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N:\2016\SCORES\"/>
    </mc:Choice>
  </mc:AlternateContent>
  <bookViews>
    <workbookView xWindow="0" yWindow="0" windowWidth="19200" windowHeight="11595"/>
  </bookViews>
  <sheets>
    <sheet name="Driver" sheetId="20" r:id="rId1"/>
    <sheet name="Driver Combined" sheetId="34" r:id="rId2"/>
    <sheet name="Co-Driver" sheetId="30" r:id="rId3"/>
    <sheet name="Co-Driver Combined" sheetId="35" r:id="rId4"/>
    <sheet name="Graph-Drivers" sheetId="26" r:id="rId5"/>
    <sheet name="Graph - Co-drivers" sheetId="27" r:id="rId6"/>
    <sheet name="Tables" sheetId="29" r:id="rId7"/>
    <sheet name="Trophies" sheetId="31" r:id="rId8"/>
  </sheets>
  <definedNames>
    <definedName name="_xlnm._FilterDatabase" localSheetId="2" hidden="1">'Co-Driver'!$H$5:$H$119</definedName>
    <definedName name="_xlnm._FilterDatabase" localSheetId="3" hidden="1">'Co-Driver Combined'!$H$5:$H$82</definedName>
    <definedName name="_xlnm._FilterDatabase" localSheetId="0" hidden="1">Driver!$H$5:$H$92</definedName>
    <definedName name="_xlnm._FilterDatabase" localSheetId="1" hidden="1">'Driver Combined'!$H$5:$H$51</definedName>
    <definedName name="Class" localSheetId="1">'Driver Combined'!$G$6:$G$49</definedName>
    <definedName name="Class">Driver!$G$6:$G$90</definedName>
    <definedName name="Class_C" localSheetId="3">'Co-Driver Combined'!$G$6:$G$80</definedName>
    <definedName name="Class_C">'Co-Driver'!$G$6:$G$117</definedName>
    <definedName name="Class_Description">Tables!$C$6:$D$12</definedName>
    <definedName name="Entered_CE1_1" localSheetId="3">'Co-Driver Combined'!$L$6:$L$80</definedName>
    <definedName name="Entered_CE1_1">'Co-Driver'!$L$6:$L$117</definedName>
    <definedName name="Entered_CE1_2" localSheetId="3">'Co-Driver Combined'!$Q$6:$Q$80</definedName>
    <definedName name="Entered_CE1_2">'Co-Driver'!$Q$6:$Q$117</definedName>
    <definedName name="Entered_CE1_3" localSheetId="3">'Co-Driver Combined'!$V$6:$V$80</definedName>
    <definedName name="Entered_CE1_3">'Co-Driver'!$V$6:$V$117</definedName>
    <definedName name="Entered_CE1_4" localSheetId="3">'Co-Driver Combined'!$AA$6:$AA$80</definedName>
    <definedName name="Entered_CE1_4">'Co-Driver'!$AA$6:$AA$117</definedName>
    <definedName name="Entered_CE1_5" localSheetId="3">'Co-Driver Combined'!$AF$6:$AF$80</definedName>
    <definedName name="Entered_CE1_5">'Co-Driver'!$AF$6:$AF$117</definedName>
    <definedName name="Entered_CE1_6" localSheetId="3">'Co-Driver Combined'!$AK$6:$AK$80</definedName>
    <definedName name="Entered_CE1_6">'Co-Driver'!$AK$6:$AK$117</definedName>
    <definedName name="Entered_CE2_1" localSheetId="3">'Co-Driver Combined'!$AV$6:$AV$80</definedName>
    <definedName name="Entered_CE2_1">'Co-Driver'!$AV$6:$AV$117</definedName>
    <definedName name="Entered_CE2_2" localSheetId="3">'Co-Driver Combined'!$BA$6:$BA$80</definedName>
    <definedName name="Entered_CE2_2">'Co-Driver'!$BA$6:$BA$117</definedName>
    <definedName name="Entered_CE2_3" localSheetId="3">'Co-Driver Combined'!$BF$6:$BF$80</definedName>
    <definedName name="Entered_CE2_3">'Co-Driver'!$BF$6:$BF$117</definedName>
    <definedName name="Entered_CE2_4" localSheetId="3">'Co-Driver Combined'!$BK$6:$BK$80</definedName>
    <definedName name="Entered_CE2_4">'Co-Driver'!$BK$6:$BK$117</definedName>
    <definedName name="Entered_CE2_5" localSheetId="3">'Co-Driver Combined'!$BP$6:$BP$80</definedName>
    <definedName name="Entered_CE2_5">'Co-Driver'!$BP$6:$BP$117</definedName>
    <definedName name="Entered_CE2_6" localSheetId="3">'Co-Driver Combined'!$BU$6:$BU$80</definedName>
    <definedName name="Entered_CE2_6">'Co-Driver'!$BU$6:$BU$117</definedName>
    <definedName name="Entered_CE3_1" localSheetId="3">'Co-Driver Combined'!$CF$6:$CF$80</definedName>
    <definedName name="Entered_CE3_1">'Co-Driver'!$CF$6:$CF$117</definedName>
    <definedName name="Entered_CE3_2" localSheetId="3">'Co-Driver Combined'!$CK$6:$CK$80</definedName>
    <definedName name="Entered_CE3_2">'Co-Driver'!$CK$6:$CK$117</definedName>
    <definedName name="Entered_CE3_3" localSheetId="3">'Co-Driver Combined'!$CP$6:$CP$80</definedName>
    <definedName name="Entered_CE3_3">'Co-Driver'!$CP$6:$CP$117</definedName>
    <definedName name="Entered_CE3_4" localSheetId="3">'Co-Driver Combined'!$CU$6:$CU$80</definedName>
    <definedName name="Entered_CE3_4">'Co-Driver'!$CU$6:$CU$117</definedName>
    <definedName name="Entered_CE3_5" localSheetId="3">'Co-Driver Combined'!$CZ$6:$CZ$80</definedName>
    <definedName name="Entered_CE3_5">'Co-Driver'!$CZ$6:$CZ$117</definedName>
    <definedName name="Entered_CE3_6" localSheetId="3">'Co-Driver Combined'!$DE$6:$DE$80</definedName>
    <definedName name="Entered_CE3_6">'Co-Driver'!$DE$6:$DE$117</definedName>
    <definedName name="Entered_CE4_1" localSheetId="3">'Co-Driver Combined'!$DP$6:$DP$80</definedName>
    <definedName name="Entered_CE4_1">'Co-Driver'!$DP$6:$DP$117</definedName>
    <definedName name="Entered_CE4_2" localSheetId="3">'Co-Driver Combined'!$DU$6:$DU$80</definedName>
    <definedName name="Entered_CE4_2">'Co-Driver'!$DU$6:$DU$117</definedName>
    <definedName name="Entered_CE4_3" localSheetId="3">'Co-Driver Combined'!$DZ$6:$DZ$80</definedName>
    <definedName name="Entered_CE4_3">'Co-Driver'!$DZ$6:$DZ$117</definedName>
    <definedName name="Entered_CE4_4" localSheetId="3">'Co-Driver Combined'!$EE$6:$EE$80</definedName>
    <definedName name="Entered_CE4_4">'Co-Driver'!$EE$6:$EE$117</definedName>
    <definedName name="Entered_CE4_5" localSheetId="3">'Co-Driver Combined'!$EJ$6:$EJ$80</definedName>
    <definedName name="Entered_CE4_5">'Co-Driver'!$EJ$6:$EJ$117</definedName>
    <definedName name="Entered_CE4_6" localSheetId="3">'Co-Driver Combined'!$EO$6:$EO$80</definedName>
    <definedName name="Entered_CE4_6">'Co-Driver'!$EO$6:$EO$117</definedName>
    <definedName name="Entered_CE5_1" localSheetId="3">'Co-Driver Combined'!$EZ$6:$EZ$80</definedName>
    <definedName name="Entered_CE5_1">'Co-Driver'!$EZ$6:$EZ$117</definedName>
    <definedName name="Entered_CE5_2" localSheetId="3">'Co-Driver Combined'!$FE$6:$FE$80</definedName>
    <definedName name="Entered_CE5_2">'Co-Driver'!$FE$6:$FE$117</definedName>
    <definedName name="Entered_CE5_3" localSheetId="3">'Co-Driver Combined'!$FJ$6:$FJ$80</definedName>
    <definedName name="Entered_CE5_3">'Co-Driver'!$FJ$6:$FJ$117</definedName>
    <definedName name="Entered_CE5_4" localSheetId="3">'Co-Driver Combined'!$FO$6:$FO$80</definedName>
    <definedName name="Entered_CE5_4">'Co-Driver'!$FO$6:$FO$117</definedName>
    <definedName name="Entered_CE5_5" localSheetId="3">'Co-Driver Combined'!$FT$6:$FT$80</definedName>
    <definedName name="Entered_CE5_5">'Co-Driver'!$FT$6:$FT$117</definedName>
    <definedName name="Entered_CE5_6" localSheetId="3">'Co-Driver Combined'!$FY$6:$FY$80</definedName>
    <definedName name="Entered_CE5_6">'Co-Driver'!$FY$6:$FY$117</definedName>
    <definedName name="Entered_CE6_1" localSheetId="3">'Co-Driver Combined'!$GJ$6:$GJ$80</definedName>
    <definedName name="Entered_CE6_1">'Co-Driver'!$GJ$6:$GJ$117</definedName>
    <definedName name="Entered_CE6_2" localSheetId="3">'Co-Driver Combined'!$GO$6:$GO$80</definedName>
    <definedName name="Entered_CE6_2">'Co-Driver'!$GO$6:$GO$117</definedName>
    <definedName name="Entered_CE6_3" localSheetId="3">'Co-Driver Combined'!$GT$6:$GT$80</definedName>
    <definedName name="Entered_CE6_3">'Co-Driver'!$GT$6:$GT$117</definedName>
    <definedName name="Entered_CE6_4" localSheetId="3">'Co-Driver Combined'!$GY$6:$GY$80</definedName>
    <definedName name="Entered_CE6_4">'Co-Driver'!$GY$6:$GY$117</definedName>
    <definedName name="Entered_CE6_5" localSheetId="3">'Co-Driver Combined'!$HD$6:$HD$80</definedName>
    <definedName name="Entered_CE6_5">'Co-Driver'!$HD$6:$HD$117</definedName>
    <definedName name="Entered_CE6_6" localSheetId="3">'Co-Driver Combined'!$HI$6:$HI$80</definedName>
    <definedName name="Entered_CE6_6">'Co-Driver'!$HI$6:$HI$117</definedName>
    <definedName name="Entered_CE7_1" localSheetId="3">'Co-Driver Combined'!$HT$6:$HT$80</definedName>
    <definedName name="Entered_CE7_1">'Co-Driver'!$HT$6:$HT$117</definedName>
    <definedName name="Entered_CE7_2" localSheetId="3">'Co-Driver Combined'!$HY$6:$HY$80</definedName>
    <definedName name="Entered_CE7_2">'Co-Driver'!$HY$6:$HY$117</definedName>
    <definedName name="Entered_CE7_3" localSheetId="3">'Co-Driver Combined'!$ID$6:$ID$80</definedName>
    <definedName name="Entered_CE7_3">'Co-Driver'!$ID$6:$ID$117</definedName>
    <definedName name="Entered_CE7_4" localSheetId="3">'Co-Driver Combined'!$II$6:$II$80</definedName>
    <definedName name="Entered_CE7_4">'Co-Driver'!$II$6:$II$117</definedName>
    <definedName name="Entered_CE7_5" localSheetId="3">'Co-Driver Combined'!$IN$6:$IN$80</definedName>
    <definedName name="Entered_CE7_5">'Co-Driver'!$IN$6:$IN$117</definedName>
    <definedName name="Entered_CE7_6" localSheetId="3">'Co-Driver Combined'!$IS$6:$IS$80</definedName>
    <definedName name="Entered_CE7_6">'Co-Driver'!$IS$6:$IS$117</definedName>
    <definedName name="Entered_CE8_1" localSheetId="3">'Co-Driver Combined'!$JD$6:$JD$80</definedName>
    <definedName name="Entered_CE8_1">'Co-Driver'!$JD$6:$JD$117</definedName>
    <definedName name="Entered_CE8_2" localSheetId="3">'Co-Driver Combined'!$JI$6:$JI$80</definedName>
    <definedName name="Entered_CE8_2">'Co-Driver'!$JI$6:$JI$117</definedName>
    <definedName name="Entered_CE8_3" localSheetId="3">'Co-Driver Combined'!$JN$6:$JN$80</definedName>
    <definedName name="Entered_CE8_3">'Co-Driver'!$JN$6:$JN$117</definedName>
    <definedName name="Entered_CE8_4" localSheetId="3">'Co-Driver Combined'!$JS$6:$JS$80</definedName>
    <definedName name="Entered_CE8_4">'Co-Driver'!$JS$6:$JS$117</definedName>
    <definedName name="Entered_CE8_5" localSheetId="3">'Co-Driver Combined'!$JX$6:$JX$80</definedName>
    <definedName name="Entered_CE8_5">'Co-Driver'!$JX$6:$JX$117</definedName>
    <definedName name="Entered_CE8_6" localSheetId="3">'Co-Driver Combined'!$KC$6:$KC$80</definedName>
    <definedName name="Entered_CE8_6">'Co-Driver'!$KC$6:$KC$117</definedName>
    <definedName name="Entered_E1_1" localSheetId="1">'Driver Combined'!$K$6:$K$49</definedName>
    <definedName name="Entered_E1_1">Driver!$K$6:$K$90</definedName>
    <definedName name="Entered_E1_2" localSheetId="1">'Driver Combined'!$P$6:$P$49</definedName>
    <definedName name="Entered_E1_2">Driver!$P$6:$P$90</definedName>
    <definedName name="Entered_E1_3" localSheetId="1">'Driver Combined'!$U$6:$U$49</definedName>
    <definedName name="Entered_E1_3">Driver!$U$6:$U$90</definedName>
    <definedName name="Entered_E1_4" localSheetId="1">'Driver Combined'!$Z$6:$Z$49</definedName>
    <definedName name="Entered_E1_4">Driver!$Z$6:$Z$90</definedName>
    <definedName name="Entered_E1_5" localSheetId="1">'Driver Combined'!$AE$6:$AE$49</definedName>
    <definedName name="Entered_E1_5">Driver!$AE$6:$AE$90</definedName>
    <definedName name="Entered_E1_6" localSheetId="1">'Driver Combined'!$AJ$6:$AJ$49</definedName>
    <definedName name="Entered_E1_6">Driver!$AJ$6:$AJ$90</definedName>
    <definedName name="Entered_E2_1" localSheetId="1">'Driver Combined'!$AU$6:$AU$49</definedName>
    <definedName name="Entered_E2_1">Driver!$AU$6:$AU$90</definedName>
    <definedName name="Entered_E2_2" localSheetId="1">'Driver Combined'!$AZ$6:$AZ$49</definedName>
    <definedName name="Entered_E2_2">Driver!$AZ$6:$AZ$90</definedName>
    <definedName name="Entered_E2_3" localSheetId="1">'Driver Combined'!$BE$6:$BE$49</definedName>
    <definedName name="Entered_E2_3">Driver!$BE$6:$BE$90</definedName>
    <definedName name="Entered_E2_4" localSheetId="1">'Driver Combined'!$BJ$6:$BJ$49</definedName>
    <definedName name="Entered_E2_4">Driver!$BJ$6:$BJ$90</definedName>
    <definedName name="Entered_E2_5" localSheetId="1">'Driver Combined'!$BO$6:$BO$49</definedName>
    <definedName name="Entered_E2_5">Driver!$BO$6:$BO$90</definedName>
    <definedName name="Entered_E2_6" localSheetId="1">'Driver Combined'!$BT$6:$BT$49</definedName>
    <definedName name="Entered_E2_6">Driver!$BT$6:$BT$90</definedName>
    <definedName name="Entered_E2_7" localSheetId="3">Driver!#REF!</definedName>
    <definedName name="Entered_E2_7" localSheetId="1">'Driver Combined'!#REF!</definedName>
    <definedName name="Entered_E2_7">Driver!#REF!</definedName>
    <definedName name="Entered_E3_1" localSheetId="1">'Driver Combined'!$CE$6:$CE$49</definedName>
    <definedName name="Entered_E3_1">Driver!$CE$6:$CE$90</definedName>
    <definedName name="Entered_E3_2" localSheetId="1">'Driver Combined'!$CJ$6:$CJ$49</definedName>
    <definedName name="Entered_E3_2">Driver!$CJ$6:$CJ$90</definedName>
    <definedName name="Entered_E3_3" localSheetId="1">'Driver Combined'!$CO$6:$CO$49</definedName>
    <definedName name="Entered_E3_3">Driver!$CO$6:$CO$90</definedName>
    <definedName name="Entered_E3_4" localSheetId="1">'Driver Combined'!$CT$6:$CT$49</definedName>
    <definedName name="Entered_E3_4">Driver!$CT$6:$CT$90</definedName>
    <definedName name="Entered_E3_5" localSheetId="1">'Driver Combined'!$CY$6:$CY$49</definedName>
    <definedName name="Entered_E3_5">Driver!$CY$6:$CY$90</definedName>
    <definedName name="Entered_E3_6" localSheetId="1">'Driver Combined'!$DD$6:$DD$49</definedName>
    <definedName name="Entered_E3_6">Driver!$DD$6:$DD$90</definedName>
    <definedName name="Entered_E3_7" localSheetId="3">Driver!#REF!</definedName>
    <definedName name="Entered_E3_7" localSheetId="1">'Driver Combined'!#REF!</definedName>
    <definedName name="Entered_E3_7">Driver!#REF!</definedName>
    <definedName name="Entered_E4_1" localSheetId="1">'Driver Combined'!$DO$6:$DO$49</definedName>
    <definedName name="Entered_E4_1">Driver!$DO$6:$DO$90</definedName>
    <definedName name="Entered_E4_2" localSheetId="1">'Driver Combined'!$DT$6:$DT$49</definedName>
    <definedName name="Entered_E4_2">Driver!$DT$6:$DT$90</definedName>
    <definedName name="Entered_E4_3" localSheetId="1">'Driver Combined'!$DY$6:$DY$49</definedName>
    <definedName name="Entered_E4_3">Driver!$DY$6:$DY$90</definedName>
    <definedName name="Entered_E4_4" localSheetId="1">'Driver Combined'!$ED$6:$ED$49</definedName>
    <definedName name="Entered_E4_4">Driver!$ED$6:$ED$90</definedName>
    <definedName name="Entered_E4_5" localSheetId="1">'Driver Combined'!$EI$6:$EI$49</definedName>
    <definedName name="Entered_E4_5">Driver!$EI$6:$EI$90</definedName>
    <definedName name="Entered_E4_6" localSheetId="1">'Driver Combined'!$EN$6:$EN$49</definedName>
    <definedName name="Entered_E4_6">Driver!$EN$6:$EN$90</definedName>
    <definedName name="Entered_E4_7" localSheetId="3">Driver!#REF!</definedName>
    <definedName name="Entered_E4_7" localSheetId="1">'Driver Combined'!#REF!</definedName>
    <definedName name="Entered_E4_7">Driver!#REF!</definedName>
    <definedName name="Entered_E5_1" localSheetId="1">'Driver Combined'!$EY$6:$EY$49</definedName>
    <definedName name="Entered_E5_1">Driver!$EY$6:$EY$90</definedName>
    <definedName name="Entered_E5_2" localSheetId="1">'Driver Combined'!$FD$6:$FD$49</definedName>
    <definedName name="Entered_E5_2">Driver!$FD$6:$FD$90</definedName>
    <definedName name="Entered_E5_3" localSheetId="1">'Driver Combined'!$FI$6:$FI$49</definedName>
    <definedName name="Entered_E5_3">Driver!$FI$6:$FI$90</definedName>
    <definedName name="Entered_E5_4" localSheetId="1">'Driver Combined'!$FN$6:$FN$49</definedName>
    <definedName name="Entered_E5_4">Driver!$FN$6:$FN$90</definedName>
    <definedName name="Entered_E5_5" localSheetId="1">'Driver Combined'!$FS$6:$FS$49</definedName>
    <definedName name="Entered_E5_5">Driver!$FS$6:$FS$90</definedName>
    <definedName name="Entered_E5_6" localSheetId="1">'Driver Combined'!$FX$6:$FX$49</definedName>
    <definedName name="Entered_E5_6">Driver!$FX$6:$FX$90</definedName>
    <definedName name="Entered_E5_7" localSheetId="3">Driver!#REF!</definedName>
    <definedName name="Entered_E5_7" localSheetId="1">'Driver Combined'!#REF!</definedName>
    <definedName name="Entered_E5_7">Driver!#REF!</definedName>
    <definedName name="Entered_E6_1" localSheetId="1">'Driver Combined'!$GI$6:$GI$49</definedName>
    <definedName name="Entered_E6_1">Driver!$GI$6:$GI$90</definedName>
    <definedName name="Entered_E6_2" localSheetId="1">'Driver Combined'!$GN$6:$GN$49</definedName>
    <definedName name="Entered_E6_2">Driver!$GN$6:$GN$90</definedName>
    <definedName name="Entered_E6_3" localSheetId="1">'Driver Combined'!$GS$6:$GS$49</definedName>
    <definedName name="Entered_E6_3">Driver!$GS$6:$GS$90</definedName>
    <definedName name="Entered_E6_4" localSheetId="1">'Driver Combined'!$GX$6:$GX$49</definedName>
    <definedName name="Entered_E6_4">Driver!$GX$6:$GX$90</definedName>
    <definedName name="Entered_E6_5" localSheetId="1">'Driver Combined'!$HC$6:$HC$49</definedName>
    <definedName name="Entered_E6_5">Driver!$HC$6:$HC$90</definedName>
    <definedName name="Entered_E6_6" localSheetId="1">'Driver Combined'!$HH$6:$HH$49</definedName>
    <definedName name="Entered_E6_6">Driver!$HH$6:$HH$90</definedName>
    <definedName name="Entered_E6_7" localSheetId="3">Driver!#REF!</definedName>
    <definedName name="Entered_E6_7" localSheetId="1">'Driver Combined'!#REF!</definedName>
    <definedName name="Entered_E6_7">Driver!#REF!</definedName>
    <definedName name="Entered_E7_1" localSheetId="1">'Driver Combined'!$HS$6:$HS$49</definedName>
    <definedName name="Entered_E7_1">Driver!$HS$6:$HS$90</definedName>
    <definedName name="Entered_E7_2" localSheetId="1">'Driver Combined'!$HX$6:$HX$49</definedName>
    <definedName name="Entered_E7_2">Driver!$HX$6:$HX$90</definedName>
    <definedName name="Entered_E7_3" localSheetId="1">'Driver Combined'!$IC$6:$IC$49</definedName>
    <definedName name="Entered_E7_3">Driver!$IC$6:$IC$90</definedName>
    <definedName name="Entered_E7_4" localSheetId="1">'Driver Combined'!$IH$6:$IH$49</definedName>
    <definedName name="Entered_E7_4">Driver!$IH$6:$IH$90</definedName>
    <definedName name="Entered_E7_5" localSheetId="1">'Driver Combined'!$IM$6:$IM$49</definedName>
    <definedName name="Entered_E7_5">Driver!$IM$6:$IM$90</definedName>
    <definedName name="Entered_E7_6" localSheetId="1">'Driver Combined'!$IR$6:$IR$49</definedName>
    <definedName name="Entered_E7_6">Driver!$IR$6:$IR$90</definedName>
    <definedName name="Entered_E7_7" localSheetId="3">Driver!#REF!</definedName>
    <definedName name="Entered_E7_7" localSheetId="1">'Driver Combined'!#REF!</definedName>
    <definedName name="Entered_E7_7">Driver!#REF!</definedName>
    <definedName name="Entered_E8_1" localSheetId="1">'Driver Combined'!$JC$6:$JC$49</definedName>
    <definedName name="Entered_E8_1">Driver!$JC$6:$JC$90</definedName>
    <definedName name="Entered_E8_2" localSheetId="1">'Driver Combined'!$JH$6:$JH$49</definedName>
    <definedName name="Entered_E8_2">Driver!$JH$6:$JH$90</definedName>
    <definedName name="Entered_E8_3" localSheetId="1">'Driver Combined'!$JM$6:$JM$49</definedName>
    <definedName name="Entered_E8_3">Driver!$JM$6:$JM$90</definedName>
    <definedName name="Entered_E8_4" localSheetId="1">'Driver Combined'!$JR$6:$JR$49</definedName>
    <definedName name="Entered_E8_4">Driver!$JR$6:$JR$90</definedName>
    <definedName name="Entered_E8_5" localSheetId="1">'Driver Combined'!$JW$6:$JW$49</definedName>
    <definedName name="Entered_E8_5">Driver!$JW$6:$JW$90</definedName>
    <definedName name="Entered_E8_6" localSheetId="1">'Driver Combined'!$KB$6:$KB$49</definedName>
    <definedName name="Entered_E8_6">Driver!$KB$6:$KB$90</definedName>
    <definedName name="Entered_E8_7" localSheetId="3">Driver!#REF!</definedName>
    <definedName name="Entered_E8_7" localSheetId="1">'Driver Combined'!#REF!</definedName>
    <definedName name="Entered_E8_7">Driver!#REF!</definedName>
    <definedName name="Entries_C_Event">Tables!$C$40:$M$46</definedName>
    <definedName name="Entries_D_Event" comment="Nr of driver entries per event">Tables!$C$22:$M$28</definedName>
    <definedName name="Points_Table">Tables!$D$57:$N$64</definedName>
    <definedName name="Points_Table_Modified">Tables!$D$69:$X$76</definedName>
    <definedName name="_xlnm.Print_Area" localSheetId="2">'Co-Driver'!$A$1:$LF$118</definedName>
    <definedName name="_xlnm.Print_Area" localSheetId="3">'Co-Driver Combined'!$A$1:$LF$81</definedName>
    <definedName name="_xlnm.Print_Area" localSheetId="0">Driver!$A$1:$LI$91</definedName>
    <definedName name="_xlnm.Print_Area" localSheetId="1">'Driver Combined'!$A$1:$LI$50</definedName>
    <definedName name="_xlnm.Print_Area" localSheetId="6">Tables!$B$1:$X$77</definedName>
  </definedNames>
  <calcPr calcId="152511"/>
</workbook>
</file>

<file path=xl/calcChain.xml><?xml version="1.0" encoding="utf-8"?>
<calcChain xmlns="http://schemas.openxmlformats.org/spreadsheetml/2006/main">
  <c r="C45" i="31" l="1"/>
  <c r="B45" i="31"/>
  <c r="C47" i="31"/>
  <c r="B47" i="31"/>
  <c r="C49" i="31"/>
  <c r="B49" i="31"/>
  <c r="C51" i="31"/>
  <c r="B51" i="31"/>
  <c r="C53" i="31"/>
  <c r="B53" i="31"/>
  <c r="LI38" i="35"/>
  <c r="AD81" i="35"/>
  <c r="LI80" i="35"/>
  <c r="LG80" i="35"/>
  <c r="LF80" i="35"/>
  <c r="LE80" i="35"/>
  <c r="LD80" i="35"/>
  <c r="LA80" i="35"/>
  <c r="LC80" i="35" s="1"/>
  <c r="KH80" i="35"/>
  <c r="KD80" i="35"/>
  <c r="KF80" i="35" s="1"/>
  <c r="KC80" i="35"/>
  <c r="JY80" i="35"/>
  <c r="KA80" i="35" s="1"/>
  <c r="JX80" i="35"/>
  <c r="JU80" i="35"/>
  <c r="JW80" i="35" s="1"/>
  <c r="JT80" i="35"/>
  <c r="JV80" i="35" s="1"/>
  <c r="JS80" i="35"/>
  <c r="JO80" i="35"/>
  <c r="JN80" i="35"/>
  <c r="JJ80" i="35"/>
  <c r="JL80" i="35" s="1"/>
  <c r="JI80" i="35"/>
  <c r="JK80" i="35" s="1"/>
  <c r="JM80" i="35" s="1"/>
  <c r="JE80" i="35"/>
  <c r="JG80" i="35" s="1"/>
  <c r="JD80" i="35"/>
  <c r="IX80" i="35"/>
  <c r="IT80" i="35"/>
  <c r="IS80" i="35"/>
  <c r="IO80" i="35"/>
  <c r="IQ80" i="35" s="1"/>
  <c r="IN80" i="35"/>
  <c r="IJ80" i="35"/>
  <c r="IL80" i="35" s="1"/>
  <c r="II80" i="35"/>
  <c r="IE80" i="35"/>
  <c r="ID80" i="35"/>
  <c r="HZ80" i="35"/>
  <c r="HY80" i="35"/>
  <c r="HU80" i="35"/>
  <c r="HW80" i="35" s="1"/>
  <c r="HT80" i="35"/>
  <c r="HN80" i="35"/>
  <c r="HJ80" i="35"/>
  <c r="HI80" i="35"/>
  <c r="HE80" i="35"/>
  <c r="HD80" i="35"/>
  <c r="GZ80" i="35"/>
  <c r="HB80" i="35" s="1"/>
  <c r="GY80" i="35"/>
  <c r="GU80" i="35"/>
  <c r="GW80" i="35" s="1"/>
  <c r="GT80" i="35"/>
  <c r="GP80" i="35"/>
  <c r="GR80" i="35" s="1"/>
  <c r="GO80" i="35"/>
  <c r="GK80" i="35"/>
  <c r="GM80" i="35" s="1"/>
  <c r="GJ80" i="35"/>
  <c r="GL80" i="35" s="1"/>
  <c r="GD80" i="35"/>
  <c r="FZ80" i="35"/>
  <c r="FY80" i="35"/>
  <c r="FU80" i="35"/>
  <c r="FW80" i="35" s="1"/>
  <c r="FT80" i="35"/>
  <c r="FP80" i="35"/>
  <c r="FO80" i="35"/>
  <c r="FM80" i="35"/>
  <c r="FK80" i="35"/>
  <c r="FJ80" i="35"/>
  <c r="FF80" i="35"/>
  <c r="FH80" i="35" s="1"/>
  <c r="FE80" i="35"/>
  <c r="FA80" i="35"/>
  <c r="FC80" i="35" s="1"/>
  <c r="EZ80" i="35"/>
  <c r="FB80" i="35" s="1"/>
  <c r="ET80" i="35"/>
  <c r="EP80" i="35"/>
  <c r="ER80" i="35" s="1"/>
  <c r="EO80" i="35"/>
  <c r="EK80" i="35"/>
  <c r="EM80" i="35" s="1"/>
  <c r="EJ80" i="35"/>
  <c r="EF80" i="35"/>
  <c r="EH80" i="35" s="1"/>
  <c r="EE80" i="35"/>
  <c r="EA80" i="35"/>
  <c r="EB80" i="35" s="1"/>
  <c r="DZ80" i="35"/>
  <c r="DV80" i="35"/>
  <c r="DX80" i="35" s="1"/>
  <c r="DU80" i="35"/>
  <c r="DQ80" i="35"/>
  <c r="DS80" i="35" s="1"/>
  <c r="DP80" i="35"/>
  <c r="DJ80" i="35"/>
  <c r="DF80" i="35"/>
  <c r="DG80" i="35" s="1"/>
  <c r="DE80" i="35"/>
  <c r="DA80" i="35"/>
  <c r="DC80" i="35" s="1"/>
  <c r="CZ80" i="35"/>
  <c r="CV80" i="35"/>
  <c r="CX80" i="35" s="1"/>
  <c r="CU80" i="35"/>
  <c r="CQ80" i="35"/>
  <c r="CP80" i="35"/>
  <c r="CL80" i="35"/>
  <c r="CK80" i="35"/>
  <c r="CG80" i="35"/>
  <c r="CI80" i="35" s="1"/>
  <c r="CF80" i="35"/>
  <c r="BZ80" i="35"/>
  <c r="BV80" i="35"/>
  <c r="BU80" i="35"/>
  <c r="BQ80" i="35"/>
  <c r="BP80" i="35"/>
  <c r="BL80" i="35"/>
  <c r="BN80" i="35" s="1"/>
  <c r="BK80" i="35"/>
  <c r="BG80" i="35"/>
  <c r="BI80" i="35" s="1"/>
  <c r="BF80" i="35"/>
  <c r="BB80" i="35"/>
  <c r="BD80" i="35" s="1"/>
  <c r="BA80" i="35"/>
  <c r="AW80" i="35"/>
  <c r="AX80" i="35" s="1"/>
  <c r="AV80" i="35"/>
  <c r="AP80" i="35"/>
  <c r="AL80" i="35"/>
  <c r="AK80" i="35"/>
  <c r="AG80" i="35"/>
  <c r="AI80" i="35" s="1"/>
  <c r="AF80" i="35"/>
  <c r="AB80" i="35"/>
  <c r="AD80" i="35" s="1"/>
  <c r="AA80" i="35"/>
  <c r="W80" i="35"/>
  <c r="Y80" i="35" s="1"/>
  <c r="V80" i="35"/>
  <c r="R80" i="35"/>
  <c r="T80" i="35" s="1"/>
  <c r="Q80" i="35"/>
  <c r="M80" i="35"/>
  <c r="L80" i="35"/>
  <c r="J80" i="35"/>
  <c r="LI79" i="35"/>
  <c r="LG79" i="35"/>
  <c r="LF79" i="35"/>
  <c r="LE79" i="35"/>
  <c r="LD79" i="35"/>
  <c r="LA79" i="35"/>
  <c r="LC79" i="35" s="1"/>
  <c r="KH79" i="35"/>
  <c r="KD79" i="35"/>
  <c r="KC79" i="35"/>
  <c r="JY79" i="35"/>
  <c r="KA79" i="35" s="1"/>
  <c r="JX79" i="35"/>
  <c r="JT79" i="35"/>
  <c r="JS79" i="35"/>
  <c r="JO79" i="35"/>
  <c r="JP79" i="35" s="1"/>
  <c r="JN79" i="35"/>
  <c r="JJ79" i="35"/>
  <c r="JL79" i="35" s="1"/>
  <c r="JI79" i="35"/>
  <c r="JE79" i="35"/>
  <c r="JG79" i="35" s="1"/>
  <c r="JD79" i="35"/>
  <c r="IX79" i="35"/>
  <c r="IT79" i="35"/>
  <c r="IS79" i="35"/>
  <c r="IO79" i="35"/>
  <c r="IQ79" i="35" s="1"/>
  <c r="IN79" i="35"/>
  <c r="IP79" i="35" s="1"/>
  <c r="IJ79" i="35"/>
  <c r="IL79" i="35" s="1"/>
  <c r="II79" i="35"/>
  <c r="IE79" i="35"/>
  <c r="ID79" i="35"/>
  <c r="HZ79" i="35"/>
  <c r="IB79" i="35" s="1"/>
  <c r="HY79" i="35"/>
  <c r="HU79" i="35"/>
  <c r="HW79" i="35" s="1"/>
  <c r="HT79" i="35"/>
  <c r="HN79" i="35"/>
  <c r="HL79" i="35"/>
  <c r="HJ79" i="35"/>
  <c r="HI79" i="35"/>
  <c r="HE79" i="35"/>
  <c r="HG79" i="35" s="1"/>
  <c r="HD79" i="35"/>
  <c r="GZ79" i="35"/>
  <c r="HB79" i="35" s="1"/>
  <c r="GY79" i="35"/>
  <c r="GU79" i="35"/>
  <c r="GW79" i="35" s="1"/>
  <c r="GT79" i="35"/>
  <c r="GP79" i="35"/>
  <c r="GO79" i="35"/>
  <c r="GK79" i="35"/>
  <c r="GJ79" i="35"/>
  <c r="GD79" i="35"/>
  <c r="FZ79" i="35"/>
  <c r="FY79" i="35"/>
  <c r="FW79" i="35"/>
  <c r="FU79" i="35"/>
  <c r="FT79" i="35"/>
  <c r="FV79" i="35" s="1"/>
  <c r="FP79" i="35"/>
  <c r="FR79" i="35" s="1"/>
  <c r="FO79" i="35"/>
  <c r="FK79" i="35"/>
  <c r="FM79" i="35" s="1"/>
  <c r="FJ79" i="35"/>
  <c r="FF79" i="35"/>
  <c r="FE79" i="35"/>
  <c r="FA79" i="35"/>
  <c r="FC79" i="35" s="1"/>
  <c r="EZ79" i="35"/>
  <c r="ET79" i="35"/>
  <c r="EP79" i="35"/>
  <c r="EO79" i="35"/>
  <c r="EK79" i="35"/>
  <c r="EJ79" i="35"/>
  <c r="EF79" i="35"/>
  <c r="EH79" i="35" s="1"/>
  <c r="EE79" i="35"/>
  <c r="EA79" i="35"/>
  <c r="EC79" i="35" s="1"/>
  <c r="DZ79" i="35"/>
  <c r="DV79" i="35"/>
  <c r="DX79" i="35" s="1"/>
  <c r="DU79" i="35"/>
  <c r="DQ79" i="35"/>
  <c r="DP79" i="35"/>
  <c r="DJ79" i="35"/>
  <c r="DF79" i="35"/>
  <c r="DE79" i="35"/>
  <c r="DA79" i="35"/>
  <c r="CZ79" i="35"/>
  <c r="CV79" i="35"/>
  <c r="CU79" i="35"/>
  <c r="CQ79" i="35"/>
  <c r="CS79" i="35" s="1"/>
  <c r="CP79" i="35"/>
  <c r="CL79" i="35"/>
  <c r="CN79" i="35" s="1"/>
  <c r="CK79" i="35"/>
  <c r="CG79" i="35"/>
  <c r="CI79" i="35" s="1"/>
  <c r="CF79" i="35"/>
  <c r="CH79" i="35" s="1"/>
  <c r="CJ79" i="35" s="1"/>
  <c r="BV79" i="35"/>
  <c r="BX79" i="35" s="1"/>
  <c r="BU79" i="35"/>
  <c r="BQ79" i="35"/>
  <c r="BS79" i="35" s="1"/>
  <c r="BP79" i="35"/>
  <c r="BL79" i="35"/>
  <c r="BN79" i="35" s="1"/>
  <c r="BK79" i="35"/>
  <c r="BG79" i="35"/>
  <c r="BI79" i="35" s="1"/>
  <c r="BF79" i="35"/>
  <c r="BB79" i="35"/>
  <c r="BC79" i="35" s="1"/>
  <c r="BA79" i="35"/>
  <c r="AW79" i="35"/>
  <c r="AY79" i="35" s="1"/>
  <c r="AV79" i="35"/>
  <c r="AP79" i="35"/>
  <c r="AL79" i="35"/>
  <c r="AK79" i="35"/>
  <c r="AG79" i="35"/>
  <c r="AI79" i="35" s="1"/>
  <c r="AF79" i="35"/>
  <c r="AB79" i="35"/>
  <c r="AD79" i="35" s="1"/>
  <c r="AA79" i="35"/>
  <c r="W79" i="35"/>
  <c r="Y79" i="35" s="1"/>
  <c r="V79" i="35"/>
  <c r="R79" i="35"/>
  <c r="T79" i="35" s="1"/>
  <c r="Q79" i="35"/>
  <c r="S79" i="35" s="1"/>
  <c r="U79" i="35" s="1"/>
  <c r="M79" i="35"/>
  <c r="L79" i="35"/>
  <c r="J79" i="35"/>
  <c r="LI78" i="35"/>
  <c r="LG78" i="35"/>
  <c r="LF78" i="35"/>
  <c r="LE78" i="35"/>
  <c r="LD78" i="35"/>
  <c r="LA78" i="35"/>
  <c r="LC78" i="35" s="1"/>
  <c r="KH78" i="35"/>
  <c r="KD78" i="35"/>
  <c r="KC78" i="35"/>
  <c r="JY78" i="35"/>
  <c r="KA78" i="35" s="1"/>
  <c r="JX78" i="35"/>
  <c r="JT78" i="35"/>
  <c r="JS78" i="35"/>
  <c r="JO78" i="35"/>
  <c r="JQ78" i="35" s="1"/>
  <c r="JN78" i="35"/>
  <c r="JJ78" i="35"/>
  <c r="JL78" i="35" s="1"/>
  <c r="JI78" i="35"/>
  <c r="JE78" i="35"/>
  <c r="JD78" i="35"/>
  <c r="IX78" i="35"/>
  <c r="IT78" i="35"/>
  <c r="IV78" i="35" s="1"/>
  <c r="IS78" i="35"/>
  <c r="IO78" i="35"/>
  <c r="IQ78" i="35" s="1"/>
  <c r="IN78" i="35"/>
  <c r="IJ78" i="35"/>
  <c r="IL78" i="35" s="1"/>
  <c r="II78" i="35"/>
  <c r="IE78" i="35"/>
  <c r="IG78" i="35" s="1"/>
  <c r="ID78" i="35"/>
  <c r="IB78" i="35"/>
  <c r="HZ78" i="35"/>
  <c r="HY78" i="35"/>
  <c r="HU78" i="35"/>
  <c r="HW78" i="35" s="1"/>
  <c r="HT78" i="35"/>
  <c r="HV78" i="35" s="1"/>
  <c r="HX78" i="35" s="1"/>
  <c r="HN78" i="35"/>
  <c r="HJ78" i="35"/>
  <c r="HI78" i="35"/>
  <c r="HG78" i="35"/>
  <c r="HE78" i="35"/>
  <c r="HD78" i="35"/>
  <c r="GZ78" i="35"/>
  <c r="HB78" i="35" s="1"/>
  <c r="GY78" i="35"/>
  <c r="GU78" i="35"/>
  <c r="GT78" i="35"/>
  <c r="GV78" i="35" s="1"/>
  <c r="GP78" i="35"/>
  <c r="GR78" i="35" s="1"/>
  <c r="GO78" i="35"/>
  <c r="GK78" i="35"/>
  <c r="GM78" i="35" s="1"/>
  <c r="GJ78" i="35"/>
  <c r="GD78" i="35"/>
  <c r="FZ78" i="35"/>
  <c r="GB78" i="35" s="1"/>
  <c r="FY78" i="35"/>
  <c r="FU78" i="35"/>
  <c r="FW78" i="35" s="1"/>
  <c r="FT78" i="35"/>
  <c r="FP78" i="35"/>
  <c r="FR78" i="35" s="1"/>
  <c r="FO78" i="35"/>
  <c r="FK78" i="35"/>
  <c r="FM78" i="35" s="1"/>
  <c r="FJ78" i="35"/>
  <c r="FF78" i="35"/>
  <c r="FG78" i="35" s="1"/>
  <c r="FE78" i="35"/>
  <c r="FA78" i="35"/>
  <c r="FC78" i="35" s="1"/>
  <c r="EZ78" i="35"/>
  <c r="ET78" i="35"/>
  <c r="EP78" i="35"/>
  <c r="ER78" i="35" s="1"/>
  <c r="EO78" i="35"/>
  <c r="EK78" i="35"/>
  <c r="EJ78" i="35"/>
  <c r="EF78" i="35"/>
  <c r="EH78" i="35" s="1"/>
  <c r="EE78" i="35"/>
  <c r="EG78" i="35" s="1"/>
  <c r="EA78" i="35"/>
  <c r="EC78" i="35" s="1"/>
  <c r="DZ78" i="35"/>
  <c r="DV78" i="35"/>
  <c r="DX78" i="35" s="1"/>
  <c r="DU78" i="35"/>
  <c r="DQ78" i="35"/>
  <c r="DP78" i="35"/>
  <c r="DJ78" i="35"/>
  <c r="DH78" i="35"/>
  <c r="DF78" i="35"/>
  <c r="DE78" i="35"/>
  <c r="DA78" i="35"/>
  <c r="DC78" i="35" s="1"/>
  <c r="CZ78" i="35"/>
  <c r="CV78" i="35"/>
  <c r="CX78" i="35" s="1"/>
  <c r="CU78" i="35"/>
  <c r="CQ78" i="35"/>
  <c r="CR78" i="35" s="1"/>
  <c r="CP78" i="35"/>
  <c r="CL78" i="35"/>
  <c r="CN78" i="35" s="1"/>
  <c r="CK78" i="35"/>
  <c r="CG78" i="35"/>
  <c r="CI78" i="35" s="1"/>
  <c r="CF78" i="35"/>
  <c r="BV78" i="35"/>
  <c r="BU78" i="35"/>
  <c r="BW78" i="35" s="1"/>
  <c r="BR78" i="35"/>
  <c r="BQ78" i="35"/>
  <c r="BS78" i="35" s="1"/>
  <c r="BP78" i="35"/>
  <c r="BL78" i="35"/>
  <c r="BN78" i="35" s="1"/>
  <c r="BK78" i="35"/>
  <c r="BG78" i="35"/>
  <c r="BF78" i="35"/>
  <c r="BB78" i="35"/>
  <c r="BD78" i="35" s="1"/>
  <c r="BA78" i="35"/>
  <c r="BC78" i="35" s="1"/>
  <c r="AW78" i="35"/>
  <c r="AY78" i="35" s="1"/>
  <c r="AV78" i="35"/>
  <c r="AP78" i="35"/>
  <c r="AL78" i="35"/>
  <c r="AN78" i="35" s="1"/>
  <c r="AK78" i="35"/>
  <c r="AG78" i="35"/>
  <c r="AF78" i="35"/>
  <c r="AB78" i="35"/>
  <c r="AD78" i="35" s="1"/>
  <c r="AA78" i="35"/>
  <c r="W78" i="35"/>
  <c r="Y78" i="35" s="1"/>
  <c r="V78" i="35"/>
  <c r="R78" i="35"/>
  <c r="T78" i="35" s="1"/>
  <c r="Q78" i="35"/>
  <c r="M78" i="35"/>
  <c r="L78" i="35"/>
  <c r="J78" i="35"/>
  <c r="LI77" i="35"/>
  <c r="LG77" i="35"/>
  <c r="LF77" i="35"/>
  <c r="LE77" i="35"/>
  <c r="LD77" i="35"/>
  <c r="LA77" i="35"/>
  <c r="LC77" i="35" s="1"/>
  <c r="KH77" i="35"/>
  <c r="KD77" i="35"/>
  <c r="KC77" i="35"/>
  <c r="JY77" i="35"/>
  <c r="KA77" i="35" s="1"/>
  <c r="JX77" i="35"/>
  <c r="JT77" i="35"/>
  <c r="JS77" i="35"/>
  <c r="JO77" i="35"/>
  <c r="JN77" i="35"/>
  <c r="JJ77" i="35"/>
  <c r="JL77" i="35" s="1"/>
  <c r="JI77" i="35"/>
  <c r="JE77" i="35"/>
  <c r="JG77" i="35" s="1"/>
  <c r="JD77" i="35"/>
  <c r="JF77" i="35" s="1"/>
  <c r="JH77" i="35" s="1"/>
  <c r="IX77" i="35"/>
  <c r="IT77" i="35"/>
  <c r="IS77" i="35"/>
  <c r="IO77" i="35"/>
  <c r="IQ77" i="35" s="1"/>
  <c r="IN77" i="35"/>
  <c r="IJ77" i="35"/>
  <c r="II77" i="35"/>
  <c r="IE77" i="35"/>
  <c r="IF77" i="35" s="1"/>
  <c r="ID77" i="35"/>
  <c r="HZ77" i="35"/>
  <c r="IB77" i="35" s="1"/>
  <c r="HY77" i="35"/>
  <c r="IA77" i="35" s="1"/>
  <c r="IC77" i="35" s="1"/>
  <c r="HU77" i="35"/>
  <c r="HW77" i="35" s="1"/>
  <c r="HT77" i="35"/>
  <c r="HN77" i="35"/>
  <c r="HL77" i="35"/>
  <c r="HJ77" i="35"/>
  <c r="HI77" i="35"/>
  <c r="HE77" i="35"/>
  <c r="HG77" i="35" s="1"/>
  <c r="HD77" i="35"/>
  <c r="GZ77" i="35"/>
  <c r="HB77" i="35" s="1"/>
  <c r="GY77" i="35"/>
  <c r="GU77" i="35"/>
  <c r="GW77" i="35" s="1"/>
  <c r="GT77" i="35"/>
  <c r="GP77" i="35"/>
  <c r="GO77" i="35"/>
  <c r="GK77" i="35"/>
  <c r="GJ77" i="35"/>
  <c r="GD77" i="35"/>
  <c r="FZ77" i="35"/>
  <c r="FY77" i="35"/>
  <c r="FU77" i="35"/>
  <c r="FT77" i="35"/>
  <c r="FP77" i="35"/>
  <c r="FR77" i="35" s="1"/>
  <c r="FO77" i="35"/>
  <c r="FK77" i="35"/>
  <c r="FM77" i="35" s="1"/>
  <c r="FJ77" i="35"/>
  <c r="FG77" i="35"/>
  <c r="FF77" i="35"/>
  <c r="FH77" i="35" s="1"/>
  <c r="FE77" i="35"/>
  <c r="FA77" i="35"/>
  <c r="EZ77" i="35"/>
  <c r="ET77" i="35"/>
  <c r="EP77" i="35"/>
  <c r="ER77" i="35" s="1"/>
  <c r="EO77" i="35"/>
  <c r="EK77" i="35"/>
  <c r="EJ77" i="35"/>
  <c r="EF77" i="35"/>
  <c r="EE77" i="35"/>
  <c r="EA77" i="35"/>
  <c r="EC77" i="35" s="1"/>
  <c r="DZ77" i="35"/>
  <c r="DV77" i="35"/>
  <c r="DX77" i="35" s="1"/>
  <c r="DU77" i="35"/>
  <c r="DQ77" i="35"/>
  <c r="DS77" i="35" s="1"/>
  <c r="DP77" i="35"/>
  <c r="DJ77" i="35"/>
  <c r="DF77" i="35"/>
  <c r="DH77" i="35" s="1"/>
  <c r="DE77" i="35"/>
  <c r="DA77" i="35"/>
  <c r="CZ77" i="35"/>
  <c r="CV77" i="35"/>
  <c r="CX77" i="35" s="1"/>
  <c r="CU77" i="35"/>
  <c r="CQ77" i="35"/>
  <c r="CP77" i="35"/>
  <c r="CL77" i="35"/>
  <c r="CK77" i="35"/>
  <c r="CG77" i="35"/>
  <c r="CI77" i="35" s="1"/>
  <c r="CF77" i="35"/>
  <c r="BZ77" i="35"/>
  <c r="BV77" i="35"/>
  <c r="BX77" i="35" s="1"/>
  <c r="BU77" i="35"/>
  <c r="BQ77" i="35"/>
  <c r="BS77" i="35" s="1"/>
  <c r="BP77" i="35"/>
  <c r="BR77" i="35" s="1"/>
  <c r="BT77" i="35" s="1"/>
  <c r="BL77" i="35"/>
  <c r="BN77" i="35" s="1"/>
  <c r="BK77" i="35"/>
  <c r="BG77" i="35"/>
  <c r="BI77" i="35" s="1"/>
  <c r="BF77" i="35"/>
  <c r="BH77" i="35" s="1"/>
  <c r="BJ77" i="35" s="1"/>
  <c r="BB77" i="35"/>
  <c r="BD77" i="35" s="1"/>
  <c r="BA77" i="35"/>
  <c r="BC77" i="35" s="1"/>
  <c r="AW77" i="35"/>
  <c r="AY77" i="35" s="1"/>
  <c r="AV77" i="35"/>
  <c r="AP77" i="35"/>
  <c r="AL77" i="35"/>
  <c r="AK77" i="35"/>
  <c r="AG77" i="35"/>
  <c r="AI77" i="35" s="1"/>
  <c r="AF77" i="35"/>
  <c r="AH77" i="35" s="1"/>
  <c r="AB77" i="35"/>
  <c r="AD77" i="35" s="1"/>
  <c r="AA77" i="35"/>
  <c r="W77" i="35"/>
  <c r="V77" i="35"/>
  <c r="S77" i="35"/>
  <c r="R77" i="35"/>
  <c r="T77" i="35" s="1"/>
  <c r="Q77" i="35"/>
  <c r="M77" i="35"/>
  <c r="O77" i="35" s="1"/>
  <c r="L77" i="35"/>
  <c r="J77" i="35"/>
  <c r="LI76" i="35"/>
  <c r="LG76" i="35"/>
  <c r="LF76" i="35"/>
  <c r="LE76" i="35"/>
  <c r="LD76" i="35"/>
  <c r="LA76" i="35"/>
  <c r="LC76" i="35" s="1"/>
  <c r="KX76" i="35"/>
  <c r="KW76" i="35"/>
  <c r="KV76" i="35"/>
  <c r="KU76" i="35"/>
  <c r="KT76" i="35"/>
  <c r="KS76" i="35"/>
  <c r="KR76" i="35"/>
  <c r="KH76" i="35"/>
  <c r="KD76" i="35"/>
  <c r="KF76" i="35" s="1"/>
  <c r="KC76" i="35"/>
  <c r="JY76" i="35"/>
  <c r="JX76" i="35"/>
  <c r="JT76" i="35"/>
  <c r="JV76" i="35" s="1"/>
  <c r="JS76" i="35"/>
  <c r="JO76" i="35"/>
  <c r="JQ76" i="35" s="1"/>
  <c r="JN76" i="35"/>
  <c r="JJ76" i="35"/>
  <c r="JL76" i="35" s="1"/>
  <c r="JI76" i="35"/>
  <c r="JE76" i="35"/>
  <c r="JD76" i="35"/>
  <c r="IX76" i="35"/>
  <c r="IT76" i="35"/>
  <c r="IV76" i="35" s="1"/>
  <c r="IS76" i="35"/>
  <c r="IO76" i="35"/>
  <c r="IQ76" i="35" s="1"/>
  <c r="IN76" i="35"/>
  <c r="IJ76" i="35"/>
  <c r="IL76" i="35" s="1"/>
  <c r="II76" i="35"/>
  <c r="IE76" i="35"/>
  <c r="ID76" i="35"/>
  <c r="HZ76" i="35"/>
  <c r="IB76" i="35" s="1"/>
  <c r="HY76" i="35"/>
  <c r="HU76" i="35"/>
  <c r="HT76" i="35"/>
  <c r="HN76" i="35"/>
  <c r="HJ76" i="35"/>
  <c r="HI76" i="35"/>
  <c r="HE76" i="35"/>
  <c r="HG76" i="35" s="1"/>
  <c r="HD76" i="35"/>
  <c r="GZ76" i="35"/>
  <c r="HB76" i="35" s="1"/>
  <c r="GY76" i="35"/>
  <c r="GU76" i="35"/>
  <c r="GW76" i="35" s="1"/>
  <c r="GT76" i="35"/>
  <c r="GP76" i="35"/>
  <c r="GO76" i="35"/>
  <c r="GM76" i="35"/>
  <c r="GK76" i="35"/>
  <c r="GJ76" i="35"/>
  <c r="GD76" i="35"/>
  <c r="FZ76" i="35"/>
  <c r="FY76" i="35"/>
  <c r="FU76" i="35"/>
  <c r="FT76" i="35"/>
  <c r="FR76" i="35"/>
  <c r="FP76" i="35"/>
  <c r="FO76" i="35"/>
  <c r="FK76" i="35"/>
  <c r="FM76" i="35" s="1"/>
  <c r="FJ76" i="35"/>
  <c r="FF76" i="35"/>
  <c r="FH76" i="35" s="1"/>
  <c r="FE76" i="35"/>
  <c r="FB76" i="35"/>
  <c r="FA76" i="35"/>
  <c r="FC76" i="35" s="1"/>
  <c r="EZ76" i="35"/>
  <c r="ET76" i="35"/>
  <c r="ER76" i="35"/>
  <c r="EP76" i="35"/>
  <c r="EO76" i="35"/>
  <c r="EK76" i="35"/>
  <c r="EM76" i="35" s="1"/>
  <c r="EJ76" i="35"/>
  <c r="EF76" i="35"/>
  <c r="EH76" i="35" s="1"/>
  <c r="EE76" i="35"/>
  <c r="EC76" i="35"/>
  <c r="EA76" i="35"/>
  <c r="DZ76" i="35"/>
  <c r="DV76" i="35"/>
  <c r="DX76" i="35" s="1"/>
  <c r="DU76" i="35"/>
  <c r="DQ76" i="35"/>
  <c r="DS76" i="35" s="1"/>
  <c r="DP76" i="35"/>
  <c r="DJ76" i="35"/>
  <c r="DF76" i="35"/>
  <c r="DH76" i="35" s="1"/>
  <c r="DE76" i="35"/>
  <c r="DG76" i="35" s="1"/>
  <c r="DC76" i="35"/>
  <c r="DA76" i="35"/>
  <c r="CZ76" i="35"/>
  <c r="CV76" i="35"/>
  <c r="CW76" i="35" s="1"/>
  <c r="CU76" i="35"/>
  <c r="CQ76" i="35"/>
  <c r="CP76" i="35"/>
  <c r="CM76" i="35"/>
  <c r="CL76" i="35"/>
  <c r="CN76" i="35" s="1"/>
  <c r="CK76" i="35"/>
  <c r="CG76" i="35"/>
  <c r="CI76" i="35" s="1"/>
  <c r="CF76" i="35"/>
  <c r="BV76" i="35"/>
  <c r="BW76" i="35" s="1"/>
  <c r="BU76" i="35"/>
  <c r="BQ76" i="35"/>
  <c r="BP76" i="35"/>
  <c r="BL76" i="35"/>
  <c r="BM76" i="35" s="1"/>
  <c r="BK76" i="35"/>
  <c r="BG76" i="35"/>
  <c r="BI76" i="35" s="1"/>
  <c r="BF76" i="35"/>
  <c r="BB76" i="35"/>
  <c r="BD76" i="35" s="1"/>
  <c r="BA76" i="35"/>
  <c r="BC76" i="35" s="1"/>
  <c r="BE76" i="35" s="1"/>
  <c r="AY76" i="35"/>
  <c r="AW76" i="35"/>
  <c r="AV76" i="35"/>
  <c r="AX76" i="35" s="1"/>
  <c r="AP76" i="35"/>
  <c r="AN76" i="35"/>
  <c r="AL76" i="35"/>
  <c r="AK76" i="35"/>
  <c r="AH76" i="35"/>
  <c r="AJ76" i="35" s="1"/>
  <c r="AG76" i="35"/>
  <c r="AI76" i="35" s="1"/>
  <c r="AF76" i="35"/>
  <c r="AD76" i="35"/>
  <c r="AC76" i="35"/>
  <c r="AB76" i="35"/>
  <c r="AA76" i="35"/>
  <c r="W76" i="35"/>
  <c r="Y76" i="35" s="1"/>
  <c r="V76" i="35"/>
  <c r="R76" i="35"/>
  <c r="T76" i="35" s="1"/>
  <c r="Q76" i="35"/>
  <c r="M76" i="35"/>
  <c r="O76" i="35" s="1"/>
  <c r="L76" i="35"/>
  <c r="J76" i="35"/>
  <c r="LI75" i="35"/>
  <c r="LG75" i="35"/>
  <c r="LF75" i="35"/>
  <c r="LE75" i="35"/>
  <c r="LD75" i="35"/>
  <c r="LA75" i="35"/>
  <c r="LC75" i="35" s="1"/>
  <c r="KX75" i="35"/>
  <c r="KW75" i="35"/>
  <c r="KV75" i="35"/>
  <c r="KU75" i="35"/>
  <c r="KT75" i="35"/>
  <c r="KS75" i="35"/>
  <c r="KR75" i="35"/>
  <c r="KH75" i="35"/>
  <c r="KF75" i="35"/>
  <c r="KD75" i="35"/>
  <c r="KC75" i="35"/>
  <c r="KE75" i="35" s="1"/>
  <c r="KA75" i="35"/>
  <c r="JY75" i="35"/>
  <c r="JX75" i="35"/>
  <c r="JV75" i="35"/>
  <c r="JT75" i="35"/>
  <c r="JS75" i="35"/>
  <c r="JO75" i="35"/>
  <c r="JQ75" i="35" s="1"/>
  <c r="JN75" i="35"/>
  <c r="JJ75" i="35"/>
  <c r="JL75" i="35" s="1"/>
  <c r="JI75" i="35"/>
  <c r="JE75" i="35"/>
  <c r="JG75" i="35" s="1"/>
  <c r="JD75" i="35"/>
  <c r="IX75" i="35"/>
  <c r="IT75" i="35"/>
  <c r="IV75" i="35" s="1"/>
  <c r="IS75" i="35"/>
  <c r="IO75" i="35"/>
  <c r="IN75" i="35"/>
  <c r="IJ75" i="35"/>
  <c r="II75" i="35"/>
  <c r="IE75" i="35"/>
  <c r="IG75" i="35" s="1"/>
  <c r="ID75" i="35"/>
  <c r="HZ75" i="35"/>
  <c r="HY75" i="35"/>
  <c r="HU75" i="35"/>
  <c r="HW75" i="35" s="1"/>
  <c r="HT75" i="35"/>
  <c r="HN75" i="35"/>
  <c r="HJ75" i="35"/>
  <c r="HL75" i="35" s="1"/>
  <c r="HI75" i="35"/>
  <c r="HE75" i="35"/>
  <c r="HD75" i="35"/>
  <c r="GZ75" i="35"/>
  <c r="GY75" i="35"/>
  <c r="GU75" i="35"/>
  <c r="GT75" i="35"/>
  <c r="GP75" i="35"/>
  <c r="GR75" i="35" s="1"/>
  <c r="GO75" i="35"/>
  <c r="GK75" i="35"/>
  <c r="GM75" i="35" s="1"/>
  <c r="GJ75" i="35"/>
  <c r="GD75" i="35"/>
  <c r="FZ75" i="35"/>
  <c r="FY75" i="35"/>
  <c r="FU75" i="35"/>
  <c r="FW75" i="35" s="1"/>
  <c r="FT75" i="35"/>
  <c r="FP75" i="35"/>
  <c r="FR75" i="35" s="1"/>
  <c r="FO75" i="35"/>
  <c r="FK75" i="35"/>
  <c r="FM75" i="35" s="1"/>
  <c r="FJ75" i="35"/>
  <c r="FF75" i="35"/>
  <c r="FH75" i="35" s="1"/>
  <c r="FE75" i="35"/>
  <c r="FA75" i="35"/>
  <c r="EZ75" i="35"/>
  <c r="ET75" i="35"/>
  <c r="EP75" i="35"/>
  <c r="EQ75" i="35" s="1"/>
  <c r="EO75" i="35"/>
  <c r="EK75" i="35"/>
  <c r="EM75" i="35" s="1"/>
  <c r="EJ75" i="35"/>
  <c r="EF75" i="35"/>
  <c r="EH75" i="35" s="1"/>
  <c r="EE75" i="35"/>
  <c r="EA75" i="35"/>
  <c r="EC75" i="35" s="1"/>
  <c r="DZ75" i="35"/>
  <c r="EB75" i="35" s="1"/>
  <c r="ED75" i="35" s="1"/>
  <c r="DV75" i="35"/>
  <c r="DW75" i="35" s="1"/>
  <c r="DU75" i="35"/>
  <c r="DQ75" i="35"/>
  <c r="DS75" i="35" s="1"/>
  <c r="DP75" i="35"/>
  <c r="DJ75" i="35"/>
  <c r="DF75" i="35"/>
  <c r="DH75" i="35" s="1"/>
  <c r="DE75" i="35"/>
  <c r="DA75" i="35"/>
  <c r="DC75" i="35" s="1"/>
  <c r="CZ75" i="35"/>
  <c r="CV75" i="35"/>
  <c r="CU75" i="35"/>
  <c r="CQ75" i="35"/>
  <c r="CS75" i="35" s="1"/>
  <c r="CP75" i="35"/>
  <c r="CL75" i="35"/>
  <c r="CN75" i="35" s="1"/>
  <c r="CK75" i="35"/>
  <c r="CI75" i="35"/>
  <c r="CG75" i="35"/>
  <c r="CF75" i="35"/>
  <c r="BV75" i="35"/>
  <c r="BX75" i="35" s="1"/>
  <c r="BU75" i="35"/>
  <c r="BW75" i="35" s="1"/>
  <c r="BQ75" i="35"/>
  <c r="BS75" i="35" s="1"/>
  <c r="BP75" i="35"/>
  <c r="BL75" i="35"/>
  <c r="BK75" i="35"/>
  <c r="BG75" i="35"/>
  <c r="BI75" i="35" s="1"/>
  <c r="BF75" i="35"/>
  <c r="BB75" i="35"/>
  <c r="BD75" i="35" s="1"/>
  <c r="BA75" i="35"/>
  <c r="AW75" i="35"/>
  <c r="AY75" i="35" s="1"/>
  <c r="AV75" i="35"/>
  <c r="AP75" i="35"/>
  <c r="AL75" i="35"/>
  <c r="AN75" i="35" s="1"/>
  <c r="AK75" i="35"/>
  <c r="AG75" i="35"/>
  <c r="AI75" i="35" s="1"/>
  <c r="AF75" i="35"/>
  <c r="AH75" i="35" s="1"/>
  <c r="AB75" i="35"/>
  <c r="AD75" i="35" s="1"/>
  <c r="AA75" i="35"/>
  <c r="W75" i="35"/>
  <c r="Y75" i="35" s="1"/>
  <c r="V75" i="35"/>
  <c r="R75" i="35"/>
  <c r="T75" i="35" s="1"/>
  <c r="Q75" i="35"/>
  <c r="M75" i="35"/>
  <c r="L75" i="35"/>
  <c r="J75" i="35"/>
  <c r="LI74" i="35"/>
  <c r="LG74" i="35"/>
  <c r="LF74" i="35"/>
  <c r="LE74" i="35"/>
  <c r="LD74" i="35"/>
  <c r="LA74" i="35"/>
  <c r="LC74" i="35" s="1"/>
  <c r="KX74" i="35"/>
  <c r="KW74" i="35"/>
  <c r="KV74" i="35"/>
  <c r="KU74" i="35"/>
  <c r="KT74" i="35"/>
  <c r="KS74" i="35"/>
  <c r="KR74" i="35"/>
  <c r="KH74" i="35"/>
  <c r="KD74" i="35"/>
  <c r="KF74" i="35" s="1"/>
  <c r="KC74" i="35"/>
  <c r="JY74" i="35"/>
  <c r="KA74" i="35" s="1"/>
  <c r="JX74" i="35"/>
  <c r="JT74" i="35"/>
  <c r="JS74" i="35"/>
  <c r="JO74" i="35"/>
  <c r="JN74" i="35"/>
  <c r="JJ74" i="35"/>
  <c r="JL74" i="35" s="1"/>
  <c r="JI74" i="35"/>
  <c r="JE74" i="35"/>
  <c r="JG74" i="35" s="1"/>
  <c r="JD74" i="35"/>
  <c r="IX74" i="35"/>
  <c r="IT74" i="35"/>
  <c r="IV74" i="35" s="1"/>
  <c r="IS74" i="35"/>
  <c r="IO74" i="35"/>
  <c r="IN74" i="35"/>
  <c r="IJ74" i="35"/>
  <c r="IL74" i="35" s="1"/>
  <c r="II74" i="35"/>
  <c r="IE74" i="35"/>
  <c r="ID74" i="35"/>
  <c r="HZ74" i="35"/>
  <c r="HY74" i="35"/>
  <c r="HU74" i="35"/>
  <c r="HT74" i="35"/>
  <c r="HN74" i="35"/>
  <c r="HJ74" i="35"/>
  <c r="HI74" i="35"/>
  <c r="HE74" i="35"/>
  <c r="HD74" i="35"/>
  <c r="GZ74" i="35"/>
  <c r="HB74" i="35" s="1"/>
  <c r="GY74" i="35"/>
  <c r="HA74" i="35" s="1"/>
  <c r="HC74" i="35" s="1"/>
  <c r="GU74" i="35"/>
  <c r="GW74" i="35" s="1"/>
  <c r="GT74" i="35"/>
  <c r="GP74" i="35"/>
  <c r="GR74" i="35" s="1"/>
  <c r="GO74" i="35"/>
  <c r="GK74" i="35"/>
  <c r="GM74" i="35" s="1"/>
  <c r="GJ74" i="35"/>
  <c r="GD74" i="35"/>
  <c r="FZ74" i="35"/>
  <c r="GB74" i="35" s="1"/>
  <c r="FY74" i="35"/>
  <c r="FU74" i="35"/>
  <c r="FW74" i="35" s="1"/>
  <c r="FT74" i="35"/>
  <c r="FP74" i="35"/>
  <c r="FO74" i="35"/>
  <c r="FK74" i="35"/>
  <c r="FJ74" i="35"/>
  <c r="FF74" i="35"/>
  <c r="FH74" i="35" s="1"/>
  <c r="FE74" i="35"/>
  <c r="FA74" i="35"/>
  <c r="FC74" i="35" s="1"/>
  <c r="EZ74" i="35"/>
  <c r="ET74" i="35"/>
  <c r="EP74" i="35"/>
  <c r="EO74" i="35"/>
  <c r="EK74" i="35"/>
  <c r="EM74" i="35" s="1"/>
  <c r="EJ74" i="35"/>
  <c r="EF74" i="35"/>
  <c r="EE74" i="35"/>
  <c r="EA74" i="35"/>
  <c r="DZ74" i="35"/>
  <c r="DV74" i="35"/>
  <c r="DU74" i="35"/>
  <c r="DQ74" i="35"/>
  <c r="DS74" i="35" s="1"/>
  <c r="DP74" i="35"/>
  <c r="DJ74" i="35"/>
  <c r="DF74" i="35"/>
  <c r="DH74" i="35" s="1"/>
  <c r="DE74" i="35"/>
  <c r="DB74" i="35"/>
  <c r="DA74" i="35"/>
  <c r="DC74" i="35" s="1"/>
  <c r="CZ74" i="35"/>
  <c r="CV74" i="35"/>
  <c r="CX74" i="35" s="1"/>
  <c r="CU74" i="35"/>
  <c r="CQ74" i="35"/>
  <c r="CP74" i="35"/>
  <c r="CL74" i="35"/>
  <c r="CK74" i="35"/>
  <c r="CG74" i="35"/>
  <c r="CI74" i="35" s="1"/>
  <c r="CF74" i="35"/>
  <c r="CH74" i="35" s="1"/>
  <c r="BZ74" i="35"/>
  <c r="BV74" i="35"/>
  <c r="BU74" i="35"/>
  <c r="BQ74" i="35"/>
  <c r="BS74" i="35" s="1"/>
  <c r="BP74" i="35"/>
  <c r="BL74" i="35"/>
  <c r="BM74" i="35" s="1"/>
  <c r="BK74" i="35"/>
  <c r="BG74" i="35"/>
  <c r="BI74" i="35" s="1"/>
  <c r="BF74" i="35"/>
  <c r="BB74" i="35"/>
  <c r="BD74" i="35" s="1"/>
  <c r="BA74" i="35"/>
  <c r="AW74" i="35"/>
  <c r="AY74" i="35" s="1"/>
  <c r="AV74" i="35"/>
  <c r="AP74" i="35"/>
  <c r="AL74" i="35"/>
  <c r="AN74" i="35" s="1"/>
  <c r="AK74" i="35"/>
  <c r="AG74" i="35"/>
  <c r="AI74" i="35" s="1"/>
  <c r="AF74" i="35"/>
  <c r="AB74" i="35"/>
  <c r="AA74" i="35"/>
  <c r="W74" i="35"/>
  <c r="V74" i="35"/>
  <c r="R74" i="35"/>
  <c r="T74" i="35" s="1"/>
  <c r="Q74" i="35"/>
  <c r="M74" i="35"/>
  <c r="O74" i="35" s="1"/>
  <c r="L74" i="35"/>
  <c r="J74" i="35"/>
  <c r="LI73" i="35"/>
  <c r="LG73" i="35"/>
  <c r="LF73" i="35"/>
  <c r="LE73" i="35"/>
  <c r="LD73" i="35"/>
  <c r="LA73" i="35"/>
  <c r="LC73" i="35" s="1"/>
  <c r="KX73" i="35"/>
  <c r="KW73" i="35"/>
  <c r="KV73" i="35"/>
  <c r="KU73" i="35"/>
  <c r="KT73" i="35"/>
  <c r="KS73" i="35"/>
  <c r="KR73" i="35"/>
  <c r="KH73" i="35"/>
  <c r="KD73" i="35"/>
  <c r="KC73" i="35"/>
  <c r="JY73" i="35"/>
  <c r="JX73" i="35"/>
  <c r="JT73" i="35"/>
  <c r="JV73" i="35" s="1"/>
  <c r="JS73" i="35"/>
  <c r="JO73" i="35"/>
  <c r="JQ73" i="35" s="1"/>
  <c r="JN73" i="35"/>
  <c r="JJ73" i="35"/>
  <c r="JI73" i="35"/>
  <c r="JE73" i="35"/>
  <c r="JD73" i="35"/>
  <c r="IX73" i="35"/>
  <c r="IT73" i="35"/>
  <c r="IS73" i="35"/>
  <c r="IO73" i="35"/>
  <c r="IQ73" i="35" s="1"/>
  <c r="IN73" i="35"/>
  <c r="IJ73" i="35"/>
  <c r="II73" i="35"/>
  <c r="IE73" i="35"/>
  <c r="IG73" i="35" s="1"/>
  <c r="ID73" i="35"/>
  <c r="HZ73" i="35"/>
  <c r="IB73" i="35" s="1"/>
  <c r="HY73" i="35"/>
  <c r="HU73" i="35"/>
  <c r="HT73" i="35"/>
  <c r="HN73" i="35"/>
  <c r="HJ73" i="35"/>
  <c r="HI73" i="35"/>
  <c r="HE73" i="35"/>
  <c r="HG73" i="35" s="1"/>
  <c r="HD73" i="35"/>
  <c r="GZ73" i="35"/>
  <c r="GY73" i="35"/>
  <c r="GW73" i="35"/>
  <c r="GV73" i="35"/>
  <c r="GU73" i="35"/>
  <c r="GT73" i="35"/>
  <c r="GP73" i="35"/>
  <c r="GR73" i="35" s="1"/>
  <c r="GO73" i="35"/>
  <c r="GK73" i="35"/>
  <c r="GJ73" i="35"/>
  <c r="GD73" i="35"/>
  <c r="FZ73" i="35"/>
  <c r="FY73" i="35"/>
  <c r="FU73" i="35"/>
  <c r="FW73" i="35" s="1"/>
  <c r="FT73" i="35"/>
  <c r="FP73" i="35"/>
  <c r="FO73" i="35"/>
  <c r="FK73" i="35"/>
  <c r="FJ73" i="35"/>
  <c r="FF73" i="35"/>
  <c r="FH73" i="35" s="1"/>
  <c r="FE73" i="35"/>
  <c r="FA73" i="35"/>
  <c r="FC73" i="35" s="1"/>
  <c r="EZ73" i="35"/>
  <c r="ET73" i="35"/>
  <c r="EP73" i="35"/>
  <c r="ER73" i="35" s="1"/>
  <c r="EO73" i="35"/>
  <c r="EK73" i="35"/>
  <c r="EM73" i="35" s="1"/>
  <c r="EJ73" i="35"/>
  <c r="EF73" i="35"/>
  <c r="EH73" i="35" s="1"/>
  <c r="EE73" i="35"/>
  <c r="EA73" i="35"/>
  <c r="EC73" i="35" s="1"/>
  <c r="DZ73" i="35"/>
  <c r="DV73" i="35"/>
  <c r="DU73" i="35"/>
  <c r="DQ73" i="35"/>
  <c r="DP73" i="35"/>
  <c r="DJ73" i="35"/>
  <c r="DF73" i="35"/>
  <c r="DE73" i="35"/>
  <c r="DA73" i="35"/>
  <c r="CZ73" i="35"/>
  <c r="CV73" i="35"/>
  <c r="CU73" i="35"/>
  <c r="CQ73" i="35"/>
  <c r="CS73" i="35" s="1"/>
  <c r="CP73" i="35"/>
  <c r="CL73" i="35"/>
  <c r="CN73" i="35" s="1"/>
  <c r="CK73" i="35"/>
  <c r="CM73" i="35" s="1"/>
  <c r="CO73" i="35" s="1"/>
  <c r="CG73" i="35"/>
  <c r="CF73" i="35"/>
  <c r="BV73" i="35"/>
  <c r="BX73" i="35" s="1"/>
  <c r="BU73" i="35"/>
  <c r="BQ73" i="35"/>
  <c r="BS73" i="35" s="1"/>
  <c r="BP73" i="35"/>
  <c r="BL73" i="35"/>
  <c r="BK73" i="35"/>
  <c r="BG73" i="35"/>
  <c r="BF73" i="35"/>
  <c r="BD73" i="35"/>
  <c r="BB73" i="35"/>
  <c r="BA73" i="35"/>
  <c r="AW73" i="35"/>
  <c r="AY73" i="35" s="1"/>
  <c r="AV73" i="35"/>
  <c r="AP73" i="35"/>
  <c r="AN73" i="35"/>
  <c r="AL73" i="35"/>
  <c r="AK73" i="35"/>
  <c r="AG73" i="35"/>
  <c r="AI73" i="35" s="1"/>
  <c r="AF73" i="35"/>
  <c r="AB73" i="35"/>
  <c r="AD73" i="35" s="1"/>
  <c r="AA73" i="35"/>
  <c r="W73" i="35"/>
  <c r="Y73" i="35" s="1"/>
  <c r="V73" i="35"/>
  <c r="R73" i="35"/>
  <c r="Q73" i="35"/>
  <c r="N73" i="35"/>
  <c r="M73" i="35"/>
  <c r="O73" i="35" s="1"/>
  <c r="L73" i="35"/>
  <c r="J73" i="35"/>
  <c r="LI72" i="35"/>
  <c r="LG72" i="35"/>
  <c r="LF72" i="35"/>
  <c r="LE72" i="35"/>
  <c r="LD72" i="35"/>
  <c r="LA72" i="35"/>
  <c r="KX72" i="35"/>
  <c r="KW72" i="35"/>
  <c r="KV72" i="35"/>
  <c r="KU72" i="35"/>
  <c r="KT72" i="35"/>
  <c r="KS72" i="35"/>
  <c r="KR72" i="35"/>
  <c r="KH72" i="35"/>
  <c r="KD72" i="35"/>
  <c r="KF72" i="35" s="1"/>
  <c r="KC72" i="35"/>
  <c r="JY72" i="35"/>
  <c r="KA72" i="35" s="1"/>
  <c r="JX72" i="35"/>
  <c r="JT72" i="35"/>
  <c r="JS72" i="35"/>
  <c r="JO72" i="35"/>
  <c r="JQ72" i="35" s="1"/>
  <c r="JN72" i="35"/>
  <c r="JJ72" i="35"/>
  <c r="JL72" i="35" s="1"/>
  <c r="JI72" i="35"/>
  <c r="JE72" i="35"/>
  <c r="JG72" i="35" s="1"/>
  <c r="JD72" i="35"/>
  <c r="IX72" i="35"/>
  <c r="IT72" i="35"/>
  <c r="IS72" i="35"/>
  <c r="IO72" i="35"/>
  <c r="IQ72" i="35" s="1"/>
  <c r="IN72" i="35"/>
  <c r="IJ72" i="35"/>
  <c r="IL72" i="35" s="1"/>
  <c r="II72" i="35"/>
  <c r="IE72" i="35"/>
  <c r="IG72" i="35" s="1"/>
  <c r="ID72" i="35"/>
  <c r="IF72" i="35" s="1"/>
  <c r="IH72" i="35" s="1"/>
  <c r="IA72" i="35"/>
  <c r="HZ72" i="35"/>
  <c r="IB72" i="35" s="1"/>
  <c r="HY72" i="35"/>
  <c r="HU72" i="35"/>
  <c r="HW72" i="35" s="1"/>
  <c r="HT72" i="35"/>
  <c r="HN72" i="35"/>
  <c r="HJ72" i="35"/>
  <c r="HL72" i="35" s="1"/>
  <c r="HI72" i="35"/>
  <c r="HK72" i="35" s="1"/>
  <c r="HE72" i="35"/>
  <c r="HG72" i="35" s="1"/>
  <c r="HD72" i="35"/>
  <c r="GZ72" i="35"/>
  <c r="HB72" i="35" s="1"/>
  <c r="GY72" i="35"/>
  <c r="GU72" i="35"/>
  <c r="GW72" i="35" s="1"/>
  <c r="GT72" i="35"/>
  <c r="GP72" i="35"/>
  <c r="GO72" i="35"/>
  <c r="GK72" i="35"/>
  <c r="GM72" i="35" s="1"/>
  <c r="GJ72" i="35"/>
  <c r="GD72" i="35"/>
  <c r="FZ72" i="35"/>
  <c r="GB72" i="35" s="1"/>
  <c r="FY72" i="35"/>
  <c r="GA72" i="35" s="1"/>
  <c r="FU72" i="35"/>
  <c r="FT72" i="35"/>
  <c r="FP72" i="35"/>
  <c r="FO72" i="35"/>
  <c r="FK72" i="35"/>
  <c r="FM72" i="35" s="1"/>
  <c r="FJ72" i="35"/>
  <c r="FF72" i="35"/>
  <c r="FE72" i="35"/>
  <c r="FA72" i="35"/>
  <c r="FC72" i="35" s="1"/>
  <c r="EZ72" i="35"/>
  <c r="ET72" i="35"/>
  <c r="EP72" i="35"/>
  <c r="ER72" i="35" s="1"/>
  <c r="EO72" i="35"/>
  <c r="EK72" i="35"/>
  <c r="EJ72" i="35"/>
  <c r="EF72" i="35"/>
  <c r="EE72" i="35"/>
  <c r="EB72" i="35"/>
  <c r="ED72" i="35" s="1"/>
  <c r="EA72" i="35"/>
  <c r="EC72" i="35" s="1"/>
  <c r="DZ72" i="35"/>
  <c r="DV72" i="35"/>
  <c r="DX72" i="35" s="1"/>
  <c r="DU72" i="35"/>
  <c r="DQ72" i="35"/>
  <c r="DS72" i="35" s="1"/>
  <c r="DP72" i="35"/>
  <c r="DJ72" i="35"/>
  <c r="DF72" i="35"/>
  <c r="DH72" i="35" s="1"/>
  <c r="DE72" i="35"/>
  <c r="DA72" i="35"/>
  <c r="CZ72" i="35"/>
  <c r="CV72" i="35"/>
  <c r="CX72" i="35" s="1"/>
  <c r="CU72" i="35"/>
  <c r="CS72" i="35"/>
  <c r="CQ72" i="35"/>
  <c r="CP72" i="35"/>
  <c r="CN72" i="35"/>
  <c r="CL72" i="35"/>
  <c r="CK72" i="35"/>
  <c r="CG72" i="35"/>
  <c r="CI72" i="35" s="1"/>
  <c r="CF72" i="35"/>
  <c r="BV72" i="35"/>
  <c r="BU72" i="35"/>
  <c r="BQ72" i="35"/>
  <c r="BP72" i="35"/>
  <c r="BN72" i="35"/>
  <c r="BL72" i="35"/>
  <c r="BK72" i="35"/>
  <c r="BM72" i="35" s="1"/>
  <c r="BO72" i="35" s="1"/>
  <c r="BI72" i="35"/>
  <c r="BG72" i="35"/>
  <c r="BF72" i="35"/>
  <c r="BB72" i="35"/>
  <c r="BD72" i="35" s="1"/>
  <c r="BA72" i="35"/>
  <c r="AW72" i="35"/>
  <c r="AY72" i="35" s="1"/>
  <c r="AV72" i="35"/>
  <c r="AP72" i="35"/>
  <c r="AL72" i="35"/>
  <c r="AK72" i="35"/>
  <c r="AG72" i="35"/>
  <c r="AI72" i="35" s="1"/>
  <c r="AF72" i="35"/>
  <c r="AB72" i="35"/>
  <c r="AC72" i="35" s="1"/>
  <c r="AA72" i="35"/>
  <c r="W72" i="35"/>
  <c r="Y72" i="35" s="1"/>
  <c r="V72" i="35"/>
  <c r="X72" i="35" s="1"/>
  <c r="Z72" i="35" s="1"/>
  <c r="R72" i="35"/>
  <c r="T72" i="35" s="1"/>
  <c r="Q72" i="35"/>
  <c r="M72" i="35"/>
  <c r="O72" i="35" s="1"/>
  <c r="L72" i="35"/>
  <c r="J72" i="35"/>
  <c r="LI71" i="35"/>
  <c r="LG71" i="35"/>
  <c r="LF71" i="35"/>
  <c r="LE71" i="35"/>
  <c r="LD71" i="35"/>
  <c r="LA71" i="35"/>
  <c r="KX71" i="35"/>
  <c r="KW71" i="35"/>
  <c r="KV71" i="35"/>
  <c r="KU71" i="35"/>
  <c r="KT71" i="35"/>
  <c r="KS71" i="35"/>
  <c r="KR71" i="35"/>
  <c r="KH71" i="35"/>
  <c r="KD71" i="35"/>
  <c r="KC71" i="35"/>
  <c r="JY71" i="35"/>
  <c r="KA71" i="35" s="1"/>
  <c r="JX71" i="35"/>
  <c r="JT71" i="35"/>
  <c r="JS71" i="35"/>
  <c r="JO71" i="35"/>
  <c r="JN71" i="35"/>
  <c r="JL71" i="35"/>
  <c r="JJ71" i="35"/>
  <c r="JI71" i="35"/>
  <c r="JE71" i="35"/>
  <c r="JG71" i="35" s="1"/>
  <c r="JD71" i="35"/>
  <c r="IX71" i="35"/>
  <c r="IT71" i="35"/>
  <c r="IS71" i="35"/>
  <c r="IO71" i="35"/>
  <c r="IQ71" i="35" s="1"/>
  <c r="IN71" i="35"/>
  <c r="IP71" i="35" s="1"/>
  <c r="IL71" i="35"/>
  <c r="IJ71" i="35"/>
  <c r="II71" i="35"/>
  <c r="IE71" i="35"/>
  <c r="ID71" i="35"/>
  <c r="HZ71" i="35"/>
  <c r="HY71" i="35"/>
  <c r="HU71" i="35"/>
  <c r="HT71" i="35"/>
  <c r="HN71" i="35"/>
  <c r="HJ71" i="35"/>
  <c r="HI71" i="35"/>
  <c r="HE71" i="35"/>
  <c r="HG71" i="35" s="1"/>
  <c r="HD71" i="35"/>
  <c r="GZ71" i="35"/>
  <c r="GY71" i="35"/>
  <c r="GU71" i="35"/>
  <c r="GW71" i="35" s="1"/>
  <c r="GT71" i="35"/>
  <c r="GP71" i="35"/>
  <c r="GR71" i="35" s="1"/>
  <c r="GO71" i="35"/>
  <c r="GK71" i="35"/>
  <c r="GM71" i="35" s="1"/>
  <c r="GJ71" i="35"/>
  <c r="GD71" i="35"/>
  <c r="FZ71" i="35"/>
  <c r="GB71" i="35" s="1"/>
  <c r="FY71" i="35"/>
  <c r="FU71" i="35"/>
  <c r="FW71" i="35" s="1"/>
  <c r="FT71" i="35"/>
  <c r="FP71" i="35"/>
  <c r="FO71" i="35"/>
  <c r="FK71" i="35"/>
  <c r="FM71" i="35" s="1"/>
  <c r="FJ71" i="35"/>
  <c r="FL71" i="35" s="1"/>
  <c r="FF71" i="35"/>
  <c r="FH71" i="35" s="1"/>
  <c r="FE71" i="35"/>
  <c r="FA71" i="35"/>
  <c r="FC71" i="35" s="1"/>
  <c r="EZ71" i="35"/>
  <c r="ET71" i="35"/>
  <c r="EP71" i="35"/>
  <c r="EO71" i="35"/>
  <c r="EK71" i="35"/>
  <c r="EM71" i="35" s="1"/>
  <c r="EJ71" i="35"/>
  <c r="EF71" i="35"/>
  <c r="EE71" i="35"/>
  <c r="EA71" i="35"/>
  <c r="DZ71" i="35"/>
  <c r="DX71" i="35"/>
  <c r="DV71" i="35"/>
  <c r="DU71" i="35"/>
  <c r="DQ71" i="35"/>
  <c r="DS71" i="35" s="1"/>
  <c r="DP71" i="35"/>
  <c r="DJ71" i="35"/>
  <c r="DF71" i="35"/>
  <c r="DE71" i="35"/>
  <c r="DA71" i="35"/>
  <c r="DC71" i="35" s="1"/>
  <c r="CZ71" i="35"/>
  <c r="DB71" i="35" s="1"/>
  <c r="CV71" i="35"/>
  <c r="CX71" i="35" s="1"/>
  <c r="CU71" i="35"/>
  <c r="CQ71" i="35"/>
  <c r="CP71" i="35"/>
  <c r="CL71" i="35"/>
  <c r="CK71" i="35"/>
  <c r="CG71" i="35"/>
  <c r="CF71" i="35"/>
  <c r="BX71" i="35"/>
  <c r="BV71" i="35"/>
  <c r="BU71" i="35"/>
  <c r="BQ71" i="35"/>
  <c r="BS71" i="35" s="1"/>
  <c r="BP71" i="35"/>
  <c r="BL71" i="35"/>
  <c r="BK71" i="35"/>
  <c r="BG71" i="35"/>
  <c r="BI71" i="35" s="1"/>
  <c r="BF71" i="35"/>
  <c r="BB71" i="35"/>
  <c r="BD71" i="35" s="1"/>
  <c r="BA71" i="35"/>
  <c r="BC71" i="35" s="1"/>
  <c r="AW71" i="35"/>
  <c r="AY71" i="35" s="1"/>
  <c r="AV71" i="35"/>
  <c r="AP71" i="35"/>
  <c r="AL71" i="35"/>
  <c r="AK71" i="35"/>
  <c r="AG71" i="35"/>
  <c r="AF71" i="35"/>
  <c r="AB71" i="35"/>
  <c r="AD71" i="35" s="1"/>
  <c r="AA71" i="35"/>
  <c r="W71" i="35"/>
  <c r="Y71" i="35" s="1"/>
  <c r="V71" i="35"/>
  <c r="R71" i="35"/>
  <c r="T71" i="35" s="1"/>
  <c r="Q71" i="35"/>
  <c r="M71" i="35"/>
  <c r="O71" i="35" s="1"/>
  <c r="L71" i="35"/>
  <c r="J71" i="35"/>
  <c r="LI70" i="35"/>
  <c r="LG70" i="35"/>
  <c r="LF70" i="35"/>
  <c r="LE70" i="35"/>
  <c r="LD70" i="35"/>
  <c r="LA70" i="35"/>
  <c r="KX70" i="35"/>
  <c r="KW70" i="35"/>
  <c r="KV70" i="35"/>
  <c r="KU70" i="35"/>
  <c r="KT70" i="35"/>
  <c r="KS70" i="35"/>
  <c r="KR70" i="35"/>
  <c r="KH70" i="35"/>
  <c r="KD70" i="35"/>
  <c r="KC70" i="35"/>
  <c r="JY70" i="35"/>
  <c r="JX70" i="35"/>
  <c r="JV70" i="35"/>
  <c r="JT70" i="35"/>
  <c r="JS70" i="35"/>
  <c r="JO70" i="35"/>
  <c r="JQ70" i="35" s="1"/>
  <c r="JN70" i="35"/>
  <c r="JJ70" i="35"/>
  <c r="JI70" i="35"/>
  <c r="JE70" i="35"/>
  <c r="JG70" i="35" s="1"/>
  <c r="JD70" i="35"/>
  <c r="IX70" i="35"/>
  <c r="IT70" i="35"/>
  <c r="IV70" i="35" s="1"/>
  <c r="IS70" i="35"/>
  <c r="IO70" i="35"/>
  <c r="IN70" i="35"/>
  <c r="IJ70" i="35"/>
  <c r="IL70" i="35" s="1"/>
  <c r="II70" i="35"/>
  <c r="IE70" i="35"/>
  <c r="ID70" i="35"/>
  <c r="HZ70" i="35"/>
  <c r="IB70" i="35" s="1"/>
  <c r="HY70" i="35"/>
  <c r="HU70" i="35"/>
  <c r="HT70" i="35"/>
  <c r="HN70" i="35"/>
  <c r="HJ70" i="35"/>
  <c r="HL70" i="35" s="1"/>
  <c r="HI70" i="35"/>
  <c r="HE70" i="35"/>
  <c r="HD70" i="35"/>
  <c r="GZ70" i="35"/>
  <c r="HB70" i="35" s="1"/>
  <c r="GY70" i="35"/>
  <c r="GU70" i="35"/>
  <c r="GT70" i="35"/>
  <c r="GR70" i="35"/>
  <c r="GP70" i="35"/>
  <c r="GO70" i="35"/>
  <c r="GQ70" i="35" s="1"/>
  <c r="GK70" i="35"/>
  <c r="GM70" i="35" s="1"/>
  <c r="GJ70" i="35"/>
  <c r="GD70" i="35"/>
  <c r="FZ70" i="35"/>
  <c r="FY70" i="35"/>
  <c r="FU70" i="35"/>
  <c r="FT70" i="35"/>
  <c r="FP70" i="35"/>
  <c r="FR70" i="35" s="1"/>
  <c r="FO70" i="35"/>
  <c r="FK70" i="35"/>
  <c r="FM70" i="35" s="1"/>
  <c r="FJ70" i="35"/>
  <c r="FF70" i="35"/>
  <c r="FH70" i="35" s="1"/>
  <c r="FE70" i="35"/>
  <c r="FG70" i="35" s="1"/>
  <c r="FA70" i="35"/>
  <c r="FC70" i="35" s="1"/>
  <c r="EZ70" i="35"/>
  <c r="ET70" i="35"/>
  <c r="EP70" i="35"/>
  <c r="ER70" i="35" s="1"/>
  <c r="EO70" i="35"/>
  <c r="EQ70" i="35" s="1"/>
  <c r="ES70" i="35" s="1"/>
  <c r="EK70" i="35"/>
  <c r="EM70" i="35" s="1"/>
  <c r="EJ70" i="35"/>
  <c r="EL70" i="35" s="1"/>
  <c r="EN70" i="35" s="1"/>
  <c r="EF70" i="35"/>
  <c r="EH70" i="35" s="1"/>
  <c r="EE70" i="35"/>
  <c r="EA70" i="35"/>
  <c r="EC70" i="35" s="1"/>
  <c r="DZ70" i="35"/>
  <c r="DV70" i="35"/>
  <c r="DX70" i="35" s="1"/>
  <c r="DU70" i="35"/>
  <c r="DQ70" i="35"/>
  <c r="DP70" i="35"/>
  <c r="DJ70" i="35"/>
  <c r="DF70" i="35"/>
  <c r="DH70" i="35" s="1"/>
  <c r="DE70" i="35"/>
  <c r="DA70" i="35"/>
  <c r="DC70" i="35" s="1"/>
  <c r="CZ70" i="35"/>
  <c r="CV70" i="35"/>
  <c r="CU70" i="35"/>
  <c r="CQ70" i="35"/>
  <c r="CS70" i="35" s="1"/>
  <c r="CP70" i="35"/>
  <c r="CL70" i="35"/>
  <c r="CN70" i="35" s="1"/>
  <c r="CK70" i="35"/>
  <c r="CG70" i="35"/>
  <c r="CI70" i="35" s="1"/>
  <c r="CF70" i="35"/>
  <c r="BV70" i="35"/>
  <c r="BU70" i="35"/>
  <c r="BS70" i="35"/>
  <c r="BQ70" i="35"/>
  <c r="BP70" i="35"/>
  <c r="BL70" i="35"/>
  <c r="BN70" i="35" s="1"/>
  <c r="BK70" i="35"/>
  <c r="BM70" i="35" s="1"/>
  <c r="BO70" i="35" s="1"/>
  <c r="BG70" i="35"/>
  <c r="BI70" i="35" s="1"/>
  <c r="BF70" i="35"/>
  <c r="BB70" i="35"/>
  <c r="BD70" i="35" s="1"/>
  <c r="BA70" i="35"/>
  <c r="BC70" i="35" s="1"/>
  <c r="BE70" i="35" s="1"/>
  <c r="AW70" i="35"/>
  <c r="AV70" i="35"/>
  <c r="AP70" i="35"/>
  <c r="AL70" i="35"/>
  <c r="AN70" i="35" s="1"/>
  <c r="AK70" i="35"/>
  <c r="AG70" i="35"/>
  <c r="AI70" i="35" s="1"/>
  <c r="AF70" i="35"/>
  <c r="AB70" i="35"/>
  <c r="AC70" i="35" s="1"/>
  <c r="AA70" i="35"/>
  <c r="W70" i="35"/>
  <c r="Y70" i="35" s="1"/>
  <c r="V70" i="35"/>
  <c r="R70" i="35"/>
  <c r="T70" i="35" s="1"/>
  <c r="Q70" i="35"/>
  <c r="M70" i="35"/>
  <c r="O70" i="35" s="1"/>
  <c r="L70" i="35"/>
  <c r="J70" i="35"/>
  <c r="LI69" i="35"/>
  <c r="LG69" i="35"/>
  <c r="LF69" i="35"/>
  <c r="LE69" i="35"/>
  <c r="LD69" i="35"/>
  <c r="LA69" i="35"/>
  <c r="KX69" i="35"/>
  <c r="KW69" i="35"/>
  <c r="KV69" i="35"/>
  <c r="KU69" i="35"/>
  <c r="KT69" i="35"/>
  <c r="KS69" i="35"/>
  <c r="KR69" i="35"/>
  <c r="KH69" i="35"/>
  <c r="KF69" i="35"/>
  <c r="KE69" i="35"/>
  <c r="KD69" i="35"/>
  <c r="KC69" i="35"/>
  <c r="JY69" i="35"/>
  <c r="KA69" i="35" s="1"/>
  <c r="JX69" i="35"/>
  <c r="JT69" i="35"/>
  <c r="JS69" i="35"/>
  <c r="JO69" i="35"/>
  <c r="JN69" i="35"/>
  <c r="JJ69" i="35"/>
  <c r="JL69" i="35" s="1"/>
  <c r="JI69" i="35"/>
  <c r="JK69" i="35" s="1"/>
  <c r="JE69" i="35"/>
  <c r="JG69" i="35" s="1"/>
  <c r="JD69" i="35"/>
  <c r="IX69" i="35"/>
  <c r="IT69" i="35"/>
  <c r="IS69" i="35"/>
  <c r="IO69" i="35"/>
  <c r="IQ69" i="35" s="1"/>
  <c r="IN69" i="35"/>
  <c r="IJ69" i="35"/>
  <c r="IL69" i="35" s="1"/>
  <c r="II69" i="35"/>
  <c r="IE69" i="35"/>
  <c r="IG69" i="35" s="1"/>
  <c r="ID69" i="35"/>
  <c r="HZ69" i="35"/>
  <c r="IA69" i="35" s="1"/>
  <c r="HY69" i="35"/>
  <c r="HU69" i="35"/>
  <c r="HW69" i="35" s="1"/>
  <c r="HT69" i="35"/>
  <c r="HN69" i="35"/>
  <c r="HJ69" i="35"/>
  <c r="HI69" i="35"/>
  <c r="HE69" i="35"/>
  <c r="HD69" i="35"/>
  <c r="HA69" i="35"/>
  <c r="GZ69" i="35"/>
  <c r="HB69" i="35" s="1"/>
  <c r="GY69" i="35"/>
  <c r="GU69" i="35"/>
  <c r="GW69" i="35" s="1"/>
  <c r="GT69" i="35"/>
  <c r="GP69" i="35"/>
  <c r="GO69" i="35"/>
  <c r="GK69" i="35"/>
  <c r="GJ69" i="35"/>
  <c r="GD69" i="35"/>
  <c r="GB69" i="35"/>
  <c r="FZ69" i="35"/>
  <c r="FY69" i="35"/>
  <c r="FU69" i="35"/>
  <c r="FW69" i="35" s="1"/>
  <c r="FT69" i="35"/>
  <c r="FP69" i="35"/>
  <c r="FO69" i="35"/>
  <c r="FK69" i="35"/>
  <c r="FJ69" i="35"/>
  <c r="FF69" i="35"/>
  <c r="FH69" i="35" s="1"/>
  <c r="FE69" i="35"/>
  <c r="FA69" i="35"/>
  <c r="FC69" i="35" s="1"/>
  <c r="EZ69" i="35"/>
  <c r="ET69" i="35"/>
  <c r="EP69" i="35"/>
  <c r="ER69" i="35" s="1"/>
  <c r="EO69" i="35"/>
  <c r="EK69" i="35"/>
  <c r="EJ69" i="35"/>
  <c r="EF69" i="35"/>
  <c r="EH69" i="35" s="1"/>
  <c r="EE69" i="35"/>
  <c r="EA69" i="35"/>
  <c r="DZ69" i="35"/>
  <c r="DX69" i="35"/>
  <c r="DV69" i="35"/>
  <c r="DU69" i="35"/>
  <c r="DQ69" i="35"/>
  <c r="DS69" i="35" s="1"/>
  <c r="DP69" i="35"/>
  <c r="DJ69" i="35"/>
  <c r="DF69" i="35"/>
  <c r="DE69" i="35"/>
  <c r="DC69" i="35"/>
  <c r="DA69" i="35"/>
  <c r="DB69" i="35" s="1"/>
  <c r="CZ69" i="35"/>
  <c r="CV69" i="35"/>
  <c r="CU69" i="35"/>
  <c r="CQ69" i="35"/>
  <c r="CP69" i="35"/>
  <c r="CL69" i="35"/>
  <c r="CN69" i="35" s="1"/>
  <c r="CK69" i="35"/>
  <c r="CG69" i="35"/>
  <c r="CF69" i="35"/>
  <c r="BV69" i="35"/>
  <c r="BU69" i="35"/>
  <c r="BQ69" i="35"/>
  <c r="BS69" i="35" s="1"/>
  <c r="BP69" i="35"/>
  <c r="BL69" i="35"/>
  <c r="BK69" i="35"/>
  <c r="BG69" i="35"/>
  <c r="BI69" i="35" s="1"/>
  <c r="BF69" i="35"/>
  <c r="BC69" i="35"/>
  <c r="BE69" i="35" s="1"/>
  <c r="BB69" i="35"/>
  <c r="BD69" i="35" s="1"/>
  <c r="BA69" i="35"/>
  <c r="AW69" i="35"/>
  <c r="AY69" i="35" s="1"/>
  <c r="AV69" i="35"/>
  <c r="AP69" i="35"/>
  <c r="AL69" i="35"/>
  <c r="AN69" i="35" s="1"/>
  <c r="AK69" i="35"/>
  <c r="AM69" i="35" s="1"/>
  <c r="AG69" i="35"/>
  <c r="AI69" i="35" s="1"/>
  <c r="AF69" i="35"/>
  <c r="AB69" i="35"/>
  <c r="AD69" i="35" s="1"/>
  <c r="AA69" i="35"/>
  <c r="W69" i="35"/>
  <c r="Y69" i="35" s="1"/>
  <c r="V69" i="35"/>
  <c r="R69" i="35"/>
  <c r="Q69" i="35"/>
  <c r="M69" i="35"/>
  <c r="O69" i="35" s="1"/>
  <c r="L69" i="35"/>
  <c r="J69" i="35"/>
  <c r="LI68" i="35"/>
  <c r="LG68" i="35"/>
  <c r="LF68" i="35"/>
  <c r="LE68" i="35"/>
  <c r="LD68" i="35"/>
  <c r="LA68" i="35"/>
  <c r="KX68" i="35"/>
  <c r="KW68" i="35"/>
  <c r="KV68" i="35"/>
  <c r="KU68" i="35"/>
  <c r="KT68" i="35"/>
  <c r="KS68" i="35"/>
  <c r="KR68" i="35"/>
  <c r="KH68" i="35"/>
  <c r="KD68" i="35"/>
  <c r="KC68" i="35"/>
  <c r="JY68" i="35"/>
  <c r="JX68" i="35"/>
  <c r="JT68" i="35"/>
  <c r="JS68" i="35"/>
  <c r="JO68" i="35"/>
  <c r="JQ68" i="35" s="1"/>
  <c r="JN68" i="35"/>
  <c r="JJ68" i="35"/>
  <c r="JL68" i="35" s="1"/>
  <c r="JI68" i="35"/>
  <c r="JK68" i="35" s="1"/>
  <c r="JM68" i="35" s="1"/>
  <c r="JE68" i="35"/>
  <c r="JD68" i="35"/>
  <c r="IX68" i="35"/>
  <c r="IV68" i="35"/>
  <c r="IT68" i="35"/>
  <c r="IS68" i="35"/>
  <c r="IO68" i="35"/>
  <c r="IQ68" i="35" s="1"/>
  <c r="IN68" i="35"/>
  <c r="IJ68" i="35"/>
  <c r="II68" i="35"/>
  <c r="IE68" i="35"/>
  <c r="IG68" i="35" s="1"/>
  <c r="ID68" i="35"/>
  <c r="IF68" i="35" s="1"/>
  <c r="HZ68" i="35"/>
  <c r="IB68" i="35" s="1"/>
  <c r="HY68" i="35"/>
  <c r="HU68" i="35"/>
  <c r="HW68" i="35" s="1"/>
  <c r="HT68" i="35"/>
  <c r="HV68" i="35" s="1"/>
  <c r="HX68" i="35" s="1"/>
  <c r="HN68" i="35"/>
  <c r="HJ68" i="35"/>
  <c r="HL68" i="35" s="1"/>
  <c r="HI68" i="35"/>
  <c r="HE68" i="35"/>
  <c r="HD68" i="35"/>
  <c r="GZ68" i="35"/>
  <c r="HB68" i="35" s="1"/>
  <c r="GY68" i="35"/>
  <c r="GU68" i="35"/>
  <c r="GT68" i="35"/>
  <c r="GP68" i="35"/>
  <c r="GR68" i="35" s="1"/>
  <c r="GO68" i="35"/>
  <c r="GK68" i="35"/>
  <c r="GM68" i="35" s="1"/>
  <c r="GJ68" i="35"/>
  <c r="GD68" i="35"/>
  <c r="FZ68" i="35"/>
  <c r="FY68" i="35"/>
  <c r="FU68" i="35"/>
  <c r="FT68" i="35"/>
  <c r="FP68" i="35"/>
  <c r="FO68" i="35"/>
  <c r="FK68" i="35"/>
  <c r="FJ68" i="35"/>
  <c r="FF68" i="35"/>
  <c r="FH68" i="35" s="1"/>
  <c r="FE68" i="35"/>
  <c r="FA68" i="35"/>
  <c r="EZ68" i="35"/>
  <c r="ET68" i="35"/>
  <c r="EP68" i="35"/>
  <c r="ER68" i="35" s="1"/>
  <c r="EO68" i="35"/>
  <c r="EK68" i="35"/>
  <c r="EJ68" i="35"/>
  <c r="EF68" i="35"/>
  <c r="EH68" i="35" s="1"/>
  <c r="EE68" i="35"/>
  <c r="EA68" i="35"/>
  <c r="EC68" i="35" s="1"/>
  <c r="DZ68" i="35"/>
  <c r="DV68" i="35"/>
  <c r="DX68" i="35" s="1"/>
  <c r="DU68" i="35"/>
  <c r="DQ68" i="35"/>
  <c r="DR68" i="35" s="1"/>
  <c r="DP68" i="35"/>
  <c r="DJ68" i="35"/>
  <c r="DF68" i="35"/>
  <c r="DH68" i="35" s="1"/>
  <c r="DE68" i="35"/>
  <c r="DG68" i="35" s="1"/>
  <c r="DI68" i="35" s="1"/>
  <c r="DA68" i="35"/>
  <c r="DC68" i="35" s="1"/>
  <c r="CZ68" i="35"/>
  <c r="CV68" i="35"/>
  <c r="CU68" i="35"/>
  <c r="CQ68" i="35"/>
  <c r="CS68" i="35" s="1"/>
  <c r="CP68" i="35"/>
  <c r="CL68" i="35"/>
  <c r="CN68" i="35" s="1"/>
  <c r="CK68" i="35"/>
  <c r="CG68" i="35"/>
  <c r="CI68" i="35" s="1"/>
  <c r="CF68" i="35"/>
  <c r="BV68" i="35"/>
  <c r="BU68" i="35"/>
  <c r="BS68" i="35"/>
  <c r="BQ68" i="35"/>
  <c r="BP68" i="35"/>
  <c r="BL68" i="35"/>
  <c r="BN68" i="35" s="1"/>
  <c r="BK68" i="35"/>
  <c r="BG68" i="35"/>
  <c r="BF68" i="35"/>
  <c r="BB68" i="35"/>
  <c r="BA68" i="35"/>
  <c r="AW68" i="35"/>
  <c r="AY68" i="35" s="1"/>
  <c r="AV68" i="35"/>
  <c r="AX68" i="35" s="1"/>
  <c r="AZ68" i="35" s="1"/>
  <c r="AP68" i="35"/>
  <c r="AL68" i="35"/>
  <c r="AN68" i="35" s="1"/>
  <c r="AK68" i="35"/>
  <c r="AM68" i="35" s="1"/>
  <c r="AO68" i="35" s="1"/>
  <c r="AG68" i="35"/>
  <c r="AF68" i="35"/>
  <c r="AB68" i="35"/>
  <c r="AD68" i="35" s="1"/>
  <c r="AA68" i="35"/>
  <c r="AC68" i="35" s="1"/>
  <c r="AE68" i="35" s="1"/>
  <c r="W68" i="35"/>
  <c r="Y68" i="35" s="1"/>
  <c r="V68" i="35"/>
  <c r="R68" i="35"/>
  <c r="Q68" i="35"/>
  <c r="M68" i="35"/>
  <c r="O68" i="35" s="1"/>
  <c r="L68" i="35"/>
  <c r="N68" i="35" s="1"/>
  <c r="J68" i="35"/>
  <c r="LI67" i="35"/>
  <c r="LG67" i="35"/>
  <c r="LF67" i="35"/>
  <c r="LE67" i="35"/>
  <c r="LD67" i="35"/>
  <c r="LA67" i="35"/>
  <c r="KX67" i="35"/>
  <c r="KW67" i="35"/>
  <c r="KV67" i="35"/>
  <c r="KU67" i="35"/>
  <c r="KT67" i="35"/>
  <c r="KS67" i="35"/>
  <c r="KR67" i="35"/>
  <c r="KH67" i="35"/>
  <c r="KD67" i="35"/>
  <c r="KF67" i="35" s="1"/>
  <c r="KC67" i="35"/>
  <c r="JY67" i="35"/>
  <c r="KA67" i="35" s="1"/>
  <c r="JX67" i="35"/>
  <c r="JT67" i="35"/>
  <c r="JS67" i="35"/>
  <c r="JQ67" i="35"/>
  <c r="JO67" i="35"/>
  <c r="JN67" i="35"/>
  <c r="JJ67" i="35"/>
  <c r="JL67" i="35" s="1"/>
  <c r="JI67" i="35"/>
  <c r="JE67" i="35"/>
  <c r="JD67" i="35"/>
  <c r="IX67" i="35"/>
  <c r="IT67" i="35"/>
  <c r="IV67" i="35" s="1"/>
  <c r="IS67" i="35"/>
  <c r="IO67" i="35"/>
  <c r="IN67" i="35"/>
  <c r="IJ67" i="35"/>
  <c r="IL67" i="35" s="1"/>
  <c r="II67" i="35"/>
  <c r="IE67" i="35"/>
  <c r="ID67" i="35"/>
  <c r="HZ67" i="35"/>
  <c r="IB67" i="35" s="1"/>
  <c r="HY67" i="35"/>
  <c r="HU67" i="35"/>
  <c r="HW67" i="35" s="1"/>
  <c r="HT67" i="35"/>
  <c r="HN67" i="35"/>
  <c r="HJ67" i="35"/>
  <c r="HI67" i="35"/>
  <c r="HF67" i="35"/>
  <c r="HH67" i="35" s="1"/>
  <c r="HE67" i="35"/>
  <c r="HG67" i="35" s="1"/>
  <c r="HD67" i="35"/>
  <c r="GZ67" i="35"/>
  <c r="GY67" i="35"/>
  <c r="GU67" i="35"/>
  <c r="GT67" i="35"/>
  <c r="GP67" i="35"/>
  <c r="GR67" i="35" s="1"/>
  <c r="GO67" i="35"/>
  <c r="GM67" i="35"/>
  <c r="GK67" i="35"/>
  <c r="GJ67" i="35"/>
  <c r="GL67" i="35" s="1"/>
  <c r="GD67" i="35"/>
  <c r="FZ67" i="35"/>
  <c r="GB67" i="35" s="1"/>
  <c r="FY67" i="35"/>
  <c r="FV67" i="35"/>
  <c r="FU67" i="35"/>
  <c r="FW67" i="35" s="1"/>
  <c r="FT67" i="35"/>
  <c r="FP67" i="35"/>
  <c r="FR67" i="35" s="1"/>
  <c r="FO67" i="35"/>
  <c r="FK67" i="35"/>
  <c r="FM67" i="35" s="1"/>
  <c r="FJ67" i="35"/>
  <c r="FF67" i="35"/>
  <c r="FH67" i="35" s="1"/>
  <c r="FE67" i="35"/>
  <c r="FA67" i="35"/>
  <c r="EZ67" i="35"/>
  <c r="ET67" i="35"/>
  <c r="EP67" i="35"/>
  <c r="ER67" i="35" s="1"/>
  <c r="EO67" i="35"/>
  <c r="EK67" i="35"/>
  <c r="EM67" i="35" s="1"/>
  <c r="EJ67" i="35"/>
  <c r="EF67" i="35"/>
  <c r="EE67" i="35"/>
  <c r="EC67" i="35"/>
  <c r="EA67" i="35"/>
  <c r="DZ67" i="35"/>
  <c r="DV67" i="35"/>
  <c r="DX67" i="35" s="1"/>
  <c r="DU67" i="35"/>
  <c r="DQ67" i="35"/>
  <c r="DS67" i="35" s="1"/>
  <c r="DP67" i="35"/>
  <c r="DJ67" i="35"/>
  <c r="DH67" i="35"/>
  <c r="DF67" i="35"/>
  <c r="DE67" i="35"/>
  <c r="DA67" i="35"/>
  <c r="DC67" i="35" s="1"/>
  <c r="CZ67" i="35"/>
  <c r="CV67" i="35"/>
  <c r="CX67" i="35" s="1"/>
  <c r="CU67" i="35"/>
  <c r="CW67" i="35" s="1"/>
  <c r="CY67" i="35" s="1"/>
  <c r="CQ67" i="35"/>
  <c r="CP67" i="35"/>
  <c r="CL67" i="35"/>
  <c r="CK67" i="35"/>
  <c r="CG67" i="35"/>
  <c r="CI67" i="35" s="1"/>
  <c r="CF67" i="35"/>
  <c r="BV67" i="35"/>
  <c r="BU67" i="35"/>
  <c r="BW67" i="35" s="1"/>
  <c r="BQ67" i="35"/>
  <c r="BS67" i="35" s="1"/>
  <c r="BP67" i="35"/>
  <c r="BL67" i="35"/>
  <c r="BM67" i="35" s="1"/>
  <c r="BK67" i="35"/>
  <c r="BG67" i="35"/>
  <c r="BI67" i="35" s="1"/>
  <c r="BF67" i="35"/>
  <c r="BB67" i="35"/>
  <c r="BA67" i="35"/>
  <c r="AW67" i="35"/>
  <c r="AV67" i="35"/>
  <c r="AP67" i="35"/>
  <c r="AL67" i="35"/>
  <c r="AN67" i="35" s="1"/>
  <c r="AK67" i="35"/>
  <c r="AH67" i="35"/>
  <c r="AJ67" i="35" s="1"/>
  <c r="AG67" i="35"/>
  <c r="AI67" i="35" s="1"/>
  <c r="AF67" i="35"/>
  <c r="AD67" i="35"/>
  <c r="AC67" i="35"/>
  <c r="AB67" i="35"/>
  <c r="AA67" i="35"/>
  <c r="W67" i="35"/>
  <c r="Y67" i="35" s="1"/>
  <c r="V67" i="35"/>
  <c r="R67" i="35"/>
  <c r="T67" i="35" s="1"/>
  <c r="Q67" i="35"/>
  <c r="M67" i="35"/>
  <c r="O67" i="35" s="1"/>
  <c r="L67" i="35"/>
  <c r="LI66" i="35"/>
  <c r="LG66" i="35"/>
  <c r="LF66" i="35"/>
  <c r="LE66" i="35"/>
  <c r="LD66" i="35"/>
  <c r="LA66" i="35"/>
  <c r="LC66" i="35" s="1"/>
  <c r="KX66" i="35"/>
  <c r="KW66" i="35"/>
  <c r="KV66" i="35"/>
  <c r="KU66" i="35"/>
  <c r="KT66" i="35"/>
  <c r="KS66" i="35"/>
  <c r="KR66" i="35"/>
  <c r="KH66" i="35"/>
  <c r="KD66" i="35"/>
  <c r="KC66" i="35"/>
  <c r="JY66" i="35"/>
  <c r="JX66" i="35"/>
  <c r="JT66" i="35"/>
  <c r="JV66" i="35" s="1"/>
  <c r="JS66" i="35"/>
  <c r="JO66" i="35"/>
  <c r="JQ66" i="35" s="1"/>
  <c r="JN66" i="35"/>
  <c r="JL66" i="35"/>
  <c r="JJ66" i="35"/>
  <c r="JI66" i="35"/>
  <c r="JE66" i="35"/>
  <c r="JG66" i="35" s="1"/>
  <c r="JD66" i="35"/>
  <c r="IX66" i="35"/>
  <c r="IT66" i="35"/>
  <c r="IV66" i="35" s="1"/>
  <c r="IS66" i="35"/>
  <c r="IO66" i="35"/>
  <c r="IN66" i="35"/>
  <c r="IJ66" i="35"/>
  <c r="IL66" i="35" s="1"/>
  <c r="II66" i="35"/>
  <c r="IE66" i="35"/>
  <c r="IG66" i="35" s="1"/>
  <c r="ID66" i="35"/>
  <c r="HZ66" i="35"/>
  <c r="IB66" i="35" s="1"/>
  <c r="HY66" i="35"/>
  <c r="HU66" i="35"/>
  <c r="HW66" i="35" s="1"/>
  <c r="HT66" i="35"/>
  <c r="HN66" i="35"/>
  <c r="HJ66" i="35"/>
  <c r="HI66" i="35"/>
  <c r="HE66" i="35"/>
  <c r="HG66" i="35" s="1"/>
  <c r="HD66" i="35"/>
  <c r="GZ66" i="35"/>
  <c r="GY66" i="35"/>
  <c r="GU66" i="35"/>
  <c r="GT66" i="35"/>
  <c r="GR66" i="35"/>
  <c r="GP66" i="35"/>
  <c r="GO66" i="35"/>
  <c r="GK66" i="35"/>
  <c r="GM66" i="35" s="1"/>
  <c r="GJ66" i="35"/>
  <c r="GD66" i="35"/>
  <c r="FZ66" i="35"/>
  <c r="FY66" i="35"/>
  <c r="FV66" i="35"/>
  <c r="FU66" i="35"/>
  <c r="FW66" i="35" s="1"/>
  <c r="FT66" i="35"/>
  <c r="FP66" i="35"/>
  <c r="FR66" i="35" s="1"/>
  <c r="FO66" i="35"/>
  <c r="FK66" i="35"/>
  <c r="FJ66" i="35"/>
  <c r="FF66" i="35"/>
  <c r="FE66" i="35"/>
  <c r="FA66" i="35"/>
  <c r="EZ66" i="35"/>
  <c r="ET66" i="35"/>
  <c r="EP66" i="35"/>
  <c r="EO66" i="35"/>
  <c r="EK66" i="35"/>
  <c r="EM66" i="35" s="1"/>
  <c r="EJ66" i="35"/>
  <c r="EH66" i="35"/>
  <c r="EF66" i="35"/>
  <c r="EG66" i="35" s="1"/>
  <c r="EE66" i="35"/>
  <c r="EA66" i="35"/>
  <c r="EC66" i="35" s="1"/>
  <c r="DZ66" i="35"/>
  <c r="DV66" i="35"/>
  <c r="DX66" i="35" s="1"/>
  <c r="DU66" i="35"/>
  <c r="DQ66" i="35"/>
  <c r="DS66" i="35" s="1"/>
  <c r="DP66" i="35"/>
  <c r="DJ66" i="35"/>
  <c r="DF66" i="35"/>
  <c r="DH66" i="35" s="1"/>
  <c r="DE66" i="35"/>
  <c r="DA66" i="35"/>
  <c r="DC66" i="35" s="1"/>
  <c r="CZ66" i="35"/>
  <c r="CV66" i="35"/>
  <c r="CU66" i="35"/>
  <c r="CQ66" i="35"/>
  <c r="CP66" i="35"/>
  <c r="CL66" i="35"/>
  <c r="CN66" i="35" s="1"/>
  <c r="CK66" i="35"/>
  <c r="CG66" i="35"/>
  <c r="CI66" i="35" s="1"/>
  <c r="CF66" i="35"/>
  <c r="BV66" i="35"/>
  <c r="BU66" i="35"/>
  <c r="BQ66" i="35"/>
  <c r="BS66" i="35" s="1"/>
  <c r="BP66" i="35"/>
  <c r="BL66" i="35"/>
  <c r="BN66" i="35" s="1"/>
  <c r="BK66" i="35"/>
  <c r="BG66" i="35"/>
  <c r="BI66" i="35" s="1"/>
  <c r="BF66" i="35"/>
  <c r="BB66" i="35"/>
  <c r="BD66" i="35" s="1"/>
  <c r="BA66" i="35"/>
  <c r="BC66" i="35" s="1"/>
  <c r="BE66" i="35" s="1"/>
  <c r="AW66" i="35"/>
  <c r="AV66" i="35"/>
  <c r="AP66" i="35"/>
  <c r="AL66" i="35"/>
  <c r="AK66" i="35"/>
  <c r="AG66" i="35"/>
  <c r="AI66" i="35" s="1"/>
  <c r="AF66" i="35"/>
  <c r="AB66" i="35"/>
  <c r="AA66" i="35"/>
  <c r="Y66" i="35"/>
  <c r="W66" i="35"/>
  <c r="V66" i="35"/>
  <c r="X66" i="35" s="1"/>
  <c r="R66" i="35"/>
  <c r="T66" i="35" s="1"/>
  <c r="Q66" i="35"/>
  <c r="M66" i="35"/>
  <c r="L66" i="35"/>
  <c r="LI65" i="35"/>
  <c r="LG65" i="35"/>
  <c r="LF65" i="35"/>
  <c r="LE65" i="35"/>
  <c r="LD65" i="35"/>
  <c r="LA65" i="35"/>
  <c r="LC65" i="35" s="1"/>
  <c r="KX65" i="35"/>
  <c r="KW65" i="35"/>
  <c r="KV65" i="35"/>
  <c r="KU65" i="35"/>
  <c r="KT65" i="35"/>
  <c r="KS65" i="35"/>
  <c r="KR65" i="35"/>
  <c r="KH65" i="35"/>
  <c r="KE65" i="35"/>
  <c r="KD65" i="35"/>
  <c r="KF65" i="35" s="1"/>
  <c r="KC65" i="35"/>
  <c r="JY65" i="35"/>
  <c r="KA65" i="35" s="1"/>
  <c r="JX65" i="35"/>
  <c r="JT65" i="35"/>
  <c r="JV65" i="35" s="1"/>
  <c r="JS65" i="35"/>
  <c r="JO65" i="35"/>
  <c r="JN65" i="35"/>
  <c r="JJ65" i="35"/>
  <c r="JI65" i="35"/>
  <c r="JE65" i="35"/>
  <c r="JG65" i="35" s="1"/>
  <c r="JD65" i="35"/>
  <c r="IX65" i="35"/>
  <c r="IT65" i="35"/>
  <c r="IV65" i="35" s="1"/>
  <c r="IS65" i="35"/>
  <c r="IO65" i="35"/>
  <c r="IQ65" i="35" s="1"/>
  <c r="IN65" i="35"/>
  <c r="IP65" i="35" s="1"/>
  <c r="IJ65" i="35"/>
  <c r="IL65" i="35" s="1"/>
  <c r="II65" i="35"/>
  <c r="IE65" i="35"/>
  <c r="IG65" i="35" s="1"/>
  <c r="ID65" i="35"/>
  <c r="HZ65" i="35"/>
  <c r="HY65" i="35"/>
  <c r="HU65" i="35"/>
  <c r="HT65" i="35"/>
  <c r="HN65" i="35"/>
  <c r="HJ65" i="35"/>
  <c r="HI65" i="35"/>
  <c r="HE65" i="35"/>
  <c r="HG65" i="35" s="1"/>
  <c r="HD65" i="35"/>
  <c r="HB65" i="35"/>
  <c r="GZ65" i="35"/>
  <c r="GY65" i="35"/>
  <c r="GU65" i="35"/>
  <c r="GW65" i="35" s="1"/>
  <c r="GT65" i="35"/>
  <c r="GP65" i="35"/>
  <c r="GR65" i="35" s="1"/>
  <c r="GO65" i="35"/>
  <c r="GK65" i="35"/>
  <c r="GJ65" i="35"/>
  <c r="GD65" i="35"/>
  <c r="FZ65" i="35"/>
  <c r="GB65" i="35" s="1"/>
  <c r="FY65" i="35"/>
  <c r="FU65" i="35"/>
  <c r="FW65" i="35" s="1"/>
  <c r="FT65" i="35"/>
  <c r="FP65" i="35"/>
  <c r="FR65" i="35" s="1"/>
  <c r="FO65" i="35"/>
  <c r="FK65" i="35"/>
  <c r="FJ65" i="35"/>
  <c r="FH65" i="35"/>
  <c r="FF65" i="35"/>
  <c r="FE65" i="35"/>
  <c r="FA65" i="35"/>
  <c r="FC65" i="35" s="1"/>
  <c r="EZ65" i="35"/>
  <c r="ET65" i="35"/>
  <c r="ER65" i="35"/>
  <c r="EP65" i="35"/>
  <c r="EO65" i="35"/>
  <c r="EK65" i="35"/>
  <c r="EM65" i="35" s="1"/>
  <c r="EJ65" i="35"/>
  <c r="EF65" i="35"/>
  <c r="EH65" i="35" s="1"/>
  <c r="EE65" i="35"/>
  <c r="EA65" i="35"/>
  <c r="EB65" i="35" s="1"/>
  <c r="DZ65" i="35"/>
  <c r="DV65" i="35"/>
  <c r="DX65" i="35" s="1"/>
  <c r="DU65" i="35"/>
  <c r="DW65" i="35" s="1"/>
  <c r="DQ65" i="35"/>
  <c r="DS65" i="35" s="1"/>
  <c r="DP65" i="35"/>
  <c r="DJ65" i="35"/>
  <c r="DF65" i="35"/>
  <c r="DH65" i="35" s="1"/>
  <c r="DE65" i="35"/>
  <c r="DA65" i="35"/>
  <c r="CZ65" i="35"/>
  <c r="CV65" i="35"/>
  <c r="CU65" i="35"/>
  <c r="CQ65" i="35"/>
  <c r="CS65" i="35" s="1"/>
  <c r="CP65" i="35"/>
  <c r="CL65" i="35"/>
  <c r="CK65" i="35"/>
  <c r="CG65" i="35"/>
  <c r="CF65" i="35"/>
  <c r="BX65" i="35"/>
  <c r="BV65" i="35"/>
  <c r="BU65" i="35"/>
  <c r="BW65" i="35" s="1"/>
  <c r="BY65" i="35" s="1"/>
  <c r="BQ65" i="35"/>
  <c r="BS65" i="35" s="1"/>
  <c r="BP65" i="35"/>
  <c r="BL65" i="35"/>
  <c r="BN65" i="35" s="1"/>
  <c r="BK65" i="35"/>
  <c r="BG65" i="35"/>
  <c r="BF65" i="35"/>
  <c r="BB65" i="35"/>
  <c r="BD65" i="35" s="1"/>
  <c r="BA65" i="35"/>
  <c r="AW65" i="35"/>
  <c r="AY65" i="35" s="1"/>
  <c r="AV65" i="35"/>
  <c r="AP65" i="35"/>
  <c r="AN65" i="35"/>
  <c r="AL65" i="35"/>
  <c r="AM65" i="35" s="1"/>
  <c r="AK65" i="35"/>
  <c r="AG65" i="35"/>
  <c r="AI65" i="35" s="1"/>
  <c r="AF65" i="35"/>
  <c r="AB65" i="35"/>
  <c r="AD65" i="35" s="1"/>
  <c r="AA65" i="35"/>
  <c r="W65" i="35"/>
  <c r="V65" i="35"/>
  <c r="R65" i="35"/>
  <c r="Q65" i="35"/>
  <c r="M65" i="35"/>
  <c r="O65" i="35" s="1"/>
  <c r="L65" i="35"/>
  <c r="I65" i="35"/>
  <c r="LI64" i="35"/>
  <c r="LG64" i="35"/>
  <c r="LF64" i="35"/>
  <c r="LE64" i="35"/>
  <c r="LD64" i="35"/>
  <c r="LA64" i="35"/>
  <c r="LC64" i="35" s="1"/>
  <c r="KX64" i="35"/>
  <c r="KW64" i="35"/>
  <c r="KV64" i="35"/>
  <c r="KU64" i="35"/>
  <c r="KT64" i="35"/>
  <c r="KS64" i="35"/>
  <c r="KR64" i="35"/>
  <c r="KH64" i="35"/>
  <c r="KD64" i="35"/>
  <c r="KC64" i="35"/>
  <c r="JY64" i="35"/>
  <c r="JX64" i="35"/>
  <c r="JU64" i="35"/>
  <c r="JT64" i="35"/>
  <c r="JV64" i="35" s="1"/>
  <c r="JS64" i="35"/>
  <c r="JO64" i="35"/>
  <c r="JQ64" i="35" s="1"/>
  <c r="JN64" i="35"/>
  <c r="JJ64" i="35"/>
  <c r="JL64" i="35" s="1"/>
  <c r="JI64" i="35"/>
  <c r="JE64" i="35"/>
  <c r="JD64" i="35"/>
  <c r="IX64" i="35"/>
  <c r="IT64" i="35"/>
  <c r="IS64" i="35"/>
  <c r="IO64" i="35"/>
  <c r="IQ64" i="35" s="1"/>
  <c r="IN64" i="35"/>
  <c r="IJ64" i="35"/>
  <c r="IL64" i="35" s="1"/>
  <c r="II64" i="35"/>
  <c r="IG64" i="35"/>
  <c r="IE64" i="35"/>
  <c r="IF64" i="35" s="1"/>
  <c r="ID64" i="35"/>
  <c r="HZ64" i="35"/>
  <c r="IB64" i="35" s="1"/>
  <c r="HY64" i="35"/>
  <c r="HU64" i="35"/>
  <c r="HW64" i="35" s="1"/>
  <c r="HT64" i="35"/>
  <c r="HN64" i="35"/>
  <c r="HL64" i="35"/>
  <c r="HJ64" i="35"/>
  <c r="HK64" i="35" s="1"/>
  <c r="HI64" i="35"/>
  <c r="HE64" i="35"/>
  <c r="HG64" i="35" s="1"/>
  <c r="HD64" i="35"/>
  <c r="GZ64" i="35"/>
  <c r="GY64" i="35"/>
  <c r="GU64" i="35"/>
  <c r="GW64" i="35" s="1"/>
  <c r="GT64" i="35"/>
  <c r="GP64" i="35"/>
  <c r="GR64" i="35" s="1"/>
  <c r="GO64" i="35"/>
  <c r="GQ64" i="35" s="1"/>
  <c r="GM64" i="35"/>
  <c r="GK64" i="35"/>
  <c r="GJ64" i="35"/>
  <c r="GD64" i="35"/>
  <c r="FZ64" i="35"/>
  <c r="GA64" i="35" s="1"/>
  <c r="FY64" i="35"/>
  <c r="FU64" i="35"/>
  <c r="FT64" i="35"/>
  <c r="FR64" i="35"/>
  <c r="FP64" i="35"/>
  <c r="FO64" i="35"/>
  <c r="FK64" i="35"/>
  <c r="FM64" i="35" s="1"/>
  <c r="FJ64" i="35"/>
  <c r="FF64" i="35"/>
  <c r="FH64" i="35" s="1"/>
  <c r="FE64" i="35"/>
  <c r="FA64" i="35"/>
  <c r="EZ64" i="35"/>
  <c r="ET64" i="35"/>
  <c r="EP64" i="35"/>
  <c r="EO64" i="35"/>
  <c r="EK64" i="35"/>
  <c r="EJ64" i="35"/>
  <c r="EF64" i="35"/>
  <c r="EE64" i="35"/>
  <c r="EC64" i="35"/>
  <c r="EA64" i="35"/>
  <c r="DZ64" i="35"/>
  <c r="DV64" i="35"/>
  <c r="DX64" i="35" s="1"/>
  <c r="DU64" i="35"/>
  <c r="DQ64" i="35"/>
  <c r="DP64" i="35"/>
  <c r="DJ64" i="35"/>
  <c r="DF64" i="35"/>
  <c r="DH64" i="35" s="1"/>
  <c r="DE64" i="35"/>
  <c r="DA64" i="35"/>
  <c r="DC64" i="35" s="1"/>
  <c r="CZ64" i="35"/>
  <c r="CV64" i="35"/>
  <c r="CU64" i="35"/>
  <c r="CQ64" i="35"/>
  <c r="CS64" i="35" s="1"/>
  <c r="CP64" i="35"/>
  <c r="CL64" i="35"/>
  <c r="CN64" i="35" s="1"/>
  <c r="CK64" i="35"/>
  <c r="CM64" i="35" s="1"/>
  <c r="CO64" i="35" s="1"/>
  <c r="CG64" i="35"/>
  <c r="CI64" i="35" s="1"/>
  <c r="CF64" i="35"/>
  <c r="BV64" i="35"/>
  <c r="BU64" i="35"/>
  <c r="BS64" i="35"/>
  <c r="BQ64" i="35"/>
  <c r="BP64" i="35"/>
  <c r="BL64" i="35"/>
  <c r="BN64" i="35" s="1"/>
  <c r="BK64" i="35"/>
  <c r="BG64" i="35"/>
  <c r="BI64" i="35" s="1"/>
  <c r="BF64" i="35"/>
  <c r="BB64" i="35"/>
  <c r="BA64" i="35"/>
  <c r="AW64" i="35"/>
  <c r="AV64" i="35"/>
  <c r="AP64" i="35"/>
  <c r="AL64" i="35"/>
  <c r="AK64" i="35"/>
  <c r="AG64" i="35"/>
  <c r="AI64" i="35" s="1"/>
  <c r="AF64" i="35"/>
  <c r="AB64" i="35"/>
  <c r="AA64" i="35"/>
  <c r="W64" i="35"/>
  <c r="Y64" i="35" s="1"/>
  <c r="V64" i="35"/>
  <c r="R64" i="35"/>
  <c r="Q64" i="35"/>
  <c r="M64" i="35"/>
  <c r="L64" i="35"/>
  <c r="I64" i="35"/>
  <c r="LI63" i="35"/>
  <c r="LG63" i="35"/>
  <c r="LF63" i="35"/>
  <c r="LE63" i="35"/>
  <c r="LD63" i="35"/>
  <c r="LA63" i="35"/>
  <c r="LC63" i="35" s="1"/>
  <c r="KX63" i="35"/>
  <c r="KW63" i="35"/>
  <c r="KV63" i="35"/>
  <c r="KU63" i="35"/>
  <c r="KT63" i="35"/>
  <c r="KS63" i="35"/>
  <c r="KR63" i="35"/>
  <c r="KH63" i="35"/>
  <c r="KE63" i="35"/>
  <c r="KG63" i="35" s="1"/>
  <c r="KD63" i="35"/>
  <c r="KF63" i="35" s="1"/>
  <c r="KC63" i="35"/>
  <c r="JY63" i="35"/>
  <c r="KA63" i="35" s="1"/>
  <c r="JX63" i="35"/>
  <c r="JT63" i="35"/>
  <c r="JV63" i="35" s="1"/>
  <c r="JS63" i="35"/>
  <c r="JU63" i="35" s="1"/>
  <c r="JW63" i="35" s="1"/>
  <c r="JQ63" i="35"/>
  <c r="JO63" i="35"/>
  <c r="JN63" i="35"/>
  <c r="JP63" i="35" s="1"/>
  <c r="JJ63" i="35"/>
  <c r="JL63" i="35" s="1"/>
  <c r="JI63" i="35"/>
  <c r="JE63" i="35"/>
  <c r="JG63" i="35" s="1"/>
  <c r="JD63" i="35"/>
  <c r="IX63" i="35"/>
  <c r="IT63" i="35"/>
  <c r="IV63" i="35" s="1"/>
  <c r="IS63" i="35"/>
  <c r="IO63" i="35"/>
  <c r="IQ63" i="35" s="1"/>
  <c r="IN63" i="35"/>
  <c r="IJ63" i="35"/>
  <c r="IL63" i="35" s="1"/>
  <c r="II63" i="35"/>
  <c r="IE63" i="35"/>
  <c r="IG63" i="35" s="1"/>
  <c r="ID63" i="35"/>
  <c r="HZ63" i="35"/>
  <c r="HY63" i="35"/>
  <c r="HU63" i="35"/>
  <c r="HT63" i="35"/>
  <c r="HN63" i="35"/>
  <c r="HJ63" i="35"/>
  <c r="HI63" i="35"/>
  <c r="HE63" i="35"/>
  <c r="HD63" i="35"/>
  <c r="GZ63" i="35"/>
  <c r="HB63" i="35" s="1"/>
  <c r="GY63" i="35"/>
  <c r="HA63" i="35" s="1"/>
  <c r="GU63" i="35"/>
  <c r="GW63" i="35" s="1"/>
  <c r="GT63" i="35"/>
  <c r="GP63" i="35"/>
  <c r="GO63" i="35"/>
  <c r="GK63" i="35"/>
  <c r="GM63" i="35" s="1"/>
  <c r="GJ63" i="35"/>
  <c r="GL63" i="35" s="1"/>
  <c r="GD63" i="35"/>
  <c r="FZ63" i="35"/>
  <c r="GB63" i="35" s="1"/>
  <c r="FY63" i="35"/>
  <c r="FU63" i="35"/>
  <c r="FT63" i="35"/>
  <c r="FP63" i="35"/>
  <c r="FO63" i="35"/>
  <c r="FM63" i="35"/>
  <c r="FK63" i="35"/>
  <c r="FJ63" i="35"/>
  <c r="FF63" i="35"/>
  <c r="FH63" i="35" s="1"/>
  <c r="FE63" i="35"/>
  <c r="FA63" i="35"/>
  <c r="FC63" i="35" s="1"/>
  <c r="EZ63" i="35"/>
  <c r="ET63" i="35"/>
  <c r="EP63" i="35"/>
  <c r="ER63" i="35" s="1"/>
  <c r="EO63" i="35"/>
  <c r="EK63" i="35"/>
  <c r="EJ63" i="35"/>
  <c r="EF63" i="35"/>
  <c r="EH63" i="35" s="1"/>
  <c r="EE63" i="35"/>
  <c r="EA63" i="35"/>
  <c r="DZ63" i="35"/>
  <c r="DV63" i="35"/>
  <c r="DU63" i="35"/>
  <c r="DQ63" i="35"/>
  <c r="DS63" i="35" s="1"/>
  <c r="DP63" i="35"/>
  <c r="DJ63" i="35"/>
  <c r="DF63" i="35"/>
  <c r="DH63" i="35" s="1"/>
  <c r="DE63" i="35"/>
  <c r="DG63" i="35" s="1"/>
  <c r="DI63" i="35" s="1"/>
  <c r="DB63" i="35"/>
  <c r="DA63" i="35"/>
  <c r="DC63" i="35" s="1"/>
  <c r="CZ63" i="35"/>
  <c r="CV63" i="35"/>
  <c r="CX63" i="35" s="1"/>
  <c r="CU63" i="35"/>
  <c r="CQ63" i="35"/>
  <c r="CS63" i="35" s="1"/>
  <c r="CP63" i="35"/>
  <c r="CR63" i="35" s="1"/>
  <c r="CT63" i="35" s="1"/>
  <c r="CN63" i="35"/>
  <c r="CL63" i="35"/>
  <c r="CK63" i="35"/>
  <c r="CM63" i="35" s="1"/>
  <c r="CG63" i="35"/>
  <c r="CI63" i="35" s="1"/>
  <c r="CF63" i="35"/>
  <c r="BV63" i="35"/>
  <c r="BX63" i="35" s="1"/>
  <c r="BU63" i="35"/>
  <c r="BQ63" i="35"/>
  <c r="BP63" i="35"/>
  <c r="BL63" i="35"/>
  <c r="BK63" i="35"/>
  <c r="BG63" i="35"/>
  <c r="BI63" i="35" s="1"/>
  <c r="BF63" i="35"/>
  <c r="BB63" i="35"/>
  <c r="BA63" i="35"/>
  <c r="AW63" i="35"/>
  <c r="AY63" i="35" s="1"/>
  <c r="AV63" i="35"/>
  <c r="AP63" i="35"/>
  <c r="AL63" i="35"/>
  <c r="AN63" i="35" s="1"/>
  <c r="AK63" i="35"/>
  <c r="AG63" i="35"/>
  <c r="AF63" i="35"/>
  <c r="AB63" i="35"/>
  <c r="AD63" i="35" s="1"/>
  <c r="AA63" i="35"/>
  <c r="W63" i="35"/>
  <c r="V63" i="35"/>
  <c r="R63" i="35"/>
  <c r="Q63" i="35"/>
  <c r="M63" i="35"/>
  <c r="O63" i="35" s="1"/>
  <c r="L63" i="35"/>
  <c r="I63" i="35"/>
  <c r="LI62" i="35"/>
  <c r="LG62" i="35"/>
  <c r="LF62" i="35"/>
  <c r="LE62" i="35"/>
  <c r="LD62" i="35"/>
  <c r="LA62" i="35"/>
  <c r="LC62" i="35" s="1"/>
  <c r="KX62" i="35"/>
  <c r="KW62" i="35"/>
  <c r="KV62" i="35"/>
  <c r="KU62" i="35"/>
  <c r="KT62" i="35"/>
  <c r="KS62" i="35"/>
  <c r="KR62" i="35"/>
  <c r="KH62" i="35"/>
  <c r="KD62" i="35"/>
  <c r="KF62" i="35" s="1"/>
  <c r="KC62" i="35"/>
  <c r="JY62" i="35"/>
  <c r="JX62" i="35"/>
  <c r="JV62" i="35"/>
  <c r="JU62" i="35"/>
  <c r="JT62" i="35"/>
  <c r="JS62" i="35"/>
  <c r="JO62" i="35"/>
  <c r="JQ62" i="35" s="1"/>
  <c r="JN62" i="35"/>
  <c r="JJ62" i="35"/>
  <c r="JL62" i="35" s="1"/>
  <c r="JI62" i="35"/>
  <c r="JE62" i="35"/>
  <c r="JD62" i="35"/>
  <c r="IX62" i="35"/>
  <c r="IT62" i="35"/>
  <c r="IS62" i="35"/>
  <c r="IO62" i="35"/>
  <c r="IQ62" i="35" s="1"/>
  <c r="IN62" i="35"/>
  <c r="IJ62" i="35"/>
  <c r="II62" i="35"/>
  <c r="IG62" i="35"/>
  <c r="IE62" i="35"/>
  <c r="IF62" i="35" s="1"/>
  <c r="ID62" i="35"/>
  <c r="HZ62" i="35"/>
  <c r="IB62" i="35" s="1"/>
  <c r="HY62" i="35"/>
  <c r="HU62" i="35"/>
  <c r="HT62" i="35"/>
  <c r="HN62" i="35"/>
  <c r="HJ62" i="35"/>
  <c r="HL62" i="35" s="1"/>
  <c r="HI62" i="35"/>
  <c r="HE62" i="35"/>
  <c r="HD62" i="35"/>
  <c r="GZ62" i="35"/>
  <c r="HB62" i="35" s="1"/>
  <c r="GY62" i="35"/>
  <c r="GU62" i="35"/>
  <c r="GT62" i="35"/>
  <c r="GP62" i="35"/>
  <c r="GR62" i="35" s="1"/>
  <c r="GO62" i="35"/>
  <c r="GK62" i="35"/>
  <c r="GM62" i="35" s="1"/>
  <c r="GJ62" i="35"/>
  <c r="GD62" i="35"/>
  <c r="FZ62" i="35"/>
  <c r="FY62" i="35"/>
  <c r="FU62" i="35"/>
  <c r="FV62" i="35" s="1"/>
  <c r="FT62" i="35"/>
  <c r="FP62" i="35"/>
  <c r="FR62" i="35" s="1"/>
  <c r="FO62" i="35"/>
  <c r="FK62" i="35"/>
  <c r="FJ62" i="35"/>
  <c r="FF62" i="35"/>
  <c r="FE62" i="35"/>
  <c r="FA62" i="35"/>
  <c r="FC62" i="35" s="1"/>
  <c r="EZ62" i="35"/>
  <c r="FB62" i="35" s="1"/>
  <c r="ET62" i="35"/>
  <c r="EP62" i="35"/>
  <c r="ER62" i="35" s="1"/>
  <c r="EO62" i="35"/>
  <c r="EK62" i="35"/>
  <c r="EM62" i="35" s="1"/>
  <c r="EJ62" i="35"/>
  <c r="EL62" i="35" s="1"/>
  <c r="EH62" i="35"/>
  <c r="EF62" i="35"/>
  <c r="EE62" i="35"/>
  <c r="EA62" i="35"/>
  <c r="EC62" i="35" s="1"/>
  <c r="DZ62" i="35"/>
  <c r="DV62" i="35"/>
  <c r="DX62" i="35" s="1"/>
  <c r="DU62" i="35"/>
  <c r="DQ62" i="35"/>
  <c r="DP62" i="35"/>
  <c r="DJ62" i="35"/>
  <c r="DF62" i="35"/>
  <c r="DH62" i="35" s="1"/>
  <c r="DE62" i="35"/>
  <c r="DA62" i="35"/>
  <c r="DC62" i="35" s="1"/>
  <c r="CZ62" i="35"/>
  <c r="CV62" i="35"/>
  <c r="CU62" i="35"/>
  <c r="CS62" i="35"/>
  <c r="CQ62" i="35"/>
  <c r="CP62" i="35"/>
  <c r="CL62" i="35"/>
  <c r="CN62" i="35" s="1"/>
  <c r="CK62" i="35"/>
  <c r="CG62" i="35"/>
  <c r="CI62" i="35" s="1"/>
  <c r="CF62" i="35"/>
  <c r="BV62" i="35"/>
  <c r="BW62" i="35" s="1"/>
  <c r="BU62" i="35"/>
  <c r="BQ62" i="35"/>
  <c r="BS62" i="35" s="1"/>
  <c r="BP62" i="35"/>
  <c r="BL62" i="35"/>
  <c r="BN62" i="35" s="1"/>
  <c r="BK62" i="35"/>
  <c r="BG62" i="35"/>
  <c r="BI62" i="35" s="1"/>
  <c r="BF62" i="35"/>
  <c r="BB62" i="35"/>
  <c r="BA62" i="35"/>
  <c r="AW62" i="35"/>
  <c r="AV62" i="35"/>
  <c r="AP62" i="35"/>
  <c r="AL62" i="35"/>
  <c r="AK62" i="35"/>
  <c r="AG62" i="35"/>
  <c r="AI62" i="35" s="1"/>
  <c r="AF62" i="35"/>
  <c r="AB62" i="35"/>
  <c r="AD62" i="35" s="1"/>
  <c r="AA62" i="35"/>
  <c r="W62" i="35"/>
  <c r="Y62" i="35" s="1"/>
  <c r="V62" i="35"/>
  <c r="R62" i="35"/>
  <c r="T62" i="35" s="1"/>
  <c r="Q62" i="35"/>
  <c r="M62" i="35"/>
  <c r="O62" i="35" s="1"/>
  <c r="L62" i="35"/>
  <c r="I62" i="35"/>
  <c r="LI61" i="35"/>
  <c r="LG61" i="35"/>
  <c r="LF61" i="35"/>
  <c r="LE61" i="35"/>
  <c r="LD61" i="35"/>
  <c r="LA61" i="35"/>
  <c r="I61" i="35" s="1"/>
  <c r="KX61" i="35"/>
  <c r="KW61" i="35"/>
  <c r="KV61" i="35"/>
  <c r="KU61" i="35"/>
  <c r="KT61" i="35"/>
  <c r="KS61" i="35"/>
  <c r="KR61" i="35"/>
  <c r="KH61" i="35"/>
  <c r="KD61" i="35"/>
  <c r="KC61" i="35"/>
  <c r="JY61" i="35"/>
  <c r="KA61" i="35" s="1"/>
  <c r="JX61" i="35"/>
  <c r="JT61" i="35"/>
  <c r="JV61" i="35" s="1"/>
  <c r="JS61" i="35"/>
  <c r="JO61" i="35"/>
  <c r="JQ61" i="35" s="1"/>
  <c r="JN61" i="35"/>
  <c r="JL61" i="35"/>
  <c r="JJ61" i="35"/>
  <c r="JI61" i="35"/>
  <c r="JE61" i="35"/>
  <c r="JG61" i="35" s="1"/>
  <c r="JD61" i="35"/>
  <c r="IX61" i="35"/>
  <c r="IT61" i="35"/>
  <c r="IV61" i="35" s="1"/>
  <c r="IS61" i="35"/>
  <c r="IO61" i="35"/>
  <c r="IQ61" i="35" s="1"/>
  <c r="IN61" i="35"/>
  <c r="IJ61" i="35"/>
  <c r="IL61" i="35" s="1"/>
  <c r="II61" i="35"/>
  <c r="IE61" i="35"/>
  <c r="IG61" i="35" s="1"/>
  <c r="ID61" i="35"/>
  <c r="HZ61" i="35"/>
  <c r="HY61" i="35"/>
  <c r="HW61" i="35"/>
  <c r="HU61" i="35"/>
  <c r="HT61" i="35"/>
  <c r="HV61" i="35" s="1"/>
  <c r="HN61" i="35"/>
  <c r="HJ61" i="35"/>
  <c r="HI61" i="35"/>
  <c r="HE61" i="35"/>
  <c r="HD61" i="35"/>
  <c r="GZ61" i="35"/>
  <c r="HB61" i="35" s="1"/>
  <c r="GY61" i="35"/>
  <c r="GU61" i="35"/>
  <c r="GW61" i="35" s="1"/>
  <c r="GT61" i="35"/>
  <c r="GP61" i="35"/>
  <c r="GR61" i="35" s="1"/>
  <c r="GO61" i="35"/>
  <c r="GQ61" i="35" s="1"/>
  <c r="GS61" i="35" s="1"/>
  <c r="GM61" i="35"/>
  <c r="GK61" i="35"/>
  <c r="GJ61" i="35"/>
  <c r="GL61" i="35" s="1"/>
  <c r="GD61" i="35"/>
  <c r="FZ61" i="35"/>
  <c r="GB61" i="35" s="1"/>
  <c r="FY61" i="35"/>
  <c r="FU61" i="35"/>
  <c r="FT61" i="35"/>
  <c r="FP61" i="35"/>
  <c r="FO61" i="35"/>
  <c r="FK61" i="35"/>
  <c r="FM61" i="35" s="1"/>
  <c r="FJ61" i="35"/>
  <c r="FF61" i="35"/>
  <c r="FH61" i="35" s="1"/>
  <c r="FE61" i="35"/>
  <c r="FA61" i="35"/>
  <c r="FC61" i="35" s="1"/>
  <c r="EZ61" i="35"/>
  <c r="ET61" i="35"/>
  <c r="EP61" i="35"/>
  <c r="ER61" i="35" s="1"/>
  <c r="EO61" i="35"/>
  <c r="EK61" i="35"/>
  <c r="EJ61" i="35"/>
  <c r="EF61" i="35"/>
  <c r="EH61" i="35" s="1"/>
  <c r="EE61" i="35"/>
  <c r="EA61" i="35"/>
  <c r="DZ61" i="35"/>
  <c r="DV61" i="35"/>
  <c r="DX61" i="35" s="1"/>
  <c r="DU61" i="35"/>
  <c r="DW61" i="35" s="1"/>
  <c r="DQ61" i="35"/>
  <c r="DS61" i="35" s="1"/>
  <c r="DP61" i="35"/>
  <c r="DJ61" i="35"/>
  <c r="DG61" i="35"/>
  <c r="DI61" i="35" s="1"/>
  <c r="DF61" i="35"/>
  <c r="DH61" i="35" s="1"/>
  <c r="DE61" i="35"/>
  <c r="DC61" i="35"/>
  <c r="DB61" i="35"/>
  <c r="DA61" i="35"/>
  <c r="CZ61" i="35"/>
  <c r="CV61" i="35"/>
  <c r="CX61" i="35" s="1"/>
  <c r="CU61" i="35"/>
  <c r="CQ61" i="35"/>
  <c r="CS61" i="35" s="1"/>
  <c r="CP61" i="35"/>
  <c r="CL61" i="35"/>
  <c r="CN61" i="35" s="1"/>
  <c r="CK61" i="35"/>
  <c r="CG61" i="35"/>
  <c r="CI61" i="35" s="1"/>
  <c r="CF61" i="35"/>
  <c r="BV61" i="35"/>
  <c r="BX61" i="35" s="1"/>
  <c r="BU61" i="35"/>
  <c r="BQ61" i="35"/>
  <c r="BP61" i="35"/>
  <c r="BL61" i="35"/>
  <c r="BK61" i="35"/>
  <c r="BG61" i="35"/>
  <c r="BI61" i="35" s="1"/>
  <c r="BF61" i="35"/>
  <c r="BB61" i="35"/>
  <c r="BA61" i="35"/>
  <c r="AW61" i="35"/>
  <c r="AY61" i="35" s="1"/>
  <c r="AV61" i="35"/>
  <c r="AP61" i="35"/>
  <c r="AL61" i="35"/>
  <c r="AN61" i="35" s="1"/>
  <c r="AK61" i="35"/>
  <c r="AG61" i="35"/>
  <c r="AF61" i="35"/>
  <c r="AB61" i="35"/>
  <c r="AD61" i="35" s="1"/>
  <c r="AA61" i="35"/>
  <c r="W61" i="35"/>
  <c r="V61" i="35"/>
  <c r="S61" i="35"/>
  <c r="R61" i="35"/>
  <c r="T61" i="35" s="1"/>
  <c r="Q61" i="35"/>
  <c r="M61" i="35"/>
  <c r="O61" i="35" s="1"/>
  <c r="L61" i="35"/>
  <c r="LI60" i="35"/>
  <c r="LG60" i="35"/>
  <c r="LF60" i="35"/>
  <c r="LE60" i="35"/>
  <c r="LD60" i="35"/>
  <c r="LA60" i="35"/>
  <c r="KX60" i="35"/>
  <c r="KW60" i="35"/>
  <c r="KV60" i="35"/>
  <c r="KU60" i="35"/>
  <c r="KT60" i="35"/>
  <c r="KS60" i="35"/>
  <c r="KR60" i="35"/>
  <c r="KH60" i="35"/>
  <c r="KD60" i="35"/>
  <c r="KF60" i="35" s="1"/>
  <c r="KC60" i="35"/>
  <c r="JY60" i="35"/>
  <c r="JX60" i="35"/>
  <c r="JT60" i="35"/>
  <c r="JV60" i="35" s="1"/>
  <c r="JS60" i="35"/>
  <c r="JO60" i="35"/>
  <c r="JQ60" i="35" s="1"/>
  <c r="JN60" i="35"/>
  <c r="JJ60" i="35"/>
  <c r="JL60" i="35" s="1"/>
  <c r="JI60" i="35"/>
  <c r="JE60" i="35"/>
  <c r="JG60" i="35" s="1"/>
  <c r="JD60" i="35"/>
  <c r="IX60" i="35"/>
  <c r="IT60" i="35"/>
  <c r="IS60" i="35"/>
  <c r="IO60" i="35"/>
  <c r="IQ60" i="35" s="1"/>
  <c r="IN60" i="35"/>
  <c r="IJ60" i="35"/>
  <c r="IL60" i="35" s="1"/>
  <c r="II60" i="35"/>
  <c r="IE60" i="35"/>
  <c r="IG60" i="35" s="1"/>
  <c r="ID60" i="35"/>
  <c r="HZ60" i="35"/>
  <c r="IB60" i="35" s="1"/>
  <c r="HY60" i="35"/>
  <c r="HU60" i="35"/>
  <c r="HW60" i="35" s="1"/>
  <c r="HT60" i="35"/>
  <c r="HN60" i="35"/>
  <c r="HJ60" i="35"/>
  <c r="HL60" i="35" s="1"/>
  <c r="HI60" i="35"/>
  <c r="HE60" i="35"/>
  <c r="HD60" i="35"/>
  <c r="GZ60" i="35"/>
  <c r="HB60" i="35" s="1"/>
  <c r="GY60" i="35"/>
  <c r="GU60" i="35"/>
  <c r="GV60" i="35" s="1"/>
  <c r="GT60" i="35"/>
  <c r="GP60" i="35"/>
  <c r="GR60" i="35" s="1"/>
  <c r="GO60" i="35"/>
  <c r="GK60" i="35"/>
  <c r="GM60" i="35" s="1"/>
  <c r="GJ60" i="35"/>
  <c r="GD60" i="35"/>
  <c r="FZ60" i="35"/>
  <c r="FY60" i="35"/>
  <c r="FU60" i="35"/>
  <c r="FW60" i="35" s="1"/>
  <c r="FT60" i="35"/>
  <c r="FP60" i="35"/>
  <c r="FR60" i="35" s="1"/>
  <c r="FO60" i="35"/>
  <c r="FK60" i="35"/>
  <c r="FM60" i="35" s="1"/>
  <c r="FJ60" i="35"/>
  <c r="FL60" i="35" s="1"/>
  <c r="FF60" i="35"/>
  <c r="FE60" i="35"/>
  <c r="FA60" i="35"/>
  <c r="FC60" i="35" s="1"/>
  <c r="EZ60" i="35"/>
  <c r="ET60" i="35"/>
  <c r="EP60" i="35"/>
  <c r="ER60" i="35" s="1"/>
  <c r="EO60" i="35"/>
  <c r="EK60" i="35"/>
  <c r="EM60" i="35" s="1"/>
  <c r="EJ60" i="35"/>
  <c r="EF60" i="35"/>
  <c r="EH60" i="35" s="1"/>
  <c r="EE60" i="35"/>
  <c r="EA60" i="35"/>
  <c r="EC60" i="35" s="1"/>
  <c r="DZ60" i="35"/>
  <c r="DV60" i="35"/>
  <c r="DX60" i="35" s="1"/>
  <c r="DU60" i="35"/>
  <c r="DQ60" i="35"/>
  <c r="DR60" i="35" s="1"/>
  <c r="DP60" i="35"/>
  <c r="DJ60" i="35"/>
  <c r="DF60" i="35"/>
  <c r="DH60" i="35" s="1"/>
  <c r="DE60" i="35"/>
  <c r="DA60" i="35"/>
  <c r="DC60" i="35" s="1"/>
  <c r="CZ60" i="35"/>
  <c r="CV60" i="35"/>
  <c r="CU60" i="35"/>
  <c r="CQ60" i="35"/>
  <c r="CS60" i="35" s="1"/>
  <c r="CP60" i="35"/>
  <c r="CL60" i="35"/>
  <c r="CN60" i="35" s="1"/>
  <c r="CK60" i="35"/>
  <c r="CM60" i="35" s="1"/>
  <c r="CO60" i="35" s="1"/>
  <c r="CG60" i="35"/>
  <c r="CI60" i="35" s="1"/>
  <c r="CF60" i="35"/>
  <c r="BV60" i="35"/>
  <c r="BU60" i="35"/>
  <c r="BS60" i="35"/>
  <c r="BQ60" i="35"/>
  <c r="BP60" i="35"/>
  <c r="BL60" i="35"/>
  <c r="BN60" i="35" s="1"/>
  <c r="BK60" i="35"/>
  <c r="BG60" i="35"/>
  <c r="BI60" i="35" s="1"/>
  <c r="BF60" i="35"/>
  <c r="BB60" i="35"/>
  <c r="BA60" i="35"/>
  <c r="AW60" i="35"/>
  <c r="AY60" i="35" s="1"/>
  <c r="AV60" i="35"/>
  <c r="AP60" i="35"/>
  <c r="AL60" i="35"/>
  <c r="AK60" i="35"/>
  <c r="AG60" i="35"/>
  <c r="AI60" i="35" s="1"/>
  <c r="AF60" i="35"/>
  <c r="AD60" i="35"/>
  <c r="AB60" i="35"/>
  <c r="AA60" i="35"/>
  <c r="AC60" i="35" s="1"/>
  <c r="Y60" i="35"/>
  <c r="W60" i="35"/>
  <c r="V60" i="35"/>
  <c r="R60" i="35"/>
  <c r="Q60" i="35"/>
  <c r="M60" i="35"/>
  <c r="O60" i="35" s="1"/>
  <c r="L60" i="35"/>
  <c r="N60" i="35" s="1"/>
  <c r="LI59" i="35"/>
  <c r="LG59" i="35"/>
  <c r="LF59" i="35"/>
  <c r="LE59" i="35"/>
  <c r="LD59" i="35"/>
  <c r="LA59" i="35"/>
  <c r="LC59" i="35" s="1"/>
  <c r="KX59" i="35"/>
  <c r="KW59" i="35"/>
  <c r="KV59" i="35"/>
  <c r="KU59" i="35"/>
  <c r="KT59" i="35"/>
  <c r="KS59" i="35"/>
  <c r="KR59" i="35"/>
  <c r="KH59" i="35"/>
  <c r="KF59" i="35"/>
  <c r="KD59" i="35"/>
  <c r="KE59" i="35" s="1"/>
  <c r="KC59" i="35"/>
  <c r="JY59" i="35"/>
  <c r="KA59" i="35" s="1"/>
  <c r="JX59" i="35"/>
  <c r="JT59" i="35"/>
  <c r="JS59" i="35"/>
  <c r="JO59" i="35"/>
  <c r="JN59" i="35"/>
  <c r="JJ59" i="35"/>
  <c r="JL59" i="35" s="1"/>
  <c r="JI59" i="35"/>
  <c r="JE59" i="35"/>
  <c r="JG59" i="35" s="1"/>
  <c r="JD59" i="35"/>
  <c r="IX59" i="35"/>
  <c r="IT59" i="35"/>
  <c r="IV59" i="35" s="1"/>
  <c r="IS59" i="35"/>
  <c r="IO59" i="35"/>
  <c r="IQ59" i="35" s="1"/>
  <c r="IN59" i="35"/>
  <c r="IJ59" i="35"/>
  <c r="IL59" i="35" s="1"/>
  <c r="II59" i="35"/>
  <c r="IE59" i="35"/>
  <c r="IG59" i="35" s="1"/>
  <c r="ID59" i="35"/>
  <c r="HZ59" i="35"/>
  <c r="HY59" i="35"/>
  <c r="HU59" i="35"/>
  <c r="HW59" i="35" s="1"/>
  <c r="HT59" i="35"/>
  <c r="HN59" i="35"/>
  <c r="HJ59" i="35"/>
  <c r="HI59" i="35"/>
  <c r="HE59" i="35"/>
  <c r="HD59" i="35"/>
  <c r="GZ59" i="35"/>
  <c r="GY59" i="35"/>
  <c r="GU59" i="35"/>
  <c r="GW59" i="35" s="1"/>
  <c r="GT59" i="35"/>
  <c r="GP59" i="35"/>
  <c r="GR59" i="35" s="1"/>
  <c r="GO59" i="35"/>
  <c r="GK59" i="35"/>
  <c r="GM59" i="35" s="1"/>
  <c r="GJ59" i="35"/>
  <c r="GD59" i="35"/>
  <c r="FZ59" i="35"/>
  <c r="GB59" i="35" s="1"/>
  <c r="FY59" i="35"/>
  <c r="FU59" i="35"/>
  <c r="FT59" i="35"/>
  <c r="FP59" i="35"/>
  <c r="FO59" i="35"/>
  <c r="FK59" i="35"/>
  <c r="FM59" i="35" s="1"/>
  <c r="FJ59" i="35"/>
  <c r="FF59" i="35"/>
  <c r="FH59" i="35" s="1"/>
  <c r="FE59" i="35"/>
  <c r="FA59" i="35"/>
  <c r="FC59" i="35" s="1"/>
  <c r="EZ59" i="35"/>
  <c r="ET59" i="35"/>
  <c r="EP59" i="35"/>
  <c r="ER59" i="35" s="1"/>
  <c r="EO59" i="35"/>
  <c r="EK59" i="35"/>
  <c r="EJ59" i="35"/>
  <c r="EF59" i="35"/>
  <c r="EH59" i="35" s="1"/>
  <c r="EE59" i="35"/>
  <c r="EA59" i="35"/>
  <c r="DZ59" i="35"/>
  <c r="DV59" i="35"/>
  <c r="DX59" i="35" s="1"/>
  <c r="DU59" i="35"/>
  <c r="DQ59" i="35"/>
  <c r="DS59" i="35" s="1"/>
  <c r="DP59" i="35"/>
  <c r="DJ59" i="35"/>
  <c r="DF59" i="35"/>
  <c r="DE59" i="35"/>
  <c r="DA59" i="35"/>
  <c r="CZ59" i="35"/>
  <c r="CV59" i="35"/>
  <c r="CX59" i="35" s="1"/>
  <c r="CU59" i="35"/>
  <c r="CQ59" i="35"/>
  <c r="CP59" i="35"/>
  <c r="CL59" i="35"/>
  <c r="CK59" i="35"/>
  <c r="CG59" i="35"/>
  <c r="CI59" i="35" s="1"/>
  <c r="CF59" i="35"/>
  <c r="BV59" i="35"/>
  <c r="BX59" i="35" s="1"/>
  <c r="BU59" i="35"/>
  <c r="BQ59" i="35"/>
  <c r="BS59" i="35" s="1"/>
  <c r="BP59" i="35"/>
  <c r="BL59" i="35"/>
  <c r="BK59" i="35"/>
  <c r="BG59" i="35"/>
  <c r="BI59" i="35" s="1"/>
  <c r="BF59" i="35"/>
  <c r="BB59" i="35"/>
  <c r="BA59" i="35"/>
  <c r="AW59" i="35"/>
  <c r="AY59" i="35" s="1"/>
  <c r="AV59" i="35"/>
  <c r="AP59" i="35"/>
  <c r="AL59" i="35"/>
  <c r="AN59" i="35" s="1"/>
  <c r="AK59" i="35"/>
  <c r="AG59" i="35"/>
  <c r="AF59" i="35"/>
  <c r="AB59" i="35"/>
  <c r="AD59" i="35" s="1"/>
  <c r="AA59" i="35"/>
  <c r="W59" i="35"/>
  <c r="V59" i="35"/>
  <c r="R59" i="35"/>
  <c r="Q59" i="35"/>
  <c r="M59" i="35"/>
  <c r="O59" i="35" s="1"/>
  <c r="L59" i="35"/>
  <c r="LI58" i="35"/>
  <c r="LG58" i="35"/>
  <c r="LF58" i="35"/>
  <c r="LE58" i="35"/>
  <c r="LD58" i="35"/>
  <c r="LA58" i="35"/>
  <c r="LC58" i="35" s="1"/>
  <c r="KX58" i="35"/>
  <c r="KW58" i="35"/>
  <c r="KV58" i="35"/>
  <c r="KU58" i="35"/>
  <c r="KT58" i="35"/>
  <c r="KS58" i="35"/>
  <c r="KR58" i="35"/>
  <c r="KH58" i="35"/>
  <c r="KD58" i="35"/>
  <c r="KF58" i="35" s="1"/>
  <c r="KC58" i="35"/>
  <c r="JY58" i="35"/>
  <c r="JX58" i="35"/>
  <c r="JT58" i="35"/>
  <c r="JS58" i="35"/>
  <c r="JO58" i="35"/>
  <c r="JQ58" i="35" s="1"/>
  <c r="JN58" i="35"/>
  <c r="JJ58" i="35"/>
  <c r="JL58" i="35" s="1"/>
  <c r="JI58" i="35"/>
  <c r="JE58" i="35"/>
  <c r="JD58" i="35"/>
  <c r="IX58" i="35"/>
  <c r="IT58" i="35"/>
  <c r="IS58" i="35"/>
  <c r="IO58" i="35"/>
  <c r="IQ58" i="35" s="1"/>
  <c r="IN58" i="35"/>
  <c r="IJ58" i="35"/>
  <c r="II58" i="35"/>
  <c r="IE58" i="35"/>
  <c r="IG58" i="35" s="1"/>
  <c r="ID58" i="35"/>
  <c r="HZ58" i="35"/>
  <c r="IB58" i="35" s="1"/>
  <c r="HY58" i="35"/>
  <c r="HU58" i="35"/>
  <c r="HW58" i="35" s="1"/>
  <c r="HT58" i="35"/>
  <c r="HN58" i="35"/>
  <c r="HJ58" i="35"/>
  <c r="HL58" i="35" s="1"/>
  <c r="HI58" i="35"/>
  <c r="HE58" i="35"/>
  <c r="HD58" i="35"/>
  <c r="GZ58" i="35"/>
  <c r="HB58" i="35" s="1"/>
  <c r="GY58" i="35"/>
  <c r="GU58" i="35"/>
  <c r="GT58" i="35"/>
  <c r="GP58" i="35"/>
  <c r="GR58" i="35" s="1"/>
  <c r="GO58" i="35"/>
  <c r="GK58" i="35"/>
  <c r="GM58" i="35" s="1"/>
  <c r="GJ58" i="35"/>
  <c r="GD58" i="35"/>
  <c r="FZ58" i="35"/>
  <c r="FY58" i="35"/>
  <c r="FU58" i="35"/>
  <c r="FT58" i="35"/>
  <c r="FP58" i="35"/>
  <c r="FR58" i="35" s="1"/>
  <c r="FO58" i="35"/>
  <c r="FK58" i="35"/>
  <c r="FM58" i="35" s="1"/>
  <c r="FJ58" i="35"/>
  <c r="FF58" i="35"/>
  <c r="FH58" i="35" s="1"/>
  <c r="FE58" i="35"/>
  <c r="FC58" i="35"/>
  <c r="FA58" i="35"/>
  <c r="FB58" i="35" s="1"/>
  <c r="EZ58" i="35"/>
  <c r="ET58" i="35"/>
  <c r="EP58" i="35"/>
  <c r="ER58" i="35" s="1"/>
  <c r="EO58" i="35"/>
  <c r="EK58" i="35"/>
  <c r="EJ58" i="35"/>
  <c r="EH58" i="35"/>
  <c r="EF58" i="35"/>
  <c r="EE58" i="35"/>
  <c r="EA58" i="35"/>
  <c r="EC58" i="35" s="1"/>
  <c r="DZ58" i="35"/>
  <c r="DV58" i="35"/>
  <c r="DX58" i="35" s="1"/>
  <c r="DU58" i="35"/>
  <c r="DS58" i="35"/>
  <c r="DQ58" i="35"/>
  <c r="DR58" i="35" s="1"/>
  <c r="DP58" i="35"/>
  <c r="DJ58" i="35"/>
  <c r="DF58" i="35"/>
  <c r="DH58" i="35" s="1"/>
  <c r="DE58" i="35"/>
  <c r="DA58" i="35"/>
  <c r="DC58" i="35" s="1"/>
  <c r="CZ58" i="35"/>
  <c r="CV58" i="35"/>
  <c r="CW58" i="35" s="1"/>
  <c r="CU58" i="35"/>
  <c r="CQ58" i="35"/>
  <c r="CS58" i="35" s="1"/>
  <c r="CP58" i="35"/>
  <c r="CR58" i="35" s="1"/>
  <c r="CL58" i="35"/>
  <c r="CN58" i="35" s="1"/>
  <c r="CK58" i="35"/>
  <c r="CG58" i="35"/>
  <c r="CI58" i="35" s="1"/>
  <c r="CF58" i="35"/>
  <c r="CH58" i="35" s="1"/>
  <c r="CJ58" i="35" s="1"/>
  <c r="BX58" i="35"/>
  <c r="BV58" i="35"/>
  <c r="BW58" i="35" s="1"/>
  <c r="BU58" i="35"/>
  <c r="BQ58" i="35"/>
  <c r="BS58" i="35" s="1"/>
  <c r="BP58" i="35"/>
  <c r="BL58" i="35"/>
  <c r="BN58" i="35" s="1"/>
  <c r="BK58" i="35"/>
  <c r="BG58" i="35"/>
  <c r="BI58" i="35" s="1"/>
  <c r="BF58" i="35"/>
  <c r="BB58" i="35"/>
  <c r="BA58" i="35"/>
  <c r="AY58" i="35"/>
  <c r="AW58" i="35"/>
  <c r="AX58" i="35" s="1"/>
  <c r="AV58" i="35"/>
  <c r="AP58" i="35"/>
  <c r="AL58" i="35"/>
  <c r="AK58" i="35"/>
  <c r="AG58" i="35"/>
  <c r="AI58" i="35" s="1"/>
  <c r="AF58" i="35"/>
  <c r="AB58" i="35"/>
  <c r="AD58" i="35" s="1"/>
  <c r="AA58" i="35"/>
  <c r="W58" i="35"/>
  <c r="Y58" i="35" s="1"/>
  <c r="V58" i="35"/>
  <c r="R58" i="35"/>
  <c r="T58" i="35" s="1"/>
  <c r="Q58" i="35"/>
  <c r="M58" i="35"/>
  <c r="O58" i="35" s="1"/>
  <c r="L58" i="35"/>
  <c r="I58" i="35"/>
  <c r="LI57" i="35"/>
  <c r="LG57" i="35"/>
  <c r="LF57" i="35"/>
  <c r="LE57" i="35"/>
  <c r="LD57" i="35"/>
  <c r="LA57" i="35"/>
  <c r="LC57" i="35" s="1"/>
  <c r="KX57" i="35"/>
  <c r="KW57" i="35"/>
  <c r="KV57" i="35"/>
  <c r="KU57" i="35"/>
  <c r="KT57" i="35"/>
  <c r="KS57" i="35"/>
  <c r="KR57" i="35"/>
  <c r="KH57" i="35"/>
  <c r="KD57" i="35"/>
  <c r="KC57" i="35"/>
  <c r="JY57" i="35"/>
  <c r="KA57" i="35" s="1"/>
  <c r="JX57" i="35"/>
  <c r="JT57" i="35"/>
  <c r="JV57" i="35" s="1"/>
  <c r="JS57" i="35"/>
  <c r="JQ57" i="35"/>
  <c r="JO57" i="35"/>
  <c r="JP57" i="35" s="1"/>
  <c r="JN57" i="35"/>
  <c r="JL57" i="35"/>
  <c r="JJ57" i="35"/>
  <c r="JI57" i="35"/>
  <c r="JE57" i="35"/>
  <c r="JG57" i="35" s="1"/>
  <c r="JD57" i="35"/>
  <c r="JF57" i="35" s="1"/>
  <c r="JH57" i="35" s="1"/>
  <c r="IX57" i="35"/>
  <c r="IT57" i="35"/>
  <c r="IV57" i="35" s="1"/>
  <c r="IS57" i="35"/>
  <c r="IO57" i="35"/>
  <c r="IQ57" i="35" s="1"/>
  <c r="IN57" i="35"/>
  <c r="IJ57" i="35"/>
  <c r="IL57" i="35" s="1"/>
  <c r="II57" i="35"/>
  <c r="IE57" i="35"/>
  <c r="IG57" i="35" s="1"/>
  <c r="ID57" i="35"/>
  <c r="HZ57" i="35"/>
  <c r="HY57" i="35"/>
  <c r="HW57" i="35"/>
  <c r="HV57" i="35"/>
  <c r="HU57" i="35"/>
  <c r="HT57" i="35"/>
  <c r="HN57" i="35"/>
  <c r="HK57" i="35"/>
  <c r="HJ57" i="35"/>
  <c r="HI57" i="35"/>
  <c r="HE57" i="35"/>
  <c r="HD57" i="35"/>
  <c r="GZ57" i="35"/>
  <c r="HB57" i="35" s="1"/>
  <c r="GY57" i="35"/>
  <c r="GU57" i="35"/>
  <c r="GW57" i="35" s="1"/>
  <c r="GT57" i="35"/>
  <c r="GP57" i="35"/>
  <c r="GR57" i="35" s="1"/>
  <c r="GO57" i="35"/>
  <c r="GQ57" i="35" s="1"/>
  <c r="GS57" i="35" s="1"/>
  <c r="GM57" i="35"/>
  <c r="GK57" i="35"/>
  <c r="GJ57" i="35"/>
  <c r="GL57" i="35" s="1"/>
  <c r="GD57" i="35"/>
  <c r="FZ57" i="35"/>
  <c r="GB57" i="35" s="1"/>
  <c r="FY57" i="35"/>
  <c r="FU57" i="35"/>
  <c r="FT57" i="35"/>
  <c r="FP57" i="35"/>
  <c r="FO57" i="35"/>
  <c r="FK57" i="35"/>
  <c r="FM57" i="35" s="1"/>
  <c r="FJ57" i="35"/>
  <c r="FF57" i="35"/>
  <c r="FH57" i="35" s="1"/>
  <c r="FE57" i="35"/>
  <c r="FA57" i="35"/>
  <c r="FC57" i="35" s="1"/>
  <c r="EZ57" i="35"/>
  <c r="ET57" i="35"/>
  <c r="EP57" i="35"/>
  <c r="ER57" i="35" s="1"/>
  <c r="EO57" i="35"/>
  <c r="EK57" i="35"/>
  <c r="EJ57" i="35"/>
  <c r="EF57" i="35"/>
  <c r="EH57" i="35" s="1"/>
  <c r="EE57" i="35"/>
  <c r="EA57" i="35"/>
  <c r="DZ57" i="35"/>
  <c r="DV57" i="35"/>
  <c r="DU57" i="35"/>
  <c r="DQ57" i="35"/>
  <c r="DS57" i="35" s="1"/>
  <c r="DP57" i="35"/>
  <c r="DJ57" i="35"/>
  <c r="DG57" i="35"/>
  <c r="DI57" i="35" s="1"/>
  <c r="DF57" i="35"/>
  <c r="DH57" i="35" s="1"/>
  <c r="DE57" i="35"/>
  <c r="DA57" i="35"/>
  <c r="DC57" i="35" s="1"/>
  <c r="CZ57" i="35"/>
  <c r="CV57" i="35"/>
  <c r="CX57" i="35" s="1"/>
  <c r="CU57" i="35"/>
  <c r="CR57" i="35"/>
  <c r="CT57" i="35" s="1"/>
  <c r="CQ57" i="35"/>
  <c r="CS57" i="35" s="1"/>
  <c r="CP57" i="35"/>
  <c r="CL57" i="35"/>
  <c r="CK57" i="35"/>
  <c r="CI57" i="35"/>
  <c r="CG57" i="35"/>
  <c r="CF57" i="35"/>
  <c r="BV57" i="35"/>
  <c r="BX57" i="35" s="1"/>
  <c r="BU57" i="35"/>
  <c r="BQ57" i="35"/>
  <c r="BS57" i="35" s="1"/>
  <c r="BP57" i="35"/>
  <c r="BR57" i="35" s="1"/>
  <c r="BT57" i="35" s="1"/>
  <c r="BL57" i="35"/>
  <c r="BK57" i="35"/>
  <c r="BG57" i="35"/>
  <c r="BI57" i="35" s="1"/>
  <c r="BF57" i="35"/>
  <c r="BB57" i="35"/>
  <c r="BA57" i="35"/>
  <c r="AW57" i="35"/>
  <c r="AY57" i="35" s="1"/>
  <c r="AV57" i="35"/>
  <c r="AP57" i="35"/>
  <c r="AL57" i="35"/>
  <c r="AN57" i="35" s="1"/>
  <c r="AK57" i="35"/>
  <c r="AG57" i="35"/>
  <c r="AF57" i="35"/>
  <c r="AB57" i="35"/>
  <c r="AD57" i="35" s="1"/>
  <c r="AA57" i="35"/>
  <c r="W57" i="35"/>
  <c r="V57" i="35"/>
  <c r="R57" i="35"/>
  <c r="Q57" i="35"/>
  <c r="M57" i="35"/>
  <c r="O57" i="35" s="1"/>
  <c r="L57" i="35"/>
  <c r="LI56" i="35"/>
  <c r="LI55" i="35"/>
  <c r="LF55" i="35"/>
  <c r="LE55" i="35"/>
  <c r="KW55" i="35"/>
  <c r="KV55" i="35"/>
  <c r="KU55" i="35"/>
  <c r="KS55" i="35"/>
  <c r="KR55" i="35"/>
  <c r="KD55" i="35"/>
  <c r="KC55" i="35"/>
  <c r="JY55" i="35"/>
  <c r="KA55" i="35" s="1"/>
  <c r="JX55" i="35"/>
  <c r="JZ55" i="35" s="1"/>
  <c r="KB55" i="35" s="1"/>
  <c r="JT55" i="35"/>
  <c r="JS55" i="35"/>
  <c r="JO55" i="35"/>
  <c r="JQ55" i="35" s="1"/>
  <c r="JN55" i="35"/>
  <c r="JJ55" i="35"/>
  <c r="JL55" i="35" s="1"/>
  <c r="JI55" i="35"/>
  <c r="JK55" i="35" s="1"/>
  <c r="JM55" i="35" s="1"/>
  <c r="JF55" i="35"/>
  <c r="JE55" i="35"/>
  <c r="JG55" i="35" s="1"/>
  <c r="JD55" i="35"/>
  <c r="IT55" i="35"/>
  <c r="IV55" i="35" s="1"/>
  <c r="IS55" i="35"/>
  <c r="IO55" i="35"/>
  <c r="IQ55" i="35" s="1"/>
  <c r="IN55" i="35"/>
  <c r="IJ55" i="35"/>
  <c r="II55" i="35"/>
  <c r="IE55" i="35"/>
  <c r="IG55" i="35" s="1"/>
  <c r="ID55" i="35"/>
  <c r="HZ55" i="35"/>
  <c r="IB55" i="35" s="1"/>
  <c r="HY55" i="35"/>
  <c r="HU55" i="35"/>
  <c r="HW55" i="35" s="1"/>
  <c r="HT55" i="35"/>
  <c r="HJ55" i="35"/>
  <c r="HL55" i="35" s="1"/>
  <c r="HI55" i="35"/>
  <c r="HE55" i="35"/>
  <c r="HD55" i="35"/>
  <c r="GZ55" i="35"/>
  <c r="HB55" i="35" s="1"/>
  <c r="GY55" i="35"/>
  <c r="GU55" i="35"/>
  <c r="GT55" i="35"/>
  <c r="GP55" i="35"/>
  <c r="GR55" i="35" s="1"/>
  <c r="GO55" i="35"/>
  <c r="GK55" i="35"/>
  <c r="GM55" i="35" s="1"/>
  <c r="GJ55" i="35"/>
  <c r="FZ55" i="35"/>
  <c r="FY55" i="35"/>
  <c r="FU55" i="35"/>
  <c r="FW55" i="35" s="1"/>
  <c r="FT55" i="35"/>
  <c r="FP55" i="35"/>
  <c r="FO55" i="35"/>
  <c r="FK55" i="35"/>
  <c r="FM55" i="35" s="1"/>
  <c r="FJ55" i="35"/>
  <c r="FF55" i="35"/>
  <c r="FE55" i="35"/>
  <c r="FA55" i="35"/>
  <c r="EZ55" i="35"/>
  <c r="EP55" i="35"/>
  <c r="EO55" i="35"/>
  <c r="EM55" i="35"/>
  <c r="EK55" i="35"/>
  <c r="EL55" i="35" s="1"/>
  <c r="EJ55" i="35"/>
  <c r="EF55" i="35"/>
  <c r="EH55" i="35" s="1"/>
  <c r="EE55" i="35"/>
  <c r="DZ55" i="35"/>
  <c r="DV55" i="35"/>
  <c r="DX55" i="35" s="1"/>
  <c r="DU55" i="35"/>
  <c r="DW55" i="35" s="1"/>
  <c r="DY55" i="35" s="1"/>
  <c r="DS55" i="35"/>
  <c r="DQ55" i="35"/>
  <c r="DR55" i="35" s="1"/>
  <c r="DP55" i="35"/>
  <c r="DF55" i="35"/>
  <c r="DH55" i="35" s="1"/>
  <c r="DE55" i="35"/>
  <c r="DA55" i="35"/>
  <c r="DC55" i="35" s="1"/>
  <c r="CZ55" i="35"/>
  <c r="CV55" i="35"/>
  <c r="CU55" i="35"/>
  <c r="CQ55" i="35"/>
  <c r="CS55" i="35" s="1"/>
  <c r="CP55" i="35"/>
  <c r="CL55" i="35"/>
  <c r="CN55" i="35" s="1"/>
  <c r="CK55" i="35"/>
  <c r="CG55" i="35"/>
  <c r="CI55" i="35" s="1"/>
  <c r="CF55" i="35"/>
  <c r="BV55" i="35"/>
  <c r="BX55" i="35" s="1"/>
  <c r="BU55" i="35"/>
  <c r="BQ55" i="35"/>
  <c r="BP55" i="35"/>
  <c r="BL55" i="35"/>
  <c r="BN55" i="35" s="1"/>
  <c r="BK55" i="35"/>
  <c r="BG55" i="35"/>
  <c r="BF55" i="35"/>
  <c r="BB55" i="35"/>
  <c r="BA55" i="35"/>
  <c r="AW55" i="35"/>
  <c r="AY55" i="35" s="1"/>
  <c r="AV55" i="35"/>
  <c r="AL55" i="35"/>
  <c r="AK55" i="35"/>
  <c r="AG55" i="35"/>
  <c r="AF55" i="35"/>
  <c r="AB55" i="35"/>
  <c r="AD55" i="35" s="1"/>
  <c r="AA55" i="35"/>
  <c r="W55" i="35"/>
  <c r="Y55" i="35" s="1"/>
  <c r="V55" i="35"/>
  <c r="R55" i="35"/>
  <c r="T55" i="35" s="1"/>
  <c r="Q55" i="35"/>
  <c r="S55" i="35" s="1"/>
  <c r="M55" i="35"/>
  <c r="O55" i="35" s="1"/>
  <c r="L55" i="35"/>
  <c r="J55" i="35"/>
  <c r="H55" i="35"/>
  <c r="LI54" i="35"/>
  <c r="LF54" i="35"/>
  <c r="LE54" i="35"/>
  <c r="KW54" i="35"/>
  <c r="KV54" i="35"/>
  <c r="KU54" i="35"/>
  <c r="KS54" i="35"/>
  <c r="KR54" i="35"/>
  <c r="KF54" i="35"/>
  <c r="KD54" i="35"/>
  <c r="KC54" i="35"/>
  <c r="KE54" i="35" s="1"/>
  <c r="JY54" i="35"/>
  <c r="KA54" i="35" s="1"/>
  <c r="JX54" i="35"/>
  <c r="JT54" i="35"/>
  <c r="JV54" i="35" s="1"/>
  <c r="JS54" i="35"/>
  <c r="JO54" i="35"/>
  <c r="JQ54" i="35" s="1"/>
  <c r="JN54" i="35"/>
  <c r="JJ54" i="35"/>
  <c r="JI54" i="35"/>
  <c r="JG54" i="35"/>
  <c r="JE54" i="35"/>
  <c r="JD54" i="35"/>
  <c r="IT54" i="35"/>
  <c r="IV54" i="35" s="1"/>
  <c r="IS54" i="35"/>
  <c r="IO54" i="35"/>
  <c r="IN54" i="35"/>
  <c r="IL54" i="35"/>
  <c r="IK54" i="35"/>
  <c r="IJ54" i="35"/>
  <c r="II54" i="35"/>
  <c r="IE54" i="35"/>
  <c r="ID54" i="35"/>
  <c r="HZ54" i="35"/>
  <c r="HY54" i="35"/>
  <c r="HV54" i="35"/>
  <c r="HX54" i="35" s="1"/>
  <c r="HU54" i="35"/>
  <c r="HW54" i="35" s="1"/>
  <c r="HT54" i="35"/>
  <c r="HJ54" i="35"/>
  <c r="HI54" i="35"/>
  <c r="HF54" i="35"/>
  <c r="HH54" i="35" s="1"/>
  <c r="HE54" i="35"/>
  <c r="HG54" i="35" s="1"/>
  <c r="HD54" i="35"/>
  <c r="HA54" i="35"/>
  <c r="HC54" i="35" s="1"/>
  <c r="GZ54" i="35"/>
  <c r="HB54" i="35" s="1"/>
  <c r="GY54" i="35"/>
  <c r="GT54" i="35"/>
  <c r="GP54" i="35"/>
  <c r="GR54" i="35" s="1"/>
  <c r="GO54" i="35"/>
  <c r="GK54" i="35"/>
  <c r="GM54" i="35" s="1"/>
  <c r="GJ54" i="35"/>
  <c r="FZ54" i="35"/>
  <c r="FY54" i="35"/>
  <c r="FU54" i="35"/>
  <c r="FW54" i="35" s="1"/>
  <c r="FT54" i="35"/>
  <c r="FQ54" i="35"/>
  <c r="FP54" i="35"/>
  <c r="FR54" i="35" s="1"/>
  <c r="FO54" i="35"/>
  <c r="FK54" i="35"/>
  <c r="FJ54" i="35"/>
  <c r="FF54" i="35"/>
  <c r="FE54" i="35"/>
  <c r="FA54" i="35"/>
  <c r="FC54" i="35" s="1"/>
  <c r="EZ54" i="35"/>
  <c r="EP54" i="35"/>
  <c r="EO54" i="35"/>
  <c r="EK54" i="35"/>
  <c r="EM54" i="35" s="1"/>
  <c r="EJ54" i="35"/>
  <c r="EL54" i="35" s="1"/>
  <c r="EF54" i="35"/>
  <c r="EH54" i="35" s="1"/>
  <c r="EE54" i="35"/>
  <c r="EA54" i="35"/>
  <c r="EC54" i="35" s="1"/>
  <c r="DZ54" i="35"/>
  <c r="DV54" i="35"/>
  <c r="DU54" i="35"/>
  <c r="DQ54" i="35"/>
  <c r="DS54" i="35" s="1"/>
  <c r="DP54" i="35"/>
  <c r="DF54" i="35"/>
  <c r="DE54" i="35"/>
  <c r="DA54" i="35"/>
  <c r="CZ54" i="35"/>
  <c r="CV54" i="35"/>
  <c r="CU54" i="35"/>
  <c r="CQ54" i="35"/>
  <c r="CS54" i="35" s="1"/>
  <c r="CP54" i="35"/>
  <c r="CL54" i="35"/>
  <c r="CN54" i="35" s="1"/>
  <c r="CK54" i="35"/>
  <c r="CG54" i="35"/>
  <c r="CF54" i="35"/>
  <c r="BW54" i="35"/>
  <c r="BV54" i="35"/>
  <c r="BX54" i="35" s="1"/>
  <c r="BU54" i="35"/>
  <c r="BQ54" i="35"/>
  <c r="BS54" i="35" s="1"/>
  <c r="BP54" i="35"/>
  <c r="BL54" i="35"/>
  <c r="BK54" i="35"/>
  <c r="BG54" i="35"/>
  <c r="BF54" i="35"/>
  <c r="BB54" i="35"/>
  <c r="BA54" i="35"/>
  <c r="AW54" i="35"/>
  <c r="AY54" i="35" s="1"/>
  <c r="AV54" i="35"/>
  <c r="AL54" i="35"/>
  <c r="AK54" i="35"/>
  <c r="AG54" i="35"/>
  <c r="AI54" i="35" s="1"/>
  <c r="AF54" i="35"/>
  <c r="AH54" i="35" s="1"/>
  <c r="AB54" i="35"/>
  <c r="AD54" i="35" s="1"/>
  <c r="AA54" i="35"/>
  <c r="W54" i="35"/>
  <c r="Y54" i="35" s="1"/>
  <c r="V54" i="35"/>
  <c r="X54" i="35" s="1"/>
  <c r="Z54" i="35" s="1"/>
  <c r="T54" i="35"/>
  <c r="R54" i="35"/>
  <c r="Q54" i="35"/>
  <c r="M54" i="35"/>
  <c r="O54" i="35" s="1"/>
  <c r="L54" i="35"/>
  <c r="J54" i="35"/>
  <c r="H54" i="35"/>
  <c r="LI53" i="35"/>
  <c r="LF53" i="35"/>
  <c r="LE53" i="35"/>
  <c r="KW53" i="35"/>
  <c r="KV53" i="35"/>
  <c r="KU53" i="35"/>
  <c r="KS53" i="35"/>
  <c r="KR53" i="35"/>
  <c r="KF53" i="35"/>
  <c r="KD53" i="35"/>
  <c r="KC53" i="35"/>
  <c r="JY53" i="35"/>
  <c r="KA53" i="35" s="1"/>
  <c r="JX53" i="35"/>
  <c r="JT53" i="35"/>
  <c r="JV53" i="35" s="1"/>
  <c r="JS53" i="35"/>
  <c r="JN53" i="35"/>
  <c r="JJ53" i="35"/>
  <c r="JI53" i="35"/>
  <c r="JE53" i="35"/>
  <c r="JG53" i="35" s="1"/>
  <c r="JD53" i="35"/>
  <c r="IT53" i="35"/>
  <c r="IS53" i="35"/>
  <c r="IO53" i="35"/>
  <c r="IN53" i="35"/>
  <c r="IJ53" i="35"/>
  <c r="II53" i="35"/>
  <c r="ID53" i="35"/>
  <c r="HZ53" i="35"/>
  <c r="HY53" i="35"/>
  <c r="HU53" i="35"/>
  <c r="HT53" i="35"/>
  <c r="HJ53" i="35"/>
  <c r="HL53" i="35" s="1"/>
  <c r="HI53" i="35"/>
  <c r="HE53" i="35"/>
  <c r="HD53" i="35"/>
  <c r="GZ53" i="35"/>
  <c r="GY53" i="35"/>
  <c r="GU53" i="35"/>
  <c r="GW53" i="35" s="1"/>
  <c r="GT53" i="35"/>
  <c r="GP53" i="35"/>
  <c r="GR53" i="35" s="1"/>
  <c r="GO53" i="35"/>
  <c r="GK53" i="35"/>
  <c r="GM53" i="35" s="1"/>
  <c r="GJ53" i="35"/>
  <c r="FZ53" i="35"/>
  <c r="GB53" i="35" s="1"/>
  <c r="FY53" i="35"/>
  <c r="FU53" i="35"/>
  <c r="FT53" i="35"/>
  <c r="FP53" i="35"/>
  <c r="FR53" i="35" s="1"/>
  <c r="FO53" i="35"/>
  <c r="FK53" i="35"/>
  <c r="FJ53" i="35"/>
  <c r="FF53" i="35"/>
  <c r="FH53" i="35" s="1"/>
  <c r="FE53" i="35"/>
  <c r="FG53" i="35" s="1"/>
  <c r="FA53" i="35"/>
  <c r="FC53" i="35" s="1"/>
  <c r="EZ53" i="35"/>
  <c r="EP53" i="35"/>
  <c r="EO53" i="35"/>
  <c r="EK53" i="35"/>
  <c r="EJ53" i="35"/>
  <c r="EF53" i="35"/>
  <c r="EH53" i="35" s="1"/>
  <c r="EE53" i="35"/>
  <c r="EA53" i="35"/>
  <c r="DZ53" i="35"/>
  <c r="DV53" i="35"/>
  <c r="DX53" i="35" s="1"/>
  <c r="DU53" i="35"/>
  <c r="DQ53" i="35"/>
  <c r="DS53" i="35" s="1"/>
  <c r="DP53" i="35"/>
  <c r="DF53" i="35"/>
  <c r="DH53" i="35" s="1"/>
  <c r="DE53" i="35"/>
  <c r="DB53" i="35"/>
  <c r="DD53" i="35" s="1"/>
  <c r="DA53" i="35"/>
  <c r="DC53" i="35" s="1"/>
  <c r="CZ53" i="35"/>
  <c r="CV53" i="35"/>
  <c r="CX53" i="35" s="1"/>
  <c r="CU53" i="35"/>
  <c r="CQ53" i="35"/>
  <c r="CS53" i="35" s="1"/>
  <c r="CP53" i="35"/>
  <c r="CL53" i="35"/>
  <c r="CN53" i="35" s="1"/>
  <c r="CK53" i="35"/>
  <c r="CG53" i="35"/>
  <c r="CF53" i="35"/>
  <c r="BV53" i="35"/>
  <c r="BX53" i="35" s="1"/>
  <c r="BU53" i="35"/>
  <c r="BW53" i="35" s="1"/>
  <c r="BY53" i="35" s="1"/>
  <c r="BQ53" i="35"/>
  <c r="BS53" i="35" s="1"/>
  <c r="BP53" i="35"/>
  <c r="BL53" i="35"/>
  <c r="BK53" i="35"/>
  <c r="BG53" i="35"/>
  <c r="BI53" i="35" s="1"/>
  <c r="BF53" i="35"/>
  <c r="BB53" i="35"/>
  <c r="BD53" i="35" s="1"/>
  <c r="BA53" i="35"/>
  <c r="AW53" i="35"/>
  <c r="AY53" i="35" s="1"/>
  <c r="AV53" i="35"/>
  <c r="AL53" i="35"/>
  <c r="AN53" i="35" s="1"/>
  <c r="AK53" i="35"/>
  <c r="AG53" i="35"/>
  <c r="AF53" i="35"/>
  <c r="AB53" i="35"/>
  <c r="AD53" i="35" s="1"/>
  <c r="AA53" i="35"/>
  <c r="W53" i="35"/>
  <c r="V53" i="35"/>
  <c r="R53" i="35"/>
  <c r="Q53" i="35"/>
  <c r="M53" i="35"/>
  <c r="O53" i="35" s="1"/>
  <c r="L53" i="35"/>
  <c r="J53" i="35"/>
  <c r="H53" i="35"/>
  <c r="LI52" i="35"/>
  <c r="LF52" i="35"/>
  <c r="LE52" i="35"/>
  <c r="KW52" i="35"/>
  <c r="KV52" i="35"/>
  <c r="KU52" i="35"/>
  <c r="KS52" i="35"/>
  <c r="KR52" i="35"/>
  <c r="KD52" i="35"/>
  <c r="KF52" i="35" s="1"/>
  <c r="KC52" i="35"/>
  <c r="KE52" i="35" s="1"/>
  <c r="JY52" i="35"/>
  <c r="KA52" i="35" s="1"/>
  <c r="JX52" i="35"/>
  <c r="JT52" i="35"/>
  <c r="JV52" i="35" s="1"/>
  <c r="JS52" i="35"/>
  <c r="JU52" i="35" s="1"/>
  <c r="JW52" i="35" s="1"/>
  <c r="JO52" i="35"/>
  <c r="JN52" i="35"/>
  <c r="JJ52" i="35"/>
  <c r="JL52" i="35" s="1"/>
  <c r="JI52" i="35"/>
  <c r="JE52" i="35"/>
  <c r="JG52" i="35" s="1"/>
  <c r="JD52" i="35"/>
  <c r="IT52" i="35"/>
  <c r="IS52" i="35"/>
  <c r="IO52" i="35"/>
  <c r="IN52" i="35"/>
  <c r="IJ52" i="35"/>
  <c r="IL52" i="35" s="1"/>
  <c r="II52" i="35"/>
  <c r="ID52" i="35"/>
  <c r="HZ52" i="35"/>
  <c r="HY52" i="35"/>
  <c r="HU52" i="35"/>
  <c r="HW52" i="35" s="1"/>
  <c r="HT52" i="35"/>
  <c r="HJ52" i="35"/>
  <c r="HL52" i="35" s="1"/>
  <c r="HI52" i="35"/>
  <c r="HE52" i="35"/>
  <c r="HD52" i="35"/>
  <c r="GZ52" i="35"/>
  <c r="HB52" i="35" s="1"/>
  <c r="GY52" i="35"/>
  <c r="HA52" i="35" s="1"/>
  <c r="GU52" i="35"/>
  <c r="GW52" i="35" s="1"/>
  <c r="GT52" i="35"/>
  <c r="GP52" i="35"/>
  <c r="GR52" i="35" s="1"/>
  <c r="GO52" i="35"/>
  <c r="GQ52" i="35" s="1"/>
  <c r="GS52" i="35" s="1"/>
  <c r="GK52" i="35"/>
  <c r="GJ52" i="35"/>
  <c r="FZ52" i="35"/>
  <c r="FY52" i="35"/>
  <c r="FU52" i="35"/>
  <c r="FW52" i="35" s="1"/>
  <c r="FT52" i="35"/>
  <c r="FP52" i="35"/>
  <c r="FO52" i="35"/>
  <c r="FM52" i="35"/>
  <c r="FK52" i="35"/>
  <c r="FJ52" i="35"/>
  <c r="FF52" i="35"/>
  <c r="FH52" i="35" s="1"/>
  <c r="FE52" i="35"/>
  <c r="FA52" i="35"/>
  <c r="EZ52" i="35"/>
  <c r="EP52" i="35"/>
  <c r="EO52" i="35"/>
  <c r="EK52" i="35"/>
  <c r="EM52" i="35" s="1"/>
  <c r="EJ52" i="35"/>
  <c r="EF52" i="35"/>
  <c r="EE52" i="35"/>
  <c r="EA52" i="35"/>
  <c r="EC52" i="35" s="1"/>
  <c r="DZ52" i="35"/>
  <c r="DV52" i="35"/>
  <c r="DX52" i="35" s="1"/>
  <c r="DU52" i="35"/>
  <c r="DQ52" i="35"/>
  <c r="DS52" i="35" s="1"/>
  <c r="DP52" i="35"/>
  <c r="DF52" i="35"/>
  <c r="DE52" i="35"/>
  <c r="DC52" i="35"/>
  <c r="DA52" i="35"/>
  <c r="CZ52" i="35"/>
  <c r="CV52" i="35"/>
  <c r="CX52" i="35" s="1"/>
  <c r="CU52" i="35"/>
  <c r="CW52" i="35" s="1"/>
  <c r="CQ52" i="35"/>
  <c r="CS52" i="35" s="1"/>
  <c r="CP52" i="35"/>
  <c r="CL52" i="35"/>
  <c r="CK52" i="35"/>
  <c r="CG52" i="35"/>
  <c r="CI52" i="35" s="1"/>
  <c r="CF52" i="35"/>
  <c r="BV52" i="35"/>
  <c r="BX52" i="35" s="1"/>
  <c r="BU52" i="35"/>
  <c r="BQ52" i="35"/>
  <c r="BS52" i="35" s="1"/>
  <c r="BP52" i="35"/>
  <c r="BL52" i="35"/>
  <c r="BK52" i="35"/>
  <c r="BG52" i="35"/>
  <c r="BI52" i="35" s="1"/>
  <c r="BF52" i="35"/>
  <c r="BB52" i="35"/>
  <c r="BA52" i="35"/>
  <c r="AW52" i="35"/>
  <c r="AY52" i="35" s="1"/>
  <c r="AV52" i="35"/>
  <c r="AL52" i="35"/>
  <c r="AK52" i="35"/>
  <c r="AG52" i="35"/>
  <c r="AI52" i="35" s="1"/>
  <c r="AF52" i="35"/>
  <c r="AB52" i="35"/>
  <c r="AD52" i="35" s="1"/>
  <c r="AA52" i="35"/>
  <c r="W52" i="35"/>
  <c r="V52" i="35"/>
  <c r="S52" i="35"/>
  <c r="R52" i="35"/>
  <c r="T52" i="35" s="1"/>
  <c r="Q52" i="35"/>
  <c r="M52" i="35"/>
  <c r="O52" i="35" s="1"/>
  <c r="L52" i="35"/>
  <c r="J52" i="35"/>
  <c r="H52" i="35"/>
  <c r="LI51" i="35"/>
  <c r="LF51" i="35"/>
  <c r="LE51" i="35"/>
  <c r="KW51" i="35"/>
  <c r="KV51" i="35"/>
  <c r="KU51" i="35"/>
  <c r="KS51" i="35"/>
  <c r="KR51" i="35"/>
  <c r="KF51" i="35"/>
  <c r="KD51" i="35"/>
  <c r="KC51" i="35"/>
  <c r="JY51" i="35"/>
  <c r="JX51" i="35"/>
  <c r="JT51" i="35"/>
  <c r="JV51" i="35" s="1"/>
  <c r="JS51" i="35"/>
  <c r="JO51" i="35"/>
  <c r="JN51" i="35"/>
  <c r="JJ51" i="35"/>
  <c r="JI51" i="35"/>
  <c r="JE51" i="35"/>
  <c r="JG51" i="35" s="1"/>
  <c r="JD51" i="35"/>
  <c r="IT51" i="35"/>
  <c r="IS51" i="35"/>
  <c r="IO51" i="35"/>
  <c r="IN51" i="35"/>
  <c r="IJ51" i="35"/>
  <c r="IL51" i="35" s="1"/>
  <c r="II51" i="35"/>
  <c r="ID51" i="35"/>
  <c r="HZ51" i="35"/>
  <c r="HY51" i="35"/>
  <c r="HU51" i="35"/>
  <c r="HW51" i="35" s="1"/>
  <c r="HT51" i="35"/>
  <c r="HJ51" i="35"/>
  <c r="HL51" i="35" s="1"/>
  <c r="HI51" i="35"/>
  <c r="HE51" i="35"/>
  <c r="HD51" i="35"/>
  <c r="GZ51" i="35"/>
  <c r="HB51" i="35" s="1"/>
  <c r="GY51" i="35"/>
  <c r="HA51" i="35" s="1"/>
  <c r="HC51" i="35" s="1"/>
  <c r="GU51" i="35"/>
  <c r="GW51" i="35" s="1"/>
  <c r="GT51" i="35"/>
  <c r="GP51" i="35"/>
  <c r="GR51" i="35" s="1"/>
  <c r="GO51" i="35"/>
  <c r="GQ51" i="35" s="1"/>
  <c r="GS51" i="35" s="1"/>
  <c r="GK51" i="35"/>
  <c r="GJ51" i="35"/>
  <c r="FZ51" i="35"/>
  <c r="FY51" i="35"/>
  <c r="GA51" i="35" s="1"/>
  <c r="FU51" i="35"/>
  <c r="FW51" i="35" s="1"/>
  <c r="FT51" i="35"/>
  <c r="FP51" i="35"/>
  <c r="FO51" i="35"/>
  <c r="FK51" i="35"/>
  <c r="FJ51" i="35"/>
  <c r="FF51" i="35"/>
  <c r="FH51" i="35" s="1"/>
  <c r="FE51" i="35"/>
  <c r="FA51" i="35"/>
  <c r="EZ51" i="35"/>
  <c r="EP51" i="35"/>
  <c r="EO51" i="35"/>
  <c r="EK51" i="35"/>
  <c r="EM51" i="35" s="1"/>
  <c r="EJ51" i="35"/>
  <c r="EF51" i="35"/>
  <c r="EH51" i="35" s="1"/>
  <c r="EE51" i="35"/>
  <c r="EA51" i="35"/>
  <c r="DZ51" i="35"/>
  <c r="DV51" i="35"/>
  <c r="DU51" i="35"/>
  <c r="DQ51" i="35"/>
  <c r="DS51" i="35" s="1"/>
  <c r="DP51" i="35"/>
  <c r="DH51" i="35"/>
  <c r="DF51" i="35"/>
  <c r="DE51" i="35"/>
  <c r="DA51" i="35"/>
  <c r="DC51" i="35" s="1"/>
  <c r="CZ51" i="35"/>
  <c r="DB51" i="35" s="1"/>
  <c r="DD51" i="35" s="1"/>
  <c r="CV51" i="35"/>
  <c r="CX51" i="35" s="1"/>
  <c r="CU51" i="35"/>
  <c r="CQ51" i="35"/>
  <c r="CS51" i="35" s="1"/>
  <c r="CP51" i="35"/>
  <c r="CL51" i="35"/>
  <c r="CK51" i="35"/>
  <c r="CG51" i="35"/>
  <c r="CI51" i="35" s="1"/>
  <c r="CF51" i="35"/>
  <c r="BV51" i="35"/>
  <c r="BU51" i="35"/>
  <c r="BQ51" i="35"/>
  <c r="BP51" i="35"/>
  <c r="BL51" i="35"/>
  <c r="BN51" i="35" s="1"/>
  <c r="BK51" i="35"/>
  <c r="BG51" i="35"/>
  <c r="BI51" i="35" s="1"/>
  <c r="BF51" i="35"/>
  <c r="BB51" i="35"/>
  <c r="BA51" i="35"/>
  <c r="AW51" i="35"/>
  <c r="AV51" i="35"/>
  <c r="AL51" i="35"/>
  <c r="AK51" i="35"/>
  <c r="AG51" i="35"/>
  <c r="AF51" i="35"/>
  <c r="AB51" i="35"/>
  <c r="AD51" i="35" s="1"/>
  <c r="AA51" i="35"/>
  <c r="W51" i="35"/>
  <c r="Y51" i="35" s="1"/>
  <c r="V51" i="35"/>
  <c r="X51" i="35" s="1"/>
  <c r="R51" i="35"/>
  <c r="T51" i="35" s="1"/>
  <c r="Q51" i="35"/>
  <c r="M51" i="35"/>
  <c r="L51" i="35"/>
  <c r="J51" i="35"/>
  <c r="H51" i="35"/>
  <c r="LI50" i="35"/>
  <c r="LF50" i="35"/>
  <c r="LE50" i="35"/>
  <c r="KW50" i="35"/>
  <c r="KV50" i="35"/>
  <c r="KU50" i="35"/>
  <c r="KS50" i="35"/>
  <c r="KR50" i="35"/>
  <c r="KD50" i="35"/>
  <c r="KC50" i="35"/>
  <c r="JY50" i="35"/>
  <c r="KA50" i="35" s="1"/>
  <c r="JX50" i="35"/>
  <c r="JT50" i="35"/>
  <c r="JS50" i="35"/>
  <c r="JN50" i="35"/>
  <c r="JJ50" i="35"/>
  <c r="JL50" i="35" s="1"/>
  <c r="JI50" i="35"/>
  <c r="JE50" i="35"/>
  <c r="JG50" i="35" s="1"/>
  <c r="JD50" i="35"/>
  <c r="IT50" i="35"/>
  <c r="IV50" i="35" s="1"/>
  <c r="IS50" i="35"/>
  <c r="IU50" i="35" s="1"/>
  <c r="IW50" i="35" s="1"/>
  <c r="IO50" i="35"/>
  <c r="IN50" i="35"/>
  <c r="IJ50" i="35"/>
  <c r="IL50" i="35" s="1"/>
  <c r="II50" i="35"/>
  <c r="IE50" i="35"/>
  <c r="ID50" i="35"/>
  <c r="HZ50" i="35"/>
  <c r="HY50" i="35"/>
  <c r="HU50" i="35"/>
  <c r="HW50" i="35" s="1"/>
  <c r="HT50" i="35"/>
  <c r="HJ50" i="35"/>
  <c r="HI50" i="35"/>
  <c r="HE50" i="35"/>
  <c r="HF50" i="35" s="1"/>
  <c r="HD50" i="35"/>
  <c r="GZ50" i="35"/>
  <c r="HB50" i="35" s="1"/>
  <c r="GY50" i="35"/>
  <c r="HA50" i="35" s="1"/>
  <c r="HC50" i="35" s="1"/>
  <c r="GU50" i="35"/>
  <c r="GW50" i="35" s="1"/>
  <c r="GT50" i="35"/>
  <c r="GP50" i="35"/>
  <c r="GO50" i="35"/>
  <c r="GM50" i="35"/>
  <c r="GK50" i="35"/>
  <c r="GJ50" i="35"/>
  <c r="GL50" i="35" s="1"/>
  <c r="FZ50" i="35"/>
  <c r="GB50" i="35" s="1"/>
  <c r="FY50" i="35"/>
  <c r="FU50" i="35"/>
  <c r="FT50" i="35"/>
  <c r="FP50" i="35"/>
  <c r="FR50" i="35" s="1"/>
  <c r="FO50" i="35"/>
  <c r="FJ50" i="35"/>
  <c r="FF50" i="35"/>
  <c r="FH50" i="35" s="1"/>
  <c r="FE50" i="35"/>
  <c r="FA50" i="35"/>
  <c r="EZ50" i="35"/>
  <c r="EP50" i="35"/>
  <c r="EO50" i="35"/>
  <c r="EK50" i="35"/>
  <c r="EM50" i="35" s="1"/>
  <c r="EJ50" i="35"/>
  <c r="EF50" i="35"/>
  <c r="EE50" i="35"/>
  <c r="DZ50" i="35"/>
  <c r="DV50" i="35"/>
  <c r="DX50" i="35" s="1"/>
  <c r="DU50" i="35"/>
  <c r="DQ50" i="35"/>
  <c r="DS50" i="35" s="1"/>
  <c r="DP50" i="35"/>
  <c r="DF50" i="35"/>
  <c r="DH50" i="35" s="1"/>
  <c r="DE50" i="35"/>
  <c r="DG50" i="35" s="1"/>
  <c r="DA50" i="35"/>
  <c r="DC50" i="35" s="1"/>
  <c r="CZ50" i="35"/>
  <c r="CV50" i="35"/>
  <c r="CU50" i="35"/>
  <c r="CQ50" i="35"/>
  <c r="CP50" i="35"/>
  <c r="CL50" i="35"/>
  <c r="CK50" i="35"/>
  <c r="CG50" i="35"/>
  <c r="CI50" i="35" s="1"/>
  <c r="CF50" i="35"/>
  <c r="BV50" i="35"/>
  <c r="BU50" i="35"/>
  <c r="BQ50" i="35"/>
  <c r="BP50" i="35"/>
  <c r="BL50" i="35"/>
  <c r="BN50" i="35" s="1"/>
  <c r="BK50" i="35"/>
  <c r="BG50" i="35"/>
  <c r="BF50" i="35"/>
  <c r="BB50" i="35"/>
  <c r="BA50" i="35"/>
  <c r="AW50" i="35"/>
  <c r="AY50" i="35" s="1"/>
  <c r="AV50" i="35"/>
  <c r="AL50" i="35"/>
  <c r="AN50" i="35" s="1"/>
  <c r="AK50" i="35"/>
  <c r="AG50" i="35"/>
  <c r="AH50" i="35" s="1"/>
  <c r="AF50" i="35"/>
  <c r="AB50" i="35"/>
  <c r="AD50" i="35" s="1"/>
  <c r="AA50" i="35"/>
  <c r="W50" i="35"/>
  <c r="Y50" i="35" s="1"/>
  <c r="V50" i="35"/>
  <c r="R50" i="35"/>
  <c r="T50" i="35" s="1"/>
  <c r="Q50" i="35"/>
  <c r="M50" i="35"/>
  <c r="L50" i="35"/>
  <c r="J50" i="35"/>
  <c r="H50" i="35"/>
  <c r="LI49" i="35"/>
  <c r="LF49" i="35"/>
  <c r="LE49" i="35"/>
  <c r="KW49" i="35"/>
  <c r="KV49" i="35"/>
  <c r="KU49" i="35"/>
  <c r="KS49" i="35"/>
  <c r="KR49" i="35"/>
  <c r="KD49" i="35"/>
  <c r="KF49" i="35" s="1"/>
  <c r="KC49" i="35"/>
  <c r="JY49" i="35"/>
  <c r="KA49" i="35" s="1"/>
  <c r="JX49" i="35"/>
  <c r="JT49" i="35"/>
  <c r="JS49" i="35"/>
  <c r="JN49" i="35"/>
  <c r="JJ49" i="35"/>
  <c r="JL49" i="35" s="1"/>
  <c r="JI49" i="35"/>
  <c r="JE49" i="35"/>
  <c r="JG49" i="35" s="1"/>
  <c r="JD49" i="35"/>
  <c r="IT49" i="35"/>
  <c r="IV49" i="35" s="1"/>
  <c r="IS49" i="35"/>
  <c r="IO49" i="35"/>
  <c r="IN49" i="35"/>
  <c r="IJ49" i="35"/>
  <c r="II49" i="35"/>
  <c r="ID49" i="35"/>
  <c r="HZ49" i="35"/>
  <c r="IB49" i="35" s="1"/>
  <c r="HY49" i="35"/>
  <c r="HU49" i="35"/>
  <c r="HW49" i="35" s="1"/>
  <c r="HT49" i="35"/>
  <c r="HJ49" i="35"/>
  <c r="HI49" i="35"/>
  <c r="HE49" i="35"/>
  <c r="HD49" i="35"/>
  <c r="HF49" i="35" s="1"/>
  <c r="GZ49" i="35"/>
  <c r="GY49" i="35"/>
  <c r="GU49" i="35"/>
  <c r="GT49" i="35"/>
  <c r="GP49" i="35"/>
  <c r="GR49" i="35" s="1"/>
  <c r="GO49" i="35"/>
  <c r="GK49" i="35"/>
  <c r="GM49" i="35" s="1"/>
  <c r="GJ49" i="35"/>
  <c r="FZ49" i="35"/>
  <c r="GB49" i="35" s="1"/>
  <c r="FY49" i="35"/>
  <c r="FW49" i="35"/>
  <c r="FU49" i="35"/>
  <c r="FT49" i="35"/>
  <c r="FP49" i="35"/>
  <c r="FR49" i="35" s="1"/>
  <c r="FO49" i="35"/>
  <c r="FQ49" i="35" s="1"/>
  <c r="FJ49" i="35"/>
  <c r="FF49" i="35"/>
  <c r="FE49" i="35"/>
  <c r="FA49" i="35"/>
  <c r="FB49" i="35" s="1"/>
  <c r="EZ49" i="35"/>
  <c r="EP49" i="35"/>
  <c r="EO49" i="35"/>
  <c r="EK49" i="35"/>
  <c r="EM49" i="35" s="1"/>
  <c r="EJ49" i="35"/>
  <c r="EF49" i="35"/>
  <c r="EE49" i="35"/>
  <c r="DZ49" i="35"/>
  <c r="DV49" i="35"/>
  <c r="DU49" i="35"/>
  <c r="DQ49" i="35"/>
  <c r="DP49" i="35"/>
  <c r="DF49" i="35"/>
  <c r="DH49" i="35" s="1"/>
  <c r="DE49" i="35"/>
  <c r="DA49" i="35"/>
  <c r="CZ49" i="35"/>
  <c r="CV49" i="35"/>
  <c r="CU49" i="35"/>
  <c r="CP49" i="35"/>
  <c r="CL49" i="35"/>
  <c r="CN49" i="35" s="1"/>
  <c r="CK49" i="35"/>
  <c r="CG49" i="35"/>
  <c r="CI49" i="35" s="1"/>
  <c r="CF49" i="35"/>
  <c r="BV49" i="35"/>
  <c r="BU49" i="35"/>
  <c r="BQ49" i="35"/>
  <c r="BS49" i="35" s="1"/>
  <c r="BP49" i="35"/>
  <c r="BL49" i="35"/>
  <c r="BN49" i="35" s="1"/>
  <c r="BK49" i="35"/>
  <c r="BF49" i="35"/>
  <c r="BB49" i="35"/>
  <c r="BD49" i="35" s="1"/>
  <c r="BA49" i="35"/>
  <c r="AW49" i="35"/>
  <c r="AY49" i="35" s="1"/>
  <c r="AV49" i="35"/>
  <c r="AL49" i="35"/>
  <c r="AN49" i="35" s="1"/>
  <c r="AK49" i="35"/>
  <c r="AG49" i="35"/>
  <c r="AI49" i="35" s="1"/>
  <c r="AF49" i="35"/>
  <c r="AB49" i="35"/>
  <c r="AD49" i="35" s="1"/>
  <c r="AA49" i="35"/>
  <c r="V49" i="35"/>
  <c r="R49" i="35"/>
  <c r="Q49" i="35"/>
  <c r="M49" i="35"/>
  <c r="O49" i="35" s="1"/>
  <c r="L49" i="35"/>
  <c r="N49" i="35" s="1"/>
  <c r="J49" i="35"/>
  <c r="H49" i="35"/>
  <c r="LI48" i="35"/>
  <c r="LF48" i="35"/>
  <c r="LE48" i="35"/>
  <c r="KW48" i="35"/>
  <c r="KV48" i="35"/>
  <c r="KU48" i="35"/>
  <c r="KS48" i="35"/>
  <c r="KR48" i="35"/>
  <c r="KD48" i="35"/>
  <c r="KC48" i="35"/>
  <c r="JY48" i="35"/>
  <c r="JX48" i="35"/>
  <c r="JT48" i="35"/>
  <c r="JV48" i="35" s="1"/>
  <c r="JS48" i="35"/>
  <c r="JN48" i="35"/>
  <c r="JJ48" i="35"/>
  <c r="JI48" i="35"/>
  <c r="JE48" i="35"/>
  <c r="JD48" i="35"/>
  <c r="IT48" i="35"/>
  <c r="IV48" i="35" s="1"/>
  <c r="IS48" i="35"/>
  <c r="IO48" i="35"/>
  <c r="IN48" i="35"/>
  <c r="IJ48" i="35"/>
  <c r="IL48" i="35" s="1"/>
  <c r="II48" i="35"/>
  <c r="IK48" i="35" s="1"/>
  <c r="IE48" i="35"/>
  <c r="IG48" i="35" s="1"/>
  <c r="ID48" i="35"/>
  <c r="HZ48" i="35"/>
  <c r="IB48" i="35" s="1"/>
  <c r="HY48" i="35"/>
  <c r="IA48" i="35" s="1"/>
  <c r="IC48" i="35" s="1"/>
  <c r="HU48" i="35"/>
  <c r="HT48" i="35"/>
  <c r="HJ48" i="35"/>
  <c r="HL48" i="35" s="1"/>
  <c r="HI48" i="35"/>
  <c r="HE48" i="35"/>
  <c r="HG48" i="35" s="1"/>
  <c r="HD48" i="35"/>
  <c r="GZ48" i="35"/>
  <c r="GY48" i="35"/>
  <c r="GU48" i="35"/>
  <c r="GW48" i="35" s="1"/>
  <c r="GT48" i="35"/>
  <c r="GP48" i="35"/>
  <c r="GR48" i="35" s="1"/>
  <c r="GO48" i="35"/>
  <c r="GK48" i="35"/>
  <c r="GM48" i="35" s="1"/>
  <c r="GJ48" i="35"/>
  <c r="FZ48" i="35"/>
  <c r="GB48" i="35" s="1"/>
  <c r="FY48" i="35"/>
  <c r="FU48" i="35"/>
  <c r="FT48" i="35"/>
  <c r="FP48" i="35"/>
  <c r="FR48" i="35" s="1"/>
  <c r="FO48" i="35"/>
  <c r="FJ48" i="35"/>
  <c r="FF48" i="35"/>
  <c r="FE48" i="35"/>
  <c r="FA48" i="35"/>
  <c r="FC48" i="35" s="1"/>
  <c r="EZ48" i="35"/>
  <c r="EP48" i="35"/>
  <c r="EO48" i="35"/>
  <c r="EK48" i="35"/>
  <c r="EJ48" i="35"/>
  <c r="EF48" i="35"/>
  <c r="EH48" i="35" s="1"/>
  <c r="EE48" i="35"/>
  <c r="DZ48" i="35"/>
  <c r="DV48" i="35"/>
  <c r="DU48" i="35"/>
  <c r="DQ48" i="35"/>
  <c r="DS48" i="35" s="1"/>
  <c r="DP48" i="35"/>
  <c r="DF48" i="35"/>
  <c r="DH48" i="35" s="1"/>
  <c r="DE48" i="35"/>
  <c r="DA48" i="35"/>
  <c r="DB48" i="35" s="1"/>
  <c r="CZ48" i="35"/>
  <c r="CV48" i="35"/>
  <c r="CX48" i="35" s="1"/>
  <c r="CU48" i="35"/>
  <c r="CP48" i="35"/>
  <c r="CL48" i="35"/>
  <c r="CN48" i="35" s="1"/>
  <c r="CK48" i="35"/>
  <c r="CG48" i="35"/>
  <c r="CF48" i="35"/>
  <c r="BV48" i="35"/>
  <c r="BU48" i="35"/>
  <c r="BQ48" i="35"/>
  <c r="BS48" i="35" s="1"/>
  <c r="BP48" i="35"/>
  <c r="BR48" i="35" s="1"/>
  <c r="BT48" i="35" s="1"/>
  <c r="BL48" i="35"/>
  <c r="BK48" i="35"/>
  <c r="BF48" i="35"/>
  <c r="BB48" i="35"/>
  <c r="BD48" i="35" s="1"/>
  <c r="BA48" i="35"/>
  <c r="AW48" i="35"/>
  <c r="AY48" i="35" s="1"/>
  <c r="AV48" i="35"/>
  <c r="AL48" i="35"/>
  <c r="AN48" i="35" s="1"/>
  <c r="AK48" i="35"/>
  <c r="AG48" i="35"/>
  <c r="AI48" i="35" s="1"/>
  <c r="AF48" i="35"/>
  <c r="AB48" i="35"/>
  <c r="AD48" i="35" s="1"/>
  <c r="AA48" i="35"/>
  <c r="V48" i="35"/>
  <c r="R48" i="35"/>
  <c r="Q48" i="35"/>
  <c r="M48" i="35"/>
  <c r="O48" i="35" s="1"/>
  <c r="L48" i="35"/>
  <c r="J48" i="35"/>
  <c r="H48" i="35"/>
  <c r="LI47" i="35"/>
  <c r="LF47" i="35"/>
  <c r="LE47" i="35"/>
  <c r="KW47" i="35"/>
  <c r="KV47" i="35"/>
  <c r="KU47" i="35"/>
  <c r="KS47" i="35"/>
  <c r="KR47" i="35"/>
  <c r="KD47" i="35"/>
  <c r="KF47" i="35" s="1"/>
  <c r="KC47" i="35"/>
  <c r="KE47" i="35" s="1"/>
  <c r="JY47" i="35"/>
  <c r="KA47" i="35" s="1"/>
  <c r="JX47" i="35"/>
  <c r="JT47" i="35"/>
  <c r="JV47" i="35" s="1"/>
  <c r="JS47" i="35"/>
  <c r="JU47" i="35" s="1"/>
  <c r="JW47" i="35" s="1"/>
  <c r="JN47" i="35"/>
  <c r="JJ47" i="35"/>
  <c r="JI47" i="35"/>
  <c r="JE47" i="35"/>
  <c r="JG47" i="35" s="1"/>
  <c r="JD47" i="35"/>
  <c r="IT47" i="35"/>
  <c r="IV47" i="35" s="1"/>
  <c r="IS47" i="35"/>
  <c r="IU47" i="35" s="1"/>
  <c r="IW47" i="35" s="1"/>
  <c r="IO47" i="35"/>
  <c r="IN47" i="35"/>
  <c r="IJ47" i="35"/>
  <c r="IL47" i="35" s="1"/>
  <c r="II47" i="35"/>
  <c r="ID47" i="35"/>
  <c r="HZ47" i="35"/>
  <c r="HY47" i="35"/>
  <c r="HU47" i="35"/>
  <c r="HW47" i="35" s="1"/>
  <c r="HT47" i="35"/>
  <c r="HJ47" i="35"/>
  <c r="HL47" i="35" s="1"/>
  <c r="HI47" i="35"/>
  <c r="HK47" i="35" s="1"/>
  <c r="HM47" i="35" s="1"/>
  <c r="HE47" i="35"/>
  <c r="HD47" i="35"/>
  <c r="GZ47" i="35"/>
  <c r="HB47" i="35" s="1"/>
  <c r="GY47" i="35"/>
  <c r="GU47" i="35"/>
  <c r="GW47" i="35" s="1"/>
  <c r="GT47" i="35"/>
  <c r="GP47" i="35"/>
  <c r="GR47" i="35" s="1"/>
  <c r="GO47" i="35"/>
  <c r="GK47" i="35"/>
  <c r="GJ47" i="35"/>
  <c r="FZ47" i="35"/>
  <c r="FY47" i="35"/>
  <c r="FU47" i="35"/>
  <c r="FW47" i="35" s="1"/>
  <c r="FT47" i="35"/>
  <c r="FP47" i="35"/>
  <c r="FO47" i="35"/>
  <c r="FJ47" i="35"/>
  <c r="FF47" i="35"/>
  <c r="FH47" i="35" s="1"/>
  <c r="FE47" i="35"/>
  <c r="FA47" i="35"/>
  <c r="FC47" i="35" s="1"/>
  <c r="EZ47" i="35"/>
  <c r="EP47" i="35"/>
  <c r="ER47" i="35" s="1"/>
  <c r="EO47" i="35"/>
  <c r="EK47" i="35"/>
  <c r="EM47" i="35" s="1"/>
  <c r="EJ47" i="35"/>
  <c r="EF47" i="35"/>
  <c r="EH47" i="35" s="1"/>
  <c r="EE47" i="35"/>
  <c r="DZ47" i="35"/>
  <c r="DV47" i="35"/>
  <c r="DU47" i="35"/>
  <c r="DQ47" i="35"/>
  <c r="DS47" i="35" s="1"/>
  <c r="DP47" i="35"/>
  <c r="DF47" i="35"/>
  <c r="DE47" i="35"/>
  <c r="DA47" i="35"/>
  <c r="CZ47" i="35"/>
  <c r="CV47" i="35"/>
  <c r="CX47" i="35" s="1"/>
  <c r="CU47" i="35"/>
  <c r="CP47" i="35"/>
  <c r="CL47" i="35"/>
  <c r="CK47" i="35"/>
  <c r="CG47" i="35"/>
  <c r="CI47" i="35" s="1"/>
  <c r="CF47" i="35"/>
  <c r="BV47" i="35"/>
  <c r="BX47" i="35" s="1"/>
  <c r="BU47" i="35"/>
  <c r="BW47" i="35" s="1"/>
  <c r="BY47" i="35" s="1"/>
  <c r="BQ47" i="35"/>
  <c r="BP47" i="35"/>
  <c r="BL47" i="35"/>
  <c r="BN47" i="35" s="1"/>
  <c r="BK47" i="35"/>
  <c r="BF47" i="35"/>
  <c r="BB47" i="35"/>
  <c r="BD47" i="35" s="1"/>
  <c r="BA47" i="35"/>
  <c r="AW47" i="35"/>
  <c r="AV47" i="35"/>
  <c r="AL47" i="35"/>
  <c r="AK47" i="35"/>
  <c r="AG47" i="35"/>
  <c r="AI47" i="35" s="1"/>
  <c r="AF47" i="35"/>
  <c r="AB47" i="35"/>
  <c r="AA47" i="35"/>
  <c r="V47" i="35"/>
  <c r="R47" i="35"/>
  <c r="T47" i="35" s="1"/>
  <c r="Q47" i="35"/>
  <c r="M47" i="35"/>
  <c r="O47" i="35" s="1"/>
  <c r="L47" i="35"/>
  <c r="J47" i="35"/>
  <c r="H47" i="35"/>
  <c r="LI46" i="35"/>
  <c r="LF46" i="35"/>
  <c r="LE46" i="35"/>
  <c r="KW46" i="35"/>
  <c r="KV46" i="35"/>
  <c r="KU46" i="35"/>
  <c r="KS46" i="35"/>
  <c r="KR46" i="35"/>
  <c r="KD46" i="35"/>
  <c r="KF46" i="35" s="1"/>
  <c r="KC46" i="35"/>
  <c r="JY46" i="35"/>
  <c r="JX46" i="35"/>
  <c r="JT46" i="35"/>
  <c r="JS46" i="35"/>
  <c r="JO46" i="35"/>
  <c r="JQ46" i="35" s="1"/>
  <c r="JN46" i="35"/>
  <c r="JJ46" i="35"/>
  <c r="JL46" i="35" s="1"/>
  <c r="JI46" i="35"/>
  <c r="JE46" i="35"/>
  <c r="JG46" i="35" s="1"/>
  <c r="JD46" i="35"/>
  <c r="JF46" i="35" s="1"/>
  <c r="JH46" i="35" s="1"/>
  <c r="IT46" i="35"/>
  <c r="IV46" i="35" s="1"/>
  <c r="IS46" i="35"/>
  <c r="IO46" i="35"/>
  <c r="IN46" i="35"/>
  <c r="IJ46" i="35"/>
  <c r="IL46" i="35" s="1"/>
  <c r="II46" i="35"/>
  <c r="ID46" i="35"/>
  <c r="HZ46" i="35"/>
  <c r="IB46" i="35" s="1"/>
  <c r="HY46" i="35"/>
  <c r="HU46" i="35"/>
  <c r="HW46" i="35" s="1"/>
  <c r="HT46" i="35"/>
  <c r="HJ46" i="35"/>
  <c r="HI46" i="35"/>
  <c r="HE46" i="35"/>
  <c r="HG46" i="35" s="1"/>
  <c r="HD46" i="35"/>
  <c r="HF46" i="35" s="1"/>
  <c r="GZ46" i="35"/>
  <c r="HB46" i="35" s="1"/>
  <c r="GY46" i="35"/>
  <c r="GT46" i="35"/>
  <c r="GP46" i="35"/>
  <c r="GO46" i="35"/>
  <c r="GK46" i="35"/>
  <c r="GJ46" i="35"/>
  <c r="FZ46" i="35"/>
  <c r="FY46" i="35"/>
  <c r="FU46" i="35"/>
  <c r="FT46" i="35"/>
  <c r="FP46" i="35"/>
  <c r="FR46" i="35" s="1"/>
  <c r="FO46" i="35"/>
  <c r="FJ46" i="35"/>
  <c r="FF46" i="35"/>
  <c r="FH46" i="35" s="1"/>
  <c r="FE46" i="35"/>
  <c r="FA46" i="35"/>
  <c r="EZ46" i="35"/>
  <c r="EP46" i="35"/>
  <c r="ER46" i="35" s="1"/>
  <c r="EO46" i="35"/>
  <c r="EQ46" i="35" s="1"/>
  <c r="ES46" i="35" s="1"/>
  <c r="EK46" i="35"/>
  <c r="EM46" i="35" s="1"/>
  <c r="EJ46" i="35"/>
  <c r="EF46" i="35"/>
  <c r="EE46" i="35"/>
  <c r="DZ46" i="35"/>
  <c r="DV46" i="35"/>
  <c r="DX46" i="35" s="1"/>
  <c r="DU46" i="35"/>
  <c r="DQ46" i="35"/>
  <c r="DS46" i="35" s="1"/>
  <c r="DP46" i="35"/>
  <c r="DF46" i="35"/>
  <c r="DH46" i="35" s="1"/>
  <c r="DE46" i="35"/>
  <c r="DA46" i="35"/>
  <c r="CZ46" i="35"/>
  <c r="CV46" i="35"/>
  <c r="CX46" i="35" s="1"/>
  <c r="CU46" i="35"/>
  <c r="CP46" i="35"/>
  <c r="CL46" i="35"/>
  <c r="CN46" i="35" s="1"/>
  <c r="CK46" i="35"/>
  <c r="CM46" i="35" s="1"/>
  <c r="CO46" i="35" s="1"/>
  <c r="CG46" i="35"/>
  <c r="CI46" i="35" s="1"/>
  <c r="CF46" i="35"/>
  <c r="BV46" i="35"/>
  <c r="BU46" i="35"/>
  <c r="BQ46" i="35"/>
  <c r="BP46" i="35"/>
  <c r="BL46" i="35"/>
  <c r="BN46" i="35" s="1"/>
  <c r="BK46" i="35"/>
  <c r="BF46" i="35"/>
  <c r="BB46" i="35"/>
  <c r="BD46" i="35" s="1"/>
  <c r="BA46" i="35"/>
  <c r="BC46" i="35" s="1"/>
  <c r="BE46" i="35" s="1"/>
  <c r="AX46" i="35"/>
  <c r="AW46" i="35"/>
  <c r="AY46" i="35" s="1"/>
  <c r="AV46" i="35"/>
  <c r="AL46" i="35"/>
  <c r="AK46" i="35"/>
  <c r="AG46" i="35"/>
  <c r="AI46" i="35" s="1"/>
  <c r="AF46" i="35"/>
  <c r="AH46" i="35" s="1"/>
  <c r="AJ46" i="35" s="1"/>
  <c r="AB46" i="35"/>
  <c r="AD46" i="35" s="1"/>
  <c r="AA46" i="35"/>
  <c r="V46" i="35"/>
  <c r="R46" i="35"/>
  <c r="T46" i="35" s="1"/>
  <c r="Q46" i="35"/>
  <c r="M46" i="35"/>
  <c r="L46" i="35"/>
  <c r="J46" i="35"/>
  <c r="H46" i="35"/>
  <c r="LI45" i="35"/>
  <c r="LF45" i="35"/>
  <c r="LE45" i="35"/>
  <c r="KW45" i="35"/>
  <c r="KV45" i="35"/>
  <c r="KU45" i="35"/>
  <c r="KS45" i="35"/>
  <c r="KR45" i="35"/>
  <c r="KD45" i="35"/>
  <c r="KC45" i="35"/>
  <c r="JY45" i="35"/>
  <c r="JX45" i="35"/>
  <c r="JT45" i="35"/>
  <c r="JS45" i="35"/>
  <c r="JO45" i="35"/>
  <c r="JQ45" i="35" s="1"/>
  <c r="JN45" i="35"/>
  <c r="JJ45" i="35"/>
  <c r="JL45" i="35" s="1"/>
  <c r="JI45" i="35"/>
  <c r="JE45" i="35"/>
  <c r="JD45" i="35"/>
  <c r="IT45" i="35"/>
  <c r="IV45" i="35" s="1"/>
  <c r="IS45" i="35"/>
  <c r="IO45" i="35"/>
  <c r="IQ45" i="35" s="1"/>
  <c r="IN45" i="35"/>
  <c r="IJ45" i="35"/>
  <c r="II45" i="35"/>
  <c r="ID45" i="35"/>
  <c r="HZ45" i="35"/>
  <c r="IB45" i="35" s="1"/>
  <c r="HY45" i="35"/>
  <c r="IA45" i="35" s="1"/>
  <c r="HU45" i="35"/>
  <c r="HW45" i="35" s="1"/>
  <c r="HT45" i="35"/>
  <c r="HJ45" i="35"/>
  <c r="HI45" i="35"/>
  <c r="HE45" i="35"/>
  <c r="HD45" i="35"/>
  <c r="GZ45" i="35"/>
  <c r="HB45" i="35" s="1"/>
  <c r="GY45" i="35"/>
  <c r="GT45" i="35"/>
  <c r="GP45" i="35"/>
  <c r="GO45" i="35"/>
  <c r="GK45" i="35"/>
  <c r="GJ45" i="35"/>
  <c r="FZ45" i="35"/>
  <c r="FY45" i="35"/>
  <c r="FU45" i="35"/>
  <c r="FT45" i="35"/>
  <c r="FP45" i="35"/>
  <c r="FO45" i="35"/>
  <c r="FJ45" i="35"/>
  <c r="FF45" i="35"/>
  <c r="FH45" i="35" s="1"/>
  <c r="FE45" i="35"/>
  <c r="FA45" i="35"/>
  <c r="FC45" i="35" s="1"/>
  <c r="EZ45" i="35"/>
  <c r="EP45" i="35"/>
  <c r="ER45" i="35" s="1"/>
  <c r="EO45" i="35"/>
  <c r="EK45" i="35"/>
  <c r="EM45" i="35" s="1"/>
  <c r="EJ45" i="35"/>
  <c r="EF45" i="35"/>
  <c r="EE45" i="35"/>
  <c r="DZ45" i="35"/>
  <c r="DV45" i="35"/>
  <c r="DX45" i="35" s="1"/>
  <c r="DU45" i="35"/>
  <c r="DW45" i="35" s="1"/>
  <c r="DY45" i="35" s="1"/>
  <c r="DQ45" i="35"/>
  <c r="DS45" i="35" s="1"/>
  <c r="DP45" i="35"/>
  <c r="DF45" i="35"/>
  <c r="DE45" i="35"/>
  <c r="DA45" i="35"/>
  <c r="DC45" i="35" s="1"/>
  <c r="CZ45" i="35"/>
  <c r="CV45" i="35"/>
  <c r="CU45" i="35"/>
  <c r="CP45" i="35"/>
  <c r="CL45" i="35"/>
  <c r="CN45" i="35" s="1"/>
  <c r="CK45" i="35"/>
  <c r="CG45" i="35"/>
  <c r="CI45" i="35" s="1"/>
  <c r="CF45" i="35"/>
  <c r="BV45" i="35"/>
  <c r="BX45" i="35" s="1"/>
  <c r="BU45" i="35"/>
  <c r="BQ45" i="35"/>
  <c r="BS45" i="35" s="1"/>
  <c r="BP45" i="35"/>
  <c r="BR45" i="35" s="1"/>
  <c r="BT45" i="35" s="1"/>
  <c r="BL45" i="35"/>
  <c r="BN45" i="35" s="1"/>
  <c r="BK45" i="35"/>
  <c r="BF45" i="35"/>
  <c r="BB45" i="35"/>
  <c r="BA45" i="35"/>
  <c r="AW45" i="35"/>
  <c r="AV45" i="35"/>
  <c r="AL45" i="35"/>
  <c r="AK45" i="35"/>
  <c r="AG45" i="35"/>
  <c r="AF45" i="35"/>
  <c r="AB45" i="35"/>
  <c r="AA45" i="35"/>
  <c r="V45" i="35"/>
  <c r="R45" i="35"/>
  <c r="T45" i="35" s="1"/>
  <c r="Q45" i="35"/>
  <c r="M45" i="35"/>
  <c r="L45" i="35"/>
  <c r="J45" i="35"/>
  <c r="H45" i="35"/>
  <c r="LI44" i="35"/>
  <c r="LF44" i="35"/>
  <c r="LE44" i="35"/>
  <c r="KW44" i="35"/>
  <c r="KV44" i="35"/>
  <c r="KU44" i="35"/>
  <c r="KS44" i="35"/>
  <c r="KR44" i="35"/>
  <c r="KD44" i="35"/>
  <c r="KC44" i="35"/>
  <c r="JY44" i="35"/>
  <c r="JX44" i="35"/>
  <c r="JT44" i="35"/>
  <c r="JS44" i="35"/>
  <c r="JN44" i="35"/>
  <c r="JJ44" i="35"/>
  <c r="JL44" i="35" s="1"/>
  <c r="JI44" i="35"/>
  <c r="JE44" i="35"/>
  <c r="JD44" i="35"/>
  <c r="IT44" i="35"/>
  <c r="IV44" i="35" s="1"/>
  <c r="IS44" i="35"/>
  <c r="IO44" i="35"/>
  <c r="IQ44" i="35" s="1"/>
  <c r="IN44" i="35"/>
  <c r="IJ44" i="35"/>
  <c r="II44" i="35"/>
  <c r="ID44" i="35"/>
  <c r="HZ44" i="35"/>
  <c r="IB44" i="35" s="1"/>
  <c r="HY44" i="35"/>
  <c r="HU44" i="35"/>
  <c r="HW44" i="35" s="1"/>
  <c r="HT44" i="35"/>
  <c r="HJ44" i="35"/>
  <c r="HL44" i="35" s="1"/>
  <c r="HI44" i="35"/>
  <c r="HE44" i="35"/>
  <c r="HG44" i="35" s="1"/>
  <c r="HD44" i="35"/>
  <c r="GZ44" i="35"/>
  <c r="GY44" i="35"/>
  <c r="GT44" i="35"/>
  <c r="GP44" i="35"/>
  <c r="GR44" i="35" s="1"/>
  <c r="GO44" i="35"/>
  <c r="GQ44" i="35" s="1"/>
  <c r="GK44" i="35"/>
  <c r="GM44" i="35" s="1"/>
  <c r="GJ44" i="35"/>
  <c r="FZ44" i="35"/>
  <c r="GB44" i="35" s="1"/>
  <c r="FY44" i="35"/>
  <c r="FU44" i="35"/>
  <c r="FW44" i="35" s="1"/>
  <c r="FT44" i="35"/>
  <c r="FP44" i="35"/>
  <c r="FR44" i="35" s="1"/>
  <c r="FO44" i="35"/>
  <c r="FJ44" i="35"/>
  <c r="FF44" i="35"/>
  <c r="FE44" i="35"/>
  <c r="FA44" i="35"/>
  <c r="EZ44" i="35"/>
  <c r="EP44" i="35"/>
  <c r="EO44" i="35"/>
  <c r="EK44" i="35"/>
  <c r="EJ44" i="35"/>
  <c r="EF44" i="35"/>
  <c r="EE44" i="35"/>
  <c r="DZ44" i="35"/>
  <c r="DV44" i="35"/>
  <c r="DX44" i="35" s="1"/>
  <c r="DU44" i="35"/>
  <c r="DQ44" i="35"/>
  <c r="DP44" i="35"/>
  <c r="DF44" i="35"/>
  <c r="DH44" i="35" s="1"/>
  <c r="DE44" i="35"/>
  <c r="DA44" i="35"/>
  <c r="DC44" i="35" s="1"/>
  <c r="CZ44" i="35"/>
  <c r="CV44" i="35"/>
  <c r="CX44" i="35" s="1"/>
  <c r="CU44" i="35"/>
  <c r="CW44" i="35" s="1"/>
  <c r="CY44" i="35" s="1"/>
  <c r="CP44" i="35"/>
  <c r="CL44" i="35"/>
  <c r="CN44" i="35" s="1"/>
  <c r="CK44" i="35"/>
  <c r="CG44" i="35"/>
  <c r="CI44" i="35" s="1"/>
  <c r="CF44" i="35"/>
  <c r="BV44" i="35"/>
  <c r="BX44" i="35" s="1"/>
  <c r="BU44" i="35"/>
  <c r="BQ44" i="35"/>
  <c r="BS44" i="35" s="1"/>
  <c r="BP44" i="35"/>
  <c r="BR44" i="35" s="1"/>
  <c r="BT44" i="35" s="1"/>
  <c r="BL44" i="35"/>
  <c r="BK44" i="35"/>
  <c r="BF44" i="35"/>
  <c r="BB44" i="35"/>
  <c r="BA44" i="35"/>
  <c r="AW44" i="35"/>
  <c r="AY44" i="35" s="1"/>
  <c r="AV44" i="35"/>
  <c r="AL44" i="35"/>
  <c r="AN44" i="35" s="1"/>
  <c r="AK44" i="35"/>
  <c r="AG44" i="35"/>
  <c r="AF44" i="35"/>
  <c r="AB44" i="35"/>
  <c r="AD44" i="35" s="1"/>
  <c r="AA44" i="35"/>
  <c r="V44" i="35"/>
  <c r="R44" i="35"/>
  <c r="Q44" i="35"/>
  <c r="M44" i="35"/>
  <c r="L44" i="35"/>
  <c r="J44" i="35"/>
  <c r="H44" i="35"/>
  <c r="LI43" i="35"/>
  <c r="LF43" i="35"/>
  <c r="LE43" i="35"/>
  <c r="KW43" i="35"/>
  <c r="KV43" i="35"/>
  <c r="KU43" i="35"/>
  <c r="KS43" i="35"/>
  <c r="KR43" i="35"/>
  <c r="KD43" i="35"/>
  <c r="KC43" i="35"/>
  <c r="JY43" i="35"/>
  <c r="JX43" i="35"/>
  <c r="JT43" i="35"/>
  <c r="JV43" i="35" s="1"/>
  <c r="JS43" i="35"/>
  <c r="JO43" i="35"/>
  <c r="JQ43" i="35" s="1"/>
  <c r="JN43" i="35"/>
  <c r="JJ43" i="35"/>
  <c r="JL43" i="35" s="1"/>
  <c r="JI43" i="35"/>
  <c r="JE43" i="35"/>
  <c r="JD43" i="35"/>
  <c r="IT43" i="35"/>
  <c r="IS43" i="35"/>
  <c r="IO43" i="35"/>
  <c r="IN43" i="35"/>
  <c r="IJ43" i="35"/>
  <c r="IL43" i="35" s="1"/>
  <c r="II43" i="35"/>
  <c r="ID43" i="35"/>
  <c r="HZ43" i="35"/>
  <c r="IB43" i="35" s="1"/>
  <c r="HY43" i="35"/>
  <c r="HU43" i="35"/>
  <c r="HT43" i="35"/>
  <c r="HL43" i="35"/>
  <c r="HJ43" i="35"/>
  <c r="HI43" i="35"/>
  <c r="HK43" i="35" s="1"/>
  <c r="HE43" i="35"/>
  <c r="HG43" i="35" s="1"/>
  <c r="HD43" i="35"/>
  <c r="GZ43" i="35"/>
  <c r="GY43" i="35"/>
  <c r="GT43" i="35"/>
  <c r="GP43" i="35"/>
  <c r="GR43" i="35" s="1"/>
  <c r="GO43" i="35"/>
  <c r="GK43" i="35"/>
  <c r="GM43" i="35" s="1"/>
  <c r="GJ43" i="35"/>
  <c r="GB43" i="35"/>
  <c r="FZ43" i="35"/>
  <c r="FY43" i="35"/>
  <c r="FU43" i="35"/>
  <c r="FW43" i="35" s="1"/>
  <c r="FT43" i="35"/>
  <c r="FP43" i="35"/>
  <c r="FR43" i="35" s="1"/>
  <c r="FO43" i="35"/>
  <c r="FJ43" i="35"/>
  <c r="FF43" i="35"/>
  <c r="FH43" i="35" s="1"/>
  <c r="FE43" i="35"/>
  <c r="FA43" i="35"/>
  <c r="FC43" i="35" s="1"/>
  <c r="EZ43" i="35"/>
  <c r="EP43" i="35"/>
  <c r="EO43" i="35"/>
  <c r="EL43" i="35"/>
  <c r="EK43" i="35"/>
  <c r="EM43" i="35" s="1"/>
  <c r="EJ43" i="35"/>
  <c r="EF43" i="35"/>
  <c r="EH43" i="35" s="1"/>
  <c r="EE43" i="35"/>
  <c r="DZ43" i="35"/>
  <c r="DV43" i="35"/>
  <c r="DX43" i="35" s="1"/>
  <c r="DU43" i="35"/>
  <c r="DS43" i="35"/>
  <c r="DQ43" i="35"/>
  <c r="DP43" i="35"/>
  <c r="DR43" i="35" s="1"/>
  <c r="DF43" i="35"/>
  <c r="DE43" i="35"/>
  <c r="DA43" i="35"/>
  <c r="CZ43" i="35"/>
  <c r="CX43" i="35"/>
  <c r="CV43" i="35"/>
  <c r="CU43" i="35"/>
  <c r="CP43" i="35"/>
  <c r="CL43" i="35"/>
  <c r="CN43" i="35" s="1"/>
  <c r="CK43" i="35"/>
  <c r="CG43" i="35"/>
  <c r="CF43" i="35"/>
  <c r="BV43" i="35"/>
  <c r="BX43" i="35" s="1"/>
  <c r="BU43" i="35"/>
  <c r="BQ43" i="35"/>
  <c r="BS43" i="35" s="1"/>
  <c r="BP43" i="35"/>
  <c r="BL43" i="35"/>
  <c r="BK43" i="35"/>
  <c r="BF43" i="35"/>
  <c r="BB43" i="35"/>
  <c r="BD43" i="35" s="1"/>
  <c r="BA43" i="35"/>
  <c r="AW43" i="35"/>
  <c r="AY43" i="35" s="1"/>
  <c r="AV43" i="35"/>
  <c r="AL43" i="35"/>
  <c r="AK43" i="35"/>
  <c r="AG43" i="35"/>
  <c r="AI43" i="35" s="1"/>
  <c r="AF43" i="35"/>
  <c r="AB43" i="35"/>
  <c r="AD43" i="35" s="1"/>
  <c r="AA43" i="35"/>
  <c r="V43" i="35"/>
  <c r="R43" i="35"/>
  <c r="T43" i="35" s="1"/>
  <c r="Q43" i="35"/>
  <c r="M43" i="35"/>
  <c r="O43" i="35" s="1"/>
  <c r="L43" i="35"/>
  <c r="N43" i="35" s="1"/>
  <c r="P43" i="35" s="1"/>
  <c r="J43" i="35"/>
  <c r="H43" i="35"/>
  <c r="LI42" i="35"/>
  <c r="LF42" i="35"/>
  <c r="LE42" i="35"/>
  <c r="KW42" i="35"/>
  <c r="KV42" i="35"/>
  <c r="KU42" i="35"/>
  <c r="KS42" i="35"/>
  <c r="KR42" i="35"/>
  <c r="KD42" i="35"/>
  <c r="KC42" i="35"/>
  <c r="JY42" i="35"/>
  <c r="KA42" i="35" s="1"/>
  <c r="JX42" i="35"/>
  <c r="JT42" i="35"/>
  <c r="JS42" i="35"/>
  <c r="JN42" i="35"/>
  <c r="JJ42" i="35"/>
  <c r="JL42" i="35" s="1"/>
  <c r="JI42" i="35"/>
  <c r="JK42" i="35" s="1"/>
  <c r="JE42" i="35"/>
  <c r="JG42" i="35" s="1"/>
  <c r="JD42" i="35"/>
  <c r="IT42" i="35"/>
  <c r="IV42" i="35" s="1"/>
  <c r="IS42" i="35"/>
  <c r="IO42" i="35"/>
  <c r="IQ42" i="35" s="1"/>
  <c r="IN42" i="35"/>
  <c r="IP42" i="35" s="1"/>
  <c r="IR42" i="35" s="1"/>
  <c r="IJ42" i="35"/>
  <c r="IL42" i="35" s="1"/>
  <c r="II42" i="35"/>
  <c r="ID42" i="35"/>
  <c r="HZ42" i="35"/>
  <c r="HY42" i="35"/>
  <c r="HU42" i="35"/>
  <c r="HT42" i="35"/>
  <c r="HJ42" i="35"/>
  <c r="HI42" i="35"/>
  <c r="HE42" i="35"/>
  <c r="HD42" i="35"/>
  <c r="GZ42" i="35"/>
  <c r="GY42" i="35"/>
  <c r="GT42" i="35"/>
  <c r="GP42" i="35"/>
  <c r="GR42" i="35" s="1"/>
  <c r="GO42" i="35"/>
  <c r="GK42" i="35"/>
  <c r="GJ42" i="35"/>
  <c r="FZ42" i="35"/>
  <c r="GB42" i="35" s="1"/>
  <c r="FY42" i="35"/>
  <c r="FU42" i="35"/>
  <c r="FW42" i="35" s="1"/>
  <c r="FT42" i="35"/>
  <c r="FP42" i="35"/>
  <c r="FO42" i="35"/>
  <c r="FJ42" i="35"/>
  <c r="FF42" i="35"/>
  <c r="FH42" i="35" s="1"/>
  <c r="FE42" i="35"/>
  <c r="FA42" i="35"/>
  <c r="FC42" i="35" s="1"/>
  <c r="EZ42" i="35"/>
  <c r="EP42" i="35"/>
  <c r="ER42" i="35" s="1"/>
  <c r="EO42" i="35"/>
  <c r="EK42" i="35"/>
  <c r="EM42" i="35" s="1"/>
  <c r="EJ42" i="35"/>
  <c r="EF42" i="35"/>
  <c r="EE42" i="35"/>
  <c r="DZ42" i="35"/>
  <c r="DV42" i="35"/>
  <c r="DX42" i="35" s="1"/>
  <c r="DU42" i="35"/>
  <c r="DW42" i="35" s="1"/>
  <c r="DQ42" i="35"/>
  <c r="DS42" i="35" s="1"/>
  <c r="DP42" i="35"/>
  <c r="DF42" i="35"/>
  <c r="DH42" i="35" s="1"/>
  <c r="DE42" i="35"/>
  <c r="DG42" i="35" s="1"/>
  <c r="DI42" i="35" s="1"/>
  <c r="DA42" i="35"/>
  <c r="DC42" i="35" s="1"/>
  <c r="CZ42" i="35"/>
  <c r="CV42" i="35"/>
  <c r="CX42" i="35" s="1"/>
  <c r="CU42" i="35"/>
  <c r="CP42" i="35"/>
  <c r="CL42" i="35"/>
  <c r="CK42" i="35"/>
  <c r="CG42" i="35"/>
  <c r="CF42" i="35"/>
  <c r="BV42" i="35"/>
  <c r="BU42" i="35"/>
  <c r="BQ42" i="35"/>
  <c r="BP42" i="35"/>
  <c r="BL42" i="35"/>
  <c r="BK42" i="35"/>
  <c r="BF42" i="35"/>
  <c r="BB42" i="35"/>
  <c r="BD42" i="35" s="1"/>
  <c r="BA42" i="35"/>
  <c r="AW42" i="35"/>
  <c r="AV42" i="35"/>
  <c r="AL42" i="35"/>
  <c r="AN42" i="35" s="1"/>
  <c r="AK42" i="35"/>
  <c r="AG42" i="35"/>
  <c r="AI42" i="35" s="1"/>
  <c r="AF42" i="35"/>
  <c r="AB42" i="35"/>
  <c r="AD42" i="35" s="1"/>
  <c r="AA42" i="35"/>
  <c r="AC42" i="35" s="1"/>
  <c r="AE42" i="35" s="1"/>
  <c r="V42" i="35"/>
  <c r="R42" i="35"/>
  <c r="T42" i="35" s="1"/>
  <c r="Q42" i="35"/>
  <c r="M42" i="35"/>
  <c r="O42" i="35" s="1"/>
  <c r="L42" i="35"/>
  <c r="J42" i="35"/>
  <c r="H42" i="35"/>
  <c r="LI41" i="35"/>
  <c r="LF41" i="35"/>
  <c r="LE41" i="35"/>
  <c r="KW41" i="35"/>
  <c r="KV41" i="35"/>
  <c r="KU41" i="35"/>
  <c r="KS41" i="35"/>
  <c r="KR41" i="35"/>
  <c r="KF41" i="35"/>
  <c r="KD41" i="35"/>
  <c r="KC41" i="35"/>
  <c r="JY41" i="35"/>
  <c r="KA41" i="35" s="1"/>
  <c r="JX41" i="35"/>
  <c r="JT41" i="35"/>
  <c r="JS41" i="35"/>
  <c r="JN41" i="35"/>
  <c r="JJ41" i="35"/>
  <c r="JL41" i="35" s="1"/>
  <c r="JI41" i="35"/>
  <c r="JE41" i="35"/>
  <c r="JG41" i="35" s="1"/>
  <c r="JD41" i="35"/>
  <c r="JF41" i="35" s="1"/>
  <c r="JH41" i="35" s="1"/>
  <c r="IU41" i="35"/>
  <c r="IT41" i="35"/>
  <c r="IV41" i="35" s="1"/>
  <c r="IS41" i="35"/>
  <c r="IO41" i="35"/>
  <c r="IQ41" i="35" s="1"/>
  <c r="IN41" i="35"/>
  <c r="IJ41" i="35"/>
  <c r="IL41" i="35" s="1"/>
  <c r="II41" i="35"/>
  <c r="ID41" i="35"/>
  <c r="HZ41" i="35"/>
  <c r="IB41" i="35" s="1"/>
  <c r="HY41" i="35"/>
  <c r="HU41" i="35"/>
  <c r="HW41" i="35" s="1"/>
  <c r="HT41" i="35"/>
  <c r="HJ41" i="35"/>
  <c r="HI41" i="35"/>
  <c r="HE41" i="35"/>
  <c r="HG41" i="35" s="1"/>
  <c r="HD41" i="35"/>
  <c r="HB41" i="35"/>
  <c r="GZ41" i="35"/>
  <c r="GY41" i="35"/>
  <c r="GT41" i="35"/>
  <c r="GQ41" i="35"/>
  <c r="GS41" i="35" s="1"/>
  <c r="GP41" i="35"/>
  <c r="GR41" i="35" s="1"/>
  <c r="GO41" i="35"/>
  <c r="GK41" i="35"/>
  <c r="GM41" i="35" s="1"/>
  <c r="GJ41" i="35"/>
  <c r="FZ41" i="35"/>
  <c r="FY41" i="35"/>
  <c r="FU41" i="35"/>
  <c r="FT41" i="35"/>
  <c r="FP41" i="35"/>
  <c r="FR41" i="35" s="1"/>
  <c r="FO41" i="35"/>
  <c r="FQ41" i="35" s="1"/>
  <c r="FJ41" i="35"/>
  <c r="FF41" i="35"/>
  <c r="FH41" i="35" s="1"/>
  <c r="FE41" i="35"/>
  <c r="FA41" i="35"/>
  <c r="EZ41" i="35"/>
  <c r="EP41" i="35"/>
  <c r="ER41" i="35" s="1"/>
  <c r="EO41" i="35"/>
  <c r="EQ41" i="35" s="1"/>
  <c r="EK41" i="35"/>
  <c r="EM41" i="35" s="1"/>
  <c r="EJ41" i="35"/>
  <c r="EF41" i="35"/>
  <c r="EE41" i="35"/>
  <c r="DZ41" i="35"/>
  <c r="DV41" i="35"/>
  <c r="DX41" i="35" s="1"/>
  <c r="DU41" i="35"/>
  <c r="DQ41" i="35"/>
  <c r="DS41" i="35" s="1"/>
  <c r="DP41" i="35"/>
  <c r="DF41" i="35"/>
  <c r="DE41" i="35"/>
  <c r="DC41" i="35"/>
  <c r="DA41" i="35"/>
  <c r="CZ41" i="35"/>
  <c r="DB41" i="35" s="1"/>
  <c r="CV41" i="35"/>
  <c r="CX41" i="35" s="1"/>
  <c r="CU41" i="35"/>
  <c r="CP41" i="35"/>
  <c r="CL41" i="35"/>
  <c r="CK41" i="35"/>
  <c r="CI41" i="35"/>
  <c r="CG41" i="35"/>
  <c r="CF41" i="35"/>
  <c r="BV41" i="35"/>
  <c r="BU41" i="35"/>
  <c r="BQ41" i="35"/>
  <c r="BP41" i="35"/>
  <c r="BL41" i="35"/>
  <c r="BN41" i="35" s="1"/>
  <c r="BK41" i="35"/>
  <c r="BF41" i="35"/>
  <c r="BB41" i="35"/>
  <c r="BA41" i="35"/>
  <c r="AY41" i="35"/>
  <c r="AW41" i="35"/>
  <c r="AV41" i="35"/>
  <c r="AL41" i="35"/>
  <c r="AK41" i="35"/>
  <c r="AG41" i="35"/>
  <c r="AF41" i="35"/>
  <c r="AB41" i="35"/>
  <c r="AA41" i="35"/>
  <c r="V41" i="35"/>
  <c r="R41" i="35"/>
  <c r="T41" i="35" s="1"/>
  <c r="Q41" i="35"/>
  <c r="M41" i="35"/>
  <c r="O41" i="35" s="1"/>
  <c r="L41" i="35"/>
  <c r="J41" i="35"/>
  <c r="H41" i="35"/>
  <c r="LI40" i="35"/>
  <c r="LF40" i="35"/>
  <c r="LE40" i="35"/>
  <c r="KW40" i="35"/>
  <c r="KV40" i="35"/>
  <c r="KU40" i="35"/>
  <c r="KS40" i="35"/>
  <c r="KR40" i="35"/>
  <c r="KD40" i="35"/>
  <c r="KC40" i="35"/>
  <c r="JY40" i="35"/>
  <c r="JX40" i="35"/>
  <c r="JV40" i="35"/>
  <c r="JT40" i="35"/>
  <c r="JS40" i="35"/>
  <c r="JU40" i="35" s="1"/>
  <c r="JN40" i="35"/>
  <c r="JJ40" i="35"/>
  <c r="JL40" i="35" s="1"/>
  <c r="JI40" i="35"/>
  <c r="JE40" i="35"/>
  <c r="JG40" i="35" s="1"/>
  <c r="JD40" i="35"/>
  <c r="IT40" i="35"/>
  <c r="IV40" i="35" s="1"/>
  <c r="IS40" i="35"/>
  <c r="IO40" i="35"/>
  <c r="IQ40" i="35" s="1"/>
  <c r="IN40" i="35"/>
  <c r="IJ40" i="35"/>
  <c r="IL40" i="35" s="1"/>
  <c r="II40" i="35"/>
  <c r="IK40" i="35" s="1"/>
  <c r="IM40" i="35" s="1"/>
  <c r="ID40" i="35"/>
  <c r="HZ40" i="35"/>
  <c r="IB40" i="35" s="1"/>
  <c r="HY40" i="35"/>
  <c r="HU40" i="35"/>
  <c r="HW40" i="35" s="1"/>
  <c r="HT40" i="35"/>
  <c r="HJ40" i="35"/>
  <c r="HL40" i="35" s="1"/>
  <c r="HI40" i="35"/>
  <c r="HE40" i="35"/>
  <c r="HG40" i="35" s="1"/>
  <c r="HD40" i="35"/>
  <c r="GZ40" i="35"/>
  <c r="HB40" i="35" s="1"/>
  <c r="GY40" i="35"/>
  <c r="GT40" i="35"/>
  <c r="GP40" i="35"/>
  <c r="GR40" i="35" s="1"/>
  <c r="GO40" i="35"/>
  <c r="GM40" i="35"/>
  <c r="GK40" i="35"/>
  <c r="GJ40" i="35"/>
  <c r="FZ40" i="35"/>
  <c r="FY40" i="35"/>
  <c r="FU40" i="35"/>
  <c r="FW40" i="35" s="1"/>
  <c r="FT40" i="35"/>
  <c r="FP40" i="35"/>
  <c r="FR40" i="35" s="1"/>
  <c r="FO40" i="35"/>
  <c r="FJ40" i="35"/>
  <c r="FF40" i="35"/>
  <c r="FE40" i="35"/>
  <c r="FA40" i="35"/>
  <c r="EZ40" i="35"/>
  <c r="EP40" i="35"/>
  <c r="EO40" i="35"/>
  <c r="EK40" i="35"/>
  <c r="EJ40" i="35"/>
  <c r="EF40" i="35"/>
  <c r="EE40" i="35"/>
  <c r="DZ40" i="35"/>
  <c r="DV40" i="35"/>
  <c r="DX40" i="35" s="1"/>
  <c r="DU40" i="35"/>
  <c r="DQ40" i="35"/>
  <c r="DS40" i="35" s="1"/>
  <c r="DP40" i="35"/>
  <c r="DF40" i="35"/>
  <c r="DH40" i="35" s="1"/>
  <c r="DE40" i="35"/>
  <c r="DA40" i="35"/>
  <c r="DC40" i="35" s="1"/>
  <c r="CZ40" i="35"/>
  <c r="CV40" i="35"/>
  <c r="CU40" i="35"/>
  <c r="CP40" i="35"/>
  <c r="CL40" i="35"/>
  <c r="CN40" i="35" s="1"/>
  <c r="CK40" i="35"/>
  <c r="CM40" i="35" s="1"/>
  <c r="CO40" i="35" s="1"/>
  <c r="CG40" i="35"/>
  <c r="CI40" i="35" s="1"/>
  <c r="CF40" i="35"/>
  <c r="BV40" i="35"/>
  <c r="BU40" i="35"/>
  <c r="BQ40" i="35"/>
  <c r="BS40" i="35" s="1"/>
  <c r="BP40" i="35"/>
  <c r="BL40" i="35"/>
  <c r="BN40" i="35" s="1"/>
  <c r="BK40" i="35"/>
  <c r="BF40" i="35"/>
  <c r="BB40" i="35"/>
  <c r="BD40" i="35" s="1"/>
  <c r="BA40" i="35"/>
  <c r="BC40" i="35" s="1"/>
  <c r="AW40" i="35"/>
  <c r="AY40" i="35" s="1"/>
  <c r="AV40" i="35"/>
  <c r="AL40" i="35"/>
  <c r="AN40" i="35" s="1"/>
  <c r="AK40" i="35"/>
  <c r="AH40" i="35"/>
  <c r="AJ40" i="35" s="1"/>
  <c r="AG40" i="35"/>
  <c r="AI40" i="35" s="1"/>
  <c r="AF40" i="35"/>
  <c r="AB40" i="35"/>
  <c r="AD40" i="35" s="1"/>
  <c r="AA40" i="35"/>
  <c r="AC40" i="35" s="1"/>
  <c r="V40" i="35"/>
  <c r="R40" i="35"/>
  <c r="Q40" i="35"/>
  <c r="M40" i="35"/>
  <c r="L40" i="35"/>
  <c r="J40" i="35"/>
  <c r="H40" i="35"/>
  <c r="LI39" i="35"/>
  <c r="LF39" i="35"/>
  <c r="LE39" i="35"/>
  <c r="KW39" i="35"/>
  <c r="KV39" i="35"/>
  <c r="KU39" i="35"/>
  <c r="KS39" i="35"/>
  <c r="KR39" i="35"/>
  <c r="KD39" i="35"/>
  <c r="KC39" i="35"/>
  <c r="JY39" i="35"/>
  <c r="JX39" i="35"/>
  <c r="JT39" i="35"/>
  <c r="JV39" i="35" s="1"/>
  <c r="JS39" i="35"/>
  <c r="JN39" i="35"/>
  <c r="JJ39" i="35"/>
  <c r="JI39" i="35"/>
  <c r="JE39" i="35"/>
  <c r="JG39" i="35" s="1"/>
  <c r="JD39" i="35"/>
  <c r="JF39" i="35" s="1"/>
  <c r="IT39" i="35"/>
  <c r="IS39" i="35"/>
  <c r="IO39" i="35"/>
  <c r="IN39" i="35"/>
  <c r="IJ39" i="35"/>
  <c r="II39" i="35"/>
  <c r="ID39" i="35"/>
  <c r="HZ39" i="35"/>
  <c r="IB39" i="35" s="1"/>
  <c r="HY39" i="35"/>
  <c r="HU39" i="35"/>
  <c r="HT39" i="35"/>
  <c r="HJ39" i="35"/>
  <c r="HL39" i="35" s="1"/>
  <c r="HI39" i="35"/>
  <c r="HE39" i="35"/>
  <c r="HG39" i="35" s="1"/>
  <c r="HD39" i="35"/>
  <c r="HF39" i="35" s="1"/>
  <c r="HH39" i="35" s="1"/>
  <c r="GZ39" i="35"/>
  <c r="GY39" i="35"/>
  <c r="GT39" i="35"/>
  <c r="GP39" i="35"/>
  <c r="GR39" i="35" s="1"/>
  <c r="GO39" i="35"/>
  <c r="GK39" i="35"/>
  <c r="GM39" i="35" s="1"/>
  <c r="GJ39" i="35"/>
  <c r="FZ39" i="35"/>
  <c r="FY39" i="35"/>
  <c r="FU39" i="35"/>
  <c r="FW39" i="35" s="1"/>
  <c r="FT39" i="35"/>
  <c r="FV39" i="35" s="1"/>
  <c r="FP39" i="35"/>
  <c r="FR39" i="35" s="1"/>
  <c r="FO39" i="35"/>
  <c r="FJ39" i="35"/>
  <c r="FF39" i="35"/>
  <c r="FE39" i="35"/>
  <c r="FA39" i="35"/>
  <c r="FC39" i="35" s="1"/>
  <c r="EZ39" i="35"/>
  <c r="EP39" i="35"/>
  <c r="EO39" i="35"/>
  <c r="EK39" i="35"/>
  <c r="EJ39" i="35"/>
  <c r="EH39" i="35"/>
  <c r="EF39" i="35"/>
  <c r="EE39" i="35"/>
  <c r="DZ39" i="35"/>
  <c r="DV39" i="35"/>
  <c r="DU39" i="35"/>
  <c r="DQ39" i="35"/>
  <c r="DS39" i="35" s="1"/>
  <c r="DP39" i="35"/>
  <c r="DF39" i="35"/>
  <c r="DE39" i="35"/>
  <c r="DB39" i="35"/>
  <c r="DD39" i="35" s="1"/>
  <c r="DA39" i="35"/>
  <c r="DC39" i="35" s="1"/>
  <c r="CZ39" i="35"/>
  <c r="CV39" i="35"/>
  <c r="CX39" i="35" s="1"/>
  <c r="CU39" i="35"/>
  <c r="CW39" i="35" s="1"/>
  <c r="CP39" i="35"/>
  <c r="CL39" i="35"/>
  <c r="CN39" i="35" s="1"/>
  <c r="CK39" i="35"/>
  <c r="CG39" i="35"/>
  <c r="CF39" i="35"/>
  <c r="BV39" i="35"/>
  <c r="BX39" i="35" s="1"/>
  <c r="BU39" i="35"/>
  <c r="BQ39" i="35"/>
  <c r="BS39" i="35" s="1"/>
  <c r="BP39" i="35"/>
  <c r="BL39" i="35"/>
  <c r="BK39" i="35"/>
  <c r="BF39" i="35"/>
  <c r="BB39" i="35"/>
  <c r="BD39" i="35" s="1"/>
  <c r="BA39" i="35"/>
  <c r="AW39" i="35"/>
  <c r="AY39" i="35" s="1"/>
  <c r="AV39" i="35"/>
  <c r="AL39" i="35"/>
  <c r="AN39" i="35" s="1"/>
  <c r="AK39" i="35"/>
  <c r="AM39" i="35" s="1"/>
  <c r="AG39" i="35"/>
  <c r="AI39" i="35" s="1"/>
  <c r="AF39" i="35"/>
  <c r="AB39" i="35"/>
  <c r="AD39" i="35" s="1"/>
  <c r="AA39" i="35"/>
  <c r="V39" i="35"/>
  <c r="R39" i="35"/>
  <c r="Q39" i="35"/>
  <c r="M39" i="35"/>
  <c r="O39" i="35" s="1"/>
  <c r="L39" i="35"/>
  <c r="J39" i="35"/>
  <c r="H39" i="35"/>
  <c r="LF38" i="35"/>
  <c r="LD38" i="35"/>
  <c r="KW38" i="35"/>
  <c r="KV38" i="35"/>
  <c r="KU38" i="35"/>
  <c r="KT38" i="35"/>
  <c r="KR38" i="35"/>
  <c r="KD38" i="35"/>
  <c r="KE38" i="35" s="1"/>
  <c r="KC38" i="35"/>
  <c r="JY38" i="35"/>
  <c r="KA38" i="35" s="1"/>
  <c r="JX38" i="35"/>
  <c r="JZ38" i="35" s="1"/>
  <c r="JT38" i="35"/>
  <c r="JV38" i="35" s="1"/>
  <c r="JS38" i="35"/>
  <c r="JO38" i="35"/>
  <c r="JQ38" i="35" s="1"/>
  <c r="JN38" i="35"/>
  <c r="JJ38" i="35"/>
  <c r="JI38" i="35"/>
  <c r="JE38" i="35"/>
  <c r="JD38" i="35"/>
  <c r="IT38" i="35"/>
  <c r="IS38" i="35"/>
  <c r="IO38" i="35"/>
  <c r="IN38" i="35"/>
  <c r="IJ38" i="35"/>
  <c r="IL38" i="35" s="1"/>
  <c r="II38" i="35"/>
  <c r="IE38" i="35"/>
  <c r="IG38" i="35" s="1"/>
  <c r="ID38" i="35"/>
  <c r="HZ38" i="35"/>
  <c r="IB38" i="35" s="1"/>
  <c r="HY38" i="35"/>
  <c r="HU38" i="35"/>
  <c r="HW38" i="35" s="1"/>
  <c r="HT38" i="35"/>
  <c r="HJ38" i="35"/>
  <c r="HL38" i="35" s="1"/>
  <c r="HI38" i="35"/>
  <c r="HK38" i="35" s="1"/>
  <c r="HE38" i="35"/>
  <c r="HG38" i="35" s="1"/>
  <c r="HD38" i="35"/>
  <c r="GZ38" i="35"/>
  <c r="HB38" i="35" s="1"/>
  <c r="GY38" i="35"/>
  <c r="GU38" i="35"/>
  <c r="GT38" i="35"/>
  <c r="GP38" i="35"/>
  <c r="GR38" i="35" s="1"/>
  <c r="GO38" i="35"/>
  <c r="GK38" i="35"/>
  <c r="GM38" i="35" s="1"/>
  <c r="GJ38" i="35"/>
  <c r="FZ38" i="35"/>
  <c r="GB38" i="35" s="1"/>
  <c r="FY38" i="35"/>
  <c r="FW38" i="35"/>
  <c r="FU38" i="35"/>
  <c r="FT38" i="35"/>
  <c r="FV38" i="35" s="1"/>
  <c r="FP38" i="35"/>
  <c r="FR38" i="35" s="1"/>
  <c r="FO38" i="35"/>
  <c r="FK38" i="35"/>
  <c r="FM38" i="35" s="1"/>
  <c r="FJ38" i="35"/>
  <c r="FF38" i="35"/>
  <c r="FH38" i="35" s="1"/>
  <c r="FE38" i="35"/>
  <c r="FA38" i="35"/>
  <c r="FC38" i="35" s="1"/>
  <c r="EZ38" i="35"/>
  <c r="EP38" i="35"/>
  <c r="EO38" i="35"/>
  <c r="EK38" i="35"/>
  <c r="EJ38" i="35"/>
  <c r="EF38" i="35"/>
  <c r="EH38" i="35" s="1"/>
  <c r="EE38" i="35"/>
  <c r="EA38" i="35"/>
  <c r="EC38" i="35" s="1"/>
  <c r="DZ38" i="35"/>
  <c r="DV38" i="35"/>
  <c r="DU38" i="35"/>
  <c r="DQ38" i="35"/>
  <c r="DS38" i="35" s="1"/>
  <c r="DP38" i="35"/>
  <c r="DF38" i="35"/>
  <c r="DE38" i="35"/>
  <c r="DA38" i="35"/>
  <c r="DC38" i="35" s="1"/>
  <c r="CZ38" i="35"/>
  <c r="CV38" i="35"/>
  <c r="CX38" i="35" s="1"/>
  <c r="CU38" i="35"/>
  <c r="CQ38" i="35"/>
  <c r="CS38" i="35" s="1"/>
  <c r="CP38" i="35"/>
  <c r="CK38" i="35"/>
  <c r="CG38" i="35"/>
  <c r="CI38" i="35" s="1"/>
  <c r="CF38" i="35"/>
  <c r="BV38" i="35"/>
  <c r="BX38" i="35" s="1"/>
  <c r="BU38" i="35"/>
  <c r="BS38" i="35"/>
  <c r="BQ38" i="35"/>
  <c r="BP38" i="35"/>
  <c r="BL38" i="35"/>
  <c r="BN38" i="35" s="1"/>
  <c r="BK38" i="35"/>
  <c r="BG38" i="35"/>
  <c r="BI38" i="35" s="1"/>
  <c r="BF38" i="35"/>
  <c r="BH38" i="35" s="1"/>
  <c r="BJ38" i="35" s="1"/>
  <c r="BB38" i="35"/>
  <c r="BD38" i="35" s="1"/>
  <c r="BA38" i="35"/>
  <c r="AW38" i="35"/>
  <c r="AY38" i="35" s="1"/>
  <c r="AV38" i="35"/>
  <c r="AL38" i="35"/>
  <c r="AN38" i="35" s="1"/>
  <c r="AK38" i="35"/>
  <c r="AG38" i="35"/>
  <c r="AF38" i="35"/>
  <c r="AB38" i="35"/>
  <c r="AD38" i="35" s="1"/>
  <c r="AA38" i="35"/>
  <c r="W38" i="35"/>
  <c r="V38" i="35"/>
  <c r="R38" i="35"/>
  <c r="T38" i="35" s="1"/>
  <c r="Q38" i="35"/>
  <c r="M38" i="35"/>
  <c r="O38" i="35" s="1"/>
  <c r="L38" i="35"/>
  <c r="N38" i="35" s="1"/>
  <c r="P38" i="35" s="1"/>
  <c r="J38" i="35"/>
  <c r="H38" i="35"/>
  <c r="LI37" i="35"/>
  <c r="LF37" i="35"/>
  <c r="LD37" i="35"/>
  <c r="KW37" i="35"/>
  <c r="KV37" i="35"/>
  <c r="KU37" i="35"/>
  <c r="KT37" i="35"/>
  <c r="KR37" i="35"/>
  <c r="KD37" i="35"/>
  <c r="KC37" i="35"/>
  <c r="JY37" i="35"/>
  <c r="JX37" i="35"/>
  <c r="JV37" i="35"/>
  <c r="JT37" i="35"/>
  <c r="JS37" i="35"/>
  <c r="JO37" i="35"/>
  <c r="JQ37" i="35" s="1"/>
  <c r="JN37" i="35"/>
  <c r="JJ37" i="35"/>
  <c r="JI37" i="35"/>
  <c r="JE37" i="35"/>
  <c r="JG37" i="35" s="1"/>
  <c r="JD37" i="35"/>
  <c r="IT37" i="35"/>
  <c r="IS37" i="35"/>
  <c r="IO37" i="35"/>
  <c r="IN37" i="35"/>
  <c r="IJ37" i="35"/>
  <c r="IL37" i="35" s="1"/>
  <c r="II37" i="35"/>
  <c r="IK37" i="35" s="1"/>
  <c r="IE37" i="35"/>
  <c r="IG37" i="35" s="1"/>
  <c r="ID37" i="35"/>
  <c r="HZ37" i="35"/>
  <c r="IB37" i="35" s="1"/>
  <c r="HY37" i="35"/>
  <c r="HU37" i="35"/>
  <c r="HT37" i="35"/>
  <c r="HJ37" i="35"/>
  <c r="HL37" i="35" s="1"/>
  <c r="HI37" i="35"/>
  <c r="HE37" i="35"/>
  <c r="HG37" i="35" s="1"/>
  <c r="HD37" i="35"/>
  <c r="GZ37" i="35"/>
  <c r="HB37" i="35" s="1"/>
  <c r="GY37" i="35"/>
  <c r="GU37" i="35"/>
  <c r="GW37" i="35" s="1"/>
  <c r="GT37" i="35"/>
  <c r="GP37" i="35"/>
  <c r="GR37" i="35" s="1"/>
  <c r="GO37" i="35"/>
  <c r="GK37" i="35"/>
  <c r="GM37" i="35" s="1"/>
  <c r="GJ37" i="35"/>
  <c r="FZ37" i="35"/>
  <c r="GB37" i="35" s="1"/>
  <c r="FY37" i="35"/>
  <c r="FU37" i="35"/>
  <c r="FW37" i="35" s="1"/>
  <c r="FT37" i="35"/>
  <c r="FP37" i="35"/>
  <c r="FR37" i="35" s="1"/>
  <c r="FO37" i="35"/>
  <c r="FK37" i="35"/>
  <c r="FM37" i="35" s="1"/>
  <c r="FJ37" i="35"/>
  <c r="FF37" i="35"/>
  <c r="FH37" i="35" s="1"/>
  <c r="FE37" i="35"/>
  <c r="FA37" i="35"/>
  <c r="FC37" i="35" s="1"/>
  <c r="EZ37" i="35"/>
  <c r="FB37" i="35" s="1"/>
  <c r="EP37" i="35"/>
  <c r="EO37" i="35"/>
  <c r="EK37" i="35"/>
  <c r="EM37" i="35" s="1"/>
  <c r="EJ37" i="35"/>
  <c r="EL37" i="35" s="1"/>
  <c r="EN37" i="35" s="1"/>
  <c r="EF37" i="35"/>
  <c r="EH37" i="35" s="1"/>
  <c r="EE37" i="35"/>
  <c r="EA37" i="35"/>
  <c r="EC37" i="35" s="1"/>
  <c r="DZ37" i="35"/>
  <c r="EB37" i="35" s="1"/>
  <c r="ED37" i="35" s="1"/>
  <c r="DV37" i="35"/>
  <c r="DX37" i="35" s="1"/>
  <c r="DU37" i="35"/>
  <c r="DW37" i="35" s="1"/>
  <c r="DY37" i="35" s="1"/>
  <c r="DQ37" i="35"/>
  <c r="DS37" i="35" s="1"/>
  <c r="DP37" i="35"/>
  <c r="DF37" i="35"/>
  <c r="DE37" i="35"/>
  <c r="DA37" i="35"/>
  <c r="CZ37" i="35"/>
  <c r="CV37" i="35"/>
  <c r="CX37" i="35" s="1"/>
  <c r="CU37" i="35"/>
  <c r="CQ37" i="35"/>
  <c r="CS37" i="35" s="1"/>
  <c r="CP37" i="35"/>
  <c r="CM37" i="35"/>
  <c r="CO37" i="35" s="1"/>
  <c r="CL37" i="35"/>
  <c r="CN37" i="35" s="1"/>
  <c r="CK37" i="35"/>
  <c r="CG37" i="35"/>
  <c r="CI37" i="35" s="1"/>
  <c r="CF37" i="35"/>
  <c r="BV37" i="35"/>
  <c r="BX37" i="35" s="1"/>
  <c r="BU37" i="35"/>
  <c r="BQ37" i="35"/>
  <c r="BS37" i="35" s="1"/>
  <c r="BP37" i="35"/>
  <c r="BR37" i="35" s="1"/>
  <c r="BT37" i="35" s="1"/>
  <c r="BL37" i="35"/>
  <c r="BN37" i="35" s="1"/>
  <c r="BK37" i="35"/>
  <c r="BG37" i="35"/>
  <c r="BI37" i="35" s="1"/>
  <c r="BF37" i="35"/>
  <c r="BA37" i="35"/>
  <c r="AW37" i="35"/>
  <c r="AY37" i="35" s="1"/>
  <c r="AV37" i="35"/>
  <c r="AL37" i="35"/>
  <c r="AN37" i="35" s="1"/>
  <c r="AK37" i="35"/>
  <c r="AG37" i="35"/>
  <c r="AI37" i="35" s="1"/>
  <c r="AF37" i="35"/>
  <c r="AB37" i="35"/>
  <c r="AD37" i="35" s="1"/>
  <c r="AA37" i="35"/>
  <c r="W37" i="35"/>
  <c r="Y37" i="35" s="1"/>
  <c r="V37" i="35"/>
  <c r="R37" i="35"/>
  <c r="T37" i="35" s="1"/>
  <c r="Q37" i="35"/>
  <c r="M37" i="35"/>
  <c r="O37" i="35" s="1"/>
  <c r="L37" i="35"/>
  <c r="J37" i="35"/>
  <c r="H37" i="35"/>
  <c r="LI36" i="35"/>
  <c r="LF36" i="35"/>
  <c r="LD36" i="35"/>
  <c r="KW36" i="35"/>
  <c r="KV36" i="35"/>
  <c r="KU36" i="35"/>
  <c r="KT36" i="35"/>
  <c r="KR36" i="35"/>
  <c r="KF36" i="35"/>
  <c r="KD36" i="35"/>
  <c r="KC36" i="35"/>
  <c r="JY36" i="35"/>
  <c r="KA36" i="35" s="1"/>
  <c r="JX36" i="35"/>
  <c r="JZ36" i="35" s="1"/>
  <c r="KB36" i="35" s="1"/>
  <c r="JT36" i="35"/>
  <c r="JV36" i="35" s="1"/>
  <c r="JS36" i="35"/>
  <c r="JO36" i="35"/>
  <c r="JN36" i="35"/>
  <c r="JJ36" i="35"/>
  <c r="JL36" i="35" s="1"/>
  <c r="JI36" i="35"/>
  <c r="JE36" i="35"/>
  <c r="JG36" i="35" s="1"/>
  <c r="JD36" i="35"/>
  <c r="IT36" i="35"/>
  <c r="IV36" i="35" s="1"/>
  <c r="IS36" i="35"/>
  <c r="IO36" i="35"/>
  <c r="IP36" i="35" s="1"/>
  <c r="IN36" i="35"/>
  <c r="IJ36" i="35"/>
  <c r="IL36" i="35" s="1"/>
  <c r="II36" i="35"/>
  <c r="IE36" i="35"/>
  <c r="IG36" i="35" s="1"/>
  <c r="ID36" i="35"/>
  <c r="HZ36" i="35"/>
  <c r="HY36" i="35"/>
  <c r="HU36" i="35"/>
  <c r="HW36" i="35" s="1"/>
  <c r="HT36" i="35"/>
  <c r="HJ36" i="35"/>
  <c r="HL36" i="35" s="1"/>
  <c r="HI36" i="35"/>
  <c r="HE36" i="35"/>
  <c r="HF36" i="35" s="1"/>
  <c r="HD36" i="35"/>
  <c r="GZ36" i="35"/>
  <c r="HB36" i="35" s="1"/>
  <c r="GY36" i="35"/>
  <c r="GU36" i="35"/>
  <c r="GW36" i="35" s="1"/>
  <c r="GT36" i="35"/>
  <c r="GV36" i="35" s="1"/>
  <c r="GX36" i="35" s="1"/>
  <c r="GP36" i="35"/>
  <c r="GR36" i="35" s="1"/>
  <c r="GO36" i="35"/>
  <c r="GK36" i="35"/>
  <c r="GJ36" i="35"/>
  <c r="FZ36" i="35"/>
  <c r="FY36" i="35"/>
  <c r="FU36" i="35"/>
  <c r="FW36" i="35" s="1"/>
  <c r="FT36" i="35"/>
  <c r="FP36" i="35"/>
  <c r="FO36" i="35"/>
  <c r="FK36" i="35"/>
  <c r="FM36" i="35" s="1"/>
  <c r="FJ36" i="35"/>
  <c r="FF36" i="35"/>
  <c r="FH36" i="35" s="1"/>
  <c r="FE36" i="35"/>
  <c r="FA36" i="35"/>
  <c r="FC36" i="35" s="1"/>
  <c r="EZ36" i="35"/>
  <c r="EP36" i="35"/>
  <c r="ER36" i="35" s="1"/>
  <c r="EO36" i="35"/>
  <c r="EK36" i="35"/>
  <c r="EM36" i="35" s="1"/>
  <c r="EJ36" i="35"/>
  <c r="EF36" i="35"/>
  <c r="EE36" i="35"/>
  <c r="EA36" i="35"/>
  <c r="EC36" i="35" s="1"/>
  <c r="DZ36" i="35"/>
  <c r="DV36" i="35"/>
  <c r="DU36" i="35"/>
  <c r="DQ36" i="35"/>
  <c r="DS36" i="35" s="1"/>
  <c r="DP36" i="35"/>
  <c r="DH36" i="35"/>
  <c r="DF36" i="35"/>
  <c r="DE36" i="35"/>
  <c r="DA36" i="35"/>
  <c r="DC36" i="35" s="1"/>
  <c r="CZ36" i="35"/>
  <c r="CV36" i="35"/>
  <c r="CU36" i="35"/>
  <c r="CQ36" i="35"/>
  <c r="CS36" i="35" s="1"/>
  <c r="CP36" i="35"/>
  <c r="CL36" i="35"/>
  <c r="CN36" i="35" s="1"/>
  <c r="CK36" i="35"/>
  <c r="CG36" i="35"/>
  <c r="CI36" i="35" s="1"/>
  <c r="CF36" i="35"/>
  <c r="BV36" i="35"/>
  <c r="BX36" i="35" s="1"/>
  <c r="BU36" i="35"/>
  <c r="BQ36" i="35"/>
  <c r="BP36" i="35"/>
  <c r="BL36" i="35"/>
  <c r="BN36" i="35" s="1"/>
  <c r="BK36" i="35"/>
  <c r="BM36" i="35" s="1"/>
  <c r="BG36" i="35"/>
  <c r="BI36" i="35" s="1"/>
  <c r="BF36" i="35"/>
  <c r="BB36" i="35"/>
  <c r="BD36" i="35" s="1"/>
  <c r="BA36" i="35"/>
  <c r="AW36" i="35"/>
  <c r="AY36" i="35" s="1"/>
  <c r="AV36" i="35"/>
  <c r="AL36" i="35"/>
  <c r="AK36" i="35"/>
  <c r="AG36" i="35"/>
  <c r="AI36" i="35" s="1"/>
  <c r="AF36" i="35"/>
  <c r="AB36" i="35"/>
  <c r="AD36" i="35" s="1"/>
  <c r="AA36" i="35"/>
  <c r="W36" i="35"/>
  <c r="Y36" i="35" s="1"/>
  <c r="V36" i="35"/>
  <c r="Q36" i="35"/>
  <c r="M36" i="35"/>
  <c r="O36" i="35" s="1"/>
  <c r="L36" i="35"/>
  <c r="J36" i="35"/>
  <c r="H36" i="35"/>
  <c r="LI35" i="35"/>
  <c r="LF35" i="35"/>
  <c r="LD35" i="35"/>
  <c r="KW35" i="35"/>
  <c r="KV35" i="35"/>
  <c r="KU35" i="35"/>
  <c r="KT35" i="35"/>
  <c r="KR35" i="35"/>
  <c r="KD35" i="35"/>
  <c r="KF35" i="35" s="1"/>
  <c r="KC35" i="35"/>
  <c r="JY35" i="35"/>
  <c r="JX35" i="35"/>
  <c r="JU35" i="35"/>
  <c r="JT35" i="35"/>
  <c r="JV35" i="35" s="1"/>
  <c r="JS35" i="35"/>
  <c r="JO35" i="35"/>
  <c r="JQ35" i="35" s="1"/>
  <c r="JN35" i="35"/>
  <c r="JI35" i="35"/>
  <c r="JE35" i="35"/>
  <c r="JG35" i="35" s="1"/>
  <c r="JD35" i="35"/>
  <c r="IT35" i="35"/>
  <c r="IV35" i="35" s="1"/>
  <c r="IS35" i="35"/>
  <c r="IO35" i="35"/>
  <c r="IQ35" i="35" s="1"/>
  <c r="IN35" i="35"/>
  <c r="IJ35" i="35"/>
  <c r="IL35" i="35" s="1"/>
  <c r="II35" i="35"/>
  <c r="IE35" i="35"/>
  <c r="IG35" i="35" s="1"/>
  <c r="ID35" i="35"/>
  <c r="HZ35" i="35"/>
  <c r="IB35" i="35" s="1"/>
  <c r="HY35" i="35"/>
  <c r="HU35" i="35"/>
  <c r="HW35" i="35" s="1"/>
  <c r="HT35" i="35"/>
  <c r="HV35" i="35" s="1"/>
  <c r="HJ35" i="35"/>
  <c r="HI35" i="35"/>
  <c r="HE35" i="35"/>
  <c r="HG35" i="35" s="1"/>
  <c r="HD35" i="35"/>
  <c r="GZ35" i="35"/>
  <c r="HB35" i="35" s="1"/>
  <c r="GY35" i="35"/>
  <c r="GU35" i="35"/>
  <c r="GW35" i="35" s="1"/>
  <c r="GT35" i="35"/>
  <c r="GP35" i="35"/>
  <c r="GR35" i="35" s="1"/>
  <c r="GO35" i="35"/>
  <c r="GK35" i="35"/>
  <c r="GJ35" i="35"/>
  <c r="FZ35" i="35"/>
  <c r="GB35" i="35" s="1"/>
  <c r="FY35" i="35"/>
  <c r="FU35" i="35"/>
  <c r="FW35" i="35" s="1"/>
  <c r="FT35" i="35"/>
  <c r="FP35" i="35"/>
  <c r="FR35" i="35" s="1"/>
  <c r="FO35" i="35"/>
  <c r="FQ35" i="35" s="1"/>
  <c r="FK35" i="35"/>
  <c r="FM35" i="35" s="1"/>
  <c r="FJ35" i="35"/>
  <c r="FF35" i="35"/>
  <c r="FH35" i="35" s="1"/>
  <c r="FE35" i="35"/>
  <c r="FA35" i="35"/>
  <c r="EZ35" i="35"/>
  <c r="EP35" i="35"/>
  <c r="EO35" i="35"/>
  <c r="EK35" i="35"/>
  <c r="EM35" i="35" s="1"/>
  <c r="EJ35" i="35"/>
  <c r="EL35" i="35" s="1"/>
  <c r="EN35" i="35" s="1"/>
  <c r="EF35" i="35"/>
  <c r="EE35" i="35"/>
  <c r="EA35" i="35"/>
  <c r="DZ35" i="35"/>
  <c r="DV35" i="35"/>
  <c r="DX35" i="35" s="1"/>
  <c r="DU35" i="35"/>
  <c r="DQ35" i="35"/>
  <c r="DS35" i="35" s="1"/>
  <c r="DP35" i="35"/>
  <c r="DF35" i="35"/>
  <c r="DH35" i="35" s="1"/>
  <c r="DE35" i="35"/>
  <c r="DA35" i="35"/>
  <c r="DC35" i="35" s="1"/>
  <c r="CZ35" i="35"/>
  <c r="CV35" i="35"/>
  <c r="CU35" i="35"/>
  <c r="CQ35" i="35"/>
  <c r="CS35" i="35" s="1"/>
  <c r="CP35" i="35"/>
  <c r="CL35" i="35"/>
  <c r="CN35" i="35" s="1"/>
  <c r="CK35" i="35"/>
  <c r="CG35" i="35"/>
  <c r="CI35" i="35" s="1"/>
  <c r="CF35" i="35"/>
  <c r="BV35" i="35"/>
  <c r="BU35" i="35"/>
  <c r="BQ35" i="35"/>
  <c r="BS35" i="35" s="1"/>
  <c r="BP35" i="35"/>
  <c r="BL35" i="35"/>
  <c r="BN35" i="35" s="1"/>
  <c r="BK35" i="35"/>
  <c r="BG35" i="35"/>
  <c r="BI35" i="35" s="1"/>
  <c r="BF35" i="35"/>
  <c r="BD35" i="35"/>
  <c r="BB35" i="35"/>
  <c r="BA35" i="35"/>
  <c r="AW35" i="35"/>
  <c r="AY35" i="35" s="1"/>
  <c r="AV35" i="35"/>
  <c r="AL35" i="35"/>
  <c r="AN35" i="35" s="1"/>
  <c r="AK35" i="35"/>
  <c r="AG35" i="35"/>
  <c r="AF35" i="35"/>
  <c r="AB35" i="35"/>
  <c r="AA35" i="35"/>
  <c r="W35" i="35"/>
  <c r="Y35" i="35" s="1"/>
  <c r="V35" i="35"/>
  <c r="R35" i="35"/>
  <c r="T35" i="35" s="1"/>
  <c r="Q35" i="35"/>
  <c r="M35" i="35"/>
  <c r="O35" i="35" s="1"/>
  <c r="L35" i="35"/>
  <c r="J35" i="35"/>
  <c r="H35" i="35"/>
  <c r="LI34" i="35"/>
  <c r="LF34" i="35"/>
  <c r="LD34" i="35"/>
  <c r="KW34" i="35"/>
  <c r="KV34" i="35"/>
  <c r="KU34" i="35"/>
  <c r="KT34" i="35"/>
  <c r="KR34" i="35"/>
  <c r="KD34" i="35"/>
  <c r="KF34" i="35" s="1"/>
  <c r="KC34" i="35"/>
  <c r="JY34" i="35"/>
  <c r="JX34" i="35"/>
  <c r="JV34" i="35"/>
  <c r="JT34" i="35"/>
  <c r="JS34" i="35"/>
  <c r="JU34" i="35" s="1"/>
  <c r="JO34" i="35"/>
  <c r="JQ34" i="35" s="1"/>
  <c r="JN34" i="35"/>
  <c r="JJ34" i="35"/>
  <c r="JL34" i="35" s="1"/>
  <c r="JI34" i="35"/>
  <c r="JK34" i="35" s="1"/>
  <c r="JM34" i="35" s="1"/>
  <c r="JE34" i="35"/>
  <c r="JG34" i="35" s="1"/>
  <c r="JD34" i="35"/>
  <c r="IT34" i="35"/>
  <c r="IS34" i="35"/>
  <c r="IO34" i="35"/>
  <c r="IQ34" i="35" s="1"/>
  <c r="IN34" i="35"/>
  <c r="IP34" i="35" s="1"/>
  <c r="IR34" i="35" s="1"/>
  <c r="IJ34" i="35"/>
  <c r="IL34" i="35" s="1"/>
  <c r="II34" i="35"/>
  <c r="IE34" i="35"/>
  <c r="IG34" i="35" s="1"/>
  <c r="ID34" i="35"/>
  <c r="HZ34" i="35"/>
  <c r="IB34" i="35" s="1"/>
  <c r="HY34" i="35"/>
  <c r="HU34" i="35"/>
  <c r="HW34" i="35" s="1"/>
  <c r="HT34" i="35"/>
  <c r="HJ34" i="35"/>
  <c r="HL34" i="35" s="1"/>
  <c r="HI34" i="35"/>
  <c r="HK34" i="35" s="1"/>
  <c r="HE34" i="35"/>
  <c r="HD34" i="35"/>
  <c r="GZ34" i="35"/>
  <c r="HB34" i="35" s="1"/>
  <c r="GY34" i="35"/>
  <c r="HA34" i="35" s="1"/>
  <c r="HC34" i="35" s="1"/>
  <c r="GU34" i="35"/>
  <c r="GW34" i="35" s="1"/>
  <c r="GT34" i="35"/>
  <c r="GP34" i="35"/>
  <c r="GR34" i="35" s="1"/>
  <c r="GO34" i="35"/>
  <c r="GK34" i="35"/>
  <c r="GM34" i="35" s="1"/>
  <c r="GJ34" i="35"/>
  <c r="FZ34" i="35"/>
  <c r="FY34" i="35"/>
  <c r="FU34" i="35"/>
  <c r="FW34" i="35" s="1"/>
  <c r="FT34" i="35"/>
  <c r="FP34" i="35"/>
  <c r="FR34" i="35" s="1"/>
  <c r="FO34" i="35"/>
  <c r="FK34" i="35"/>
  <c r="FM34" i="35" s="1"/>
  <c r="FJ34" i="35"/>
  <c r="FF34" i="35"/>
  <c r="FE34" i="35"/>
  <c r="FA34" i="35"/>
  <c r="FC34" i="35" s="1"/>
  <c r="EZ34" i="35"/>
  <c r="EP34" i="35"/>
  <c r="ER34" i="35" s="1"/>
  <c r="EO34" i="35"/>
  <c r="EK34" i="35"/>
  <c r="EJ34" i="35"/>
  <c r="EF34" i="35"/>
  <c r="EH34" i="35" s="1"/>
  <c r="EE34" i="35"/>
  <c r="EA34" i="35"/>
  <c r="EC34" i="35" s="1"/>
  <c r="DZ34" i="35"/>
  <c r="DV34" i="35"/>
  <c r="DU34" i="35"/>
  <c r="DQ34" i="35"/>
  <c r="DP34" i="35"/>
  <c r="DF34" i="35"/>
  <c r="DH34" i="35" s="1"/>
  <c r="DE34" i="35"/>
  <c r="DA34" i="35"/>
  <c r="DC34" i="35" s="1"/>
  <c r="CZ34" i="35"/>
  <c r="CV34" i="35"/>
  <c r="CX34" i="35" s="1"/>
  <c r="CU34" i="35"/>
  <c r="CQ34" i="35"/>
  <c r="CP34" i="35"/>
  <c r="CL34" i="35"/>
  <c r="CN34" i="35" s="1"/>
  <c r="CK34" i="35"/>
  <c r="CG34" i="35"/>
  <c r="CI34" i="35" s="1"/>
  <c r="CF34" i="35"/>
  <c r="BV34" i="35"/>
  <c r="BX34" i="35" s="1"/>
  <c r="BU34" i="35"/>
  <c r="BQ34" i="35"/>
  <c r="BS34" i="35" s="1"/>
  <c r="BP34" i="35"/>
  <c r="BL34" i="35"/>
  <c r="BN34" i="35" s="1"/>
  <c r="BK34" i="35"/>
  <c r="BG34" i="35"/>
  <c r="BI34" i="35" s="1"/>
  <c r="BF34" i="35"/>
  <c r="BA34" i="35"/>
  <c r="AW34" i="35"/>
  <c r="AY34" i="35" s="1"/>
  <c r="AV34" i="35"/>
  <c r="AL34" i="35"/>
  <c r="AN34" i="35" s="1"/>
  <c r="AK34" i="35"/>
  <c r="AG34" i="35"/>
  <c r="AI34" i="35" s="1"/>
  <c r="AF34" i="35"/>
  <c r="AB34" i="35"/>
  <c r="AD34" i="35" s="1"/>
  <c r="AA34" i="35"/>
  <c r="W34" i="35"/>
  <c r="Y34" i="35" s="1"/>
  <c r="V34" i="35"/>
  <c r="R34" i="35"/>
  <c r="Q34" i="35"/>
  <c r="M34" i="35"/>
  <c r="O34" i="35" s="1"/>
  <c r="L34" i="35"/>
  <c r="J34" i="35"/>
  <c r="H34" i="35"/>
  <c r="LI33" i="35"/>
  <c r="LF32" i="35"/>
  <c r="LD32" i="35"/>
  <c r="KW32" i="35"/>
  <c r="KV32" i="35"/>
  <c r="KU32" i="35"/>
  <c r="KT32" i="35"/>
  <c r="KR32" i="35"/>
  <c r="KF32" i="35"/>
  <c r="KD32" i="35"/>
  <c r="KC32" i="35"/>
  <c r="KE32" i="35" s="1"/>
  <c r="JY32" i="35"/>
  <c r="KA32" i="35" s="1"/>
  <c r="JX32" i="35"/>
  <c r="JT32" i="35"/>
  <c r="JV32" i="35" s="1"/>
  <c r="JS32" i="35"/>
  <c r="JO32" i="35"/>
  <c r="JQ32" i="35" s="1"/>
  <c r="JN32" i="35"/>
  <c r="JJ32" i="35"/>
  <c r="JI32" i="35"/>
  <c r="JE32" i="35"/>
  <c r="JG32" i="35" s="1"/>
  <c r="JD32" i="35"/>
  <c r="IT32" i="35"/>
  <c r="IV32" i="35" s="1"/>
  <c r="IS32" i="35"/>
  <c r="IO32" i="35"/>
  <c r="IN32" i="35"/>
  <c r="IJ32" i="35"/>
  <c r="IL32" i="35" s="1"/>
  <c r="II32" i="35"/>
  <c r="IE32" i="35"/>
  <c r="IG32" i="35" s="1"/>
  <c r="ID32" i="35"/>
  <c r="HZ32" i="35"/>
  <c r="HY32" i="35"/>
  <c r="HU32" i="35"/>
  <c r="HT32" i="35"/>
  <c r="HJ32" i="35"/>
  <c r="HL32" i="35" s="1"/>
  <c r="HI32" i="35"/>
  <c r="HE32" i="35"/>
  <c r="HG32" i="35" s="1"/>
  <c r="HD32" i="35"/>
  <c r="GZ32" i="35"/>
  <c r="HB32" i="35" s="1"/>
  <c r="GY32" i="35"/>
  <c r="HA32" i="35" s="1"/>
  <c r="GU32" i="35"/>
  <c r="GW32" i="35" s="1"/>
  <c r="GT32" i="35"/>
  <c r="GP32" i="35"/>
  <c r="GR32" i="35" s="1"/>
  <c r="GO32" i="35"/>
  <c r="GQ32" i="35" s="1"/>
  <c r="GK32" i="35"/>
  <c r="GM32" i="35" s="1"/>
  <c r="GJ32" i="35"/>
  <c r="GL32" i="35" s="1"/>
  <c r="GN32" i="35" s="1"/>
  <c r="FZ32" i="35"/>
  <c r="GB32" i="35" s="1"/>
  <c r="FY32" i="35"/>
  <c r="FU32" i="35"/>
  <c r="FW32" i="35" s="1"/>
  <c r="FT32" i="35"/>
  <c r="FP32" i="35"/>
  <c r="FR32" i="35" s="1"/>
  <c r="FO32" i="35"/>
  <c r="FK32" i="35"/>
  <c r="FM32" i="35" s="1"/>
  <c r="FJ32" i="35"/>
  <c r="FE32" i="35"/>
  <c r="FG32" i="35" s="1"/>
  <c r="FA32" i="35"/>
  <c r="FC32" i="35" s="1"/>
  <c r="EZ32" i="35"/>
  <c r="EP32" i="35"/>
  <c r="ER32" i="35" s="1"/>
  <c r="EO32" i="35"/>
  <c r="EQ32" i="35" s="1"/>
  <c r="EK32" i="35"/>
  <c r="EM32" i="35" s="1"/>
  <c r="EJ32" i="35"/>
  <c r="EF32" i="35"/>
  <c r="EH32" i="35" s="1"/>
  <c r="EE32" i="35"/>
  <c r="EA32" i="35"/>
  <c r="EC32" i="35" s="1"/>
  <c r="DZ32" i="35"/>
  <c r="DU32" i="35"/>
  <c r="DQ32" i="35"/>
  <c r="DS32" i="35" s="1"/>
  <c r="DP32" i="35"/>
  <c r="DF32" i="35"/>
  <c r="DH32" i="35" s="1"/>
  <c r="DE32" i="35"/>
  <c r="DA32" i="35"/>
  <c r="CZ32" i="35"/>
  <c r="CV32" i="35"/>
  <c r="CX32" i="35" s="1"/>
  <c r="CU32" i="35"/>
  <c r="CW32" i="35" s="1"/>
  <c r="CQ32" i="35"/>
  <c r="CS32" i="35" s="1"/>
  <c r="CP32" i="35"/>
  <c r="CL32" i="35"/>
  <c r="CK32" i="35"/>
  <c r="CG32" i="35"/>
  <c r="CF32" i="35"/>
  <c r="BV32" i="35"/>
  <c r="BX32" i="35" s="1"/>
  <c r="BU32" i="35"/>
  <c r="BQ32" i="35"/>
  <c r="BS32" i="35" s="1"/>
  <c r="BP32" i="35"/>
  <c r="BL32" i="35"/>
  <c r="BN32" i="35" s="1"/>
  <c r="BK32" i="35"/>
  <c r="BG32" i="35"/>
  <c r="BI32" i="35" s="1"/>
  <c r="BF32" i="35"/>
  <c r="BB32" i="35"/>
  <c r="BD32" i="35" s="1"/>
  <c r="BA32" i="35"/>
  <c r="AW32" i="35"/>
  <c r="AY32" i="35" s="1"/>
  <c r="AV32" i="35"/>
  <c r="AL32" i="35"/>
  <c r="AN32" i="35" s="1"/>
  <c r="AK32" i="35"/>
  <c r="AG32" i="35"/>
  <c r="AI32" i="35" s="1"/>
  <c r="AF32" i="35"/>
  <c r="AH32" i="35" s="1"/>
  <c r="AB32" i="35"/>
  <c r="AD32" i="35" s="1"/>
  <c r="AA32" i="35"/>
  <c r="W32" i="35"/>
  <c r="Y32" i="35" s="1"/>
  <c r="V32" i="35"/>
  <c r="R32" i="35"/>
  <c r="T32" i="35" s="1"/>
  <c r="Q32" i="35"/>
  <c r="M32" i="35"/>
  <c r="O32" i="35" s="1"/>
  <c r="L32" i="35"/>
  <c r="J32" i="35"/>
  <c r="H32" i="35"/>
  <c r="LI32" i="35"/>
  <c r="LF30" i="35"/>
  <c r="LD30" i="35"/>
  <c r="KW30" i="35"/>
  <c r="KV30" i="35"/>
  <c r="KU30" i="35"/>
  <c r="KT30" i="35"/>
  <c r="KR30" i="35"/>
  <c r="KD30" i="35"/>
  <c r="KF30" i="35" s="1"/>
  <c r="KC30" i="35"/>
  <c r="KA30" i="35"/>
  <c r="JY30" i="35"/>
  <c r="JX30" i="35"/>
  <c r="JZ30" i="35" s="1"/>
  <c r="JT30" i="35"/>
  <c r="JV30" i="35" s="1"/>
  <c r="JS30" i="35"/>
  <c r="JO30" i="35"/>
  <c r="JN30" i="35"/>
  <c r="JJ30" i="35"/>
  <c r="JL30" i="35" s="1"/>
  <c r="JI30" i="35"/>
  <c r="JE30" i="35"/>
  <c r="JG30" i="35" s="1"/>
  <c r="JD30" i="35"/>
  <c r="IT30" i="35"/>
  <c r="IS30" i="35"/>
  <c r="IO30" i="35"/>
  <c r="IQ30" i="35" s="1"/>
  <c r="IN30" i="35"/>
  <c r="IJ30" i="35"/>
  <c r="IL30" i="35" s="1"/>
  <c r="II30" i="35"/>
  <c r="IE30" i="35"/>
  <c r="IG30" i="35" s="1"/>
  <c r="ID30" i="35"/>
  <c r="HZ30" i="35"/>
  <c r="HY30" i="35"/>
  <c r="HU30" i="35"/>
  <c r="HW30" i="35" s="1"/>
  <c r="HT30" i="35"/>
  <c r="HJ30" i="35"/>
  <c r="HI30" i="35"/>
  <c r="HE30" i="35"/>
  <c r="HG30" i="35" s="1"/>
  <c r="HD30" i="35"/>
  <c r="HB30" i="35"/>
  <c r="GZ30" i="35"/>
  <c r="GY30" i="35"/>
  <c r="HA30" i="35" s="1"/>
  <c r="GU30" i="35"/>
  <c r="GW30" i="35" s="1"/>
  <c r="GT30" i="35"/>
  <c r="GP30" i="35"/>
  <c r="GR30" i="35" s="1"/>
  <c r="GO30" i="35"/>
  <c r="GK30" i="35"/>
  <c r="GM30" i="35" s="1"/>
  <c r="GJ30" i="35"/>
  <c r="FZ30" i="35"/>
  <c r="GB30" i="35" s="1"/>
  <c r="FY30" i="35"/>
  <c r="FU30" i="35"/>
  <c r="FW30" i="35" s="1"/>
  <c r="FT30" i="35"/>
  <c r="FP30" i="35"/>
  <c r="FR30" i="35" s="1"/>
  <c r="FO30" i="35"/>
  <c r="FK30" i="35"/>
  <c r="FM30" i="35" s="1"/>
  <c r="FJ30" i="35"/>
  <c r="FF30" i="35"/>
  <c r="FH30" i="35" s="1"/>
  <c r="FE30" i="35"/>
  <c r="FA30" i="35"/>
  <c r="FC30" i="35" s="1"/>
  <c r="EZ30" i="35"/>
  <c r="EP30" i="35"/>
  <c r="EO30" i="35"/>
  <c r="EK30" i="35"/>
  <c r="EM30" i="35" s="1"/>
  <c r="EJ30" i="35"/>
  <c r="EF30" i="35"/>
  <c r="EH30" i="35" s="1"/>
  <c r="EE30" i="35"/>
  <c r="EG30" i="35" s="1"/>
  <c r="EI30" i="35" s="1"/>
  <c r="EA30" i="35"/>
  <c r="DZ30" i="35"/>
  <c r="DV30" i="35"/>
  <c r="DX30" i="35" s="1"/>
  <c r="DU30" i="35"/>
  <c r="DQ30" i="35"/>
  <c r="DS30" i="35" s="1"/>
  <c r="DP30" i="35"/>
  <c r="DF30" i="35"/>
  <c r="DH30" i="35" s="1"/>
  <c r="DE30" i="35"/>
  <c r="DA30" i="35"/>
  <c r="DC30" i="35" s="1"/>
  <c r="CZ30" i="35"/>
  <c r="DB30" i="35" s="1"/>
  <c r="CV30" i="35"/>
  <c r="CX30" i="35" s="1"/>
  <c r="CU30" i="35"/>
  <c r="CQ30" i="35"/>
  <c r="CS30" i="35" s="1"/>
  <c r="CP30" i="35"/>
  <c r="CK30" i="35"/>
  <c r="CG30" i="35"/>
  <c r="CI30" i="35" s="1"/>
  <c r="CF30" i="35"/>
  <c r="BV30" i="35"/>
  <c r="BX30" i="35" s="1"/>
  <c r="BU30" i="35"/>
  <c r="BQ30" i="35"/>
  <c r="BP30" i="35"/>
  <c r="BL30" i="35"/>
  <c r="BN30" i="35" s="1"/>
  <c r="BK30" i="35"/>
  <c r="BG30" i="35"/>
  <c r="BI30" i="35" s="1"/>
  <c r="BF30" i="35"/>
  <c r="BA30" i="35"/>
  <c r="AW30" i="35"/>
  <c r="AY30" i="35" s="1"/>
  <c r="AV30" i="35"/>
  <c r="AL30" i="35"/>
  <c r="AK30" i="35"/>
  <c r="AG30" i="35"/>
  <c r="AI30" i="35" s="1"/>
  <c r="AF30" i="35"/>
  <c r="AB30" i="35"/>
  <c r="AA30" i="35"/>
  <c r="W30" i="35"/>
  <c r="Y30" i="35" s="1"/>
  <c r="V30" i="35"/>
  <c r="Q30" i="35"/>
  <c r="M30" i="35"/>
  <c r="O30" i="35" s="1"/>
  <c r="L30" i="35"/>
  <c r="J30" i="35"/>
  <c r="H30" i="35"/>
  <c r="LI31" i="35"/>
  <c r="LF29" i="35"/>
  <c r="LD29" i="35"/>
  <c r="KW29" i="35"/>
  <c r="KV29" i="35"/>
  <c r="KU29" i="35"/>
  <c r="KT29" i="35"/>
  <c r="KR29" i="35"/>
  <c r="KD29" i="35"/>
  <c r="KC29" i="35"/>
  <c r="JY29" i="35"/>
  <c r="JX29" i="35"/>
  <c r="JT29" i="35"/>
  <c r="JS29" i="35"/>
  <c r="JO29" i="35"/>
  <c r="JQ29" i="35" s="1"/>
  <c r="JN29" i="35"/>
  <c r="JJ29" i="35"/>
  <c r="JL29" i="35" s="1"/>
  <c r="JI29" i="35"/>
  <c r="JE29" i="35"/>
  <c r="JG29" i="35" s="1"/>
  <c r="JD29" i="35"/>
  <c r="JF29" i="35" s="1"/>
  <c r="JH29" i="35" s="1"/>
  <c r="IT29" i="35"/>
  <c r="IV29" i="35" s="1"/>
  <c r="IS29" i="35"/>
  <c r="IO29" i="35"/>
  <c r="IQ29" i="35" s="1"/>
  <c r="IN29" i="35"/>
  <c r="IJ29" i="35"/>
  <c r="IL29" i="35" s="1"/>
  <c r="II29" i="35"/>
  <c r="IF29" i="35"/>
  <c r="IE29" i="35"/>
  <c r="IG29" i="35" s="1"/>
  <c r="ID29" i="35"/>
  <c r="HY29" i="35"/>
  <c r="HW29" i="35"/>
  <c r="HU29" i="35"/>
  <c r="HT29" i="35"/>
  <c r="HV29" i="35" s="1"/>
  <c r="HJ29" i="35"/>
  <c r="HL29" i="35" s="1"/>
  <c r="HI29" i="35"/>
  <c r="HE29" i="35"/>
  <c r="HG29" i="35" s="1"/>
  <c r="HD29" i="35"/>
  <c r="HF29" i="35" s="1"/>
  <c r="GZ29" i="35"/>
  <c r="HB29" i="35" s="1"/>
  <c r="GY29" i="35"/>
  <c r="GU29" i="35"/>
  <c r="GW29" i="35" s="1"/>
  <c r="GT29" i="35"/>
  <c r="GP29" i="35"/>
  <c r="GR29" i="35" s="1"/>
  <c r="GO29" i="35"/>
  <c r="GK29" i="35"/>
  <c r="GM29" i="35" s="1"/>
  <c r="GJ29" i="35"/>
  <c r="GL29" i="35" s="1"/>
  <c r="GN29" i="35" s="1"/>
  <c r="FZ29" i="35"/>
  <c r="GB29" i="35" s="1"/>
  <c r="FY29" i="35"/>
  <c r="GA29" i="35" s="1"/>
  <c r="FU29" i="35"/>
  <c r="FW29" i="35" s="1"/>
  <c r="FT29" i="35"/>
  <c r="FP29" i="35"/>
  <c r="FO29" i="35"/>
  <c r="FK29" i="35"/>
  <c r="FM29" i="35" s="1"/>
  <c r="FJ29" i="35"/>
  <c r="FF29" i="35"/>
  <c r="FH29" i="35" s="1"/>
  <c r="FE29" i="35"/>
  <c r="FG29" i="35" s="1"/>
  <c r="FI29" i="35" s="1"/>
  <c r="FA29" i="35"/>
  <c r="FC29" i="35" s="1"/>
  <c r="EZ29" i="35"/>
  <c r="EP29" i="35"/>
  <c r="EO29" i="35"/>
  <c r="EK29" i="35"/>
  <c r="EJ29" i="35"/>
  <c r="EF29" i="35"/>
  <c r="EE29" i="35"/>
  <c r="EA29" i="35"/>
  <c r="EB29" i="35" s="1"/>
  <c r="DZ29" i="35"/>
  <c r="DV29" i="35"/>
  <c r="DX29" i="35" s="1"/>
  <c r="DU29" i="35"/>
  <c r="DW29" i="35" s="1"/>
  <c r="DQ29" i="35"/>
  <c r="DS29" i="35" s="1"/>
  <c r="DP29" i="35"/>
  <c r="DR29" i="35" s="1"/>
  <c r="DT29" i="35" s="1"/>
  <c r="DF29" i="35"/>
  <c r="DH29" i="35" s="1"/>
  <c r="DE29" i="35"/>
  <c r="DA29" i="35"/>
  <c r="DC29" i="35" s="1"/>
  <c r="CZ29" i="35"/>
  <c r="DB29" i="35" s="1"/>
  <c r="CV29" i="35"/>
  <c r="CX29" i="35" s="1"/>
  <c r="CU29" i="35"/>
  <c r="CQ29" i="35"/>
  <c r="CS29" i="35" s="1"/>
  <c r="CP29" i="35"/>
  <c r="CR29" i="35" s="1"/>
  <c r="CL29" i="35"/>
  <c r="CN29" i="35" s="1"/>
  <c r="CK29" i="35"/>
  <c r="CG29" i="35"/>
  <c r="CI29" i="35" s="1"/>
  <c r="CF29" i="35"/>
  <c r="BV29" i="35"/>
  <c r="BX29" i="35" s="1"/>
  <c r="BU29" i="35"/>
  <c r="BQ29" i="35"/>
  <c r="BR29" i="35" s="1"/>
  <c r="BP29" i="35"/>
  <c r="BL29" i="35"/>
  <c r="BN29" i="35" s="1"/>
  <c r="BK29" i="35"/>
  <c r="BG29" i="35"/>
  <c r="BF29" i="35"/>
  <c r="BB29" i="35"/>
  <c r="BD29" i="35" s="1"/>
  <c r="BA29" i="35"/>
  <c r="AW29" i="35"/>
  <c r="AV29" i="35"/>
  <c r="AL29" i="35"/>
  <c r="AK29" i="35"/>
  <c r="AG29" i="35"/>
  <c r="AI29" i="35" s="1"/>
  <c r="AF29" i="35"/>
  <c r="AB29" i="35"/>
  <c r="AA29" i="35"/>
  <c r="Y29" i="35"/>
  <c r="W29" i="35"/>
  <c r="V29" i="35"/>
  <c r="X29" i="35" s="1"/>
  <c r="R29" i="35"/>
  <c r="T29" i="35" s="1"/>
  <c r="Q29" i="35"/>
  <c r="M29" i="35"/>
  <c r="O29" i="35" s="1"/>
  <c r="L29" i="35"/>
  <c r="J29" i="35"/>
  <c r="H29" i="35"/>
  <c r="LI30" i="35"/>
  <c r="LF28" i="35"/>
  <c r="LD28" i="35"/>
  <c r="KW28" i="35"/>
  <c r="KV28" i="35"/>
  <c r="KU28" i="35"/>
  <c r="KT28" i="35"/>
  <c r="KR28" i="35"/>
  <c r="KD28" i="35"/>
  <c r="KF28" i="35" s="1"/>
  <c r="KC28" i="35"/>
  <c r="JY28" i="35"/>
  <c r="KA28" i="35" s="1"/>
  <c r="JX28" i="35"/>
  <c r="JT28" i="35"/>
  <c r="JV28" i="35" s="1"/>
  <c r="JS28" i="35"/>
  <c r="JU28" i="35" s="1"/>
  <c r="JO28" i="35"/>
  <c r="JQ28" i="35" s="1"/>
  <c r="JN28" i="35"/>
  <c r="JJ28" i="35"/>
  <c r="JL28" i="35" s="1"/>
  <c r="JI28" i="35"/>
  <c r="JK28" i="35" s="1"/>
  <c r="JE28" i="35"/>
  <c r="JG28" i="35" s="1"/>
  <c r="JD28" i="35"/>
  <c r="IT28" i="35"/>
  <c r="IV28" i="35" s="1"/>
  <c r="IS28" i="35"/>
  <c r="IO28" i="35"/>
  <c r="IQ28" i="35" s="1"/>
  <c r="IN28" i="35"/>
  <c r="IP28" i="35" s="1"/>
  <c r="IJ28" i="35"/>
  <c r="IL28" i="35" s="1"/>
  <c r="II28" i="35"/>
  <c r="IE28" i="35"/>
  <c r="IG28" i="35" s="1"/>
  <c r="ID28" i="35"/>
  <c r="HZ28" i="35"/>
  <c r="IB28" i="35" s="1"/>
  <c r="HY28" i="35"/>
  <c r="HU28" i="35"/>
  <c r="HW28" i="35" s="1"/>
  <c r="HT28" i="35"/>
  <c r="HJ28" i="35"/>
  <c r="HI28" i="35"/>
  <c r="HE28" i="35"/>
  <c r="HG28" i="35" s="1"/>
  <c r="HD28" i="35"/>
  <c r="GZ28" i="35"/>
  <c r="HB28" i="35" s="1"/>
  <c r="GY28" i="35"/>
  <c r="GU28" i="35"/>
  <c r="GW28" i="35" s="1"/>
  <c r="GT28" i="35"/>
  <c r="GP28" i="35"/>
  <c r="GR28" i="35" s="1"/>
  <c r="GO28" i="35"/>
  <c r="GK28" i="35"/>
  <c r="GJ28" i="35"/>
  <c r="FZ28" i="35"/>
  <c r="GB28" i="35" s="1"/>
  <c r="FY28" i="35"/>
  <c r="FU28" i="35"/>
  <c r="FV28" i="35" s="1"/>
  <c r="FT28" i="35"/>
  <c r="FP28" i="35"/>
  <c r="FR28" i="35" s="1"/>
  <c r="FO28" i="35"/>
  <c r="FM28" i="35"/>
  <c r="FK28" i="35"/>
  <c r="FJ28" i="35"/>
  <c r="FL28" i="35" s="1"/>
  <c r="FF28" i="35"/>
  <c r="FH28" i="35" s="1"/>
  <c r="FE28" i="35"/>
  <c r="FG28" i="35" s="1"/>
  <c r="FI28" i="35" s="1"/>
  <c r="FA28" i="35"/>
  <c r="FC28" i="35" s="1"/>
  <c r="EZ28" i="35"/>
  <c r="EP28" i="35"/>
  <c r="ER28" i="35" s="1"/>
  <c r="EO28" i="35"/>
  <c r="EK28" i="35"/>
  <c r="EM28" i="35" s="1"/>
  <c r="EJ28" i="35"/>
  <c r="EL28" i="35" s="1"/>
  <c r="EN28" i="35" s="1"/>
  <c r="EF28" i="35"/>
  <c r="EH28" i="35" s="1"/>
  <c r="EE28" i="35"/>
  <c r="EA28" i="35"/>
  <c r="EC28" i="35" s="1"/>
  <c r="DZ28" i="35"/>
  <c r="DV28" i="35"/>
  <c r="DX28" i="35" s="1"/>
  <c r="DU28" i="35"/>
  <c r="DQ28" i="35"/>
  <c r="DS28" i="35" s="1"/>
  <c r="DP28" i="35"/>
  <c r="DH28" i="35"/>
  <c r="DF28" i="35"/>
  <c r="DE28" i="35"/>
  <c r="DG28" i="35" s="1"/>
  <c r="DA28" i="35"/>
  <c r="CZ28" i="35"/>
  <c r="CV28" i="35"/>
  <c r="CX28" i="35" s="1"/>
  <c r="CU28" i="35"/>
  <c r="CW28" i="35" s="1"/>
  <c r="CY28" i="35" s="1"/>
  <c r="CQ28" i="35"/>
  <c r="CP28" i="35"/>
  <c r="CK28" i="35"/>
  <c r="CG28" i="35"/>
  <c r="CI28" i="35" s="1"/>
  <c r="CF28" i="35"/>
  <c r="BV28" i="35"/>
  <c r="BX28" i="35" s="1"/>
  <c r="BU28" i="35"/>
  <c r="BQ28" i="35"/>
  <c r="BS28" i="35" s="1"/>
  <c r="BP28" i="35"/>
  <c r="BR28" i="35" s="1"/>
  <c r="BL28" i="35"/>
  <c r="BN28" i="35" s="1"/>
  <c r="BK28" i="35"/>
  <c r="BG28" i="35"/>
  <c r="BI28" i="35" s="1"/>
  <c r="BF28" i="35"/>
  <c r="BB28" i="35"/>
  <c r="BA28" i="35"/>
  <c r="AW28" i="35"/>
  <c r="AY28" i="35" s="1"/>
  <c r="AV28" i="35"/>
  <c r="AL28" i="35"/>
  <c r="AK28" i="35"/>
  <c r="AM28" i="35" s="1"/>
  <c r="AG28" i="35"/>
  <c r="AI28" i="35" s="1"/>
  <c r="AF28" i="35"/>
  <c r="AB28" i="35"/>
  <c r="AA28" i="35"/>
  <c r="W28" i="35"/>
  <c r="X28" i="35" s="1"/>
  <c r="V28" i="35"/>
  <c r="R28" i="35"/>
  <c r="T28" i="35" s="1"/>
  <c r="Q28" i="35"/>
  <c r="S28" i="35" s="1"/>
  <c r="M28" i="35"/>
  <c r="O28" i="35" s="1"/>
  <c r="L28" i="35"/>
  <c r="N28" i="35" s="1"/>
  <c r="P28" i="35" s="1"/>
  <c r="J28" i="35"/>
  <c r="H28" i="35"/>
  <c r="LI29" i="35"/>
  <c r="LF27" i="35"/>
  <c r="LD27" i="35"/>
  <c r="KW27" i="35"/>
  <c r="KV27" i="35"/>
  <c r="KU27" i="35"/>
  <c r="KT27" i="35"/>
  <c r="KR27" i="35"/>
  <c r="KD27" i="35"/>
  <c r="KC27" i="35"/>
  <c r="JY27" i="35"/>
  <c r="JX27" i="35"/>
  <c r="JT27" i="35"/>
  <c r="JS27" i="35"/>
  <c r="JO27" i="35"/>
  <c r="JQ27" i="35" s="1"/>
  <c r="JN27" i="35"/>
  <c r="JI27" i="35"/>
  <c r="JE27" i="35"/>
  <c r="JG27" i="35" s="1"/>
  <c r="JD27" i="35"/>
  <c r="JF27" i="35" s="1"/>
  <c r="JH27" i="35" s="1"/>
  <c r="IT27" i="35"/>
  <c r="IV27" i="35" s="1"/>
  <c r="IS27" i="35"/>
  <c r="IO27" i="35"/>
  <c r="IQ27" i="35" s="1"/>
  <c r="IN27" i="35"/>
  <c r="IJ27" i="35"/>
  <c r="IL27" i="35" s="1"/>
  <c r="II27" i="35"/>
  <c r="IE27" i="35"/>
  <c r="IG27" i="35" s="1"/>
  <c r="ID27" i="35"/>
  <c r="IF27" i="35" s="1"/>
  <c r="IH27" i="35" s="1"/>
  <c r="HZ27" i="35"/>
  <c r="IB27" i="35" s="1"/>
  <c r="HY27" i="35"/>
  <c r="HU27" i="35"/>
  <c r="HW27" i="35" s="1"/>
  <c r="HT27" i="35"/>
  <c r="HJ27" i="35"/>
  <c r="HI27" i="35"/>
  <c r="HE27" i="35"/>
  <c r="HG27" i="35" s="1"/>
  <c r="HD27" i="35"/>
  <c r="GZ27" i="35"/>
  <c r="HB27" i="35" s="1"/>
  <c r="GY27" i="35"/>
  <c r="GU27" i="35"/>
  <c r="GW27" i="35" s="1"/>
  <c r="GT27" i="35"/>
  <c r="GP27" i="35"/>
  <c r="GR27" i="35" s="1"/>
  <c r="GO27" i="35"/>
  <c r="GK27" i="35"/>
  <c r="GJ27" i="35"/>
  <c r="FZ27" i="35"/>
  <c r="GB27" i="35" s="1"/>
  <c r="FY27" i="35"/>
  <c r="FU27" i="35"/>
  <c r="FV27" i="35" s="1"/>
  <c r="FT27" i="35"/>
  <c r="FP27" i="35"/>
  <c r="FR27" i="35" s="1"/>
  <c r="FO27" i="35"/>
  <c r="FM27" i="35"/>
  <c r="FN27" i="35" s="1"/>
  <c r="FK27" i="35"/>
  <c r="FJ27" i="35"/>
  <c r="FL27" i="35" s="1"/>
  <c r="FF27" i="35"/>
  <c r="FH27" i="35" s="1"/>
  <c r="FE27" i="35"/>
  <c r="FA27" i="35"/>
  <c r="FC27" i="35" s="1"/>
  <c r="EZ27" i="35"/>
  <c r="EP27" i="35"/>
  <c r="ER27" i="35" s="1"/>
  <c r="EO27" i="35"/>
  <c r="EK27" i="35"/>
  <c r="EM27" i="35" s="1"/>
  <c r="EJ27" i="35"/>
  <c r="EF27" i="35"/>
  <c r="EG27" i="35" s="1"/>
  <c r="EE27" i="35"/>
  <c r="EA27" i="35"/>
  <c r="EC27" i="35" s="1"/>
  <c r="DZ27" i="35"/>
  <c r="DV27" i="35"/>
  <c r="DX27" i="35" s="1"/>
  <c r="DU27" i="35"/>
  <c r="DQ27" i="35"/>
  <c r="DS27" i="35" s="1"/>
  <c r="DP27" i="35"/>
  <c r="DF27" i="35"/>
  <c r="DH27" i="35" s="1"/>
  <c r="DE27" i="35"/>
  <c r="DA27" i="35"/>
  <c r="CZ27" i="35"/>
  <c r="CV27" i="35"/>
  <c r="CX27" i="35" s="1"/>
  <c r="CU27" i="35"/>
  <c r="CQ27" i="35"/>
  <c r="CP27" i="35"/>
  <c r="CN27" i="35"/>
  <c r="CL27" i="35"/>
  <c r="CK27" i="35"/>
  <c r="CM27" i="35" s="1"/>
  <c r="CG27" i="35"/>
  <c r="CI27" i="35" s="1"/>
  <c r="CF27" i="35"/>
  <c r="BV27" i="35"/>
  <c r="BU27" i="35"/>
  <c r="BQ27" i="35"/>
  <c r="BS27" i="35" s="1"/>
  <c r="BP27" i="35"/>
  <c r="BL27" i="35"/>
  <c r="BN27" i="35" s="1"/>
  <c r="BK27" i="35"/>
  <c r="BG27" i="35"/>
  <c r="BF27" i="35"/>
  <c r="BB27" i="35"/>
  <c r="BA27" i="35"/>
  <c r="AW27" i="35"/>
  <c r="AY27" i="35" s="1"/>
  <c r="AV27" i="35"/>
  <c r="AL27" i="35"/>
  <c r="AN27" i="35" s="1"/>
  <c r="AK27" i="35"/>
  <c r="AM27" i="35" s="1"/>
  <c r="AO27" i="35" s="1"/>
  <c r="AG27" i="35"/>
  <c r="AI27" i="35" s="1"/>
  <c r="AF27" i="35"/>
  <c r="AB27" i="35"/>
  <c r="AD27" i="35" s="1"/>
  <c r="AA27" i="35"/>
  <c r="AC27" i="35" s="1"/>
  <c r="W27" i="35"/>
  <c r="Y27" i="35" s="1"/>
  <c r="V27" i="35"/>
  <c r="R27" i="35"/>
  <c r="T27" i="35" s="1"/>
  <c r="Q27" i="35"/>
  <c r="M27" i="35"/>
  <c r="N27" i="35" s="1"/>
  <c r="L27" i="35"/>
  <c r="J27" i="35"/>
  <c r="H27" i="35"/>
  <c r="LI28" i="35"/>
  <c r="LF24" i="35"/>
  <c r="LD24" i="35"/>
  <c r="KW24" i="35"/>
  <c r="KV24" i="35"/>
  <c r="KU24" i="35"/>
  <c r="KT24" i="35"/>
  <c r="KR24" i="35"/>
  <c r="KD24" i="35"/>
  <c r="KF24" i="35" s="1"/>
  <c r="KC24" i="35"/>
  <c r="JY24" i="35"/>
  <c r="KA24" i="35" s="1"/>
  <c r="JX24" i="35"/>
  <c r="JT24" i="35"/>
  <c r="JV24" i="35" s="1"/>
  <c r="JS24" i="35"/>
  <c r="JO24" i="35"/>
  <c r="JQ24" i="35" s="1"/>
  <c r="JN24" i="35"/>
  <c r="JJ24" i="35"/>
  <c r="JL24" i="35" s="1"/>
  <c r="JI24" i="35"/>
  <c r="JE24" i="35"/>
  <c r="JG24" i="35" s="1"/>
  <c r="JD24" i="35"/>
  <c r="IT24" i="35"/>
  <c r="IS24" i="35"/>
  <c r="IO24" i="35"/>
  <c r="IQ24" i="35" s="1"/>
  <c r="IN24" i="35"/>
  <c r="IJ24" i="35"/>
  <c r="IK24" i="35" s="1"/>
  <c r="II24" i="35"/>
  <c r="IE24" i="35"/>
  <c r="IG24" i="35" s="1"/>
  <c r="ID24" i="35"/>
  <c r="HY24" i="35"/>
  <c r="IA24" i="35" s="1"/>
  <c r="HU24" i="35"/>
  <c r="HT24" i="35"/>
  <c r="HL24" i="35"/>
  <c r="HJ24" i="35"/>
  <c r="HI24" i="35"/>
  <c r="HK24" i="35" s="1"/>
  <c r="HM24" i="35" s="1"/>
  <c r="HE24" i="35"/>
  <c r="HD24" i="35"/>
  <c r="GZ24" i="35"/>
  <c r="HB24" i="35" s="1"/>
  <c r="GY24" i="35"/>
  <c r="GU24" i="35"/>
  <c r="GT24" i="35"/>
  <c r="GO24" i="35"/>
  <c r="GK24" i="35"/>
  <c r="GM24" i="35" s="1"/>
  <c r="GJ24" i="35"/>
  <c r="FZ24" i="35"/>
  <c r="FY24" i="35"/>
  <c r="FU24" i="35"/>
  <c r="FW24" i="35" s="1"/>
  <c r="FT24" i="35"/>
  <c r="FP24" i="35"/>
  <c r="FR24" i="35" s="1"/>
  <c r="FO24" i="35"/>
  <c r="FK24" i="35"/>
  <c r="FJ24" i="35"/>
  <c r="FF24" i="35"/>
  <c r="FE24" i="35"/>
  <c r="FA24" i="35"/>
  <c r="FC24" i="35" s="1"/>
  <c r="EZ24" i="35"/>
  <c r="EP24" i="35"/>
  <c r="ER24" i="35" s="1"/>
  <c r="EO24" i="35"/>
  <c r="EQ24" i="35" s="1"/>
  <c r="ES24" i="35" s="1"/>
  <c r="EK24" i="35"/>
  <c r="EM24" i="35" s="1"/>
  <c r="EJ24" i="35"/>
  <c r="EF24" i="35"/>
  <c r="EH24" i="35" s="1"/>
  <c r="EE24" i="35"/>
  <c r="EA24" i="35"/>
  <c r="EC24" i="35" s="1"/>
  <c r="DZ24" i="35"/>
  <c r="EB24" i="35" s="1"/>
  <c r="ED24" i="35" s="1"/>
  <c r="DV24" i="35"/>
  <c r="DX24" i="35" s="1"/>
  <c r="DU24" i="35"/>
  <c r="DQ24" i="35"/>
  <c r="DP24" i="35"/>
  <c r="DF24" i="35"/>
  <c r="DE24" i="35"/>
  <c r="DA24" i="35"/>
  <c r="DC24" i="35" s="1"/>
  <c r="CZ24" i="35"/>
  <c r="CV24" i="35"/>
  <c r="CU24" i="35"/>
  <c r="CQ24" i="35"/>
  <c r="CS24" i="35" s="1"/>
  <c r="CP24" i="35"/>
  <c r="CR24" i="35" s="1"/>
  <c r="CL24" i="35"/>
  <c r="CN24" i="35" s="1"/>
  <c r="CK24" i="35"/>
  <c r="CG24" i="35"/>
  <c r="CF24" i="35"/>
  <c r="BV24" i="35"/>
  <c r="BX24" i="35" s="1"/>
  <c r="BU24" i="35"/>
  <c r="BQ24" i="35"/>
  <c r="BP24" i="35"/>
  <c r="BL24" i="35"/>
  <c r="BK24" i="35"/>
  <c r="BG24" i="35"/>
  <c r="BF24" i="35"/>
  <c r="BD24" i="35"/>
  <c r="BB24" i="35"/>
  <c r="BA24" i="35"/>
  <c r="AW24" i="35"/>
  <c r="AY24" i="35" s="1"/>
  <c r="AV24" i="35"/>
  <c r="AL24" i="35"/>
  <c r="AK24" i="35"/>
  <c r="AG24" i="35"/>
  <c r="AF24" i="35"/>
  <c r="AB24" i="35"/>
  <c r="AD24" i="35" s="1"/>
  <c r="AA24" i="35"/>
  <c r="W24" i="35"/>
  <c r="V24" i="35"/>
  <c r="R24" i="35"/>
  <c r="Q24" i="35"/>
  <c r="M24" i="35"/>
  <c r="O24" i="35" s="1"/>
  <c r="L24" i="35"/>
  <c r="J24" i="35"/>
  <c r="H24" i="35"/>
  <c r="LI27" i="35"/>
  <c r="LF22" i="35"/>
  <c r="LD22" i="35"/>
  <c r="KW22" i="35"/>
  <c r="KV22" i="35"/>
  <c r="KU22" i="35"/>
  <c r="KT22" i="35"/>
  <c r="KR22" i="35"/>
  <c r="KD22" i="35"/>
  <c r="KF22" i="35" s="1"/>
  <c r="KC22" i="35"/>
  <c r="KA22" i="35"/>
  <c r="JY22" i="35"/>
  <c r="JX22" i="35"/>
  <c r="JZ22" i="35" s="1"/>
  <c r="JT22" i="35"/>
  <c r="JV22" i="35" s="1"/>
  <c r="JS22" i="35"/>
  <c r="JO22" i="35"/>
  <c r="JQ22" i="35" s="1"/>
  <c r="JN22" i="35"/>
  <c r="JP22" i="35" s="1"/>
  <c r="JR22" i="35" s="1"/>
  <c r="JJ22" i="35"/>
  <c r="JL22" i="35" s="1"/>
  <c r="JI22" i="35"/>
  <c r="JE22" i="35"/>
  <c r="JG22" i="35" s="1"/>
  <c r="JD22" i="35"/>
  <c r="JF22" i="35" s="1"/>
  <c r="IT22" i="35"/>
  <c r="IV22" i="35" s="1"/>
  <c r="IS22" i="35"/>
  <c r="IO22" i="35"/>
  <c r="IN22" i="35"/>
  <c r="IJ22" i="35"/>
  <c r="IL22" i="35" s="1"/>
  <c r="II22" i="35"/>
  <c r="IE22" i="35"/>
  <c r="IG22" i="35" s="1"/>
  <c r="ID22" i="35"/>
  <c r="HZ22" i="35"/>
  <c r="IB22" i="35" s="1"/>
  <c r="HY22" i="35"/>
  <c r="HU22" i="35"/>
  <c r="HW22" i="35" s="1"/>
  <c r="HT22" i="35"/>
  <c r="HJ22" i="35"/>
  <c r="HI22" i="35"/>
  <c r="HE22" i="35"/>
  <c r="HG22" i="35" s="1"/>
  <c r="HD22" i="35"/>
  <c r="GZ22" i="35"/>
  <c r="HB22" i="35" s="1"/>
  <c r="GY22" i="35"/>
  <c r="GU22" i="35"/>
  <c r="GW22" i="35" s="1"/>
  <c r="GT22" i="35"/>
  <c r="GP22" i="35"/>
  <c r="GR22" i="35" s="1"/>
  <c r="GO22" i="35"/>
  <c r="GK22" i="35"/>
  <c r="GM22" i="35" s="1"/>
  <c r="GJ22" i="35"/>
  <c r="FZ22" i="35"/>
  <c r="FY22" i="35"/>
  <c r="FU22" i="35"/>
  <c r="FW22" i="35" s="1"/>
  <c r="FT22" i="35"/>
  <c r="FP22" i="35"/>
  <c r="FR22" i="35" s="1"/>
  <c r="FO22" i="35"/>
  <c r="FQ22" i="35" s="1"/>
  <c r="FS22" i="35" s="1"/>
  <c r="FK22" i="35"/>
  <c r="FM22" i="35" s="1"/>
  <c r="FJ22" i="35"/>
  <c r="FF22" i="35"/>
  <c r="FH22" i="35" s="1"/>
  <c r="FE22" i="35"/>
  <c r="FG22" i="35" s="1"/>
  <c r="FA22" i="35"/>
  <c r="FC22" i="35" s="1"/>
  <c r="EZ22" i="35"/>
  <c r="EP22" i="35"/>
  <c r="EQ22" i="35" s="1"/>
  <c r="EO22" i="35"/>
  <c r="EK22" i="35"/>
  <c r="EM22" i="35" s="1"/>
  <c r="EJ22" i="35"/>
  <c r="EF22" i="35"/>
  <c r="EH22" i="35" s="1"/>
  <c r="EE22" i="35"/>
  <c r="EA22" i="35"/>
  <c r="EC22" i="35" s="1"/>
  <c r="DZ22" i="35"/>
  <c r="DU22" i="35"/>
  <c r="DQ22" i="35"/>
  <c r="DS22" i="35" s="1"/>
  <c r="DP22" i="35"/>
  <c r="DF22" i="35"/>
  <c r="DE22" i="35"/>
  <c r="DA22" i="35"/>
  <c r="CZ22" i="35"/>
  <c r="CV22" i="35"/>
  <c r="CX22" i="35" s="1"/>
  <c r="CU22" i="35"/>
  <c r="CQ22" i="35"/>
  <c r="CS22" i="35" s="1"/>
  <c r="CP22" i="35"/>
  <c r="CL22" i="35"/>
  <c r="CK22" i="35"/>
  <c r="CG22" i="35"/>
  <c r="CF22" i="35"/>
  <c r="BV22" i="35"/>
  <c r="BU22" i="35"/>
  <c r="BQ22" i="35"/>
  <c r="BP22" i="35"/>
  <c r="BL22" i="35"/>
  <c r="BK22" i="35"/>
  <c r="BG22" i="35"/>
  <c r="BI22" i="35" s="1"/>
  <c r="BF22" i="35"/>
  <c r="BD22" i="35"/>
  <c r="BB22" i="35"/>
  <c r="BA22" i="35"/>
  <c r="AW22" i="35"/>
  <c r="AV22" i="35"/>
  <c r="AL22" i="35"/>
  <c r="AK22" i="35"/>
  <c r="AG22" i="35"/>
  <c r="AF22" i="35"/>
  <c r="AH22" i="35" s="1"/>
  <c r="AB22" i="35"/>
  <c r="AD22" i="35" s="1"/>
  <c r="AA22" i="35"/>
  <c r="W22" i="35"/>
  <c r="Y22" i="35" s="1"/>
  <c r="V22" i="35"/>
  <c r="T22" i="35"/>
  <c r="R22" i="35"/>
  <c r="Q22" i="35"/>
  <c r="S22" i="35" s="1"/>
  <c r="M22" i="35"/>
  <c r="O22" i="35" s="1"/>
  <c r="L22" i="35"/>
  <c r="J22" i="35"/>
  <c r="H22" i="35"/>
  <c r="LI26" i="35"/>
  <c r="LF21" i="35"/>
  <c r="LD21" i="35"/>
  <c r="KW21" i="35"/>
  <c r="KV21" i="35"/>
  <c r="KU21" i="35"/>
  <c r="KT21" i="35"/>
  <c r="KR21" i="35"/>
  <c r="KD21" i="35"/>
  <c r="KF21" i="35" s="1"/>
  <c r="KC21" i="35"/>
  <c r="JY21" i="35"/>
  <c r="KA21" i="35" s="1"/>
  <c r="JX21" i="35"/>
  <c r="JZ21" i="35" s="1"/>
  <c r="JT21" i="35"/>
  <c r="JS21" i="35"/>
  <c r="JO21" i="35"/>
  <c r="JN21" i="35"/>
  <c r="JJ21" i="35"/>
  <c r="JL21" i="35" s="1"/>
  <c r="JI21" i="35"/>
  <c r="JE21" i="35"/>
  <c r="JG21" i="35" s="1"/>
  <c r="JD21" i="35"/>
  <c r="IT21" i="35"/>
  <c r="IV21" i="35" s="1"/>
  <c r="IS21" i="35"/>
  <c r="IO21" i="35"/>
  <c r="IQ21" i="35" s="1"/>
  <c r="IN21" i="35"/>
  <c r="IJ21" i="35"/>
  <c r="IL21" i="35" s="1"/>
  <c r="II21" i="35"/>
  <c r="IE21" i="35"/>
  <c r="IG21" i="35" s="1"/>
  <c r="ID21" i="35"/>
  <c r="IF21" i="35" s="1"/>
  <c r="IH21" i="35" s="1"/>
  <c r="HY21" i="35"/>
  <c r="HU21" i="35"/>
  <c r="HW21" i="35" s="1"/>
  <c r="HT21" i="35"/>
  <c r="HV21" i="35" s="1"/>
  <c r="HJ21" i="35"/>
  <c r="HI21" i="35"/>
  <c r="HE21" i="35"/>
  <c r="HD21" i="35"/>
  <c r="GZ21" i="35"/>
  <c r="HB21" i="35" s="1"/>
  <c r="GY21" i="35"/>
  <c r="GU21" i="35"/>
  <c r="GW21" i="35" s="1"/>
  <c r="GT21" i="35"/>
  <c r="GP21" i="35"/>
  <c r="GR21" i="35" s="1"/>
  <c r="GO21" i="35"/>
  <c r="GQ21" i="35" s="1"/>
  <c r="GS21" i="35" s="1"/>
  <c r="GL21" i="35"/>
  <c r="GK21" i="35"/>
  <c r="GM21" i="35" s="1"/>
  <c r="GJ21" i="35"/>
  <c r="FZ21" i="35"/>
  <c r="GB21" i="35" s="1"/>
  <c r="FY21" i="35"/>
  <c r="FU21" i="35"/>
  <c r="FW21" i="35" s="1"/>
  <c r="FT21" i="35"/>
  <c r="FP21" i="35"/>
  <c r="FR21" i="35" s="1"/>
  <c r="FO21" i="35"/>
  <c r="FQ21" i="35" s="1"/>
  <c r="FK21" i="35"/>
  <c r="FM21" i="35" s="1"/>
  <c r="FJ21" i="35"/>
  <c r="FF21" i="35"/>
  <c r="FH21" i="35" s="1"/>
  <c r="FE21" i="35"/>
  <c r="FA21" i="35"/>
  <c r="FC21" i="35" s="1"/>
  <c r="EZ21" i="35"/>
  <c r="EP21" i="35"/>
  <c r="ER21" i="35" s="1"/>
  <c r="EO21" i="35"/>
  <c r="EK21" i="35"/>
  <c r="EJ21" i="35"/>
  <c r="EF21" i="35"/>
  <c r="EH21" i="35" s="1"/>
  <c r="EE21" i="35"/>
  <c r="EC21" i="35"/>
  <c r="EA21" i="35"/>
  <c r="DZ21" i="35"/>
  <c r="DV21" i="35"/>
  <c r="DX21" i="35" s="1"/>
  <c r="DU21" i="35"/>
  <c r="DQ21" i="35"/>
  <c r="DS21" i="35" s="1"/>
  <c r="DP21" i="35"/>
  <c r="DF21" i="35"/>
  <c r="DE21" i="35"/>
  <c r="DA21" i="35"/>
  <c r="DC21" i="35" s="1"/>
  <c r="CZ21" i="35"/>
  <c r="CV21" i="35"/>
  <c r="CX21" i="35" s="1"/>
  <c r="CU21" i="35"/>
  <c r="CQ21" i="35"/>
  <c r="CP21" i="35"/>
  <c r="CL21" i="35"/>
  <c r="CK21" i="35"/>
  <c r="CG21" i="35"/>
  <c r="CF21" i="35"/>
  <c r="BV21" i="35"/>
  <c r="BU21" i="35"/>
  <c r="BQ21" i="35"/>
  <c r="BP21" i="35"/>
  <c r="BL21" i="35"/>
  <c r="BN21" i="35" s="1"/>
  <c r="BK21" i="35"/>
  <c r="BG21" i="35"/>
  <c r="BI21" i="35" s="1"/>
  <c r="BF21" i="35"/>
  <c r="BB21" i="35"/>
  <c r="BD21" i="35" s="1"/>
  <c r="BA21" i="35"/>
  <c r="AW21" i="35"/>
  <c r="AV21" i="35"/>
  <c r="AL21" i="35"/>
  <c r="AN21" i="35" s="1"/>
  <c r="AK21" i="35"/>
  <c r="AG21" i="35"/>
  <c r="AI21" i="35" s="1"/>
  <c r="AF21" i="35"/>
  <c r="AB21" i="35"/>
  <c r="AA21" i="35"/>
  <c r="W21" i="35"/>
  <c r="Y21" i="35" s="1"/>
  <c r="V21" i="35"/>
  <c r="R21" i="35"/>
  <c r="T21" i="35" s="1"/>
  <c r="Q21" i="35"/>
  <c r="M21" i="35"/>
  <c r="O21" i="35" s="1"/>
  <c r="L21" i="35"/>
  <c r="J21" i="35"/>
  <c r="H21" i="35"/>
  <c r="LI25" i="35"/>
  <c r="LF20" i="35"/>
  <c r="LD20" i="35"/>
  <c r="KW20" i="35"/>
  <c r="KV20" i="35"/>
  <c r="KU20" i="35"/>
  <c r="KT20" i="35"/>
  <c r="KR20" i="35"/>
  <c r="KD20" i="35"/>
  <c r="KC20" i="35"/>
  <c r="JY20" i="35"/>
  <c r="JX20" i="35"/>
  <c r="JT20" i="35"/>
  <c r="JS20" i="35"/>
  <c r="JO20" i="35"/>
  <c r="JQ20" i="35" s="1"/>
  <c r="JN20" i="35"/>
  <c r="JL20" i="35"/>
  <c r="JJ20" i="35"/>
  <c r="JI20" i="35"/>
  <c r="JE20" i="35"/>
  <c r="JD20" i="35"/>
  <c r="IT20" i="35"/>
  <c r="IV20" i="35" s="1"/>
  <c r="IS20" i="35"/>
  <c r="IU20" i="35" s="1"/>
  <c r="IO20" i="35"/>
  <c r="IN20" i="35"/>
  <c r="IJ20" i="35"/>
  <c r="IL20" i="35" s="1"/>
  <c r="II20" i="35"/>
  <c r="IK20" i="35" s="1"/>
  <c r="IM20" i="35" s="1"/>
  <c r="IE20" i="35"/>
  <c r="IG20" i="35" s="1"/>
  <c r="ID20" i="35"/>
  <c r="HZ20" i="35"/>
  <c r="IB20" i="35" s="1"/>
  <c r="HY20" i="35"/>
  <c r="IA20" i="35" s="1"/>
  <c r="HU20" i="35"/>
  <c r="HW20" i="35" s="1"/>
  <c r="HT20" i="35"/>
  <c r="HJ20" i="35"/>
  <c r="HI20" i="35"/>
  <c r="HE20" i="35"/>
  <c r="HG20" i="35" s="1"/>
  <c r="HD20" i="35"/>
  <c r="GZ20" i="35"/>
  <c r="HB20" i="35" s="1"/>
  <c r="GY20" i="35"/>
  <c r="HA20" i="35" s="1"/>
  <c r="GU20" i="35"/>
  <c r="GW20" i="35" s="1"/>
  <c r="GT20" i="35"/>
  <c r="GP20" i="35"/>
  <c r="GR20" i="35" s="1"/>
  <c r="GO20" i="35"/>
  <c r="GQ20" i="35" s="1"/>
  <c r="GK20" i="35"/>
  <c r="GM20" i="35" s="1"/>
  <c r="GJ20" i="35"/>
  <c r="FZ20" i="35"/>
  <c r="FY20" i="35"/>
  <c r="FU20" i="35"/>
  <c r="FT20" i="35"/>
  <c r="FP20" i="35"/>
  <c r="FR20" i="35" s="1"/>
  <c r="FO20" i="35"/>
  <c r="FQ20" i="35" s="1"/>
  <c r="FS20" i="35" s="1"/>
  <c r="FK20" i="35"/>
  <c r="FM20" i="35" s="1"/>
  <c r="FJ20" i="35"/>
  <c r="FE20" i="35"/>
  <c r="FA20" i="35"/>
  <c r="FC20" i="35" s="1"/>
  <c r="EZ20" i="35"/>
  <c r="EP20" i="35"/>
  <c r="ER20" i="35" s="1"/>
  <c r="EO20" i="35"/>
  <c r="EK20" i="35"/>
  <c r="EM20" i="35" s="1"/>
  <c r="EJ20" i="35"/>
  <c r="EF20" i="35"/>
  <c r="EH20" i="35" s="1"/>
  <c r="EE20" i="35"/>
  <c r="EG20" i="35" s="1"/>
  <c r="EA20" i="35"/>
  <c r="EC20" i="35" s="1"/>
  <c r="DZ20" i="35"/>
  <c r="DV20" i="35"/>
  <c r="DX20" i="35" s="1"/>
  <c r="DU20" i="35"/>
  <c r="DQ20" i="35"/>
  <c r="DS20" i="35" s="1"/>
  <c r="DP20" i="35"/>
  <c r="DF20" i="35"/>
  <c r="DH20" i="35" s="1"/>
  <c r="DE20" i="35"/>
  <c r="DA20" i="35"/>
  <c r="CZ20" i="35"/>
  <c r="CV20" i="35"/>
  <c r="CX20" i="35" s="1"/>
  <c r="CU20" i="35"/>
  <c r="CQ20" i="35"/>
  <c r="CP20" i="35"/>
  <c r="CL20" i="35"/>
  <c r="CN20" i="35" s="1"/>
  <c r="CK20" i="35"/>
  <c r="CG20" i="35"/>
  <c r="CI20" i="35" s="1"/>
  <c r="CF20" i="35"/>
  <c r="CH20" i="35" s="1"/>
  <c r="BV20" i="35"/>
  <c r="BW20" i="35" s="1"/>
  <c r="BU20" i="35"/>
  <c r="BQ20" i="35"/>
  <c r="BP20" i="35"/>
  <c r="BL20" i="35"/>
  <c r="BN20" i="35" s="1"/>
  <c r="BK20" i="35"/>
  <c r="BG20" i="35"/>
  <c r="BF20" i="35"/>
  <c r="BB20" i="35"/>
  <c r="BA20" i="35"/>
  <c r="AW20" i="35"/>
  <c r="AY20" i="35" s="1"/>
  <c r="AV20" i="35"/>
  <c r="AL20" i="35"/>
  <c r="AN20" i="35" s="1"/>
  <c r="AK20" i="35"/>
  <c r="AG20" i="35"/>
  <c r="AI20" i="35" s="1"/>
  <c r="AF20" i="35"/>
  <c r="AH20" i="35" s="1"/>
  <c r="AB20" i="35"/>
  <c r="AD20" i="35" s="1"/>
  <c r="AA20" i="35"/>
  <c r="W20" i="35"/>
  <c r="Y20" i="35" s="1"/>
  <c r="V20" i="35"/>
  <c r="R20" i="35"/>
  <c r="T20" i="35" s="1"/>
  <c r="Q20" i="35"/>
  <c r="M20" i="35"/>
  <c r="L20" i="35"/>
  <c r="J20" i="35"/>
  <c r="H20" i="35"/>
  <c r="LI24" i="35"/>
  <c r="LF19" i="35"/>
  <c r="LD19" i="35"/>
  <c r="KW19" i="35"/>
  <c r="KV19" i="35"/>
  <c r="KU19" i="35"/>
  <c r="KT19" i="35"/>
  <c r="KR19" i="35"/>
  <c r="KD19" i="35"/>
  <c r="KF19" i="35" s="1"/>
  <c r="KC19" i="35"/>
  <c r="JY19" i="35"/>
  <c r="KA19" i="35" s="1"/>
  <c r="JX19" i="35"/>
  <c r="JZ19" i="35" s="1"/>
  <c r="JT19" i="35"/>
  <c r="JV19" i="35" s="1"/>
  <c r="JS19" i="35"/>
  <c r="JO19" i="35"/>
  <c r="JQ19" i="35" s="1"/>
  <c r="JN19" i="35"/>
  <c r="JJ19" i="35"/>
  <c r="JL19" i="35" s="1"/>
  <c r="JI19" i="35"/>
  <c r="JE19" i="35"/>
  <c r="JD19" i="35"/>
  <c r="IT19" i="35"/>
  <c r="IV19" i="35" s="1"/>
  <c r="IS19" i="35"/>
  <c r="IO19" i="35"/>
  <c r="IQ19" i="35" s="1"/>
  <c r="IN19" i="35"/>
  <c r="IJ19" i="35"/>
  <c r="II19" i="35"/>
  <c r="IE19" i="35"/>
  <c r="IG19" i="35" s="1"/>
  <c r="ID19" i="35"/>
  <c r="IF19" i="35" s="1"/>
  <c r="IH19" i="35" s="1"/>
  <c r="HZ19" i="35"/>
  <c r="IB19" i="35" s="1"/>
  <c r="HY19" i="35"/>
  <c r="HU19" i="35"/>
  <c r="HW19" i="35" s="1"/>
  <c r="HT19" i="35"/>
  <c r="HJ19" i="35"/>
  <c r="HL19" i="35" s="1"/>
  <c r="HI19" i="35"/>
  <c r="HE19" i="35"/>
  <c r="HD19" i="35"/>
  <c r="HF19" i="35" s="1"/>
  <c r="GZ19" i="35"/>
  <c r="HB19" i="35" s="1"/>
  <c r="GY19" i="35"/>
  <c r="GU19" i="35"/>
  <c r="GW19" i="35" s="1"/>
  <c r="GT19" i="35"/>
  <c r="GV19" i="35" s="1"/>
  <c r="GP19" i="35"/>
  <c r="GR19" i="35" s="1"/>
  <c r="GO19" i="35"/>
  <c r="GK19" i="35"/>
  <c r="GM19" i="35" s="1"/>
  <c r="GJ19" i="35"/>
  <c r="FZ19" i="35"/>
  <c r="FY19" i="35"/>
  <c r="FU19" i="35"/>
  <c r="FW19" i="35" s="1"/>
  <c r="FT19" i="35"/>
  <c r="FV19" i="35" s="1"/>
  <c r="FX19" i="35" s="1"/>
  <c r="FP19" i="35"/>
  <c r="FR19" i="35" s="1"/>
  <c r="FO19" i="35"/>
  <c r="FK19" i="35"/>
  <c r="FM19" i="35" s="1"/>
  <c r="FJ19" i="35"/>
  <c r="FF19" i="35"/>
  <c r="FG19" i="35" s="1"/>
  <c r="FE19" i="35"/>
  <c r="FA19" i="35"/>
  <c r="FC19" i="35" s="1"/>
  <c r="EZ19" i="35"/>
  <c r="EP19" i="35"/>
  <c r="ER19" i="35" s="1"/>
  <c r="EO19" i="35"/>
  <c r="EK19" i="35"/>
  <c r="EM19" i="35" s="1"/>
  <c r="EJ19" i="35"/>
  <c r="EF19" i="35"/>
  <c r="EH19" i="35" s="1"/>
  <c r="EE19" i="35"/>
  <c r="EA19" i="35"/>
  <c r="EC19" i="35" s="1"/>
  <c r="DZ19" i="35"/>
  <c r="DV19" i="35"/>
  <c r="DX19" i="35" s="1"/>
  <c r="DU19" i="35"/>
  <c r="DR19" i="35"/>
  <c r="DQ19" i="35"/>
  <c r="DS19" i="35" s="1"/>
  <c r="DP19" i="35"/>
  <c r="DF19" i="35"/>
  <c r="DH19" i="35" s="1"/>
  <c r="DE19" i="35"/>
  <c r="DA19" i="35"/>
  <c r="DC19" i="35" s="1"/>
  <c r="CZ19" i="35"/>
  <c r="CV19" i="35"/>
  <c r="CX19" i="35" s="1"/>
  <c r="CU19" i="35"/>
  <c r="CQ19" i="35"/>
  <c r="CR19" i="35" s="1"/>
  <c r="CP19" i="35"/>
  <c r="CL19" i="35"/>
  <c r="CN19" i="35" s="1"/>
  <c r="CK19" i="35"/>
  <c r="CG19" i="35"/>
  <c r="CF19" i="35"/>
  <c r="BV19" i="35"/>
  <c r="BU19" i="35"/>
  <c r="BQ19" i="35"/>
  <c r="BS19" i="35" s="1"/>
  <c r="BP19" i="35"/>
  <c r="BL19" i="35"/>
  <c r="BK19" i="35"/>
  <c r="BG19" i="35"/>
  <c r="BF19" i="35"/>
  <c r="BB19" i="35"/>
  <c r="BD19" i="35" s="1"/>
  <c r="BA19" i="35"/>
  <c r="AW19" i="35"/>
  <c r="AY19" i="35" s="1"/>
  <c r="AV19" i="35"/>
  <c r="AL19" i="35"/>
  <c r="AN19" i="35" s="1"/>
  <c r="AK19" i="35"/>
  <c r="AG19" i="35"/>
  <c r="AI19" i="35" s="1"/>
  <c r="AF19" i="35"/>
  <c r="AB19" i="35"/>
  <c r="AD19" i="35" s="1"/>
  <c r="AA19" i="35"/>
  <c r="W19" i="35"/>
  <c r="Y19" i="35" s="1"/>
  <c r="V19" i="35"/>
  <c r="Q19" i="35"/>
  <c r="M19" i="35"/>
  <c r="O19" i="35" s="1"/>
  <c r="L19" i="35"/>
  <c r="J19" i="35"/>
  <c r="H19" i="35"/>
  <c r="LI23" i="35"/>
  <c r="LF13" i="35"/>
  <c r="LD13" i="35"/>
  <c r="KW13" i="35"/>
  <c r="KV13" i="35"/>
  <c r="KU13" i="35"/>
  <c r="KT13" i="35"/>
  <c r="KR13" i="35"/>
  <c r="KD13" i="35"/>
  <c r="KC13" i="35"/>
  <c r="JY13" i="35"/>
  <c r="KA13" i="35" s="1"/>
  <c r="JX13" i="35"/>
  <c r="JT13" i="35"/>
  <c r="JV13" i="35" s="1"/>
  <c r="JS13" i="35"/>
  <c r="JO13" i="35"/>
  <c r="JQ13" i="35" s="1"/>
  <c r="JN13" i="35"/>
  <c r="JJ13" i="35"/>
  <c r="JI13" i="35"/>
  <c r="JE13" i="35"/>
  <c r="JG13" i="35" s="1"/>
  <c r="JD13" i="35"/>
  <c r="IT13" i="35"/>
  <c r="IV13" i="35" s="1"/>
  <c r="IS13" i="35"/>
  <c r="IU13" i="35" s="1"/>
  <c r="IW13" i="35" s="1"/>
  <c r="IO13" i="35"/>
  <c r="IQ13" i="35" s="1"/>
  <c r="IN13" i="35"/>
  <c r="IJ13" i="35"/>
  <c r="IL13" i="35" s="1"/>
  <c r="II13" i="35"/>
  <c r="IE13" i="35"/>
  <c r="IG13" i="35" s="1"/>
  <c r="ID13" i="35"/>
  <c r="HZ13" i="35"/>
  <c r="HY13" i="35"/>
  <c r="HU13" i="35"/>
  <c r="HT13" i="35"/>
  <c r="HJ13" i="35"/>
  <c r="HI13" i="35"/>
  <c r="HE13" i="35"/>
  <c r="HD13" i="35"/>
  <c r="GZ13" i="35"/>
  <c r="GY13" i="35"/>
  <c r="GW13" i="35"/>
  <c r="GU13" i="35"/>
  <c r="GT13" i="35"/>
  <c r="GO13" i="35"/>
  <c r="GK13" i="35"/>
  <c r="GM13" i="35" s="1"/>
  <c r="GJ13" i="35"/>
  <c r="FZ13" i="35"/>
  <c r="GB13" i="35" s="1"/>
  <c r="FY13" i="35"/>
  <c r="GA13" i="35" s="1"/>
  <c r="FU13" i="35"/>
  <c r="FW13" i="35" s="1"/>
  <c r="FT13" i="35"/>
  <c r="FP13" i="35"/>
  <c r="FO13" i="35"/>
  <c r="FK13" i="35"/>
  <c r="FJ13" i="35"/>
  <c r="FE13" i="35"/>
  <c r="FA13" i="35"/>
  <c r="FC13" i="35" s="1"/>
  <c r="EZ13" i="35"/>
  <c r="EP13" i="35"/>
  <c r="EO13" i="35"/>
  <c r="EK13" i="35"/>
  <c r="EM13" i="35" s="1"/>
  <c r="EJ13" i="35"/>
  <c r="EF13" i="35"/>
  <c r="EH13" i="35" s="1"/>
  <c r="EE13" i="35"/>
  <c r="EA13" i="35"/>
  <c r="EC13" i="35" s="1"/>
  <c r="DZ13" i="35"/>
  <c r="DU13" i="35"/>
  <c r="DQ13" i="35"/>
  <c r="DS13" i="35" s="1"/>
  <c r="DP13" i="35"/>
  <c r="DF13" i="35"/>
  <c r="DH13" i="35" s="1"/>
  <c r="DE13" i="35"/>
  <c r="DA13" i="35"/>
  <c r="CZ13" i="35"/>
  <c r="CV13" i="35"/>
  <c r="CU13" i="35"/>
  <c r="CQ13" i="35"/>
  <c r="CS13" i="35" s="1"/>
  <c r="CP13" i="35"/>
  <c r="CL13" i="35"/>
  <c r="CK13" i="35"/>
  <c r="CG13" i="35"/>
  <c r="CF13" i="35"/>
  <c r="BV13" i="35"/>
  <c r="BU13" i="35"/>
  <c r="BQ13" i="35"/>
  <c r="BP13" i="35"/>
  <c r="BL13" i="35"/>
  <c r="BK13" i="35"/>
  <c r="BG13" i="35"/>
  <c r="BF13" i="35"/>
  <c r="BB13" i="35"/>
  <c r="BD13" i="35" s="1"/>
  <c r="BA13" i="35"/>
  <c r="AW13" i="35"/>
  <c r="AY13" i="35" s="1"/>
  <c r="AV13" i="35"/>
  <c r="AL13" i="35"/>
  <c r="AN13" i="35" s="1"/>
  <c r="AK13" i="35"/>
  <c r="AG13" i="35"/>
  <c r="AF13" i="35"/>
  <c r="AB13" i="35"/>
  <c r="AD13" i="35" s="1"/>
  <c r="AA13" i="35"/>
  <c r="AC13" i="35" s="1"/>
  <c r="AE13" i="35" s="1"/>
  <c r="X13" i="35"/>
  <c r="W13" i="35"/>
  <c r="Y13" i="35" s="1"/>
  <c r="V13" i="35"/>
  <c r="R13" i="35"/>
  <c r="T13" i="35" s="1"/>
  <c r="Q13" i="35"/>
  <c r="M13" i="35"/>
  <c r="O13" i="35" s="1"/>
  <c r="L13" i="35"/>
  <c r="J13" i="35"/>
  <c r="H13" i="35"/>
  <c r="LI22" i="35"/>
  <c r="LF11" i="35"/>
  <c r="LD11" i="35"/>
  <c r="KW11" i="35"/>
  <c r="KV11" i="35"/>
  <c r="KU11" i="35"/>
  <c r="KT11" i="35"/>
  <c r="KR11" i="35"/>
  <c r="KD11" i="35"/>
  <c r="KC11" i="35"/>
  <c r="JY11" i="35"/>
  <c r="JX11" i="35"/>
  <c r="JZ11" i="35" s="1"/>
  <c r="JT11" i="35"/>
  <c r="JV11" i="35" s="1"/>
  <c r="JS11" i="35"/>
  <c r="JO11" i="35"/>
  <c r="JQ11" i="35" s="1"/>
  <c r="JN11" i="35"/>
  <c r="JL11" i="35"/>
  <c r="JJ11" i="35"/>
  <c r="JI11" i="35"/>
  <c r="JK11" i="35" s="1"/>
  <c r="JE11" i="35"/>
  <c r="JG11" i="35" s="1"/>
  <c r="JD11" i="35"/>
  <c r="IT11" i="35"/>
  <c r="IV11" i="35" s="1"/>
  <c r="IS11" i="35"/>
  <c r="IO11" i="35"/>
  <c r="IQ11" i="35" s="1"/>
  <c r="IN11" i="35"/>
  <c r="IJ11" i="35"/>
  <c r="IL11" i="35" s="1"/>
  <c r="II11" i="35"/>
  <c r="IK11" i="35" s="1"/>
  <c r="IE11" i="35"/>
  <c r="IG11" i="35" s="1"/>
  <c r="ID11" i="35"/>
  <c r="HY11" i="35"/>
  <c r="HU11" i="35"/>
  <c r="HT11" i="35"/>
  <c r="HJ11" i="35"/>
  <c r="HI11" i="35"/>
  <c r="HE11" i="35"/>
  <c r="HD11" i="35"/>
  <c r="GZ11" i="35"/>
  <c r="GY11" i="35"/>
  <c r="GU11" i="35"/>
  <c r="GW11" i="35" s="1"/>
  <c r="GT11" i="35"/>
  <c r="GO11" i="35"/>
  <c r="GK11" i="35"/>
  <c r="GJ11" i="35"/>
  <c r="FZ11" i="35"/>
  <c r="GB11" i="35" s="1"/>
  <c r="FY11" i="35"/>
  <c r="FU11" i="35"/>
  <c r="FW11" i="35" s="1"/>
  <c r="FT11" i="35"/>
  <c r="FV11" i="35" s="1"/>
  <c r="FX11" i="35" s="1"/>
  <c r="FP11" i="35"/>
  <c r="FR11" i="35" s="1"/>
  <c r="FO11" i="35"/>
  <c r="FK11" i="35"/>
  <c r="FM11" i="35" s="1"/>
  <c r="FJ11" i="35"/>
  <c r="FE11" i="35"/>
  <c r="FA11" i="35"/>
  <c r="FC11" i="35" s="1"/>
  <c r="EZ11" i="35"/>
  <c r="EP11" i="35"/>
  <c r="ER11" i="35" s="1"/>
  <c r="EO11" i="35"/>
  <c r="EK11" i="35"/>
  <c r="EJ11" i="35"/>
  <c r="EF11" i="35"/>
  <c r="EH11" i="35" s="1"/>
  <c r="EE11" i="35"/>
  <c r="EA11" i="35"/>
  <c r="DZ11" i="35"/>
  <c r="DU11" i="35"/>
  <c r="DQ11" i="35"/>
  <c r="DS11" i="35" s="1"/>
  <c r="DP11" i="35"/>
  <c r="DF11" i="35"/>
  <c r="DH11" i="35" s="1"/>
  <c r="DE11" i="35"/>
  <c r="DA11" i="35"/>
  <c r="DC11" i="35" s="1"/>
  <c r="CZ11" i="35"/>
  <c r="CV11" i="35"/>
  <c r="CX11" i="35" s="1"/>
  <c r="CU11" i="35"/>
  <c r="CQ11" i="35"/>
  <c r="CS11" i="35" s="1"/>
  <c r="CP11" i="35"/>
  <c r="CK11" i="35"/>
  <c r="CG11" i="35"/>
  <c r="CI11" i="35" s="1"/>
  <c r="CF11" i="35"/>
  <c r="BV11" i="35"/>
  <c r="BU11" i="35"/>
  <c r="BQ11" i="35"/>
  <c r="BP11" i="35"/>
  <c r="BL11" i="35"/>
  <c r="BN11" i="35" s="1"/>
  <c r="BK11" i="35"/>
  <c r="BG11" i="35"/>
  <c r="BI11" i="35" s="1"/>
  <c r="BF11" i="35"/>
  <c r="BA11" i="35"/>
  <c r="AW11" i="35"/>
  <c r="AY11" i="35" s="1"/>
  <c r="AV11" i="35"/>
  <c r="AL11" i="35"/>
  <c r="AN11" i="35" s="1"/>
  <c r="AK11" i="35"/>
  <c r="AG11" i="35"/>
  <c r="AF11" i="35"/>
  <c r="AB11" i="35"/>
  <c r="AA11" i="35"/>
  <c r="W11" i="35"/>
  <c r="Y11" i="35" s="1"/>
  <c r="V11" i="35"/>
  <c r="X11" i="35" s="1"/>
  <c r="Q11" i="35"/>
  <c r="M11" i="35"/>
  <c r="O11" i="35" s="1"/>
  <c r="L11" i="35"/>
  <c r="J11" i="35"/>
  <c r="H11" i="35"/>
  <c r="LI21" i="35"/>
  <c r="LF10" i="35"/>
  <c r="LD10" i="35"/>
  <c r="KW10" i="35"/>
  <c r="KV10" i="35"/>
  <c r="KU10" i="35"/>
  <c r="KT10" i="35"/>
  <c r="KR10" i="35"/>
  <c r="KD10" i="35"/>
  <c r="KF10" i="35" s="1"/>
  <c r="KC10" i="35"/>
  <c r="JY10" i="35"/>
  <c r="KA10" i="35" s="1"/>
  <c r="JX10" i="35"/>
  <c r="JT10" i="35"/>
  <c r="JV10" i="35" s="1"/>
  <c r="JS10" i="35"/>
  <c r="JU10" i="35" s="1"/>
  <c r="JP10" i="35"/>
  <c r="JO10" i="35"/>
  <c r="JQ10" i="35" s="1"/>
  <c r="JN10" i="35"/>
  <c r="JJ10" i="35"/>
  <c r="JL10" i="35" s="1"/>
  <c r="JI10" i="35"/>
  <c r="JE10" i="35"/>
  <c r="JD10" i="35"/>
  <c r="IT10" i="35"/>
  <c r="IV10" i="35" s="1"/>
  <c r="IS10" i="35"/>
  <c r="IO10" i="35"/>
  <c r="IQ10" i="35" s="1"/>
  <c r="IN10" i="35"/>
  <c r="IJ10" i="35"/>
  <c r="II10" i="35"/>
  <c r="IE10" i="35"/>
  <c r="ID10" i="35"/>
  <c r="HY10" i="35"/>
  <c r="HU10" i="35"/>
  <c r="HW10" i="35" s="1"/>
  <c r="HT10" i="35"/>
  <c r="HJ10" i="35"/>
  <c r="HI10" i="35"/>
  <c r="HE10" i="35"/>
  <c r="HD10" i="35"/>
  <c r="GZ10" i="35"/>
  <c r="HB10" i="35" s="1"/>
  <c r="GY10" i="35"/>
  <c r="GU10" i="35"/>
  <c r="GW10" i="35" s="1"/>
  <c r="GT10" i="35"/>
  <c r="GO10" i="35"/>
  <c r="GK10" i="35"/>
  <c r="GM10" i="35" s="1"/>
  <c r="GJ10" i="35"/>
  <c r="FZ10" i="35"/>
  <c r="GB10" i="35" s="1"/>
  <c r="FY10" i="35"/>
  <c r="FU10" i="35"/>
  <c r="FT10" i="35"/>
  <c r="FP10" i="35"/>
  <c r="FR10" i="35" s="1"/>
  <c r="FO10" i="35"/>
  <c r="FQ10" i="35" s="1"/>
  <c r="FK10" i="35"/>
  <c r="FM10" i="35" s="1"/>
  <c r="FJ10" i="35"/>
  <c r="FF10" i="35"/>
  <c r="FH10" i="35" s="1"/>
  <c r="FE10" i="35"/>
  <c r="FA10" i="35"/>
  <c r="FC10" i="35" s="1"/>
  <c r="EZ10" i="35"/>
  <c r="EP10" i="35"/>
  <c r="ER10" i="35" s="1"/>
  <c r="EO10" i="35"/>
  <c r="EQ10" i="35" s="1"/>
  <c r="EK10" i="35"/>
  <c r="EM10" i="35" s="1"/>
  <c r="EJ10" i="35"/>
  <c r="EF10" i="35"/>
  <c r="EH10" i="35" s="1"/>
  <c r="EE10" i="35"/>
  <c r="EG10" i="35" s="1"/>
  <c r="EA10" i="35"/>
  <c r="EC10" i="35" s="1"/>
  <c r="DZ10" i="35"/>
  <c r="DV10" i="35"/>
  <c r="DX10" i="35" s="1"/>
  <c r="DU10" i="35"/>
  <c r="DQ10" i="35"/>
  <c r="DP10" i="35"/>
  <c r="DF10" i="35"/>
  <c r="DH10" i="35" s="1"/>
  <c r="DE10" i="35"/>
  <c r="DA10" i="35"/>
  <c r="DC10" i="35" s="1"/>
  <c r="CZ10" i="35"/>
  <c r="CV10" i="35"/>
  <c r="CU10" i="35"/>
  <c r="CQ10" i="35"/>
  <c r="CP10" i="35"/>
  <c r="CK10" i="35"/>
  <c r="CG10" i="35"/>
  <c r="CI10" i="35" s="1"/>
  <c r="CF10" i="35"/>
  <c r="BV10" i="35"/>
  <c r="BU10" i="35"/>
  <c r="BS10" i="35"/>
  <c r="BQ10" i="35"/>
  <c r="BP10" i="35"/>
  <c r="BL10" i="35"/>
  <c r="BN10" i="35" s="1"/>
  <c r="BK10" i="35"/>
  <c r="BG10" i="35"/>
  <c r="BI10" i="35" s="1"/>
  <c r="BF10" i="35"/>
  <c r="BA10" i="35"/>
  <c r="AW10" i="35"/>
  <c r="AY10" i="35" s="1"/>
  <c r="AV10" i="35"/>
  <c r="AL10" i="35"/>
  <c r="AN10" i="35" s="1"/>
  <c r="AK10" i="35"/>
  <c r="AM10" i="35" s="1"/>
  <c r="AO10" i="35" s="1"/>
  <c r="AG10" i="35"/>
  <c r="AF10" i="35"/>
  <c r="AB10" i="35"/>
  <c r="AD10" i="35" s="1"/>
  <c r="AA10" i="35"/>
  <c r="W10" i="35"/>
  <c r="Y10" i="35" s="1"/>
  <c r="V10" i="35"/>
  <c r="Q10" i="35"/>
  <c r="M10" i="35"/>
  <c r="O10" i="35" s="1"/>
  <c r="L10" i="35"/>
  <c r="J10" i="35"/>
  <c r="H10" i="35"/>
  <c r="LI20" i="35"/>
  <c r="LF7" i="35"/>
  <c r="LD7" i="35"/>
  <c r="KW7" i="35"/>
  <c r="KV7" i="35"/>
  <c r="KU7" i="35"/>
  <c r="KT7" i="35"/>
  <c r="KR7" i="35"/>
  <c r="KD7" i="35"/>
  <c r="KF7" i="35" s="1"/>
  <c r="KC7" i="35"/>
  <c r="JY7" i="35"/>
  <c r="JX7" i="35"/>
  <c r="JT7" i="35"/>
  <c r="JV7" i="35" s="1"/>
  <c r="JS7" i="35"/>
  <c r="JO7" i="35"/>
  <c r="JQ7" i="35" s="1"/>
  <c r="JN7" i="35"/>
  <c r="JP7" i="35" s="1"/>
  <c r="JI7" i="35"/>
  <c r="JE7" i="35"/>
  <c r="JG7" i="35" s="1"/>
  <c r="JD7" i="35"/>
  <c r="JF7" i="35" s="1"/>
  <c r="IT7" i="35"/>
  <c r="IV7" i="35" s="1"/>
  <c r="IS7" i="35"/>
  <c r="IO7" i="35"/>
  <c r="IQ7" i="35" s="1"/>
  <c r="IN7" i="35"/>
  <c r="IP7" i="35" s="1"/>
  <c r="IR7" i="35" s="1"/>
  <c r="IJ7" i="35"/>
  <c r="IL7" i="35" s="1"/>
  <c r="II7" i="35"/>
  <c r="IE7" i="35"/>
  <c r="IF7" i="35" s="1"/>
  <c r="ID7" i="35"/>
  <c r="HY7" i="35"/>
  <c r="HU7" i="35"/>
  <c r="HT7" i="35"/>
  <c r="HJ7" i="35"/>
  <c r="HI7" i="35"/>
  <c r="HE7" i="35"/>
  <c r="HG7" i="35" s="1"/>
  <c r="HD7" i="35"/>
  <c r="GZ7" i="35"/>
  <c r="GY7" i="35"/>
  <c r="GU7" i="35"/>
  <c r="GT7" i="35"/>
  <c r="GO7" i="35"/>
  <c r="GK7" i="35"/>
  <c r="GM7" i="35" s="1"/>
  <c r="GJ7" i="35"/>
  <c r="FZ7" i="35"/>
  <c r="FY7" i="35"/>
  <c r="FU7" i="35"/>
  <c r="FW7" i="35" s="1"/>
  <c r="FT7" i="35"/>
  <c r="FP7" i="35"/>
  <c r="FR7" i="35" s="1"/>
  <c r="FO7" i="35"/>
  <c r="FK7" i="35"/>
  <c r="FM7" i="35" s="1"/>
  <c r="FJ7" i="35"/>
  <c r="FL7" i="35" s="1"/>
  <c r="FN7" i="35" s="1"/>
  <c r="FE7" i="35"/>
  <c r="FA7" i="35"/>
  <c r="FC7" i="35" s="1"/>
  <c r="FD7" i="35" s="1"/>
  <c r="EZ7" i="35"/>
  <c r="FB7" i="35" s="1"/>
  <c r="EP7" i="35"/>
  <c r="ER7" i="35" s="1"/>
  <c r="EO7" i="35"/>
  <c r="EK7" i="35"/>
  <c r="EJ7" i="35"/>
  <c r="EF7" i="35"/>
  <c r="EH7" i="35" s="1"/>
  <c r="EE7" i="35"/>
  <c r="EA7" i="35"/>
  <c r="EC7" i="35" s="1"/>
  <c r="DZ7" i="35"/>
  <c r="DU7" i="35"/>
  <c r="DQ7" i="35"/>
  <c r="DS7" i="35" s="1"/>
  <c r="DP7" i="35"/>
  <c r="DF7" i="35"/>
  <c r="DH7" i="35" s="1"/>
  <c r="DE7" i="35"/>
  <c r="DA7" i="35"/>
  <c r="DC7" i="35" s="1"/>
  <c r="CZ7" i="35"/>
  <c r="CW7" i="35"/>
  <c r="CV7" i="35"/>
  <c r="CX7" i="35" s="1"/>
  <c r="CU7" i="35"/>
  <c r="CQ7" i="35"/>
  <c r="CS7" i="35" s="1"/>
  <c r="CP7" i="35"/>
  <c r="CK7" i="35"/>
  <c r="CG7" i="35"/>
  <c r="CF7" i="35"/>
  <c r="BV7" i="35"/>
  <c r="BU7" i="35"/>
  <c r="BQ7" i="35"/>
  <c r="BS7" i="35" s="1"/>
  <c r="BP7" i="35"/>
  <c r="BL7" i="35"/>
  <c r="BK7" i="35"/>
  <c r="BG7" i="35"/>
  <c r="BF7" i="35"/>
  <c r="BA7" i="35"/>
  <c r="AW7" i="35"/>
  <c r="AY7" i="35" s="1"/>
  <c r="AV7" i="35"/>
  <c r="AL7" i="35"/>
  <c r="AK7" i="35"/>
  <c r="AG7" i="35"/>
  <c r="AI7" i="35" s="1"/>
  <c r="AF7" i="35"/>
  <c r="AH7" i="35" s="1"/>
  <c r="AJ7" i="35" s="1"/>
  <c r="AB7" i="35"/>
  <c r="AD7" i="35" s="1"/>
  <c r="AA7" i="35"/>
  <c r="W7" i="35"/>
  <c r="Y7" i="35" s="1"/>
  <c r="V7" i="35"/>
  <c r="Q7" i="35"/>
  <c r="M7" i="35"/>
  <c r="O7" i="35" s="1"/>
  <c r="L7" i="35"/>
  <c r="J7" i="35"/>
  <c r="H7" i="35"/>
  <c r="LI19" i="35"/>
  <c r="LF6" i="35"/>
  <c r="LD6" i="35"/>
  <c r="KW6" i="35"/>
  <c r="KV6" i="35"/>
  <c r="KU6" i="35"/>
  <c r="KT6" i="35"/>
  <c r="KR6" i="35"/>
  <c r="KD6" i="35"/>
  <c r="KC6" i="35"/>
  <c r="JY6" i="35"/>
  <c r="KA6" i="35" s="1"/>
  <c r="JX6" i="35"/>
  <c r="JT6" i="35"/>
  <c r="JV6" i="35" s="1"/>
  <c r="JS6" i="35"/>
  <c r="JO6" i="35"/>
  <c r="JQ6" i="35" s="1"/>
  <c r="JN6" i="35"/>
  <c r="JJ6" i="35"/>
  <c r="JL6" i="35" s="1"/>
  <c r="JI6" i="35"/>
  <c r="JE6" i="35"/>
  <c r="JG6" i="35" s="1"/>
  <c r="JD6" i="35"/>
  <c r="IT6" i="35"/>
  <c r="IV6" i="35" s="1"/>
  <c r="IS6" i="35"/>
  <c r="IO6" i="35"/>
  <c r="IN6" i="35"/>
  <c r="IJ6" i="35"/>
  <c r="IL6" i="35" s="1"/>
  <c r="II6" i="35"/>
  <c r="IE6" i="35"/>
  <c r="IG6" i="35" s="1"/>
  <c r="ID6" i="35"/>
  <c r="IF6" i="35" s="1"/>
  <c r="HY6" i="35"/>
  <c r="HU6" i="35"/>
  <c r="HW6" i="35" s="1"/>
  <c r="HT6" i="35"/>
  <c r="HJ6" i="35"/>
  <c r="HL6" i="35" s="1"/>
  <c r="HI6" i="35"/>
  <c r="HE6" i="35"/>
  <c r="HG6" i="35" s="1"/>
  <c r="HD6" i="35"/>
  <c r="GZ6" i="35"/>
  <c r="HB6" i="35" s="1"/>
  <c r="GY6" i="35"/>
  <c r="GU6" i="35"/>
  <c r="GW6" i="35" s="1"/>
  <c r="GT6" i="35"/>
  <c r="GO6" i="35"/>
  <c r="GK6" i="35"/>
  <c r="GJ6" i="35"/>
  <c r="FZ6" i="35"/>
  <c r="GB6" i="35" s="1"/>
  <c r="FY6" i="35"/>
  <c r="FU6" i="35"/>
  <c r="FW6" i="35" s="1"/>
  <c r="FT6" i="35"/>
  <c r="FP6" i="35"/>
  <c r="FO6" i="35"/>
  <c r="FK6" i="35"/>
  <c r="FJ6" i="35"/>
  <c r="FE6" i="35"/>
  <c r="FA6" i="35"/>
  <c r="FC6" i="35" s="1"/>
  <c r="EZ6" i="35"/>
  <c r="EP6" i="35"/>
  <c r="EO6" i="35"/>
  <c r="EM6" i="35"/>
  <c r="EK6" i="35"/>
  <c r="EJ6" i="35"/>
  <c r="EL6" i="35" s="1"/>
  <c r="EN6" i="35" s="1"/>
  <c r="EF6" i="35"/>
  <c r="EH6" i="35" s="1"/>
  <c r="EE6" i="35"/>
  <c r="EA6" i="35"/>
  <c r="EC6" i="35" s="1"/>
  <c r="DZ6" i="35"/>
  <c r="EB6" i="35" s="1"/>
  <c r="ED6" i="35" s="1"/>
  <c r="DU6" i="35"/>
  <c r="DQ6" i="35"/>
  <c r="DS6" i="35" s="1"/>
  <c r="DP6" i="35"/>
  <c r="DF6" i="35"/>
  <c r="DH6" i="35" s="1"/>
  <c r="DE6" i="35"/>
  <c r="DA6" i="35"/>
  <c r="DC6" i="35" s="1"/>
  <c r="CZ6" i="35"/>
  <c r="CV6" i="35"/>
  <c r="CX6" i="35" s="1"/>
  <c r="CU6" i="35"/>
  <c r="CQ6" i="35"/>
  <c r="CS6" i="35" s="1"/>
  <c r="CP6" i="35"/>
  <c r="CK6" i="35"/>
  <c r="CG6" i="35"/>
  <c r="CF6" i="35"/>
  <c r="BV6" i="35"/>
  <c r="BX6" i="35" s="1"/>
  <c r="BU6" i="35"/>
  <c r="BW6" i="35" s="1"/>
  <c r="BY6" i="35" s="1"/>
  <c r="BQ6" i="35"/>
  <c r="BS6" i="35" s="1"/>
  <c r="BP6" i="35"/>
  <c r="BR6" i="35" s="1"/>
  <c r="BT6" i="35" s="1"/>
  <c r="BL6" i="35"/>
  <c r="BN6" i="35" s="1"/>
  <c r="BK6" i="35"/>
  <c r="BG6" i="35"/>
  <c r="BI6" i="35" s="1"/>
  <c r="BF6" i="35"/>
  <c r="BA6" i="35"/>
  <c r="AW6" i="35"/>
  <c r="AV6" i="35"/>
  <c r="AL6" i="35"/>
  <c r="AN6" i="35" s="1"/>
  <c r="AK6" i="35"/>
  <c r="AG6" i="35"/>
  <c r="AI6" i="35" s="1"/>
  <c r="AF6" i="35"/>
  <c r="AB6" i="35"/>
  <c r="AA6" i="35"/>
  <c r="W6" i="35"/>
  <c r="V6" i="35"/>
  <c r="Q6" i="35"/>
  <c r="M6" i="35"/>
  <c r="O6" i="35" s="1"/>
  <c r="L6" i="35"/>
  <c r="J6" i="35"/>
  <c r="H6" i="35"/>
  <c r="LI18" i="35"/>
  <c r="LE33" i="35"/>
  <c r="LD33" i="35"/>
  <c r="KW33" i="35"/>
  <c r="KV33" i="35"/>
  <c r="KU33" i="35"/>
  <c r="KT33" i="35"/>
  <c r="KS33" i="35"/>
  <c r="KD33" i="35"/>
  <c r="KF33" i="35" s="1"/>
  <c r="KC33" i="35"/>
  <c r="JY33" i="35"/>
  <c r="KA33" i="35" s="1"/>
  <c r="JX33" i="35"/>
  <c r="JZ33" i="35" s="1"/>
  <c r="JT33" i="35"/>
  <c r="JV33" i="35" s="1"/>
  <c r="JS33" i="35"/>
  <c r="JO33" i="35"/>
  <c r="JQ33" i="35" s="1"/>
  <c r="JN33" i="35"/>
  <c r="JJ33" i="35"/>
  <c r="JL33" i="35" s="1"/>
  <c r="JI33" i="35"/>
  <c r="JE33" i="35"/>
  <c r="JG33" i="35" s="1"/>
  <c r="JD33" i="35"/>
  <c r="IT33" i="35"/>
  <c r="IV33" i="35" s="1"/>
  <c r="IS33" i="35"/>
  <c r="IO33" i="35"/>
  <c r="IQ33" i="35" s="1"/>
  <c r="IN33" i="35"/>
  <c r="IJ33" i="35"/>
  <c r="IL33" i="35" s="1"/>
  <c r="II33" i="35"/>
  <c r="IK33" i="35" s="1"/>
  <c r="IM33" i="35" s="1"/>
  <c r="IE33" i="35"/>
  <c r="IG33" i="35" s="1"/>
  <c r="ID33" i="35"/>
  <c r="IF33" i="35" s="1"/>
  <c r="IH33" i="35" s="1"/>
  <c r="HZ33" i="35"/>
  <c r="IB33" i="35" s="1"/>
  <c r="HY33" i="35"/>
  <c r="HU33" i="35"/>
  <c r="HW33" i="35" s="1"/>
  <c r="HT33" i="35"/>
  <c r="HJ33" i="35"/>
  <c r="HI33" i="35"/>
  <c r="HE33" i="35"/>
  <c r="HD33" i="35"/>
  <c r="GZ33" i="35"/>
  <c r="HB33" i="35" s="1"/>
  <c r="GY33" i="35"/>
  <c r="HA33" i="35" s="1"/>
  <c r="GU33" i="35"/>
  <c r="GW33" i="35" s="1"/>
  <c r="GT33" i="35"/>
  <c r="GP33" i="35"/>
  <c r="GR33" i="35" s="1"/>
  <c r="GO33" i="35"/>
  <c r="GK33" i="35"/>
  <c r="GM33" i="35" s="1"/>
  <c r="GJ33" i="35"/>
  <c r="FZ33" i="35"/>
  <c r="GB33" i="35" s="1"/>
  <c r="FY33" i="35"/>
  <c r="FV33" i="35"/>
  <c r="FX33" i="35" s="1"/>
  <c r="FU33" i="35"/>
  <c r="FW33" i="35" s="1"/>
  <c r="FT33" i="35"/>
  <c r="FP33" i="35"/>
  <c r="FR33" i="35" s="1"/>
  <c r="FO33" i="35"/>
  <c r="FK33" i="35"/>
  <c r="FM33" i="35" s="1"/>
  <c r="FJ33" i="35"/>
  <c r="FF33" i="35"/>
  <c r="FH33" i="35" s="1"/>
  <c r="FE33" i="35"/>
  <c r="FA33" i="35"/>
  <c r="FC33" i="35" s="1"/>
  <c r="EZ33" i="35"/>
  <c r="EP33" i="35"/>
  <c r="ER33" i="35" s="1"/>
  <c r="EO33" i="35"/>
  <c r="EK33" i="35"/>
  <c r="EJ33" i="35"/>
  <c r="EF33" i="35"/>
  <c r="EH33" i="35" s="1"/>
  <c r="EE33" i="35"/>
  <c r="EA33" i="35"/>
  <c r="DZ33" i="35"/>
  <c r="DV33" i="35"/>
  <c r="DX33" i="35" s="1"/>
  <c r="DU33" i="35"/>
  <c r="DQ33" i="35"/>
  <c r="DS33" i="35" s="1"/>
  <c r="DP33" i="35"/>
  <c r="DG33" i="35"/>
  <c r="DF33" i="35"/>
  <c r="DE33" i="35"/>
  <c r="DC33" i="35"/>
  <c r="DB33" i="35"/>
  <c r="DA33" i="35"/>
  <c r="CZ33" i="35"/>
  <c r="CV33" i="35"/>
  <c r="CX33" i="35" s="1"/>
  <c r="CU33" i="35"/>
  <c r="CQ33" i="35"/>
  <c r="CP33" i="35"/>
  <c r="CL33" i="35"/>
  <c r="CK33" i="35"/>
  <c r="CF33" i="35"/>
  <c r="BV33" i="35"/>
  <c r="BX33" i="35" s="1"/>
  <c r="BU33" i="35"/>
  <c r="BQ33" i="35"/>
  <c r="BS33" i="35" s="1"/>
  <c r="BP33" i="35"/>
  <c r="BL33" i="35"/>
  <c r="BN33" i="35" s="1"/>
  <c r="BK33" i="35"/>
  <c r="BG33" i="35"/>
  <c r="BI33" i="35" s="1"/>
  <c r="BF33" i="35"/>
  <c r="BB33" i="35"/>
  <c r="BD33" i="35" s="1"/>
  <c r="BA33" i="35"/>
  <c r="AW33" i="35"/>
  <c r="AV33" i="35"/>
  <c r="AL33" i="35"/>
  <c r="AK33" i="35"/>
  <c r="AG33" i="35"/>
  <c r="AF33" i="35"/>
  <c r="AB33" i="35"/>
  <c r="AA33" i="35"/>
  <c r="W33" i="35"/>
  <c r="V33" i="35"/>
  <c r="R33" i="35"/>
  <c r="T33" i="35" s="1"/>
  <c r="Q33" i="35"/>
  <c r="M33" i="35"/>
  <c r="O33" i="35" s="1"/>
  <c r="L33" i="35"/>
  <c r="J33" i="35"/>
  <c r="H33" i="35"/>
  <c r="LI17" i="35"/>
  <c r="LE31" i="35"/>
  <c r="LD31" i="35"/>
  <c r="KW31" i="35"/>
  <c r="KV31" i="35"/>
  <c r="KU31" i="35"/>
  <c r="KT31" i="35"/>
  <c r="KS31" i="35"/>
  <c r="KD31" i="35"/>
  <c r="KF31" i="35" s="1"/>
  <c r="KC31" i="35"/>
  <c r="JY31" i="35"/>
  <c r="KA31" i="35" s="1"/>
  <c r="JX31" i="35"/>
  <c r="JT31" i="35"/>
  <c r="JV31" i="35" s="1"/>
  <c r="JS31" i="35"/>
  <c r="JO31" i="35"/>
  <c r="JN31" i="35"/>
  <c r="JJ31" i="35"/>
  <c r="JL31" i="35" s="1"/>
  <c r="JI31" i="35"/>
  <c r="JK31" i="35" s="1"/>
  <c r="JE31" i="35"/>
  <c r="JG31" i="35" s="1"/>
  <c r="JD31" i="35"/>
  <c r="IT31" i="35"/>
  <c r="IS31" i="35"/>
  <c r="IO31" i="35"/>
  <c r="IQ31" i="35" s="1"/>
  <c r="IN31" i="35"/>
  <c r="IJ31" i="35"/>
  <c r="IL31" i="35" s="1"/>
  <c r="II31" i="35"/>
  <c r="IE31" i="35"/>
  <c r="ID31" i="35"/>
  <c r="HZ31" i="35"/>
  <c r="HY31" i="35"/>
  <c r="HU31" i="35"/>
  <c r="HW31" i="35" s="1"/>
  <c r="HT31" i="35"/>
  <c r="HJ31" i="35"/>
  <c r="HL31" i="35" s="1"/>
  <c r="HI31" i="35"/>
  <c r="HE31" i="35"/>
  <c r="HG31" i="35" s="1"/>
  <c r="HD31" i="35"/>
  <c r="GZ31" i="35"/>
  <c r="HB31" i="35" s="1"/>
  <c r="GY31" i="35"/>
  <c r="GU31" i="35"/>
  <c r="GW31" i="35" s="1"/>
  <c r="GT31" i="35"/>
  <c r="GP31" i="35"/>
  <c r="GR31" i="35" s="1"/>
  <c r="GO31" i="35"/>
  <c r="GJ31" i="35"/>
  <c r="FZ31" i="35"/>
  <c r="FY31" i="35"/>
  <c r="FU31" i="35"/>
  <c r="FW31" i="35" s="1"/>
  <c r="FT31" i="35"/>
  <c r="FP31" i="35"/>
  <c r="FO31" i="35"/>
  <c r="FK31" i="35"/>
  <c r="FM31" i="35" s="1"/>
  <c r="FJ31" i="35"/>
  <c r="FF31" i="35"/>
  <c r="FH31" i="35" s="1"/>
  <c r="FE31" i="35"/>
  <c r="FA31" i="35"/>
  <c r="FC31" i="35" s="1"/>
  <c r="EZ31" i="35"/>
  <c r="EP31" i="35"/>
  <c r="ER31" i="35" s="1"/>
  <c r="EO31" i="35"/>
  <c r="EK31" i="35"/>
  <c r="EM31" i="35" s="1"/>
  <c r="EJ31" i="35"/>
  <c r="EF31" i="35"/>
  <c r="EH31" i="35" s="1"/>
  <c r="EE31" i="35"/>
  <c r="EA31" i="35"/>
  <c r="EC31" i="35" s="1"/>
  <c r="DZ31" i="35"/>
  <c r="DV31" i="35"/>
  <c r="DX31" i="35" s="1"/>
  <c r="DU31" i="35"/>
  <c r="DQ31" i="35"/>
  <c r="DS31" i="35" s="1"/>
  <c r="DP31" i="35"/>
  <c r="DF31" i="35"/>
  <c r="DE31" i="35"/>
  <c r="DA31" i="35"/>
  <c r="DC31" i="35" s="1"/>
  <c r="CZ31" i="35"/>
  <c r="CV31" i="35"/>
  <c r="CX31" i="35" s="1"/>
  <c r="CU31" i="35"/>
  <c r="CR31" i="35"/>
  <c r="CT31" i="35" s="1"/>
  <c r="CQ31" i="35"/>
  <c r="CS31" i="35" s="1"/>
  <c r="CP31" i="35"/>
  <c r="CL31" i="35"/>
  <c r="CN31" i="35" s="1"/>
  <c r="CK31" i="35"/>
  <c r="CF31" i="35"/>
  <c r="BV31" i="35"/>
  <c r="BX31" i="35" s="1"/>
  <c r="BU31" i="35"/>
  <c r="BQ31" i="35"/>
  <c r="BS31" i="35" s="1"/>
  <c r="BP31" i="35"/>
  <c r="BL31" i="35"/>
  <c r="BN31" i="35" s="1"/>
  <c r="BK31" i="35"/>
  <c r="BG31" i="35"/>
  <c r="BI31" i="35" s="1"/>
  <c r="BF31" i="35"/>
  <c r="BB31" i="35"/>
  <c r="BD31" i="35" s="1"/>
  <c r="BA31" i="35"/>
  <c r="AW31" i="35"/>
  <c r="AY31" i="35" s="1"/>
  <c r="AV31" i="35"/>
  <c r="AX31" i="35" s="1"/>
  <c r="AZ31" i="35" s="1"/>
  <c r="AL31" i="35"/>
  <c r="AN31" i="35" s="1"/>
  <c r="AK31" i="35"/>
  <c r="AG31" i="35"/>
  <c r="AI31" i="35" s="1"/>
  <c r="AF31" i="35"/>
  <c r="AB31" i="35"/>
  <c r="AD31" i="35" s="1"/>
  <c r="AA31" i="35"/>
  <c r="AC31" i="35" s="1"/>
  <c r="AE31" i="35" s="1"/>
  <c r="W31" i="35"/>
  <c r="Y31" i="35" s="1"/>
  <c r="V31" i="35"/>
  <c r="R31" i="35"/>
  <c r="T31" i="35" s="1"/>
  <c r="Q31" i="35"/>
  <c r="S31" i="35" s="1"/>
  <c r="U31" i="35" s="1"/>
  <c r="M31" i="35"/>
  <c r="O31" i="35" s="1"/>
  <c r="L31" i="35"/>
  <c r="J31" i="35"/>
  <c r="H31" i="35"/>
  <c r="LE26" i="35"/>
  <c r="LD26" i="35"/>
  <c r="KW26" i="35"/>
  <c r="KV26" i="35"/>
  <c r="KU26" i="35"/>
  <c r="KT26" i="35"/>
  <c r="KS26" i="35"/>
  <c r="KD26" i="35"/>
  <c r="KF26" i="35" s="1"/>
  <c r="KC26" i="35"/>
  <c r="JY26" i="35"/>
  <c r="KA26" i="35" s="1"/>
  <c r="JX26" i="35"/>
  <c r="JT26" i="35"/>
  <c r="JV26" i="35" s="1"/>
  <c r="JS26" i="35"/>
  <c r="JO26" i="35"/>
  <c r="JQ26" i="35" s="1"/>
  <c r="JN26" i="35"/>
  <c r="JJ26" i="35"/>
  <c r="JL26" i="35" s="1"/>
  <c r="JI26" i="35"/>
  <c r="JE26" i="35"/>
  <c r="JG26" i="35" s="1"/>
  <c r="JD26" i="35"/>
  <c r="JF26" i="35" s="1"/>
  <c r="IT26" i="35"/>
  <c r="IV26" i="35" s="1"/>
  <c r="IS26" i="35"/>
  <c r="IO26" i="35"/>
  <c r="IQ26" i="35" s="1"/>
  <c r="IN26" i="35"/>
  <c r="IJ26" i="35"/>
  <c r="IL26" i="35" s="1"/>
  <c r="II26" i="35"/>
  <c r="IE26" i="35"/>
  <c r="IG26" i="35" s="1"/>
  <c r="ID26" i="35"/>
  <c r="HZ26" i="35"/>
  <c r="IB26" i="35" s="1"/>
  <c r="HY26" i="35"/>
  <c r="HT26" i="35"/>
  <c r="HJ26" i="35"/>
  <c r="HI26" i="35"/>
  <c r="HK26" i="35" s="1"/>
  <c r="HE26" i="35"/>
  <c r="HG26" i="35" s="1"/>
  <c r="HD26" i="35"/>
  <c r="GZ26" i="35"/>
  <c r="GY26" i="35"/>
  <c r="GU26" i="35"/>
  <c r="GW26" i="35" s="1"/>
  <c r="GT26" i="35"/>
  <c r="GP26" i="35"/>
  <c r="GR26" i="35" s="1"/>
  <c r="GO26" i="35"/>
  <c r="GK26" i="35"/>
  <c r="GM26" i="35" s="1"/>
  <c r="GJ26" i="35"/>
  <c r="FZ26" i="35"/>
  <c r="GB26" i="35" s="1"/>
  <c r="FY26" i="35"/>
  <c r="FU26" i="35"/>
  <c r="FT26" i="35"/>
  <c r="FP26" i="35"/>
  <c r="FR26" i="35" s="1"/>
  <c r="FO26" i="35"/>
  <c r="FK26" i="35"/>
  <c r="FM26" i="35" s="1"/>
  <c r="FJ26" i="35"/>
  <c r="FF26" i="35"/>
  <c r="FH26" i="35" s="1"/>
  <c r="FE26" i="35"/>
  <c r="FA26" i="35"/>
  <c r="FC26" i="35" s="1"/>
  <c r="EZ26" i="35"/>
  <c r="EP26" i="35"/>
  <c r="ER26" i="35" s="1"/>
  <c r="EO26" i="35"/>
  <c r="EK26" i="35"/>
  <c r="EM26" i="35" s="1"/>
  <c r="EJ26" i="35"/>
  <c r="EF26" i="35"/>
  <c r="EH26" i="35" s="1"/>
  <c r="EE26" i="35"/>
  <c r="EA26" i="35"/>
  <c r="EC26" i="35" s="1"/>
  <c r="DZ26" i="35"/>
  <c r="EB26" i="35" s="1"/>
  <c r="ED26" i="35" s="1"/>
  <c r="DV26" i="35"/>
  <c r="DX26" i="35" s="1"/>
  <c r="DU26" i="35"/>
  <c r="DQ26" i="35"/>
  <c r="DS26" i="35" s="1"/>
  <c r="DP26" i="35"/>
  <c r="DF26" i="35"/>
  <c r="DH26" i="35" s="1"/>
  <c r="DE26" i="35"/>
  <c r="DA26" i="35"/>
  <c r="CZ26" i="35"/>
  <c r="CV26" i="35"/>
  <c r="CX26" i="35" s="1"/>
  <c r="CU26" i="35"/>
  <c r="CQ26" i="35"/>
  <c r="CS26" i="35" s="1"/>
  <c r="CP26" i="35"/>
  <c r="CL26" i="35"/>
  <c r="CN26" i="35" s="1"/>
  <c r="CK26" i="35"/>
  <c r="CG26" i="35"/>
  <c r="CI26" i="35" s="1"/>
  <c r="CF26" i="35"/>
  <c r="BV26" i="35"/>
  <c r="BX26" i="35" s="1"/>
  <c r="BU26" i="35"/>
  <c r="BQ26" i="35"/>
  <c r="BS26" i="35" s="1"/>
  <c r="BP26" i="35"/>
  <c r="BL26" i="35"/>
  <c r="BN26" i="35" s="1"/>
  <c r="BK26" i="35"/>
  <c r="BI26" i="35"/>
  <c r="BG26" i="35"/>
  <c r="BF26" i="35"/>
  <c r="BH26" i="35" s="1"/>
  <c r="BB26" i="35"/>
  <c r="BD26" i="35" s="1"/>
  <c r="BA26" i="35"/>
  <c r="AW26" i="35"/>
  <c r="AY26" i="35" s="1"/>
  <c r="AV26" i="35"/>
  <c r="AL26" i="35"/>
  <c r="AN26" i="35" s="1"/>
  <c r="AK26" i="35"/>
  <c r="AG26" i="35"/>
  <c r="AF26" i="35"/>
  <c r="AB26" i="35"/>
  <c r="AD26" i="35" s="1"/>
  <c r="AA26" i="35"/>
  <c r="W26" i="35"/>
  <c r="V26" i="35"/>
  <c r="R26" i="35"/>
  <c r="T26" i="35" s="1"/>
  <c r="Q26" i="35"/>
  <c r="M26" i="35"/>
  <c r="O26" i="35" s="1"/>
  <c r="L26" i="35"/>
  <c r="N26" i="35" s="1"/>
  <c r="J26" i="35"/>
  <c r="H26" i="35"/>
  <c r="LI15" i="35"/>
  <c r="LE25" i="35"/>
  <c r="LD25" i="35"/>
  <c r="KW25" i="35"/>
  <c r="KV25" i="35"/>
  <c r="KU25" i="35"/>
  <c r="KT25" i="35"/>
  <c r="KS25" i="35"/>
  <c r="KD25" i="35"/>
  <c r="KF25" i="35" s="1"/>
  <c r="KC25" i="35"/>
  <c r="KE25" i="35" s="1"/>
  <c r="KG25" i="35" s="1"/>
  <c r="JY25" i="35"/>
  <c r="KA25" i="35" s="1"/>
  <c r="JX25" i="35"/>
  <c r="JT25" i="35"/>
  <c r="JV25" i="35" s="1"/>
  <c r="JS25" i="35"/>
  <c r="JO25" i="35"/>
  <c r="JN25" i="35"/>
  <c r="JJ25" i="35"/>
  <c r="JL25" i="35" s="1"/>
  <c r="JI25" i="35"/>
  <c r="JD25" i="35"/>
  <c r="IT25" i="35"/>
  <c r="IV25" i="35" s="1"/>
  <c r="IS25" i="35"/>
  <c r="IU25" i="35" s="1"/>
  <c r="IW25" i="35" s="1"/>
  <c r="IO25" i="35"/>
  <c r="IQ25" i="35" s="1"/>
  <c r="IN25" i="35"/>
  <c r="IJ25" i="35"/>
  <c r="IL25" i="35" s="1"/>
  <c r="II25" i="35"/>
  <c r="IE25" i="35"/>
  <c r="IG25" i="35" s="1"/>
  <c r="ID25" i="35"/>
  <c r="HZ25" i="35"/>
  <c r="IB25" i="35" s="1"/>
  <c r="HY25" i="35"/>
  <c r="IA25" i="35" s="1"/>
  <c r="HU25" i="35"/>
  <c r="HW25" i="35" s="1"/>
  <c r="HT25" i="35"/>
  <c r="HJ25" i="35"/>
  <c r="HL25" i="35" s="1"/>
  <c r="HI25" i="35"/>
  <c r="HK25" i="35" s="1"/>
  <c r="HM25" i="35" s="1"/>
  <c r="HF25" i="35"/>
  <c r="HE25" i="35"/>
  <c r="HG25" i="35" s="1"/>
  <c r="HD25" i="35"/>
  <c r="GZ25" i="35"/>
  <c r="HB25" i="35" s="1"/>
  <c r="GY25" i="35"/>
  <c r="GU25" i="35"/>
  <c r="GW25" i="35" s="1"/>
  <c r="GT25" i="35"/>
  <c r="GP25" i="35"/>
  <c r="GR25" i="35" s="1"/>
  <c r="GO25" i="35"/>
  <c r="GK25" i="35"/>
  <c r="GJ25" i="35"/>
  <c r="FZ25" i="35"/>
  <c r="FY25" i="35"/>
  <c r="FU25" i="35"/>
  <c r="FW25" i="35" s="1"/>
  <c r="FT25" i="35"/>
  <c r="FP25" i="35"/>
  <c r="FO25" i="35"/>
  <c r="FK25" i="35"/>
  <c r="FM25" i="35" s="1"/>
  <c r="FJ25" i="35"/>
  <c r="FF25" i="35"/>
  <c r="FH25" i="35" s="1"/>
  <c r="FE25" i="35"/>
  <c r="FA25" i="35"/>
  <c r="FC25" i="35" s="1"/>
  <c r="EZ25" i="35"/>
  <c r="ER25" i="35"/>
  <c r="EP25" i="35"/>
  <c r="EO25" i="35"/>
  <c r="EQ25" i="35" s="1"/>
  <c r="EK25" i="35"/>
  <c r="EM25" i="35" s="1"/>
  <c r="EJ25" i="35"/>
  <c r="EF25" i="35"/>
  <c r="EH25" i="35" s="1"/>
  <c r="EE25" i="35"/>
  <c r="EA25" i="35"/>
  <c r="EC25" i="35" s="1"/>
  <c r="DZ25" i="35"/>
  <c r="DV25" i="35"/>
  <c r="DU25" i="35"/>
  <c r="DQ25" i="35"/>
  <c r="DS25" i="35" s="1"/>
  <c r="DP25" i="35"/>
  <c r="DF25" i="35"/>
  <c r="DE25" i="35"/>
  <c r="DA25" i="35"/>
  <c r="DC25" i="35" s="1"/>
  <c r="CZ25" i="35"/>
  <c r="CV25" i="35"/>
  <c r="CX25" i="35" s="1"/>
  <c r="CU25" i="35"/>
  <c r="CW25" i="35" s="1"/>
  <c r="CQ25" i="35"/>
  <c r="CS25" i="35" s="1"/>
  <c r="CP25" i="35"/>
  <c r="CL25" i="35"/>
  <c r="CN25" i="35" s="1"/>
  <c r="CK25" i="35"/>
  <c r="CM25" i="35" s="1"/>
  <c r="CO25" i="35" s="1"/>
  <c r="CG25" i="35"/>
  <c r="CI25" i="35" s="1"/>
  <c r="CF25" i="35"/>
  <c r="CH25" i="35" s="1"/>
  <c r="BV25" i="35"/>
  <c r="BX25" i="35" s="1"/>
  <c r="BU25" i="35"/>
  <c r="BQ25" i="35"/>
  <c r="BP25" i="35"/>
  <c r="BL25" i="35"/>
  <c r="BN25" i="35" s="1"/>
  <c r="BK25" i="35"/>
  <c r="BG25" i="35"/>
  <c r="BI25" i="35" s="1"/>
  <c r="BF25" i="35"/>
  <c r="BB25" i="35"/>
  <c r="BD25" i="35" s="1"/>
  <c r="BA25" i="35"/>
  <c r="AW25" i="35"/>
  <c r="AY25" i="35" s="1"/>
  <c r="AV25" i="35"/>
  <c r="AL25" i="35"/>
  <c r="AK25" i="35"/>
  <c r="AG25" i="35"/>
  <c r="AI25" i="35" s="1"/>
  <c r="AF25" i="35"/>
  <c r="AB25" i="35"/>
  <c r="AD25" i="35" s="1"/>
  <c r="AA25" i="35"/>
  <c r="W25" i="35"/>
  <c r="Y25" i="35" s="1"/>
  <c r="V25" i="35"/>
  <c r="R25" i="35"/>
  <c r="T25" i="35" s="1"/>
  <c r="Q25" i="35"/>
  <c r="M25" i="35"/>
  <c r="O25" i="35" s="1"/>
  <c r="L25" i="35"/>
  <c r="J25" i="35"/>
  <c r="H25" i="35"/>
  <c r="LI14" i="35"/>
  <c r="LE23" i="35"/>
  <c r="LD23" i="35"/>
  <c r="KW23" i="35"/>
  <c r="KV23" i="35"/>
  <c r="KU23" i="35"/>
  <c r="KT23" i="35"/>
  <c r="KS23" i="35"/>
  <c r="KD23" i="35"/>
  <c r="KC23" i="35"/>
  <c r="JY23" i="35"/>
  <c r="KA23" i="35" s="1"/>
  <c r="JX23" i="35"/>
  <c r="JT23" i="35"/>
  <c r="JS23" i="35"/>
  <c r="JO23" i="35"/>
  <c r="JQ23" i="35" s="1"/>
  <c r="JN23" i="35"/>
  <c r="JJ23" i="35"/>
  <c r="JL23" i="35" s="1"/>
  <c r="JI23" i="35"/>
  <c r="JD23" i="35"/>
  <c r="IT23" i="35"/>
  <c r="IV23" i="35" s="1"/>
  <c r="IS23" i="35"/>
  <c r="IO23" i="35"/>
  <c r="IQ23" i="35" s="1"/>
  <c r="IN23" i="35"/>
  <c r="IP23" i="35" s="1"/>
  <c r="IJ23" i="35"/>
  <c r="IL23" i="35" s="1"/>
  <c r="II23" i="35"/>
  <c r="IE23" i="35"/>
  <c r="IG23" i="35" s="1"/>
  <c r="ID23" i="35"/>
  <c r="IF23" i="35" s="1"/>
  <c r="IH23" i="35" s="1"/>
  <c r="HZ23" i="35"/>
  <c r="IB23" i="35" s="1"/>
  <c r="HY23" i="35"/>
  <c r="HU23" i="35"/>
  <c r="HW23" i="35" s="1"/>
  <c r="HT23" i="35"/>
  <c r="HJ23" i="35"/>
  <c r="HL23" i="35" s="1"/>
  <c r="HI23" i="35"/>
  <c r="HE23" i="35"/>
  <c r="HG23" i="35" s="1"/>
  <c r="HD23" i="35"/>
  <c r="GZ23" i="35"/>
  <c r="HB23" i="35" s="1"/>
  <c r="GY23" i="35"/>
  <c r="HA23" i="35" s="1"/>
  <c r="HC23" i="35" s="1"/>
  <c r="GU23" i="35"/>
  <c r="GW23" i="35" s="1"/>
  <c r="GT23" i="35"/>
  <c r="GP23" i="35"/>
  <c r="GO23" i="35"/>
  <c r="GJ23" i="35"/>
  <c r="FZ23" i="35"/>
  <c r="GB23" i="35" s="1"/>
  <c r="FY23" i="35"/>
  <c r="FU23" i="35"/>
  <c r="FW23" i="35" s="1"/>
  <c r="FT23" i="35"/>
  <c r="FP23" i="35"/>
  <c r="FR23" i="35" s="1"/>
  <c r="FO23" i="35"/>
  <c r="FK23" i="35"/>
  <c r="FM23" i="35" s="1"/>
  <c r="FJ23" i="35"/>
  <c r="FF23" i="35"/>
  <c r="FH23" i="35" s="1"/>
  <c r="FE23" i="35"/>
  <c r="FA23" i="35"/>
  <c r="EZ23" i="35"/>
  <c r="EP23" i="35"/>
  <c r="EO23" i="35"/>
  <c r="EK23" i="35"/>
  <c r="EM23" i="35" s="1"/>
  <c r="EJ23" i="35"/>
  <c r="EF23" i="35"/>
  <c r="EE23" i="35"/>
  <c r="EA23" i="35"/>
  <c r="EC23" i="35" s="1"/>
  <c r="DZ23" i="35"/>
  <c r="DV23" i="35"/>
  <c r="DX23" i="35" s="1"/>
  <c r="DU23" i="35"/>
  <c r="DQ23" i="35"/>
  <c r="DS23" i="35" s="1"/>
  <c r="DP23" i="35"/>
  <c r="DF23" i="35"/>
  <c r="DH23" i="35" s="1"/>
  <c r="DE23" i="35"/>
  <c r="DA23" i="35"/>
  <c r="DC23" i="35" s="1"/>
  <c r="CZ23" i="35"/>
  <c r="CV23" i="35"/>
  <c r="CX23" i="35" s="1"/>
  <c r="CU23" i="35"/>
  <c r="CQ23" i="35"/>
  <c r="CS23" i="35" s="1"/>
  <c r="CP23" i="35"/>
  <c r="CL23" i="35"/>
  <c r="CN23" i="35" s="1"/>
  <c r="CK23" i="35"/>
  <c r="CG23" i="35"/>
  <c r="CI23" i="35" s="1"/>
  <c r="CF23" i="35"/>
  <c r="BV23" i="35"/>
  <c r="BU23" i="35"/>
  <c r="BS23" i="35"/>
  <c r="BQ23" i="35"/>
  <c r="BP23" i="35"/>
  <c r="BR23" i="35" s="1"/>
  <c r="BL23" i="35"/>
  <c r="BN23" i="35" s="1"/>
  <c r="BK23" i="35"/>
  <c r="BG23" i="35"/>
  <c r="BI23" i="35" s="1"/>
  <c r="BF23" i="35"/>
  <c r="BB23" i="35"/>
  <c r="BD23" i="35" s="1"/>
  <c r="BA23" i="35"/>
  <c r="AW23" i="35"/>
  <c r="AY23" i="35" s="1"/>
  <c r="AV23" i="35"/>
  <c r="AL23" i="35"/>
  <c r="AN23" i="35" s="1"/>
  <c r="AK23" i="35"/>
  <c r="AG23" i="35"/>
  <c r="AF23" i="35"/>
  <c r="AD23" i="35"/>
  <c r="AB23" i="35"/>
  <c r="AA23" i="35"/>
  <c r="AC23" i="35" s="1"/>
  <c r="W23" i="35"/>
  <c r="Y23" i="35" s="1"/>
  <c r="V23" i="35"/>
  <c r="R23" i="35"/>
  <c r="T23" i="35" s="1"/>
  <c r="Q23" i="35"/>
  <c r="S23" i="35" s="1"/>
  <c r="U23" i="35" s="1"/>
  <c r="M23" i="35"/>
  <c r="O23" i="35" s="1"/>
  <c r="L23" i="35"/>
  <c r="J23" i="35"/>
  <c r="H23" i="35"/>
  <c r="LI13" i="35"/>
  <c r="LE18" i="35"/>
  <c r="LD18" i="35"/>
  <c r="KW18" i="35"/>
  <c r="KV18" i="35"/>
  <c r="KU18" i="35"/>
  <c r="KT18" i="35"/>
  <c r="KS18" i="35"/>
  <c r="KD18" i="35"/>
  <c r="KF18" i="35" s="1"/>
  <c r="KC18" i="35"/>
  <c r="JY18" i="35"/>
  <c r="JX18" i="35"/>
  <c r="JT18" i="35"/>
  <c r="JV18" i="35" s="1"/>
  <c r="JS18" i="35"/>
  <c r="JU18" i="35" s="1"/>
  <c r="JW18" i="35" s="1"/>
  <c r="JO18" i="35"/>
  <c r="JQ18" i="35" s="1"/>
  <c r="JN18" i="35"/>
  <c r="JP18" i="35" s="1"/>
  <c r="JJ18" i="35"/>
  <c r="JL18" i="35" s="1"/>
  <c r="JI18" i="35"/>
  <c r="JD18" i="35"/>
  <c r="IT18" i="35"/>
  <c r="IV18" i="35" s="1"/>
  <c r="IS18" i="35"/>
  <c r="IO18" i="35"/>
  <c r="IQ18" i="35" s="1"/>
  <c r="IN18" i="35"/>
  <c r="IJ18" i="35"/>
  <c r="IL18" i="35" s="1"/>
  <c r="II18" i="35"/>
  <c r="IK18" i="35" s="1"/>
  <c r="IM18" i="35" s="1"/>
  <c r="IE18" i="35"/>
  <c r="IG18" i="35" s="1"/>
  <c r="ID18" i="35"/>
  <c r="IF18" i="35" s="1"/>
  <c r="HZ18" i="35"/>
  <c r="IB18" i="35" s="1"/>
  <c r="HY18" i="35"/>
  <c r="HU18" i="35"/>
  <c r="HW18" i="35" s="1"/>
  <c r="HT18" i="35"/>
  <c r="HV18" i="35" s="1"/>
  <c r="HX18" i="35" s="1"/>
  <c r="HJ18" i="35"/>
  <c r="HL18" i="35" s="1"/>
  <c r="HI18" i="35"/>
  <c r="HE18" i="35"/>
  <c r="HG18" i="35" s="1"/>
  <c r="HD18" i="35"/>
  <c r="GZ18" i="35"/>
  <c r="HB18" i="35" s="1"/>
  <c r="GY18" i="35"/>
  <c r="GU18" i="35"/>
  <c r="GW18" i="35" s="1"/>
  <c r="GT18" i="35"/>
  <c r="GQ18" i="35"/>
  <c r="GP18" i="35"/>
  <c r="GR18" i="35" s="1"/>
  <c r="GO18" i="35"/>
  <c r="GK18" i="35"/>
  <c r="GM18" i="35" s="1"/>
  <c r="GJ18" i="35"/>
  <c r="FZ18" i="35"/>
  <c r="FY18" i="35"/>
  <c r="FU18" i="35"/>
  <c r="FW18" i="35" s="1"/>
  <c r="FT18" i="35"/>
  <c r="FP18" i="35"/>
  <c r="FR18" i="35" s="1"/>
  <c r="FO18" i="35"/>
  <c r="FQ18" i="35" s="1"/>
  <c r="FS18" i="35" s="1"/>
  <c r="FK18" i="35"/>
  <c r="FM18" i="35" s="1"/>
  <c r="FJ18" i="35"/>
  <c r="FF18" i="35"/>
  <c r="FE18" i="35"/>
  <c r="FA18" i="35"/>
  <c r="FC18" i="35" s="1"/>
  <c r="EZ18" i="35"/>
  <c r="FB18" i="35" s="1"/>
  <c r="FD18" i="35" s="1"/>
  <c r="EP18" i="35"/>
  <c r="ER18" i="35" s="1"/>
  <c r="EO18" i="35"/>
  <c r="EK18" i="35"/>
  <c r="EM18" i="35" s="1"/>
  <c r="EJ18" i="35"/>
  <c r="EL18" i="35" s="1"/>
  <c r="EN18" i="35" s="1"/>
  <c r="EF18" i="35"/>
  <c r="EH18" i="35" s="1"/>
  <c r="EE18" i="35"/>
  <c r="EA18" i="35"/>
  <c r="EC18" i="35" s="1"/>
  <c r="DZ18" i="35"/>
  <c r="DV18" i="35"/>
  <c r="DX18" i="35" s="1"/>
  <c r="DU18" i="35"/>
  <c r="DQ18" i="35"/>
  <c r="DS18" i="35" s="1"/>
  <c r="DP18" i="35"/>
  <c r="DF18" i="35"/>
  <c r="DH18" i="35" s="1"/>
  <c r="DE18" i="35"/>
  <c r="DA18" i="35"/>
  <c r="DC18" i="35" s="1"/>
  <c r="CZ18" i="35"/>
  <c r="CV18" i="35"/>
  <c r="CU18" i="35"/>
  <c r="CQ18" i="35"/>
  <c r="CS18" i="35" s="1"/>
  <c r="CP18" i="35"/>
  <c r="CL18" i="35"/>
  <c r="CN18" i="35" s="1"/>
  <c r="CK18" i="35"/>
  <c r="CM18" i="35" s="1"/>
  <c r="CG18" i="35"/>
  <c r="CI18" i="35" s="1"/>
  <c r="CF18" i="35"/>
  <c r="BV18" i="35"/>
  <c r="BX18" i="35" s="1"/>
  <c r="BU18" i="35"/>
  <c r="BW18" i="35" s="1"/>
  <c r="BY18" i="35" s="1"/>
  <c r="BQ18" i="35"/>
  <c r="BP18" i="35"/>
  <c r="BL18" i="35"/>
  <c r="BN18" i="35" s="1"/>
  <c r="BK18" i="35"/>
  <c r="BG18" i="35"/>
  <c r="BI18" i="35" s="1"/>
  <c r="BF18" i="35"/>
  <c r="BB18" i="35"/>
  <c r="BD18" i="35" s="1"/>
  <c r="BA18" i="35"/>
  <c r="AW18" i="35"/>
  <c r="AY18" i="35" s="1"/>
  <c r="AV18" i="35"/>
  <c r="AL18" i="35"/>
  <c r="AK18" i="35"/>
  <c r="AG18" i="35"/>
  <c r="AI18" i="35" s="1"/>
  <c r="AF18" i="35"/>
  <c r="AB18" i="35"/>
  <c r="AD18" i="35" s="1"/>
  <c r="AA18" i="35"/>
  <c r="AC18" i="35" s="1"/>
  <c r="AE18" i="35" s="1"/>
  <c r="W18" i="35"/>
  <c r="Y18" i="35" s="1"/>
  <c r="V18" i="35"/>
  <c r="R18" i="35"/>
  <c r="T18" i="35" s="1"/>
  <c r="Q18" i="35"/>
  <c r="S18" i="35" s="1"/>
  <c r="U18" i="35" s="1"/>
  <c r="M18" i="35"/>
  <c r="O18" i="35" s="1"/>
  <c r="L18" i="35"/>
  <c r="J18" i="35"/>
  <c r="H18" i="35"/>
  <c r="LI12" i="35"/>
  <c r="LE17" i="35"/>
  <c r="LD17" i="35"/>
  <c r="KW17" i="35"/>
  <c r="KV17" i="35"/>
  <c r="KU17" i="35"/>
  <c r="KT17" i="35"/>
  <c r="KS17" i="35"/>
  <c r="KR17" i="35"/>
  <c r="KD17" i="35"/>
  <c r="KF17" i="35" s="1"/>
  <c r="KC17" i="35"/>
  <c r="KE17" i="35" s="1"/>
  <c r="KG17" i="35" s="1"/>
  <c r="JY17" i="35"/>
  <c r="JX17" i="35"/>
  <c r="JT17" i="35"/>
  <c r="JV17" i="35" s="1"/>
  <c r="JS17" i="35"/>
  <c r="JU17" i="35" s="1"/>
  <c r="JW17" i="35" s="1"/>
  <c r="JO17" i="35"/>
  <c r="JQ17" i="35" s="1"/>
  <c r="JN17" i="35"/>
  <c r="JJ17" i="35"/>
  <c r="JL17" i="35" s="1"/>
  <c r="JI17" i="35"/>
  <c r="JK17" i="35" s="1"/>
  <c r="JM17" i="35" s="1"/>
  <c r="JE17" i="35"/>
  <c r="JG17" i="35" s="1"/>
  <c r="JD17" i="35"/>
  <c r="IT17" i="35"/>
  <c r="IS17" i="35"/>
  <c r="IO17" i="35"/>
  <c r="IQ17" i="35" s="1"/>
  <c r="IN17" i="35"/>
  <c r="IP17" i="35" s="1"/>
  <c r="IR17" i="35" s="1"/>
  <c r="IJ17" i="35"/>
  <c r="IL17" i="35" s="1"/>
  <c r="II17" i="35"/>
  <c r="IE17" i="35"/>
  <c r="IG17" i="35" s="1"/>
  <c r="ID17" i="35"/>
  <c r="HZ17" i="35"/>
  <c r="IB17" i="35" s="1"/>
  <c r="HY17" i="35"/>
  <c r="HU17" i="35"/>
  <c r="HW17" i="35" s="1"/>
  <c r="HT17" i="35"/>
  <c r="HJ17" i="35"/>
  <c r="HL17" i="35" s="1"/>
  <c r="HI17" i="35"/>
  <c r="HK17" i="35" s="1"/>
  <c r="HE17" i="35"/>
  <c r="HD17" i="35"/>
  <c r="GZ17" i="35"/>
  <c r="HB17" i="35" s="1"/>
  <c r="GY17" i="35"/>
  <c r="HA17" i="35" s="1"/>
  <c r="HC17" i="35" s="1"/>
  <c r="GU17" i="35"/>
  <c r="GW17" i="35" s="1"/>
  <c r="GT17" i="35"/>
  <c r="GP17" i="35"/>
  <c r="GR17" i="35" s="1"/>
  <c r="GO17" i="35"/>
  <c r="GQ17" i="35" s="1"/>
  <c r="GS17" i="35" s="1"/>
  <c r="GK17" i="35"/>
  <c r="GM17" i="35" s="1"/>
  <c r="GJ17" i="35"/>
  <c r="FZ17" i="35"/>
  <c r="GB17" i="35" s="1"/>
  <c r="FY17" i="35"/>
  <c r="FW17" i="35"/>
  <c r="FX17" i="35" s="1"/>
  <c r="FU17" i="35"/>
  <c r="FT17" i="35"/>
  <c r="FV17" i="35" s="1"/>
  <c r="FP17" i="35"/>
  <c r="FR17" i="35" s="1"/>
  <c r="FO17" i="35"/>
  <c r="FK17" i="35"/>
  <c r="FM17" i="35" s="1"/>
  <c r="FJ17" i="35"/>
  <c r="FL17" i="35" s="1"/>
  <c r="FN17" i="35" s="1"/>
  <c r="FF17" i="35"/>
  <c r="FE17" i="35"/>
  <c r="EZ17" i="35"/>
  <c r="EP17" i="35"/>
  <c r="ER17" i="35" s="1"/>
  <c r="EO17" i="35"/>
  <c r="EK17" i="35"/>
  <c r="EL17" i="35" s="1"/>
  <c r="EJ17" i="35"/>
  <c r="EF17" i="35"/>
  <c r="EH17" i="35" s="1"/>
  <c r="EE17" i="35"/>
  <c r="EA17" i="35"/>
  <c r="EC17" i="35" s="1"/>
  <c r="DZ17" i="35"/>
  <c r="DV17" i="35"/>
  <c r="DX17" i="35" s="1"/>
  <c r="DU17" i="35"/>
  <c r="DP17" i="35"/>
  <c r="DF17" i="35"/>
  <c r="DH17" i="35" s="1"/>
  <c r="DE17" i="35"/>
  <c r="DA17" i="35"/>
  <c r="DC17" i="35" s="1"/>
  <c r="CZ17" i="35"/>
  <c r="DB17" i="35" s="1"/>
  <c r="DD17" i="35" s="1"/>
  <c r="CV17" i="35"/>
  <c r="CX17" i="35" s="1"/>
  <c r="CU17" i="35"/>
  <c r="CQ17" i="35"/>
  <c r="CS17" i="35" s="1"/>
  <c r="CP17" i="35"/>
  <c r="CL17" i="35"/>
  <c r="CN17" i="35" s="1"/>
  <c r="CK17" i="35"/>
  <c r="CG17" i="35"/>
  <c r="CI17" i="35" s="1"/>
  <c r="CF17" i="35"/>
  <c r="BV17" i="35"/>
  <c r="BU17" i="35"/>
  <c r="BQ17" i="35"/>
  <c r="BS17" i="35" s="1"/>
  <c r="BP17" i="35"/>
  <c r="BL17" i="35"/>
  <c r="BN17" i="35" s="1"/>
  <c r="BK17" i="35"/>
  <c r="BM17" i="35" s="1"/>
  <c r="BO17" i="35" s="1"/>
  <c r="BG17" i="35"/>
  <c r="BI17" i="35" s="1"/>
  <c r="BF17" i="35"/>
  <c r="BB17" i="35"/>
  <c r="BD17" i="35" s="1"/>
  <c r="BA17" i="35"/>
  <c r="AW17" i="35"/>
  <c r="AY17" i="35" s="1"/>
  <c r="AV17" i="35"/>
  <c r="AL17" i="35"/>
  <c r="AN17" i="35" s="1"/>
  <c r="AK17" i="35"/>
  <c r="AM17" i="35" s="1"/>
  <c r="AG17" i="35"/>
  <c r="AI17" i="35" s="1"/>
  <c r="AF17" i="35"/>
  <c r="AB17" i="35"/>
  <c r="AD17" i="35" s="1"/>
  <c r="AA17" i="35"/>
  <c r="W17" i="35"/>
  <c r="Y17" i="35" s="1"/>
  <c r="V17" i="35"/>
  <c r="R17" i="35"/>
  <c r="Q17" i="35"/>
  <c r="M17" i="35"/>
  <c r="O17" i="35" s="1"/>
  <c r="L17" i="35"/>
  <c r="N17" i="35" s="1"/>
  <c r="P17" i="35" s="1"/>
  <c r="J17" i="35"/>
  <c r="H17" i="35"/>
  <c r="LI11" i="35"/>
  <c r="LE16" i="35"/>
  <c r="LD16" i="35"/>
  <c r="KW16" i="35"/>
  <c r="KV16" i="35"/>
  <c r="KU16" i="35"/>
  <c r="KT16" i="35"/>
  <c r="KS16" i="35"/>
  <c r="KD16" i="35"/>
  <c r="KC16" i="35"/>
  <c r="JY16" i="35"/>
  <c r="KA16" i="35" s="1"/>
  <c r="JX16" i="35"/>
  <c r="JT16" i="35"/>
  <c r="JV16" i="35" s="1"/>
  <c r="JS16" i="35"/>
  <c r="JU16" i="35" s="1"/>
  <c r="JO16" i="35"/>
  <c r="JQ16" i="35" s="1"/>
  <c r="JN16" i="35"/>
  <c r="JP16" i="35" s="1"/>
  <c r="JR16" i="35" s="1"/>
  <c r="JJ16" i="35"/>
  <c r="JL16" i="35" s="1"/>
  <c r="JI16" i="35"/>
  <c r="JK16" i="35" s="1"/>
  <c r="JM16" i="35" s="1"/>
  <c r="JE16" i="35"/>
  <c r="JG16" i="35" s="1"/>
  <c r="JD16" i="35"/>
  <c r="IT16" i="35"/>
  <c r="IV16" i="35" s="1"/>
  <c r="IS16" i="35"/>
  <c r="IO16" i="35"/>
  <c r="IQ16" i="35" s="1"/>
  <c r="IN16" i="35"/>
  <c r="IJ16" i="35"/>
  <c r="IL16" i="35" s="1"/>
  <c r="II16" i="35"/>
  <c r="IE16" i="35"/>
  <c r="IG16" i="35" s="1"/>
  <c r="ID16" i="35"/>
  <c r="IA16" i="35"/>
  <c r="IC16" i="35" s="1"/>
  <c r="HZ16" i="35"/>
  <c r="IB16" i="35" s="1"/>
  <c r="HY16" i="35"/>
  <c r="HU16" i="35"/>
  <c r="HW16" i="35" s="1"/>
  <c r="HT16" i="35"/>
  <c r="HJ16" i="35"/>
  <c r="HL16" i="35" s="1"/>
  <c r="HI16" i="35"/>
  <c r="HE16" i="35"/>
  <c r="HG16" i="35" s="1"/>
  <c r="HD16" i="35"/>
  <c r="GZ16" i="35"/>
  <c r="HB16" i="35" s="1"/>
  <c r="GY16" i="35"/>
  <c r="HA16" i="35" s="1"/>
  <c r="GU16" i="35"/>
  <c r="GW16" i="35" s="1"/>
  <c r="GT16" i="35"/>
  <c r="GP16" i="35"/>
  <c r="GR16" i="35" s="1"/>
  <c r="GO16" i="35"/>
  <c r="GQ16" i="35" s="1"/>
  <c r="GS16" i="35" s="1"/>
  <c r="GJ16" i="35"/>
  <c r="FZ16" i="35"/>
  <c r="GB16" i="35" s="1"/>
  <c r="FY16" i="35"/>
  <c r="FU16" i="35"/>
  <c r="FW16" i="35" s="1"/>
  <c r="FT16" i="35"/>
  <c r="FP16" i="35"/>
  <c r="FR16" i="35" s="1"/>
  <c r="FO16" i="35"/>
  <c r="FK16" i="35"/>
  <c r="FJ16" i="35"/>
  <c r="FF16" i="35"/>
  <c r="FH16" i="35" s="1"/>
  <c r="FE16" i="35"/>
  <c r="FG16" i="35" s="1"/>
  <c r="FA16" i="35"/>
  <c r="FC16" i="35" s="1"/>
  <c r="EZ16" i="35"/>
  <c r="EP16" i="35"/>
  <c r="ER16" i="35" s="1"/>
  <c r="EO16" i="35"/>
  <c r="EK16" i="35"/>
  <c r="EM16" i="35" s="1"/>
  <c r="EJ16" i="35"/>
  <c r="EF16" i="35"/>
  <c r="EH16" i="35" s="1"/>
  <c r="EE16" i="35"/>
  <c r="EB16" i="35"/>
  <c r="ED16" i="35" s="1"/>
  <c r="EA16" i="35"/>
  <c r="EC16" i="35" s="1"/>
  <c r="DZ16" i="35"/>
  <c r="DV16" i="35"/>
  <c r="DX16" i="35" s="1"/>
  <c r="DU16" i="35"/>
  <c r="DP16" i="35"/>
  <c r="DF16" i="35"/>
  <c r="DH16" i="35" s="1"/>
  <c r="DE16" i="35"/>
  <c r="DA16" i="35"/>
  <c r="CZ16" i="35"/>
  <c r="CV16" i="35"/>
  <c r="CX16" i="35" s="1"/>
  <c r="CU16" i="35"/>
  <c r="CQ16" i="35"/>
  <c r="CS16" i="35" s="1"/>
  <c r="CP16" i="35"/>
  <c r="CL16" i="35"/>
  <c r="CN16" i="35" s="1"/>
  <c r="CK16" i="35"/>
  <c r="CI16" i="35"/>
  <c r="CG16" i="35"/>
  <c r="CF16" i="35"/>
  <c r="CH16" i="35" s="1"/>
  <c r="BV16" i="35"/>
  <c r="BX16" i="35" s="1"/>
  <c r="BU16" i="35"/>
  <c r="BW16" i="35" s="1"/>
  <c r="BQ16" i="35"/>
  <c r="BS16" i="35" s="1"/>
  <c r="BP16" i="35"/>
  <c r="BL16" i="35"/>
  <c r="BN16" i="35" s="1"/>
  <c r="BK16" i="35"/>
  <c r="BG16" i="35"/>
  <c r="BI16" i="35" s="1"/>
  <c r="BF16" i="35"/>
  <c r="BB16" i="35"/>
  <c r="BD16" i="35" s="1"/>
  <c r="BA16" i="35"/>
  <c r="AW16" i="35"/>
  <c r="AV16" i="35"/>
  <c r="AL16" i="35"/>
  <c r="AN16" i="35" s="1"/>
  <c r="AK16" i="35"/>
  <c r="AG16" i="35"/>
  <c r="AI16" i="35" s="1"/>
  <c r="AF16" i="35"/>
  <c r="AH16" i="35" s="1"/>
  <c r="AJ16" i="35" s="1"/>
  <c r="AB16" i="35"/>
  <c r="AD16" i="35" s="1"/>
  <c r="AA16" i="35"/>
  <c r="W16" i="35"/>
  <c r="Y16" i="35" s="1"/>
  <c r="V16" i="35"/>
  <c r="R16" i="35"/>
  <c r="T16" i="35" s="1"/>
  <c r="Q16" i="35"/>
  <c r="M16" i="35"/>
  <c r="O16" i="35" s="1"/>
  <c r="L16" i="35"/>
  <c r="J16" i="35"/>
  <c r="H16" i="35"/>
  <c r="LI10" i="35"/>
  <c r="LE15" i="35"/>
  <c r="LD15" i="35"/>
  <c r="KW15" i="35"/>
  <c r="KV15" i="35"/>
  <c r="KU15" i="35"/>
  <c r="KT15" i="35"/>
  <c r="KS15" i="35"/>
  <c r="KD15" i="35"/>
  <c r="KF15" i="35" s="1"/>
  <c r="KC15" i="35"/>
  <c r="JY15" i="35"/>
  <c r="KA15" i="35" s="1"/>
  <c r="JX15" i="35"/>
  <c r="JT15" i="35"/>
  <c r="JV15" i="35" s="1"/>
  <c r="JS15" i="35"/>
  <c r="JO15" i="35"/>
  <c r="JQ15" i="35" s="1"/>
  <c r="JN15" i="35"/>
  <c r="JJ15" i="35"/>
  <c r="JL15" i="35" s="1"/>
  <c r="JI15" i="35"/>
  <c r="JE15" i="35"/>
  <c r="JG15" i="35" s="1"/>
  <c r="JD15" i="35"/>
  <c r="IT15" i="35"/>
  <c r="IV15" i="35" s="1"/>
  <c r="IS15" i="35"/>
  <c r="IO15" i="35"/>
  <c r="IN15" i="35"/>
  <c r="IJ15" i="35"/>
  <c r="IL15" i="35" s="1"/>
  <c r="II15" i="35"/>
  <c r="IE15" i="35"/>
  <c r="ID15" i="35"/>
  <c r="IB15" i="35"/>
  <c r="HZ15" i="35"/>
  <c r="HY15" i="35"/>
  <c r="IA15" i="35" s="1"/>
  <c r="HT15" i="35"/>
  <c r="HK15" i="35"/>
  <c r="HJ15" i="35"/>
  <c r="HI15" i="35"/>
  <c r="HE15" i="35"/>
  <c r="HG15" i="35" s="1"/>
  <c r="HD15" i="35"/>
  <c r="GZ15" i="35"/>
  <c r="HB15" i="35" s="1"/>
  <c r="GY15" i="35"/>
  <c r="GU15" i="35"/>
  <c r="GW15" i="35" s="1"/>
  <c r="GT15" i="35"/>
  <c r="GP15" i="35"/>
  <c r="GR15" i="35" s="1"/>
  <c r="GO15" i="35"/>
  <c r="GJ15" i="35"/>
  <c r="FZ15" i="35"/>
  <c r="GB15" i="35" s="1"/>
  <c r="FY15" i="35"/>
  <c r="FU15" i="35"/>
  <c r="FW15" i="35" s="1"/>
  <c r="FT15" i="35"/>
  <c r="FP15" i="35"/>
  <c r="FR15" i="35" s="1"/>
  <c r="FO15" i="35"/>
  <c r="FK15" i="35"/>
  <c r="FM15" i="35" s="1"/>
  <c r="FJ15" i="35"/>
  <c r="FF15" i="35"/>
  <c r="FH15" i="35" s="1"/>
  <c r="FE15" i="35"/>
  <c r="FA15" i="35"/>
  <c r="FC15" i="35" s="1"/>
  <c r="EZ15" i="35"/>
  <c r="EP15" i="35"/>
  <c r="ER15" i="35" s="1"/>
  <c r="EO15" i="35"/>
  <c r="EK15" i="35"/>
  <c r="EM15" i="35" s="1"/>
  <c r="EJ15" i="35"/>
  <c r="EF15" i="35"/>
  <c r="EH15" i="35" s="1"/>
  <c r="EE15" i="35"/>
  <c r="EA15" i="35"/>
  <c r="EC15" i="35" s="1"/>
  <c r="DZ15" i="35"/>
  <c r="DV15" i="35"/>
  <c r="DX15" i="35" s="1"/>
  <c r="DU15" i="35"/>
  <c r="DQ15" i="35"/>
  <c r="DS15" i="35" s="1"/>
  <c r="DP15" i="35"/>
  <c r="DF15" i="35"/>
  <c r="DH15" i="35" s="1"/>
  <c r="DE15" i="35"/>
  <c r="DA15" i="35"/>
  <c r="CZ15" i="35"/>
  <c r="CV15" i="35"/>
  <c r="CX15" i="35" s="1"/>
  <c r="CU15" i="35"/>
  <c r="CS15" i="35"/>
  <c r="CQ15" i="35"/>
  <c r="CP15" i="35"/>
  <c r="CL15" i="35"/>
  <c r="CN15" i="35" s="1"/>
  <c r="CK15" i="35"/>
  <c r="CG15" i="35"/>
  <c r="CI15" i="35" s="1"/>
  <c r="CF15" i="35"/>
  <c r="BV15" i="35"/>
  <c r="BU15" i="35"/>
  <c r="BQ15" i="35"/>
  <c r="BS15" i="35" s="1"/>
  <c r="BP15" i="35"/>
  <c r="BR15" i="35" s="1"/>
  <c r="BL15" i="35"/>
  <c r="BN15" i="35" s="1"/>
  <c r="BK15" i="35"/>
  <c r="BG15" i="35"/>
  <c r="BI15" i="35" s="1"/>
  <c r="BF15" i="35"/>
  <c r="BB15" i="35"/>
  <c r="BD15" i="35" s="1"/>
  <c r="BA15" i="35"/>
  <c r="AW15" i="35"/>
  <c r="AY15" i="35" s="1"/>
  <c r="AV15" i="35"/>
  <c r="AL15" i="35"/>
  <c r="AN15" i="35" s="1"/>
  <c r="AK15" i="35"/>
  <c r="AG15" i="35"/>
  <c r="AI15" i="35" s="1"/>
  <c r="AF15" i="35"/>
  <c r="AB15" i="35"/>
  <c r="AD15" i="35" s="1"/>
  <c r="AA15" i="35"/>
  <c r="W15" i="35"/>
  <c r="Y15" i="35" s="1"/>
  <c r="V15" i="35"/>
  <c r="R15" i="35"/>
  <c r="T15" i="35" s="1"/>
  <c r="Q15" i="35"/>
  <c r="M15" i="35"/>
  <c r="O15" i="35" s="1"/>
  <c r="L15" i="35"/>
  <c r="J15" i="35"/>
  <c r="H15" i="35"/>
  <c r="LI9" i="35"/>
  <c r="LE14" i="35"/>
  <c r="LD14" i="35"/>
  <c r="KW14" i="35"/>
  <c r="KV14" i="35"/>
  <c r="KU14" i="35"/>
  <c r="KT14" i="35"/>
  <c r="KS14" i="35"/>
  <c r="KD14" i="35"/>
  <c r="KF14" i="35" s="1"/>
  <c r="KC14" i="35"/>
  <c r="KE14" i="35" s="1"/>
  <c r="KG14" i="35" s="1"/>
  <c r="JY14" i="35"/>
  <c r="KA14" i="35" s="1"/>
  <c r="JX14" i="35"/>
  <c r="JT14" i="35"/>
  <c r="JV14" i="35" s="1"/>
  <c r="JS14" i="35"/>
  <c r="JO14" i="35"/>
  <c r="JQ14" i="35" s="1"/>
  <c r="JN14" i="35"/>
  <c r="JJ14" i="35"/>
  <c r="JL14" i="35" s="1"/>
  <c r="JI14" i="35"/>
  <c r="JE14" i="35"/>
  <c r="JD14" i="35"/>
  <c r="IT14" i="35"/>
  <c r="IV14" i="35" s="1"/>
  <c r="IS14" i="35"/>
  <c r="IO14" i="35"/>
  <c r="IQ14" i="35" s="1"/>
  <c r="IN14" i="35"/>
  <c r="IJ14" i="35"/>
  <c r="II14" i="35"/>
  <c r="IE14" i="35"/>
  <c r="IG14" i="35" s="1"/>
  <c r="ID14" i="35"/>
  <c r="IF14" i="35" s="1"/>
  <c r="IH14" i="35" s="1"/>
  <c r="HZ14" i="35"/>
  <c r="IB14" i="35" s="1"/>
  <c r="HY14" i="35"/>
  <c r="HU14" i="35"/>
  <c r="HW14" i="35" s="1"/>
  <c r="HT14" i="35"/>
  <c r="HJ14" i="35"/>
  <c r="HL14" i="35" s="1"/>
  <c r="HI14" i="35"/>
  <c r="HE14" i="35"/>
  <c r="HG14" i="35" s="1"/>
  <c r="HD14" i="35"/>
  <c r="HF14" i="35" s="1"/>
  <c r="GZ14" i="35"/>
  <c r="HB14" i="35" s="1"/>
  <c r="GY14" i="35"/>
  <c r="HA14" i="35" s="1"/>
  <c r="HC14" i="35" s="1"/>
  <c r="GU14" i="35"/>
  <c r="GW14" i="35" s="1"/>
  <c r="GT14" i="35"/>
  <c r="GV14" i="35" s="1"/>
  <c r="GP14" i="35"/>
  <c r="GR14" i="35" s="1"/>
  <c r="GO14" i="35"/>
  <c r="GK14" i="35"/>
  <c r="GM14" i="35" s="1"/>
  <c r="GJ14" i="35"/>
  <c r="FZ14" i="35"/>
  <c r="GB14" i="35" s="1"/>
  <c r="FY14" i="35"/>
  <c r="FU14" i="35"/>
  <c r="FW14" i="35" s="1"/>
  <c r="FT14" i="35"/>
  <c r="FP14" i="35"/>
  <c r="FR14" i="35" s="1"/>
  <c r="FO14" i="35"/>
  <c r="FL14" i="35"/>
  <c r="FN14" i="35" s="1"/>
  <c r="FK14" i="35"/>
  <c r="FM14" i="35" s="1"/>
  <c r="FJ14" i="35"/>
  <c r="FF14" i="35"/>
  <c r="FH14" i="35" s="1"/>
  <c r="FE14" i="35"/>
  <c r="EZ14" i="35"/>
  <c r="EP14" i="35"/>
  <c r="ER14" i="35" s="1"/>
  <c r="EO14" i="35"/>
  <c r="EK14" i="35"/>
  <c r="EM14" i="35" s="1"/>
  <c r="EJ14" i="35"/>
  <c r="EF14" i="35"/>
  <c r="EH14" i="35" s="1"/>
  <c r="EE14" i="35"/>
  <c r="EA14" i="35"/>
  <c r="EC14" i="35" s="1"/>
  <c r="DZ14" i="35"/>
  <c r="DV14" i="35"/>
  <c r="DX14" i="35" s="1"/>
  <c r="DU14" i="35"/>
  <c r="DQ14" i="35"/>
  <c r="DP14" i="35"/>
  <c r="DF14" i="35"/>
  <c r="DH14" i="35" s="1"/>
  <c r="DE14" i="35"/>
  <c r="DA14" i="35"/>
  <c r="DC14" i="35" s="1"/>
  <c r="CZ14" i="35"/>
  <c r="CV14" i="35"/>
  <c r="CX14" i="35" s="1"/>
  <c r="CU14" i="35"/>
  <c r="CQ14" i="35"/>
  <c r="CS14" i="35" s="1"/>
  <c r="CP14" i="35"/>
  <c r="CL14" i="35"/>
  <c r="CN14" i="35" s="1"/>
  <c r="CK14" i="35"/>
  <c r="CF14" i="35"/>
  <c r="BV14" i="35"/>
  <c r="BX14" i="35" s="1"/>
  <c r="BU14" i="35"/>
  <c r="BQ14" i="35"/>
  <c r="BS14" i="35" s="1"/>
  <c r="BP14" i="35"/>
  <c r="BL14" i="35"/>
  <c r="BN14" i="35" s="1"/>
  <c r="BK14" i="35"/>
  <c r="BG14" i="35"/>
  <c r="BI14" i="35" s="1"/>
  <c r="BF14" i="35"/>
  <c r="BB14" i="35"/>
  <c r="BD14" i="35" s="1"/>
  <c r="BA14" i="35"/>
  <c r="BC14" i="35" s="1"/>
  <c r="BE14" i="35" s="1"/>
  <c r="AV14" i="35"/>
  <c r="AL14" i="35"/>
  <c r="AN14" i="35" s="1"/>
  <c r="AK14" i="35"/>
  <c r="AG14" i="35"/>
  <c r="AI14" i="35" s="1"/>
  <c r="AF14" i="35"/>
  <c r="AB14" i="35"/>
  <c r="AD14" i="35" s="1"/>
  <c r="AA14" i="35"/>
  <c r="AC14" i="35" s="1"/>
  <c r="W14" i="35"/>
  <c r="Y14" i="35" s="1"/>
  <c r="V14" i="35"/>
  <c r="R14" i="35"/>
  <c r="Q14" i="35"/>
  <c r="L14" i="35"/>
  <c r="J14" i="35"/>
  <c r="H14" i="35"/>
  <c r="LI8" i="35"/>
  <c r="LE12" i="35"/>
  <c r="LD12" i="35"/>
  <c r="KW12" i="35"/>
  <c r="KV12" i="35"/>
  <c r="KU12" i="35"/>
  <c r="KT12" i="35"/>
  <c r="KS12" i="35"/>
  <c r="KD12" i="35"/>
  <c r="KF12" i="35" s="1"/>
  <c r="KC12" i="35"/>
  <c r="JY12" i="35"/>
  <c r="KA12" i="35" s="1"/>
  <c r="JX12" i="35"/>
  <c r="JV12" i="35"/>
  <c r="JT12" i="35"/>
  <c r="JS12" i="35"/>
  <c r="JO12" i="35"/>
  <c r="JQ12" i="35" s="1"/>
  <c r="JN12" i="35"/>
  <c r="JJ12" i="35"/>
  <c r="JL12" i="35" s="1"/>
  <c r="JI12" i="35"/>
  <c r="JD12" i="35"/>
  <c r="IT12" i="35"/>
  <c r="IV12" i="35" s="1"/>
  <c r="IS12" i="35"/>
  <c r="IO12" i="35"/>
  <c r="IQ12" i="35" s="1"/>
  <c r="IN12" i="35"/>
  <c r="IP12" i="35" s="1"/>
  <c r="IR12" i="35" s="1"/>
  <c r="IJ12" i="35"/>
  <c r="IL12" i="35" s="1"/>
  <c r="II12" i="35"/>
  <c r="IE12" i="35"/>
  <c r="IG12" i="35" s="1"/>
  <c r="ID12" i="35"/>
  <c r="HZ12" i="35"/>
  <c r="IB12" i="35" s="1"/>
  <c r="HY12" i="35"/>
  <c r="HT12" i="35"/>
  <c r="HJ12" i="35"/>
  <c r="HL12" i="35" s="1"/>
  <c r="HI12" i="35"/>
  <c r="HE12" i="35"/>
  <c r="HG12" i="35" s="1"/>
  <c r="HD12" i="35"/>
  <c r="GZ12" i="35"/>
  <c r="GY12" i="35"/>
  <c r="GU12" i="35"/>
  <c r="GW12" i="35" s="1"/>
  <c r="GT12" i="35"/>
  <c r="GV12" i="35" s="1"/>
  <c r="GP12" i="35"/>
  <c r="GR12" i="35" s="1"/>
  <c r="GO12" i="35"/>
  <c r="GK12" i="35"/>
  <c r="GM12" i="35" s="1"/>
  <c r="GJ12" i="35"/>
  <c r="GB12" i="35"/>
  <c r="FZ12" i="35"/>
  <c r="FY12" i="35"/>
  <c r="GA12" i="35" s="1"/>
  <c r="FU12" i="35"/>
  <c r="FW12" i="35" s="1"/>
  <c r="FT12" i="35"/>
  <c r="FP12" i="35"/>
  <c r="FR12" i="35" s="1"/>
  <c r="FO12" i="35"/>
  <c r="FK12" i="35"/>
  <c r="FM12" i="35" s="1"/>
  <c r="FJ12" i="35"/>
  <c r="FF12" i="35"/>
  <c r="FH12" i="35" s="1"/>
  <c r="FE12" i="35"/>
  <c r="FG12" i="35" s="1"/>
  <c r="FA12" i="35"/>
  <c r="FC12" i="35" s="1"/>
  <c r="EZ12" i="35"/>
  <c r="EP12" i="35"/>
  <c r="ER12" i="35" s="1"/>
  <c r="EO12" i="35"/>
  <c r="EK12" i="35"/>
  <c r="EM12" i="35" s="1"/>
  <c r="EJ12" i="35"/>
  <c r="EF12" i="35"/>
  <c r="EH12" i="35" s="1"/>
  <c r="EE12" i="35"/>
  <c r="EA12" i="35"/>
  <c r="EC12" i="35" s="1"/>
  <c r="DZ12" i="35"/>
  <c r="DV12" i="35"/>
  <c r="DX12" i="35" s="1"/>
  <c r="DU12" i="35"/>
  <c r="DQ12" i="35"/>
  <c r="DS12" i="35" s="1"/>
  <c r="DP12" i="35"/>
  <c r="DF12" i="35"/>
  <c r="DH12" i="35" s="1"/>
  <c r="DE12" i="35"/>
  <c r="DA12" i="35"/>
  <c r="CZ12" i="35"/>
  <c r="CV12" i="35"/>
  <c r="CX12" i="35" s="1"/>
  <c r="CU12" i="35"/>
  <c r="CQ12" i="35"/>
  <c r="CS12" i="35" s="1"/>
  <c r="CP12" i="35"/>
  <c r="CR12" i="35" s="1"/>
  <c r="CL12" i="35"/>
  <c r="CN12" i="35" s="1"/>
  <c r="CK12" i="35"/>
  <c r="CF12" i="35"/>
  <c r="BV12" i="35"/>
  <c r="BX12" i="35" s="1"/>
  <c r="BU12" i="35"/>
  <c r="BQ12" i="35"/>
  <c r="BS12" i="35" s="1"/>
  <c r="BP12" i="35"/>
  <c r="BR12" i="35" s="1"/>
  <c r="BT12" i="35" s="1"/>
  <c r="BL12" i="35"/>
  <c r="BN12" i="35" s="1"/>
  <c r="BK12" i="35"/>
  <c r="BG12" i="35"/>
  <c r="BF12" i="35"/>
  <c r="BB12" i="35"/>
  <c r="BD12" i="35" s="1"/>
  <c r="BA12" i="35"/>
  <c r="AV12" i="35"/>
  <c r="AL12" i="35"/>
  <c r="AN12" i="35" s="1"/>
  <c r="AK12" i="35"/>
  <c r="AG12" i="35"/>
  <c r="AI12" i="35" s="1"/>
  <c r="AF12" i="35"/>
  <c r="AB12" i="35"/>
  <c r="AD12" i="35" s="1"/>
  <c r="AA12" i="35"/>
  <c r="W12" i="35"/>
  <c r="Y12" i="35" s="1"/>
  <c r="V12" i="35"/>
  <c r="R12" i="35"/>
  <c r="T12" i="35" s="1"/>
  <c r="Q12" i="35"/>
  <c r="L12" i="35"/>
  <c r="J12" i="35"/>
  <c r="H12" i="35"/>
  <c r="LI7" i="35"/>
  <c r="LE9" i="35"/>
  <c r="LD9" i="35"/>
  <c r="KW9" i="35"/>
  <c r="KV9" i="35"/>
  <c r="KU9" i="35"/>
  <c r="KT9" i="35"/>
  <c r="KS9" i="35"/>
  <c r="KD9" i="35"/>
  <c r="KF9" i="35" s="1"/>
  <c r="KC9" i="35"/>
  <c r="JY9" i="35"/>
  <c r="JX9" i="35"/>
  <c r="JT9" i="35"/>
  <c r="JV9" i="35" s="1"/>
  <c r="JS9" i="35"/>
  <c r="JO9" i="35"/>
  <c r="JN9" i="35"/>
  <c r="JJ9" i="35"/>
  <c r="JL9" i="35" s="1"/>
  <c r="JI9" i="35"/>
  <c r="JK9" i="35" s="1"/>
  <c r="JD9" i="35"/>
  <c r="IT9" i="35"/>
  <c r="IS9" i="35"/>
  <c r="IU9" i="35" s="1"/>
  <c r="IP9" i="35"/>
  <c r="IO9" i="35"/>
  <c r="IQ9" i="35" s="1"/>
  <c r="IN9" i="35"/>
  <c r="IJ9" i="35"/>
  <c r="IL9" i="35" s="1"/>
  <c r="II9" i="35"/>
  <c r="IE9" i="35"/>
  <c r="IG9" i="35" s="1"/>
  <c r="ID9" i="35"/>
  <c r="HZ9" i="35"/>
  <c r="IB9" i="35" s="1"/>
  <c r="HY9" i="35"/>
  <c r="HT9" i="35"/>
  <c r="HJ9" i="35"/>
  <c r="HL9" i="35" s="1"/>
  <c r="HI9" i="35"/>
  <c r="HE9" i="35"/>
  <c r="HG9" i="35" s="1"/>
  <c r="HD9" i="35"/>
  <c r="GZ9" i="35"/>
  <c r="HB9" i="35" s="1"/>
  <c r="GY9" i="35"/>
  <c r="HA9" i="35" s="1"/>
  <c r="GU9" i="35"/>
  <c r="GW9" i="35" s="1"/>
  <c r="GT9" i="35"/>
  <c r="GP9" i="35"/>
  <c r="GR9" i="35" s="1"/>
  <c r="GO9" i="35"/>
  <c r="GJ9" i="35"/>
  <c r="FZ9" i="35"/>
  <c r="GB9" i="35" s="1"/>
  <c r="FY9" i="35"/>
  <c r="FU9" i="35"/>
  <c r="FW9" i="35" s="1"/>
  <c r="FT9" i="35"/>
  <c r="FP9" i="35"/>
  <c r="FR9" i="35" s="1"/>
  <c r="FO9" i="35"/>
  <c r="FQ9" i="35" s="1"/>
  <c r="FK9" i="35"/>
  <c r="FM9" i="35" s="1"/>
  <c r="FJ9" i="35"/>
  <c r="FF9" i="35"/>
  <c r="FH9" i="35" s="1"/>
  <c r="FE9" i="35"/>
  <c r="EZ9" i="35"/>
  <c r="EP9" i="35"/>
  <c r="ER9" i="35" s="1"/>
  <c r="EO9" i="35"/>
  <c r="EK9" i="35"/>
  <c r="EJ9" i="35"/>
  <c r="EF9" i="35"/>
  <c r="EH9" i="35" s="1"/>
  <c r="EE9" i="35"/>
  <c r="EC9" i="35"/>
  <c r="EA9" i="35"/>
  <c r="DZ9" i="35"/>
  <c r="DV9" i="35"/>
  <c r="DX9" i="35" s="1"/>
  <c r="DU9" i="35"/>
  <c r="DP9" i="35"/>
  <c r="DF9" i="35"/>
  <c r="DE9" i="35"/>
  <c r="DA9" i="35"/>
  <c r="DC9" i="35" s="1"/>
  <c r="CZ9" i="35"/>
  <c r="CV9" i="35"/>
  <c r="CX9" i="35" s="1"/>
  <c r="CU9" i="35"/>
  <c r="CQ9" i="35"/>
  <c r="CS9" i="35" s="1"/>
  <c r="CP9" i="35"/>
  <c r="CL9" i="35"/>
  <c r="CN9" i="35" s="1"/>
  <c r="CK9" i="35"/>
  <c r="CF9" i="35"/>
  <c r="BV9" i="35"/>
  <c r="BX9" i="35" s="1"/>
  <c r="BU9" i="35"/>
  <c r="BQ9" i="35"/>
  <c r="BS9" i="35" s="1"/>
  <c r="BP9" i="35"/>
  <c r="BL9" i="35"/>
  <c r="BN9" i="35" s="1"/>
  <c r="BK9" i="35"/>
  <c r="BM9" i="35" s="1"/>
  <c r="BO9" i="35" s="1"/>
  <c r="BG9" i="35"/>
  <c r="BI9" i="35" s="1"/>
  <c r="BF9" i="35"/>
  <c r="BH9" i="35" s="1"/>
  <c r="BJ9" i="35" s="1"/>
  <c r="BB9" i="35"/>
  <c r="BD9" i="35" s="1"/>
  <c r="BA9" i="35"/>
  <c r="AV9" i="35"/>
  <c r="AL9" i="35"/>
  <c r="AN9" i="35" s="1"/>
  <c r="AK9" i="35"/>
  <c r="AG9" i="35"/>
  <c r="AI9" i="35" s="1"/>
  <c r="AF9" i="35"/>
  <c r="AB9" i="35"/>
  <c r="AD9" i="35" s="1"/>
  <c r="AA9" i="35"/>
  <c r="W9" i="35"/>
  <c r="Y9" i="35" s="1"/>
  <c r="V9" i="35"/>
  <c r="R9" i="35"/>
  <c r="T9" i="35" s="1"/>
  <c r="Q9" i="35"/>
  <c r="L9" i="35"/>
  <c r="J9" i="35"/>
  <c r="H9" i="35"/>
  <c r="LI6" i="35"/>
  <c r="LE8" i="35"/>
  <c r="LD8" i="35"/>
  <c r="KW8" i="35"/>
  <c r="KV8" i="35"/>
  <c r="KU8" i="35"/>
  <c r="KT8" i="35"/>
  <c r="KS8" i="35"/>
  <c r="KD8" i="35"/>
  <c r="KC8" i="35"/>
  <c r="JY8" i="35"/>
  <c r="KA8" i="35" s="1"/>
  <c r="JX8" i="35"/>
  <c r="JT8" i="35"/>
  <c r="JV8" i="35" s="1"/>
  <c r="JS8" i="35"/>
  <c r="JO8" i="35"/>
  <c r="JQ8" i="35" s="1"/>
  <c r="JN8" i="35"/>
  <c r="JJ8" i="35"/>
  <c r="JL8" i="35" s="1"/>
  <c r="JI8" i="35"/>
  <c r="JD8" i="35"/>
  <c r="IT8" i="35"/>
  <c r="IV8" i="35" s="1"/>
  <c r="IS8" i="35"/>
  <c r="IO8" i="35"/>
  <c r="IQ8" i="35" s="1"/>
  <c r="IN8" i="35"/>
  <c r="IJ8" i="35"/>
  <c r="IL8" i="35" s="1"/>
  <c r="II8" i="35"/>
  <c r="IK8" i="35" s="1"/>
  <c r="IM8" i="35" s="1"/>
  <c r="IG8" i="35"/>
  <c r="IE8" i="35"/>
  <c r="ID8" i="35"/>
  <c r="IF8" i="35" s="1"/>
  <c r="HZ8" i="35"/>
  <c r="IB8" i="35" s="1"/>
  <c r="HY8" i="35"/>
  <c r="HT8" i="35"/>
  <c r="HJ8" i="35"/>
  <c r="HL8" i="35" s="1"/>
  <c r="HI8" i="35"/>
  <c r="HE8" i="35"/>
  <c r="HG8" i="35" s="1"/>
  <c r="HD8" i="35"/>
  <c r="GZ8" i="35"/>
  <c r="HB8" i="35" s="1"/>
  <c r="GY8" i="35"/>
  <c r="GU8" i="35"/>
  <c r="GW8" i="35" s="1"/>
  <c r="GT8" i="35"/>
  <c r="GP8" i="35"/>
  <c r="GR8" i="35" s="1"/>
  <c r="GO8" i="35"/>
  <c r="GJ8" i="35"/>
  <c r="FZ8" i="35"/>
  <c r="GB8" i="35" s="1"/>
  <c r="FY8" i="35"/>
  <c r="FY82" i="35" s="1"/>
  <c r="FY83" i="35" s="1"/>
  <c r="FU8" i="35"/>
  <c r="FW8" i="35" s="1"/>
  <c r="FT8" i="35"/>
  <c r="FP8" i="35"/>
  <c r="FR8" i="35" s="1"/>
  <c r="FO8" i="35"/>
  <c r="FK8" i="35"/>
  <c r="FM8" i="35" s="1"/>
  <c r="FJ8" i="35"/>
  <c r="FF8" i="35"/>
  <c r="FH8" i="35" s="1"/>
  <c r="FE8" i="35"/>
  <c r="EZ8" i="35"/>
  <c r="EP8" i="35"/>
  <c r="EO8" i="35"/>
  <c r="EK8" i="35"/>
  <c r="EM8" i="35" s="1"/>
  <c r="EJ8" i="35"/>
  <c r="EF8" i="35"/>
  <c r="EH8" i="35" s="1"/>
  <c r="EE8" i="35"/>
  <c r="EA8" i="35"/>
  <c r="EC8" i="35" s="1"/>
  <c r="DZ8" i="35"/>
  <c r="DV8" i="35"/>
  <c r="DX8" i="35" s="1"/>
  <c r="DU8" i="35"/>
  <c r="DP8" i="35"/>
  <c r="DF8" i="35"/>
  <c r="DH8" i="35" s="1"/>
  <c r="DE8" i="35"/>
  <c r="DA8" i="35"/>
  <c r="DC8" i="35" s="1"/>
  <c r="CZ8" i="35"/>
  <c r="CV8" i="35"/>
  <c r="CX8" i="35" s="1"/>
  <c r="CU8" i="35"/>
  <c r="CQ8" i="35"/>
  <c r="CS8" i="35" s="1"/>
  <c r="CP8" i="35"/>
  <c r="CL8" i="35"/>
  <c r="CN8" i="35" s="1"/>
  <c r="CK8" i="35"/>
  <c r="CF8" i="35"/>
  <c r="BV8" i="35"/>
  <c r="BX8" i="35" s="1"/>
  <c r="BU8" i="35"/>
  <c r="BQ8" i="35"/>
  <c r="BS8" i="35" s="1"/>
  <c r="BP8" i="35"/>
  <c r="BL8" i="35"/>
  <c r="BN8" i="35" s="1"/>
  <c r="BK8" i="35"/>
  <c r="BG8" i="35"/>
  <c r="BI8" i="35" s="1"/>
  <c r="BF8" i="35"/>
  <c r="BB8" i="35"/>
  <c r="BD8" i="35" s="1"/>
  <c r="BA8" i="35"/>
  <c r="AV8" i="35"/>
  <c r="AW9" i="35" s="1"/>
  <c r="AL8" i="35"/>
  <c r="AN8" i="35" s="1"/>
  <c r="AK8" i="35"/>
  <c r="AG8" i="35"/>
  <c r="AI8" i="35" s="1"/>
  <c r="AF8" i="35"/>
  <c r="AH8" i="35" s="1"/>
  <c r="AB8" i="35"/>
  <c r="AD8" i="35" s="1"/>
  <c r="AA8" i="35"/>
  <c r="W8" i="35"/>
  <c r="Y8" i="35" s="1"/>
  <c r="V8" i="35"/>
  <c r="R8" i="35"/>
  <c r="T8" i="35" s="1"/>
  <c r="Q8" i="35"/>
  <c r="L8" i="35"/>
  <c r="J8" i="35"/>
  <c r="H8" i="35"/>
  <c r="I5" i="35"/>
  <c r="LH49" i="34"/>
  <c r="LF49" i="34"/>
  <c r="LE49" i="34"/>
  <c r="LD49" i="34"/>
  <c r="LC49" i="34"/>
  <c r="KZ49" i="34"/>
  <c r="I49" i="34" s="1"/>
  <c r="KW49" i="34"/>
  <c r="KV49" i="34"/>
  <c r="KU49" i="34"/>
  <c r="KT49" i="34"/>
  <c r="KS49" i="34"/>
  <c r="KR49" i="34"/>
  <c r="KQ49" i="34"/>
  <c r="KG49" i="34"/>
  <c r="KC49" i="34"/>
  <c r="KB49" i="34"/>
  <c r="JX49" i="34"/>
  <c r="JW49" i="34"/>
  <c r="JS49" i="34"/>
  <c r="JR49" i="34"/>
  <c r="JN49" i="34"/>
  <c r="JP49" i="34" s="1"/>
  <c r="JM49" i="34"/>
  <c r="JI49" i="34"/>
  <c r="JH49" i="34"/>
  <c r="JD49" i="34"/>
  <c r="JC49" i="34"/>
  <c r="IW49" i="34"/>
  <c r="IS49" i="34"/>
  <c r="IR49" i="34"/>
  <c r="IN49" i="34"/>
  <c r="IO49" i="34" s="1"/>
  <c r="IM49" i="34"/>
  <c r="II49" i="34"/>
  <c r="IK49" i="34" s="1"/>
  <c r="IH49" i="34"/>
  <c r="ID49" i="34"/>
  <c r="IC49" i="34"/>
  <c r="HY49" i="34"/>
  <c r="HX49" i="34"/>
  <c r="HT49" i="34"/>
  <c r="HU49" i="34" s="1"/>
  <c r="HS49" i="34"/>
  <c r="HM49" i="34"/>
  <c r="HI49" i="34"/>
  <c r="HJ49" i="34" s="1"/>
  <c r="HH49" i="34"/>
  <c r="HD49" i="34"/>
  <c r="HC49" i="34"/>
  <c r="GY49" i="34"/>
  <c r="GX49" i="34"/>
  <c r="GT49" i="34"/>
  <c r="GS49" i="34"/>
  <c r="GO49" i="34"/>
  <c r="GN49" i="34"/>
  <c r="GJ49" i="34"/>
  <c r="GL49" i="34" s="1"/>
  <c r="GI49" i="34"/>
  <c r="GC49" i="34"/>
  <c r="FY49" i="34"/>
  <c r="GA49" i="34" s="1"/>
  <c r="FX49" i="34"/>
  <c r="FT49" i="34"/>
  <c r="FV49" i="34" s="1"/>
  <c r="FS49" i="34"/>
  <c r="FO49" i="34"/>
  <c r="FQ49" i="34" s="1"/>
  <c r="FN49" i="34"/>
  <c r="FJ49" i="34"/>
  <c r="FK49" i="34" s="1"/>
  <c r="FI49" i="34"/>
  <c r="FE49" i="34"/>
  <c r="FG49" i="34" s="1"/>
  <c r="FD49" i="34"/>
  <c r="EZ49" i="34"/>
  <c r="FA49" i="34" s="1"/>
  <c r="EY49" i="34"/>
  <c r="ES49" i="34"/>
  <c r="EO49" i="34"/>
  <c r="EQ49" i="34" s="1"/>
  <c r="EN49" i="34"/>
  <c r="EJ49" i="34"/>
  <c r="EL49" i="34" s="1"/>
  <c r="EI49" i="34"/>
  <c r="EE49" i="34"/>
  <c r="EF49" i="34" s="1"/>
  <c r="ED49" i="34"/>
  <c r="DZ49" i="34"/>
  <c r="EA49" i="34" s="1"/>
  <c r="DY49" i="34"/>
  <c r="DU49" i="34"/>
  <c r="DV49" i="34" s="1"/>
  <c r="DT49" i="34"/>
  <c r="DP49" i="34"/>
  <c r="DO49" i="34"/>
  <c r="DI49" i="34"/>
  <c r="DE49" i="34"/>
  <c r="DD49" i="34"/>
  <c r="CZ49" i="34"/>
  <c r="CY49" i="34"/>
  <c r="CU49" i="34"/>
  <c r="CT49" i="34"/>
  <c r="CP49" i="34"/>
  <c r="CO49" i="34"/>
  <c r="CK49" i="34"/>
  <c r="CJ49" i="34"/>
  <c r="CF49" i="34"/>
  <c r="CE49" i="34"/>
  <c r="BY49" i="34"/>
  <c r="BU49" i="34"/>
  <c r="BT49" i="34"/>
  <c r="BP49" i="34"/>
  <c r="BO49" i="34"/>
  <c r="BK49" i="34"/>
  <c r="BL49" i="34" s="1"/>
  <c r="BJ49" i="34"/>
  <c r="BF49" i="34"/>
  <c r="BH49" i="34" s="1"/>
  <c r="BE49" i="34"/>
  <c r="BA49" i="34"/>
  <c r="BB49" i="34" s="1"/>
  <c r="AZ49" i="34"/>
  <c r="AV49" i="34"/>
  <c r="AU49" i="34"/>
  <c r="AO49" i="34"/>
  <c r="AK49" i="34"/>
  <c r="AM49" i="34" s="1"/>
  <c r="AJ49" i="34"/>
  <c r="AF49" i="34"/>
  <c r="AH49" i="34" s="1"/>
  <c r="AE49" i="34"/>
  <c r="AA49" i="34"/>
  <c r="Z49" i="34"/>
  <c r="V49" i="34"/>
  <c r="X49" i="34" s="1"/>
  <c r="U49" i="34"/>
  <c r="Q49" i="34"/>
  <c r="P49" i="34"/>
  <c r="L49" i="34"/>
  <c r="K49" i="34"/>
  <c r="H49" i="34"/>
  <c r="LH48" i="34"/>
  <c r="LF48" i="34"/>
  <c r="LE48" i="34"/>
  <c r="LD48" i="34"/>
  <c r="LC48" i="34"/>
  <c r="KZ48" i="34"/>
  <c r="I48" i="34" s="1"/>
  <c r="KW48" i="34"/>
  <c r="KV48" i="34"/>
  <c r="KU48" i="34"/>
  <c r="KT48" i="34"/>
  <c r="KS48" i="34"/>
  <c r="KR48" i="34"/>
  <c r="KQ48" i="34"/>
  <c r="KG48" i="34"/>
  <c r="KC48" i="34"/>
  <c r="KE48" i="34" s="1"/>
  <c r="KB48" i="34"/>
  <c r="JX48" i="34"/>
  <c r="JZ48" i="34" s="1"/>
  <c r="JW48" i="34"/>
  <c r="JS48" i="34"/>
  <c r="JR48" i="34"/>
  <c r="JN48" i="34"/>
  <c r="JM48" i="34"/>
  <c r="JI48" i="34"/>
  <c r="JH48" i="34"/>
  <c r="JD48" i="34"/>
  <c r="JC48" i="34"/>
  <c r="IW48" i="34"/>
  <c r="IT48" i="34"/>
  <c r="IS48" i="34"/>
  <c r="IU48" i="34" s="1"/>
  <c r="IR48" i="34"/>
  <c r="IN48" i="34"/>
  <c r="IM48" i="34"/>
  <c r="II48" i="34"/>
  <c r="IH48" i="34"/>
  <c r="ID48" i="34"/>
  <c r="IC48" i="34"/>
  <c r="HY48" i="34"/>
  <c r="HX48" i="34"/>
  <c r="HT48" i="34"/>
  <c r="HS48" i="34"/>
  <c r="HM48" i="34"/>
  <c r="HJ48" i="34"/>
  <c r="HI48" i="34"/>
  <c r="HH48" i="34"/>
  <c r="HD48" i="34"/>
  <c r="HF48" i="34" s="1"/>
  <c r="HC48" i="34"/>
  <c r="GY48" i="34"/>
  <c r="GZ48" i="34" s="1"/>
  <c r="GX48" i="34"/>
  <c r="GT48" i="34"/>
  <c r="GV48" i="34" s="1"/>
  <c r="GS48" i="34"/>
  <c r="GO48" i="34"/>
  <c r="GN48" i="34"/>
  <c r="GJ48" i="34"/>
  <c r="GL48" i="34" s="1"/>
  <c r="GI48" i="34"/>
  <c r="GC48" i="34"/>
  <c r="FY48" i="34"/>
  <c r="GA48" i="34" s="1"/>
  <c r="FX48" i="34"/>
  <c r="FT48" i="34"/>
  <c r="FS48" i="34"/>
  <c r="FO48" i="34"/>
  <c r="FN48" i="34"/>
  <c r="FJ48" i="34"/>
  <c r="FI48" i="34"/>
  <c r="FE48" i="34"/>
  <c r="FD48" i="34"/>
  <c r="EZ48" i="34"/>
  <c r="EY48" i="34"/>
  <c r="ES48" i="34"/>
  <c r="EO48" i="34"/>
  <c r="EN48" i="34"/>
  <c r="EJ48" i="34"/>
  <c r="EI48" i="34"/>
  <c r="EE48" i="34"/>
  <c r="ED48" i="34"/>
  <c r="DZ48" i="34"/>
  <c r="DY48" i="34"/>
  <c r="DU48" i="34"/>
  <c r="DT48" i="34"/>
  <c r="DP48" i="34"/>
  <c r="DR48" i="34" s="1"/>
  <c r="DO48" i="34"/>
  <c r="DI48" i="34"/>
  <c r="DE48" i="34"/>
  <c r="DF48" i="34" s="1"/>
  <c r="DD48" i="34"/>
  <c r="CZ48" i="34"/>
  <c r="DA48" i="34" s="1"/>
  <c r="CY48" i="34"/>
  <c r="CU48" i="34"/>
  <c r="CW48" i="34" s="1"/>
  <c r="CT48" i="34"/>
  <c r="CP48" i="34"/>
  <c r="CO48" i="34"/>
  <c r="CK48" i="34"/>
  <c r="CJ48" i="34"/>
  <c r="CF48" i="34"/>
  <c r="CG48" i="34" s="1"/>
  <c r="CE48" i="34"/>
  <c r="BY48" i="34"/>
  <c r="BU48" i="34"/>
  <c r="BV48" i="34" s="1"/>
  <c r="BT48" i="34"/>
  <c r="BP48" i="34"/>
  <c r="BO48" i="34"/>
  <c r="BK48" i="34"/>
  <c r="BJ48" i="34"/>
  <c r="BF48" i="34"/>
  <c r="BE48" i="34"/>
  <c r="BA48" i="34"/>
  <c r="AZ48" i="34"/>
  <c r="AV48" i="34"/>
  <c r="AU48" i="34"/>
  <c r="AO48" i="34"/>
  <c r="AK48" i="34"/>
  <c r="AJ48" i="34"/>
  <c r="AF48" i="34"/>
  <c r="AH48" i="34" s="1"/>
  <c r="AE48" i="34"/>
  <c r="AA48" i="34"/>
  <c r="AC48" i="34" s="1"/>
  <c r="Z48" i="34"/>
  <c r="V48" i="34"/>
  <c r="X48" i="34" s="1"/>
  <c r="U48" i="34"/>
  <c r="Q48" i="34"/>
  <c r="S48" i="34" s="1"/>
  <c r="P48" i="34"/>
  <c r="N48" i="34"/>
  <c r="L48" i="34"/>
  <c r="K48" i="34"/>
  <c r="H48" i="34"/>
  <c r="LH47" i="34"/>
  <c r="LF47" i="34"/>
  <c r="LE47" i="34"/>
  <c r="LD47" i="34"/>
  <c r="LC47" i="34"/>
  <c r="KZ47" i="34"/>
  <c r="I47" i="34" s="1"/>
  <c r="KW47" i="34"/>
  <c r="KV47" i="34"/>
  <c r="KU47" i="34"/>
  <c r="KT47" i="34"/>
  <c r="KS47" i="34"/>
  <c r="KR47" i="34"/>
  <c r="KQ47" i="34"/>
  <c r="KG47" i="34"/>
  <c r="KC47" i="34"/>
  <c r="KB47" i="34"/>
  <c r="JX47" i="34"/>
  <c r="JW47" i="34"/>
  <c r="JS47" i="34"/>
  <c r="JR47" i="34"/>
  <c r="JN47" i="34"/>
  <c r="JM47" i="34"/>
  <c r="JI47" i="34"/>
  <c r="JH47" i="34"/>
  <c r="JD47" i="34"/>
  <c r="JC47" i="34"/>
  <c r="IW47" i="34"/>
  <c r="IS47" i="34"/>
  <c r="IR47" i="34"/>
  <c r="IN47" i="34"/>
  <c r="IO47" i="34" s="1"/>
  <c r="IM47" i="34"/>
  <c r="II47" i="34"/>
  <c r="IK47" i="34" s="1"/>
  <c r="IH47" i="34"/>
  <c r="ID47" i="34"/>
  <c r="IE47" i="34" s="1"/>
  <c r="IC47" i="34"/>
  <c r="HY47" i="34"/>
  <c r="HZ47" i="34" s="1"/>
  <c r="HX47" i="34"/>
  <c r="HT47" i="34"/>
  <c r="HU47" i="34" s="1"/>
  <c r="HS47" i="34"/>
  <c r="HM47" i="34"/>
  <c r="HI47" i="34"/>
  <c r="HJ47" i="34" s="1"/>
  <c r="HH47" i="34"/>
  <c r="HD47" i="34"/>
  <c r="HF47" i="34" s="1"/>
  <c r="HC47" i="34"/>
  <c r="GY47" i="34"/>
  <c r="GX47" i="34"/>
  <c r="GT47" i="34"/>
  <c r="GS47" i="34"/>
  <c r="GO47" i="34"/>
  <c r="GN47" i="34"/>
  <c r="GJ47" i="34"/>
  <c r="GL47" i="34" s="1"/>
  <c r="GI47" i="34"/>
  <c r="GC47" i="34"/>
  <c r="FY47" i="34"/>
  <c r="GA47" i="34" s="1"/>
  <c r="FX47" i="34"/>
  <c r="FT47" i="34"/>
  <c r="FS47" i="34"/>
  <c r="FO47" i="34"/>
  <c r="FQ47" i="34" s="1"/>
  <c r="FN47" i="34"/>
  <c r="FJ47" i="34"/>
  <c r="FK47" i="34" s="1"/>
  <c r="FI47" i="34"/>
  <c r="FE47" i="34"/>
  <c r="FG47" i="34" s="1"/>
  <c r="FD47" i="34"/>
  <c r="EZ47" i="34"/>
  <c r="EY47" i="34"/>
  <c r="ES47" i="34"/>
  <c r="EO47" i="34"/>
  <c r="EQ47" i="34" s="1"/>
  <c r="EN47" i="34"/>
  <c r="EJ47" i="34"/>
  <c r="EL47" i="34" s="1"/>
  <c r="EI47" i="34"/>
  <c r="EE47" i="34"/>
  <c r="ED47" i="34"/>
  <c r="DZ47" i="34"/>
  <c r="DY47" i="34"/>
  <c r="DU47" i="34"/>
  <c r="DT47" i="34"/>
  <c r="DP47" i="34"/>
  <c r="DR47" i="34" s="1"/>
  <c r="DO47" i="34"/>
  <c r="DI47" i="34"/>
  <c r="DE47" i="34"/>
  <c r="DF47" i="34" s="1"/>
  <c r="DD47" i="34"/>
  <c r="CZ47" i="34"/>
  <c r="CY47" i="34"/>
  <c r="CU47" i="34"/>
  <c r="CT47" i="34"/>
  <c r="CP47" i="34"/>
  <c r="CO47" i="34"/>
  <c r="CK47" i="34"/>
  <c r="CL47" i="34" s="1"/>
  <c r="CJ47" i="34"/>
  <c r="CH47" i="34"/>
  <c r="CI47" i="34" s="1"/>
  <c r="CF47" i="34"/>
  <c r="CG47" i="34" s="1"/>
  <c r="CE47" i="34"/>
  <c r="BY47" i="34"/>
  <c r="BW47" i="34"/>
  <c r="BU47" i="34"/>
  <c r="BT47" i="34"/>
  <c r="BP47" i="34"/>
  <c r="BQ47" i="34" s="1"/>
  <c r="BO47" i="34"/>
  <c r="BK47" i="34"/>
  <c r="BL47" i="34" s="1"/>
  <c r="BJ47" i="34"/>
  <c r="BF47" i="34"/>
  <c r="BH47" i="34" s="1"/>
  <c r="BE47" i="34"/>
  <c r="BA47" i="34"/>
  <c r="AZ47" i="34"/>
  <c r="AV47" i="34"/>
  <c r="AW47" i="34" s="1"/>
  <c r="AU47" i="34"/>
  <c r="AO47" i="34"/>
  <c r="AK47" i="34"/>
  <c r="AM47" i="34" s="1"/>
  <c r="AJ47" i="34"/>
  <c r="AF47" i="34"/>
  <c r="AE47" i="34"/>
  <c r="AA47" i="34"/>
  <c r="Z47" i="34"/>
  <c r="V47" i="34"/>
  <c r="X47" i="34" s="1"/>
  <c r="U47" i="34"/>
  <c r="Q47" i="34"/>
  <c r="P47" i="34"/>
  <c r="L47" i="34"/>
  <c r="K47" i="34"/>
  <c r="H47" i="34"/>
  <c r="LH46" i="34"/>
  <c r="LE46" i="34"/>
  <c r="LD46" i="34"/>
  <c r="KV46" i="34"/>
  <c r="KU46" i="34"/>
  <c r="KT46" i="34"/>
  <c r="KR46" i="34"/>
  <c r="KQ46" i="34"/>
  <c r="KC46" i="34"/>
  <c r="KE46" i="34" s="1"/>
  <c r="KB46" i="34"/>
  <c r="JX46" i="34"/>
  <c r="JW46" i="34"/>
  <c r="JS46" i="34"/>
  <c r="JR46" i="34"/>
  <c r="JN46" i="34"/>
  <c r="JM46" i="34"/>
  <c r="JI46" i="34"/>
  <c r="JJ46" i="34" s="1"/>
  <c r="JH46" i="34"/>
  <c r="JD46" i="34"/>
  <c r="JF46" i="34" s="1"/>
  <c r="JC46" i="34"/>
  <c r="IS46" i="34"/>
  <c r="IR46" i="34"/>
  <c r="IN46" i="34"/>
  <c r="IO46" i="34" s="1"/>
  <c r="IM46" i="34"/>
  <c r="II46" i="34"/>
  <c r="IK46" i="34" s="1"/>
  <c r="IH46" i="34"/>
  <c r="IC46" i="34"/>
  <c r="HY46" i="34"/>
  <c r="HZ46" i="34" s="1"/>
  <c r="HX46" i="34"/>
  <c r="HT46" i="34"/>
  <c r="HU46" i="34" s="1"/>
  <c r="HS46" i="34"/>
  <c r="HI46" i="34"/>
  <c r="HJ46" i="34" s="1"/>
  <c r="HH46" i="34"/>
  <c r="HD46" i="34"/>
  <c r="HE46" i="34" s="1"/>
  <c r="HC46" i="34"/>
  <c r="GY46" i="34"/>
  <c r="GX46" i="34"/>
  <c r="GT46" i="34"/>
  <c r="GS46" i="34"/>
  <c r="GO46" i="34"/>
  <c r="GN46" i="34"/>
  <c r="GJ46" i="34"/>
  <c r="GI46" i="34"/>
  <c r="FZ46" i="34"/>
  <c r="GB46" i="34" s="1"/>
  <c r="FY46" i="34"/>
  <c r="GA46" i="34" s="1"/>
  <c r="FX46" i="34"/>
  <c r="FT46" i="34"/>
  <c r="FV46" i="34" s="1"/>
  <c r="FS46" i="34"/>
  <c r="FP46" i="34"/>
  <c r="FO46" i="34"/>
  <c r="FQ46" i="34" s="1"/>
  <c r="FN46" i="34"/>
  <c r="FJ46" i="34"/>
  <c r="FK46" i="34" s="1"/>
  <c r="FI46" i="34"/>
  <c r="FE46" i="34"/>
  <c r="FG46" i="34" s="1"/>
  <c r="FD46" i="34"/>
  <c r="EZ46" i="34"/>
  <c r="FA46" i="34" s="1"/>
  <c r="EY46" i="34"/>
  <c r="EO46" i="34"/>
  <c r="EQ46" i="34" s="1"/>
  <c r="EN46" i="34"/>
  <c r="EJ46" i="34"/>
  <c r="EL46" i="34" s="1"/>
  <c r="EI46" i="34"/>
  <c r="EE46" i="34"/>
  <c r="ED46" i="34"/>
  <c r="DZ46" i="34"/>
  <c r="DY46" i="34"/>
  <c r="DU46" i="34"/>
  <c r="DT46" i="34"/>
  <c r="DP46" i="34"/>
  <c r="DO46" i="34"/>
  <c r="DE46" i="34"/>
  <c r="DG46" i="34" s="1"/>
  <c r="DD46" i="34"/>
  <c r="CZ46" i="34"/>
  <c r="CY46" i="34"/>
  <c r="CU46" i="34"/>
  <c r="CW46" i="34" s="1"/>
  <c r="CT46" i="34"/>
  <c r="CP46" i="34"/>
  <c r="CR46" i="34" s="1"/>
  <c r="CO46" i="34"/>
  <c r="CK46" i="34"/>
  <c r="CM46" i="34" s="1"/>
  <c r="CJ46" i="34"/>
  <c r="CF46" i="34"/>
  <c r="CE46" i="34"/>
  <c r="BU46" i="34"/>
  <c r="BT46" i="34"/>
  <c r="BP46" i="34"/>
  <c r="BR46" i="34" s="1"/>
  <c r="BO46" i="34"/>
  <c r="BK46" i="34"/>
  <c r="BJ46" i="34"/>
  <c r="BF46" i="34"/>
  <c r="BE46" i="34"/>
  <c r="BA46" i="34"/>
  <c r="AZ46" i="34"/>
  <c r="AV46" i="34"/>
  <c r="AU46" i="34"/>
  <c r="AK46" i="34"/>
  <c r="AM46" i="34" s="1"/>
  <c r="AJ46" i="34"/>
  <c r="AF46" i="34"/>
  <c r="AE46" i="34"/>
  <c r="AA46" i="34"/>
  <c r="AC46" i="34" s="1"/>
  <c r="Z46" i="34"/>
  <c r="V46" i="34"/>
  <c r="X46" i="34" s="1"/>
  <c r="U46" i="34"/>
  <c r="Q46" i="34"/>
  <c r="S46" i="34" s="1"/>
  <c r="P46" i="34"/>
  <c r="L46" i="34"/>
  <c r="N46" i="34" s="1"/>
  <c r="K46" i="34"/>
  <c r="H46" i="34"/>
  <c r="LH45" i="34"/>
  <c r="LE45" i="34"/>
  <c r="LD45" i="34"/>
  <c r="KV45" i="34"/>
  <c r="KU45" i="34"/>
  <c r="KT45" i="34"/>
  <c r="KR45" i="34"/>
  <c r="KQ45" i="34"/>
  <c r="KC45" i="34"/>
  <c r="KB45" i="34"/>
  <c r="JX45" i="34"/>
  <c r="JW45" i="34"/>
  <c r="JS45" i="34"/>
  <c r="JR45" i="34"/>
  <c r="JN45" i="34"/>
  <c r="JM45" i="34"/>
  <c r="JI45" i="34"/>
  <c r="JJ45" i="34" s="1"/>
  <c r="JH45" i="34"/>
  <c r="JD45" i="34"/>
  <c r="JC45" i="34"/>
  <c r="IS45" i="34"/>
  <c r="IR45" i="34"/>
  <c r="IN45" i="34"/>
  <c r="IM45" i="34"/>
  <c r="II45" i="34"/>
  <c r="IH45" i="34"/>
  <c r="ID45" i="34"/>
  <c r="IC45" i="34"/>
  <c r="HY45" i="34"/>
  <c r="HX45" i="34"/>
  <c r="HT45" i="34"/>
  <c r="HU45" i="34" s="1"/>
  <c r="HS45" i="34"/>
  <c r="HI45" i="34"/>
  <c r="HH45" i="34"/>
  <c r="HD45" i="34"/>
  <c r="HE45" i="34" s="1"/>
  <c r="HC45" i="34"/>
  <c r="GY45" i="34"/>
  <c r="GZ45" i="34" s="1"/>
  <c r="GX45" i="34"/>
  <c r="GT45" i="34"/>
  <c r="GS45" i="34"/>
  <c r="GO45" i="34"/>
  <c r="GN45" i="34"/>
  <c r="GJ45" i="34"/>
  <c r="GK45" i="34" s="1"/>
  <c r="GI45" i="34"/>
  <c r="FY45" i="34"/>
  <c r="FX45" i="34"/>
  <c r="FT45" i="34"/>
  <c r="FS45" i="34"/>
  <c r="FO45" i="34"/>
  <c r="FN45" i="34"/>
  <c r="FJ45" i="34"/>
  <c r="FK45" i="34" s="1"/>
  <c r="FI45" i="34"/>
  <c r="FF45" i="34"/>
  <c r="FH45" i="34" s="1"/>
  <c r="FE45" i="34"/>
  <c r="FG45" i="34" s="1"/>
  <c r="FD45" i="34"/>
  <c r="EZ45" i="34"/>
  <c r="FB45" i="34" s="1"/>
  <c r="EY45" i="34"/>
  <c r="EO45" i="34"/>
  <c r="EQ45" i="34" s="1"/>
  <c r="EN45" i="34"/>
  <c r="EJ45" i="34"/>
  <c r="EL45" i="34" s="1"/>
  <c r="EI45" i="34"/>
  <c r="EE45" i="34"/>
  <c r="ED45" i="34"/>
  <c r="DY45" i="34"/>
  <c r="DU45" i="34"/>
  <c r="DT45" i="34"/>
  <c r="DP45" i="34"/>
  <c r="DO45" i="34"/>
  <c r="DE45" i="34"/>
  <c r="DF45" i="34" s="1"/>
  <c r="DD45" i="34"/>
  <c r="CZ45" i="34"/>
  <c r="CY45" i="34"/>
  <c r="CU45" i="34"/>
  <c r="CT45" i="34"/>
  <c r="CP45" i="34"/>
  <c r="CO45" i="34"/>
  <c r="CK45" i="34"/>
  <c r="CJ45" i="34"/>
  <c r="CF45" i="34"/>
  <c r="CG45" i="34" s="1"/>
  <c r="CE45" i="34"/>
  <c r="BW45" i="34"/>
  <c r="BU45" i="34"/>
  <c r="BT45" i="34"/>
  <c r="BP45" i="34"/>
  <c r="BR45" i="34" s="1"/>
  <c r="BO45" i="34"/>
  <c r="BK45" i="34"/>
  <c r="BJ45" i="34"/>
  <c r="BF45" i="34"/>
  <c r="BE45" i="34"/>
  <c r="BA45" i="34"/>
  <c r="AZ45" i="34"/>
  <c r="AV45" i="34"/>
  <c r="AX45" i="34" s="1"/>
  <c r="AU45" i="34"/>
  <c r="AK45" i="34"/>
  <c r="AJ45" i="34"/>
  <c r="AF45" i="34"/>
  <c r="AE45" i="34"/>
  <c r="AA45" i="34"/>
  <c r="AC45" i="34" s="1"/>
  <c r="Z45" i="34"/>
  <c r="V45" i="34"/>
  <c r="X45" i="34" s="1"/>
  <c r="U45" i="34"/>
  <c r="Q45" i="34"/>
  <c r="S45" i="34" s="1"/>
  <c r="P45" i="34"/>
  <c r="L45" i="34"/>
  <c r="K45" i="34"/>
  <c r="H45" i="34"/>
  <c r="LH44" i="34"/>
  <c r="LE44" i="34"/>
  <c r="LD44" i="34"/>
  <c r="KV44" i="34"/>
  <c r="KU44" i="34"/>
  <c r="KT44" i="34"/>
  <c r="KR44" i="34"/>
  <c r="KQ44" i="34"/>
  <c r="KC44" i="34"/>
  <c r="KE44" i="34" s="1"/>
  <c r="KB44" i="34"/>
  <c r="JX44" i="34"/>
  <c r="JZ44" i="34" s="1"/>
  <c r="JW44" i="34"/>
  <c r="JS44" i="34"/>
  <c r="JR44" i="34"/>
  <c r="JN44" i="34"/>
  <c r="JO44" i="34" s="1"/>
  <c r="JM44" i="34"/>
  <c r="JI44" i="34"/>
  <c r="JJ44" i="34" s="1"/>
  <c r="JH44" i="34"/>
  <c r="JD44" i="34"/>
  <c r="JC44" i="34"/>
  <c r="IS44" i="34"/>
  <c r="IR44" i="34"/>
  <c r="IN44" i="34"/>
  <c r="IM44" i="34"/>
  <c r="II44" i="34"/>
  <c r="IH44" i="34"/>
  <c r="IC44" i="34"/>
  <c r="HY44" i="34"/>
  <c r="HX44" i="34"/>
  <c r="HT44" i="34"/>
  <c r="HS44" i="34"/>
  <c r="HI44" i="34"/>
  <c r="HH44" i="34"/>
  <c r="HD44" i="34"/>
  <c r="HC44" i="34"/>
  <c r="GY44" i="34"/>
  <c r="GX44" i="34"/>
  <c r="GT44" i="34"/>
  <c r="GV44" i="34" s="1"/>
  <c r="GS44" i="34"/>
  <c r="GP44" i="34"/>
  <c r="GO44" i="34"/>
  <c r="GQ44" i="34" s="1"/>
  <c r="GN44" i="34"/>
  <c r="GJ44" i="34"/>
  <c r="GL44" i="34" s="1"/>
  <c r="GI44" i="34"/>
  <c r="FY44" i="34"/>
  <c r="GA44" i="34" s="1"/>
  <c r="FX44" i="34"/>
  <c r="FT44" i="34"/>
  <c r="FS44" i="34"/>
  <c r="FO44" i="34"/>
  <c r="FN44" i="34"/>
  <c r="FJ44" i="34"/>
  <c r="FK44" i="34" s="1"/>
  <c r="FI44" i="34"/>
  <c r="FE44" i="34"/>
  <c r="FD44" i="34"/>
  <c r="FA44" i="34"/>
  <c r="EZ44" i="34"/>
  <c r="FB44" i="34" s="1"/>
  <c r="EY44" i="34"/>
  <c r="EO44" i="34"/>
  <c r="EQ44" i="34" s="1"/>
  <c r="EN44" i="34"/>
  <c r="EJ44" i="34"/>
  <c r="EI44" i="34"/>
  <c r="EE44" i="34"/>
  <c r="EG44" i="34" s="1"/>
  <c r="ED44" i="34"/>
  <c r="DZ44" i="34"/>
  <c r="EB44" i="34" s="1"/>
  <c r="DY44" i="34"/>
  <c r="DU44" i="34"/>
  <c r="DT44" i="34"/>
  <c r="DP44" i="34"/>
  <c r="DO44" i="34"/>
  <c r="DE44" i="34"/>
  <c r="DG44" i="34" s="1"/>
  <c r="DD44" i="34"/>
  <c r="CZ44" i="34"/>
  <c r="CY44" i="34"/>
  <c r="CU44" i="34"/>
  <c r="CT44" i="34"/>
  <c r="CP44" i="34"/>
  <c r="CO44" i="34"/>
  <c r="CK44" i="34"/>
  <c r="CJ44" i="34"/>
  <c r="CF44" i="34"/>
  <c r="CE44" i="34"/>
  <c r="BU44" i="34"/>
  <c r="BT44" i="34"/>
  <c r="BP44" i="34"/>
  <c r="BO44" i="34"/>
  <c r="BK44" i="34"/>
  <c r="BL44" i="34" s="1"/>
  <c r="BJ44" i="34"/>
  <c r="BF44" i="34"/>
  <c r="BH44" i="34" s="1"/>
  <c r="BE44" i="34"/>
  <c r="BA44" i="34"/>
  <c r="BB44" i="34" s="1"/>
  <c r="AZ44" i="34"/>
  <c r="AV44" i="34"/>
  <c r="AW44" i="34" s="1"/>
  <c r="AU44" i="34"/>
  <c r="AK44" i="34"/>
  <c r="AM44" i="34" s="1"/>
  <c r="AJ44" i="34"/>
  <c r="AF44" i="34"/>
  <c r="AE44" i="34"/>
  <c r="AA44" i="34"/>
  <c r="Z44" i="34"/>
  <c r="V44" i="34"/>
  <c r="X44" i="34" s="1"/>
  <c r="U44" i="34"/>
  <c r="Q44" i="34"/>
  <c r="P44" i="34"/>
  <c r="L44" i="34"/>
  <c r="K44" i="34"/>
  <c r="H44" i="34"/>
  <c r="LH43" i="34"/>
  <c r="LE43" i="34"/>
  <c r="LD43" i="34"/>
  <c r="KV43" i="34"/>
  <c r="KU43" i="34"/>
  <c r="KT43" i="34"/>
  <c r="KR43" i="34"/>
  <c r="KQ43" i="34"/>
  <c r="KC43" i="34"/>
  <c r="KE43" i="34" s="1"/>
  <c r="KB43" i="34"/>
  <c r="JX43" i="34"/>
  <c r="JY43" i="34" s="1"/>
  <c r="JW43" i="34"/>
  <c r="JS43" i="34"/>
  <c r="JU43" i="34" s="1"/>
  <c r="JR43" i="34"/>
  <c r="JM43" i="34"/>
  <c r="JI43" i="34"/>
  <c r="JJ43" i="34" s="1"/>
  <c r="JH43" i="34"/>
  <c r="JD43" i="34"/>
  <c r="JE43" i="34" s="1"/>
  <c r="JC43" i="34"/>
  <c r="IS43" i="34"/>
  <c r="IR43" i="34"/>
  <c r="IP43" i="34"/>
  <c r="IN43" i="34"/>
  <c r="IO43" i="34" s="1"/>
  <c r="IM43" i="34"/>
  <c r="II43" i="34"/>
  <c r="IJ43" i="34" s="1"/>
  <c r="IH43" i="34"/>
  <c r="IC43" i="34"/>
  <c r="HY43" i="34"/>
  <c r="HX43" i="34"/>
  <c r="HT43" i="34"/>
  <c r="HS43" i="34"/>
  <c r="HI43" i="34"/>
  <c r="HH43" i="34"/>
  <c r="HD43" i="34"/>
  <c r="HC43" i="34"/>
  <c r="GY43" i="34"/>
  <c r="GZ43" i="34" s="1"/>
  <c r="GX43" i="34"/>
  <c r="GT43" i="34"/>
  <c r="GU43" i="34" s="1"/>
  <c r="GS43" i="34"/>
  <c r="GO43" i="34"/>
  <c r="GN43" i="34"/>
  <c r="GJ43" i="34"/>
  <c r="GI43" i="34"/>
  <c r="FY43" i="34"/>
  <c r="GA43" i="34" s="1"/>
  <c r="FX43" i="34"/>
  <c r="FT43" i="34"/>
  <c r="FS43" i="34"/>
  <c r="FO43" i="34"/>
  <c r="FN43" i="34"/>
  <c r="FK43" i="34"/>
  <c r="FJ43" i="34"/>
  <c r="FL43" i="34" s="1"/>
  <c r="FI43" i="34"/>
  <c r="FE43" i="34"/>
  <c r="FD43" i="34"/>
  <c r="EZ43" i="34"/>
  <c r="EY43" i="34"/>
  <c r="EO43" i="34"/>
  <c r="EQ43" i="34" s="1"/>
  <c r="EN43" i="34"/>
  <c r="EJ43" i="34"/>
  <c r="EI43" i="34"/>
  <c r="EE43" i="34"/>
  <c r="EG43" i="34" s="1"/>
  <c r="ED43" i="34"/>
  <c r="DZ43" i="34"/>
  <c r="DY43" i="34"/>
  <c r="DU43" i="34"/>
  <c r="DW43" i="34" s="1"/>
  <c r="DT43" i="34"/>
  <c r="DP43" i="34"/>
  <c r="DO43" i="34"/>
  <c r="DE43" i="34"/>
  <c r="DD43" i="34"/>
  <c r="CZ43" i="34"/>
  <c r="DA43" i="34" s="1"/>
  <c r="CY43" i="34"/>
  <c r="CU43" i="34"/>
  <c r="CT43" i="34"/>
  <c r="CP43" i="34"/>
  <c r="CO43" i="34"/>
  <c r="CK43" i="34"/>
  <c r="CJ43" i="34"/>
  <c r="CF43" i="34"/>
  <c r="CH43" i="34" s="1"/>
  <c r="CE43" i="34"/>
  <c r="BU43" i="34"/>
  <c r="BT43" i="34"/>
  <c r="BP43" i="34"/>
  <c r="BO43" i="34"/>
  <c r="BM43" i="34"/>
  <c r="BK43" i="34"/>
  <c r="BL43" i="34" s="1"/>
  <c r="BJ43" i="34"/>
  <c r="BF43" i="34"/>
  <c r="BG43" i="34" s="1"/>
  <c r="BE43" i="34"/>
  <c r="BA43" i="34"/>
  <c r="AZ43" i="34"/>
  <c r="AV43" i="34"/>
  <c r="AU43" i="34"/>
  <c r="AK43" i="34"/>
  <c r="AM43" i="34" s="1"/>
  <c r="AJ43" i="34"/>
  <c r="AF43" i="34"/>
  <c r="AH43" i="34" s="1"/>
  <c r="AE43" i="34"/>
  <c r="AA43" i="34"/>
  <c r="Z43" i="34"/>
  <c r="V43" i="34"/>
  <c r="U43" i="34"/>
  <c r="Q43" i="34"/>
  <c r="S43" i="34" s="1"/>
  <c r="P43" i="34"/>
  <c r="L43" i="34"/>
  <c r="N43" i="34" s="1"/>
  <c r="K43" i="34"/>
  <c r="H43" i="34"/>
  <c r="LH42" i="34"/>
  <c r="LE42" i="34"/>
  <c r="LD42" i="34"/>
  <c r="KV42" i="34"/>
  <c r="KU42" i="34"/>
  <c r="KT42" i="34"/>
  <c r="KR42" i="34"/>
  <c r="KQ42" i="34"/>
  <c r="KC42" i="34"/>
  <c r="KB42" i="34"/>
  <c r="JX42" i="34"/>
  <c r="JW42" i="34"/>
  <c r="JS42" i="34"/>
  <c r="JR42" i="34"/>
  <c r="JM42" i="34"/>
  <c r="JI42" i="34"/>
  <c r="JK42" i="34" s="1"/>
  <c r="JH42" i="34"/>
  <c r="JD42" i="34"/>
  <c r="JC42" i="34"/>
  <c r="IS42" i="34"/>
  <c r="IR42" i="34"/>
  <c r="IN42" i="34"/>
  <c r="IM42" i="34"/>
  <c r="IK42" i="34"/>
  <c r="II42" i="34"/>
  <c r="IJ42" i="34" s="1"/>
  <c r="IH42" i="34"/>
  <c r="ID42" i="34"/>
  <c r="IF42" i="34" s="1"/>
  <c r="IC42" i="34"/>
  <c r="HY42" i="34"/>
  <c r="HX42" i="34"/>
  <c r="HT42" i="34"/>
  <c r="HS42" i="34"/>
  <c r="HI42" i="34"/>
  <c r="HH42" i="34"/>
  <c r="HD42" i="34"/>
  <c r="HC42" i="34"/>
  <c r="GY42" i="34"/>
  <c r="GX42" i="34"/>
  <c r="GT42" i="34"/>
  <c r="GS42" i="34"/>
  <c r="GO42" i="34"/>
  <c r="GQ42" i="34" s="1"/>
  <c r="GN42" i="34"/>
  <c r="GJ42" i="34"/>
  <c r="GI42" i="34"/>
  <c r="FY42" i="34"/>
  <c r="GA42" i="34" s="1"/>
  <c r="FX42" i="34"/>
  <c r="FU42" i="34"/>
  <c r="FT42" i="34"/>
  <c r="FV42" i="34" s="1"/>
  <c r="FS42" i="34"/>
  <c r="FO42" i="34"/>
  <c r="FN42" i="34"/>
  <c r="FI42" i="34"/>
  <c r="FG42" i="34"/>
  <c r="FE42" i="34"/>
  <c r="FF42" i="34" s="1"/>
  <c r="FD42" i="34"/>
  <c r="EZ42" i="34"/>
  <c r="FB42" i="34" s="1"/>
  <c r="EY42" i="34"/>
  <c r="EO42" i="34"/>
  <c r="EN42" i="34"/>
  <c r="EJ42" i="34"/>
  <c r="EI42" i="34"/>
  <c r="EE42" i="34"/>
  <c r="ED42" i="34"/>
  <c r="DY42" i="34"/>
  <c r="DU42" i="34"/>
  <c r="DW42" i="34" s="1"/>
  <c r="DT42" i="34"/>
  <c r="DP42" i="34"/>
  <c r="DO42" i="34"/>
  <c r="DE42" i="34"/>
  <c r="DD42" i="34"/>
  <c r="CZ42" i="34"/>
  <c r="CY42" i="34"/>
  <c r="CU42" i="34"/>
  <c r="CV42" i="34" s="1"/>
  <c r="CT42" i="34"/>
  <c r="CQ42" i="34"/>
  <c r="CS42" i="34" s="1"/>
  <c r="CP42" i="34"/>
  <c r="CR42" i="34" s="1"/>
  <c r="CO42" i="34"/>
  <c r="CK42" i="34"/>
  <c r="CJ42" i="34"/>
  <c r="CF42" i="34"/>
  <c r="CE42" i="34"/>
  <c r="BU42" i="34"/>
  <c r="BW42" i="34" s="1"/>
  <c r="BT42" i="34"/>
  <c r="BP42" i="34"/>
  <c r="BO42" i="34"/>
  <c r="BK42" i="34"/>
  <c r="BL42" i="34" s="1"/>
  <c r="BJ42" i="34"/>
  <c r="BF42" i="34"/>
  <c r="BE42" i="34"/>
  <c r="BA42" i="34"/>
  <c r="AZ42" i="34"/>
  <c r="AV42" i="34"/>
  <c r="AW42" i="34" s="1"/>
  <c r="AU42" i="34"/>
  <c r="AK42" i="34"/>
  <c r="AM42" i="34" s="1"/>
  <c r="AJ42" i="34"/>
  <c r="AF42" i="34"/>
  <c r="AH42" i="34" s="1"/>
  <c r="AE42" i="34"/>
  <c r="AA42" i="34"/>
  <c r="Z42" i="34"/>
  <c r="V42" i="34"/>
  <c r="X42" i="34" s="1"/>
  <c r="U42" i="34"/>
  <c r="Q42" i="34"/>
  <c r="S42" i="34" s="1"/>
  <c r="P42" i="34"/>
  <c r="L42" i="34"/>
  <c r="K42" i="34"/>
  <c r="H42" i="34"/>
  <c r="LH41" i="34"/>
  <c r="LE41" i="34"/>
  <c r="LD41" i="34"/>
  <c r="KV41" i="34"/>
  <c r="KU41" i="34"/>
  <c r="KT41" i="34"/>
  <c r="KR41" i="34"/>
  <c r="KQ41" i="34"/>
  <c r="KC41" i="34"/>
  <c r="KB41" i="34"/>
  <c r="JX41" i="34"/>
  <c r="JW41" i="34"/>
  <c r="JS41" i="34"/>
  <c r="JU41" i="34" s="1"/>
  <c r="JR41" i="34"/>
  <c r="JM41" i="34"/>
  <c r="JI41" i="34"/>
  <c r="JH41" i="34"/>
  <c r="JD41" i="34"/>
  <c r="JE41" i="34" s="1"/>
  <c r="JC41" i="34"/>
  <c r="IS41" i="34"/>
  <c r="IU41" i="34" s="1"/>
  <c r="IR41" i="34"/>
  <c r="IN41" i="34"/>
  <c r="IP41" i="34" s="1"/>
  <c r="IM41" i="34"/>
  <c r="II41" i="34"/>
  <c r="IH41" i="34"/>
  <c r="IC41" i="34"/>
  <c r="HY41" i="34"/>
  <c r="HX41" i="34"/>
  <c r="HT41" i="34"/>
  <c r="HS41" i="34"/>
  <c r="HI41" i="34"/>
  <c r="HH41" i="34"/>
  <c r="HD41" i="34"/>
  <c r="HC41" i="34"/>
  <c r="GY41" i="34"/>
  <c r="HA41" i="34" s="1"/>
  <c r="GX41" i="34"/>
  <c r="GT41" i="34"/>
  <c r="GS41" i="34"/>
  <c r="GO41" i="34"/>
  <c r="GN41" i="34"/>
  <c r="GJ41" i="34"/>
  <c r="GI41" i="34"/>
  <c r="FY41" i="34"/>
  <c r="GA41" i="34" s="1"/>
  <c r="FX41" i="34"/>
  <c r="FT41" i="34"/>
  <c r="FS41" i="34"/>
  <c r="FO41" i="34"/>
  <c r="FQ41" i="34" s="1"/>
  <c r="FN41" i="34"/>
  <c r="FI41" i="34"/>
  <c r="FE41" i="34"/>
  <c r="FF41" i="34" s="1"/>
  <c r="FD41" i="34"/>
  <c r="EZ41" i="34"/>
  <c r="EY41" i="34"/>
  <c r="EO41" i="34"/>
  <c r="EN41" i="34"/>
  <c r="EJ41" i="34"/>
  <c r="EK41" i="34" s="1"/>
  <c r="EI41" i="34"/>
  <c r="EE41" i="34"/>
  <c r="ED41" i="34"/>
  <c r="DY41" i="34"/>
  <c r="DU41" i="34"/>
  <c r="DW41" i="34" s="1"/>
  <c r="DT41" i="34"/>
  <c r="DP41" i="34"/>
  <c r="DQ41" i="34" s="1"/>
  <c r="DO41" i="34"/>
  <c r="DE41" i="34"/>
  <c r="DG41" i="34" s="1"/>
  <c r="DD41" i="34"/>
  <c r="CZ41" i="34"/>
  <c r="CY41" i="34"/>
  <c r="CU41" i="34"/>
  <c r="CT41" i="34"/>
  <c r="CO41" i="34"/>
  <c r="CK41" i="34"/>
  <c r="CJ41" i="34"/>
  <c r="CF41" i="34"/>
  <c r="CE41" i="34"/>
  <c r="BU41" i="34"/>
  <c r="BT41" i="34"/>
  <c r="BP41" i="34"/>
  <c r="BO41" i="34"/>
  <c r="BK41" i="34"/>
  <c r="BJ41" i="34"/>
  <c r="BE41" i="34"/>
  <c r="BA41" i="34"/>
  <c r="AZ41" i="34"/>
  <c r="AV41" i="34"/>
  <c r="AU41" i="34"/>
  <c r="AK41" i="34"/>
  <c r="AM41" i="34" s="1"/>
  <c r="AJ41" i="34"/>
  <c r="AF41" i="34"/>
  <c r="AE41" i="34"/>
  <c r="AA41" i="34"/>
  <c r="Z41" i="34"/>
  <c r="U41" i="34"/>
  <c r="Q41" i="34"/>
  <c r="S41" i="34" s="1"/>
  <c r="P41" i="34"/>
  <c r="L41" i="34"/>
  <c r="K41" i="34"/>
  <c r="H41" i="34"/>
  <c r="LH40" i="34"/>
  <c r="LE40" i="34"/>
  <c r="LD40" i="34"/>
  <c r="KV40" i="34"/>
  <c r="KU40" i="34"/>
  <c r="KT40" i="34"/>
  <c r="KR40" i="34"/>
  <c r="KQ40" i="34"/>
  <c r="KD40" i="34"/>
  <c r="KC40" i="34"/>
  <c r="KE40" i="34" s="1"/>
  <c r="KB40" i="34"/>
  <c r="JX40" i="34"/>
  <c r="JW40" i="34"/>
  <c r="JS40" i="34"/>
  <c r="JR40" i="34"/>
  <c r="JM40" i="34"/>
  <c r="JI40" i="34"/>
  <c r="JK40" i="34" s="1"/>
  <c r="JH40" i="34"/>
  <c r="JD40" i="34"/>
  <c r="JC40" i="34"/>
  <c r="IS40" i="34"/>
  <c r="IR40" i="34"/>
  <c r="IN40" i="34"/>
  <c r="IP40" i="34" s="1"/>
  <c r="IM40" i="34"/>
  <c r="II40" i="34"/>
  <c r="IH40" i="34"/>
  <c r="IC40" i="34"/>
  <c r="HY40" i="34"/>
  <c r="IA40" i="34" s="1"/>
  <c r="HX40" i="34"/>
  <c r="HU40" i="34"/>
  <c r="HT40" i="34"/>
  <c r="HV40" i="34" s="1"/>
  <c r="HS40" i="34"/>
  <c r="HI40" i="34"/>
  <c r="HK40" i="34" s="1"/>
  <c r="HH40" i="34"/>
  <c r="HD40" i="34"/>
  <c r="HE40" i="34" s="1"/>
  <c r="HC40" i="34"/>
  <c r="GY40" i="34"/>
  <c r="GX40" i="34"/>
  <c r="GT40" i="34"/>
  <c r="GS40" i="34"/>
  <c r="GO40" i="34"/>
  <c r="GQ40" i="34" s="1"/>
  <c r="GN40" i="34"/>
  <c r="GJ40" i="34"/>
  <c r="GL40" i="34" s="1"/>
  <c r="GI40" i="34"/>
  <c r="FY40" i="34"/>
  <c r="GA40" i="34" s="1"/>
  <c r="FX40" i="34"/>
  <c r="FT40" i="34"/>
  <c r="FV40" i="34" s="1"/>
  <c r="FS40" i="34"/>
  <c r="FO40" i="34"/>
  <c r="FQ40" i="34" s="1"/>
  <c r="FN40" i="34"/>
  <c r="FI40" i="34"/>
  <c r="FE40" i="34"/>
  <c r="FF40" i="34" s="1"/>
  <c r="FD40" i="34"/>
  <c r="EZ40" i="34"/>
  <c r="EY40" i="34"/>
  <c r="EO40" i="34"/>
  <c r="EQ40" i="34" s="1"/>
  <c r="EN40" i="34"/>
  <c r="EJ40" i="34"/>
  <c r="EL40" i="34" s="1"/>
  <c r="EI40" i="34"/>
  <c r="EE40" i="34"/>
  <c r="ED40" i="34"/>
  <c r="DY40" i="34"/>
  <c r="DU40" i="34"/>
  <c r="DT40" i="34"/>
  <c r="DP40" i="34"/>
  <c r="DO40" i="34"/>
  <c r="DE40" i="34"/>
  <c r="DD40" i="34"/>
  <c r="CZ40" i="34"/>
  <c r="CY40" i="34"/>
  <c r="CU40" i="34"/>
  <c r="CT40" i="34"/>
  <c r="CO40" i="34"/>
  <c r="CK40" i="34"/>
  <c r="CJ40" i="34"/>
  <c r="CF40" i="34"/>
  <c r="CE40" i="34"/>
  <c r="BU40" i="34"/>
  <c r="BW40" i="34" s="1"/>
  <c r="BT40" i="34"/>
  <c r="BP40" i="34"/>
  <c r="BR40" i="34" s="1"/>
  <c r="BO40" i="34"/>
  <c r="BK40" i="34"/>
  <c r="BM40" i="34" s="1"/>
  <c r="BJ40" i="34"/>
  <c r="BE40" i="34"/>
  <c r="BA40" i="34"/>
  <c r="BB40" i="34" s="1"/>
  <c r="AZ40" i="34"/>
  <c r="AV40" i="34"/>
  <c r="AU40" i="34"/>
  <c r="AK40" i="34"/>
  <c r="AJ40" i="34"/>
  <c r="AF40" i="34"/>
  <c r="AH40" i="34" s="1"/>
  <c r="AE40" i="34"/>
  <c r="AA40" i="34"/>
  <c r="Z40" i="34"/>
  <c r="U40" i="34"/>
  <c r="Q40" i="34"/>
  <c r="S40" i="34" s="1"/>
  <c r="P40" i="34"/>
  <c r="L40" i="34"/>
  <c r="N40" i="34" s="1"/>
  <c r="K40" i="34"/>
  <c r="H40" i="34"/>
  <c r="LH39" i="34"/>
  <c r="LE39" i="34"/>
  <c r="LD39" i="34"/>
  <c r="KV39" i="34"/>
  <c r="KU39" i="34"/>
  <c r="KT39" i="34"/>
  <c r="KR39" i="34"/>
  <c r="KQ39" i="34"/>
  <c r="KC39" i="34"/>
  <c r="KB39" i="34"/>
  <c r="JX39" i="34"/>
  <c r="JW39" i="34"/>
  <c r="JS39" i="34"/>
  <c r="JT39" i="34" s="1"/>
  <c r="JR39" i="34"/>
  <c r="JM39" i="34"/>
  <c r="JI39" i="34"/>
  <c r="JH39" i="34"/>
  <c r="JD39" i="34"/>
  <c r="JC39" i="34"/>
  <c r="IS39" i="34"/>
  <c r="IU39" i="34" s="1"/>
  <c r="IR39" i="34"/>
  <c r="IN39" i="34"/>
  <c r="IM39" i="34"/>
  <c r="II39" i="34"/>
  <c r="IJ39" i="34" s="1"/>
  <c r="IH39" i="34"/>
  <c r="ID39" i="34"/>
  <c r="IC39" i="34"/>
  <c r="HY39" i="34"/>
  <c r="HX39" i="34"/>
  <c r="HT39" i="34"/>
  <c r="HV39" i="34" s="1"/>
  <c r="HS39" i="34"/>
  <c r="HI39" i="34"/>
  <c r="HK39" i="34" s="1"/>
  <c r="HH39" i="34"/>
  <c r="HD39" i="34"/>
  <c r="HF39" i="34" s="1"/>
  <c r="HC39" i="34"/>
  <c r="GY39" i="34"/>
  <c r="GX39" i="34"/>
  <c r="GS39" i="34"/>
  <c r="GO39" i="34"/>
  <c r="GN39" i="34"/>
  <c r="GJ39" i="34"/>
  <c r="GI39" i="34"/>
  <c r="FY39" i="34"/>
  <c r="FX39" i="34"/>
  <c r="FT39" i="34"/>
  <c r="FU39" i="34" s="1"/>
  <c r="FS39" i="34"/>
  <c r="FO39" i="34"/>
  <c r="FN39" i="34"/>
  <c r="FI39" i="34"/>
  <c r="FE39" i="34"/>
  <c r="FG39" i="34" s="1"/>
  <c r="FD39" i="34"/>
  <c r="EZ39" i="34"/>
  <c r="EY39" i="34"/>
  <c r="EO39" i="34"/>
  <c r="EN39" i="34"/>
  <c r="EJ39" i="34"/>
  <c r="EI39" i="34"/>
  <c r="EE39" i="34"/>
  <c r="ED39" i="34"/>
  <c r="DY39" i="34"/>
  <c r="DU39" i="34"/>
  <c r="DW39" i="34" s="1"/>
  <c r="DT39" i="34"/>
  <c r="DP39" i="34"/>
  <c r="DR39" i="34" s="1"/>
  <c r="DO39" i="34"/>
  <c r="DE39" i="34"/>
  <c r="DG39" i="34" s="1"/>
  <c r="DD39" i="34"/>
  <c r="CZ39" i="34"/>
  <c r="CY39" i="34"/>
  <c r="CU39" i="34"/>
  <c r="CT39" i="34"/>
  <c r="CO39" i="34"/>
  <c r="CK39" i="34"/>
  <c r="CJ39" i="34"/>
  <c r="CF39" i="34"/>
  <c r="CE39" i="34"/>
  <c r="BU39" i="34"/>
  <c r="BW39" i="34" s="1"/>
  <c r="BT39" i="34"/>
  <c r="BQ39" i="34"/>
  <c r="BS39" i="34" s="1"/>
  <c r="BP39" i="34"/>
  <c r="BR39" i="34" s="1"/>
  <c r="BO39" i="34"/>
  <c r="BK39" i="34"/>
  <c r="BM39" i="34" s="1"/>
  <c r="BJ39" i="34"/>
  <c r="BE39" i="34"/>
  <c r="BA39" i="34"/>
  <c r="BB39" i="34" s="1"/>
  <c r="AZ39" i="34"/>
  <c r="AV39" i="34"/>
  <c r="AU39" i="34"/>
  <c r="AK39" i="34"/>
  <c r="AM39" i="34" s="1"/>
  <c r="AJ39" i="34"/>
  <c r="AH39" i="34"/>
  <c r="AF39" i="34"/>
  <c r="AE39" i="34"/>
  <c r="AA39" i="34"/>
  <c r="AC39" i="34" s="1"/>
  <c r="Z39" i="34"/>
  <c r="U39" i="34"/>
  <c r="Q39" i="34"/>
  <c r="P39" i="34"/>
  <c r="L39" i="34"/>
  <c r="N39" i="34" s="1"/>
  <c r="K39" i="34"/>
  <c r="H39" i="34"/>
  <c r="LH38" i="34"/>
  <c r="LE38" i="34"/>
  <c r="LD38" i="34"/>
  <c r="KV38" i="34"/>
  <c r="KU38" i="34"/>
  <c r="KT38" i="34"/>
  <c r="KR38" i="34"/>
  <c r="KQ38" i="34"/>
  <c r="KC38" i="34"/>
  <c r="KE38" i="34" s="1"/>
  <c r="KB38" i="34"/>
  <c r="JX38" i="34"/>
  <c r="JW38" i="34"/>
  <c r="JS38" i="34"/>
  <c r="JR38" i="34"/>
  <c r="JN38" i="34"/>
  <c r="JP38" i="34" s="1"/>
  <c r="JM38" i="34"/>
  <c r="JI38" i="34"/>
  <c r="JK38" i="34" s="1"/>
  <c r="JH38" i="34"/>
  <c r="JD38" i="34"/>
  <c r="JC38" i="34"/>
  <c r="IS38" i="34"/>
  <c r="IR38" i="34"/>
  <c r="IN38" i="34"/>
  <c r="IM38" i="34"/>
  <c r="II38" i="34"/>
  <c r="IK38" i="34" s="1"/>
  <c r="IH38" i="34"/>
  <c r="IC38" i="34"/>
  <c r="HY38" i="34"/>
  <c r="IA38" i="34" s="1"/>
  <c r="HX38" i="34"/>
  <c r="HT38" i="34"/>
  <c r="HS38" i="34"/>
  <c r="HI38" i="34"/>
  <c r="HK38" i="34" s="1"/>
  <c r="HH38" i="34"/>
  <c r="HD38" i="34"/>
  <c r="HF38" i="34" s="1"/>
  <c r="HC38" i="34"/>
  <c r="GY38" i="34"/>
  <c r="GZ38" i="34" s="1"/>
  <c r="GX38" i="34"/>
  <c r="GS38" i="34"/>
  <c r="GO38" i="34"/>
  <c r="GP38" i="34" s="1"/>
  <c r="GN38" i="34"/>
  <c r="GJ38" i="34"/>
  <c r="GL38" i="34" s="1"/>
  <c r="GI38" i="34"/>
  <c r="FY38" i="34"/>
  <c r="GA38" i="34" s="1"/>
  <c r="FX38" i="34"/>
  <c r="FT38" i="34"/>
  <c r="FU38" i="34" s="1"/>
  <c r="FS38" i="34"/>
  <c r="FO38" i="34"/>
  <c r="FN38" i="34"/>
  <c r="FI38" i="34"/>
  <c r="FE38" i="34"/>
  <c r="FG38" i="34" s="1"/>
  <c r="FD38" i="34"/>
  <c r="EZ38" i="34"/>
  <c r="FA38" i="34" s="1"/>
  <c r="EY38" i="34"/>
  <c r="EO38" i="34"/>
  <c r="EQ38" i="34" s="1"/>
  <c r="EN38" i="34"/>
  <c r="EK38" i="34"/>
  <c r="EJ38" i="34"/>
  <c r="EL38" i="34" s="1"/>
  <c r="EI38" i="34"/>
  <c r="EE38" i="34"/>
  <c r="EG38" i="34" s="1"/>
  <c r="ED38" i="34"/>
  <c r="DY38" i="34"/>
  <c r="DU38" i="34"/>
  <c r="DW38" i="34" s="1"/>
  <c r="DT38" i="34"/>
  <c r="DP38" i="34"/>
  <c r="DO38" i="34"/>
  <c r="DE38" i="34"/>
  <c r="DG38" i="34" s="1"/>
  <c r="DD38" i="34"/>
  <c r="CZ38" i="34"/>
  <c r="DB38" i="34" s="1"/>
  <c r="CY38" i="34"/>
  <c r="CU38" i="34"/>
  <c r="CV38" i="34" s="1"/>
  <c r="CT38" i="34"/>
  <c r="CO38" i="34"/>
  <c r="CK38" i="34"/>
  <c r="CL38" i="34" s="1"/>
  <c r="CJ38" i="34"/>
  <c r="CF38" i="34"/>
  <c r="CH38" i="34" s="1"/>
  <c r="CE38" i="34"/>
  <c r="BU38" i="34"/>
  <c r="BT38" i="34"/>
  <c r="BP38" i="34"/>
  <c r="BQ38" i="34" s="1"/>
  <c r="BO38" i="34"/>
  <c r="BK38" i="34"/>
  <c r="BM38" i="34" s="1"/>
  <c r="BJ38" i="34"/>
  <c r="BE38" i="34"/>
  <c r="BB38" i="34"/>
  <c r="BA38" i="34"/>
  <c r="BC38" i="34" s="1"/>
  <c r="AZ38" i="34"/>
  <c r="AV38" i="34"/>
  <c r="AW38" i="34" s="1"/>
  <c r="AU38" i="34"/>
  <c r="AK38" i="34"/>
  <c r="AJ38" i="34"/>
  <c r="AF38" i="34"/>
  <c r="AE38" i="34"/>
  <c r="AA38" i="34"/>
  <c r="AC38" i="34" s="1"/>
  <c r="Z38" i="34"/>
  <c r="U38" i="34"/>
  <c r="Q38" i="34"/>
  <c r="P38" i="34"/>
  <c r="L38" i="34"/>
  <c r="N38" i="34" s="1"/>
  <c r="K38" i="34"/>
  <c r="H38" i="34"/>
  <c r="LH37" i="34"/>
  <c r="LE37" i="34"/>
  <c r="LD37" i="34"/>
  <c r="KV37" i="34"/>
  <c r="KU37" i="34"/>
  <c r="KT37" i="34"/>
  <c r="KR37" i="34"/>
  <c r="KQ37" i="34"/>
  <c r="KC37" i="34"/>
  <c r="KE37" i="34" s="1"/>
  <c r="KB37" i="34"/>
  <c r="JX37" i="34"/>
  <c r="JW37" i="34"/>
  <c r="JS37" i="34"/>
  <c r="JU37" i="34" s="1"/>
  <c r="JR37" i="34"/>
  <c r="JN37" i="34"/>
  <c r="JO37" i="34" s="1"/>
  <c r="JM37" i="34"/>
  <c r="JI37" i="34"/>
  <c r="JK37" i="34" s="1"/>
  <c r="JH37" i="34"/>
  <c r="JD37" i="34"/>
  <c r="JC37" i="34"/>
  <c r="IS37" i="34"/>
  <c r="IU37" i="34" s="1"/>
  <c r="IR37" i="34"/>
  <c r="IN37" i="34"/>
  <c r="IP37" i="34" s="1"/>
  <c r="IM37" i="34"/>
  <c r="II37" i="34"/>
  <c r="IJ37" i="34" s="1"/>
  <c r="IH37" i="34"/>
  <c r="IC37" i="34"/>
  <c r="HY37" i="34"/>
  <c r="HZ37" i="34" s="1"/>
  <c r="HX37" i="34"/>
  <c r="HT37" i="34"/>
  <c r="HV37" i="34" s="1"/>
  <c r="HS37" i="34"/>
  <c r="HI37" i="34"/>
  <c r="HH37" i="34"/>
  <c r="HD37" i="34"/>
  <c r="HE37" i="34" s="1"/>
  <c r="HC37" i="34"/>
  <c r="GY37" i="34"/>
  <c r="HA37" i="34" s="1"/>
  <c r="GX37" i="34"/>
  <c r="GS37" i="34"/>
  <c r="GO37" i="34"/>
  <c r="GQ37" i="34" s="1"/>
  <c r="GN37" i="34"/>
  <c r="GJ37" i="34"/>
  <c r="GK37" i="34" s="1"/>
  <c r="GI37" i="34"/>
  <c r="FY37" i="34"/>
  <c r="FZ37" i="34" s="1"/>
  <c r="FX37" i="34"/>
  <c r="FT37" i="34"/>
  <c r="FS37" i="34"/>
  <c r="FO37" i="34"/>
  <c r="FN37" i="34"/>
  <c r="FI37" i="34"/>
  <c r="FE37" i="34"/>
  <c r="FD37" i="34"/>
  <c r="EZ37" i="34"/>
  <c r="FB37" i="34" s="1"/>
  <c r="EY37" i="34"/>
  <c r="EO37" i="34"/>
  <c r="EN37" i="34"/>
  <c r="EJ37" i="34"/>
  <c r="EI37" i="34"/>
  <c r="EE37" i="34"/>
  <c r="ED37" i="34"/>
  <c r="DY37" i="34"/>
  <c r="DU37" i="34"/>
  <c r="DW37" i="34" s="1"/>
  <c r="DT37" i="34"/>
  <c r="DP37" i="34"/>
  <c r="DQ37" i="34" s="1"/>
  <c r="DO37" i="34"/>
  <c r="DE37" i="34"/>
  <c r="DG37" i="34" s="1"/>
  <c r="DD37" i="34"/>
  <c r="CZ37" i="34"/>
  <c r="DB37" i="34" s="1"/>
  <c r="CY37" i="34"/>
  <c r="CU37" i="34"/>
  <c r="CV37" i="34" s="1"/>
  <c r="CT37" i="34"/>
  <c r="CO37" i="34"/>
  <c r="CK37" i="34"/>
  <c r="CL37" i="34" s="1"/>
  <c r="CJ37" i="34"/>
  <c r="CF37" i="34"/>
  <c r="CH37" i="34" s="1"/>
  <c r="CE37" i="34"/>
  <c r="BV37" i="34"/>
  <c r="BU37" i="34"/>
  <c r="BW37" i="34" s="1"/>
  <c r="BT37" i="34"/>
  <c r="BP37" i="34"/>
  <c r="BQ37" i="34" s="1"/>
  <c r="BO37" i="34"/>
  <c r="BK37" i="34"/>
  <c r="BM37" i="34" s="1"/>
  <c r="BJ37" i="34"/>
  <c r="BE37" i="34"/>
  <c r="BA37" i="34"/>
  <c r="AZ37" i="34"/>
  <c r="AV37" i="34"/>
  <c r="AW37" i="34" s="1"/>
  <c r="AU37" i="34"/>
  <c r="AK37" i="34"/>
  <c r="AL37" i="34" s="1"/>
  <c r="AJ37" i="34"/>
  <c r="AH37" i="34"/>
  <c r="AF37" i="34"/>
  <c r="AE37" i="34"/>
  <c r="AA37" i="34"/>
  <c r="AC37" i="34" s="1"/>
  <c r="Z37" i="34"/>
  <c r="U37" i="34"/>
  <c r="Q37" i="34"/>
  <c r="P37" i="34"/>
  <c r="M37" i="34"/>
  <c r="L37" i="34"/>
  <c r="N37" i="34" s="1"/>
  <c r="K37" i="34"/>
  <c r="H37" i="34"/>
  <c r="LH36" i="34"/>
  <c r="LE36" i="34"/>
  <c r="LD36" i="34"/>
  <c r="KV36" i="34"/>
  <c r="KU36" i="34"/>
  <c r="KT36" i="34"/>
  <c r="KR36" i="34"/>
  <c r="KQ36" i="34"/>
  <c r="KD36" i="34"/>
  <c r="KF36" i="34" s="1"/>
  <c r="KC36" i="34"/>
  <c r="KE36" i="34" s="1"/>
  <c r="KB36" i="34"/>
  <c r="JX36" i="34"/>
  <c r="JZ36" i="34" s="1"/>
  <c r="JW36" i="34"/>
  <c r="JS36" i="34"/>
  <c r="JR36" i="34"/>
  <c r="JM36" i="34"/>
  <c r="JI36" i="34"/>
  <c r="JK36" i="34" s="1"/>
  <c r="JH36" i="34"/>
  <c r="JD36" i="34"/>
  <c r="JC36" i="34"/>
  <c r="IS36" i="34"/>
  <c r="IU36" i="34" s="1"/>
  <c r="IR36" i="34"/>
  <c r="IN36" i="34"/>
  <c r="IP36" i="34" s="1"/>
  <c r="IM36" i="34"/>
  <c r="II36" i="34"/>
  <c r="IH36" i="34"/>
  <c r="IC36" i="34"/>
  <c r="HY36" i="34"/>
  <c r="HZ36" i="34" s="1"/>
  <c r="HX36" i="34"/>
  <c r="HT36" i="34"/>
  <c r="HV36" i="34" s="1"/>
  <c r="HS36" i="34"/>
  <c r="HI36" i="34"/>
  <c r="HK36" i="34" s="1"/>
  <c r="HH36" i="34"/>
  <c r="HD36" i="34"/>
  <c r="HE36" i="34" s="1"/>
  <c r="HC36" i="34"/>
  <c r="GY36" i="34"/>
  <c r="HA36" i="34" s="1"/>
  <c r="GX36" i="34"/>
  <c r="GS36" i="34"/>
  <c r="GO36" i="34"/>
  <c r="GQ36" i="34" s="1"/>
  <c r="GN36" i="34"/>
  <c r="GJ36" i="34"/>
  <c r="GI36" i="34"/>
  <c r="FY36" i="34"/>
  <c r="FZ36" i="34" s="1"/>
  <c r="FX36" i="34"/>
  <c r="FU36" i="34"/>
  <c r="FT36" i="34"/>
  <c r="FV36" i="34" s="1"/>
  <c r="FS36" i="34"/>
  <c r="FO36" i="34"/>
  <c r="FN36" i="34"/>
  <c r="FI36" i="34"/>
  <c r="FE36" i="34"/>
  <c r="FD36" i="34"/>
  <c r="FB36" i="34"/>
  <c r="EZ36" i="34"/>
  <c r="FA36" i="34" s="1"/>
  <c r="EY36" i="34"/>
  <c r="EO36" i="34"/>
  <c r="EN36" i="34"/>
  <c r="EJ36" i="34"/>
  <c r="EI36" i="34"/>
  <c r="EE36" i="34"/>
  <c r="ED36" i="34"/>
  <c r="DY36" i="34"/>
  <c r="DU36" i="34"/>
  <c r="DT36" i="34"/>
  <c r="DP36" i="34"/>
  <c r="DO36" i="34"/>
  <c r="DE36" i="34"/>
  <c r="DD36" i="34"/>
  <c r="CZ36" i="34"/>
  <c r="CY36" i="34"/>
  <c r="CU36" i="34"/>
  <c r="CT36" i="34"/>
  <c r="CO36" i="34"/>
  <c r="CK36" i="34"/>
  <c r="CM36" i="34" s="1"/>
  <c r="CJ36" i="34"/>
  <c r="CF36" i="34"/>
  <c r="CE36" i="34"/>
  <c r="BU36" i="34"/>
  <c r="BW36" i="34" s="1"/>
  <c r="BT36" i="34"/>
  <c r="BP36" i="34"/>
  <c r="BO36" i="34"/>
  <c r="BK36" i="34"/>
  <c r="BL36" i="34" s="1"/>
  <c r="BJ36" i="34"/>
  <c r="BE36" i="34"/>
  <c r="BC36" i="34"/>
  <c r="BA36" i="34"/>
  <c r="BB36" i="34" s="1"/>
  <c r="AZ36" i="34"/>
  <c r="AV36" i="34"/>
  <c r="AU36" i="34"/>
  <c r="AK36" i="34"/>
  <c r="AM36" i="34" s="1"/>
  <c r="AJ36" i="34"/>
  <c r="AF36" i="34"/>
  <c r="AE36" i="34"/>
  <c r="AA36" i="34"/>
  <c r="AC36" i="34" s="1"/>
  <c r="Z36" i="34"/>
  <c r="U36" i="34"/>
  <c r="Q36" i="34"/>
  <c r="P36" i="34"/>
  <c r="L36" i="34"/>
  <c r="K36" i="34"/>
  <c r="H36" i="34"/>
  <c r="LH35" i="34"/>
  <c r="LE35" i="34"/>
  <c r="LD35" i="34"/>
  <c r="KV35" i="34"/>
  <c r="KU35" i="34"/>
  <c r="KT35" i="34"/>
  <c r="KR35" i="34"/>
  <c r="KQ35" i="34"/>
  <c r="KC35" i="34"/>
  <c r="KE35" i="34" s="1"/>
  <c r="KB35" i="34"/>
  <c r="JX35" i="34"/>
  <c r="JZ35" i="34" s="1"/>
  <c r="JW35" i="34"/>
  <c r="JS35" i="34"/>
  <c r="JR35" i="34"/>
  <c r="JN35" i="34"/>
  <c r="JP35" i="34" s="1"/>
  <c r="JM35" i="34"/>
  <c r="JI35" i="34"/>
  <c r="JJ35" i="34" s="1"/>
  <c r="JH35" i="34"/>
  <c r="JD35" i="34"/>
  <c r="JF35" i="34" s="1"/>
  <c r="JC35" i="34"/>
  <c r="IS35" i="34"/>
  <c r="IR35" i="34"/>
  <c r="IN35" i="34"/>
  <c r="IO35" i="34" s="1"/>
  <c r="IM35" i="34"/>
  <c r="II35" i="34"/>
  <c r="IK35" i="34" s="1"/>
  <c r="IH35" i="34"/>
  <c r="IC35" i="34"/>
  <c r="HY35" i="34"/>
  <c r="IA35" i="34" s="1"/>
  <c r="HX35" i="34"/>
  <c r="HT35" i="34"/>
  <c r="HU35" i="34" s="1"/>
  <c r="HS35" i="34"/>
  <c r="HI35" i="34"/>
  <c r="HJ35" i="34" s="1"/>
  <c r="HH35" i="34"/>
  <c r="HD35" i="34"/>
  <c r="HF35" i="34" s="1"/>
  <c r="HC35" i="34"/>
  <c r="GY35" i="34"/>
  <c r="GX35" i="34"/>
  <c r="GS35" i="34"/>
  <c r="GO35" i="34"/>
  <c r="GN35" i="34"/>
  <c r="GJ35" i="34"/>
  <c r="GL35" i="34" s="1"/>
  <c r="GI35" i="34"/>
  <c r="FY35" i="34"/>
  <c r="GA35" i="34" s="1"/>
  <c r="FX35" i="34"/>
  <c r="FT35" i="34"/>
  <c r="FV35" i="34" s="1"/>
  <c r="FS35" i="34"/>
  <c r="FO35" i="34"/>
  <c r="FQ35" i="34" s="1"/>
  <c r="FN35" i="34"/>
  <c r="FI35" i="34"/>
  <c r="FE35" i="34"/>
  <c r="FG35" i="34" s="1"/>
  <c r="FD35" i="34"/>
  <c r="EZ35" i="34"/>
  <c r="EY35" i="34"/>
  <c r="EO35" i="34"/>
  <c r="EQ35" i="34" s="1"/>
  <c r="EN35" i="34"/>
  <c r="EJ35" i="34"/>
  <c r="EL35" i="34" s="1"/>
  <c r="EI35" i="34"/>
  <c r="EE35" i="34"/>
  <c r="EF35" i="34" s="1"/>
  <c r="ED35" i="34"/>
  <c r="DY35" i="34"/>
  <c r="DU35" i="34"/>
  <c r="DV35" i="34" s="1"/>
  <c r="DT35" i="34"/>
  <c r="DP35" i="34"/>
  <c r="DR35" i="34" s="1"/>
  <c r="DO35" i="34"/>
  <c r="DE35" i="34"/>
  <c r="DG35" i="34" s="1"/>
  <c r="DD35" i="34"/>
  <c r="CZ35" i="34"/>
  <c r="DA35" i="34" s="1"/>
  <c r="CY35" i="34"/>
  <c r="CU35" i="34"/>
  <c r="CW35" i="34" s="1"/>
  <c r="CT35" i="34"/>
  <c r="CO35" i="34"/>
  <c r="CK35" i="34"/>
  <c r="CM35" i="34" s="1"/>
  <c r="CJ35" i="34"/>
  <c r="CF35" i="34"/>
  <c r="CE35" i="34"/>
  <c r="BU35" i="34"/>
  <c r="BV35" i="34" s="1"/>
  <c r="BT35" i="34"/>
  <c r="BP35" i="34"/>
  <c r="BR35" i="34" s="1"/>
  <c r="BO35" i="34"/>
  <c r="BK35" i="34"/>
  <c r="BJ35" i="34"/>
  <c r="BE35" i="34"/>
  <c r="BA35" i="34"/>
  <c r="AZ35" i="34"/>
  <c r="AV35" i="34"/>
  <c r="AU35" i="34"/>
  <c r="AL35" i="34"/>
  <c r="AN35" i="34" s="1"/>
  <c r="AK35" i="34"/>
  <c r="AM35" i="34" s="1"/>
  <c r="AJ35" i="34"/>
  <c r="AF35" i="34"/>
  <c r="AH35" i="34" s="1"/>
  <c r="AE35" i="34"/>
  <c r="AA35" i="34"/>
  <c r="AC35" i="34" s="1"/>
  <c r="Z35" i="34"/>
  <c r="U35" i="34"/>
  <c r="Q35" i="34"/>
  <c r="S35" i="34" s="1"/>
  <c r="P35" i="34"/>
  <c r="L35" i="34"/>
  <c r="K35" i="34"/>
  <c r="H35" i="34"/>
  <c r="LH34" i="34"/>
  <c r="LE34" i="34"/>
  <c r="LD34" i="34"/>
  <c r="KV34" i="34"/>
  <c r="KU34" i="34"/>
  <c r="KT34" i="34"/>
  <c r="KR34" i="34"/>
  <c r="KQ34" i="34"/>
  <c r="KC34" i="34"/>
  <c r="KE34" i="34" s="1"/>
  <c r="KB34" i="34"/>
  <c r="JX34" i="34"/>
  <c r="JZ34" i="34" s="1"/>
  <c r="JW34" i="34"/>
  <c r="JS34" i="34"/>
  <c r="JR34" i="34"/>
  <c r="JM34" i="34"/>
  <c r="JI34" i="34"/>
  <c r="JH34" i="34"/>
  <c r="JD34" i="34"/>
  <c r="JF34" i="34" s="1"/>
  <c r="JC34" i="34"/>
  <c r="IT34" i="34"/>
  <c r="IS34" i="34"/>
  <c r="IU34" i="34" s="1"/>
  <c r="IR34" i="34"/>
  <c r="IN34" i="34"/>
  <c r="IO34" i="34" s="1"/>
  <c r="IM34" i="34"/>
  <c r="II34" i="34"/>
  <c r="IH34" i="34"/>
  <c r="IC34" i="34"/>
  <c r="HY34" i="34"/>
  <c r="IA34" i="34" s="1"/>
  <c r="HX34" i="34"/>
  <c r="HT34" i="34"/>
  <c r="HS34" i="34"/>
  <c r="HI34" i="34"/>
  <c r="HH34" i="34"/>
  <c r="HD34" i="34"/>
  <c r="HF34" i="34" s="1"/>
  <c r="HC34" i="34"/>
  <c r="GY34" i="34"/>
  <c r="GX34" i="34"/>
  <c r="GS34" i="34"/>
  <c r="GO34" i="34"/>
  <c r="GN34" i="34"/>
  <c r="GJ34" i="34"/>
  <c r="GL34" i="34" s="1"/>
  <c r="GI34" i="34"/>
  <c r="FY34" i="34"/>
  <c r="GA34" i="34" s="1"/>
  <c r="FX34" i="34"/>
  <c r="FT34" i="34"/>
  <c r="FU34" i="34" s="1"/>
  <c r="FS34" i="34"/>
  <c r="FO34" i="34"/>
  <c r="FP34" i="34" s="1"/>
  <c r="FN34" i="34"/>
  <c r="FI34" i="34"/>
  <c r="FE34" i="34"/>
  <c r="FG34" i="34" s="1"/>
  <c r="FD34" i="34"/>
  <c r="EZ34" i="34"/>
  <c r="FB34" i="34" s="1"/>
  <c r="EY34" i="34"/>
  <c r="EO34" i="34"/>
  <c r="EQ34" i="34" s="1"/>
  <c r="EN34" i="34"/>
  <c r="EJ34" i="34"/>
  <c r="EI34" i="34"/>
  <c r="EE34" i="34"/>
  <c r="ED34" i="34"/>
  <c r="DY34" i="34"/>
  <c r="DU34" i="34"/>
  <c r="DT34" i="34"/>
  <c r="DP34" i="34"/>
  <c r="DR34" i="34" s="1"/>
  <c r="DO34" i="34"/>
  <c r="DE34" i="34"/>
  <c r="DF34" i="34" s="1"/>
  <c r="DD34" i="34"/>
  <c r="DB34" i="34"/>
  <c r="CZ34" i="34"/>
  <c r="DA34" i="34" s="1"/>
  <c r="CY34" i="34"/>
  <c r="CU34" i="34"/>
  <c r="CW34" i="34" s="1"/>
  <c r="CT34" i="34"/>
  <c r="CO34" i="34"/>
  <c r="CK34" i="34"/>
  <c r="CM34" i="34" s="1"/>
  <c r="CJ34" i="34"/>
  <c r="CF34" i="34"/>
  <c r="CE34" i="34"/>
  <c r="BU34" i="34"/>
  <c r="BT34" i="34"/>
  <c r="BP34" i="34"/>
  <c r="BR34" i="34" s="1"/>
  <c r="BO34" i="34"/>
  <c r="BK34" i="34"/>
  <c r="BL34" i="34" s="1"/>
  <c r="BJ34" i="34"/>
  <c r="BE34" i="34"/>
  <c r="BA34" i="34"/>
  <c r="BC34" i="34" s="1"/>
  <c r="AZ34" i="34"/>
  <c r="AW34" i="34"/>
  <c r="AV34" i="34"/>
  <c r="AX34" i="34" s="1"/>
  <c r="AU34" i="34"/>
  <c r="AK34" i="34"/>
  <c r="AM34" i="34" s="1"/>
  <c r="AJ34" i="34"/>
  <c r="AF34" i="34"/>
  <c r="AE34" i="34"/>
  <c r="AA34" i="34"/>
  <c r="AC34" i="34" s="1"/>
  <c r="Z34" i="34"/>
  <c r="U34" i="34"/>
  <c r="Q34" i="34"/>
  <c r="S34" i="34" s="1"/>
  <c r="P34" i="34"/>
  <c r="L34" i="34"/>
  <c r="K34" i="34"/>
  <c r="H34" i="34"/>
  <c r="LH33" i="34"/>
  <c r="LE33" i="34"/>
  <c r="LD33" i="34"/>
  <c r="KV33" i="34"/>
  <c r="KU33" i="34"/>
  <c r="KT33" i="34"/>
  <c r="KR33" i="34"/>
  <c r="KQ33" i="34"/>
  <c r="KC33" i="34"/>
  <c r="KB33" i="34"/>
  <c r="JX33" i="34"/>
  <c r="JW33" i="34"/>
  <c r="JS33" i="34"/>
  <c r="JR33" i="34"/>
  <c r="JM33" i="34"/>
  <c r="JI33" i="34"/>
  <c r="JH33" i="34"/>
  <c r="JD33" i="34"/>
  <c r="JC33" i="34"/>
  <c r="IS33" i="34"/>
  <c r="IR33" i="34"/>
  <c r="IN33" i="34"/>
  <c r="IM33" i="34"/>
  <c r="II33" i="34"/>
  <c r="IH33" i="34"/>
  <c r="IC33" i="34"/>
  <c r="IA33" i="34"/>
  <c r="HZ33" i="34"/>
  <c r="HY33" i="34"/>
  <c r="HX33" i="34"/>
  <c r="HT33" i="34"/>
  <c r="HS33" i="34"/>
  <c r="HI33" i="34"/>
  <c r="HK33" i="34" s="1"/>
  <c r="HH33" i="34"/>
  <c r="HD33" i="34"/>
  <c r="HF33" i="34" s="1"/>
  <c r="HC33" i="34"/>
  <c r="GY33" i="34"/>
  <c r="GZ33" i="34" s="1"/>
  <c r="GX33" i="34"/>
  <c r="GS33" i="34"/>
  <c r="GO33" i="34"/>
  <c r="GN33" i="34"/>
  <c r="GJ33" i="34"/>
  <c r="GI33" i="34"/>
  <c r="FY33" i="34"/>
  <c r="GA33" i="34" s="1"/>
  <c r="FX33" i="34"/>
  <c r="FT33" i="34"/>
  <c r="FS33" i="34"/>
  <c r="FO33" i="34"/>
  <c r="FP33" i="34" s="1"/>
  <c r="FN33" i="34"/>
  <c r="FI33" i="34"/>
  <c r="FE33" i="34"/>
  <c r="FD33" i="34"/>
  <c r="EZ33" i="34"/>
  <c r="EY33" i="34"/>
  <c r="EO33" i="34"/>
  <c r="EN33" i="34"/>
  <c r="EJ33" i="34"/>
  <c r="EI33" i="34"/>
  <c r="EE33" i="34"/>
  <c r="ED33" i="34"/>
  <c r="DY33" i="34"/>
  <c r="DU33" i="34"/>
  <c r="DT33" i="34"/>
  <c r="DP33" i="34"/>
  <c r="DO33" i="34"/>
  <c r="DE33" i="34"/>
  <c r="DF33" i="34" s="1"/>
  <c r="DD33" i="34"/>
  <c r="CZ33" i="34"/>
  <c r="CY33" i="34"/>
  <c r="CU33" i="34"/>
  <c r="CT33" i="34"/>
  <c r="CO33" i="34"/>
  <c r="CK33" i="34"/>
  <c r="CM33" i="34" s="1"/>
  <c r="CJ33" i="34"/>
  <c r="CF33" i="34"/>
  <c r="CE33" i="34"/>
  <c r="BU33" i="34"/>
  <c r="BV33" i="34" s="1"/>
  <c r="BT33" i="34"/>
  <c r="BP33" i="34"/>
  <c r="BQ33" i="34" s="1"/>
  <c r="BO33" i="34"/>
  <c r="BK33" i="34"/>
  <c r="BL33" i="34" s="1"/>
  <c r="BJ33" i="34"/>
  <c r="BE33" i="34"/>
  <c r="BA33" i="34"/>
  <c r="AZ33" i="34"/>
  <c r="AV33" i="34"/>
  <c r="AU33" i="34"/>
  <c r="AK33" i="34"/>
  <c r="AM33" i="34" s="1"/>
  <c r="AJ33" i="34"/>
  <c r="AF33" i="34"/>
  <c r="AH33" i="34" s="1"/>
  <c r="AE33" i="34"/>
  <c r="AA33" i="34"/>
  <c r="AC33" i="34" s="1"/>
  <c r="Z33" i="34"/>
  <c r="U33" i="34"/>
  <c r="Q33" i="34"/>
  <c r="P33" i="34"/>
  <c r="L33" i="34"/>
  <c r="K33" i="34"/>
  <c r="H33" i="34"/>
  <c r="LH32" i="34"/>
  <c r="LE32" i="34"/>
  <c r="LD32" i="34"/>
  <c r="KV32" i="34"/>
  <c r="KU32" i="34"/>
  <c r="KT32" i="34"/>
  <c r="KR32" i="34"/>
  <c r="KQ32" i="34"/>
  <c r="KC32" i="34"/>
  <c r="KE32" i="34" s="1"/>
  <c r="KB32" i="34"/>
  <c r="JX32" i="34"/>
  <c r="JZ32" i="34" s="1"/>
  <c r="JW32" i="34"/>
  <c r="JS32" i="34"/>
  <c r="JU32" i="34" s="1"/>
  <c r="JR32" i="34"/>
  <c r="JM32" i="34"/>
  <c r="JI32" i="34"/>
  <c r="JJ32" i="34" s="1"/>
  <c r="JH32" i="34"/>
  <c r="JD32" i="34"/>
  <c r="JC32" i="34"/>
  <c r="IS32" i="34"/>
  <c r="IR32" i="34"/>
  <c r="IN32" i="34"/>
  <c r="IM32" i="34"/>
  <c r="II32" i="34"/>
  <c r="IK32" i="34" s="1"/>
  <c r="IH32" i="34"/>
  <c r="IC32" i="34"/>
  <c r="HY32" i="34"/>
  <c r="HX32" i="34"/>
  <c r="HT32" i="34"/>
  <c r="HU32" i="34" s="1"/>
  <c r="HS32" i="34"/>
  <c r="HI32" i="34"/>
  <c r="HK32" i="34" s="1"/>
  <c r="HH32" i="34"/>
  <c r="HE32" i="34"/>
  <c r="HD32" i="34"/>
  <c r="HF32" i="34" s="1"/>
  <c r="HC32" i="34"/>
  <c r="GY32" i="34"/>
  <c r="GX32" i="34"/>
  <c r="GS32" i="34"/>
  <c r="GO32" i="34"/>
  <c r="GN32" i="34"/>
  <c r="GJ32" i="34"/>
  <c r="GL32" i="34" s="1"/>
  <c r="GI32" i="34"/>
  <c r="FY32" i="34"/>
  <c r="FX32" i="34"/>
  <c r="FT32" i="34"/>
  <c r="FS32" i="34"/>
  <c r="FO32" i="34"/>
  <c r="FQ32" i="34" s="1"/>
  <c r="FN32" i="34"/>
  <c r="FI32" i="34"/>
  <c r="FE32" i="34"/>
  <c r="FG32" i="34" s="1"/>
  <c r="FD32" i="34"/>
  <c r="EZ32" i="34"/>
  <c r="EY32" i="34"/>
  <c r="EO32" i="34"/>
  <c r="EN32" i="34"/>
  <c r="EJ32" i="34"/>
  <c r="EI32" i="34"/>
  <c r="EE32" i="34"/>
  <c r="EF32" i="34" s="1"/>
  <c r="ED32" i="34"/>
  <c r="DY32" i="34"/>
  <c r="DU32" i="34"/>
  <c r="DT32" i="34"/>
  <c r="DP32" i="34"/>
  <c r="DO32" i="34"/>
  <c r="DE32" i="34"/>
  <c r="DG32" i="34" s="1"/>
  <c r="DD32" i="34"/>
  <c r="CZ32" i="34"/>
  <c r="DB32" i="34" s="1"/>
  <c r="CY32" i="34"/>
  <c r="CU32" i="34"/>
  <c r="CT32" i="34"/>
  <c r="CO32" i="34"/>
  <c r="CK32" i="34"/>
  <c r="CJ32" i="34"/>
  <c r="CF32" i="34"/>
  <c r="CE32" i="34"/>
  <c r="BU32" i="34"/>
  <c r="BT32" i="34"/>
  <c r="BP32" i="34"/>
  <c r="BQ32" i="34" s="1"/>
  <c r="BO32" i="34"/>
  <c r="BK32" i="34"/>
  <c r="BJ32" i="34"/>
  <c r="BE32" i="34"/>
  <c r="BA32" i="34"/>
  <c r="BC32" i="34" s="1"/>
  <c r="AZ32" i="34"/>
  <c r="AV32" i="34"/>
  <c r="AU32" i="34"/>
  <c r="AK32" i="34"/>
  <c r="AJ32" i="34"/>
  <c r="AF32" i="34"/>
  <c r="AE32" i="34"/>
  <c r="AC32" i="34"/>
  <c r="AA32" i="34"/>
  <c r="Z32" i="34"/>
  <c r="AB32" i="34" s="1"/>
  <c r="U32" i="34"/>
  <c r="Q32" i="34"/>
  <c r="P32" i="34"/>
  <c r="N32" i="34"/>
  <c r="L32" i="34"/>
  <c r="K32" i="34"/>
  <c r="H32" i="34"/>
  <c r="LH31" i="34"/>
  <c r="LE31" i="34"/>
  <c r="LD31" i="34"/>
  <c r="KV31" i="34"/>
  <c r="KU31" i="34"/>
  <c r="KT31" i="34"/>
  <c r="KR31" i="34"/>
  <c r="KQ31" i="34"/>
  <c r="KC31" i="34"/>
  <c r="KE31" i="34" s="1"/>
  <c r="KB31" i="34"/>
  <c r="JX31" i="34"/>
  <c r="JW31" i="34"/>
  <c r="JS31" i="34"/>
  <c r="JR31" i="34"/>
  <c r="JM31" i="34"/>
  <c r="JI31" i="34"/>
  <c r="JH31" i="34"/>
  <c r="JD31" i="34"/>
  <c r="JC31" i="34"/>
  <c r="IS31" i="34"/>
  <c r="IU31" i="34" s="1"/>
  <c r="IR31" i="34"/>
  <c r="IN31" i="34"/>
  <c r="IP31" i="34" s="1"/>
  <c r="IM31" i="34"/>
  <c r="II31" i="34"/>
  <c r="IH31" i="34"/>
  <c r="IC31" i="34"/>
  <c r="IA31" i="34"/>
  <c r="HY31" i="34"/>
  <c r="HZ31" i="34" s="1"/>
  <c r="HX31" i="34"/>
  <c r="HT31" i="34"/>
  <c r="HV31" i="34" s="1"/>
  <c r="HS31" i="34"/>
  <c r="HI31" i="34"/>
  <c r="HK31" i="34" s="1"/>
  <c r="HH31" i="34"/>
  <c r="HD31" i="34"/>
  <c r="HC31" i="34"/>
  <c r="GY31" i="34"/>
  <c r="HA31" i="34" s="1"/>
  <c r="GX31" i="34"/>
  <c r="GS31" i="34"/>
  <c r="GO31" i="34"/>
  <c r="GP31" i="34" s="1"/>
  <c r="GN31" i="34"/>
  <c r="GJ31" i="34"/>
  <c r="GK31" i="34" s="1"/>
  <c r="GI31" i="34"/>
  <c r="FY31" i="34"/>
  <c r="FX31" i="34"/>
  <c r="FT31" i="34"/>
  <c r="FS31" i="34"/>
  <c r="FO31" i="34"/>
  <c r="FP31" i="34" s="1"/>
  <c r="FN31" i="34"/>
  <c r="FI31" i="34"/>
  <c r="FE31" i="34"/>
  <c r="FD31" i="34"/>
  <c r="EZ31" i="34"/>
  <c r="FB31" i="34" s="1"/>
  <c r="EY31" i="34"/>
  <c r="EO31" i="34"/>
  <c r="EQ31" i="34" s="1"/>
  <c r="EN31" i="34"/>
  <c r="EJ31" i="34"/>
  <c r="EI31" i="34"/>
  <c r="EE31" i="34"/>
  <c r="ED31" i="34"/>
  <c r="DY31" i="34"/>
  <c r="DU31" i="34"/>
  <c r="DW31" i="34" s="1"/>
  <c r="DT31" i="34"/>
  <c r="DP31" i="34"/>
  <c r="DO31" i="34"/>
  <c r="DE31" i="34"/>
  <c r="DG31" i="34" s="1"/>
  <c r="DD31" i="34"/>
  <c r="CZ31" i="34"/>
  <c r="DB31" i="34" s="1"/>
  <c r="CY31" i="34"/>
  <c r="CU31" i="34"/>
  <c r="CT31" i="34"/>
  <c r="CO31" i="34"/>
  <c r="CK31" i="34"/>
  <c r="CL31" i="34" s="1"/>
  <c r="CJ31" i="34"/>
  <c r="CF31" i="34"/>
  <c r="CH31" i="34" s="1"/>
  <c r="CE31" i="34"/>
  <c r="BU31" i="34"/>
  <c r="BW31" i="34" s="1"/>
  <c r="BT31" i="34"/>
  <c r="BP31" i="34"/>
  <c r="BQ31" i="34" s="1"/>
  <c r="BO31" i="34"/>
  <c r="BK31" i="34"/>
  <c r="BJ31" i="34"/>
  <c r="BE31" i="34"/>
  <c r="BA31" i="34"/>
  <c r="AZ31" i="34"/>
  <c r="AV31" i="34"/>
  <c r="AU31" i="34"/>
  <c r="AK31" i="34"/>
  <c r="AJ31" i="34"/>
  <c r="AF31" i="34"/>
  <c r="AH31" i="34" s="1"/>
  <c r="AE31" i="34"/>
  <c r="AA31" i="34"/>
  <c r="AC31" i="34" s="1"/>
  <c r="Z31" i="34"/>
  <c r="U31" i="34"/>
  <c r="Q31" i="34"/>
  <c r="P31" i="34"/>
  <c r="L31" i="34"/>
  <c r="K31" i="34"/>
  <c r="H31" i="34"/>
  <c r="LH30" i="34"/>
  <c r="LE30" i="34"/>
  <c r="LC30" i="34"/>
  <c r="KV30" i="34"/>
  <c r="KU30" i="34"/>
  <c r="KT30" i="34"/>
  <c r="KS30" i="34"/>
  <c r="KQ30" i="34"/>
  <c r="KC30" i="34"/>
  <c r="KB30" i="34"/>
  <c r="JX30" i="34"/>
  <c r="JW30" i="34"/>
  <c r="JS30" i="34"/>
  <c r="JU30" i="34" s="1"/>
  <c r="JR30" i="34"/>
  <c r="JN30" i="34"/>
  <c r="JM30" i="34"/>
  <c r="JI30" i="34"/>
  <c r="JK30" i="34" s="1"/>
  <c r="JH30" i="34"/>
  <c r="JD30" i="34"/>
  <c r="JC30" i="34"/>
  <c r="IS30" i="34"/>
  <c r="IU30" i="34" s="1"/>
  <c r="IR30" i="34"/>
  <c r="IN30" i="34"/>
  <c r="IP30" i="34" s="1"/>
  <c r="IM30" i="34"/>
  <c r="II30" i="34"/>
  <c r="IH30" i="34"/>
  <c r="IF30" i="34"/>
  <c r="ID30" i="34"/>
  <c r="IE30" i="34" s="1"/>
  <c r="IC30" i="34"/>
  <c r="HY30" i="34"/>
  <c r="HZ30" i="34" s="1"/>
  <c r="HX30" i="34"/>
  <c r="HT30" i="34"/>
  <c r="HV30" i="34" s="1"/>
  <c r="HS30" i="34"/>
  <c r="HI30" i="34"/>
  <c r="HK30" i="34" s="1"/>
  <c r="HH30" i="34"/>
  <c r="HD30" i="34"/>
  <c r="HC30" i="34"/>
  <c r="GY30" i="34"/>
  <c r="GX30" i="34"/>
  <c r="GT30" i="34"/>
  <c r="GS30" i="34"/>
  <c r="GO30" i="34"/>
  <c r="GN30" i="34"/>
  <c r="GJ30" i="34"/>
  <c r="GI30" i="34"/>
  <c r="FY30" i="34"/>
  <c r="FX30" i="34"/>
  <c r="FT30" i="34"/>
  <c r="FU30" i="34" s="1"/>
  <c r="FS30" i="34"/>
  <c r="FO30" i="34"/>
  <c r="FP30" i="34" s="1"/>
  <c r="FN30" i="34"/>
  <c r="FJ30" i="34"/>
  <c r="FI30" i="34"/>
  <c r="FE30" i="34"/>
  <c r="FD30" i="34"/>
  <c r="EZ30" i="34"/>
  <c r="FA30" i="34" s="1"/>
  <c r="EY30" i="34"/>
  <c r="EP30" i="34"/>
  <c r="EO30" i="34"/>
  <c r="EQ30" i="34" s="1"/>
  <c r="EN30" i="34"/>
  <c r="EJ30" i="34"/>
  <c r="EI30" i="34"/>
  <c r="EG30" i="34"/>
  <c r="EF30" i="34"/>
  <c r="EE30" i="34"/>
  <c r="ED30" i="34"/>
  <c r="DZ30" i="34"/>
  <c r="EA30" i="34" s="1"/>
  <c r="DY30" i="34"/>
  <c r="DU30" i="34"/>
  <c r="DW30" i="34" s="1"/>
  <c r="DT30" i="34"/>
  <c r="DP30" i="34"/>
  <c r="DO30" i="34"/>
  <c r="DE30" i="34"/>
  <c r="DG30" i="34" s="1"/>
  <c r="DD30" i="34"/>
  <c r="CZ30" i="34"/>
  <c r="DB30" i="34" s="1"/>
  <c r="CY30" i="34"/>
  <c r="CU30" i="34"/>
  <c r="CT30" i="34"/>
  <c r="CP30" i="34"/>
  <c r="CO30" i="34"/>
  <c r="CJ30" i="34"/>
  <c r="CF30" i="34"/>
  <c r="CH30" i="34" s="1"/>
  <c r="CE30" i="34"/>
  <c r="BU30" i="34"/>
  <c r="BT30" i="34"/>
  <c r="BP30" i="34"/>
  <c r="BO30" i="34"/>
  <c r="BK30" i="34"/>
  <c r="BJ30" i="34"/>
  <c r="BF30" i="34"/>
  <c r="BE30" i="34"/>
  <c r="BB30" i="34"/>
  <c r="BA30" i="34"/>
  <c r="BC30" i="34" s="1"/>
  <c r="AZ30" i="34"/>
  <c r="AV30" i="34"/>
  <c r="AW30" i="34" s="1"/>
  <c r="AU30" i="34"/>
  <c r="AK30" i="34"/>
  <c r="AJ30" i="34"/>
  <c r="AF30" i="34"/>
  <c r="AH30" i="34" s="1"/>
  <c r="AE30" i="34"/>
  <c r="AA30" i="34"/>
  <c r="AC30" i="34" s="1"/>
  <c r="Z30" i="34"/>
  <c r="V30" i="34"/>
  <c r="X30" i="34" s="1"/>
  <c r="U30" i="34"/>
  <c r="Q30" i="34"/>
  <c r="P30" i="34"/>
  <c r="L30" i="34"/>
  <c r="N30" i="34" s="1"/>
  <c r="K30" i="34"/>
  <c r="H30" i="34"/>
  <c r="LH29" i="34"/>
  <c r="LE29" i="34"/>
  <c r="LC29" i="34"/>
  <c r="KV29" i="34"/>
  <c r="KU29" i="34"/>
  <c r="KT29" i="34"/>
  <c r="KS29" i="34"/>
  <c r="KQ29" i="34"/>
  <c r="KC29" i="34"/>
  <c r="KE29" i="34" s="1"/>
  <c r="KB29" i="34"/>
  <c r="JX29" i="34"/>
  <c r="JW29" i="34"/>
  <c r="JS29" i="34"/>
  <c r="JR29" i="34"/>
  <c r="JN29" i="34"/>
  <c r="JM29" i="34"/>
  <c r="JI29" i="34"/>
  <c r="JH29" i="34"/>
  <c r="JD29" i="34"/>
  <c r="JC29" i="34"/>
  <c r="IS29" i="34"/>
  <c r="IU29" i="34" s="1"/>
  <c r="IR29" i="34"/>
  <c r="IN29" i="34"/>
  <c r="IM29" i="34"/>
  <c r="II29" i="34"/>
  <c r="IH29" i="34"/>
  <c r="ID29" i="34"/>
  <c r="IE29" i="34" s="1"/>
  <c r="IC29" i="34"/>
  <c r="HY29" i="34"/>
  <c r="HZ29" i="34" s="1"/>
  <c r="HX29" i="34"/>
  <c r="HT29" i="34"/>
  <c r="HS29" i="34"/>
  <c r="HI29" i="34"/>
  <c r="HH29" i="34"/>
  <c r="HF29" i="34"/>
  <c r="HD29" i="34"/>
  <c r="HE29" i="34" s="1"/>
  <c r="HC29" i="34"/>
  <c r="GY29" i="34"/>
  <c r="GX29" i="34"/>
  <c r="GT29" i="34"/>
  <c r="GS29" i="34"/>
  <c r="GO29" i="34"/>
  <c r="GN29" i="34"/>
  <c r="GJ29" i="34"/>
  <c r="GK29" i="34" s="1"/>
  <c r="GI29" i="34"/>
  <c r="FY29" i="34"/>
  <c r="FX29" i="34"/>
  <c r="FT29" i="34"/>
  <c r="FS29" i="34"/>
  <c r="FO29" i="34"/>
  <c r="FN29" i="34"/>
  <c r="FJ29" i="34"/>
  <c r="FL29" i="34" s="1"/>
  <c r="FI29" i="34"/>
  <c r="FE29" i="34"/>
  <c r="FD29" i="34"/>
  <c r="EZ29" i="34"/>
  <c r="FB29" i="34" s="1"/>
  <c r="EY29" i="34"/>
  <c r="EO29" i="34"/>
  <c r="EN29" i="34"/>
  <c r="EJ29" i="34"/>
  <c r="EI29" i="34"/>
  <c r="EE29" i="34"/>
  <c r="EG29" i="34" s="1"/>
  <c r="ED29" i="34"/>
  <c r="DZ29" i="34"/>
  <c r="DY29" i="34"/>
  <c r="DU29" i="34"/>
  <c r="DT29" i="34"/>
  <c r="DP29" i="34"/>
  <c r="DO29" i="34"/>
  <c r="DE29" i="34"/>
  <c r="DG29" i="34" s="1"/>
  <c r="DD29" i="34"/>
  <c r="CZ29" i="34"/>
  <c r="DB29" i="34" s="1"/>
  <c r="CY29" i="34"/>
  <c r="CU29" i="34"/>
  <c r="CT29" i="34"/>
  <c r="CP29" i="34"/>
  <c r="CR29" i="34" s="1"/>
  <c r="CO29" i="34"/>
  <c r="CK29" i="34"/>
  <c r="CL29" i="34" s="1"/>
  <c r="CJ29" i="34"/>
  <c r="CF29" i="34"/>
  <c r="CH29" i="34" s="1"/>
  <c r="CE29" i="34"/>
  <c r="BU29" i="34"/>
  <c r="BT29" i="34"/>
  <c r="BP29" i="34"/>
  <c r="BO29" i="34"/>
  <c r="BK29" i="34"/>
  <c r="BM29" i="34" s="1"/>
  <c r="BJ29" i="34"/>
  <c r="BF29" i="34"/>
  <c r="BE29" i="34"/>
  <c r="AZ29" i="34"/>
  <c r="AV29" i="34"/>
  <c r="AU29" i="34"/>
  <c r="AK29" i="34"/>
  <c r="AJ29" i="34"/>
  <c r="AF29" i="34"/>
  <c r="AH29" i="34" s="1"/>
  <c r="AE29" i="34"/>
  <c r="AA29" i="34"/>
  <c r="AC29" i="34" s="1"/>
  <c r="Z29" i="34"/>
  <c r="V29" i="34"/>
  <c r="X29" i="34" s="1"/>
  <c r="U29" i="34"/>
  <c r="Q29" i="34"/>
  <c r="P29" i="34"/>
  <c r="L29" i="34"/>
  <c r="M29" i="34" s="1"/>
  <c r="K29" i="34"/>
  <c r="H29" i="34"/>
  <c r="LH28" i="34"/>
  <c r="LE28" i="34"/>
  <c r="LC28" i="34"/>
  <c r="KV28" i="34"/>
  <c r="KU28" i="34"/>
  <c r="KT28" i="34"/>
  <c r="KS28" i="34"/>
  <c r="KQ28" i="34"/>
  <c r="KC28" i="34"/>
  <c r="KE28" i="34" s="1"/>
  <c r="KB28" i="34"/>
  <c r="JX28" i="34"/>
  <c r="JW28" i="34"/>
  <c r="JS28" i="34"/>
  <c r="JR28" i="34"/>
  <c r="JN28" i="34"/>
  <c r="JO28" i="34" s="1"/>
  <c r="JM28" i="34"/>
  <c r="JI28" i="34"/>
  <c r="JH28" i="34"/>
  <c r="JD28" i="34"/>
  <c r="JC28" i="34"/>
  <c r="IS28" i="34"/>
  <c r="IU28" i="34" s="1"/>
  <c r="IR28" i="34"/>
  <c r="IN28" i="34"/>
  <c r="IP28" i="34" s="1"/>
  <c r="IM28" i="34"/>
  <c r="II28" i="34"/>
  <c r="IH28" i="34"/>
  <c r="ID28" i="34"/>
  <c r="IC28" i="34"/>
  <c r="HY28" i="34"/>
  <c r="HX28" i="34"/>
  <c r="HT28" i="34"/>
  <c r="HV28" i="34" s="1"/>
  <c r="HS28" i="34"/>
  <c r="HI28" i="34"/>
  <c r="HK28" i="34" s="1"/>
  <c r="HH28" i="34"/>
  <c r="HD28" i="34"/>
  <c r="HE28" i="34" s="1"/>
  <c r="HC28" i="34"/>
  <c r="GY28" i="34"/>
  <c r="GX28" i="34"/>
  <c r="GT28" i="34"/>
  <c r="GS28" i="34"/>
  <c r="GO28" i="34"/>
  <c r="GP28" i="34" s="1"/>
  <c r="GN28" i="34"/>
  <c r="GJ28" i="34"/>
  <c r="GK28" i="34" s="1"/>
  <c r="GI28" i="34"/>
  <c r="FY28" i="34"/>
  <c r="FX28" i="34"/>
  <c r="FT28" i="34"/>
  <c r="FS28" i="34"/>
  <c r="FO28" i="34"/>
  <c r="FN28" i="34"/>
  <c r="FJ28" i="34"/>
  <c r="FL28" i="34" s="1"/>
  <c r="FI28" i="34"/>
  <c r="FE28" i="34"/>
  <c r="FD28" i="34"/>
  <c r="EZ28" i="34"/>
  <c r="EY28" i="34"/>
  <c r="EO28" i="34"/>
  <c r="EN28" i="34"/>
  <c r="EJ28" i="34"/>
  <c r="EI28" i="34"/>
  <c r="EE28" i="34"/>
  <c r="EG28" i="34" s="1"/>
  <c r="ED28" i="34"/>
  <c r="DZ28" i="34"/>
  <c r="EA28" i="34" s="1"/>
  <c r="DY28" i="34"/>
  <c r="DU28" i="34"/>
  <c r="DT28" i="34"/>
  <c r="DP28" i="34"/>
  <c r="DO28" i="34"/>
  <c r="DE28" i="34"/>
  <c r="DG28" i="34" s="1"/>
  <c r="DD28" i="34"/>
  <c r="CZ28" i="34"/>
  <c r="DB28" i="34" s="1"/>
  <c r="CY28" i="34"/>
  <c r="CU28" i="34"/>
  <c r="CT28" i="34"/>
  <c r="CP28" i="34"/>
  <c r="CR28" i="34" s="1"/>
  <c r="CO28" i="34"/>
  <c r="CK28" i="34"/>
  <c r="CJ28" i="34"/>
  <c r="CF28" i="34"/>
  <c r="CE28" i="34"/>
  <c r="BU28" i="34"/>
  <c r="BV28" i="34" s="1"/>
  <c r="BT28" i="34"/>
  <c r="BR28" i="34"/>
  <c r="BP28" i="34"/>
  <c r="BQ28" i="34" s="1"/>
  <c r="BO28" i="34"/>
  <c r="BK28" i="34"/>
  <c r="BM28" i="34" s="1"/>
  <c r="BJ28" i="34"/>
  <c r="BF28" i="34"/>
  <c r="BE28" i="34"/>
  <c r="AZ28" i="34"/>
  <c r="AV28" i="34"/>
  <c r="AU28" i="34"/>
  <c r="AK28" i="34"/>
  <c r="AJ28" i="34"/>
  <c r="AF28" i="34"/>
  <c r="AH28" i="34" s="1"/>
  <c r="AE28" i="34"/>
  <c r="AA28" i="34"/>
  <c r="AC28" i="34" s="1"/>
  <c r="Z28" i="34"/>
  <c r="V28" i="34"/>
  <c r="X28" i="34" s="1"/>
  <c r="U28" i="34"/>
  <c r="Q28" i="34"/>
  <c r="P28" i="34"/>
  <c r="L28" i="34"/>
  <c r="N28" i="34" s="1"/>
  <c r="K28" i="34"/>
  <c r="H28" i="34"/>
  <c r="LH27" i="34"/>
  <c r="LE27" i="34"/>
  <c r="LC27" i="34"/>
  <c r="KV27" i="34"/>
  <c r="KU27" i="34"/>
  <c r="KT27" i="34"/>
  <c r="KS27" i="34"/>
  <c r="KQ27" i="34"/>
  <c r="KC27" i="34"/>
  <c r="KE27" i="34" s="1"/>
  <c r="KB27" i="34"/>
  <c r="JX27" i="34"/>
  <c r="JW27" i="34"/>
  <c r="JS27" i="34"/>
  <c r="JU27" i="34" s="1"/>
  <c r="JR27" i="34"/>
  <c r="JN27" i="34"/>
  <c r="JM27" i="34"/>
  <c r="JI27" i="34"/>
  <c r="JK27" i="34" s="1"/>
  <c r="JH27" i="34"/>
  <c r="JD27" i="34"/>
  <c r="JC27" i="34"/>
  <c r="IS27" i="34"/>
  <c r="IU27" i="34" s="1"/>
  <c r="IR27" i="34"/>
  <c r="IN27" i="34"/>
  <c r="IP27" i="34" s="1"/>
  <c r="IM27" i="34"/>
  <c r="II27" i="34"/>
  <c r="IH27" i="34"/>
  <c r="ID27" i="34"/>
  <c r="IC27" i="34"/>
  <c r="HY27" i="34"/>
  <c r="HZ27" i="34" s="1"/>
  <c r="HX27" i="34"/>
  <c r="HT27" i="34"/>
  <c r="HV27" i="34" s="1"/>
  <c r="HS27" i="34"/>
  <c r="HI27" i="34"/>
  <c r="HK27" i="34" s="1"/>
  <c r="HH27" i="34"/>
  <c r="HD27" i="34"/>
  <c r="HC27" i="34"/>
  <c r="GY27" i="34"/>
  <c r="GX27" i="34"/>
  <c r="GT27" i="34"/>
  <c r="GS27" i="34"/>
  <c r="GO27" i="34"/>
  <c r="GN27" i="34"/>
  <c r="GJ27" i="34"/>
  <c r="GK27" i="34" s="1"/>
  <c r="GI27" i="34"/>
  <c r="FY27" i="34"/>
  <c r="FX27" i="34"/>
  <c r="FT27" i="34"/>
  <c r="FS27" i="34"/>
  <c r="FO27" i="34"/>
  <c r="FN27" i="34"/>
  <c r="FJ27" i="34"/>
  <c r="FI27" i="34"/>
  <c r="FE27" i="34"/>
  <c r="FD27" i="34"/>
  <c r="FA27" i="34"/>
  <c r="EZ27" i="34"/>
  <c r="FB27" i="34" s="1"/>
  <c r="EY27" i="34"/>
  <c r="EO27" i="34"/>
  <c r="EQ27" i="34" s="1"/>
  <c r="EN27" i="34"/>
  <c r="EJ27" i="34"/>
  <c r="EI27" i="34"/>
  <c r="EE27" i="34"/>
  <c r="ED27" i="34"/>
  <c r="DZ27" i="34"/>
  <c r="DY27" i="34"/>
  <c r="DU27" i="34"/>
  <c r="DT27" i="34"/>
  <c r="DP27" i="34"/>
  <c r="DO27" i="34"/>
  <c r="DE27" i="34"/>
  <c r="DD27" i="34"/>
  <c r="CZ27" i="34"/>
  <c r="DB27" i="34" s="1"/>
  <c r="CY27" i="34"/>
  <c r="CU27" i="34"/>
  <c r="CT27" i="34"/>
  <c r="CP27" i="34"/>
  <c r="CO27" i="34"/>
  <c r="CK27" i="34"/>
  <c r="CJ27" i="34"/>
  <c r="CF27" i="34"/>
  <c r="CE27" i="34"/>
  <c r="BU27" i="34"/>
  <c r="BT27" i="34"/>
  <c r="BP27" i="34"/>
  <c r="BQ27" i="34" s="1"/>
  <c r="BO27" i="34"/>
  <c r="BK27" i="34"/>
  <c r="BM27" i="34" s="1"/>
  <c r="BJ27" i="34"/>
  <c r="BF27" i="34"/>
  <c r="BE27" i="34"/>
  <c r="BA27" i="34"/>
  <c r="BC27" i="34" s="1"/>
  <c r="AZ27" i="34"/>
  <c r="AV27" i="34"/>
  <c r="AU27" i="34"/>
  <c r="AK27" i="34"/>
  <c r="AM27" i="34" s="1"/>
  <c r="AJ27" i="34"/>
  <c r="AF27" i="34"/>
  <c r="AH27" i="34" s="1"/>
  <c r="AE27" i="34"/>
  <c r="AA27" i="34"/>
  <c r="AC27" i="34" s="1"/>
  <c r="Z27" i="34"/>
  <c r="V27" i="34"/>
  <c r="X27" i="34" s="1"/>
  <c r="U27" i="34"/>
  <c r="P27" i="34"/>
  <c r="L27" i="34"/>
  <c r="N27" i="34" s="1"/>
  <c r="K27" i="34"/>
  <c r="H27" i="34"/>
  <c r="LH26" i="34"/>
  <c r="LE22" i="34"/>
  <c r="LC22" i="34"/>
  <c r="KV22" i="34"/>
  <c r="KU22" i="34"/>
  <c r="KT22" i="34"/>
  <c r="KS22" i="34"/>
  <c r="KQ22" i="34"/>
  <c r="KC22" i="34"/>
  <c r="KE22" i="34" s="1"/>
  <c r="KB22" i="34"/>
  <c r="JX22" i="34"/>
  <c r="JW22" i="34"/>
  <c r="JS22" i="34"/>
  <c r="JU22" i="34" s="1"/>
  <c r="JR22" i="34"/>
  <c r="JN22" i="34"/>
  <c r="JO22" i="34" s="1"/>
  <c r="JM22" i="34"/>
  <c r="JI22" i="34"/>
  <c r="JK22" i="34" s="1"/>
  <c r="JH22" i="34"/>
  <c r="JD22" i="34"/>
  <c r="JE22" i="34" s="1"/>
  <c r="JC22" i="34"/>
  <c r="IS22" i="34"/>
  <c r="IR22" i="34"/>
  <c r="IN22" i="34"/>
  <c r="IP22" i="34" s="1"/>
  <c r="IM22" i="34"/>
  <c r="II22" i="34"/>
  <c r="IJ22" i="34" s="1"/>
  <c r="IH22" i="34"/>
  <c r="ID22" i="34"/>
  <c r="IC22" i="34"/>
  <c r="HY22" i="34"/>
  <c r="HX22" i="34"/>
  <c r="HT22" i="34"/>
  <c r="HS22" i="34"/>
  <c r="HK22" i="34"/>
  <c r="HI22" i="34"/>
  <c r="HJ22" i="34" s="1"/>
  <c r="HH22" i="34"/>
  <c r="HD22" i="34"/>
  <c r="HC22" i="34"/>
  <c r="GY22" i="34"/>
  <c r="GX22" i="34"/>
  <c r="GT22" i="34"/>
  <c r="GS22" i="34"/>
  <c r="GO22" i="34"/>
  <c r="GN22" i="34"/>
  <c r="GJ22" i="34"/>
  <c r="GK22" i="34" s="1"/>
  <c r="GI22" i="34"/>
  <c r="FY22" i="34"/>
  <c r="FX22" i="34"/>
  <c r="FT22" i="34"/>
  <c r="FS22" i="34"/>
  <c r="FO22" i="34"/>
  <c r="FP22" i="34" s="1"/>
  <c r="FN22" i="34"/>
  <c r="FJ22" i="34"/>
  <c r="FL22" i="34" s="1"/>
  <c r="FI22" i="34"/>
  <c r="FE22" i="34"/>
  <c r="FF22" i="34" s="1"/>
  <c r="FD22" i="34"/>
  <c r="EZ22" i="34"/>
  <c r="EY22" i="34"/>
  <c r="EO22" i="34"/>
  <c r="EQ22" i="34" s="1"/>
  <c r="EN22" i="34"/>
  <c r="EJ22" i="34"/>
  <c r="EK22" i="34" s="1"/>
  <c r="EI22" i="34"/>
  <c r="EE22" i="34"/>
  <c r="ED22" i="34"/>
  <c r="DZ22" i="34"/>
  <c r="DY22" i="34"/>
  <c r="DU22" i="34"/>
  <c r="DT22" i="34"/>
  <c r="DP22" i="34"/>
  <c r="DO22" i="34"/>
  <c r="DE22" i="34"/>
  <c r="DD22" i="34"/>
  <c r="CZ22" i="34"/>
  <c r="CY22" i="34"/>
  <c r="CU22" i="34"/>
  <c r="CT22" i="34"/>
  <c r="CP22" i="34"/>
  <c r="CO22" i="34"/>
  <c r="CJ22" i="34"/>
  <c r="CF22" i="34"/>
  <c r="CE22" i="34"/>
  <c r="BU22" i="34"/>
  <c r="BT22" i="34"/>
  <c r="BP22" i="34"/>
  <c r="BO22" i="34"/>
  <c r="BK22" i="34"/>
  <c r="BM22" i="34" s="1"/>
  <c r="BJ22" i="34"/>
  <c r="BF22" i="34"/>
  <c r="BH22" i="34" s="1"/>
  <c r="BE22" i="34"/>
  <c r="AZ22" i="34"/>
  <c r="AV22" i="34"/>
  <c r="AW22" i="34" s="1"/>
  <c r="AU22" i="34"/>
  <c r="AK22" i="34"/>
  <c r="AM22" i="34" s="1"/>
  <c r="AJ22" i="34"/>
  <c r="AF22" i="34"/>
  <c r="AH22" i="34" s="1"/>
  <c r="AE22" i="34"/>
  <c r="AA22" i="34"/>
  <c r="AC22" i="34" s="1"/>
  <c r="Z22" i="34"/>
  <c r="V22" i="34"/>
  <c r="X22" i="34" s="1"/>
  <c r="U22" i="34"/>
  <c r="P22" i="34"/>
  <c r="L22" i="34"/>
  <c r="N22" i="34" s="1"/>
  <c r="K22" i="34"/>
  <c r="H22" i="34"/>
  <c r="LH25" i="34"/>
  <c r="LE21" i="34"/>
  <c r="LC21" i="34"/>
  <c r="KV21" i="34"/>
  <c r="KU21" i="34"/>
  <c r="KT21" i="34"/>
  <c r="KS21" i="34"/>
  <c r="KQ21" i="34"/>
  <c r="KC21" i="34"/>
  <c r="KB21" i="34"/>
  <c r="JX21" i="34"/>
  <c r="JW21" i="34"/>
  <c r="JS21" i="34"/>
  <c r="JR21" i="34"/>
  <c r="JN21" i="34"/>
  <c r="JO21" i="34" s="1"/>
  <c r="JM21" i="34"/>
  <c r="JI21" i="34"/>
  <c r="JK21" i="34" s="1"/>
  <c r="JH21" i="34"/>
  <c r="JD21" i="34"/>
  <c r="JE21" i="34" s="1"/>
  <c r="JC21" i="34"/>
  <c r="IS21" i="34"/>
  <c r="IU21" i="34" s="1"/>
  <c r="IR21" i="34"/>
  <c r="IN21" i="34"/>
  <c r="IP21" i="34" s="1"/>
  <c r="IM21" i="34"/>
  <c r="II21" i="34"/>
  <c r="IJ21" i="34" s="1"/>
  <c r="IH21" i="34"/>
  <c r="ID21" i="34"/>
  <c r="IE21" i="34" s="1"/>
  <c r="IC21" i="34"/>
  <c r="HY21" i="34"/>
  <c r="HZ21" i="34" s="1"/>
  <c r="HX21" i="34"/>
  <c r="HT21" i="34"/>
  <c r="HV21" i="34" s="1"/>
  <c r="HS21" i="34"/>
  <c r="HI21" i="34"/>
  <c r="HH21" i="34"/>
  <c r="HD21" i="34"/>
  <c r="HE21" i="34" s="1"/>
  <c r="HC21" i="34"/>
  <c r="GY21" i="34"/>
  <c r="HA21" i="34" s="1"/>
  <c r="GX21" i="34"/>
  <c r="GT21" i="34"/>
  <c r="GU21" i="34" s="1"/>
  <c r="GS21" i="34"/>
  <c r="GQ21" i="34"/>
  <c r="GO21" i="34"/>
  <c r="GP21" i="34" s="1"/>
  <c r="GN21" i="34"/>
  <c r="GJ21" i="34"/>
  <c r="GI21" i="34"/>
  <c r="FY21" i="34"/>
  <c r="FX21" i="34"/>
  <c r="FT21" i="34"/>
  <c r="FU21" i="34" s="1"/>
  <c r="FS21" i="34"/>
  <c r="FO21" i="34"/>
  <c r="FP21" i="34" s="1"/>
  <c r="FN21" i="34"/>
  <c r="FJ21" i="34"/>
  <c r="FI21" i="34"/>
  <c r="FE21" i="34"/>
  <c r="FG21" i="34" s="1"/>
  <c r="FD21" i="34"/>
  <c r="EZ21" i="34"/>
  <c r="EY21" i="34"/>
  <c r="EO21" i="34"/>
  <c r="EQ21" i="34" s="1"/>
  <c r="EN21" i="34"/>
  <c r="EJ21" i="34"/>
  <c r="EK21" i="34" s="1"/>
  <c r="EI21" i="34"/>
  <c r="EE21" i="34"/>
  <c r="EG21" i="34" s="1"/>
  <c r="ED21" i="34"/>
  <c r="DZ21" i="34"/>
  <c r="EA21" i="34" s="1"/>
  <c r="DY21" i="34"/>
  <c r="DU21" i="34"/>
  <c r="DW21" i="34" s="1"/>
  <c r="DT21" i="34"/>
  <c r="DP21" i="34"/>
  <c r="DQ21" i="34" s="1"/>
  <c r="DO21" i="34"/>
  <c r="DE21" i="34"/>
  <c r="DD21" i="34"/>
  <c r="CZ21" i="34"/>
  <c r="DB21" i="34" s="1"/>
  <c r="CY21" i="34"/>
  <c r="CU21" i="34"/>
  <c r="CV21" i="34" s="1"/>
  <c r="CT21" i="34"/>
  <c r="CP21" i="34"/>
  <c r="CR21" i="34" s="1"/>
  <c r="CO21" i="34"/>
  <c r="CJ21" i="34"/>
  <c r="CF21" i="34"/>
  <c r="CE21" i="34"/>
  <c r="BU21" i="34"/>
  <c r="BV21" i="34" s="1"/>
  <c r="BT21" i="34"/>
  <c r="BP21" i="34"/>
  <c r="BO21" i="34"/>
  <c r="BK21" i="34"/>
  <c r="BJ21" i="34"/>
  <c r="BF21" i="34"/>
  <c r="BE21" i="34"/>
  <c r="BA21" i="34"/>
  <c r="AZ21" i="34"/>
  <c r="AV21" i="34"/>
  <c r="AW21" i="34" s="1"/>
  <c r="AU21" i="34"/>
  <c r="AK21" i="34"/>
  <c r="AJ21" i="34"/>
  <c r="AF21" i="34"/>
  <c r="AH21" i="34" s="1"/>
  <c r="AE21" i="34"/>
  <c r="AA21" i="34"/>
  <c r="AC21" i="34" s="1"/>
  <c r="Z21" i="34"/>
  <c r="V21" i="34"/>
  <c r="X21" i="34" s="1"/>
  <c r="U21" i="34"/>
  <c r="Q21" i="34"/>
  <c r="P21" i="34"/>
  <c r="L21" i="34"/>
  <c r="N21" i="34" s="1"/>
  <c r="K21" i="34"/>
  <c r="H21" i="34"/>
  <c r="LH24" i="34"/>
  <c r="LE19" i="34"/>
  <c r="LC19" i="34"/>
  <c r="KV19" i="34"/>
  <c r="KU19" i="34"/>
  <c r="KT19" i="34"/>
  <c r="KS19" i="34"/>
  <c r="KQ19" i="34"/>
  <c r="KC19" i="34"/>
  <c r="KE19" i="34" s="1"/>
  <c r="KB19" i="34"/>
  <c r="JX19" i="34"/>
  <c r="JZ19" i="34" s="1"/>
  <c r="JW19" i="34"/>
  <c r="JS19" i="34"/>
  <c r="JU19" i="34" s="1"/>
  <c r="JR19" i="34"/>
  <c r="JN19" i="34"/>
  <c r="JO19" i="34" s="1"/>
  <c r="JM19" i="34"/>
  <c r="JI19" i="34"/>
  <c r="JK19" i="34" s="1"/>
  <c r="JH19" i="34"/>
  <c r="JD19" i="34"/>
  <c r="JC19" i="34"/>
  <c r="IS19" i="34"/>
  <c r="IU19" i="34" s="1"/>
  <c r="IR19" i="34"/>
  <c r="IN19" i="34"/>
  <c r="IP19" i="34" s="1"/>
  <c r="IM19" i="34"/>
  <c r="II19" i="34"/>
  <c r="IJ19" i="34" s="1"/>
  <c r="IH19" i="34"/>
  <c r="IE19" i="34"/>
  <c r="ID19" i="34"/>
  <c r="IF19" i="34" s="1"/>
  <c r="IC19" i="34"/>
  <c r="HX19" i="34"/>
  <c r="HT19" i="34"/>
  <c r="HV19" i="34" s="1"/>
  <c r="HS19" i="34"/>
  <c r="HK19" i="34"/>
  <c r="HI19" i="34"/>
  <c r="HJ19" i="34" s="1"/>
  <c r="HH19" i="34"/>
  <c r="HD19" i="34"/>
  <c r="HE19" i="34" s="1"/>
  <c r="HC19" i="34"/>
  <c r="GY19" i="34"/>
  <c r="HA19" i="34" s="1"/>
  <c r="GX19" i="34"/>
  <c r="GT19" i="34"/>
  <c r="GU19" i="34" s="1"/>
  <c r="GS19" i="34"/>
  <c r="GN19" i="34"/>
  <c r="GJ19" i="34"/>
  <c r="GK19" i="34" s="1"/>
  <c r="GI19" i="34"/>
  <c r="FY19" i="34"/>
  <c r="FZ19" i="34" s="1"/>
  <c r="FX19" i="34"/>
  <c r="FT19" i="34"/>
  <c r="FV19" i="34" s="1"/>
  <c r="FS19" i="34"/>
  <c r="FO19" i="34"/>
  <c r="FN19" i="34"/>
  <c r="FJ19" i="34"/>
  <c r="FI19" i="34"/>
  <c r="FE19" i="34"/>
  <c r="FD19" i="34"/>
  <c r="EZ19" i="34"/>
  <c r="FB19" i="34" s="1"/>
  <c r="EY19" i="34"/>
  <c r="EO19" i="34"/>
  <c r="EN19" i="34"/>
  <c r="EL19" i="34"/>
  <c r="EJ19" i="34"/>
  <c r="EK19" i="34" s="1"/>
  <c r="EI19" i="34"/>
  <c r="EE19" i="34"/>
  <c r="EF19" i="34" s="1"/>
  <c r="ED19" i="34"/>
  <c r="DZ19" i="34"/>
  <c r="EA19" i="34" s="1"/>
  <c r="DY19" i="34"/>
  <c r="DU19" i="34"/>
  <c r="DW19" i="34" s="1"/>
  <c r="DT19" i="34"/>
  <c r="DP19" i="34"/>
  <c r="DQ19" i="34" s="1"/>
  <c r="DO19" i="34"/>
  <c r="DE19" i="34"/>
  <c r="DG19" i="34" s="1"/>
  <c r="DD19" i="34"/>
  <c r="CZ19" i="34"/>
  <c r="DB19" i="34" s="1"/>
  <c r="CY19" i="34"/>
  <c r="CU19" i="34"/>
  <c r="CT19" i="34"/>
  <c r="CP19" i="34"/>
  <c r="CR19" i="34" s="1"/>
  <c r="CO19" i="34"/>
  <c r="CK19" i="34"/>
  <c r="CL19" i="34" s="1"/>
  <c r="CJ19" i="34"/>
  <c r="CF19" i="34"/>
  <c r="CH19" i="34" s="1"/>
  <c r="CE19" i="34"/>
  <c r="BU19" i="34"/>
  <c r="BW19" i="34" s="1"/>
  <c r="BT19" i="34"/>
  <c r="BP19" i="34"/>
  <c r="BQ19" i="34" s="1"/>
  <c r="BO19" i="34"/>
  <c r="BK19" i="34"/>
  <c r="BM19" i="34" s="1"/>
  <c r="BJ19" i="34"/>
  <c r="BF19" i="34"/>
  <c r="BG19" i="34" s="1"/>
  <c r="BE19" i="34"/>
  <c r="BA19" i="34"/>
  <c r="AZ19" i="34"/>
  <c r="AV19" i="34"/>
  <c r="AU19" i="34"/>
  <c r="AK19" i="34"/>
  <c r="AJ19" i="34"/>
  <c r="AF19" i="34"/>
  <c r="AH19" i="34" s="1"/>
  <c r="AE19" i="34"/>
  <c r="AA19" i="34"/>
  <c r="AC19" i="34" s="1"/>
  <c r="Z19" i="34"/>
  <c r="V19" i="34"/>
  <c r="X19" i="34" s="1"/>
  <c r="U19" i="34"/>
  <c r="W19" i="34" s="1"/>
  <c r="Y19" i="34" s="1"/>
  <c r="Q19" i="34"/>
  <c r="S19" i="34" s="1"/>
  <c r="P19" i="34"/>
  <c r="R19" i="34" s="1"/>
  <c r="L19" i="34"/>
  <c r="N19" i="34" s="1"/>
  <c r="K19" i="34"/>
  <c r="H19" i="34"/>
  <c r="LH23" i="34"/>
  <c r="LE18" i="34"/>
  <c r="LC18" i="34"/>
  <c r="KV18" i="34"/>
  <c r="KU18" i="34"/>
  <c r="KT18" i="34"/>
  <c r="KS18" i="34"/>
  <c r="KQ18" i="34"/>
  <c r="KC18" i="34"/>
  <c r="KB18" i="34"/>
  <c r="JX18" i="34"/>
  <c r="JW18" i="34"/>
  <c r="JU18" i="34"/>
  <c r="JS18" i="34"/>
  <c r="JT18" i="34" s="1"/>
  <c r="JR18" i="34"/>
  <c r="JN18" i="34"/>
  <c r="JO18" i="34" s="1"/>
  <c r="JM18" i="34"/>
  <c r="JI18" i="34"/>
  <c r="JH18" i="34"/>
  <c r="JD18" i="34"/>
  <c r="JC18" i="34"/>
  <c r="IS18" i="34"/>
  <c r="IU18" i="34" s="1"/>
  <c r="IR18" i="34"/>
  <c r="IN18" i="34"/>
  <c r="IP18" i="34" s="1"/>
  <c r="IM18" i="34"/>
  <c r="IK18" i="34"/>
  <c r="II18" i="34"/>
  <c r="IJ18" i="34" s="1"/>
  <c r="IH18" i="34"/>
  <c r="ID18" i="34"/>
  <c r="IE18" i="34" s="1"/>
  <c r="IC18" i="34"/>
  <c r="HX18" i="34"/>
  <c r="HT18" i="34"/>
  <c r="HV18" i="34" s="1"/>
  <c r="HS18" i="34"/>
  <c r="HI18" i="34"/>
  <c r="HK18" i="34" s="1"/>
  <c r="HH18" i="34"/>
  <c r="HD18" i="34"/>
  <c r="HE18" i="34" s="1"/>
  <c r="HC18" i="34"/>
  <c r="GY18" i="34"/>
  <c r="HA18" i="34" s="1"/>
  <c r="GX18" i="34"/>
  <c r="GT18" i="34"/>
  <c r="GS18" i="34"/>
  <c r="GO18" i="34"/>
  <c r="GN18" i="34"/>
  <c r="GJ18" i="34"/>
  <c r="GK18" i="34" s="1"/>
  <c r="GI18" i="34"/>
  <c r="FY18" i="34"/>
  <c r="FZ18" i="34" s="1"/>
  <c r="FX18" i="34"/>
  <c r="FT18" i="34"/>
  <c r="FV18" i="34" s="1"/>
  <c r="FS18" i="34"/>
  <c r="FO18" i="34"/>
  <c r="FN18" i="34"/>
  <c r="FJ18" i="34"/>
  <c r="FI18" i="34"/>
  <c r="FE18" i="34"/>
  <c r="FD18" i="34"/>
  <c r="EZ18" i="34"/>
  <c r="FA18" i="34" s="1"/>
  <c r="EY18" i="34"/>
  <c r="EO18" i="34"/>
  <c r="EQ18" i="34" s="1"/>
  <c r="EN18" i="34"/>
  <c r="EL18" i="34"/>
  <c r="EJ18" i="34"/>
  <c r="EK18" i="34" s="1"/>
  <c r="EM18" i="34" s="1"/>
  <c r="EI18" i="34"/>
  <c r="EE18" i="34"/>
  <c r="EG18" i="34" s="1"/>
  <c r="ED18" i="34"/>
  <c r="DZ18" i="34"/>
  <c r="EA18" i="34" s="1"/>
  <c r="DY18" i="34"/>
  <c r="DU18" i="34"/>
  <c r="DW18" i="34" s="1"/>
  <c r="DT18" i="34"/>
  <c r="DP18" i="34"/>
  <c r="DQ18" i="34" s="1"/>
  <c r="DO18" i="34"/>
  <c r="DE18" i="34"/>
  <c r="DG18" i="34" s="1"/>
  <c r="DD18" i="34"/>
  <c r="CZ18" i="34"/>
  <c r="DB18" i="34" s="1"/>
  <c r="CY18" i="34"/>
  <c r="CU18" i="34"/>
  <c r="CT18" i="34"/>
  <c r="CP18" i="34"/>
  <c r="CR18" i="34" s="1"/>
  <c r="CO18" i="34"/>
  <c r="CK18" i="34"/>
  <c r="CL18" i="34" s="1"/>
  <c r="CJ18" i="34"/>
  <c r="CF18" i="34"/>
  <c r="CH18" i="34" s="1"/>
  <c r="CE18" i="34"/>
  <c r="BU18" i="34"/>
  <c r="BW18" i="34" s="1"/>
  <c r="BT18" i="34"/>
  <c r="BP18" i="34"/>
  <c r="BQ18" i="34" s="1"/>
  <c r="BO18" i="34"/>
  <c r="BK18" i="34"/>
  <c r="BM18" i="34" s="1"/>
  <c r="BJ18" i="34"/>
  <c r="BF18" i="34"/>
  <c r="BG18" i="34" s="1"/>
  <c r="BE18" i="34"/>
  <c r="BA18" i="34"/>
  <c r="BB18" i="34" s="1"/>
  <c r="AZ18" i="34"/>
  <c r="AV18" i="34"/>
  <c r="AU18" i="34"/>
  <c r="AK18" i="34"/>
  <c r="AJ18" i="34"/>
  <c r="AF18" i="34"/>
  <c r="AH18" i="34" s="1"/>
  <c r="AE18" i="34"/>
  <c r="AA18" i="34"/>
  <c r="AC18" i="34" s="1"/>
  <c r="Z18" i="34"/>
  <c r="V18" i="34"/>
  <c r="X18" i="34" s="1"/>
  <c r="U18" i="34"/>
  <c r="S18" i="34"/>
  <c r="Q18" i="34"/>
  <c r="P18" i="34"/>
  <c r="L18" i="34"/>
  <c r="N18" i="34" s="1"/>
  <c r="K18" i="34"/>
  <c r="M18" i="34" s="1"/>
  <c r="H18" i="34"/>
  <c r="LH22" i="34"/>
  <c r="LE17" i="34"/>
  <c r="LC17" i="34"/>
  <c r="KV17" i="34"/>
  <c r="KU17" i="34"/>
  <c r="KT17" i="34"/>
  <c r="KS17" i="34"/>
  <c r="KQ17" i="34"/>
  <c r="KC17" i="34"/>
  <c r="KB17" i="34"/>
  <c r="JX17" i="34"/>
  <c r="JW17" i="34"/>
  <c r="JS17" i="34"/>
  <c r="JT17" i="34" s="1"/>
  <c r="JR17" i="34"/>
  <c r="JN17" i="34"/>
  <c r="JO17" i="34" s="1"/>
  <c r="JM17" i="34"/>
  <c r="JI17" i="34"/>
  <c r="JH17" i="34"/>
  <c r="JD17" i="34"/>
  <c r="JE17" i="34" s="1"/>
  <c r="JC17" i="34"/>
  <c r="IU17" i="34"/>
  <c r="IS17" i="34"/>
  <c r="IR17" i="34"/>
  <c r="IN17" i="34"/>
  <c r="IP17" i="34" s="1"/>
  <c r="IM17" i="34"/>
  <c r="II17" i="34"/>
  <c r="IK17" i="34" s="1"/>
  <c r="IH17" i="34"/>
  <c r="ID17" i="34"/>
  <c r="IF17" i="34" s="1"/>
  <c r="IC17" i="34"/>
  <c r="HY17" i="34"/>
  <c r="HZ17" i="34" s="1"/>
  <c r="HX17" i="34"/>
  <c r="HT17" i="34"/>
  <c r="HV17" i="34" s="1"/>
  <c r="HS17" i="34"/>
  <c r="HI17" i="34"/>
  <c r="HK17" i="34" s="1"/>
  <c r="HH17" i="34"/>
  <c r="HD17" i="34"/>
  <c r="HE17" i="34" s="1"/>
  <c r="HC17" i="34"/>
  <c r="GY17" i="34"/>
  <c r="HA17" i="34" s="1"/>
  <c r="GX17" i="34"/>
  <c r="GT17" i="34"/>
  <c r="GU17" i="34" s="1"/>
  <c r="GS17" i="34"/>
  <c r="GO17" i="34"/>
  <c r="GQ17" i="34" s="1"/>
  <c r="GN17" i="34"/>
  <c r="GJ17" i="34"/>
  <c r="GK17" i="34" s="1"/>
  <c r="GI17" i="34"/>
  <c r="FY17" i="34"/>
  <c r="FZ17" i="34" s="1"/>
  <c r="FX17" i="34"/>
  <c r="FT17" i="34"/>
  <c r="FV17" i="34" s="1"/>
  <c r="FS17" i="34"/>
  <c r="FO17" i="34"/>
  <c r="FN17" i="34"/>
  <c r="FJ17" i="34"/>
  <c r="FI17" i="34"/>
  <c r="FD17" i="34"/>
  <c r="EZ17" i="34"/>
  <c r="FA17" i="34" s="1"/>
  <c r="EY17" i="34"/>
  <c r="EO17" i="34"/>
  <c r="EQ17" i="34" s="1"/>
  <c r="EN17" i="34"/>
  <c r="EK17" i="34"/>
  <c r="EJ17" i="34"/>
  <c r="EL17" i="34" s="1"/>
  <c r="EI17" i="34"/>
  <c r="EE17" i="34"/>
  <c r="EG17" i="34" s="1"/>
  <c r="ED17" i="34"/>
  <c r="DZ17" i="34"/>
  <c r="EA17" i="34" s="1"/>
  <c r="DY17" i="34"/>
  <c r="DT17" i="34"/>
  <c r="DP17" i="34"/>
  <c r="DO17" i="34"/>
  <c r="DE17" i="34"/>
  <c r="DG17" i="34" s="1"/>
  <c r="DD17" i="34"/>
  <c r="CZ17" i="34"/>
  <c r="DB17" i="34" s="1"/>
  <c r="CY17" i="34"/>
  <c r="CU17" i="34"/>
  <c r="CV17" i="34" s="1"/>
  <c r="CT17" i="34"/>
  <c r="CP17" i="34"/>
  <c r="CQ17" i="34" s="1"/>
  <c r="CO17" i="34"/>
  <c r="CK17" i="34"/>
  <c r="CL17" i="34" s="1"/>
  <c r="CJ17" i="34"/>
  <c r="CF17" i="34"/>
  <c r="CH17" i="34" s="1"/>
  <c r="CE17" i="34"/>
  <c r="BU17" i="34"/>
  <c r="BW17" i="34" s="1"/>
  <c r="BT17" i="34"/>
  <c r="BP17" i="34"/>
  <c r="BQ17" i="34" s="1"/>
  <c r="BO17" i="34"/>
  <c r="BK17" i="34"/>
  <c r="BM17" i="34" s="1"/>
  <c r="BJ17" i="34"/>
  <c r="BF17" i="34"/>
  <c r="BG17" i="34" s="1"/>
  <c r="BE17" i="34"/>
  <c r="BA17" i="34"/>
  <c r="BC17" i="34" s="1"/>
  <c r="AZ17" i="34"/>
  <c r="AV17" i="34"/>
  <c r="AU17" i="34"/>
  <c r="AK17" i="34"/>
  <c r="AJ17" i="34"/>
  <c r="AF17" i="34"/>
  <c r="AH17" i="34" s="1"/>
  <c r="AE17" i="34"/>
  <c r="AA17" i="34"/>
  <c r="AC17" i="34" s="1"/>
  <c r="Z17" i="34"/>
  <c r="V17" i="34"/>
  <c r="X17" i="34" s="1"/>
  <c r="U17" i="34"/>
  <c r="P17" i="34"/>
  <c r="L17" i="34"/>
  <c r="N17" i="34" s="1"/>
  <c r="K17" i="34"/>
  <c r="H17" i="34"/>
  <c r="LH21" i="34"/>
  <c r="LE14" i="34"/>
  <c r="LC14" i="34"/>
  <c r="KV14" i="34"/>
  <c r="KU14" i="34"/>
  <c r="KT14" i="34"/>
  <c r="KS14" i="34"/>
  <c r="KQ14" i="34"/>
  <c r="KC14" i="34"/>
  <c r="KB14" i="34"/>
  <c r="JX14" i="34"/>
  <c r="JW14" i="34"/>
  <c r="JS14" i="34"/>
  <c r="JU14" i="34" s="1"/>
  <c r="JR14" i="34"/>
  <c r="JN14" i="34"/>
  <c r="JO14" i="34" s="1"/>
  <c r="JM14" i="34"/>
  <c r="JH14" i="34"/>
  <c r="JD14" i="34"/>
  <c r="JF14" i="34" s="1"/>
  <c r="JC14" i="34"/>
  <c r="IS14" i="34"/>
  <c r="IU14" i="34" s="1"/>
  <c r="IR14" i="34"/>
  <c r="IN14" i="34"/>
  <c r="IM14" i="34"/>
  <c r="II14" i="34"/>
  <c r="IJ14" i="34" s="1"/>
  <c r="IH14" i="34"/>
  <c r="ID14" i="34"/>
  <c r="IE14" i="34" s="1"/>
  <c r="IC14" i="34"/>
  <c r="HX14" i="34"/>
  <c r="HT14" i="34"/>
  <c r="HV14" i="34" s="1"/>
  <c r="HS14" i="34"/>
  <c r="HK14" i="34"/>
  <c r="HI14" i="34"/>
  <c r="HJ14" i="34" s="1"/>
  <c r="HH14" i="34"/>
  <c r="HD14" i="34"/>
  <c r="HE14" i="34" s="1"/>
  <c r="HC14" i="34"/>
  <c r="GY14" i="34"/>
  <c r="HA14" i="34" s="1"/>
  <c r="GX14" i="34"/>
  <c r="GT14" i="34"/>
  <c r="GU14" i="34" s="1"/>
  <c r="GS14" i="34"/>
  <c r="GN14" i="34"/>
  <c r="GJ14" i="34"/>
  <c r="GK14" i="34" s="1"/>
  <c r="GI14" i="34"/>
  <c r="FY14" i="34"/>
  <c r="GA14" i="34" s="1"/>
  <c r="FX14" i="34"/>
  <c r="FT14" i="34"/>
  <c r="FV14" i="34" s="1"/>
  <c r="FS14" i="34"/>
  <c r="FO14" i="34"/>
  <c r="FP14" i="34" s="1"/>
  <c r="FN14" i="34"/>
  <c r="FJ14" i="34"/>
  <c r="FL14" i="34" s="1"/>
  <c r="FI14" i="34"/>
  <c r="FD14" i="34"/>
  <c r="EZ14" i="34"/>
  <c r="FB14" i="34" s="1"/>
  <c r="EY14" i="34"/>
  <c r="EO14" i="34"/>
  <c r="EN14" i="34"/>
  <c r="EJ14" i="34"/>
  <c r="EI14" i="34"/>
  <c r="EE14" i="34"/>
  <c r="EG14" i="34" s="1"/>
  <c r="ED14" i="34"/>
  <c r="DZ14" i="34"/>
  <c r="EA14" i="34" s="1"/>
  <c r="DY14" i="34"/>
  <c r="DT14" i="34"/>
  <c r="DP14" i="34"/>
  <c r="DR14" i="34" s="1"/>
  <c r="DO14" i="34"/>
  <c r="DE14" i="34"/>
  <c r="DG14" i="34" s="1"/>
  <c r="DD14" i="34"/>
  <c r="CZ14" i="34"/>
  <c r="DB14" i="34" s="1"/>
  <c r="CY14" i="34"/>
  <c r="CU14" i="34"/>
  <c r="CV14" i="34" s="1"/>
  <c r="CT14" i="34"/>
  <c r="CP14" i="34"/>
  <c r="CQ14" i="34" s="1"/>
  <c r="CO14" i="34"/>
  <c r="CK14" i="34"/>
  <c r="CL14" i="34" s="1"/>
  <c r="CJ14" i="34"/>
  <c r="CF14" i="34"/>
  <c r="CH14" i="34" s="1"/>
  <c r="CE14" i="34"/>
  <c r="BU14" i="34"/>
  <c r="BV14" i="34" s="1"/>
  <c r="BT14" i="34"/>
  <c r="BP14" i="34"/>
  <c r="BQ14" i="34" s="1"/>
  <c r="BO14" i="34"/>
  <c r="BK14" i="34"/>
  <c r="BM14" i="34" s="1"/>
  <c r="BJ14" i="34"/>
  <c r="BF14" i="34"/>
  <c r="BG14" i="34" s="1"/>
  <c r="BE14" i="34"/>
  <c r="BA14" i="34"/>
  <c r="BB14" i="34" s="1"/>
  <c r="AZ14" i="34"/>
  <c r="AV14" i="34"/>
  <c r="AW14" i="34" s="1"/>
  <c r="AU14" i="34"/>
  <c r="AK14" i="34"/>
  <c r="AL14" i="34" s="1"/>
  <c r="AJ14" i="34"/>
  <c r="AF14" i="34"/>
  <c r="AH14" i="34" s="1"/>
  <c r="AE14" i="34"/>
  <c r="AA14" i="34"/>
  <c r="AC14" i="34" s="1"/>
  <c r="Z14" i="34"/>
  <c r="V14" i="34"/>
  <c r="U14" i="34"/>
  <c r="Q14" i="34"/>
  <c r="P14" i="34"/>
  <c r="L14" i="34"/>
  <c r="N14" i="34" s="1"/>
  <c r="K14" i="34"/>
  <c r="H14" i="34"/>
  <c r="LH20" i="34"/>
  <c r="LE13" i="34"/>
  <c r="LC13" i="34"/>
  <c r="KV13" i="34"/>
  <c r="KU13" i="34"/>
  <c r="KT13" i="34"/>
  <c r="KS13" i="34"/>
  <c r="KQ13" i="34"/>
  <c r="KC13" i="34"/>
  <c r="KE13" i="34" s="1"/>
  <c r="KB13" i="34"/>
  <c r="JX13" i="34"/>
  <c r="JY13" i="34" s="1"/>
  <c r="JW13" i="34"/>
  <c r="JS13" i="34"/>
  <c r="JU13" i="34" s="1"/>
  <c r="JR13" i="34"/>
  <c r="JN13" i="34"/>
  <c r="JM13" i="34"/>
  <c r="JI13" i="34"/>
  <c r="JH13" i="34"/>
  <c r="JD13" i="34"/>
  <c r="JC13" i="34"/>
  <c r="IS13" i="34"/>
  <c r="IR13" i="34"/>
  <c r="IN13" i="34"/>
  <c r="IM13" i="34"/>
  <c r="II13" i="34"/>
  <c r="IH13" i="34"/>
  <c r="ID13" i="34"/>
  <c r="IF13" i="34" s="1"/>
  <c r="IC13" i="34"/>
  <c r="HX13" i="34"/>
  <c r="HT13" i="34"/>
  <c r="HV13" i="34" s="1"/>
  <c r="HS13" i="34"/>
  <c r="HI13" i="34"/>
  <c r="HK13" i="34" s="1"/>
  <c r="HH13" i="34"/>
  <c r="HD13" i="34"/>
  <c r="HE13" i="34" s="1"/>
  <c r="HC13" i="34"/>
  <c r="GZ13" i="34"/>
  <c r="HB13" i="34" s="1"/>
  <c r="GY13" i="34"/>
  <c r="HA13" i="34" s="1"/>
  <c r="GX13" i="34"/>
  <c r="GT13" i="34"/>
  <c r="GV13" i="34" s="1"/>
  <c r="GS13" i="34"/>
  <c r="GN13" i="34"/>
  <c r="GJ13" i="34"/>
  <c r="GK13" i="34" s="1"/>
  <c r="GI13" i="34"/>
  <c r="FY13" i="34"/>
  <c r="GA13" i="34" s="1"/>
  <c r="FX13" i="34"/>
  <c r="FT13" i="34"/>
  <c r="FV13" i="34" s="1"/>
  <c r="FS13" i="34"/>
  <c r="FO13" i="34"/>
  <c r="FP13" i="34" s="1"/>
  <c r="FN13" i="34"/>
  <c r="FJ13" i="34"/>
  <c r="FL13" i="34" s="1"/>
  <c r="FI13" i="34"/>
  <c r="FD13" i="34"/>
  <c r="EZ13" i="34"/>
  <c r="FA13" i="34" s="1"/>
  <c r="EY13" i="34"/>
  <c r="EO13" i="34"/>
  <c r="EQ13" i="34" s="1"/>
  <c r="EN13" i="34"/>
  <c r="EJ13" i="34"/>
  <c r="EK13" i="34" s="1"/>
  <c r="EI13" i="34"/>
  <c r="EE13" i="34"/>
  <c r="EF13" i="34" s="1"/>
  <c r="ED13" i="34"/>
  <c r="DZ13" i="34"/>
  <c r="DY13" i="34"/>
  <c r="DT13" i="34"/>
  <c r="DP13" i="34"/>
  <c r="DO13" i="34"/>
  <c r="DE13" i="34"/>
  <c r="DD13" i="34"/>
  <c r="CZ13" i="34"/>
  <c r="CY13" i="34"/>
  <c r="CU13" i="34"/>
  <c r="CT13" i="34"/>
  <c r="CP13" i="34"/>
  <c r="CR13" i="34" s="1"/>
  <c r="CO13" i="34"/>
  <c r="CJ13" i="34"/>
  <c r="CF13" i="34"/>
  <c r="CH13" i="34" s="1"/>
  <c r="CE13" i="34"/>
  <c r="BU13" i="34"/>
  <c r="BW13" i="34" s="1"/>
  <c r="BT13" i="34"/>
  <c r="BP13" i="34"/>
  <c r="BQ13" i="34" s="1"/>
  <c r="BO13" i="34"/>
  <c r="BK13" i="34"/>
  <c r="BM13" i="34" s="1"/>
  <c r="BJ13" i="34"/>
  <c r="BF13" i="34"/>
  <c r="BG13" i="34" s="1"/>
  <c r="BE13" i="34"/>
  <c r="AZ13" i="34"/>
  <c r="AV13" i="34"/>
  <c r="AW13" i="34" s="1"/>
  <c r="AU13" i="34"/>
  <c r="AK13" i="34"/>
  <c r="AM13" i="34" s="1"/>
  <c r="AJ13" i="34"/>
  <c r="AF13" i="34"/>
  <c r="AH13" i="34" s="1"/>
  <c r="AE13" i="34"/>
  <c r="AA13" i="34"/>
  <c r="AC13" i="34" s="1"/>
  <c r="Z13" i="34"/>
  <c r="V13" i="34"/>
  <c r="X13" i="34" s="1"/>
  <c r="U13" i="34"/>
  <c r="P13" i="34"/>
  <c r="L13" i="34"/>
  <c r="N13" i="34" s="1"/>
  <c r="K13" i="34"/>
  <c r="H13" i="34"/>
  <c r="LH19" i="34"/>
  <c r="LE9" i="34"/>
  <c r="LC9" i="34"/>
  <c r="KV9" i="34"/>
  <c r="KU9" i="34"/>
  <c r="KT9" i="34"/>
  <c r="KS9" i="34"/>
  <c r="KQ9" i="34"/>
  <c r="KC9" i="34"/>
  <c r="KE9" i="34" s="1"/>
  <c r="KB9" i="34"/>
  <c r="JX9" i="34"/>
  <c r="JY9" i="34" s="1"/>
  <c r="JW9" i="34"/>
  <c r="JS9" i="34"/>
  <c r="JT9" i="34" s="1"/>
  <c r="JR9" i="34"/>
  <c r="JN9" i="34"/>
  <c r="JO9" i="34" s="1"/>
  <c r="JM9" i="34"/>
  <c r="JH9" i="34"/>
  <c r="JD9" i="34"/>
  <c r="JE9" i="34" s="1"/>
  <c r="JC9" i="34"/>
  <c r="IS9" i="34"/>
  <c r="IU9" i="34" s="1"/>
  <c r="IR9" i="34"/>
  <c r="IN9" i="34"/>
  <c r="IP9" i="34" s="1"/>
  <c r="IM9" i="34"/>
  <c r="II9" i="34"/>
  <c r="IJ9" i="34" s="1"/>
  <c r="IH9" i="34"/>
  <c r="ID9" i="34"/>
  <c r="IF9" i="34" s="1"/>
  <c r="IC9" i="34"/>
  <c r="HX9" i="34"/>
  <c r="HT9" i="34"/>
  <c r="HV9" i="34" s="1"/>
  <c r="HS9" i="34"/>
  <c r="HI9" i="34"/>
  <c r="HK9" i="34" s="1"/>
  <c r="HH9" i="34"/>
  <c r="HD9" i="34"/>
  <c r="HE9" i="34" s="1"/>
  <c r="HC9" i="34"/>
  <c r="GY9" i="34"/>
  <c r="HA9" i="34" s="1"/>
  <c r="GX9" i="34"/>
  <c r="GT9" i="34"/>
  <c r="GU9" i="34" s="1"/>
  <c r="GS9" i="34"/>
  <c r="GN9" i="34"/>
  <c r="GJ9" i="34"/>
  <c r="GK9" i="34" s="1"/>
  <c r="GI9" i="34"/>
  <c r="FY9" i="34"/>
  <c r="FZ9" i="34" s="1"/>
  <c r="FX9" i="34"/>
  <c r="FT9" i="34"/>
  <c r="FV9" i="34" s="1"/>
  <c r="FS9" i="34"/>
  <c r="FO9" i="34"/>
  <c r="FN9" i="34"/>
  <c r="FJ9" i="34"/>
  <c r="FI9" i="34"/>
  <c r="FD9" i="34"/>
  <c r="EZ9" i="34"/>
  <c r="FB9" i="34" s="1"/>
  <c r="EY9" i="34"/>
  <c r="EO9" i="34"/>
  <c r="EQ9" i="34" s="1"/>
  <c r="EN9" i="34"/>
  <c r="EJ9" i="34"/>
  <c r="EL9" i="34" s="1"/>
  <c r="EI9" i="34"/>
  <c r="EE9" i="34"/>
  <c r="EG9" i="34" s="1"/>
  <c r="ED9" i="34"/>
  <c r="DZ9" i="34"/>
  <c r="EA9" i="34" s="1"/>
  <c r="DY9" i="34"/>
  <c r="DT9" i="34"/>
  <c r="DP9" i="34"/>
  <c r="DQ9" i="34" s="1"/>
  <c r="DO9" i="34"/>
  <c r="DE9" i="34"/>
  <c r="DG9" i="34" s="1"/>
  <c r="DD9" i="34"/>
  <c r="CZ9" i="34"/>
  <c r="DB9" i="34" s="1"/>
  <c r="CY9" i="34"/>
  <c r="CU9" i="34"/>
  <c r="CV9" i="34" s="1"/>
  <c r="CT9" i="34"/>
  <c r="CP9" i="34"/>
  <c r="CQ9" i="34" s="1"/>
  <c r="CO9" i="34"/>
  <c r="CJ9" i="34"/>
  <c r="CF9" i="34"/>
  <c r="CH9" i="34" s="1"/>
  <c r="CE9" i="34"/>
  <c r="BU9" i="34"/>
  <c r="BV9" i="34" s="1"/>
  <c r="BT9" i="34"/>
  <c r="BP9" i="34"/>
  <c r="BQ9" i="34" s="1"/>
  <c r="BO9" i="34"/>
  <c r="BK9" i="34"/>
  <c r="BM9" i="34" s="1"/>
  <c r="BJ9" i="34"/>
  <c r="BF9" i="34"/>
  <c r="BG9" i="34" s="1"/>
  <c r="BE9" i="34"/>
  <c r="AZ9" i="34"/>
  <c r="AV9" i="34"/>
  <c r="AW9" i="34" s="1"/>
  <c r="AU9" i="34"/>
  <c r="AK9" i="34"/>
  <c r="AJ9" i="34"/>
  <c r="AF9" i="34"/>
  <c r="AH9" i="34" s="1"/>
  <c r="AE9" i="34"/>
  <c r="AA9" i="34"/>
  <c r="AC9" i="34" s="1"/>
  <c r="Z9" i="34"/>
  <c r="V9" i="34"/>
  <c r="U9" i="34"/>
  <c r="P9" i="34"/>
  <c r="L9" i="34"/>
  <c r="N9" i="34" s="1"/>
  <c r="K9" i="34"/>
  <c r="H9" i="34"/>
  <c r="LH18" i="34"/>
  <c r="LE7" i="34"/>
  <c r="LC7" i="34"/>
  <c r="KV7" i="34"/>
  <c r="KU7" i="34"/>
  <c r="KT7" i="34"/>
  <c r="KS7" i="34"/>
  <c r="KQ7" i="34"/>
  <c r="KC7" i="34"/>
  <c r="KE7" i="34" s="1"/>
  <c r="KB7" i="34"/>
  <c r="JX7" i="34"/>
  <c r="JY7" i="34" s="1"/>
  <c r="JW7" i="34"/>
  <c r="JS7" i="34"/>
  <c r="JU7" i="34" s="1"/>
  <c r="JR7" i="34"/>
  <c r="JN7" i="34"/>
  <c r="JM7" i="34"/>
  <c r="JI7" i="34"/>
  <c r="JH7" i="34"/>
  <c r="JD7" i="34"/>
  <c r="JC7" i="34"/>
  <c r="IS7" i="34"/>
  <c r="IR7" i="34"/>
  <c r="IN7" i="34"/>
  <c r="IM7" i="34"/>
  <c r="II7" i="34"/>
  <c r="IH7" i="34"/>
  <c r="ID7" i="34"/>
  <c r="IF7" i="34" s="1"/>
  <c r="IC7" i="34"/>
  <c r="HX7" i="34"/>
  <c r="HT7" i="34"/>
  <c r="HV7" i="34" s="1"/>
  <c r="HS7" i="34"/>
  <c r="HJ7" i="34"/>
  <c r="HI7" i="34"/>
  <c r="HK7" i="34" s="1"/>
  <c r="HH7" i="34"/>
  <c r="HD7" i="34"/>
  <c r="HE7" i="34" s="1"/>
  <c r="HC7" i="34"/>
  <c r="GY7" i="34"/>
  <c r="HA7" i="34" s="1"/>
  <c r="GX7" i="34"/>
  <c r="GT7" i="34"/>
  <c r="GU7" i="34" s="1"/>
  <c r="GS7" i="34"/>
  <c r="GN7" i="34"/>
  <c r="GJ7" i="34"/>
  <c r="GK7" i="34" s="1"/>
  <c r="GI7" i="34"/>
  <c r="FY7" i="34"/>
  <c r="FZ7" i="34" s="1"/>
  <c r="FX7" i="34"/>
  <c r="FV7" i="34"/>
  <c r="FT7" i="34"/>
  <c r="FU7" i="34" s="1"/>
  <c r="FS7" i="34"/>
  <c r="FO7" i="34"/>
  <c r="FP7" i="34" s="1"/>
  <c r="FN7" i="34"/>
  <c r="FJ7" i="34"/>
  <c r="FL7" i="34" s="1"/>
  <c r="FI7" i="34"/>
  <c r="FD7" i="34"/>
  <c r="EZ7" i="34"/>
  <c r="FB7" i="34" s="1"/>
  <c r="EY7" i="34"/>
  <c r="EO7" i="34"/>
  <c r="EQ7" i="34" s="1"/>
  <c r="EN7" i="34"/>
  <c r="EJ7" i="34"/>
  <c r="EK7" i="34" s="1"/>
  <c r="EI7" i="34"/>
  <c r="EF7" i="34"/>
  <c r="EE7" i="34"/>
  <c r="EG7" i="34" s="1"/>
  <c r="ED7" i="34"/>
  <c r="DZ7" i="34"/>
  <c r="DY7" i="34"/>
  <c r="DT7" i="34"/>
  <c r="DP7" i="34"/>
  <c r="DO7" i="34"/>
  <c r="DE7" i="34"/>
  <c r="DD7" i="34"/>
  <c r="CZ7" i="34"/>
  <c r="CY7" i="34"/>
  <c r="CU7" i="34"/>
  <c r="CT7" i="34"/>
  <c r="CP7" i="34"/>
  <c r="CQ7" i="34" s="1"/>
  <c r="CO7" i="34"/>
  <c r="CJ7" i="34"/>
  <c r="CF7" i="34"/>
  <c r="CH7" i="34" s="1"/>
  <c r="CE7" i="34"/>
  <c r="BU7" i="34"/>
  <c r="BV7" i="34" s="1"/>
  <c r="BT7" i="34"/>
  <c r="BP7" i="34"/>
  <c r="BQ7" i="34" s="1"/>
  <c r="BO7" i="34"/>
  <c r="BK7" i="34"/>
  <c r="BM7" i="34" s="1"/>
  <c r="BJ7" i="34"/>
  <c r="BF7" i="34"/>
  <c r="BH7" i="34" s="1"/>
  <c r="BE7" i="34"/>
  <c r="AZ7" i="34"/>
  <c r="AV7" i="34"/>
  <c r="AW7" i="34" s="1"/>
  <c r="AU7" i="34"/>
  <c r="AK7" i="34"/>
  <c r="AM7" i="34" s="1"/>
  <c r="AJ7" i="34"/>
  <c r="AF7" i="34"/>
  <c r="AH7" i="34" s="1"/>
  <c r="AE7" i="34"/>
  <c r="AA7" i="34"/>
  <c r="AC7" i="34" s="1"/>
  <c r="Z7" i="34"/>
  <c r="V7" i="34"/>
  <c r="X7" i="34" s="1"/>
  <c r="U7" i="34"/>
  <c r="P7" i="34"/>
  <c r="L7" i="34"/>
  <c r="N7" i="34" s="1"/>
  <c r="K7" i="34"/>
  <c r="H7" i="34"/>
  <c r="LH17" i="34"/>
  <c r="LE6" i="34"/>
  <c r="LC6" i="34"/>
  <c r="KV6" i="34"/>
  <c r="KU6" i="34"/>
  <c r="KT6" i="34"/>
  <c r="KS6" i="34"/>
  <c r="KQ6" i="34"/>
  <c r="KC6" i="34"/>
  <c r="KE6" i="34" s="1"/>
  <c r="KB6" i="34"/>
  <c r="JX6" i="34"/>
  <c r="JZ6" i="34" s="1"/>
  <c r="JW6" i="34"/>
  <c r="JS6" i="34"/>
  <c r="JU6" i="34" s="1"/>
  <c r="JR6" i="34"/>
  <c r="JN6" i="34"/>
  <c r="JO6" i="34" s="1"/>
  <c r="JM6" i="34"/>
  <c r="JH6" i="34"/>
  <c r="JD6" i="34"/>
  <c r="JE6" i="34" s="1"/>
  <c r="JC6" i="34"/>
  <c r="IS6" i="34"/>
  <c r="IU6" i="34" s="1"/>
  <c r="IR6" i="34"/>
  <c r="IN6" i="34"/>
  <c r="IP6" i="34" s="1"/>
  <c r="IM6" i="34"/>
  <c r="II6" i="34"/>
  <c r="IJ6" i="34" s="1"/>
  <c r="IH6" i="34"/>
  <c r="ID6" i="34"/>
  <c r="IF6" i="34" s="1"/>
  <c r="IC6" i="34"/>
  <c r="HX6" i="34"/>
  <c r="HT6" i="34"/>
  <c r="HV6" i="34" s="1"/>
  <c r="HS6" i="34"/>
  <c r="HI6" i="34"/>
  <c r="HK6" i="34" s="1"/>
  <c r="HH6" i="34"/>
  <c r="HD6" i="34"/>
  <c r="HE6" i="34" s="1"/>
  <c r="HC6" i="34"/>
  <c r="GY6" i="34"/>
  <c r="HA6" i="34" s="1"/>
  <c r="GX6" i="34"/>
  <c r="GT6" i="34"/>
  <c r="GU6" i="34" s="1"/>
  <c r="GS6" i="34"/>
  <c r="GN6" i="34"/>
  <c r="GJ6" i="34"/>
  <c r="GK6" i="34" s="1"/>
  <c r="GI6" i="34"/>
  <c r="FY6" i="34"/>
  <c r="FZ6" i="34" s="1"/>
  <c r="FX6" i="34"/>
  <c r="FT6" i="34"/>
  <c r="FU6" i="34" s="1"/>
  <c r="FS6" i="34"/>
  <c r="FO6" i="34"/>
  <c r="FN6" i="34"/>
  <c r="FJ6" i="34"/>
  <c r="FI6" i="34"/>
  <c r="FD6" i="34"/>
  <c r="EZ6" i="34"/>
  <c r="FB6" i="34" s="1"/>
  <c r="EY6" i="34"/>
  <c r="EP6" i="34"/>
  <c r="ER6" i="34" s="1"/>
  <c r="EO6" i="34"/>
  <c r="EQ6" i="34" s="1"/>
  <c r="EN6" i="34"/>
  <c r="EJ6" i="34"/>
  <c r="EL6" i="34" s="1"/>
  <c r="EI6" i="34"/>
  <c r="EE6" i="34"/>
  <c r="EG6" i="34" s="1"/>
  <c r="ED6" i="34"/>
  <c r="DZ6" i="34"/>
  <c r="EA6" i="34" s="1"/>
  <c r="DY6" i="34"/>
  <c r="DT6" i="34"/>
  <c r="DR6" i="34"/>
  <c r="DP6" i="34"/>
  <c r="DQ6" i="34" s="1"/>
  <c r="DO6" i="34"/>
  <c r="DE6" i="34"/>
  <c r="DG6" i="34" s="1"/>
  <c r="DD6" i="34"/>
  <c r="CZ6" i="34"/>
  <c r="DB6" i="34" s="1"/>
  <c r="CY6" i="34"/>
  <c r="CU6" i="34"/>
  <c r="CV6" i="34" s="1"/>
  <c r="CT6" i="34"/>
  <c r="CP6" i="34"/>
  <c r="CQ6" i="34" s="1"/>
  <c r="CO6" i="34"/>
  <c r="CJ6" i="34"/>
  <c r="CF6" i="34"/>
  <c r="CH6" i="34" s="1"/>
  <c r="CE6" i="34"/>
  <c r="BW6" i="34"/>
  <c r="BU6" i="34"/>
  <c r="BV6" i="34" s="1"/>
  <c r="BT6" i="34"/>
  <c r="BP6" i="34"/>
  <c r="BQ6" i="34" s="1"/>
  <c r="BO6" i="34"/>
  <c r="BK6" i="34"/>
  <c r="BM6" i="34" s="1"/>
  <c r="BJ6" i="34"/>
  <c r="BF6" i="34"/>
  <c r="BG6" i="34" s="1"/>
  <c r="BE6" i="34"/>
  <c r="AZ6" i="34"/>
  <c r="AV6" i="34"/>
  <c r="AW6" i="34" s="1"/>
  <c r="AU6" i="34"/>
  <c r="AK6" i="34"/>
  <c r="AL6" i="34" s="1"/>
  <c r="AJ6" i="34"/>
  <c r="AF6" i="34"/>
  <c r="AH6" i="34" s="1"/>
  <c r="AE6" i="34"/>
  <c r="AA6" i="34"/>
  <c r="AC6" i="34" s="1"/>
  <c r="Z6" i="34"/>
  <c r="V6" i="34"/>
  <c r="U6" i="34"/>
  <c r="P6" i="34"/>
  <c r="L6" i="34"/>
  <c r="N6" i="34" s="1"/>
  <c r="K6" i="34"/>
  <c r="H6" i="34"/>
  <c r="LH16" i="34"/>
  <c r="LD26" i="34"/>
  <c r="LC26" i="34"/>
  <c r="KV26" i="34"/>
  <c r="KU26" i="34"/>
  <c r="KT26" i="34"/>
  <c r="KS26" i="34"/>
  <c r="KR26" i="34"/>
  <c r="KC26" i="34"/>
  <c r="KE26" i="34" s="1"/>
  <c r="KB26" i="34"/>
  <c r="JX26" i="34"/>
  <c r="JY26" i="34" s="1"/>
  <c r="JW26" i="34"/>
  <c r="JS26" i="34"/>
  <c r="JT26" i="34" s="1"/>
  <c r="JR26" i="34"/>
  <c r="JN26" i="34"/>
  <c r="JM26" i="34"/>
  <c r="JI26" i="34"/>
  <c r="JH26" i="34"/>
  <c r="JD26" i="34"/>
  <c r="JC26" i="34"/>
  <c r="IS26" i="34"/>
  <c r="IR26" i="34"/>
  <c r="IN26" i="34"/>
  <c r="IO26" i="34" s="1"/>
  <c r="IM26" i="34"/>
  <c r="II26" i="34"/>
  <c r="IJ26" i="34" s="1"/>
  <c r="IH26" i="34"/>
  <c r="ID26" i="34"/>
  <c r="IC26" i="34"/>
  <c r="HY26" i="34"/>
  <c r="HZ26" i="34" s="1"/>
  <c r="HX26" i="34"/>
  <c r="HT26" i="34"/>
  <c r="HU26" i="34" s="1"/>
  <c r="HS26" i="34"/>
  <c r="HI26" i="34"/>
  <c r="HK26" i="34" s="1"/>
  <c r="HH26" i="34"/>
  <c r="HD26" i="34"/>
  <c r="HF26" i="34" s="1"/>
  <c r="HC26" i="34"/>
  <c r="GY26" i="34"/>
  <c r="HA26" i="34" s="1"/>
  <c r="GX26" i="34"/>
  <c r="GT26" i="34"/>
  <c r="GU26" i="34" s="1"/>
  <c r="GS26" i="34"/>
  <c r="GO26" i="34"/>
  <c r="GQ26" i="34" s="1"/>
  <c r="GN26" i="34"/>
  <c r="GI26" i="34"/>
  <c r="FY26" i="34"/>
  <c r="GA26" i="34" s="1"/>
  <c r="FX26" i="34"/>
  <c r="FT26" i="34"/>
  <c r="FV26" i="34" s="1"/>
  <c r="FS26" i="34"/>
  <c r="FO26" i="34"/>
  <c r="FP26" i="34" s="1"/>
  <c r="FN26" i="34"/>
  <c r="FJ26" i="34"/>
  <c r="FL26" i="34" s="1"/>
  <c r="FI26" i="34"/>
  <c r="FE26" i="34"/>
  <c r="FF26" i="34" s="1"/>
  <c r="FD26" i="34"/>
  <c r="EZ26" i="34"/>
  <c r="FB26" i="34" s="1"/>
  <c r="EY26" i="34"/>
  <c r="EO26" i="34"/>
  <c r="EP26" i="34" s="1"/>
  <c r="EN26" i="34"/>
  <c r="EJ26" i="34"/>
  <c r="EK26" i="34" s="1"/>
  <c r="EI26" i="34"/>
  <c r="EE26" i="34"/>
  <c r="EG26" i="34" s="1"/>
  <c r="ED26" i="34"/>
  <c r="DZ26" i="34"/>
  <c r="EA26" i="34" s="1"/>
  <c r="DY26" i="34"/>
  <c r="DU26" i="34"/>
  <c r="DW26" i="34" s="1"/>
  <c r="DT26" i="34"/>
  <c r="DP26" i="34"/>
  <c r="DO26" i="34"/>
  <c r="DE26" i="34"/>
  <c r="DD26" i="34"/>
  <c r="CZ26" i="34"/>
  <c r="DB26" i="34" s="1"/>
  <c r="CY26" i="34"/>
  <c r="CU26" i="34"/>
  <c r="CV26" i="34" s="1"/>
  <c r="CT26" i="34"/>
  <c r="CP26" i="34"/>
  <c r="CR26" i="34" s="1"/>
  <c r="CO26" i="34"/>
  <c r="CK26" i="34"/>
  <c r="CL26" i="34" s="1"/>
  <c r="CJ26" i="34"/>
  <c r="CF26" i="34"/>
  <c r="CG26" i="34" s="1"/>
  <c r="CE26" i="34"/>
  <c r="BU26" i="34"/>
  <c r="BW26" i="34" s="1"/>
  <c r="BT26" i="34"/>
  <c r="BP26" i="34"/>
  <c r="BQ26" i="34" s="1"/>
  <c r="BO26" i="34"/>
  <c r="BK26" i="34"/>
  <c r="BM26" i="34" s="1"/>
  <c r="BJ26" i="34"/>
  <c r="BF26" i="34"/>
  <c r="BG26" i="34" s="1"/>
  <c r="BE26" i="34"/>
  <c r="BA26" i="34"/>
  <c r="BC26" i="34" s="1"/>
  <c r="AZ26" i="34"/>
  <c r="AV26" i="34"/>
  <c r="AW26" i="34" s="1"/>
  <c r="AU26" i="34"/>
  <c r="AK26" i="34"/>
  <c r="AJ26" i="34"/>
  <c r="AF26" i="34"/>
  <c r="AH26" i="34" s="1"/>
  <c r="AE26" i="34"/>
  <c r="AA26" i="34"/>
  <c r="Z26" i="34"/>
  <c r="V26" i="34"/>
  <c r="X26" i="34" s="1"/>
  <c r="U26" i="34"/>
  <c r="Q26" i="34"/>
  <c r="S26" i="34" s="1"/>
  <c r="P26" i="34"/>
  <c r="L26" i="34"/>
  <c r="K26" i="34"/>
  <c r="H26" i="34"/>
  <c r="LH15" i="34"/>
  <c r="LD25" i="34"/>
  <c r="LC25" i="34"/>
  <c r="KV25" i="34"/>
  <c r="KU25" i="34"/>
  <c r="KT25" i="34"/>
  <c r="KS25" i="34"/>
  <c r="KR25" i="34"/>
  <c r="KC25" i="34"/>
  <c r="KD25" i="34" s="1"/>
  <c r="KB25" i="34"/>
  <c r="JX25" i="34"/>
  <c r="JW25" i="34"/>
  <c r="JS25" i="34"/>
  <c r="JR25" i="34"/>
  <c r="JN25" i="34"/>
  <c r="JM25" i="34"/>
  <c r="JI25" i="34"/>
  <c r="JK25" i="34" s="1"/>
  <c r="JH25" i="34"/>
  <c r="JD25" i="34"/>
  <c r="JE25" i="34" s="1"/>
  <c r="JC25" i="34"/>
  <c r="IS25" i="34"/>
  <c r="IU25" i="34" s="1"/>
  <c r="IR25" i="34"/>
  <c r="IN25" i="34"/>
  <c r="IO25" i="34" s="1"/>
  <c r="IM25" i="34"/>
  <c r="II25" i="34"/>
  <c r="IJ25" i="34" s="1"/>
  <c r="IH25" i="34"/>
  <c r="ID25" i="34"/>
  <c r="IF25" i="34" s="1"/>
  <c r="IC25" i="34"/>
  <c r="HY25" i="34"/>
  <c r="HZ25" i="34" s="1"/>
  <c r="HX25" i="34"/>
  <c r="HT25" i="34"/>
  <c r="HU25" i="34" s="1"/>
  <c r="HS25" i="34"/>
  <c r="HI25" i="34"/>
  <c r="HK25" i="34" s="1"/>
  <c r="HH25" i="34"/>
  <c r="HD25" i="34"/>
  <c r="HE25" i="34" s="1"/>
  <c r="HC25" i="34"/>
  <c r="GY25" i="34"/>
  <c r="GZ25" i="34" s="1"/>
  <c r="GX25" i="34"/>
  <c r="GT25" i="34"/>
  <c r="GS25" i="34"/>
  <c r="GO25" i="34"/>
  <c r="GN25" i="34"/>
  <c r="GJ25" i="34"/>
  <c r="GI25" i="34"/>
  <c r="FY25" i="34"/>
  <c r="FX25" i="34"/>
  <c r="FT25" i="34"/>
  <c r="FS25" i="34"/>
  <c r="FO25" i="34"/>
  <c r="FN25" i="34"/>
  <c r="FJ25" i="34"/>
  <c r="FK25" i="34" s="1"/>
  <c r="FI25" i="34"/>
  <c r="FE25" i="34"/>
  <c r="FF25" i="34" s="1"/>
  <c r="FD25" i="34"/>
  <c r="EZ25" i="34"/>
  <c r="FB25" i="34" s="1"/>
  <c r="EY25" i="34"/>
  <c r="EO25" i="34"/>
  <c r="EQ25" i="34" s="1"/>
  <c r="EN25" i="34"/>
  <c r="EL25" i="34"/>
  <c r="EM25" i="34" s="1"/>
  <c r="EJ25" i="34"/>
  <c r="EK25" i="34" s="1"/>
  <c r="EI25" i="34"/>
  <c r="EE25" i="34"/>
  <c r="EG25" i="34" s="1"/>
  <c r="ED25" i="34"/>
  <c r="DZ25" i="34"/>
  <c r="EA25" i="34" s="1"/>
  <c r="DY25" i="34"/>
  <c r="DU25" i="34"/>
  <c r="DV25" i="34" s="1"/>
  <c r="DT25" i="34"/>
  <c r="DP25" i="34"/>
  <c r="DQ25" i="34" s="1"/>
  <c r="DO25" i="34"/>
  <c r="DE25" i="34"/>
  <c r="DG25" i="34" s="1"/>
  <c r="DD25" i="34"/>
  <c r="CZ25" i="34"/>
  <c r="DB25" i="34" s="1"/>
  <c r="CY25" i="34"/>
  <c r="CU25" i="34"/>
  <c r="CV25" i="34" s="1"/>
  <c r="CT25" i="34"/>
  <c r="CP25" i="34"/>
  <c r="CR25" i="34" s="1"/>
  <c r="CO25" i="34"/>
  <c r="CK25" i="34"/>
  <c r="CL25" i="34" s="1"/>
  <c r="CJ25" i="34"/>
  <c r="CE25" i="34"/>
  <c r="BU25" i="34"/>
  <c r="BW25" i="34" s="1"/>
  <c r="BT25" i="34"/>
  <c r="BP25" i="34"/>
  <c r="BQ25" i="34" s="1"/>
  <c r="BO25" i="34"/>
  <c r="BK25" i="34"/>
  <c r="BM25" i="34" s="1"/>
  <c r="BJ25" i="34"/>
  <c r="BF25" i="34"/>
  <c r="BE25" i="34"/>
  <c r="BA25" i="34"/>
  <c r="AZ25" i="34"/>
  <c r="AV25" i="34"/>
  <c r="AU25" i="34"/>
  <c r="AK25" i="34"/>
  <c r="AJ25" i="34"/>
  <c r="AF25" i="34"/>
  <c r="AE25" i="34"/>
  <c r="AA25" i="34"/>
  <c r="Z25" i="34"/>
  <c r="V25" i="34"/>
  <c r="X25" i="34" s="1"/>
  <c r="U25" i="34"/>
  <c r="Q25" i="34"/>
  <c r="S25" i="34" s="1"/>
  <c r="P25" i="34"/>
  <c r="L25" i="34"/>
  <c r="N25" i="34" s="1"/>
  <c r="K25" i="34"/>
  <c r="H25" i="34"/>
  <c r="LH14" i="34"/>
  <c r="LD24" i="34"/>
  <c r="LC24" i="34"/>
  <c r="KV24" i="34"/>
  <c r="KU24" i="34"/>
  <c r="KT24" i="34"/>
  <c r="KS24" i="34"/>
  <c r="KR24" i="34"/>
  <c r="KC24" i="34"/>
  <c r="KD24" i="34" s="1"/>
  <c r="KB24" i="34"/>
  <c r="JX24" i="34"/>
  <c r="JY24" i="34" s="1"/>
  <c r="JW24" i="34"/>
  <c r="JS24" i="34"/>
  <c r="JU24" i="34" s="1"/>
  <c r="JR24" i="34"/>
  <c r="JN24" i="34"/>
  <c r="JP24" i="34" s="1"/>
  <c r="JM24" i="34"/>
  <c r="JI24" i="34"/>
  <c r="JK24" i="34" s="1"/>
  <c r="JH24" i="34"/>
  <c r="JD24" i="34"/>
  <c r="JE24" i="34" s="1"/>
  <c r="JC24" i="34"/>
  <c r="IS24" i="34"/>
  <c r="IU24" i="34" s="1"/>
  <c r="IR24" i="34"/>
  <c r="IN24" i="34"/>
  <c r="IO24" i="34" s="1"/>
  <c r="IM24" i="34"/>
  <c r="II24" i="34"/>
  <c r="IJ24" i="34" s="1"/>
  <c r="IH24" i="34"/>
  <c r="ID24" i="34"/>
  <c r="IF24" i="34" s="1"/>
  <c r="IC24" i="34"/>
  <c r="HY24" i="34"/>
  <c r="HZ24" i="34" s="1"/>
  <c r="HX24" i="34"/>
  <c r="HT24" i="34"/>
  <c r="HV24" i="34" s="1"/>
  <c r="HS24" i="34"/>
  <c r="HI24" i="34"/>
  <c r="HH24" i="34"/>
  <c r="HD24" i="34"/>
  <c r="HC24" i="34"/>
  <c r="GY24" i="34"/>
  <c r="GZ24" i="34" s="1"/>
  <c r="GX24" i="34"/>
  <c r="GT24" i="34"/>
  <c r="GU24" i="34" s="1"/>
  <c r="GS24" i="34"/>
  <c r="GO24" i="34"/>
  <c r="GQ24" i="34" s="1"/>
  <c r="GN24" i="34"/>
  <c r="GJ24" i="34"/>
  <c r="GL24" i="34" s="1"/>
  <c r="GI24" i="34"/>
  <c r="FY24" i="34"/>
  <c r="GA24" i="34" s="1"/>
  <c r="FX24" i="34"/>
  <c r="FT24" i="34"/>
  <c r="FV24" i="34" s="1"/>
  <c r="FS24" i="34"/>
  <c r="FO24" i="34"/>
  <c r="FP24" i="34" s="1"/>
  <c r="FN24" i="34"/>
  <c r="FJ24" i="34"/>
  <c r="FK24" i="34" s="1"/>
  <c r="FI24" i="34"/>
  <c r="FE24" i="34"/>
  <c r="FF24" i="34" s="1"/>
  <c r="FD24" i="34"/>
  <c r="EZ24" i="34"/>
  <c r="FB24" i="34" s="1"/>
  <c r="EY24" i="34"/>
  <c r="EO24" i="34"/>
  <c r="EP24" i="34" s="1"/>
  <c r="EN24" i="34"/>
  <c r="EJ24" i="34"/>
  <c r="EK24" i="34" s="1"/>
  <c r="EI24" i="34"/>
  <c r="EE24" i="34"/>
  <c r="EG24" i="34" s="1"/>
  <c r="ED24" i="34"/>
  <c r="DZ24" i="34"/>
  <c r="EA24" i="34" s="1"/>
  <c r="DY24" i="34"/>
  <c r="DU24" i="34"/>
  <c r="DV24" i="34" s="1"/>
  <c r="DT24" i="34"/>
  <c r="DP24" i="34"/>
  <c r="DQ24" i="34" s="1"/>
  <c r="DO24" i="34"/>
  <c r="DE24" i="34"/>
  <c r="DF24" i="34" s="1"/>
  <c r="DD24" i="34"/>
  <c r="CZ24" i="34"/>
  <c r="DA24" i="34" s="1"/>
  <c r="CY24" i="34"/>
  <c r="CU24" i="34"/>
  <c r="CT24" i="34"/>
  <c r="CP24" i="34"/>
  <c r="CO24" i="34"/>
  <c r="CK24" i="34"/>
  <c r="CJ24" i="34"/>
  <c r="CE24" i="34"/>
  <c r="BU24" i="34"/>
  <c r="BT24" i="34"/>
  <c r="BP24" i="34"/>
  <c r="BO24" i="34"/>
  <c r="BK24" i="34"/>
  <c r="BM24" i="34" s="1"/>
  <c r="BJ24" i="34"/>
  <c r="BF24" i="34"/>
  <c r="BG24" i="34" s="1"/>
  <c r="BE24" i="34"/>
  <c r="BA24" i="34"/>
  <c r="BC24" i="34" s="1"/>
  <c r="AZ24" i="34"/>
  <c r="AV24" i="34"/>
  <c r="AX24" i="34" s="1"/>
  <c r="AU24" i="34"/>
  <c r="AK24" i="34"/>
  <c r="AM24" i="34" s="1"/>
  <c r="AJ24" i="34"/>
  <c r="AF24" i="34"/>
  <c r="AH24" i="34" s="1"/>
  <c r="AE24" i="34"/>
  <c r="AA24" i="34"/>
  <c r="AC24" i="34" s="1"/>
  <c r="Z24" i="34"/>
  <c r="V24" i="34"/>
  <c r="X24" i="34" s="1"/>
  <c r="U24" i="34"/>
  <c r="Q24" i="34"/>
  <c r="S24" i="34" s="1"/>
  <c r="P24" i="34"/>
  <c r="L24" i="34"/>
  <c r="N24" i="34" s="1"/>
  <c r="K24" i="34"/>
  <c r="H24" i="34"/>
  <c r="LH13" i="34"/>
  <c r="LD23" i="34"/>
  <c r="LC23" i="34"/>
  <c r="KV23" i="34"/>
  <c r="KU23" i="34"/>
  <c r="KT23" i="34"/>
  <c r="KS23" i="34"/>
  <c r="KR23" i="34"/>
  <c r="KC23" i="34"/>
  <c r="KD23" i="34" s="1"/>
  <c r="KB23" i="34"/>
  <c r="JX23" i="34"/>
  <c r="JY23" i="34" s="1"/>
  <c r="JW23" i="34"/>
  <c r="JS23" i="34"/>
  <c r="JU23" i="34" s="1"/>
  <c r="JR23" i="34"/>
  <c r="JN23" i="34"/>
  <c r="JO23" i="34" s="1"/>
  <c r="JM23" i="34"/>
  <c r="JI23" i="34"/>
  <c r="JJ23" i="34" s="1"/>
  <c r="JH23" i="34"/>
  <c r="JD23" i="34"/>
  <c r="JE23" i="34" s="1"/>
  <c r="JC23" i="34"/>
  <c r="IS23" i="34"/>
  <c r="IT23" i="34" s="1"/>
  <c r="IR23" i="34"/>
  <c r="IN23" i="34"/>
  <c r="IO23" i="34" s="1"/>
  <c r="IM23" i="34"/>
  <c r="II23" i="34"/>
  <c r="IH23" i="34"/>
  <c r="ID23" i="34"/>
  <c r="IC23" i="34"/>
  <c r="HY23" i="34"/>
  <c r="HX23" i="34"/>
  <c r="HT23" i="34"/>
  <c r="HV23" i="34" s="1"/>
  <c r="HS23" i="34"/>
  <c r="HI23" i="34"/>
  <c r="HK23" i="34" s="1"/>
  <c r="HH23" i="34"/>
  <c r="HD23" i="34"/>
  <c r="HF23" i="34" s="1"/>
  <c r="HC23" i="34"/>
  <c r="GY23" i="34"/>
  <c r="HA23" i="34" s="1"/>
  <c r="GX23" i="34"/>
  <c r="GT23" i="34"/>
  <c r="GU23" i="34" s="1"/>
  <c r="GS23" i="34"/>
  <c r="GO23" i="34"/>
  <c r="GQ23" i="34" s="1"/>
  <c r="GN23" i="34"/>
  <c r="GI23" i="34"/>
  <c r="FY23" i="34"/>
  <c r="GA23" i="34" s="1"/>
  <c r="FX23" i="34"/>
  <c r="FT23" i="34"/>
  <c r="FV23" i="34" s="1"/>
  <c r="FS23" i="34"/>
  <c r="FO23" i="34"/>
  <c r="FP23" i="34" s="1"/>
  <c r="FN23" i="34"/>
  <c r="FJ23" i="34"/>
  <c r="FL23" i="34" s="1"/>
  <c r="FI23" i="34"/>
  <c r="FE23" i="34"/>
  <c r="FF23" i="34" s="1"/>
  <c r="FD23" i="34"/>
  <c r="EZ23" i="34"/>
  <c r="FB23" i="34" s="1"/>
  <c r="EY23" i="34"/>
  <c r="EO23" i="34"/>
  <c r="EQ23" i="34" s="1"/>
  <c r="EN23" i="34"/>
  <c r="EJ23" i="34"/>
  <c r="EK23" i="34" s="1"/>
  <c r="EI23" i="34"/>
  <c r="EE23" i="34"/>
  <c r="EG23" i="34" s="1"/>
  <c r="ED23" i="34"/>
  <c r="DZ23" i="34"/>
  <c r="EA23" i="34" s="1"/>
  <c r="DY23" i="34"/>
  <c r="DU23" i="34"/>
  <c r="DW23" i="34" s="1"/>
  <c r="DT23" i="34"/>
  <c r="DP23" i="34"/>
  <c r="DO23" i="34"/>
  <c r="DE23" i="34"/>
  <c r="DD23" i="34"/>
  <c r="CZ23" i="34"/>
  <c r="DB23" i="34" s="1"/>
  <c r="CY23" i="34"/>
  <c r="CU23" i="34"/>
  <c r="CV23" i="34" s="1"/>
  <c r="CT23" i="34"/>
  <c r="CQ23" i="34"/>
  <c r="CS23" i="34" s="1"/>
  <c r="CP23" i="34"/>
  <c r="CR23" i="34" s="1"/>
  <c r="CO23" i="34"/>
  <c r="CL23" i="34"/>
  <c r="CK23" i="34"/>
  <c r="CM23" i="34" s="1"/>
  <c r="CJ23" i="34"/>
  <c r="CE23" i="34"/>
  <c r="BV23" i="34"/>
  <c r="BX23" i="34" s="1"/>
  <c r="BU23" i="34"/>
  <c r="BW23" i="34" s="1"/>
  <c r="BT23" i="34"/>
  <c r="BQ23" i="34"/>
  <c r="BP23" i="34"/>
  <c r="BR23" i="34" s="1"/>
  <c r="BO23" i="34"/>
  <c r="BL23" i="34"/>
  <c r="BK23" i="34"/>
  <c r="BM23" i="34" s="1"/>
  <c r="BJ23" i="34"/>
  <c r="BF23" i="34"/>
  <c r="BG23" i="34" s="1"/>
  <c r="BE23" i="34"/>
  <c r="BA23" i="34"/>
  <c r="BC23" i="34" s="1"/>
  <c r="AZ23" i="34"/>
  <c r="AV23" i="34"/>
  <c r="AW23" i="34" s="1"/>
  <c r="AU23" i="34"/>
  <c r="AK23" i="34"/>
  <c r="AJ23" i="34"/>
  <c r="AF23" i="34"/>
  <c r="AH23" i="34" s="1"/>
  <c r="AE23" i="34"/>
  <c r="AA23" i="34"/>
  <c r="AC23" i="34" s="1"/>
  <c r="Z23" i="34"/>
  <c r="AB23" i="34" s="1"/>
  <c r="V23" i="34"/>
  <c r="X23" i="34" s="1"/>
  <c r="U23" i="34"/>
  <c r="W23" i="34" s="1"/>
  <c r="Y23" i="34" s="1"/>
  <c r="Q23" i="34"/>
  <c r="P23" i="34"/>
  <c r="L23" i="34"/>
  <c r="K23" i="34"/>
  <c r="H23" i="34"/>
  <c r="LH12" i="34"/>
  <c r="LD20" i="34"/>
  <c r="LC20" i="34"/>
  <c r="KV20" i="34"/>
  <c r="KU20" i="34"/>
  <c r="KT20" i="34"/>
  <c r="KS20" i="34"/>
  <c r="KR20" i="34"/>
  <c r="KC20" i="34"/>
  <c r="KB20" i="34"/>
  <c r="JX20" i="34"/>
  <c r="JW20" i="34"/>
  <c r="JS20" i="34"/>
  <c r="JT20" i="34" s="1"/>
  <c r="JR20" i="34"/>
  <c r="JN20" i="34"/>
  <c r="JO20" i="34" s="1"/>
  <c r="JM20" i="34"/>
  <c r="JI20" i="34"/>
  <c r="JJ20" i="34" s="1"/>
  <c r="JH20" i="34"/>
  <c r="JC20" i="34"/>
  <c r="IS20" i="34"/>
  <c r="IU20" i="34" s="1"/>
  <c r="IR20" i="34"/>
  <c r="IN20" i="34"/>
  <c r="IO20" i="34" s="1"/>
  <c r="IM20" i="34"/>
  <c r="II20" i="34"/>
  <c r="IH20" i="34"/>
  <c r="ID20" i="34"/>
  <c r="IF20" i="34" s="1"/>
  <c r="IC20" i="34"/>
  <c r="HY20" i="34"/>
  <c r="HZ20" i="34" s="1"/>
  <c r="HX20" i="34"/>
  <c r="HT20" i="34"/>
  <c r="HU20" i="34" s="1"/>
  <c r="HS20" i="34"/>
  <c r="HI20" i="34"/>
  <c r="HJ20" i="34" s="1"/>
  <c r="HH20" i="34"/>
  <c r="HD20" i="34"/>
  <c r="HE20" i="34" s="1"/>
  <c r="HC20" i="34"/>
  <c r="GY20" i="34"/>
  <c r="GZ20" i="34" s="1"/>
  <c r="GX20" i="34"/>
  <c r="GT20" i="34"/>
  <c r="GS20" i="34"/>
  <c r="GO20" i="34"/>
  <c r="GQ20" i="34" s="1"/>
  <c r="GN20" i="34"/>
  <c r="GJ20" i="34"/>
  <c r="GK20" i="34" s="1"/>
  <c r="GI20" i="34"/>
  <c r="FY20" i="34"/>
  <c r="FX20" i="34"/>
  <c r="FT20" i="34"/>
  <c r="FV20" i="34" s="1"/>
  <c r="FS20" i="34"/>
  <c r="FO20" i="34"/>
  <c r="FP20" i="34" s="1"/>
  <c r="FN20" i="34"/>
  <c r="FJ20" i="34"/>
  <c r="FK20" i="34" s="1"/>
  <c r="FI20" i="34"/>
  <c r="FE20" i="34"/>
  <c r="FD20" i="34"/>
  <c r="EZ20" i="34"/>
  <c r="FB20" i="34" s="1"/>
  <c r="EY20" i="34"/>
  <c r="EO20" i="34"/>
  <c r="EN20" i="34"/>
  <c r="EJ20" i="34"/>
  <c r="EI20" i="34"/>
  <c r="EE20" i="34"/>
  <c r="EG20" i="34" s="1"/>
  <c r="ED20" i="34"/>
  <c r="DZ20" i="34"/>
  <c r="EA20" i="34" s="1"/>
  <c r="DY20" i="34"/>
  <c r="DU20" i="34"/>
  <c r="DV20" i="34" s="1"/>
  <c r="DT20" i="34"/>
  <c r="DP20" i="34"/>
  <c r="DO20" i="34"/>
  <c r="DE20" i="34"/>
  <c r="DG20" i="34" s="1"/>
  <c r="DD20" i="34"/>
  <c r="CZ20" i="34"/>
  <c r="DA20" i="34" s="1"/>
  <c r="CY20" i="34"/>
  <c r="CU20" i="34"/>
  <c r="CT20" i="34"/>
  <c r="CP20" i="34"/>
  <c r="CR20" i="34" s="1"/>
  <c r="CO20" i="34"/>
  <c r="CK20" i="34"/>
  <c r="CL20" i="34" s="1"/>
  <c r="CJ20" i="34"/>
  <c r="CF20" i="34"/>
  <c r="CG20" i="34" s="1"/>
  <c r="CE20" i="34"/>
  <c r="BU20" i="34"/>
  <c r="BW20" i="34" s="1"/>
  <c r="BT20" i="34"/>
  <c r="BP20" i="34"/>
  <c r="BQ20" i="34" s="1"/>
  <c r="BO20" i="34"/>
  <c r="BK20" i="34"/>
  <c r="BL20" i="34" s="1"/>
  <c r="BJ20" i="34"/>
  <c r="BF20" i="34"/>
  <c r="BE20" i="34"/>
  <c r="BA20" i="34"/>
  <c r="BC20" i="34" s="1"/>
  <c r="AZ20" i="34"/>
  <c r="AV20" i="34"/>
  <c r="AW20" i="34" s="1"/>
  <c r="AU20" i="34"/>
  <c r="AP20" i="34"/>
  <c r="AQ20" i="34" s="1"/>
  <c r="H20" i="34"/>
  <c r="LH11" i="34"/>
  <c r="LD16" i="34"/>
  <c r="LC16" i="34"/>
  <c r="KV16" i="34"/>
  <c r="KU16" i="34"/>
  <c r="KT16" i="34"/>
  <c r="KS16" i="34"/>
  <c r="KR16" i="34"/>
  <c r="KC16" i="34"/>
  <c r="KB16" i="34"/>
  <c r="JX16" i="34"/>
  <c r="JY16" i="34" s="1"/>
  <c r="JW16" i="34"/>
  <c r="JS16" i="34"/>
  <c r="JT16" i="34" s="1"/>
  <c r="JR16" i="34"/>
  <c r="JN16" i="34"/>
  <c r="JO16" i="34" s="1"/>
  <c r="JM16" i="34"/>
  <c r="JI16" i="34"/>
  <c r="JH16" i="34"/>
  <c r="JD16" i="34"/>
  <c r="JE16" i="34" s="1"/>
  <c r="JC16" i="34"/>
  <c r="IS16" i="34"/>
  <c r="IR16" i="34"/>
  <c r="IN16" i="34"/>
  <c r="IM16" i="34"/>
  <c r="II16" i="34"/>
  <c r="IJ16" i="34" s="1"/>
  <c r="IH16" i="34"/>
  <c r="ID16" i="34"/>
  <c r="IE16" i="34" s="1"/>
  <c r="IC16" i="34"/>
  <c r="HY16" i="34"/>
  <c r="HZ16" i="34" s="1"/>
  <c r="HX16" i="34"/>
  <c r="HT16" i="34"/>
  <c r="HS16" i="34"/>
  <c r="HI16" i="34"/>
  <c r="HH16" i="34"/>
  <c r="HD16" i="34"/>
  <c r="HE16" i="34" s="1"/>
  <c r="HC16" i="34"/>
  <c r="GY16" i="34"/>
  <c r="GX16" i="34"/>
  <c r="GT16" i="34"/>
  <c r="GV16" i="34" s="1"/>
  <c r="GS16" i="34"/>
  <c r="GO16" i="34"/>
  <c r="GP16" i="34" s="1"/>
  <c r="GN16" i="34"/>
  <c r="GJ16" i="34"/>
  <c r="GK16" i="34" s="1"/>
  <c r="GI16" i="34"/>
  <c r="FY16" i="34"/>
  <c r="FZ16" i="34" s="1"/>
  <c r="FX16" i="34"/>
  <c r="FT16" i="34"/>
  <c r="FU16" i="34" s="1"/>
  <c r="FS16" i="34"/>
  <c r="FO16" i="34"/>
  <c r="FP16" i="34" s="1"/>
  <c r="FN16" i="34"/>
  <c r="FJ16" i="34"/>
  <c r="FI16" i="34"/>
  <c r="FE16" i="34"/>
  <c r="FG16" i="34" s="1"/>
  <c r="FD16" i="34"/>
  <c r="EY16" i="34"/>
  <c r="EO16" i="34"/>
  <c r="EN16" i="34"/>
  <c r="EJ16" i="34"/>
  <c r="EL16" i="34" s="1"/>
  <c r="EI16" i="34"/>
  <c r="EE16" i="34"/>
  <c r="EF16" i="34" s="1"/>
  <c r="ED16" i="34"/>
  <c r="DZ16" i="34"/>
  <c r="EA16" i="34" s="1"/>
  <c r="DY16" i="34"/>
  <c r="DU16" i="34"/>
  <c r="DT16" i="34"/>
  <c r="DO16" i="34"/>
  <c r="DE16" i="34"/>
  <c r="DD16" i="34"/>
  <c r="CZ16" i="34"/>
  <c r="CY16" i="34"/>
  <c r="CU16" i="34"/>
  <c r="CW16" i="34" s="1"/>
  <c r="CT16" i="34"/>
  <c r="CP16" i="34"/>
  <c r="CQ16" i="34" s="1"/>
  <c r="CO16" i="34"/>
  <c r="CK16" i="34"/>
  <c r="CL16" i="34" s="1"/>
  <c r="CJ16" i="34"/>
  <c r="CF16" i="34"/>
  <c r="CE16" i="34"/>
  <c r="BU16" i="34"/>
  <c r="BW16" i="34" s="1"/>
  <c r="BT16" i="34"/>
  <c r="BP16" i="34"/>
  <c r="BQ16" i="34" s="1"/>
  <c r="BO16" i="34"/>
  <c r="BK16" i="34"/>
  <c r="BJ16" i="34"/>
  <c r="BF16" i="34"/>
  <c r="BG16" i="34" s="1"/>
  <c r="BE16" i="34"/>
  <c r="BA16" i="34"/>
  <c r="BB16" i="34" s="1"/>
  <c r="AZ16" i="34"/>
  <c r="AV16" i="34"/>
  <c r="AW16" i="34" s="1"/>
  <c r="AU16" i="34"/>
  <c r="AK16" i="34"/>
  <c r="AM16" i="34" s="1"/>
  <c r="AJ16" i="34"/>
  <c r="AF16" i="34"/>
  <c r="AH16" i="34" s="1"/>
  <c r="AE16" i="34"/>
  <c r="AG16" i="34" s="1"/>
  <c r="AA16" i="34"/>
  <c r="AC16" i="34" s="1"/>
  <c r="Z16" i="34"/>
  <c r="V16" i="34"/>
  <c r="U16" i="34"/>
  <c r="S16" i="34"/>
  <c r="Q16" i="34"/>
  <c r="P16" i="34"/>
  <c r="R16" i="34" s="1"/>
  <c r="L16" i="34"/>
  <c r="N16" i="34" s="1"/>
  <c r="K16" i="34"/>
  <c r="H16" i="34"/>
  <c r="LH10" i="34"/>
  <c r="LD15" i="34"/>
  <c r="LC15" i="34"/>
  <c r="KV15" i="34"/>
  <c r="KU15" i="34"/>
  <c r="KT15" i="34"/>
  <c r="KS15" i="34"/>
  <c r="KR15" i="34"/>
  <c r="KC15" i="34"/>
  <c r="KB15" i="34"/>
  <c r="JX15" i="34"/>
  <c r="JZ15" i="34" s="1"/>
  <c r="JW15" i="34"/>
  <c r="JS15" i="34"/>
  <c r="JT15" i="34" s="1"/>
  <c r="JR15" i="34"/>
  <c r="JN15" i="34"/>
  <c r="JO15" i="34" s="1"/>
  <c r="JM15" i="34"/>
  <c r="JI15" i="34"/>
  <c r="JH15" i="34"/>
  <c r="JC15" i="34"/>
  <c r="IS15" i="34"/>
  <c r="IR15" i="34"/>
  <c r="IN15" i="34"/>
  <c r="IM15" i="34"/>
  <c r="II15" i="34"/>
  <c r="IK15" i="34" s="1"/>
  <c r="IH15" i="34"/>
  <c r="ID15" i="34"/>
  <c r="IE15" i="34" s="1"/>
  <c r="IC15" i="34"/>
  <c r="HY15" i="34"/>
  <c r="HZ15" i="34" s="1"/>
  <c r="HX15" i="34"/>
  <c r="HS15" i="34"/>
  <c r="HI15" i="34"/>
  <c r="HK15" i="34" s="1"/>
  <c r="HH15" i="34"/>
  <c r="HD15" i="34"/>
  <c r="HE15" i="34" s="1"/>
  <c r="HC15" i="34"/>
  <c r="GY15" i="34"/>
  <c r="GX15" i="34"/>
  <c r="GT15" i="34"/>
  <c r="GU15" i="34" s="1"/>
  <c r="GS15" i="34"/>
  <c r="GO15" i="34"/>
  <c r="GP15" i="34" s="1"/>
  <c r="GN15" i="34"/>
  <c r="GJ15" i="34"/>
  <c r="GK15" i="34" s="1"/>
  <c r="GI15" i="34"/>
  <c r="FY15" i="34"/>
  <c r="FZ15" i="34" s="1"/>
  <c r="FX15" i="34"/>
  <c r="FT15" i="34"/>
  <c r="FU15" i="34" s="1"/>
  <c r="FS15" i="34"/>
  <c r="FO15" i="34"/>
  <c r="FP15" i="34" s="1"/>
  <c r="FN15" i="34"/>
  <c r="FJ15" i="34"/>
  <c r="FI15" i="34"/>
  <c r="FE15" i="34"/>
  <c r="FG15" i="34" s="1"/>
  <c r="FD15" i="34"/>
  <c r="EZ15" i="34"/>
  <c r="FA15" i="34" s="1"/>
  <c r="EY15" i="34"/>
  <c r="EO15" i="34"/>
  <c r="EN15" i="34"/>
  <c r="EJ15" i="34"/>
  <c r="EK15" i="34" s="1"/>
  <c r="EI15" i="34"/>
  <c r="EE15" i="34"/>
  <c r="EF15" i="34" s="1"/>
  <c r="ED15" i="34"/>
  <c r="DZ15" i="34"/>
  <c r="EA15" i="34" s="1"/>
  <c r="DY15" i="34"/>
  <c r="DU15" i="34"/>
  <c r="DT15" i="34"/>
  <c r="DP15" i="34"/>
  <c r="DQ15" i="34" s="1"/>
  <c r="DO15" i="34"/>
  <c r="DE15" i="34"/>
  <c r="DD15" i="34"/>
  <c r="CZ15" i="34"/>
  <c r="CY15" i="34"/>
  <c r="CU15" i="34"/>
  <c r="CV15" i="34" s="1"/>
  <c r="CT15" i="34"/>
  <c r="CP15" i="34"/>
  <c r="CQ15" i="34" s="1"/>
  <c r="CO15" i="34"/>
  <c r="CK15" i="34"/>
  <c r="CL15" i="34" s="1"/>
  <c r="CJ15" i="34"/>
  <c r="CF15" i="34"/>
  <c r="CE15" i="34"/>
  <c r="BU15" i="34"/>
  <c r="BW15" i="34" s="1"/>
  <c r="BT15" i="34"/>
  <c r="BP15" i="34"/>
  <c r="BQ15" i="34" s="1"/>
  <c r="BO15" i="34"/>
  <c r="BK15" i="34"/>
  <c r="BJ15" i="34"/>
  <c r="BF15" i="34"/>
  <c r="BH15" i="34" s="1"/>
  <c r="BE15" i="34"/>
  <c r="BA15" i="34"/>
  <c r="BB15" i="34" s="1"/>
  <c r="AZ15" i="34"/>
  <c r="AV15" i="34"/>
  <c r="AW15" i="34" s="1"/>
  <c r="AU15" i="34"/>
  <c r="AK15" i="34"/>
  <c r="AJ15" i="34"/>
  <c r="AF15" i="34"/>
  <c r="AE15" i="34"/>
  <c r="AA15" i="34"/>
  <c r="AC15" i="34" s="1"/>
  <c r="Z15" i="34"/>
  <c r="V15" i="34"/>
  <c r="U15" i="34"/>
  <c r="Q15" i="34"/>
  <c r="S15" i="34" s="1"/>
  <c r="P15" i="34"/>
  <c r="L15" i="34"/>
  <c r="N15" i="34" s="1"/>
  <c r="K15" i="34"/>
  <c r="M15" i="34" s="1"/>
  <c r="H15" i="34"/>
  <c r="LH9" i="34"/>
  <c r="LD12" i="34"/>
  <c r="LC12" i="34"/>
  <c r="KV12" i="34"/>
  <c r="KU12" i="34"/>
  <c r="KT12" i="34"/>
  <c r="KS12" i="34"/>
  <c r="KR12" i="34"/>
  <c r="KC12" i="34"/>
  <c r="KB12" i="34"/>
  <c r="JX12" i="34"/>
  <c r="JY12" i="34" s="1"/>
  <c r="JW12" i="34"/>
  <c r="JS12" i="34"/>
  <c r="JT12" i="34" s="1"/>
  <c r="JR12" i="34"/>
  <c r="JN12" i="34"/>
  <c r="JO12" i="34" s="1"/>
  <c r="JM12" i="34"/>
  <c r="JI12" i="34"/>
  <c r="JH12" i="34"/>
  <c r="JC12" i="34"/>
  <c r="IS12" i="34"/>
  <c r="IR12" i="34"/>
  <c r="IN12" i="34"/>
  <c r="IM12" i="34"/>
  <c r="II12" i="34"/>
  <c r="IJ12" i="34" s="1"/>
  <c r="IH12" i="34"/>
  <c r="ID12" i="34"/>
  <c r="IE12" i="34" s="1"/>
  <c r="IC12" i="34"/>
  <c r="HY12" i="34"/>
  <c r="HZ12" i="34" s="1"/>
  <c r="HX12" i="34"/>
  <c r="HS12" i="34"/>
  <c r="HI12" i="34"/>
  <c r="HK12" i="34" s="1"/>
  <c r="HH12" i="34"/>
  <c r="HD12" i="34"/>
  <c r="HE12" i="34" s="1"/>
  <c r="HC12" i="34"/>
  <c r="GY12" i="34"/>
  <c r="GX12" i="34"/>
  <c r="GT12" i="34"/>
  <c r="GV12" i="34" s="1"/>
  <c r="GS12" i="34"/>
  <c r="GO12" i="34"/>
  <c r="GP12" i="34" s="1"/>
  <c r="GN12" i="34"/>
  <c r="GI12" i="34"/>
  <c r="FY12" i="34"/>
  <c r="GA12" i="34" s="1"/>
  <c r="FX12" i="34"/>
  <c r="FT12" i="34"/>
  <c r="FU12" i="34" s="1"/>
  <c r="FS12" i="34"/>
  <c r="FO12" i="34"/>
  <c r="FP12" i="34" s="1"/>
  <c r="FN12" i="34"/>
  <c r="FJ12" i="34"/>
  <c r="FI12" i="34"/>
  <c r="FE12" i="34"/>
  <c r="FF12" i="34" s="1"/>
  <c r="FD12" i="34"/>
  <c r="EZ12" i="34"/>
  <c r="FA12" i="34" s="1"/>
  <c r="EY12" i="34"/>
  <c r="EO12" i="34"/>
  <c r="EN12" i="34"/>
  <c r="EJ12" i="34"/>
  <c r="EL12" i="34" s="1"/>
  <c r="EI12" i="34"/>
  <c r="EE12" i="34"/>
  <c r="EF12" i="34" s="1"/>
  <c r="ED12" i="34"/>
  <c r="DZ12" i="34"/>
  <c r="EA12" i="34" s="1"/>
  <c r="DY12" i="34"/>
  <c r="DU12" i="34"/>
  <c r="DT12" i="34"/>
  <c r="DP12" i="34"/>
  <c r="DQ12" i="34" s="1"/>
  <c r="DO12" i="34"/>
  <c r="DE12" i="34"/>
  <c r="DD12" i="34"/>
  <c r="CZ12" i="34"/>
  <c r="CY12" i="34"/>
  <c r="CU12" i="34"/>
  <c r="CV12" i="34" s="1"/>
  <c r="CT12" i="34"/>
  <c r="CP12" i="34"/>
  <c r="CQ12" i="34" s="1"/>
  <c r="CO12" i="34"/>
  <c r="CK12" i="34"/>
  <c r="CL12" i="34" s="1"/>
  <c r="CJ12" i="34"/>
  <c r="CE12" i="34"/>
  <c r="BU12" i="34"/>
  <c r="BW12" i="34" s="1"/>
  <c r="BT12" i="34"/>
  <c r="BP12" i="34"/>
  <c r="BQ12" i="34" s="1"/>
  <c r="BO12" i="34"/>
  <c r="BK12" i="34"/>
  <c r="BJ12" i="34"/>
  <c r="BF12" i="34"/>
  <c r="BH12" i="34" s="1"/>
  <c r="BE12" i="34"/>
  <c r="BA12" i="34"/>
  <c r="BB12" i="34" s="1"/>
  <c r="AZ12" i="34"/>
  <c r="AU12" i="34"/>
  <c r="AK12" i="34"/>
  <c r="AM12" i="34" s="1"/>
  <c r="AJ12" i="34"/>
  <c r="AF12" i="34"/>
  <c r="AH12" i="34" s="1"/>
  <c r="AE12" i="34"/>
  <c r="AA12" i="34"/>
  <c r="AC12" i="34" s="1"/>
  <c r="Z12" i="34"/>
  <c r="V12" i="34"/>
  <c r="U12" i="34"/>
  <c r="Q12" i="34"/>
  <c r="S12" i="34" s="1"/>
  <c r="P12" i="34"/>
  <c r="K12" i="34"/>
  <c r="H12" i="34"/>
  <c r="LH8" i="34"/>
  <c r="LD11" i="34"/>
  <c r="LC11" i="34"/>
  <c r="KV11" i="34"/>
  <c r="KU11" i="34"/>
  <c r="KT11" i="34"/>
  <c r="KS11" i="34"/>
  <c r="KR11" i="34"/>
  <c r="KC11" i="34"/>
  <c r="KB11" i="34"/>
  <c r="JX11" i="34"/>
  <c r="JY11" i="34" s="1"/>
  <c r="JW11" i="34"/>
  <c r="JS11" i="34"/>
  <c r="JT11" i="34" s="1"/>
  <c r="JR11" i="34"/>
  <c r="JN11" i="34"/>
  <c r="JO11" i="34" s="1"/>
  <c r="JM11" i="34"/>
  <c r="JI11" i="34"/>
  <c r="JH11" i="34"/>
  <c r="JC11" i="34"/>
  <c r="IS11" i="34"/>
  <c r="IR11" i="34"/>
  <c r="IN11" i="34"/>
  <c r="IM11" i="34"/>
  <c r="II11" i="34"/>
  <c r="IJ11" i="34" s="1"/>
  <c r="IH11" i="34"/>
  <c r="ID11" i="34"/>
  <c r="IE11" i="34" s="1"/>
  <c r="IC11" i="34"/>
  <c r="HY11" i="34"/>
  <c r="HZ11" i="34" s="1"/>
  <c r="HX11" i="34"/>
  <c r="HS11" i="34"/>
  <c r="HI11" i="34"/>
  <c r="HK11" i="34" s="1"/>
  <c r="HH11" i="34"/>
  <c r="HD11" i="34"/>
  <c r="HE11" i="34" s="1"/>
  <c r="HC11" i="34"/>
  <c r="GY11" i="34"/>
  <c r="GX11" i="34"/>
  <c r="GT11" i="34"/>
  <c r="GV11" i="34" s="1"/>
  <c r="GS11" i="34"/>
  <c r="GO11" i="34"/>
  <c r="GP11" i="34" s="1"/>
  <c r="GN11" i="34"/>
  <c r="GI11" i="34"/>
  <c r="FY11" i="34"/>
  <c r="GA11" i="34" s="1"/>
  <c r="FX11" i="34"/>
  <c r="FT11" i="34"/>
  <c r="FU11" i="34" s="1"/>
  <c r="FS11" i="34"/>
  <c r="FO11" i="34"/>
  <c r="FP11" i="34" s="1"/>
  <c r="FN11" i="34"/>
  <c r="FJ11" i="34"/>
  <c r="FI11" i="34"/>
  <c r="FE11" i="34"/>
  <c r="FG11" i="34" s="1"/>
  <c r="FD11" i="34"/>
  <c r="EY11" i="34"/>
  <c r="EO11" i="34"/>
  <c r="EN11" i="34"/>
  <c r="EJ11" i="34"/>
  <c r="EK11" i="34" s="1"/>
  <c r="EI11" i="34"/>
  <c r="EE11" i="34"/>
  <c r="EF11" i="34" s="1"/>
  <c r="ED11" i="34"/>
  <c r="DZ11" i="34"/>
  <c r="EA11" i="34" s="1"/>
  <c r="DY11" i="34"/>
  <c r="DU11" i="34"/>
  <c r="DT11" i="34"/>
  <c r="DO11" i="34"/>
  <c r="DE11" i="34"/>
  <c r="DD11" i="34"/>
  <c r="CZ11" i="34"/>
  <c r="CY11" i="34"/>
  <c r="CU11" i="34"/>
  <c r="CV11" i="34" s="1"/>
  <c r="CT11" i="34"/>
  <c r="CP11" i="34"/>
  <c r="CQ11" i="34" s="1"/>
  <c r="CO11" i="34"/>
  <c r="CK11" i="34"/>
  <c r="CL11" i="34" s="1"/>
  <c r="CJ11" i="34"/>
  <c r="CE11" i="34"/>
  <c r="BU11" i="34"/>
  <c r="BW11" i="34" s="1"/>
  <c r="BT11" i="34"/>
  <c r="BP11" i="34"/>
  <c r="BQ11" i="34" s="1"/>
  <c r="BO11" i="34"/>
  <c r="BK11" i="34"/>
  <c r="BJ11" i="34"/>
  <c r="BF11" i="34"/>
  <c r="BH11" i="34" s="1"/>
  <c r="BE11" i="34"/>
  <c r="BA11" i="34"/>
  <c r="BB11" i="34" s="1"/>
  <c r="AZ11" i="34"/>
  <c r="AU11" i="34"/>
  <c r="AK11" i="34"/>
  <c r="AM11" i="34" s="1"/>
  <c r="AJ11" i="34"/>
  <c r="AL11" i="34" s="1"/>
  <c r="AF11" i="34"/>
  <c r="AH11" i="34" s="1"/>
  <c r="AE11" i="34"/>
  <c r="AA11" i="34"/>
  <c r="AC11" i="34" s="1"/>
  <c r="Z11" i="34"/>
  <c r="AB11" i="34" s="1"/>
  <c r="AD11" i="34" s="1"/>
  <c r="V11" i="34"/>
  <c r="X11" i="34" s="1"/>
  <c r="U11" i="34"/>
  <c r="Q11" i="34"/>
  <c r="S11" i="34" s="1"/>
  <c r="P11" i="34"/>
  <c r="R11" i="34" s="1"/>
  <c r="K11" i="34"/>
  <c r="H11" i="34"/>
  <c r="LH7" i="34"/>
  <c r="LD10" i="34"/>
  <c r="LC10" i="34"/>
  <c r="KV10" i="34"/>
  <c r="KU10" i="34"/>
  <c r="KT10" i="34"/>
  <c r="KS10" i="34"/>
  <c r="KR10" i="34"/>
  <c r="KC10" i="34"/>
  <c r="KE10" i="34" s="1"/>
  <c r="KB10" i="34"/>
  <c r="JX10" i="34"/>
  <c r="JZ10" i="34" s="1"/>
  <c r="JW10" i="34"/>
  <c r="JS10" i="34"/>
  <c r="JT10" i="34" s="1"/>
  <c r="JR10" i="34"/>
  <c r="JN10" i="34"/>
  <c r="JM10" i="34"/>
  <c r="JI10" i="34"/>
  <c r="JK10" i="34" s="1"/>
  <c r="JH10" i="34"/>
  <c r="JC10" i="34"/>
  <c r="IS10" i="34"/>
  <c r="IR10" i="34"/>
  <c r="IN10" i="34"/>
  <c r="IP10" i="34" s="1"/>
  <c r="IM10" i="34"/>
  <c r="II10" i="34"/>
  <c r="IK10" i="34" s="1"/>
  <c r="IH10" i="34"/>
  <c r="ID10" i="34"/>
  <c r="IE10" i="34" s="1"/>
  <c r="IC10" i="34"/>
  <c r="HY10" i="34"/>
  <c r="HX10" i="34"/>
  <c r="HS10" i="34"/>
  <c r="HI10" i="34"/>
  <c r="HK10" i="34" s="1"/>
  <c r="HH10" i="34"/>
  <c r="HD10" i="34"/>
  <c r="HC10" i="34"/>
  <c r="GY10" i="34"/>
  <c r="HA10" i="34" s="1"/>
  <c r="GX10" i="34"/>
  <c r="GT10" i="34"/>
  <c r="GU10" i="34" s="1"/>
  <c r="GS10" i="34"/>
  <c r="GO10" i="34"/>
  <c r="GP10" i="34" s="1"/>
  <c r="GN10" i="34"/>
  <c r="GI10" i="34"/>
  <c r="FY10" i="34"/>
  <c r="GA10" i="34" s="1"/>
  <c r="FX10" i="34"/>
  <c r="FT10" i="34"/>
  <c r="FU10" i="34" s="1"/>
  <c r="FS10" i="34"/>
  <c r="FO10" i="34"/>
  <c r="FN10" i="34"/>
  <c r="FJ10" i="34"/>
  <c r="FL10" i="34" s="1"/>
  <c r="FI10" i="34"/>
  <c r="FE10" i="34"/>
  <c r="FG10" i="34" s="1"/>
  <c r="FD10" i="34"/>
  <c r="EY10" i="34"/>
  <c r="EO10" i="34"/>
  <c r="EQ10" i="34" s="1"/>
  <c r="EN10" i="34"/>
  <c r="EJ10" i="34"/>
  <c r="EL10" i="34" s="1"/>
  <c r="EI10" i="34"/>
  <c r="EE10" i="34"/>
  <c r="EF10" i="34" s="1"/>
  <c r="ED10" i="34"/>
  <c r="DZ10" i="34"/>
  <c r="DY10" i="34"/>
  <c r="DU10" i="34"/>
  <c r="DW10" i="34" s="1"/>
  <c r="DT10" i="34"/>
  <c r="DO10" i="34"/>
  <c r="DE10" i="34"/>
  <c r="DD10" i="34"/>
  <c r="CZ10" i="34"/>
  <c r="DB10" i="34" s="1"/>
  <c r="CY10" i="34"/>
  <c r="CU10" i="34"/>
  <c r="CW10" i="34" s="1"/>
  <c r="CT10" i="34"/>
  <c r="CP10" i="34"/>
  <c r="CQ10" i="34" s="1"/>
  <c r="CO10" i="34"/>
  <c r="CK10" i="34"/>
  <c r="CJ10" i="34"/>
  <c r="CE10" i="34"/>
  <c r="BU10" i="34"/>
  <c r="BW10" i="34" s="1"/>
  <c r="BT10" i="34"/>
  <c r="BP10" i="34"/>
  <c r="BO10" i="34"/>
  <c r="BK10" i="34"/>
  <c r="BM10" i="34" s="1"/>
  <c r="BJ10" i="34"/>
  <c r="BF10" i="34"/>
  <c r="BG10" i="34" s="1"/>
  <c r="BE10" i="34"/>
  <c r="BA10" i="34"/>
  <c r="BB10" i="34" s="1"/>
  <c r="AZ10" i="34"/>
  <c r="AU10" i="34"/>
  <c r="AK10" i="34"/>
  <c r="AM10" i="34" s="1"/>
  <c r="AJ10" i="34"/>
  <c r="AF10" i="34"/>
  <c r="AH10" i="34" s="1"/>
  <c r="AE10" i="34"/>
  <c r="AA10" i="34"/>
  <c r="AC10" i="34" s="1"/>
  <c r="Z10" i="34"/>
  <c r="V10" i="34"/>
  <c r="X10" i="34" s="1"/>
  <c r="U10" i="34"/>
  <c r="W10" i="34" s="1"/>
  <c r="Y10" i="34" s="1"/>
  <c r="Q10" i="34"/>
  <c r="S10" i="34" s="1"/>
  <c r="P10" i="34"/>
  <c r="K10" i="34"/>
  <c r="H10" i="34"/>
  <c r="LH6" i="34"/>
  <c r="LD8" i="34"/>
  <c r="LC8" i="34"/>
  <c r="KV8" i="34"/>
  <c r="KU8" i="34"/>
  <c r="KT8" i="34"/>
  <c r="KS8" i="34"/>
  <c r="KR8" i="34"/>
  <c r="KC8" i="34"/>
  <c r="KE8" i="34" s="1"/>
  <c r="KB8" i="34"/>
  <c r="JX8" i="34"/>
  <c r="JZ8" i="34" s="1"/>
  <c r="JW8" i="34"/>
  <c r="JS8" i="34"/>
  <c r="JT8" i="34" s="1"/>
  <c r="JR8" i="34"/>
  <c r="JN8" i="34"/>
  <c r="JP8" i="34" s="1"/>
  <c r="JM8" i="34"/>
  <c r="JI8" i="34"/>
  <c r="JJ8" i="34" s="1"/>
  <c r="JH8" i="34"/>
  <c r="JC8" i="34"/>
  <c r="IS8" i="34"/>
  <c r="IU8" i="34" s="1"/>
  <c r="IR8" i="34"/>
  <c r="IN8" i="34"/>
  <c r="IO8" i="34" s="1"/>
  <c r="IM8" i="34"/>
  <c r="II8" i="34"/>
  <c r="IJ8" i="34" s="1"/>
  <c r="IH8" i="34"/>
  <c r="ID8" i="34"/>
  <c r="IE8" i="34" s="1"/>
  <c r="IC8" i="34"/>
  <c r="HY8" i="34"/>
  <c r="IA8" i="34" s="1"/>
  <c r="HX8" i="34"/>
  <c r="HS8" i="34"/>
  <c r="HI8" i="34"/>
  <c r="HH8" i="34"/>
  <c r="HD8" i="34"/>
  <c r="HF8" i="34" s="1"/>
  <c r="HC8" i="34"/>
  <c r="GY8" i="34"/>
  <c r="GZ8" i="34" s="1"/>
  <c r="GX8" i="34"/>
  <c r="GT8" i="34"/>
  <c r="GU8" i="34" s="1"/>
  <c r="GS8" i="34"/>
  <c r="GO8" i="34"/>
  <c r="GP8" i="34" s="1"/>
  <c r="GN8" i="34"/>
  <c r="GI8" i="34"/>
  <c r="FY8" i="34"/>
  <c r="GA8" i="34" s="1"/>
  <c r="FX8" i="34"/>
  <c r="FT8" i="34"/>
  <c r="FU8" i="34" s="1"/>
  <c r="FS8" i="34"/>
  <c r="FO8" i="34"/>
  <c r="FQ8" i="34" s="1"/>
  <c r="FN8" i="34"/>
  <c r="FJ8" i="34"/>
  <c r="FL8" i="34" s="1"/>
  <c r="FI8" i="34"/>
  <c r="FE8" i="34"/>
  <c r="FG8" i="34" s="1"/>
  <c r="FD8" i="34"/>
  <c r="EY8" i="34"/>
  <c r="EO8" i="34"/>
  <c r="EQ8" i="34" s="1"/>
  <c r="EN8" i="34"/>
  <c r="EJ8" i="34"/>
  <c r="EL8" i="34" s="1"/>
  <c r="EI8" i="34"/>
  <c r="EE8" i="34"/>
  <c r="EF8" i="34" s="1"/>
  <c r="ED8" i="34"/>
  <c r="DZ8" i="34"/>
  <c r="EB8" i="34" s="1"/>
  <c r="DY8" i="34"/>
  <c r="DU8" i="34"/>
  <c r="DV8" i="34" s="1"/>
  <c r="DT8" i="34"/>
  <c r="DO8" i="34"/>
  <c r="DE8" i="34"/>
  <c r="DG8" i="34" s="1"/>
  <c r="DD8" i="34"/>
  <c r="CZ8" i="34"/>
  <c r="DA8" i="34" s="1"/>
  <c r="CY8" i="34"/>
  <c r="CU8" i="34"/>
  <c r="CV8" i="34" s="1"/>
  <c r="CT8" i="34"/>
  <c r="CP8" i="34"/>
  <c r="CQ8" i="34" s="1"/>
  <c r="CO8" i="34"/>
  <c r="CK8" i="34"/>
  <c r="CM8" i="34" s="1"/>
  <c r="CJ8" i="34"/>
  <c r="CE8" i="34"/>
  <c r="BU8" i="34"/>
  <c r="BT8" i="34"/>
  <c r="BP8" i="34"/>
  <c r="BR8" i="34" s="1"/>
  <c r="BO8" i="34"/>
  <c r="BK8" i="34"/>
  <c r="BL8" i="34" s="1"/>
  <c r="BJ8" i="34"/>
  <c r="BF8" i="34"/>
  <c r="BG8" i="34" s="1"/>
  <c r="BE8" i="34"/>
  <c r="BA8" i="34"/>
  <c r="BB8" i="34" s="1"/>
  <c r="AZ8" i="34"/>
  <c r="AU8" i="34"/>
  <c r="AK8" i="34"/>
  <c r="AM8" i="34" s="1"/>
  <c r="AJ8" i="34"/>
  <c r="AF8" i="34"/>
  <c r="AH8" i="34" s="1"/>
  <c r="AE8" i="34"/>
  <c r="AA8" i="34"/>
  <c r="AC8" i="34" s="1"/>
  <c r="Z8" i="34"/>
  <c r="V8" i="34"/>
  <c r="X8" i="34" s="1"/>
  <c r="U8" i="34"/>
  <c r="Q8" i="34"/>
  <c r="S8" i="34" s="1"/>
  <c r="P8" i="34"/>
  <c r="K8" i="34"/>
  <c r="H8" i="34"/>
  <c r="I5" i="34"/>
  <c r="H13" i="30"/>
  <c r="J13" i="30"/>
  <c r="L13" i="30"/>
  <c r="M13" i="30"/>
  <c r="O13" i="30" s="1"/>
  <c r="Q13" i="30"/>
  <c r="R13" i="30"/>
  <c r="T13" i="30" s="1"/>
  <c r="V13" i="30"/>
  <c r="W13" i="30"/>
  <c r="Y13" i="30" s="1"/>
  <c r="AA13" i="30"/>
  <c r="AB13" i="30"/>
  <c r="AD13" i="30" s="1"/>
  <c r="AF13" i="30"/>
  <c r="AG13" i="30"/>
  <c r="AI13" i="30"/>
  <c r="AK13" i="30"/>
  <c r="AL13" i="30"/>
  <c r="AN13" i="30" s="1"/>
  <c r="AV13" i="30"/>
  <c r="AW13" i="30"/>
  <c r="AY13" i="30" s="1"/>
  <c r="BA13" i="30"/>
  <c r="BB13" i="30"/>
  <c r="BD13" i="30" s="1"/>
  <c r="BF13" i="30"/>
  <c r="BG13" i="30"/>
  <c r="BI13" i="30" s="1"/>
  <c r="BK13" i="30"/>
  <c r="BL13" i="30"/>
  <c r="BN13" i="30" s="1"/>
  <c r="BP13" i="30"/>
  <c r="BQ13" i="30"/>
  <c r="BU13" i="30"/>
  <c r="BV13" i="30"/>
  <c r="BX13" i="30" s="1"/>
  <c r="CF13" i="30"/>
  <c r="CG13" i="30"/>
  <c r="CI13" i="30" s="1"/>
  <c r="CK13" i="30"/>
  <c r="CL13" i="30"/>
  <c r="CN13" i="30" s="1"/>
  <c r="CP13" i="30"/>
  <c r="CQ13" i="30"/>
  <c r="CS13" i="30" s="1"/>
  <c r="CU13" i="30"/>
  <c r="CV13" i="30"/>
  <c r="CX13" i="30" s="1"/>
  <c r="CZ13" i="30"/>
  <c r="DA13" i="30"/>
  <c r="DC13" i="30" s="1"/>
  <c r="DE13" i="30"/>
  <c r="DF13" i="30"/>
  <c r="DP13" i="30"/>
  <c r="DQ13" i="30"/>
  <c r="DS13" i="30" s="1"/>
  <c r="DU13" i="30"/>
  <c r="DV13" i="30"/>
  <c r="DX13" i="30" s="1"/>
  <c r="DZ13" i="30"/>
  <c r="EA13" i="30"/>
  <c r="EC13" i="30" s="1"/>
  <c r="EE13" i="30"/>
  <c r="EF13" i="30"/>
  <c r="EH13" i="30" s="1"/>
  <c r="EJ13" i="30"/>
  <c r="EK13" i="30"/>
  <c r="EM13" i="30" s="1"/>
  <c r="EO13" i="30"/>
  <c r="EP13" i="30"/>
  <c r="ER13" i="30" s="1"/>
  <c r="EZ13" i="30"/>
  <c r="FA13" i="30"/>
  <c r="FC13" i="30" s="1"/>
  <c r="FE13" i="30"/>
  <c r="FF13" i="30"/>
  <c r="FH13" i="30" s="1"/>
  <c r="FJ13" i="30"/>
  <c r="FK13" i="30"/>
  <c r="FM13" i="30" s="1"/>
  <c r="FO13" i="30"/>
  <c r="FP13" i="30"/>
  <c r="FR13" i="30" s="1"/>
  <c r="FT13" i="30"/>
  <c r="FU13" i="30"/>
  <c r="FY13" i="30"/>
  <c r="GA13" i="30" s="1"/>
  <c r="FZ13" i="30"/>
  <c r="GB13" i="30" s="1"/>
  <c r="GJ13" i="30"/>
  <c r="GK13" i="30"/>
  <c r="GM13" i="30" s="1"/>
  <c r="GO13" i="30"/>
  <c r="GP13" i="30"/>
  <c r="GR13" i="30" s="1"/>
  <c r="GT13" i="30"/>
  <c r="GU13" i="30"/>
  <c r="GY13" i="30"/>
  <c r="GZ13" i="30"/>
  <c r="HB13" i="30" s="1"/>
  <c r="HD13" i="30"/>
  <c r="HE13" i="30"/>
  <c r="HI13" i="30"/>
  <c r="HJ13" i="30"/>
  <c r="HL13" i="30" s="1"/>
  <c r="HT13" i="30"/>
  <c r="HU13" i="30"/>
  <c r="HW13" i="30" s="1"/>
  <c r="HY13" i="30"/>
  <c r="HZ13" i="30"/>
  <c r="IB13" i="30" s="1"/>
  <c r="ID13" i="30"/>
  <c r="IE13" i="30"/>
  <c r="IG13" i="30" s="1"/>
  <c r="II13" i="30"/>
  <c r="IJ13" i="30"/>
  <c r="IL13" i="30" s="1"/>
  <c r="IN13" i="30"/>
  <c r="IO13" i="30"/>
  <c r="IQ13" i="30" s="1"/>
  <c r="IS13" i="30"/>
  <c r="IT13" i="30"/>
  <c r="JD13" i="30"/>
  <c r="JI13" i="30"/>
  <c r="JJ13" i="30"/>
  <c r="JL13" i="30" s="1"/>
  <c r="JN13" i="30"/>
  <c r="JO13" i="30"/>
  <c r="JQ13" i="30" s="1"/>
  <c r="JS13" i="30"/>
  <c r="JT13" i="30"/>
  <c r="JV13" i="30" s="1"/>
  <c r="JX13" i="30"/>
  <c r="JY13" i="30"/>
  <c r="KC13" i="30"/>
  <c r="KD13" i="30"/>
  <c r="KF13" i="30" s="1"/>
  <c r="KS13" i="30"/>
  <c r="KT13" i="30"/>
  <c r="KU13" i="30"/>
  <c r="KV13" i="30"/>
  <c r="KW13" i="30"/>
  <c r="LD13" i="30"/>
  <c r="LE13" i="30"/>
  <c r="H35" i="30"/>
  <c r="J35" i="30"/>
  <c r="L35" i="30"/>
  <c r="M35" i="30"/>
  <c r="O35" i="30" s="1"/>
  <c r="Q35" i="30"/>
  <c r="R35" i="30"/>
  <c r="T35" i="30" s="1"/>
  <c r="V35" i="30"/>
  <c r="W35" i="30"/>
  <c r="Y35" i="30" s="1"/>
  <c r="AA35" i="30"/>
  <c r="AB35" i="30"/>
  <c r="AD35" i="30" s="1"/>
  <c r="AF35" i="30"/>
  <c r="AG35" i="30"/>
  <c r="AI35" i="30" s="1"/>
  <c r="AK35" i="30"/>
  <c r="AL35" i="30"/>
  <c r="AN35" i="30" s="1"/>
  <c r="AV35" i="30"/>
  <c r="AW35" i="30"/>
  <c r="AY35" i="30" s="1"/>
  <c r="BA35" i="30"/>
  <c r="BB35" i="30"/>
  <c r="BF35" i="30"/>
  <c r="BK35" i="30"/>
  <c r="BL35" i="30"/>
  <c r="BN35" i="30" s="1"/>
  <c r="BP35" i="30"/>
  <c r="BQ35" i="30"/>
  <c r="BS35" i="30" s="1"/>
  <c r="BU35" i="30"/>
  <c r="BV35" i="30"/>
  <c r="BX35" i="30" s="1"/>
  <c r="CF35" i="30"/>
  <c r="CG35" i="30"/>
  <c r="CI35" i="30" s="1"/>
  <c r="CK35" i="30"/>
  <c r="CL35" i="30"/>
  <c r="CN35" i="30" s="1"/>
  <c r="CP35" i="30"/>
  <c r="CQ35" i="30"/>
  <c r="CU35" i="30"/>
  <c r="CV35" i="30"/>
  <c r="CX35" i="30" s="1"/>
  <c r="CZ35" i="30"/>
  <c r="DA35" i="30"/>
  <c r="DE35" i="30"/>
  <c r="DF35" i="30"/>
  <c r="DH35" i="30" s="1"/>
  <c r="DP35" i="30"/>
  <c r="DQ35" i="30"/>
  <c r="DS35" i="30" s="1"/>
  <c r="DU35" i="30"/>
  <c r="DV35" i="30"/>
  <c r="DX35" i="30" s="1"/>
  <c r="DZ35" i="30"/>
  <c r="EA35" i="30"/>
  <c r="EC35" i="30" s="1"/>
  <c r="EE35" i="30"/>
  <c r="EF35" i="30"/>
  <c r="EJ35" i="30"/>
  <c r="EK35" i="30"/>
  <c r="EM35" i="30" s="1"/>
  <c r="EO35" i="30"/>
  <c r="EP35" i="30"/>
  <c r="EZ35" i="30"/>
  <c r="FA35" i="30"/>
  <c r="FC35" i="30" s="1"/>
  <c r="FE35" i="30"/>
  <c r="FF35" i="30"/>
  <c r="FH35" i="30" s="1"/>
  <c r="FJ35" i="30"/>
  <c r="FK35" i="30"/>
  <c r="FM35" i="30" s="1"/>
  <c r="FO35" i="30"/>
  <c r="FP35" i="30"/>
  <c r="FR35" i="30" s="1"/>
  <c r="FT35" i="30"/>
  <c r="FU35" i="30"/>
  <c r="FW35" i="30" s="1"/>
  <c r="FY35" i="30"/>
  <c r="FZ35" i="30"/>
  <c r="GB35" i="30" s="1"/>
  <c r="GJ35" i="30"/>
  <c r="GK35" i="30"/>
  <c r="GM35" i="30" s="1"/>
  <c r="GO35" i="30"/>
  <c r="GP35" i="30"/>
  <c r="GR35" i="30" s="1"/>
  <c r="GT35" i="30"/>
  <c r="GU35" i="30"/>
  <c r="GW35" i="30" s="1"/>
  <c r="GY35" i="30"/>
  <c r="GZ35" i="30"/>
  <c r="HB35" i="30" s="1"/>
  <c r="HD35" i="30"/>
  <c r="HE35" i="30"/>
  <c r="HG35" i="30" s="1"/>
  <c r="HI35" i="30"/>
  <c r="HJ35" i="30"/>
  <c r="HL35" i="30" s="1"/>
  <c r="HT35" i="30"/>
  <c r="HU35" i="30"/>
  <c r="HW35" i="30" s="1"/>
  <c r="HY35" i="30"/>
  <c r="HZ35" i="30"/>
  <c r="IB35" i="30" s="1"/>
  <c r="ID35" i="30"/>
  <c r="IE35" i="30"/>
  <c r="IG35" i="30" s="1"/>
  <c r="II35" i="30"/>
  <c r="IJ35" i="30"/>
  <c r="IL35" i="30" s="1"/>
  <c r="IN35" i="30"/>
  <c r="IO35" i="30"/>
  <c r="IS35" i="30"/>
  <c r="IT35" i="30"/>
  <c r="IV35" i="30" s="1"/>
  <c r="JD35" i="30"/>
  <c r="JE35" i="30"/>
  <c r="JG35" i="30" s="1"/>
  <c r="JI35" i="30"/>
  <c r="JN35" i="30"/>
  <c r="JO35" i="30"/>
  <c r="JQ35" i="30" s="1"/>
  <c r="JS35" i="30"/>
  <c r="JT35" i="30"/>
  <c r="JV35" i="30" s="1"/>
  <c r="JX35" i="30"/>
  <c r="JY35" i="30"/>
  <c r="KA35" i="30" s="1"/>
  <c r="KC35" i="30"/>
  <c r="KD35" i="30"/>
  <c r="KR35" i="30"/>
  <c r="KU35" i="30"/>
  <c r="KV35" i="30"/>
  <c r="KW35" i="30"/>
  <c r="LF35" i="30"/>
  <c r="LI35" i="30"/>
  <c r="H29" i="30"/>
  <c r="J29" i="30"/>
  <c r="L29" i="30"/>
  <c r="M29" i="30"/>
  <c r="O29" i="30" s="1"/>
  <c r="Q29" i="30"/>
  <c r="R29" i="30"/>
  <c r="T29" i="30" s="1"/>
  <c r="V29" i="30"/>
  <c r="W29" i="30"/>
  <c r="Y29" i="30" s="1"/>
  <c r="AA29" i="30"/>
  <c r="AB29" i="30"/>
  <c r="AD29" i="30" s="1"/>
  <c r="AF29" i="30"/>
  <c r="AG29" i="30"/>
  <c r="AI29" i="30" s="1"/>
  <c r="AK29" i="30"/>
  <c r="AL29" i="30"/>
  <c r="AV29" i="30"/>
  <c r="AW29" i="30"/>
  <c r="AY29" i="30" s="1"/>
  <c r="BA29" i="30"/>
  <c r="BB29" i="30"/>
  <c r="BD29" i="30" s="1"/>
  <c r="BF29" i="30"/>
  <c r="BG29" i="30"/>
  <c r="BI29" i="30" s="1"/>
  <c r="BK29" i="30"/>
  <c r="BP29" i="30"/>
  <c r="BQ29" i="30"/>
  <c r="BS29" i="30" s="1"/>
  <c r="BU29" i="30"/>
  <c r="BV29" i="30"/>
  <c r="BX29" i="30" s="1"/>
  <c r="CF29" i="30"/>
  <c r="CG29" i="30"/>
  <c r="CI29" i="30" s="1"/>
  <c r="CK29" i="30"/>
  <c r="CL29" i="30"/>
  <c r="CN29" i="30" s="1"/>
  <c r="CP29" i="30"/>
  <c r="CQ29" i="30"/>
  <c r="CS29" i="30" s="1"/>
  <c r="CU29" i="30"/>
  <c r="CV29" i="30"/>
  <c r="CX29" i="30" s="1"/>
  <c r="CZ29" i="30"/>
  <c r="DA29" i="30"/>
  <c r="DC29" i="30" s="1"/>
  <c r="DE29" i="30"/>
  <c r="DF29" i="30"/>
  <c r="DH29" i="30" s="1"/>
  <c r="DP29" i="30"/>
  <c r="DQ29" i="30"/>
  <c r="DS29" i="30" s="1"/>
  <c r="DU29" i="30"/>
  <c r="DV29" i="30"/>
  <c r="DZ29" i="30"/>
  <c r="EA29" i="30"/>
  <c r="EC29" i="30" s="1"/>
  <c r="EE29" i="30"/>
  <c r="EF29" i="30"/>
  <c r="EH29" i="30" s="1"/>
  <c r="EJ29" i="30"/>
  <c r="EK29" i="30"/>
  <c r="EM29" i="30" s="1"/>
  <c r="EO29" i="30"/>
  <c r="EP29" i="30"/>
  <c r="ER29" i="30" s="1"/>
  <c r="EZ29" i="30"/>
  <c r="FA29" i="30"/>
  <c r="FC29" i="30" s="1"/>
  <c r="FE29" i="30"/>
  <c r="FF29" i="30"/>
  <c r="FH29" i="30" s="1"/>
  <c r="FJ29" i="30"/>
  <c r="FK29" i="30"/>
  <c r="FM29" i="30" s="1"/>
  <c r="FO29" i="30"/>
  <c r="FP29" i="30"/>
  <c r="FT29" i="30"/>
  <c r="FU29" i="30"/>
  <c r="FW29" i="30" s="1"/>
  <c r="FY29" i="30"/>
  <c r="FZ29" i="30"/>
  <c r="GB29" i="30" s="1"/>
  <c r="GJ29" i="30"/>
  <c r="GK29" i="30"/>
  <c r="GM29" i="30" s="1"/>
  <c r="GO29" i="30"/>
  <c r="GP29" i="30"/>
  <c r="GR29" i="30" s="1"/>
  <c r="GT29" i="30"/>
  <c r="GU29" i="30"/>
  <c r="GW29" i="30" s="1"/>
  <c r="GY29" i="30"/>
  <c r="GZ29" i="30"/>
  <c r="HB29" i="30" s="1"/>
  <c r="HD29" i="30"/>
  <c r="HE29" i="30"/>
  <c r="HG29" i="30" s="1"/>
  <c r="HI29" i="30"/>
  <c r="HJ29" i="30"/>
  <c r="HL29" i="30" s="1"/>
  <c r="HT29" i="30"/>
  <c r="HU29" i="30"/>
  <c r="HW29" i="30" s="1"/>
  <c r="HY29" i="30"/>
  <c r="HZ29" i="30"/>
  <c r="IB29" i="30" s="1"/>
  <c r="ID29" i="30"/>
  <c r="IE29" i="30"/>
  <c r="IG29" i="30" s="1"/>
  <c r="II29" i="30"/>
  <c r="IJ29" i="30"/>
  <c r="IL29" i="30" s="1"/>
  <c r="IN29" i="30"/>
  <c r="IO29" i="30"/>
  <c r="IQ29" i="30" s="1"/>
  <c r="IS29" i="30"/>
  <c r="IT29" i="30"/>
  <c r="IV29" i="30" s="1"/>
  <c r="JD29" i="30"/>
  <c r="JE29" i="30"/>
  <c r="JG29" i="30" s="1"/>
  <c r="JI29" i="30"/>
  <c r="JN29" i="30"/>
  <c r="JO29" i="30"/>
  <c r="JQ29" i="30" s="1"/>
  <c r="JS29" i="30"/>
  <c r="JT29" i="30"/>
  <c r="JV29" i="30" s="1"/>
  <c r="JX29" i="30"/>
  <c r="JY29" i="30"/>
  <c r="KA29" i="30" s="1"/>
  <c r="KC29" i="30"/>
  <c r="KD29" i="30"/>
  <c r="KF29" i="30" s="1"/>
  <c r="KR29" i="30"/>
  <c r="KT29" i="30"/>
  <c r="KV29" i="30"/>
  <c r="KW29" i="30"/>
  <c r="LD29" i="30"/>
  <c r="LI36" i="30"/>
  <c r="EL39" i="35" l="1"/>
  <c r="EM39" i="35"/>
  <c r="IP51" i="35"/>
  <c r="IQ51" i="35"/>
  <c r="HB59" i="35"/>
  <c r="HA59" i="35"/>
  <c r="HC59" i="35" s="1"/>
  <c r="M8" i="35"/>
  <c r="HD82" i="35"/>
  <c r="HD83" i="35" s="1"/>
  <c r="AE14" i="35"/>
  <c r="JU15" i="35"/>
  <c r="FG17" i="35"/>
  <c r="JH26" i="35"/>
  <c r="CM31" i="35"/>
  <c r="FQ33" i="35"/>
  <c r="FS33" i="35" s="1"/>
  <c r="CR7" i="35"/>
  <c r="IG7" i="35"/>
  <c r="IH7" i="35" s="1"/>
  <c r="BW19" i="35"/>
  <c r="KE19" i="35"/>
  <c r="KG19" i="35" s="1"/>
  <c r="EL20" i="35"/>
  <c r="EN20" i="35" s="1"/>
  <c r="CH21" i="35"/>
  <c r="EH27" i="35"/>
  <c r="GL27" i="35"/>
  <c r="GN27" i="35" s="1"/>
  <c r="FW28" i="35"/>
  <c r="BS29" i="35"/>
  <c r="AJ32" i="35"/>
  <c r="HF35" i="35"/>
  <c r="IQ36" i="35"/>
  <c r="JP36" i="35"/>
  <c r="JF37" i="35"/>
  <c r="GL41" i="35"/>
  <c r="BC44" i="35"/>
  <c r="BD44" i="35"/>
  <c r="FB45" i="35"/>
  <c r="FD45" i="35" s="1"/>
  <c r="JK49" i="35"/>
  <c r="JM49" i="35" s="1"/>
  <c r="AI50" i="35"/>
  <c r="HG50" i="35"/>
  <c r="S53" i="35"/>
  <c r="T53" i="35"/>
  <c r="DW54" i="35"/>
  <c r="DX54" i="35"/>
  <c r="T60" i="35"/>
  <c r="S60" i="35"/>
  <c r="GR63" i="35"/>
  <c r="GQ63" i="35"/>
  <c r="FB67" i="35"/>
  <c r="FC67" i="35"/>
  <c r="T68" i="35"/>
  <c r="S68" i="35"/>
  <c r="FH72" i="35"/>
  <c r="FG72" i="35"/>
  <c r="AE27" i="35"/>
  <c r="EL38" i="35"/>
  <c r="EM38" i="35"/>
  <c r="EG49" i="35"/>
  <c r="EH49" i="35"/>
  <c r="GV62" i="35"/>
  <c r="GW62" i="35"/>
  <c r="GX62" i="35" s="1"/>
  <c r="CL7" i="35"/>
  <c r="AM12" i="35"/>
  <c r="AO12" i="35" s="1"/>
  <c r="CT12" i="35"/>
  <c r="GX12" i="35"/>
  <c r="S14" i="35"/>
  <c r="HF15" i="35"/>
  <c r="JZ15" i="35"/>
  <c r="KB15" i="35" s="1"/>
  <c r="S17" i="35"/>
  <c r="JZ17" i="35"/>
  <c r="EB23" i="35"/>
  <c r="AM33" i="35"/>
  <c r="IU10" i="35"/>
  <c r="IW10" i="35" s="1"/>
  <c r="ER22" i="35"/>
  <c r="ES22" i="35" s="1"/>
  <c r="FW27" i="35"/>
  <c r="GL28" i="35"/>
  <c r="CR34" i="35"/>
  <c r="CT34" i="35" s="1"/>
  <c r="EQ34" i="35"/>
  <c r="ES34" i="35" s="1"/>
  <c r="GA34" i="35"/>
  <c r="AK82" i="35"/>
  <c r="AK83" i="35" s="1"/>
  <c r="M12" i="35"/>
  <c r="AQ12" i="35" s="1"/>
  <c r="DG9" i="35"/>
  <c r="BH12" i="35"/>
  <c r="GC12" i="35"/>
  <c r="T14" i="35"/>
  <c r="JF14" i="35"/>
  <c r="GQ23" i="35"/>
  <c r="DW25" i="35"/>
  <c r="GL25" i="35"/>
  <c r="GN25" i="35" s="1"/>
  <c r="DG31" i="35"/>
  <c r="AN33" i="35"/>
  <c r="IU6" i="35"/>
  <c r="IW6" i="35" s="1"/>
  <c r="EG7" i="35"/>
  <c r="EI7" i="35" s="1"/>
  <c r="X10" i="35"/>
  <c r="AX10" i="35"/>
  <c r="BR10" i="35"/>
  <c r="BT10" i="35" s="1"/>
  <c r="EL10" i="35"/>
  <c r="EN10" i="35" s="1"/>
  <c r="GA11" i="35"/>
  <c r="IF11" i="35"/>
  <c r="IH11" i="35" s="1"/>
  <c r="JU11" i="35"/>
  <c r="JW11" i="35" s="1"/>
  <c r="GV13" i="35"/>
  <c r="GX13" i="35" s="1"/>
  <c r="DB19" i="35"/>
  <c r="DD19" i="35" s="1"/>
  <c r="FQ19" i="35"/>
  <c r="GQ19" i="35"/>
  <c r="GS19" i="35" s="1"/>
  <c r="HK19" i="35"/>
  <c r="HM19" i="35" s="1"/>
  <c r="IA19" i="35"/>
  <c r="BR20" i="35"/>
  <c r="JK20" i="35"/>
  <c r="CI21" i="35"/>
  <c r="FB21" i="35"/>
  <c r="FD21" i="35" s="1"/>
  <c r="FL21" i="35"/>
  <c r="FV21" i="35"/>
  <c r="FX21" i="35" s="1"/>
  <c r="IK21" i="35"/>
  <c r="IM21" i="35" s="1"/>
  <c r="JK21" i="35"/>
  <c r="JM21" i="35" s="1"/>
  <c r="AC22" i="35"/>
  <c r="AE22" i="35" s="1"/>
  <c r="BC22" i="35"/>
  <c r="BC24" i="35"/>
  <c r="BE24" i="35" s="1"/>
  <c r="X27" i="35"/>
  <c r="Z27" i="35" s="1"/>
  <c r="CR27" i="35"/>
  <c r="AC28" i="35"/>
  <c r="GM28" i="35"/>
  <c r="GN28" i="35" s="1"/>
  <c r="BR30" i="35"/>
  <c r="CS34" i="35"/>
  <c r="GB34" i="35"/>
  <c r="JW34" i="35"/>
  <c r="AC35" i="35"/>
  <c r="IA36" i="35"/>
  <c r="JZ37" i="35"/>
  <c r="HV38" i="35"/>
  <c r="HX38" i="35" s="1"/>
  <c r="FS41" i="35"/>
  <c r="GA44" i="35"/>
  <c r="GV49" i="35"/>
  <c r="JF49" i="35"/>
  <c r="JH49" i="35" s="1"/>
  <c r="EG51" i="35"/>
  <c r="EI51" i="35" s="1"/>
  <c r="JF53" i="35"/>
  <c r="EN54" i="35"/>
  <c r="T63" i="35"/>
  <c r="U63" i="35" s="1"/>
  <c r="S63" i="35"/>
  <c r="EM72" i="35"/>
  <c r="EL72" i="35"/>
  <c r="EN72" i="35" s="1"/>
  <c r="HG74" i="35"/>
  <c r="HF74" i="35"/>
  <c r="FH79" i="35"/>
  <c r="FG79" i="35"/>
  <c r="AO17" i="35"/>
  <c r="FA8" i="35"/>
  <c r="HZ7" i="35"/>
  <c r="BW12" i="35"/>
  <c r="CM12" i="35"/>
  <c r="CO12" i="35" s="1"/>
  <c r="BH14" i="35"/>
  <c r="BR14" i="35"/>
  <c r="BT14" i="35" s="1"/>
  <c r="FV14" i="35"/>
  <c r="FX14" i="35" s="1"/>
  <c r="JK14" i="35"/>
  <c r="JM14" i="35" s="1"/>
  <c r="JU14" i="35"/>
  <c r="FB15" i="35"/>
  <c r="IK16" i="35"/>
  <c r="IM16" i="35" s="1"/>
  <c r="BH17" i="35"/>
  <c r="BW17" i="35"/>
  <c r="GL17" i="35"/>
  <c r="GV17" i="35"/>
  <c r="GX17" i="35" s="1"/>
  <c r="BR18" i="35"/>
  <c r="HK18" i="35"/>
  <c r="BC23" i="35"/>
  <c r="BE23" i="35" s="1"/>
  <c r="DR23" i="35"/>
  <c r="DT23" i="35" s="1"/>
  <c r="DX25" i="35"/>
  <c r="GQ25" i="35"/>
  <c r="GS25" i="35" s="1"/>
  <c r="JZ25" i="35"/>
  <c r="KB25" i="35" s="1"/>
  <c r="CH26" i="35"/>
  <c r="CJ26" i="35" s="1"/>
  <c r="CR26" i="35"/>
  <c r="CT26" i="35" s="1"/>
  <c r="EQ26" i="35"/>
  <c r="IU26" i="35"/>
  <c r="IW26" i="35" s="1"/>
  <c r="EL31" i="35"/>
  <c r="AC7" i="35"/>
  <c r="AE7" i="35" s="1"/>
  <c r="DG10" i="35"/>
  <c r="DI10" i="35" s="1"/>
  <c r="GL10" i="35"/>
  <c r="AM11" i="35"/>
  <c r="BM11" i="35"/>
  <c r="BO11" i="35" s="1"/>
  <c r="FL11" i="35"/>
  <c r="EB13" i="35"/>
  <c r="ED13" i="35" s="1"/>
  <c r="EL13" i="35"/>
  <c r="IP13" i="35"/>
  <c r="IR13" i="35" s="1"/>
  <c r="JF13" i="35"/>
  <c r="AM19" i="35"/>
  <c r="CM20" i="35"/>
  <c r="CO20" i="35" s="1"/>
  <c r="CW20" i="35"/>
  <c r="CY20" i="35" s="1"/>
  <c r="DG20" i="35"/>
  <c r="FL20" i="35"/>
  <c r="GL20" i="35"/>
  <c r="GN20" i="35" s="1"/>
  <c r="HF20" i="35"/>
  <c r="HH20" i="35" s="1"/>
  <c r="IF20" i="35"/>
  <c r="IH20" i="35" s="1"/>
  <c r="N21" i="35"/>
  <c r="P21" i="35" s="1"/>
  <c r="X21" i="35"/>
  <c r="HO21" i="35"/>
  <c r="CW22" i="35"/>
  <c r="GV22" i="35"/>
  <c r="DG24" i="35"/>
  <c r="EG24" i="35"/>
  <c r="EI24" i="35" s="1"/>
  <c r="FV24" i="35"/>
  <c r="IF24" i="35"/>
  <c r="AX27" i="35"/>
  <c r="AZ27" i="35" s="1"/>
  <c r="IK28" i="35"/>
  <c r="IM28" i="35" s="1"/>
  <c r="FB29" i="35"/>
  <c r="FQ29" i="35"/>
  <c r="IP29" i="35"/>
  <c r="N30" i="35"/>
  <c r="P30" i="35" s="1"/>
  <c r="BS30" i="35"/>
  <c r="GL30" i="35"/>
  <c r="JK30" i="35"/>
  <c r="JP30" i="35"/>
  <c r="AC32" i="35"/>
  <c r="AE32" i="35" s="1"/>
  <c r="JK32" i="35"/>
  <c r="X34" i="35"/>
  <c r="Z34" i="35" s="1"/>
  <c r="AH34" i="35"/>
  <c r="AJ34" i="35" s="1"/>
  <c r="BH34" i="35"/>
  <c r="BJ34" i="35" s="1"/>
  <c r="AD35" i="35"/>
  <c r="BC35" i="35"/>
  <c r="GV35" i="35"/>
  <c r="GX35" i="35" s="1"/>
  <c r="KE35" i="35"/>
  <c r="X36" i="35"/>
  <c r="CH36" i="35"/>
  <c r="CW37" i="35"/>
  <c r="CY37" i="35" s="1"/>
  <c r="KA37" i="35"/>
  <c r="FX38" i="35"/>
  <c r="DR40" i="35"/>
  <c r="DT40" i="35" s="1"/>
  <c r="AC41" i="35"/>
  <c r="AE41" i="35" s="1"/>
  <c r="JK41" i="35"/>
  <c r="JM41" i="35" s="1"/>
  <c r="S43" i="35"/>
  <c r="BW44" i="35"/>
  <c r="BY44" i="35" s="1"/>
  <c r="CM45" i="35"/>
  <c r="CO45" i="35" s="1"/>
  <c r="AC51" i="35"/>
  <c r="AE51" i="35" s="1"/>
  <c r="FV53" i="35"/>
  <c r="GV53" i="35"/>
  <c r="EL58" i="35"/>
  <c r="EN58" i="35" s="1"/>
  <c r="EM58" i="35"/>
  <c r="I71" i="35"/>
  <c r="LC71" i="35"/>
  <c r="EM79" i="35"/>
  <c r="EL79" i="35"/>
  <c r="S39" i="35"/>
  <c r="AH39" i="35"/>
  <c r="AJ39" i="35" s="1"/>
  <c r="FQ39" i="35"/>
  <c r="FS39" i="35" s="1"/>
  <c r="AX41" i="35"/>
  <c r="IK42" i="35"/>
  <c r="CM43" i="35"/>
  <c r="CO43" i="35" s="1"/>
  <c r="CW43" i="35"/>
  <c r="CY43" i="35" s="1"/>
  <c r="GA43" i="35"/>
  <c r="GC43" i="35" s="1"/>
  <c r="BM45" i="35"/>
  <c r="BO45" i="35" s="1"/>
  <c r="JU45" i="35"/>
  <c r="N46" i="35"/>
  <c r="P46" i="35" s="1"/>
  <c r="DB46" i="35"/>
  <c r="FV46" i="35"/>
  <c r="GL46" i="35"/>
  <c r="DW48" i="35"/>
  <c r="DY48" i="35" s="1"/>
  <c r="BC49" i="35"/>
  <c r="GL49" i="35"/>
  <c r="X50" i="35"/>
  <c r="Z50" i="35" s="1"/>
  <c r="IA51" i="35"/>
  <c r="IC51" i="35" s="1"/>
  <c r="KE51" i="35"/>
  <c r="KG51" i="35" s="1"/>
  <c r="BW52" i="35"/>
  <c r="X55" i="35"/>
  <c r="Z55" i="35" s="1"/>
  <c r="FV55" i="35"/>
  <c r="FX55" i="35" s="1"/>
  <c r="GV55" i="35"/>
  <c r="GW55" i="35"/>
  <c r="GV58" i="35"/>
  <c r="GW58" i="35"/>
  <c r="I60" i="35"/>
  <c r="LC60" i="35"/>
  <c r="EQ62" i="35"/>
  <c r="ES62" i="35" s="1"/>
  <c r="JP65" i="35"/>
  <c r="BR66" i="35"/>
  <c r="KE66" i="35"/>
  <c r="FC68" i="35"/>
  <c r="FB68" i="35"/>
  <c r="FD68" i="35" s="1"/>
  <c r="DB70" i="35"/>
  <c r="DD70" i="35" s="1"/>
  <c r="BW73" i="35"/>
  <c r="FQ77" i="35"/>
  <c r="GL77" i="35"/>
  <c r="DW78" i="35"/>
  <c r="DY78" i="35" s="1"/>
  <c r="JU78" i="35"/>
  <c r="JV78" i="35"/>
  <c r="CR65" i="35"/>
  <c r="CT65" i="35" s="1"/>
  <c r="EG67" i="35"/>
  <c r="EH67" i="35"/>
  <c r="IF67" i="35"/>
  <c r="IG67" i="35"/>
  <c r="IH67" i="35" s="1"/>
  <c r="HK68" i="35"/>
  <c r="HM68" i="35" s="1"/>
  <c r="DR69" i="35"/>
  <c r="DT69" i="35" s="1"/>
  <c r="FG69" i="35"/>
  <c r="JQ69" i="35"/>
  <c r="JP69" i="35"/>
  <c r="IB80" i="35"/>
  <c r="IA80" i="35"/>
  <c r="GQ40" i="35"/>
  <c r="GS40" i="35" s="1"/>
  <c r="CM41" i="35"/>
  <c r="HF41" i="35"/>
  <c r="HM43" i="35"/>
  <c r="EG46" i="35"/>
  <c r="EI46" i="35" s="1"/>
  <c r="BM51" i="35"/>
  <c r="DG52" i="35"/>
  <c r="IU52" i="35"/>
  <c r="DB57" i="35"/>
  <c r="DD57" i="35" s="1"/>
  <c r="BR59" i="35"/>
  <c r="BT59" i="35" s="1"/>
  <c r="DW59" i="35"/>
  <c r="DB65" i="35"/>
  <c r="DC65" i="35"/>
  <c r="BN67" i="35"/>
  <c r="EL68" i="35"/>
  <c r="EM68" i="35"/>
  <c r="LC68" i="35"/>
  <c r="I68" i="35"/>
  <c r="DG74" i="35"/>
  <c r="DI74" i="35" s="1"/>
  <c r="AH79" i="35"/>
  <c r="FL52" i="35"/>
  <c r="FN52" i="35" s="1"/>
  <c r="S54" i="35"/>
  <c r="JK54" i="35"/>
  <c r="HV55" i="35"/>
  <c r="HX55" i="35" s="1"/>
  <c r="IF55" i="35"/>
  <c r="IH55" i="35" s="1"/>
  <c r="I57" i="35"/>
  <c r="HO58" i="35"/>
  <c r="FG59" i="35"/>
  <c r="HK59" i="35"/>
  <c r="HM59" i="35" s="1"/>
  <c r="IK59" i="35"/>
  <c r="IM59" i="35" s="1"/>
  <c r="BW60" i="35"/>
  <c r="CW60" i="35"/>
  <c r="BM63" i="35"/>
  <c r="FL63" i="35"/>
  <c r="FN63" i="35" s="1"/>
  <c r="FQ63" i="35"/>
  <c r="HK63" i="35"/>
  <c r="N64" i="35"/>
  <c r="P64" i="35" s="1"/>
  <c r="X65" i="35"/>
  <c r="EQ65" i="35"/>
  <c r="HA65" i="35"/>
  <c r="GA67" i="35"/>
  <c r="GC67" i="35" s="1"/>
  <c r="JP67" i="35"/>
  <c r="DR70" i="35"/>
  <c r="DS70" i="35"/>
  <c r="DR72" i="35"/>
  <c r="DT72" i="35" s="1"/>
  <c r="CM75" i="35"/>
  <c r="CO75" i="35" s="1"/>
  <c r="GA77" i="35"/>
  <c r="IU77" i="35"/>
  <c r="HK78" i="35"/>
  <c r="FQ80" i="35"/>
  <c r="FR80" i="35"/>
  <c r="HA55" i="35"/>
  <c r="HC55" i="35" s="1"/>
  <c r="FB57" i="35"/>
  <c r="AC59" i="35"/>
  <c r="AE59" i="35" s="1"/>
  <c r="AM59" i="35"/>
  <c r="BH59" i="35"/>
  <c r="BJ59" i="35" s="1"/>
  <c r="EB62" i="35"/>
  <c r="ED62" i="35" s="1"/>
  <c r="FL64" i="35"/>
  <c r="HV64" i="35"/>
  <c r="HX64" i="35" s="1"/>
  <c r="AC65" i="35"/>
  <c r="AE65" i="35" s="1"/>
  <c r="CM66" i="35"/>
  <c r="CO66" i="35" s="1"/>
  <c r="GV68" i="35"/>
  <c r="GW68" i="35"/>
  <c r="BW70" i="35"/>
  <c r="BX70" i="35"/>
  <c r="FB70" i="35"/>
  <c r="GS70" i="35"/>
  <c r="CH72" i="35"/>
  <c r="CJ72" i="35" s="1"/>
  <c r="DG72" i="35"/>
  <c r="DI72" i="35" s="1"/>
  <c r="BC73" i="35"/>
  <c r="BE73" i="35" s="1"/>
  <c r="CH75" i="35"/>
  <c r="EG75" i="35"/>
  <c r="EI75" i="35" s="1"/>
  <c r="EG76" i="35"/>
  <c r="FV76" i="35"/>
  <c r="BW77" i="35"/>
  <c r="BY77" i="35" s="1"/>
  <c r="GQ78" i="35"/>
  <c r="AY80" i="35"/>
  <c r="BR80" i="35"/>
  <c r="DW80" i="35"/>
  <c r="EQ80" i="35"/>
  <c r="ES80" i="35" s="1"/>
  <c r="GQ80" i="35"/>
  <c r="GS80" i="35" s="1"/>
  <c r="GQ66" i="35"/>
  <c r="JK66" i="35"/>
  <c r="DG67" i="35"/>
  <c r="BR68" i="35"/>
  <c r="BT68" i="35" s="1"/>
  <c r="CW68" i="35"/>
  <c r="EB69" i="35"/>
  <c r="AX70" i="35"/>
  <c r="CW70" i="35"/>
  <c r="JU70" i="35"/>
  <c r="DW71" i="35"/>
  <c r="JK71" i="35"/>
  <c r="CR72" i="35"/>
  <c r="CT72" i="35" s="1"/>
  <c r="EB73" i="35"/>
  <c r="ED73" i="35" s="1"/>
  <c r="EL73" i="35"/>
  <c r="EN73" i="35" s="1"/>
  <c r="IU73" i="35"/>
  <c r="BH74" i="35"/>
  <c r="BJ74" i="35" s="1"/>
  <c r="DW74" i="35"/>
  <c r="EQ74" i="35"/>
  <c r="HK74" i="35"/>
  <c r="HV74" i="35"/>
  <c r="IP74" i="35"/>
  <c r="JF74" i="35"/>
  <c r="CW75" i="35"/>
  <c r="GL76" i="35"/>
  <c r="GN76" i="35" s="1"/>
  <c r="CW77" i="35"/>
  <c r="CY77" i="35" s="1"/>
  <c r="DG77" i="35"/>
  <c r="DI77" i="35" s="1"/>
  <c r="GL79" i="35"/>
  <c r="IU79" i="35"/>
  <c r="AC80" i="35"/>
  <c r="AE80" i="35" s="1"/>
  <c r="GV8" i="34"/>
  <c r="BB24" i="34"/>
  <c r="BD24" i="34" s="1"/>
  <c r="HA24" i="34"/>
  <c r="HB24" i="34" s="1"/>
  <c r="AL13" i="34"/>
  <c r="IF18" i="34"/>
  <c r="JV18" i="34"/>
  <c r="IK19" i="34"/>
  <c r="AL21" i="34"/>
  <c r="AX21" i="34"/>
  <c r="AY21" i="34" s="1"/>
  <c r="HU27" i="34"/>
  <c r="HW27" i="34" s="1"/>
  <c r="EF28" i="34"/>
  <c r="FK28" i="34"/>
  <c r="FM28" i="34" s="1"/>
  <c r="AG29" i="34"/>
  <c r="BL29" i="34"/>
  <c r="M32" i="34"/>
  <c r="IJ32" i="34"/>
  <c r="IL32" i="34" s="1"/>
  <c r="BB34" i="34"/>
  <c r="JE34" i="34"/>
  <c r="JG34" i="34" s="1"/>
  <c r="AG35" i="34"/>
  <c r="DR37" i="34"/>
  <c r="DS37" i="34" s="1"/>
  <c r="EP38" i="34"/>
  <c r="ER38" i="34" s="1"/>
  <c r="HA38" i="34"/>
  <c r="HU39" i="34"/>
  <c r="GP40" i="34"/>
  <c r="GR40" i="34" s="1"/>
  <c r="DV41" i="34"/>
  <c r="IO41" i="34"/>
  <c r="IQ41" i="34" s="1"/>
  <c r="JT41" i="34"/>
  <c r="JV41" i="34" s="1"/>
  <c r="W42" i="34"/>
  <c r="Y42" i="34" s="1"/>
  <c r="IE42" i="34"/>
  <c r="IG42" i="34" s="1"/>
  <c r="DB43" i="34"/>
  <c r="JK43" i="34"/>
  <c r="JT43" i="34"/>
  <c r="JV43" i="34" s="1"/>
  <c r="AX44" i="34"/>
  <c r="GU44" i="34"/>
  <c r="GW44" i="34" s="1"/>
  <c r="R45" i="34"/>
  <c r="T45" i="34" s="1"/>
  <c r="CL46" i="34"/>
  <c r="CN46" i="34" s="1"/>
  <c r="FU46" i="34"/>
  <c r="DG47" i="34"/>
  <c r="DQ47" i="34"/>
  <c r="DS47" i="34" s="1"/>
  <c r="FZ47" i="34"/>
  <c r="GB47" i="34" s="1"/>
  <c r="GK47" i="34"/>
  <c r="GM47" i="34" s="1"/>
  <c r="GQ10" i="34"/>
  <c r="DC43" i="34"/>
  <c r="FV11" i="34"/>
  <c r="FW11" i="34" s="1"/>
  <c r="FF15" i="34"/>
  <c r="FV15" i="34"/>
  <c r="T16" i="34"/>
  <c r="BS23" i="34"/>
  <c r="CN23" i="34"/>
  <c r="CF11" i="34"/>
  <c r="AL16" i="34"/>
  <c r="AN16" i="34" s="1"/>
  <c r="GA16" i="34"/>
  <c r="GB16" i="34" s="1"/>
  <c r="KE25" i="34"/>
  <c r="BR26" i="34"/>
  <c r="AG13" i="34"/>
  <c r="AI13" i="34" s="1"/>
  <c r="EP18" i="34"/>
  <c r="ER18" i="34" s="1"/>
  <c r="AG21" i="34"/>
  <c r="AI21" i="34" s="1"/>
  <c r="FQ21" i="34"/>
  <c r="FR21" i="34" s="1"/>
  <c r="JF21" i="34"/>
  <c r="JG21" i="34" s="1"/>
  <c r="BR27" i="34"/>
  <c r="BS27" i="34" s="1"/>
  <c r="HJ30" i="34"/>
  <c r="HL30" i="34" s="1"/>
  <c r="FQ34" i="34"/>
  <c r="GK35" i="34"/>
  <c r="GM35" i="34" s="1"/>
  <c r="AG37" i="34"/>
  <c r="AL38" i="34"/>
  <c r="CW38" i="34"/>
  <c r="EF38" i="34"/>
  <c r="EH38" i="34" s="1"/>
  <c r="GK38" i="34"/>
  <c r="GM38" i="34" s="1"/>
  <c r="JO38" i="34"/>
  <c r="JQ38" i="34" s="1"/>
  <c r="AG40" i="34"/>
  <c r="BC40" i="34"/>
  <c r="BD40" i="34" s="1"/>
  <c r="BL40" i="34"/>
  <c r="BN40" i="34" s="1"/>
  <c r="HZ40" i="34"/>
  <c r="AX42" i="34"/>
  <c r="GK44" i="34"/>
  <c r="JK44" i="34"/>
  <c r="JL44" i="34" s="1"/>
  <c r="HA45" i="34"/>
  <c r="IF47" i="34"/>
  <c r="M48" i="34"/>
  <c r="DT22" i="35"/>
  <c r="HH15" i="35"/>
  <c r="BX17" i="35"/>
  <c r="GR23" i="35"/>
  <c r="GS23" i="35" s="1"/>
  <c r="BJ26" i="35"/>
  <c r="CT7" i="35"/>
  <c r="JR10" i="35"/>
  <c r="Z13" i="35"/>
  <c r="AO19" i="35"/>
  <c r="BX19" i="35"/>
  <c r="BY19" i="35" s="1"/>
  <c r="CS19" i="35"/>
  <c r="CT19" i="35" s="1"/>
  <c r="FH19" i="35"/>
  <c r="KB19" i="35"/>
  <c r="BS20" i="35"/>
  <c r="BT20" i="35" s="1"/>
  <c r="IW20" i="35"/>
  <c r="HX21" i="35"/>
  <c r="KB22" i="35"/>
  <c r="KA35" i="35"/>
  <c r="JZ35" i="35"/>
  <c r="KF37" i="35"/>
  <c r="KE37" i="35"/>
  <c r="GB40" i="35"/>
  <c r="GA40" i="35"/>
  <c r="GC40" i="35" s="1"/>
  <c r="KF42" i="35"/>
  <c r="KE42" i="35"/>
  <c r="DC43" i="35"/>
  <c r="DB43" i="35"/>
  <c r="AI44" i="35"/>
  <c r="AH44" i="35"/>
  <c r="BR47" i="35"/>
  <c r="BS47" i="35"/>
  <c r="HV48" i="35"/>
  <c r="HW48" i="35"/>
  <c r="KA48" i="35"/>
  <c r="JZ48" i="35"/>
  <c r="GQ50" i="35"/>
  <c r="GR50" i="35"/>
  <c r="O51" i="35"/>
  <c r="N51" i="35"/>
  <c r="JL51" i="35"/>
  <c r="JK51" i="35"/>
  <c r="IB52" i="35"/>
  <c r="IA52" i="35"/>
  <c r="IC52" i="35" s="1"/>
  <c r="CX54" i="35"/>
  <c r="CW54" i="35"/>
  <c r="CW55" i="35"/>
  <c r="CX55" i="35"/>
  <c r="CY55" i="35" s="1"/>
  <c r="IK55" i="35"/>
  <c r="IM55" i="35" s="1"/>
  <c r="IL55" i="35"/>
  <c r="EG77" i="35"/>
  <c r="EH77" i="35"/>
  <c r="EI77" i="35" s="1"/>
  <c r="JQ77" i="35"/>
  <c r="JP77" i="35"/>
  <c r="CS80" i="35"/>
  <c r="CR80" i="35"/>
  <c r="CW8" i="35"/>
  <c r="CY8" i="35" s="1"/>
  <c r="AM9" i="35"/>
  <c r="BB6" i="35"/>
  <c r="DB9" i="35"/>
  <c r="DD9" i="35" s="1"/>
  <c r="S12" i="35"/>
  <c r="U12" i="35" s="1"/>
  <c r="DR12" i="35"/>
  <c r="DT12" i="35" s="1"/>
  <c r="FL12" i="35"/>
  <c r="FN12" i="35" s="1"/>
  <c r="HF12" i="35"/>
  <c r="HH12" i="35" s="1"/>
  <c r="JP12" i="35"/>
  <c r="JR12" i="35" s="1"/>
  <c r="JZ12" i="35"/>
  <c r="KB12" i="35" s="1"/>
  <c r="FQ14" i="35"/>
  <c r="FS14" i="35" s="1"/>
  <c r="HK14" i="35"/>
  <c r="HM14" i="35" s="1"/>
  <c r="IA14" i="35"/>
  <c r="JZ14" i="35"/>
  <c r="BW15" i="35"/>
  <c r="FG15" i="35"/>
  <c r="FI15" i="35" s="1"/>
  <c r="S16" i="35"/>
  <c r="U16" i="35" s="1"/>
  <c r="DW16" i="35"/>
  <c r="EQ16" i="35"/>
  <c r="ES16" i="35" s="1"/>
  <c r="FV16" i="35"/>
  <c r="FX16" i="35" s="1"/>
  <c r="JF16" i="35"/>
  <c r="JH16" i="35" s="1"/>
  <c r="AX17" i="35"/>
  <c r="AZ17" i="35" s="1"/>
  <c r="CR18" i="35"/>
  <c r="CT18" i="35" s="1"/>
  <c r="DW18" i="35"/>
  <c r="DY18" i="35" s="1"/>
  <c r="AX23" i="35"/>
  <c r="DB23" i="35"/>
  <c r="IA23" i="35"/>
  <c r="JP23" i="35"/>
  <c r="JR23" i="35" s="1"/>
  <c r="JZ23" i="35"/>
  <c r="KB23" i="35" s="1"/>
  <c r="BW25" i="35"/>
  <c r="BY25" i="35" s="1"/>
  <c r="DB25" i="35"/>
  <c r="DD25" i="35" s="1"/>
  <c r="EB25" i="35"/>
  <c r="ED25" i="35" s="1"/>
  <c r="FB25" i="35"/>
  <c r="FL25" i="35"/>
  <c r="FN25" i="35" s="1"/>
  <c r="JK25" i="35"/>
  <c r="S26" i="35"/>
  <c r="U26" i="35" s="1"/>
  <c r="CW26" i="35"/>
  <c r="DW26" i="35"/>
  <c r="EL26" i="35"/>
  <c r="EN26" i="35" s="1"/>
  <c r="FQ26" i="35"/>
  <c r="GA26" i="35"/>
  <c r="GV26" i="35"/>
  <c r="IP26" i="35"/>
  <c r="JZ26" i="35"/>
  <c r="KB26" i="35" s="1"/>
  <c r="N31" i="35"/>
  <c r="P31" i="35" s="1"/>
  <c r="AQ31" i="35"/>
  <c r="AR31" i="35" s="1"/>
  <c r="DB31" i="35"/>
  <c r="DD31" i="35" s="1"/>
  <c r="EB31" i="35"/>
  <c r="ED31" i="35" s="1"/>
  <c r="EG31" i="35"/>
  <c r="EI31" i="35" s="1"/>
  <c r="EQ31" i="35"/>
  <c r="ES31" i="35" s="1"/>
  <c r="HA31" i="35"/>
  <c r="HC31" i="35" s="1"/>
  <c r="S33" i="35"/>
  <c r="U33" i="35" s="1"/>
  <c r="BR33" i="35"/>
  <c r="BT33" i="35" s="1"/>
  <c r="GA33" i="35"/>
  <c r="DG6" i="35"/>
  <c r="DI6" i="35" s="1"/>
  <c r="GA6" i="35"/>
  <c r="GC6" i="35" s="1"/>
  <c r="HA6" i="35"/>
  <c r="HK6" i="35"/>
  <c r="JK6" i="35"/>
  <c r="JM6" i="35" s="1"/>
  <c r="JZ6" i="35"/>
  <c r="KB6" i="35" s="1"/>
  <c r="X7" i="35"/>
  <c r="Z7" i="35" s="1"/>
  <c r="DB7" i="35"/>
  <c r="DD7" i="35" s="1"/>
  <c r="EB7" i="35"/>
  <c r="ED7" i="35" s="1"/>
  <c r="FQ7" i="35"/>
  <c r="FS7" i="35" s="1"/>
  <c r="BH10" i="35"/>
  <c r="BJ10" i="35" s="1"/>
  <c r="FB10" i="35"/>
  <c r="FL10" i="35"/>
  <c r="FN10" i="35" s="1"/>
  <c r="GV10" i="35"/>
  <c r="GX10" i="35" s="1"/>
  <c r="JZ10" i="35"/>
  <c r="KB10" i="35" s="1"/>
  <c r="CH11" i="35"/>
  <c r="CJ11" i="35" s="1"/>
  <c r="CR11" i="35"/>
  <c r="CT11" i="35" s="1"/>
  <c r="GV11" i="35"/>
  <c r="GX11" i="35" s="1"/>
  <c r="IP11" i="35"/>
  <c r="IR11" i="35" s="1"/>
  <c r="AH13" i="35"/>
  <c r="AX13" i="35"/>
  <c r="AZ13" i="35" s="1"/>
  <c r="DR13" i="35"/>
  <c r="DT13" i="35" s="1"/>
  <c r="GL13" i="35"/>
  <c r="GN13" i="35" s="1"/>
  <c r="N19" i="35"/>
  <c r="X19" i="35"/>
  <c r="Z19" i="35" s="1"/>
  <c r="AH19" i="35"/>
  <c r="BC19" i="35"/>
  <c r="BE19" i="35" s="1"/>
  <c r="EQ19" i="35"/>
  <c r="ES19" i="35" s="1"/>
  <c r="FS19" i="35"/>
  <c r="S20" i="35"/>
  <c r="U20" i="35" s="1"/>
  <c r="AC20" i="35"/>
  <c r="AX20" i="35"/>
  <c r="DR20" i="35"/>
  <c r="DT20" i="35" s="1"/>
  <c r="FB20" i="35"/>
  <c r="FD20" i="35" s="1"/>
  <c r="FN20" i="35"/>
  <c r="BC21" i="35"/>
  <c r="BE21" i="35" s="1"/>
  <c r="BM21" i="35"/>
  <c r="BO21" i="35" s="1"/>
  <c r="DB21" i="35"/>
  <c r="EG21" i="35"/>
  <c r="EI21" i="35" s="1"/>
  <c r="EQ21" i="35"/>
  <c r="FN21" i="35"/>
  <c r="HA21" i="35"/>
  <c r="HC21" i="35" s="1"/>
  <c r="X22" i="35"/>
  <c r="Z22" i="35" s="1"/>
  <c r="DR22" i="35"/>
  <c r="FL22" i="35"/>
  <c r="IA22" i="35"/>
  <c r="IC22" i="35" s="1"/>
  <c r="IK22" i="35"/>
  <c r="BW24" i="35"/>
  <c r="BY24" i="35" s="1"/>
  <c r="CM24" i="35"/>
  <c r="FB24" i="35"/>
  <c r="FD24" i="35" s="1"/>
  <c r="AH27" i="35"/>
  <c r="BR27" i="35"/>
  <c r="DR27" i="35"/>
  <c r="DT27" i="35" s="1"/>
  <c r="EB27" i="35"/>
  <c r="ED27" i="35" s="1"/>
  <c r="EI27" i="35"/>
  <c r="EQ27" i="35"/>
  <c r="GM27" i="35"/>
  <c r="IP27" i="35"/>
  <c r="IR27" i="35" s="1"/>
  <c r="JP27" i="35"/>
  <c r="JR27" i="35" s="1"/>
  <c r="BM28" i="35"/>
  <c r="BO28" i="35" s="1"/>
  <c r="EG28" i="35"/>
  <c r="JF28" i="35"/>
  <c r="JH28" i="35" s="1"/>
  <c r="BC29" i="35"/>
  <c r="BE29" i="35" s="1"/>
  <c r="BM29" i="35"/>
  <c r="CH29" i="35"/>
  <c r="CJ29" i="35" s="1"/>
  <c r="DG29" i="35"/>
  <c r="EC29" i="35"/>
  <c r="ED29" i="35" s="1"/>
  <c r="FR29" i="35"/>
  <c r="HK29" i="35"/>
  <c r="IU29" i="35"/>
  <c r="IW29" i="35" s="1"/>
  <c r="BH30" i="35"/>
  <c r="BJ30" i="35" s="1"/>
  <c r="DW30" i="35"/>
  <c r="DY30" i="35" s="1"/>
  <c r="FL30" i="35"/>
  <c r="GQ30" i="35"/>
  <c r="GS30" i="35" s="1"/>
  <c r="HF30" i="35"/>
  <c r="HV30" i="35"/>
  <c r="IP30" i="35"/>
  <c r="IR30" i="35" s="1"/>
  <c r="JQ30" i="35"/>
  <c r="JR30" i="35" s="1"/>
  <c r="X32" i="35"/>
  <c r="Z32" i="35" s="1"/>
  <c r="AX32" i="35"/>
  <c r="AZ32" i="35" s="1"/>
  <c r="BH32" i="35"/>
  <c r="BJ32" i="35" s="1"/>
  <c r="DG32" i="35"/>
  <c r="DI32" i="35" s="1"/>
  <c r="GA32" i="35"/>
  <c r="GC32" i="35" s="1"/>
  <c r="GV32" i="35"/>
  <c r="GX32" i="35" s="1"/>
  <c r="IK32" i="35"/>
  <c r="BR34" i="35"/>
  <c r="BT34" i="35" s="1"/>
  <c r="EG34" i="35"/>
  <c r="FL34" i="35"/>
  <c r="FN34" i="35" s="1"/>
  <c r="FV34" i="35"/>
  <c r="FX34" i="35" s="1"/>
  <c r="IF34" i="35"/>
  <c r="IH34" i="35" s="1"/>
  <c r="KE34" i="35"/>
  <c r="KG34" i="35" s="1"/>
  <c r="BR35" i="35"/>
  <c r="EC35" i="35"/>
  <c r="EB35" i="35"/>
  <c r="HL35" i="35"/>
  <c r="HK35" i="35"/>
  <c r="KG35" i="35"/>
  <c r="CJ36" i="35"/>
  <c r="DK36" i="35"/>
  <c r="DM36" i="35" s="1"/>
  <c r="AI38" i="35"/>
  <c r="AH38" i="35"/>
  <c r="AJ38" i="35" s="1"/>
  <c r="GW38" i="35"/>
  <c r="GX38" i="35" s="1"/>
  <c r="GV38" i="35"/>
  <c r="T39" i="35"/>
  <c r="BX40" i="35"/>
  <c r="BW40" i="35"/>
  <c r="CX40" i="35"/>
  <c r="CW40" i="35"/>
  <c r="AD41" i="35"/>
  <c r="ES41" i="35"/>
  <c r="JV41" i="35"/>
  <c r="JU41" i="35"/>
  <c r="DH45" i="35"/>
  <c r="DG45" i="35"/>
  <c r="EH45" i="35"/>
  <c r="EG45" i="35"/>
  <c r="AN46" i="35"/>
  <c r="AM46" i="35"/>
  <c r="BR46" i="35"/>
  <c r="BT46" i="35" s="1"/>
  <c r="BS46" i="35"/>
  <c r="FW46" i="35"/>
  <c r="FX46" i="35" s="1"/>
  <c r="DW47" i="35"/>
  <c r="DX47" i="35"/>
  <c r="IB47" i="35"/>
  <c r="IA47" i="35"/>
  <c r="EM48" i="35"/>
  <c r="EN48" i="35" s="1"/>
  <c r="EL48" i="35"/>
  <c r="IP48" i="35"/>
  <c r="IQ48" i="35"/>
  <c r="FC49" i="35"/>
  <c r="HB49" i="35"/>
  <c r="HA49" i="35"/>
  <c r="CN50" i="35"/>
  <c r="CM50" i="35"/>
  <c r="HO50" i="35"/>
  <c r="IB50" i="35"/>
  <c r="IA50" i="35"/>
  <c r="IC50" i="35" s="1"/>
  <c r="AQ51" i="35"/>
  <c r="AR51" i="35" s="1"/>
  <c r="AN51" i="35"/>
  <c r="CM52" i="35"/>
  <c r="CN52" i="35"/>
  <c r="CO52" i="35" s="1"/>
  <c r="IQ52" i="35"/>
  <c r="IR52" i="35" s="1"/>
  <c r="IP52" i="35"/>
  <c r="AI55" i="35"/>
  <c r="AH55" i="35"/>
  <c r="DQ17" i="35"/>
  <c r="BY12" i="35"/>
  <c r="HM17" i="35"/>
  <c r="GS18" i="35"/>
  <c r="IH18" i="35"/>
  <c r="EU26" i="35"/>
  <c r="EW26" i="35" s="1"/>
  <c r="CO31" i="35"/>
  <c r="IY31" i="35"/>
  <c r="JA31" i="35" s="1"/>
  <c r="GC33" i="35"/>
  <c r="EI20" i="35"/>
  <c r="GN21" i="35"/>
  <c r="FN28" i="35"/>
  <c r="IR28" i="35"/>
  <c r="JM28" i="35"/>
  <c r="Z29" i="35"/>
  <c r="HC30" i="35"/>
  <c r="GS32" i="35"/>
  <c r="KG32" i="35"/>
  <c r="GL35" i="35"/>
  <c r="GM35" i="35"/>
  <c r="DX36" i="35"/>
  <c r="DW36" i="35"/>
  <c r="JG38" i="35"/>
  <c r="JF38" i="35"/>
  <c r="JH38" i="35" s="1"/>
  <c r="BD41" i="35"/>
  <c r="BC41" i="35"/>
  <c r="HL41" i="35"/>
  <c r="HK41" i="35"/>
  <c r="HM41" i="35" s="1"/>
  <c r="GM42" i="35"/>
  <c r="GL42" i="35"/>
  <c r="JG44" i="35"/>
  <c r="JF44" i="35"/>
  <c r="JH44" i="35" s="1"/>
  <c r="HF47" i="35"/>
  <c r="HG47" i="35"/>
  <c r="IQ47" i="35"/>
  <c r="IP47" i="35"/>
  <c r="IR47" i="35" s="1"/>
  <c r="JV49" i="35"/>
  <c r="JU49" i="35"/>
  <c r="FL51" i="35"/>
  <c r="FM51" i="35"/>
  <c r="FN51" i="35" s="1"/>
  <c r="EL53" i="35"/>
  <c r="EM53" i="35"/>
  <c r="JV55" i="35"/>
  <c r="JU55" i="35"/>
  <c r="X9" i="35"/>
  <c r="BC9" i="35"/>
  <c r="BE9" i="35" s="1"/>
  <c r="FV9" i="35"/>
  <c r="FX9" i="35" s="1"/>
  <c r="DW12" i="35"/>
  <c r="DY12" i="35" s="1"/>
  <c r="EB12" i="35"/>
  <c r="ED12" i="35" s="1"/>
  <c r="EL12" i="35"/>
  <c r="EN12" i="35" s="1"/>
  <c r="X14" i="35"/>
  <c r="Z14" i="35" s="1"/>
  <c r="DB14" i="35"/>
  <c r="DD14" i="35" s="1"/>
  <c r="GQ14" i="35"/>
  <c r="S15" i="35"/>
  <c r="U15" i="35" s="1"/>
  <c r="AC15" i="35"/>
  <c r="AE15" i="35" s="1"/>
  <c r="AM15" i="35"/>
  <c r="AO15" i="35" s="1"/>
  <c r="AX15" i="35"/>
  <c r="AZ15" i="35" s="1"/>
  <c r="CH15" i="35"/>
  <c r="CJ15" i="35" s="1"/>
  <c r="CW15" i="35"/>
  <c r="CY15" i="35" s="1"/>
  <c r="DG15" i="35"/>
  <c r="DI15" i="35" s="1"/>
  <c r="EQ15" i="35"/>
  <c r="KE15" i="35"/>
  <c r="N16" i="35"/>
  <c r="P16" i="35" s="1"/>
  <c r="BY16" i="35"/>
  <c r="CM16" i="35"/>
  <c r="CO16" i="35" s="1"/>
  <c r="CW16" i="35"/>
  <c r="CY16" i="35" s="1"/>
  <c r="HF16" i="35"/>
  <c r="HH16" i="35" s="1"/>
  <c r="IF16" i="35"/>
  <c r="IH16" i="35" s="1"/>
  <c r="JZ16" i="35"/>
  <c r="KB16" i="35" s="1"/>
  <c r="X17" i="35"/>
  <c r="Z17" i="35" s="1"/>
  <c r="AH17" i="35"/>
  <c r="BC17" i="35"/>
  <c r="BE17" i="35" s="1"/>
  <c r="CR17" i="35"/>
  <c r="EG17" i="35"/>
  <c r="EI17" i="35" s="1"/>
  <c r="EQ17" i="35"/>
  <c r="ES17" i="35" s="1"/>
  <c r="GA17" i="35"/>
  <c r="GC17" i="35" s="1"/>
  <c r="GN17" i="35"/>
  <c r="IP18" i="35"/>
  <c r="IR18" i="35" s="1"/>
  <c r="BH23" i="35"/>
  <c r="BJ23" i="35" s="1"/>
  <c r="GV23" i="35"/>
  <c r="GX23" i="35" s="1"/>
  <c r="IU23" i="35"/>
  <c r="IW23" i="35" s="1"/>
  <c r="X25" i="35"/>
  <c r="AH25" i="35"/>
  <c r="AJ25" i="35" s="1"/>
  <c r="IP25" i="35"/>
  <c r="IR25" i="35" s="1"/>
  <c r="BM26" i="35"/>
  <c r="BO26" i="35" s="1"/>
  <c r="BW26" i="35"/>
  <c r="DR26" i="35"/>
  <c r="DT26" i="35" s="1"/>
  <c r="EG26" i="35"/>
  <c r="EI26" i="35" s="1"/>
  <c r="IK26" i="35"/>
  <c r="IM26" i="35" s="1"/>
  <c r="X31" i="35"/>
  <c r="CW31" i="35"/>
  <c r="FL31" i="35"/>
  <c r="FN31" i="35" s="1"/>
  <c r="HV31" i="35"/>
  <c r="HX31" i="35" s="1"/>
  <c r="JF31" i="35"/>
  <c r="N33" i="35"/>
  <c r="BW33" i="35"/>
  <c r="BY33" i="35" s="1"/>
  <c r="DR33" i="35"/>
  <c r="DT33" i="35" s="1"/>
  <c r="GL33" i="35"/>
  <c r="GN33" i="35" s="1"/>
  <c r="KE33" i="35"/>
  <c r="CW6" i="35"/>
  <c r="CY6" i="35" s="1"/>
  <c r="DR6" i="35"/>
  <c r="GV6" i="35"/>
  <c r="GX6" i="35" s="1"/>
  <c r="HV6" i="35"/>
  <c r="JF6" i="35"/>
  <c r="JH6" i="35" s="1"/>
  <c r="JP6" i="35"/>
  <c r="JR6" i="35" s="1"/>
  <c r="N7" i="35"/>
  <c r="DR7" i="35"/>
  <c r="FV7" i="35"/>
  <c r="FX7" i="35" s="1"/>
  <c r="IK7" i="35"/>
  <c r="JU7" i="35"/>
  <c r="JW7" i="35" s="1"/>
  <c r="N10" i="35"/>
  <c r="EB10" i="35"/>
  <c r="ED10" i="35" s="1"/>
  <c r="FG10" i="35"/>
  <c r="HA10" i="35"/>
  <c r="N11" i="35"/>
  <c r="P11" i="35" s="1"/>
  <c r="AX11" i="35"/>
  <c r="AZ11" i="35" s="1"/>
  <c r="BH11" i="35"/>
  <c r="CW11" i="35"/>
  <c r="EQ11" i="35"/>
  <c r="FQ11" i="35"/>
  <c r="FS11" i="35" s="1"/>
  <c r="JP11" i="35"/>
  <c r="AM13" i="35"/>
  <c r="AO13" i="35" s="1"/>
  <c r="BC13" i="35"/>
  <c r="BE13" i="35" s="1"/>
  <c r="DG13" i="35"/>
  <c r="DI13" i="35" s="1"/>
  <c r="FV13" i="35"/>
  <c r="FX13" i="35" s="1"/>
  <c r="IK13" i="35"/>
  <c r="IM13" i="35" s="1"/>
  <c r="JP13" i="35"/>
  <c r="JR13" i="35" s="1"/>
  <c r="JZ13" i="35"/>
  <c r="KB13" i="35" s="1"/>
  <c r="AX19" i="35"/>
  <c r="CW19" i="35"/>
  <c r="DW19" i="35"/>
  <c r="DY19" i="35" s="1"/>
  <c r="EG19" i="35"/>
  <c r="EI19" i="35" s="1"/>
  <c r="FL19" i="35"/>
  <c r="FN19" i="35" s="1"/>
  <c r="AM20" i="35"/>
  <c r="AO20" i="35" s="1"/>
  <c r="EQ20" i="35"/>
  <c r="JP20" i="35"/>
  <c r="JR20" i="35" s="1"/>
  <c r="AH21" i="35"/>
  <c r="AJ21" i="35" s="1"/>
  <c r="DG21" i="35"/>
  <c r="DW21" i="35"/>
  <c r="DY21" i="35" s="1"/>
  <c r="GV21" i="35"/>
  <c r="GX21" i="35" s="1"/>
  <c r="KE21" i="35"/>
  <c r="KG21" i="35" s="1"/>
  <c r="BH22" i="35"/>
  <c r="BJ22" i="35" s="1"/>
  <c r="FB22" i="35"/>
  <c r="FD22" i="35" s="1"/>
  <c r="JK22" i="35"/>
  <c r="JM22" i="35" s="1"/>
  <c r="EL24" i="35"/>
  <c r="IU24" i="35"/>
  <c r="FQ27" i="35"/>
  <c r="FS27" i="35" s="1"/>
  <c r="IK27" i="35"/>
  <c r="IM27" i="35" s="1"/>
  <c r="Y28" i="35"/>
  <c r="Z28" i="35" s="1"/>
  <c r="BW28" i="35"/>
  <c r="BY28" i="35" s="1"/>
  <c r="FB28" i="35"/>
  <c r="FQ28" i="35"/>
  <c r="FS28" i="35" s="1"/>
  <c r="GE28" i="35"/>
  <c r="GF28" i="35" s="1"/>
  <c r="IF28" i="35"/>
  <c r="JP28" i="35"/>
  <c r="AH29" i="35"/>
  <c r="AJ29" i="35" s="1"/>
  <c r="CM29" i="35"/>
  <c r="CO29" i="35" s="1"/>
  <c r="CW29" i="35"/>
  <c r="CY29" i="35" s="1"/>
  <c r="IK29" i="35"/>
  <c r="IM29" i="35" s="1"/>
  <c r="JP29" i="35"/>
  <c r="JR29" i="35" s="1"/>
  <c r="AM30" i="35"/>
  <c r="GV30" i="35"/>
  <c r="GX30" i="35" s="1"/>
  <c r="HK30" i="35"/>
  <c r="KE30" i="35"/>
  <c r="KG30" i="35" s="1"/>
  <c r="BM32" i="35"/>
  <c r="BR32" i="35"/>
  <c r="BT32" i="35" s="1"/>
  <c r="FB32" i="35"/>
  <c r="FD32" i="35" s="1"/>
  <c r="FL32" i="35"/>
  <c r="JF32" i="35"/>
  <c r="JH32" i="35" s="1"/>
  <c r="N34" i="35"/>
  <c r="P34" i="35" s="1"/>
  <c r="AM34" i="35"/>
  <c r="AO34" i="35" s="1"/>
  <c r="BM34" i="35"/>
  <c r="BO34" i="35" s="1"/>
  <c r="DB34" i="35"/>
  <c r="DD34" i="35" s="1"/>
  <c r="GV34" i="35"/>
  <c r="GX34" i="35" s="1"/>
  <c r="AX35" i="35"/>
  <c r="BE35" i="35"/>
  <c r="CR35" i="35"/>
  <c r="CT35" i="35" s="1"/>
  <c r="DB35" i="35"/>
  <c r="HG36" i="35"/>
  <c r="KB38" i="35"/>
  <c r="CN41" i="35"/>
  <c r="AY42" i="35"/>
  <c r="AX42" i="35"/>
  <c r="FR42" i="35"/>
  <c r="FS42" i="35" s="1"/>
  <c r="FQ42" i="35"/>
  <c r="IQ43" i="35"/>
  <c r="IP43" i="35"/>
  <c r="DS44" i="35"/>
  <c r="DR44" i="35"/>
  <c r="IL44" i="35"/>
  <c r="IK44" i="35"/>
  <c r="O45" i="35"/>
  <c r="N45" i="35"/>
  <c r="JG45" i="35"/>
  <c r="JF45" i="35"/>
  <c r="JV45" i="35"/>
  <c r="JW45" i="35" s="1"/>
  <c r="GB46" i="35"/>
  <c r="GA46" i="35"/>
  <c r="GM46" i="35"/>
  <c r="S48" i="35"/>
  <c r="U48" i="35" s="1"/>
  <c r="T48" i="35"/>
  <c r="DX48" i="35"/>
  <c r="BW49" i="35"/>
  <c r="BX49" i="35"/>
  <c r="BY49" i="35" s="1"/>
  <c r="GW49" i="35"/>
  <c r="DW51" i="35"/>
  <c r="DX51" i="35"/>
  <c r="HF51" i="35"/>
  <c r="HH51" i="35" s="1"/>
  <c r="HG51" i="35"/>
  <c r="IB51" i="35"/>
  <c r="DH52" i="35"/>
  <c r="EQ52" i="35"/>
  <c r="ES52" i="35" s="1"/>
  <c r="ER52" i="35"/>
  <c r="BM53" i="35"/>
  <c r="BN53" i="35"/>
  <c r="BD55" i="35"/>
  <c r="BE55" i="35" s="1"/>
  <c r="BC55" i="35"/>
  <c r="FB55" i="35"/>
  <c r="FC55" i="35"/>
  <c r="FV35" i="35"/>
  <c r="JP35" i="35"/>
  <c r="JR35" i="35" s="1"/>
  <c r="CM36" i="35"/>
  <c r="JF36" i="35"/>
  <c r="AC37" i="35"/>
  <c r="AE37" i="35" s="1"/>
  <c r="AM37" i="35"/>
  <c r="AO37" i="35" s="1"/>
  <c r="BM37" i="35"/>
  <c r="AC38" i="35"/>
  <c r="BW38" i="35"/>
  <c r="BY38" i="35" s="1"/>
  <c r="BC39" i="35"/>
  <c r="BE39" i="35" s="1"/>
  <c r="BR40" i="35"/>
  <c r="BT40" i="35" s="1"/>
  <c r="JZ42" i="35"/>
  <c r="EG43" i="35"/>
  <c r="EI43" i="35" s="1"/>
  <c r="AC44" i="35"/>
  <c r="AE44" i="35" s="1"/>
  <c r="CM44" i="35"/>
  <c r="CO44" i="35" s="1"/>
  <c r="IA44" i="35"/>
  <c r="IC44" i="35" s="1"/>
  <c r="DB45" i="35"/>
  <c r="DD45" i="35" s="1"/>
  <c r="HA45" i="35"/>
  <c r="HC45" i="35" s="1"/>
  <c r="CW46" i="35"/>
  <c r="CY46" i="35" s="1"/>
  <c r="FQ46" i="35"/>
  <c r="FS46" i="35" s="1"/>
  <c r="CW47" i="35"/>
  <c r="CY47" i="35" s="1"/>
  <c r="EG47" i="35"/>
  <c r="EI47" i="35" s="1"/>
  <c r="EQ47" i="35"/>
  <c r="HA47" i="35"/>
  <c r="HC47" i="35" s="1"/>
  <c r="AM48" i="35"/>
  <c r="AO48" i="35" s="1"/>
  <c r="AX48" i="35"/>
  <c r="AZ48" i="35" s="1"/>
  <c r="CW48" i="35"/>
  <c r="GA48" i="35"/>
  <c r="HK48" i="35"/>
  <c r="HM48" i="35" s="1"/>
  <c r="EI49" i="35"/>
  <c r="CH51" i="35"/>
  <c r="CJ51" i="35" s="1"/>
  <c r="HC52" i="35"/>
  <c r="KG52" i="35"/>
  <c r="AJ54" i="35"/>
  <c r="DW52" i="35"/>
  <c r="EB52" i="35"/>
  <c r="ED52" i="35" s="1"/>
  <c r="JK52" i="35"/>
  <c r="JM52" i="35" s="1"/>
  <c r="DR53" i="35"/>
  <c r="DW53" i="35"/>
  <c r="DY53" i="35" s="1"/>
  <c r="FI53" i="35"/>
  <c r="GX53" i="35"/>
  <c r="AX54" i="35"/>
  <c r="FB54" i="35"/>
  <c r="GL54" i="35"/>
  <c r="GN54" i="35" s="1"/>
  <c r="JL54" i="35"/>
  <c r="JM54" i="35" s="1"/>
  <c r="CM55" i="35"/>
  <c r="CO55" i="35" s="1"/>
  <c r="DB55" i="35"/>
  <c r="DD55" i="35" s="1"/>
  <c r="FL55" i="35"/>
  <c r="GL55" i="35"/>
  <c r="GN55" i="35" s="1"/>
  <c r="DR35" i="35"/>
  <c r="DT35" i="35" s="1"/>
  <c r="DB36" i="35"/>
  <c r="DD36" i="35" s="1"/>
  <c r="FB36" i="35"/>
  <c r="FL36" i="35"/>
  <c r="FN36" i="35" s="1"/>
  <c r="DR37" i="35"/>
  <c r="GL37" i="35"/>
  <c r="GN37" i="35" s="1"/>
  <c r="BC38" i="35"/>
  <c r="DR38" i="35"/>
  <c r="DT38" i="35" s="1"/>
  <c r="FB38" i="35"/>
  <c r="GA38" i="35"/>
  <c r="GC38" i="35" s="1"/>
  <c r="IA39" i="35"/>
  <c r="IC39" i="35" s="1"/>
  <c r="BM41" i="35"/>
  <c r="BO41" i="35" s="1"/>
  <c r="S42" i="35"/>
  <c r="U42" i="35" s="1"/>
  <c r="FG42" i="35"/>
  <c r="FI42" i="35" s="1"/>
  <c r="AH43" i="35"/>
  <c r="AJ43" i="35" s="1"/>
  <c r="BR43" i="35"/>
  <c r="BT43" i="35" s="1"/>
  <c r="DW46" i="35"/>
  <c r="DY46" i="35" s="1"/>
  <c r="HV46" i="35"/>
  <c r="HX46" i="35" s="1"/>
  <c r="IP46" i="35"/>
  <c r="JK46" i="35"/>
  <c r="JM46" i="35" s="1"/>
  <c r="BM47" i="35"/>
  <c r="BO47" i="35" s="1"/>
  <c r="GL48" i="35"/>
  <c r="GN48" i="35" s="1"/>
  <c r="GV48" i="35"/>
  <c r="GX48" i="35" s="1"/>
  <c r="BE49" i="35"/>
  <c r="BR49" i="35"/>
  <c r="BT49" i="35" s="1"/>
  <c r="AM50" i="35"/>
  <c r="AO50" i="35" s="1"/>
  <c r="BO51" i="35"/>
  <c r="CW51" i="35"/>
  <c r="CY51" i="35" s="1"/>
  <c r="DR51" i="35"/>
  <c r="DG53" i="35"/>
  <c r="DI53" i="35" s="1"/>
  <c r="JP54" i="35"/>
  <c r="JR54" i="35" s="1"/>
  <c r="HF55" i="35"/>
  <c r="KI61" i="35"/>
  <c r="KE61" i="35"/>
  <c r="KF61" i="35"/>
  <c r="DR62" i="35"/>
  <c r="DT62" i="35" s="1"/>
  <c r="DS62" i="35"/>
  <c r="DW63" i="35"/>
  <c r="DX63" i="35"/>
  <c r="AC64" i="35"/>
  <c r="AD64" i="35"/>
  <c r="FC64" i="35"/>
  <c r="FB64" i="35"/>
  <c r="T65" i="35"/>
  <c r="S65" i="35"/>
  <c r="AY66" i="35"/>
  <c r="AX66" i="35"/>
  <c r="HL66" i="35"/>
  <c r="HM66" i="35" s="1"/>
  <c r="HK66" i="35"/>
  <c r="JV68" i="35"/>
  <c r="JU68" i="35"/>
  <c r="IU69" i="35"/>
  <c r="IW69" i="35" s="1"/>
  <c r="IV69" i="35"/>
  <c r="AH71" i="35"/>
  <c r="AI71" i="35"/>
  <c r="EQ71" i="35"/>
  <c r="ES71" i="35" s="1"/>
  <c r="ER71" i="35"/>
  <c r="DS73" i="35"/>
  <c r="DR73" i="35"/>
  <c r="IL73" i="35"/>
  <c r="IK73" i="35"/>
  <c r="BN57" i="35"/>
  <c r="BM57" i="35"/>
  <c r="FQ57" i="35"/>
  <c r="FR57" i="35"/>
  <c r="JU58" i="35"/>
  <c r="JV58" i="35"/>
  <c r="BM61" i="35"/>
  <c r="BN61" i="35"/>
  <c r="FW61" i="35"/>
  <c r="FX61" i="35" s="1"/>
  <c r="FV61" i="35"/>
  <c r="HV63" i="35"/>
  <c r="HW63" i="35"/>
  <c r="HX63" i="35" s="1"/>
  <c r="JW64" i="35"/>
  <c r="CI65" i="35"/>
  <c r="CH65" i="35"/>
  <c r="GC65" i="35"/>
  <c r="AC66" i="35"/>
  <c r="AD66" i="35"/>
  <c r="FW68" i="35"/>
  <c r="FV68" i="35"/>
  <c r="FX68" i="35" s="1"/>
  <c r="GR69" i="35"/>
  <c r="GQ69" i="35"/>
  <c r="GS69" i="35" s="1"/>
  <c r="LC70" i="35"/>
  <c r="I70" i="35"/>
  <c r="FR72" i="35"/>
  <c r="FQ72" i="35"/>
  <c r="CI73" i="35"/>
  <c r="CH73" i="35"/>
  <c r="CJ73" i="35" s="1"/>
  <c r="IB75" i="35"/>
  <c r="IA75" i="35"/>
  <c r="IC75" i="35" s="1"/>
  <c r="CN77" i="35"/>
  <c r="CM77" i="35"/>
  <c r="CO77" i="35" s="1"/>
  <c r="AX62" i="35"/>
  <c r="AY62" i="35"/>
  <c r="HC63" i="35"/>
  <c r="JG64" i="35"/>
  <c r="JF64" i="35"/>
  <c r="O66" i="35"/>
  <c r="N66" i="35"/>
  <c r="P66" i="35" s="1"/>
  <c r="GB66" i="35"/>
  <c r="GA66" i="35"/>
  <c r="CN67" i="35"/>
  <c r="CM67" i="35"/>
  <c r="BN69" i="35"/>
  <c r="BM69" i="35"/>
  <c r="JM69" i="35"/>
  <c r="GV70" i="35"/>
  <c r="GW70" i="35"/>
  <c r="GX70" i="35" s="1"/>
  <c r="DH71" i="35"/>
  <c r="DG71" i="35"/>
  <c r="DI71" i="35" s="1"/>
  <c r="HW71" i="35"/>
  <c r="HV71" i="35"/>
  <c r="HX71" i="35" s="1"/>
  <c r="GV75" i="35"/>
  <c r="GW75" i="35"/>
  <c r="HG75" i="35"/>
  <c r="HF75" i="35"/>
  <c r="HH75" i="35" s="1"/>
  <c r="AN77" i="35"/>
  <c r="AM77" i="35"/>
  <c r="AO77" i="35" s="1"/>
  <c r="CN57" i="35"/>
  <c r="CM57" i="35"/>
  <c r="DW57" i="35"/>
  <c r="DX57" i="35"/>
  <c r="FW57" i="35"/>
  <c r="FV57" i="35"/>
  <c r="FV58" i="35"/>
  <c r="FW58" i="35"/>
  <c r="BS61" i="35"/>
  <c r="BR61" i="35"/>
  <c r="BT61" i="35" s="1"/>
  <c r="FQ61" i="35"/>
  <c r="FR61" i="35"/>
  <c r="FS61" i="35" s="1"/>
  <c r="FM62" i="35"/>
  <c r="FL62" i="35"/>
  <c r="FN62" i="35" s="1"/>
  <c r="AX64" i="35"/>
  <c r="AY64" i="35"/>
  <c r="CX65" i="35"/>
  <c r="DK65" i="35"/>
  <c r="CR66" i="35"/>
  <c r="CS66" i="35"/>
  <c r="BW68" i="35"/>
  <c r="BY68" i="35" s="1"/>
  <c r="BX68" i="35"/>
  <c r="HA71" i="35"/>
  <c r="HB71" i="35"/>
  <c r="X74" i="35"/>
  <c r="Y74" i="35"/>
  <c r="FL74" i="35"/>
  <c r="FM74" i="35"/>
  <c r="BN75" i="35"/>
  <c r="BM75" i="35"/>
  <c r="GB75" i="35"/>
  <c r="GA75" i="35"/>
  <c r="JG76" i="35"/>
  <c r="JF76" i="35"/>
  <c r="BI78" i="35"/>
  <c r="BH78" i="35"/>
  <c r="BJ78" i="35" s="1"/>
  <c r="DR79" i="35"/>
  <c r="DS79" i="35"/>
  <c r="IF79" i="35"/>
  <c r="IG79" i="35"/>
  <c r="HF80" i="35"/>
  <c r="HG80" i="35"/>
  <c r="IY80" i="35"/>
  <c r="IU80" i="35"/>
  <c r="GN57" i="35"/>
  <c r="JK57" i="35"/>
  <c r="JM57" i="35" s="1"/>
  <c r="JR57" i="35"/>
  <c r="JZ57" i="35"/>
  <c r="DG58" i="35"/>
  <c r="DI58" i="35" s="1"/>
  <c r="IA58" i="35"/>
  <c r="AO59" i="35"/>
  <c r="BC59" i="35"/>
  <c r="FB59" i="35"/>
  <c r="FD59" i="35" s="1"/>
  <c r="IP59" i="35"/>
  <c r="IR59" i="35" s="1"/>
  <c r="CH60" i="35"/>
  <c r="CJ60" i="35" s="1"/>
  <c r="CR60" i="35"/>
  <c r="DB60" i="35"/>
  <c r="DD60" i="35" s="1"/>
  <c r="DW60" i="35"/>
  <c r="DY60" i="35" s="1"/>
  <c r="EG60" i="35"/>
  <c r="IA60" i="35"/>
  <c r="IC60" i="35" s="1"/>
  <c r="CA61" i="35"/>
  <c r="DD61" i="35"/>
  <c r="GN61" i="35"/>
  <c r="JK61" i="35"/>
  <c r="X62" i="35"/>
  <c r="Z62" i="35" s="1"/>
  <c r="DW62" i="35"/>
  <c r="DY62" i="35" s="1"/>
  <c r="IA62" i="35"/>
  <c r="IC62" i="35" s="1"/>
  <c r="CA63" i="35"/>
  <c r="CH64" i="35"/>
  <c r="CJ64" i="35" s="1"/>
  <c r="CR64" i="35"/>
  <c r="CT64" i="35" s="1"/>
  <c r="FQ64" i="35"/>
  <c r="GL64" i="35"/>
  <c r="GN64" i="35" s="1"/>
  <c r="FG65" i="35"/>
  <c r="HK65" i="35"/>
  <c r="JZ65" i="35"/>
  <c r="KB65" i="35" s="1"/>
  <c r="CH66" i="35"/>
  <c r="CJ66" i="35" s="1"/>
  <c r="N67" i="35"/>
  <c r="P67" i="35" s="1"/>
  <c r="AE67" i="35"/>
  <c r="BH67" i="35"/>
  <c r="BJ67" i="35" s="1"/>
  <c r="BM68" i="35"/>
  <c r="BO68" i="35" s="1"/>
  <c r="DB68" i="35"/>
  <c r="DD68" i="35" s="1"/>
  <c r="HF68" i="35"/>
  <c r="DW69" i="35"/>
  <c r="HC69" i="35"/>
  <c r="BH70" i="35"/>
  <c r="BR70" i="35"/>
  <c r="BT70" i="35" s="1"/>
  <c r="JM71" i="35"/>
  <c r="HW73" i="35"/>
  <c r="HV73" i="35"/>
  <c r="HX73" i="35" s="1"/>
  <c r="CR75" i="35"/>
  <c r="HB75" i="35"/>
  <c r="HA75" i="35"/>
  <c r="N76" i="35"/>
  <c r="P76" i="35" s="1"/>
  <c r="IF76" i="35"/>
  <c r="IG76" i="35"/>
  <c r="FQ78" i="35"/>
  <c r="GS78" i="35"/>
  <c r="BM80" i="35"/>
  <c r="BS80" i="35"/>
  <c r="BT80" i="35" s="1"/>
  <c r="CA80" i="35"/>
  <c r="CN80" i="35"/>
  <c r="CO80" i="35" s="1"/>
  <c r="CM80" i="35"/>
  <c r="IG80" i="35"/>
  <c r="IF80" i="35"/>
  <c r="AC57" i="35"/>
  <c r="AE57" i="35" s="1"/>
  <c r="GA57" i="35"/>
  <c r="GC57" i="35" s="1"/>
  <c r="GV57" i="35"/>
  <c r="GX57" i="35" s="1"/>
  <c r="HX57" i="35"/>
  <c r="IP57" i="35"/>
  <c r="AZ58" i="35"/>
  <c r="EB58" i="35"/>
  <c r="ED58" i="35" s="1"/>
  <c r="DY59" i="35"/>
  <c r="EG59" i="35"/>
  <c r="EI59" i="35" s="1"/>
  <c r="EQ59" i="35"/>
  <c r="JK59" i="35"/>
  <c r="JM59" i="35" s="1"/>
  <c r="AQ60" i="35"/>
  <c r="AR60" i="35" s="1"/>
  <c r="BM60" i="35"/>
  <c r="BO60" i="35" s="1"/>
  <c r="HF60" i="35"/>
  <c r="KE60" i="35"/>
  <c r="KG60" i="35" s="1"/>
  <c r="AX61" i="35"/>
  <c r="AZ61" i="35" s="1"/>
  <c r="BH61" i="35"/>
  <c r="BJ61" i="35" s="1"/>
  <c r="BW61" i="35"/>
  <c r="BY61" i="35" s="1"/>
  <c r="CH61" i="35"/>
  <c r="CJ61" i="35" s="1"/>
  <c r="FL61" i="35"/>
  <c r="FN61" i="35" s="1"/>
  <c r="GA61" i="35"/>
  <c r="GC61" i="35" s="1"/>
  <c r="GV61" i="35"/>
  <c r="BM62" i="35"/>
  <c r="BO62" i="35" s="1"/>
  <c r="CM62" i="35"/>
  <c r="CO62" i="35" s="1"/>
  <c r="EN62" i="35"/>
  <c r="GQ62" i="35"/>
  <c r="GS62" i="35" s="1"/>
  <c r="JW62" i="35"/>
  <c r="KE62" i="35"/>
  <c r="KG62" i="35" s="1"/>
  <c r="AC63" i="35"/>
  <c r="AE63" i="35" s="1"/>
  <c r="AM63" i="35"/>
  <c r="AO63" i="35" s="1"/>
  <c r="AX63" i="35"/>
  <c r="AZ63" i="35" s="1"/>
  <c r="CO63" i="35"/>
  <c r="FB63" i="35"/>
  <c r="FD63" i="35" s="1"/>
  <c r="JR63" i="35"/>
  <c r="BM64" i="35"/>
  <c r="BO64" i="35" s="1"/>
  <c r="DB64" i="35"/>
  <c r="DD64" i="35" s="1"/>
  <c r="DW64" i="35"/>
  <c r="DY64" i="35" s="1"/>
  <c r="BC65" i="35"/>
  <c r="BE65" i="35" s="1"/>
  <c r="EG65" i="35"/>
  <c r="EI65" i="35" s="1"/>
  <c r="GA65" i="35"/>
  <c r="IK65" i="35"/>
  <c r="IM65" i="35" s="1"/>
  <c r="DW66" i="35"/>
  <c r="DY66" i="35" s="1"/>
  <c r="GL66" i="35"/>
  <c r="DW67" i="35"/>
  <c r="DY67" i="35" s="1"/>
  <c r="IU67" i="35"/>
  <c r="IW67" i="35" s="1"/>
  <c r="EB68" i="35"/>
  <c r="ED68" i="35" s="1"/>
  <c r="EG69" i="35"/>
  <c r="EI69" i="35" s="1"/>
  <c r="KG69" i="35"/>
  <c r="AM70" i="35"/>
  <c r="AO70" i="35" s="1"/>
  <c r="DR71" i="35"/>
  <c r="DY71" i="35"/>
  <c r="JF71" i="35"/>
  <c r="JH71" i="35" s="1"/>
  <c r="KE71" i="35"/>
  <c r="KF71" i="35"/>
  <c r="DW72" i="35"/>
  <c r="FB74" i="35"/>
  <c r="FD74" i="35" s="1"/>
  <c r="FC77" i="35"/>
  <c r="FB77" i="35"/>
  <c r="AM78" i="35"/>
  <c r="AO78" i="35" s="1"/>
  <c r="O79" i="35"/>
  <c r="P79" i="35" s="1"/>
  <c r="N79" i="35"/>
  <c r="GA79" i="35"/>
  <c r="GB79" i="35"/>
  <c r="BC57" i="35"/>
  <c r="IK57" i="35"/>
  <c r="IM57" i="35" s="1"/>
  <c r="KI57" i="35"/>
  <c r="X58" i="35"/>
  <c r="Z58" i="35" s="1"/>
  <c r="BM58" i="35"/>
  <c r="BO58" i="35" s="1"/>
  <c r="DW58" i="35"/>
  <c r="DY58" i="35" s="1"/>
  <c r="EG58" i="35"/>
  <c r="GL58" i="35"/>
  <c r="GN58" i="35" s="1"/>
  <c r="HA58" i="35"/>
  <c r="HC58" i="35" s="1"/>
  <c r="HK58" i="35"/>
  <c r="KE58" i="35"/>
  <c r="KG58" i="35" s="1"/>
  <c r="I59" i="35"/>
  <c r="JF59" i="35"/>
  <c r="JH59" i="35" s="1"/>
  <c r="JZ59" i="35"/>
  <c r="KB59" i="35" s="1"/>
  <c r="X60" i="35"/>
  <c r="Z60" i="35" s="1"/>
  <c r="BH60" i="35"/>
  <c r="BJ60" i="35" s="1"/>
  <c r="BR60" i="35"/>
  <c r="DG60" i="35"/>
  <c r="DI60" i="35" s="1"/>
  <c r="GQ60" i="35"/>
  <c r="IK61" i="35"/>
  <c r="IM61" i="35" s="1"/>
  <c r="BH62" i="35"/>
  <c r="BJ62" i="35" s="1"/>
  <c r="BR62" i="35"/>
  <c r="CR62" i="35"/>
  <c r="BH64" i="35"/>
  <c r="BJ64" i="35" s="1"/>
  <c r="BR64" i="35"/>
  <c r="BT64" i="35" s="1"/>
  <c r="EB64" i="35"/>
  <c r="ED64" i="35" s="1"/>
  <c r="HF64" i="35"/>
  <c r="HH64" i="35" s="1"/>
  <c r="JF65" i="35"/>
  <c r="JH65" i="35" s="1"/>
  <c r="EB66" i="35"/>
  <c r="ED66" i="35" s="1"/>
  <c r="EI66" i="35"/>
  <c r="EQ66" i="35"/>
  <c r="IU66" i="35"/>
  <c r="IW66" i="35" s="1"/>
  <c r="JF66" i="35"/>
  <c r="JH66" i="35" s="1"/>
  <c r="JM66" i="35"/>
  <c r="JU66" i="35"/>
  <c r="DR67" i="35"/>
  <c r="DT67" i="35" s="1"/>
  <c r="EB67" i="35"/>
  <c r="IP67" i="35"/>
  <c r="JK67" i="35"/>
  <c r="JM67" i="35" s="1"/>
  <c r="JR67" i="35"/>
  <c r="DW68" i="35"/>
  <c r="DY68" i="35" s="1"/>
  <c r="X69" i="35"/>
  <c r="Z69" i="35" s="1"/>
  <c r="IF69" i="35"/>
  <c r="IH69" i="35" s="1"/>
  <c r="AH70" i="35"/>
  <c r="AJ70" i="35" s="1"/>
  <c r="BW71" i="35"/>
  <c r="GV71" i="35"/>
  <c r="GX71" i="35" s="1"/>
  <c r="IV71" i="35"/>
  <c r="IU71" i="35"/>
  <c r="IW71" i="35" s="1"/>
  <c r="BR72" i="35"/>
  <c r="BS72" i="35"/>
  <c r="FB73" i="35"/>
  <c r="FD73" i="35" s="1"/>
  <c r="AM74" i="35"/>
  <c r="AO74" i="35" s="1"/>
  <c r="IK75" i="35"/>
  <c r="IL75" i="35"/>
  <c r="DW76" i="35"/>
  <c r="DY76" i="35" s="1"/>
  <c r="KA76" i="35"/>
  <c r="JZ76" i="35"/>
  <c r="IP77" i="35"/>
  <c r="BR79" i="35"/>
  <c r="BT79" i="35" s="1"/>
  <c r="CX79" i="35"/>
  <c r="CY79" i="35" s="1"/>
  <c r="CW79" i="35"/>
  <c r="IA79" i="35"/>
  <c r="JQ80" i="35"/>
  <c r="JP80" i="35"/>
  <c r="CM72" i="35"/>
  <c r="N74" i="35"/>
  <c r="P74" i="35" s="1"/>
  <c r="EL74" i="35"/>
  <c r="EN74" i="35" s="1"/>
  <c r="BY75" i="35"/>
  <c r="CJ75" i="35"/>
  <c r="FD76" i="35"/>
  <c r="FL76" i="35"/>
  <c r="FN76" i="35" s="1"/>
  <c r="IU76" i="35"/>
  <c r="BE77" i="35"/>
  <c r="DW77" i="35"/>
  <c r="DY77" i="35" s="1"/>
  <c r="HV77" i="35"/>
  <c r="HX77" i="35" s="1"/>
  <c r="BT78" i="35"/>
  <c r="HF78" i="35"/>
  <c r="HH78" i="35" s="1"/>
  <c r="IA78" i="35"/>
  <c r="FX79" i="35"/>
  <c r="X80" i="35"/>
  <c r="Z80" i="35" s="1"/>
  <c r="DK80" i="35"/>
  <c r="EL80" i="35"/>
  <c r="EN80" i="35" s="1"/>
  <c r="GN80" i="35"/>
  <c r="IK71" i="35"/>
  <c r="IM71" i="35" s="1"/>
  <c r="HA72" i="35"/>
  <c r="HC72" i="35" s="1"/>
  <c r="KE72" i="35"/>
  <c r="CR73" i="35"/>
  <c r="JU73" i="35"/>
  <c r="CW74" i="35"/>
  <c r="CY74" i="35" s="1"/>
  <c r="DR74" i="35"/>
  <c r="DT74" i="35" s="1"/>
  <c r="GQ74" i="35"/>
  <c r="GS74" i="35" s="1"/>
  <c r="IK74" i="35"/>
  <c r="AX75" i="35"/>
  <c r="AZ75" i="35" s="1"/>
  <c r="FG75" i="35"/>
  <c r="FI75" i="35" s="1"/>
  <c r="IU75" i="35"/>
  <c r="IW75" i="35" s="1"/>
  <c r="S76" i="35"/>
  <c r="FQ76" i="35"/>
  <c r="FS76" i="35" s="1"/>
  <c r="FL77" i="35"/>
  <c r="FS77" i="35"/>
  <c r="CM78" i="35"/>
  <c r="FL78" i="35"/>
  <c r="FN78" i="35" s="1"/>
  <c r="FV78" i="35"/>
  <c r="IP78" i="35"/>
  <c r="IR78" i="35" s="1"/>
  <c r="KE78" i="35"/>
  <c r="BM79" i="35"/>
  <c r="BO79" i="35" s="1"/>
  <c r="HV79" i="35"/>
  <c r="HX79" i="35" s="1"/>
  <c r="AM80" i="35"/>
  <c r="BH80" i="35"/>
  <c r="BJ80" i="35" s="1"/>
  <c r="FL80" i="35"/>
  <c r="FN80" i="35" s="1"/>
  <c r="BC8" i="35"/>
  <c r="CR8" i="35"/>
  <c r="CT8" i="35" s="1"/>
  <c r="IH8" i="35"/>
  <c r="IU8" i="35"/>
  <c r="IW8" i="35" s="1"/>
  <c r="EG9" i="35"/>
  <c r="EI9" i="35" s="1"/>
  <c r="EQ9" i="35"/>
  <c r="ES9" i="35" s="1"/>
  <c r="GV9" i="35"/>
  <c r="GX9" i="35" s="1"/>
  <c r="IR9" i="35"/>
  <c r="BI12" i="35"/>
  <c r="BJ12" i="35" s="1"/>
  <c r="FI12" i="35"/>
  <c r="FQ12" i="35"/>
  <c r="FS12" i="35" s="1"/>
  <c r="GL12" i="35"/>
  <c r="GN12" i="35" s="1"/>
  <c r="U14" i="35"/>
  <c r="AH14" i="35"/>
  <c r="AJ14" i="35" s="1"/>
  <c r="BW14" i="35"/>
  <c r="BY14" i="35" s="1"/>
  <c r="CM14" i="35"/>
  <c r="CO14" i="35" s="1"/>
  <c r="GS14" i="35"/>
  <c r="HV14" i="35"/>
  <c r="HX14" i="35" s="1"/>
  <c r="IK14" i="35"/>
  <c r="IL14" i="35"/>
  <c r="BT15" i="35"/>
  <c r="DK15" i="35"/>
  <c r="IK15" i="35"/>
  <c r="IM15" i="35" s="1"/>
  <c r="IU15" i="35"/>
  <c r="IW15" i="35" s="1"/>
  <c r="KG15" i="35"/>
  <c r="BC16" i="35"/>
  <c r="BE16" i="35" s="1"/>
  <c r="BM16" i="35"/>
  <c r="BO16" i="35" s="1"/>
  <c r="CA17" i="35"/>
  <c r="CC17" i="35" s="1"/>
  <c r="BY17" i="35"/>
  <c r="IF17" i="35"/>
  <c r="N18" i="35"/>
  <c r="P18" i="35" s="1"/>
  <c r="AH18" i="35"/>
  <c r="AJ18" i="35" s="1"/>
  <c r="AX18" i="35"/>
  <c r="AZ18" i="35" s="1"/>
  <c r="EG18" i="35"/>
  <c r="EI18" i="35" s="1"/>
  <c r="JZ18" i="35"/>
  <c r="KA18" i="35"/>
  <c r="KB18" i="35" s="1"/>
  <c r="ED23" i="35"/>
  <c r="EL23" i="35"/>
  <c r="EN23" i="35" s="1"/>
  <c r="HF23" i="35"/>
  <c r="HH23" i="35" s="1"/>
  <c r="IK23" i="35"/>
  <c r="IM23" i="35" s="1"/>
  <c r="IY23" i="35"/>
  <c r="BC25" i="35"/>
  <c r="BE25" i="35" s="1"/>
  <c r="BM25" i="35"/>
  <c r="BO25" i="35" s="1"/>
  <c r="HH25" i="35"/>
  <c r="HV25" i="35"/>
  <c r="HX25" i="35" s="1"/>
  <c r="X26" i="35"/>
  <c r="Y26" i="35"/>
  <c r="IA31" i="35"/>
  <c r="IC31" i="35" s="1"/>
  <c r="IB31" i="35"/>
  <c r="AI33" i="35"/>
  <c r="AQ33" i="35"/>
  <c r="DD33" i="35"/>
  <c r="EQ33" i="35"/>
  <c r="ES33" i="35" s="1"/>
  <c r="GQ33" i="35"/>
  <c r="GS33" i="35" s="1"/>
  <c r="HO33" i="35"/>
  <c r="AM6" i="35"/>
  <c r="AO6" i="35" s="1"/>
  <c r="CI6" i="35"/>
  <c r="CH6" i="35"/>
  <c r="CJ6" i="35" s="1"/>
  <c r="IP6" i="35"/>
  <c r="IQ6" i="35"/>
  <c r="AH10" i="35"/>
  <c r="AI10" i="35"/>
  <c r="HC10" i="35"/>
  <c r="AI11" i="35"/>
  <c r="AH11" i="35"/>
  <c r="CY11" i="35"/>
  <c r="ES11" i="35"/>
  <c r="GM11" i="35"/>
  <c r="GL11" i="35"/>
  <c r="JR11" i="35"/>
  <c r="KF11" i="35"/>
  <c r="KE11" i="35"/>
  <c r="KG11" i="35" s="1"/>
  <c r="BI13" i="35"/>
  <c r="BH13" i="35"/>
  <c r="DC13" i="35"/>
  <c r="DB13" i="35"/>
  <c r="FR13" i="35"/>
  <c r="FQ13" i="35"/>
  <c r="GC13" i="35"/>
  <c r="KI13" i="35"/>
  <c r="KF13" i="35"/>
  <c r="KE13" i="35"/>
  <c r="BX21" i="35"/>
  <c r="BW21" i="35"/>
  <c r="IM22" i="35"/>
  <c r="T24" i="35"/>
  <c r="S24" i="35"/>
  <c r="U24" i="35" s="1"/>
  <c r="AN24" i="35"/>
  <c r="AO24" i="35" s="1"/>
  <c r="AQ24" i="35"/>
  <c r="AM24" i="35"/>
  <c r="DR24" i="35"/>
  <c r="DS24" i="35"/>
  <c r="HF27" i="35"/>
  <c r="HH27" i="35" s="1"/>
  <c r="DD29" i="35"/>
  <c r="HH29" i="35"/>
  <c r="IR29" i="35"/>
  <c r="AC30" i="35"/>
  <c r="AD30" i="35"/>
  <c r="Z9" i="35"/>
  <c r="HC9" i="35"/>
  <c r="HA12" i="35"/>
  <c r="HB12" i="35"/>
  <c r="FG18" i="35"/>
  <c r="FH18" i="35"/>
  <c r="AQ25" i="35"/>
  <c r="AS25" i="35" s="1"/>
  <c r="GE26" i="35"/>
  <c r="GF26" i="35" s="1"/>
  <c r="HB11" i="35"/>
  <c r="HA11" i="35"/>
  <c r="HC11" i="35" s="1"/>
  <c r="ER13" i="35"/>
  <c r="EQ13" i="35"/>
  <c r="JG20" i="35"/>
  <c r="JF20" i="35"/>
  <c r="JH20" i="35" s="1"/>
  <c r="JV21" i="35"/>
  <c r="JU21" i="35"/>
  <c r="AY22" i="35"/>
  <c r="AX22" i="35"/>
  <c r="BN24" i="35"/>
  <c r="BM24" i="35"/>
  <c r="HA24" i="35"/>
  <c r="HC24" i="35" s="1"/>
  <c r="JZ24" i="35"/>
  <c r="KB24" i="35" s="1"/>
  <c r="EI28" i="35"/>
  <c r="HF28" i="35"/>
  <c r="HH28" i="35" s="1"/>
  <c r="BT29" i="35"/>
  <c r="DI29" i="35"/>
  <c r="X30" i="35"/>
  <c r="Z30" i="35" s="1"/>
  <c r="EU30" i="35"/>
  <c r="ER30" i="35"/>
  <c r="FQ30" i="35"/>
  <c r="HL30" i="35"/>
  <c r="HM30" i="35" s="1"/>
  <c r="HO30" i="35"/>
  <c r="HM34" i="35"/>
  <c r="AC8" i="35"/>
  <c r="AE8" i="35" s="1"/>
  <c r="DG8" i="35"/>
  <c r="DI8" i="35" s="1"/>
  <c r="EB8" i="35"/>
  <c r="ED8" i="35" s="1"/>
  <c r="FQ8" i="35"/>
  <c r="FS8" i="35" s="1"/>
  <c r="FV8" i="35"/>
  <c r="FX8" i="35" s="1"/>
  <c r="GQ8" i="35"/>
  <c r="AC9" i="35"/>
  <c r="AE9" i="35" s="1"/>
  <c r="AH9" i="35"/>
  <c r="AJ9" i="35" s="1"/>
  <c r="GP6" i="35"/>
  <c r="HO6" i="35" s="1"/>
  <c r="GQ9" i="35"/>
  <c r="GS9" i="35" s="1"/>
  <c r="JM9" i="35"/>
  <c r="JP9" i="35"/>
  <c r="JQ9" i="35"/>
  <c r="DB12" i="35"/>
  <c r="IU12" i="35"/>
  <c r="IW12" i="35" s="1"/>
  <c r="JK12" i="35"/>
  <c r="JM12" i="35" s="1"/>
  <c r="DR14" i="35"/>
  <c r="DS14" i="35"/>
  <c r="EQ14" i="35"/>
  <c r="ES14" i="35" s="1"/>
  <c r="FG14" i="35"/>
  <c r="EL15" i="35"/>
  <c r="EN15" i="35" s="1"/>
  <c r="HV16" i="35"/>
  <c r="HX16" i="35" s="1"/>
  <c r="DW17" i="35"/>
  <c r="DY17" i="35" s="1"/>
  <c r="HO17" i="35"/>
  <c r="DR18" i="35"/>
  <c r="DT18" i="35" s="1"/>
  <c r="GE18" i="35"/>
  <c r="GG18" i="35" s="1"/>
  <c r="GB18" i="35"/>
  <c r="CR23" i="35"/>
  <c r="CT23" i="35" s="1"/>
  <c r="IF25" i="35"/>
  <c r="IH25" i="35" s="1"/>
  <c r="AX26" i="35"/>
  <c r="AZ26" i="35" s="1"/>
  <c r="DB26" i="35"/>
  <c r="DC26" i="35"/>
  <c r="DD26" i="35" s="1"/>
  <c r="HF31" i="35"/>
  <c r="HH31" i="35" s="1"/>
  <c r="IU31" i="35"/>
  <c r="JM31" i="35"/>
  <c r="BM33" i="35"/>
  <c r="BO33" i="35" s="1"/>
  <c r="EB33" i="35"/>
  <c r="EC33" i="35"/>
  <c r="IA33" i="35"/>
  <c r="JU33" i="35"/>
  <c r="JW33" i="35" s="1"/>
  <c r="KG33" i="35"/>
  <c r="BM6" i="35"/>
  <c r="HL7" i="35"/>
  <c r="HK7" i="35"/>
  <c r="AD11" i="35"/>
  <c r="AC11" i="35"/>
  <c r="GC11" i="35"/>
  <c r="CX13" i="35"/>
  <c r="CW13" i="35"/>
  <c r="FM13" i="35"/>
  <c r="FL13" i="35"/>
  <c r="N20" i="35"/>
  <c r="O20" i="35"/>
  <c r="AJ20" i="35"/>
  <c r="BS21" i="35"/>
  <c r="BR21" i="35"/>
  <c r="DH22" i="35"/>
  <c r="DG22" i="35"/>
  <c r="Y24" i="35"/>
  <c r="X24" i="35"/>
  <c r="AI24" i="35"/>
  <c r="AH24" i="35"/>
  <c r="GE27" i="35"/>
  <c r="GF27" i="35" s="1"/>
  <c r="HO34" i="35"/>
  <c r="HG34" i="35"/>
  <c r="AE35" i="35"/>
  <c r="CM35" i="35"/>
  <c r="CO35" i="35" s="1"/>
  <c r="BO36" i="35"/>
  <c r="JE9" i="35"/>
  <c r="JP8" i="35"/>
  <c r="JR8" i="35" s="1"/>
  <c r="AO9" i="35"/>
  <c r="GA9" i="35"/>
  <c r="GC9" i="35" s="1"/>
  <c r="JU9" i="35"/>
  <c r="JW9" i="35" s="1"/>
  <c r="KE9" i="35"/>
  <c r="KG9" i="35" s="1"/>
  <c r="BM12" i="35"/>
  <c r="CW12" i="35"/>
  <c r="CY12" i="35" s="1"/>
  <c r="DC12" i="35"/>
  <c r="GE12" i="35"/>
  <c r="IA12" i="35"/>
  <c r="IC12" i="35" s="1"/>
  <c r="IK12" i="35"/>
  <c r="IM12" i="35" s="1"/>
  <c r="DW14" i="35"/>
  <c r="DY14" i="35" s="1"/>
  <c r="EG14" i="35"/>
  <c r="EI14" i="35" s="1"/>
  <c r="EL14" i="35"/>
  <c r="EN14" i="35" s="1"/>
  <c r="JG14" i="35"/>
  <c r="JH14" i="35" s="1"/>
  <c r="KB14" i="35"/>
  <c r="AH15" i="35"/>
  <c r="AJ15" i="35" s="1"/>
  <c r="DR15" i="35"/>
  <c r="DT15" i="35" s="1"/>
  <c r="EB15" i="35"/>
  <c r="ED15" i="35" s="1"/>
  <c r="EG15" i="35"/>
  <c r="EI15" i="35" s="1"/>
  <c r="FL15" i="35"/>
  <c r="FN15" i="35" s="1"/>
  <c r="FQ15" i="35"/>
  <c r="FS15" i="35" s="1"/>
  <c r="JW15" i="35"/>
  <c r="CJ16" i="35"/>
  <c r="EL16" i="35"/>
  <c r="EN16" i="35" s="1"/>
  <c r="GA16" i="35"/>
  <c r="GC16" i="35" s="1"/>
  <c r="KI16" i="35"/>
  <c r="KK16" i="35" s="1"/>
  <c r="HG17" i="35"/>
  <c r="IY17" i="35"/>
  <c r="JA17" i="35" s="1"/>
  <c r="AM18" i="35"/>
  <c r="AQ18" i="35"/>
  <c r="AS18" i="35" s="1"/>
  <c r="AN18" i="35"/>
  <c r="BH18" i="35"/>
  <c r="CH18" i="35"/>
  <c r="CJ18" i="35" s="1"/>
  <c r="CW18" i="35"/>
  <c r="CX18" i="35"/>
  <c r="GA18" i="35"/>
  <c r="JR18" i="35"/>
  <c r="AE23" i="35"/>
  <c r="CM23" i="35"/>
  <c r="CO23" i="35" s="1"/>
  <c r="FQ23" i="35"/>
  <c r="FS23" i="35" s="1"/>
  <c r="FV23" i="35"/>
  <c r="IC23" i="35"/>
  <c r="JU23" i="35"/>
  <c r="BR25" i="35"/>
  <c r="CJ25" i="35"/>
  <c r="CR25" i="35"/>
  <c r="CT25" i="35" s="1"/>
  <c r="DK25" i="35"/>
  <c r="DH25" i="35"/>
  <c r="IY25" i="35"/>
  <c r="JA25" i="35" s="1"/>
  <c r="AM26" i="35"/>
  <c r="AO26" i="35" s="1"/>
  <c r="CY26" i="35"/>
  <c r="FG26" i="35"/>
  <c r="FI26" i="35" s="1"/>
  <c r="BC31" i="35"/>
  <c r="BE31" i="35" s="1"/>
  <c r="CY31" i="35"/>
  <c r="DW31" i="35"/>
  <c r="FB31" i="35"/>
  <c r="IP31" i="35"/>
  <c r="KE31" i="35"/>
  <c r="KG31" i="35" s="1"/>
  <c r="P33" i="35"/>
  <c r="AO33" i="35"/>
  <c r="BH33" i="35"/>
  <c r="BJ33" i="35" s="1"/>
  <c r="DW33" i="35"/>
  <c r="DY33" i="35" s="1"/>
  <c r="HC33" i="35"/>
  <c r="HV33" i="35"/>
  <c r="HX33" i="35" s="1"/>
  <c r="IY33" i="35"/>
  <c r="JK33" i="35"/>
  <c r="JM33" i="35" s="1"/>
  <c r="JP33" i="35"/>
  <c r="JR33" i="35" s="1"/>
  <c r="BH6" i="35"/>
  <c r="BJ6" i="35" s="1"/>
  <c r="IH6" i="35"/>
  <c r="BX7" i="35"/>
  <c r="BW7" i="35"/>
  <c r="Z10" i="35"/>
  <c r="AZ10" i="35"/>
  <c r="HG10" i="35"/>
  <c r="HF10" i="35"/>
  <c r="Z11" i="35"/>
  <c r="HW11" i="35"/>
  <c r="HV11" i="35"/>
  <c r="AZ20" i="35"/>
  <c r="CR20" i="35"/>
  <c r="CS20" i="35"/>
  <c r="IY20" i="35"/>
  <c r="IQ20" i="35"/>
  <c r="DD21" i="35"/>
  <c r="JQ21" i="35"/>
  <c r="JP21" i="35"/>
  <c r="JR21" i="35" s="1"/>
  <c r="AN22" i="35"/>
  <c r="AM22" i="35"/>
  <c r="GE22" i="35"/>
  <c r="GB22" i="35"/>
  <c r="GA22" i="35"/>
  <c r="KE24" i="35"/>
  <c r="KG24" i="35" s="1"/>
  <c r="FB27" i="35"/>
  <c r="FD27" i="35" s="1"/>
  <c r="IH28" i="35"/>
  <c r="JR28" i="35"/>
  <c r="ES32" i="35"/>
  <c r="HF32" i="35"/>
  <c r="HH32" i="35" s="1"/>
  <c r="CO36" i="35"/>
  <c r="HM6" i="35"/>
  <c r="EL7" i="35"/>
  <c r="JZ7" i="35"/>
  <c r="FI10" i="35"/>
  <c r="FS10" i="35"/>
  <c r="FV10" i="35"/>
  <c r="GN10" i="35"/>
  <c r="EB11" i="35"/>
  <c r="KI11" i="35"/>
  <c r="KK11" i="35" s="1"/>
  <c r="GE19" i="35"/>
  <c r="IC19" i="35"/>
  <c r="IK19" i="35"/>
  <c r="JF19" i="35"/>
  <c r="CJ20" i="35"/>
  <c r="DK20" i="35"/>
  <c r="HC20" i="35"/>
  <c r="HO20" i="35"/>
  <c r="HP20" i="35" s="1"/>
  <c r="IC20" i="35"/>
  <c r="EU21" i="35"/>
  <c r="AQ22" i="35"/>
  <c r="AS22" i="35" s="1"/>
  <c r="CT24" i="35"/>
  <c r="CW24" i="35"/>
  <c r="JF24" i="35"/>
  <c r="JH24" i="35" s="1"/>
  <c r="JP24" i="35"/>
  <c r="JR24" i="35" s="1"/>
  <c r="AX28" i="35"/>
  <c r="BH28" i="35"/>
  <c r="BJ28" i="35" s="1"/>
  <c r="EQ28" i="35"/>
  <c r="ES28" i="35" s="1"/>
  <c r="AX29" i="35"/>
  <c r="JK29" i="35"/>
  <c r="JM29" i="35" s="1"/>
  <c r="BM30" i="35"/>
  <c r="BO30" i="35" s="1"/>
  <c r="BW30" i="35"/>
  <c r="BY30" i="35" s="1"/>
  <c r="GA30" i="35"/>
  <c r="FV32" i="35"/>
  <c r="JP32" i="35"/>
  <c r="JR32" i="35" s="1"/>
  <c r="JZ32" i="35"/>
  <c r="BW34" i="35"/>
  <c r="BY34" i="35" s="1"/>
  <c r="CM34" i="35"/>
  <c r="CO34" i="35" s="1"/>
  <c r="FB34" i="35"/>
  <c r="FD34" i="35" s="1"/>
  <c r="FG34" i="35"/>
  <c r="GL34" i="35"/>
  <c r="GN34" i="35" s="1"/>
  <c r="GQ34" i="35"/>
  <c r="GS34" i="35" s="1"/>
  <c r="S35" i="35"/>
  <c r="U35" i="35" s="1"/>
  <c r="BH35" i="35"/>
  <c r="BJ35" i="35" s="1"/>
  <c r="HO35" i="35"/>
  <c r="IA35" i="35"/>
  <c r="IC35" i="35" s="1"/>
  <c r="IF35" i="35"/>
  <c r="IP35" i="35"/>
  <c r="IR35" i="35" s="1"/>
  <c r="AH36" i="35"/>
  <c r="AJ36" i="35" s="1"/>
  <c r="BW36" i="35"/>
  <c r="BY36" i="35" s="1"/>
  <c r="CW36" i="35"/>
  <c r="EL36" i="35"/>
  <c r="EN36" i="35" s="1"/>
  <c r="HH36" i="35"/>
  <c r="HV36" i="35"/>
  <c r="HX36" i="35" s="1"/>
  <c r="DT37" i="35"/>
  <c r="EQ37" i="35"/>
  <c r="EU37" i="35"/>
  <c r="ER37" i="35"/>
  <c r="FL37" i="35"/>
  <c r="AM38" i="35"/>
  <c r="AO38" i="35" s="1"/>
  <c r="BE38" i="35"/>
  <c r="CR38" i="35"/>
  <c r="CT38" i="35" s="1"/>
  <c r="DB38" i="35"/>
  <c r="DD38" i="35" s="1"/>
  <c r="FL38" i="35"/>
  <c r="HA38" i="35"/>
  <c r="HC38" i="35" s="1"/>
  <c r="FB39" i="35"/>
  <c r="FX39" i="35"/>
  <c r="IQ39" i="35"/>
  <c r="IP39" i="35"/>
  <c r="EH40" i="35"/>
  <c r="EG40" i="35"/>
  <c r="FH40" i="35"/>
  <c r="FG40" i="35"/>
  <c r="HF40" i="35"/>
  <c r="HK40" i="35"/>
  <c r="HM40" i="35" s="1"/>
  <c r="BX41" i="35"/>
  <c r="BW41" i="35"/>
  <c r="DR41" i="35"/>
  <c r="DT41" i="35" s="1"/>
  <c r="GA41" i="35"/>
  <c r="GN41" i="35"/>
  <c r="HV41" i="35"/>
  <c r="HX41" i="35" s="1"/>
  <c r="IA41" i="35"/>
  <c r="IC41" i="35" s="1"/>
  <c r="BN42" i="35"/>
  <c r="BM42" i="35"/>
  <c r="BO42" i="35" s="1"/>
  <c r="CN42" i="35"/>
  <c r="CM42" i="35"/>
  <c r="EL42" i="35"/>
  <c r="EQ42" i="35"/>
  <c r="ES42" i="35" s="1"/>
  <c r="IU42" i="35"/>
  <c r="IW42" i="35" s="1"/>
  <c r="AN43" i="35"/>
  <c r="AM43" i="35"/>
  <c r="FQ43" i="35"/>
  <c r="FS43" i="35" s="1"/>
  <c r="GQ43" i="35"/>
  <c r="GS43" i="35" s="1"/>
  <c r="IK43" i="35"/>
  <c r="IM43" i="35" s="1"/>
  <c r="JU43" i="35"/>
  <c r="JW43" i="35" s="1"/>
  <c r="AM44" i="35"/>
  <c r="AO44" i="35" s="1"/>
  <c r="FC44" i="35"/>
  <c r="FB44" i="35"/>
  <c r="FQ44" i="35"/>
  <c r="FV44" i="35"/>
  <c r="BW45" i="35"/>
  <c r="BY45" i="35" s="1"/>
  <c r="GM45" i="35"/>
  <c r="GL45" i="35"/>
  <c r="GN45" i="35" s="1"/>
  <c r="HH46" i="35"/>
  <c r="JV46" i="35"/>
  <c r="JU46" i="35"/>
  <c r="DC47" i="35"/>
  <c r="DB47" i="35"/>
  <c r="JL47" i="35"/>
  <c r="JK47" i="35"/>
  <c r="JM47" i="35" s="1"/>
  <c r="DC49" i="35"/>
  <c r="DB49" i="35"/>
  <c r="DS49" i="35"/>
  <c r="DR49" i="35"/>
  <c r="IL49" i="35"/>
  <c r="IK49" i="35"/>
  <c r="BD50" i="35"/>
  <c r="BC50" i="35"/>
  <c r="BX50" i="35"/>
  <c r="CA50" i="35"/>
  <c r="BW50" i="35"/>
  <c r="DI50" i="35"/>
  <c r="HG53" i="35"/>
  <c r="HF53" i="35"/>
  <c r="HW53" i="35"/>
  <c r="HV53" i="35"/>
  <c r="HX53" i="35" s="1"/>
  <c r="BY54" i="35"/>
  <c r="GE54" i="35"/>
  <c r="GG54" i="35" s="1"/>
  <c r="GB54" i="35"/>
  <c r="GA54" i="35"/>
  <c r="GC54" i="35" s="1"/>
  <c r="HH14" i="35"/>
  <c r="IC14" i="35"/>
  <c r="JW14" i="35"/>
  <c r="CA15" i="35"/>
  <c r="CC15" i="35" s="1"/>
  <c r="ES15" i="35"/>
  <c r="IC15" i="35"/>
  <c r="IF15" i="35"/>
  <c r="AX16" i="35"/>
  <c r="DB16" i="35"/>
  <c r="FI16" i="35"/>
  <c r="FL16" i="35"/>
  <c r="JW16" i="35"/>
  <c r="KE16" i="35"/>
  <c r="AJ17" i="35"/>
  <c r="CA18" i="35"/>
  <c r="CB18" i="35" s="1"/>
  <c r="CO18" i="35"/>
  <c r="AH23" i="35"/>
  <c r="AZ23" i="35"/>
  <c r="BT23" i="35"/>
  <c r="CA23" i="35"/>
  <c r="FB23" i="35"/>
  <c r="IR23" i="35"/>
  <c r="CY25" i="35"/>
  <c r="ES25" i="35"/>
  <c r="FQ25" i="35"/>
  <c r="JM25" i="35"/>
  <c r="JP25" i="35"/>
  <c r="P26" i="35"/>
  <c r="AQ26" i="35"/>
  <c r="AR26" i="35" s="1"/>
  <c r="GC26" i="35"/>
  <c r="GX26" i="35"/>
  <c r="HA26" i="35"/>
  <c r="EN31" i="35"/>
  <c r="FQ31" i="35"/>
  <c r="JH31" i="35"/>
  <c r="JP31" i="35"/>
  <c r="JR31" i="35" s="1"/>
  <c r="KB33" i="35"/>
  <c r="EM7" i="35"/>
  <c r="JR7" i="35"/>
  <c r="KA7" i="35"/>
  <c r="ES10" i="35"/>
  <c r="FD10" i="35"/>
  <c r="FW10" i="35"/>
  <c r="FX10" i="35" s="1"/>
  <c r="BJ11" i="35"/>
  <c r="EC11" i="35"/>
  <c r="IM11" i="35"/>
  <c r="KA11" i="35"/>
  <c r="KB11" i="35" s="1"/>
  <c r="AQ13" i="35"/>
  <c r="JH13" i="35"/>
  <c r="JK13" i="35"/>
  <c r="P19" i="35"/>
  <c r="HO19" i="35"/>
  <c r="IL19" i="35"/>
  <c r="JG19" i="35"/>
  <c r="HL20" i="35"/>
  <c r="JM20" i="35"/>
  <c r="Z21" i="35"/>
  <c r="AC21" i="35"/>
  <c r="AX21" i="35"/>
  <c r="ES21" i="35"/>
  <c r="U22" i="35"/>
  <c r="AI22" i="35"/>
  <c r="JH22" i="35"/>
  <c r="CX24" i="35"/>
  <c r="CY24" i="35" s="1"/>
  <c r="IH24" i="35"/>
  <c r="CO27" i="35"/>
  <c r="U28" i="35"/>
  <c r="HX29" i="35"/>
  <c r="JM30" i="35"/>
  <c r="AZ35" i="35"/>
  <c r="BT35" i="35"/>
  <c r="CA35" i="35"/>
  <c r="FS35" i="35"/>
  <c r="BO37" i="35"/>
  <c r="GE38" i="35"/>
  <c r="FD39" i="35"/>
  <c r="KA39" i="35"/>
  <c r="KB39" i="35" s="1"/>
  <c r="JZ39" i="35"/>
  <c r="T40" i="35"/>
  <c r="S40" i="35"/>
  <c r="HW42" i="35"/>
  <c r="HV42" i="35"/>
  <c r="O44" i="35"/>
  <c r="N44" i="35"/>
  <c r="FS44" i="35"/>
  <c r="JV44" i="35"/>
  <c r="JU44" i="35"/>
  <c r="AY45" i="35"/>
  <c r="AX45" i="35"/>
  <c r="AZ45" i="35" s="1"/>
  <c r="HL45" i="35"/>
  <c r="HK45" i="35"/>
  <c r="FB46" i="35"/>
  <c r="FC46" i="35"/>
  <c r="FD46" i="35" s="1"/>
  <c r="JL48" i="35"/>
  <c r="JK48" i="35"/>
  <c r="HL49" i="35"/>
  <c r="HK49" i="35"/>
  <c r="HM49" i="35" s="1"/>
  <c r="FV50" i="35"/>
  <c r="FW50" i="35"/>
  <c r="BD51" i="35"/>
  <c r="BC51" i="35"/>
  <c r="FC51" i="35"/>
  <c r="FB51" i="35"/>
  <c r="HF52" i="35"/>
  <c r="HG52" i="35"/>
  <c r="CH53" i="35"/>
  <c r="CI53" i="35"/>
  <c r="FL53" i="35"/>
  <c r="FM53" i="35"/>
  <c r="FN53" i="35" s="1"/>
  <c r="IL53" i="35"/>
  <c r="IK53" i="35"/>
  <c r="BI54" i="35"/>
  <c r="BH54" i="35"/>
  <c r="FM54" i="35"/>
  <c r="FL54" i="35"/>
  <c r="BP82" i="35"/>
  <c r="BP83" i="35" s="1"/>
  <c r="DQ9" i="35"/>
  <c r="EU9" i="35" s="1"/>
  <c r="HU26" i="35"/>
  <c r="DW9" i="35"/>
  <c r="DY9" i="35" s="1"/>
  <c r="EB9" i="35"/>
  <c r="ED9" i="35" s="1"/>
  <c r="FL9" i="35"/>
  <c r="FN9" i="35" s="1"/>
  <c r="DG12" i="35"/>
  <c r="DI12" i="35" s="1"/>
  <c r="EG12" i="35"/>
  <c r="EI12" i="35" s="1"/>
  <c r="FV12" i="35"/>
  <c r="FX12" i="35" s="1"/>
  <c r="GQ12" i="35"/>
  <c r="GS12" i="35" s="1"/>
  <c r="JU12" i="35"/>
  <c r="JW12" i="35" s="1"/>
  <c r="BM14" i="35"/>
  <c r="BO14" i="35" s="1"/>
  <c r="CR14" i="35"/>
  <c r="CT14" i="35" s="1"/>
  <c r="CW14" i="35"/>
  <c r="CY14" i="35" s="1"/>
  <c r="HO14" i="35"/>
  <c r="IP14" i="35"/>
  <c r="IR14" i="35" s="1"/>
  <c r="N15" i="35"/>
  <c r="P15" i="35" s="1"/>
  <c r="CM15" i="35"/>
  <c r="CO15" i="35" s="1"/>
  <c r="CR15" i="35"/>
  <c r="CT15" i="35" s="1"/>
  <c r="IG15" i="35"/>
  <c r="JF15" i="35"/>
  <c r="JH15" i="35" s="1"/>
  <c r="JP15" i="35"/>
  <c r="JR15" i="35" s="1"/>
  <c r="X16" i="35"/>
  <c r="Z16" i="35" s="1"/>
  <c r="AC16" i="35"/>
  <c r="AE16" i="35" s="1"/>
  <c r="AY16" i="35"/>
  <c r="BR16" i="35"/>
  <c r="BT16" i="35" s="1"/>
  <c r="CR16" i="35"/>
  <c r="CT16" i="35" s="1"/>
  <c r="DC16" i="35"/>
  <c r="FB16" i="35"/>
  <c r="FD16" i="35" s="1"/>
  <c r="FM16" i="35"/>
  <c r="GV16" i="35"/>
  <c r="GX16" i="35" s="1"/>
  <c r="HK16" i="35"/>
  <c r="HM16" i="35" s="1"/>
  <c r="KF16" i="35"/>
  <c r="X18" i="35"/>
  <c r="Z18" i="35" s="1"/>
  <c r="BC18" i="35"/>
  <c r="BE18" i="35" s="1"/>
  <c r="BM18" i="35"/>
  <c r="BO18" i="35" s="1"/>
  <c r="BS18" i="35"/>
  <c r="FV18" i="35"/>
  <c r="FX18" i="35" s="1"/>
  <c r="GL18" i="35"/>
  <c r="GN18" i="35" s="1"/>
  <c r="IU18" i="35"/>
  <c r="IW18" i="35" s="1"/>
  <c r="JK18" i="35"/>
  <c r="JM18" i="35" s="1"/>
  <c r="AM23" i="35"/>
  <c r="AO23" i="35" s="1"/>
  <c r="BM23" i="35"/>
  <c r="BO23" i="35" s="1"/>
  <c r="BX23" i="35"/>
  <c r="DG23" i="35"/>
  <c r="DI23" i="35" s="1"/>
  <c r="EG23" i="35"/>
  <c r="FG23" i="35"/>
  <c r="FI23" i="35" s="1"/>
  <c r="GA23" i="35"/>
  <c r="GC23" i="35" s="1"/>
  <c r="EL25" i="35"/>
  <c r="EN25" i="35" s="1"/>
  <c r="FV25" i="35"/>
  <c r="FX25" i="35" s="1"/>
  <c r="HA25" i="35"/>
  <c r="HC25" i="35" s="1"/>
  <c r="JQ25" i="35"/>
  <c r="GQ26" i="35"/>
  <c r="GS26" i="35" s="1"/>
  <c r="HB26" i="35"/>
  <c r="HC26" i="35" s="1"/>
  <c r="IF26" i="35"/>
  <c r="IH26" i="35" s="1"/>
  <c r="AH31" i="35"/>
  <c r="AJ31" i="35" s="1"/>
  <c r="AM31" i="35"/>
  <c r="AO31" i="35" s="1"/>
  <c r="BH31" i="35"/>
  <c r="BJ31" i="35" s="1"/>
  <c r="BM31" i="35"/>
  <c r="BO31" i="35" s="1"/>
  <c r="EU31" i="35"/>
  <c r="EW31" i="35" s="1"/>
  <c r="FG31" i="35"/>
  <c r="FI31" i="35" s="1"/>
  <c r="FV31" i="35"/>
  <c r="FX31" i="35" s="1"/>
  <c r="HK31" i="35"/>
  <c r="HM31" i="35" s="1"/>
  <c r="JQ31" i="35"/>
  <c r="EG33" i="35"/>
  <c r="EI33" i="35" s="1"/>
  <c r="EU33" i="35"/>
  <c r="FB33" i="35"/>
  <c r="FD33" i="35" s="1"/>
  <c r="FL33" i="35"/>
  <c r="FN33" i="35" s="1"/>
  <c r="GV33" i="35"/>
  <c r="GX33" i="35" s="1"/>
  <c r="IP33" i="35"/>
  <c r="IR33" i="35" s="1"/>
  <c r="KI33" i="35"/>
  <c r="KK33" i="35" s="1"/>
  <c r="CR6" i="35"/>
  <c r="CT6" i="35" s="1"/>
  <c r="DB6" i="35"/>
  <c r="DD6" i="35" s="1"/>
  <c r="EG6" i="35"/>
  <c r="EI6" i="35" s="1"/>
  <c r="HF6" i="35"/>
  <c r="HH6" i="35" s="1"/>
  <c r="IK6" i="35"/>
  <c r="IM6" i="35" s="1"/>
  <c r="JU6" i="35"/>
  <c r="JW6" i="35" s="1"/>
  <c r="DG7" i="35"/>
  <c r="DI7" i="35" s="1"/>
  <c r="EQ7" i="35"/>
  <c r="ES7" i="35" s="1"/>
  <c r="IU7" i="35"/>
  <c r="IW7" i="35" s="1"/>
  <c r="KE7" i="35"/>
  <c r="KG7" i="35" s="1"/>
  <c r="AC10" i="35"/>
  <c r="AE10" i="35" s="1"/>
  <c r="BM10" i="35"/>
  <c r="BO10" i="35" s="1"/>
  <c r="GA10" i="35"/>
  <c r="GC10" i="35" s="1"/>
  <c r="KE10" i="35"/>
  <c r="KG10" i="35" s="1"/>
  <c r="DB11" i="35"/>
  <c r="DD11" i="35" s="1"/>
  <c r="EG11" i="35"/>
  <c r="EI11" i="35" s="1"/>
  <c r="FB11" i="35"/>
  <c r="FD11" i="35" s="1"/>
  <c r="S13" i="35"/>
  <c r="AI13" i="35"/>
  <c r="AJ13" i="35" s="1"/>
  <c r="FB13" i="35"/>
  <c r="FD13" i="35" s="1"/>
  <c r="JL13" i="35"/>
  <c r="DG19" i="35"/>
  <c r="DI19" i="35" s="1"/>
  <c r="EB19" i="35"/>
  <c r="ED19" i="35" s="1"/>
  <c r="EL19" i="35"/>
  <c r="EN19" i="35" s="1"/>
  <c r="FB19" i="35"/>
  <c r="HA19" i="35"/>
  <c r="HC19" i="35" s="1"/>
  <c r="HG19" i="35"/>
  <c r="HH19" i="35" s="1"/>
  <c r="HV19" i="35"/>
  <c r="HX19" i="35" s="1"/>
  <c r="IP19" i="35"/>
  <c r="IR19" i="35" s="1"/>
  <c r="JK19" i="35"/>
  <c r="JM19" i="35" s="1"/>
  <c r="JU19" i="35"/>
  <c r="EB20" i="35"/>
  <c r="ED20" i="35" s="1"/>
  <c r="GV20" i="35"/>
  <c r="GX20" i="35" s="1"/>
  <c r="IP20" i="35"/>
  <c r="IR20" i="35" s="1"/>
  <c r="S21" i="35"/>
  <c r="U21" i="35" s="1"/>
  <c r="AD21" i="35"/>
  <c r="AY21" i="35"/>
  <c r="DR21" i="35"/>
  <c r="DT21" i="35" s="1"/>
  <c r="EB21" i="35"/>
  <c r="ED21" i="35" s="1"/>
  <c r="GA21" i="35"/>
  <c r="GC21" i="35" s="1"/>
  <c r="IP21" i="35"/>
  <c r="IR21" i="35" s="1"/>
  <c r="KI21" i="35"/>
  <c r="EB22" i="35"/>
  <c r="ED22" i="35" s="1"/>
  <c r="EL22" i="35"/>
  <c r="EN22" i="35" s="1"/>
  <c r="HF22" i="35"/>
  <c r="HH22" i="35" s="1"/>
  <c r="IU22" i="35"/>
  <c r="IW22" i="35" s="1"/>
  <c r="JU22" i="35"/>
  <c r="JW22" i="35" s="1"/>
  <c r="KI22" i="35"/>
  <c r="N24" i="35"/>
  <c r="P24" i="35" s="1"/>
  <c r="AC24" i="35"/>
  <c r="AE24" i="35" s="1"/>
  <c r="CA24" i="35"/>
  <c r="FX24" i="35"/>
  <c r="IL24" i="35"/>
  <c r="JU24" i="35"/>
  <c r="JW24" i="35" s="1"/>
  <c r="O27" i="35"/>
  <c r="CW27" i="35"/>
  <c r="CY27" i="35" s="1"/>
  <c r="DG27" i="35"/>
  <c r="EL27" i="35"/>
  <c r="EN27" i="35" s="1"/>
  <c r="FG27" i="35"/>
  <c r="FI27" i="35" s="1"/>
  <c r="GA27" i="35"/>
  <c r="GC27" i="35" s="1"/>
  <c r="GV27" i="35"/>
  <c r="GX27" i="35" s="1"/>
  <c r="IA27" i="35"/>
  <c r="IC27" i="35" s="1"/>
  <c r="IU27" i="35"/>
  <c r="IW27" i="35" s="1"/>
  <c r="AD28" i="35"/>
  <c r="CR28" i="35"/>
  <c r="DR28" i="35"/>
  <c r="DT28" i="35" s="1"/>
  <c r="EB28" i="35"/>
  <c r="ED28" i="35" s="1"/>
  <c r="FD28" i="35"/>
  <c r="GA28" i="35"/>
  <c r="GC28" i="35" s="1"/>
  <c r="GV28" i="35"/>
  <c r="GX28" i="35" s="1"/>
  <c r="IA28" i="35"/>
  <c r="IC28" i="35" s="1"/>
  <c r="IU28" i="35"/>
  <c r="IW28" i="35" s="1"/>
  <c r="JZ28" i="35"/>
  <c r="KB28" i="35" s="1"/>
  <c r="N29" i="35"/>
  <c r="P29" i="35" s="1"/>
  <c r="AC29" i="35"/>
  <c r="BW29" i="35"/>
  <c r="BY29" i="35" s="1"/>
  <c r="DK29" i="35"/>
  <c r="FV29" i="35"/>
  <c r="FX29" i="35" s="1"/>
  <c r="GQ29" i="35"/>
  <c r="GS29" i="35" s="1"/>
  <c r="HA29" i="35"/>
  <c r="HC29" i="35" s="1"/>
  <c r="AX30" i="35"/>
  <c r="CH30" i="35"/>
  <c r="CJ30" i="35" s="1"/>
  <c r="EQ30" i="35"/>
  <c r="ES30" i="35" s="1"/>
  <c r="FB30" i="35"/>
  <c r="FD30" i="35" s="1"/>
  <c r="FV30" i="35"/>
  <c r="FX30" i="35" s="1"/>
  <c r="IF30" i="35"/>
  <c r="IH30" i="35" s="1"/>
  <c r="IU30" i="35"/>
  <c r="JU30" i="35"/>
  <c r="JW30" i="35" s="1"/>
  <c r="S32" i="35"/>
  <c r="U32" i="35" s="1"/>
  <c r="AM32" i="35"/>
  <c r="AO32" i="35" s="1"/>
  <c r="BC32" i="35"/>
  <c r="BE32" i="35" s="1"/>
  <c r="DR32" i="35"/>
  <c r="DT32" i="35" s="1"/>
  <c r="EB32" i="35"/>
  <c r="ED32" i="35" s="1"/>
  <c r="EL32" i="35"/>
  <c r="EN32" i="35" s="1"/>
  <c r="FQ32" i="35"/>
  <c r="FS32" i="35" s="1"/>
  <c r="IU32" i="35"/>
  <c r="IW32" i="35" s="1"/>
  <c r="S34" i="35"/>
  <c r="AX34" i="35"/>
  <c r="AZ34" i="35" s="1"/>
  <c r="CH34" i="35"/>
  <c r="CJ34" i="35" s="1"/>
  <c r="CW34" i="35"/>
  <c r="AM35" i="35"/>
  <c r="AO35" i="35" s="1"/>
  <c r="BM35" i="35"/>
  <c r="BO35" i="35" s="1"/>
  <c r="BX35" i="35"/>
  <c r="DG35" i="35"/>
  <c r="DI35" i="35" s="1"/>
  <c r="FG35" i="35"/>
  <c r="FI35" i="35" s="1"/>
  <c r="GA35" i="35"/>
  <c r="GC35" i="35" s="1"/>
  <c r="GQ35" i="35"/>
  <c r="GS35" i="35" s="1"/>
  <c r="IU35" i="35"/>
  <c r="IW35" i="35" s="1"/>
  <c r="BC36" i="35"/>
  <c r="BE36" i="35" s="1"/>
  <c r="CR36" i="35"/>
  <c r="CT36" i="35" s="1"/>
  <c r="CX36" i="35"/>
  <c r="IR36" i="35"/>
  <c r="IY36" i="35"/>
  <c r="JK36" i="35"/>
  <c r="JM36" i="35" s="1"/>
  <c r="JQ36" i="35"/>
  <c r="JR36" i="35" s="1"/>
  <c r="BW37" i="35"/>
  <c r="CH37" i="35"/>
  <c r="CJ37" i="35" s="1"/>
  <c r="FD37" i="35"/>
  <c r="IA37" i="35"/>
  <c r="IC37" i="35" s="1"/>
  <c r="IU37" i="35"/>
  <c r="JH37" i="35"/>
  <c r="S38" i="35"/>
  <c r="U38" i="35" s="1"/>
  <c r="CW38" i="35"/>
  <c r="CY38" i="35" s="1"/>
  <c r="EU38" i="35"/>
  <c r="FG38" i="35"/>
  <c r="FI38" i="35" s="1"/>
  <c r="IF38" i="35"/>
  <c r="IH38" i="35" s="1"/>
  <c r="IK38" i="35"/>
  <c r="IM38" i="35" s="1"/>
  <c r="DR39" i="35"/>
  <c r="GB39" i="35"/>
  <c r="GA39" i="35"/>
  <c r="IL39" i="35"/>
  <c r="IK39" i="35"/>
  <c r="JU39" i="35"/>
  <c r="JW39" i="35" s="1"/>
  <c r="AM40" i="35"/>
  <c r="AO40" i="35" s="1"/>
  <c r="FC40" i="35"/>
  <c r="FD40" i="35" s="1"/>
  <c r="FB40" i="35"/>
  <c r="FQ40" i="35"/>
  <c r="FS40" i="35" s="1"/>
  <c r="FV40" i="35"/>
  <c r="IU40" i="35"/>
  <c r="IW40" i="35" s="1"/>
  <c r="JF40" i="35"/>
  <c r="JH40" i="35" s="1"/>
  <c r="N41" i="35"/>
  <c r="P41" i="35" s="1"/>
  <c r="BS41" i="35"/>
  <c r="BR41" i="35"/>
  <c r="BT41" i="35" s="1"/>
  <c r="CO41" i="35"/>
  <c r="FC41" i="35"/>
  <c r="FB41" i="35"/>
  <c r="CI42" i="35"/>
  <c r="CH42" i="35"/>
  <c r="CW42" i="35"/>
  <c r="CY42" i="35" s="1"/>
  <c r="DB42" i="35"/>
  <c r="DD42" i="35" s="1"/>
  <c r="FG43" i="35"/>
  <c r="FI43" i="35" s="1"/>
  <c r="EH44" i="35"/>
  <c r="EG44" i="35"/>
  <c r="EI44" i="35" s="1"/>
  <c r="FH44" i="35"/>
  <c r="FG44" i="35"/>
  <c r="FI44" i="35" s="1"/>
  <c r="HF44" i="35"/>
  <c r="HH44" i="35" s="1"/>
  <c r="HK44" i="35"/>
  <c r="HM44" i="35" s="1"/>
  <c r="FR45" i="35"/>
  <c r="FQ45" i="35"/>
  <c r="GR45" i="35"/>
  <c r="GQ45" i="35"/>
  <c r="GS45" i="35" s="1"/>
  <c r="KA46" i="35"/>
  <c r="JZ46" i="35"/>
  <c r="KB46" i="35" s="1"/>
  <c r="DH47" i="35"/>
  <c r="DG47" i="35"/>
  <c r="KG47" i="35"/>
  <c r="GC48" i="35"/>
  <c r="HA48" i="35"/>
  <c r="HC48" i="35" s="1"/>
  <c r="HB48" i="35"/>
  <c r="P49" i="35"/>
  <c r="CX49" i="35"/>
  <c r="CW49" i="35"/>
  <c r="CY49" i="35" s="1"/>
  <c r="DX49" i="35"/>
  <c r="DW49" i="35"/>
  <c r="DY49" i="35" s="1"/>
  <c r="IQ49" i="35"/>
  <c r="IP49" i="35"/>
  <c r="IR49" i="35" s="1"/>
  <c r="BI50" i="35"/>
  <c r="BH50" i="35"/>
  <c r="BJ50" i="35" s="1"/>
  <c r="BS50" i="35"/>
  <c r="BR50" i="35"/>
  <c r="CM51" i="35"/>
  <c r="CN51" i="35"/>
  <c r="CO51" i="35" s="1"/>
  <c r="DT51" i="35"/>
  <c r="HB53" i="35"/>
  <c r="HA53" i="35"/>
  <c r="IB53" i="35"/>
  <c r="IA53" i="35"/>
  <c r="AQ54" i="35"/>
  <c r="AN54" i="35"/>
  <c r="AM54" i="35"/>
  <c r="AO54" i="35" s="1"/>
  <c r="EU54" i="35"/>
  <c r="ER54" i="35"/>
  <c r="ES54" i="35" s="1"/>
  <c r="EQ54" i="35"/>
  <c r="HH35" i="35"/>
  <c r="BY37" i="35"/>
  <c r="FN37" i="35"/>
  <c r="FH39" i="35"/>
  <c r="FG39" i="35"/>
  <c r="O40" i="35"/>
  <c r="N40" i="35"/>
  <c r="DH41" i="35"/>
  <c r="DG41" i="35"/>
  <c r="EH41" i="35"/>
  <c r="EG41" i="35"/>
  <c r="HB42" i="35"/>
  <c r="HA42" i="35"/>
  <c r="HC42" i="35" s="1"/>
  <c r="IB42" i="35"/>
  <c r="IA42" i="35"/>
  <c r="JG43" i="35"/>
  <c r="JF43" i="35"/>
  <c r="JH43" i="35" s="1"/>
  <c r="KA43" i="35"/>
  <c r="JZ43" i="35"/>
  <c r="T44" i="35"/>
  <c r="S44" i="35"/>
  <c r="AD45" i="35"/>
  <c r="AC45" i="35"/>
  <c r="BD45" i="35"/>
  <c r="BC45" i="35"/>
  <c r="HG45" i="35"/>
  <c r="HF45" i="35"/>
  <c r="KF45" i="35"/>
  <c r="KI45" i="35"/>
  <c r="KJ45" i="35" s="1"/>
  <c r="CN47" i="35"/>
  <c r="CM47" i="35"/>
  <c r="FH48" i="35"/>
  <c r="FG48" i="35"/>
  <c r="JG48" i="35"/>
  <c r="JF48" i="35"/>
  <c r="ER51" i="35"/>
  <c r="EQ51" i="35"/>
  <c r="AQ52" i="35"/>
  <c r="AR52" i="35" s="1"/>
  <c r="AN52" i="35"/>
  <c r="BM52" i="35"/>
  <c r="BN52" i="35"/>
  <c r="IQ53" i="35"/>
  <c r="IP53" i="35"/>
  <c r="BD54" i="35"/>
  <c r="BC54" i="35"/>
  <c r="FH54" i="35"/>
  <c r="FG54" i="35"/>
  <c r="AQ55" i="35"/>
  <c r="ES47" i="35"/>
  <c r="CY48" i="35"/>
  <c r="IM48" i="35"/>
  <c r="GN49" i="35"/>
  <c r="HO49" i="35"/>
  <c r="GN50" i="35"/>
  <c r="KE50" i="35"/>
  <c r="S51" i="35"/>
  <c r="U51" i="35" s="1"/>
  <c r="DK51" i="35"/>
  <c r="HV51" i="35"/>
  <c r="HX51" i="35" s="1"/>
  <c r="IK51" i="35"/>
  <c r="IM51" i="35" s="1"/>
  <c r="AH52" i="35"/>
  <c r="AJ52" i="35" s="1"/>
  <c r="BY52" i="35"/>
  <c r="CR52" i="35"/>
  <c r="CT52" i="35" s="1"/>
  <c r="HV52" i="35"/>
  <c r="HX52" i="35" s="1"/>
  <c r="AH53" i="35"/>
  <c r="BC53" i="35"/>
  <c r="BE53" i="35" s="1"/>
  <c r="BR53" i="35"/>
  <c r="BT53" i="35" s="1"/>
  <c r="CR53" i="35"/>
  <c r="CT53" i="35" s="1"/>
  <c r="GQ53" i="35"/>
  <c r="GS53" i="35" s="1"/>
  <c r="JZ53" i="35"/>
  <c r="KB53" i="35" s="1"/>
  <c r="N54" i="35"/>
  <c r="P54" i="35" s="1"/>
  <c r="DR54" i="35"/>
  <c r="DT54" i="35" s="1"/>
  <c r="DY54" i="35"/>
  <c r="JF54" i="35"/>
  <c r="JH54" i="35" s="1"/>
  <c r="JZ54" i="35"/>
  <c r="KB54" i="35" s="1"/>
  <c r="KI54" i="35"/>
  <c r="GQ55" i="35"/>
  <c r="GS55" i="35" s="1"/>
  <c r="IL58" i="35"/>
  <c r="IK58" i="35"/>
  <c r="BN59" i="35"/>
  <c r="BM59" i="35"/>
  <c r="DG36" i="35"/>
  <c r="DI36" i="35" s="1"/>
  <c r="EQ36" i="35"/>
  <c r="ES36" i="35" s="1"/>
  <c r="GA36" i="35"/>
  <c r="GQ36" i="35"/>
  <c r="GS36" i="35" s="1"/>
  <c r="HK36" i="35"/>
  <c r="HM36" i="35" s="1"/>
  <c r="JU36" i="35"/>
  <c r="JW36" i="35" s="1"/>
  <c r="KE36" i="35"/>
  <c r="KG36" i="35" s="1"/>
  <c r="S37" i="35"/>
  <c r="U37" i="35" s="1"/>
  <c r="X37" i="35"/>
  <c r="Z37" i="35" s="1"/>
  <c r="AH37" i="35"/>
  <c r="AJ37" i="35" s="1"/>
  <c r="BH37" i="35"/>
  <c r="BJ37" i="35" s="1"/>
  <c r="CR37" i="35"/>
  <c r="CT37" i="35" s="1"/>
  <c r="EG37" i="35"/>
  <c r="EI37" i="35" s="1"/>
  <c r="FV37" i="35"/>
  <c r="FX37" i="35" s="1"/>
  <c r="GA37" i="35"/>
  <c r="GC37" i="35" s="1"/>
  <c r="GV37" i="35"/>
  <c r="GX37" i="35" s="1"/>
  <c r="HA37" i="35"/>
  <c r="HK37" i="35"/>
  <c r="HM37" i="35" s="1"/>
  <c r="IF37" i="35"/>
  <c r="IH37" i="35" s="1"/>
  <c r="JU37" i="35"/>
  <c r="JW37" i="35" s="1"/>
  <c r="AX38" i="35"/>
  <c r="BR38" i="35"/>
  <c r="BT38" i="35" s="1"/>
  <c r="EG38" i="35"/>
  <c r="EI38" i="35" s="1"/>
  <c r="HF38" i="35"/>
  <c r="HH38" i="35" s="1"/>
  <c r="IA38" i="35"/>
  <c r="IC38" i="35" s="1"/>
  <c r="N39" i="35"/>
  <c r="P39" i="35" s="1"/>
  <c r="AC39" i="35"/>
  <c r="AE39" i="35" s="1"/>
  <c r="BW39" i="35"/>
  <c r="BY39" i="35" s="1"/>
  <c r="EG39" i="35"/>
  <c r="EI39" i="35" s="1"/>
  <c r="GQ39" i="35"/>
  <c r="GS39" i="35" s="1"/>
  <c r="AX40" i="35"/>
  <c r="AZ40" i="35" s="1"/>
  <c r="EQ40" i="35"/>
  <c r="GL40" i="35"/>
  <c r="GN40" i="35" s="1"/>
  <c r="IA40" i="35"/>
  <c r="IC40" i="35" s="1"/>
  <c r="HA41" i="35"/>
  <c r="IP41" i="35"/>
  <c r="IR41" i="35" s="1"/>
  <c r="KE41" i="35"/>
  <c r="KG41" i="35" s="1"/>
  <c r="BW42" i="35"/>
  <c r="DR42" i="35"/>
  <c r="DT42" i="35" s="1"/>
  <c r="HK42" i="35"/>
  <c r="JF42" i="35"/>
  <c r="JH42" i="35" s="1"/>
  <c r="AC43" i="35"/>
  <c r="AE43" i="35" s="1"/>
  <c r="BC43" i="35"/>
  <c r="BE43" i="35" s="1"/>
  <c r="FV43" i="35"/>
  <c r="FX43" i="35" s="1"/>
  <c r="HF43" i="35"/>
  <c r="HH43" i="35" s="1"/>
  <c r="JP43" i="35"/>
  <c r="JR43" i="35" s="1"/>
  <c r="AX44" i="35"/>
  <c r="AZ44" i="35" s="1"/>
  <c r="EQ44" i="35"/>
  <c r="GL44" i="35"/>
  <c r="GN44" i="35" s="1"/>
  <c r="KE44" i="35"/>
  <c r="AM45" i="35"/>
  <c r="CH45" i="35"/>
  <c r="CJ45" i="35" s="1"/>
  <c r="GA45" i="35"/>
  <c r="HV45" i="35"/>
  <c r="HX45" i="35" s="1"/>
  <c r="IP45" i="35"/>
  <c r="IR45" i="35" s="1"/>
  <c r="O46" i="35"/>
  <c r="DG46" i="35"/>
  <c r="DI46" i="35" s="1"/>
  <c r="DR46" i="35"/>
  <c r="DT46" i="35" s="1"/>
  <c r="EH46" i="35"/>
  <c r="FG46" i="35"/>
  <c r="FI46" i="35" s="1"/>
  <c r="IA46" i="35"/>
  <c r="IC46" i="35" s="1"/>
  <c r="IK46" i="35"/>
  <c r="IM46" i="35" s="1"/>
  <c r="IU46" i="35"/>
  <c r="HV47" i="35"/>
  <c r="HX47" i="35" s="1"/>
  <c r="JZ47" i="35"/>
  <c r="KB47" i="35" s="1"/>
  <c r="BW48" i="35"/>
  <c r="CM48" i="35"/>
  <c r="CO48" i="35" s="1"/>
  <c r="DC48" i="35"/>
  <c r="DD48" i="35" s="1"/>
  <c r="DR48" i="35"/>
  <c r="DT48" i="35" s="1"/>
  <c r="EG48" i="35"/>
  <c r="EI48" i="35" s="1"/>
  <c r="GQ48" i="35"/>
  <c r="GS48" i="35" s="1"/>
  <c r="HF48" i="35"/>
  <c r="HH48" i="35" s="1"/>
  <c r="IU48" i="35"/>
  <c r="IW48" i="35" s="1"/>
  <c r="AX49" i="35"/>
  <c r="AZ49" i="35" s="1"/>
  <c r="BM49" i="35"/>
  <c r="BO49" i="35" s="1"/>
  <c r="CH49" i="35"/>
  <c r="CJ49" i="35" s="1"/>
  <c r="EL49" i="35"/>
  <c r="EN49" i="35" s="1"/>
  <c r="FV49" i="35"/>
  <c r="FX49" i="35" s="1"/>
  <c r="GQ49" i="35"/>
  <c r="GS49" i="35" s="1"/>
  <c r="HG49" i="35"/>
  <c r="HH49" i="35" s="1"/>
  <c r="HV49" i="35"/>
  <c r="HX49" i="35" s="1"/>
  <c r="IU49" i="35"/>
  <c r="IW49" i="35" s="1"/>
  <c r="KE49" i="35"/>
  <c r="KG49" i="35" s="1"/>
  <c r="DB50" i="35"/>
  <c r="DD50" i="35" s="1"/>
  <c r="GA50" i="35"/>
  <c r="GC50" i="35" s="1"/>
  <c r="GV50" i="35"/>
  <c r="GX50" i="35" s="1"/>
  <c r="JK50" i="35"/>
  <c r="JM50" i="35" s="1"/>
  <c r="BW51" i="35"/>
  <c r="CR51" i="35"/>
  <c r="CT51" i="35" s="1"/>
  <c r="DG51" i="35"/>
  <c r="FV51" i="35"/>
  <c r="BR52" i="35"/>
  <c r="BT52" i="35" s="1"/>
  <c r="CH52" i="35"/>
  <c r="CJ52" i="35" s="1"/>
  <c r="DB52" i="35"/>
  <c r="DK52" i="35"/>
  <c r="DR52" i="35"/>
  <c r="DT52" i="35" s="1"/>
  <c r="FV52" i="35"/>
  <c r="HK52" i="35"/>
  <c r="HM52" i="35" s="1"/>
  <c r="IK52" i="35"/>
  <c r="IM52" i="35" s="1"/>
  <c r="JZ52" i="35"/>
  <c r="KB52" i="35" s="1"/>
  <c r="CM53" i="35"/>
  <c r="CO53" i="35" s="1"/>
  <c r="FQ53" i="35"/>
  <c r="FS53" i="35" s="1"/>
  <c r="GA53" i="35"/>
  <c r="GC53" i="35" s="1"/>
  <c r="GL53" i="35"/>
  <c r="GN53" i="35" s="1"/>
  <c r="JH53" i="35"/>
  <c r="U54" i="35"/>
  <c r="AC54" i="35"/>
  <c r="AE54" i="35" s="1"/>
  <c r="AZ54" i="35"/>
  <c r="EG54" i="35"/>
  <c r="EI54" i="35" s="1"/>
  <c r="FD54" i="35"/>
  <c r="KG54" i="35"/>
  <c r="AC55" i="35"/>
  <c r="AE55" i="35" s="1"/>
  <c r="BW55" i="35"/>
  <c r="BY55" i="35" s="1"/>
  <c r="CR55" i="35"/>
  <c r="CT55" i="35" s="1"/>
  <c r="DT55" i="35"/>
  <c r="ER55" i="35"/>
  <c r="EQ55" i="35"/>
  <c r="FV36" i="35"/>
  <c r="FX36" i="35" s="1"/>
  <c r="HA36" i="35"/>
  <c r="HC36" i="35" s="1"/>
  <c r="N37" i="35"/>
  <c r="AX37" i="35"/>
  <c r="AZ37" i="35" s="1"/>
  <c r="FG37" i="35"/>
  <c r="FI37" i="35" s="1"/>
  <c r="FQ37" i="35"/>
  <c r="FS37" i="35" s="1"/>
  <c r="GE37" i="35"/>
  <c r="GF37" i="35" s="1"/>
  <c r="GQ37" i="35"/>
  <c r="GS37" i="35" s="1"/>
  <c r="DG38" i="35"/>
  <c r="EB38" i="35"/>
  <c r="ED38" i="35" s="1"/>
  <c r="FD38" i="35"/>
  <c r="FQ38" i="35"/>
  <c r="FS38" i="35" s="1"/>
  <c r="GQ38" i="35"/>
  <c r="GS38" i="35" s="1"/>
  <c r="JU38" i="35"/>
  <c r="JW38" i="35" s="1"/>
  <c r="U39" i="35"/>
  <c r="HK39" i="35"/>
  <c r="HM39" i="35" s="1"/>
  <c r="BE40" i="35"/>
  <c r="CH40" i="35"/>
  <c r="CJ40" i="35" s="1"/>
  <c r="DG40" i="35"/>
  <c r="HV40" i="35"/>
  <c r="HX40" i="35" s="1"/>
  <c r="KE40" i="35"/>
  <c r="AM41" i="35"/>
  <c r="AZ41" i="35"/>
  <c r="CH41" i="35"/>
  <c r="DW41" i="35"/>
  <c r="DY41" i="35" s="1"/>
  <c r="HH41" i="35"/>
  <c r="IW41" i="35"/>
  <c r="N42" i="35"/>
  <c r="P42" i="35" s="1"/>
  <c r="AM42" i="35"/>
  <c r="AO42" i="35" s="1"/>
  <c r="DY42" i="35"/>
  <c r="FB42" i="35"/>
  <c r="FD42" i="35" s="1"/>
  <c r="GA42" i="35"/>
  <c r="GC42" i="35" s="1"/>
  <c r="JM42" i="35"/>
  <c r="BW43" i="35"/>
  <c r="BY43" i="35" s="1"/>
  <c r="FB43" i="35"/>
  <c r="FD43" i="35" s="1"/>
  <c r="IA43" i="35"/>
  <c r="IC43" i="35" s="1"/>
  <c r="BE44" i="35"/>
  <c r="CH44" i="35"/>
  <c r="CJ44" i="35" s="1"/>
  <c r="DG44" i="35"/>
  <c r="DI44" i="35" s="1"/>
  <c r="GS44" i="35"/>
  <c r="HV44" i="35"/>
  <c r="HX44" i="35" s="1"/>
  <c r="IU44" i="35"/>
  <c r="IW44" i="35" s="1"/>
  <c r="DR45" i="35"/>
  <c r="DT45" i="35" s="1"/>
  <c r="EQ45" i="35"/>
  <c r="ES45" i="35" s="1"/>
  <c r="IC45" i="35"/>
  <c r="S46" i="35"/>
  <c r="U46" i="35" s="1"/>
  <c r="AC46" i="35"/>
  <c r="AE46" i="35" s="1"/>
  <c r="AZ46" i="35"/>
  <c r="EL46" i="35"/>
  <c r="EN46" i="35" s="1"/>
  <c r="JP46" i="35"/>
  <c r="JR46" i="35" s="1"/>
  <c r="KE46" i="35"/>
  <c r="KG46" i="35" s="1"/>
  <c r="CH47" i="35"/>
  <c r="CJ47" i="35" s="1"/>
  <c r="EL47" i="35"/>
  <c r="EN47" i="35" s="1"/>
  <c r="IK47" i="35"/>
  <c r="IM47" i="35" s="1"/>
  <c r="BC48" i="35"/>
  <c r="BE48" i="35" s="1"/>
  <c r="DG48" i="35"/>
  <c r="DI48" i="35" s="1"/>
  <c r="HX48" i="35"/>
  <c r="IF48" i="35"/>
  <c r="IH48" i="35" s="1"/>
  <c r="AH49" i="35"/>
  <c r="AJ49" i="35" s="1"/>
  <c r="CM49" i="35"/>
  <c r="CO49" i="35" s="1"/>
  <c r="DG49" i="35"/>
  <c r="DI49" i="35" s="1"/>
  <c r="GX49" i="35"/>
  <c r="IA49" i="35"/>
  <c r="IC49" i="35" s="1"/>
  <c r="S50" i="35"/>
  <c r="U50" i="35" s="1"/>
  <c r="AC50" i="35"/>
  <c r="AE50" i="35" s="1"/>
  <c r="AX50" i="35"/>
  <c r="AZ50" i="35" s="1"/>
  <c r="BM50" i="35"/>
  <c r="BO50" i="35" s="1"/>
  <c r="FQ50" i="35"/>
  <c r="FS50" i="35" s="1"/>
  <c r="HK51" i="35"/>
  <c r="HM51" i="35" s="1"/>
  <c r="U52" i="35"/>
  <c r="AM52" i="35"/>
  <c r="AO52" i="35" s="1"/>
  <c r="BH52" i="35"/>
  <c r="BJ52" i="35" s="1"/>
  <c r="DI52" i="35"/>
  <c r="DY52" i="35"/>
  <c r="KI52" i="35"/>
  <c r="U53" i="35"/>
  <c r="AM53" i="35"/>
  <c r="AO53" i="35" s="1"/>
  <c r="AX53" i="35"/>
  <c r="AZ53" i="35" s="1"/>
  <c r="BH53" i="35"/>
  <c r="BJ53" i="35" s="1"/>
  <c r="BO53" i="35"/>
  <c r="CW53" i="35"/>
  <c r="CY53" i="35" s="1"/>
  <c r="DT53" i="35"/>
  <c r="HK53" i="35"/>
  <c r="HM53" i="35" s="1"/>
  <c r="JU53" i="35"/>
  <c r="JW53" i="35" s="1"/>
  <c r="CY54" i="35"/>
  <c r="EB54" i="35"/>
  <c r="ED54" i="35" s="1"/>
  <c r="IM54" i="35"/>
  <c r="IU54" i="35"/>
  <c r="IW54" i="35" s="1"/>
  <c r="JU54" i="35"/>
  <c r="JW54" i="35" s="1"/>
  <c r="N55" i="35"/>
  <c r="P55" i="35" s="1"/>
  <c r="DG55" i="35"/>
  <c r="DI55" i="35" s="1"/>
  <c r="EG55" i="35"/>
  <c r="EI55" i="35" s="1"/>
  <c r="GX55" i="35"/>
  <c r="IA55" i="35"/>
  <c r="IC55" i="35" s="1"/>
  <c r="IU55" i="35"/>
  <c r="IW55" i="35" s="1"/>
  <c r="KI55" i="35"/>
  <c r="HK55" i="35"/>
  <c r="HM55" i="35" s="1"/>
  <c r="IP55" i="35"/>
  <c r="IR55" i="35" s="1"/>
  <c r="JP55" i="35"/>
  <c r="JR55" i="35" s="1"/>
  <c r="IR57" i="35"/>
  <c r="KB57" i="35"/>
  <c r="JG58" i="35"/>
  <c r="JF58" i="35"/>
  <c r="FD57" i="35"/>
  <c r="KE57" i="35"/>
  <c r="KF57" i="35"/>
  <c r="JV59" i="35"/>
  <c r="JU59" i="35"/>
  <c r="KK61" i="35"/>
  <c r="KJ61" i="35"/>
  <c r="S57" i="35"/>
  <c r="T57" i="35"/>
  <c r="T59" i="35"/>
  <c r="S59" i="35"/>
  <c r="CN59" i="35"/>
  <c r="CM59" i="35"/>
  <c r="AX57" i="35"/>
  <c r="AZ57" i="35" s="1"/>
  <c r="CA57" i="35"/>
  <c r="CB57" i="35" s="1"/>
  <c r="BW57" i="35"/>
  <c r="BY57" i="35" s="1"/>
  <c r="CH57" i="35"/>
  <c r="CJ57" i="35" s="1"/>
  <c r="CW57" i="35"/>
  <c r="CY57" i="35" s="1"/>
  <c r="DK57" i="35"/>
  <c r="DM57" i="35" s="1"/>
  <c r="FL57" i="35"/>
  <c r="FN57" i="35" s="1"/>
  <c r="HA57" i="35"/>
  <c r="HC57" i="35" s="1"/>
  <c r="N58" i="35"/>
  <c r="S58" i="35"/>
  <c r="U58" i="35" s="1"/>
  <c r="AC58" i="35"/>
  <c r="CX58" i="35"/>
  <c r="CY58" i="35" s="1"/>
  <c r="EI58" i="35"/>
  <c r="FL58" i="35"/>
  <c r="FN58" i="35" s="1"/>
  <c r="HM58" i="35"/>
  <c r="IF58" i="35"/>
  <c r="IH58" i="35" s="1"/>
  <c r="JQ59" i="35"/>
  <c r="JP59" i="35"/>
  <c r="JR59" i="35" s="1"/>
  <c r="BH57" i="35"/>
  <c r="BJ57" i="35" s="1"/>
  <c r="DY57" i="35"/>
  <c r="EG57" i="35"/>
  <c r="EI57" i="35" s="1"/>
  <c r="EQ57" i="35"/>
  <c r="ES57" i="35" s="1"/>
  <c r="FG57" i="35"/>
  <c r="FI57" i="35" s="1"/>
  <c r="JU57" i="35"/>
  <c r="JW57" i="35" s="1"/>
  <c r="BR58" i="35"/>
  <c r="BT58" i="35" s="1"/>
  <c r="BY58" i="35"/>
  <c r="CM58" i="35"/>
  <c r="CO58" i="35" s="1"/>
  <c r="DB58" i="35"/>
  <c r="DD58" i="35" s="1"/>
  <c r="EQ58" i="35"/>
  <c r="ES58" i="35" s="1"/>
  <c r="FG58" i="35"/>
  <c r="IC58" i="35"/>
  <c r="CS59" i="35"/>
  <c r="CR59" i="35"/>
  <c r="DC59" i="35"/>
  <c r="DB59" i="35"/>
  <c r="ES59" i="35"/>
  <c r="FW59" i="35"/>
  <c r="FV59" i="35"/>
  <c r="AM57" i="35"/>
  <c r="AO57" i="35" s="1"/>
  <c r="CT58" i="35"/>
  <c r="DH59" i="35"/>
  <c r="DK59" i="35"/>
  <c r="DM59" i="35" s="1"/>
  <c r="DG59" i="35"/>
  <c r="FI59" i="35"/>
  <c r="FR59" i="35"/>
  <c r="FQ59" i="35"/>
  <c r="KG59" i="35"/>
  <c r="GS60" i="35"/>
  <c r="CT60" i="35"/>
  <c r="BT62" i="35"/>
  <c r="BS63" i="35"/>
  <c r="BR63" i="35"/>
  <c r="BW64" i="35"/>
  <c r="BX64" i="35"/>
  <c r="EH64" i="35"/>
  <c r="EG64" i="35"/>
  <c r="HM64" i="35"/>
  <c r="BI65" i="35"/>
  <c r="BH65" i="35"/>
  <c r="CT66" i="35"/>
  <c r="GS66" i="35"/>
  <c r="AY67" i="35"/>
  <c r="AX67" i="35"/>
  <c r="S69" i="35"/>
  <c r="T69" i="35"/>
  <c r="FM69" i="35"/>
  <c r="FL69" i="35"/>
  <c r="CI71" i="35"/>
  <c r="CH71" i="35"/>
  <c r="JL73" i="35"/>
  <c r="JK73" i="35"/>
  <c r="CX60" i="35"/>
  <c r="CY60" i="35" s="1"/>
  <c r="EI60" i="35"/>
  <c r="FV60" i="35"/>
  <c r="JU60" i="35"/>
  <c r="JW60" i="35" s="1"/>
  <c r="LC61" i="35"/>
  <c r="AQ62" i="35"/>
  <c r="AR62" i="35" s="1"/>
  <c r="BX62" i="35"/>
  <c r="BY62" i="35" s="1"/>
  <c r="JG62" i="35"/>
  <c r="JF62" i="35"/>
  <c r="FR63" i="35"/>
  <c r="FS63" i="35" s="1"/>
  <c r="T64" i="35"/>
  <c r="S64" i="35"/>
  <c r="CW64" i="35"/>
  <c r="CX64" i="35"/>
  <c r="DR64" i="35"/>
  <c r="DS64" i="35"/>
  <c r="FW64" i="35"/>
  <c r="FV64" i="35"/>
  <c r="FM65" i="35"/>
  <c r="FL65" i="35"/>
  <c r="FN65" i="35" s="1"/>
  <c r="JL65" i="35"/>
  <c r="JK65" i="35"/>
  <c r="AZ66" i="35"/>
  <c r="IP66" i="35"/>
  <c r="IQ66" i="35"/>
  <c r="JG67" i="35"/>
  <c r="JF67" i="35"/>
  <c r="FW70" i="35"/>
  <c r="FX70" i="35" s="1"/>
  <c r="FV70" i="35"/>
  <c r="HW70" i="35"/>
  <c r="HV70" i="35"/>
  <c r="IG70" i="35"/>
  <c r="IF70" i="35"/>
  <c r="JW70" i="35"/>
  <c r="DD71" i="35"/>
  <c r="IV72" i="35"/>
  <c r="IU72" i="35"/>
  <c r="FL73" i="35"/>
  <c r="FM73" i="35"/>
  <c r="GE73" i="35"/>
  <c r="GG73" i="35" s="1"/>
  <c r="GQ58" i="35"/>
  <c r="GS58" i="35" s="1"/>
  <c r="GL59" i="35"/>
  <c r="GN59" i="35" s="1"/>
  <c r="GQ59" i="35"/>
  <c r="GS59" i="35" s="1"/>
  <c r="HV59" i="35"/>
  <c r="HX59" i="35" s="1"/>
  <c r="KI59" i="35"/>
  <c r="KK59" i="35" s="1"/>
  <c r="AX60" i="35"/>
  <c r="AZ60" i="35" s="1"/>
  <c r="BT60" i="35"/>
  <c r="EL60" i="35"/>
  <c r="EN60" i="35" s="1"/>
  <c r="EQ60" i="35"/>
  <c r="ES60" i="35" s="1"/>
  <c r="FB60" i="35"/>
  <c r="GL60" i="35"/>
  <c r="GN60" i="35" s="1"/>
  <c r="GW60" i="35"/>
  <c r="GX60" i="35" s="1"/>
  <c r="HO60" i="35"/>
  <c r="HV60" i="35"/>
  <c r="HX60" i="35" s="1"/>
  <c r="IF60" i="35"/>
  <c r="IK60" i="35"/>
  <c r="IM60" i="35" s="1"/>
  <c r="JF60" i="35"/>
  <c r="JH60" i="35" s="1"/>
  <c r="CM61" i="35"/>
  <c r="CO61" i="35" s="1"/>
  <c r="CR61" i="35"/>
  <c r="CT61" i="35" s="1"/>
  <c r="DK61" i="35"/>
  <c r="FG61" i="35"/>
  <c r="FI61" i="35" s="1"/>
  <c r="HA61" i="35"/>
  <c r="HC61" i="35" s="1"/>
  <c r="JP61" i="35"/>
  <c r="JR61" i="35" s="1"/>
  <c r="JU61" i="35"/>
  <c r="JW61" i="35" s="1"/>
  <c r="N62" i="35"/>
  <c r="P62" i="35" s="1"/>
  <c r="S62" i="35"/>
  <c r="U62" i="35" s="1"/>
  <c r="AC62" i="35"/>
  <c r="CT62" i="35"/>
  <c r="CW62" i="35"/>
  <c r="CX62" i="35"/>
  <c r="FW62" i="35"/>
  <c r="HW62" i="35"/>
  <c r="HV62" i="35"/>
  <c r="IL62" i="35"/>
  <c r="IK62" i="35"/>
  <c r="BN63" i="35"/>
  <c r="DD63" i="35"/>
  <c r="HW65" i="35"/>
  <c r="HV65" i="35"/>
  <c r="FC66" i="35"/>
  <c r="FB66" i="35"/>
  <c r="KA66" i="35"/>
  <c r="JZ66" i="35"/>
  <c r="BD67" i="35"/>
  <c r="BC67" i="35"/>
  <c r="ED67" i="35"/>
  <c r="AO69" i="35"/>
  <c r="LC69" i="35"/>
  <c r="I69" i="35"/>
  <c r="CO72" i="35"/>
  <c r="CW73" i="35"/>
  <c r="CX73" i="35"/>
  <c r="DH73" i="35"/>
  <c r="DK73" i="35"/>
  <c r="HF58" i="35"/>
  <c r="HV58" i="35"/>
  <c r="HX58" i="35" s="1"/>
  <c r="AX59" i="35"/>
  <c r="AZ59" i="35" s="1"/>
  <c r="CA59" i="35"/>
  <c r="BW59" i="35"/>
  <c r="BY59" i="35" s="1"/>
  <c r="CH59" i="35"/>
  <c r="CJ59" i="35" s="1"/>
  <c r="CW59" i="35"/>
  <c r="CY59" i="35" s="1"/>
  <c r="FL59" i="35"/>
  <c r="FN59" i="35" s="1"/>
  <c r="GA59" i="35"/>
  <c r="GC59" i="35" s="1"/>
  <c r="GV59" i="35"/>
  <c r="GX59" i="35" s="1"/>
  <c r="BX60" i="35"/>
  <c r="BY60" i="35" s="1"/>
  <c r="DS60" i="35"/>
  <c r="DT60" i="35" s="1"/>
  <c r="EB60" i="35"/>
  <c r="ED60" i="35" s="1"/>
  <c r="HA60" i="35"/>
  <c r="HC60" i="35" s="1"/>
  <c r="HK60" i="35"/>
  <c r="HM60" i="35" s="1"/>
  <c r="U61" i="35"/>
  <c r="AC61" i="35"/>
  <c r="AE61" i="35" s="1"/>
  <c r="AM61" i="35"/>
  <c r="AO61" i="35" s="1"/>
  <c r="BC61" i="35"/>
  <c r="CW61" i="35"/>
  <c r="CY61" i="35" s="1"/>
  <c r="DY61" i="35"/>
  <c r="EG61" i="35"/>
  <c r="EI61" i="35" s="1"/>
  <c r="EQ61" i="35"/>
  <c r="ES61" i="35" s="1"/>
  <c r="FB61" i="35"/>
  <c r="FD61" i="35" s="1"/>
  <c r="GX61" i="35"/>
  <c r="HX61" i="35"/>
  <c r="IP61" i="35"/>
  <c r="IR61" i="35" s="1"/>
  <c r="JF61" i="35"/>
  <c r="JM61" i="35"/>
  <c r="JZ61" i="35"/>
  <c r="KB61" i="35" s="1"/>
  <c r="DB62" i="35"/>
  <c r="DD62" i="35" s="1"/>
  <c r="IH62" i="35"/>
  <c r="DK63" i="35"/>
  <c r="DM63" i="35" s="1"/>
  <c r="DY63" i="35"/>
  <c r="FW63" i="35"/>
  <c r="FV63" i="35"/>
  <c r="GN63" i="35"/>
  <c r="O64" i="35"/>
  <c r="IY65" i="35"/>
  <c r="IZ65" i="35" s="1"/>
  <c r="BT66" i="35"/>
  <c r="BO67" i="35"/>
  <c r="DI67" i="35"/>
  <c r="IH68" i="35"/>
  <c r="CI69" i="35"/>
  <c r="CH69" i="35"/>
  <c r="DD69" i="35"/>
  <c r="JV69" i="35"/>
  <c r="JU69" i="35"/>
  <c r="JW69" i="35" s="1"/>
  <c r="AN72" i="35"/>
  <c r="AM72" i="35"/>
  <c r="IY72" i="35"/>
  <c r="IZ72" i="35" s="1"/>
  <c r="HA62" i="35"/>
  <c r="HC62" i="35" s="1"/>
  <c r="HK62" i="35"/>
  <c r="HM62" i="35" s="1"/>
  <c r="BC63" i="35"/>
  <c r="CW63" i="35"/>
  <c r="CY63" i="35" s="1"/>
  <c r="EG63" i="35"/>
  <c r="EI63" i="35" s="1"/>
  <c r="EQ63" i="35"/>
  <c r="ES63" i="35" s="1"/>
  <c r="FG63" i="35"/>
  <c r="FI63" i="35" s="1"/>
  <c r="IP63" i="35"/>
  <c r="IR63" i="35" s="1"/>
  <c r="JF63" i="35"/>
  <c r="JH63" i="35" s="1"/>
  <c r="JZ63" i="35"/>
  <c r="KB63" i="35" s="1"/>
  <c r="KI63" i="35"/>
  <c r="KK63" i="35" s="1"/>
  <c r="X64" i="35"/>
  <c r="Z64" i="35" s="1"/>
  <c r="IA64" i="35"/>
  <c r="IC64" i="35" s="1"/>
  <c r="IU64" i="35"/>
  <c r="JK64" i="35"/>
  <c r="JM64" i="35" s="1"/>
  <c r="N65" i="35"/>
  <c r="P65" i="35" s="1"/>
  <c r="AH65" i="35"/>
  <c r="AJ65" i="35" s="1"/>
  <c r="BR65" i="35"/>
  <c r="BT65" i="35" s="1"/>
  <c r="CW65" i="35"/>
  <c r="DR65" i="35"/>
  <c r="DT65" i="35" s="1"/>
  <c r="EL65" i="35"/>
  <c r="EN65" i="35" s="1"/>
  <c r="FV65" i="35"/>
  <c r="FX65" i="35" s="1"/>
  <c r="GV65" i="35"/>
  <c r="GX65" i="35" s="1"/>
  <c r="IF65" i="35"/>
  <c r="IH65" i="35" s="1"/>
  <c r="JU65" i="35"/>
  <c r="JW65" i="35" s="1"/>
  <c r="BH66" i="35"/>
  <c r="BJ66" i="35" s="1"/>
  <c r="DG66" i="35"/>
  <c r="DI66" i="35" s="1"/>
  <c r="HF66" i="35"/>
  <c r="HH66" i="35" s="1"/>
  <c r="HV66" i="35"/>
  <c r="HX66" i="35" s="1"/>
  <c r="IF66" i="35"/>
  <c r="IH66" i="35" s="1"/>
  <c r="X67" i="35"/>
  <c r="Z67" i="35" s="1"/>
  <c r="EL67" i="35"/>
  <c r="EN67" i="35" s="1"/>
  <c r="FG67" i="35"/>
  <c r="FI67" i="35" s="1"/>
  <c r="FQ67" i="35"/>
  <c r="FS67" i="35" s="1"/>
  <c r="HO67" i="35"/>
  <c r="HV67" i="35"/>
  <c r="HX67" i="35" s="1"/>
  <c r="IK67" i="35"/>
  <c r="IM67" i="35" s="1"/>
  <c r="CH68" i="35"/>
  <c r="CJ68" i="35" s="1"/>
  <c r="CR68" i="35"/>
  <c r="CT68" i="35" s="1"/>
  <c r="EG68" i="35"/>
  <c r="EI68" i="35" s="1"/>
  <c r="GQ68" i="35"/>
  <c r="GS68" i="35" s="1"/>
  <c r="GX68" i="35"/>
  <c r="AC69" i="35"/>
  <c r="AE69" i="35" s="1"/>
  <c r="EQ69" i="35"/>
  <c r="ES69" i="35" s="1"/>
  <c r="HV69" i="35"/>
  <c r="HX69" i="35" s="1"/>
  <c r="IP69" i="35"/>
  <c r="IR69" i="35" s="1"/>
  <c r="IY69" i="35"/>
  <c r="JA69" i="35" s="1"/>
  <c r="JF69" i="35"/>
  <c r="JH69" i="35" s="1"/>
  <c r="N70" i="35"/>
  <c r="P70" i="35" s="1"/>
  <c r="X70" i="35"/>
  <c r="Z70" i="35" s="1"/>
  <c r="CR70" i="35"/>
  <c r="CT70" i="35" s="1"/>
  <c r="DW70" i="35"/>
  <c r="DY70" i="35" s="1"/>
  <c r="EG70" i="35"/>
  <c r="EI70" i="35" s="1"/>
  <c r="HF70" i="35"/>
  <c r="AC71" i="35"/>
  <c r="EL71" i="35"/>
  <c r="EN71" i="35" s="1"/>
  <c r="FB71" i="35"/>
  <c r="FD71" i="35" s="1"/>
  <c r="JZ71" i="35"/>
  <c r="KB71" i="35" s="1"/>
  <c r="N72" i="35"/>
  <c r="P72" i="35" s="1"/>
  <c r="CW72" i="35"/>
  <c r="CY72" i="35" s="1"/>
  <c r="DY72" i="35"/>
  <c r="GL72" i="35"/>
  <c r="GN72" i="35" s="1"/>
  <c r="GQ72" i="35"/>
  <c r="GR72" i="35"/>
  <c r="JF72" i="35"/>
  <c r="JH72" i="35" s="1"/>
  <c r="JP72" i="35"/>
  <c r="JR72" i="35" s="1"/>
  <c r="JU72" i="35"/>
  <c r="JV72" i="35"/>
  <c r="BN73" i="35"/>
  <c r="BM73" i="35"/>
  <c r="BO73" i="35" s="1"/>
  <c r="FG73" i="35"/>
  <c r="FS64" i="35"/>
  <c r="IY64" i="35"/>
  <c r="U65" i="35"/>
  <c r="CJ65" i="35"/>
  <c r="DY65" i="35"/>
  <c r="FI65" i="35"/>
  <c r="Z66" i="35"/>
  <c r="GN66" i="35"/>
  <c r="JW66" i="35"/>
  <c r="P68" i="35"/>
  <c r="DY69" i="35"/>
  <c r="FI69" i="35"/>
  <c r="HO70" i="35"/>
  <c r="HP70" i="35" s="1"/>
  <c r="N71" i="35"/>
  <c r="P71" i="35" s="1"/>
  <c r="AJ71" i="35"/>
  <c r="BY71" i="35"/>
  <c r="DT71" i="35"/>
  <c r="GA71" i="35"/>
  <c r="GC71" i="35" s="1"/>
  <c r="BC72" i="35"/>
  <c r="BE72" i="35" s="1"/>
  <c r="BW72" i="35"/>
  <c r="GV72" i="35"/>
  <c r="GX72" i="35" s="1"/>
  <c r="HF72" i="35"/>
  <c r="HH72" i="35" s="1"/>
  <c r="HO72" i="35"/>
  <c r="HQ72" i="35" s="1"/>
  <c r="HV72" i="35"/>
  <c r="HX72" i="35" s="1"/>
  <c r="JZ72" i="35"/>
  <c r="KB72" i="35" s="1"/>
  <c r="DC73" i="35"/>
  <c r="DB73" i="35"/>
  <c r="FI73" i="35"/>
  <c r="FR73" i="35"/>
  <c r="FQ73" i="35"/>
  <c r="GA73" i="35"/>
  <c r="GB73" i="35"/>
  <c r="JG73" i="35"/>
  <c r="JF73" i="35"/>
  <c r="KA73" i="35"/>
  <c r="JZ73" i="35"/>
  <c r="DG62" i="35"/>
  <c r="DI62" i="35" s="1"/>
  <c r="EG62" i="35"/>
  <c r="EI62" i="35" s="1"/>
  <c r="HF62" i="35"/>
  <c r="BH63" i="35"/>
  <c r="BJ63" i="35" s="1"/>
  <c r="BW63" i="35"/>
  <c r="BY63" i="35" s="1"/>
  <c r="CH63" i="35"/>
  <c r="CJ63" i="35" s="1"/>
  <c r="GA63" i="35"/>
  <c r="GC63" i="35" s="1"/>
  <c r="GV63" i="35"/>
  <c r="GX63" i="35" s="1"/>
  <c r="IK63" i="35"/>
  <c r="IM63" i="35" s="1"/>
  <c r="JK63" i="35"/>
  <c r="JM63" i="35" s="1"/>
  <c r="DG64" i="35"/>
  <c r="DI64" i="35" s="1"/>
  <c r="IP64" i="35"/>
  <c r="IR64" i="35" s="1"/>
  <c r="IV64" i="35"/>
  <c r="JP64" i="35"/>
  <c r="JR64" i="35" s="1"/>
  <c r="HF65" i="35"/>
  <c r="HH65" i="35" s="1"/>
  <c r="I66" i="35"/>
  <c r="S66" i="35"/>
  <c r="U66" i="35" s="1"/>
  <c r="BM66" i="35"/>
  <c r="BO66" i="35" s="1"/>
  <c r="EL66" i="35"/>
  <c r="EN66" i="35" s="1"/>
  <c r="FQ66" i="35"/>
  <c r="FS66" i="35" s="1"/>
  <c r="IK66" i="35"/>
  <c r="IM66" i="35" s="1"/>
  <c r="JP66" i="35"/>
  <c r="JR66" i="35" s="1"/>
  <c r="S67" i="35"/>
  <c r="U67" i="35" s="1"/>
  <c r="AM67" i="35"/>
  <c r="AO67" i="35" s="1"/>
  <c r="BR67" i="35"/>
  <c r="BT67" i="35" s="1"/>
  <c r="CH67" i="35"/>
  <c r="CJ67" i="35" s="1"/>
  <c r="EQ67" i="35"/>
  <c r="FL67" i="35"/>
  <c r="FN67" i="35" s="1"/>
  <c r="IA67" i="35"/>
  <c r="IC67" i="35" s="1"/>
  <c r="X68" i="35"/>
  <c r="Z68" i="35" s="1"/>
  <c r="CM68" i="35"/>
  <c r="CO68" i="35" s="1"/>
  <c r="CX68" i="35"/>
  <c r="DS68" i="35"/>
  <c r="DT68" i="35" s="1"/>
  <c r="EQ68" i="35"/>
  <c r="ES68" i="35" s="1"/>
  <c r="GE68" i="35"/>
  <c r="GL68" i="35"/>
  <c r="GN68" i="35" s="1"/>
  <c r="HA68" i="35"/>
  <c r="HC68" i="35" s="1"/>
  <c r="IA68" i="35"/>
  <c r="IC68" i="35" s="1"/>
  <c r="N69" i="35"/>
  <c r="P69" i="35" s="1"/>
  <c r="AH69" i="35"/>
  <c r="AJ69" i="35" s="1"/>
  <c r="AQ69" i="35"/>
  <c r="AS69" i="35" s="1"/>
  <c r="AX69" i="35"/>
  <c r="AZ69" i="35" s="1"/>
  <c r="EC69" i="35"/>
  <c r="ED69" i="35" s="1"/>
  <c r="EL69" i="35"/>
  <c r="FB69" i="35"/>
  <c r="FD69" i="35" s="1"/>
  <c r="FV69" i="35"/>
  <c r="IB69" i="35"/>
  <c r="IK69" i="35"/>
  <c r="IM69" i="35" s="1"/>
  <c r="S70" i="35"/>
  <c r="U70" i="35" s="1"/>
  <c r="AD70" i="35"/>
  <c r="AY70" i="35"/>
  <c r="AZ70" i="35" s="1"/>
  <c r="CM70" i="35"/>
  <c r="CO70" i="35" s="1"/>
  <c r="CX70" i="35"/>
  <c r="DG70" i="35"/>
  <c r="DI70" i="35" s="1"/>
  <c r="EB70" i="35"/>
  <c r="ED70" i="35" s="1"/>
  <c r="HA70" i="35"/>
  <c r="HC70" i="35" s="1"/>
  <c r="HK70" i="35"/>
  <c r="HM70" i="35" s="1"/>
  <c r="IA70" i="35"/>
  <c r="IC70" i="35" s="1"/>
  <c r="X71" i="35"/>
  <c r="Z71" i="35" s="1"/>
  <c r="AE71" i="35"/>
  <c r="AX71" i="35"/>
  <c r="AZ71" i="35" s="1"/>
  <c r="CW71" i="35"/>
  <c r="CY71" i="35" s="1"/>
  <c r="FG71" i="35"/>
  <c r="HK71" i="35"/>
  <c r="S72" i="35"/>
  <c r="U72" i="35" s="1"/>
  <c r="BX72" i="35"/>
  <c r="CA72" i="35"/>
  <c r="DB72" i="35"/>
  <c r="FB72" i="35"/>
  <c r="HM72" i="35"/>
  <c r="P73" i="35"/>
  <c r="AH73" i="35"/>
  <c r="AJ73" i="35" s="1"/>
  <c r="BH73" i="35"/>
  <c r="BI73" i="35"/>
  <c r="BY73" i="35"/>
  <c r="FV73" i="35"/>
  <c r="FX73" i="35" s="1"/>
  <c r="GX73" i="35"/>
  <c r="HF73" i="35"/>
  <c r="HH73" i="35" s="1"/>
  <c r="IA73" i="35"/>
  <c r="IC73" i="35" s="1"/>
  <c r="JW73" i="35"/>
  <c r="IM74" i="35"/>
  <c r="AX73" i="35"/>
  <c r="AZ73" i="35" s="1"/>
  <c r="BR73" i="35"/>
  <c r="BT73" i="35" s="1"/>
  <c r="CT73" i="35"/>
  <c r="IF73" i="35"/>
  <c r="IH73" i="35" s="1"/>
  <c r="BC74" i="35"/>
  <c r="BE74" i="35" s="1"/>
  <c r="BN74" i="35"/>
  <c r="BO74" i="35" s="1"/>
  <c r="CJ74" i="35"/>
  <c r="DX74" i="35"/>
  <c r="DY74" i="35" s="1"/>
  <c r="ER74" i="35"/>
  <c r="FG74" i="35"/>
  <c r="GV74" i="35"/>
  <c r="GX74" i="35" s="1"/>
  <c r="HW74" i="35"/>
  <c r="IQ74" i="35"/>
  <c r="IR74" i="35" s="1"/>
  <c r="JZ74" i="35"/>
  <c r="KB74" i="35" s="1"/>
  <c r="X75" i="35"/>
  <c r="Z75" i="35" s="1"/>
  <c r="CT75" i="35"/>
  <c r="CX75" i="35"/>
  <c r="CY75" i="35" s="1"/>
  <c r="EL75" i="35"/>
  <c r="EN75" i="35" s="1"/>
  <c r="JF75" i="35"/>
  <c r="JH75" i="35" s="1"/>
  <c r="JP75" i="35"/>
  <c r="JR75" i="35" s="1"/>
  <c r="KI75" i="35"/>
  <c r="KK75" i="35" s="1"/>
  <c r="X76" i="35"/>
  <c r="Z76" i="35" s="1"/>
  <c r="BN76" i="35"/>
  <c r="BO76" i="35" s="1"/>
  <c r="EB76" i="35"/>
  <c r="ED76" i="35" s="1"/>
  <c r="EL76" i="35"/>
  <c r="EN76" i="35" s="1"/>
  <c r="FG76" i="35"/>
  <c r="FI76" i="35" s="1"/>
  <c r="FW76" i="35"/>
  <c r="GR76" i="35"/>
  <c r="GQ76" i="35"/>
  <c r="IW76" i="35"/>
  <c r="Y77" i="35"/>
  <c r="X77" i="35"/>
  <c r="Z77" i="35" s="1"/>
  <c r="FI77" i="35"/>
  <c r="FN77" i="35"/>
  <c r="IR77" i="35"/>
  <c r="AH78" i="35"/>
  <c r="AI78" i="35"/>
  <c r="JH74" i="35"/>
  <c r="AJ75" i="35"/>
  <c r="U76" i="35"/>
  <c r="AZ76" i="35"/>
  <c r="DI76" i="35"/>
  <c r="IA76" i="35"/>
  <c r="IC76" i="35" s="1"/>
  <c r="IL77" i="35"/>
  <c r="IK77" i="35"/>
  <c r="IY77" i="35"/>
  <c r="JK74" i="35"/>
  <c r="JM74" i="35" s="1"/>
  <c r="KE74" i="35"/>
  <c r="AM75" i="35"/>
  <c r="AO75" i="35" s="1"/>
  <c r="BC75" i="35"/>
  <c r="BE75" i="35" s="1"/>
  <c r="DR75" i="35"/>
  <c r="DT75" i="35" s="1"/>
  <c r="FL75" i="35"/>
  <c r="FQ75" i="35"/>
  <c r="FS75" i="35" s="1"/>
  <c r="JK75" i="35"/>
  <c r="CO76" i="35"/>
  <c r="GB76" i="35"/>
  <c r="GA76" i="35"/>
  <c r="GC76" i="35" s="1"/>
  <c r="JU76" i="35"/>
  <c r="JW76" i="35" s="1"/>
  <c r="EM77" i="35"/>
  <c r="EL77" i="35"/>
  <c r="BH72" i="35"/>
  <c r="KG72" i="35"/>
  <c r="AC73" i="35"/>
  <c r="AE73" i="35" s="1"/>
  <c r="HK73" i="35"/>
  <c r="JP73" i="35"/>
  <c r="JR73" i="35" s="1"/>
  <c r="S74" i="35"/>
  <c r="U74" i="35" s="1"/>
  <c r="BW74" i="35"/>
  <c r="GA74" i="35"/>
  <c r="GC74" i="35" s="1"/>
  <c r="IU74" i="35"/>
  <c r="IW74" i="35" s="1"/>
  <c r="AC75" i="35"/>
  <c r="AE75" i="35" s="1"/>
  <c r="DB75" i="35"/>
  <c r="DD75" i="35" s="1"/>
  <c r="DK75" i="35"/>
  <c r="DL75" i="35" s="1"/>
  <c r="FV75" i="35"/>
  <c r="FX75" i="35" s="1"/>
  <c r="JU75" i="35"/>
  <c r="JW75" i="35" s="1"/>
  <c r="JZ75" i="35"/>
  <c r="KB75" i="35" s="1"/>
  <c r="EQ76" i="35"/>
  <c r="ES76" i="35" s="1"/>
  <c r="HF76" i="35"/>
  <c r="HH76" i="35" s="1"/>
  <c r="IK76" i="35"/>
  <c r="IM76" i="35" s="1"/>
  <c r="JP76" i="35"/>
  <c r="JR76" i="35" s="1"/>
  <c r="GM77" i="35"/>
  <c r="GN77" i="35" s="1"/>
  <c r="IG77" i="35"/>
  <c r="IH77" i="35" s="1"/>
  <c r="IV77" i="35"/>
  <c r="IW77" i="35" s="1"/>
  <c r="BE78" i="35"/>
  <c r="CO78" i="35"/>
  <c r="CS78" i="35"/>
  <c r="CT78" i="35" s="1"/>
  <c r="EI78" i="35"/>
  <c r="FX78" i="35"/>
  <c r="GE78" i="35"/>
  <c r="GG78" i="35" s="1"/>
  <c r="HL78" i="35"/>
  <c r="AJ79" i="35"/>
  <c r="BD79" i="35"/>
  <c r="EN79" i="35"/>
  <c r="GE79" i="35"/>
  <c r="GF79" i="35" s="1"/>
  <c r="GM79" i="35"/>
  <c r="GN79" i="35" s="1"/>
  <c r="IC79" i="35"/>
  <c r="IR79" i="35"/>
  <c r="IV79" i="35"/>
  <c r="JQ79" i="35"/>
  <c r="JR79" i="35" s="1"/>
  <c r="BO80" i="35"/>
  <c r="DY80" i="35"/>
  <c r="EC80" i="35"/>
  <c r="ED80" i="35" s="1"/>
  <c r="IC80" i="35"/>
  <c r="IP76" i="35"/>
  <c r="IR76" i="35" s="1"/>
  <c r="N77" i="35"/>
  <c r="P77" i="35" s="1"/>
  <c r="AX77" i="35"/>
  <c r="AZ77" i="35" s="1"/>
  <c r="EB77" i="35"/>
  <c r="ED77" i="35" s="1"/>
  <c r="EQ77" i="35"/>
  <c r="ES77" i="35" s="1"/>
  <c r="HF77" i="35"/>
  <c r="HH77" i="35" s="1"/>
  <c r="HO77" i="35"/>
  <c r="AC78" i="35"/>
  <c r="AE78" i="35" s="1"/>
  <c r="BM78" i="35"/>
  <c r="BO78" i="35" s="1"/>
  <c r="CH78" i="35"/>
  <c r="CJ78" i="35" s="1"/>
  <c r="DB78" i="35"/>
  <c r="DD78" i="35" s="1"/>
  <c r="FH78" i="35"/>
  <c r="FI78" i="35" s="1"/>
  <c r="GL78" i="35"/>
  <c r="GN78" i="35" s="1"/>
  <c r="IF78" i="35"/>
  <c r="IH78" i="35" s="1"/>
  <c r="IK78" i="35"/>
  <c r="IM78" i="35" s="1"/>
  <c r="IU78" i="35"/>
  <c r="IW78" i="35" s="1"/>
  <c r="JP78" i="35"/>
  <c r="JR78" i="35" s="1"/>
  <c r="X79" i="35"/>
  <c r="Z79" i="35" s="1"/>
  <c r="AX79" i="35"/>
  <c r="AZ79" i="35" s="1"/>
  <c r="CM79" i="35"/>
  <c r="CO79" i="35" s="1"/>
  <c r="FB79" i="35"/>
  <c r="FD79" i="35" s="1"/>
  <c r="HA79" i="35"/>
  <c r="HC79" i="35" s="1"/>
  <c r="IK79" i="35"/>
  <c r="IM79" i="35" s="1"/>
  <c r="JF79" i="35"/>
  <c r="JH79" i="35" s="1"/>
  <c r="KE79" i="35"/>
  <c r="BC80" i="35"/>
  <c r="BE80" i="35" s="1"/>
  <c r="CW80" i="35"/>
  <c r="CY80" i="35" s="1"/>
  <c r="DH80" i="35"/>
  <c r="DI80" i="35" s="1"/>
  <c r="FG80" i="35"/>
  <c r="FI80" i="35" s="1"/>
  <c r="GA80" i="35"/>
  <c r="HA80" i="35"/>
  <c r="HC80" i="35" s="1"/>
  <c r="IK80" i="35"/>
  <c r="IM80" i="35" s="1"/>
  <c r="IV80" i="35"/>
  <c r="IW80" i="35" s="1"/>
  <c r="JZ80" i="35"/>
  <c r="KB80" i="35" s="1"/>
  <c r="IC78" i="35"/>
  <c r="CA79" i="35"/>
  <c r="IY79" i="35"/>
  <c r="JA79" i="35" s="1"/>
  <c r="FS80" i="35"/>
  <c r="DR77" i="35"/>
  <c r="DT77" i="35" s="1"/>
  <c r="HA77" i="35"/>
  <c r="HC77" i="35" s="1"/>
  <c r="X78" i="35"/>
  <c r="Z78" i="35" s="1"/>
  <c r="AX78" i="35"/>
  <c r="AZ78" i="35" s="1"/>
  <c r="FB78" i="35"/>
  <c r="FD78" i="35" s="1"/>
  <c r="HA78" i="35"/>
  <c r="HC78" i="35" s="1"/>
  <c r="JZ78" i="35"/>
  <c r="KB78" i="35" s="1"/>
  <c r="AC79" i="35"/>
  <c r="AE79" i="35" s="1"/>
  <c r="BH79" i="35"/>
  <c r="BJ79" i="35" s="1"/>
  <c r="BW79" i="35"/>
  <c r="BY79" i="35" s="1"/>
  <c r="CR79" i="35"/>
  <c r="CT79" i="35" s="1"/>
  <c r="EG79" i="35"/>
  <c r="EI79" i="35" s="1"/>
  <c r="FI79" i="35"/>
  <c r="GV79" i="35"/>
  <c r="GX79" i="35" s="1"/>
  <c r="HF79" i="35"/>
  <c r="HH79" i="35" s="1"/>
  <c r="HO79" i="35"/>
  <c r="HP79" i="35" s="1"/>
  <c r="CH80" i="35"/>
  <c r="CJ80" i="35" s="1"/>
  <c r="DB80" i="35"/>
  <c r="DD80" i="35" s="1"/>
  <c r="EG80" i="35"/>
  <c r="EI80" i="35" s="1"/>
  <c r="GV80" i="35"/>
  <c r="GX80" i="35" s="1"/>
  <c r="HV80" i="35"/>
  <c r="HX80" i="35" s="1"/>
  <c r="IP80" i="35"/>
  <c r="IR80" i="35" s="1"/>
  <c r="KE80" i="35"/>
  <c r="KG80" i="35" s="1"/>
  <c r="DM25" i="35"/>
  <c r="DL25" i="35"/>
  <c r="GG26" i="35"/>
  <c r="GG19" i="35"/>
  <c r="GF19" i="35"/>
  <c r="KI9" i="35"/>
  <c r="HP14" i="35"/>
  <c r="HQ14" i="35"/>
  <c r="EU17" i="35"/>
  <c r="CC23" i="35"/>
  <c r="CB23" i="35"/>
  <c r="AS26" i="35"/>
  <c r="GF12" i="35"/>
  <c r="GG12" i="35"/>
  <c r="DM15" i="35"/>
  <c r="DL15" i="35"/>
  <c r="BF82" i="35"/>
  <c r="BF83" i="35" s="1"/>
  <c r="BG48" i="35"/>
  <c r="BG42" i="35"/>
  <c r="BG49" i="35"/>
  <c r="CA49" i="35" s="1"/>
  <c r="BG43" i="35"/>
  <c r="BG39" i="35"/>
  <c r="BG47" i="35"/>
  <c r="BG46" i="35"/>
  <c r="CA46" i="35" s="1"/>
  <c r="BG44" i="35"/>
  <c r="CA44" i="35" s="1"/>
  <c r="BG40" i="35"/>
  <c r="BG45" i="35"/>
  <c r="BG41" i="35"/>
  <c r="GJ82" i="35"/>
  <c r="GJ83" i="35" s="1"/>
  <c r="GK23" i="35"/>
  <c r="GK15" i="35"/>
  <c r="GK8" i="35"/>
  <c r="HO8" i="35" s="1"/>
  <c r="GY82" i="35"/>
  <c r="GY83" i="35" s="1"/>
  <c r="HA8" i="35"/>
  <c r="HC8" i="35" s="1"/>
  <c r="CA9" i="35"/>
  <c r="AW12" i="35"/>
  <c r="CA12" i="35" s="1"/>
  <c r="EU12" i="35"/>
  <c r="AW14" i="35"/>
  <c r="GE31" i="35"/>
  <c r="GB31" i="35"/>
  <c r="JA33" i="35"/>
  <c r="IZ33" i="35"/>
  <c r="AY6" i="35"/>
  <c r="AX6" i="35"/>
  <c r="GM6" i="35"/>
  <c r="GL6" i="35"/>
  <c r="KF6" i="35"/>
  <c r="KE6" i="35"/>
  <c r="HB7" i="35"/>
  <c r="HA7" i="35"/>
  <c r="BN19" i="35"/>
  <c r="BM19" i="35"/>
  <c r="BI20" i="35"/>
  <c r="BH20" i="35"/>
  <c r="CI24" i="35"/>
  <c r="CH24" i="35"/>
  <c r="GW24" i="35"/>
  <c r="GV24" i="35"/>
  <c r="BX27" i="35"/>
  <c r="BW27" i="35"/>
  <c r="CA27" i="35"/>
  <c r="JV27" i="35"/>
  <c r="JU27" i="35"/>
  <c r="JV29" i="35"/>
  <c r="JU29" i="35"/>
  <c r="CN32" i="35"/>
  <c r="CM32" i="35"/>
  <c r="DS34" i="35"/>
  <c r="DR34" i="35"/>
  <c r="CX35" i="35"/>
  <c r="DK35" i="35"/>
  <c r="CW35" i="35"/>
  <c r="FB35" i="35"/>
  <c r="FC35" i="35"/>
  <c r="HQ35" i="35"/>
  <c r="HP35" i="35"/>
  <c r="GG38" i="35"/>
  <c r="GF38" i="35"/>
  <c r="IV43" i="35"/>
  <c r="HB64" i="35"/>
  <c r="HO64" i="35"/>
  <c r="KI64" i="35"/>
  <c r="KF64" i="35"/>
  <c r="CN71" i="35"/>
  <c r="CM71" i="35"/>
  <c r="FE9" i="34"/>
  <c r="GJ8" i="34"/>
  <c r="GW8" i="34"/>
  <c r="HC51" i="34"/>
  <c r="HC52" i="34" s="1"/>
  <c r="HT10" i="34"/>
  <c r="R10" i="34"/>
  <c r="AL10" i="34"/>
  <c r="GV10" i="34"/>
  <c r="GW10" i="34" s="1"/>
  <c r="IF11" i="34"/>
  <c r="AL12" i="34"/>
  <c r="AN12" i="34" s="1"/>
  <c r="AL15" i="34"/>
  <c r="JY15" i="34"/>
  <c r="AB16" i="34"/>
  <c r="AD16" i="34" s="1"/>
  <c r="DV23" i="34"/>
  <c r="DB24" i="34"/>
  <c r="DC24" i="34" s="1"/>
  <c r="DW24" i="34"/>
  <c r="DX24" i="34" s="1"/>
  <c r="DW25" i="34"/>
  <c r="HV25" i="34"/>
  <c r="AB26" i="34"/>
  <c r="BX6" i="34"/>
  <c r="HJ6" i="34"/>
  <c r="GV7" i="34"/>
  <c r="HT11" i="34"/>
  <c r="HU15" i="34" s="1"/>
  <c r="M9" i="34"/>
  <c r="DR9" i="34"/>
  <c r="BH13" i="34"/>
  <c r="BI13" i="34" s="1"/>
  <c r="AG14" i="34"/>
  <c r="AI14" i="34" s="1"/>
  <c r="R18" i="34"/>
  <c r="FB18" i="34"/>
  <c r="FC18" i="34" s="1"/>
  <c r="IO18" i="34"/>
  <c r="IQ18" i="34" s="1"/>
  <c r="AB19" i="34"/>
  <c r="AD19" i="34" s="1"/>
  <c r="FV21" i="34"/>
  <c r="GL22" i="34"/>
  <c r="GM22" i="34" s="1"/>
  <c r="BB27" i="34"/>
  <c r="BD27" i="34" s="1"/>
  <c r="DA27" i="34"/>
  <c r="DC27" i="34" s="1"/>
  <c r="N29" i="34"/>
  <c r="GL29" i="34"/>
  <c r="KD29" i="34"/>
  <c r="DV30" i="34"/>
  <c r="DX30" i="34" s="1"/>
  <c r="CM31" i="34"/>
  <c r="GL31" i="34"/>
  <c r="O32" i="34"/>
  <c r="JK32" i="34"/>
  <c r="JL32" i="34" s="1"/>
  <c r="JT32" i="34"/>
  <c r="FF34" i="34"/>
  <c r="FV34" i="34"/>
  <c r="FW34" i="34" s="1"/>
  <c r="HE34" i="34"/>
  <c r="HG34" i="34" s="1"/>
  <c r="IP34" i="34"/>
  <c r="FP35" i="34"/>
  <c r="HZ38" i="34"/>
  <c r="IB38" i="34" s="1"/>
  <c r="IJ38" i="34"/>
  <c r="IL38" i="34" s="1"/>
  <c r="DV39" i="34"/>
  <c r="FF39" i="34"/>
  <c r="FU40" i="34"/>
  <c r="CW42" i="34"/>
  <c r="CX42" i="34" s="1"/>
  <c r="EF43" i="34"/>
  <c r="GV43" i="34"/>
  <c r="AB45" i="34"/>
  <c r="FL45" i="34"/>
  <c r="FM45" i="34" s="1"/>
  <c r="AX47" i="34"/>
  <c r="AL49" i="34"/>
  <c r="AN49" i="34" s="1"/>
  <c r="Q82" i="35"/>
  <c r="Q83" i="35" s="1"/>
  <c r="R6" i="35"/>
  <c r="R36" i="35"/>
  <c r="R19" i="35"/>
  <c r="R11" i="35"/>
  <c r="AQ11" i="35" s="1"/>
  <c r="R30" i="35"/>
  <c r="R10" i="35"/>
  <c r="R7" i="35"/>
  <c r="V82" i="35"/>
  <c r="V83" i="35" s="1"/>
  <c r="W47" i="35"/>
  <c r="W46" i="35"/>
  <c r="W45" i="35"/>
  <c r="W41" i="35"/>
  <c r="AQ41" i="35" s="1"/>
  <c r="W42" i="35"/>
  <c r="W49" i="35"/>
  <c r="W48" i="35"/>
  <c r="W43" i="35"/>
  <c r="AQ43" i="35" s="1"/>
  <c r="W40" i="35"/>
  <c r="W39" i="35"/>
  <c r="X8" i="35"/>
  <c r="Z8" i="35" s="1"/>
  <c r="AA82" i="35"/>
  <c r="AA83" i="35" s="1"/>
  <c r="BW8" i="35"/>
  <c r="BY8" i="35" s="1"/>
  <c r="CM8" i="35"/>
  <c r="CO8" i="35" s="1"/>
  <c r="DQ8" i="35"/>
  <c r="EJ82" i="35"/>
  <c r="EJ83" i="35" s="1"/>
  <c r="EO82" i="35"/>
  <c r="EO83" i="35" s="1"/>
  <c r="EQ8" i="35"/>
  <c r="FE82" i="35"/>
  <c r="FE83" i="35" s="1"/>
  <c r="FF32" i="35"/>
  <c r="FF13" i="35"/>
  <c r="GE13" i="35" s="1"/>
  <c r="FF6" i="35"/>
  <c r="FF11" i="35"/>
  <c r="FF20" i="35"/>
  <c r="FF7" i="35"/>
  <c r="FJ82" i="35"/>
  <c r="FJ83" i="35" s="1"/>
  <c r="FK47" i="35"/>
  <c r="FK46" i="35"/>
  <c r="FK45" i="35"/>
  <c r="FK41" i="35"/>
  <c r="FK42" i="35"/>
  <c r="FK49" i="35"/>
  <c r="GE49" i="35" s="1"/>
  <c r="FK50" i="35"/>
  <c r="GE50" i="35" s="1"/>
  <c r="FK43" i="35"/>
  <c r="FK48" i="35"/>
  <c r="FK39" i="35"/>
  <c r="FK40" i="35"/>
  <c r="FL40" i="35" s="1"/>
  <c r="FL8" i="35"/>
  <c r="FN8" i="35" s="1"/>
  <c r="FO82" i="35"/>
  <c r="FO83" i="35" s="1"/>
  <c r="HK8" i="35"/>
  <c r="HM8" i="35" s="1"/>
  <c r="IA8" i="35"/>
  <c r="IC8" i="35" s="1"/>
  <c r="JE8" i="35"/>
  <c r="JX82" i="35"/>
  <c r="JX83" i="35" s="1"/>
  <c r="KC82" i="35"/>
  <c r="KC83" i="35" s="1"/>
  <c r="KE8" i="35"/>
  <c r="CW9" i="35"/>
  <c r="CY9" i="35" s="1"/>
  <c r="DH9" i="35"/>
  <c r="EM9" i="35"/>
  <c r="GK9" i="35"/>
  <c r="HO9" i="35" s="1"/>
  <c r="IK9" i="35"/>
  <c r="IM9" i="35" s="1"/>
  <c r="IV9" i="35"/>
  <c r="KA9" i="35"/>
  <c r="AH12" i="35"/>
  <c r="AJ12" i="35" s="1"/>
  <c r="BC12" i="35"/>
  <c r="BE12" i="35" s="1"/>
  <c r="FB12" i="35"/>
  <c r="FD12" i="35" s="1"/>
  <c r="EU14" i="35"/>
  <c r="GL14" i="35"/>
  <c r="GN14" i="35" s="1"/>
  <c r="KI14" i="35"/>
  <c r="AQ15" i="35"/>
  <c r="BM15" i="35"/>
  <c r="BO15" i="35" s="1"/>
  <c r="BX15" i="35"/>
  <c r="BY15" i="35" s="1"/>
  <c r="DC15" i="35"/>
  <c r="EU15" i="35"/>
  <c r="HA15" i="35"/>
  <c r="HC15" i="35" s="1"/>
  <c r="HL15" i="35"/>
  <c r="HM15" i="35" s="1"/>
  <c r="IQ15" i="35"/>
  <c r="KI15" i="35"/>
  <c r="DG16" i="35"/>
  <c r="DI16" i="35" s="1"/>
  <c r="GE16" i="35"/>
  <c r="IY16" i="35"/>
  <c r="EM17" i="35"/>
  <c r="FH17" i="35"/>
  <c r="FI17" i="35" s="1"/>
  <c r="FQ17" i="35"/>
  <c r="FS17" i="35" s="1"/>
  <c r="HV17" i="35"/>
  <c r="HX17" i="35" s="1"/>
  <c r="IH17" i="35"/>
  <c r="IK17" i="35"/>
  <c r="IM17" i="35" s="1"/>
  <c r="IU17" i="35"/>
  <c r="IZ17" i="35"/>
  <c r="JB17" i="35" s="1"/>
  <c r="JF17" i="35"/>
  <c r="JH17" i="35" s="1"/>
  <c r="JP17" i="35"/>
  <c r="JR17" i="35" s="1"/>
  <c r="BJ18" i="35"/>
  <c r="CC18" i="35"/>
  <c r="CD18" i="35" s="1"/>
  <c r="DB18" i="35"/>
  <c r="DD18" i="35" s="1"/>
  <c r="EU18" i="35"/>
  <c r="HO18" i="35"/>
  <c r="JE18" i="35"/>
  <c r="KI18" i="35" s="1"/>
  <c r="KE18" i="35"/>
  <c r="KG18" i="35" s="1"/>
  <c r="N23" i="35"/>
  <c r="P23" i="35" s="1"/>
  <c r="X23" i="35"/>
  <c r="Z23" i="35" s="1"/>
  <c r="BW23" i="35"/>
  <c r="BY23" i="35" s="1"/>
  <c r="DW23" i="35"/>
  <c r="DY23" i="35" s="1"/>
  <c r="FX23" i="35"/>
  <c r="HO23" i="35"/>
  <c r="JE23" i="35"/>
  <c r="JV23" i="35"/>
  <c r="KE23" i="35"/>
  <c r="N25" i="35"/>
  <c r="P25" i="35" s="1"/>
  <c r="Z25" i="35"/>
  <c r="AC25" i="35"/>
  <c r="AE25" i="35" s="1"/>
  <c r="AM25" i="35"/>
  <c r="AR25" i="35"/>
  <c r="AT25" i="35" s="1"/>
  <c r="AX25" i="35"/>
  <c r="AZ25" i="35" s="1"/>
  <c r="BH25" i="35"/>
  <c r="BJ25" i="35" s="1"/>
  <c r="DG25" i="35"/>
  <c r="DI25" i="35" s="1"/>
  <c r="FG25" i="35"/>
  <c r="FI25" i="35" s="1"/>
  <c r="JE25" i="35"/>
  <c r="JR25" i="35"/>
  <c r="KI25" i="35"/>
  <c r="AC26" i="35"/>
  <c r="AE26" i="35" s="1"/>
  <c r="AI26" i="35"/>
  <c r="CA26" i="35"/>
  <c r="FS26" i="35"/>
  <c r="FW26" i="35"/>
  <c r="KI26" i="35"/>
  <c r="Z31" i="35"/>
  <c r="AS31" i="35"/>
  <c r="AT31" i="35" s="1"/>
  <c r="BR31" i="35"/>
  <c r="BT31" i="35" s="1"/>
  <c r="FD31" i="35"/>
  <c r="FR31" i="35"/>
  <c r="FS31" i="35" s="1"/>
  <c r="GQ31" i="35"/>
  <c r="GS31" i="35" s="1"/>
  <c r="IZ31" i="35"/>
  <c r="JB31" i="35" s="1"/>
  <c r="JU31" i="35"/>
  <c r="JW31" i="35" s="1"/>
  <c r="AD33" i="35"/>
  <c r="AC33" i="35"/>
  <c r="CA33" i="35"/>
  <c r="CN33" i="35"/>
  <c r="CM33" i="35"/>
  <c r="HG33" i="35"/>
  <c r="HF33" i="35"/>
  <c r="KJ33" i="35"/>
  <c r="KL33" i="35" s="1"/>
  <c r="AD6" i="35"/>
  <c r="AC6" i="35"/>
  <c r="FR6" i="35"/>
  <c r="FQ6" i="35"/>
  <c r="P7" i="35"/>
  <c r="AN7" i="35"/>
  <c r="AM7" i="35"/>
  <c r="GB7" i="35"/>
  <c r="GA7" i="35"/>
  <c r="CS10" i="35"/>
  <c r="CR10" i="35"/>
  <c r="JG10" i="35"/>
  <c r="JF10" i="35"/>
  <c r="FN11" i="35"/>
  <c r="HL11" i="35"/>
  <c r="HK11" i="35"/>
  <c r="HM11" i="35" s="1"/>
  <c r="U13" i="35"/>
  <c r="CI13" i="35"/>
  <c r="CH13" i="35"/>
  <c r="HW13" i="35"/>
  <c r="HV13" i="35"/>
  <c r="JM13" i="35"/>
  <c r="CA19" i="35"/>
  <c r="CT20" i="35"/>
  <c r="DI20" i="35"/>
  <c r="ES20" i="35"/>
  <c r="GB20" i="35"/>
  <c r="GA20" i="35"/>
  <c r="KA20" i="35"/>
  <c r="JZ20" i="35"/>
  <c r="AZ21" i="35"/>
  <c r="CN21" i="35"/>
  <c r="CM21" i="35"/>
  <c r="HG21" i="35"/>
  <c r="HF21" i="35"/>
  <c r="AJ22" i="35"/>
  <c r="CN22" i="35"/>
  <c r="CM22" i="35"/>
  <c r="DC22" i="35"/>
  <c r="DK22" i="35"/>
  <c r="DB22" i="35"/>
  <c r="IP22" i="35"/>
  <c r="IY22" i="35"/>
  <c r="IQ22" i="35"/>
  <c r="HW24" i="35"/>
  <c r="HV24" i="35"/>
  <c r="ES27" i="35"/>
  <c r="DI28" i="35"/>
  <c r="GC30" i="35"/>
  <c r="HP30" i="35"/>
  <c r="HQ30" i="35"/>
  <c r="JZ34" i="35"/>
  <c r="KI34" i="35"/>
  <c r="KA34" i="35"/>
  <c r="CC35" i="35"/>
  <c r="CB35" i="35"/>
  <c r="DH37" i="35"/>
  <c r="DG37" i="35"/>
  <c r="DK37" i="35"/>
  <c r="EW37" i="35"/>
  <c r="EV37" i="35"/>
  <c r="HC37" i="35"/>
  <c r="KA44" i="35"/>
  <c r="JZ44" i="35"/>
  <c r="AV82" i="35"/>
  <c r="AV83" i="35" s="1"/>
  <c r="AW8" i="35"/>
  <c r="BK82" i="35"/>
  <c r="BK83" i="35" s="1"/>
  <c r="BM8" i="35"/>
  <c r="BO8" i="35" s="1"/>
  <c r="KI8" i="35"/>
  <c r="GE15" i="35"/>
  <c r="BN7" i="35"/>
  <c r="BM7" i="35"/>
  <c r="IG10" i="35"/>
  <c r="IF10" i="35"/>
  <c r="BN13" i="35"/>
  <c r="BM13" i="35"/>
  <c r="HL13" i="35"/>
  <c r="BS22" i="35"/>
  <c r="BR22" i="35"/>
  <c r="BT22" i="35" s="1"/>
  <c r="KK22" i="35"/>
  <c r="KJ22" i="35"/>
  <c r="BI27" i="35"/>
  <c r="BH27" i="35"/>
  <c r="EM29" i="35"/>
  <c r="EL29" i="35"/>
  <c r="KI29" i="35"/>
  <c r="KF29" i="35"/>
  <c r="IB32" i="35"/>
  <c r="IA32" i="35"/>
  <c r="EG35" i="35"/>
  <c r="EH35" i="35"/>
  <c r="AQ36" i="35"/>
  <c r="AN36" i="35"/>
  <c r="FK44" i="35"/>
  <c r="KF70" i="35"/>
  <c r="KI70" i="35"/>
  <c r="FZ8" i="34"/>
  <c r="JW51" i="34"/>
  <c r="JW52" i="34" s="1"/>
  <c r="AV8" i="34"/>
  <c r="BZ8" i="34" s="1"/>
  <c r="CR12" i="34"/>
  <c r="FZ12" i="34"/>
  <c r="EB20" i="34"/>
  <c r="EC20" i="34" s="1"/>
  <c r="M23" i="34"/>
  <c r="IP23" i="34"/>
  <c r="IQ23" i="34" s="1"/>
  <c r="AB24" i="34"/>
  <c r="AD24" i="34" s="1"/>
  <c r="AG24" i="34"/>
  <c r="AI24" i="34" s="1"/>
  <c r="KE24" i="34"/>
  <c r="KF24" i="34" s="1"/>
  <c r="M25" i="34"/>
  <c r="O25" i="34" s="1"/>
  <c r="KF25" i="34"/>
  <c r="CM26" i="34"/>
  <c r="CN26" i="34" s="1"/>
  <c r="BW7" i="34"/>
  <c r="GA7" i="34"/>
  <c r="GB7" i="34" s="1"/>
  <c r="AL9" i="34"/>
  <c r="BW9" i="34"/>
  <c r="BX9" i="34" s="1"/>
  <c r="EP9" i="34"/>
  <c r="ER9" i="34" s="1"/>
  <c r="BH14" i="34"/>
  <c r="EB14" i="34"/>
  <c r="EC14" i="34" s="1"/>
  <c r="FU14" i="34"/>
  <c r="FW14" i="34" s="1"/>
  <c r="GV14" i="34"/>
  <c r="GW14" i="34" s="1"/>
  <c r="BC18" i="34"/>
  <c r="BD18" i="34" s="1"/>
  <c r="AG19" i="34"/>
  <c r="AI19" i="34" s="1"/>
  <c r="BV19" i="34"/>
  <c r="BX19" i="34" s="1"/>
  <c r="CQ19" i="34"/>
  <c r="CS19" i="34" s="1"/>
  <c r="IF21" i="34"/>
  <c r="IG21" i="34" s="1"/>
  <c r="AL22" i="34"/>
  <c r="AX22" i="34"/>
  <c r="AY22" i="34" s="1"/>
  <c r="BG22" i="34"/>
  <c r="BI22" i="34" s="1"/>
  <c r="BL22" i="34"/>
  <c r="BN22" i="34" s="1"/>
  <c r="AB27" i="34"/>
  <c r="GL27" i="34"/>
  <c r="GM27" i="34" s="1"/>
  <c r="DA28" i="34"/>
  <c r="DC28" i="34" s="1"/>
  <c r="JP28" i="34"/>
  <c r="JQ28" i="34" s="1"/>
  <c r="CQ29" i="34"/>
  <c r="M30" i="34"/>
  <c r="O30" i="34" s="1"/>
  <c r="FB30" i="34"/>
  <c r="GZ31" i="34"/>
  <c r="HB31" i="34" s="1"/>
  <c r="EG32" i="34"/>
  <c r="HE33" i="34"/>
  <c r="HG33" i="34" s="1"/>
  <c r="BQ34" i="34"/>
  <c r="BS34" i="34" s="1"/>
  <c r="CL34" i="34"/>
  <c r="DQ34" i="34"/>
  <c r="DS34" i="34" s="1"/>
  <c r="HZ35" i="34"/>
  <c r="IB35" i="34" s="1"/>
  <c r="BX37" i="34"/>
  <c r="CW37" i="34"/>
  <c r="CX37" i="34" s="1"/>
  <c r="GP37" i="34"/>
  <c r="GR37" i="34" s="1"/>
  <c r="IK37" i="34"/>
  <c r="IL37" i="34" s="1"/>
  <c r="AL39" i="34"/>
  <c r="AN39" i="34" s="1"/>
  <c r="HF40" i="34"/>
  <c r="IO40" i="34"/>
  <c r="JJ40" i="34"/>
  <c r="JL40" i="34" s="1"/>
  <c r="AL41" i="34"/>
  <c r="AN41" i="34" s="1"/>
  <c r="EL41" i="34"/>
  <c r="EM41" i="34" s="1"/>
  <c r="BM42" i="34"/>
  <c r="FA42" i="34"/>
  <c r="FC42" i="34" s="1"/>
  <c r="GP42" i="34"/>
  <c r="GR42" i="34" s="1"/>
  <c r="JJ42" i="34"/>
  <c r="JL42" i="34" s="1"/>
  <c r="BH43" i="34"/>
  <c r="JF43" i="34"/>
  <c r="JG43" i="34" s="1"/>
  <c r="KD43" i="34"/>
  <c r="AY44" i="34"/>
  <c r="DF44" i="34"/>
  <c r="DH44" i="34" s="1"/>
  <c r="EA44" i="34"/>
  <c r="EC44" i="34" s="1"/>
  <c r="EF44" i="34"/>
  <c r="EH44" i="34" s="1"/>
  <c r="FL44" i="34"/>
  <c r="FM44" i="34" s="1"/>
  <c r="CV46" i="34"/>
  <c r="CX46" i="34" s="1"/>
  <c r="HV46" i="34"/>
  <c r="HW46" i="34" s="1"/>
  <c r="CM47" i="34"/>
  <c r="HV47" i="34"/>
  <c r="HW47" i="34" s="1"/>
  <c r="DG48" i="34"/>
  <c r="DH48" i="34" s="1"/>
  <c r="DQ48" i="34"/>
  <c r="DS48" i="34" s="1"/>
  <c r="FP49" i="34"/>
  <c r="FR49" i="34" s="1"/>
  <c r="FU49" i="34"/>
  <c r="FZ49" i="34"/>
  <c r="GB49" i="34" s="1"/>
  <c r="GK49" i="34"/>
  <c r="GM49" i="34" s="1"/>
  <c r="JO49" i="34"/>
  <c r="JQ49" i="34" s="1"/>
  <c r="S8" i="35"/>
  <c r="U8" i="35" s="1"/>
  <c r="AQ8" i="35"/>
  <c r="CF82" i="35"/>
  <c r="CF83" i="35" s="1"/>
  <c r="CG33" i="35"/>
  <c r="DK33" i="35" s="1"/>
  <c r="CG31" i="35"/>
  <c r="CG9" i="35"/>
  <c r="DK9" i="35" s="1"/>
  <c r="CK82" i="35"/>
  <c r="CK83" i="35" s="1"/>
  <c r="CL28" i="35"/>
  <c r="CL10" i="35"/>
  <c r="CL30" i="35"/>
  <c r="DK30" i="35" s="1"/>
  <c r="CL38" i="35"/>
  <c r="CN38" i="35" s="1"/>
  <c r="CL11" i="35"/>
  <c r="DK11" i="35" s="1"/>
  <c r="CL6" i="35"/>
  <c r="EG8" i="35"/>
  <c r="EI8" i="35" s="1"/>
  <c r="EL8" i="35"/>
  <c r="EN8" i="35" s="1"/>
  <c r="ER8" i="35"/>
  <c r="FG8" i="35"/>
  <c r="FI8" i="35" s="1"/>
  <c r="GE8" i="35"/>
  <c r="HT82" i="35"/>
  <c r="HT83" i="35" s="1"/>
  <c r="HU9" i="35"/>
  <c r="HY82" i="35"/>
  <c r="HY83" i="35" s="1"/>
  <c r="HZ29" i="35"/>
  <c r="IY29" i="35" s="1"/>
  <c r="HZ10" i="35"/>
  <c r="HZ21" i="35"/>
  <c r="HZ11" i="35"/>
  <c r="HZ6" i="35"/>
  <c r="HZ24" i="35"/>
  <c r="JU8" i="35"/>
  <c r="JW8" i="35" s="1"/>
  <c r="JZ8" i="35"/>
  <c r="KB8" i="35" s="1"/>
  <c r="KF8" i="35"/>
  <c r="S9" i="35"/>
  <c r="U9" i="35" s="1"/>
  <c r="BR9" i="35"/>
  <c r="BT9" i="35" s="1"/>
  <c r="BW9" i="35"/>
  <c r="BY9" i="35" s="1"/>
  <c r="CM9" i="35"/>
  <c r="CO9" i="35" s="1"/>
  <c r="CR9" i="35"/>
  <c r="CT9" i="35" s="1"/>
  <c r="EL9" i="35"/>
  <c r="FG9" i="35"/>
  <c r="FI9" i="35" s="1"/>
  <c r="FS9" i="35"/>
  <c r="HF9" i="35"/>
  <c r="HH9" i="35" s="1"/>
  <c r="HK9" i="35"/>
  <c r="HM9" i="35" s="1"/>
  <c r="IA9" i="35"/>
  <c r="IC9" i="35" s="1"/>
  <c r="IF9" i="35"/>
  <c r="IH9" i="35" s="1"/>
  <c r="JZ9" i="35"/>
  <c r="X12" i="35"/>
  <c r="Z12" i="35" s="1"/>
  <c r="AC12" i="35"/>
  <c r="AE12" i="35" s="1"/>
  <c r="CG12" i="35"/>
  <c r="EQ12" i="35"/>
  <c r="ES12" i="35" s="1"/>
  <c r="HK12" i="35"/>
  <c r="HM12" i="35" s="1"/>
  <c r="IF12" i="35"/>
  <c r="IH12" i="35" s="1"/>
  <c r="KE12" i="35"/>
  <c r="KG12" i="35" s="1"/>
  <c r="AM14" i="35"/>
  <c r="AO14" i="35" s="1"/>
  <c r="CG14" i="35"/>
  <c r="DG14" i="35"/>
  <c r="DI14" i="35" s="1"/>
  <c r="EB14" i="35"/>
  <c r="ED14" i="35" s="1"/>
  <c r="FI14" i="35"/>
  <c r="GA14" i="35"/>
  <c r="GC14" i="35" s="1"/>
  <c r="IU14" i="35"/>
  <c r="IW14" i="35" s="1"/>
  <c r="JP14" i="35"/>
  <c r="JR14" i="35" s="1"/>
  <c r="X15" i="35"/>
  <c r="Z15" i="35" s="1"/>
  <c r="BC15" i="35"/>
  <c r="BE15" i="35" s="1"/>
  <c r="BH15" i="35"/>
  <c r="BJ15" i="35" s="1"/>
  <c r="DB15" i="35"/>
  <c r="DW15" i="35"/>
  <c r="DY15" i="35" s="1"/>
  <c r="FD15" i="35"/>
  <c r="FV15" i="35"/>
  <c r="FX15" i="35" s="1"/>
  <c r="GA15" i="35"/>
  <c r="GC15" i="35" s="1"/>
  <c r="GQ15" i="35"/>
  <c r="GS15" i="35" s="1"/>
  <c r="GV15" i="35"/>
  <c r="GX15" i="35" s="1"/>
  <c r="HU15" i="35"/>
  <c r="IP15" i="35"/>
  <c r="JK15" i="35"/>
  <c r="JM15" i="35" s="1"/>
  <c r="AM16" i="35"/>
  <c r="AO16" i="35" s="1"/>
  <c r="BH16" i="35"/>
  <c r="BJ16" i="35" s="1"/>
  <c r="DK16" i="35"/>
  <c r="FQ16" i="35"/>
  <c r="FS16" i="35" s="1"/>
  <c r="HC16" i="35"/>
  <c r="IP16" i="35"/>
  <c r="IR16" i="35" s="1"/>
  <c r="IU16" i="35"/>
  <c r="IW16" i="35" s="1"/>
  <c r="T17" i="35"/>
  <c r="U17" i="35" s="1"/>
  <c r="AC17" i="35"/>
  <c r="AE17" i="35" s="1"/>
  <c r="AQ17" i="35"/>
  <c r="CB17" i="35"/>
  <c r="CD17" i="35" s="1"/>
  <c r="CH17" i="35"/>
  <c r="CJ17" i="35" s="1"/>
  <c r="CT17" i="35"/>
  <c r="CW17" i="35"/>
  <c r="CY17" i="35" s="1"/>
  <c r="DG17" i="35"/>
  <c r="DI17" i="35" s="1"/>
  <c r="EB17" i="35"/>
  <c r="ED17" i="35" s="1"/>
  <c r="IV17" i="35"/>
  <c r="KA17" i="35"/>
  <c r="KB17" i="35" s="1"/>
  <c r="AO18" i="35"/>
  <c r="EQ18" i="35"/>
  <c r="ES18" i="35" s="1"/>
  <c r="FL18" i="35"/>
  <c r="FN18" i="35" s="1"/>
  <c r="GV18" i="35"/>
  <c r="GX18" i="35" s="1"/>
  <c r="HA18" i="35"/>
  <c r="HC18" i="35" s="1"/>
  <c r="HM18" i="35"/>
  <c r="IY18" i="35"/>
  <c r="AI23" i="35"/>
  <c r="CW23" i="35"/>
  <c r="CY23" i="35" s="1"/>
  <c r="EH23" i="35"/>
  <c r="EQ23" i="35"/>
  <c r="FC23" i="35"/>
  <c r="FL23" i="35"/>
  <c r="FN23" i="35" s="1"/>
  <c r="HK23" i="35"/>
  <c r="HM23" i="35" s="1"/>
  <c r="JK23" i="35"/>
  <c r="JM23" i="35" s="1"/>
  <c r="AN25" i="35"/>
  <c r="BS25" i="35"/>
  <c r="BT25" i="35" s="1"/>
  <c r="EG25" i="35"/>
  <c r="EI25" i="35" s="1"/>
  <c r="FD25" i="35"/>
  <c r="FR25" i="35"/>
  <c r="FS25" i="35" s="1"/>
  <c r="GA25" i="35"/>
  <c r="GM25" i="35"/>
  <c r="GV25" i="35"/>
  <c r="GX25" i="35" s="1"/>
  <c r="IZ25" i="35"/>
  <c r="JB25" i="35" s="1"/>
  <c r="JU25" i="35"/>
  <c r="JW25" i="35" s="1"/>
  <c r="BR26" i="35"/>
  <c r="BT26" i="35" s="1"/>
  <c r="CM26" i="35"/>
  <c r="CO26" i="35" s="1"/>
  <c r="DG26" i="35"/>
  <c r="DI26" i="35" s="1"/>
  <c r="DK26" i="35"/>
  <c r="DY26" i="35"/>
  <c r="EV26" i="35"/>
  <c r="EX26" i="35" s="1"/>
  <c r="FL26" i="35"/>
  <c r="FN26" i="35" s="1"/>
  <c r="FV26" i="35"/>
  <c r="GL26" i="35"/>
  <c r="GN26" i="35" s="1"/>
  <c r="HF26" i="35"/>
  <c r="HH26" i="35" s="1"/>
  <c r="HO26" i="35"/>
  <c r="HL26" i="35"/>
  <c r="HM26" i="35" s="1"/>
  <c r="IA26" i="35"/>
  <c r="IC26" i="35" s="1"/>
  <c r="IR26" i="35"/>
  <c r="JK26" i="35"/>
  <c r="JM26" i="35" s="1"/>
  <c r="JP26" i="35"/>
  <c r="JR26" i="35" s="1"/>
  <c r="KE26" i="35"/>
  <c r="KG26" i="35" s="1"/>
  <c r="DH31" i="35"/>
  <c r="DI31" i="35" s="1"/>
  <c r="DY31" i="35"/>
  <c r="EV31" i="35"/>
  <c r="EX31" i="35" s="1"/>
  <c r="GK31" i="35"/>
  <c r="HO31" i="35" s="1"/>
  <c r="IR31" i="35"/>
  <c r="Y33" i="35"/>
  <c r="X33" i="35"/>
  <c r="Z33" i="35" s="1"/>
  <c r="CS33" i="35"/>
  <c r="CR33" i="35"/>
  <c r="CT33" i="35" s="1"/>
  <c r="HL33" i="35"/>
  <c r="HK33" i="35"/>
  <c r="Y6" i="35"/>
  <c r="X6" i="35"/>
  <c r="Z6" i="35" s="1"/>
  <c r="FM6" i="35"/>
  <c r="FL6" i="35"/>
  <c r="KI6" i="35"/>
  <c r="CI7" i="35"/>
  <c r="CH7" i="35"/>
  <c r="EN7" i="35"/>
  <c r="HW7" i="35"/>
  <c r="HV7" i="35"/>
  <c r="CX10" i="35"/>
  <c r="CW10" i="35"/>
  <c r="HL10" i="35"/>
  <c r="HK10" i="35"/>
  <c r="HM10" i="35" s="1"/>
  <c r="IY10" i="35"/>
  <c r="HG11" i="35"/>
  <c r="HF11" i="35"/>
  <c r="CN13" i="35"/>
  <c r="CM13" i="35"/>
  <c r="IB13" i="35"/>
  <c r="IA13" i="35"/>
  <c r="CI19" i="35"/>
  <c r="CH19" i="35"/>
  <c r="FW20" i="35"/>
  <c r="FV20" i="35"/>
  <c r="JV20" i="35"/>
  <c r="JU20" i="35"/>
  <c r="KI20" i="35"/>
  <c r="KF20" i="35"/>
  <c r="AE21" i="35"/>
  <c r="CS21" i="35"/>
  <c r="CR21" i="35"/>
  <c r="DK21" i="35"/>
  <c r="HL21" i="35"/>
  <c r="HK21" i="35"/>
  <c r="CI22" i="35"/>
  <c r="CH22" i="35"/>
  <c r="AS24" i="35"/>
  <c r="AR24" i="35"/>
  <c r="BI24" i="35"/>
  <c r="BH24" i="35"/>
  <c r="DC27" i="35"/>
  <c r="DK27" i="35"/>
  <c r="HK27" i="35"/>
  <c r="HL27" i="35"/>
  <c r="HO27" i="35"/>
  <c r="BI29" i="35"/>
  <c r="CA29" i="35"/>
  <c r="EB30" i="35"/>
  <c r="EC30" i="35"/>
  <c r="IB30" i="35"/>
  <c r="IA30" i="35"/>
  <c r="IC30" i="35" s="1"/>
  <c r="BR36" i="35"/>
  <c r="CA36" i="35"/>
  <c r="BS36" i="35"/>
  <c r="DC37" i="35"/>
  <c r="DB37" i="35"/>
  <c r="IQ37" i="35"/>
  <c r="IP37" i="35"/>
  <c r="Y38" i="35"/>
  <c r="AQ38" i="35"/>
  <c r="IQ38" i="35"/>
  <c r="IP38" i="35"/>
  <c r="EM44" i="35"/>
  <c r="EL44" i="35"/>
  <c r="GT82" i="35"/>
  <c r="GT83" i="35" s="1"/>
  <c r="GU54" i="35"/>
  <c r="GU42" i="35"/>
  <c r="GU43" i="35"/>
  <c r="GU39" i="35"/>
  <c r="GU44" i="35"/>
  <c r="HO44" i="35" s="1"/>
  <c r="GU46" i="35"/>
  <c r="HO46" i="35" s="1"/>
  <c r="GU40" i="35"/>
  <c r="GU41" i="35"/>
  <c r="GU45" i="35"/>
  <c r="GF18" i="35"/>
  <c r="GH18" i="35" s="1"/>
  <c r="KI23" i="35"/>
  <c r="KF23" i="35"/>
  <c r="KI31" i="35"/>
  <c r="AY33" i="35"/>
  <c r="AX33" i="35"/>
  <c r="BX10" i="35"/>
  <c r="BW10" i="35"/>
  <c r="BY10" i="35" s="1"/>
  <c r="BS11" i="35"/>
  <c r="BR11" i="35"/>
  <c r="CA13" i="35"/>
  <c r="BX13" i="35"/>
  <c r="HB13" i="35"/>
  <c r="HA13" i="35"/>
  <c r="CA20" i="35"/>
  <c r="FH24" i="35"/>
  <c r="FG24" i="35"/>
  <c r="KF27" i="35"/>
  <c r="BB30" i="35"/>
  <c r="CA30" i="35" s="1"/>
  <c r="DC32" i="35"/>
  <c r="DK32" i="35"/>
  <c r="DB32" i="35"/>
  <c r="IQ32" i="35"/>
  <c r="IY32" i="35"/>
  <c r="IP32" i="35"/>
  <c r="EV38" i="35"/>
  <c r="EW38" i="35"/>
  <c r="HB44" i="35"/>
  <c r="CI54" i="35"/>
  <c r="CH54" i="35"/>
  <c r="FR69" i="35"/>
  <c r="FQ69" i="35"/>
  <c r="ID33" i="34"/>
  <c r="JD20" i="34"/>
  <c r="KH20" i="34" s="1"/>
  <c r="CW11" i="34"/>
  <c r="EG11" i="34"/>
  <c r="FB12" i="34"/>
  <c r="GW7" i="34"/>
  <c r="IG19" i="34"/>
  <c r="BD30" i="34"/>
  <c r="IB40" i="34"/>
  <c r="AJ8" i="35"/>
  <c r="AM8" i="35"/>
  <c r="AO8" i="35" s="1"/>
  <c r="BE8" i="35"/>
  <c r="BH8" i="35"/>
  <c r="BJ8" i="35" s="1"/>
  <c r="BR8" i="35"/>
  <c r="BT8" i="35" s="1"/>
  <c r="CG8" i="35"/>
  <c r="CU82" i="35"/>
  <c r="CU83" i="35" s="1"/>
  <c r="CZ82" i="35"/>
  <c r="CZ83" i="35" s="1"/>
  <c r="DB8" i="35"/>
  <c r="DD8" i="35" s="1"/>
  <c r="DE82" i="35"/>
  <c r="DE83" i="35" s="1"/>
  <c r="DP82" i="35"/>
  <c r="DP83" i="35" s="1"/>
  <c r="DQ16" i="35"/>
  <c r="DU82" i="35"/>
  <c r="DU83" i="35" s="1"/>
  <c r="DV11" i="35"/>
  <c r="EU11" i="35" s="1"/>
  <c r="DV32" i="35"/>
  <c r="EU32" i="35" s="1"/>
  <c r="DV22" i="35"/>
  <c r="DV13" i="35"/>
  <c r="EU13" i="35" s="1"/>
  <c r="DV7" i="35"/>
  <c r="EU7" i="35" s="1"/>
  <c r="DV6" i="35"/>
  <c r="DW8" i="35"/>
  <c r="DY8" i="35" s="1"/>
  <c r="DZ82" i="35"/>
  <c r="DZ83" i="35" s="1"/>
  <c r="EA50" i="35"/>
  <c r="EA46" i="35"/>
  <c r="EA55" i="35"/>
  <c r="EA44" i="35"/>
  <c r="EU44" i="35" s="1"/>
  <c r="EA40" i="35"/>
  <c r="EA49" i="35"/>
  <c r="EA48" i="35"/>
  <c r="EA45" i="35"/>
  <c r="EA41" i="35"/>
  <c r="EA43" i="35"/>
  <c r="EU43" i="35" s="1"/>
  <c r="EA42" i="35"/>
  <c r="EA47" i="35"/>
  <c r="EA39" i="35"/>
  <c r="GA8" i="35"/>
  <c r="GC8" i="35" s="1"/>
  <c r="GS8" i="35"/>
  <c r="GV8" i="35"/>
  <c r="GX8" i="35" s="1"/>
  <c r="HF8" i="35"/>
  <c r="HH8" i="35" s="1"/>
  <c r="HU8" i="35"/>
  <c r="II82" i="35"/>
  <c r="II83" i="35" s="1"/>
  <c r="IN82" i="35"/>
  <c r="IN83" i="35" s="1"/>
  <c r="IP8" i="35"/>
  <c r="IR8" i="35" s="1"/>
  <c r="IS82" i="35"/>
  <c r="IS83" i="35" s="1"/>
  <c r="JD82" i="35"/>
  <c r="JD83" i="35" s="1"/>
  <c r="JE12" i="35"/>
  <c r="JF12" i="35" s="1"/>
  <c r="JI82" i="35"/>
  <c r="JI83" i="35" s="1"/>
  <c r="JJ27" i="35"/>
  <c r="JJ35" i="35"/>
  <c r="JJ7" i="35"/>
  <c r="JK8" i="35"/>
  <c r="JM8" i="35" s="1"/>
  <c r="JN82" i="35"/>
  <c r="JN83" i="35" s="1"/>
  <c r="JO50" i="35"/>
  <c r="JO44" i="35"/>
  <c r="KI44" i="35" s="1"/>
  <c r="JO40" i="35"/>
  <c r="JO49" i="35"/>
  <c r="JQ49" i="35" s="1"/>
  <c r="JO41" i="35"/>
  <c r="JO53" i="35"/>
  <c r="KI53" i="35" s="1"/>
  <c r="JO47" i="35"/>
  <c r="JO42" i="35"/>
  <c r="JO39" i="35"/>
  <c r="JO48" i="35"/>
  <c r="KI48" i="35" s="1"/>
  <c r="M9" i="35"/>
  <c r="DI9" i="35"/>
  <c r="FA9" i="35"/>
  <c r="IW9" i="35"/>
  <c r="BO12" i="35"/>
  <c r="DK12" i="35"/>
  <c r="HO12" i="35"/>
  <c r="HU12" i="35"/>
  <c r="BJ14" i="35"/>
  <c r="DK14" i="35"/>
  <c r="GX14" i="35"/>
  <c r="IY14" i="35"/>
  <c r="AQ16" i="35"/>
  <c r="DY16" i="35"/>
  <c r="GK16" i="35"/>
  <c r="HO16" i="35" s="1"/>
  <c r="BJ17" i="35"/>
  <c r="DK17" i="35"/>
  <c r="EN17" i="35"/>
  <c r="KI17" i="35"/>
  <c r="DK18" i="35"/>
  <c r="AQ23" i="35"/>
  <c r="DD23" i="35"/>
  <c r="DK23" i="35"/>
  <c r="EU23" i="35"/>
  <c r="ER23" i="35"/>
  <c r="JW23" i="35"/>
  <c r="CA25" i="35"/>
  <c r="EU25" i="35"/>
  <c r="GE25" i="35"/>
  <c r="GB25" i="35"/>
  <c r="IC25" i="35"/>
  <c r="JF25" i="35"/>
  <c r="BY26" i="35"/>
  <c r="ES26" i="35"/>
  <c r="CA31" i="35"/>
  <c r="DK31" i="35"/>
  <c r="IG31" i="35"/>
  <c r="IF31" i="35"/>
  <c r="AS33" i="35"/>
  <c r="AR33" i="35"/>
  <c r="HP33" i="35"/>
  <c r="HQ33" i="35"/>
  <c r="DT6" i="35"/>
  <c r="ER6" i="35"/>
  <c r="EQ6" i="35"/>
  <c r="BI7" i="35"/>
  <c r="BH7" i="35"/>
  <c r="GW7" i="35"/>
  <c r="GV7" i="35"/>
  <c r="DS10" i="35"/>
  <c r="DR10" i="35"/>
  <c r="IL10" i="35"/>
  <c r="IK10" i="35"/>
  <c r="AO11" i="35"/>
  <c r="BX11" i="35"/>
  <c r="BW11" i="35"/>
  <c r="JM11" i="35"/>
  <c r="BS13" i="35"/>
  <c r="BR13" i="35"/>
  <c r="EN13" i="35"/>
  <c r="HG13" i="35"/>
  <c r="HF13" i="35"/>
  <c r="AJ19" i="35"/>
  <c r="AQ19" i="35"/>
  <c r="AZ19" i="35"/>
  <c r="BI19" i="35"/>
  <c r="BH19" i="35"/>
  <c r="FD19" i="35"/>
  <c r="GB19" i="35"/>
  <c r="GA19" i="35"/>
  <c r="JW19" i="35"/>
  <c r="AE20" i="35"/>
  <c r="BD20" i="35"/>
  <c r="BC20" i="35"/>
  <c r="HQ20" i="35"/>
  <c r="KB21" i="35"/>
  <c r="AR22" i="35"/>
  <c r="AT22" i="35" s="1"/>
  <c r="BE22" i="35"/>
  <c r="BN22" i="35"/>
  <c r="BM22" i="35"/>
  <c r="CA22" i="35"/>
  <c r="BX22" i="35"/>
  <c r="FI22" i="35"/>
  <c r="HO22" i="35"/>
  <c r="HL22" i="35"/>
  <c r="FM24" i="35"/>
  <c r="FL24" i="35"/>
  <c r="GB24" i="35"/>
  <c r="GA24" i="35"/>
  <c r="GE24" i="35"/>
  <c r="BD27" i="35"/>
  <c r="BC27" i="35"/>
  <c r="DI27" i="35"/>
  <c r="KA27" i="35"/>
  <c r="JZ27" i="35"/>
  <c r="BD28" i="35"/>
  <c r="CA28" i="35"/>
  <c r="DC28" i="35"/>
  <c r="DK28" i="35"/>
  <c r="HK28" i="35"/>
  <c r="HL28" i="35"/>
  <c r="HO28" i="35"/>
  <c r="AQ29" i="35"/>
  <c r="AN29" i="35"/>
  <c r="BO29" i="35"/>
  <c r="DY29" i="35"/>
  <c r="EH29" i="35"/>
  <c r="EG29" i="35"/>
  <c r="EU29" i="35"/>
  <c r="ER29" i="35"/>
  <c r="KA29" i="35"/>
  <c r="JZ29" i="35"/>
  <c r="EV30" i="35"/>
  <c r="EW30" i="35"/>
  <c r="FN30" i="35"/>
  <c r="KB30" i="35"/>
  <c r="CI32" i="35"/>
  <c r="CH32" i="35"/>
  <c r="FX32" i="35"/>
  <c r="HW32" i="35"/>
  <c r="HV32" i="35"/>
  <c r="KB32" i="35"/>
  <c r="DX34" i="35"/>
  <c r="DW34" i="35"/>
  <c r="EM34" i="35"/>
  <c r="EU34" i="35"/>
  <c r="EL34" i="35"/>
  <c r="IY34" i="35"/>
  <c r="IV34" i="35"/>
  <c r="AH35" i="35"/>
  <c r="AQ35" i="35"/>
  <c r="AI35" i="35"/>
  <c r="EH36" i="35"/>
  <c r="EU36" i="35"/>
  <c r="EG36" i="35"/>
  <c r="FQ36" i="35"/>
  <c r="FR36" i="35"/>
  <c r="GL36" i="35"/>
  <c r="GM36" i="35"/>
  <c r="JA36" i="35"/>
  <c r="IZ36" i="35"/>
  <c r="JL37" i="35"/>
  <c r="KI37" i="35"/>
  <c r="JK37" i="35"/>
  <c r="AE38" i="35"/>
  <c r="DX38" i="35"/>
  <c r="DW38" i="35"/>
  <c r="JL38" i="35"/>
  <c r="JK38" i="35"/>
  <c r="BN39" i="35"/>
  <c r="BM39" i="35"/>
  <c r="HW39" i="35"/>
  <c r="HV39" i="35"/>
  <c r="KA40" i="35"/>
  <c r="JZ40" i="35"/>
  <c r="FW41" i="35"/>
  <c r="FV41" i="35"/>
  <c r="W44" i="35"/>
  <c r="X44" i="35" s="1"/>
  <c r="BN44" i="35"/>
  <c r="FG49" i="35"/>
  <c r="FH49" i="35"/>
  <c r="CX50" i="35"/>
  <c r="DK50" i="35"/>
  <c r="JP51" i="35"/>
  <c r="JQ51" i="35"/>
  <c r="KA51" i="35"/>
  <c r="KI51" i="35"/>
  <c r="L82" i="35"/>
  <c r="L83" i="35" s="1"/>
  <c r="AF82" i="35"/>
  <c r="AF83" i="35" s="1"/>
  <c r="BA82" i="35"/>
  <c r="BA83" i="35" s="1"/>
  <c r="BB34" i="35"/>
  <c r="BB7" i="35"/>
  <c r="CA7" i="35" s="1"/>
  <c r="BU82" i="35"/>
  <c r="BU83" i="35" s="1"/>
  <c r="CP82" i="35"/>
  <c r="CP83" i="35" s="1"/>
  <c r="CQ49" i="35"/>
  <c r="CQ46" i="35"/>
  <c r="DK46" i="35" s="1"/>
  <c r="CQ43" i="35"/>
  <c r="CQ39" i="35"/>
  <c r="DK39" i="35" s="1"/>
  <c r="CQ47" i="35"/>
  <c r="CQ44" i="35"/>
  <c r="DK44" i="35" s="1"/>
  <c r="CQ40" i="35"/>
  <c r="CQ45" i="35"/>
  <c r="DK45" i="35" s="1"/>
  <c r="CQ48" i="35"/>
  <c r="CQ41" i="35"/>
  <c r="DK41" i="35" s="1"/>
  <c r="EE82" i="35"/>
  <c r="EE83" i="35" s="1"/>
  <c r="EZ82" i="35"/>
  <c r="EZ83" i="35" s="1"/>
  <c r="FA17" i="35"/>
  <c r="FT82" i="35"/>
  <c r="FT83" i="35" s="1"/>
  <c r="GO82" i="35"/>
  <c r="GO83" i="35" s="1"/>
  <c r="GP24" i="35"/>
  <c r="GP7" i="35"/>
  <c r="HO7" i="35" s="1"/>
  <c r="HI82" i="35"/>
  <c r="HI83" i="35" s="1"/>
  <c r="ID82" i="35"/>
  <c r="ID83" i="35" s="1"/>
  <c r="IE49" i="35"/>
  <c r="IY49" i="35" s="1"/>
  <c r="IE45" i="35"/>
  <c r="IE46" i="35"/>
  <c r="IY46" i="35" s="1"/>
  <c r="IE43" i="35"/>
  <c r="IY43" i="35" s="1"/>
  <c r="IE39" i="35"/>
  <c r="IY39" i="35" s="1"/>
  <c r="IE53" i="35"/>
  <c r="IE52" i="35"/>
  <c r="IY52" i="35" s="1"/>
  <c r="IE51" i="35"/>
  <c r="IE47" i="35"/>
  <c r="IY47" i="35" s="1"/>
  <c r="IE44" i="35"/>
  <c r="IE40" i="35"/>
  <c r="IY40" i="35" s="1"/>
  <c r="IE41" i="35"/>
  <c r="JS82" i="35"/>
  <c r="JS83" i="35" s="1"/>
  <c r="M14" i="35"/>
  <c r="FA14" i="35"/>
  <c r="CA16" i="35"/>
  <c r="EG16" i="35"/>
  <c r="EI16" i="35" s="1"/>
  <c r="BR17" i="35"/>
  <c r="BT17" i="35" s="1"/>
  <c r="CM17" i="35"/>
  <c r="CO17" i="35" s="1"/>
  <c r="HF17" i="35"/>
  <c r="HH17" i="35" s="1"/>
  <c r="IA17" i="35"/>
  <c r="IC17" i="35" s="1"/>
  <c r="DG18" i="35"/>
  <c r="DI18" i="35" s="1"/>
  <c r="EB18" i="35"/>
  <c r="ED18" i="35" s="1"/>
  <c r="HF18" i="35"/>
  <c r="HH18" i="35" s="1"/>
  <c r="IA18" i="35"/>
  <c r="IC18" i="35" s="1"/>
  <c r="CH23" i="35"/>
  <c r="CJ23" i="35" s="1"/>
  <c r="GE23" i="35"/>
  <c r="HV23" i="35"/>
  <c r="HX23" i="35" s="1"/>
  <c r="S25" i="35"/>
  <c r="U25" i="35" s="1"/>
  <c r="DR25" i="35"/>
  <c r="DT25" i="35" s="1"/>
  <c r="HO25" i="35"/>
  <c r="IK25" i="35"/>
  <c r="IM25" i="35" s="1"/>
  <c r="AH26" i="35"/>
  <c r="BC26" i="35"/>
  <c r="BE26" i="35" s="1"/>
  <c r="FB26" i="35"/>
  <c r="FD26" i="35" s="1"/>
  <c r="IY26" i="35"/>
  <c r="JU26" i="35"/>
  <c r="JW26" i="35" s="1"/>
  <c r="BW31" i="35"/>
  <c r="BY31" i="35" s="1"/>
  <c r="DR31" i="35"/>
  <c r="DT31" i="35" s="1"/>
  <c r="IK31" i="35"/>
  <c r="IM31" i="35" s="1"/>
  <c r="IV31" i="35"/>
  <c r="IW31" i="35" s="1"/>
  <c r="AH33" i="35"/>
  <c r="BC33" i="35"/>
  <c r="BE33" i="35" s="1"/>
  <c r="CW33" i="35"/>
  <c r="CY33" i="35" s="1"/>
  <c r="DH33" i="35"/>
  <c r="DI33" i="35" s="1"/>
  <c r="EM33" i="35"/>
  <c r="GE33" i="35"/>
  <c r="IU33" i="35"/>
  <c r="IW33" i="35" s="1"/>
  <c r="N6" i="35"/>
  <c r="P6" i="35" s="1"/>
  <c r="AH6" i="35"/>
  <c r="AJ6" i="35" s="1"/>
  <c r="FB6" i="35"/>
  <c r="FD6" i="35" s="1"/>
  <c r="FV6" i="35"/>
  <c r="FX6" i="35" s="1"/>
  <c r="AX7" i="35"/>
  <c r="AZ7" i="35" s="1"/>
  <c r="BR7" i="35"/>
  <c r="BT7" i="35" s="1"/>
  <c r="GL7" i="35"/>
  <c r="GN7" i="35" s="1"/>
  <c r="HF7" i="35"/>
  <c r="HH7" i="35" s="1"/>
  <c r="BB10" i="35"/>
  <c r="CH10" i="35"/>
  <c r="CJ10" i="35" s="1"/>
  <c r="DB10" i="35"/>
  <c r="DD10" i="35" s="1"/>
  <c r="DW10" i="35"/>
  <c r="DY10" i="35" s="1"/>
  <c r="GP10" i="35"/>
  <c r="HV10" i="35"/>
  <c r="HX10" i="35" s="1"/>
  <c r="IP10" i="35"/>
  <c r="IR10" i="35" s="1"/>
  <c r="JK10" i="35"/>
  <c r="JM10" i="35" s="1"/>
  <c r="BB11" i="35"/>
  <c r="DG11" i="35"/>
  <c r="DI11" i="35" s="1"/>
  <c r="EM11" i="35"/>
  <c r="GE11" i="35"/>
  <c r="GP11" i="35"/>
  <c r="IU11" i="35"/>
  <c r="IW11" i="35" s="1"/>
  <c r="BW13" i="35"/>
  <c r="CR13" i="35"/>
  <c r="CT13" i="35" s="1"/>
  <c r="GP13" i="35"/>
  <c r="HO13" i="35" s="1"/>
  <c r="HK13" i="35"/>
  <c r="IF13" i="35"/>
  <c r="IH13" i="35" s="1"/>
  <c r="BR19" i="35"/>
  <c r="BT19" i="35" s="1"/>
  <c r="CM19" i="35"/>
  <c r="CO19" i="35" s="1"/>
  <c r="GL19" i="35"/>
  <c r="GN19" i="35" s="1"/>
  <c r="KI19" i="35"/>
  <c r="AQ20" i="35"/>
  <c r="BM20" i="35"/>
  <c r="BO20" i="35" s="1"/>
  <c r="BX20" i="35"/>
  <c r="DC20" i="35"/>
  <c r="EU20" i="35"/>
  <c r="HK20" i="35"/>
  <c r="HM20" i="35" s="1"/>
  <c r="KE20" i="35"/>
  <c r="CA21" i="35"/>
  <c r="CW21" i="35"/>
  <c r="CY21" i="35" s="1"/>
  <c r="DH21" i="35"/>
  <c r="DI21" i="35" s="1"/>
  <c r="EM21" i="35"/>
  <c r="GE21" i="35"/>
  <c r="IU21" i="35"/>
  <c r="IW21" i="35" s="1"/>
  <c r="BW22" i="35"/>
  <c r="BY22" i="35" s="1"/>
  <c r="EG22" i="35"/>
  <c r="EI22" i="35" s="1"/>
  <c r="EU22" i="35"/>
  <c r="GL22" i="35"/>
  <c r="GN22" i="35" s="1"/>
  <c r="GX22" i="35"/>
  <c r="HA22" i="35"/>
  <c r="HC22" i="35" s="1"/>
  <c r="HK22" i="35"/>
  <c r="HV22" i="35"/>
  <c r="HX22" i="35" s="1"/>
  <c r="IF22" i="35"/>
  <c r="IH22" i="35" s="1"/>
  <c r="KE22" i="35"/>
  <c r="KG22" i="35" s="1"/>
  <c r="BS24" i="35"/>
  <c r="DT24" i="35"/>
  <c r="HG24" i="35"/>
  <c r="IM24" i="35"/>
  <c r="P27" i="35"/>
  <c r="CS27" i="35"/>
  <c r="DB27" i="35"/>
  <c r="DD27" i="35" s="1"/>
  <c r="DW27" i="35"/>
  <c r="DY27" i="35" s="1"/>
  <c r="GG27" i="35"/>
  <c r="GH27" i="35" s="1"/>
  <c r="GQ27" i="35"/>
  <c r="GS27" i="35" s="1"/>
  <c r="HA27" i="35"/>
  <c r="HC27" i="35" s="1"/>
  <c r="AH28" i="35"/>
  <c r="AJ28" i="35" s="1"/>
  <c r="AQ28" i="35"/>
  <c r="AN28" i="35"/>
  <c r="AO28" i="35" s="1"/>
  <c r="BC28" i="35"/>
  <c r="BT28" i="35"/>
  <c r="CH28" i="35"/>
  <c r="CJ28" i="35" s="1"/>
  <c r="CS28" i="35"/>
  <c r="CT28" i="35" s="1"/>
  <c r="DB28" i="35"/>
  <c r="DW28" i="35"/>
  <c r="DY28" i="35" s="1"/>
  <c r="GG28" i="35"/>
  <c r="GH28" i="35" s="1"/>
  <c r="GQ28" i="35"/>
  <c r="GS28" i="35" s="1"/>
  <c r="HA28" i="35"/>
  <c r="HC28" i="35" s="1"/>
  <c r="AD29" i="35"/>
  <c r="AM29" i="35"/>
  <c r="AY29" i="35"/>
  <c r="BH29" i="35"/>
  <c r="GV29" i="35"/>
  <c r="GX29" i="35" s="1"/>
  <c r="HM29" i="35"/>
  <c r="AH30" i="35"/>
  <c r="AJ30" i="35" s="1"/>
  <c r="AQ30" i="35"/>
  <c r="AN30" i="35"/>
  <c r="AO30" i="35" s="1"/>
  <c r="BT30" i="35"/>
  <c r="CR30" i="35"/>
  <c r="CT30" i="35" s="1"/>
  <c r="DD30" i="35"/>
  <c r="DG30" i="35"/>
  <c r="DI30" i="35" s="1"/>
  <c r="DR30" i="35"/>
  <c r="DT30" i="35" s="1"/>
  <c r="FS30" i="35"/>
  <c r="IV30" i="35"/>
  <c r="JF30" i="35"/>
  <c r="JH30" i="35" s="1"/>
  <c r="KI30" i="35"/>
  <c r="EG32" i="35"/>
  <c r="EI32" i="35" s="1"/>
  <c r="FN32" i="35"/>
  <c r="JL32" i="35"/>
  <c r="JM32" i="35" s="1"/>
  <c r="JU32" i="35"/>
  <c r="JW32" i="35" s="1"/>
  <c r="KI32" i="35"/>
  <c r="T34" i="35"/>
  <c r="U34" i="35" s="1"/>
  <c r="AC34" i="35"/>
  <c r="AE34" i="35" s="1"/>
  <c r="AQ34" i="35"/>
  <c r="FH34" i="35"/>
  <c r="FQ34" i="35"/>
  <c r="FS34" i="35" s="1"/>
  <c r="GE34" i="35"/>
  <c r="HV34" i="35"/>
  <c r="HX34" i="35" s="1"/>
  <c r="IK34" i="35"/>
  <c r="IM34" i="35" s="1"/>
  <c r="IU34" i="35"/>
  <c r="JF34" i="35"/>
  <c r="JH34" i="35" s="1"/>
  <c r="JP34" i="35"/>
  <c r="JR34" i="35" s="1"/>
  <c r="N35" i="35"/>
  <c r="P35" i="35" s="1"/>
  <c r="X35" i="35"/>
  <c r="Z35" i="35" s="1"/>
  <c r="BW35" i="35"/>
  <c r="DW35" i="35"/>
  <c r="DY35" i="35" s="1"/>
  <c r="FX35" i="35"/>
  <c r="IH35" i="35"/>
  <c r="IY35" i="35"/>
  <c r="N36" i="35"/>
  <c r="P36" i="35" s="1"/>
  <c r="Z36" i="35"/>
  <c r="AC36" i="35"/>
  <c r="AE36" i="35" s="1"/>
  <c r="AM36" i="35"/>
  <c r="AX36" i="35"/>
  <c r="AZ36" i="35" s="1"/>
  <c r="BH36" i="35"/>
  <c r="BJ36" i="35" s="1"/>
  <c r="FG36" i="35"/>
  <c r="FI36" i="35" s="1"/>
  <c r="IB36" i="35"/>
  <c r="IC36" i="35" s="1"/>
  <c r="KI36" i="35"/>
  <c r="AQ37" i="35"/>
  <c r="GG37" i="35"/>
  <c r="GH37" i="35" s="1"/>
  <c r="HF37" i="35"/>
  <c r="HH37" i="35" s="1"/>
  <c r="HW37" i="35"/>
  <c r="HV37" i="35"/>
  <c r="KB37" i="35"/>
  <c r="AZ38" i="35"/>
  <c r="CH38" i="35"/>
  <c r="CJ38" i="35" s="1"/>
  <c r="DK38" i="35"/>
  <c r="DH38" i="35"/>
  <c r="FN38" i="35"/>
  <c r="HO38" i="35"/>
  <c r="IY38" i="35"/>
  <c r="IV38" i="35"/>
  <c r="CM39" i="35"/>
  <c r="CO39" i="35" s="1"/>
  <c r="CY39" i="35"/>
  <c r="HO39" i="35"/>
  <c r="CA40" i="35"/>
  <c r="CJ41" i="35"/>
  <c r="DK43" i="35"/>
  <c r="DH43" i="35"/>
  <c r="HW43" i="35"/>
  <c r="HV43" i="35"/>
  <c r="KF43" i="35"/>
  <c r="KE43" i="35"/>
  <c r="KI43" i="35"/>
  <c r="AI45" i="35"/>
  <c r="AH45" i="35"/>
  <c r="CX45" i="35"/>
  <c r="FW45" i="35"/>
  <c r="FV45" i="35"/>
  <c r="IL45" i="35"/>
  <c r="IK45" i="35"/>
  <c r="JZ45" i="35"/>
  <c r="KA45" i="35"/>
  <c r="FQ47" i="35"/>
  <c r="FR47" i="35"/>
  <c r="GE47" i="35"/>
  <c r="GB47" i="35"/>
  <c r="S49" i="35"/>
  <c r="T49" i="35"/>
  <c r="HQ50" i="35"/>
  <c r="HP50" i="35"/>
  <c r="EC51" i="35"/>
  <c r="EB51" i="35"/>
  <c r="BD52" i="35"/>
  <c r="CA52" i="35"/>
  <c r="KJ52" i="35"/>
  <c r="KK52" i="35"/>
  <c r="GA31" i="35"/>
  <c r="GV31" i="35"/>
  <c r="GX31" i="35" s="1"/>
  <c r="JZ31" i="35"/>
  <c r="KB31" i="35" s="1"/>
  <c r="EL33" i="35"/>
  <c r="FG33" i="35"/>
  <c r="FI33" i="35" s="1"/>
  <c r="JF33" i="35"/>
  <c r="JH33" i="35" s="1"/>
  <c r="CA6" i="35"/>
  <c r="DK7" i="35"/>
  <c r="IY7" i="35"/>
  <c r="EU10" i="35"/>
  <c r="KI10" i="35"/>
  <c r="DR11" i="35"/>
  <c r="DT11" i="35" s="1"/>
  <c r="EL11" i="35"/>
  <c r="FG11" i="35"/>
  <c r="JF11" i="35"/>
  <c r="JH11" i="35" s="1"/>
  <c r="N13" i="35"/>
  <c r="P13" i="35" s="1"/>
  <c r="DK13" i="35"/>
  <c r="EG13" i="35"/>
  <c r="EI13" i="35" s="1"/>
  <c r="FN13" i="35"/>
  <c r="IY13" i="35"/>
  <c r="JU13" i="35"/>
  <c r="JW13" i="35" s="1"/>
  <c r="AC19" i="35"/>
  <c r="AE19" i="35" s="1"/>
  <c r="DK19" i="35"/>
  <c r="FI19" i="35"/>
  <c r="IU19" i="35"/>
  <c r="IW19" i="35" s="1"/>
  <c r="JP19" i="35"/>
  <c r="JR19" i="35" s="1"/>
  <c r="X20" i="35"/>
  <c r="Z20" i="35" s="1"/>
  <c r="DB20" i="35"/>
  <c r="DW20" i="35"/>
  <c r="DY20" i="35" s="1"/>
  <c r="HV20" i="35"/>
  <c r="HX20" i="35" s="1"/>
  <c r="AM21" i="35"/>
  <c r="AO21" i="35" s="1"/>
  <c r="BH21" i="35"/>
  <c r="BJ21" i="35" s="1"/>
  <c r="EL21" i="35"/>
  <c r="FG21" i="35"/>
  <c r="FI21" i="35" s="1"/>
  <c r="FS21" i="35"/>
  <c r="JF21" i="35"/>
  <c r="JH21" i="35" s="1"/>
  <c r="N22" i="35"/>
  <c r="P22" i="35" s="1"/>
  <c r="CY22" i="35"/>
  <c r="FN22" i="35"/>
  <c r="GC22" i="35"/>
  <c r="BR24" i="35"/>
  <c r="DB24" i="35"/>
  <c r="DD24" i="35" s="1"/>
  <c r="DK24" i="35"/>
  <c r="DH24" i="35"/>
  <c r="DI24" i="35" s="1"/>
  <c r="DW24" i="35"/>
  <c r="DY24" i="35" s="1"/>
  <c r="EN24" i="35"/>
  <c r="GL24" i="35"/>
  <c r="GN24" i="35" s="1"/>
  <c r="HF24" i="35"/>
  <c r="HH24" i="35" s="1"/>
  <c r="IP24" i="35"/>
  <c r="IR24" i="35" s="1"/>
  <c r="IY24" i="35"/>
  <c r="IV24" i="35"/>
  <c r="IW24" i="35" s="1"/>
  <c r="JK24" i="35"/>
  <c r="JM24" i="35" s="1"/>
  <c r="S27" i="35"/>
  <c r="U27" i="35" s="1"/>
  <c r="AJ27" i="35"/>
  <c r="BT27" i="35"/>
  <c r="CH27" i="35"/>
  <c r="CJ27" i="35" s="1"/>
  <c r="FX27" i="35"/>
  <c r="HV27" i="35"/>
  <c r="HX27" i="35" s="1"/>
  <c r="IY27" i="35"/>
  <c r="AE28" i="35"/>
  <c r="AZ28" i="35"/>
  <c r="FX28" i="35"/>
  <c r="HV28" i="35"/>
  <c r="HX28" i="35" s="1"/>
  <c r="IY28" i="35"/>
  <c r="KI28" i="35"/>
  <c r="S29" i="35"/>
  <c r="U29" i="35" s="1"/>
  <c r="CT29" i="35"/>
  <c r="FD29" i="35"/>
  <c r="FS29" i="35"/>
  <c r="GE29" i="35"/>
  <c r="IH29" i="35"/>
  <c r="AE30" i="35"/>
  <c r="AZ30" i="35"/>
  <c r="EL30" i="35"/>
  <c r="EN30" i="35" s="1"/>
  <c r="FG30" i="35"/>
  <c r="FI30" i="35" s="1"/>
  <c r="GN30" i="35"/>
  <c r="HX30" i="35"/>
  <c r="IK30" i="35"/>
  <c r="IM30" i="35" s="1"/>
  <c r="IY30" i="35"/>
  <c r="N32" i="35"/>
  <c r="P32" i="35" s="1"/>
  <c r="AQ32" i="35"/>
  <c r="CA32" i="35"/>
  <c r="CY32" i="35"/>
  <c r="HO32" i="35"/>
  <c r="IM32" i="35"/>
  <c r="DK34" i="35"/>
  <c r="EI34" i="35"/>
  <c r="GC34" i="35"/>
  <c r="EQ35" i="35"/>
  <c r="FL35" i="35"/>
  <c r="FN35" i="35" s="1"/>
  <c r="IK35" i="35"/>
  <c r="IM35" i="35" s="1"/>
  <c r="JF35" i="35"/>
  <c r="JH35" i="35" s="1"/>
  <c r="JW35" i="35"/>
  <c r="FD36" i="35"/>
  <c r="BB37" i="35"/>
  <c r="CA37" i="35" s="1"/>
  <c r="IM37" i="35"/>
  <c r="JP38" i="35"/>
  <c r="JR38" i="35" s="1"/>
  <c r="KF38" i="35"/>
  <c r="KG38" i="35" s="1"/>
  <c r="KI38" i="35"/>
  <c r="BR39" i="35"/>
  <c r="BT39" i="35" s="1"/>
  <c r="CA39" i="35"/>
  <c r="DH39" i="35"/>
  <c r="DX39" i="35"/>
  <c r="DW39" i="35"/>
  <c r="ER39" i="35"/>
  <c r="EU39" i="35"/>
  <c r="EQ39" i="35"/>
  <c r="HO40" i="35"/>
  <c r="BS42" i="35"/>
  <c r="BR42" i="35"/>
  <c r="CQ42" i="35"/>
  <c r="EH42" i="35"/>
  <c r="EU42" i="35"/>
  <c r="HG42" i="35"/>
  <c r="HF42" i="35"/>
  <c r="IE42" i="35"/>
  <c r="JV42" i="35"/>
  <c r="BN43" i="35"/>
  <c r="BM43" i="35"/>
  <c r="ER43" i="35"/>
  <c r="EQ43" i="35"/>
  <c r="X45" i="35"/>
  <c r="BW46" i="35"/>
  <c r="BX46" i="35"/>
  <c r="GR46" i="35"/>
  <c r="GQ46" i="35"/>
  <c r="GL47" i="35"/>
  <c r="GN47" i="35" s="1"/>
  <c r="GM47" i="35"/>
  <c r="ER48" i="35"/>
  <c r="EU48" i="35"/>
  <c r="EQ48" i="35"/>
  <c r="EC53" i="35"/>
  <c r="EB53" i="35"/>
  <c r="EU53" i="35"/>
  <c r="GE55" i="35"/>
  <c r="FR55" i="35"/>
  <c r="IC33" i="35"/>
  <c r="BO6" i="35"/>
  <c r="DK6" i="35"/>
  <c r="HC6" i="35"/>
  <c r="HX6" i="35"/>
  <c r="CY7" i="35"/>
  <c r="DT7" i="35"/>
  <c r="IM7" i="35"/>
  <c r="JH7" i="35"/>
  <c r="KI7" i="35"/>
  <c r="P10" i="35"/>
  <c r="AQ10" i="35"/>
  <c r="EI10" i="35"/>
  <c r="GE10" i="35"/>
  <c r="JW10" i="35"/>
  <c r="CY19" i="35"/>
  <c r="DT19" i="35"/>
  <c r="EU19" i="35"/>
  <c r="GX19" i="35"/>
  <c r="IY19" i="35"/>
  <c r="BY20" i="35"/>
  <c r="GS20" i="35"/>
  <c r="AQ21" i="35"/>
  <c r="CO24" i="35"/>
  <c r="CT27" i="35"/>
  <c r="JW28" i="35"/>
  <c r="AZ29" i="35"/>
  <c r="GC29" i="35"/>
  <c r="HO29" i="35"/>
  <c r="HH30" i="35"/>
  <c r="BO32" i="35"/>
  <c r="HC32" i="35"/>
  <c r="CY34" i="35"/>
  <c r="DD35" i="35"/>
  <c r="EU35" i="35"/>
  <c r="ER35" i="35"/>
  <c r="HX35" i="35"/>
  <c r="DL36" i="35"/>
  <c r="DN36" i="35" s="1"/>
  <c r="EB36" i="35"/>
  <c r="ED36" i="35" s="1"/>
  <c r="GE36" i="35"/>
  <c r="GB36" i="35"/>
  <c r="GC36" i="35" s="1"/>
  <c r="IF36" i="35"/>
  <c r="IH36" i="35" s="1"/>
  <c r="IU36" i="35"/>
  <c r="IW36" i="35" s="1"/>
  <c r="JH36" i="35"/>
  <c r="P37" i="35"/>
  <c r="HO37" i="35"/>
  <c r="ER38" i="35"/>
  <c r="EQ38" i="35"/>
  <c r="HM38" i="35"/>
  <c r="CI39" i="35"/>
  <c r="CH39" i="35"/>
  <c r="HB39" i="35"/>
  <c r="HA39" i="35"/>
  <c r="HC39" i="35" s="1"/>
  <c r="IV39" i="35"/>
  <c r="JL39" i="35"/>
  <c r="JK39" i="35"/>
  <c r="KF39" i="35"/>
  <c r="KI39" i="35"/>
  <c r="KE39" i="35"/>
  <c r="AE40" i="35"/>
  <c r="DI40" i="35"/>
  <c r="EM40" i="35"/>
  <c r="EL40" i="35"/>
  <c r="HH40" i="35"/>
  <c r="AI41" i="35"/>
  <c r="AH41" i="35"/>
  <c r="DD41" i="35"/>
  <c r="HC41" i="35"/>
  <c r="EN42" i="35"/>
  <c r="IM42" i="35"/>
  <c r="KB42" i="35"/>
  <c r="CI43" i="35"/>
  <c r="CH43" i="35"/>
  <c r="HB43" i="35"/>
  <c r="HA43" i="35"/>
  <c r="KK45" i="35"/>
  <c r="IW46" i="35"/>
  <c r="FW48" i="35"/>
  <c r="GE48" i="35"/>
  <c r="ER49" i="35"/>
  <c r="EQ49" i="35"/>
  <c r="EH52" i="35"/>
  <c r="EG52" i="35"/>
  <c r="IY54" i="35"/>
  <c r="IG54" i="35"/>
  <c r="AS55" i="35"/>
  <c r="AR55" i="35"/>
  <c r="CR22" i="35"/>
  <c r="CT22" i="35" s="1"/>
  <c r="FV22" i="35"/>
  <c r="FX22" i="35" s="1"/>
  <c r="GQ22" i="35"/>
  <c r="GS22" i="35" s="1"/>
  <c r="AX24" i="35"/>
  <c r="AZ24" i="35" s="1"/>
  <c r="EU24" i="35"/>
  <c r="FQ24" i="35"/>
  <c r="FS24" i="35" s="1"/>
  <c r="KI24" i="35"/>
  <c r="AQ27" i="35"/>
  <c r="BM27" i="35"/>
  <c r="BO27" i="35" s="1"/>
  <c r="EU27" i="35"/>
  <c r="KE27" i="35"/>
  <c r="KG27" i="35" s="1"/>
  <c r="EU28" i="35"/>
  <c r="KE28" i="35"/>
  <c r="KG28" i="35" s="1"/>
  <c r="EQ29" i="35"/>
  <c r="FL29" i="35"/>
  <c r="FN29" i="35" s="1"/>
  <c r="KE29" i="35"/>
  <c r="CW30" i="35"/>
  <c r="CY30" i="35" s="1"/>
  <c r="GE30" i="35"/>
  <c r="BW32" i="35"/>
  <c r="BY32" i="35" s="1"/>
  <c r="CR32" i="35"/>
  <c r="CT32" i="35" s="1"/>
  <c r="HK32" i="35"/>
  <c r="HM32" i="35" s="1"/>
  <c r="IF32" i="35"/>
  <c r="IH32" i="35" s="1"/>
  <c r="DG34" i="35"/>
  <c r="DI34" i="35" s="1"/>
  <c r="EB34" i="35"/>
  <c r="ED34" i="35" s="1"/>
  <c r="HF34" i="35"/>
  <c r="HH34" i="35" s="1"/>
  <c r="IA34" i="35"/>
  <c r="IC34" i="35" s="1"/>
  <c r="CH35" i="35"/>
  <c r="CJ35" i="35" s="1"/>
  <c r="GE35" i="35"/>
  <c r="HA35" i="35"/>
  <c r="HC35" i="35" s="1"/>
  <c r="KI35" i="35"/>
  <c r="DR36" i="35"/>
  <c r="DT36" i="35" s="1"/>
  <c r="HO36" i="35"/>
  <c r="IK36" i="35"/>
  <c r="IM36" i="35" s="1"/>
  <c r="IY37" i="35"/>
  <c r="IV37" i="35"/>
  <c r="IW37" i="35" s="1"/>
  <c r="JP37" i="35"/>
  <c r="JR37" i="35" s="1"/>
  <c r="X38" i="35"/>
  <c r="BM38" i="35"/>
  <c r="BO38" i="35" s="1"/>
  <c r="CA38" i="35"/>
  <c r="EN38" i="35"/>
  <c r="GL38" i="35"/>
  <c r="GN38" i="35" s="1"/>
  <c r="IU38" i="35"/>
  <c r="AO39" i="35"/>
  <c r="AX39" i="35"/>
  <c r="AZ39" i="35" s="1"/>
  <c r="EN39" i="35"/>
  <c r="GL39" i="35"/>
  <c r="GN39" i="35" s="1"/>
  <c r="DB40" i="35"/>
  <c r="DD40" i="35" s="1"/>
  <c r="DK40" i="35"/>
  <c r="DW40" i="35"/>
  <c r="DY40" i="35" s="1"/>
  <c r="EI40" i="35"/>
  <c r="FX40" i="35"/>
  <c r="IP40" i="35"/>
  <c r="IR40" i="35" s="1"/>
  <c r="JK40" i="35"/>
  <c r="JM40" i="35" s="1"/>
  <c r="JW40" i="35"/>
  <c r="S41" i="35"/>
  <c r="U41" i="35" s="1"/>
  <c r="EL41" i="35"/>
  <c r="EN41" i="35" s="1"/>
  <c r="EU41" i="35"/>
  <c r="FG41" i="35"/>
  <c r="FI41" i="35" s="1"/>
  <c r="JZ41" i="35"/>
  <c r="KB41" i="35" s="1"/>
  <c r="KI41" i="35"/>
  <c r="BX42" i="35"/>
  <c r="EG42" i="35"/>
  <c r="HL42" i="35"/>
  <c r="HM42" i="35" s="1"/>
  <c r="JU42" i="35"/>
  <c r="U43" i="35"/>
  <c r="DG43" i="35"/>
  <c r="DT43" i="35"/>
  <c r="DW43" i="35"/>
  <c r="DY43" i="35" s="1"/>
  <c r="GE43" i="35"/>
  <c r="IU43" i="35"/>
  <c r="JK43" i="35"/>
  <c r="JM43" i="35" s="1"/>
  <c r="BM44" i="35"/>
  <c r="ER44" i="35"/>
  <c r="ES44" i="35" s="1"/>
  <c r="FD44" i="35"/>
  <c r="GC44" i="35"/>
  <c r="HA44" i="35"/>
  <c r="HC44" i="35" s="1"/>
  <c r="KF44" i="35"/>
  <c r="AQ45" i="35"/>
  <c r="AN45" i="35"/>
  <c r="AO45" i="35" s="1"/>
  <c r="CW45" i="35"/>
  <c r="GB45" i="35"/>
  <c r="JK45" i="35"/>
  <c r="JM45" i="35" s="1"/>
  <c r="CH46" i="35"/>
  <c r="CJ46" i="35" s="1"/>
  <c r="JW46" i="35"/>
  <c r="N47" i="35"/>
  <c r="P47" i="35" s="1"/>
  <c r="AH47" i="35"/>
  <c r="AJ47" i="35" s="1"/>
  <c r="BC47" i="35"/>
  <c r="BE47" i="35" s="1"/>
  <c r="FG47" i="35"/>
  <c r="FI47" i="35" s="1"/>
  <c r="GA47" i="35"/>
  <c r="GV47" i="35"/>
  <c r="GX47" i="35" s="1"/>
  <c r="IC47" i="35"/>
  <c r="AC48" i="35"/>
  <c r="AE48" i="35" s="1"/>
  <c r="AQ48" i="35"/>
  <c r="BM48" i="35"/>
  <c r="BN48" i="35"/>
  <c r="CA48" i="35"/>
  <c r="BX48" i="35"/>
  <c r="CH48" i="35"/>
  <c r="CI48" i="35"/>
  <c r="FV48" i="35"/>
  <c r="AC49" i="35"/>
  <c r="AE49" i="35" s="1"/>
  <c r="FS49" i="35"/>
  <c r="JZ49" i="35"/>
  <c r="KB49" i="35" s="1"/>
  <c r="BE50" i="35"/>
  <c r="BT50" i="35"/>
  <c r="CW50" i="35"/>
  <c r="DR50" i="35"/>
  <c r="DT50" i="35" s="1"/>
  <c r="EL50" i="35"/>
  <c r="EN50" i="35" s="1"/>
  <c r="FG50" i="35"/>
  <c r="FI50" i="35" s="1"/>
  <c r="HL50" i="35"/>
  <c r="HK50" i="35"/>
  <c r="JF50" i="35"/>
  <c r="JH50" i="35" s="1"/>
  <c r="JZ50" i="35"/>
  <c r="KB50" i="35" s="1"/>
  <c r="AI51" i="35"/>
  <c r="AH51" i="35"/>
  <c r="AS51" i="35"/>
  <c r="AT51" i="35" s="1"/>
  <c r="BX51" i="35"/>
  <c r="BY51" i="35" s="1"/>
  <c r="CA51" i="35"/>
  <c r="EU51" i="35"/>
  <c r="FQ51" i="35"/>
  <c r="FR51" i="35"/>
  <c r="GE51" i="35"/>
  <c r="GB51" i="35"/>
  <c r="GC51" i="35" s="1"/>
  <c r="JZ51" i="35"/>
  <c r="DD52" i="35"/>
  <c r="FQ52" i="35"/>
  <c r="FR52" i="35"/>
  <c r="GE52" i="35"/>
  <c r="GB52" i="35"/>
  <c r="GL52" i="35"/>
  <c r="GM52" i="35"/>
  <c r="JP52" i="35"/>
  <c r="JQ52" i="35"/>
  <c r="IV53" i="35"/>
  <c r="IU53" i="35"/>
  <c r="CA54" i="35"/>
  <c r="CM54" i="35"/>
  <c r="CO54" i="35" s="1"/>
  <c r="FN54" i="35"/>
  <c r="GF54" i="35"/>
  <c r="GH54" i="35" s="1"/>
  <c r="HO54" i="35"/>
  <c r="HL54" i="35"/>
  <c r="IP54" i="35"/>
  <c r="IQ54" i="35"/>
  <c r="AN55" i="35"/>
  <c r="AM55" i="35"/>
  <c r="CH55" i="35"/>
  <c r="CJ55" i="35" s="1"/>
  <c r="EN55" i="35"/>
  <c r="FH55" i="35"/>
  <c r="FG55" i="35"/>
  <c r="JH55" i="35"/>
  <c r="JW55" i="35"/>
  <c r="DG39" i="35"/>
  <c r="DT39" i="35"/>
  <c r="IU39" i="35"/>
  <c r="JH39" i="35"/>
  <c r="BM40" i="35"/>
  <c r="BO40" i="35" s="1"/>
  <c r="EU40" i="35"/>
  <c r="ER40" i="35"/>
  <c r="ES40" i="35" s="1"/>
  <c r="HA40" i="35"/>
  <c r="HC40" i="35" s="1"/>
  <c r="KI40" i="35"/>
  <c r="KF40" i="35"/>
  <c r="AN41" i="35"/>
  <c r="AO41" i="35" s="1"/>
  <c r="CW41" i="35"/>
  <c r="CY41" i="35" s="1"/>
  <c r="FD41" i="35"/>
  <c r="GE41" i="35"/>
  <c r="GB41" i="35"/>
  <c r="GC41" i="35" s="1"/>
  <c r="IK41" i="35"/>
  <c r="IM41" i="35" s="1"/>
  <c r="AH42" i="35"/>
  <c r="AJ42" i="35" s="1"/>
  <c r="BC42" i="35"/>
  <c r="BE42" i="35" s="1"/>
  <c r="FV42" i="35"/>
  <c r="FX42" i="35" s="1"/>
  <c r="GE42" i="35"/>
  <c r="GQ42" i="35"/>
  <c r="GS42" i="35" s="1"/>
  <c r="AO43" i="35"/>
  <c r="AX43" i="35"/>
  <c r="AZ43" i="35" s="1"/>
  <c r="EN43" i="35"/>
  <c r="GL43" i="35"/>
  <c r="GN43" i="35" s="1"/>
  <c r="DB44" i="35"/>
  <c r="DD44" i="35" s="1"/>
  <c r="DW44" i="35"/>
  <c r="DY44" i="35" s="1"/>
  <c r="FX44" i="35"/>
  <c r="IP44" i="35"/>
  <c r="IR44" i="35" s="1"/>
  <c r="IY44" i="35"/>
  <c r="JK44" i="35"/>
  <c r="JM44" i="35" s="1"/>
  <c r="JW44" i="35"/>
  <c r="S45" i="35"/>
  <c r="U45" i="35" s="1"/>
  <c r="EL45" i="35"/>
  <c r="EN45" i="35" s="1"/>
  <c r="EU45" i="35"/>
  <c r="FG45" i="35"/>
  <c r="FI45" i="35" s="1"/>
  <c r="KE45" i="35"/>
  <c r="KG45" i="35" s="1"/>
  <c r="GN46" i="35"/>
  <c r="HK46" i="35"/>
  <c r="HL46" i="35"/>
  <c r="S47" i="35"/>
  <c r="U47" i="35" s="1"/>
  <c r="AM47" i="35"/>
  <c r="CO47" i="35"/>
  <c r="FB47" i="35"/>
  <c r="FV47" i="35"/>
  <c r="FX47" i="35" s="1"/>
  <c r="GQ47" i="35"/>
  <c r="GS47" i="35" s="1"/>
  <c r="AH48" i="35"/>
  <c r="AJ48" i="35" s="1"/>
  <c r="FQ48" i="35"/>
  <c r="FS48" i="35" s="1"/>
  <c r="N50" i="35"/>
  <c r="O50" i="35"/>
  <c r="IP50" i="35"/>
  <c r="Z51" i="35"/>
  <c r="AY51" i="35"/>
  <c r="AX51" i="35"/>
  <c r="DY51" i="35"/>
  <c r="GV51" i="35"/>
  <c r="GX51" i="35" s="1"/>
  <c r="IV51" i="35"/>
  <c r="IU51" i="35"/>
  <c r="AC52" i="35"/>
  <c r="AE52" i="35" s="1"/>
  <c r="AX52" i="35"/>
  <c r="AZ52" i="35" s="1"/>
  <c r="CY52" i="35"/>
  <c r="FX52" i="35"/>
  <c r="IV52" i="35"/>
  <c r="IW52" i="35" s="1"/>
  <c r="X53" i="35"/>
  <c r="Y53" i="35"/>
  <c r="AI53" i="35"/>
  <c r="AJ53" i="35" s="1"/>
  <c r="AQ53" i="35"/>
  <c r="CJ53" i="35"/>
  <c r="EQ53" i="35"/>
  <c r="ER53" i="35"/>
  <c r="GE53" i="35"/>
  <c r="IM53" i="35"/>
  <c r="DG54" i="35"/>
  <c r="FI54" i="35"/>
  <c r="BR55" i="35"/>
  <c r="FN55" i="35"/>
  <c r="KF55" i="35"/>
  <c r="KE55" i="35"/>
  <c r="GA60" i="35"/>
  <c r="GB60" i="35"/>
  <c r="GE60" i="35"/>
  <c r="HO43" i="35"/>
  <c r="AC47" i="35"/>
  <c r="AD47" i="35"/>
  <c r="AN47" i="35"/>
  <c r="AX47" i="35"/>
  <c r="AY47" i="35"/>
  <c r="FD47" i="35"/>
  <c r="BY48" i="35"/>
  <c r="KE48" i="35"/>
  <c r="KF48" i="35"/>
  <c r="AQ49" i="35"/>
  <c r="EG50" i="35"/>
  <c r="EH50" i="35"/>
  <c r="EU50" i="35"/>
  <c r="ER50" i="35"/>
  <c r="FB50" i="35"/>
  <c r="FC50" i="35"/>
  <c r="IF50" i="35"/>
  <c r="IG50" i="35"/>
  <c r="IQ50" i="35"/>
  <c r="IY50" i="35"/>
  <c r="GL51" i="35"/>
  <c r="GM51" i="35"/>
  <c r="EU52" i="35"/>
  <c r="FC52" i="35"/>
  <c r="FB52" i="35"/>
  <c r="BN54" i="35"/>
  <c r="BM54" i="35"/>
  <c r="DH54" i="35"/>
  <c r="DK54" i="35"/>
  <c r="IB54" i="35"/>
  <c r="IA54" i="35"/>
  <c r="BH55" i="35"/>
  <c r="BI55" i="35"/>
  <c r="BS55" i="35"/>
  <c r="CA55" i="35"/>
  <c r="X59" i="35"/>
  <c r="Y59" i="35"/>
  <c r="AQ59" i="35"/>
  <c r="AI59" i="35"/>
  <c r="DT49" i="35"/>
  <c r="FD49" i="35"/>
  <c r="AJ50" i="35"/>
  <c r="CR50" i="35"/>
  <c r="CS50" i="35"/>
  <c r="DW50" i="35"/>
  <c r="DY50" i="35" s="1"/>
  <c r="EQ50" i="35"/>
  <c r="FX50" i="35"/>
  <c r="GS50" i="35"/>
  <c r="HH50" i="35"/>
  <c r="IK50" i="35"/>
  <c r="IM50" i="35" s="1"/>
  <c r="JU50" i="35"/>
  <c r="JV50" i="35"/>
  <c r="KI50" i="35"/>
  <c r="KF50" i="35"/>
  <c r="KG50" i="35" s="1"/>
  <c r="BR51" i="35"/>
  <c r="BS51" i="35"/>
  <c r="DI51" i="35"/>
  <c r="FD51" i="35"/>
  <c r="FX51" i="35"/>
  <c r="IR51" i="35"/>
  <c r="JU51" i="35"/>
  <c r="JW51" i="35" s="1"/>
  <c r="X52" i="35"/>
  <c r="Y52" i="35"/>
  <c r="BC52" i="35"/>
  <c r="BE52" i="35" s="1"/>
  <c r="GA52" i="35"/>
  <c r="GV52" i="35"/>
  <c r="GX52" i="35" s="1"/>
  <c r="AC53" i="35"/>
  <c r="AE53" i="35" s="1"/>
  <c r="FB53" i="35"/>
  <c r="FD53" i="35" s="1"/>
  <c r="HC53" i="35"/>
  <c r="JK53" i="35"/>
  <c r="JL53" i="35"/>
  <c r="DB54" i="35"/>
  <c r="DC54" i="35"/>
  <c r="FS54" i="35"/>
  <c r="U55" i="35"/>
  <c r="AJ55" i="35"/>
  <c r="BM55" i="35"/>
  <c r="BO55" i="35" s="1"/>
  <c r="GA55" i="35"/>
  <c r="GB55" i="35"/>
  <c r="HO55" i="35"/>
  <c r="EB57" i="35"/>
  <c r="EC57" i="35"/>
  <c r="EU57" i="35"/>
  <c r="EM57" i="35"/>
  <c r="IY62" i="35"/>
  <c r="IV62" i="35"/>
  <c r="FH60" i="35"/>
  <c r="FG60" i="35"/>
  <c r="HG57" i="35"/>
  <c r="HF57" i="35"/>
  <c r="AS62" i="35"/>
  <c r="EB63" i="35"/>
  <c r="EC63" i="35"/>
  <c r="EU63" i="35"/>
  <c r="EM63" i="35"/>
  <c r="IU45" i="35"/>
  <c r="IW45" i="35" s="1"/>
  <c r="JP45" i="35"/>
  <c r="JR45" i="35" s="1"/>
  <c r="AQ46" i="35"/>
  <c r="BM46" i="35"/>
  <c r="BO46" i="35" s="1"/>
  <c r="DC46" i="35"/>
  <c r="DD46" i="35" s="1"/>
  <c r="GE46" i="35"/>
  <c r="HA46" i="35"/>
  <c r="HC46" i="35" s="1"/>
  <c r="IQ46" i="35"/>
  <c r="IR46" i="35" s="1"/>
  <c r="KI46" i="35"/>
  <c r="DR47" i="35"/>
  <c r="DT47" i="35" s="1"/>
  <c r="JF47" i="35"/>
  <c r="JH47" i="35" s="1"/>
  <c r="N48" i="35"/>
  <c r="P48" i="35" s="1"/>
  <c r="FB48" i="35"/>
  <c r="FD48" i="35" s="1"/>
  <c r="IY48" i="35"/>
  <c r="JU48" i="35"/>
  <c r="JW48" i="35" s="1"/>
  <c r="AM49" i="35"/>
  <c r="AO49" i="35" s="1"/>
  <c r="GA49" i="35"/>
  <c r="GC49" i="35" s="1"/>
  <c r="CH50" i="35"/>
  <c r="CJ50" i="35" s="1"/>
  <c r="HV50" i="35"/>
  <c r="HX50" i="35" s="1"/>
  <c r="AM51" i="35"/>
  <c r="AO51" i="35" s="1"/>
  <c r="BH51" i="35"/>
  <c r="BJ51" i="35" s="1"/>
  <c r="EL51" i="35"/>
  <c r="EN51" i="35" s="1"/>
  <c r="FG51" i="35"/>
  <c r="FI51" i="35" s="1"/>
  <c r="JF51" i="35"/>
  <c r="JH51" i="35" s="1"/>
  <c r="N52" i="35"/>
  <c r="P52" i="35" s="1"/>
  <c r="EL52" i="35"/>
  <c r="EN52" i="35" s="1"/>
  <c r="FG52" i="35"/>
  <c r="FI52" i="35" s="1"/>
  <c r="JF52" i="35"/>
  <c r="JH52" i="35" s="1"/>
  <c r="N53" i="35"/>
  <c r="P53" i="35" s="1"/>
  <c r="DK53" i="35"/>
  <c r="EG53" i="35"/>
  <c r="EI53" i="35" s="1"/>
  <c r="FW53" i="35"/>
  <c r="FX53" i="35" s="1"/>
  <c r="HO53" i="35"/>
  <c r="KE53" i="35"/>
  <c r="KG53" i="35" s="1"/>
  <c r="BR54" i="35"/>
  <c r="BT54" i="35" s="1"/>
  <c r="CR54" i="35"/>
  <c r="CT54" i="35" s="1"/>
  <c r="FV54" i="35"/>
  <c r="FX54" i="35" s="1"/>
  <c r="GQ54" i="35"/>
  <c r="GS54" i="35" s="1"/>
  <c r="HK54" i="35"/>
  <c r="IF54" i="35"/>
  <c r="IH54" i="35" s="1"/>
  <c r="AX55" i="35"/>
  <c r="AZ55" i="35" s="1"/>
  <c r="EU55" i="35"/>
  <c r="FQ55" i="35"/>
  <c r="HG55" i="35"/>
  <c r="HH55" i="35" s="1"/>
  <c r="IY55" i="35"/>
  <c r="KK57" i="35"/>
  <c r="KJ57" i="35"/>
  <c r="CO59" i="35"/>
  <c r="HL59" i="35"/>
  <c r="HO59" i="35"/>
  <c r="IY61" i="35"/>
  <c r="HG63" i="35"/>
  <c r="HF63" i="35"/>
  <c r="IY63" i="35"/>
  <c r="KJ63" i="35"/>
  <c r="KL63" i="35" s="1"/>
  <c r="HA64" i="35"/>
  <c r="HC64" i="35" s="1"/>
  <c r="DL65" i="35"/>
  <c r="DM65" i="35"/>
  <c r="CS67" i="35"/>
  <c r="CR67" i="35"/>
  <c r="DK67" i="35"/>
  <c r="X57" i="35"/>
  <c r="Y57" i="35"/>
  <c r="AQ57" i="35"/>
  <c r="AI57" i="35"/>
  <c r="HP58" i="35"/>
  <c r="HQ58" i="35"/>
  <c r="HL61" i="35"/>
  <c r="HO61" i="35"/>
  <c r="HK61" i="35"/>
  <c r="GA62" i="35"/>
  <c r="GB62" i="35"/>
  <c r="GE62" i="35"/>
  <c r="CX66" i="35"/>
  <c r="CW66" i="35"/>
  <c r="HQ67" i="35"/>
  <c r="HP67" i="35"/>
  <c r="AI68" i="35"/>
  <c r="AQ68" i="35"/>
  <c r="IQ70" i="35"/>
  <c r="IP70" i="35"/>
  <c r="JL70" i="35"/>
  <c r="JK70" i="35"/>
  <c r="AN71" i="35"/>
  <c r="AQ71" i="35"/>
  <c r="AM71" i="35"/>
  <c r="GM73" i="35"/>
  <c r="GL73" i="35"/>
  <c r="CA47" i="35"/>
  <c r="HO47" i="35"/>
  <c r="HO48" i="35"/>
  <c r="AQ50" i="35"/>
  <c r="HO51" i="35"/>
  <c r="HO52" i="35"/>
  <c r="CA53" i="35"/>
  <c r="DK55" i="35"/>
  <c r="AN58" i="35"/>
  <c r="AM58" i="35"/>
  <c r="AO58" i="35" s="1"/>
  <c r="AQ58" i="35"/>
  <c r="AS60" i="35"/>
  <c r="AT60" i="35" s="1"/>
  <c r="FH62" i="35"/>
  <c r="FG62" i="35"/>
  <c r="JZ62" i="35"/>
  <c r="KA62" i="35"/>
  <c r="KI62" i="35"/>
  <c r="AN64" i="35"/>
  <c r="AM64" i="35"/>
  <c r="AQ64" i="35"/>
  <c r="JZ67" i="35"/>
  <c r="KB67" i="35" s="1"/>
  <c r="AH68" i="35"/>
  <c r="GG68" i="35"/>
  <c r="GF68" i="35"/>
  <c r="IL68" i="35"/>
  <c r="IK68" i="35"/>
  <c r="JG68" i="35"/>
  <c r="JF68" i="35"/>
  <c r="AR69" i="35"/>
  <c r="AT69" i="35" s="1"/>
  <c r="DW73" i="35"/>
  <c r="DX73" i="35"/>
  <c r="CO57" i="35"/>
  <c r="HL57" i="35"/>
  <c r="HM57" i="35" s="1"/>
  <c r="HO57" i="35"/>
  <c r="BH58" i="35"/>
  <c r="BJ58" i="35" s="1"/>
  <c r="DT58" i="35"/>
  <c r="FI58" i="35"/>
  <c r="GA58" i="35"/>
  <c r="GB58" i="35"/>
  <c r="GE58" i="35"/>
  <c r="IY59" i="35"/>
  <c r="IH60" i="35"/>
  <c r="IY60" i="35"/>
  <c r="IV60" i="35"/>
  <c r="JZ60" i="35"/>
  <c r="KA60" i="35"/>
  <c r="KI60" i="35"/>
  <c r="EB61" i="35"/>
  <c r="EC61" i="35"/>
  <c r="EU61" i="35"/>
  <c r="EM61" i="35"/>
  <c r="HG61" i="35"/>
  <c r="HF61" i="35"/>
  <c r="JH61" i="35"/>
  <c r="AN62" i="35"/>
  <c r="AM62" i="35"/>
  <c r="CH62" i="35"/>
  <c r="CJ62" i="35" s="1"/>
  <c r="GL62" i="35"/>
  <c r="GN62" i="35" s="1"/>
  <c r="HO62" i="35"/>
  <c r="X63" i="35"/>
  <c r="Y63" i="35"/>
  <c r="AQ63" i="35"/>
  <c r="AI63" i="35"/>
  <c r="AX65" i="35"/>
  <c r="AZ65" i="35" s="1"/>
  <c r="FB65" i="35"/>
  <c r="FD65" i="35" s="1"/>
  <c r="GM65" i="35"/>
  <c r="GL65" i="35"/>
  <c r="AQ66" i="35"/>
  <c r="AN66" i="35"/>
  <c r="FX66" i="35"/>
  <c r="FR68" i="35"/>
  <c r="HL69" i="35"/>
  <c r="HO69" i="35"/>
  <c r="FR71" i="35"/>
  <c r="FQ71" i="35"/>
  <c r="EH72" i="35"/>
  <c r="EG72" i="35"/>
  <c r="IY57" i="35"/>
  <c r="IY58" i="35"/>
  <c r="IV58" i="35"/>
  <c r="JZ58" i="35"/>
  <c r="KA58" i="35"/>
  <c r="KI58" i="35"/>
  <c r="EB59" i="35"/>
  <c r="EC59" i="35"/>
  <c r="EU59" i="35"/>
  <c r="EM59" i="35"/>
  <c r="HG59" i="35"/>
  <c r="HF59" i="35"/>
  <c r="AN60" i="35"/>
  <c r="AM60" i="35"/>
  <c r="X61" i="35"/>
  <c r="Y61" i="35"/>
  <c r="AQ61" i="35"/>
  <c r="AI61" i="35"/>
  <c r="HL63" i="35"/>
  <c r="HM63" i="35" s="1"/>
  <c r="HO63" i="35"/>
  <c r="EM64" i="35"/>
  <c r="EL64" i="35"/>
  <c r="FN64" i="35"/>
  <c r="CN65" i="35"/>
  <c r="CM65" i="35"/>
  <c r="IB65" i="35"/>
  <c r="IA65" i="35"/>
  <c r="BX66" i="35"/>
  <c r="BW66" i="35"/>
  <c r="CA66" i="35"/>
  <c r="FM66" i="35"/>
  <c r="GE66" i="35"/>
  <c r="HB66" i="35"/>
  <c r="HO66" i="35"/>
  <c r="GW67" i="35"/>
  <c r="GV67" i="35"/>
  <c r="DK69" i="35"/>
  <c r="CX69" i="35"/>
  <c r="AD72" i="35"/>
  <c r="AE72" i="35" s="1"/>
  <c r="AQ72" i="35"/>
  <c r="KF73" i="35"/>
  <c r="KE73" i="35"/>
  <c r="KI73" i="35"/>
  <c r="AH57" i="35"/>
  <c r="CC57" i="35"/>
  <c r="BO57" i="35"/>
  <c r="DL57" i="35"/>
  <c r="DN57" i="35" s="1"/>
  <c r="EL57" i="35"/>
  <c r="EN57" i="35" s="1"/>
  <c r="IF57" i="35"/>
  <c r="IH57" i="35" s="1"/>
  <c r="P58" i="35"/>
  <c r="AE58" i="35"/>
  <c r="AH58" i="35"/>
  <c r="AJ58" i="35" s="1"/>
  <c r="BC58" i="35"/>
  <c r="BE58" i="35" s="1"/>
  <c r="BD58" i="35"/>
  <c r="CA58" i="35"/>
  <c r="FX58" i="35"/>
  <c r="GX58" i="35"/>
  <c r="IP58" i="35"/>
  <c r="IR58" i="35" s="1"/>
  <c r="JK58" i="35"/>
  <c r="JM58" i="35" s="1"/>
  <c r="AH59" i="35"/>
  <c r="AJ59" i="35" s="1"/>
  <c r="CB59" i="35"/>
  <c r="CC59" i="35"/>
  <c r="BO59" i="35"/>
  <c r="DL59" i="35"/>
  <c r="DN59" i="35" s="1"/>
  <c r="EL59" i="35"/>
  <c r="IF59" i="35"/>
  <c r="IH59" i="35" s="1"/>
  <c r="P60" i="35"/>
  <c r="AE60" i="35"/>
  <c r="AH60" i="35"/>
  <c r="AJ60" i="35" s="1"/>
  <c r="BC60" i="35"/>
  <c r="BD60" i="35"/>
  <c r="CA60" i="35"/>
  <c r="FN60" i="35"/>
  <c r="FX60" i="35"/>
  <c r="IP60" i="35"/>
  <c r="IR60" i="35" s="1"/>
  <c r="JK60" i="35"/>
  <c r="JM60" i="35" s="1"/>
  <c r="AH61" i="35"/>
  <c r="BO61" i="35"/>
  <c r="EL61" i="35"/>
  <c r="IF61" i="35"/>
  <c r="IH61" i="35" s="1"/>
  <c r="AE62" i="35"/>
  <c r="AH62" i="35"/>
  <c r="AJ62" i="35" s="1"/>
  <c r="BC62" i="35"/>
  <c r="BE62" i="35" s="1"/>
  <c r="BD62" i="35"/>
  <c r="CA62" i="35"/>
  <c r="FX62" i="35"/>
  <c r="IP62" i="35"/>
  <c r="IR62" i="35" s="1"/>
  <c r="JK62" i="35"/>
  <c r="JM62" i="35" s="1"/>
  <c r="AH63" i="35"/>
  <c r="CB63" i="35"/>
  <c r="CC63" i="35"/>
  <c r="DL63" i="35"/>
  <c r="DN63" i="35" s="1"/>
  <c r="EL63" i="35"/>
  <c r="IF63" i="35"/>
  <c r="IH63" i="35" s="1"/>
  <c r="AE64" i="35"/>
  <c r="AH64" i="35"/>
  <c r="AJ64" i="35" s="1"/>
  <c r="BC64" i="35"/>
  <c r="BD64" i="35"/>
  <c r="CA64" i="35"/>
  <c r="BM65" i="35"/>
  <c r="BO65" i="35" s="1"/>
  <c r="FQ65" i="35"/>
  <c r="FS65" i="35" s="1"/>
  <c r="HC65" i="35"/>
  <c r="AM66" i="35"/>
  <c r="KF66" i="35"/>
  <c r="KG66" i="35" s="1"/>
  <c r="KI66" i="35"/>
  <c r="ES67" i="35"/>
  <c r="HB67" i="35"/>
  <c r="BC68" i="35"/>
  <c r="BD68" i="35"/>
  <c r="CA68" i="35"/>
  <c r="EN68" i="35"/>
  <c r="IP68" i="35"/>
  <c r="IR68" i="35" s="1"/>
  <c r="KF68" i="35"/>
  <c r="KI68" i="35"/>
  <c r="BH69" i="35"/>
  <c r="CS69" i="35"/>
  <c r="CR69" i="35"/>
  <c r="FX69" i="35"/>
  <c r="IC69" i="35"/>
  <c r="KI69" i="35"/>
  <c r="BY70" i="35"/>
  <c r="GA70" i="35"/>
  <c r="GB70" i="35"/>
  <c r="GE70" i="35"/>
  <c r="KE70" i="35"/>
  <c r="KG70" i="35" s="1"/>
  <c r="EC71" i="35"/>
  <c r="EB71" i="35"/>
  <c r="GQ71" i="35"/>
  <c r="GS71" i="35" s="1"/>
  <c r="IA57" i="35"/>
  <c r="IB57" i="35"/>
  <c r="FD58" i="35"/>
  <c r="IA59" i="35"/>
  <c r="IB59" i="35"/>
  <c r="FD60" i="35"/>
  <c r="IA61" i="35"/>
  <c r="IB61" i="35"/>
  <c r="FD62" i="35"/>
  <c r="IA63" i="35"/>
  <c r="IB63" i="35"/>
  <c r="EU64" i="35"/>
  <c r="ER64" i="35"/>
  <c r="GB64" i="35"/>
  <c r="GC64" i="35" s="1"/>
  <c r="GE64" i="35"/>
  <c r="KA64" i="35"/>
  <c r="JZ64" i="35"/>
  <c r="Y65" i="35"/>
  <c r="Z65" i="35" s="1"/>
  <c r="AQ65" i="35"/>
  <c r="EC65" i="35"/>
  <c r="ED65" i="35" s="1"/>
  <c r="EU65" i="35"/>
  <c r="JQ65" i="35"/>
  <c r="KI65" i="35"/>
  <c r="FH66" i="35"/>
  <c r="FG66" i="35"/>
  <c r="GW66" i="35"/>
  <c r="GV66" i="35"/>
  <c r="FX67" i="35"/>
  <c r="JV67" i="35"/>
  <c r="JU67" i="35"/>
  <c r="FM68" i="35"/>
  <c r="FL68" i="35"/>
  <c r="CA69" i="35"/>
  <c r="BX69" i="35"/>
  <c r="GM69" i="35"/>
  <c r="GL69" i="35"/>
  <c r="IZ69" i="35"/>
  <c r="JB69" i="35" s="1"/>
  <c r="FD70" i="35"/>
  <c r="IY70" i="35"/>
  <c r="IB71" i="35"/>
  <c r="IA71" i="35"/>
  <c r="JQ71" i="35"/>
  <c r="JP71" i="35"/>
  <c r="JA72" i="35"/>
  <c r="CS76" i="35"/>
  <c r="CR76" i="35"/>
  <c r="N57" i="35"/>
  <c r="P57" i="35" s="1"/>
  <c r="BD57" i="35"/>
  <c r="BE57" i="35" s="1"/>
  <c r="DR57" i="35"/>
  <c r="DT57" i="35" s="1"/>
  <c r="GE57" i="35"/>
  <c r="IU57" i="35"/>
  <c r="IW57" i="35" s="1"/>
  <c r="EU58" i="35"/>
  <c r="FQ58" i="35"/>
  <c r="FS58" i="35" s="1"/>
  <c r="HG58" i="35"/>
  <c r="HH58" i="35" s="1"/>
  <c r="IU58" i="35"/>
  <c r="JP58" i="35"/>
  <c r="JR58" i="35" s="1"/>
  <c r="N59" i="35"/>
  <c r="P59" i="35" s="1"/>
  <c r="BD59" i="35"/>
  <c r="BE59" i="35" s="1"/>
  <c r="DR59" i="35"/>
  <c r="DT59" i="35" s="1"/>
  <c r="GE59" i="35"/>
  <c r="IU59" i="35"/>
  <c r="IW59" i="35" s="1"/>
  <c r="EU60" i="35"/>
  <c r="FQ60" i="35"/>
  <c r="FS60" i="35" s="1"/>
  <c r="HG60" i="35"/>
  <c r="HH60" i="35" s="1"/>
  <c r="IU60" i="35"/>
  <c r="JP60" i="35"/>
  <c r="JR60" i="35" s="1"/>
  <c r="N61" i="35"/>
  <c r="P61" i="35" s="1"/>
  <c r="BD61" i="35"/>
  <c r="BE61" i="35" s="1"/>
  <c r="DR61" i="35"/>
  <c r="DT61" i="35" s="1"/>
  <c r="GE61" i="35"/>
  <c r="IU61" i="35"/>
  <c r="IW61" i="35" s="1"/>
  <c r="EU62" i="35"/>
  <c r="FQ62" i="35"/>
  <c r="FS62" i="35" s="1"/>
  <c r="HG62" i="35"/>
  <c r="HH62" i="35" s="1"/>
  <c r="IU62" i="35"/>
  <c r="JP62" i="35"/>
  <c r="JR62" i="35" s="1"/>
  <c r="N63" i="35"/>
  <c r="P63" i="35" s="1"/>
  <c r="BD63" i="35"/>
  <c r="BE63" i="35" s="1"/>
  <c r="DR63" i="35"/>
  <c r="DT63" i="35" s="1"/>
  <c r="GE63" i="35"/>
  <c r="IU63" i="35"/>
  <c r="IW63" i="35" s="1"/>
  <c r="EQ64" i="35"/>
  <c r="ES64" i="35" s="1"/>
  <c r="FG64" i="35"/>
  <c r="GS64" i="35"/>
  <c r="GV64" i="35"/>
  <c r="GX64" i="35" s="1"/>
  <c r="IH64" i="35"/>
  <c r="IK64" i="35"/>
  <c r="IM64" i="35" s="1"/>
  <c r="KE64" i="35"/>
  <c r="KG64" i="35" s="1"/>
  <c r="AO65" i="35"/>
  <c r="DD65" i="35"/>
  <c r="DG65" i="35"/>
  <c r="DI65" i="35" s="1"/>
  <c r="ES65" i="35"/>
  <c r="GQ65" i="35"/>
  <c r="GS65" i="35" s="1"/>
  <c r="IR65" i="35"/>
  <c r="IU65" i="35"/>
  <c r="IW65" i="35" s="1"/>
  <c r="KG65" i="35"/>
  <c r="AE66" i="35"/>
  <c r="AH66" i="35"/>
  <c r="AJ66" i="35" s="1"/>
  <c r="DB66" i="35"/>
  <c r="DD66" i="35" s="1"/>
  <c r="DK66" i="35"/>
  <c r="DR66" i="35"/>
  <c r="DT66" i="35" s="1"/>
  <c r="EU66" i="35"/>
  <c r="ER66" i="35"/>
  <c r="ES66" i="35" s="1"/>
  <c r="FD66" i="35"/>
  <c r="FL66" i="35"/>
  <c r="GC66" i="35"/>
  <c r="HA66" i="35"/>
  <c r="IA66" i="35"/>
  <c r="IC66" i="35" s="1"/>
  <c r="BX67" i="35"/>
  <c r="BY67" i="35" s="1"/>
  <c r="CA67" i="35"/>
  <c r="EI67" i="35"/>
  <c r="FD67" i="35"/>
  <c r="GN67" i="35"/>
  <c r="GQ67" i="35"/>
  <c r="GS67" i="35" s="1"/>
  <c r="HK67" i="35"/>
  <c r="HL67" i="35"/>
  <c r="IY67" i="35"/>
  <c r="KI67" i="35"/>
  <c r="BI68" i="35"/>
  <c r="BH68" i="35"/>
  <c r="CY68" i="35"/>
  <c r="FG68" i="35"/>
  <c r="GA68" i="35"/>
  <c r="GB68" i="35"/>
  <c r="HO68" i="35"/>
  <c r="IY68" i="35"/>
  <c r="KE68" i="35"/>
  <c r="BR69" i="35"/>
  <c r="BT69" i="35" s="1"/>
  <c r="CJ69" i="35"/>
  <c r="CM69" i="35"/>
  <c r="CO69" i="35" s="1"/>
  <c r="DG69" i="35"/>
  <c r="DH69" i="35"/>
  <c r="EU69" i="35"/>
  <c r="FN69" i="35"/>
  <c r="GE69" i="35"/>
  <c r="HK69" i="35"/>
  <c r="AE70" i="35"/>
  <c r="CH70" i="35"/>
  <c r="CJ70" i="35" s="1"/>
  <c r="DT70" i="35"/>
  <c r="FI70" i="35"/>
  <c r="FL70" i="35"/>
  <c r="FN70" i="35" s="1"/>
  <c r="GL70" i="35"/>
  <c r="GN70" i="35" s="1"/>
  <c r="IH70" i="35"/>
  <c r="IK70" i="35"/>
  <c r="IM70" i="35" s="1"/>
  <c r="JF70" i="35"/>
  <c r="JH70" i="35" s="1"/>
  <c r="JZ70" i="35"/>
  <c r="KA70" i="35"/>
  <c r="BN71" i="35"/>
  <c r="BM71" i="35"/>
  <c r="HF71" i="35"/>
  <c r="HH71" i="35" s="1"/>
  <c r="IG71" i="35"/>
  <c r="IY71" i="35"/>
  <c r="IR71" i="35"/>
  <c r="JV71" i="35"/>
  <c r="KI71" i="35"/>
  <c r="KG71" i="35"/>
  <c r="FD72" i="35"/>
  <c r="FV72" i="35"/>
  <c r="FW72" i="35"/>
  <c r="GE72" i="35"/>
  <c r="IC72" i="35"/>
  <c r="X73" i="35"/>
  <c r="Z73" i="35" s="1"/>
  <c r="AQ73" i="35"/>
  <c r="CN74" i="35"/>
  <c r="CM74" i="35"/>
  <c r="EC74" i="35"/>
  <c r="EB74" i="35"/>
  <c r="ED74" i="35" s="1"/>
  <c r="IG74" i="35"/>
  <c r="IY74" i="35"/>
  <c r="JV74" i="35"/>
  <c r="KI74" i="35"/>
  <c r="KG74" i="35"/>
  <c r="GF78" i="35"/>
  <c r="DK58" i="35"/>
  <c r="DK60" i="35"/>
  <c r="DK62" i="35"/>
  <c r="DK64" i="35"/>
  <c r="FI64" i="35"/>
  <c r="FX64" i="35"/>
  <c r="CA65" i="35"/>
  <c r="GE65" i="35"/>
  <c r="HO65" i="35"/>
  <c r="HL65" i="35"/>
  <c r="HM65" i="35" s="1"/>
  <c r="FI68" i="35"/>
  <c r="JZ68" i="35"/>
  <c r="KA68" i="35"/>
  <c r="HF69" i="35"/>
  <c r="HG69" i="35"/>
  <c r="CA70" i="35"/>
  <c r="CS71" i="35"/>
  <c r="DK71" i="35"/>
  <c r="EH71" i="35"/>
  <c r="EU71" i="35"/>
  <c r="FI71" i="35"/>
  <c r="CC72" i="35"/>
  <c r="CB72" i="35"/>
  <c r="DL73" i="35"/>
  <c r="DM73" i="35"/>
  <c r="AD74" i="35"/>
  <c r="AC74" i="35"/>
  <c r="FR74" i="35"/>
  <c r="FQ74" i="35"/>
  <c r="O75" i="35"/>
  <c r="N75" i="35"/>
  <c r="AQ75" i="35"/>
  <c r="AN79" i="35"/>
  <c r="AM79" i="35"/>
  <c r="AQ79" i="35"/>
  <c r="AQ67" i="35"/>
  <c r="DB67" i="35"/>
  <c r="DD67" i="35" s="1"/>
  <c r="GE67" i="35"/>
  <c r="HA67" i="35"/>
  <c r="HC67" i="35" s="1"/>
  <c r="IQ67" i="35"/>
  <c r="IR67" i="35" s="1"/>
  <c r="KE67" i="35"/>
  <c r="KG67" i="35" s="1"/>
  <c r="EU68" i="35"/>
  <c r="FQ68" i="35"/>
  <c r="HG68" i="35"/>
  <c r="HH68" i="35" s="1"/>
  <c r="IU68" i="35"/>
  <c r="IW68" i="35" s="1"/>
  <c r="JP68" i="35"/>
  <c r="JR68" i="35" s="1"/>
  <c r="BW69" i="35"/>
  <c r="CW69" i="35"/>
  <c r="EM69" i="35"/>
  <c r="EN69" i="35" s="1"/>
  <c r="GA69" i="35"/>
  <c r="GC69" i="35" s="1"/>
  <c r="GV69" i="35"/>
  <c r="GX69" i="35" s="1"/>
  <c r="JZ69" i="35"/>
  <c r="KB69" i="35" s="1"/>
  <c r="EU70" i="35"/>
  <c r="FQ70" i="35"/>
  <c r="FS70" i="35" s="1"/>
  <c r="HG70" i="35"/>
  <c r="HH70" i="35" s="1"/>
  <c r="IU70" i="35"/>
  <c r="IW70" i="35" s="1"/>
  <c r="JP70" i="35"/>
  <c r="JR70" i="35" s="1"/>
  <c r="S71" i="35"/>
  <c r="U71" i="35" s="1"/>
  <c r="BE71" i="35"/>
  <c r="BH71" i="35"/>
  <c r="BR71" i="35"/>
  <c r="BT71" i="35" s="1"/>
  <c r="CA71" i="35"/>
  <c r="CR71" i="35"/>
  <c r="EG71" i="35"/>
  <c r="FN71" i="35"/>
  <c r="FV71" i="35"/>
  <c r="FX71" i="35" s="1"/>
  <c r="GE71" i="35"/>
  <c r="GL71" i="35"/>
  <c r="GN71" i="35" s="1"/>
  <c r="HO71" i="35"/>
  <c r="HL71" i="35"/>
  <c r="IF71" i="35"/>
  <c r="JU71" i="35"/>
  <c r="AX72" i="35"/>
  <c r="AZ72" i="35" s="1"/>
  <c r="BT72" i="35"/>
  <c r="FI72" i="35"/>
  <c r="FS72" i="35"/>
  <c r="GC72" i="35"/>
  <c r="GS72" i="35"/>
  <c r="IK72" i="35"/>
  <c r="IM72" i="35" s="1"/>
  <c r="JK72" i="35"/>
  <c r="JM72" i="35" s="1"/>
  <c r="LC72" i="35"/>
  <c r="I72" i="35"/>
  <c r="S73" i="35"/>
  <c r="T73" i="35"/>
  <c r="DG73" i="35"/>
  <c r="DI73" i="35" s="1"/>
  <c r="EG73" i="35"/>
  <c r="EI73" i="35" s="1"/>
  <c r="GF73" i="35"/>
  <c r="GH73" i="35" s="1"/>
  <c r="HA73" i="35"/>
  <c r="HB73" i="35"/>
  <c r="HO73" i="35"/>
  <c r="HL73" i="35"/>
  <c r="IY73" i="35"/>
  <c r="IV73" i="35"/>
  <c r="IW73" i="35" s="1"/>
  <c r="BR74" i="35"/>
  <c r="BT74" i="35" s="1"/>
  <c r="CS74" i="35"/>
  <c r="DK74" i="35"/>
  <c r="DD74" i="35"/>
  <c r="EH74" i="35"/>
  <c r="EU74" i="35"/>
  <c r="ES74" i="35"/>
  <c r="FI74" i="35"/>
  <c r="BH75" i="35"/>
  <c r="BJ75" i="35" s="1"/>
  <c r="DX75" i="35"/>
  <c r="DY75" i="35" s="1"/>
  <c r="EU75" i="35"/>
  <c r="FN75" i="35"/>
  <c r="GC75" i="35"/>
  <c r="IY66" i="35"/>
  <c r="EU67" i="35"/>
  <c r="LC67" i="35"/>
  <c r="I67" i="35"/>
  <c r="DK68" i="35"/>
  <c r="AQ70" i="35"/>
  <c r="DK70" i="35"/>
  <c r="DK72" i="35"/>
  <c r="EU72" i="35"/>
  <c r="EU73" i="35"/>
  <c r="HM73" i="35"/>
  <c r="IB74" i="35"/>
  <c r="IA74" i="35"/>
  <c r="JQ74" i="35"/>
  <c r="JP74" i="35"/>
  <c r="FC75" i="35"/>
  <c r="GE75" i="35"/>
  <c r="BS76" i="35"/>
  <c r="BR76" i="35"/>
  <c r="HQ77" i="35"/>
  <c r="HP77" i="35"/>
  <c r="JU77" i="35"/>
  <c r="JV77" i="35"/>
  <c r="KI77" i="35"/>
  <c r="KF77" i="35"/>
  <c r="FS78" i="35"/>
  <c r="AH72" i="35"/>
  <c r="AJ72" i="35" s="1"/>
  <c r="DC72" i="35"/>
  <c r="DD72" i="35" s="1"/>
  <c r="EQ72" i="35"/>
  <c r="ES72" i="35" s="1"/>
  <c r="FL72" i="35"/>
  <c r="FN72" i="35" s="1"/>
  <c r="IP72" i="35"/>
  <c r="IR72" i="35" s="1"/>
  <c r="AM73" i="35"/>
  <c r="AO73" i="35" s="1"/>
  <c r="CA73" i="35"/>
  <c r="EQ73" i="35"/>
  <c r="ES73" i="35" s="1"/>
  <c r="GQ73" i="35"/>
  <c r="GS73" i="35" s="1"/>
  <c r="IM73" i="35"/>
  <c r="IP73" i="35"/>
  <c r="IR73" i="35" s="1"/>
  <c r="AH74" i="35"/>
  <c r="AJ74" i="35" s="1"/>
  <c r="AQ74" i="35"/>
  <c r="AX74" i="35"/>
  <c r="AZ74" i="35" s="1"/>
  <c r="CA74" i="35"/>
  <c r="BX74" i="35"/>
  <c r="BY74" i="35" s="1"/>
  <c r="CR74" i="35"/>
  <c r="EG74" i="35"/>
  <c r="FN74" i="35"/>
  <c r="FV74" i="35"/>
  <c r="FX74" i="35" s="1"/>
  <c r="GE74" i="35"/>
  <c r="GL74" i="35"/>
  <c r="GN74" i="35" s="1"/>
  <c r="HO74" i="35"/>
  <c r="HL74" i="35"/>
  <c r="HM74" i="35" s="1"/>
  <c r="IF74" i="35"/>
  <c r="JU74" i="35"/>
  <c r="S75" i="35"/>
  <c r="U75" i="35" s="1"/>
  <c r="DG75" i="35"/>
  <c r="DI75" i="35" s="1"/>
  <c r="GL75" i="35"/>
  <c r="GN75" i="35" s="1"/>
  <c r="HV75" i="35"/>
  <c r="HX75" i="35" s="1"/>
  <c r="HL76" i="35"/>
  <c r="HK76" i="35"/>
  <c r="HO76" i="35"/>
  <c r="DS78" i="35"/>
  <c r="DR78" i="35"/>
  <c r="HQ79" i="35"/>
  <c r="CB80" i="35"/>
  <c r="CC80" i="35"/>
  <c r="HL80" i="35"/>
  <c r="HK80" i="35"/>
  <c r="HO80" i="35"/>
  <c r="KI72" i="35"/>
  <c r="IQ75" i="35"/>
  <c r="IP75" i="35"/>
  <c r="IY75" i="35"/>
  <c r="BX76" i="35"/>
  <c r="BY76" i="35" s="1"/>
  <c r="CA76" i="35"/>
  <c r="CX76" i="35"/>
  <c r="CY76" i="35" s="1"/>
  <c r="DK76" i="35"/>
  <c r="IY76" i="35"/>
  <c r="HW76" i="35"/>
  <c r="FW77" i="35"/>
  <c r="FV77" i="35"/>
  <c r="BR75" i="35"/>
  <c r="BT75" i="35" s="1"/>
  <c r="ER75" i="35"/>
  <c r="ES75" i="35" s="1"/>
  <c r="FB75" i="35"/>
  <c r="KG75" i="35"/>
  <c r="AE76" i="35"/>
  <c r="DR76" i="35"/>
  <c r="DT76" i="35" s="1"/>
  <c r="GV76" i="35"/>
  <c r="GX76" i="35" s="1"/>
  <c r="HV76" i="35"/>
  <c r="U77" i="35"/>
  <c r="AJ77" i="35"/>
  <c r="CH77" i="35"/>
  <c r="CJ77" i="35" s="1"/>
  <c r="KE77" i="35"/>
  <c r="N78" i="35"/>
  <c r="O78" i="35"/>
  <c r="CW78" i="35"/>
  <c r="CY78" i="35" s="1"/>
  <c r="DK79" i="35"/>
  <c r="DH79" i="35"/>
  <c r="HO75" i="35"/>
  <c r="KJ75" i="35"/>
  <c r="KL75" i="35" s="1"/>
  <c r="FX76" i="35"/>
  <c r="KI76" i="35"/>
  <c r="CR77" i="35"/>
  <c r="CS77" i="35"/>
  <c r="DK77" i="35"/>
  <c r="DC77" i="35"/>
  <c r="GB77" i="35"/>
  <c r="GC77" i="35" s="1"/>
  <c r="GE77" i="35"/>
  <c r="EL78" i="35"/>
  <c r="EM78" i="35"/>
  <c r="EU78" i="35"/>
  <c r="JG78" i="35"/>
  <c r="JF78" i="35"/>
  <c r="ER79" i="35"/>
  <c r="EU79" i="35"/>
  <c r="EQ79" i="35"/>
  <c r="DM80" i="35"/>
  <c r="DL80" i="35"/>
  <c r="CA75" i="35"/>
  <c r="GQ75" i="35"/>
  <c r="GS75" i="35" s="1"/>
  <c r="AM76" i="35"/>
  <c r="AO76" i="35" s="1"/>
  <c r="BH76" i="35"/>
  <c r="BJ76" i="35" s="1"/>
  <c r="CH76" i="35"/>
  <c r="CJ76" i="35" s="1"/>
  <c r="EU76" i="35"/>
  <c r="JK76" i="35"/>
  <c r="JM76" i="35" s="1"/>
  <c r="AC77" i="35"/>
  <c r="AE77" i="35" s="1"/>
  <c r="CA77" i="35"/>
  <c r="GQ77" i="35"/>
  <c r="GR77" i="35"/>
  <c r="JZ77" i="35"/>
  <c r="KB77" i="35" s="1"/>
  <c r="S78" i="35"/>
  <c r="U78" i="35" s="1"/>
  <c r="DK78" i="35"/>
  <c r="EQ78" i="35"/>
  <c r="ES78" i="35" s="1"/>
  <c r="GW78" i="35"/>
  <c r="GX78" i="35" s="1"/>
  <c r="HO78" i="35"/>
  <c r="BE79" i="35"/>
  <c r="HK75" i="35"/>
  <c r="HM75" i="35" s="1"/>
  <c r="IF75" i="35"/>
  <c r="IH75" i="35" s="1"/>
  <c r="JM75" i="35"/>
  <c r="AQ76" i="35"/>
  <c r="DB76" i="35"/>
  <c r="DD76" i="35" s="1"/>
  <c r="EI76" i="35"/>
  <c r="GE76" i="35"/>
  <c r="HA76" i="35"/>
  <c r="HC76" i="35" s="1"/>
  <c r="IH76" i="35"/>
  <c r="KE76" i="35"/>
  <c r="KG76" i="35" s="1"/>
  <c r="DB77" i="35"/>
  <c r="GV77" i="35"/>
  <c r="GX77" i="35" s="1"/>
  <c r="AJ78" i="35"/>
  <c r="BX78" i="35"/>
  <c r="BY78" i="35" s="1"/>
  <c r="CA78" i="35"/>
  <c r="JW78" i="35"/>
  <c r="DC79" i="35"/>
  <c r="DB79" i="35"/>
  <c r="EB79" i="35"/>
  <c r="ED79" i="35" s="1"/>
  <c r="FQ79" i="35"/>
  <c r="FS79" i="35" s="1"/>
  <c r="AZ80" i="35"/>
  <c r="JA80" i="35"/>
  <c r="IZ80" i="35"/>
  <c r="EU77" i="35"/>
  <c r="HK77" i="35"/>
  <c r="HM77" i="35" s="1"/>
  <c r="JK77" i="35"/>
  <c r="JM77" i="35" s="1"/>
  <c r="DG78" i="35"/>
  <c r="DI78" i="35" s="1"/>
  <c r="EB78" i="35"/>
  <c r="ED78" i="35" s="1"/>
  <c r="GA78" i="35"/>
  <c r="GC78" i="35" s="1"/>
  <c r="HM78" i="35"/>
  <c r="JK78" i="35"/>
  <c r="JM78" i="35" s="1"/>
  <c r="DG79" i="35"/>
  <c r="DT79" i="35"/>
  <c r="DW79" i="35"/>
  <c r="DY79" i="35" s="1"/>
  <c r="FL79" i="35"/>
  <c r="FN79" i="35" s="1"/>
  <c r="GQ79" i="35"/>
  <c r="GR79" i="35"/>
  <c r="JZ79" i="35"/>
  <c r="KB79" i="35" s="1"/>
  <c r="S80" i="35"/>
  <c r="U80" i="35" s="1"/>
  <c r="BX80" i="35"/>
  <c r="BW80" i="35"/>
  <c r="FD80" i="35"/>
  <c r="GE80" i="35"/>
  <c r="GB80" i="35"/>
  <c r="GC80" i="35" s="1"/>
  <c r="JR80" i="35"/>
  <c r="KI80" i="35"/>
  <c r="AQ77" i="35"/>
  <c r="BM77" i="35"/>
  <c r="BO77" i="35" s="1"/>
  <c r="AQ78" i="35"/>
  <c r="IY78" i="35"/>
  <c r="KI78" i="35"/>
  <c r="KF78" i="35"/>
  <c r="KG78" i="35" s="1"/>
  <c r="GC79" i="35"/>
  <c r="JU79" i="35"/>
  <c r="JV79" i="35"/>
  <c r="KI79" i="35"/>
  <c r="KF79" i="35"/>
  <c r="KG79" i="35" s="1"/>
  <c r="N80" i="35"/>
  <c r="O80" i="35"/>
  <c r="AQ80" i="35"/>
  <c r="AN80" i="35"/>
  <c r="AO80" i="35" s="1"/>
  <c r="EU80" i="35"/>
  <c r="HK79" i="35"/>
  <c r="HM79" i="35" s="1"/>
  <c r="JK79" i="35"/>
  <c r="JM79" i="35" s="1"/>
  <c r="AH80" i="35"/>
  <c r="AJ80" i="35" s="1"/>
  <c r="DR80" i="35"/>
  <c r="DT80" i="35" s="1"/>
  <c r="FV80" i="35"/>
  <c r="FX80" i="35" s="1"/>
  <c r="JF80" i="35"/>
  <c r="JH80" i="35" s="1"/>
  <c r="JE19" i="34"/>
  <c r="JF19" i="34"/>
  <c r="DW32" i="34"/>
  <c r="DV32" i="34"/>
  <c r="JU35" i="34"/>
  <c r="JT35" i="34"/>
  <c r="KE42" i="34"/>
  <c r="KD42" i="34"/>
  <c r="JJ48" i="34"/>
  <c r="JL48" i="34" s="1"/>
  <c r="JK48" i="34"/>
  <c r="CX8" i="34"/>
  <c r="CR10" i="34"/>
  <c r="CS10" i="34" s="1"/>
  <c r="CR11" i="34"/>
  <c r="EK16" i="34"/>
  <c r="EM16" i="34" s="1"/>
  <c r="GQ16" i="34"/>
  <c r="BR20" i="34"/>
  <c r="FU20" i="34"/>
  <c r="FW20" i="34" s="1"/>
  <c r="EP23" i="34"/>
  <c r="ER23" i="34" s="1"/>
  <c r="KE23" i="34"/>
  <c r="KF23" i="34" s="1"/>
  <c r="AW24" i="34"/>
  <c r="AY24" i="34" s="1"/>
  <c r="JZ24" i="34"/>
  <c r="KA24" i="34" s="1"/>
  <c r="HA25" i="34"/>
  <c r="HB25" i="34" s="1"/>
  <c r="FK26" i="34"/>
  <c r="FM26" i="34" s="1"/>
  <c r="EK6" i="34"/>
  <c r="JT6" i="34"/>
  <c r="JV6" i="34" s="1"/>
  <c r="JY6" i="34"/>
  <c r="KA6" i="34" s="1"/>
  <c r="KD6" i="34"/>
  <c r="KF6" i="34" s="1"/>
  <c r="BR7" i="34"/>
  <c r="BS7" i="34" s="1"/>
  <c r="EK9" i="34"/>
  <c r="GU13" i="34"/>
  <c r="GW13" i="34" s="1"/>
  <c r="HJ13" i="34"/>
  <c r="HL13" i="34" s="1"/>
  <c r="IE13" i="34"/>
  <c r="IG13" i="34" s="1"/>
  <c r="JT13" i="34"/>
  <c r="JV13" i="34" s="1"/>
  <c r="BC14" i="34"/>
  <c r="BD14" i="34" s="1"/>
  <c r="AG17" i="34"/>
  <c r="AI17" i="34" s="1"/>
  <c r="BB17" i="34"/>
  <c r="BD17" i="34" s="1"/>
  <c r="CW17" i="34"/>
  <c r="EF17" i="34"/>
  <c r="EH17" i="34" s="1"/>
  <c r="IG18" i="34"/>
  <c r="EG19" i="34"/>
  <c r="FA19" i="34"/>
  <c r="KD19" i="34"/>
  <c r="KF19" i="34" s="1"/>
  <c r="EL21" i="34"/>
  <c r="EM21" i="34" s="1"/>
  <c r="FL21" i="34"/>
  <c r="FK21" i="34"/>
  <c r="BL27" i="34"/>
  <c r="BN27" i="34" s="1"/>
  <c r="HJ27" i="34"/>
  <c r="HL27" i="34" s="1"/>
  <c r="BW28" i="34"/>
  <c r="HJ28" i="34"/>
  <c r="HL28" i="34" s="1"/>
  <c r="HU28" i="34"/>
  <c r="HW28" i="34" s="1"/>
  <c r="JK28" i="34"/>
  <c r="JL28" i="34" s="1"/>
  <c r="JJ28" i="34"/>
  <c r="HA29" i="34"/>
  <c r="GZ29" i="34"/>
  <c r="BW30" i="34"/>
  <c r="BV30" i="34"/>
  <c r="IA30" i="34"/>
  <c r="IB30" i="34" s="1"/>
  <c r="JT30" i="34"/>
  <c r="JV30" i="34" s="1"/>
  <c r="AG31" i="34"/>
  <c r="AI31" i="34" s="1"/>
  <c r="BV31" i="34"/>
  <c r="CG31" i="34"/>
  <c r="CI31" i="34" s="1"/>
  <c r="FA31" i="34"/>
  <c r="FC31" i="34" s="1"/>
  <c r="GQ31" i="34"/>
  <c r="HU31" i="34"/>
  <c r="HW31" i="34" s="1"/>
  <c r="DA32" i="34"/>
  <c r="DC32" i="34" s="1"/>
  <c r="FF32" i="34"/>
  <c r="FH32" i="34" s="1"/>
  <c r="FP32" i="34"/>
  <c r="FR32" i="34" s="1"/>
  <c r="FQ33" i="34"/>
  <c r="N34" i="34"/>
  <c r="M34" i="34"/>
  <c r="O34" i="34" s="1"/>
  <c r="DG34" i="34"/>
  <c r="DH34" i="34" s="1"/>
  <c r="FA34" i="34"/>
  <c r="HV35" i="34"/>
  <c r="HW35" i="34" s="1"/>
  <c r="GP36" i="34"/>
  <c r="GR36" i="34" s="1"/>
  <c r="JY36" i="34"/>
  <c r="KA36" i="34" s="1"/>
  <c r="AX37" i="34"/>
  <c r="AY37" i="34" s="1"/>
  <c r="KD37" i="34"/>
  <c r="KF37" i="34" s="1"/>
  <c r="M38" i="34"/>
  <c r="O38" i="34" s="1"/>
  <c r="AX38" i="34"/>
  <c r="AY38" i="34" s="1"/>
  <c r="FF38" i="34"/>
  <c r="FH38" i="34" s="1"/>
  <c r="DQ39" i="34"/>
  <c r="AX40" i="34"/>
  <c r="AW40" i="34"/>
  <c r="AB41" i="34"/>
  <c r="AC41" i="34"/>
  <c r="EG41" i="34"/>
  <c r="EF41" i="34"/>
  <c r="GQ41" i="34"/>
  <c r="GP41" i="34"/>
  <c r="EQ42" i="34"/>
  <c r="ER42" i="34" s="1"/>
  <c r="EP42" i="34"/>
  <c r="BW43" i="34"/>
  <c r="BV43" i="34"/>
  <c r="FF43" i="34"/>
  <c r="FG43" i="34"/>
  <c r="CG44" i="34"/>
  <c r="CH44" i="34"/>
  <c r="BQ45" i="34"/>
  <c r="BS45" i="34" s="1"/>
  <c r="DG45" i="34"/>
  <c r="DV45" i="34"/>
  <c r="DW45" i="34"/>
  <c r="IT45" i="34"/>
  <c r="IU45" i="34"/>
  <c r="BQ46" i="34"/>
  <c r="BS46" i="34" s="1"/>
  <c r="CQ48" i="34"/>
  <c r="CR48" i="34"/>
  <c r="IU49" i="34"/>
  <c r="IT49" i="34"/>
  <c r="IV49" i="34" s="1"/>
  <c r="AL8" i="34"/>
  <c r="AN8" i="34" s="1"/>
  <c r="BH8" i="34"/>
  <c r="CF8" i="34"/>
  <c r="DW8" i="34"/>
  <c r="DX8" i="34" s="1"/>
  <c r="FF8" i="34"/>
  <c r="FH8" i="34" s="1"/>
  <c r="IK8" i="34"/>
  <c r="IL8" i="34" s="1"/>
  <c r="EG10" i="34"/>
  <c r="EH10" i="34" s="1"/>
  <c r="GR10" i="34"/>
  <c r="IJ10" i="34"/>
  <c r="IL10" i="34" s="1"/>
  <c r="W11" i="34"/>
  <c r="Y11" i="34" s="1"/>
  <c r="AG11" i="34"/>
  <c r="AI11" i="34" s="1"/>
  <c r="BC11" i="34"/>
  <c r="BD11" i="34" s="1"/>
  <c r="CX11" i="34"/>
  <c r="EL11" i="34"/>
  <c r="EM11" i="34" s="1"/>
  <c r="IK11" i="34"/>
  <c r="IL11" i="34" s="1"/>
  <c r="JU11" i="34"/>
  <c r="JV11" i="34" s="1"/>
  <c r="R12" i="34"/>
  <c r="T12" i="34" s="1"/>
  <c r="BG12" i="34"/>
  <c r="CW12" i="34"/>
  <c r="CX12" i="34" s="1"/>
  <c r="EK12" i="34"/>
  <c r="FG12" i="34"/>
  <c r="FH12" i="34" s="1"/>
  <c r="IF12" i="34"/>
  <c r="IG12" i="34" s="1"/>
  <c r="AP15" i="34"/>
  <c r="AM15" i="34"/>
  <c r="CW15" i="34"/>
  <c r="CX15" i="34" s="1"/>
  <c r="DR15" i="34"/>
  <c r="DS15" i="34" s="1"/>
  <c r="GA15" i="34"/>
  <c r="GV15" i="34"/>
  <c r="GW15" i="34" s="1"/>
  <c r="BH16" i="34"/>
  <c r="BI16" i="34" s="1"/>
  <c r="CV16" i="34"/>
  <c r="CX16" i="34" s="1"/>
  <c r="IK16" i="34"/>
  <c r="IL16" i="34" s="1"/>
  <c r="JF16" i="34"/>
  <c r="JG16" i="34" s="1"/>
  <c r="GL20" i="34"/>
  <c r="GM20" i="34" s="1"/>
  <c r="HK20" i="34"/>
  <c r="HL20" i="34" s="1"/>
  <c r="JP20" i="34"/>
  <c r="JQ20" i="34" s="1"/>
  <c r="N23" i="34"/>
  <c r="AG23" i="34"/>
  <c r="AI23" i="34" s="1"/>
  <c r="FQ23" i="34"/>
  <c r="FR23" i="34" s="1"/>
  <c r="GZ23" i="34"/>
  <c r="HB23" i="34" s="1"/>
  <c r="JK23" i="34"/>
  <c r="JL23" i="34" s="1"/>
  <c r="M24" i="34"/>
  <c r="O24" i="34" s="1"/>
  <c r="EQ24" i="34"/>
  <c r="FL24" i="34"/>
  <c r="FM24" i="34" s="1"/>
  <c r="FQ24" i="34"/>
  <c r="GK24" i="34"/>
  <c r="GM24" i="34" s="1"/>
  <c r="IP24" i="34"/>
  <c r="IQ24" i="34" s="1"/>
  <c r="W25" i="34"/>
  <c r="Y25" i="34" s="1"/>
  <c r="BL25" i="34"/>
  <c r="EB25" i="34"/>
  <c r="EC25" i="34" s="1"/>
  <c r="FG25" i="34"/>
  <c r="FH25" i="34" s="1"/>
  <c r="HW25" i="34"/>
  <c r="IA25" i="34"/>
  <c r="IB25" i="34" s="1"/>
  <c r="Q9" i="34"/>
  <c r="AP9" i="34" s="1"/>
  <c r="CR6" i="34"/>
  <c r="CS6" i="34" s="1"/>
  <c r="HL6" i="34"/>
  <c r="JF6" i="34"/>
  <c r="M7" i="34"/>
  <c r="O7" i="34" s="1"/>
  <c r="AG7" i="34"/>
  <c r="BX7" i="34"/>
  <c r="FA7" i="34"/>
  <c r="FC7" i="34" s="1"/>
  <c r="GL7" i="34"/>
  <c r="GM7" i="34" s="1"/>
  <c r="GZ7" i="34"/>
  <c r="HB7" i="34" s="1"/>
  <c r="HU7" i="34"/>
  <c r="HW7" i="34" s="1"/>
  <c r="IE7" i="34"/>
  <c r="IG7" i="34" s="1"/>
  <c r="CR9" i="34"/>
  <c r="CS9" i="34" s="1"/>
  <c r="IK9" i="34"/>
  <c r="JU9" i="34"/>
  <c r="JV9" i="34" s="1"/>
  <c r="AB13" i="34"/>
  <c r="AD13" i="34" s="1"/>
  <c r="EG13" i="34"/>
  <c r="EH13" i="34" s="1"/>
  <c r="FB13" i="34"/>
  <c r="FC13" i="34" s="1"/>
  <c r="FU13" i="34"/>
  <c r="FW13" i="34" s="1"/>
  <c r="BW14" i="34"/>
  <c r="BX14" i="34" s="1"/>
  <c r="JP14" i="34"/>
  <c r="JQ14" i="34" s="1"/>
  <c r="M17" i="34"/>
  <c r="O17" i="34" s="1"/>
  <c r="W17" i="34"/>
  <c r="Y17" i="34" s="1"/>
  <c r="BV17" i="34"/>
  <c r="BX17" i="34" s="1"/>
  <c r="EP17" i="34"/>
  <c r="ER17" i="34" s="1"/>
  <c r="FB17" i="34"/>
  <c r="FC17" i="34" s="1"/>
  <c r="FU17" i="34"/>
  <c r="FW17" i="34" s="1"/>
  <c r="JP17" i="34"/>
  <c r="JQ17" i="34" s="1"/>
  <c r="T18" i="34"/>
  <c r="AB18" i="34"/>
  <c r="AD18" i="34" s="1"/>
  <c r="T19" i="34"/>
  <c r="EM19" i="34"/>
  <c r="JT19" i="34"/>
  <c r="JV19" i="34" s="1"/>
  <c r="M21" i="34"/>
  <c r="O21" i="34" s="1"/>
  <c r="CQ21" i="34"/>
  <c r="IK21" i="34"/>
  <c r="AB22" i="34"/>
  <c r="AD22" i="34" s="1"/>
  <c r="HL22" i="34"/>
  <c r="DW27" i="34"/>
  <c r="DV27" i="34"/>
  <c r="HA27" i="34"/>
  <c r="GZ27" i="34"/>
  <c r="HB27" i="34" s="1"/>
  <c r="IA27" i="34"/>
  <c r="IB27" i="34" s="1"/>
  <c r="JO27" i="34"/>
  <c r="JP27" i="34"/>
  <c r="BL28" i="34"/>
  <c r="BN28" i="34" s="1"/>
  <c r="CH28" i="34"/>
  <c r="CG28" i="34"/>
  <c r="EB28" i="34"/>
  <c r="EC28" i="34" s="1"/>
  <c r="GL28" i="34"/>
  <c r="GM28" i="34" s="1"/>
  <c r="GQ28" i="34"/>
  <c r="GR28" i="34" s="1"/>
  <c r="HA28" i="34"/>
  <c r="GZ28" i="34"/>
  <c r="KD28" i="34"/>
  <c r="KF28" i="34" s="1"/>
  <c r="CG29" i="34"/>
  <c r="CI29" i="34" s="1"/>
  <c r="DA29" i="34"/>
  <c r="DC29" i="34" s="1"/>
  <c r="EF29" i="34"/>
  <c r="EH29" i="34" s="1"/>
  <c r="AG30" i="34"/>
  <c r="AI30" i="34" s="1"/>
  <c r="DA30" i="34"/>
  <c r="DC30" i="34" s="1"/>
  <c r="EB30" i="34"/>
  <c r="HA30" i="34"/>
  <c r="GZ30" i="34"/>
  <c r="HB30" i="34" s="1"/>
  <c r="FQ31" i="34"/>
  <c r="FR31" i="34" s="1"/>
  <c r="HE31" i="34"/>
  <c r="HF31" i="34"/>
  <c r="KD31" i="34"/>
  <c r="KF31" i="34" s="1"/>
  <c r="BB32" i="34"/>
  <c r="BD32" i="34" s="1"/>
  <c r="EH32" i="34"/>
  <c r="HG32" i="34"/>
  <c r="JY32" i="34"/>
  <c r="KA32" i="34" s="1"/>
  <c r="AB33" i="34"/>
  <c r="AD33" i="34" s="1"/>
  <c r="CG33" i="34"/>
  <c r="CH33" i="34"/>
  <c r="FV33" i="34"/>
  <c r="FU33" i="34"/>
  <c r="IB33" i="34"/>
  <c r="AY34" i="34"/>
  <c r="BM34" i="34"/>
  <c r="BN34" i="34" s="1"/>
  <c r="CV34" i="34"/>
  <c r="CX34" i="34" s="1"/>
  <c r="DV34" i="34"/>
  <c r="DW34" i="34"/>
  <c r="JY34" i="34"/>
  <c r="KA34" i="34" s="1"/>
  <c r="BQ35" i="34"/>
  <c r="BS35" i="34" s="1"/>
  <c r="FA35" i="34"/>
  <c r="FB35" i="34"/>
  <c r="FH39" i="34"/>
  <c r="FQ39" i="34"/>
  <c r="FR39" i="34" s="1"/>
  <c r="FP39" i="34"/>
  <c r="BQ40" i="34"/>
  <c r="BS40" i="34" s="1"/>
  <c r="EK40" i="34"/>
  <c r="EM40" i="34" s="1"/>
  <c r="FB40" i="34"/>
  <c r="FC40" i="34" s="1"/>
  <c r="FA40" i="34"/>
  <c r="AH41" i="34"/>
  <c r="AG41" i="34"/>
  <c r="AI41" i="34" s="1"/>
  <c r="GK41" i="34"/>
  <c r="GM41" i="34" s="1"/>
  <c r="GL41" i="34"/>
  <c r="JU42" i="34"/>
  <c r="JT42" i="34"/>
  <c r="BC43" i="34"/>
  <c r="BB43" i="34"/>
  <c r="BV44" i="34"/>
  <c r="BW44" i="34"/>
  <c r="BX44" i="34" s="1"/>
  <c r="GZ44" i="34"/>
  <c r="HA44" i="34"/>
  <c r="EK45" i="34"/>
  <c r="EM45" i="34" s="1"/>
  <c r="FP45" i="34"/>
  <c r="FR45" i="34" s="1"/>
  <c r="FQ45" i="34"/>
  <c r="JF45" i="34"/>
  <c r="JE45" i="34"/>
  <c r="CQ46" i="34"/>
  <c r="CS46" i="34" s="1"/>
  <c r="DF46" i="34"/>
  <c r="DH46" i="34" s="1"/>
  <c r="EF46" i="34"/>
  <c r="EG46" i="34"/>
  <c r="BR47" i="34"/>
  <c r="BS47" i="34" s="1"/>
  <c r="HE47" i="34"/>
  <c r="HG47" i="34" s="1"/>
  <c r="AB49" i="34"/>
  <c r="AC49" i="34"/>
  <c r="O9" i="34"/>
  <c r="AN13" i="34"/>
  <c r="HL14" i="34"/>
  <c r="BQ22" i="34"/>
  <c r="BR22" i="34"/>
  <c r="BS22" i="34" s="1"/>
  <c r="CR27" i="34"/>
  <c r="CQ27" i="34"/>
  <c r="FP28" i="34"/>
  <c r="FQ28" i="34"/>
  <c r="FR28" i="34" s="1"/>
  <c r="BW29" i="34"/>
  <c r="BV29" i="34"/>
  <c r="AW32" i="34"/>
  <c r="AX32" i="34"/>
  <c r="JU34" i="34"/>
  <c r="JV34" i="34" s="1"/>
  <c r="JT34" i="34"/>
  <c r="DS39" i="34"/>
  <c r="EG42" i="34"/>
  <c r="EF42" i="34"/>
  <c r="FU44" i="34"/>
  <c r="FV44" i="34"/>
  <c r="DH45" i="34"/>
  <c r="EG45" i="34"/>
  <c r="EF45" i="34"/>
  <c r="DR49" i="34"/>
  <c r="DQ49" i="34"/>
  <c r="DB8" i="34"/>
  <c r="DC8" i="34" s="1"/>
  <c r="JY8" i="34"/>
  <c r="BH10" i="34"/>
  <c r="BI10" i="34" s="1"/>
  <c r="FF11" i="34"/>
  <c r="FH11" i="34" s="1"/>
  <c r="JZ12" i="34"/>
  <c r="KA12" i="34" s="1"/>
  <c r="EL15" i="34"/>
  <c r="EM15" i="34" s="1"/>
  <c r="HN16" i="34"/>
  <c r="JZ16" i="34"/>
  <c r="KA16" i="34" s="1"/>
  <c r="DA23" i="34"/>
  <c r="HJ23" i="34"/>
  <c r="HL23" i="34" s="1"/>
  <c r="BL24" i="34"/>
  <c r="BN24" i="34" s="1"/>
  <c r="CH26" i="34"/>
  <c r="CI26" i="34" s="1"/>
  <c r="CW26" i="34"/>
  <c r="CX26" i="34" s="1"/>
  <c r="JU26" i="34"/>
  <c r="JV26" i="34" s="1"/>
  <c r="M6" i="34"/>
  <c r="O6" i="34" s="1"/>
  <c r="BR13" i="34"/>
  <c r="BS13" i="34" s="1"/>
  <c r="GL13" i="34"/>
  <c r="GM13" i="34" s="1"/>
  <c r="HU13" i="34"/>
  <c r="HW13" i="34" s="1"/>
  <c r="CW14" i="34"/>
  <c r="CX14" i="34" s="1"/>
  <c r="GV17" i="34"/>
  <c r="BW21" i="34"/>
  <c r="BX21" i="34" s="1"/>
  <c r="JT22" i="34"/>
  <c r="JV22" i="34" s="1"/>
  <c r="EP27" i="34"/>
  <c r="ER27" i="34" s="1"/>
  <c r="AW28" i="34"/>
  <c r="AY28" i="34" s="1"/>
  <c r="AX28" i="34"/>
  <c r="CQ28" i="34"/>
  <c r="CS28" i="34" s="1"/>
  <c r="IF29" i="34"/>
  <c r="IG29" i="34" s="1"/>
  <c r="FV30" i="34"/>
  <c r="FW30" i="34" s="1"/>
  <c r="BR32" i="34"/>
  <c r="BS32" i="34" s="1"/>
  <c r="JF32" i="34"/>
  <c r="JE32" i="34"/>
  <c r="BW33" i="34"/>
  <c r="BX33" i="34" s="1"/>
  <c r="FR34" i="34"/>
  <c r="JJ34" i="34"/>
  <c r="JK34" i="34"/>
  <c r="CL36" i="34"/>
  <c r="CN36" i="34" s="1"/>
  <c r="FZ38" i="34"/>
  <c r="GB38" i="34" s="1"/>
  <c r="JF38" i="34"/>
  <c r="JE38" i="34"/>
  <c r="JG38" i="34" s="1"/>
  <c r="EL39" i="34"/>
  <c r="EK39" i="34"/>
  <c r="BV42" i="34"/>
  <c r="BX42" i="34" s="1"/>
  <c r="DV42" i="34"/>
  <c r="EP43" i="34"/>
  <c r="ER43" i="34" s="1"/>
  <c r="BQ44" i="34"/>
  <c r="BR44" i="34"/>
  <c r="IT47" i="34"/>
  <c r="IU47" i="34"/>
  <c r="CH48" i="34"/>
  <c r="CI48" i="34" s="1"/>
  <c r="DF49" i="34"/>
  <c r="DG49" i="34"/>
  <c r="BI8" i="34"/>
  <c r="CW8" i="34"/>
  <c r="EK10" i="34"/>
  <c r="EM10" i="34" s="1"/>
  <c r="FV10" i="34"/>
  <c r="FW10" i="34" s="1"/>
  <c r="GQ11" i="34"/>
  <c r="JZ11" i="34"/>
  <c r="KA11" i="34" s="1"/>
  <c r="DR12" i="34"/>
  <c r="DS12" i="34" s="1"/>
  <c r="GU12" i="34"/>
  <c r="GW12" i="34" s="1"/>
  <c r="IK12" i="34"/>
  <c r="IL12" i="34" s="1"/>
  <c r="JU12" i="34"/>
  <c r="JV12" i="34" s="1"/>
  <c r="BG15" i="34"/>
  <c r="BI15" i="34" s="1"/>
  <c r="EG15" i="34"/>
  <c r="EH15" i="34" s="1"/>
  <c r="IJ15" i="34"/>
  <c r="JU16" i="34"/>
  <c r="BB20" i="34"/>
  <c r="CQ20" i="34"/>
  <c r="CS20" i="34" s="1"/>
  <c r="IE20" i="34"/>
  <c r="JU20" i="34"/>
  <c r="JV20" i="34" s="1"/>
  <c r="HE23" i="34"/>
  <c r="HG23" i="34" s="1"/>
  <c r="JP23" i="34"/>
  <c r="FU24" i="34"/>
  <c r="FW24" i="34" s="1"/>
  <c r="GP24" i="34"/>
  <c r="GR24" i="34" s="1"/>
  <c r="FL25" i="34"/>
  <c r="FM25" i="34" s="1"/>
  <c r="IP25" i="34"/>
  <c r="IQ25" i="34" s="1"/>
  <c r="JJ25" i="34"/>
  <c r="JL25" i="34" s="1"/>
  <c r="EQ26" i="34"/>
  <c r="ER26" i="34" s="1"/>
  <c r="EF6" i="34"/>
  <c r="EH6" i="34" s="1"/>
  <c r="FV6" i="34"/>
  <c r="FW6" i="34" s="1"/>
  <c r="IE6" i="34"/>
  <c r="IG6" i="34" s="1"/>
  <c r="CR7" i="34"/>
  <c r="CS7" i="34" s="1"/>
  <c r="JT7" i="34"/>
  <c r="JV7" i="34" s="1"/>
  <c r="EF9" i="34"/>
  <c r="EH9" i="34" s="1"/>
  <c r="FU9" i="34"/>
  <c r="FW9" i="34" s="1"/>
  <c r="JZ9" i="34"/>
  <c r="KA9" i="34" s="1"/>
  <c r="FZ13" i="34"/>
  <c r="GB13" i="34" s="1"/>
  <c r="CR14" i="34"/>
  <c r="IF14" i="34"/>
  <c r="IG14" i="34" s="1"/>
  <c r="CR17" i="34"/>
  <c r="CS17" i="34" s="1"/>
  <c r="GP17" i="34"/>
  <c r="JU17" i="34"/>
  <c r="JV17" i="34" s="1"/>
  <c r="KH17" i="34"/>
  <c r="EF18" i="34"/>
  <c r="EH18" i="34" s="1"/>
  <c r="GQ18" i="34"/>
  <c r="GP18" i="34"/>
  <c r="GR18" i="34" s="1"/>
  <c r="EQ19" i="34"/>
  <c r="EP19" i="34"/>
  <c r="JY19" i="34"/>
  <c r="EF21" i="34"/>
  <c r="EH21" i="34" s="1"/>
  <c r="FG22" i="34"/>
  <c r="FH22" i="34" s="1"/>
  <c r="IF22" i="34"/>
  <c r="IE22" i="34"/>
  <c r="EA27" i="34"/>
  <c r="EB27" i="34"/>
  <c r="EC27" i="34" s="1"/>
  <c r="HE27" i="34"/>
  <c r="HF27" i="34"/>
  <c r="IO27" i="34"/>
  <c r="IQ27" i="34" s="1"/>
  <c r="JT27" i="34"/>
  <c r="JV27" i="34" s="1"/>
  <c r="CL28" i="34"/>
  <c r="CM28" i="34"/>
  <c r="HF28" i="34"/>
  <c r="HG28" i="34" s="1"/>
  <c r="IO28" i="34"/>
  <c r="IQ28" i="34" s="1"/>
  <c r="CM29" i="34"/>
  <c r="FK29" i="34"/>
  <c r="FV29" i="34"/>
  <c r="FU29" i="34"/>
  <c r="BR31" i="34"/>
  <c r="DA31" i="34"/>
  <c r="DV31" i="34"/>
  <c r="DX31" i="34" s="1"/>
  <c r="EP31" i="34"/>
  <c r="ER31" i="34" s="1"/>
  <c r="HJ31" i="34"/>
  <c r="BM32" i="34"/>
  <c r="BL32" i="34"/>
  <c r="BN32" i="34" s="1"/>
  <c r="FB32" i="34"/>
  <c r="FC32" i="34" s="1"/>
  <c r="FA32" i="34"/>
  <c r="AG33" i="34"/>
  <c r="AX33" i="34"/>
  <c r="AW33" i="34"/>
  <c r="BR33" i="34"/>
  <c r="BS33" i="34" s="1"/>
  <c r="CL33" i="34"/>
  <c r="CN33" i="34" s="1"/>
  <c r="DG33" i="34"/>
  <c r="DH33" i="34" s="1"/>
  <c r="FZ33" i="34"/>
  <c r="GP33" i="34"/>
  <c r="GQ33" i="34"/>
  <c r="EG34" i="34"/>
  <c r="EF34" i="34"/>
  <c r="DF35" i="34"/>
  <c r="DH35" i="34" s="1"/>
  <c r="BR36" i="34"/>
  <c r="BQ36" i="34"/>
  <c r="BS36" i="34" s="1"/>
  <c r="GK36" i="34"/>
  <c r="GL36" i="34"/>
  <c r="JU36" i="34"/>
  <c r="JT36" i="34"/>
  <c r="S39" i="34"/>
  <c r="R39" i="34"/>
  <c r="IO39" i="34"/>
  <c r="IP39" i="34"/>
  <c r="IQ39" i="34" s="1"/>
  <c r="FG40" i="34"/>
  <c r="FH40" i="34" s="1"/>
  <c r="FP40" i="34"/>
  <c r="GK40" i="34"/>
  <c r="JY40" i="34"/>
  <c r="JZ40" i="34"/>
  <c r="DB41" i="34"/>
  <c r="DA41" i="34"/>
  <c r="HV43" i="34"/>
  <c r="HU43" i="34"/>
  <c r="BC45" i="34"/>
  <c r="BB45" i="34"/>
  <c r="GL45" i="34"/>
  <c r="GM45" i="34" s="1"/>
  <c r="BB46" i="34"/>
  <c r="BC46" i="34"/>
  <c r="FB46" i="34"/>
  <c r="FR46" i="34"/>
  <c r="AB47" i="34"/>
  <c r="AC47" i="34"/>
  <c r="BR48" i="34"/>
  <c r="BQ48" i="34"/>
  <c r="BS48" i="34" s="1"/>
  <c r="AW49" i="34"/>
  <c r="AX49" i="34"/>
  <c r="BQ49" i="34"/>
  <c r="BR49" i="34"/>
  <c r="HF49" i="34"/>
  <c r="HE49" i="34"/>
  <c r="JJ49" i="34"/>
  <c r="JK49" i="34"/>
  <c r="W22" i="34"/>
  <c r="Y22" i="34" s="1"/>
  <c r="AB28" i="34"/>
  <c r="AD28" i="34" s="1"/>
  <c r="AL33" i="34"/>
  <c r="AN33" i="34" s="1"/>
  <c r="AB34" i="34"/>
  <c r="AD34" i="34" s="1"/>
  <c r="EG35" i="34"/>
  <c r="EH35" i="34" s="1"/>
  <c r="FU35" i="34"/>
  <c r="JO35" i="34"/>
  <c r="HJ36" i="34"/>
  <c r="HL36" i="34" s="1"/>
  <c r="AI37" i="34"/>
  <c r="GQ38" i="34"/>
  <c r="GR38" i="34" s="1"/>
  <c r="HE38" i="34"/>
  <c r="HG38" i="34" s="1"/>
  <c r="JT38" i="34"/>
  <c r="JV38" i="34" s="1"/>
  <c r="JU38" i="34"/>
  <c r="EF39" i="34"/>
  <c r="EG39" i="34"/>
  <c r="FV39" i="34"/>
  <c r="FW39" i="34" s="1"/>
  <c r="GL39" i="34"/>
  <c r="GK39" i="34"/>
  <c r="IK39" i="34"/>
  <c r="JU39" i="34"/>
  <c r="JV39" i="34" s="1"/>
  <c r="R40" i="34"/>
  <c r="T40" i="34" s="1"/>
  <c r="AC40" i="34"/>
  <c r="AB40" i="34"/>
  <c r="IQ40" i="34"/>
  <c r="KF40" i="34"/>
  <c r="GZ41" i="34"/>
  <c r="HB41" i="34" s="1"/>
  <c r="AG42" i="34"/>
  <c r="AI42" i="34" s="1"/>
  <c r="BN42" i="34"/>
  <c r="EK42" i="34"/>
  <c r="EL42" i="34"/>
  <c r="GU42" i="34"/>
  <c r="GV42" i="34"/>
  <c r="JY42" i="34"/>
  <c r="JZ42" i="34"/>
  <c r="AL43" i="34"/>
  <c r="AN43" i="34" s="1"/>
  <c r="CG43" i="34"/>
  <c r="CI43" i="34" s="1"/>
  <c r="HA43" i="34"/>
  <c r="IK43" i="34"/>
  <c r="JZ43" i="34"/>
  <c r="KA43" i="34" s="1"/>
  <c r="BC44" i="34"/>
  <c r="BD44" i="34" s="1"/>
  <c r="EL44" i="34"/>
  <c r="EK44" i="34"/>
  <c r="GM44" i="34"/>
  <c r="IK44" i="34"/>
  <c r="IJ44" i="34"/>
  <c r="JP44" i="34"/>
  <c r="AW45" i="34"/>
  <c r="DR45" i="34"/>
  <c r="DQ45" i="34"/>
  <c r="GQ45" i="34"/>
  <c r="GP45" i="34"/>
  <c r="HF45" i="34"/>
  <c r="HG45" i="34" s="1"/>
  <c r="JK45" i="34"/>
  <c r="JL45" i="34" s="1"/>
  <c r="M46" i="34"/>
  <c r="AG46" i="34"/>
  <c r="AH46" i="34"/>
  <c r="HF46" i="34"/>
  <c r="IA46" i="34"/>
  <c r="AY47" i="34"/>
  <c r="IA47" i="34"/>
  <c r="IB47" i="34" s="1"/>
  <c r="JF47" i="34"/>
  <c r="JE47" i="34"/>
  <c r="HE48" i="34"/>
  <c r="JF48" i="34"/>
  <c r="JE48" i="34"/>
  <c r="BC49" i="34"/>
  <c r="CG49" i="34"/>
  <c r="CH49" i="34"/>
  <c r="EB49" i="34"/>
  <c r="EC49" i="34" s="1"/>
  <c r="IL39" i="34"/>
  <c r="GU40" i="34"/>
  <c r="GV40" i="34"/>
  <c r="GW40" i="34" s="1"/>
  <c r="DX41" i="34"/>
  <c r="DQ42" i="34"/>
  <c r="DR42" i="34"/>
  <c r="JE42" i="34"/>
  <c r="JF42" i="34"/>
  <c r="FG44" i="34"/>
  <c r="FF44" i="34"/>
  <c r="FH44" i="34" s="1"/>
  <c r="BL45" i="34"/>
  <c r="BM45" i="34"/>
  <c r="BB47" i="34"/>
  <c r="BC47" i="34"/>
  <c r="BD47" i="34" s="1"/>
  <c r="JT48" i="34"/>
  <c r="JU48" i="34"/>
  <c r="R43" i="34"/>
  <c r="T43" i="34" s="1"/>
  <c r="HN44" i="34"/>
  <c r="HP44" i="34" s="1"/>
  <c r="CN47" i="34"/>
  <c r="T11" i="34"/>
  <c r="T10" i="34"/>
  <c r="AN10" i="34"/>
  <c r="AN11" i="34"/>
  <c r="FE6" i="34"/>
  <c r="CS14" i="34"/>
  <c r="CV18" i="34"/>
  <c r="CW18" i="34"/>
  <c r="JK18" i="34"/>
  <c r="JJ18" i="34"/>
  <c r="FV22" i="34"/>
  <c r="FU22" i="34"/>
  <c r="FV27" i="34"/>
  <c r="FU27" i="34"/>
  <c r="EA29" i="34"/>
  <c r="EB29" i="34"/>
  <c r="HE30" i="34"/>
  <c r="HF30" i="34"/>
  <c r="N31" i="34"/>
  <c r="M31" i="34"/>
  <c r="GZ32" i="34"/>
  <c r="HA32" i="34"/>
  <c r="HU33" i="34"/>
  <c r="HV33" i="34"/>
  <c r="AH36" i="34"/>
  <c r="AG36" i="34"/>
  <c r="DG36" i="34"/>
  <c r="DF36" i="34"/>
  <c r="HV38" i="34"/>
  <c r="HU38" i="34"/>
  <c r="GP39" i="34"/>
  <c r="GQ39" i="34"/>
  <c r="JU40" i="34"/>
  <c r="JT40" i="34"/>
  <c r="JJ41" i="34"/>
  <c r="JK41" i="34"/>
  <c r="IF45" i="34"/>
  <c r="IE45" i="34"/>
  <c r="IO45" i="34"/>
  <c r="IP45" i="34"/>
  <c r="DQ17" i="34"/>
  <c r="DS17" i="34" s="1"/>
  <c r="DR17" i="34"/>
  <c r="GU18" i="34"/>
  <c r="GV18" i="34"/>
  <c r="CV19" i="34"/>
  <c r="CW19" i="34"/>
  <c r="R21" i="34"/>
  <c r="S21" i="34"/>
  <c r="BC21" i="34"/>
  <c r="BB21" i="34"/>
  <c r="FB21" i="34"/>
  <c r="FA21" i="34"/>
  <c r="FL27" i="34"/>
  <c r="FK27" i="34"/>
  <c r="R8" i="34"/>
  <c r="T8" i="34" s="1"/>
  <c r="BT51" i="34"/>
  <c r="BT52" i="34" s="1"/>
  <c r="CT51" i="34"/>
  <c r="CT52" i="34" s="1"/>
  <c r="EK8" i="34"/>
  <c r="EM8" i="34" s="1"/>
  <c r="EP8" i="34"/>
  <c r="ER8" i="34" s="1"/>
  <c r="GB8" i="34"/>
  <c r="HT8" i="34"/>
  <c r="IP8" i="34"/>
  <c r="IQ8" i="34" s="1"/>
  <c r="AG10" i="34"/>
  <c r="AI10" i="34" s="1"/>
  <c r="CF10" i="34"/>
  <c r="DJ10" i="34" s="1"/>
  <c r="CV10" i="34"/>
  <c r="CX10" i="34" s="1"/>
  <c r="FF10" i="34"/>
  <c r="FH10" i="34" s="1"/>
  <c r="FK10" i="34"/>
  <c r="FZ10" i="34"/>
  <c r="GB10" i="34" s="1"/>
  <c r="IF10" i="34"/>
  <c r="IG10" i="34" s="1"/>
  <c r="JU10" i="34"/>
  <c r="JV10" i="34" s="1"/>
  <c r="JY10" i="34"/>
  <c r="BG11" i="34"/>
  <c r="BI11" i="34" s="1"/>
  <c r="FZ11" i="34"/>
  <c r="GB11" i="34" s="1"/>
  <c r="GR11" i="34"/>
  <c r="GU11" i="34"/>
  <c r="GW11" i="34" s="1"/>
  <c r="AG12" i="34"/>
  <c r="AI12" i="34" s="1"/>
  <c r="R15" i="34"/>
  <c r="T15" i="34" s="1"/>
  <c r="AB15" i="34"/>
  <c r="AD15" i="34" s="1"/>
  <c r="AH15" i="34"/>
  <c r="CR15" i="34"/>
  <c r="CS15" i="34" s="1"/>
  <c r="DJ15" i="34"/>
  <c r="DK15" i="34" s="1"/>
  <c r="FB15" i="34"/>
  <c r="GQ15" i="34"/>
  <c r="GR15" i="34" s="1"/>
  <c r="BC16" i="34"/>
  <c r="BD16" i="34" s="1"/>
  <c r="FF16" i="34"/>
  <c r="FH16" i="34" s="1"/>
  <c r="FV16" i="34"/>
  <c r="FW16" i="34" s="1"/>
  <c r="GR16" i="34"/>
  <c r="GU16" i="34"/>
  <c r="GW16" i="34" s="1"/>
  <c r="HK16" i="34"/>
  <c r="IF16" i="34"/>
  <c r="IG16" i="34" s="1"/>
  <c r="IX16" i="34"/>
  <c r="BZ20" i="34"/>
  <c r="BV20" i="34"/>
  <c r="BX20" i="34" s="1"/>
  <c r="DJ20" i="34"/>
  <c r="EF20" i="34"/>
  <c r="EH20" i="34" s="1"/>
  <c r="FA20" i="34"/>
  <c r="FC20" i="34" s="1"/>
  <c r="FQ20" i="34"/>
  <c r="FR20" i="34" s="1"/>
  <c r="GP20" i="34"/>
  <c r="GR20" i="34" s="1"/>
  <c r="HF20" i="34"/>
  <c r="HG20" i="34" s="1"/>
  <c r="AX23" i="34"/>
  <c r="AY23" i="34" s="1"/>
  <c r="BN23" i="34"/>
  <c r="FK23" i="34"/>
  <c r="FM23" i="34" s="1"/>
  <c r="HU23" i="34"/>
  <c r="HW23" i="34" s="1"/>
  <c r="R24" i="34"/>
  <c r="T24" i="34" s="1"/>
  <c r="AL24" i="34"/>
  <c r="AN24" i="34" s="1"/>
  <c r="BH24" i="34"/>
  <c r="BI24" i="34" s="1"/>
  <c r="EB24" i="34"/>
  <c r="EC24" i="34" s="1"/>
  <c r="ER24" i="34"/>
  <c r="GV24" i="34"/>
  <c r="GW24" i="34" s="1"/>
  <c r="HU24" i="34"/>
  <c r="HW24" i="34" s="1"/>
  <c r="JJ24" i="34"/>
  <c r="JL24" i="34" s="1"/>
  <c r="JO24" i="34"/>
  <c r="JQ24" i="34" s="1"/>
  <c r="JT24" i="34"/>
  <c r="JV24" i="34" s="1"/>
  <c r="R25" i="34"/>
  <c r="T25" i="34" s="1"/>
  <c r="DA25" i="34"/>
  <c r="DC25" i="34" s="1"/>
  <c r="EP25" i="34"/>
  <c r="ER25" i="34" s="1"/>
  <c r="FA25" i="34"/>
  <c r="FC25" i="34" s="1"/>
  <c r="KH25" i="34"/>
  <c r="KI25" i="34" s="1"/>
  <c r="W26" i="34"/>
  <c r="Y26" i="34" s="1"/>
  <c r="AG26" i="34"/>
  <c r="AI26" i="34" s="1"/>
  <c r="BL26" i="34"/>
  <c r="BN26" i="34" s="1"/>
  <c r="DA26" i="34"/>
  <c r="DC26" i="34" s="1"/>
  <c r="DV26" i="34"/>
  <c r="DX26" i="34" s="1"/>
  <c r="FQ26" i="34"/>
  <c r="FR26" i="34" s="1"/>
  <c r="GZ26" i="34"/>
  <c r="HB26" i="34" s="1"/>
  <c r="HE26" i="34"/>
  <c r="HG26" i="34" s="1"/>
  <c r="HJ26" i="34"/>
  <c r="HL26" i="34" s="1"/>
  <c r="AG6" i="34"/>
  <c r="AI6" i="34" s="1"/>
  <c r="CW6" i="34"/>
  <c r="CX6" i="34" s="1"/>
  <c r="FA6" i="34"/>
  <c r="FC6" i="34" s="1"/>
  <c r="HT12" i="34"/>
  <c r="IX12" i="34" s="1"/>
  <c r="AB7" i="34"/>
  <c r="AD7" i="34" s="1"/>
  <c r="AL7" i="34"/>
  <c r="AN7" i="34" s="1"/>
  <c r="AX7" i="34"/>
  <c r="AY7" i="34" s="1"/>
  <c r="BG7" i="34"/>
  <c r="BI7" i="34" s="1"/>
  <c r="BL7" i="34"/>
  <c r="BN7" i="34" s="1"/>
  <c r="FW7" i="34"/>
  <c r="AG9" i="34"/>
  <c r="AI9" i="34" s="1"/>
  <c r="CW9" i="34"/>
  <c r="FA9" i="34"/>
  <c r="HJ9" i="34"/>
  <c r="HL9" i="34" s="1"/>
  <c r="IE9" i="34"/>
  <c r="IG9" i="34" s="1"/>
  <c r="IL9" i="34"/>
  <c r="JF9" i="34"/>
  <c r="JG9" i="34" s="1"/>
  <c r="M13" i="34"/>
  <c r="O13" i="34" s="1"/>
  <c r="W13" i="34"/>
  <c r="Y13" i="34" s="1"/>
  <c r="BV13" i="34"/>
  <c r="BX13" i="34" s="1"/>
  <c r="CG13" i="34"/>
  <c r="CI13" i="34" s="1"/>
  <c r="CQ13" i="34"/>
  <c r="CS13" i="34" s="1"/>
  <c r="HF13" i="34"/>
  <c r="HG13" i="34" s="1"/>
  <c r="M14" i="34"/>
  <c r="O14" i="34" s="1"/>
  <c r="DQ14" i="34"/>
  <c r="DS14" i="34" s="1"/>
  <c r="EF14" i="34"/>
  <c r="EH14" i="34" s="1"/>
  <c r="FA14" i="34"/>
  <c r="FC14" i="34" s="1"/>
  <c r="IK14" i="34"/>
  <c r="IL14" i="34" s="1"/>
  <c r="JE14" i="34"/>
  <c r="JG14" i="34" s="1"/>
  <c r="JT14" i="34"/>
  <c r="JV14" i="34" s="1"/>
  <c r="HJ17" i="34"/>
  <c r="HL17" i="34" s="1"/>
  <c r="IE17" i="34"/>
  <c r="IG17" i="34" s="1"/>
  <c r="IJ17" i="34"/>
  <c r="IL17" i="34" s="1"/>
  <c r="IO17" i="34"/>
  <c r="IQ17" i="34" s="1"/>
  <c r="JK17" i="34"/>
  <c r="JJ17" i="34"/>
  <c r="BV18" i="34"/>
  <c r="BX18" i="34" s="1"/>
  <c r="CQ18" i="34"/>
  <c r="CS18" i="34" s="1"/>
  <c r="IL18" i="34"/>
  <c r="BC19" i="34"/>
  <c r="BB19" i="34"/>
  <c r="HL19" i="34"/>
  <c r="HK21" i="34"/>
  <c r="HJ21" i="34"/>
  <c r="JZ21" i="34"/>
  <c r="JY21" i="34"/>
  <c r="M22" i="34"/>
  <c r="O22" i="34" s="1"/>
  <c r="AN22" i="34"/>
  <c r="EG22" i="34"/>
  <c r="EF22" i="34"/>
  <c r="JY22" i="34"/>
  <c r="JZ22" i="34"/>
  <c r="EH28" i="34"/>
  <c r="JU28" i="34"/>
  <c r="JT28" i="34"/>
  <c r="AW29" i="34"/>
  <c r="AX29" i="34"/>
  <c r="GQ30" i="34"/>
  <c r="GP30" i="34"/>
  <c r="JO30" i="34"/>
  <c r="JP30" i="34"/>
  <c r="JQ30" i="34" s="1"/>
  <c r="GQ32" i="34"/>
  <c r="GP32" i="34"/>
  <c r="GZ34" i="34"/>
  <c r="HA34" i="34"/>
  <c r="CG36" i="34"/>
  <c r="CH36" i="34"/>
  <c r="CH40" i="34"/>
  <c r="CG40" i="34"/>
  <c r="EF40" i="34"/>
  <c r="EG40" i="34"/>
  <c r="IJ40" i="34"/>
  <c r="IK40" i="34"/>
  <c r="CH41" i="34"/>
  <c r="CG41" i="34"/>
  <c r="IJ41" i="34"/>
  <c r="IK41" i="34"/>
  <c r="GQ43" i="34"/>
  <c r="GP43" i="34"/>
  <c r="JF44" i="34"/>
  <c r="JE44" i="34"/>
  <c r="N45" i="34"/>
  <c r="M45" i="34"/>
  <c r="IA48" i="34"/>
  <c r="HZ48" i="34"/>
  <c r="CL49" i="34"/>
  <c r="CM49" i="34"/>
  <c r="L8" i="34"/>
  <c r="AP8" i="34" s="1"/>
  <c r="FX51" i="34"/>
  <c r="FX52" i="34" s="1"/>
  <c r="HH51" i="34"/>
  <c r="HH52" i="34" s="1"/>
  <c r="IH51" i="34"/>
  <c r="IH52" i="34" s="1"/>
  <c r="BI12" i="34"/>
  <c r="EM12" i="34"/>
  <c r="HT15" i="34"/>
  <c r="IL15" i="34"/>
  <c r="KA15" i="34"/>
  <c r="AI16" i="34"/>
  <c r="BD20" i="34"/>
  <c r="DU13" i="34"/>
  <c r="ET13" i="34" s="1"/>
  <c r="ET20" i="34"/>
  <c r="EU20" i="34" s="1"/>
  <c r="HN20" i="34"/>
  <c r="HP20" i="34" s="1"/>
  <c r="IG20" i="34"/>
  <c r="AD23" i="34"/>
  <c r="DC23" i="34"/>
  <c r="DX23" i="34"/>
  <c r="BZ24" i="34"/>
  <c r="CB24" i="34" s="1"/>
  <c r="DU7" i="34"/>
  <c r="ET7" i="34" s="1"/>
  <c r="HN24" i="34"/>
  <c r="BN25" i="34"/>
  <c r="IX25" i="34"/>
  <c r="EM6" i="34"/>
  <c r="EH7" i="34"/>
  <c r="HL7" i="34"/>
  <c r="EM9" i="34"/>
  <c r="EM17" i="34"/>
  <c r="GR17" i="34"/>
  <c r="O18" i="34"/>
  <c r="JF18" i="34"/>
  <c r="JE18" i="34"/>
  <c r="BW22" i="34"/>
  <c r="BV22" i="34"/>
  <c r="GD22" i="34"/>
  <c r="GA22" i="34"/>
  <c r="FZ22" i="34"/>
  <c r="GB22" i="34" s="1"/>
  <c r="EQ28" i="34"/>
  <c r="EP28" i="34"/>
  <c r="FV28" i="34"/>
  <c r="FU28" i="34"/>
  <c r="IF28" i="34"/>
  <c r="IE28" i="34"/>
  <c r="FP29" i="34"/>
  <c r="FQ29" i="34"/>
  <c r="HK29" i="34"/>
  <c r="HJ29" i="34"/>
  <c r="JK29" i="34"/>
  <c r="JJ29" i="34"/>
  <c r="JU29" i="34"/>
  <c r="JT29" i="34"/>
  <c r="BM31" i="34"/>
  <c r="BL31" i="34"/>
  <c r="FV31" i="34"/>
  <c r="FU31" i="34"/>
  <c r="AG34" i="34"/>
  <c r="AH34" i="34"/>
  <c r="GQ34" i="34"/>
  <c r="GP34" i="34"/>
  <c r="JZ37" i="34"/>
  <c r="JY37" i="34"/>
  <c r="CW39" i="34"/>
  <c r="CV39" i="34"/>
  <c r="JF39" i="34"/>
  <c r="JE39" i="34"/>
  <c r="JZ39" i="34"/>
  <c r="JY39" i="34"/>
  <c r="AM40" i="34"/>
  <c r="AL40" i="34"/>
  <c r="N41" i="34"/>
  <c r="M41" i="34"/>
  <c r="IA41" i="34"/>
  <c r="HZ41" i="34"/>
  <c r="GK46" i="34"/>
  <c r="GM46" i="34" s="1"/>
  <c r="GL46" i="34"/>
  <c r="JP46" i="34"/>
  <c r="JO46" i="34"/>
  <c r="JZ46" i="34"/>
  <c r="JY46" i="34"/>
  <c r="FA47" i="34"/>
  <c r="FB47" i="34"/>
  <c r="FC47" i="34" s="1"/>
  <c r="FV47" i="34"/>
  <c r="FW47" i="34" s="1"/>
  <c r="FU47" i="34"/>
  <c r="AM48" i="34"/>
  <c r="AL48" i="34"/>
  <c r="EB48" i="34"/>
  <c r="EA48" i="34"/>
  <c r="DX25" i="34"/>
  <c r="Q6" i="34"/>
  <c r="AP6" i="34" s="1"/>
  <c r="BO51" i="34"/>
  <c r="BO52" i="34" s="1"/>
  <c r="EZ8" i="34"/>
  <c r="GD8" i="34" s="1"/>
  <c r="JK8" i="34"/>
  <c r="JL8" i="34" s="1"/>
  <c r="AB10" i="34"/>
  <c r="AD10" i="34" s="1"/>
  <c r="BC10" i="34"/>
  <c r="BD10" i="34" s="1"/>
  <c r="CS11" i="34"/>
  <c r="EH11" i="34"/>
  <c r="IG11" i="34"/>
  <c r="AB12" i="34"/>
  <c r="AD12" i="34" s="1"/>
  <c r="BC12" i="34"/>
  <c r="BD12" i="34" s="1"/>
  <c r="CS12" i="34"/>
  <c r="EG12" i="34"/>
  <c r="EH12" i="34" s="1"/>
  <c r="FV12" i="34"/>
  <c r="GQ12" i="34"/>
  <c r="GR12" i="34" s="1"/>
  <c r="AG15" i="34"/>
  <c r="AI15" i="34" s="1"/>
  <c r="BC15" i="34"/>
  <c r="GD15" i="34"/>
  <c r="GE15" i="34" s="1"/>
  <c r="HN15" i="34"/>
  <c r="HP15" i="34" s="1"/>
  <c r="IF15" i="34"/>
  <c r="IG15" i="34" s="1"/>
  <c r="JU15" i="34"/>
  <c r="JV15" i="34" s="1"/>
  <c r="M16" i="34"/>
  <c r="O16" i="34" s="1"/>
  <c r="AP16" i="34"/>
  <c r="AQ16" i="34" s="1"/>
  <c r="BZ16" i="34"/>
  <c r="CR16" i="34"/>
  <c r="EG16" i="34"/>
  <c r="EH16" i="34" s="1"/>
  <c r="AX20" i="34"/>
  <c r="AY20" i="34" s="1"/>
  <c r="CF12" i="34"/>
  <c r="DJ12" i="34" s="1"/>
  <c r="CM20" i="34"/>
  <c r="CN20" i="34" s="1"/>
  <c r="IA20" i="34"/>
  <c r="IB20" i="34" s="1"/>
  <c r="CW23" i="34"/>
  <c r="CX23" i="34" s="1"/>
  <c r="JQ23" i="34"/>
  <c r="W24" i="34"/>
  <c r="Y24" i="34" s="1"/>
  <c r="IX24" i="34"/>
  <c r="EF25" i="34"/>
  <c r="EH25" i="34" s="1"/>
  <c r="IT25" i="34"/>
  <c r="IV25" i="34" s="1"/>
  <c r="JF25" i="34"/>
  <c r="JG25" i="34" s="1"/>
  <c r="AL26" i="34"/>
  <c r="CQ26" i="34"/>
  <c r="CS26" i="34" s="1"/>
  <c r="DS6" i="34"/>
  <c r="IK6" i="34"/>
  <c r="IL6" i="34" s="1"/>
  <c r="W7" i="34"/>
  <c r="Y7" i="34" s="1"/>
  <c r="CG7" i="34"/>
  <c r="CI7" i="34" s="1"/>
  <c r="HF7" i="34"/>
  <c r="HG7" i="34" s="1"/>
  <c r="KD9" i="34"/>
  <c r="KF9" i="34" s="1"/>
  <c r="AX13" i="34"/>
  <c r="AY13" i="34" s="1"/>
  <c r="BL13" i="34"/>
  <c r="BN13" i="34" s="1"/>
  <c r="BI14" i="34"/>
  <c r="DA14" i="34"/>
  <c r="DC14" i="34" s="1"/>
  <c r="IP14" i="34"/>
  <c r="IO14" i="34"/>
  <c r="JF17" i="34"/>
  <c r="JG17" i="34" s="1"/>
  <c r="W18" i="34"/>
  <c r="Y18" i="34" s="1"/>
  <c r="AG18" i="34"/>
  <c r="AI18" i="34" s="1"/>
  <c r="AP18" i="34"/>
  <c r="AQ18" i="34" s="1"/>
  <c r="DR18" i="34"/>
  <c r="DS18" i="34" s="1"/>
  <c r="FU18" i="34"/>
  <c r="FW18" i="34" s="1"/>
  <c r="HJ18" i="34"/>
  <c r="HL18" i="34" s="1"/>
  <c r="JP18" i="34"/>
  <c r="JQ18" i="34" s="1"/>
  <c r="DR19" i="34"/>
  <c r="EH19" i="34"/>
  <c r="FU19" i="34"/>
  <c r="FW19" i="34" s="1"/>
  <c r="FF21" i="34"/>
  <c r="FH21" i="34" s="1"/>
  <c r="JU21" i="34"/>
  <c r="JT21" i="34"/>
  <c r="KE21" i="34"/>
  <c r="KD21" i="34"/>
  <c r="CR22" i="34"/>
  <c r="CQ22" i="34"/>
  <c r="CS22" i="34" s="1"/>
  <c r="FB22" i="34"/>
  <c r="FA22" i="34"/>
  <c r="GQ22" i="34"/>
  <c r="GP22" i="34"/>
  <c r="GR22" i="34" s="1"/>
  <c r="HN22" i="34"/>
  <c r="HP22" i="34" s="1"/>
  <c r="CH27" i="34"/>
  <c r="CG27" i="34"/>
  <c r="DJ27" i="34"/>
  <c r="DG27" i="34"/>
  <c r="FC27" i="34"/>
  <c r="GQ27" i="34"/>
  <c r="GP27" i="34"/>
  <c r="GR27" i="34" s="1"/>
  <c r="JJ27" i="34"/>
  <c r="JL27" i="34" s="1"/>
  <c r="KD27" i="34"/>
  <c r="KF27" i="34" s="1"/>
  <c r="AG28" i="34"/>
  <c r="AI28" i="34" s="1"/>
  <c r="FA29" i="34"/>
  <c r="FC29" i="34" s="1"/>
  <c r="IA29" i="34"/>
  <c r="IB29" i="34" s="1"/>
  <c r="IP29" i="34"/>
  <c r="IO29" i="34"/>
  <c r="BQ30" i="34"/>
  <c r="BR30" i="34"/>
  <c r="BC31" i="34"/>
  <c r="BB31" i="34"/>
  <c r="JU31" i="34"/>
  <c r="JT31" i="34"/>
  <c r="BW32" i="34"/>
  <c r="BV32" i="34"/>
  <c r="CL32" i="34"/>
  <c r="CM32" i="34"/>
  <c r="IA32" i="34"/>
  <c r="HZ32" i="34"/>
  <c r="IU32" i="34"/>
  <c r="IT32" i="34"/>
  <c r="IU33" i="34"/>
  <c r="IT33" i="34"/>
  <c r="IU35" i="34"/>
  <c r="IT35" i="34"/>
  <c r="JE36" i="34"/>
  <c r="JF36" i="34"/>
  <c r="CM39" i="34"/>
  <c r="CL39" i="34"/>
  <c r="IE39" i="34"/>
  <c r="IF39" i="34"/>
  <c r="FV41" i="34"/>
  <c r="FU41" i="34"/>
  <c r="N42" i="34"/>
  <c r="M42" i="34"/>
  <c r="CH42" i="34"/>
  <c r="CG42" i="34"/>
  <c r="HV42" i="34"/>
  <c r="HU42" i="34"/>
  <c r="W43" i="34"/>
  <c r="X43" i="34"/>
  <c r="AW46" i="34"/>
  <c r="AX46" i="34"/>
  <c r="EB46" i="34"/>
  <c r="EA46" i="34"/>
  <c r="CR30" i="34"/>
  <c r="CQ30" i="34"/>
  <c r="KE30" i="34"/>
  <c r="KD30" i="34"/>
  <c r="JK31" i="34"/>
  <c r="JJ31" i="34"/>
  <c r="EQ32" i="34"/>
  <c r="EP32" i="34"/>
  <c r="FR33" i="34"/>
  <c r="GL33" i="34"/>
  <c r="GK33" i="34"/>
  <c r="IK34" i="34"/>
  <c r="IJ34" i="34"/>
  <c r="AX35" i="34"/>
  <c r="AW35" i="34"/>
  <c r="AX36" i="34"/>
  <c r="AW36" i="34"/>
  <c r="BC37" i="34"/>
  <c r="BB37" i="34"/>
  <c r="EL37" i="34"/>
  <c r="EK37" i="34"/>
  <c r="FV37" i="34"/>
  <c r="FU37" i="34"/>
  <c r="HK37" i="34"/>
  <c r="HJ37" i="34"/>
  <c r="DQ38" i="34"/>
  <c r="DR38" i="34"/>
  <c r="CW40" i="34"/>
  <c r="CV40" i="34"/>
  <c r="DW40" i="34"/>
  <c r="DV40" i="34"/>
  <c r="DX40" i="34" s="1"/>
  <c r="HW40" i="34"/>
  <c r="AX41" i="34"/>
  <c r="AW41" i="34"/>
  <c r="CV41" i="34"/>
  <c r="CW41" i="34"/>
  <c r="EQ41" i="34"/>
  <c r="EP41" i="34"/>
  <c r="GU41" i="34"/>
  <c r="GV41" i="34"/>
  <c r="KE41" i="34"/>
  <c r="KD41" i="34"/>
  <c r="EK43" i="34"/>
  <c r="EL43" i="34"/>
  <c r="FV43" i="34"/>
  <c r="FU43" i="34"/>
  <c r="JT44" i="34"/>
  <c r="JU44" i="34"/>
  <c r="GV45" i="34"/>
  <c r="GU45" i="34"/>
  <c r="JP45" i="34"/>
  <c r="JO45" i="34"/>
  <c r="EF47" i="34"/>
  <c r="EG47" i="34"/>
  <c r="JP47" i="34"/>
  <c r="JO47" i="34"/>
  <c r="AP21" i="34"/>
  <c r="AM21" i="34"/>
  <c r="GR21" i="34"/>
  <c r="CH22" i="34"/>
  <c r="CG22" i="34"/>
  <c r="BW27" i="34"/>
  <c r="BV27" i="34"/>
  <c r="CL27" i="34"/>
  <c r="CM27" i="34"/>
  <c r="BS28" i="34"/>
  <c r="BX28" i="34"/>
  <c r="DW28" i="34"/>
  <c r="DV28" i="34"/>
  <c r="HB28" i="34"/>
  <c r="O29" i="34"/>
  <c r="W29" i="34"/>
  <c r="Y29" i="34" s="1"/>
  <c r="BQ29" i="34"/>
  <c r="BR29" i="34"/>
  <c r="EQ29" i="34"/>
  <c r="EP29" i="34"/>
  <c r="GQ29" i="34"/>
  <c r="GP29" i="34"/>
  <c r="HV29" i="34"/>
  <c r="HU29" i="34"/>
  <c r="JO29" i="34"/>
  <c r="JP29" i="34"/>
  <c r="AX30" i="34"/>
  <c r="AY30" i="34" s="1"/>
  <c r="BM30" i="34"/>
  <c r="BL30" i="34"/>
  <c r="CG30" i="34"/>
  <c r="CI30" i="34" s="1"/>
  <c r="ER30" i="34"/>
  <c r="FC30" i="34"/>
  <c r="FQ30" i="34"/>
  <c r="GK30" i="34"/>
  <c r="GL30" i="34"/>
  <c r="GM30" i="34" s="1"/>
  <c r="HU30" i="34"/>
  <c r="HW30" i="34" s="1"/>
  <c r="IO30" i="34"/>
  <c r="IQ30" i="34" s="1"/>
  <c r="JJ30" i="34"/>
  <c r="JL30" i="34" s="1"/>
  <c r="AW31" i="34"/>
  <c r="AX31" i="34"/>
  <c r="BS31" i="34"/>
  <c r="BX31" i="34"/>
  <c r="DC31" i="34"/>
  <c r="EG31" i="34"/>
  <c r="EF31" i="34"/>
  <c r="IO31" i="34"/>
  <c r="IQ31" i="34" s="1"/>
  <c r="AH32" i="34"/>
  <c r="AG32" i="34"/>
  <c r="CH32" i="34"/>
  <c r="CG32" i="34"/>
  <c r="GK32" i="34"/>
  <c r="GM32" i="34" s="1"/>
  <c r="IO32" i="34"/>
  <c r="IP32" i="34"/>
  <c r="BB33" i="34"/>
  <c r="BC33" i="34"/>
  <c r="HJ33" i="34"/>
  <c r="HL33" i="34" s="1"/>
  <c r="BD34" i="34"/>
  <c r="CN34" i="34"/>
  <c r="GK34" i="34"/>
  <c r="GM34" i="34" s="1"/>
  <c r="HZ34" i="34"/>
  <c r="IB34" i="34" s="1"/>
  <c r="M35" i="34"/>
  <c r="N35" i="34"/>
  <c r="CL35" i="34"/>
  <c r="CN35" i="34" s="1"/>
  <c r="FZ35" i="34"/>
  <c r="GB35" i="34" s="1"/>
  <c r="HE35" i="34"/>
  <c r="HG35" i="34" s="1"/>
  <c r="JY35" i="34"/>
  <c r="KA35" i="34" s="1"/>
  <c r="AB36" i="34"/>
  <c r="AD36" i="34" s="1"/>
  <c r="BV36" i="34"/>
  <c r="BX36" i="34" s="1"/>
  <c r="IJ36" i="34"/>
  <c r="IK36" i="34"/>
  <c r="FA37" i="34"/>
  <c r="FC37" i="34" s="1"/>
  <c r="GL37" i="34"/>
  <c r="GM37" i="34" s="1"/>
  <c r="JT37" i="34"/>
  <c r="JV37" i="34" s="1"/>
  <c r="FV38" i="34"/>
  <c r="FW38" i="34" s="1"/>
  <c r="JJ38" i="34"/>
  <c r="JL38" i="34" s="1"/>
  <c r="JZ38" i="34"/>
  <c r="JY38" i="34"/>
  <c r="AB39" i="34"/>
  <c r="AD39" i="34" s="1"/>
  <c r="BC39" i="34"/>
  <c r="BD39" i="34" s="1"/>
  <c r="BL39" i="34"/>
  <c r="BN39" i="34" s="1"/>
  <c r="CH39" i="34"/>
  <c r="CG39" i="34"/>
  <c r="GA39" i="34"/>
  <c r="FZ39" i="34"/>
  <c r="HE39" i="34"/>
  <c r="HG39" i="34" s="1"/>
  <c r="IA39" i="34"/>
  <c r="HZ39" i="34"/>
  <c r="IB39" i="34" s="1"/>
  <c r="JK39" i="34"/>
  <c r="JJ39" i="34"/>
  <c r="CM40" i="34"/>
  <c r="CL40" i="34"/>
  <c r="CN40" i="34" s="1"/>
  <c r="BM41" i="34"/>
  <c r="BL41" i="34"/>
  <c r="CM41" i="34"/>
  <c r="CL41" i="34"/>
  <c r="CN41" i="34" s="1"/>
  <c r="FG41" i="34"/>
  <c r="FH41" i="34" s="1"/>
  <c r="FP41" i="34"/>
  <c r="HN41" i="34"/>
  <c r="HO41" i="34" s="1"/>
  <c r="HV41" i="34"/>
  <c r="HU41" i="34"/>
  <c r="HA42" i="34"/>
  <c r="GZ42" i="34"/>
  <c r="DV43" i="34"/>
  <c r="DX43" i="34" s="1"/>
  <c r="FB43" i="34"/>
  <c r="FA43" i="34"/>
  <c r="HB43" i="34"/>
  <c r="CM44" i="34"/>
  <c r="CL44" i="34"/>
  <c r="FC44" i="34"/>
  <c r="IA44" i="34"/>
  <c r="HZ44" i="34"/>
  <c r="IB44" i="34" s="1"/>
  <c r="IU44" i="34"/>
  <c r="IT44" i="34"/>
  <c r="FA45" i="34"/>
  <c r="HN45" i="34"/>
  <c r="HO45" i="34" s="1"/>
  <c r="HK45" i="34"/>
  <c r="EG27" i="34"/>
  <c r="EF27" i="34"/>
  <c r="FP27" i="34"/>
  <c r="FQ27" i="34"/>
  <c r="FR27" i="34" s="1"/>
  <c r="IF27" i="34"/>
  <c r="IE27" i="34"/>
  <c r="M28" i="34"/>
  <c r="O28" i="34" s="1"/>
  <c r="FB28" i="34"/>
  <c r="FA28" i="34"/>
  <c r="FC28" i="34" s="1"/>
  <c r="HZ28" i="34"/>
  <c r="IA28" i="34"/>
  <c r="AI29" i="34"/>
  <c r="DW29" i="34"/>
  <c r="DV29" i="34"/>
  <c r="IX29" i="34"/>
  <c r="IZ29" i="34" s="1"/>
  <c r="FL30" i="34"/>
  <c r="FK30" i="34"/>
  <c r="JV32" i="34"/>
  <c r="EL34" i="34"/>
  <c r="EK34" i="34"/>
  <c r="IQ34" i="34"/>
  <c r="IV34" i="34"/>
  <c r="CG35" i="34"/>
  <c r="CH35" i="34"/>
  <c r="FR35" i="34"/>
  <c r="JQ35" i="34"/>
  <c r="FC36" i="34"/>
  <c r="FW36" i="34"/>
  <c r="EG37" i="34"/>
  <c r="EF37" i="34"/>
  <c r="EQ37" i="34"/>
  <c r="EP37" i="34"/>
  <c r="JE37" i="34"/>
  <c r="JF37" i="34"/>
  <c r="AH38" i="34"/>
  <c r="AG38" i="34"/>
  <c r="BD38" i="34"/>
  <c r="BW38" i="34"/>
  <c r="BV38" i="34"/>
  <c r="EM38" i="34"/>
  <c r="FQ38" i="34"/>
  <c r="FP38" i="34"/>
  <c r="FR38" i="34" s="1"/>
  <c r="AX39" i="34"/>
  <c r="AW39" i="34"/>
  <c r="DA39" i="34"/>
  <c r="DB39" i="34"/>
  <c r="HA39" i="34"/>
  <c r="HB39" i="34" s="1"/>
  <c r="GZ39" i="34"/>
  <c r="DR40" i="34"/>
  <c r="DQ40" i="34"/>
  <c r="HA40" i="34"/>
  <c r="GZ40" i="34"/>
  <c r="BC41" i="34"/>
  <c r="BB41" i="34"/>
  <c r="FB41" i="34"/>
  <c r="FA41" i="34"/>
  <c r="BC42" i="34"/>
  <c r="BB42" i="34"/>
  <c r="DA42" i="34"/>
  <c r="DB42" i="34"/>
  <c r="IO42" i="34"/>
  <c r="IP42" i="34"/>
  <c r="CV43" i="34"/>
  <c r="CW43" i="34"/>
  <c r="HK43" i="34"/>
  <c r="HJ43" i="34"/>
  <c r="AH44" i="34"/>
  <c r="AG44" i="34"/>
  <c r="FQ44" i="34"/>
  <c r="FP44" i="34"/>
  <c r="BH45" i="34"/>
  <c r="BG45" i="34"/>
  <c r="CR45" i="34"/>
  <c r="CQ45" i="34"/>
  <c r="DA45" i="34"/>
  <c r="DB45" i="34"/>
  <c r="BL46" i="34"/>
  <c r="BM46" i="34"/>
  <c r="AX48" i="34"/>
  <c r="AW48" i="34"/>
  <c r="FP48" i="34"/>
  <c r="FQ48" i="34"/>
  <c r="HG48" i="34"/>
  <c r="JO48" i="34"/>
  <c r="JP48" i="34"/>
  <c r="IE49" i="34"/>
  <c r="IF49" i="34"/>
  <c r="AB17" i="34"/>
  <c r="AD17" i="34" s="1"/>
  <c r="CX17" i="34"/>
  <c r="AB21" i="34"/>
  <c r="AD21" i="34" s="1"/>
  <c r="M27" i="34"/>
  <c r="O27" i="34" s="1"/>
  <c r="W27" i="34"/>
  <c r="Y27" i="34" s="1"/>
  <c r="W28" i="34"/>
  <c r="Y28" i="34" s="1"/>
  <c r="AB29" i="34"/>
  <c r="BN29" i="34"/>
  <c r="FM29" i="34"/>
  <c r="HG29" i="34"/>
  <c r="KF29" i="34"/>
  <c r="AB30" i="34"/>
  <c r="AD30" i="34" s="1"/>
  <c r="CN31" i="34"/>
  <c r="GB33" i="34"/>
  <c r="GR33" i="34"/>
  <c r="R34" i="34"/>
  <c r="T34" i="34" s="1"/>
  <c r="DX34" i="34"/>
  <c r="FH34" i="34"/>
  <c r="AB35" i="34"/>
  <c r="AD35" i="34" s="1"/>
  <c r="AL36" i="34"/>
  <c r="AN36" i="34" s="1"/>
  <c r="BD36" i="34"/>
  <c r="CX38" i="34"/>
  <c r="KH38" i="34"/>
  <c r="KI38" i="34" s="1"/>
  <c r="AG39" i="34"/>
  <c r="AI39" i="34" s="1"/>
  <c r="FW40" i="34"/>
  <c r="R41" i="34"/>
  <c r="T41" i="34" s="1"/>
  <c r="DX42" i="34"/>
  <c r="EM42" i="34"/>
  <c r="KF42" i="34"/>
  <c r="BD43" i="34"/>
  <c r="DQ43" i="34"/>
  <c r="DR43" i="34"/>
  <c r="DS43" i="34" s="1"/>
  <c r="JL43" i="34"/>
  <c r="GR44" i="34"/>
  <c r="JQ44" i="34"/>
  <c r="BZ45" i="34"/>
  <c r="HB45" i="34"/>
  <c r="IA45" i="34"/>
  <c r="HZ45" i="34"/>
  <c r="IK45" i="34"/>
  <c r="IJ45" i="34"/>
  <c r="W46" i="34"/>
  <c r="Y46" i="34" s="1"/>
  <c r="DA46" i="34"/>
  <c r="DB46" i="34"/>
  <c r="DV46" i="34"/>
  <c r="DW46" i="34"/>
  <c r="IB46" i="34"/>
  <c r="IU46" i="34"/>
  <c r="IT46" i="34"/>
  <c r="JU46" i="34"/>
  <c r="JT46" i="34"/>
  <c r="JV46" i="34" s="1"/>
  <c r="DH47" i="34"/>
  <c r="FV48" i="34"/>
  <c r="FU48" i="34"/>
  <c r="AY49" i="34"/>
  <c r="IA49" i="34"/>
  <c r="HZ49" i="34"/>
  <c r="IB49" i="34" s="1"/>
  <c r="JF49" i="34"/>
  <c r="JE49" i="34"/>
  <c r="M19" i="34"/>
  <c r="O19" i="34" s="1"/>
  <c r="KA19" i="34"/>
  <c r="W21" i="34"/>
  <c r="Y21" i="34" s="1"/>
  <c r="CS21" i="34"/>
  <c r="GD21" i="34"/>
  <c r="IL21" i="34"/>
  <c r="AG22" i="34"/>
  <c r="AI22" i="34" s="1"/>
  <c r="AG27" i="34"/>
  <c r="AI27" i="34" s="1"/>
  <c r="HG27" i="34"/>
  <c r="JQ27" i="34"/>
  <c r="CN29" i="34"/>
  <c r="CS29" i="34"/>
  <c r="W30" i="34"/>
  <c r="Y30" i="34" s="1"/>
  <c r="EC30" i="34"/>
  <c r="EH30" i="34"/>
  <c r="IG30" i="34"/>
  <c r="IX30" i="34"/>
  <c r="IZ30" i="34" s="1"/>
  <c r="AB31" i="34"/>
  <c r="AD31" i="34" s="1"/>
  <c r="GM31" i="34"/>
  <c r="GR31" i="34"/>
  <c r="HL31" i="34"/>
  <c r="AL34" i="34"/>
  <c r="AN34" i="34" s="1"/>
  <c r="DC34" i="34"/>
  <c r="FC34" i="34"/>
  <c r="R35" i="34"/>
  <c r="T35" i="34" s="1"/>
  <c r="AI35" i="34"/>
  <c r="GM36" i="34"/>
  <c r="O37" i="34"/>
  <c r="HB38" i="34"/>
  <c r="DX39" i="34"/>
  <c r="FR40" i="34"/>
  <c r="JY41" i="34"/>
  <c r="JZ41" i="34"/>
  <c r="KA41" i="34" s="1"/>
  <c r="FW42" i="34"/>
  <c r="HK42" i="34"/>
  <c r="HJ42" i="34"/>
  <c r="CR43" i="34"/>
  <c r="CQ43" i="34"/>
  <c r="AC44" i="34"/>
  <c r="AB44" i="34"/>
  <c r="HF44" i="34"/>
  <c r="HE44" i="34"/>
  <c r="IO44" i="34"/>
  <c r="IP44" i="34"/>
  <c r="CM45" i="34"/>
  <c r="CL45" i="34"/>
  <c r="CW45" i="34"/>
  <c r="CV45" i="34"/>
  <c r="EB47" i="34"/>
  <c r="EA47" i="34"/>
  <c r="CL48" i="34"/>
  <c r="CM48" i="34"/>
  <c r="AL42" i="34"/>
  <c r="AN42" i="34" s="1"/>
  <c r="M43" i="34"/>
  <c r="O43" i="34" s="1"/>
  <c r="AG43" i="34"/>
  <c r="AI43" i="34" s="1"/>
  <c r="AP43" i="34"/>
  <c r="EH43" i="34"/>
  <c r="BZ44" i="34"/>
  <c r="CB44" i="34" s="1"/>
  <c r="W45" i="34"/>
  <c r="Y45" i="34" s="1"/>
  <c r="R46" i="34"/>
  <c r="T46" i="34" s="1"/>
  <c r="BH46" i="34"/>
  <c r="BG46" i="34"/>
  <c r="AH47" i="34"/>
  <c r="AG47" i="34"/>
  <c r="BZ47" i="34"/>
  <c r="CB47" i="34" s="1"/>
  <c r="JJ47" i="34"/>
  <c r="JK47" i="34"/>
  <c r="GP48" i="34"/>
  <c r="GQ48" i="34"/>
  <c r="BZ49" i="34"/>
  <c r="CB49" i="34" s="1"/>
  <c r="BV49" i="34"/>
  <c r="BI43" i="34"/>
  <c r="BN43" i="34"/>
  <c r="FM43" i="34"/>
  <c r="GD43" i="34"/>
  <c r="GF43" i="34" s="1"/>
  <c r="IQ43" i="34"/>
  <c r="KF43" i="34"/>
  <c r="AL44" i="34"/>
  <c r="AN44" i="34" s="1"/>
  <c r="AD45" i="34"/>
  <c r="AY45" i="34"/>
  <c r="AB46" i="34"/>
  <c r="AD46" i="34" s="1"/>
  <c r="BD46" i="34"/>
  <c r="DR46" i="34"/>
  <c r="DQ46" i="34"/>
  <c r="HG46" i="34"/>
  <c r="AD47" i="34"/>
  <c r="AL47" i="34"/>
  <c r="AN47" i="34" s="1"/>
  <c r="BV47" i="34"/>
  <c r="BX47" i="34" s="1"/>
  <c r="DV47" i="34"/>
  <c r="DW47" i="34"/>
  <c r="FP47" i="34"/>
  <c r="FR47" i="34" s="1"/>
  <c r="R48" i="34"/>
  <c r="T48" i="34" s="1"/>
  <c r="AB48" i="34"/>
  <c r="AG48" i="34"/>
  <c r="AI48" i="34" s="1"/>
  <c r="DV48" i="34"/>
  <c r="DW48" i="34"/>
  <c r="FZ48" i="34"/>
  <c r="GB48" i="34" s="1"/>
  <c r="GK48" i="34"/>
  <c r="GM48" i="34" s="1"/>
  <c r="HN48" i="34"/>
  <c r="HP48" i="34" s="1"/>
  <c r="HK48" i="34"/>
  <c r="HL48" i="34" s="1"/>
  <c r="HU48" i="34"/>
  <c r="HV48" i="34"/>
  <c r="IV48" i="34"/>
  <c r="AG49" i="34"/>
  <c r="BW49" i="34"/>
  <c r="DW49" i="34"/>
  <c r="DX49" i="34" s="1"/>
  <c r="EG49" i="34"/>
  <c r="EH49" i="34" s="1"/>
  <c r="FB49" i="34"/>
  <c r="HV49" i="34"/>
  <c r="HW49" i="34" s="1"/>
  <c r="AL46" i="34"/>
  <c r="AN46" i="34" s="1"/>
  <c r="IG47" i="34"/>
  <c r="O48" i="34"/>
  <c r="GF15" i="34"/>
  <c r="AR18" i="34"/>
  <c r="CB20" i="34"/>
  <c r="CA20" i="34"/>
  <c r="KJ25" i="34"/>
  <c r="CO51" i="34"/>
  <c r="CO52" i="34" s="1"/>
  <c r="CP38" i="34"/>
  <c r="CP37" i="34"/>
  <c r="CP35" i="34"/>
  <c r="DJ35" i="34" s="1"/>
  <c r="CP41" i="34"/>
  <c r="CP39" i="34"/>
  <c r="DJ39" i="34" s="1"/>
  <c r="CP34" i="34"/>
  <c r="DJ34" i="34" s="1"/>
  <c r="CP40" i="34"/>
  <c r="DJ40" i="34" s="1"/>
  <c r="CP32" i="34"/>
  <c r="CP31" i="34"/>
  <c r="CP33" i="34"/>
  <c r="DJ33" i="34" s="1"/>
  <c r="CP36" i="34"/>
  <c r="DJ36" i="34" s="1"/>
  <c r="DB11" i="34"/>
  <c r="DA11" i="34"/>
  <c r="DW11" i="34"/>
  <c r="DV11" i="34"/>
  <c r="FL12" i="34"/>
  <c r="FK12" i="34"/>
  <c r="IP15" i="34"/>
  <c r="IO15" i="34"/>
  <c r="KE15" i="34"/>
  <c r="KD15" i="34"/>
  <c r="CH16" i="34"/>
  <c r="CG16" i="34"/>
  <c r="EQ16" i="34"/>
  <c r="EP16" i="34"/>
  <c r="JK16" i="34"/>
  <c r="JJ16" i="34"/>
  <c r="FG20" i="34"/>
  <c r="FF20" i="34"/>
  <c r="DQ23" i="34"/>
  <c r="DR23" i="34"/>
  <c r="IJ23" i="34"/>
  <c r="IK23" i="34"/>
  <c r="CA24" i="34"/>
  <c r="HO24" i="34"/>
  <c r="HP24" i="34"/>
  <c r="JU25" i="34"/>
  <c r="JT25" i="34"/>
  <c r="DG26" i="34"/>
  <c r="DF26" i="34"/>
  <c r="IF26" i="34"/>
  <c r="IE26" i="34"/>
  <c r="EA7" i="34"/>
  <c r="EB7" i="34"/>
  <c r="IP7" i="34"/>
  <c r="IO7" i="34"/>
  <c r="JZ17" i="34"/>
  <c r="JY17" i="34"/>
  <c r="AM19" i="34"/>
  <c r="AL19" i="34"/>
  <c r="FP19" i="34"/>
  <c r="FQ19" i="34"/>
  <c r="CH21" i="34"/>
  <c r="CG21" i="34"/>
  <c r="DW22" i="34"/>
  <c r="DV22" i="34"/>
  <c r="HZ22" i="34"/>
  <c r="IA22" i="34"/>
  <c r="BH30" i="34"/>
  <c r="BG30" i="34"/>
  <c r="FG37" i="34"/>
  <c r="FF37" i="34"/>
  <c r="GQ49" i="34"/>
  <c r="GP49" i="34"/>
  <c r="IK13" i="30"/>
  <c r="IM13" i="30" s="1"/>
  <c r="GV13" i="30"/>
  <c r="Z51" i="34"/>
  <c r="Z52" i="34" s="1"/>
  <c r="AE51" i="34"/>
  <c r="AE52" i="34" s="1"/>
  <c r="AG8" i="34"/>
  <c r="AI8" i="34" s="1"/>
  <c r="AJ51" i="34"/>
  <c r="AJ52" i="34" s="1"/>
  <c r="AU51" i="34"/>
  <c r="AU52" i="34" s="1"/>
  <c r="AV12" i="34"/>
  <c r="AV11" i="34"/>
  <c r="AZ51" i="34"/>
  <c r="AZ52" i="34" s="1"/>
  <c r="BA29" i="34"/>
  <c r="BZ29" i="34" s="1"/>
  <c r="BA28" i="34"/>
  <c r="BZ28" i="34" s="1"/>
  <c r="BA22" i="34"/>
  <c r="BA13" i="34"/>
  <c r="BZ13" i="34" s="1"/>
  <c r="BA9" i="34"/>
  <c r="BA7" i="34"/>
  <c r="BZ7" i="34" s="1"/>
  <c r="BA6" i="34"/>
  <c r="BE51" i="34"/>
  <c r="BE52" i="34" s="1"/>
  <c r="BF40" i="34"/>
  <c r="BZ40" i="34" s="1"/>
  <c r="BF39" i="34"/>
  <c r="BF38" i="34"/>
  <c r="BF37" i="34"/>
  <c r="BZ37" i="34" s="1"/>
  <c r="BF36" i="34"/>
  <c r="BZ36" i="34" s="1"/>
  <c r="BF33" i="34"/>
  <c r="BF41" i="34"/>
  <c r="BF34" i="34"/>
  <c r="BF32" i="34"/>
  <c r="BF35" i="34"/>
  <c r="BF31" i="34"/>
  <c r="BM8" i="34"/>
  <c r="BN8" i="34" s="1"/>
  <c r="DF8" i="34"/>
  <c r="DH8" i="34" s="1"/>
  <c r="EA8" i="34"/>
  <c r="EC8" i="34" s="1"/>
  <c r="EG8" i="34"/>
  <c r="EH8" i="34" s="1"/>
  <c r="FN51" i="34"/>
  <c r="FN52" i="34" s="1"/>
  <c r="FS51" i="34"/>
  <c r="FS52" i="34" s="1"/>
  <c r="GI51" i="34"/>
  <c r="GI52" i="34" s="1"/>
  <c r="GJ26" i="34"/>
  <c r="HN26" i="34" s="1"/>
  <c r="GJ23" i="34"/>
  <c r="HN23" i="34" s="1"/>
  <c r="GJ12" i="34"/>
  <c r="HN12" i="34" s="1"/>
  <c r="GJ11" i="34"/>
  <c r="HN11" i="34" s="1"/>
  <c r="GN51" i="34"/>
  <c r="GN52" i="34" s="1"/>
  <c r="GO19" i="34"/>
  <c r="GO14" i="34"/>
  <c r="HN14" i="34" s="1"/>
  <c r="GO13" i="34"/>
  <c r="HN13" i="34" s="1"/>
  <c r="GO9" i="34"/>
  <c r="GO7" i="34"/>
  <c r="HN7" i="34" s="1"/>
  <c r="GO6" i="34"/>
  <c r="HN6" i="34" s="1"/>
  <c r="GS51" i="34"/>
  <c r="GS52" i="34" s="1"/>
  <c r="GT39" i="34"/>
  <c r="GT38" i="34"/>
  <c r="GT37" i="34"/>
  <c r="GT36" i="34"/>
  <c r="GT33" i="34"/>
  <c r="GT32" i="34"/>
  <c r="HN32" i="34" s="1"/>
  <c r="GT34" i="34"/>
  <c r="GT31" i="34"/>
  <c r="HA8" i="34"/>
  <c r="HB8" i="34" s="1"/>
  <c r="IT8" i="34"/>
  <c r="IV8" i="34" s="1"/>
  <c r="JO8" i="34"/>
  <c r="JQ8" i="34" s="1"/>
  <c r="JU8" i="34"/>
  <c r="JV8" i="34" s="1"/>
  <c r="KA8" i="34"/>
  <c r="KD8" i="34"/>
  <c r="KF8" i="34" s="1"/>
  <c r="AV10" i="34"/>
  <c r="BZ10" i="34" s="1"/>
  <c r="BL10" i="34"/>
  <c r="BN10" i="34" s="1"/>
  <c r="DF10" i="34"/>
  <c r="DG10" i="34"/>
  <c r="EA10" i="34"/>
  <c r="EB10" i="34"/>
  <c r="EP10" i="34"/>
  <c r="ER10" i="34" s="1"/>
  <c r="FM10" i="34"/>
  <c r="GJ10" i="34"/>
  <c r="GZ10" i="34"/>
  <c r="HB10" i="34" s="1"/>
  <c r="IX10" i="34"/>
  <c r="IT10" i="34"/>
  <c r="IU10" i="34"/>
  <c r="JO10" i="34"/>
  <c r="JP10" i="34"/>
  <c r="KA10" i="34"/>
  <c r="KD10" i="34"/>
  <c r="KF10" i="34" s="1"/>
  <c r="BM11" i="34"/>
  <c r="BL11" i="34"/>
  <c r="IX11" i="34"/>
  <c r="DB12" i="34"/>
  <c r="DA12" i="34"/>
  <c r="GD12" i="34"/>
  <c r="IP12" i="34"/>
  <c r="IO12" i="34"/>
  <c r="JK12" i="34"/>
  <c r="JJ12" i="34"/>
  <c r="KE12" i="34"/>
  <c r="KD12" i="34"/>
  <c r="O15" i="34"/>
  <c r="X15" i="34"/>
  <c r="W15" i="34"/>
  <c r="BD15" i="34"/>
  <c r="BZ15" i="34"/>
  <c r="CH15" i="34"/>
  <c r="CG15" i="34"/>
  <c r="DB15" i="34"/>
  <c r="DA15" i="34"/>
  <c r="DL15" i="34"/>
  <c r="HA15" i="34"/>
  <c r="GZ15" i="34"/>
  <c r="BM16" i="34"/>
  <c r="BL16" i="34"/>
  <c r="BN16" i="34" s="1"/>
  <c r="BS20" i="34"/>
  <c r="GV20" i="34"/>
  <c r="GU20" i="34"/>
  <c r="IX20" i="34"/>
  <c r="JZ20" i="34"/>
  <c r="JY20" i="34"/>
  <c r="BW24" i="34"/>
  <c r="BV24" i="34"/>
  <c r="HK24" i="34"/>
  <c r="HJ24" i="34"/>
  <c r="AX25" i="34"/>
  <c r="AW25" i="34"/>
  <c r="BG25" i="34"/>
  <c r="BH25" i="34"/>
  <c r="GQ25" i="34"/>
  <c r="GP25" i="34"/>
  <c r="BS26" i="34"/>
  <c r="DQ26" i="34"/>
  <c r="DR26" i="34"/>
  <c r="JK26" i="34"/>
  <c r="JJ26" i="34"/>
  <c r="AI7" i="34"/>
  <c r="DB7" i="34"/>
  <c r="DA7" i="34"/>
  <c r="JK7" i="34"/>
  <c r="JJ7" i="34"/>
  <c r="CX9" i="34"/>
  <c r="FC9" i="34"/>
  <c r="FL9" i="34"/>
  <c r="FK9" i="34"/>
  <c r="IK13" i="34"/>
  <c r="IJ13" i="34"/>
  <c r="IT13" i="34"/>
  <c r="IU13" i="34"/>
  <c r="X14" i="34"/>
  <c r="W14" i="34"/>
  <c r="EQ14" i="34"/>
  <c r="EP14" i="34"/>
  <c r="AW17" i="34"/>
  <c r="AX17" i="34"/>
  <c r="FE17" i="34"/>
  <c r="GD17" i="34" s="1"/>
  <c r="FP17" i="34"/>
  <c r="FQ17" i="34"/>
  <c r="GW17" i="34"/>
  <c r="AW19" i="34"/>
  <c r="AX19" i="34"/>
  <c r="DS19" i="34"/>
  <c r="IL19" i="34"/>
  <c r="BM21" i="34"/>
  <c r="BL21" i="34"/>
  <c r="GA21" i="34"/>
  <c r="FZ21" i="34"/>
  <c r="CW22" i="34"/>
  <c r="CV22" i="34"/>
  <c r="DF22" i="34"/>
  <c r="DG22" i="34"/>
  <c r="GV22" i="34"/>
  <c r="GU22" i="34"/>
  <c r="HE22" i="34"/>
  <c r="HF22" i="34"/>
  <c r="AW27" i="34"/>
  <c r="AX27" i="34"/>
  <c r="CW30" i="34"/>
  <c r="CV30" i="34"/>
  <c r="IK31" i="34"/>
  <c r="IJ31" i="34"/>
  <c r="S32" i="34"/>
  <c r="R32" i="34"/>
  <c r="IO33" i="34"/>
  <c r="IP33" i="34"/>
  <c r="IX33" i="34"/>
  <c r="CG34" i="34"/>
  <c r="CH34" i="34"/>
  <c r="FP37" i="34"/>
  <c r="FQ37" i="34"/>
  <c r="DJ41" i="34"/>
  <c r="IC51" i="34"/>
  <c r="IC52" i="34" s="1"/>
  <c r="ID46" i="34"/>
  <c r="ID44" i="34"/>
  <c r="ID43" i="34"/>
  <c r="IX43" i="34" s="1"/>
  <c r="ID37" i="34"/>
  <c r="IX37" i="34" s="1"/>
  <c r="ID36" i="34"/>
  <c r="IX36" i="34" s="1"/>
  <c r="ID35" i="34"/>
  <c r="ID41" i="34"/>
  <c r="ID34" i="34"/>
  <c r="IX34" i="34" s="1"/>
  <c r="ID40" i="34"/>
  <c r="ID38" i="34"/>
  <c r="ID32" i="34"/>
  <c r="IX32" i="34" s="1"/>
  <c r="ID31" i="34"/>
  <c r="IX31" i="34" s="1"/>
  <c r="EQ11" i="34"/>
  <c r="EP11" i="34"/>
  <c r="HA11" i="34"/>
  <c r="GZ11" i="34"/>
  <c r="X12" i="34"/>
  <c r="W12" i="34"/>
  <c r="DB16" i="34"/>
  <c r="DA16" i="34"/>
  <c r="KE16" i="34"/>
  <c r="KH16" i="34"/>
  <c r="KD16" i="34"/>
  <c r="S23" i="34"/>
  <c r="R23" i="34"/>
  <c r="CM24" i="34"/>
  <c r="CL24" i="34"/>
  <c r="AC25" i="34"/>
  <c r="AB25" i="34"/>
  <c r="DR7" i="34"/>
  <c r="DQ7" i="34"/>
  <c r="DS7" i="34" s="1"/>
  <c r="JZ14" i="34"/>
  <c r="JY14" i="34"/>
  <c r="KE18" i="34"/>
  <c r="KD18" i="34"/>
  <c r="FG19" i="34"/>
  <c r="FF19" i="34"/>
  <c r="GF21" i="34"/>
  <c r="GE21" i="34"/>
  <c r="HO22" i="34"/>
  <c r="FG27" i="34"/>
  <c r="FF27" i="34"/>
  <c r="ET28" i="34"/>
  <c r="EL28" i="34"/>
  <c r="EK28" i="34"/>
  <c r="GZ49" i="34"/>
  <c r="HA49" i="34"/>
  <c r="FL13" i="30"/>
  <c r="W8" i="34"/>
  <c r="Y8" i="34" s="1"/>
  <c r="AB8" i="34"/>
  <c r="AD8" i="34" s="1"/>
  <c r="BC8" i="34"/>
  <c r="BD8" i="34" s="1"/>
  <c r="BV8" i="34"/>
  <c r="DD51" i="34"/>
  <c r="DD52" i="34" s="1"/>
  <c r="DO51" i="34"/>
  <c r="DO52" i="34" s="1"/>
  <c r="DP16" i="34"/>
  <c r="DP11" i="34"/>
  <c r="ET11" i="34" s="1"/>
  <c r="DP10" i="34"/>
  <c r="DP8" i="34"/>
  <c r="ET8" i="34" s="1"/>
  <c r="DY51" i="34"/>
  <c r="DY52" i="34" s="1"/>
  <c r="DZ45" i="34"/>
  <c r="DZ36" i="34"/>
  <c r="DZ35" i="34"/>
  <c r="ET35" i="34" s="1"/>
  <c r="DZ34" i="34"/>
  <c r="ET34" i="34" s="1"/>
  <c r="DZ33" i="34"/>
  <c r="DZ38" i="34"/>
  <c r="DZ37" i="34"/>
  <c r="ET37" i="34" s="1"/>
  <c r="DZ32" i="34"/>
  <c r="ET32" i="34" s="1"/>
  <c r="DZ31" i="34"/>
  <c r="DZ40" i="34"/>
  <c r="DZ41" i="34"/>
  <c r="ET41" i="34" s="1"/>
  <c r="DZ39" i="34"/>
  <c r="ET39" i="34" s="1"/>
  <c r="DZ42" i="34"/>
  <c r="ED51" i="34"/>
  <c r="ED52" i="34" s="1"/>
  <c r="EI51" i="34"/>
  <c r="EI52" i="34" s="1"/>
  <c r="FK8" i="34"/>
  <c r="FM8" i="34" s="1"/>
  <c r="FP8" i="34"/>
  <c r="FR8" i="34" s="1"/>
  <c r="FV8" i="34"/>
  <c r="FW8" i="34" s="1"/>
  <c r="GQ8" i="34"/>
  <c r="GR8" i="34" s="1"/>
  <c r="HN8" i="34"/>
  <c r="HJ8" i="34"/>
  <c r="IR51" i="34"/>
  <c r="IR52" i="34" s="1"/>
  <c r="JC51" i="34"/>
  <c r="JC52" i="34" s="1"/>
  <c r="JD15" i="34"/>
  <c r="KH15" i="34" s="1"/>
  <c r="JD12" i="34"/>
  <c r="JD11" i="34"/>
  <c r="KH11" i="34" s="1"/>
  <c r="JD10" i="34"/>
  <c r="KH10" i="34" s="1"/>
  <c r="JD8" i="34"/>
  <c r="KH8" i="34" s="1"/>
  <c r="JM51" i="34"/>
  <c r="JM52" i="34" s="1"/>
  <c r="JN34" i="34"/>
  <c r="JN33" i="34"/>
  <c r="KH33" i="34" s="1"/>
  <c r="JN32" i="34"/>
  <c r="KH32" i="34" s="1"/>
  <c r="JN36" i="34"/>
  <c r="JN31" i="34"/>
  <c r="JN42" i="34"/>
  <c r="JN40" i="34"/>
  <c r="JN43" i="34"/>
  <c r="JN41" i="34"/>
  <c r="JN39" i="34"/>
  <c r="KH39" i="34" s="1"/>
  <c r="JR51" i="34"/>
  <c r="JR52" i="34" s="1"/>
  <c r="BQ10" i="34"/>
  <c r="BR10" i="34"/>
  <c r="CL10" i="34"/>
  <c r="CM10" i="34"/>
  <c r="DA10" i="34"/>
  <c r="DC10" i="34" s="1"/>
  <c r="DV10" i="34"/>
  <c r="DX10" i="34" s="1"/>
  <c r="HE10" i="34"/>
  <c r="HF10" i="34"/>
  <c r="HZ10" i="34"/>
  <c r="IA10" i="34"/>
  <c r="IO10" i="34"/>
  <c r="IQ10" i="34" s="1"/>
  <c r="JJ10" i="34"/>
  <c r="JL10" i="34" s="1"/>
  <c r="IP11" i="34"/>
  <c r="IO11" i="34"/>
  <c r="JK11" i="34"/>
  <c r="JJ11" i="34"/>
  <c r="KE11" i="34"/>
  <c r="KD11" i="34"/>
  <c r="DW12" i="34"/>
  <c r="DV12" i="34"/>
  <c r="EQ12" i="34"/>
  <c r="ET12" i="34"/>
  <c r="EP12" i="34"/>
  <c r="DM15" i="34"/>
  <c r="DW15" i="34"/>
  <c r="DV15" i="34"/>
  <c r="EQ15" i="34"/>
  <c r="ET15" i="34"/>
  <c r="EP15" i="34"/>
  <c r="CS16" i="34"/>
  <c r="HA16" i="34"/>
  <c r="GZ16" i="34"/>
  <c r="JV16" i="34"/>
  <c r="CW20" i="34"/>
  <c r="CV20" i="34"/>
  <c r="DG23" i="34"/>
  <c r="DF23" i="34"/>
  <c r="BR24" i="34"/>
  <c r="BQ24" i="34"/>
  <c r="HF24" i="34"/>
  <c r="HE24" i="34"/>
  <c r="IZ24" i="34"/>
  <c r="IY24" i="34"/>
  <c r="BC25" i="34"/>
  <c r="BB25" i="34"/>
  <c r="GL25" i="34"/>
  <c r="GK25" i="34"/>
  <c r="GU25" i="34"/>
  <c r="GV25" i="34"/>
  <c r="N26" i="34"/>
  <c r="M26" i="34"/>
  <c r="DJ26" i="34"/>
  <c r="JF26" i="34"/>
  <c r="JE26" i="34"/>
  <c r="JO26" i="34"/>
  <c r="JP26" i="34"/>
  <c r="X6" i="34"/>
  <c r="W6" i="34"/>
  <c r="JG6" i="34"/>
  <c r="CW7" i="34"/>
  <c r="CV7" i="34"/>
  <c r="DF7" i="34"/>
  <c r="DG7" i="34"/>
  <c r="JF7" i="34"/>
  <c r="JE7" i="34"/>
  <c r="JO7" i="34"/>
  <c r="JP7" i="34"/>
  <c r="DS9" i="34"/>
  <c r="FP9" i="34"/>
  <c r="FQ9" i="34"/>
  <c r="DR13" i="34"/>
  <c r="DQ13" i="34"/>
  <c r="EA13" i="34"/>
  <c r="EB13" i="34"/>
  <c r="IP13" i="34"/>
  <c r="IO13" i="34"/>
  <c r="S14" i="34"/>
  <c r="R14" i="34"/>
  <c r="EL14" i="34"/>
  <c r="EK14" i="34"/>
  <c r="FL17" i="34"/>
  <c r="FK17" i="34"/>
  <c r="AW18" i="34"/>
  <c r="AX18" i="34"/>
  <c r="KH18" i="34"/>
  <c r="AP19" i="34"/>
  <c r="BH21" i="34"/>
  <c r="BG21" i="34"/>
  <c r="BQ21" i="34"/>
  <c r="BR21" i="34"/>
  <c r="FW21" i="34"/>
  <c r="DB22" i="34"/>
  <c r="DA22" i="34"/>
  <c r="HA22" i="34"/>
  <c r="GZ22" i="34"/>
  <c r="BG27" i="34"/>
  <c r="BZ27" i="34"/>
  <c r="BH27" i="34"/>
  <c r="DR27" i="34"/>
  <c r="DQ27" i="34"/>
  <c r="IK28" i="34"/>
  <c r="IJ28" i="34"/>
  <c r="ET31" i="34"/>
  <c r="EL31" i="34"/>
  <c r="EK31" i="34"/>
  <c r="GT35" i="34"/>
  <c r="HN35" i="34" s="1"/>
  <c r="IP38" i="34"/>
  <c r="IO38" i="34"/>
  <c r="HP41" i="34"/>
  <c r="CW44" i="34"/>
  <c r="CV44" i="34"/>
  <c r="AH45" i="34"/>
  <c r="AG45" i="34"/>
  <c r="N47" i="34"/>
  <c r="M47" i="34"/>
  <c r="CJ51" i="34"/>
  <c r="CJ52" i="34" s="1"/>
  <c r="CK30" i="34"/>
  <c r="DJ30" i="34" s="1"/>
  <c r="CK9" i="34"/>
  <c r="DJ9" i="34" s="1"/>
  <c r="CK6" i="34"/>
  <c r="CK22" i="34"/>
  <c r="CK13" i="34"/>
  <c r="DJ13" i="34" s="1"/>
  <c r="CK7" i="34"/>
  <c r="DJ7" i="34" s="1"/>
  <c r="HX51" i="34"/>
  <c r="HX52" i="34" s="1"/>
  <c r="HY18" i="34"/>
  <c r="IX18" i="34" s="1"/>
  <c r="HY14" i="34"/>
  <c r="IX14" i="34" s="1"/>
  <c r="HY19" i="34"/>
  <c r="IX19" i="34" s="1"/>
  <c r="HY9" i="34"/>
  <c r="HY6" i="34"/>
  <c r="IX6" i="34" s="1"/>
  <c r="HY13" i="34"/>
  <c r="HY7" i="34"/>
  <c r="IX7" i="34" s="1"/>
  <c r="FL15" i="34"/>
  <c r="FK15" i="34"/>
  <c r="JK15" i="34"/>
  <c r="JJ15" i="34"/>
  <c r="X16" i="34"/>
  <c r="W16" i="34"/>
  <c r="DW16" i="34"/>
  <c r="DV16" i="34"/>
  <c r="GA20" i="34"/>
  <c r="GD20" i="34"/>
  <c r="FZ20" i="34"/>
  <c r="AM23" i="34"/>
  <c r="AP23" i="34"/>
  <c r="AL23" i="34"/>
  <c r="IA23" i="34"/>
  <c r="HZ23" i="34"/>
  <c r="CV24" i="34"/>
  <c r="CW24" i="34"/>
  <c r="AP25" i="34"/>
  <c r="AM25" i="34"/>
  <c r="FV25" i="34"/>
  <c r="FU25" i="34"/>
  <c r="FP6" i="34"/>
  <c r="FQ6" i="34"/>
  <c r="DB13" i="34"/>
  <c r="DA13" i="34"/>
  <c r="JK13" i="34"/>
  <c r="JJ13" i="34"/>
  <c r="AM17" i="34"/>
  <c r="AL17" i="34"/>
  <c r="FL18" i="34"/>
  <c r="FK18" i="34"/>
  <c r="KH27" i="34"/>
  <c r="JZ27" i="34"/>
  <c r="JY27" i="34"/>
  <c r="BZ30" i="34"/>
  <c r="FG33" i="34"/>
  <c r="FF33" i="34"/>
  <c r="DB40" i="34"/>
  <c r="DA40" i="34"/>
  <c r="N13" i="30"/>
  <c r="P13" i="30" s="1"/>
  <c r="K51" i="34"/>
  <c r="K52" i="34" s="1"/>
  <c r="L12" i="34"/>
  <c r="AP12" i="34" s="1"/>
  <c r="L11" i="34"/>
  <c r="L10" i="34"/>
  <c r="P51" i="34"/>
  <c r="P52" i="34" s="1"/>
  <c r="Q22" i="34"/>
  <c r="Q13" i="34"/>
  <c r="Q7" i="34"/>
  <c r="Q27" i="34"/>
  <c r="Q17" i="34"/>
  <c r="BQ8" i="34"/>
  <c r="BS8" i="34" s="1"/>
  <c r="BW8" i="34"/>
  <c r="CL8" i="34"/>
  <c r="CN8" i="34" s="1"/>
  <c r="CR8" i="34"/>
  <c r="CS8" i="34" s="1"/>
  <c r="DJ8" i="34"/>
  <c r="EY51" i="34"/>
  <c r="EY52" i="34" s="1"/>
  <c r="EZ16" i="34"/>
  <c r="GD16" i="34" s="1"/>
  <c r="EZ11" i="34"/>
  <c r="EZ10" i="34"/>
  <c r="FD51" i="34"/>
  <c r="FD52" i="34" s="1"/>
  <c r="FE13" i="34"/>
  <c r="FE7" i="34"/>
  <c r="GD7" i="34" s="1"/>
  <c r="FE14" i="34"/>
  <c r="HE8" i="34"/>
  <c r="HG8" i="34" s="1"/>
  <c r="HK8" i="34"/>
  <c r="HZ8" i="34"/>
  <c r="IB8" i="34" s="1"/>
  <c r="IF8" i="34"/>
  <c r="IG8" i="34" s="1"/>
  <c r="IX8" i="34"/>
  <c r="FP10" i="34"/>
  <c r="FQ10" i="34"/>
  <c r="FR10" i="34" s="1"/>
  <c r="DJ11" i="34"/>
  <c r="FL11" i="34"/>
  <c r="FK11" i="34"/>
  <c r="BM12" i="34"/>
  <c r="BL12" i="34"/>
  <c r="FC12" i="34"/>
  <c r="FW12" i="34"/>
  <c r="GB12" i="34"/>
  <c r="HA12" i="34"/>
  <c r="GZ12" i="34"/>
  <c r="AR15" i="34"/>
  <c r="AQ15" i="34"/>
  <c r="BM15" i="34"/>
  <c r="BL15" i="34"/>
  <c r="FC15" i="34"/>
  <c r="FH15" i="34"/>
  <c r="FW15" i="34"/>
  <c r="GB15" i="34"/>
  <c r="HO15" i="34"/>
  <c r="HQ15" i="34" s="1"/>
  <c r="IX15" i="34"/>
  <c r="DJ16" i="34"/>
  <c r="FL16" i="34"/>
  <c r="FK16" i="34"/>
  <c r="HV16" i="34"/>
  <c r="HU16" i="34"/>
  <c r="IP16" i="34"/>
  <c r="IO16" i="34"/>
  <c r="BH20" i="34"/>
  <c r="BG20" i="34"/>
  <c r="DR20" i="34"/>
  <c r="DQ20" i="34"/>
  <c r="EL20" i="34"/>
  <c r="EK20" i="34"/>
  <c r="HO20" i="34"/>
  <c r="IK20" i="34"/>
  <c r="IJ20" i="34"/>
  <c r="IF23" i="34"/>
  <c r="IE23" i="34"/>
  <c r="IG23" i="34" s="1"/>
  <c r="CR24" i="34"/>
  <c r="CQ24" i="34"/>
  <c r="AH25" i="34"/>
  <c r="AG25" i="34"/>
  <c r="AI25" i="34" s="1"/>
  <c r="FQ25" i="34"/>
  <c r="FP25" i="34"/>
  <c r="GD25" i="34"/>
  <c r="FZ25" i="34"/>
  <c r="GA25" i="34"/>
  <c r="JP25" i="34"/>
  <c r="JO25" i="34"/>
  <c r="JQ25" i="34" s="1"/>
  <c r="JY25" i="34"/>
  <c r="KA25" i="34" s="1"/>
  <c r="JZ25" i="34"/>
  <c r="FL6" i="34"/>
  <c r="FK6" i="34"/>
  <c r="IK7" i="34"/>
  <c r="IJ7" i="34"/>
  <c r="IT7" i="34"/>
  <c r="IU7" i="34"/>
  <c r="X9" i="34"/>
  <c r="W9" i="34"/>
  <c r="CW13" i="34"/>
  <c r="CV13" i="34"/>
  <c r="DF13" i="34"/>
  <c r="DG13" i="34"/>
  <c r="JF13" i="34"/>
  <c r="JE13" i="34"/>
  <c r="JO13" i="34"/>
  <c r="JP13" i="34"/>
  <c r="KE14" i="34"/>
  <c r="KD14" i="34"/>
  <c r="KE17" i="34"/>
  <c r="KD17" i="34"/>
  <c r="AM18" i="34"/>
  <c r="AL18" i="34"/>
  <c r="FG18" i="34"/>
  <c r="FF18" i="34"/>
  <c r="FP18" i="34"/>
  <c r="FQ18" i="34"/>
  <c r="JZ18" i="34"/>
  <c r="JY18" i="34"/>
  <c r="FC19" i="34"/>
  <c r="FL19" i="34"/>
  <c r="FK19" i="34"/>
  <c r="BZ21" i="34"/>
  <c r="CK21" i="34"/>
  <c r="GK21" i="34"/>
  <c r="GL21" i="34"/>
  <c r="DR22" i="34"/>
  <c r="DQ22" i="34"/>
  <c r="EA22" i="34"/>
  <c r="EB22" i="34"/>
  <c r="HV22" i="34"/>
  <c r="HU22" i="34"/>
  <c r="DL27" i="34"/>
  <c r="DK27" i="34"/>
  <c r="GV27" i="34"/>
  <c r="GU27" i="34"/>
  <c r="HN27" i="34"/>
  <c r="BH28" i="34"/>
  <c r="BG28" i="34"/>
  <c r="GA28" i="34"/>
  <c r="GD28" i="34"/>
  <c r="FZ28" i="34"/>
  <c r="CW29" i="34"/>
  <c r="CV29" i="34"/>
  <c r="AM31" i="34"/>
  <c r="AL31" i="34"/>
  <c r="DR31" i="34"/>
  <c r="DQ31" i="34"/>
  <c r="CW33" i="34"/>
  <c r="CV33" i="34"/>
  <c r="N36" i="34"/>
  <c r="M36" i="34"/>
  <c r="V36" i="34"/>
  <c r="AP36" i="34" s="1"/>
  <c r="DR36" i="34"/>
  <c r="DQ36" i="34"/>
  <c r="EL36" i="34"/>
  <c r="EK36" i="34"/>
  <c r="U51" i="34"/>
  <c r="U52" i="34" s="1"/>
  <c r="V41" i="34"/>
  <c r="AP41" i="34" s="1"/>
  <c r="V35" i="34"/>
  <c r="V39" i="34"/>
  <c r="AP39" i="34" s="1"/>
  <c r="V34" i="34"/>
  <c r="V32" i="34"/>
  <c r="AP32" i="34" s="1"/>
  <c r="V31" i="34"/>
  <c r="V40" i="34"/>
  <c r="BJ51" i="34"/>
  <c r="BJ52" i="34" s="1"/>
  <c r="CE51" i="34"/>
  <c r="CE52" i="34" s="1"/>
  <c r="CF25" i="34"/>
  <c r="CF24" i="34"/>
  <c r="DJ24" i="34" s="1"/>
  <c r="CF23" i="34"/>
  <c r="CY51" i="34"/>
  <c r="CY52" i="34" s="1"/>
  <c r="DT51" i="34"/>
  <c r="DT52" i="34" s="1"/>
  <c r="EN51" i="34"/>
  <c r="EN52" i="34" s="1"/>
  <c r="FI51" i="34"/>
  <c r="FI52" i="34" s="1"/>
  <c r="FJ42" i="34"/>
  <c r="GD42" i="34" s="1"/>
  <c r="FJ41" i="34"/>
  <c r="FJ40" i="34"/>
  <c r="GD40" i="34" s="1"/>
  <c r="FJ35" i="34"/>
  <c r="FJ39" i="34"/>
  <c r="GD39" i="34" s="1"/>
  <c r="FJ34" i="34"/>
  <c r="GD34" i="34" s="1"/>
  <c r="FJ31" i="34"/>
  <c r="GD31" i="34" s="1"/>
  <c r="FJ38" i="34"/>
  <c r="FJ32" i="34"/>
  <c r="GX51" i="34"/>
  <c r="GX52" i="34" s="1"/>
  <c r="HS51" i="34"/>
  <c r="HS52" i="34" s="1"/>
  <c r="IM51" i="34"/>
  <c r="IM52" i="34" s="1"/>
  <c r="JH51" i="34"/>
  <c r="JH52" i="34" s="1"/>
  <c r="KB51" i="34"/>
  <c r="KB52" i="34" s="1"/>
  <c r="BV10" i="34"/>
  <c r="BX10" i="34" s="1"/>
  <c r="HJ10" i="34"/>
  <c r="HL10" i="34" s="1"/>
  <c r="BR11" i="34"/>
  <c r="BS11" i="34" s="1"/>
  <c r="BV11" i="34"/>
  <c r="BX11" i="34" s="1"/>
  <c r="CM11" i="34"/>
  <c r="CN11" i="34" s="1"/>
  <c r="DG11" i="34"/>
  <c r="EB11" i="34"/>
  <c r="EC11" i="34" s="1"/>
  <c r="FQ11" i="34"/>
  <c r="FR11" i="34" s="1"/>
  <c r="HF11" i="34"/>
  <c r="HG11" i="34" s="1"/>
  <c r="HJ11" i="34"/>
  <c r="HL11" i="34" s="1"/>
  <c r="IA11" i="34"/>
  <c r="IB11" i="34" s="1"/>
  <c r="IU11" i="34"/>
  <c r="JP11" i="34"/>
  <c r="JQ11" i="34" s="1"/>
  <c r="BR12" i="34"/>
  <c r="BS12" i="34" s="1"/>
  <c r="BV12" i="34"/>
  <c r="BX12" i="34" s="1"/>
  <c r="CM12" i="34"/>
  <c r="CN12" i="34" s="1"/>
  <c r="DG12" i="34"/>
  <c r="EB12" i="34"/>
  <c r="EC12" i="34" s="1"/>
  <c r="FQ12" i="34"/>
  <c r="FR12" i="34" s="1"/>
  <c r="HF12" i="34"/>
  <c r="HG12" i="34" s="1"/>
  <c r="HJ12" i="34"/>
  <c r="HL12" i="34" s="1"/>
  <c r="IA12" i="34"/>
  <c r="IB12" i="34" s="1"/>
  <c r="IU12" i="34"/>
  <c r="JP12" i="34"/>
  <c r="JQ12" i="34" s="1"/>
  <c r="AX15" i="34"/>
  <c r="AY15" i="34" s="1"/>
  <c r="BR15" i="34"/>
  <c r="BS15" i="34" s="1"/>
  <c r="BV15" i="34"/>
  <c r="BX15" i="34" s="1"/>
  <c r="CM15" i="34"/>
  <c r="CN15" i="34" s="1"/>
  <c r="DG15" i="34"/>
  <c r="EB15" i="34"/>
  <c r="EC15" i="34" s="1"/>
  <c r="FQ15" i="34"/>
  <c r="FR15" i="34" s="1"/>
  <c r="GL15" i="34"/>
  <c r="GM15" i="34" s="1"/>
  <c r="HF15" i="34"/>
  <c r="HG15" i="34" s="1"/>
  <c r="HJ15" i="34"/>
  <c r="HL15" i="34" s="1"/>
  <c r="IA15" i="34"/>
  <c r="IB15" i="34" s="1"/>
  <c r="IU15" i="34"/>
  <c r="JP15" i="34"/>
  <c r="JQ15" i="34" s="1"/>
  <c r="AX16" i="34"/>
  <c r="AY16" i="34" s="1"/>
  <c r="BR16" i="34"/>
  <c r="BS16" i="34" s="1"/>
  <c r="BV16" i="34"/>
  <c r="BX16" i="34" s="1"/>
  <c r="CM16" i="34"/>
  <c r="CN16" i="34" s="1"/>
  <c r="DG16" i="34"/>
  <c r="EB16" i="34"/>
  <c r="EC16" i="34" s="1"/>
  <c r="FQ16" i="34"/>
  <c r="FR16" i="34" s="1"/>
  <c r="GL16" i="34"/>
  <c r="GM16" i="34" s="1"/>
  <c r="HF16" i="34"/>
  <c r="HG16" i="34" s="1"/>
  <c r="HJ16" i="34"/>
  <c r="IA16" i="34"/>
  <c r="IB16" i="34" s="1"/>
  <c r="IU16" i="34"/>
  <c r="JP16" i="34"/>
  <c r="JQ16" i="34" s="1"/>
  <c r="AR20" i="34"/>
  <c r="AS20" i="34" s="1"/>
  <c r="BM20" i="34"/>
  <c r="BN20" i="34" s="1"/>
  <c r="CH20" i="34"/>
  <c r="CI20" i="34" s="1"/>
  <c r="DB20" i="34"/>
  <c r="DC20" i="34" s="1"/>
  <c r="DF20" i="34"/>
  <c r="DH20" i="34" s="1"/>
  <c r="DW20" i="34"/>
  <c r="DX20" i="34" s="1"/>
  <c r="EQ20" i="34"/>
  <c r="FL20" i="34"/>
  <c r="FM20" i="34" s="1"/>
  <c r="HA20" i="34"/>
  <c r="HB20" i="34" s="1"/>
  <c r="HV20" i="34"/>
  <c r="HW20" i="34" s="1"/>
  <c r="IP20" i="34"/>
  <c r="IQ20" i="34" s="1"/>
  <c r="IT20" i="34"/>
  <c r="IV20" i="34" s="1"/>
  <c r="JK20" i="34"/>
  <c r="JL20" i="34" s="1"/>
  <c r="KE20" i="34"/>
  <c r="BB23" i="34"/>
  <c r="BD23" i="34" s="1"/>
  <c r="BH23" i="34"/>
  <c r="BI23" i="34" s="1"/>
  <c r="BZ23" i="34"/>
  <c r="EB23" i="34"/>
  <c r="EC23" i="34" s="1"/>
  <c r="FU23" i="34"/>
  <c r="FW23" i="34" s="1"/>
  <c r="GP23" i="34"/>
  <c r="GR23" i="34" s="1"/>
  <c r="GV23" i="34"/>
  <c r="GW23" i="34" s="1"/>
  <c r="IU23" i="34"/>
  <c r="IV23" i="34" s="1"/>
  <c r="JT23" i="34"/>
  <c r="JV23" i="34" s="1"/>
  <c r="JZ23" i="34"/>
  <c r="KA23" i="34" s="1"/>
  <c r="AP24" i="34"/>
  <c r="DG24" i="34"/>
  <c r="DH24" i="34" s="1"/>
  <c r="EF24" i="34"/>
  <c r="EH24" i="34" s="1"/>
  <c r="EL24" i="34"/>
  <c r="EM24" i="34" s="1"/>
  <c r="FA24" i="34"/>
  <c r="FC24" i="34" s="1"/>
  <c r="FG24" i="34"/>
  <c r="FH24" i="34" s="1"/>
  <c r="GD24" i="34"/>
  <c r="FZ24" i="34"/>
  <c r="GB24" i="34" s="1"/>
  <c r="IA24" i="34"/>
  <c r="IB24" i="34" s="1"/>
  <c r="IT24" i="34"/>
  <c r="IV24" i="34" s="1"/>
  <c r="JF24" i="34"/>
  <c r="JG24" i="34" s="1"/>
  <c r="KH24" i="34"/>
  <c r="AL25" i="34"/>
  <c r="BR25" i="34"/>
  <c r="BS25" i="34" s="1"/>
  <c r="CM25" i="34"/>
  <c r="CN25" i="34" s="1"/>
  <c r="DF25" i="34"/>
  <c r="DH25" i="34" s="1"/>
  <c r="DR25" i="34"/>
  <c r="DS25" i="34" s="1"/>
  <c r="ET25" i="34"/>
  <c r="HF25" i="34"/>
  <c r="HG25" i="34" s="1"/>
  <c r="IE25" i="34"/>
  <c r="IG25" i="34" s="1"/>
  <c r="IK25" i="34"/>
  <c r="IL25" i="34" s="1"/>
  <c r="R26" i="34"/>
  <c r="T26" i="34" s="1"/>
  <c r="AC26" i="34"/>
  <c r="AD26" i="34" s="1"/>
  <c r="AX26" i="34"/>
  <c r="AY26" i="34" s="1"/>
  <c r="BV26" i="34"/>
  <c r="BX26" i="34" s="1"/>
  <c r="EB26" i="34"/>
  <c r="EC26" i="34" s="1"/>
  <c r="FU26" i="34"/>
  <c r="FW26" i="34" s="1"/>
  <c r="GP26" i="34"/>
  <c r="GR26" i="34" s="1"/>
  <c r="GV26" i="34"/>
  <c r="GW26" i="34" s="1"/>
  <c r="JZ26" i="34"/>
  <c r="KA26" i="34" s="1"/>
  <c r="AB6" i="34"/>
  <c r="AD6" i="34" s="1"/>
  <c r="AM6" i="34"/>
  <c r="AN6" i="34" s="1"/>
  <c r="BH6" i="34"/>
  <c r="BI6" i="34" s="1"/>
  <c r="DA6" i="34"/>
  <c r="DC6" i="34" s="1"/>
  <c r="EB6" i="34"/>
  <c r="EC6" i="34" s="1"/>
  <c r="GA6" i="34"/>
  <c r="GB6" i="34" s="1"/>
  <c r="GV6" i="34"/>
  <c r="GW6" i="34" s="1"/>
  <c r="IO6" i="34"/>
  <c r="IQ6" i="34" s="1"/>
  <c r="JP6" i="34"/>
  <c r="JQ6" i="34" s="1"/>
  <c r="EL7" i="34"/>
  <c r="EM7" i="34" s="1"/>
  <c r="FK7" i="34"/>
  <c r="FM7" i="34" s="1"/>
  <c r="FQ7" i="34"/>
  <c r="FR7" i="34" s="1"/>
  <c r="JZ7" i="34"/>
  <c r="KA7" i="34" s="1"/>
  <c r="AB9" i="34"/>
  <c r="AD9" i="34" s="1"/>
  <c r="AM9" i="34"/>
  <c r="AN9" i="34" s="1"/>
  <c r="BH9" i="34"/>
  <c r="BI9" i="34" s="1"/>
  <c r="DA9" i="34"/>
  <c r="DC9" i="34" s="1"/>
  <c r="EB9" i="34"/>
  <c r="EC9" i="34" s="1"/>
  <c r="GA9" i="34"/>
  <c r="GB9" i="34" s="1"/>
  <c r="GV9" i="34"/>
  <c r="GW9" i="34" s="1"/>
  <c r="IO9" i="34"/>
  <c r="IQ9" i="34" s="1"/>
  <c r="JP9" i="34"/>
  <c r="JQ9" i="34" s="1"/>
  <c r="EL13" i="34"/>
  <c r="EM13" i="34" s="1"/>
  <c r="FK13" i="34"/>
  <c r="FM13" i="34" s="1"/>
  <c r="FQ13" i="34"/>
  <c r="FR13" i="34" s="1"/>
  <c r="JZ13" i="34"/>
  <c r="KA13" i="34" s="1"/>
  <c r="AB14" i="34"/>
  <c r="AD14" i="34" s="1"/>
  <c r="AM14" i="34"/>
  <c r="AN14" i="34" s="1"/>
  <c r="BL14" i="34"/>
  <c r="BN14" i="34" s="1"/>
  <c r="BR14" i="34"/>
  <c r="BS14" i="34" s="1"/>
  <c r="CG14" i="34"/>
  <c r="CI14" i="34" s="1"/>
  <c r="CM14" i="34"/>
  <c r="CN14" i="34" s="1"/>
  <c r="DJ14" i="34"/>
  <c r="DF14" i="34"/>
  <c r="DH14" i="34" s="1"/>
  <c r="DU14" i="34"/>
  <c r="FZ14" i="34"/>
  <c r="GB14" i="34" s="1"/>
  <c r="GL14" i="34"/>
  <c r="GM14" i="34" s="1"/>
  <c r="GZ14" i="34"/>
  <c r="HB14" i="34" s="1"/>
  <c r="HF14" i="34"/>
  <c r="HG14" i="34" s="1"/>
  <c r="HU14" i="34"/>
  <c r="HW14" i="34" s="1"/>
  <c r="IT14" i="34"/>
  <c r="IV14" i="34" s="1"/>
  <c r="JI14" i="34"/>
  <c r="BH17" i="34"/>
  <c r="BI17" i="34" s="1"/>
  <c r="DA17" i="34"/>
  <c r="DC17" i="34" s="1"/>
  <c r="EB17" i="34"/>
  <c r="EC17" i="34" s="1"/>
  <c r="GA17" i="34"/>
  <c r="GB17" i="34" s="1"/>
  <c r="GZ17" i="34"/>
  <c r="HB17" i="34" s="1"/>
  <c r="HF17" i="34"/>
  <c r="HG17" i="34" s="1"/>
  <c r="HU17" i="34"/>
  <c r="HW17" i="34" s="1"/>
  <c r="IA17" i="34"/>
  <c r="IB17" i="34" s="1"/>
  <c r="IX17" i="34"/>
  <c r="IT17" i="34"/>
  <c r="IV17" i="34" s="1"/>
  <c r="BH18" i="34"/>
  <c r="BI18" i="34" s="1"/>
  <c r="DA18" i="34"/>
  <c r="DC18" i="34" s="1"/>
  <c r="DV18" i="34"/>
  <c r="DX18" i="34" s="1"/>
  <c r="EB18" i="34"/>
  <c r="EC18" i="34" s="1"/>
  <c r="ET18" i="34"/>
  <c r="GA18" i="34"/>
  <c r="GB18" i="34" s="1"/>
  <c r="GZ18" i="34"/>
  <c r="HB18" i="34" s="1"/>
  <c r="HF18" i="34"/>
  <c r="HG18" i="34" s="1"/>
  <c r="HU18" i="34"/>
  <c r="HW18" i="34" s="1"/>
  <c r="IT18" i="34"/>
  <c r="IV18" i="34" s="1"/>
  <c r="BH19" i="34"/>
  <c r="BI19" i="34" s="1"/>
  <c r="DA19" i="34"/>
  <c r="DC19" i="34" s="1"/>
  <c r="DV19" i="34"/>
  <c r="DX19" i="34" s="1"/>
  <c r="EB19" i="34"/>
  <c r="EC19" i="34" s="1"/>
  <c r="ET19" i="34"/>
  <c r="GA19" i="34"/>
  <c r="GB19" i="34" s="1"/>
  <c r="GV19" i="34"/>
  <c r="GW19" i="34" s="1"/>
  <c r="IO19" i="34"/>
  <c r="IQ19" i="34" s="1"/>
  <c r="JJ19" i="34"/>
  <c r="JL19" i="34" s="1"/>
  <c r="JP19" i="34"/>
  <c r="JQ19" i="34" s="1"/>
  <c r="KH19" i="34"/>
  <c r="CW21" i="34"/>
  <c r="CX21" i="34" s="1"/>
  <c r="DR21" i="34"/>
  <c r="DS21" i="34" s="1"/>
  <c r="EP21" i="34"/>
  <c r="ER21" i="34" s="1"/>
  <c r="GV21" i="34"/>
  <c r="GW21" i="34" s="1"/>
  <c r="IO21" i="34"/>
  <c r="IQ21" i="34" s="1"/>
  <c r="JJ21" i="34"/>
  <c r="JL21" i="34" s="1"/>
  <c r="JP21" i="34"/>
  <c r="JQ21" i="34" s="1"/>
  <c r="KH21" i="34"/>
  <c r="BZ22" i="34"/>
  <c r="EL22" i="34"/>
  <c r="EM22" i="34" s="1"/>
  <c r="FK22" i="34"/>
  <c r="FM22" i="34" s="1"/>
  <c r="FQ22" i="34"/>
  <c r="FR22" i="34" s="1"/>
  <c r="IK22" i="34"/>
  <c r="IL22" i="34" s="1"/>
  <c r="JF22" i="34"/>
  <c r="JG22" i="34" s="1"/>
  <c r="KD22" i="34"/>
  <c r="KF22" i="34" s="1"/>
  <c r="CN27" i="34"/>
  <c r="IX27" i="34"/>
  <c r="JF27" i="34"/>
  <c r="JE27" i="34"/>
  <c r="JG27" i="34" s="1"/>
  <c r="S28" i="34"/>
  <c r="R28" i="34"/>
  <c r="AM28" i="34"/>
  <c r="AP28" i="34"/>
  <c r="AL28" i="34"/>
  <c r="DJ28" i="34"/>
  <c r="DR28" i="34"/>
  <c r="DQ28" i="34"/>
  <c r="FG28" i="34"/>
  <c r="FF28" i="34"/>
  <c r="GV28" i="34"/>
  <c r="GU28" i="34"/>
  <c r="HN28" i="34"/>
  <c r="KH28" i="34"/>
  <c r="JZ28" i="34"/>
  <c r="JY28" i="34"/>
  <c r="BH29" i="34"/>
  <c r="BG29" i="34"/>
  <c r="ET29" i="34"/>
  <c r="EL29" i="34"/>
  <c r="EK29" i="34"/>
  <c r="EM29" i="34" s="1"/>
  <c r="GA29" i="34"/>
  <c r="GD29" i="34"/>
  <c r="FZ29" i="34"/>
  <c r="GM29" i="34"/>
  <c r="IK29" i="34"/>
  <c r="IJ29" i="34"/>
  <c r="IY29" i="34"/>
  <c r="JA29" i="34" s="1"/>
  <c r="JQ29" i="34"/>
  <c r="ET30" i="34"/>
  <c r="EL30" i="34"/>
  <c r="EK30" i="34"/>
  <c r="EM30" i="34" s="1"/>
  <c r="GA30" i="34"/>
  <c r="GB30" i="34" s="1"/>
  <c r="GD30" i="34"/>
  <c r="FZ30" i="34"/>
  <c r="IK30" i="34"/>
  <c r="IJ30" i="34"/>
  <c r="IY30" i="34"/>
  <c r="JA30" i="34" s="1"/>
  <c r="FG31" i="34"/>
  <c r="FF31" i="34"/>
  <c r="HG31" i="34"/>
  <c r="IB31" i="34"/>
  <c r="AD32" i="34"/>
  <c r="AM32" i="34"/>
  <c r="AL32" i="34"/>
  <c r="DJ32" i="34"/>
  <c r="DR32" i="34"/>
  <c r="DQ32" i="34"/>
  <c r="EL32" i="34"/>
  <c r="EK32" i="34"/>
  <c r="FV32" i="34"/>
  <c r="FU32" i="34"/>
  <c r="S33" i="34"/>
  <c r="R33" i="34"/>
  <c r="DV33" i="34"/>
  <c r="DW33" i="34"/>
  <c r="EG33" i="34"/>
  <c r="EF33" i="34"/>
  <c r="EP33" i="34"/>
  <c r="EQ33" i="34"/>
  <c r="JF33" i="34"/>
  <c r="JE33" i="34"/>
  <c r="JZ33" i="34"/>
  <c r="JY33" i="34"/>
  <c r="HK34" i="34"/>
  <c r="HJ34" i="34"/>
  <c r="BZ35" i="34"/>
  <c r="FC35" i="34"/>
  <c r="CW36" i="34"/>
  <c r="CV36" i="34"/>
  <c r="FJ36" i="34"/>
  <c r="GD36" i="34" s="1"/>
  <c r="S37" i="34"/>
  <c r="R37" i="34"/>
  <c r="T37" i="34" s="1"/>
  <c r="S38" i="34"/>
  <c r="R38" i="34"/>
  <c r="KJ38" i="34"/>
  <c r="AI40" i="34"/>
  <c r="HG40" i="34"/>
  <c r="IU40" i="34"/>
  <c r="IT40" i="34"/>
  <c r="BR41" i="34"/>
  <c r="BQ41" i="34"/>
  <c r="BS41" i="34" s="1"/>
  <c r="HK41" i="34"/>
  <c r="HJ41" i="34"/>
  <c r="AB42" i="34"/>
  <c r="AC42" i="34"/>
  <c r="BZ42" i="34"/>
  <c r="BQ42" i="34"/>
  <c r="BR42" i="34"/>
  <c r="N44" i="34"/>
  <c r="M44" i="34"/>
  <c r="GA45" i="34"/>
  <c r="FZ45" i="34"/>
  <c r="GD45" i="34"/>
  <c r="GV47" i="34"/>
  <c r="GU47" i="34"/>
  <c r="HN47" i="34"/>
  <c r="EL48" i="34"/>
  <c r="EK48" i="34"/>
  <c r="FG48" i="34"/>
  <c r="FF48" i="34"/>
  <c r="S49" i="34"/>
  <c r="R49" i="34"/>
  <c r="ET23" i="34"/>
  <c r="IX23" i="34"/>
  <c r="FR24" i="34"/>
  <c r="BZ25" i="34"/>
  <c r="HN25" i="34"/>
  <c r="AP26" i="34"/>
  <c r="ET26" i="34"/>
  <c r="IX26" i="34"/>
  <c r="KH26" i="34"/>
  <c r="GD6" i="34"/>
  <c r="KH7" i="34"/>
  <c r="BZ9" i="34"/>
  <c r="GD9" i="34"/>
  <c r="KH13" i="34"/>
  <c r="AP14" i="34"/>
  <c r="BZ17" i="34"/>
  <c r="BZ18" i="34"/>
  <c r="GD18" i="34"/>
  <c r="BZ19" i="34"/>
  <c r="GD19" i="34"/>
  <c r="HN19" i="34"/>
  <c r="DF21" i="34"/>
  <c r="HN21" i="34"/>
  <c r="ET22" i="34"/>
  <c r="IX22" i="34"/>
  <c r="IT22" i="34"/>
  <c r="AD27" i="34"/>
  <c r="ET27" i="34"/>
  <c r="EL27" i="34"/>
  <c r="EK27" i="34"/>
  <c r="EM27" i="34" s="1"/>
  <c r="GA27" i="34"/>
  <c r="GD27" i="34"/>
  <c r="FZ27" i="34"/>
  <c r="IK27" i="34"/>
  <c r="IJ27" i="34"/>
  <c r="CW28" i="34"/>
  <c r="CV28" i="34"/>
  <c r="FR29" i="34"/>
  <c r="JF29" i="34"/>
  <c r="JE29" i="34"/>
  <c r="S30" i="34"/>
  <c r="R30" i="34"/>
  <c r="T30" i="34" s="1"/>
  <c r="AM30" i="34"/>
  <c r="AP30" i="34"/>
  <c r="AL30" i="34"/>
  <c r="FR30" i="34"/>
  <c r="JF30" i="34"/>
  <c r="JE30" i="34"/>
  <c r="S31" i="34"/>
  <c r="R31" i="34"/>
  <c r="T31" i="34" s="1"/>
  <c r="CW32" i="34"/>
  <c r="CV32" i="34"/>
  <c r="GA32" i="34"/>
  <c r="FZ32" i="34"/>
  <c r="N33" i="34"/>
  <c r="M33" i="34"/>
  <c r="V33" i="34"/>
  <c r="AP33" i="34" s="1"/>
  <c r="DR33" i="34"/>
  <c r="DQ33" i="34"/>
  <c r="EL33" i="34"/>
  <c r="EK33" i="34"/>
  <c r="JJ33" i="34"/>
  <c r="JK33" i="34"/>
  <c r="JU33" i="34"/>
  <c r="JT33" i="34"/>
  <c r="KD33" i="34"/>
  <c r="KE33" i="34"/>
  <c r="BW34" i="34"/>
  <c r="BV34" i="34"/>
  <c r="BC35" i="34"/>
  <c r="BB35" i="34"/>
  <c r="BL35" i="34"/>
  <c r="BM35" i="34"/>
  <c r="DA36" i="34"/>
  <c r="DB36" i="34"/>
  <c r="FG36" i="34"/>
  <c r="FF36" i="34"/>
  <c r="FP36" i="34"/>
  <c r="FQ36" i="34"/>
  <c r="V37" i="34"/>
  <c r="AP37" i="34" s="1"/>
  <c r="V38" i="34"/>
  <c r="AP38" i="34" s="1"/>
  <c r="FA39" i="34"/>
  <c r="FB39" i="34"/>
  <c r="BW41" i="34"/>
  <c r="BV41" i="34"/>
  <c r="HF41" i="34"/>
  <c r="HE41" i="34"/>
  <c r="BG42" i="34"/>
  <c r="BH42" i="34"/>
  <c r="CM42" i="34"/>
  <c r="CL42" i="34"/>
  <c r="IU43" i="34"/>
  <c r="IT43" i="34"/>
  <c r="IK48" i="34"/>
  <c r="IJ48" i="34"/>
  <c r="DF11" i="34"/>
  <c r="IT11" i="34"/>
  <c r="DF12" i="34"/>
  <c r="IT12" i="34"/>
  <c r="DF15" i="34"/>
  <c r="IT15" i="34"/>
  <c r="DF16" i="34"/>
  <c r="DH16" i="34" s="1"/>
  <c r="IT16" i="34"/>
  <c r="EP20" i="34"/>
  <c r="KD20" i="34"/>
  <c r="EF23" i="34"/>
  <c r="EH23" i="34" s="1"/>
  <c r="EL23" i="34"/>
  <c r="EM23" i="34" s="1"/>
  <c r="FA23" i="34"/>
  <c r="FC23" i="34" s="1"/>
  <c r="FG23" i="34"/>
  <c r="FH23" i="34" s="1"/>
  <c r="GD23" i="34"/>
  <c r="FZ23" i="34"/>
  <c r="GB23" i="34" s="1"/>
  <c r="JF23" i="34"/>
  <c r="JG23" i="34" s="1"/>
  <c r="KH23" i="34"/>
  <c r="DR24" i="34"/>
  <c r="DS24" i="34" s="1"/>
  <c r="ET24" i="34"/>
  <c r="IE24" i="34"/>
  <c r="IG24" i="34" s="1"/>
  <c r="IK24" i="34"/>
  <c r="IL24" i="34" s="1"/>
  <c r="BV25" i="34"/>
  <c r="BX25" i="34" s="1"/>
  <c r="CQ25" i="34"/>
  <c r="CS25" i="34" s="1"/>
  <c r="CW25" i="34"/>
  <c r="CX25" i="34" s="1"/>
  <c r="HJ25" i="34"/>
  <c r="HL25" i="34" s="1"/>
  <c r="AM26" i="34"/>
  <c r="AN26" i="34" s="1"/>
  <c r="BB26" i="34"/>
  <c r="BD26" i="34" s="1"/>
  <c r="BH26" i="34"/>
  <c r="BI26" i="34" s="1"/>
  <c r="BZ26" i="34"/>
  <c r="EF26" i="34"/>
  <c r="EH26" i="34" s="1"/>
  <c r="EL26" i="34"/>
  <c r="EM26" i="34" s="1"/>
  <c r="FA26" i="34"/>
  <c r="FC26" i="34" s="1"/>
  <c r="FG26" i="34"/>
  <c r="FH26" i="34" s="1"/>
  <c r="GD26" i="34"/>
  <c r="FZ26" i="34"/>
  <c r="GB26" i="34" s="1"/>
  <c r="IT26" i="34"/>
  <c r="KD26" i="34"/>
  <c r="KF26" i="34" s="1"/>
  <c r="AX6" i="34"/>
  <c r="AY6" i="34" s="1"/>
  <c r="BL6" i="34"/>
  <c r="BN6" i="34" s="1"/>
  <c r="BR6" i="34"/>
  <c r="BS6" i="34" s="1"/>
  <c r="CG6" i="34"/>
  <c r="CI6" i="34" s="1"/>
  <c r="DJ6" i="34"/>
  <c r="DF6" i="34"/>
  <c r="DH6" i="34" s="1"/>
  <c r="DU6" i="34"/>
  <c r="ET6" i="34" s="1"/>
  <c r="GL6" i="34"/>
  <c r="GM6" i="34" s="1"/>
  <c r="GZ6" i="34"/>
  <c r="HB6" i="34" s="1"/>
  <c r="HF6" i="34"/>
  <c r="HG6" i="34" s="1"/>
  <c r="HU6" i="34"/>
  <c r="HW6" i="34" s="1"/>
  <c r="IT6" i="34"/>
  <c r="IV6" i="34" s="1"/>
  <c r="JI6" i="34"/>
  <c r="EP7" i="34"/>
  <c r="ER7" i="34" s="1"/>
  <c r="KD7" i="34"/>
  <c r="KF7" i="34" s="1"/>
  <c r="AX9" i="34"/>
  <c r="AY9" i="34" s="1"/>
  <c r="BL9" i="34"/>
  <c r="BN9" i="34" s="1"/>
  <c r="BR9" i="34"/>
  <c r="BS9" i="34" s="1"/>
  <c r="CG9" i="34"/>
  <c r="CI9" i="34" s="1"/>
  <c r="DF9" i="34"/>
  <c r="DH9" i="34" s="1"/>
  <c r="DU9" i="34"/>
  <c r="GL9" i="34"/>
  <c r="GM9" i="34" s="1"/>
  <c r="GZ9" i="34"/>
  <c r="HB9" i="34" s="1"/>
  <c r="HF9" i="34"/>
  <c r="HG9" i="34" s="1"/>
  <c r="HU9" i="34"/>
  <c r="HW9" i="34" s="1"/>
  <c r="IT9" i="34"/>
  <c r="IV9" i="34" s="1"/>
  <c r="JI9" i="34"/>
  <c r="EP13" i="34"/>
  <c r="ER13" i="34" s="1"/>
  <c r="KD13" i="34"/>
  <c r="KF13" i="34" s="1"/>
  <c r="AX14" i="34"/>
  <c r="AY14" i="34" s="1"/>
  <c r="BZ14" i="34"/>
  <c r="FK14" i="34"/>
  <c r="FM14" i="34" s="1"/>
  <c r="FQ14" i="34"/>
  <c r="FR14" i="34" s="1"/>
  <c r="BL17" i="34"/>
  <c r="BN17" i="34" s="1"/>
  <c r="BR17" i="34"/>
  <c r="BS17" i="34" s="1"/>
  <c r="CG17" i="34"/>
  <c r="CI17" i="34" s="1"/>
  <c r="CM17" i="34"/>
  <c r="CN17" i="34" s="1"/>
  <c r="DJ17" i="34"/>
  <c r="DF17" i="34"/>
  <c r="DH17" i="34" s="1"/>
  <c r="DU17" i="34"/>
  <c r="ET17" i="34" s="1"/>
  <c r="GL17" i="34"/>
  <c r="GM17" i="34" s="1"/>
  <c r="HN17" i="34"/>
  <c r="BL18" i="34"/>
  <c r="BN18" i="34" s="1"/>
  <c r="BR18" i="34"/>
  <c r="BS18" i="34" s="1"/>
  <c r="CG18" i="34"/>
  <c r="CI18" i="34" s="1"/>
  <c r="CM18" i="34"/>
  <c r="CN18" i="34" s="1"/>
  <c r="DJ18" i="34"/>
  <c r="DF18" i="34"/>
  <c r="DH18" i="34" s="1"/>
  <c r="GL18" i="34"/>
  <c r="GM18" i="34" s="1"/>
  <c r="HN18" i="34"/>
  <c r="BL19" i="34"/>
  <c r="BN19" i="34" s="1"/>
  <c r="BR19" i="34"/>
  <c r="BS19" i="34" s="1"/>
  <c r="CG19" i="34"/>
  <c r="CI19" i="34" s="1"/>
  <c r="CM19" i="34"/>
  <c r="CN19" i="34" s="1"/>
  <c r="DJ19" i="34"/>
  <c r="DF19" i="34"/>
  <c r="DH19" i="34" s="1"/>
  <c r="GL19" i="34"/>
  <c r="GM19" i="34" s="1"/>
  <c r="GZ19" i="34"/>
  <c r="HB19" i="34" s="1"/>
  <c r="HF19" i="34"/>
  <c r="HG19" i="34" s="1"/>
  <c r="HU19" i="34"/>
  <c r="HW19" i="34" s="1"/>
  <c r="IT19" i="34"/>
  <c r="IV19" i="34" s="1"/>
  <c r="DA21" i="34"/>
  <c r="DC21" i="34" s="1"/>
  <c r="DG21" i="34"/>
  <c r="DV21" i="34"/>
  <c r="DX21" i="34" s="1"/>
  <c r="EB21" i="34"/>
  <c r="EC21" i="34" s="1"/>
  <c r="ET21" i="34"/>
  <c r="GZ21" i="34"/>
  <c r="HB21" i="34" s="1"/>
  <c r="HF21" i="34"/>
  <c r="HG21" i="34" s="1"/>
  <c r="HU21" i="34"/>
  <c r="HW21" i="34" s="1"/>
  <c r="IA21" i="34"/>
  <c r="IB21" i="34" s="1"/>
  <c r="IX21" i="34"/>
  <c r="IT21" i="34"/>
  <c r="IV21" i="34" s="1"/>
  <c r="EP22" i="34"/>
  <c r="ER22" i="34" s="1"/>
  <c r="IO22" i="34"/>
  <c r="IQ22" i="34" s="1"/>
  <c r="IU22" i="34"/>
  <c r="JJ22" i="34"/>
  <c r="JL22" i="34" s="1"/>
  <c r="JP22" i="34"/>
  <c r="JQ22" i="34" s="1"/>
  <c r="KH22" i="34"/>
  <c r="AP27" i="34"/>
  <c r="AL27" i="34"/>
  <c r="AN27" i="34" s="1"/>
  <c r="CW27" i="34"/>
  <c r="CV27" i="34"/>
  <c r="IX28" i="34"/>
  <c r="JF28" i="34"/>
  <c r="JE28" i="34"/>
  <c r="S29" i="34"/>
  <c r="R29" i="34"/>
  <c r="AD29" i="34"/>
  <c r="AM29" i="34"/>
  <c r="AP29" i="34"/>
  <c r="AL29" i="34"/>
  <c r="DJ29" i="34"/>
  <c r="DR29" i="34"/>
  <c r="DQ29" i="34"/>
  <c r="FG29" i="34"/>
  <c r="FF29" i="34"/>
  <c r="GV29" i="34"/>
  <c r="GU29" i="34"/>
  <c r="HN29" i="34"/>
  <c r="KH29" i="34"/>
  <c r="JZ29" i="34"/>
  <c r="JY29" i="34"/>
  <c r="DR30" i="34"/>
  <c r="DQ30" i="34"/>
  <c r="FG30" i="34"/>
  <c r="FF30" i="34"/>
  <c r="GV30" i="34"/>
  <c r="GU30" i="34"/>
  <c r="HN30" i="34"/>
  <c r="KH30" i="34"/>
  <c r="JZ30" i="34"/>
  <c r="JY30" i="34"/>
  <c r="CW31" i="34"/>
  <c r="CV31" i="34"/>
  <c r="GA31" i="34"/>
  <c r="FZ31" i="34"/>
  <c r="JF31" i="34"/>
  <c r="JE31" i="34"/>
  <c r="KH31" i="34"/>
  <c r="JZ31" i="34"/>
  <c r="JY31" i="34"/>
  <c r="BZ33" i="34"/>
  <c r="DA33" i="34"/>
  <c r="DB33" i="34"/>
  <c r="FB33" i="34"/>
  <c r="FA33" i="34"/>
  <c r="FJ33" i="34"/>
  <c r="GD33" i="34" s="1"/>
  <c r="IK33" i="34"/>
  <c r="IJ33" i="34"/>
  <c r="IL33" i="34" s="1"/>
  <c r="HU34" i="34"/>
  <c r="HV34" i="34"/>
  <c r="GQ35" i="34"/>
  <c r="GP35" i="34"/>
  <c r="GR35" i="34" s="1"/>
  <c r="GZ35" i="34"/>
  <c r="HA35" i="34"/>
  <c r="S36" i="34"/>
  <c r="R36" i="34"/>
  <c r="T36" i="34" s="1"/>
  <c r="DV36" i="34"/>
  <c r="DW36" i="34"/>
  <c r="EG36" i="34"/>
  <c r="EF36" i="34"/>
  <c r="EP36" i="34"/>
  <c r="EQ36" i="34"/>
  <c r="FJ37" i="34"/>
  <c r="GD37" i="34" s="1"/>
  <c r="IU38" i="34"/>
  <c r="IT38" i="34"/>
  <c r="EQ39" i="34"/>
  <c r="EP39" i="34"/>
  <c r="KE39" i="34"/>
  <c r="KD39" i="34"/>
  <c r="DG40" i="34"/>
  <c r="DF40" i="34"/>
  <c r="JE40" i="34"/>
  <c r="JF40" i="34"/>
  <c r="DJ44" i="34"/>
  <c r="HO44" i="34"/>
  <c r="AP45" i="34"/>
  <c r="BW46" i="34"/>
  <c r="BV46" i="34"/>
  <c r="BZ46" i="34"/>
  <c r="DF27" i="34"/>
  <c r="DH27" i="34" s="1"/>
  <c r="IT27" i="34"/>
  <c r="IV27" i="34" s="1"/>
  <c r="DF28" i="34"/>
  <c r="DH28" i="34" s="1"/>
  <c r="IT28" i="34"/>
  <c r="IV28" i="34" s="1"/>
  <c r="DF29" i="34"/>
  <c r="DH29" i="34" s="1"/>
  <c r="IT29" i="34"/>
  <c r="IV29" i="34" s="1"/>
  <c r="DF30" i="34"/>
  <c r="DH30" i="34" s="1"/>
  <c r="IT30" i="34"/>
  <c r="IV30" i="34" s="1"/>
  <c r="DF31" i="34"/>
  <c r="DH31" i="34" s="1"/>
  <c r="IT31" i="34"/>
  <c r="IV31" i="34" s="1"/>
  <c r="DF32" i="34"/>
  <c r="DH32" i="34" s="1"/>
  <c r="HJ32" i="34"/>
  <c r="HL32" i="34" s="1"/>
  <c r="HV32" i="34"/>
  <c r="HW32" i="34" s="1"/>
  <c r="KD32" i="34"/>
  <c r="KF32" i="34" s="1"/>
  <c r="BM33" i="34"/>
  <c r="BN33" i="34" s="1"/>
  <c r="HA33" i="34"/>
  <c r="HB33" i="34" s="1"/>
  <c r="FZ34" i="34"/>
  <c r="GB34" i="34" s="1"/>
  <c r="BW35" i="34"/>
  <c r="BX35" i="34" s="1"/>
  <c r="CV35" i="34"/>
  <c r="CX35" i="34" s="1"/>
  <c r="DB35" i="34"/>
  <c r="DC35" i="34" s="1"/>
  <c r="DQ35" i="34"/>
  <c r="DS35" i="34" s="1"/>
  <c r="DW35" i="34"/>
  <c r="DX35" i="34" s="1"/>
  <c r="EK35" i="34"/>
  <c r="EM35" i="34" s="1"/>
  <c r="FF35" i="34"/>
  <c r="FH35" i="34" s="1"/>
  <c r="GD35" i="34"/>
  <c r="HK35" i="34"/>
  <c r="HL35" i="34" s="1"/>
  <c r="IJ35" i="34"/>
  <c r="IL35" i="34" s="1"/>
  <c r="IP35" i="34"/>
  <c r="IQ35" i="34" s="1"/>
  <c r="JE35" i="34"/>
  <c r="JG35" i="34" s="1"/>
  <c r="JK35" i="34"/>
  <c r="JL35" i="34" s="1"/>
  <c r="KH35" i="34"/>
  <c r="KD35" i="34"/>
  <c r="KF35" i="34" s="1"/>
  <c r="BM36" i="34"/>
  <c r="BN36" i="34" s="1"/>
  <c r="GA36" i="34"/>
  <c r="GB36" i="34" s="1"/>
  <c r="GZ36" i="34"/>
  <c r="HB36" i="34" s="1"/>
  <c r="HF36" i="34"/>
  <c r="HG36" i="34" s="1"/>
  <c r="HU36" i="34"/>
  <c r="HW36" i="34" s="1"/>
  <c r="IA36" i="34"/>
  <c r="IB36" i="34" s="1"/>
  <c r="IO36" i="34"/>
  <c r="IQ36" i="34" s="1"/>
  <c r="JJ36" i="34"/>
  <c r="JL36" i="34" s="1"/>
  <c r="KH36" i="34"/>
  <c r="AB37" i="34"/>
  <c r="AD37" i="34" s="1"/>
  <c r="AM37" i="34"/>
  <c r="AN37" i="34" s="1"/>
  <c r="BL37" i="34"/>
  <c r="BN37" i="34" s="1"/>
  <c r="BR37" i="34"/>
  <c r="BS37" i="34" s="1"/>
  <c r="CG37" i="34"/>
  <c r="CI37" i="34" s="1"/>
  <c r="CM37" i="34"/>
  <c r="CN37" i="34" s="1"/>
  <c r="DA37" i="34"/>
  <c r="DC37" i="34" s="1"/>
  <c r="DV37" i="34"/>
  <c r="DX37" i="34" s="1"/>
  <c r="GA37" i="34"/>
  <c r="GB37" i="34" s="1"/>
  <c r="GZ37" i="34"/>
  <c r="HB37" i="34" s="1"/>
  <c r="HF37" i="34"/>
  <c r="HG37" i="34" s="1"/>
  <c r="HU37" i="34"/>
  <c r="HW37" i="34" s="1"/>
  <c r="IA37" i="34"/>
  <c r="IB37" i="34" s="1"/>
  <c r="IO37" i="34"/>
  <c r="IQ37" i="34" s="1"/>
  <c r="JJ37" i="34"/>
  <c r="JL37" i="34" s="1"/>
  <c r="JP37" i="34"/>
  <c r="JQ37" i="34" s="1"/>
  <c r="KH37" i="34"/>
  <c r="AB38" i="34"/>
  <c r="AD38" i="34" s="1"/>
  <c r="AM38" i="34"/>
  <c r="AN38" i="34" s="1"/>
  <c r="BL38" i="34"/>
  <c r="BN38" i="34" s="1"/>
  <c r="BR38" i="34"/>
  <c r="BS38" i="34" s="1"/>
  <c r="CG38" i="34"/>
  <c r="CI38" i="34" s="1"/>
  <c r="CM38" i="34"/>
  <c r="CN38" i="34" s="1"/>
  <c r="DA38" i="34"/>
  <c r="DC38" i="34" s="1"/>
  <c r="DV38" i="34"/>
  <c r="DX38" i="34" s="1"/>
  <c r="FB38" i="34"/>
  <c r="FC38" i="34" s="1"/>
  <c r="GD38" i="34"/>
  <c r="HN38" i="34"/>
  <c r="HJ38" i="34"/>
  <c r="HL38" i="34" s="1"/>
  <c r="KD38" i="34"/>
  <c r="KF38" i="34" s="1"/>
  <c r="M39" i="34"/>
  <c r="O39" i="34" s="1"/>
  <c r="DF39" i="34"/>
  <c r="DH39" i="34" s="1"/>
  <c r="IT39" i="34"/>
  <c r="IV39" i="34" s="1"/>
  <c r="BV40" i="34"/>
  <c r="BX40" i="34" s="1"/>
  <c r="EP40" i="34"/>
  <c r="ER40" i="34" s="1"/>
  <c r="HJ40" i="34"/>
  <c r="HL40" i="34" s="1"/>
  <c r="DF41" i="34"/>
  <c r="DH41" i="34" s="1"/>
  <c r="DR41" i="34"/>
  <c r="DS41" i="34" s="1"/>
  <c r="FZ41" i="34"/>
  <c r="GB41" i="34" s="1"/>
  <c r="IT41" i="34"/>
  <c r="IV41" i="34" s="1"/>
  <c r="JF41" i="34"/>
  <c r="JG41" i="34" s="1"/>
  <c r="KH41" i="34"/>
  <c r="R42" i="34"/>
  <c r="T42" i="34" s="1"/>
  <c r="AP42" i="34"/>
  <c r="FH42" i="34"/>
  <c r="FQ42" i="34"/>
  <c r="FP42" i="34"/>
  <c r="IL42" i="34"/>
  <c r="KA42" i="34"/>
  <c r="BZ43" i="34"/>
  <c r="BR43" i="34"/>
  <c r="BQ43" i="34"/>
  <c r="DG43" i="34"/>
  <c r="DJ43" i="34"/>
  <c r="DF43" i="34"/>
  <c r="FQ43" i="34"/>
  <c r="FP43" i="34"/>
  <c r="GE43" i="34"/>
  <c r="GG43" i="34" s="1"/>
  <c r="GW43" i="34"/>
  <c r="DV44" i="34"/>
  <c r="DW44" i="34"/>
  <c r="CB45" i="34"/>
  <c r="CA45" i="34"/>
  <c r="JZ45" i="34"/>
  <c r="JY45" i="34"/>
  <c r="CG46" i="34"/>
  <c r="CH46" i="34"/>
  <c r="GV46" i="34"/>
  <c r="GU46" i="34"/>
  <c r="HN46" i="34"/>
  <c r="CR47" i="34"/>
  <c r="CQ47" i="34"/>
  <c r="DA47" i="34"/>
  <c r="DJ47" i="34"/>
  <c r="DB47" i="34"/>
  <c r="JZ47" i="34"/>
  <c r="JY47" i="34"/>
  <c r="BC48" i="34"/>
  <c r="BB48" i="34"/>
  <c r="BL48" i="34"/>
  <c r="BM48" i="34"/>
  <c r="BD49" i="34"/>
  <c r="CW49" i="34"/>
  <c r="CV49" i="34"/>
  <c r="FC49" i="34"/>
  <c r="JU49" i="34"/>
  <c r="JT49" i="34"/>
  <c r="KH49" i="34"/>
  <c r="KD49" i="34"/>
  <c r="KE49" i="34"/>
  <c r="EP34" i="34"/>
  <c r="ER34" i="34" s="1"/>
  <c r="KH34" i="34"/>
  <c r="KD34" i="34"/>
  <c r="KF34" i="34" s="1"/>
  <c r="FW35" i="34"/>
  <c r="BZ39" i="34"/>
  <c r="BV39" i="34"/>
  <c r="BX39" i="34" s="1"/>
  <c r="HJ39" i="34"/>
  <c r="HL39" i="34" s="1"/>
  <c r="M40" i="34"/>
  <c r="O40" i="34" s="1"/>
  <c r="FZ40" i="34"/>
  <c r="GB40" i="34" s="1"/>
  <c r="FR41" i="34"/>
  <c r="AY42" i="34"/>
  <c r="DG42" i="34"/>
  <c r="DJ42" i="34"/>
  <c r="DF42" i="34"/>
  <c r="DS42" i="34"/>
  <c r="GL42" i="34"/>
  <c r="GK42" i="34"/>
  <c r="IA42" i="34"/>
  <c r="HZ42" i="34"/>
  <c r="AC43" i="34"/>
  <c r="AB43" i="34"/>
  <c r="FH43" i="34"/>
  <c r="GL43" i="34"/>
  <c r="GK43" i="34"/>
  <c r="IA43" i="34"/>
  <c r="HZ43" i="34"/>
  <c r="IL43" i="34"/>
  <c r="CA44" i="34"/>
  <c r="CC44" i="34" s="1"/>
  <c r="DR44" i="34"/>
  <c r="DQ44" i="34"/>
  <c r="HU44" i="34"/>
  <c r="HV44" i="34"/>
  <c r="JU45" i="34"/>
  <c r="JT45" i="34"/>
  <c r="JV45" i="34" s="1"/>
  <c r="KH45" i="34"/>
  <c r="KD45" i="34"/>
  <c r="KE45" i="34"/>
  <c r="FC46" i="34"/>
  <c r="GQ46" i="34"/>
  <c r="GP46" i="34"/>
  <c r="GZ46" i="34"/>
  <c r="HA46" i="34"/>
  <c r="CW47" i="34"/>
  <c r="CV47" i="34"/>
  <c r="EH47" i="34"/>
  <c r="JU47" i="34"/>
  <c r="JT47" i="34"/>
  <c r="KH47" i="34"/>
  <c r="KD47" i="34"/>
  <c r="KE47" i="34"/>
  <c r="BH48" i="34"/>
  <c r="BG48" i="34"/>
  <c r="BZ48" i="34"/>
  <c r="CS48" i="34"/>
  <c r="CR49" i="34"/>
  <c r="CQ49" i="34"/>
  <c r="DA49" i="34"/>
  <c r="DJ49" i="34"/>
  <c r="DB49" i="34"/>
  <c r="JZ49" i="34"/>
  <c r="JY49" i="34"/>
  <c r="AI33" i="34"/>
  <c r="EP35" i="34"/>
  <c r="ER35" i="34" s="1"/>
  <c r="IX35" i="34"/>
  <c r="AI36" i="34"/>
  <c r="HN36" i="34"/>
  <c r="IT36" i="34"/>
  <c r="IV36" i="34" s="1"/>
  <c r="DJ37" i="34"/>
  <c r="DF37" i="34"/>
  <c r="DH37" i="34" s="1"/>
  <c r="HN37" i="34"/>
  <c r="IT37" i="34"/>
  <c r="IV37" i="34" s="1"/>
  <c r="BZ38" i="34"/>
  <c r="DJ38" i="34"/>
  <c r="DF38" i="34"/>
  <c r="DH38" i="34" s="1"/>
  <c r="CI39" i="34"/>
  <c r="HW39" i="34"/>
  <c r="IX39" i="34"/>
  <c r="GM40" i="34"/>
  <c r="HN40" i="34"/>
  <c r="IB41" i="34"/>
  <c r="HN42" i="34"/>
  <c r="HF42" i="34"/>
  <c r="HE42" i="34"/>
  <c r="HG42" i="34" s="1"/>
  <c r="IU42" i="34"/>
  <c r="IX42" i="34"/>
  <c r="IT42" i="34"/>
  <c r="AX43" i="34"/>
  <c r="AW43" i="34"/>
  <c r="CM43" i="34"/>
  <c r="CL43" i="34"/>
  <c r="EB43" i="34"/>
  <c r="EA43" i="34"/>
  <c r="ET43" i="34"/>
  <c r="HN43" i="34"/>
  <c r="HF43" i="34"/>
  <c r="HE43" i="34"/>
  <c r="S44" i="34"/>
  <c r="R44" i="34"/>
  <c r="CR44" i="34"/>
  <c r="CQ44" i="34"/>
  <c r="DA44" i="34"/>
  <c r="DB44" i="34"/>
  <c r="HK44" i="34"/>
  <c r="HJ44" i="34"/>
  <c r="AM45" i="34"/>
  <c r="AL45" i="34"/>
  <c r="FV45" i="34"/>
  <c r="FU45" i="34"/>
  <c r="S47" i="34"/>
  <c r="R47" i="34"/>
  <c r="CA47" i="34"/>
  <c r="CC47" i="34" s="1"/>
  <c r="GQ47" i="34"/>
  <c r="GP47" i="34"/>
  <c r="GZ47" i="34"/>
  <c r="HA47" i="34"/>
  <c r="AD48" i="34"/>
  <c r="EG48" i="34"/>
  <c r="EF48" i="34"/>
  <c r="ET48" i="34"/>
  <c r="EP48" i="34"/>
  <c r="EQ48" i="34"/>
  <c r="FB48" i="34"/>
  <c r="FA48" i="34"/>
  <c r="FK48" i="34"/>
  <c r="FL48" i="34"/>
  <c r="IF48" i="34"/>
  <c r="IE48" i="34"/>
  <c r="IO48" i="34"/>
  <c r="IX48" i="34"/>
  <c r="IP48" i="34"/>
  <c r="N49" i="34"/>
  <c r="M49" i="34"/>
  <c r="GV49" i="34"/>
  <c r="GU49" i="34"/>
  <c r="HN49" i="34"/>
  <c r="FZ42" i="34"/>
  <c r="GB42" i="34" s="1"/>
  <c r="FZ43" i="34"/>
  <c r="GB43" i="34" s="1"/>
  <c r="W44" i="34"/>
  <c r="Y44" i="34" s="1"/>
  <c r="BG44" i="34"/>
  <c r="BI44" i="34" s="1"/>
  <c r="BM44" i="34"/>
  <c r="BN44" i="34" s="1"/>
  <c r="FZ44" i="34"/>
  <c r="GB44" i="34" s="1"/>
  <c r="JY44" i="34"/>
  <c r="KA44" i="34" s="1"/>
  <c r="BV45" i="34"/>
  <c r="BX45" i="34" s="1"/>
  <c r="CH45" i="34"/>
  <c r="CI45" i="34" s="1"/>
  <c r="DJ45" i="34"/>
  <c r="ET45" i="34"/>
  <c r="EP45" i="34"/>
  <c r="ER45" i="34" s="1"/>
  <c r="HJ45" i="34"/>
  <c r="HV45" i="34"/>
  <c r="HW45" i="34" s="1"/>
  <c r="IX45" i="34"/>
  <c r="EK46" i="34"/>
  <c r="EM46" i="34" s="1"/>
  <c r="FF46" i="34"/>
  <c r="FH46" i="34" s="1"/>
  <c r="FL46" i="34"/>
  <c r="FM46" i="34" s="1"/>
  <c r="GD46" i="34"/>
  <c r="HK46" i="34"/>
  <c r="HL46" i="34" s="1"/>
  <c r="IJ46" i="34"/>
  <c r="IL46" i="34" s="1"/>
  <c r="IP46" i="34"/>
  <c r="IQ46" i="34" s="1"/>
  <c r="JE46" i="34"/>
  <c r="JG46" i="34" s="1"/>
  <c r="JK46" i="34"/>
  <c r="JL46" i="34" s="1"/>
  <c r="KH46" i="34"/>
  <c r="KD46" i="34"/>
  <c r="KF46" i="34" s="1"/>
  <c r="W47" i="34"/>
  <c r="Y47" i="34" s="1"/>
  <c r="BG47" i="34"/>
  <c r="BI47" i="34" s="1"/>
  <c r="BM47" i="34"/>
  <c r="BN47" i="34" s="1"/>
  <c r="EK47" i="34"/>
  <c r="EM47" i="34" s="1"/>
  <c r="FF47" i="34"/>
  <c r="FH47" i="34" s="1"/>
  <c r="FL47" i="34"/>
  <c r="FM47" i="34" s="1"/>
  <c r="GD47" i="34"/>
  <c r="HK47" i="34"/>
  <c r="IJ47" i="34"/>
  <c r="IL47" i="34" s="1"/>
  <c r="IP47" i="34"/>
  <c r="IQ47" i="34" s="1"/>
  <c r="IX47" i="34"/>
  <c r="AP48" i="34"/>
  <c r="BW48" i="34"/>
  <c r="BX48" i="34" s="1"/>
  <c r="CV48" i="34"/>
  <c r="CX48" i="34" s="1"/>
  <c r="DB48" i="34"/>
  <c r="DC48" i="34" s="1"/>
  <c r="DJ48" i="34"/>
  <c r="GU48" i="34"/>
  <c r="GW48" i="34" s="1"/>
  <c r="HA48" i="34"/>
  <c r="HB48" i="34" s="1"/>
  <c r="JY48" i="34"/>
  <c r="KA48" i="34" s="1"/>
  <c r="W49" i="34"/>
  <c r="Y49" i="34" s="1"/>
  <c r="BG49" i="34"/>
  <c r="BI49" i="34" s="1"/>
  <c r="BM49" i="34"/>
  <c r="BN49" i="34" s="1"/>
  <c r="EK49" i="34"/>
  <c r="EM49" i="34" s="1"/>
  <c r="FF49" i="34"/>
  <c r="FH49" i="34" s="1"/>
  <c r="FL49" i="34"/>
  <c r="FM49" i="34" s="1"/>
  <c r="GD49" i="34"/>
  <c r="HK49" i="34"/>
  <c r="HL49" i="34" s="1"/>
  <c r="IJ49" i="34"/>
  <c r="IL49" i="34" s="1"/>
  <c r="IP49" i="34"/>
  <c r="IQ49" i="34" s="1"/>
  <c r="IX49" i="34"/>
  <c r="AP44" i="34"/>
  <c r="ET44" i="34"/>
  <c r="EP44" i="34"/>
  <c r="ER44" i="34" s="1"/>
  <c r="IX44" i="34"/>
  <c r="FC45" i="34"/>
  <c r="DJ46" i="34"/>
  <c r="FW46" i="34"/>
  <c r="AP47" i="34"/>
  <c r="W48" i="34"/>
  <c r="Y48" i="34" s="1"/>
  <c r="GD48" i="34"/>
  <c r="AP49" i="34"/>
  <c r="FW49" i="34"/>
  <c r="GD44" i="34"/>
  <c r="KH44" i="34"/>
  <c r="KD44" i="34"/>
  <c r="KF44" i="34" s="1"/>
  <c r="BD45" i="34"/>
  <c r="GR45" i="34"/>
  <c r="O46" i="34"/>
  <c r="AP46" i="34"/>
  <c r="ET46" i="34"/>
  <c r="EP46" i="34"/>
  <c r="ER46" i="34" s="1"/>
  <c r="IX46" i="34"/>
  <c r="ET47" i="34"/>
  <c r="EP47" i="34"/>
  <c r="ER47" i="34" s="1"/>
  <c r="HL47" i="34"/>
  <c r="KH48" i="34"/>
  <c r="KD48" i="34"/>
  <c r="KF48" i="34" s="1"/>
  <c r="AI49" i="34"/>
  <c r="ET49" i="34"/>
  <c r="EP49" i="34"/>
  <c r="ER49" i="34" s="1"/>
  <c r="FQ29" i="30"/>
  <c r="EG35" i="30"/>
  <c r="DB13" i="30"/>
  <c r="DD13" i="30" s="1"/>
  <c r="CW13" i="30"/>
  <c r="HK13" i="30"/>
  <c r="HM13" i="30" s="1"/>
  <c r="CH13" i="30"/>
  <c r="EL13" i="30"/>
  <c r="EN13" i="30" s="1"/>
  <c r="BW13" i="30"/>
  <c r="BM13" i="30"/>
  <c r="AQ13" i="30"/>
  <c r="AS13" i="30" s="1"/>
  <c r="AC13" i="30"/>
  <c r="HF13" i="30"/>
  <c r="HV13" i="30"/>
  <c r="HX13" i="30" s="1"/>
  <c r="GE13" i="30"/>
  <c r="GG13" i="30" s="1"/>
  <c r="FG13" i="30"/>
  <c r="FI13" i="30" s="1"/>
  <c r="AM13" i="30"/>
  <c r="AO13" i="30" s="1"/>
  <c r="CJ13" i="30"/>
  <c r="GQ13" i="30"/>
  <c r="GS13" i="30" s="1"/>
  <c r="GC13" i="30"/>
  <c r="DW13" i="30"/>
  <c r="DY13" i="30" s="1"/>
  <c r="BR13" i="30"/>
  <c r="AH13" i="30"/>
  <c r="AJ13" i="30" s="1"/>
  <c r="BC35" i="30"/>
  <c r="BH13" i="30"/>
  <c r="IP13" i="30"/>
  <c r="IR13" i="30" s="1"/>
  <c r="GW13" i="30"/>
  <c r="GX13" i="30" s="1"/>
  <c r="DR13" i="30"/>
  <c r="DT13" i="30" s="1"/>
  <c r="S13" i="30"/>
  <c r="KE13" i="30"/>
  <c r="KG13" i="30" s="1"/>
  <c r="JU13" i="30"/>
  <c r="JW13" i="30" s="1"/>
  <c r="BO13" i="30"/>
  <c r="FW13" i="30"/>
  <c r="FQ13" i="30"/>
  <c r="FS13" i="30" s="1"/>
  <c r="EG13" i="30"/>
  <c r="EI13" i="30" s="1"/>
  <c r="BC13" i="30"/>
  <c r="BE13" i="30" s="1"/>
  <c r="JZ13" i="30"/>
  <c r="JK13" i="30"/>
  <c r="JM13" i="30" s="1"/>
  <c r="IF13" i="30"/>
  <c r="IH13" i="30" s="1"/>
  <c r="HA13" i="30"/>
  <c r="HC13" i="30" s="1"/>
  <c r="FV13" i="30"/>
  <c r="FB13" i="30"/>
  <c r="FD13" i="30" s="1"/>
  <c r="EB13" i="30"/>
  <c r="ED13" i="30" s="1"/>
  <c r="CR13" i="30"/>
  <c r="CT13" i="30" s="1"/>
  <c r="X13" i="30"/>
  <c r="Z13" i="30" s="1"/>
  <c r="AE13" i="30"/>
  <c r="BY13" i="30"/>
  <c r="EU13" i="30"/>
  <c r="DG13" i="30"/>
  <c r="BJ13" i="30"/>
  <c r="KA13" i="30"/>
  <c r="JP13" i="30"/>
  <c r="JR13" i="30" s="1"/>
  <c r="GL13" i="30"/>
  <c r="GN13" i="30" s="1"/>
  <c r="FN13" i="30"/>
  <c r="CY13" i="30"/>
  <c r="AX13" i="30"/>
  <c r="AZ13" i="30" s="1"/>
  <c r="U13" i="30"/>
  <c r="IY13" i="30"/>
  <c r="IV13" i="30"/>
  <c r="DK13" i="30"/>
  <c r="DH13" i="30"/>
  <c r="IU13" i="30"/>
  <c r="AH29" i="30"/>
  <c r="AJ29" i="30" s="1"/>
  <c r="IF35" i="30"/>
  <c r="IH35" i="30" s="1"/>
  <c r="FV35" i="30"/>
  <c r="IA13" i="30"/>
  <c r="IC13" i="30" s="1"/>
  <c r="HG13" i="30"/>
  <c r="HH13" i="30" s="1"/>
  <c r="HO13" i="30"/>
  <c r="EQ13" i="30"/>
  <c r="ES13" i="30" s="1"/>
  <c r="CM13" i="30"/>
  <c r="CO13" i="30" s="1"/>
  <c r="BS13" i="30"/>
  <c r="CA13" i="30"/>
  <c r="BC29" i="30"/>
  <c r="HF29" i="30"/>
  <c r="HH29" i="30" s="1"/>
  <c r="CM29" i="30"/>
  <c r="CO29" i="30" s="1"/>
  <c r="IA29" i="30"/>
  <c r="IC29" i="30" s="1"/>
  <c r="HK29" i="30"/>
  <c r="HM29" i="30" s="1"/>
  <c r="GL29" i="30"/>
  <c r="GN29" i="30" s="1"/>
  <c r="BR29" i="30"/>
  <c r="BT29" i="30" s="1"/>
  <c r="IK35" i="30"/>
  <c r="IM35" i="30" s="1"/>
  <c r="DW29" i="30"/>
  <c r="DB29" i="30"/>
  <c r="DD29" i="30" s="1"/>
  <c r="CR29" i="30"/>
  <c r="CT29" i="30" s="1"/>
  <c r="AC29" i="30"/>
  <c r="AE29" i="30" s="1"/>
  <c r="GA35" i="30"/>
  <c r="GC35" i="30" s="1"/>
  <c r="IP29" i="30"/>
  <c r="IR29" i="30" s="1"/>
  <c r="HV29" i="30"/>
  <c r="HX29" i="30" s="1"/>
  <c r="FB29" i="30"/>
  <c r="FD29" i="30" s="1"/>
  <c r="HK35" i="30"/>
  <c r="HM35" i="30" s="1"/>
  <c r="FX35" i="30"/>
  <c r="CR35" i="30"/>
  <c r="AH35" i="30"/>
  <c r="AJ35" i="30" s="1"/>
  <c r="IU29" i="30"/>
  <c r="IW29" i="30" s="1"/>
  <c r="FL29" i="30"/>
  <c r="FN29" i="30" s="1"/>
  <c r="DG29" i="30"/>
  <c r="DI29" i="30" s="1"/>
  <c r="KE29" i="30"/>
  <c r="KG29" i="30" s="1"/>
  <c r="BE29" i="30"/>
  <c r="JP29" i="30"/>
  <c r="JR29" i="30" s="1"/>
  <c r="JF35" i="30"/>
  <c r="JH35" i="30" s="1"/>
  <c r="JU35" i="30"/>
  <c r="JW35" i="30" s="1"/>
  <c r="JZ35" i="30"/>
  <c r="KB35" i="30" s="1"/>
  <c r="GQ35" i="30"/>
  <c r="GS35" i="30" s="1"/>
  <c r="GQ29" i="30"/>
  <c r="GS29" i="30" s="1"/>
  <c r="X29" i="30"/>
  <c r="Z29" i="30" s="1"/>
  <c r="HF35" i="30"/>
  <c r="HH35" i="30" s="1"/>
  <c r="FB35" i="30"/>
  <c r="FD35" i="30" s="1"/>
  <c r="EH35" i="30"/>
  <c r="EI35" i="30" s="1"/>
  <c r="CS35" i="30"/>
  <c r="BR35" i="30"/>
  <c r="BT35" i="30" s="1"/>
  <c r="BD35" i="30"/>
  <c r="N35" i="30"/>
  <c r="P35" i="30" s="1"/>
  <c r="JU29" i="30"/>
  <c r="JW29" i="30" s="1"/>
  <c r="HO29" i="30"/>
  <c r="EL35" i="30"/>
  <c r="EN35" i="30" s="1"/>
  <c r="DR35" i="30"/>
  <c r="DT35" i="30" s="1"/>
  <c r="CW35" i="30"/>
  <c r="CY35" i="30" s="1"/>
  <c r="AC35" i="30"/>
  <c r="AE35" i="30" s="1"/>
  <c r="S35" i="30"/>
  <c r="U35" i="30" s="1"/>
  <c r="JZ29" i="30"/>
  <c r="KB29" i="30" s="1"/>
  <c r="JF29" i="30"/>
  <c r="JH29" i="30" s="1"/>
  <c r="IK29" i="30"/>
  <c r="IM29" i="30" s="1"/>
  <c r="FV29" i="30"/>
  <c r="AM29" i="30"/>
  <c r="GV29" i="30"/>
  <c r="GX29" i="30" s="1"/>
  <c r="FR29" i="30"/>
  <c r="DX29" i="30"/>
  <c r="CH29" i="30"/>
  <c r="CJ29" i="30" s="1"/>
  <c r="JP35" i="30"/>
  <c r="JR35" i="30" s="1"/>
  <c r="IU35" i="30"/>
  <c r="IW35" i="30" s="1"/>
  <c r="IA35" i="30"/>
  <c r="IC35" i="30" s="1"/>
  <c r="FQ35" i="30"/>
  <c r="FS35" i="30" s="1"/>
  <c r="EB35" i="30"/>
  <c r="ED35" i="30" s="1"/>
  <c r="DG35" i="30"/>
  <c r="DI35" i="30" s="1"/>
  <c r="CM35" i="30"/>
  <c r="CO35" i="30" s="1"/>
  <c r="BW35" i="30"/>
  <c r="BY35" i="30" s="1"/>
  <c r="X35" i="30"/>
  <c r="Z35" i="30" s="1"/>
  <c r="IY29" i="30"/>
  <c r="IZ29" i="30" s="1"/>
  <c r="IF29" i="30"/>
  <c r="IH29" i="30" s="1"/>
  <c r="HA29" i="30"/>
  <c r="HC29" i="30" s="1"/>
  <c r="GA29" i="30"/>
  <c r="GC29" i="30" s="1"/>
  <c r="EQ29" i="30"/>
  <c r="ES29" i="30" s="1"/>
  <c r="EG29" i="30"/>
  <c r="EI29" i="30" s="1"/>
  <c r="AX29" i="30"/>
  <c r="AZ29" i="30" s="1"/>
  <c r="GL35" i="30"/>
  <c r="GN35" i="30" s="1"/>
  <c r="AX35" i="30"/>
  <c r="AZ35" i="30" s="1"/>
  <c r="FX29" i="30"/>
  <c r="EU29" i="30"/>
  <c r="KF35" i="30"/>
  <c r="DC35" i="30"/>
  <c r="DK35" i="30"/>
  <c r="EL29" i="30"/>
  <c r="EN29" i="30" s="1"/>
  <c r="DK29" i="30"/>
  <c r="KE35" i="30"/>
  <c r="DW35" i="30"/>
  <c r="DY35" i="30" s="1"/>
  <c r="DB35" i="30"/>
  <c r="AQ35" i="30"/>
  <c r="DR29" i="30"/>
  <c r="DT29" i="30" s="1"/>
  <c r="S29" i="30"/>
  <c r="U29" i="30" s="1"/>
  <c r="GE29" i="30"/>
  <c r="EB29" i="30"/>
  <c r="ED29" i="30" s="1"/>
  <c r="CW29" i="30"/>
  <c r="CY29" i="30" s="1"/>
  <c r="BW29" i="30"/>
  <c r="BY29" i="30" s="1"/>
  <c r="BH29" i="30"/>
  <c r="BJ29" i="30" s="1"/>
  <c r="AN29" i="30"/>
  <c r="AQ29" i="30"/>
  <c r="N29" i="30"/>
  <c r="P29" i="30" s="1"/>
  <c r="IP35" i="30"/>
  <c r="HO35" i="30"/>
  <c r="GV35" i="30"/>
  <c r="GX35" i="30" s="1"/>
  <c r="GE35" i="30"/>
  <c r="FG35" i="30"/>
  <c r="FI35" i="30" s="1"/>
  <c r="EQ35" i="30"/>
  <c r="CH35" i="30"/>
  <c r="CJ35" i="30" s="1"/>
  <c r="AM35" i="30"/>
  <c r="AO35" i="30" s="1"/>
  <c r="BM35" i="30"/>
  <c r="BO35" i="30" s="1"/>
  <c r="BL29" i="30"/>
  <c r="CA29" i="30" s="1"/>
  <c r="FG29" i="30"/>
  <c r="FI29" i="30" s="1"/>
  <c r="HV35" i="30"/>
  <c r="HX35" i="30" s="1"/>
  <c r="IQ35" i="30"/>
  <c r="IY35" i="30"/>
  <c r="HA35" i="30"/>
  <c r="HC35" i="30" s="1"/>
  <c r="FL35" i="30"/>
  <c r="FN35" i="30" s="1"/>
  <c r="ER35" i="30"/>
  <c r="EU35" i="30"/>
  <c r="BG35" i="30"/>
  <c r="H15" i="30"/>
  <c r="J15" i="30"/>
  <c r="L15" i="30"/>
  <c r="M15" i="30"/>
  <c r="O15" i="30" s="1"/>
  <c r="Q15" i="30"/>
  <c r="R15" i="30"/>
  <c r="T15" i="30" s="1"/>
  <c r="V15" i="30"/>
  <c r="W15" i="30"/>
  <c r="Y15" i="30" s="1"/>
  <c r="AA15" i="30"/>
  <c r="AB15" i="30"/>
  <c r="AF15" i="30"/>
  <c r="AG15" i="30"/>
  <c r="AK15" i="30"/>
  <c r="AL15" i="30"/>
  <c r="AN15" i="30" s="1"/>
  <c r="AV15" i="30"/>
  <c r="AW15" i="30"/>
  <c r="BA15" i="30"/>
  <c r="BB15" i="30"/>
  <c r="BD15" i="30" s="1"/>
  <c r="BF15" i="30"/>
  <c r="BG15" i="30"/>
  <c r="BI15" i="30" s="1"/>
  <c r="BK15" i="30"/>
  <c r="BL15" i="30"/>
  <c r="BN15" i="30" s="1"/>
  <c r="BP15" i="30"/>
  <c r="BQ15" i="30"/>
  <c r="BS15" i="30" s="1"/>
  <c r="BU15" i="30"/>
  <c r="BV15" i="30"/>
  <c r="CF15" i="30"/>
  <c r="CG15" i="30"/>
  <c r="CI15" i="30" s="1"/>
  <c r="CK15" i="30"/>
  <c r="CL15" i="30"/>
  <c r="CN15" i="30" s="1"/>
  <c r="CP15" i="30"/>
  <c r="CQ15" i="30"/>
  <c r="CS15" i="30" s="1"/>
  <c r="CU15" i="30"/>
  <c r="CV15" i="30"/>
  <c r="CX15" i="30" s="1"/>
  <c r="CZ15" i="30"/>
  <c r="DA15" i="30"/>
  <c r="DC15" i="30" s="1"/>
  <c r="DE15" i="30"/>
  <c r="DF15" i="30"/>
  <c r="DH15" i="30" s="1"/>
  <c r="DP15" i="30"/>
  <c r="DQ15" i="30"/>
  <c r="DS15" i="30" s="1"/>
  <c r="DU15" i="30"/>
  <c r="DV15" i="30"/>
  <c r="DX15" i="30" s="1"/>
  <c r="DZ15" i="30"/>
  <c r="EA15" i="30"/>
  <c r="EC15" i="30" s="1"/>
  <c r="EE15" i="30"/>
  <c r="EF15" i="30"/>
  <c r="EH15" i="30" s="1"/>
  <c r="EJ15" i="30"/>
  <c r="EK15" i="30"/>
  <c r="EO15" i="30"/>
  <c r="EP15" i="30"/>
  <c r="ER15" i="30" s="1"/>
  <c r="EZ15" i="30"/>
  <c r="FA15" i="30"/>
  <c r="FC15" i="30" s="1"/>
  <c r="FE15" i="30"/>
  <c r="FF15" i="30"/>
  <c r="FJ15" i="30"/>
  <c r="FK15" i="30"/>
  <c r="FO15" i="30"/>
  <c r="FP15" i="30"/>
  <c r="FR15" i="30" s="1"/>
  <c r="FT15" i="30"/>
  <c r="FU15" i="30"/>
  <c r="FW15" i="30" s="1"/>
  <c r="FY15" i="30"/>
  <c r="FZ15" i="30"/>
  <c r="GB15" i="30" s="1"/>
  <c r="GJ15" i="30"/>
  <c r="GK15" i="30"/>
  <c r="GO15" i="30"/>
  <c r="GP15" i="30"/>
  <c r="GR15" i="30" s="1"/>
  <c r="GT15" i="30"/>
  <c r="GU15" i="30"/>
  <c r="GW15" i="30" s="1"/>
  <c r="GY15" i="30"/>
  <c r="GZ15" i="30"/>
  <c r="HD15" i="30"/>
  <c r="HE15" i="30"/>
  <c r="HG15" i="30" s="1"/>
  <c r="HI15" i="30"/>
  <c r="HJ15" i="30"/>
  <c r="HL15" i="30" s="1"/>
  <c r="HT15" i="30"/>
  <c r="HU15" i="30"/>
  <c r="HY15" i="30"/>
  <c r="HZ15" i="30"/>
  <c r="IB15" i="30" s="1"/>
  <c r="ID15" i="30"/>
  <c r="IE15" i="30"/>
  <c r="IG15" i="30" s="1"/>
  <c r="II15" i="30"/>
  <c r="IJ15" i="30"/>
  <c r="IL15" i="30" s="1"/>
  <c r="IN15" i="30"/>
  <c r="IO15" i="30"/>
  <c r="IS15" i="30"/>
  <c r="IT15" i="30"/>
  <c r="IV15" i="30" s="1"/>
  <c r="JD15" i="30"/>
  <c r="JI15" i="30"/>
  <c r="JJ15" i="30"/>
  <c r="JL15" i="30" s="1"/>
  <c r="JN15" i="30"/>
  <c r="JO15" i="30"/>
  <c r="JQ15" i="30" s="1"/>
  <c r="JS15" i="30"/>
  <c r="JT15" i="30"/>
  <c r="JV15" i="30" s="1"/>
  <c r="JX15" i="30"/>
  <c r="JY15" i="30"/>
  <c r="KA15" i="30" s="1"/>
  <c r="KC15" i="30"/>
  <c r="KD15" i="30"/>
  <c r="KS15" i="30"/>
  <c r="KT15" i="30"/>
  <c r="KU15" i="30"/>
  <c r="KV15" i="30"/>
  <c r="KW15" i="30"/>
  <c r="LD15" i="30"/>
  <c r="LE15" i="30"/>
  <c r="LI17" i="30"/>
  <c r="J14" i="30"/>
  <c r="L14" i="30"/>
  <c r="M14" i="30"/>
  <c r="O14" i="30" s="1"/>
  <c r="Q14" i="30"/>
  <c r="R14" i="30"/>
  <c r="T14" i="30" s="1"/>
  <c r="V14" i="30"/>
  <c r="W14" i="30"/>
  <c r="Y14" i="30" s="1"/>
  <c r="AA14" i="30"/>
  <c r="AB14" i="30"/>
  <c r="AF14" i="30"/>
  <c r="AG14" i="30"/>
  <c r="AI14" i="30" s="1"/>
  <c r="AK14" i="30"/>
  <c r="AL14" i="30"/>
  <c r="AV14" i="30"/>
  <c r="AW14" i="30"/>
  <c r="BA14" i="30"/>
  <c r="BB14" i="30"/>
  <c r="BF14" i="30"/>
  <c r="BG14" i="30"/>
  <c r="BI14" i="30" s="1"/>
  <c r="BK14" i="30"/>
  <c r="BL14" i="30"/>
  <c r="BN14" i="30" s="1"/>
  <c r="BP14" i="30"/>
  <c r="BQ14" i="30"/>
  <c r="BU14" i="30"/>
  <c r="BV14" i="30"/>
  <c r="BX14" i="30" s="1"/>
  <c r="CF14" i="30"/>
  <c r="CG14" i="30"/>
  <c r="CI14" i="30" s="1"/>
  <c r="CK14" i="30"/>
  <c r="CL14" i="30"/>
  <c r="CN14" i="30" s="1"/>
  <c r="CP14" i="30"/>
  <c r="CQ14" i="30"/>
  <c r="CS14" i="30" s="1"/>
  <c r="CU14" i="30"/>
  <c r="CV14" i="30"/>
  <c r="CX14" i="30" s="1"/>
  <c r="CZ14" i="30"/>
  <c r="DA14" i="30"/>
  <c r="DC14" i="30" s="1"/>
  <c r="DE14" i="30"/>
  <c r="DF14" i="30"/>
  <c r="DP14" i="30"/>
  <c r="DQ14" i="30"/>
  <c r="DS14" i="30" s="1"/>
  <c r="DU14" i="30"/>
  <c r="DV14" i="30"/>
  <c r="DX14" i="30" s="1"/>
  <c r="DZ14" i="30"/>
  <c r="EA14" i="30"/>
  <c r="EC14" i="30" s="1"/>
  <c r="EE14" i="30"/>
  <c r="EF14" i="30"/>
  <c r="EH14" i="30" s="1"/>
  <c r="EJ14" i="30"/>
  <c r="EK14" i="30"/>
  <c r="EO14" i="30"/>
  <c r="EP14" i="30"/>
  <c r="ER14" i="30" s="1"/>
  <c r="EZ14" i="30"/>
  <c r="FA14" i="30"/>
  <c r="FC14" i="30" s="1"/>
  <c r="FE14" i="30"/>
  <c r="FF14" i="30"/>
  <c r="FH14" i="30" s="1"/>
  <c r="FJ14" i="30"/>
  <c r="FK14" i="30"/>
  <c r="FM14" i="30" s="1"/>
  <c r="FO14" i="30"/>
  <c r="FP14" i="30"/>
  <c r="FR14" i="30" s="1"/>
  <c r="FT14" i="30"/>
  <c r="FU14" i="30"/>
  <c r="FW14" i="30" s="1"/>
  <c r="FY14" i="30"/>
  <c r="FZ14" i="30"/>
  <c r="GJ14" i="30"/>
  <c r="GO14" i="30"/>
  <c r="GP14" i="30"/>
  <c r="GR14" i="30" s="1"/>
  <c r="GT14" i="30"/>
  <c r="GU14" i="30"/>
  <c r="GW14" i="30" s="1"/>
  <c r="GY14" i="30"/>
  <c r="GZ14" i="30"/>
  <c r="HB14" i="30" s="1"/>
  <c r="HD14" i="30"/>
  <c r="HE14" i="30"/>
  <c r="HG14" i="30" s="1"/>
  <c r="HI14" i="30"/>
  <c r="HJ14" i="30"/>
  <c r="HT14" i="30"/>
  <c r="HU14" i="30"/>
  <c r="HW14" i="30" s="1"/>
  <c r="HY14" i="30"/>
  <c r="HZ14" i="30"/>
  <c r="ID14" i="30"/>
  <c r="IE14" i="30"/>
  <c r="IG14" i="30" s="1"/>
  <c r="II14" i="30"/>
  <c r="IJ14" i="30"/>
  <c r="IL14" i="30" s="1"/>
  <c r="IN14" i="30"/>
  <c r="IO14" i="30"/>
  <c r="IQ14" i="30" s="1"/>
  <c r="IS14" i="30"/>
  <c r="IT14" i="30"/>
  <c r="JD14" i="30"/>
  <c r="JI14" i="30"/>
  <c r="JJ14" i="30"/>
  <c r="JL14" i="30" s="1"/>
  <c r="JN14" i="30"/>
  <c r="JO14" i="30"/>
  <c r="JS14" i="30"/>
  <c r="JT14" i="30"/>
  <c r="JV14" i="30" s="1"/>
  <c r="JX14" i="30"/>
  <c r="JY14" i="30"/>
  <c r="KA14" i="30" s="1"/>
  <c r="KC14" i="30"/>
  <c r="KD14" i="30"/>
  <c r="KF14" i="30" s="1"/>
  <c r="KS14" i="30"/>
  <c r="KT14" i="30"/>
  <c r="KU14" i="30"/>
  <c r="KV14" i="30"/>
  <c r="KW14" i="30"/>
  <c r="LD14" i="30"/>
  <c r="LE14" i="30"/>
  <c r="LI15" i="30"/>
  <c r="KR12" i="20"/>
  <c r="KS12" i="20"/>
  <c r="KT12" i="20"/>
  <c r="KU12" i="20"/>
  <c r="KV12" i="20"/>
  <c r="LC12" i="20"/>
  <c r="LD12" i="20"/>
  <c r="LH15" i="20"/>
  <c r="AP12" i="20"/>
  <c r="AQ12" i="20" s="1"/>
  <c r="AU12" i="20"/>
  <c r="AV12" i="20"/>
  <c r="AW12" i="20" s="1"/>
  <c r="AZ12" i="20"/>
  <c r="BA12" i="20"/>
  <c r="BC12" i="20" s="1"/>
  <c r="BB12" i="20"/>
  <c r="BE12" i="20"/>
  <c r="BF12" i="20"/>
  <c r="BH12" i="20" s="1"/>
  <c r="BJ12" i="20"/>
  <c r="BK12" i="20"/>
  <c r="BL12" i="20" s="1"/>
  <c r="BO12" i="20"/>
  <c r="BP12" i="20"/>
  <c r="BQ12" i="20" s="1"/>
  <c r="BT12" i="20"/>
  <c r="BU12" i="20"/>
  <c r="BW12" i="20" s="1"/>
  <c r="BV12" i="20"/>
  <c r="CE12" i="20"/>
  <c r="CF12" i="20"/>
  <c r="CJ12" i="20"/>
  <c r="CK12" i="20"/>
  <c r="CL12" i="20" s="1"/>
  <c r="CO12" i="20"/>
  <c r="CP12" i="20"/>
  <c r="CQ12" i="20" s="1"/>
  <c r="CR12" i="20"/>
  <c r="CT12" i="20"/>
  <c r="CU12" i="20"/>
  <c r="CW12" i="20" s="1"/>
  <c r="CY12" i="20"/>
  <c r="CZ12" i="20"/>
  <c r="DA12" i="20" s="1"/>
  <c r="DD12" i="20"/>
  <c r="DE12" i="20"/>
  <c r="DF12" i="20" s="1"/>
  <c r="DG12" i="20"/>
  <c r="DO12" i="20"/>
  <c r="DP12" i="20"/>
  <c r="DR12" i="20" s="1"/>
  <c r="DT12" i="20"/>
  <c r="DU12" i="20"/>
  <c r="DV12" i="20" s="1"/>
  <c r="DY12" i="20"/>
  <c r="DZ12" i="20"/>
  <c r="EB12" i="20" s="1"/>
  <c r="ED12" i="20"/>
  <c r="EE12" i="20"/>
  <c r="EG12" i="20" s="1"/>
  <c r="EI12" i="20"/>
  <c r="EJ12" i="20"/>
  <c r="EL12" i="20" s="1"/>
  <c r="EN12" i="20"/>
  <c r="EO12" i="20"/>
  <c r="EP12" i="20" s="1"/>
  <c r="EY12" i="20"/>
  <c r="EZ12" i="20"/>
  <c r="FA12" i="20" s="1"/>
  <c r="FD12" i="20"/>
  <c r="FE12" i="20"/>
  <c r="FG12" i="20" s="1"/>
  <c r="FI12" i="20"/>
  <c r="FJ12" i="20"/>
  <c r="FK12" i="20" s="1"/>
  <c r="FN12" i="20"/>
  <c r="FO12" i="20"/>
  <c r="FQ12" i="20" s="1"/>
  <c r="FS12" i="20"/>
  <c r="FT12" i="20"/>
  <c r="FV12" i="20" s="1"/>
  <c r="FX12" i="20"/>
  <c r="FY12" i="20"/>
  <c r="GA12" i="20" s="1"/>
  <c r="GI12" i="20"/>
  <c r="GJ12" i="20"/>
  <c r="GK12" i="20" s="1"/>
  <c r="GN12" i="20"/>
  <c r="GO12" i="20"/>
  <c r="GP12" i="20" s="1"/>
  <c r="GS12" i="20"/>
  <c r="GT12" i="20"/>
  <c r="GV12" i="20" s="1"/>
  <c r="GX12" i="20"/>
  <c r="GY12" i="20"/>
  <c r="GZ12" i="20" s="1"/>
  <c r="HC12" i="20"/>
  <c r="HD12" i="20"/>
  <c r="HE12" i="20" s="1"/>
  <c r="HH12" i="20"/>
  <c r="HI12" i="20"/>
  <c r="HJ12" i="20" s="1"/>
  <c r="HS12" i="20"/>
  <c r="HT12" i="20"/>
  <c r="HU12" i="20" s="1"/>
  <c r="HX12" i="20"/>
  <c r="HY12" i="20"/>
  <c r="HZ12" i="20" s="1"/>
  <c r="IC12" i="20"/>
  <c r="ID12" i="20"/>
  <c r="IE12" i="20" s="1"/>
  <c r="IH12" i="20"/>
  <c r="II12" i="20"/>
  <c r="IK12" i="20" s="1"/>
  <c r="IM12" i="20"/>
  <c r="IN12" i="20"/>
  <c r="IO12" i="20" s="1"/>
  <c r="IR12" i="20"/>
  <c r="IS12" i="20"/>
  <c r="IT12" i="20" s="1"/>
  <c r="IU12" i="20"/>
  <c r="JC12" i="20"/>
  <c r="JH12" i="20"/>
  <c r="JI12" i="20"/>
  <c r="JJ12" i="20" s="1"/>
  <c r="JM12" i="20"/>
  <c r="JN12" i="20"/>
  <c r="JO12" i="20" s="1"/>
  <c r="JR12" i="20"/>
  <c r="JS12" i="20"/>
  <c r="JU12" i="20" s="1"/>
  <c r="JW12" i="20"/>
  <c r="JX12" i="20"/>
  <c r="JZ12" i="20" s="1"/>
  <c r="KB12" i="20"/>
  <c r="KC12" i="20"/>
  <c r="KD12" i="20" s="1"/>
  <c r="H12" i="20"/>
  <c r="AJ63" i="35" l="1"/>
  <c r="CC50" i="35"/>
  <c r="CB50" i="35"/>
  <c r="EV21" i="35"/>
  <c r="EW21" i="35"/>
  <c r="CT71" i="35"/>
  <c r="EB49" i="35"/>
  <c r="IW30" i="35"/>
  <c r="CC24" i="35"/>
  <c r="CB24" i="35"/>
  <c r="EV33" i="35"/>
  <c r="EW33" i="35"/>
  <c r="JA23" i="35"/>
  <c r="IZ23" i="35"/>
  <c r="JB23" i="35" s="1"/>
  <c r="CB61" i="35"/>
  <c r="CC61" i="35"/>
  <c r="CD61" i="35" s="1"/>
  <c r="P78" i="35"/>
  <c r="KJ55" i="35"/>
  <c r="KK55" i="35"/>
  <c r="KL55" i="35" s="1"/>
  <c r="DM51" i="35"/>
  <c r="DL51" i="35"/>
  <c r="HP19" i="35"/>
  <c r="HQ19" i="35"/>
  <c r="KB7" i="35"/>
  <c r="DM61" i="35"/>
  <c r="DL61" i="35"/>
  <c r="DN61" i="35" s="1"/>
  <c r="BO63" i="35"/>
  <c r="HP21" i="35"/>
  <c r="HR21" i="35" s="1"/>
  <c r="HQ21" i="35"/>
  <c r="HM71" i="35"/>
  <c r="IW58" i="35"/>
  <c r="CY66" i="35"/>
  <c r="KL57" i="35"/>
  <c r="KG29" i="35"/>
  <c r="FI34" i="35"/>
  <c r="HM22" i="35"/>
  <c r="BY13" i="35"/>
  <c r="BO22" i="35"/>
  <c r="IH31" i="35"/>
  <c r="AT24" i="35"/>
  <c r="CO13" i="35"/>
  <c r="CJ7" i="35"/>
  <c r="FD23" i="35"/>
  <c r="AJ23" i="35"/>
  <c r="HX24" i="35"/>
  <c r="CO22" i="35"/>
  <c r="JH10" i="35"/>
  <c r="AE6" i="35"/>
  <c r="FH32" i="35"/>
  <c r="FI32" i="35" s="1"/>
  <c r="CY65" i="35"/>
  <c r="FN73" i="35"/>
  <c r="DT64" i="35"/>
  <c r="AZ67" i="35"/>
  <c r="DD59" i="35"/>
  <c r="DI38" i="35"/>
  <c r="BT18" i="35"/>
  <c r="KG16" i="35"/>
  <c r="DD13" i="35"/>
  <c r="ED35" i="35"/>
  <c r="BT47" i="35"/>
  <c r="DY25" i="35"/>
  <c r="U68" i="35"/>
  <c r="GS63" i="35"/>
  <c r="EN61" i="35"/>
  <c r="KG40" i="35"/>
  <c r="GC45" i="35"/>
  <c r="IW38" i="35"/>
  <c r="BY35" i="35"/>
  <c r="IA6" i="35"/>
  <c r="HX74" i="35"/>
  <c r="GH26" i="35"/>
  <c r="IM14" i="35"/>
  <c r="CO67" i="35"/>
  <c r="FD64" i="35"/>
  <c r="KG61" i="35"/>
  <c r="JW49" i="35"/>
  <c r="KK49" i="35" s="1"/>
  <c r="HH47" i="35"/>
  <c r="GN42" i="35"/>
  <c r="BE41" i="35"/>
  <c r="DY36" i="35"/>
  <c r="CJ21" i="35"/>
  <c r="JB80" i="35"/>
  <c r="DT78" i="35"/>
  <c r="HR77" i="35"/>
  <c r="IC74" i="35"/>
  <c r="JR65" i="35"/>
  <c r="AO62" i="35"/>
  <c r="AZ47" i="35"/>
  <c r="FS51" i="35"/>
  <c r="Z38" i="35"/>
  <c r="ES29" i="35"/>
  <c r="BC34" i="35"/>
  <c r="BE34" i="35" s="1"/>
  <c r="EN33" i="35"/>
  <c r="IW34" i="35"/>
  <c r="AE29" i="35"/>
  <c r="EN44" i="35"/>
  <c r="DD37" i="35"/>
  <c r="CJ22" i="35"/>
  <c r="IC13" i="35"/>
  <c r="HH11" i="35"/>
  <c r="EI23" i="35"/>
  <c r="CJ13" i="35"/>
  <c r="S30" i="35"/>
  <c r="BH42" i="35"/>
  <c r="IW79" i="35"/>
  <c r="CY70" i="35"/>
  <c r="IW72" i="35"/>
  <c r="IR66" i="35"/>
  <c r="CY64" i="35"/>
  <c r="CJ71" i="35"/>
  <c r="FS59" i="35"/>
  <c r="CT59" i="35"/>
  <c r="KG57" i="35"/>
  <c r="AE45" i="35"/>
  <c r="KB43" i="35"/>
  <c r="FI40" i="35"/>
  <c r="CY13" i="35"/>
  <c r="DT14" i="35"/>
  <c r="AJ11" i="35"/>
  <c r="AJ10" i="35"/>
  <c r="JH76" i="35"/>
  <c r="BO75" i="35"/>
  <c r="Z74" i="35"/>
  <c r="JH64" i="35"/>
  <c r="AZ62" i="35"/>
  <c r="JR69" i="35"/>
  <c r="HH74" i="35"/>
  <c r="U60" i="35"/>
  <c r="KI17" i="34"/>
  <c r="KJ17" i="34"/>
  <c r="EH34" i="34"/>
  <c r="AY32" i="34"/>
  <c r="BI48" i="34"/>
  <c r="AI38" i="34"/>
  <c r="ER37" i="34"/>
  <c r="EM34" i="34"/>
  <c r="IZ25" i="34"/>
  <c r="IY25" i="34"/>
  <c r="JA25" i="34" s="1"/>
  <c r="CX18" i="34"/>
  <c r="AI46" i="34"/>
  <c r="GW42" i="34"/>
  <c r="DX32" i="34"/>
  <c r="CB16" i="34"/>
  <c r="CA16" i="34"/>
  <c r="CC16" i="34" s="1"/>
  <c r="IY16" i="34"/>
  <c r="IZ16" i="34"/>
  <c r="JA16" i="34" s="1"/>
  <c r="KA40" i="34"/>
  <c r="T38" i="34"/>
  <c r="BD25" i="34"/>
  <c r="HG24" i="34"/>
  <c r="HB11" i="34"/>
  <c r="Y15" i="34"/>
  <c r="AR16" i="34"/>
  <c r="BX22" i="34"/>
  <c r="AN25" i="34"/>
  <c r="AN23" i="34"/>
  <c r="CX20" i="34"/>
  <c r="AI47" i="34"/>
  <c r="AN21" i="34"/>
  <c r="BD19" i="34"/>
  <c r="IG45" i="34"/>
  <c r="JV40" i="34"/>
  <c r="HW38" i="34"/>
  <c r="FW27" i="34"/>
  <c r="JL18" i="34"/>
  <c r="JG47" i="34"/>
  <c r="EM44" i="34"/>
  <c r="DC41" i="34"/>
  <c r="CN28" i="34"/>
  <c r="IG22" i="34"/>
  <c r="JL34" i="34"/>
  <c r="AD49" i="34"/>
  <c r="EH46" i="34"/>
  <c r="JG45" i="34"/>
  <c r="CI33" i="34"/>
  <c r="O23" i="34"/>
  <c r="AN15" i="34"/>
  <c r="BX43" i="34"/>
  <c r="AD41" i="34"/>
  <c r="FM21" i="34"/>
  <c r="HL45" i="34"/>
  <c r="DH40" i="34"/>
  <c r="ER39" i="34"/>
  <c r="KA33" i="34"/>
  <c r="BI29" i="34"/>
  <c r="BI28" i="34"/>
  <c r="JV25" i="34"/>
  <c r="CI16" i="34"/>
  <c r="IQ15" i="34"/>
  <c r="DX11" i="34"/>
  <c r="AI44" i="34"/>
  <c r="CX40" i="34"/>
  <c r="EM37" i="34"/>
  <c r="AY36" i="34"/>
  <c r="IL34" i="34"/>
  <c r="GR32" i="34"/>
  <c r="JV48" i="34"/>
  <c r="BN45" i="34"/>
  <c r="HG49" i="34"/>
  <c r="T39" i="34"/>
  <c r="EM39" i="34"/>
  <c r="EH42" i="34"/>
  <c r="HB44" i="34"/>
  <c r="EH41" i="34"/>
  <c r="AY40" i="34"/>
  <c r="JG19" i="34"/>
  <c r="GS79" i="35"/>
  <c r="DI79" i="35"/>
  <c r="KG77" i="35"/>
  <c r="EI74" i="35"/>
  <c r="HP72" i="35"/>
  <c r="HR72" i="35" s="1"/>
  <c r="CT69" i="35"/>
  <c r="IC65" i="35"/>
  <c r="HH61" i="35"/>
  <c r="KJ59" i="35"/>
  <c r="KL59" i="35" s="1"/>
  <c r="HH63" i="35"/>
  <c r="KG48" i="35"/>
  <c r="AE47" i="35"/>
  <c r="GV41" i="35"/>
  <c r="KB51" i="35"/>
  <c r="KG44" i="35"/>
  <c r="BY42" i="35"/>
  <c r="KL45" i="35"/>
  <c r="GQ13" i="35"/>
  <c r="ES43" i="35"/>
  <c r="AO36" i="35"/>
  <c r="BE28" i="35"/>
  <c r="AJ33" i="35"/>
  <c r="IH10" i="35"/>
  <c r="KJ11" i="35"/>
  <c r="KL11" i="35" s="1"/>
  <c r="GH38" i="35"/>
  <c r="BJ20" i="35"/>
  <c r="HC7" i="35"/>
  <c r="GN6" i="35"/>
  <c r="JB33" i="35"/>
  <c r="KJ16" i="35"/>
  <c r="KL16" i="35" s="1"/>
  <c r="GH12" i="35"/>
  <c r="GH19" i="35"/>
  <c r="DN25" i="35"/>
  <c r="BJ73" i="35"/>
  <c r="JH73" i="35"/>
  <c r="CY73" i="35"/>
  <c r="JH62" i="35"/>
  <c r="U69" i="35"/>
  <c r="EI64" i="35"/>
  <c r="BT63" i="35"/>
  <c r="JW59" i="35"/>
  <c r="ES51" i="35"/>
  <c r="BE45" i="35"/>
  <c r="U44" i="35"/>
  <c r="DI41" i="35"/>
  <c r="CJ42" i="35"/>
  <c r="IM39" i="35"/>
  <c r="HH52" i="35"/>
  <c r="P20" i="35"/>
  <c r="KG13" i="35"/>
  <c r="FS13" i="35"/>
  <c r="BJ13" i="35"/>
  <c r="IH80" i="35"/>
  <c r="HC75" i="35"/>
  <c r="HH80" i="35"/>
  <c r="FX57" i="35"/>
  <c r="GX75" i="35"/>
  <c r="BO69" i="35"/>
  <c r="FS57" i="35"/>
  <c r="DT73" i="35"/>
  <c r="JW68" i="35"/>
  <c r="FD55" i="35"/>
  <c r="JH45" i="35"/>
  <c r="IM44" i="35"/>
  <c r="IR43" i="35"/>
  <c r="AZ42" i="35"/>
  <c r="EN53" i="35"/>
  <c r="HC49" i="35"/>
  <c r="IR48" i="35"/>
  <c r="EI45" i="35"/>
  <c r="JW41" i="35"/>
  <c r="CY40" i="35"/>
  <c r="HM35" i="35"/>
  <c r="JR77" i="35"/>
  <c r="JM51" i="35"/>
  <c r="AJ44" i="35"/>
  <c r="KG42" i="35"/>
  <c r="KG37" i="35"/>
  <c r="IZ79" i="35"/>
  <c r="GG79" i="35"/>
  <c r="JW71" i="35"/>
  <c r="DM75" i="35"/>
  <c r="DN75" i="35" s="1"/>
  <c r="AJ57" i="35"/>
  <c r="JA65" i="35"/>
  <c r="HQ70" i="35"/>
  <c r="CR43" i="35"/>
  <c r="KI49" i="35"/>
  <c r="BH45" i="35"/>
  <c r="BO44" i="35"/>
  <c r="IW43" i="35"/>
  <c r="IY6" i="35"/>
  <c r="ES48" i="35"/>
  <c r="BD37" i="35"/>
  <c r="AS52" i="35"/>
  <c r="AT52" i="35" s="1"/>
  <c r="EB40" i="35"/>
  <c r="IA7" i="35"/>
  <c r="JK7" i="35"/>
  <c r="FS69" i="35"/>
  <c r="AR18" i="35"/>
  <c r="AT18" i="35" s="1"/>
  <c r="EN9" i="35"/>
  <c r="KB34" i="35"/>
  <c r="IR22" i="35"/>
  <c r="CB15" i="35"/>
  <c r="IW64" i="35"/>
  <c r="DI59" i="35"/>
  <c r="ES37" i="35"/>
  <c r="GC68" i="35"/>
  <c r="IW60" i="35"/>
  <c r="CT76" i="35"/>
  <c r="JR71" i="35"/>
  <c r="GX66" i="35"/>
  <c r="ED71" i="35"/>
  <c r="GC70" i="35"/>
  <c r="EN63" i="35"/>
  <c r="HH57" i="35"/>
  <c r="DD54" i="35"/>
  <c r="Z52" i="35"/>
  <c r="CA43" i="35"/>
  <c r="CB43" i="35" s="1"/>
  <c r="FI55" i="35"/>
  <c r="CY50" i="35"/>
  <c r="ES49" i="35"/>
  <c r="JM39" i="35"/>
  <c r="BY46" i="35"/>
  <c r="ES39" i="35"/>
  <c r="GE32" i="35"/>
  <c r="HX43" i="35"/>
  <c r="HM13" i="35"/>
  <c r="AJ26" i="35"/>
  <c r="CS49" i="35"/>
  <c r="DR9" i="35"/>
  <c r="HC13" i="35"/>
  <c r="CT21" i="35"/>
  <c r="IR15" i="35"/>
  <c r="DD15" i="35"/>
  <c r="KB9" i="35"/>
  <c r="EI35" i="35"/>
  <c r="HX13" i="35"/>
  <c r="BO19" i="35"/>
  <c r="KG6" i="35"/>
  <c r="AZ6" i="35"/>
  <c r="GM23" i="35"/>
  <c r="EN77" i="35"/>
  <c r="GS76" i="35"/>
  <c r="KB73" i="35"/>
  <c r="GC73" i="35"/>
  <c r="JM65" i="35"/>
  <c r="KL61" i="35"/>
  <c r="JH48" i="35"/>
  <c r="HH45" i="35"/>
  <c r="EI41" i="35"/>
  <c r="P40" i="35"/>
  <c r="FN16" i="35"/>
  <c r="HX42" i="35"/>
  <c r="HX11" i="35"/>
  <c r="HH10" i="35"/>
  <c r="BY7" i="35"/>
  <c r="AJ24" i="35"/>
  <c r="DI22" i="35"/>
  <c r="AE11" i="35"/>
  <c r="BO24" i="35"/>
  <c r="JW21" i="35"/>
  <c r="KB76" i="35"/>
  <c r="IM75" i="35"/>
  <c r="FD77" i="35"/>
  <c r="IH79" i="35"/>
  <c r="HC71" i="35"/>
  <c r="AZ64" i="35"/>
  <c r="JW58" i="35"/>
  <c r="GC46" i="35"/>
  <c r="P45" i="35"/>
  <c r="DT44" i="35"/>
  <c r="GN35" i="35"/>
  <c r="CO50" i="35"/>
  <c r="DY47" i="35"/>
  <c r="AO46" i="35"/>
  <c r="DI45" i="35"/>
  <c r="BY40" i="35"/>
  <c r="CT80" i="35"/>
  <c r="P51" i="35"/>
  <c r="KB48" i="35"/>
  <c r="DD43" i="35"/>
  <c r="KB35" i="35"/>
  <c r="DD79" i="35"/>
  <c r="HX76" i="35"/>
  <c r="JB79" i="35"/>
  <c r="IR75" i="35"/>
  <c r="HM80" i="35"/>
  <c r="HR79" i="35"/>
  <c r="P75" i="35"/>
  <c r="AE74" i="35"/>
  <c r="CD72" i="35"/>
  <c r="CO74" i="35"/>
  <c r="BJ68" i="35"/>
  <c r="JW67" i="35"/>
  <c r="EN59" i="35"/>
  <c r="BY66" i="35"/>
  <c r="HH59" i="35"/>
  <c r="GN65" i="35"/>
  <c r="JB65" i="35"/>
  <c r="IR70" i="35"/>
  <c r="HR67" i="35"/>
  <c r="AT62" i="35"/>
  <c r="BJ55" i="35"/>
  <c r="GC60" i="35"/>
  <c r="KG55" i="35"/>
  <c r="DI39" i="35"/>
  <c r="IR54" i="35"/>
  <c r="IW53" i="35"/>
  <c r="FS52" i="35"/>
  <c r="AJ51" i="35"/>
  <c r="HM50" i="35"/>
  <c r="EI52" i="35"/>
  <c r="KG39" i="35"/>
  <c r="CD50" i="35"/>
  <c r="GS46" i="35"/>
  <c r="BO43" i="35"/>
  <c r="HH42" i="35"/>
  <c r="DY39" i="35"/>
  <c r="KG43" i="35"/>
  <c r="EB43" i="35"/>
  <c r="BC6" i="35"/>
  <c r="KB40" i="35"/>
  <c r="BO39" i="35"/>
  <c r="DY38" i="35"/>
  <c r="EI36" i="35"/>
  <c r="EN34" i="35"/>
  <c r="BE27" i="35"/>
  <c r="BJ19" i="35"/>
  <c r="BT13" i="35"/>
  <c r="EC46" i="35"/>
  <c r="BT36" i="35"/>
  <c r="DI37" i="35"/>
  <c r="DT34" i="35"/>
  <c r="JW29" i="35"/>
  <c r="IM77" i="35"/>
  <c r="FS73" i="35"/>
  <c r="AO72" i="35"/>
  <c r="BE67" i="35"/>
  <c r="IM62" i="35"/>
  <c r="JH67" i="35"/>
  <c r="JM73" i="35"/>
  <c r="BJ65" i="35"/>
  <c r="U59" i="35"/>
  <c r="BE54" i="35"/>
  <c r="FI48" i="35"/>
  <c r="DM29" i="35"/>
  <c r="DL29" i="35"/>
  <c r="HM45" i="35"/>
  <c r="U40" i="35"/>
  <c r="DD16" i="35"/>
  <c r="HH53" i="35"/>
  <c r="IM49" i="35"/>
  <c r="DD49" i="35"/>
  <c r="DD47" i="35"/>
  <c r="BY41" i="35"/>
  <c r="IR39" i="35"/>
  <c r="DL20" i="35"/>
  <c r="DM20" i="35"/>
  <c r="Z24" i="35"/>
  <c r="BT21" i="35"/>
  <c r="HM7" i="35"/>
  <c r="DD12" i="35"/>
  <c r="AZ22" i="35"/>
  <c r="ES13" i="35"/>
  <c r="BY21" i="35"/>
  <c r="KK13" i="35"/>
  <c r="KJ13" i="35"/>
  <c r="GN11" i="35"/>
  <c r="DN80" i="35"/>
  <c r="HM76" i="35"/>
  <c r="BT76" i="35"/>
  <c r="JR74" i="35"/>
  <c r="IC71" i="35"/>
  <c r="AO66" i="35"/>
  <c r="GX67" i="35"/>
  <c r="CO65" i="35"/>
  <c r="EN64" i="35"/>
  <c r="GC58" i="35"/>
  <c r="IM68" i="35"/>
  <c r="GN73" i="35"/>
  <c r="GC62" i="35"/>
  <c r="IC54" i="35"/>
  <c r="BO54" i="35"/>
  <c r="FD50" i="35"/>
  <c r="IR50" i="35"/>
  <c r="AO55" i="35"/>
  <c r="JW42" i="35"/>
  <c r="CR42" i="35"/>
  <c r="ED53" i="35"/>
  <c r="HR50" i="35"/>
  <c r="GC47" i="35"/>
  <c r="HX37" i="35"/>
  <c r="DD28" i="35"/>
  <c r="FI49" i="35"/>
  <c r="CJ32" i="35"/>
  <c r="KB27" i="35"/>
  <c r="BE20" i="35"/>
  <c r="HH13" i="35"/>
  <c r="DT10" i="35"/>
  <c r="BJ7" i="35"/>
  <c r="N9" i="35"/>
  <c r="IR32" i="35"/>
  <c r="ED30" i="35"/>
  <c r="HM21" i="35"/>
  <c r="JW20" i="35"/>
  <c r="IB24" i="35"/>
  <c r="IC24" i="35" s="1"/>
  <c r="JA24" i="35" s="1"/>
  <c r="BO13" i="35"/>
  <c r="BO7" i="35"/>
  <c r="KI12" i="35"/>
  <c r="EX37" i="35"/>
  <c r="HH21" i="35"/>
  <c r="CO21" i="35"/>
  <c r="KB20" i="35"/>
  <c r="AO7" i="35"/>
  <c r="KG8" i="35"/>
  <c r="FL49" i="35"/>
  <c r="FG13" i="35"/>
  <c r="T30" i="35"/>
  <c r="U30" i="35" s="1"/>
  <c r="AS30" i="35" s="1"/>
  <c r="S10" i="35"/>
  <c r="CC79" i="35"/>
  <c r="CB79" i="35"/>
  <c r="BY72" i="35"/>
  <c r="IZ64" i="35"/>
  <c r="JA64" i="35"/>
  <c r="JH58" i="35"/>
  <c r="ES55" i="35"/>
  <c r="DM52" i="35"/>
  <c r="DL52" i="35"/>
  <c r="IM58" i="35"/>
  <c r="KK54" i="35"/>
  <c r="KJ54" i="35"/>
  <c r="AS54" i="35"/>
  <c r="AR54" i="35"/>
  <c r="AT54" i="35" s="1"/>
  <c r="DI47" i="35"/>
  <c r="FS45" i="35"/>
  <c r="CY36" i="35"/>
  <c r="ED11" i="35"/>
  <c r="HP17" i="35"/>
  <c r="HQ17" i="35"/>
  <c r="FX48" i="35"/>
  <c r="HV15" i="35"/>
  <c r="IA29" i="35"/>
  <c r="IC32" i="35"/>
  <c r="EN29" i="35"/>
  <c r="KL22" i="35"/>
  <c r="KB44" i="35"/>
  <c r="CD35" i="35"/>
  <c r="HH33" i="35"/>
  <c r="CO33" i="35"/>
  <c r="CO32" i="35"/>
  <c r="JW27" i="35"/>
  <c r="BH48" i="35"/>
  <c r="CA11" i="35"/>
  <c r="CB11" i="35" s="1"/>
  <c r="AT26" i="35"/>
  <c r="DD73" i="35"/>
  <c r="JW72" i="35"/>
  <c r="FX63" i="35"/>
  <c r="KB66" i="35"/>
  <c r="HX65" i="35"/>
  <c r="HX62" i="35"/>
  <c r="CY62" i="35"/>
  <c r="HP60" i="35"/>
  <c r="HQ60" i="35"/>
  <c r="HX70" i="35"/>
  <c r="U64" i="35"/>
  <c r="BY64" i="35"/>
  <c r="FX59" i="35"/>
  <c r="IR53" i="35"/>
  <c r="BO52" i="35"/>
  <c r="IC42" i="35"/>
  <c r="FI39" i="35"/>
  <c r="EW54" i="35"/>
  <c r="EV54" i="35"/>
  <c r="IC53" i="35"/>
  <c r="GC39" i="35"/>
  <c r="AS13" i="35"/>
  <c r="AR13" i="35"/>
  <c r="AZ16" i="35"/>
  <c r="JH19" i="35"/>
  <c r="GF22" i="35"/>
  <c r="GG22" i="35"/>
  <c r="JA20" i="35"/>
  <c r="IZ20" i="35"/>
  <c r="JB20" i="35" s="1"/>
  <c r="CY18" i="35"/>
  <c r="HP34" i="35"/>
  <c r="HQ34" i="35"/>
  <c r="GC18" i="35"/>
  <c r="JR9" i="35"/>
  <c r="Z26" i="35"/>
  <c r="P80" i="35"/>
  <c r="JW79" i="35"/>
  <c r="JW74" i="35"/>
  <c r="HM69" i="35"/>
  <c r="FN68" i="35"/>
  <c r="IC59" i="35"/>
  <c r="AJ61" i="35"/>
  <c r="AO71" i="35"/>
  <c r="HR58" i="35"/>
  <c r="GN51" i="35"/>
  <c r="Z53" i="35"/>
  <c r="IW51" i="35"/>
  <c r="CR39" i="35"/>
  <c r="IF39" i="35"/>
  <c r="ED51" i="35"/>
  <c r="FS47" i="35"/>
  <c r="KB45" i="35"/>
  <c r="FX45" i="35"/>
  <c r="O14" i="35"/>
  <c r="BD34" i="35"/>
  <c r="FX41" i="35"/>
  <c r="JM37" i="35"/>
  <c r="DY34" i="35"/>
  <c r="KB29" i="35"/>
  <c r="EI29" i="35"/>
  <c r="HM28" i="35"/>
  <c r="CD24" i="35"/>
  <c r="IM10" i="35"/>
  <c r="GX7" i="35"/>
  <c r="DR17" i="35"/>
  <c r="JA77" i="35"/>
  <c r="IZ77" i="35"/>
  <c r="JB77" i="35" s="1"/>
  <c r="U57" i="35"/>
  <c r="HQ49" i="35"/>
  <c r="HP49" i="35"/>
  <c r="KK21" i="35"/>
  <c r="KJ21" i="35"/>
  <c r="BJ54" i="35"/>
  <c r="BE51" i="35"/>
  <c r="JM48" i="35"/>
  <c r="P44" i="35"/>
  <c r="IH15" i="35"/>
  <c r="BY50" i="35"/>
  <c r="CO42" i="35"/>
  <c r="IM19" i="35"/>
  <c r="AO22" i="35"/>
  <c r="ED33" i="35"/>
  <c r="FI18" i="35"/>
  <c r="HC12" i="35"/>
  <c r="IR6" i="35"/>
  <c r="IZ43" i="35"/>
  <c r="HP8" i="35"/>
  <c r="HP13" i="35"/>
  <c r="IZ39" i="35"/>
  <c r="DL45" i="35"/>
  <c r="DL39" i="35"/>
  <c r="EV43" i="35"/>
  <c r="EV32" i="35"/>
  <c r="DL33" i="35"/>
  <c r="KJ18" i="35"/>
  <c r="KJ48" i="35"/>
  <c r="EV13" i="35"/>
  <c r="DL9" i="35"/>
  <c r="GF50" i="35"/>
  <c r="HP7" i="35"/>
  <c r="EV77" i="35"/>
  <c r="EW77" i="35"/>
  <c r="JA76" i="35"/>
  <c r="IZ76" i="35"/>
  <c r="DM72" i="35"/>
  <c r="DL72" i="35"/>
  <c r="HP71" i="35"/>
  <c r="HQ71" i="35"/>
  <c r="EV70" i="35"/>
  <c r="EW70" i="35"/>
  <c r="DL60" i="35"/>
  <c r="DM60" i="35"/>
  <c r="KJ69" i="35"/>
  <c r="KK69" i="35"/>
  <c r="CB64" i="35"/>
  <c r="CC64" i="35"/>
  <c r="CB60" i="35"/>
  <c r="CC60" i="35"/>
  <c r="EV59" i="35"/>
  <c r="EW59" i="35"/>
  <c r="HP51" i="35"/>
  <c r="HQ51" i="35"/>
  <c r="CB47" i="35"/>
  <c r="EV63" i="35"/>
  <c r="EW63" i="35"/>
  <c r="GF53" i="35"/>
  <c r="GG53" i="35"/>
  <c r="IZ44" i="35"/>
  <c r="EW51" i="35"/>
  <c r="EV51" i="35"/>
  <c r="DL46" i="35"/>
  <c r="KJ44" i="35"/>
  <c r="GF43" i="35"/>
  <c r="AR43" i="35"/>
  <c r="CC38" i="35"/>
  <c r="CB38" i="35"/>
  <c r="HP36" i="35"/>
  <c r="HQ36" i="35"/>
  <c r="HQ29" i="35"/>
  <c r="HP29" i="35"/>
  <c r="EV19" i="35"/>
  <c r="EW19" i="35"/>
  <c r="GG55" i="35"/>
  <c r="GF55" i="35"/>
  <c r="CB46" i="35"/>
  <c r="IZ24" i="35"/>
  <c r="DL13" i="35"/>
  <c r="DM13" i="35"/>
  <c r="KK10" i="35"/>
  <c r="KJ10" i="35"/>
  <c r="HP46" i="35"/>
  <c r="AR30" i="35"/>
  <c r="AS28" i="35"/>
  <c r="AR28" i="35"/>
  <c r="EV22" i="35"/>
  <c r="CB21" i="35"/>
  <c r="CC21" i="35"/>
  <c r="KJ19" i="35"/>
  <c r="KK19" i="35"/>
  <c r="IF44" i="35"/>
  <c r="IY53" i="35"/>
  <c r="IF45" i="35"/>
  <c r="KJ51" i="35"/>
  <c r="KK51" i="35"/>
  <c r="CB44" i="35"/>
  <c r="CB31" i="35"/>
  <c r="CC31" i="35"/>
  <c r="JQ42" i="35"/>
  <c r="JP42" i="35"/>
  <c r="DW6" i="35"/>
  <c r="HP44" i="35"/>
  <c r="DL32" i="35"/>
  <c r="DM32" i="35"/>
  <c r="CC20" i="35"/>
  <c r="CB20" i="35"/>
  <c r="DL26" i="35"/>
  <c r="DM26" i="35"/>
  <c r="JA18" i="35"/>
  <c r="IZ18" i="35"/>
  <c r="HV8" i="35"/>
  <c r="GF8" i="35"/>
  <c r="GE44" i="35"/>
  <c r="KJ29" i="35"/>
  <c r="KK29" i="35"/>
  <c r="DW7" i="35"/>
  <c r="KJ12" i="35"/>
  <c r="KJ8" i="35"/>
  <c r="DL37" i="35"/>
  <c r="DM37" i="35"/>
  <c r="IZ22" i="35"/>
  <c r="JB22" i="35" s="1"/>
  <c r="JA22" i="35"/>
  <c r="GF13" i="35"/>
  <c r="DL11" i="35"/>
  <c r="CB7" i="35"/>
  <c r="CH31" i="35"/>
  <c r="AQ40" i="35"/>
  <c r="X42" i="35"/>
  <c r="X47" i="35"/>
  <c r="EV17" i="35"/>
  <c r="FS29" i="30"/>
  <c r="HP45" i="34"/>
  <c r="HB35" i="34"/>
  <c r="HW34" i="34"/>
  <c r="CA49" i="34"/>
  <c r="CC49" i="34" s="1"/>
  <c r="BX34" i="34"/>
  <c r="EV20" i="34"/>
  <c r="EW20" i="34" s="1"/>
  <c r="EM31" i="34"/>
  <c r="DC22" i="34"/>
  <c r="Y6" i="34"/>
  <c r="JG26" i="34"/>
  <c r="IQ11" i="34"/>
  <c r="HQ24" i="34"/>
  <c r="FM12" i="34"/>
  <c r="GR48" i="34"/>
  <c r="EC47" i="34"/>
  <c r="JG37" i="34"/>
  <c r="IB28" i="34"/>
  <c r="FC43" i="34"/>
  <c r="IL36" i="34"/>
  <c r="AI32" i="34"/>
  <c r="BN30" i="34"/>
  <c r="CI22" i="34"/>
  <c r="AY46" i="34"/>
  <c r="HW42" i="34"/>
  <c r="IV33" i="34"/>
  <c r="BX32" i="34"/>
  <c r="BD31" i="34"/>
  <c r="CI27" i="34"/>
  <c r="IL41" i="34"/>
  <c r="AY29" i="34"/>
  <c r="BS44" i="34"/>
  <c r="EH45" i="34"/>
  <c r="HB29" i="34"/>
  <c r="AR78" i="35"/>
  <c r="AS78" i="35"/>
  <c r="BY80" i="35"/>
  <c r="DD77" i="35"/>
  <c r="GF76" i="35"/>
  <c r="GG76" i="35"/>
  <c r="HQ78" i="35"/>
  <c r="HP78" i="35"/>
  <c r="CC77" i="35"/>
  <c r="CB77" i="35"/>
  <c r="CB75" i="35"/>
  <c r="CC75" i="35"/>
  <c r="ES79" i="35"/>
  <c r="JH78" i="35"/>
  <c r="EN78" i="35"/>
  <c r="DL77" i="35"/>
  <c r="DM77" i="35"/>
  <c r="CC76" i="35"/>
  <c r="CB76" i="35"/>
  <c r="CD76" i="35" s="1"/>
  <c r="HQ76" i="35"/>
  <c r="HP76" i="35"/>
  <c r="IH74" i="35"/>
  <c r="GF74" i="35"/>
  <c r="GG74" i="35"/>
  <c r="CT74" i="35"/>
  <c r="AR74" i="35"/>
  <c r="AS74" i="35"/>
  <c r="KK77" i="35"/>
  <c r="KJ77" i="35"/>
  <c r="FD75" i="35"/>
  <c r="EW72" i="35"/>
  <c r="EV72" i="35"/>
  <c r="DL68" i="35"/>
  <c r="DM68" i="35"/>
  <c r="IZ66" i="35"/>
  <c r="JA66" i="35"/>
  <c r="HQ73" i="35"/>
  <c r="HP73" i="35"/>
  <c r="CB71" i="35"/>
  <c r="CC71" i="35"/>
  <c r="EV68" i="35"/>
  <c r="EW68" i="35"/>
  <c r="GF67" i="35"/>
  <c r="GG67" i="35"/>
  <c r="AO79" i="35"/>
  <c r="AS75" i="35"/>
  <c r="AR75" i="35"/>
  <c r="AT75" i="35" s="1"/>
  <c r="FS74" i="35"/>
  <c r="DN73" i="35"/>
  <c r="EW71" i="35"/>
  <c r="EV71" i="35"/>
  <c r="EX71" i="35" s="1"/>
  <c r="HH69" i="35"/>
  <c r="CB65" i="35"/>
  <c r="CC65" i="35"/>
  <c r="DL62" i="35"/>
  <c r="DM62" i="35"/>
  <c r="GH78" i="35"/>
  <c r="FX72" i="35"/>
  <c r="IZ71" i="35"/>
  <c r="JA71" i="35"/>
  <c r="BO71" i="35"/>
  <c r="EV69" i="35"/>
  <c r="EW69" i="35"/>
  <c r="HP68" i="35"/>
  <c r="HQ68" i="35"/>
  <c r="KJ67" i="35"/>
  <c r="KK67" i="35"/>
  <c r="CC67" i="35"/>
  <c r="CB67" i="35"/>
  <c r="EV66" i="35"/>
  <c r="EW66" i="35"/>
  <c r="GF61" i="35"/>
  <c r="GG61" i="35"/>
  <c r="EV60" i="35"/>
  <c r="EW60" i="35"/>
  <c r="GF57" i="35"/>
  <c r="GG57" i="35"/>
  <c r="JB72" i="35"/>
  <c r="GN69" i="35"/>
  <c r="FI66" i="35"/>
  <c r="EW65" i="35"/>
  <c r="EV65" i="35"/>
  <c r="KB64" i="35"/>
  <c r="IC57" i="35"/>
  <c r="KJ68" i="35"/>
  <c r="KK68" i="35"/>
  <c r="CB68" i="35"/>
  <c r="CC68" i="35"/>
  <c r="CD63" i="35"/>
  <c r="CD59" i="35"/>
  <c r="KG73" i="35"/>
  <c r="FN66" i="35"/>
  <c r="HP63" i="35"/>
  <c r="HQ63" i="35"/>
  <c r="AR61" i="35"/>
  <c r="AS61" i="35"/>
  <c r="AO60" i="35"/>
  <c r="KJ58" i="35"/>
  <c r="KK58" i="35"/>
  <c r="JA58" i="35"/>
  <c r="IZ58" i="35"/>
  <c r="JB58" i="35" s="1"/>
  <c r="EI72" i="35"/>
  <c r="HP69" i="35"/>
  <c r="HQ69" i="35"/>
  <c r="AR63" i="35"/>
  <c r="AS63" i="35"/>
  <c r="KJ60" i="35"/>
  <c r="KK60" i="35"/>
  <c r="JA60" i="35"/>
  <c r="IZ60" i="35"/>
  <c r="GG58" i="35"/>
  <c r="GF58" i="35"/>
  <c r="JH68" i="35"/>
  <c r="GH68" i="35"/>
  <c r="AO64" i="35"/>
  <c r="KB62" i="35"/>
  <c r="AR58" i="35"/>
  <c r="AS58" i="35"/>
  <c r="HP52" i="35"/>
  <c r="HQ52" i="35"/>
  <c r="JP49" i="35"/>
  <c r="JR49" i="35" s="1"/>
  <c r="HP47" i="35"/>
  <c r="HQ47" i="35"/>
  <c r="JM70" i="35"/>
  <c r="AR68" i="35"/>
  <c r="AS68" i="35"/>
  <c r="GG62" i="35"/>
  <c r="GF62" i="35"/>
  <c r="GH62" i="35" s="1"/>
  <c r="HP61" i="35"/>
  <c r="HQ61" i="35"/>
  <c r="AR57" i="35"/>
  <c r="AS57" i="35"/>
  <c r="CT67" i="35"/>
  <c r="HM54" i="35"/>
  <c r="DK49" i="35"/>
  <c r="KJ46" i="35"/>
  <c r="KK46" i="35"/>
  <c r="FI60" i="35"/>
  <c r="EV57" i="35"/>
  <c r="EW57" i="35"/>
  <c r="GC55" i="35"/>
  <c r="KJ50" i="35"/>
  <c r="ES50" i="35"/>
  <c r="AR59" i="35"/>
  <c r="AS59" i="35"/>
  <c r="DL54" i="35"/>
  <c r="DM54" i="35"/>
  <c r="EI50" i="35"/>
  <c r="CR48" i="35"/>
  <c r="HP43" i="35"/>
  <c r="ES53" i="35"/>
  <c r="AZ51" i="35"/>
  <c r="AR41" i="35"/>
  <c r="EV40" i="35"/>
  <c r="IW39" i="35"/>
  <c r="JR52" i="35"/>
  <c r="GG52" i="35"/>
  <c r="GF52" i="35"/>
  <c r="CB48" i="35"/>
  <c r="GV45" i="35"/>
  <c r="CY45" i="35"/>
  <c r="FL44" i="35"/>
  <c r="DI43" i="35"/>
  <c r="IF42" i="35"/>
  <c r="EI42" i="35"/>
  <c r="KJ41" i="35"/>
  <c r="CM38" i="35"/>
  <c r="CO38" i="35" s="1"/>
  <c r="KJ35" i="35"/>
  <c r="GF30" i="35"/>
  <c r="GG30" i="35"/>
  <c r="KJ24" i="35"/>
  <c r="KK24" i="35"/>
  <c r="AT55" i="35"/>
  <c r="KJ53" i="35"/>
  <c r="GF48" i="35"/>
  <c r="HC43" i="35"/>
  <c r="CJ39" i="35"/>
  <c r="ES38" i="35"/>
  <c r="EW35" i="35"/>
  <c r="EV35" i="35"/>
  <c r="AR21" i="35"/>
  <c r="AS21" i="35"/>
  <c r="GF10" i="35"/>
  <c r="GG10" i="35"/>
  <c r="KJ7" i="35"/>
  <c r="FS55" i="35"/>
  <c r="FL45" i="35"/>
  <c r="BT42" i="35"/>
  <c r="JP40" i="35"/>
  <c r="ES35" i="35"/>
  <c r="CA34" i="35"/>
  <c r="GG32" i="35"/>
  <c r="GF32" i="35"/>
  <c r="GH32" i="35" s="1"/>
  <c r="GF29" i="35"/>
  <c r="GG29" i="35"/>
  <c r="DM24" i="35"/>
  <c r="DL24" i="35"/>
  <c r="DN24" i="35" s="1"/>
  <c r="EN21" i="35"/>
  <c r="S11" i="35"/>
  <c r="DL7" i="35"/>
  <c r="JP53" i="35"/>
  <c r="U49" i="35"/>
  <c r="IM45" i="35"/>
  <c r="KJ43" i="35"/>
  <c r="KK43" i="35"/>
  <c r="GV42" i="35"/>
  <c r="HP39" i="35"/>
  <c r="IZ38" i="35"/>
  <c r="JA38" i="35"/>
  <c r="KK32" i="35"/>
  <c r="KJ32" i="35"/>
  <c r="AO29" i="35"/>
  <c r="EV20" i="35"/>
  <c r="EW20" i="35"/>
  <c r="AR20" i="35"/>
  <c r="AS20" i="35"/>
  <c r="GF11" i="35"/>
  <c r="AR11" i="35"/>
  <c r="HO10" i="35"/>
  <c r="GQ10" i="35"/>
  <c r="BC10" i="35"/>
  <c r="CM7" i="35"/>
  <c r="IF40" i="35"/>
  <c r="IF52" i="35"/>
  <c r="IF46" i="35"/>
  <c r="CR41" i="35"/>
  <c r="CR44" i="35"/>
  <c r="CR46" i="35"/>
  <c r="BC7" i="35"/>
  <c r="JR51" i="35"/>
  <c r="HX39" i="35"/>
  <c r="JM38" i="35"/>
  <c r="JB36" i="35"/>
  <c r="FS36" i="35"/>
  <c r="HX32" i="35"/>
  <c r="EX30" i="35"/>
  <c r="EV29" i="35"/>
  <c r="EW29" i="35"/>
  <c r="GC24" i="35"/>
  <c r="HR20" i="35"/>
  <c r="AR19" i="35"/>
  <c r="BY11" i="35"/>
  <c r="ES6" i="35"/>
  <c r="AT33" i="35"/>
  <c r="DL31" i="35"/>
  <c r="GC25" i="35"/>
  <c r="CB25" i="35"/>
  <c r="CC25" i="35"/>
  <c r="DM23" i="35"/>
  <c r="DL23" i="35"/>
  <c r="DM18" i="35"/>
  <c r="DL18" i="35"/>
  <c r="DN18" i="35" s="1"/>
  <c r="DL14" i="35"/>
  <c r="DL12" i="35"/>
  <c r="JP41" i="35"/>
  <c r="JP50" i="35"/>
  <c r="JL35" i="35"/>
  <c r="EB42" i="35"/>
  <c r="EB48" i="35"/>
  <c r="DW22" i="35"/>
  <c r="DR16" i="35"/>
  <c r="EU16" i="35"/>
  <c r="CJ54" i="35"/>
  <c r="EB46" i="35"/>
  <c r="EX38" i="35"/>
  <c r="DD32" i="35"/>
  <c r="BT11" i="35"/>
  <c r="AZ33" i="35"/>
  <c r="GV40" i="35"/>
  <c r="GV43" i="35"/>
  <c r="IR38" i="35"/>
  <c r="IR37" i="35"/>
  <c r="CC29" i="35"/>
  <c r="CB29" i="35"/>
  <c r="HM27" i="35"/>
  <c r="BJ24" i="35"/>
  <c r="CJ19" i="35"/>
  <c r="CY10" i="35"/>
  <c r="HX7" i="35"/>
  <c r="FN6" i="35"/>
  <c r="HM33" i="35"/>
  <c r="ES23" i="35"/>
  <c r="GL16" i="35"/>
  <c r="IA11" i="35"/>
  <c r="IB11" i="35"/>
  <c r="GL8" i="35"/>
  <c r="CM11" i="35"/>
  <c r="CI31" i="35"/>
  <c r="AR8" i="35"/>
  <c r="BJ27" i="35"/>
  <c r="AQ14" i="35"/>
  <c r="HP9" i="35"/>
  <c r="BC37" i="35"/>
  <c r="BE37" i="35" s="1"/>
  <c r="CC37" i="35" s="1"/>
  <c r="CM28" i="35"/>
  <c r="DL22" i="35"/>
  <c r="DM22" i="35"/>
  <c r="GC20" i="35"/>
  <c r="CC19" i="35"/>
  <c r="CB19" i="35"/>
  <c r="CT10" i="35"/>
  <c r="GC7" i="35"/>
  <c r="FS6" i="35"/>
  <c r="AE33" i="35"/>
  <c r="JF23" i="35"/>
  <c r="EV18" i="35"/>
  <c r="EW18" i="35"/>
  <c r="GF16" i="35"/>
  <c r="GG16" i="35"/>
  <c r="JF8" i="35"/>
  <c r="FL43" i="35"/>
  <c r="GE6" i="35"/>
  <c r="FG6" i="35"/>
  <c r="ES8" i="35"/>
  <c r="X39" i="35"/>
  <c r="AQ39" i="35"/>
  <c r="T36" i="35"/>
  <c r="HR35" i="35"/>
  <c r="CY35" i="35"/>
  <c r="BY27" i="35"/>
  <c r="CJ24" i="35"/>
  <c r="GG31" i="35"/>
  <c r="GF31" i="35"/>
  <c r="GE14" i="35"/>
  <c r="CB9" i="35"/>
  <c r="GL15" i="35"/>
  <c r="CA41" i="35"/>
  <c r="BH46" i="35"/>
  <c r="BI49" i="35"/>
  <c r="BH49" i="35"/>
  <c r="BJ49" i="35" s="1"/>
  <c r="CC49" i="35" s="1"/>
  <c r="EU6" i="35"/>
  <c r="HO15" i="35"/>
  <c r="CA8" i="35"/>
  <c r="CD15" i="35"/>
  <c r="EW80" i="35"/>
  <c r="EV80" i="35"/>
  <c r="EX80" i="35" s="1"/>
  <c r="KJ78" i="35"/>
  <c r="KK78" i="35"/>
  <c r="GF77" i="35"/>
  <c r="GG77" i="35"/>
  <c r="KJ72" i="35"/>
  <c r="KK72" i="35"/>
  <c r="EV64" i="35"/>
  <c r="EW64" i="35"/>
  <c r="GG70" i="35"/>
  <c r="GF70" i="35"/>
  <c r="GH70" i="35" s="1"/>
  <c r="CC66" i="35"/>
  <c r="CB66" i="35"/>
  <c r="JA57" i="35"/>
  <c r="IZ57" i="35"/>
  <c r="JB57" i="35" s="1"/>
  <c r="JA61" i="35"/>
  <c r="IZ61" i="35"/>
  <c r="EV55" i="35"/>
  <c r="DL53" i="35"/>
  <c r="DM53" i="35"/>
  <c r="DI54" i="35"/>
  <c r="GG36" i="35"/>
  <c r="GF36" i="35"/>
  <c r="EV42" i="35"/>
  <c r="JA30" i="35"/>
  <c r="IZ30" i="35"/>
  <c r="KK28" i="35"/>
  <c r="KJ28" i="35"/>
  <c r="HP6" i="35"/>
  <c r="HQ38" i="35"/>
  <c r="HP38" i="35"/>
  <c r="AR37" i="35"/>
  <c r="AS37" i="35"/>
  <c r="IZ35" i="35"/>
  <c r="JA35" i="35"/>
  <c r="DK47" i="35"/>
  <c r="CR47" i="35"/>
  <c r="IZ34" i="35"/>
  <c r="JA34" i="35"/>
  <c r="GQ24" i="35"/>
  <c r="CC22" i="35"/>
  <c r="CB22" i="35"/>
  <c r="KJ17" i="35"/>
  <c r="KK17" i="35"/>
  <c r="KI27" i="35"/>
  <c r="CC13" i="35"/>
  <c r="CB13" i="35"/>
  <c r="KJ23" i="35"/>
  <c r="GV46" i="35"/>
  <c r="CB36" i="35"/>
  <c r="CC36" i="35"/>
  <c r="DL27" i="35"/>
  <c r="DM27" i="35"/>
  <c r="DM21" i="35"/>
  <c r="DL21" i="35"/>
  <c r="KK6" i="35"/>
  <c r="KJ6" i="35"/>
  <c r="KL6" i="35" s="1"/>
  <c r="IA21" i="35"/>
  <c r="CM6" i="35"/>
  <c r="EV14" i="35"/>
  <c r="EW14" i="35"/>
  <c r="GE40" i="35"/>
  <c r="CA45" i="35"/>
  <c r="KJ9" i="35"/>
  <c r="HO48" i="34"/>
  <c r="HQ48" i="34" s="1"/>
  <c r="IV16" i="34"/>
  <c r="HU11" i="34"/>
  <c r="FW37" i="34"/>
  <c r="ER32" i="34"/>
  <c r="KF30" i="34"/>
  <c r="FC22" i="34"/>
  <c r="JV36" i="34"/>
  <c r="FW33" i="34"/>
  <c r="IZ78" i="35"/>
  <c r="JA78" i="35"/>
  <c r="AR77" i="35"/>
  <c r="AS77" i="35"/>
  <c r="GF80" i="35"/>
  <c r="GG80" i="35"/>
  <c r="EV78" i="35"/>
  <c r="EW78" i="35"/>
  <c r="CT77" i="35"/>
  <c r="HQ75" i="35"/>
  <c r="HP75" i="35"/>
  <c r="DL79" i="35"/>
  <c r="DM79" i="35"/>
  <c r="DM76" i="35"/>
  <c r="DL76" i="35"/>
  <c r="IZ75" i="35"/>
  <c r="JA75" i="35"/>
  <c r="HP80" i="35"/>
  <c r="HQ80" i="35"/>
  <c r="CD80" i="35"/>
  <c r="HP74" i="35"/>
  <c r="HQ74" i="35"/>
  <c r="CB74" i="35"/>
  <c r="CC74" i="35"/>
  <c r="CB73" i="35"/>
  <c r="CC73" i="35"/>
  <c r="JW77" i="35"/>
  <c r="DL70" i="35"/>
  <c r="DM70" i="35"/>
  <c r="GH79" i="35"/>
  <c r="EW75" i="35"/>
  <c r="EV75" i="35"/>
  <c r="DL74" i="35"/>
  <c r="DM74" i="35"/>
  <c r="IZ73" i="35"/>
  <c r="JA73" i="35"/>
  <c r="HC73" i="35"/>
  <c r="EI71" i="35"/>
  <c r="CY69" i="35"/>
  <c r="AR67" i="35"/>
  <c r="AS67" i="35"/>
  <c r="DL71" i="35"/>
  <c r="DM71" i="35"/>
  <c r="CB70" i="35"/>
  <c r="CC70" i="35"/>
  <c r="KB68" i="35"/>
  <c r="GF65" i="35"/>
  <c r="GG65" i="35"/>
  <c r="DL58" i="35"/>
  <c r="DM58" i="35"/>
  <c r="KK74" i="35"/>
  <c r="KJ74" i="35"/>
  <c r="GF69" i="35"/>
  <c r="GG69" i="35"/>
  <c r="DI69" i="35"/>
  <c r="KG68" i="35"/>
  <c r="DL66" i="35"/>
  <c r="DM66" i="35"/>
  <c r="GF63" i="35"/>
  <c r="GG63" i="35"/>
  <c r="EV62" i="35"/>
  <c r="EW62" i="35"/>
  <c r="GF59" i="35"/>
  <c r="GG59" i="35"/>
  <c r="EV58" i="35"/>
  <c r="EW58" i="35"/>
  <c r="AS65" i="35"/>
  <c r="AR65" i="35"/>
  <c r="GF64" i="35"/>
  <c r="GG64" i="35"/>
  <c r="IC61" i="35"/>
  <c r="BE68" i="35"/>
  <c r="KK66" i="35"/>
  <c r="KJ66" i="35"/>
  <c r="CD57" i="35"/>
  <c r="DM69" i="35"/>
  <c r="DL69" i="35"/>
  <c r="Z61" i="35"/>
  <c r="KB58" i="35"/>
  <c r="AR66" i="35"/>
  <c r="AS66" i="35"/>
  <c r="Z63" i="35"/>
  <c r="KB60" i="35"/>
  <c r="HP57" i="35"/>
  <c r="HQ57" i="35"/>
  <c r="DY73" i="35"/>
  <c r="AJ68" i="35"/>
  <c r="KJ62" i="35"/>
  <c r="KK62" i="35"/>
  <c r="FI62" i="35"/>
  <c r="IF53" i="35"/>
  <c r="HP48" i="35"/>
  <c r="HQ48" i="35"/>
  <c r="EU46" i="35"/>
  <c r="AR71" i="35"/>
  <c r="AS71" i="35"/>
  <c r="Z57" i="35"/>
  <c r="JA63" i="35"/>
  <c r="IZ63" i="35"/>
  <c r="JB63" i="35" s="1"/>
  <c r="HP59" i="35"/>
  <c r="HQ59" i="35"/>
  <c r="IZ55" i="35"/>
  <c r="JA55" i="35"/>
  <c r="HP53" i="35"/>
  <c r="HQ53" i="35"/>
  <c r="IZ49" i="35"/>
  <c r="AR46" i="35"/>
  <c r="HR70" i="35"/>
  <c r="IZ62" i="35"/>
  <c r="JA62" i="35"/>
  <c r="ED57" i="35"/>
  <c r="BT51" i="35"/>
  <c r="JW50" i="35"/>
  <c r="GF49" i="35"/>
  <c r="X49" i="35"/>
  <c r="Z59" i="35"/>
  <c r="CB55" i="35"/>
  <c r="CC55" i="35"/>
  <c r="FD52" i="35"/>
  <c r="IH50" i="35"/>
  <c r="EV50" i="35"/>
  <c r="CR49" i="35"/>
  <c r="CT49" i="35" s="1"/>
  <c r="X46" i="35"/>
  <c r="GG60" i="35"/>
  <c r="GF60" i="35"/>
  <c r="BT55" i="35"/>
  <c r="AR53" i="35"/>
  <c r="AS53" i="35"/>
  <c r="IZ52" i="35"/>
  <c r="BH47" i="35"/>
  <c r="HM46" i="35"/>
  <c r="IF43" i="35"/>
  <c r="GF42" i="35"/>
  <c r="AQ42" i="35"/>
  <c r="BH41" i="35"/>
  <c r="KJ40" i="35"/>
  <c r="X40" i="35"/>
  <c r="GN52" i="35"/>
  <c r="GG51" i="35"/>
  <c r="GF51" i="35"/>
  <c r="CB51" i="35"/>
  <c r="CC51" i="35"/>
  <c r="CJ48" i="35"/>
  <c r="BO48" i="35"/>
  <c r="FL46" i="35"/>
  <c r="GE45" i="35"/>
  <c r="HO42" i="35"/>
  <c r="IZ37" i="35"/>
  <c r="JA37" i="35"/>
  <c r="GF35" i="35"/>
  <c r="GG35" i="35"/>
  <c r="CB30" i="35"/>
  <c r="EV24" i="35"/>
  <c r="EW24" i="35"/>
  <c r="EU49" i="35"/>
  <c r="JP44" i="35"/>
  <c r="CJ43" i="35"/>
  <c r="AJ41" i="35"/>
  <c r="EN40" i="35"/>
  <c r="AR10" i="35"/>
  <c r="IZ6" i="35"/>
  <c r="EW53" i="35"/>
  <c r="EV53" i="35"/>
  <c r="EV48" i="35"/>
  <c r="IZ46" i="35"/>
  <c r="FL41" i="35"/>
  <c r="CC32" i="35"/>
  <c r="CB32" i="35"/>
  <c r="CD32" i="35" s="1"/>
  <c r="JA28" i="35"/>
  <c r="IZ28" i="35"/>
  <c r="BT24" i="35"/>
  <c r="DD20" i="35"/>
  <c r="IZ13" i="35"/>
  <c r="JA13" i="35"/>
  <c r="EN11" i="35"/>
  <c r="EW10" i="35"/>
  <c r="EV10" i="35"/>
  <c r="CB6" i="35"/>
  <c r="KL52" i="35"/>
  <c r="GF47" i="35"/>
  <c r="AJ45" i="35"/>
  <c r="CB40" i="35"/>
  <c r="GG34" i="35"/>
  <c r="GF34" i="35"/>
  <c r="KJ30" i="35"/>
  <c r="KK30" i="35"/>
  <c r="BJ29" i="35"/>
  <c r="KG20" i="35"/>
  <c r="GF33" i="35"/>
  <c r="GG33" i="35"/>
  <c r="HP31" i="35"/>
  <c r="IZ26" i="35"/>
  <c r="IF47" i="35"/>
  <c r="CR45" i="35"/>
  <c r="KJ37" i="35"/>
  <c r="KK37" i="35"/>
  <c r="AR35" i="35"/>
  <c r="AS35" i="35"/>
  <c r="AS29" i="35"/>
  <c r="AR29" i="35"/>
  <c r="GG24" i="35"/>
  <c r="GF24" i="35"/>
  <c r="GH24" i="35" s="1"/>
  <c r="FN24" i="35"/>
  <c r="HP22" i="35"/>
  <c r="HQ22" i="35"/>
  <c r="HR33" i="35"/>
  <c r="EW25" i="35"/>
  <c r="EV25" i="35"/>
  <c r="EX25" i="35" s="1"/>
  <c r="AR23" i="35"/>
  <c r="AS23" i="35"/>
  <c r="IZ14" i="35"/>
  <c r="JA14" i="35"/>
  <c r="HV12" i="35"/>
  <c r="N12" i="35"/>
  <c r="JP47" i="35"/>
  <c r="KI47" i="35"/>
  <c r="EB41" i="35"/>
  <c r="EB50" i="35"/>
  <c r="DW11" i="35"/>
  <c r="DX11" i="35"/>
  <c r="IZ32" i="35"/>
  <c r="JA32" i="35"/>
  <c r="KJ31" i="35"/>
  <c r="KK31" i="35"/>
  <c r="HO45" i="35"/>
  <c r="GV44" i="35"/>
  <c r="GV54" i="35"/>
  <c r="AR38" i="35"/>
  <c r="AS38" i="35"/>
  <c r="IZ29" i="35"/>
  <c r="HQ27" i="35"/>
  <c r="HP27" i="35"/>
  <c r="HR27" i="35" s="1"/>
  <c r="KK20" i="35"/>
  <c r="KJ20" i="35"/>
  <c r="KL20" i="35" s="1"/>
  <c r="FX20" i="35"/>
  <c r="GL31" i="35"/>
  <c r="GM31" i="35"/>
  <c r="HQ26" i="35"/>
  <c r="HP26" i="35"/>
  <c r="DL16" i="35"/>
  <c r="DM16" i="35"/>
  <c r="CH12" i="35"/>
  <c r="IA10" i="35"/>
  <c r="HV9" i="35"/>
  <c r="CM30" i="35"/>
  <c r="CN30" i="35"/>
  <c r="CH8" i="35"/>
  <c r="N8" i="35"/>
  <c r="HR19" i="35"/>
  <c r="AR12" i="35"/>
  <c r="HR30" i="35"/>
  <c r="CB26" i="35"/>
  <c r="CD26" i="35" s="1"/>
  <c r="CC26" i="35"/>
  <c r="KJ25" i="35"/>
  <c r="AO25" i="35"/>
  <c r="KG23" i="35"/>
  <c r="GL23" i="35"/>
  <c r="GN23" i="35" s="1"/>
  <c r="JF18" i="35"/>
  <c r="KJ15" i="35"/>
  <c r="KK15" i="35"/>
  <c r="EW15" i="35"/>
  <c r="EV15" i="35"/>
  <c r="EX15" i="35" s="1"/>
  <c r="AR15" i="35"/>
  <c r="AS15" i="35"/>
  <c r="AX14" i="35"/>
  <c r="GL9" i="35"/>
  <c r="GE39" i="35"/>
  <c r="FL39" i="35"/>
  <c r="GE20" i="35"/>
  <c r="FG20" i="35"/>
  <c r="X43" i="35"/>
  <c r="CO71" i="35"/>
  <c r="HQ64" i="35"/>
  <c r="HP64" i="35"/>
  <c r="FD35" i="35"/>
  <c r="GX24" i="35"/>
  <c r="EW12" i="35"/>
  <c r="EV12" i="35"/>
  <c r="BH40" i="35"/>
  <c r="BH39" i="35"/>
  <c r="DN15" i="35"/>
  <c r="FB9" i="35"/>
  <c r="CD23" i="35"/>
  <c r="FB17" i="35"/>
  <c r="HR14" i="35"/>
  <c r="IY9" i="35"/>
  <c r="FB14" i="35"/>
  <c r="EV79" i="35"/>
  <c r="EW79" i="35"/>
  <c r="HP65" i="35"/>
  <c r="HQ65" i="35"/>
  <c r="IZ74" i="35"/>
  <c r="JA74" i="35"/>
  <c r="KK71" i="35"/>
  <c r="KJ71" i="35"/>
  <c r="IZ67" i="35"/>
  <c r="JA67" i="35"/>
  <c r="IZ70" i="35"/>
  <c r="JA70" i="35"/>
  <c r="KK65" i="35"/>
  <c r="KJ65" i="35"/>
  <c r="HQ66" i="35"/>
  <c r="HP66" i="35"/>
  <c r="EV61" i="35"/>
  <c r="EW61" i="35"/>
  <c r="DL55" i="35"/>
  <c r="DM55" i="35"/>
  <c r="CB49" i="35"/>
  <c r="KJ49" i="35"/>
  <c r="IZ47" i="35"/>
  <c r="IZ40" i="35"/>
  <c r="EV27" i="35"/>
  <c r="EW27" i="35"/>
  <c r="DL6" i="35"/>
  <c r="IY42" i="35"/>
  <c r="HP40" i="35"/>
  <c r="CB39" i="35"/>
  <c r="DL38" i="35"/>
  <c r="DM38" i="35"/>
  <c r="AS34" i="35"/>
  <c r="AR34" i="35"/>
  <c r="GF21" i="35"/>
  <c r="GG21" i="35"/>
  <c r="HP16" i="35"/>
  <c r="GQ7" i="35"/>
  <c r="DL50" i="35"/>
  <c r="DM50" i="35"/>
  <c r="CC28" i="35"/>
  <c r="CB28" i="35"/>
  <c r="GG25" i="35"/>
  <c r="GF25" i="35"/>
  <c r="GH25" i="35" s="1"/>
  <c r="DW32" i="35"/>
  <c r="DX32" i="35"/>
  <c r="IZ10" i="35"/>
  <c r="AS17" i="35"/>
  <c r="AR17" i="35"/>
  <c r="CI33" i="35"/>
  <c r="CH33" i="35"/>
  <c r="KJ70" i="35"/>
  <c r="KK70" i="35"/>
  <c r="KJ34" i="35"/>
  <c r="KK34" i="35"/>
  <c r="KK26" i="35"/>
  <c r="KJ26" i="35"/>
  <c r="HQ23" i="35"/>
  <c r="HP23" i="35"/>
  <c r="GE7" i="35"/>
  <c r="FG7" i="35"/>
  <c r="AQ6" i="35"/>
  <c r="S6" i="35"/>
  <c r="KJ64" i="35"/>
  <c r="KK64" i="35"/>
  <c r="DM35" i="35"/>
  <c r="DL35" i="35"/>
  <c r="HV26" i="35"/>
  <c r="KF33" i="34"/>
  <c r="HL16" i="34"/>
  <c r="JQ26" i="34"/>
  <c r="CN48" i="34"/>
  <c r="Y43" i="34"/>
  <c r="IV35" i="34"/>
  <c r="CN32" i="34"/>
  <c r="BS30" i="34"/>
  <c r="JQ46" i="34"/>
  <c r="JG39" i="34"/>
  <c r="AI34" i="34"/>
  <c r="BN31" i="34"/>
  <c r="HU12" i="34"/>
  <c r="IV45" i="34"/>
  <c r="AR80" i="35"/>
  <c r="AS80" i="35"/>
  <c r="KK79" i="35"/>
  <c r="KJ79" i="35"/>
  <c r="KK80" i="35"/>
  <c r="KJ80" i="35"/>
  <c r="CC78" i="35"/>
  <c r="CB78" i="35"/>
  <c r="AR76" i="35"/>
  <c r="AS76" i="35"/>
  <c r="DM78" i="35"/>
  <c r="DL78" i="35"/>
  <c r="GS77" i="35"/>
  <c r="EW76" i="35"/>
  <c r="EV76" i="35"/>
  <c r="KK76" i="35"/>
  <c r="KJ76" i="35"/>
  <c r="KL76" i="35" s="1"/>
  <c r="FX77" i="35"/>
  <c r="GG75" i="35"/>
  <c r="GF75" i="35"/>
  <c r="EW73" i="35"/>
  <c r="EV73" i="35"/>
  <c r="AR70" i="35"/>
  <c r="AS70" i="35"/>
  <c r="EV67" i="35"/>
  <c r="EW67" i="35"/>
  <c r="EW74" i="35"/>
  <c r="EV74" i="35"/>
  <c r="U73" i="35"/>
  <c r="IH71" i="35"/>
  <c r="GF71" i="35"/>
  <c r="GG71" i="35"/>
  <c r="BY69" i="35"/>
  <c r="AR79" i="35"/>
  <c r="AS79" i="35"/>
  <c r="DL64" i="35"/>
  <c r="DM64" i="35"/>
  <c r="AS73" i="35"/>
  <c r="AR73" i="35"/>
  <c r="GF72" i="35"/>
  <c r="GG72" i="35"/>
  <c r="KB70" i="35"/>
  <c r="IZ68" i="35"/>
  <c r="JA68" i="35"/>
  <c r="HM67" i="35"/>
  <c r="HC66" i="35"/>
  <c r="IW62" i="35"/>
  <c r="CB69" i="35"/>
  <c r="CC69" i="35"/>
  <c r="IC63" i="35"/>
  <c r="BE64" i="35"/>
  <c r="CB62" i="35"/>
  <c r="CC62" i="35"/>
  <c r="BE60" i="35"/>
  <c r="CB58" i="35"/>
  <c r="CC58" i="35"/>
  <c r="KJ73" i="35"/>
  <c r="KK73" i="35"/>
  <c r="AR72" i="35"/>
  <c r="AS72" i="35"/>
  <c r="GF66" i="35"/>
  <c r="GG66" i="35"/>
  <c r="ED59" i="35"/>
  <c r="FS71" i="35"/>
  <c r="FS68" i="35"/>
  <c r="HQ62" i="35"/>
  <c r="HP62" i="35"/>
  <c r="ED61" i="35"/>
  <c r="JA59" i="35"/>
  <c r="IZ59" i="35"/>
  <c r="AR64" i="35"/>
  <c r="AS64" i="35"/>
  <c r="CB53" i="35"/>
  <c r="CC53" i="35"/>
  <c r="AR50" i="35"/>
  <c r="AS50" i="35"/>
  <c r="DK48" i="35"/>
  <c r="HM61" i="35"/>
  <c r="DL67" i="35"/>
  <c r="DM67" i="35"/>
  <c r="DN65" i="35"/>
  <c r="IZ48" i="35"/>
  <c r="JA48" i="35"/>
  <c r="GF46" i="35"/>
  <c r="ED63" i="35"/>
  <c r="HP55" i="35"/>
  <c r="HQ55" i="35"/>
  <c r="JM53" i="35"/>
  <c r="FL50" i="35"/>
  <c r="CT50" i="35"/>
  <c r="EW52" i="35"/>
  <c r="EV52" i="35"/>
  <c r="IZ50" i="35"/>
  <c r="JA50" i="35"/>
  <c r="AR49" i="35"/>
  <c r="AQ47" i="35"/>
  <c r="IY45" i="35"/>
  <c r="P50" i="35"/>
  <c r="AO47" i="35"/>
  <c r="EV45" i="35"/>
  <c r="DL44" i="35"/>
  <c r="GF41" i="35"/>
  <c r="EB55" i="35"/>
  <c r="HP54" i="35"/>
  <c r="CB54" i="35"/>
  <c r="CC54" i="35"/>
  <c r="GC52" i="35"/>
  <c r="IF49" i="35"/>
  <c r="AR48" i="35"/>
  <c r="AR45" i="35"/>
  <c r="EV44" i="35"/>
  <c r="CA42" i="35"/>
  <c r="EV41" i="35"/>
  <c r="DL40" i="35"/>
  <c r="CB37" i="35"/>
  <c r="S36" i="35"/>
  <c r="EV28" i="35"/>
  <c r="EW28" i="35"/>
  <c r="AR27" i="35"/>
  <c r="AS27" i="35"/>
  <c r="IZ54" i="35"/>
  <c r="JA54" i="35"/>
  <c r="EB44" i="35"/>
  <c r="KJ39" i="35"/>
  <c r="EB39" i="35"/>
  <c r="HP37" i="35"/>
  <c r="HQ37" i="35"/>
  <c r="IZ19" i="35"/>
  <c r="JA19" i="35"/>
  <c r="EV7" i="35"/>
  <c r="KI42" i="35"/>
  <c r="DK42" i="35"/>
  <c r="DL41" i="35"/>
  <c r="EV39" i="35"/>
  <c r="KJ38" i="35"/>
  <c r="KK38" i="35"/>
  <c r="DM34" i="35"/>
  <c r="DL34" i="35"/>
  <c r="HQ32" i="35"/>
  <c r="HP32" i="35"/>
  <c r="AS32" i="35"/>
  <c r="AR32" i="35"/>
  <c r="DL30" i="35"/>
  <c r="JA27" i="35"/>
  <c r="IZ27" i="35"/>
  <c r="DM19" i="35"/>
  <c r="DL19" i="35"/>
  <c r="IZ7" i="35"/>
  <c r="CB52" i="35"/>
  <c r="CC52" i="35"/>
  <c r="DL43" i="35"/>
  <c r="X41" i="35"/>
  <c r="JP39" i="35"/>
  <c r="KJ36" i="35"/>
  <c r="KK36" i="35"/>
  <c r="BC30" i="35"/>
  <c r="JK27" i="35"/>
  <c r="GR11" i="35"/>
  <c r="HO11" i="35"/>
  <c r="GQ11" i="35"/>
  <c r="BC11" i="35"/>
  <c r="GQ6" i="35"/>
  <c r="HP25" i="35"/>
  <c r="HQ25" i="35"/>
  <c r="GF23" i="35"/>
  <c r="GG23" i="35"/>
  <c r="CB16" i="35"/>
  <c r="CC16" i="35"/>
  <c r="IF41" i="35"/>
  <c r="IY41" i="35"/>
  <c r="IF51" i="35"/>
  <c r="IY51" i="35"/>
  <c r="CR40" i="35"/>
  <c r="AQ44" i="35"/>
  <c r="GN36" i="35"/>
  <c r="EW36" i="35"/>
  <c r="EV36" i="35"/>
  <c r="AJ35" i="35"/>
  <c r="EV34" i="35"/>
  <c r="EW34" i="35"/>
  <c r="HQ28" i="35"/>
  <c r="HP28" i="35"/>
  <c r="DL28" i="35"/>
  <c r="IY21" i="35"/>
  <c r="GC19" i="35"/>
  <c r="EV11" i="35"/>
  <c r="EW23" i="35"/>
  <c r="EV23" i="35"/>
  <c r="DM17" i="35"/>
  <c r="DL17" i="35"/>
  <c r="AR16" i="35"/>
  <c r="AS16" i="35"/>
  <c r="HP12" i="35"/>
  <c r="HQ12" i="35"/>
  <c r="JP48" i="35"/>
  <c r="JQ53" i="35"/>
  <c r="EB47" i="35"/>
  <c r="EU47" i="35"/>
  <c r="EB45" i="35"/>
  <c r="DW13" i="35"/>
  <c r="BD30" i="35"/>
  <c r="FI24" i="35"/>
  <c r="HO41" i="35"/>
  <c r="GV39" i="35"/>
  <c r="JK35" i="35"/>
  <c r="HO24" i="35"/>
  <c r="CB12" i="35"/>
  <c r="FB8" i="35"/>
  <c r="DK10" i="35"/>
  <c r="CM10" i="35"/>
  <c r="CH9" i="35"/>
  <c r="AX8" i="35"/>
  <c r="AR36" i="35"/>
  <c r="GF15" i="35"/>
  <c r="GG15" i="35"/>
  <c r="JF9" i="35"/>
  <c r="DD22" i="35"/>
  <c r="CB33" i="35"/>
  <c r="CC33" i="35"/>
  <c r="FX26" i="35"/>
  <c r="HQ18" i="35"/>
  <c r="HP18" i="35"/>
  <c r="IW17" i="35"/>
  <c r="GE17" i="35"/>
  <c r="IZ16" i="35"/>
  <c r="JA16" i="35"/>
  <c r="KJ14" i="35"/>
  <c r="KK14" i="35"/>
  <c r="IY12" i="35"/>
  <c r="GE9" i="35"/>
  <c r="AQ9" i="35"/>
  <c r="FL48" i="35"/>
  <c r="FM48" i="35"/>
  <c r="FN48" i="35" s="1"/>
  <c r="GG48" i="35" s="1"/>
  <c r="FL42" i="35"/>
  <c r="FL47" i="35"/>
  <c r="DR8" i="35"/>
  <c r="X48" i="35"/>
  <c r="S7" i="35"/>
  <c r="AQ7" i="35"/>
  <c r="S19" i="35"/>
  <c r="CC27" i="35"/>
  <c r="CB27" i="35"/>
  <c r="IY11" i="35"/>
  <c r="GC31" i="35"/>
  <c r="AX12" i="35"/>
  <c r="EU8" i="35"/>
  <c r="BH44" i="35"/>
  <c r="BH43" i="35"/>
  <c r="EV9" i="35"/>
  <c r="CA14" i="35"/>
  <c r="CA10" i="35"/>
  <c r="IY15" i="35"/>
  <c r="CH14" i="35"/>
  <c r="IY8" i="35"/>
  <c r="N14" i="35"/>
  <c r="P14" i="35" s="1"/>
  <c r="AX9" i="35"/>
  <c r="DK8" i="35"/>
  <c r="EC43" i="34"/>
  <c r="AY43" i="34"/>
  <c r="EH36" i="34"/>
  <c r="JG31" i="34"/>
  <c r="BX41" i="34"/>
  <c r="JG30" i="34"/>
  <c r="JG29" i="34"/>
  <c r="CX33" i="34"/>
  <c r="HW22" i="34"/>
  <c r="DS22" i="34"/>
  <c r="FR18" i="34"/>
  <c r="AN18" i="34"/>
  <c r="KF14" i="34"/>
  <c r="IQ16" i="34"/>
  <c r="AS15" i="34"/>
  <c r="BN12" i="34"/>
  <c r="AN17" i="34"/>
  <c r="DC13" i="34"/>
  <c r="Y16" i="34"/>
  <c r="EM14" i="34"/>
  <c r="IQ13" i="34"/>
  <c r="DS13" i="34"/>
  <c r="T32" i="34"/>
  <c r="AY25" i="34"/>
  <c r="BX24" i="34"/>
  <c r="CI15" i="34"/>
  <c r="KF12" i="34"/>
  <c r="IQ12" i="34"/>
  <c r="HL37" i="34"/>
  <c r="HL29" i="34"/>
  <c r="IG28" i="34"/>
  <c r="ER28" i="34"/>
  <c r="KA21" i="34"/>
  <c r="JG42" i="34"/>
  <c r="HP16" i="34"/>
  <c r="HO16" i="34"/>
  <c r="HQ16" i="34" s="1"/>
  <c r="FM48" i="34"/>
  <c r="GR47" i="34"/>
  <c r="KA49" i="34"/>
  <c r="GR46" i="34"/>
  <c r="HQ45" i="34"/>
  <c r="DS44" i="34"/>
  <c r="GM43" i="34"/>
  <c r="JV49" i="34"/>
  <c r="CX49" i="34"/>
  <c r="CS47" i="34"/>
  <c r="KA45" i="34"/>
  <c r="DC33" i="34"/>
  <c r="IV12" i="34"/>
  <c r="FR36" i="34"/>
  <c r="JV33" i="34"/>
  <c r="EM33" i="34"/>
  <c r="DS32" i="34"/>
  <c r="DS36" i="34"/>
  <c r="DS31" i="34"/>
  <c r="CX29" i="34"/>
  <c r="FH18" i="34"/>
  <c r="Y9" i="34"/>
  <c r="IL7" i="34"/>
  <c r="IL20" i="34"/>
  <c r="DS20" i="34"/>
  <c r="M10" i="34"/>
  <c r="FM18" i="34"/>
  <c r="O47" i="34"/>
  <c r="CX44" i="34"/>
  <c r="IQ38" i="34"/>
  <c r="EC13" i="34"/>
  <c r="CX7" i="34"/>
  <c r="HQ22" i="34"/>
  <c r="KA14" i="34"/>
  <c r="FR17" i="34"/>
  <c r="Y14" i="34"/>
  <c r="DC7" i="34"/>
  <c r="BI25" i="34"/>
  <c r="AW8" i="34"/>
  <c r="GR49" i="34"/>
  <c r="DX22" i="34"/>
  <c r="CI49" i="34"/>
  <c r="GM39" i="34"/>
  <c r="JL49" i="34"/>
  <c r="BS49" i="34"/>
  <c r="FW29" i="34"/>
  <c r="ER19" i="34"/>
  <c r="IV47" i="34"/>
  <c r="FW44" i="34"/>
  <c r="BX29" i="34"/>
  <c r="CS27" i="34"/>
  <c r="JV42" i="34"/>
  <c r="DX45" i="34"/>
  <c r="CI44" i="34"/>
  <c r="GR41" i="34"/>
  <c r="JV35" i="34"/>
  <c r="CN45" i="34"/>
  <c r="IQ44" i="34"/>
  <c r="HL42" i="34"/>
  <c r="DX46" i="34"/>
  <c r="JQ48" i="34"/>
  <c r="FR44" i="34"/>
  <c r="HL43" i="34"/>
  <c r="IQ42" i="34"/>
  <c r="BD42" i="34"/>
  <c r="FM30" i="34"/>
  <c r="DX29" i="34"/>
  <c r="BD33" i="34"/>
  <c r="HW29" i="34"/>
  <c r="ER29" i="34"/>
  <c r="JV44" i="34"/>
  <c r="EM43" i="34"/>
  <c r="CX41" i="34"/>
  <c r="FW28" i="34"/>
  <c r="CN49" i="34"/>
  <c r="EH40" i="34"/>
  <c r="KA22" i="34"/>
  <c r="HL21" i="34"/>
  <c r="DH49" i="34"/>
  <c r="BI46" i="34"/>
  <c r="CX45" i="34"/>
  <c r="HG44" i="34"/>
  <c r="IV46" i="34"/>
  <c r="AY48" i="34"/>
  <c r="DC45" i="34"/>
  <c r="BI45" i="34"/>
  <c r="FC41" i="34"/>
  <c r="HB40" i="34"/>
  <c r="EH37" i="34"/>
  <c r="IG27" i="34"/>
  <c r="EH27" i="34"/>
  <c r="CN44" i="34"/>
  <c r="HW41" i="34"/>
  <c r="IQ32" i="34"/>
  <c r="CI32" i="34"/>
  <c r="EH31" i="34"/>
  <c r="GR29" i="34"/>
  <c r="GW45" i="34"/>
  <c r="KF41" i="34"/>
  <c r="ER41" i="34"/>
  <c r="AY41" i="34"/>
  <c r="HU8" i="34"/>
  <c r="BD21" i="34"/>
  <c r="IQ45" i="34"/>
  <c r="JL41" i="34"/>
  <c r="DH36" i="34"/>
  <c r="HW33" i="34"/>
  <c r="O31" i="34"/>
  <c r="JG48" i="34"/>
  <c r="DS45" i="34"/>
  <c r="IL44" i="34"/>
  <c r="AD40" i="34"/>
  <c r="EH39" i="34"/>
  <c r="HW43" i="34"/>
  <c r="AY33" i="34"/>
  <c r="JG32" i="34"/>
  <c r="DS49" i="34"/>
  <c r="CI28" i="34"/>
  <c r="DX27" i="34"/>
  <c r="BX30" i="34"/>
  <c r="BN21" i="34"/>
  <c r="KA20" i="34"/>
  <c r="GW20" i="34"/>
  <c r="HB15" i="34"/>
  <c r="BZ12" i="34"/>
  <c r="CA12" i="34" s="1"/>
  <c r="KK25" i="34"/>
  <c r="DL20" i="34"/>
  <c r="DK20" i="34"/>
  <c r="DM20" i="34" s="1"/>
  <c r="BN48" i="34"/>
  <c r="DH12" i="34"/>
  <c r="CG12" i="34"/>
  <c r="GW25" i="34"/>
  <c r="DV7" i="34"/>
  <c r="DX48" i="34"/>
  <c r="DX47" i="34"/>
  <c r="BX49" i="34"/>
  <c r="CS43" i="34"/>
  <c r="DC46" i="34"/>
  <c r="IG49" i="34"/>
  <c r="CX43" i="34"/>
  <c r="DC42" i="34"/>
  <c r="GB39" i="34"/>
  <c r="BS29" i="34"/>
  <c r="AR21" i="34"/>
  <c r="AQ21" i="34"/>
  <c r="FW43" i="34"/>
  <c r="DS38" i="34"/>
  <c r="JV21" i="34"/>
  <c r="AN48" i="34"/>
  <c r="AN40" i="34"/>
  <c r="KA37" i="34"/>
  <c r="JL29" i="34"/>
  <c r="GF22" i="34"/>
  <c r="GE22" i="34"/>
  <c r="JG18" i="34"/>
  <c r="O45" i="34"/>
  <c r="GR43" i="34"/>
  <c r="CI41" i="34"/>
  <c r="CI36" i="34"/>
  <c r="GR30" i="34"/>
  <c r="JV28" i="34"/>
  <c r="FM27" i="34"/>
  <c r="CX19" i="34"/>
  <c r="HB32" i="34"/>
  <c r="HG30" i="34"/>
  <c r="IG48" i="34"/>
  <c r="FW45" i="34"/>
  <c r="IB43" i="34"/>
  <c r="DH42" i="34"/>
  <c r="BD48" i="34"/>
  <c r="JG40" i="34"/>
  <c r="KF39" i="34"/>
  <c r="CX31" i="34"/>
  <c r="AN29" i="34"/>
  <c r="T29" i="34"/>
  <c r="DH21" i="34"/>
  <c r="GB20" i="34"/>
  <c r="AI45" i="34"/>
  <c r="HB22" i="34"/>
  <c r="T14" i="34"/>
  <c r="GM25" i="34"/>
  <c r="JA24" i="34"/>
  <c r="DX15" i="34"/>
  <c r="ER12" i="34"/>
  <c r="HG22" i="34"/>
  <c r="DS26" i="34"/>
  <c r="IV10" i="34"/>
  <c r="DH10" i="34"/>
  <c r="DH26" i="34"/>
  <c r="CC20" i="34"/>
  <c r="DS46" i="34"/>
  <c r="JL47" i="34"/>
  <c r="AR43" i="34"/>
  <c r="AQ43" i="34"/>
  <c r="AD44" i="34"/>
  <c r="JG49" i="34"/>
  <c r="FW48" i="34"/>
  <c r="IB45" i="34"/>
  <c r="FR48" i="34"/>
  <c r="BN46" i="34"/>
  <c r="CS45" i="34"/>
  <c r="BD41" i="34"/>
  <c r="DC39" i="34"/>
  <c r="BX38" i="34"/>
  <c r="CI35" i="34"/>
  <c r="HB42" i="34"/>
  <c r="O35" i="34"/>
  <c r="AY31" i="34"/>
  <c r="DX28" i="34"/>
  <c r="JQ47" i="34"/>
  <c r="JQ45" i="34"/>
  <c r="GW41" i="34"/>
  <c r="BD37" i="34"/>
  <c r="AY35" i="34"/>
  <c r="JL31" i="34"/>
  <c r="O42" i="34"/>
  <c r="IG39" i="34"/>
  <c r="JG36" i="34"/>
  <c r="IB32" i="34"/>
  <c r="IQ29" i="34"/>
  <c r="KF21" i="34"/>
  <c r="HU10" i="34"/>
  <c r="GW49" i="34"/>
  <c r="EH48" i="34"/>
  <c r="T47" i="34"/>
  <c r="AN45" i="34"/>
  <c r="T44" i="34"/>
  <c r="CN43" i="34"/>
  <c r="JV47" i="34"/>
  <c r="CX47" i="34"/>
  <c r="AD43" i="34"/>
  <c r="GM42" i="34"/>
  <c r="CC45" i="34"/>
  <c r="BS43" i="34"/>
  <c r="BX46" i="34"/>
  <c r="IV38" i="34"/>
  <c r="KA29" i="34"/>
  <c r="GW29" i="34"/>
  <c r="DS29" i="34"/>
  <c r="ER20" i="34"/>
  <c r="DH15" i="34"/>
  <c r="IL48" i="34"/>
  <c r="FC39" i="34"/>
  <c r="DS33" i="34"/>
  <c r="IL27" i="34"/>
  <c r="GB27" i="34"/>
  <c r="T49" i="34"/>
  <c r="EM48" i="34"/>
  <c r="O44" i="34"/>
  <c r="KK38" i="34"/>
  <c r="CX36" i="34"/>
  <c r="HL34" i="34"/>
  <c r="JG33" i="34"/>
  <c r="IL30" i="34"/>
  <c r="GB29" i="34"/>
  <c r="CG8" i="34"/>
  <c r="W34" i="34"/>
  <c r="O36" i="34"/>
  <c r="DM27" i="34"/>
  <c r="CX13" i="34"/>
  <c r="CS24" i="34"/>
  <c r="HW16" i="34"/>
  <c r="BN15" i="34"/>
  <c r="HB12" i="34"/>
  <c r="DC40" i="34"/>
  <c r="FR6" i="34"/>
  <c r="IB23" i="34"/>
  <c r="DX16" i="34"/>
  <c r="JL15" i="34"/>
  <c r="IL28" i="34"/>
  <c r="FR9" i="34"/>
  <c r="HB16" i="34"/>
  <c r="ER15" i="34"/>
  <c r="JL11" i="34"/>
  <c r="JE20" i="34"/>
  <c r="HL8" i="34"/>
  <c r="BX8" i="34"/>
  <c r="EM28" i="34"/>
  <c r="GG21" i="34"/>
  <c r="AD25" i="34"/>
  <c r="T23" i="34"/>
  <c r="IL31" i="34"/>
  <c r="GW22" i="34"/>
  <c r="JL26" i="34"/>
  <c r="JL12" i="34"/>
  <c r="BN11" i="34"/>
  <c r="AN19" i="34"/>
  <c r="ER16" i="34"/>
  <c r="HW48" i="34"/>
  <c r="IL45" i="34"/>
  <c r="DS40" i="34"/>
  <c r="AY39" i="34"/>
  <c r="IV44" i="34"/>
  <c r="BN41" i="34"/>
  <c r="JL39" i="34"/>
  <c r="KA38" i="34"/>
  <c r="BX27" i="34"/>
  <c r="GM33" i="34"/>
  <c r="CS30" i="34"/>
  <c r="EC46" i="34"/>
  <c r="CI42" i="34"/>
  <c r="FW41" i="34"/>
  <c r="CN39" i="34"/>
  <c r="IV32" i="34"/>
  <c r="JV31" i="34"/>
  <c r="IQ14" i="34"/>
  <c r="EC48" i="34"/>
  <c r="KA46" i="34"/>
  <c r="O41" i="34"/>
  <c r="KA39" i="34"/>
  <c r="CX39" i="34"/>
  <c r="GR34" i="34"/>
  <c r="FW31" i="34"/>
  <c r="JV29" i="34"/>
  <c r="IB48" i="34"/>
  <c r="JG44" i="34"/>
  <c r="IL40" i="34"/>
  <c r="CI40" i="34"/>
  <c r="HB34" i="34"/>
  <c r="EH22" i="34"/>
  <c r="JL17" i="34"/>
  <c r="FC21" i="34"/>
  <c r="T21" i="34"/>
  <c r="GW18" i="34"/>
  <c r="GR39" i="34"/>
  <c r="EC29" i="34"/>
  <c r="FW22" i="34"/>
  <c r="CA13" i="34"/>
  <c r="DK39" i="34"/>
  <c r="GE36" i="34"/>
  <c r="GE42" i="34"/>
  <c r="AQ32" i="34"/>
  <c r="GE7" i="34"/>
  <c r="IY43" i="34"/>
  <c r="KI32" i="34"/>
  <c r="KI15" i="34"/>
  <c r="EU39" i="34"/>
  <c r="HO26" i="34"/>
  <c r="EU17" i="34"/>
  <c r="GE37" i="34"/>
  <c r="GE34" i="34"/>
  <c r="DK7" i="34"/>
  <c r="EU49" i="34"/>
  <c r="EV49" i="34"/>
  <c r="EU46" i="34"/>
  <c r="EV46" i="34"/>
  <c r="GE44" i="34"/>
  <c r="GF44" i="34"/>
  <c r="IZ45" i="34"/>
  <c r="IY45" i="34"/>
  <c r="EU45" i="34"/>
  <c r="EV48" i="34"/>
  <c r="EU48" i="34"/>
  <c r="DK38" i="34"/>
  <c r="IY37" i="34"/>
  <c r="KJ47" i="34"/>
  <c r="KI47" i="34"/>
  <c r="GE39" i="34"/>
  <c r="IY34" i="34"/>
  <c r="AQ39" i="34"/>
  <c r="DK36" i="34"/>
  <c r="KI29" i="34"/>
  <c r="KJ29" i="34"/>
  <c r="DK17" i="34"/>
  <c r="DL17" i="34"/>
  <c r="CA14" i="34"/>
  <c r="CB14" i="34"/>
  <c r="JJ6" i="34"/>
  <c r="CA36" i="34"/>
  <c r="EU27" i="34"/>
  <c r="EV27" i="34"/>
  <c r="CA17" i="34"/>
  <c r="CB17" i="34"/>
  <c r="AQ9" i="34"/>
  <c r="KI26" i="34"/>
  <c r="KJ26" i="34"/>
  <c r="IZ23" i="34"/>
  <c r="IY23" i="34"/>
  <c r="CA42" i="34"/>
  <c r="CB42" i="34"/>
  <c r="CA35" i="34"/>
  <c r="DK32" i="34"/>
  <c r="AQ28" i="34"/>
  <c r="AR28" i="34"/>
  <c r="HO32" i="34"/>
  <c r="AP31" i="34"/>
  <c r="CL21" i="34"/>
  <c r="DJ25" i="34"/>
  <c r="DK16" i="34"/>
  <c r="DL16" i="34"/>
  <c r="FF14" i="34"/>
  <c r="DK8" i="34"/>
  <c r="R13" i="34"/>
  <c r="HZ9" i="34"/>
  <c r="HO35" i="34"/>
  <c r="HO11" i="34"/>
  <c r="JP43" i="34"/>
  <c r="JO43" i="34"/>
  <c r="JQ43" i="34" s="1"/>
  <c r="KH43" i="34"/>
  <c r="EB40" i="34"/>
  <c r="EA40" i="34"/>
  <c r="EB36" i="34"/>
  <c r="EA36" i="34"/>
  <c r="DK33" i="34"/>
  <c r="IE31" i="34"/>
  <c r="IE34" i="34"/>
  <c r="HO12" i="34"/>
  <c r="GK10" i="34"/>
  <c r="GU39" i="34"/>
  <c r="GP9" i="34"/>
  <c r="FF6" i="34"/>
  <c r="CQ38" i="34"/>
  <c r="DW13" i="34"/>
  <c r="GL12" i="20"/>
  <c r="GM12" i="20" s="1"/>
  <c r="BG12" i="20"/>
  <c r="KI48" i="34"/>
  <c r="KJ48" i="34"/>
  <c r="EU47" i="34"/>
  <c r="EV47" i="34"/>
  <c r="KI44" i="34"/>
  <c r="KJ44" i="34"/>
  <c r="GE48" i="34"/>
  <c r="GF48" i="34"/>
  <c r="AQ47" i="34"/>
  <c r="AR47" i="34"/>
  <c r="IY44" i="34"/>
  <c r="O49" i="34"/>
  <c r="IQ48" i="34"/>
  <c r="ER48" i="34"/>
  <c r="HL44" i="34"/>
  <c r="CS44" i="34"/>
  <c r="HG43" i="34"/>
  <c r="EV43" i="34"/>
  <c r="EU43" i="34"/>
  <c r="IV42" i="34"/>
  <c r="DK37" i="34"/>
  <c r="IY36" i="34"/>
  <c r="AP34" i="34"/>
  <c r="CS49" i="34"/>
  <c r="CB48" i="34"/>
  <c r="CA48" i="34"/>
  <c r="KF47" i="34"/>
  <c r="KJ45" i="34"/>
  <c r="KI45" i="34"/>
  <c r="KK45" i="34" s="1"/>
  <c r="IB42" i="34"/>
  <c r="HN39" i="34"/>
  <c r="AQ36" i="34"/>
  <c r="KI34" i="34"/>
  <c r="DK34" i="34"/>
  <c r="KJ49" i="34"/>
  <c r="KI49" i="34"/>
  <c r="KK49" i="34" s="1"/>
  <c r="KA47" i="34"/>
  <c r="DC47" i="34"/>
  <c r="GW46" i="34"/>
  <c r="DH43" i="34"/>
  <c r="AR42" i="34"/>
  <c r="AQ42" i="34"/>
  <c r="HO38" i="34"/>
  <c r="EU37" i="34"/>
  <c r="KI35" i="34"/>
  <c r="KJ35" i="34"/>
  <c r="CB46" i="34"/>
  <c r="CA46" i="34"/>
  <c r="CC46" i="34" s="1"/>
  <c r="HQ44" i="34"/>
  <c r="ER36" i="34"/>
  <c r="DX36" i="34"/>
  <c r="KA31" i="34"/>
  <c r="GB31" i="34"/>
  <c r="KA30" i="34"/>
  <c r="GW30" i="34"/>
  <c r="DS30" i="34"/>
  <c r="JG28" i="34"/>
  <c r="CX27" i="34"/>
  <c r="KI22" i="34"/>
  <c r="KJ22" i="34"/>
  <c r="EU21" i="34"/>
  <c r="EV21" i="34"/>
  <c r="DK19" i="34"/>
  <c r="DL19" i="34"/>
  <c r="DK18" i="34"/>
  <c r="DL18" i="34"/>
  <c r="DV9" i="34"/>
  <c r="DV6" i="34"/>
  <c r="DH11" i="34"/>
  <c r="CN42" i="34"/>
  <c r="HG41" i="34"/>
  <c r="ET40" i="34"/>
  <c r="W38" i="34"/>
  <c r="DC36" i="34"/>
  <c r="BD35" i="34"/>
  <c r="O33" i="34"/>
  <c r="CX32" i="34"/>
  <c r="AN30" i="34"/>
  <c r="CX28" i="34"/>
  <c r="IZ22" i="34"/>
  <c r="IY22" i="34"/>
  <c r="GF19" i="34"/>
  <c r="GE19" i="34"/>
  <c r="GE17" i="34"/>
  <c r="CA9" i="34"/>
  <c r="EU7" i="34"/>
  <c r="AQ6" i="34"/>
  <c r="AR26" i="34"/>
  <c r="AQ26" i="34"/>
  <c r="DK24" i="34"/>
  <c r="FH48" i="34"/>
  <c r="GW47" i="34"/>
  <c r="GB45" i="34"/>
  <c r="BS42" i="34"/>
  <c r="HL41" i="34"/>
  <c r="IV40" i="34"/>
  <c r="EH33" i="34"/>
  <c r="T33" i="34"/>
  <c r="EM32" i="34"/>
  <c r="IL29" i="34"/>
  <c r="GE29" i="34"/>
  <c r="GF29" i="34"/>
  <c r="EU29" i="34"/>
  <c r="EV29" i="34"/>
  <c r="KA28" i="34"/>
  <c r="GW28" i="34"/>
  <c r="DS28" i="34"/>
  <c r="AN28" i="34"/>
  <c r="T28" i="34"/>
  <c r="IZ27" i="34"/>
  <c r="IY27" i="34"/>
  <c r="EU18" i="34"/>
  <c r="EV18" i="34"/>
  <c r="JK14" i="34"/>
  <c r="JJ14" i="34"/>
  <c r="DV14" i="34"/>
  <c r="ET14" i="34"/>
  <c r="ET9" i="34"/>
  <c r="KH6" i="34"/>
  <c r="EV25" i="34"/>
  <c r="EU25" i="34"/>
  <c r="FK31" i="34"/>
  <c r="FK40" i="34"/>
  <c r="CH24" i="34"/>
  <c r="CG24" i="34"/>
  <c r="W40" i="34"/>
  <c r="W39" i="34"/>
  <c r="EM36" i="34"/>
  <c r="AN31" i="34"/>
  <c r="CA28" i="34"/>
  <c r="GW27" i="34"/>
  <c r="EC22" i="34"/>
  <c r="GM21" i="34"/>
  <c r="FM19" i="34"/>
  <c r="KA18" i="34"/>
  <c r="KF17" i="34"/>
  <c r="JG13" i="34"/>
  <c r="DK13" i="34"/>
  <c r="IV7" i="34"/>
  <c r="GB25" i="34"/>
  <c r="FR25" i="34"/>
  <c r="HQ20" i="34"/>
  <c r="EM20" i="34"/>
  <c r="BI20" i="34"/>
  <c r="FM16" i="34"/>
  <c r="IY8" i="34"/>
  <c r="R7" i="34"/>
  <c r="M8" i="34"/>
  <c r="KA27" i="34"/>
  <c r="JL13" i="34"/>
  <c r="AR25" i="34"/>
  <c r="AQ25" i="34"/>
  <c r="HZ6" i="34"/>
  <c r="HZ18" i="34"/>
  <c r="CL13" i="34"/>
  <c r="CL30" i="34"/>
  <c r="CM30" i="34"/>
  <c r="DS27" i="34"/>
  <c r="BI27" i="34"/>
  <c r="BI21" i="34"/>
  <c r="KI18" i="34"/>
  <c r="KJ18" i="34"/>
  <c r="FM17" i="34"/>
  <c r="JG7" i="34"/>
  <c r="O26" i="34"/>
  <c r="BS24" i="34"/>
  <c r="DH23" i="34"/>
  <c r="IY12" i="34"/>
  <c r="DX12" i="34"/>
  <c r="KF11" i="34"/>
  <c r="HG10" i="34"/>
  <c r="BS10" i="34"/>
  <c r="JP41" i="34"/>
  <c r="JO41" i="34"/>
  <c r="JO31" i="34"/>
  <c r="JP34" i="34"/>
  <c r="JO34" i="34"/>
  <c r="JE11" i="34"/>
  <c r="GK8" i="34"/>
  <c r="EA41" i="34"/>
  <c r="EA37" i="34"/>
  <c r="EA35" i="34"/>
  <c r="DQ8" i="34"/>
  <c r="HB49" i="34"/>
  <c r="EU28" i="34"/>
  <c r="EV28" i="34"/>
  <c r="KF18" i="34"/>
  <c r="CN24" i="34"/>
  <c r="KF16" i="34"/>
  <c r="DC16" i="34"/>
  <c r="Y12" i="34"/>
  <c r="ER11" i="34"/>
  <c r="HN10" i="34"/>
  <c r="IE40" i="34"/>
  <c r="IX40" i="34"/>
  <c r="IE36" i="34"/>
  <c r="IE46" i="34"/>
  <c r="FR37" i="34"/>
  <c r="IY33" i="34"/>
  <c r="CX30" i="34"/>
  <c r="CX22" i="34"/>
  <c r="ER14" i="34"/>
  <c r="IL13" i="34"/>
  <c r="FM9" i="34"/>
  <c r="JL7" i="34"/>
  <c r="AP7" i="34"/>
  <c r="GR25" i="34"/>
  <c r="HL24" i="34"/>
  <c r="DC15" i="34"/>
  <c r="CB15" i="34"/>
  <c r="CA15" i="34"/>
  <c r="DC12" i="34"/>
  <c r="IY11" i="34"/>
  <c r="GU32" i="34"/>
  <c r="GU38" i="34"/>
  <c r="GP7" i="34"/>
  <c r="GP19" i="34"/>
  <c r="GK23" i="34"/>
  <c r="GL23" i="34"/>
  <c r="BG32" i="34"/>
  <c r="BZ32" i="34"/>
  <c r="BG36" i="34"/>
  <c r="BG40" i="34"/>
  <c r="BB9" i="34"/>
  <c r="BC29" i="34"/>
  <c r="BB29" i="34"/>
  <c r="BI30" i="34"/>
  <c r="CI21" i="34"/>
  <c r="FR19" i="34"/>
  <c r="KA17" i="34"/>
  <c r="IQ7" i="34"/>
  <c r="IG26" i="34"/>
  <c r="CC24" i="34"/>
  <c r="DS23" i="34"/>
  <c r="JL16" i="34"/>
  <c r="DC11" i="34"/>
  <c r="CQ33" i="34"/>
  <c r="CQ34" i="34"/>
  <c r="CQ37" i="34"/>
  <c r="AS16" i="34"/>
  <c r="R6" i="34"/>
  <c r="AS18" i="34"/>
  <c r="KH14" i="34"/>
  <c r="DV13" i="34"/>
  <c r="DX13" i="34" s="1"/>
  <c r="EV13" i="34" s="1"/>
  <c r="GG15" i="34"/>
  <c r="GE46" i="34"/>
  <c r="GF46" i="34"/>
  <c r="IY42" i="34"/>
  <c r="IZ42" i="34"/>
  <c r="IY39" i="34"/>
  <c r="IZ39" i="34"/>
  <c r="HO36" i="34"/>
  <c r="DK43" i="34"/>
  <c r="DL43" i="34"/>
  <c r="FK37" i="34"/>
  <c r="FK33" i="34"/>
  <c r="DL29" i="34"/>
  <c r="DK29" i="34"/>
  <c r="HO17" i="34"/>
  <c r="HP17" i="34"/>
  <c r="AQ37" i="34"/>
  <c r="GE27" i="34"/>
  <c r="GF27" i="34"/>
  <c r="CA19" i="34"/>
  <c r="CB19" i="34"/>
  <c r="EU13" i="34"/>
  <c r="HO25" i="34"/>
  <c r="HP25" i="34"/>
  <c r="FK36" i="34"/>
  <c r="GE30" i="34"/>
  <c r="GF30" i="34"/>
  <c r="CA29" i="34"/>
  <c r="EU19" i="34"/>
  <c r="EV19" i="34"/>
  <c r="EU6" i="34"/>
  <c r="HO23" i="34"/>
  <c r="FK41" i="34"/>
  <c r="FA10" i="34"/>
  <c r="GD10" i="34"/>
  <c r="R9" i="34"/>
  <c r="GE20" i="34"/>
  <c r="GF20" i="34"/>
  <c r="EU31" i="34"/>
  <c r="KI11" i="34"/>
  <c r="KI8" i="34"/>
  <c r="JO36" i="34"/>
  <c r="EA38" i="34"/>
  <c r="ET38" i="34"/>
  <c r="EB38" i="34"/>
  <c r="DQ10" i="34"/>
  <c r="EU11" i="34"/>
  <c r="IE37" i="34"/>
  <c r="DK41" i="34"/>
  <c r="AW10" i="34"/>
  <c r="GK26" i="34"/>
  <c r="GL26" i="34"/>
  <c r="BG34" i="34"/>
  <c r="CQ31" i="34"/>
  <c r="IY46" i="34"/>
  <c r="DK46" i="34"/>
  <c r="DL46" i="34"/>
  <c r="EV44" i="34"/>
  <c r="EU44" i="34"/>
  <c r="EW44" i="34" s="1"/>
  <c r="DL48" i="34"/>
  <c r="DK48" i="34"/>
  <c r="AQ48" i="34"/>
  <c r="AR48" i="34"/>
  <c r="DL45" i="34"/>
  <c r="DK45" i="34"/>
  <c r="FC48" i="34"/>
  <c r="HB47" i="34"/>
  <c r="HO43" i="34"/>
  <c r="HP43" i="34"/>
  <c r="HO40" i="34"/>
  <c r="HP40" i="34"/>
  <c r="CA38" i="34"/>
  <c r="HO37" i="34"/>
  <c r="EU35" i="34"/>
  <c r="DK49" i="34"/>
  <c r="DL49" i="34"/>
  <c r="HB46" i="34"/>
  <c r="HW44" i="34"/>
  <c r="W35" i="34"/>
  <c r="AQ33" i="34"/>
  <c r="DX44" i="34"/>
  <c r="FR43" i="34"/>
  <c r="FR42" i="34"/>
  <c r="KI41" i="34"/>
  <c r="GD41" i="34"/>
  <c r="AQ41" i="34"/>
  <c r="CA40" i="34"/>
  <c r="W36" i="34"/>
  <c r="GE35" i="34"/>
  <c r="AP35" i="34"/>
  <c r="W33" i="34"/>
  <c r="DL44" i="34"/>
  <c r="DK44" i="34"/>
  <c r="ET36" i="34"/>
  <c r="BZ34" i="34"/>
  <c r="CA33" i="34"/>
  <c r="KI31" i="34"/>
  <c r="KI30" i="34"/>
  <c r="KJ30" i="34"/>
  <c r="DK30" i="34"/>
  <c r="HP29" i="34"/>
  <c r="HO29" i="34"/>
  <c r="FH29" i="34"/>
  <c r="IZ28" i="34"/>
  <c r="IY28" i="34"/>
  <c r="IY19" i="34"/>
  <c r="HO14" i="34"/>
  <c r="DK9" i="34"/>
  <c r="DK6" i="34"/>
  <c r="GE26" i="34"/>
  <c r="GF26" i="34"/>
  <c r="GE23" i="34"/>
  <c r="GF23" i="34"/>
  <c r="W37" i="34"/>
  <c r="FH36" i="34"/>
  <c r="KI33" i="34"/>
  <c r="JL33" i="34"/>
  <c r="W32" i="34"/>
  <c r="EU22" i="34"/>
  <c r="EV22" i="34"/>
  <c r="DJ21" i="34"/>
  <c r="GF18" i="34"/>
  <c r="GE18" i="34"/>
  <c r="AR14" i="34"/>
  <c r="AQ14" i="34"/>
  <c r="HN9" i="34"/>
  <c r="KI7" i="34"/>
  <c r="KJ7" i="34"/>
  <c r="GE6" i="34"/>
  <c r="IZ26" i="34"/>
  <c r="IY26" i="34"/>
  <c r="CA25" i="34"/>
  <c r="CB25" i="34"/>
  <c r="EU23" i="34"/>
  <c r="EV23" i="34"/>
  <c r="GE45" i="34"/>
  <c r="GF45" i="34"/>
  <c r="ER33" i="34"/>
  <c r="EU32" i="34"/>
  <c r="FH31" i="34"/>
  <c r="KI28" i="34"/>
  <c r="KJ28" i="34"/>
  <c r="DL28" i="34"/>
  <c r="DK28" i="34"/>
  <c r="CA22" i="34"/>
  <c r="IY17" i="34"/>
  <c r="IZ17" i="34"/>
  <c r="IY14" i="34"/>
  <c r="DK14" i="34"/>
  <c r="DL14" i="34"/>
  <c r="HO13" i="34"/>
  <c r="KJ24" i="34"/>
  <c r="KI24" i="34"/>
  <c r="CA23" i="34"/>
  <c r="CB23" i="34"/>
  <c r="FK32" i="34"/>
  <c r="FK39" i="34"/>
  <c r="FL39" i="34"/>
  <c r="FM39" i="34" s="1"/>
  <c r="FK42" i="34"/>
  <c r="W41" i="34"/>
  <c r="GE28" i="34"/>
  <c r="GF28" i="34"/>
  <c r="CB21" i="34"/>
  <c r="CA21" i="34"/>
  <c r="FM6" i="34"/>
  <c r="GF25" i="34"/>
  <c r="GE25" i="34"/>
  <c r="FM11" i="34"/>
  <c r="FF7" i="34"/>
  <c r="FA11" i="34"/>
  <c r="GD11" i="34"/>
  <c r="R17" i="34"/>
  <c r="R22" i="34"/>
  <c r="S22" i="34"/>
  <c r="N11" i="34"/>
  <c r="AP11" i="34"/>
  <c r="FH33" i="34"/>
  <c r="KI27" i="34"/>
  <c r="KJ27" i="34"/>
  <c r="FW25" i="34"/>
  <c r="CX24" i="34"/>
  <c r="AQ23" i="34"/>
  <c r="AR23" i="34"/>
  <c r="FM15" i="34"/>
  <c r="HZ7" i="34"/>
  <c r="HZ19" i="34"/>
  <c r="IA19" i="34"/>
  <c r="GE8" i="34"/>
  <c r="CL6" i="34"/>
  <c r="HQ41" i="34"/>
  <c r="GU35" i="34"/>
  <c r="AY18" i="34"/>
  <c r="DL26" i="34"/>
  <c r="DK26" i="34"/>
  <c r="KI20" i="34"/>
  <c r="EU12" i="34"/>
  <c r="EV12" i="34"/>
  <c r="DK12" i="34"/>
  <c r="KI10" i="34"/>
  <c r="IB10" i="34"/>
  <c r="ET10" i="34"/>
  <c r="CN10" i="34"/>
  <c r="JO40" i="34"/>
  <c r="JO32" i="34"/>
  <c r="JE8" i="34"/>
  <c r="JE15" i="34"/>
  <c r="HO8" i="34"/>
  <c r="EA42" i="34"/>
  <c r="ET42" i="34"/>
  <c r="EA31" i="34"/>
  <c r="EA33" i="34"/>
  <c r="EA45" i="34"/>
  <c r="DQ11" i="34"/>
  <c r="FH27" i="34"/>
  <c r="AP13" i="34"/>
  <c r="IE32" i="34"/>
  <c r="IE41" i="34"/>
  <c r="IE43" i="34"/>
  <c r="KI39" i="34"/>
  <c r="IQ33" i="34"/>
  <c r="DH22" i="34"/>
  <c r="AY17" i="34"/>
  <c r="IV13" i="34"/>
  <c r="IY10" i="34"/>
  <c r="DK10" i="34"/>
  <c r="GU31" i="34"/>
  <c r="HN31" i="34"/>
  <c r="GU36" i="34"/>
  <c r="GP13" i="34"/>
  <c r="GQ13" i="34"/>
  <c r="GK11" i="34"/>
  <c r="BG31" i="34"/>
  <c r="BZ31" i="34"/>
  <c r="BG41" i="34"/>
  <c r="BZ41" i="34"/>
  <c r="BH41" i="34"/>
  <c r="BG38" i="34"/>
  <c r="BB6" i="34"/>
  <c r="BB22" i="34"/>
  <c r="BC22" i="34"/>
  <c r="AW11" i="34"/>
  <c r="FH37" i="34"/>
  <c r="IL23" i="34"/>
  <c r="FH20" i="34"/>
  <c r="CQ32" i="34"/>
  <c r="CR41" i="34"/>
  <c r="CQ41" i="34"/>
  <c r="CG10" i="34"/>
  <c r="EU8" i="34"/>
  <c r="AQ12" i="34"/>
  <c r="GE16" i="34"/>
  <c r="FA8" i="34"/>
  <c r="HP49" i="34"/>
  <c r="HO49" i="34"/>
  <c r="HQ49" i="34" s="1"/>
  <c r="HO42" i="34"/>
  <c r="HP42" i="34"/>
  <c r="CA37" i="34"/>
  <c r="GE40" i="34"/>
  <c r="GE33" i="34"/>
  <c r="CA43" i="34"/>
  <c r="CB43" i="34"/>
  <c r="GE38" i="34"/>
  <c r="KI36" i="34"/>
  <c r="IY32" i="34"/>
  <c r="IY31" i="34"/>
  <c r="HO18" i="34"/>
  <c r="HP18" i="34"/>
  <c r="JJ9" i="34"/>
  <c r="EU24" i="34"/>
  <c r="EV24" i="34"/>
  <c r="AQ30" i="34"/>
  <c r="AR30" i="34"/>
  <c r="HO6" i="34"/>
  <c r="EU30" i="34"/>
  <c r="EV30" i="34"/>
  <c r="AQ24" i="34"/>
  <c r="AR24" i="34"/>
  <c r="FK34" i="34"/>
  <c r="CH25" i="34"/>
  <c r="CG25" i="34"/>
  <c r="CI25" i="34" s="1"/>
  <c r="IY7" i="34"/>
  <c r="AP10" i="34"/>
  <c r="CA10" i="34"/>
  <c r="CL22" i="34"/>
  <c r="CM22" i="34"/>
  <c r="JE12" i="34"/>
  <c r="KI16" i="34"/>
  <c r="KJ16" i="34"/>
  <c r="GU33" i="34"/>
  <c r="BG37" i="34"/>
  <c r="BB13" i="34"/>
  <c r="CQ39" i="34"/>
  <c r="FF9" i="34"/>
  <c r="AQ46" i="34"/>
  <c r="AR46" i="34"/>
  <c r="AQ49" i="34"/>
  <c r="AR49" i="34"/>
  <c r="AQ44" i="34"/>
  <c r="AR44" i="34"/>
  <c r="IZ49" i="34"/>
  <c r="IY49" i="34"/>
  <c r="GE49" i="34"/>
  <c r="GF49" i="34"/>
  <c r="IZ47" i="34"/>
  <c r="IY47" i="34"/>
  <c r="GE47" i="34"/>
  <c r="GF47" i="34"/>
  <c r="KI46" i="34"/>
  <c r="KJ46" i="34"/>
  <c r="IY48" i="34"/>
  <c r="IZ48" i="34"/>
  <c r="DC44" i="34"/>
  <c r="IY35" i="34"/>
  <c r="DK35" i="34"/>
  <c r="DC49" i="34"/>
  <c r="KF45" i="34"/>
  <c r="DK42" i="34"/>
  <c r="DL42" i="34"/>
  <c r="KH40" i="34"/>
  <c r="CA39" i="34"/>
  <c r="EU34" i="34"/>
  <c r="KF49" i="34"/>
  <c r="DK47" i="34"/>
  <c r="DL47" i="34"/>
  <c r="HP46" i="34"/>
  <c r="HO46" i="34"/>
  <c r="CI46" i="34"/>
  <c r="EU41" i="34"/>
  <c r="KI37" i="34"/>
  <c r="KJ37" i="34"/>
  <c r="AQ45" i="34"/>
  <c r="AR45" i="34"/>
  <c r="IX41" i="34"/>
  <c r="FC33" i="34"/>
  <c r="GD32" i="34"/>
  <c r="GE31" i="34"/>
  <c r="W31" i="34"/>
  <c r="HP30" i="34"/>
  <c r="HO30" i="34"/>
  <c r="HQ30" i="34" s="1"/>
  <c r="FH30" i="34"/>
  <c r="AQ29" i="34"/>
  <c r="AR29" i="34"/>
  <c r="AQ27" i="34"/>
  <c r="IY21" i="34"/>
  <c r="IZ21" i="34"/>
  <c r="DW17" i="34"/>
  <c r="DV17" i="34"/>
  <c r="IX9" i="34"/>
  <c r="IY6" i="34"/>
  <c r="CA26" i="34"/>
  <c r="CB26" i="34"/>
  <c r="KI23" i="34"/>
  <c r="KJ23" i="34"/>
  <c r="KF20" i="34"/>
  <c r="IV15" i="34"/>
  <c r="IV11" i="34"/>
  <c r="IV43" i="34"/>
  <c r="BI42" i="34"/>
  <c r="AQ38" i="34"/>
  <c r="BN35" i="34"/>
  <c r="GB32" i="34"/>
  <c r="IV22" i="34"/>
  <c r="HO21" i="34"/>
  <c r="HP21" i="34"/>
  <c r="HO19" i="34"/>
  <c r="CA18" i="34"/>
  <c r="CB18" i="34"/>
  <c r="KI13" i="34"/>
  <c r="KJ13" i="34"/>
  <c r="GE9" i="34"/>
  <c r="BZ6" i="34"/>
  <c r="EU26" i="34"/>
  <c r="EV26" i="34"/>
  <c r="HP47" i="34"/>
  <c r="HO47" i="34"/>
  <c r="AD42" i="34"/>
  <c r="ET33" i="34"/>
  <c r="DX33" i="34"/>
  <c r="FW32" i="34"/>
  <c r="AN32" i="34"/>
  <c r="HP28" i="34"/>
  <c r="HO28" i="34"/>
  <c r="FH28" i="34"/>
  <c r="KI21" i="34"/>
  <c r="KJ21" i="34"/>
  <c r="KI19" i="34"/>
  <c r="KJ19" i="34"/>
  <c r="IY18" i="34"/>
  <c r="KH9" i="34"/>
  <c r="HO7" i="34"/>
  <c r="CA7" i="34"/>
  <c r="GE24" i="34"/>
  <c r="GF24" i="34"/>
  <c r="FK38" i="34"/>
  <c r="FK35" i="34"/>
  <c r="CG23" i="34"/>
  <c r="DJ23" i="34"/>
  <c r="CH23" i="34"/>
  <c r="DK40" i="34"/>
  <c r="GB28" i="34"/>
  <c r="HP27" i="34"/>
  <c r="HO27" i="34"/>
  <c r="JQ13" i="34"/>
  <c r="DH13" i="34"/>
  <c r="IY15" i="34"/>
  <c r="DK11" i="34"/>
  <c r="FF13" i="34"/>
  <c r="FA16" i="34"/>
  <c r="R27" i="34"/>
  <c r="S27" i="34"/>
  <c r="CB30" i="34"/>
  <c r="CA30" i="34"/>
  <c r="CG11" i="34"/>
  <c r="HZ13" i="34"/>
  <c r="IA13" i="34"/>
  <c r="HZ14" i="34"/>
  <c r="CL7" i="34"/>
  <c r="CL9" i="34"/>
  <c r="CB27" i="34"/>
  <c r="CA27" i="34"/>
  <c r="AP22" i="34"/>
  <c r="BS21" i="34"/>
  <c r="AR19" i="34"/>
  <c r="AQ19" i="34"/>
  <c r="GD13" i="34"/>
  <c r="JQ7" i="34"/>
  <c r="DH7" i="34"/>
  <c r="EU15" i="34"/>
  <c r="EV15" i="34"/>
  <c r="M12" i="34"/>
  <c r="JO39" i="34"/>
  <c r="JO42" i="34"/>
  <c r="KH42" i="34"/>
  <c r="JO33" i="34"/>
  <c r="JE10" i="34"/>
  <c r="EA39" i="34"/>
  <c r="EA32" i="34"/>
  <c r="EA34" i="34"/>
  <c r="DQ16" i="34"/>
  <c r="CA8" i="34"/>
  <c r="FH19" i="34"/>
  <c r="BZ11" i="34"/>
  <c r="IE38" i="34"/>
  <c r="IE35" i="34"/>
  <c r="IE44" i="34"/>
  <c r="IX38" i="34"/>
  <c r="CI34" i="34"/>
  <c r="DJ31" i="34"/>
  <c r="AY27" i="34"/>
  <c r="DJ22" i="34"/>
  <c r="GB21" i="34"/>
  <c r="AY19" i="34"/>
  <c r="FG17" i="34"/>
  <c r="FH17" i="34" s="1"/>
  <c r="FF17" i="34"/>
  <c r="IX13" i="34"/>
  <c r="IZ20" i="34"/>
  <c r="IY20" i="34"/>
  <c r="KH12" i="34"/>
  <c r="GF12" i="34"/>
  <c r="GE12" i="34"/>
  <c r="M11" i="34"/>
  <c r="JQ10" i="34"/>
  <c r="EC10" i="34"/>
  <c r="GU34" i="34"/>
  <c r="HN34" i="34"/>
  <c r="GU37" i="34"/>
  <c r="GP6" i="34"/>
  <c r="GP14" i="34"/>
  <c r="GK12" i="34"/>
  <c r="BG35" i="34"/>
  <c r="BG33" i="34"/>
  <c r="BG39" i="34"/>
  <c r="BB7" i="34"/>
  <c r="BC28" i="34"/>
  <c r="BB28" i="34"/>
  <c r="AW12" i="34"/>
  <c r="AP40" i="34"/>
  <c r="HN33" i="34"/>
  <c r="IB22" i="34"/>
  <c r="GD14" i="34"/>
  <c r="EC7" i="34"/>
  <c r="ET16" i="34"/>
  <c r="KF15" i="34"/>
  <c r="CQ36" i="34"/>
  <c r="CQ40" i="34"/>
  <c r="CQ35" i="34"/>
  <c r="AQ8" i="34"/>
  <c r="KK17" i="34"/>
  <c r="IE33" i="34"/>
  <c r="AP17" i="34"/>
  <c r="FX13" i="30"/>
  <c r="EF12" i="20"/>
  <c r="EH12" i="20" s="1"/>
  <c r="DQ12" i="20"/>
  <c r="DS12" i="20" s="1"/>
  <c r="GF13" i="30"/>
  <c r="GH13" i="30" s="1"/>
  <c r="DY29" i="30"/>
  <c r="AR13" i="30"/>
  <c r="AT13" i="30" s="1"/>
  <c r="BE35" i="30"/>
  <c r="HA15" i="30"/>
  <c r="FG15" i="30"/>
  <c r="BT13" i="30"/>
  <c r="KB13" i="30"/>
  <c r="DI13" i="30"/>
  <c r="CC13" i="30"/>
  <c r="CB13" i="30"/>
  <c r="DB15" i="30"/>
  <c r="DD15" i="30" s="1"/>
  <c r="HQ13" i="30"/>
  <c r="HP13" i="30"/>
  <c r="IW13" i="30"/>
  <c r="JA13" i="30"/>
  <c r="IZ13" i="30"/>
  <c r="EV13" i="30"/>
  <c r="EW13" i="30"/>
  <c r="DL13" i="30"/>
  <c r="DM13" i="30"/>
  <c r="CT35" i="30"/>
  <c r="EA12" i="20"/>
  <c r="EC12" i="20" s="1"/>
  <c r="BR12" i="20"/>
  <c r="BS12" i="20" s="1"/>
  <c r="AX12" i="20"/>
  <c r="AY12" i="20" s="1"/>
  <c r="GQ12" i="20"/>
  <c r="GR12" i="20" s="1"/>
  <c r="EK12" i="20"/>
  <c r="HK12" i="20"/>
  <c r="HL12" i="20" s="1"/>
  <c r="HF12" i="20"/>
  <c r="HG12" i="20" s="1"/>
  <c r="FZ12" i="20"/>
  <c r="GB12" i="20" s="1"/>
  <c r="FU12" i="20"/>
  <c r="FW12" i="20" s="1"/>
  <c r="FP12" i="20"/>
  <c r="FR12" i="20" s="1"/>
  <c r="IV12" i="20"/>
  <c r="GD12" i="20"/>
  <c r="GE12" i="20" s="1"/>
  <c r="IF12" i="20"/>
  <c r="IG12" i="20" s="1"/>
  <c r="IA12" i="20"/>
  <c r="IB12" i="20" s="1"/>
  <c r="GU12" i="20"/>
  <c r="FB12" i="20"/>
  <c r="FC12" i="20" s="1"/>
  <c r="CV12" i="20"/>
  <c r="CX12" i="20" s="1"/>
  <c r="IJ12" i="20"/>
  <c r="IL12" i="20" s="1"/>
  <c r="FF12" i="20"/>
  <c r="FH12" i="20" s="1"/>
  <c r="BR14" i="30"/>
  <c r="IP15" i="30"/>
  <c r="HV15" i="30"/>
  <c r="EL15" i="30"/>
  <c r="HB15" i="30"/>
  <c r="AO29" i="30"/>
  <c r="HP29" i="30"/>
  <c r="HQ29" i="30"/>
  <c r="ES35" i="30"/>
  <c r="JA29" i="30"/>
  <c r="JB29" i="30" s="1"/>
  <c r="CB29" i="30"/>
  <c r="DL35" i="30"/>
  <c r="DM35" i="30"/>
  <c r="IZ35" i="30"/>
  <c r="JA35" i="30"/>
  <c r="AR29" i="30"/>
  <c r="AS29" i="30"/>
  <c r="AS35" i="30"/>
  <c r="AR35" i="30"/>
  <c r="KG35" i="30"/>
  <c r="IF14" i="30"/>
  <c r="IH14" i="30" s="1"/>
  <c r="CR14" i="30"/>
  <c r="CT14" i="30" s="1"/>
  <c r="DG15" i="30"/>
  <c r="DI15" i="30" s="1"/>
  <c r="X15" i="30"/>
  <c r="Z15" i="30" s="1"/>
  <c r="EV35" i="30"/>
  <c r="EW35" i="30"/>
  <c r="GF29" i="30"/>
  <c r="GG29" i="30"/>
  <c r="HQ35" i="30"/>
  <c r="HP35" i="30"/>
  <c r="DM29" i="30"/>
  <c r="DL29" i="30"/>
  <c r="CA35" i="30"/>
  <c r="GG35" i="30"/>
  <c r="GF35" i="30"/>
  <c r="IR35" i="30"/>
  <c r="DD35" i="30"/>
  <c r="EW29" i="30"/>
  <c r="EV29" i="30"/>
  <c r="IK15" i="30"/>
  <c r="IM15" i="30" s="1"/>
  <c r="CM15" i="30"/>
  <c r="CO15" i="30" s="1"/>
  <c r="BM15" i="30"/>
  <c r="BO15" i="30" s="1"/>
  <c r="EB14" i="30"/>
  <c r="ED14" i="30" s="1"/>
  <c r="AH14" i="30"/>
  <c r="AJ14" i="30" s="1"/>
  <c r="FV14" i="30"/>
  <c r="FX14" i="30" s="1"/>
  <c r="CH15" i="30"/>
  <c r="CJ15" i="30" s="1"/>
  <c r="BR15" i="30"/>
  <c r="BT15" i="30" s="1"/>
  <c r="EG14" i="30"/>
  <c r="EI14" i="30" s="1"/>
  <c r="N14" i="30"/>
  <c r="P14" i="30" s="1"/>
  <c r="IP14" i="30"/>
  <c r="IR14" i="30" s="1"/>
  <c r="FB14" i="30"/>
  <c r="FD14" i="30" s="1"/>
  <c r="FQ14" i="30"/>
  <c r="FS14" i="30" s="1"/>
  <c r="DG14" i="30"/>
  <c r="CW14" i="30"/>
  <c r="CY14" i="30" s="1"/>
  <c r="EB15" i="30"/>
  <c r="DW15" i="30"/>
  <c r="DY15" i="30" s="1"/>
  <c r="BM14" i="30"/>
  <c r="BO14" i="30" s="1"/>
  <c r="BW15" i="30"/>
  <c r="S15" i="30"/>
  <c r="U15" i="30" s="1"/>
  <c r="IA15" i="30"/>
  <c r="IC15" i="30" s="1"/>
  <c r="CW15" i="30"/>
  <c r="CY15" i="30" s="1"/>
  <c r="AM15" i="30"/>
  <c r="AO15" i="30" s="1"/>
  <c r="JP14" i="30"/>
  <c r="HV14" i="30"/>
  <c r="HX14" i="30" s="1"/>
  <c r="BH14" i="30"/>
  <c r="BJ14" i="30" s="1"/>
  <c r="IY15" i="30"/>
  <c r="IQ15" i="30"/>
  <c r="HW15" i="30"/>
  <c r="FH15" i="30"/>
  <c r="FI15" i="30" s="1"/>
  <c r="EU15" i="30"/>
  <c r="EM15" i="30"/>
  <c r="DR15" i="30"/>
  <c r="DT15" i="30" s="1"/>
  <c r="BH15" i="30"/>
  <c r="BJ15" i="30" s="1"/>
  <c r="N15" i="30"/>
  <c r="P15" i="30" s="1"/>
  <c r="GE15" i="30"/>
  <c r="GG15" i="30" s="1"/>
  <c r="IU14" i="30"/>
  <c r="HF14" i="30"/>
  <c r="HH14" i="30" s="1"/>
  <c r="BS14" i="30"/>
  <c r="IU15" i="30"/>
  <c r="IW15" i="30" s="1"/>
  <c r="IF15" i="30"/>
  <c r="IH15" i="30" s="1"/>
  <c r="GV15" i="30"/>
  <c r="GX15" i="30" s="1"/>
  <c r="GA15" i="30"/>
  <c r="GC15" i="30" s="1"/>
  <c r="FQ15" i="30"/>
  <c r="FS15" i="30" s="1"/>
  <c r="EQ15" i="30"/>
  <c r="ES15" i="30" s="1"/>
  <c r="DK15" i="30"/>
  <c r="DL15" i="30" s="1"/>
  <c r="ED15" i="30"/>
  <c r="JU14" i="30"/>
  <c r="JW14" i="30" s="1"/>
  <c r="JQ14" i="30"/>
  <c r="JK15" i="30"/>
  <c r="JM15" i="30" s="1"/>
  <c r="JZ15" i="30"/>
  <c r="KB15" i="30" s="1"/>
  <c r="JP15" i="30"/>
  <c r="JR15" i="30" s="1"/>
  <c r="HF15" i="30"/>
  <c r="HH15" i="30" s="1"/>
  <c r="HK15" i="30"/>
  <c r="HM15" i="30" s="1"/>
  <c r="AD14" i="30"/>
  <c r="AC14" i="30"/>
  <c r="IB14" i="30"/>
  <c r="IA14" i="30"/>
  <c r="HA14" i="30"/>
  <c r="HC14" i="30" s="1"/>
  <c r="DB14" i="30"/>
  <c r="DD14" i="30" s="1"/>
  <c r="AX14" i="30"/>
  <c r="AY14" i="30"/>
  <c r="KE15" i="30"/>
  <c r="KF15" i="30"/>
  <c r="FL15" i="30"/>
  <c r="FM15" i="30"/>
  <c r="DK14" i="30"/>
  <c r="DH14" i="30"/>
  <c r="AY15" i="30"/>
  <c r="AX15" i="30"/>
  <c r="CM14" i="30"/>
  <c r="CO14" i="30" s="1"/>
  <c r="BD14" i="30"/>
  <c r="BC14" i="30"/>
  <c r="AD15" i="30"/>
  <c r="AC15" i="30"/>
  <c r="GQ15" i="30"/>
  <c r="GS15" i="30" s="1"/>
  <c r="FV15" i="30"/>
  <c r="FX15" i="30" s="1"/>
  <c r="AI15" i="30"/>
  <c r="AQ15" i="30"/>
  <c r="HL14" i="30"/>
  <c r="HK14" i="30"/>
  <c r="JU15" i="30"/>
  <c r="JW15" i="30" s="1"/>
  <c r="FB15" i="30"/>
  <c r="FD15" i="30" s="1"/>
  <c r="BC15" i="30"/>
  <c r="BE15" i="30" s="1"/>
  <c r="AH15" i="30"/>
  <c r="JZ14" i="30"/>
  <c r="KB14" i="30" s="1"/>
  <c r="IY14" i="30"/>
  <c r="JA14" i="30" s="1"/>
  <c r="X14" i="30"/>
  <c r="Z14" i="30" s="1"/>
  <c r="HO15" i="30"/>
  <c r="EG15" i="30"/>
  <c r="EI15" i="30" s="1"/>
  <c r="CR15" i="30"/>
  <c r="CT15" i="30" s="1"/>
  <c r="CA15" i="30"/>
  <c r="BX15" i="30"/>
  <c r="KE14" i="30"/>
  <c r="KG14" i="30" s="1"/>
  <c r="JK14" i="30"/>
  <c r="JM14" i="30" s="1"/>
  <c r="FL14" i="30"/>
  <c r="FN14" i="30" s="1"/>
  <c r="EQ14" i="30"/>
  <c r="ES14" i="30" s="1"/>
  <c r="DW14" i="30"/>
  <c r="DY14" i="30" s="1"/>
  <c r="CH14" i="30"/>
  <c r="CJ14" i="30" s="1"/>
  <c r="EM14" i="30"/>
  <c r="EU14" i="30"/>
  <c r="AQ14" i="30"/>
  <c r="AN14" i="30"/>
  <c r="FG14" i="30"/>
  <c r="FI14" i="30" s="1"/>
  <c r="EL14" i="30"/>
  <c r="CA14" i="30"/>
  <c r="AM14" i="30"/>
  <c r="IV14" i="30"/>
  <c r="IK14" i="30"/>
  <c r="IM14" i="30" s="1"/>
  <c r="GV14" i="30"/>
  <c r="GX14" i="30" s="1"/>
  <c r="GE14" i="30"/>
  <c r="GB14" i="30"/>
  <c r="GQ14" i="30"/>
  <c r="GS14" i="30" s="1"/>
  <c r="GA14" i="30"/>
  <c r="DR14" i="30"/>
  <c r="DT14" i="30" s="1"/>
  <c r="BW14" i="30"/>
  <c r="BY14" i="30" s="1"/>
  <c r="S14" i="30"/>
  <c r="U14" i="30" s="1"/>
  <c r="DH12" i="20"/>
  <c r="JY12" i="20"/>
  <c r="KA12" i="20" s="1"/>
  <c r="GW12" i="20"/>
  <c r="JT12" i="20"/>
  <c r="JV12" i="20" s="1"/>
  <c r="EM12" i="20"/>
  <c r="JP12" i="20"/>
  <c r="JQ12" i="20" s="1"/>
  <c r="BI12" i="20"/>
  <c r="BX12" i="20"/>
  <c r="BD12" i="20"/>
  <c r="CS12" i="20"/>
  <c r="CM12" i="20"/>
  <c r="CN12" i="20" s="1"/>
  <c r="KE12" i="20"/>
  <c r="KF12" i="20" s="1"/>
  <c r="HV12" i="20"/>
  <c r="HW12" i="20" s="1"/>
  <c r="HA12" i="20"/>
  <c r="HB12" i="20" s="1"/>
  <c r="FL12" i="20"/>
  <c r="FM12" i="20" s="1"/>
  <c r="EQ12" i="20"/>
  <c r="ER12" i="20" s="1"/>
  <c r="DW12" i="20"/>
  <c r="DX12" i="20" s="1"/>
  <c r="DJ12" i="20"/>
  <c r="DB12" i="20"/>
  <c r="DC12" i="20" s="1"/>
  <c r="BM12" i="20"/>
  <c r="BN12" i="20" s="1"/>
  <c r="AR12" i="20"/>
  <c r="AS12" i="20" s="1"/>
  <c r="HN12" i="20"/>
  <c r="BZ12" i="20"/>
  <c r="JK12" i="20"/>
  <c r="JL12" i="20" s="1"/>
  <c r="IX12" i="20"/>
  <c r="IP12" i="20"/>
  <c r="IQ12" i="20" s="1"/>
  <c r="ET12" i="20"/>
  <c r="AT27" i="35" l="1"/>
  <c r="DN55" i="35"/>
  <c r="ED46" i="35"/>
  <c r="GH53" i="35"/>
  <c r="EX33" i="35"/>
  <c r="AT50" i="35"/>
  <c r="EX57" i="35"/>
  <c r="DN32" i="35"/>
  <c r="CD21" i="35"/>
  <c r="JM35" i="35"/>
  <c r="KK35" i="35" s="1"/>
  <c r="KZ35" i="35" s="1"/>
  <c r="JB59" i="35"/>
  <c r="GH71" i="35"/>
  <c r="AT70" i="35"/>
  <c r="EX76" i="35"/>
  <c r="CD28" i="35"/>
  <c r="AT34" i="35"/>
  <c r="EX61" i="35"/>
  <c r="JB67" i="35"/>
  <c r="JB74" i="35"/>
  <c r="EX79" i="35"/>
  <c r="JB28" i="35"/>
  <c r="CD29" i="35"/>
  <c r="GH52" i="35"/>
  <c r="JB60" i="35"/>
  <c r="JB18" i="35"/>
  <c r="CD20" i="35"/>
  <c r="GH55" i="35"/>
  <c r="EX63" i="35"/>
  <c r="KL21" i="35"/>
  <c r="DN51" i="35"/>
  <c r="EX21" i="35"/>
  <c r="JA42" i="34"/>
  <c r="JA20" i="34"/>
  <c r="KK24" i="34"/>
  <c r="DM44" i="34"/>
  <c r="JQ41" i="34"/>
  <c r="KJ41" i="34" s="1"/>
  <c r="CC48" i="34"/>
  <c r="HR64" i="35"/>
  <c r="GH10" i="35"/>
  <c r="KL24" i="35"/>
  <c r="DN54" i="35"/>
  <c r="HR63" i="35"/>
  <c r="KL68" i="35"/>
  <c r="JB71" i="35"/>
  <c r="DN62" i="35"/>
  <c r="GH67" i="35"/>
  <c r="CD71" i="35"/>
  <c r="JB66" i="35"/>
  <c r="GH74" i="35"/>
  <c r="CD75" i="35"/>
  <c r="HR51" i="35"/>
  <c r="CD64" i="35"/>
  <c r="EX70" i="35"/>
  <c r="EX77" i="35"/>
  <c r="GH22" i="35"/>
  <c r="HR17" i="35"/>
  <c r="CD79" i="35"/>
  <c r="KL64" i="35"/>
  <c r="DN53" i="35"/>
  <c r="JB38" i="35"/>
  <c r="HR28" i="35"/>
  <c r="DN76" i="35"/>
  <c r="HR75" i="35"/>
  <c r="DN52" i="35"/>
  <c r="EX23" i="35"/>
  <c r="CD52" i="35"/>
  <c r="JB27" i="35"/>
  <c r="AT32" i="35"/>
  <c r="DN34" i="35"/>
  <c r="CD54" i="35"/>
  <c r="DN35" i="35"/>
  <c r="HR23" i="35"/>
  <c r="CJ33" i="35"/>
  <c r="DM33" i="35" s="1"/>
  <c r="KZ33" i="35" s="1"/>
  <c r="CD49" i="35"/>
  <c r="CO30" i="35"/>
  <c r="DM30" i="35" s="1"/>
  <c r="HR59" i="35"/>
  <c r="HR48" i="35"/>
  <c r="GH59" i="35"/>
  <c r="GH63" i="35"/>
  <c r="GH65" i="35"/>
  <c r="JB73" i="35"/>
  <c r="CD74" i="35"/>
  <c r="EX78" i="35"/>
  <c r="AT77" i="35"/>
  <c r="KN18" i="35"/>
  <c r="AT21" i="35"/>
  <c r="KL19" i="35"/>
  <c r="DN20" i="35"/>
  <c r="BE30" i="35"/>
  <c r="CC30" i="35" s="1"/>
  <c r="DN16" i="35"/>
  <c r="GN31" i="35"/>
  <c r="HQ31" i="35" s="1"/>
  <c r="DN21" i="35"/>
  <c r="CD13" i="35"/>
  <c r="HR38" i="35"/>
  <c r="GH36" i="35"/>
  <c r="CD66" i="35"/>
  <c r="IC11" i="35"/>
  <c r="DN23" i="35"/>
  <c r="GH30" i="35"/>
  <c r="HR47" i="35"/>
  <c r="AT58" i="35"/>
  <c r="GH58" i="35"/>
  <c r="AT61" i="35"/>
  <c r="CD68" i="35"/>
  <c r="CD67" i="35"/>
  <c r="CD65" i="35"/>
  <c r="EX68" i="35"/>
  <c r="DN68" i="35"/>
  <c r="KL77" i="35"/>
  <c r="HR76" i="35"/>
  <c r="GH76" i="35"/>
  <c r="AT78" i="35"/>
  <c r="KL10" i="35"/>
  <c r="JB24" i="35"/>
  <c r="EX59" i="35"/>
  <c r="CD60" i="35"/>
  <c r="KL69" i="35"/>
  <c r="DN60" i="35"/>
  <c r="HR71" i="35"/>
  <c r="JB64" i="35"/>
  <c r="CD27" i="35"/>
  <c r="HR18" i="35"/>
  <c r="DN17" i="35"/>
  <c r="DN19" i="35"/>
  <c r="DN30" i="35"/>
  <c r="HR32" i="35"/>
  <c r="HR37" i="35"/>
  <c r="EX52" i="35"/>
  <c r="HR62" i="35"/>
  <c r="EX73" i="35"/>
  <c r="KL80" i="35"/>
  <c r="KL26" i="35"/>
  <c r="AT17" i="35"/>
  <c r="DY32" i="35"/>
  <c r="EW32" i="35" s="1"/>
  <c r="KZ32" i="35" s="1"/>
  <c r="HR66" i="35"/>
  <c r="KL71" i="35"/>
  <c r="DY11" i="35"/>
  <c r="EW11" i="35" s="1"/>
  <c r="KL37" i="35"/>
  <c r="GH60" i="35"/>
  <c r="CD22" i="35"/>
  <c r="JB30" i="35"/>
  <c r="GH31" i="35"/>
  <c r="HR29" i="35"/>
  <c r="CD38" i="35"/>
  <c r="HR49" i="35"/>
  <c r="HR34" i="35"/>
  <c r="AT13" i="35"/>
  <c r="EX54" i="35"/>
  <c r="HR60" i="35"/>
  <c r="KL54" i="35"/>
  <c r="KL13" i="35"/>
  <c r="DN29" i="35"/>
  <c r="DL8" i="35"/>
  <c r="AR7" i="35"/>
  <c r="GF9" i="35"/>
  <c r="IZ51" i="35"/>
  <c r="KJ42" i="35"/>
  <c r="GF20" i="35"/>
  <c r="KZ38" i="35"/>
  <c r="KN38" i="35"/>
  <c r="HP42" i="35"/>
  <c r="EV6" i="35"/>
  <c r="AR39" i="35"/>
  <c r="KZ30" i="35"/>
  <c r="KN30" i="35"/>
  <c r="JQ34" i="34"/>
  <c r="KJ34" i="34" s="1"/>
  <c r="KK34" i="34" s="1"/>
  <c r="EW25" i="34"/>
  <c r="IZ8" i="35"/>
  <c r="CB14" i="35"/>
  <c r="JA11" i="35"/>
  <c r="IZ11" i="35"/>
  <c r="AR9" i="35"/>
  <c r="KL14" i="35"/>
  <c r="DL10" i="35"/>
  <c r="EV47" i="35"/>
  <c r="AT16" i="35"/>
  <c r="IZ21" i="35"/>
  <c r="EX36" i="35"/>
  <c r="IZ41" i="35"/>
  <c r="CD16" i="35"/>
  <c r="HR25" i="35"/>
  <c r="GS11" i="35"/>
  <c r="HQ11" i="35" s="1"/>
  <c r="KN32" i="35"/>
  <c r="KN27" i="35"/>
  <c r="U36" i="35"/>
  <c r="AS36" i="35" s="1"/>
  <c r="AR47" i="35"/>
  <c r="JB50" i="35"/>
  <c r="HR55" i="35"/>
  <c r="DN67" i="35"/>
  <c r="GH66" i="35"/>
  <c r="KL73" i="35"/>
  <c r="CD58" i="35"/>
  <c r="JB68" i="35"/>
  <c r="AT73" i="35"/>
  <c r="EX74" i="35"/>
  <c r="GH75" i="35"/>
  <c r="DN78" i="35"/>
  <c r="CD78" i="35"/>
  <c r="KL79" i="35"/>
  <c r="KL70" i="35"/>
  <c r="GH21" i="35"/>
  <c r="DN38" i="35"/>
  <c r="EX27" i="35"/>
  <c r="KL65" i="35"/>
  <c r="EX12" i="35"/>
  <c r="AT15" i="35"/>
  <c r="KL15" i="35"/>
  <c r="HR26" i="35"/>
  <c r="JB32" i="35"/>
  <c r="KJ47" i="35"/>
  <c r="JB14" i="35"/>
  <c r="HR22" i="35"/>
  <c r="AT29" i="35"/>
  <c r="GH34" i="35"/>
  <c r="EX10" i="35"/>
  <c r="JB13" i="35"/>
  <c r="EX53" i="35"/>
  <c r="CD30" i="35"/>
  <c r="JB37" i="35"/>
  <c r="GH51" i="35"/>
  <c r="CD55" i="35"/>
  <c r="JB55" i="35"/>
  <c r="KL62" i="35"/>
  <c r="DN69" i="35"/>
  <c r="KL66" i="35"/>
  <c r="AT65" i="35"/>
  <c r="KL74" i="35"/>
  <c r="CD70" i="35"/>
  <c r="AT67" i="35"/>
  <c r="EX75" i="35"/>
  <c r="DN70" i="35"/>
  <c r="JB75" i="35"/>
  <c r="DN79" i="35"/>
  <c r="GF40" i="35"/>
  <c r="DN27" i="35"/>
  <c r="KL17" i="35"/>
  <c r="AT37" i="35"/>
  <c r="KL28" i="35"/>
  <c r="JB61" i="35"/>
  <c r="EX64" i="35"/>
  <c r="GH77" i="35"/>
  <c r="HP15" i="35"/>
  <c r="GF14" i="35"/>
  <c r="EX18" i="35"/>
  <c r="CD19" i="35"/>
  <c r="DN22" i="35"/>
  <c r="EV16" i="35"/>
  <c r="AT20" i="35"/>
  <c r="KL32" i="35"/>
  <c r="KL43" i="35"/>
  <c r="GH29" i="35"/>
  <c r="EX35" i="35"/>
  <c r="AT59" i="35"/>
  <c r="HR61" i="35"/>
  <c r="AT68" i="35"/>
  <c r="KL60" i="35"/>
  <c r="HR69" i="35"/>
  <c r="KL58" i="35"/>
  <c r="EX65" i="35"/>
  <c r="GH57" i="35"/>
  <c r="GH61" i="35"/>
  <c r="HR68" i="35"/>
  <c r="EX72" i="35"/>
  <c r="DN77" i="35"/>
  <c r="HR78" i="35"/>
  <c r="CJ31" i="35"/>
  <c r="DM31" i="35" s="1"/>
  <c r="GF44" i="35"/>
  <c r="DN26" i="35"/>
  <c r="JR42" i="35"/>
  <c r="KK42" i="35" s="1"/>
  <c r="CD31" i="35"/>
  <c r="KL51" i="35"/>
  <c r="IZ53" i="35"/>
  <c r="AT30" i="35"/>
  <c r="DN13" i="35"/>
  <c r="DN72" i="35"/>
  <c r="DN33" i="35"/>
  <c r="HP11" i="35"/>
  <c r="CB45" i="35"/>
  <c r="KJ27" i="35"/>
  <c r="DL47" i="35"/>
  <c r="KN25" i="35"/>
  <c r="HP10" i="35"/>
  <c r="GF39" i="34"/>
  <c r="GG39" i="34" s="1"/>
  <c r="GF17" i="34"/>
  <c r="GG17" i="34" s="1"/>
  <c r="EW29" i="34"/>
  <c r="GG19" i="34"/>
  <c r="DM18" i="34"/>
  <c r="EW21" i="34"/>
  <c r="EW47" i="34"/>
  <c r="CC14" i="34"/>
  <c r="KK29" i="34"/>
  <c r="IZ15" i="35"/>
  <c r="IZ12" i="35"/>
  <c r="JB16" i="35"/>
  <c r="HR12" i="35"/>
  <c r="EX11" i="35"/>
  <c r="EX34" i="35"/>
  <c r="GH23" i="35"/>
  <c r="KL38" i="35"/>
  <c r="CD37" i="35"/>
  <c r="JB48" i="35"/>
  <c r="AT64" i="35"/>
  <c r="AT72" i="35"/>
  <c r="AT79" i="35"/>
  <c r="GF7" i="35"/>
  <c r="KL34" i="35"/>
  <c r="DN50" i="35"/>
  <c r="IZ42" i="35"/>
  <c r="GF39" i="35"/>
  <c r="AT38" i="35"/>
  <c r="KL31" i="35"/>
  <c r="AT23" i="35"/>
  <c r="KN35" i="35"/>
  <c r="EX24" i="35"/>
  <c r="GH35" i="35"/>
  <c r="GF45" i="35"/>
  <c r="AT53" i="35"/>
  <c r="JB62" i="35"/>
  <c r="HR53" i="35"/>
  <c r="AT71" i="35"/>
  <c r="DN71" i="35"/>
  <c r="HR80" i="35"/>
  <c r="CD36" i="35"/>
  <c r="JB35" i="35"/>
  <c r="KL72" i="35"/>
  <c r="KL78" i="35"/>
  <c r="CB41" i="35"/>
  <c r="GF6" i="35"/>
  <c r="GH16" i="35"/>
  <c r="AS14" i="35"/>
  <c r="AR14" i="35"/>
  <c r="CD25" i="35"/>
  <c r="EX29" i="35"/>
  <c r="EX20" i="35"/>
  <c r="GH48" i="35"/>
  <c r="KL46" i="35"/>
  <c r="AT57" i="35"/>
  <c r="HR52" i="35"/>
  <c r="AT63" i="35"/>
  <c r="EX60" i="35"/>
  <c r="EX66" i="35"/>
  <c r="KL67" i="35"/>
  <c r="EX69" i="35"/>
  <c r="HR73" i="35"/>
  <c r="AT74" i="35"/>
  <c r="CD77" i="35"/>
  <c r="DN37" i="35"/>
  <c r="AT28" i="35"/>
  <c r="EX19" i="35"/>
  <c r="HR36" i="35"/>
  <c r="EX51" i="35"/>
  <c r="JB76" i="35"/>
  <c r="HP41" i="35"/>
  <c r="KN23" i="35"/>
  <c r="HR31" i="35"/>
  <c r="GG30" i="34"/>
  <c r="GG27" i="34"/>
  <c r="CB10" i="35"/>
  <c r="EV8" i="35"/>
  <c r="GF17" i="35"/>
  <c r="CD33" i="35"/>
  <c r="GH15" i="35"/>
  <c r="HP24" i="35"/>
  <c r="AR44" i="35"/>
  <c r="KL36" i="35"/>
  <c r="DL42" i="35"/>
  <c r="JB19" i="35"/>
  <c r="JB54" i="35"/>
  <c r="EX28" i="35"/>
  <c r="CB42" i="35"/>
  <c r="IZ45" i="35"/>
  <c r="DL48" i="35"/>
  <c r="CD53" i="35"/>
  <c r="CD62" i="35"/>
  <c r="CD69" i="35"/>
  <c r="GH72" i="35"/>
  <c r="DN64" i="35"/>
  <c r="EX67" i="35"/>
  <c r="AT76" i="35"/>
  <c r="AT80" i="35"/>
  <c r="AR6" i="35"/>
  <c r="KL49" i="35"/>
  <c r="JB70" i="35"/>
  <c r="HR65" i="35"/>
  <c r="IZ9" i="35"/>
  <c r="HP45" i="35"/>
  <c r="AT35" i="35"/>
  <c r="GH33" i="35"/>
  <c r="KL30" i="35"/>
  <c r="EV49" i="35"/>
  <c r="CD51" i="35"/>
  <c r="AR42" i="35"/>
  <c r="EV46" i="35"/>
  <c r="EW46" i="35"/>
  <c r="HR57" i="35"/>
  <c r="AT66" i="35"/>
  <c r="GH64" i="35"/>
  <c r="EX58" i="35"/>
  <c r="EX62" i="35"/>
  <c r="DN66" i="35"/>
  <c r="GH69" i="35"/>
  <c r="DN58" i="35"/>
  <c r="DN74" i="35"/>
  <c r="CD73" i="35"/>
  <c r="HR74" i="35"/>
  <c r="GH80" i="35"/>
  <c r="JB78" i="35"/>
  <c r="EX14" i="35"/>
  <c r="JB34" i="35"/>
  <c r="KZ37" i="35"/>
  <c r="KN37" i="35"/>
  <c r="CB8" i="35"/>
  <c r="JR53" i="35"/>
  <c r="KK53" i="35" s="1"/>
  <c r="KL53" i="35" s="1"/>
  <c r="CC34" i="35"/>
  <c r="KZ34" i="35" s="1"/>
  <c r="CB34" i="35"/>
  <c r="KL35" i="35"/>
  <c r="DL49" i="35"/>
  <c r="DM49" i="35"/>
  <c r="AR40" i="35"/>
  <c r="KL29" i="35"/>
  <c r="AS44" i="34"/>
  <c r="AS23" i="34"/>
  <c r="KK27" i="34"/>
  <c r="GG26" i="34"/>
  <c r="CI23" i="34"/>
  <c r="BI41" i="34"/>
  <c r="CB41" i="34" s="1"/>
  <c r="JA47" i="34"/>
  <c r="JA49" i="34"/>
  <c r="CS41" i="34"/>
  <c r="DL41" i="34" s="1"/>
  <c r="DM41" i="34" s="1"/>
  <c r="DM28" i="34"/>
  <c r="KK41" i="34"/>
  <c r="CC42" i="34"/>
  <c r="KK26" i="34"/>
  <c r="EW46" i="34"/>
  <c r="GG44" i="34"/>
  <c r="EW49" i="34"/>
  <c r="O11" i="34"/>
  <c r="AR11" i="34" s="1"/>
  <c r="HQ43" i="34"/>
  <c r="EW19" i="34"/>
  <c r="AS29" i="34"/>
  <c r="DM47" i="34"/>
  <c r="DM42" i="34"/>
  <c r="AS49" i="34"/>
  <c r="GG23" i="34"/>
  <c r="HQ40" i="34"/>
  <c r="CC19" i="34"/>
  <c r="JA39" i="34"/>
  <c r="GG46" i="34"/>
  <c r="EW15" i="34"/>
  <c r="AS19" i="34"/>
  <c r="CC27" i="34"/>
  <c r="KK19" i="34"/>
  <c r="HQ28" i="34"/>
  <c r="JA21" i="34"/>
  <c r="GG25" i="34"/>
  <c r="JA26" i="34"/>
  <c r="GM26" i="34"/>
  <c r="HP26" i="34" s="1"/>
  <c r="KY26" i="34" s="1"/>
  <c r="HQ25" i="34"/>
  <c r="HQ17" i="34"/>
  <c r="DM43" i="34"/>
  <c r="AS25" i="34"/>
  <c r="AS42" i="34"/>
  <c r="EW43" i="34"/>
  <c r="CC17" i="34"/>
  <c r="DM17" i="34"/>
  <c r="AS43" i="34"/>
  <c r="GG22" i="34"/>
  <c r="DM26" i="34"/>
  <c r="HQ29" i="34"/>
  <c r="JL14" i="34"/>
  <c r="KJ14" i="34" s="1"/>
  <c r="JA27" i="34"/>
  <c r="EC36" i="34"/>
  <c r="KK21" i="34"/>
  <c r="EW26" i="34"/>
  <c r="KK16" i="34"/>
  <c r="GG28" i="34"/>
  <c r="DM49" i="34"/>
  <c r="AS48" i="34"/>
  <c r="JA23" i="34"/>
  <c r="AS21" i="34"/>
  <c r="AQ17" i="34"/>
  <c r="KI9" i="34"/>
  <c r="AQ7" i="34"/>
  <c r="EU9" i="34"/>
  <c r="AQ40" i="34"/>
  <c r="GE14" i="34"/>
  <c r="BD28" i="34"/>
  <c r="CB28" i="34" s="1"/>
  <c r="KM28" i="34" s="1"/>
  <c r="GG12" i="34"/>
  <c r="DK31" i="34"/>
  <c r="IB13" i="34"/>
  <c r="IZ13" i="34" s="1"/>
  <c r="HQ27" i="34"/>
  <c r="GG24" i="34"/>
  <c r="HQ47" i="34"/>
  <c r="CA6" i="34"/>
  <c r="KK13" i="34"/>
  <c r="CC26" i="34"/>
  <c r="DX17" i="34"/>
  <c r="EV17" i="34" s="1"/>
  <c r="IY41" i="34"/>
  <c r="JA48" i="34"/>
  <c r="KK46" i="34"/>
  <c r="AS46" i="34"/>
  <c r="CN22" i="34"/>
  <c r="DL22" i="34" s="1"/>
  <c r="AQ10" i="34"/>
  <c r="AS24" i="34"/>
  <c r="EW24" i="34"/>
  <c r="HQ18" i="34"/>
  <c r="HQ42" i="34"/>
  <c r="CA41" i="34"/>
  <c r="GR13" i="34"/>
  <c r="HP13" i="34" s="1"/>
  <c r="HQ13" i="34" s="1"/>
  <c r="IB19" i="34"/>
  <c r="IZ19" i="34" s="1"/>
  <c r="JA19" i="34" s="1"/>
  <c r="KM20" i="34"/>
  <c r="DM14" i="34"/>
  <c r="JA17" i="34"/>
  <c r="GG45" i="34"/>
  <c r="CC25" i="34"/>
  <c r="AS14" i="34"/>
  <c r="DK21" i="34"/>
  <c r="EU36" i="34"/>
  <c r="EV36" i="34"/>
  <c r="AQ35" i="34"/>
  <c r="GE41" i="34"/>
  <c r="KM48" i="34"/>
  <c r="KY48" i="34"/>
  <c r="LB48" i="34" s="1"/>
  <c r="DM46" i="34"/>
  <c r="EC38" i="34"/>
  <c r="CC15" i="34"/>
  <c r="CI24" i="34"/>
  <c r="DL24" i="34" s="1"/>
  <c r="KI6" i="34"/>
  <c r="EW18" i="34"/>
  <c r="AS26" i="34"/>
  <c r="JA22" i="34"/>
  <c r="KK35" i="34"/>
  <c r="AQ34" i="34"/>
  <c r="AS47" i="34"/>
  <c r="EC40" i="34"/>
  <c r="EV40" i="34" s="1"/>
  <c r="KK47" i="34"/>
  <c r="EW48" i="34"/>
  <c r="DL23" i="34"/>
  <c r="DK23" i="34"/>
  <c r="GE10" i="34"/>
  <c r="EW13" i="34"/>
  <c r="HO39" i="34"/>
  <c r="EU16" i="34"/>
  <c r="HO33" i="34"/>
  <c r="HO34" i="34"/>
  <c r="KI12" i="34"/>
  <c r="DK22" i="34"/>
  <c r="IY38" i="34"/>
  <c r="GE13" i="34"/>
  <c r="AQ22" i="34"/>
  <c r="CC30" i="34"/>
  <c r="T27" i="34"/>
  <c r="AR27" i="34" s="1"/>
  <c r="AS27" i="34" s="1"/>
  <c r="EU33" i="34"/>
  <c r="CC18" i="34"/>
  <c r="HQ21" i="34"/>
  <c r="KK23" i="34"/>
  <c r="GE32" i="34"/>
  <c r="AS45" i="34"/>
  <c r="KK37" i="34"/>
  <c r="HQ46" i="34"/>
  <c r="GG47" i="34"/>
  <c r="GG49" i="34"/>
  <c r="KM49" i="34"/>
  <c r="KY49" i="34"/>
  <c r="LB49" i="34" s="1"/>
  <c r="EW30" i="34"/>
  <c r="AS30" i="34"/>
  <c r="CC43" i="34"/>
  <c r="BD22" i="34"/>
  <c r="CB22" i="34" s="1"/>
  <c r="CC22" i="34" s="1"/>
  <c r="CA31" i="34"/>
  <c r="EW12" i="34"/>
  <c r="T22" i="34"/>
  <c r="AR22" i="34" s="1"/>
  <c r="GE11" i="34"/>
  <c r="CC21" i="34"/>
  <c r="CC23" i="34"/>
  <c r="KK28" i="34"/>
  <c r="EW23" i="34"/>
  <c r="KK7" i="34"/>
  <c r="GG18" i="34"/>
  <c r="EW22" i="34"/>
  <c r="JA28" i="34"/>
  <c r="KK30" i="34"/>
  <c r="DM45" i="34"/>
  <c r="DM48" i="34"/>
  <c r="GG20" i="34"/>
  <c r="DM29" i="34"/>
  <c r="BD29" i="34"/>
  <c r="CB29" i="34" s="1"/>
  <c r="KY29" i="34" s="1"/>
  <c r="CA32" i="34"/>
  <c r="HO10" i="34"/>
  <c r="EW28" i="34"/>
  <c r="KK18" i="34"/>
  <c r="EU14" i="34"/>
  <c r="EU40" i="34"/>
  <c r="GG48" i="34"/>
  <c r="KJ43" i="34"/>
  <c r="KI43" i="34"/>
  <c r="KK43" i="34" s="1"/>
  <c r="DM16" i="34"/>
  <c r="AQ31" i="34"/>
  <c r="JA45" i="34"/>
  <c r="IY13" i="34"/>
  <c r="KI40" i="34"/>
  <c r="EU42" i="34"/>
  <c r="HQ26" i="34"/>
  <c r="CA11" i="34"/>
  <c r="KI42" i="34"/>
  <c r="IY9" i="34"/>
  <c r="HO31" i="34"/>
  <c r="AQ13" i="34"/>
  <c r="EU10" i="34"/>
  <c r="AQ11" i="34"/>
  <c r="HO9" i="34"/>
  <c r="CA34" i="34"/>
  <c r="EV38" i="34"/>
  <c r="EU38" i="34"/>
  <c r="KI14" i="34"/>
  <c r="GM23" i="34"/>
  <c r="HP23" i="34" s="1"/>
  <c r="HQ23" i="34" s="1"/>
  <c r="IY40" i="34"/>
  <c r="CN30" i="34"/>
  <c r="DL30" i="34" s="1"/>
  <c r="KY30" i="34" s="1"/>
  <c r="GG29" i="34"/>
  <c r="DM19" i="34"/>
  <c r="KK22" i="34"/>
  <c r="KM47" i="34"/>
  <c r="KY47" i="34"/>
  <c r="LB47" i="34" s="1"/>
  <c r="KK44" i="34"/>
  <c r="KK48" i="34"/>
  <c r="DL25" i="34"/>
  <c r="KM25" i="34" s="1"/>
  <c r="DK25" i="34"/>
  <c r="AS28" i="34"/>
  <c r="EW27" i="34"/>
  <c r="EW17" i="34"/>
  <c r="HC15" i="30"/>
  <c r="BT14" i="30"/>
  <c r="CD13" i="30"/>
  <c r="EN15" i="30"/>
  <c r="JB13" i="30"/>
  <c r="DN13" i="30"/>
  <c r="EX13" i="30"/>
  <c r="HR13" i="30"/>
  <c r="KN13" i="30"/>
  <c r="IR15" i="30"/>
  <c r="GF12" i="20"/>
  <c r="GG12" i="20" s="1"/>
  <c r="HX15" i="30"/>
  <c r="HR29" i="30"/>
  <c r="HR35" i="30"/>
  <c r="AT29" i="30"/>
  <c r="DN35" i="30"/>
  <c r="EX29" i="30"/>
  <c r="GH35" i="30"/>
  <c r="AT35" i="30"/>
  <c r="IW14" i="30"/>
  <c r="CB35" i="30"/>
  <c r="DN29" i="30"/>
  <c r="EX35" i="30"/>
  <c r="GH29" i="30"/>
  <c r="JB35" i="30"/>
  <c r="AJ15" i="30"/>
  <c r="DM15" i="30"/>
  <c r="DN15" i="30" s="1"/>
  <c r="BY15" i="30"/>
  <c r="DI14" i="30"/>
  <c r="AE14" i="30"/>
  <c r="GF15" i="30"/>
  <c r="JR14" i="30"/>
  <c r="FN15" i="30"/>
  <c r="AZ14" i="30"/>
  <c r="EW15" i="30"/>
  <c r="EV15" i="30"/>
  <c r="IZ15" i="30"/>
  <c r="JA15" i="30"/>
  <c r="EN14" i="30"/>
  <c r="AO14" i="30"/>
  <c r="AZ15" i="30"/>
  <c r="AE15" i="30"/>
  <c r="BE14" i="30"/>
  <c r="IC14" i="30"/>
  <c r="HP15" i="30"/>
  <c r="CB15" i="30"/>
  <c r="CC15" i="30"/>
  <c r="AR15" i="30"/>
  <c r="AS15" i="30"/>
  <c r="KG15" i="30"/>
  <c r="GH15" i="30"/>
  <c r="IZ14" i="30"/>
  <c r="JB14" i="30" s="1"/>
  <c r="HM14" i="30"/>
  <c r="DM14" i="30"/>
  <c r="DL14" i="30"/>
  <c r="EV14" i="30"/>
  <c r="EW14" i="30"/>
  <c r="GC14" i="30"/>
  <c r="GF14" i="30"/>
  <c r="GG14" i="30"/>
  <c r="CB14" i="30"/>
  <c r="CC14" i="30"/>
  <c r="AR14" i="30"/>
  <c r="AS14" i="30"/>
  <c r="CB12" i="20"/>
  <c r="CA12" i="20"/>
  <c r="HP12" i="20"/>
  <c r="HO12" i="20"/>
  <c r="EV12" i="20"/>
  <c r="EU12" i="20"/>
  <c r="IZ12" i="20"/>
  <c r="IY12" i="20"/>
  <c r="DK12" i="20"/>
  <c r="EX32" i="35" l="1"/>
  <c r="CD34" i="35"/>
  <c r="AT14" i="35"/>
  <c r="KO18" i="35"/>
  <c r="KQ18" i="35" s="1"/>
  <c r="KR18" i="35" s="1"/>
  <c r="KN48" i="34"/>
  <c r="KP48" i="34" s="1"/>
  <c r="KO27" i="35"/>
  <c r="KQ27" i="35" s="1"/>
  <c r="KS27" i="35" s="1"/>
  <c r="KN33" i="35"/>
  <c r="KO32" i="35"/>
  <c r="KQ32" i="35" s="1"/>
  <c r="KS32" i="35" s="1"/>
  <c r="KO33" i="35"/>
  <c r="LA32" i="35"/>
  <c r="LC32" i="35" s="1"/>
  <c r="LE32" i="35" s="1"/>
  <c r="KN34" i="35"/>
  <c r="LA33" i="35"/>
  <c r="LC33" i="35" s="1"/>
  <c r="LF33" i="35" s="1"/>
  <c r="KO34" i="35"/>
  <c r="JB11" i="35"/>
  <c r="KO23" i="35"/>
  <c r="KQ23" i="35" s="1"/>
  <c r="KR23" i="35" s="1"/>
  <c r="LA34" i="35"/>
  <c r="LA30" i="35"/>
  <c r="KO30" i="35"/>
  <c r="KQ30" i="35" s="1"/>
  <c r="KS30" i="35" s="1"/>
  <c r="KM26" i="34"/>
  <c r="KN49" i="34"/>
  <c r="KP49" i="34" s="1"/>
  <c r="KO38" i="35"/>
  <c r="KQ38" i="35" s="1"/>
  <c r="KS38" i="35" s="1"/>
  <c r="LA38" i="35"/>
  <c r="KO37" i="35"/>
  <c r="KQ37" i="35" s="1"/>
  <c r="KS37" i="35" s="1"/>
  <c r="LA37" i="35"/>
  <c r="KZ36" i="35"/>
  <c r="KN36" i="35"/>
  <c r="I32" i="35"/>
  <c r="KN31" i="35"/>
  <c r="KZ31" i="35"/>
  <c r="DN31" i="35"/>
  <c r="LA31" i="35" s="1"/>
  <c r="AT36" i="35"/>
  <c r="DN49" i="35"/>
  <c r="EX46" i="35"/>
  <c r="LA35" i="35"/>
  <c r="KO35" i="35"/>
  <c r="KQ35" i="35" s="1"/>
  <c r="KS35" i="35" s="1"/>
  <c r="KO25" i="35"/>
  <c r="KQ25" i="35" s="1"/>
  <c r="KR25" i="35" s="1"/>
  <c r="HR11" i="35"/>
  <c r="KL42" i="35"/>
  <c r="KY28" i="34"/>
  <c r="CC28" i="34"/>
  <c r="KN28" i="34" s="1"/>
  <c r="KP28" i="34" s="1"/>
  <c r="KR28" i="34" s="1"/>
  <c r="EW36" i="34"/>
  <c r="EW38" i="34"/>
  <c r="KY23" i="34"/>
  <c r="KN47" i="34"/>
  <c r="KP47" i="34" s="1"/>
  <c r="CC41" i="34"/>
  <c r="DM24" i="34"/>
  <c r="KZ24" i="34" s="1"/>
  <c r="KY24" i="34"/>
  <c r="KM24" i="34"/>
  <c r="KY22" i="34"/>
  <c r="KM22" i="34"/>
  <c r="EW40" i="34"/>
  <c r="KY25" i="34"/>
  <c r="KZ27" i="34"/>
  <c r="KN27" i="34"/>
  <c r="DM25" i="34"/>
  <c r="KN25" i="34" s="1"/>
  <c r="KP25" i="34" s="1"/>
  <c r="KQ25" i="34" s="1"/>
  <c r="KK14" i="34"/>
  <c r="AS11" i="34"/>
  <c r="JA13" i="34"/>
  <c r="KM29" i="34"/>
  <c r="DM22" i="34"/>
  <c r="DM23" i="34"/>
  <c r="KN23" i="34" s="1"/>
  <c r="CC29" i="34"/>
  <c r="KZ28" i="34"/>
  <c r="DM30" i="34"/>
  <c r="KZ30" i="34" s="1"/>
  <c r="KM30" i="34"/>
  <c r="KM23" i="34"/>
  <c r="KN20" i="34"/>
  <c r="KP20" i="34" s="1"/>
  <c r="KQ20" i="34" s="1"/>
  <c r="KM27" i="34"/>
  <c r="KY27" i="34"/>
  <c r="AS22" i="34"/>
  <c r="KN26" i="34"/>
  <c r="KP26" i="34" s="1"/>
  <c r="KQ26" i="34" s="1"/>
  <c r="KZ26" i="34"/>
  <c r="KO13" i="30"/>
  <c r="KQ13" i="30" s="1"/>
  <c r="KR13" i="30" s="1"/>
  <c r="JB15" i="30"/>
  <c r="EX15" i="30"/>
  <c r="DN14" i="30"/>
  <c r="EX14" i="30"/>
  <c r="AT15" i="30"/>
  <c r="CD15" i="30"/>
  <c r="AT14" i="30"/>
  <c r="GH14" i="30"/>
  <c r="CD14" i="30"/>
  <c r="EW12" i="20"/>
  <c r="CC12" i="20"/>
  <c r="JA12" i="20"/>
  <c r="HQ12" i="20"/>
  <c r="I33" i="35" l="1"/>
  <c r="KQ34" i="35"/>
  <c r="KS34" i="35" s="1"/>
  <c r="KQ33" i="35"/>
  <c r="KR33" i="35" s="1"/>
  <c r="KO31" i="35"/>
  <c r="KQ31" i="35" s="1"/>
  <c r="KR31" i="35" s="1"/>
  <c r="I31" i="35"/>
  <c r="LC31" i="35"/>
  <c r="LF31" i="35" s="1"/>
  <c r="LA36" i="35"/>
  <c r="KO36" i="35"/>
  <c r="KQ36" i="35" s="1"/>
  <c r="KS36" i="35" s="1"/>
  <c r="I37" i="35"/>
  <c r="LC37" i="35"/>
  <c r="LE37" i="35" s="1"/>
  <c r="I38" i="35"/>
  <c r="LC38" i="35"/>
  <c r="LE38" i="35" s="1"/>
  <c r="LC30" i="35"/>
  <c r="LE30" i="35" s="1"/>
  <c r="I30" i="35"/>
  <c r="LC34" i="35"/>
  <c r="LE34" i="35" s="1"/>
  <c r="I34" i="35"/>
  <c r="KZ25" i="34"/>
  <c r="LB25" i="34" s="1"/>
  <c r="LE25" i="34" s="1"/>
  <c r="LC35" i="35"/>
  <c r="LE35" i="35" s="1"/>
  <c r="I35" i="35"/>
  <c r="KN24" i="34"/>
  <c r="KP24" i="34" s="1"/>
  <c r="KQ24" i="34" s="1"/>
  <c r="KP23" i="34"/>
  <c r="KQ23" i="34" s="1"/>
  <c r="LB30" i="34"/>
  <c r="LD30" i="34" s="1"/>
  <c r="I30" i="34"/>
  <c r="KN30" i="34"/>
  <c r="KP30" i="34" s="1"/>
  <c r="KR30" i="34" s="1"/>
  <c r="I25" i="34"/>
  <c r="I26" i="34"/>
  <c r="LB26" i="34"/>
  <c r="LE26" i="34" s="1"/>
  <c r="KZ23" i="34"/>
  <c r="KZ22" i="34"/>
  <c r="KN22" i="34"/>
  <c r="KP22" i="34" s="1"/>
  <c r="KR22" i="34" s="1"/>
  <c r="KP27" i="34"/>
  <c r="KR27" i="34" s="1"/>
  <c r="I24" i="34"/>
  <c r="LB24" i="34"/>
  <c r="LE24" i="34" s="1"/>
  <c r="LB28" i="34"/>
  <c r="LD28" i="34" s="1"/>
  <c r="I28" i="34"/>
  <c r="KZ29" i="34"/>
  <c r="KN29" i="34"/>
  <c r="KP29" i="34" s="1"/>
  <c r="KR29" i="34" s="1"/>
  <c r="LB27" i="34"/>
  <c r="LD27" i="34" s="1"/>
  <c r="I27" i="34"/>
  <c r="LC36" i="35" l="1"/>
  <c r="LE36" i="35" s="1"/>
  <c r="I36" i="35"/>
  <c r="LB29" i="34"/>
  <c r="LD29" i="34" s="1"/>
  <c r="I29" i="34"/>
  <c r="I23" i="34"/>
  <c r="LB23" i="34"/>
  <c r="LE23" i="34" s="1"/>
  <c r="LB22" i="34"/>
  <c r="LD22" i="34" s="1"/>
  <c r="I22" i="34"/>
  <c r="C44" i="31"/>
  <c r="B44" i="31"/>
  <c r="C46" i="31"/>
  <c r="B46" i="31"/>
  <c r="C48" i="31"/>
  <c r="B48" i="31"/>
  <c r="C50" i="31"/>
  <c r="B50" i="31"/>
  <c r="C52" i="31"/>
  <c r="B52" i="31"/>
  <c r="C41" i="31"/>
  <c r="B41" i="31"/>
  <c r="C39" i="31"/>
  <c r="B39" i="31"/>
  <c r="C37" i="31"/>
  <c r="B37" i="31"/>
  <c r="C40" i="31"/>
  <c r="B40" i="31"/>
  <c r="C38" i="31"/>
  <c r="C36" i="31"/>
  <c r="B38" i="31"/>
  <c r="B36" i="31"/>
  <c r="C33" i="31"/>
  <c r="C32" i="31"/>
  <c r="C31" i="31"/>
  <c r="C30" i="31"/>
  <c r="C29" i="31"/>
  <c r="C28" i="31"/>
  <c r="B31" i="31"/>
  <c r="B29" i="31"/>
  <c r="B33" i="31"/>
  <c r="B30" i="31"/>
  <c r="B28" i="31"/>
  <c r="B32" i="31"/>
  <c r="BA24" i="30" l="1"/>
  <c r="BB24" i="30"/>
  <c r="BD24" i="30" s="1"/>
  <c r="BA20" i="30"/>
  <c r="BA22" i="30"/>
  <c r="BA36" i="30"/>
  <c r="BB36" i="30"/>
  <c r="BD36" i="30" s="1"/>
  <c r="BA32" i="30"/>
  <c r="BA43" i="30"/>
  <c r="BB43" i="30"/>
  <c r="BD43" i="30" s="1"/>
  <c r="KR24" i="30"/>
  <c r="KT24" i="30"/>
  <c r="KU24" i="30"/>
  <c r="KV24" i="30"/>
  <c r="KW24" i="30"/>
  <c r="KR20" i="30"/>
  <c r="KT20" i="30"/>
  <c r="KU20" i="30"/>
  <c r="KV20" i="30"/>
  <c r="KW20" i="30"/>
  <c r="KR22" i="30"/>
  <c r="KT22" i="30"/>
  <c r="KU22" i="30"/>
  <c r="KV22" i="30"/>
  <c r="KW22" i="30"/>
  <c r="KR36" i="30"/>
  <c r="KT36" i="30"/>
  <c r="KU36" i="30"/>
  <c r="KV36" i="30"/>
  <c r="KW36" i="30"/>
  <c r="KR32" i="30"/>
  <c r="KT32" i="30"/>
  <c r="KU32" i="30"/>
  <c r="KV32" i="30"/>
  <c r="KW32" i="30"/>
  <c r="KR43" i="30"/>
  <c r="KS43" i="30"/>
  <c r="KU43" i="30"/>
  <c r="KV43" i="30"/>
  <c r="KW43" i="30"/>
  <c r="KR40" i="30"/>
  <c r="KS40" i="30"/>
  <c r="KU40" i="30"/>
  <c r="KV40" i="30"/>
  <c r="KW40" i="30"/>
  <c r="KR39" i="30"/>
  <c r="KS39" i="30"/>
  <c r="KU39" i="30"/>
  <c r="KV39" i="30"/>
  <c r="KW39" i="30"/>
  <c r="H37" i="30"/>
  <c r="H34" i="30"/>
  <c r="H29" i="20"/>
  <c r="H28" i="20"/>
  <c r="BC43" i="30" l="1"/>
  <c r="BE43" i="30" s="1"/>
  <c r="BC24" i="30"/>
  <c r="BE24" i="30" s="1"/>
  <c r="BC36" i="30"/>
  <c r="BE36" i="30" s="1"/>
  <c r="AO47" i="20"/>
  <c r="AO48" i="20"/>
  <c r="AO49" i="20"/>
  <c r="AO50" i="20"/>
  <c r="AO51" i="20"/>
  <c r="AO52" i="20"/>
  <c r="AO53" i="20"/>
  <c r="AO54" i="20"/>
  <c r="AO55" i="20"/>
  <c r="AO56" i="20"/>
  <c r="AO57" i="20"/>
  <c r="AO58" i="20"/>
  <c r="AO59" i="20"/>
  <c r="AO60" i="20"/>
  <c r="AO61" i="20"/>
  <c r="AO62" i="20"/>
  <c r="AO63" i="20"/>
  <c r="AO64" i="20"/>
  <c r="AO65" i="20"/>
  <c r="AO66" i="20"/>
  <c r="AO67" i="20"/>
  <c r="AO68" i="20"/>
  <c r="AO69" i="20"/>
  <c r="AO70" i="20"/>
  <c r="AO71" i="20"/>
  <c r="AO72" i="20"/>
  <c r="AO73" i="20"/>
  <c r="AO74" i="20"/>
  <c r="AO75" i="20"/>
  <c r="AO76" i="20"/>
  <c r="AO77" i="20"/>
  <c r="AO78" i="20"/>
  <c r="AO79" i="20"/>
  <c r="AO80" i="20"/>
  <c r="AO81" i="20"/>
  <c r="AO82" i="20"/>
  <c r="AO83" i="20"/>
  <c r="AO84" i="20"/>
  <c r="AO85" i="20"/>
  <c r="AO86" i="20"/>
  <c r="AO87" i="20"/>
  <c r="AO88" i="20"/>
  <c r="AO89" i="20"/>
  <c r="AP84" i="30"/>
  <c r="AP85" i="30"/>
  <c r="AP86" i="30"/>
  <c r="AP87" i="30"/>
  <c r="AP88" i="30"/>
  <c r="AP89" i="30"/>
  <c r="AP90" i="30"/>
  <c r="AP91" i="30"/>
  <c r="AP92" i="30"/>
  <c r="AP93" i="30"/>
  <c r="AP94" i="30"/>
  <c r="AP95" i="30"/>
  <c r="AP96" i="30"/>
  <c r="AP97" i="30"/>
  <c r="AP98" i="30"/>
  <c r="AP99" i="30"/>
  <c r="AP100" i="30"/>
  <c r="AP101" i="30"/>
  <c r="AP102" i="30"/>
  <c r="AP103" i="30"/>
  <c r="AP104" i="30"/>
  <c r="AP105" i="30"/>
  <c r="AP106" i="30"/>
  <c r="AP107" i="30"/>
  <c r="AP108" i="30"/>
  <c r="AP109" i="30"/>
  <c r="AP110" i="30"/>
  <c r="AP111" i="30"/>
  <c r="AP112" i="30"/>
  <c r="AP113" i="30"/>
  <c r="AP114" i="30"/>
  <c r="AP115" i="30"/>
  <c r="AP116" i="30"/>
  <c r="AP65" i="30"/>
  <c r="AP66" i="30"/>
  <c r="AP67" i="30"/>
  <c r="AP68" i="30"/>
  <c r="AP69" i="30"/>
  <c r="AP70" i="30"/>
  <c r="AP71" i="30"/>
  <c r="AP72" i="30"/>
  <c r="AP73" i="30"/>
  <c r="AP74" i="30"/>
  <c r="AP75" i="30"/>
  <c r="AP76" i="30"/>
  <c r="AP77" i="30"/>
  <c r="AP78" i="30"/>
  <c r="AP79" i="30"/>
  <c r="AP80" i="30"/>
  <c r="AP81" i="30"/>
  <c r="AP57" i="30"/>
  <c r="AP58" i="30"/>
  <c r="AP59" i="30"/>
  <c r="AP60" i="30"/>
  <c r="AP61" i="30"/>
  <c r="AP62" i="30"/>
  <c r="AP63" i="30"/>
  <c r="J40" i="30"/>
  <c r="H43" i="30"/>
  <c r="H40" i="30"/>
  <c r="H39" i="30"/>
  <c r="H41" i="30"/>
  <c r="H48" i="30"/>
  <c r="H44" i="30"/>
  <c r="H42" i="30"/>
  <c r="H45" i="30"/>
  <c r="H49" i="30"/>
  <c r="H47" i="30"/>
  <c r="H46" i="30"/>
  <c r="H6" i="30"/>
  <c r="H7" i="30"/>
  <c r="H8" i="30"/>
  <c r="H9" i="30"/>
  <c r="H30" i="30"/>
  <c r="H38" i="30"/>
  <c r="H18" i="30"/>
  <c r="H17" i="30"/>
  <c r="H11" i="30"/>
  <c r="H12" i="30"/>
  <c r="H27" i="30"/>
  <c r="H33" i="30"/>
  <c r="H50" i="30"/>
  <c r="H55" i="30"/>
  <c r="H25" i="30"/>
  <c r="H23" i="30"/>
  <c r="H10" i="30"/>
  <c r="H14" i="30"/>
  <c r="H28" i="30"/>
  <c r="H54" i="30"/>
  <c r="H16" i="30"/>
  <c r="H26" i="30"/>
  <c r="H31" i="30"/>
  <c r="H51" i="30"/>
  <c r="H52" i="30"/>
  <c r="H53" i="30"/>
  <c r="H57" i="30"/>
  <c r="H58" i="30"/>
  <c r="H59" i="30"/>
  <c r="H60" i="30"/>
  <c r="H61" i="30"/>
  <c r="H62" i="30"/>
  <c r="H63" i="30"/>
  <c r="H64" i="30"/>
  <c r="H65" i="30"/>
  <c r="H66" i="30"/>
  <c r="H67" i="30"/>
  <c r="H68" i="30"/>
  <c r="H69" i="30"/>
  <c r="H70" i="30"/>
  <c r="H71" i="30"/>
  <c r="H72" i="30"/>
  <c r="H24" i="30"/>
  <c r="H20" i="30"/>
  <c r="H22" i="30"/>
  <c r="H36" i="30"/>
  <c r="H32" i="30"/>
  <c r="H21" i="30"/>
  <c r="H19" i="30"/>
  <c r="H19" i="20"/>
  <c r="H22" i="20"/>
  <c r="H20" i="20"/>
  <c r="H27" i="20"/>
  <c r="H26" i="20"/>
  <c r="H35" i="20"/>
  <c r="H32" i="20"/>
  <c r="H31" i="20"/>
  <c r="H33" i="20"/>
  <c r="H39" i="20"/>
  <c r="H36" i="20"/>
  <c r="H34" i="20"/>
  <c r="H37" i="20"/>
  <c r="H41" i="20"/>
  <c r="H40" i="20"/>
  <c r="H38" i="20"/>
  <c r="H6" i="20"/>
  <c r="H7" i="20"/>
  <c r="H9" i="20"/>
  <c r="H8" i="20"/>
  <c r="H25" i="20"/>
  <c r="H30" i="20"/>
  <c r="H14" i="20"/>
  <c r="H15" i="20"/>
  <c r="H13" i="20"/>
  <c r="H11" i="20"/>
  <c r="H21" i="20"/>
  <c r="H42" i="20"/>
  <c r="H45" i="20"/>
  <c r="H16" i="20"/>
  <c r="H24" i="20"/>
  <c r="H10" i="20"/>
  <c r="H23" i="20"/>
  <c r="H44" i="20"/>
  <c r="H43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18" i="20"/>
  <c r="H17" i="20"/>
  <c r="LI37" i="30" l="1"/>
  <c r="LD17" i="30"/>
  <c r="KW17" i="30"/>
  <c r="KV17" i="30"/>
  <c r="KU17" i="30"/>
  <c r="KT17" i="30"/>
  <c r="KD17" i="30"/>
  <c r="KF17" i="30" s="1"/>
  <c r="KC17" i="30"/>
  <c r="JY17" i="30"/>
  <c r="JX17" i="30"/>
  <c r="JT17" i="30"/>
  <c r="JV17" i="30" s="1"/>
  <c r="JS17" i="30"/>
  <c r="JO17" i="30"/>
  <c r="JQ17" i="30" s="1"/>
  <c r="JN17" i="30"/>
  <c r="JI17" i="30"/>
  <c r="JE17" i="30"/>
  <c r="JG17" i="30" s="1"/>
  <c r="JD17" i="30"/>
  <c r="IT17" i="30"/>
  <c r="IV17" i="30" s="1"/>
  <c r="IS17" i="30"/>
  <c r="IO17" i="30"/>
  <c r="IQ17" i="30" s="1"/>
  <c r="IN17" i="30"/>
  <c r="IJ17" i="30"/>
  <c r="IL17" i="30" s="1"/>
  <c r="II17" i="30"/>
  <c r="IE17" i="30"/>
  <c r="IG17" i="30" s="1"/>
  <c r="ID17" i="30"/>
  <c r="HZ17" i="30"/>
  <c r="IB17" i="30" s="1"/>
  <c r="HY17" i="30"/>
  <c r="HU17" i="30"/>
  <c r="HW17" i="30" s="1"/>
  <c r="HT17" i="30"/>
  <c r="HJ17" i="30"/>
  <c r="HL17" i="30" s="1"/>
  <c r="HI17" i="30"/>
  <c r="HE17" i="30"/>
  <c r="HG17" i="30" s="1"/>
  <c r="HD17" i="30"/>
  <c r="GZ17" i="30"/>
  <c r="HB17" i="30" s="1"/>
  <c r="GY17" i="30"/>
  <c r="GU17" i="30"/>
  <c r="GW17" i="30" s="1"/>
  <c r="GT17" i="30"/>
  <c r="GP17" i="30"/>
  <c r="GR17" i="30" s="1"/>
  <c r="GO17" i="30"/>
  <c r="GJ17" i="30"/>
  <c r="FZ17" i="30"/>
  <c r="GB17" i="30" s="1"/>
  <c r="FY17" i="30"/>
  <c r="FU17" i="30"/>
  <c r="FW17" i="30" s="1"/>
  <c r="FT17" i="30"/>
  <c r="FP17" i="30"/>
  <c r="FR17" i="30" s="1"/>
  <c r="FO17" i="30"/>
  <c r="FK17" i="30"/>
  <c r="FM17" i="30" s="1"/>
  <c r="FJ17" i="30"/>
  <c r="FF17" i="30"/>
  <c r="FH17" i="30" s="1"/>
  <c r="FE17" i="30"/>
  <c r="FA17" i="30"/>
  <c r="FC17" i="30" s="1"/>
  <c r="EZ17" i="30"/>
  <c r="EP17" i="30"/>
  <c r="EO17" i="30"/>
  <c r="EK17" i="30"/>
  <c r="EM17" i="30" s="1"/>
  <c r="EJ17" i="30"/>
  <c r="EF17" i="30"/>
  <c r="EH17" i="30" s="1"/>
  <c r="EE17" i="30"/>
  <c r="EA17" i="30"/>
  <c r="EC17" i="30" s="1"/>
  <c r="DZ17" i="30"/>
  <c r="DV17" i="30"/>
  <c r="DX17" i="30" s="1"/>
  <c r="DU17" i="30"/>
  <c r="DQ17" i="30"/>
  <c r="DS17" i="30" s="1"/>
  <c r="DP17" i="30"/>
  <c r="DF17" i="30"/>
  <c r="DH17" i="30" s="1"/>
  <c r="DE17" i="30"/>
  <c r="DA17" i="30"/>
  <c r="DC17" i="30" s="1"/>
  <c r="CZ17" i="30"/>
  <c r="CV17" i="30"/>
  <c r="CX17" i="30" s="1"/>
  <c r="CU17" i="30"/>
  <c r="CQ17" i="30"/>
  <c r="CS17" i="30" s="1"/>
  <c r="CP17" i="30"/>
  <c r="CL17" i="30"/>
  <c r="CN17" i="30" s="1"/>
  <c r="CK17" i="30"/>
  <c r="CF17" i="30"/>
  <c r="BV17" i="30"/>
  <c r="BX17" i="30" s="1"/>
  <c r="BU17" i="30"/>
  <c r="BQ17" i="30"/>
  <c r="BS17" i="30" s="1"/>
  <c r="BP17" i="30"/>
  <c r="BL17" i="30"/>
  <c r="BN17" i="30" s="1"/>
  <c r="BK17" i="30"/>
  <c r="BG17" i="30"/>
  <c r="BI17" i="30" s="1"/>
  <c r="BF17" i="30"/>
  <c r="BB17" i="30"/>
  <c r="BD17" i="30" s="1"/>
  <c r="BA17" i="30"/>
  <c r="AW17" i="30"/>
  <c r="AY17" i="30" s="1"/>
  <c r="AV17" i="30"/>
  <c r="AL17" i="30"/>
  <c r="AK17" i="30"/>
  <c r="AG17" i="30"/>
  <c r="AI17" i="30" s="1"/>
  <c r="AF17" i="30"/>
  <c r="AB17" i="30"/>
  <c r="AD17" i="30" s="1"/>
  <c r="AA17" i="30"/>
  <c r="W17" i="30"/>
  <c r="Y17" i="30" s="1"/>
  <c r="V17" i="30"/>
  <c r="R17" i="30"/>
  <c r="T17" i="30" s="1"/>
  <c r="Q17" i="30"/>
  <c r="M17" i="30"/>
  <c r="O17" i="30" s="1"/>
  <c r="L17" i="30"/>
  <c r="J17" i="30"/>
  <c r="LI34" i="30"/>
  <c r="LD18" i="30"/>
  <c r="KW18" i="30"/>
  <c r="KV18" i="30"/>
  <c r="KU18" i="30"/>
  <c r="KT18" i="30"/>
  <c r="KD18" i="30"/>
  <c r="KC18" i="30"/>
  <c r="JY18" i="30"/>
  <c r="KA18" i="30" s="1"/>
  <c r="JX18" i="30"/>
  <c r="JT18" i="30"/>
  <c r="JV18" i="30" s="1"/>
  <c r="JS18" i="30"/>
  <c r="JO18" i="30"/>
  <c r="JQ18" i="30" s="1"/>
  <c r="JN18" i="30"/>
  <c r="JI18" i="30"/>
  <c r="JE18" i="30"/>
  <c r="JG18" i="30" s="1"/>
  <c r="JD18" i="30"/>
  <c r="IT18" i="30"/>
  <c r="IV18" i="30" s="1"/>
  <c r="IS18" i="30"/>
  <c r="IO18" i="30"/>
  <c r="IQ18" i="30" s="1"/>
  <c r="IN18" i="30"/>
  <c r="IJ18" i="30"/>
  <c r="IL18" i="30" s="1"/>
  <c r="II18" i="30"/>
  <c r="IE18" i="30"/>
  <c r="ID18" i="30"/>
  <c r="HZ18" i="30"/>
  <c r="IB18" i="30" s="1"/>
  <c r="HY18" i="30"/>
  <c r="HU18" i="30"/>
  <c r="HW18" i="30" s="1"/>
  <c r="HT18" i="30"/>
  <c r="HJ18" i="30"/>
  <c r="HL18" i="30" s="1"/>
  <c r="HI18" i="30"/>
  <c r="HE18" i="30"/>
  <c r="HD18" i="30"/>
  <c r="GZ18" i="30"/>
  <c r="HB18" i="30" s="1"/>
  <c r="GY18" i="30"/>
  <c r="GU18" i="30"/>
  <c r="GW18" i="30" s="1"/>
  <c r="GT18" i="30"/>
  <c r="GP18" i="30"/>
  <c r="GR18" i="30" s="1"/>
  <c r="GO18" i="30"/>
  <c r="GK18" i="30"/>
  <c r="GM18" i="30" s="1"/>
  <c r="GJ18" i="30"/>
  <c r="FZ18" i="30"/>
  <c r="GB18" i="30" s="1"/>
  <c r="FY18" i="30"/>
  <c r="FU18" i="30"/>
  <c r="FW18" i="30" s="1"/>
  <c r="FT18" i="30"/>
  <c r="FP18" i="30"/>
  <c r="FR18" i="30" s="1"/>
  <c r="FO18" i="30"/>
  <c r="FK18" i="30"/>
  <c r="FM18" i="30" s="1"/>
  <c r="FJ18" i="30"/>
  <c r="FF18" i="30"/>
  <c r="FH18" i="30" s="1"/>
  <c r="FE18" i="30"/>
  <c r="FA18" i="30"/>
  <c r="FC18" i="30" s="1"/>
  <c r="EZ18" i="30"/>
  <c r="EP18" i="30"/>
  <c r="EO18" i="30"/>
  <c r="EK18" i="30"/>
  <c r="EM18" i="30" s="1"/>
  <c r="EJ18" i="30"/>
  <c r="EF18" i="30"/>
  <c r="EH18" i="30" s="1"/>
  <c r="EE18" i="30"/>
  <c r="EA18" i="30"/>
  <c r="EC18" i="30" s="1"/>
  <c r="DZ18" i="30"/>
  <c r="DV18" i="30"/>
  <c r="DX18" i="30" s="1"/>
  <c r="DU18" i="30"/>
  <c r="DQ18" i="30"/>
  <c r="DS18" i="30" s="1"/>
  <c r="DP18" i="30"/>
  <c r="DF18" i="30"/>
  <c r="DH18" i="30" s="1"/>
  <c r="DE18" i="30"/>
  <c r="DA18" i="30"/>
  <c r="CZ18" i="30"/>
  <c r="CV18" i="30"/>
  <c r="CX18" i="30" s="1"/>
  <c r="CU18" i="30"/>
  <c r="CQ18" i="30"/>
  <c r="CS18" i="30" s="1"/>
  <c r="CP18" i="30"/>
  <c r="CL18" i="30"/>
  <c r="CN18" i="30" s="1"/>
  <c r="CK18" i="30"/>
  <c r="CF18" i="30"/>
  <c r="BV18" i="30"/>
  <c r="BU18" i="30"/>
  <c r="BQ18" i="30"/>
  <c r="BS18" i="30" s="1"/>
  <c r="BP18" i="30"/>
  <c r="BL18" i="30"/>
  <c r="BN18" i="30" s="1"/>
  <c r="BK18" i="30"/>
  <c r="BG18" i="30"/>
  <c r="BF18" i="30"/>
  <c r="BB18" i="30"/>
  <c r="BD18" i="30" s="1"/>
  <c r="BA18" i="30"/>
  <c r="AW18" i="30"/>
  <c r="AY18" i="30" s="1"/>
  <c r="AV18" i="30"/>
  <c r="AL18" i="30"/>
  <c r="AK18" i="30"/>
  <c r="AG18" i="30"/>
  <c r="AI18" i="30" s="1"/>
  <c r="AF18" i="30"/>
  <c r="AB18" i="30"/>
  <c r="AD18" i="30" s="1"/>
  <c r="AA18" i="30"/>
  <c r="W18" i="30"/>
  <c r="Y18" i="30" s="1"/>
  <c r="V18" i="30"/>
  <c r="R18" i="30"/>
  <c r="T18" i="30" s="1"/>
  <c r="Q18" i="30"/>
  <c r="M18" i="30"/>
  <c r="O18" i="30" s="1"/>
  <c r="L18" i="30"/>
  <c r="J18" i="30"/>
  <c r="LI33" i="30"/>
  <c r="LF38" i="30"/>
  <c r="LD38" i="30"/>
  <c r="KW38" i="30"/>
  <c r="KV38" i="30"/>
  <c r="KU38" i="30"/>
  <c r="KT38" i="30"/>
  <c r="KR38" i="30"/>
  <c r="KD38" i="30"/>
  <c r="KF38" i="30" s="1"/>
  <c r="KC38" i="30"/>
  <c r="JY38" i="30"/>
  <c r="KA38" i="30" s="1"/>
  <c r="JX38" i="30"/>
  <c r="JT38" i="30"/>
  <c r="JV38" i="30" s="1"/>
  <c r="JS38" i="30"/>
  <c r="JO38" i="30"/>
  <c r="JQ38" i="30" s="1"/>
  <c r="JN38" i="30"/>
  <c r="JI38" i="30"/>
  <c r="JE38" i="30"/>
  <c r="JG38" i="30" s="1"/>
  <c r="JD38" i="30"/>
  <c r="IT38" i="30"/>
  <c r="IV38" i="30" s="1"/>
  <c r="IS38" i="30"/>
  <c r="IO38" i="30"/>
  <c r="IN38" i="30"/>
  <c r="IJ38" i="30"/>
  <c r="IL38" i="30" s="1"/>
  <c r="II38" i="30"/>
  <c r="IE38" i="30"/>
  <c r="IG38" i="30" s="1"/>
  <c r="ID38" i="30"/>
  <c r="HZ38" i="30"/>
  <c r="HY38" i="30"/>
  <c r="HU38" i="30"/>
  <c r="HT38" i="30"/>
  <c r="HJ38" i="30"/>
  <c r="HL38" i="30" s="1"/>
  <c r="HI38" i="30"/>
  <c r="HE38" i="30"/>
  <c r="HD38" i="30"/>
  <c r="GZ38" i="30"/>
  <c r="GY38" i="30"/>
  <c r="GU38" i="30"/>
  <c r="GW38" i="30" s="1"/>
  <c r="GT38" i="30"/>
  <c r="GP38" i="30"/>
  <c r="GR38" i="30" s="1"/>
  <c r="GO38" i="30"/>
  <c r="GK38" i="30"/>
  <c r="GM38" i="30" s="1"/>
  <c r="GJ38" i="30"/>
  <c r="FZ38" i="30"/>
  <c r="GB38" i="30" s="1"/>
  <c r="FY38" i="30"/>
  <c r="FU38" i="30"/>
  <c r="FT38" i="30"/>
  <c r="FP38" i="30"/>
  <c r="FR38" i="30" s="1"/>
  <c r="FO38" i="30"/>
  <c r="FK38" i="30"/>
  <c r="FM38" i="30" s="1"/>
  <c r="FJ38" i="30"/>
  <c r="FF38" i="30"/>
  <c r="FH38" i="30" s="1"/>
  <c r="FE38" i="30"/>
  <c r="FA38" i="30"/>
  <c r="FC38" i="30" s="1"/>
  <c r="EZ38" i="30"/>
  <c r="EP38" i="30"/>
  <c r="ER38" i="30" s="1"/>
  <c r="EO38" i="30"/>
  <c r="EK38" i="30"/>
  <c r="EM38" i="30" s="1"/>
  <c r="EJ38" i="30"/>
  <c r="EF38" i="30"/>
  <c r="EH38" i="30" s="1"/>
  <c r="EE38" i="30"/>
  <c r="EA38" i="30"/>
  <c r="EC38" i="30" s="1"/>
  <c r="DZ38" i="30"/>
  <c r="DV38" i="30"/>
  <c r="DU38" i="30"/>
  <c r="DQ38" i="30"/>
  <c r="DS38" i="30" s="1"/>
  <c r="DP38" i="30"/>
  <c r="DF38" i="30"/>
  <c r="DH38" i="30" s="1"/>
  <c r="DE38" i="30"/>
  <c r="DA38" i="30"/>
  <c r="DC38" i="30" s="1"/>
  <c r="CZ38" i="30"/>
  <c r="CV38" i="30"/>
  <c r="CX38" i="30" s="1"/>
  <c r="CU38" i="30"/>
  <c r="CQ38" i="30"/>
  <c r="CS38" i="30" s="1"/>
  <c r="CP38" i="30"/>
  <c r="CK38" i="30"/>
  <c r="CG38" i="30"/>
  <c r="CF38" i="30"/>
  <c r="BV38" i="30"/>
  <c r="BU38" i="30"/>
  <c r="BQ38" i="30"/>
  <c r="BS38" i="30" s="1"/>
  <c r="BP38" i="30"/>
  <c r="BL38" i="30"/>
  <c r="BN38" i="30" s="1"/>
  <c r="BK38" i="30"/>
  <c r="BG38" i="30"/>
  <c r="BF38" i="30"/>
  <c r="BB38" i="30"/>
  <c r="BD38" i="30" s="1"/>
  <c r="BA38" i="30"/>
  <c r="AW38" i="30"/>
  <c r="AY38" i="30" s="1"/>
  <c r="AV38" i="30"/>
  <c r="AL38" i="30"/>
  <c r="AN38" i="30" s="1"/>
  <c r="AK38" i="30"/>
  <c r="AG38" i="30"/>
  <c r="AI38" i="30" s="1"/>
  <c r="AF38" i="30"/>
  <c r="AB38" i="30"/>
  <c r="AD38" i="30" s="1"/>
  <c r="AA38" i="30"/>
  <c r="W38" i="30"/>
  <c r="Y38" i="30" s="1"/>
  <c r="V38" i="30"/>
  <c r="R38" i="30"/>
  <c r="Q38" i="30"/>
  <c r="M38" i="30"/>
  <c r="O38" i="30" s="1"/>
  <c r="L38" i="30"/>
  <c r="J38" i="30"/>
  <c r="LI32" i="30"/>
  <c r="LF30" i="30"/>
  <c r="LD30" i="30"/>
  <c r="KW30" i="30"/>
  <c r="KV30" i="30"/>
  <c r="KU30" i="30"/>
  <c r="KT30" i="30"/>
  <c r="KR30" i="30"/>
  <c r="KD30" i="30"/>
  <c r="KF30" i="30" s="1"/>
  <c r="KC30" i="30"/>
  <c r="JY30" i="30"/>
  <c r="JX30" i="30"/>
  <c r="JT30" i="30"/>
  <c r="JV30" i="30" s="1"/>
  <c r="JS30" i="30"/>
  <c r="JO30" i="30"/>
  <c r="JQ30" i="30" s="1"/>
  <c r="JN30" i="30"/>
  <c r="JI30" i="30"/>
  <c r="JE30" i="30"/>
  <c r="JD30" i="30"/>
  <c r="IT30" i="30"/>
  <c r="IV30" i="30" s="1"/>
  <c r="IS30" i="30"/>
  <c r="IO30" i="30"/>
  <c r="IQ30" i="30" s="1"/>
  <c r="IN30" i="30"/>
  <c r="IJ30" i="30"/>
  <c r="IL30" i="30" s="1"/>
  <c r="II30" i="30"/>
  <c r="IE30" i="30"/>
  <c r="IG30" i="30" s="1"/>
  <c r="ID30" i="30"/>
  <c r="HZ30" i="30"/>
  <c r="IB30" i="30" s="1"/>
  <c r="HY30" i="30"/>
  <c r="HU30" i="30"/>
  <c r="HW30" i="30" s="1"/>
  <c r="HT30" i="30"/>
  <c r="HJ30" i="30"/>
  <c r="HL30" i="30" s="1"/>
  <c r="HI30" i="30"/>
  <c r="HE30" i="30"/>
  <c r="HG30" i="30" s="1"/>
  <c r="HD30" i="30"/>
  <c r="GZ30" i="30"/>
  <c r="HB30" i="30" s="1"/>
  <c r="GY30" i="30"/>
  <c r="GU30" i="30"/>
  <c r="GW30" i="30" s="1"/>
  <c r="GT30" i="30"/>
  <c r="GP30" i="30"/>
  <c r="GO30" i="30"/>
  <c r="GK30" i="30"/>
  <c r="GM30" i="30" s="1"/>
  <c r="GJ30" i="30"/>
  <c r="FZ30" i="30"/>
  <c r="GB30" i="30" s="1"/>
  <c r="FY30" i="30"/>
  <c r="FU30" i="30"/>
  <c r="FW30" i="30" s="1"/>
  <c r="FT30" i="30"/>
  <c r="FP30" i="30"/>
  <c r="FR30" i="30" s="1"/>
  <c r="FO30" i="30"/>
  <c r="FK30" i="30"/>
  <c r="FM30" i="30" s="1"/>
  <c r="FJ30" i="30"/>
  <c r="FF30" i="30"/>
  <c r="FH30" i="30" s="1"/>
  <c r="FE30" i="30"/>
  <c r="FA30" i="30"/>
  <c r="FC30" i="30" s="1"/>
  <c r="EZ30" i="30"/>
  <c r="EP30" i="30"/>
  <c r="EO30" i="30"/>
  <c r="EK30" i="30"/>
  <c r="EM30" i="30" s="1"/>
  <c r="EJ30" i="30"/>
  <c r="EF30" i="30"/>
  <c r="EH30" i="30" s="1"/>
  <c r="EE30" i="30"/>
  <c r="EA30" i="30"/>
  <c r="EC30" i="30" s="1"/>
  <c r="DZ30" i="30"/>
  <c r="DV30" i="30"/>
  <c r="DX30" i="30" s="1"/>
  <c r="DU30" i="30"/>
  <c r="DQ30" i="30"/>
  <c r="DS30" i="30" s="1"/>
  <c r="DP30" i="30"/>
  <c r="DF30" i="30"/>
  <c r="DH30" i="30" s="1"/>
  <c r="DE30" i="30"/>
  <c r="DA30" i="30"/>
  <c r="DC30" i="30" s="1"/>
  <c r="CZ30" i="30"/>
  <c r="CV30" i="30"/>
  <c r="CX30" i="30" s="1"/>
  <c r="CU30" i="30"/>
  <c r="CQ30" i="30"/>
  <c r="CS30" i="30" s="1"/>
  <c r="CP30" i="30"/>
  <c r="CK30" i="30"/>
  <c r="CG30" i="30"/>
  <c r="CI30" i="30" s="1"/>
  <c r="CF30" i="30"/>
  <c r="BV30" i="30"/>
  <c r="BX30" i="30" s="1"/>
  <c r="BU30" i="30"/>
  <c r="BQ30" i="30"/>
  <c r="BS30" i="30" s="1"/>
  <c r="BP30" i="30"/>
  <c r="BL30" i="30"/>
  <c r="BN30" i="30" s="1"/>
  <c r="BK30" i="30"/>
  <c r="BG30" i="30"/>
  <c r="BI30" i="30" s="1"/>
  <c r="BF30" i="30"/>
  <c r="BB30" i="30"/>
  <c r="BD30" i="30" s="1"/>
  <c r="BA30" i="30"/>
  <c r="AW30" i="30"/>
  <c r="AY30" i="30" s="1"/>
  <c r="AV30" i="30"/>
  <c r="AL30" i="30"/>
  <c r="AK30" i="30"/>
  <c r="AG30" i="30"/>
  <c r="AI30" i="30" s="1"/>
  <c r="AF30" i="30"/>
  <c r="AB30" i="30"/>
  <c r="AD30" i="30" s="1"/>
  <c r="AA30" i="30"/>
  <c r="W30" i="30"/>
  <c r="Y30" i="30" s="1"/>
  <c r="V30" i="30"/>
  <c r="R30" i="30"/>
  <c r="T30" i="30" s="1"/>
  <c r="Q30" i="30"/>
  <c r="M30" i="30"/>
  <c r="O30" i="30" s="1"/>
  <c r="L30" i="30"/>
  <c r="J30" i="30"/>
  <c r="LI31" i="30"/>
  <c r="LF37" i="30"/>
  <c r="KW37" i="30"/>
  <c r="KV37" i="30"/>
  <c r="KU37" i="30"/>
  <c r="KR37" i="30"/>
  <c r="KD37" i="30"/>
  <c r="KF37" i="30" s="1"/>
  <c r="KC37" i="30"/>
  <c r="JY37" i="30"/>
  <c r="KA37" i="30" s="1"/>
  <c r="JX37" i="30"/>
  <c r="JT37" i="30"/>
  <c r="JV37" i="30" s="1"/>
  <c r="JS37" i="30"/>
  <c r="JO37" i="30"/>
  <c r="JQ37" i="30" s="1"/>
  <c r="JN37" i="30"/>
  <c r="JI37" i="30"/>
  <c r="JE37" i="30"/>
  <c r="JG37" i="30" s="1"/>
  <c r="JD37" i="30"/>
  <c r="IT37" i="30"/>
  <c r="IS37" i="30"/>
  <c r="IO37" i="30"/>
  <c r="IQ37" i="30" s="1"/>
  <c r="IN37" i="30"/>
  <c r="IJ37" i="30"/>
  <c r="IL37" i="30" s="1"/>
  <c r="II37" i="30"/>
  <c r="IE37" i="30"/>
  <c r="ID37" i="30"/>
  <c r="HZ37" i="30"/>
  <c r="IB37" i="30" s="1"/>
  <c r="HY37" i="30"/>
  <c r="HU37" i="30"/>
  <c r="HW37" i="30" s="1"/>
  <c r="HT37" i="30"/>
  <c r="HJ37" i="30"/>
  <c r="HL37" i="30" s="1"/>
  <c r="HI37" i="30"/>
  <c r="HE37" i="30"/>
  <c r="HG37" i="30" s="1"/>
  <c r="HD37" i="30"/>
  <c r="GZ37" i="30"/>
  <c r="HB37" i="30" s="1"/>
  <c r="GY37" i="30"/>
  <c r="GU37" i="30"/>
  <c r="GT37" i="30"/>
  <c r="GP37" i="30"/>
  <c r="GO37" i="30"/>
  <c r="GK37" i="30"/>
  <c r="GM37" i="30" s="1"/>
  <c r="GJ37" i="30"/>
  <c r="FZ37" i="30"/>
  <c r="GB37" i="30" s="1"/>
  <c r="FY37" i="30"/>
  <c r="FU37" i="30"/>
  <c r="FW37" i="30" s="1"/>
  <c r="FT37" i="30"/>
  <c r="FP37" i="30"/>
  <c r="FR37" i="30" s="1"/>
  <c r="FO37" i="30"/>
  <c r="FK37" i="30"/>
  <c r="FM37" i="30" s="1"/>
  <c r="FJ37" i="30"/>
  <c r="FF37" i="30"/>
  <c r="FH37" i="30" s="1"/>
  <c r="FE37" i="30"/>
  <c r="FA37" i="30"/>
  <c r="EZ37" i="30"/>
  <c r="EP37" i="30"/>
  <c r="ER37" i="30" s="1"/>
  <c r="EO37" i="30"/>
  <c r="EK37" i="30"/>
  <c r="EM37" i="30" s="1"/>
  <c r="EJ37" i="30"/>
  <c r="EF37" i="30"/>
  <c r="EE37" i="30"/>
  <c r="EA37" i="30"/>
  <c r="EC37" i="30" s="1"/>
  <c r="DZ37" i="30"/>
  <c r="DV37" i="30"/>
  <c r="DX37" i="30" s="1"/>
  <c r="DU37" i="30"/>
  <c r="DQ37" i="30"/>
  <c r="DS37" i="30" s="1"/>
  <c r="DP37" i="30"/>
  <c r="DF37" i="30"/>
  <c r="DH37" i="30" s="1"/>
  <c r="DE37" i="30"/>
  <c r="DA37" i="30"/>
  <c r="DC37" i="30" s="1"/>
  <c r="CZ37" i="30"/>
  <c r="CV37" i="30"/>
  <c r="CX37" i="30" s="1"/>
  <c r="CU37" i="30"/>
  <c r="CQ37" i="30"/>
  <c r="CS37" i="30" s="1"/>
  <c r="CP37" i="30"/>
  <c r="CL37" i="30"/>
  <c r="CN37" i="30" s="1"/>
  <c r="CK37" i="30"/>
  <c r="CG37" i="30"/>
  <c r="CI37" i="30" s="1"/>
  <c r="CF37" i="30"/>
  <c r="BV37" i="30"/>
  <c r="BX37" i="30" s="1"/>
  <c r="BU37" i="30"/>
  <c r="BQ37" i="30"/>
  <c r="BS37" i="30" s="1"/>
  <c r="BP37" i="30"/>
  <c r="BL37" i="30"/>
  <c r="BN37" i="30" s="1"/>
  <c r="BK37" i="30"/>
  <c r="BG37" i="30"/>
  <c r="BI37" i="30" s="1"/>
  <c r="BF37" i="30"/>
  <c r="BA37" i="30"/>
  <c r="AW37" i="30"/>
  <c r="AY37" i="30" s="1"/>
  <c r="AV37" i="30"/>
  <c r="AL37" i="30"/>
  <c r="AN37" i="30" s="1"/>
  <c r="AK37" i="30"/>
  <c r="AG37" i="30"/>
  <c r="AI37" i="30" s="1"/>
  <c r="AF37" i="30"/>
  <c r="AB37" i="30"/>
  <c r="AD37" i="30" s="1"/>
  <c r="AA37" i="30"/>
  <c r="W37" i="30"/>
  <c r="Y37" i="30" s="1"/>
  <c r="V37" i="30"/>
  <c r="R37" i="30"/>
  <c r="T37" i="30" s="1"/>
  <c r="Q37" i="30"/>
  <c r="M37" i="30"/>
  <c r="O37" i="30" s="1"/>
  <c r="L37" i="30"/>
  <c r="J37" i="30"/>
  <c r="LI30" i="30"/>
  <c r="LF34" i="30"/>
  <c r="KW34" i="30"/>
  <c r="KV34" i="30"/>
  <c r="KU34" i="30"/>
  <c r="KR34" i="30"/>
  <c r="KD34" i="30"/>
  <c r="KC34" i="30"/>
  <c r="JY34" i="30"/>
  <c r="KA34" i="30" s="1"/>
  <c r="JX34" i="30"/>
  <c r="JT34" i="30"/>
  <c r="JV34" i="30" s="1"/>
  <c r="JS34" i="30"/>
  <c r="JO34" i="30"/>
  <c r="JQ34" i="30" s="1"/>
  <c r="JN34" i="30"/>
  <c r="JI34" i="30"/>
  <c r="JE34" i="30"/>
  <c r="JG34" i="30" s="1"/>
  <c r="JD34" i="30"/>
  <c r="IT34" i="30"/>
  <c r="IV34" i="30" s="1"/>
  <c r="IS34" i="30"/>
  <c r="IO34" i="30"/>
  <c r="IQ34" i="30" s="1"/>
  <c r="IN34" i="30"/>
  <c r="IJ34" i="30"/>
  <c r="II34" i="30"/>
  <c r="IE34" i="30"/>
  <c r="IG34" i="30" s="1"/>
  <c r="ID34" i="30"/>
  <c r="HY34" i="30"/>
  <c r="HU34" i="30"/>
  <c r="HW34" i="30" s="1"/>
  <c r="HT34" i="30"/>
  <c r="HJ34" i="30"/>
  <c r="HL34" i="30" s="1"/>
  <c r="HI34" i="30"/>
  <c r="HE34" i="30"/>
  <c r="HG34" i="30" s="1"/>
  <c r="HD34" i="30"/>
  <c r="GZ34" i="30"/>
  <c r="HB34" i="30" s="1"/>
  <c r="GY34" i="30"/>
  <c r="GU34" i="30"/>
  <c r="GW34" i="30" s="1"/>
  <c r="GT34" i="30"/>
  <c r="GP34" i="30"/>
  <c r="GR34" i="30" s="1"/>
  <c r="GO34" i="30"/>
  <c r="GK34" i="30"/>
  <c r="GM34" i="30" s="1"/>
  <c r="GJ34" i="30"/>
  <c r="FZ34" i="30"/>
  <c r="GB34" i="30" s="1"/>
  <c r="FY34" i="30"/>
  <c r="FU34" i="30"/>
  <c r="FW34" i="30" s="1"/>
  <c r="FT34" i="30"/>
  <c r="FP34" i="30"/>
  <c r="FR34" i="30" s="1"/>
  <c r="FO34" i="30"/>
  <c r="FK34" i="30"/>
  <c r="FM34" i="30" s="1"/>
  <c r="FJ34" i="30"/>
  <c r="FF34" i="30"/>
  <c r="FH34" i="30" s="1"/>
  <c r="FE34" i="30"/>
  <c r="FA34" i="30"/>
  <c r="FC34" i="30" s="1"/>
  <c r="EZ34" i="30"/>
  <c r="EP34" i="30"/>
  <c r="EO34" i="30"/>
  <c r="EK34" i="30"/>
  <c r="EM34" i="30" s="1"/>
  <c r="EJ34" i="30"/>
  <c r="EF34" i="30"/>
  <c r="EH34" i="30" s="1"/>
  <c r="EE34" i="30"/>
  <c r="EA34" i="30"/>
  <c r="EC34" i="30" s="1"/>
  <c r="DZ34" i="30"/>
  <c r="DV34" i="30"/>
  <c r="DX34" i="30" s="1"/>
  <c r="DU34" i="30"/>
  <c r="DQ34" i="30"/>
  <c r="DS34" i="30" s="1"/>
  <c r="DP34" i="30"/>
  <c r="DF34" i="30"/>
  <c r="DH34" i="30" s="1"/>
  <c r="DE34" i="30"/>
  <c r="DA34" i="30"/>
  <c r="DC34" i="30" s="1"/>
  <c r="CZ34" i="30"/>
  <c r="CV34" i="30"/>
  <c r="CU34" i="30"/>
  <c r="CQ34" i="30"/>
  <c r="CS34" i="30" s="1"/>
  <c r="CP34" i="30"/>
  <c r="CL34" i="30"/>
  <c r="CN34" i="30" s="1"/>
  <c r="CK34" i="30"/>
  <c r="CG34" i="30"/>
  <c r="CI34" i="30" s="1"/>
  <c r="CF34" i="30"/>
  <c r="BV34" i="30"/>
  <c r="BX34" i="30" s="1"/>
  <c r="BU34" i="30"/>
  <c r="BQ34" i="30"/>
  <c r="BS34" i="30" s="1"/>
  <c r="BP34" i="30"/>
  <c r="BL34" i="30"/>
  <c r="BN34" i="30" s="1"/>
  <c r="BK34" i="30"/>
  <c r="BG34" i="30"/>
  <c r="BI34" i="30" s="1"/>
  <c r="BF34" i="30"/>
  <c r="BA34" i="30"/>
  <c r="AW34" i="30"/>
  <c r="AY34" i="30" s="1"/>
  <c r="AV34" i="30"/>
  <c r="AL34" i="30"/>
  <c r="AN34" i="30" s="1"/>
  <c r="AK34" i="30"/>
  <c r="AG34" i="30"/>
  <c r="AI34" i="30" s="1"/>
  <c r="AF34" i="30"/>
  <c r="AB34" i="30"/>
  <c r="AD34" i="30" s="1"/>
  <c r="AA34" i="30"/>
  <c r="W34" i="30"/>
  <c r="Y34" i="30" s="1"/>
  <c r="V34" i="30"/>
  <c r="R34" i="30"/>
  <c r="T34" i="30" s="1"/>
  <c r="Q34" i="30"/>
  <c r="M34" i="30"/>
  <c r="O34" i="30" s="1"/>
  <c r="L34" i="30"/>
  <c r="J34" i="30"/>
  <c r="LH27" i="20"/>
  <c r="LC9" i="20"/>
  <c r="KV9" i="20"/>
  <c r="KU9" i="20"/>
  <c r="KT9" i="20"/>
  <c r="KS9" i="20"/>
  <c r="KC9" i="20"/>
  <c r="KE9" i="20" s="1"/>
  <c r="KB9" i="20"/>
  <c r="JX9" i="20"/>
  <c r="JW9" i="20"/>
  <c r="JS9" i="20"/>
  <c r="JT9" i="20" s="1"/>
  <c r="JR9" i="20"/>
  <c r="JN9" i="20"/>
  <c r="JO9" i="20" s="1"/>
  <c r="JM9" i="20"/>
  <c r="JH9" i="20"/>
  <c r="JC9" i="20"/>
  <c r="IS9" i="20"/>
  <c r="IU9" i="20" s="1"/>
  <c r="IR9" i="20"/>
  <c r="IN9" i="20"/>
  <c r="IP9" i="20" s="1"/>
  <c r="IM9" i="20"/>
  <c r="II9" i="20"/>
  <c r="IH9" i="20"/>
  <c r="ID9" i="20"/>
  <c r="IE9" i="20" s="1"/>
  <c r="IC9" i="20"/>
  <c r="HY9" i="20"/>
  <c r="HZ9" i="20" s="1"/>
  <c r="HX9" i="20"/>
  <c r="HS9" i="20"/>
  <c r="HI9" i="20"/>
  <c r="HJ9" i="20" s="1"/>
  <c r="HH9" i="20"/>
  <c r="HD9" i="20"/>
  <c r="HE9" i="20" s="1"/>
  <c r="HC9" i="20"/>
  <c r="GY9" i="20"/>
  <c r="HA9" i="20" s="1"/>
  <c r="GX9" i="20"/>
  <c r="GT9" i="20"/>
  <c r="GS9" i="20"/>
  <c r="GO9" i="20"/>
  <c r="GP9" i="20" s="1"/>
  <c r="GN9" i="20"/>
  <c r="GI9" i="20"/>
  <c r="FY9" i="20"/>
  <c r="FX9" i="20"/>
  <c r="FT9" i="20"/>
  <c r="FV9" i="20" s="1"/>
  <c r="FS9" i="20"/>
  <c r="FO9" i="20"/>
  <c r="FQ9" i="20" s="1"/>
  <c r="FN9" i="20"/>
  <c r="FJ9" i="20"/>
  <c r="FL9" i="20" s="1"/>
  <c r="FI9" i="20"/>
  <c r="FE9" i="20"/>
  <c r="FD9" i="20"/>
  <c r="EZ9" i="20"/>
  <c r="FB9" i="20" s="1"/>
  <c r="EY9" i="20"/>
  <c r="EO9" i="20"/>
  <c r="EQ9" i="20" s="1"/>
  <c r="EN9" i="20"/>
  <c r="EJ9" i="20"/>
  <c r="EL9" i="20" s="1"/>
  <c r="EI9" i="20"/>
  <c r="EE9" i="20"/>
  <c r="ED9" i="20"/>
  <c r="DZ9" i="20"/>
  <c r="EB9" i="20" s="1"/>
  <c r="DY9" i="20"/>
  <c r="DU9" i="20"/>
  <c r="DW9" i="20" s="1"/>
  <c r="DT9" i="20"/>
  <c r="DP9" i="20"/>
  <c r="DR9" i="20" s="1"/>
  <c r="DO9" i="20"/>
  <c r="DE9" i="20"/>
  <c r="DF9" i="20" s="1"/>
  <c r="DD9" i="20"/>
  <c r="CZ9" i="20"/>
  <c r="DA9" i="20" s="1"/>
  <c r="CY9" i="20"/>
  <c r="CU9" i="20"/>
  <c r="CW9" i="20" s="1"/>
  <c r="CT9" i="20"/>
  <c r="CP9" i="20"/>
  <c r="CO9" i="20"/>
  <c r="CK9" i="20"/>
  <c r="CL9" i="20" s="1"/>
  <c r="CJ9" i="20"/>
  <c r="CE9" i="20"/>
  <c r="BU9" i="20"/>
  <c r="BT9" i="20"/>
  <c r="BP9" i="20"/>
  <c r="BR9" i="20" s="1"/>
  <c r="BO9" i="20"/>
  <c r="BK9" i="20"/>
  <c r="BM9" i="20" s="1"/>
  <c r="BJ9" i="20"/>
  <c r="BF9" i="20"/>
  <c r="BH9" i="20" s="1"/>
  <c r="BE9" i="20"/>
  <c r="BA9" i="20"/>
  <c r="AZ9" i="20"/>
  <c r="AU9" i="20"/>
  <c r="AK9" i="20"/>
  <c r="AM9" i="20" s="1"/>
  <c r="AJ9" i="20"/>
  <c r="AF9" i="20"/>
  <c r="AE9" i="20"/>
  <c r="AA9" i="20"/>
  <c r="AC9" i="20" s="1"/>
  <c r="Z9" i="20"/>
  <c r="V9" i="20"/>
  <c r="X9" i="20" s="1"/>
  <c r="U9" i="20"/>
  <c r="Q9" i="20"/>
  <c r="S9" i="20" s="1"/>
  <c r="P9" i="20"/>
  <c r="K9" i="20"/>
  <c r="LH26" i="20"/>
  <c r="LC7" i="20"/>
  <c r="KV7" i="20"/>
  <c r="KU7" i="20"/>
  <c r="KT7" i="20"/>
  <c r="KS7" i="20"/>
  <c r="KC7" i="20"/>
  <c r="KE7" i="20" s="1"/>
  <c r="KB7" i="20"/>
  <c r="JX7" i="20"/>
  <c r="JZ7" i="20" s="1"/>
  <c r="JW7" i="20"/>
  <c r="JS7" i="20"/>
  <c r="JU7" i="20" s="1"/>
  <c r="JR7" i="20"/>
  <c r="JN7" i="20"/>
  <c r="JO7" i="20" s="1"/>
  <c r="JM7" i="20"/>
  <c r="JH7" i="20"/>
  <c r="JC7" i="20"/>
  <c r="IS7" i="20"/>
  <c r="IU7" i="20" s="1"/>
  <c r="IR7" i="20"/>
  <c r="IN7" i="20"/>
  <c r="IP7" i="20" s="1"/>
  <c r="IM7" i="20"/>
  <c r="II7" i="20"/>
  <c r="IK7" i="20" s="1"/>
  <c r="IH7" i="20"/>
  <c r="ID7" i="20"/>
  <c r="IF7" i="20" s="1"/>
  <c r="IC7" i="20"/>
  <c r="HY7" i="20"/>
  <c r="HX7" i="20"/>
  <c r="HS7" i="20"/>
  <c r="HI7" i="20"/>
  <c r="HK7" i="20" s="1"/>
  <c r="HH7" i="20"/>
  <c r="HD7" i="20"/>
  <c r="HE7" i="20" s="1"/>
  <c r="HC7" i="20"/>
  <c r="GY7" i="20"/>
  <c r="HA7" i="20" s="1"/>
  <c r="GX7" i="20"/>
  <c r="GT7" i="20"/>
  <c r="GV7" i="20" s="1"/>
  <c r="GS7" i="20"/>
  <c r="GO7" i="20"/>
  <c r="GQ7" i="20" s="1"/>
  <c r="GN7" i="20"/>
  <c r="GI7" i="20"/>
  <c r="FY7" i="20"/>
  <c r="GA7" i="20" s="1"/>
  <c r="FX7" i="20"/>
  <c r="FT7" i="20"/>
  <c r="FV7" i="20" s="1"/>
  <c r="FS7" i="20"/>
  <c r="FO7" i="20"/>
  <c r="FP7" i="20" s="1"/>
  <c r="FN7" i="20"/>
  <c r="FJ7" i="20"/>
  <c r="FL7" i="20" s="1"/>
  <c r="FI7" i="20"/>
  <c r="FE7" i="20"/>
  <c r="FG7" i="20" s="1"/>
  <c r="FD7" i="20"/>
  <c r="EY7" i="20"/>
  <c r="EO7" i="20"/>
  <c r="EN7" i="20"/>
  <c r="EJ7" i="20"/>
  <c r="EL7" i="20" s="1"/>
  <c r="EI7" i="20"/>
  <c r="EE7" i="20"/>
  <c r="EG7" i="20" s="1"/>
  <c r="ED7" i="20"/>
  <c r="DZ7" i="20"/>
  <c r="DY7" i="20"/>
  <c r="DU7" i="20"/>
  <c r="DV7" i="20" s="1"/>
  <c r="DT7" i="20"/>
  <c r="DO7" i="20"/>
  <c r="DE7" i="20"/>
  <c r="DG7" i="20" s="1"/>
  <c r="DD7" i="20"/>
  <c r="CZ7" i="20"/>
  <c r="CY7" i="20"/>
  <c r="CU7" i="20"/>
  <c r="CW7" i="20" s="1"/>
  <c r="CT7" i="20"/>
  <c r="CP7" i="20"/>
  <c r="CO7" i="20"/>
  <c r="CK7" i="20"/>
  <c r="CJ7" i="20"/>
  <c r="CE7" i="20"/>
  <c r="BU7" i="20"/>
  <c r="BW7" i="20" s="1"/>
  <c r="BT7" i="20"/>
  <c r="BP7" i="20"/>
  <c r="BR7" i="20" s="1"/>
  <c r="BO7" i="20"/>
  <c r="BK7" i="20"/>
  <c r="BJ7" i="20"/>
  <c r="BF7" i="20"/>
  <c r="BH7" i="20" s="1"/>
  <c r="BE7" i="20"/>
  <c r="BA7" i="20"/>
  <c r="BC7" i="20" s="1"/>
  <c r="AZ7" i="20"/>
  <c r="AU7" i="20"/>
  <c r="AK7" i="20"/>
  <c r="AM7" i="20" s="1"/>
  <c r="AJ7" i="20"/>
  <c r="AF7" i="20"/>
  <c r="AH7" i="20" s="1"/>
  <c r="AE7" i="20"/>
  <c r="AA7" i="20"/>
  <c r="Z7" i="20"/>
  <c r="V7" i="20"/>
  <c r="X7" i="20" s="1"/>
  <c r="U7" i="20"/>
  <c r="Q7" i="20"/>
  <c r="S7" i="20" s="1"/>
  <c r="P7" i="20"/>
  <c r="K7" i="20"/>
  <c r="LH25" i="20"/>
  <c r="LC6" i="20"/>
  <c r="KV6" i="20"/>
  <c r="KU6" i="20"/>
  <c r="KT6" i="20"/>
  <c r="KS6" i="20"/>
  <c r="KC6" i="20"/>
  <c r="KE6" i="20" s="1"/>
  <c r="KB6" i="20"/>
  <c r="JX6" i="20"/>
  <c r="JW6" i="20"/>
  <c r="JS6" i="20"/>
  <c r="JT6" i="20" s="1"/>
  <c r="JR6" i="20"/>
  <c r="JN6" i="20"/>
  <c r="JO6" i="20" s="1"/>
  <c r="JM6" i="20"/>
  <c r="JH6" i="20"/>
  <c r="JC6" i="20"/>
  <c r="IS6" i="20"/>
  <c r="IR6" i="20"/>
  <c r="IN6" i="20"/>
  <c r="IM6" i="20"/>
  <c r="II6" i="20"/>
  <c r="IH6" i="20"/>
  <c r="ID6" i="20"/>
  <c r="IC6" i="20"/>
  <c r="HY6" i="20"/>
  <c r="HX6" i="20"/>
  <c r="HS6" i="20"/>
  <c r="HI6" i="20"/>
  <c r="HK6" i="20" s="1"/>
  <c r="HH6" i="20"/>
  <c r="HD6" i="20"/>
  <c r="HF6" i="20" s="1"/>
  <c r="HC6" i="20"/>
  <c r="GY6" i="20"/>
  <c r="HA6" i="20" s="1"/>
  <c r="GX6" i="20"/>
  <c r="GT6" i="20"/>
  <c r="GS6" i="20"/>
  <c r="GO6" i="20"/>
  <c r="GQ6" i="20" s="1"/>
  <c r="GN6" i="20"/>
  <c r="GI6" i="20"/>
  <c r="FY6" i="20"/>
  <c r="FX6" i="20"/>
  <c r="FT6" i="20"/>
  <c r="FS6" i="20"/>
  <c r="FO6" i="20"/>
  <c r="FN6" i="20"/>
  <c r="FJ6" i="20"/>
  <c r="FL6" i="20" s="1"/>
  <c r="FI6" i="20"/>
  <c r="FE6" i="20"/>
  <c r="FD6" i="20"/>
  <c r="EY6" i="20"/>
  <c r="EO6" i="20"/>
  <c r="EN6" i="20"/>
  <c r="EJ6" i="20"/>
  <c r="EL6" i="20" s="1"/>
  <c r="EI6" i="20"/>
  <c r="EE6" i="20"/>
  <c r="ED6" i="20"/>
  <c r="DZ6" i="20"/>
  <c r="DY6" i="20"/>
  <c r="DU6" i="20"/>
  <c r="DT6" i="20"/>
  <c r="DO6" i="20"/>
  <c r="DE6" i="20"/>
  <c r="DG6" i="20" s="1"/>
  <c r="DD6" i="20"/>
  <c r="CZ6" i="20"/>
  <c r="DB6" i="20" s="1"/>
  <c r="CY6" i="20"/>
  <c r="CU6" i="20"/>
  <c r="CW6" i="20" s="1"/>
  <c r="CT6" i="20"/>
  <c r="CP6" i="20"/>
  <c r="CO6" i="20"/>
  <c r="CK6" i="20"/>
  <c r="CM6" i="20" s="1"/>
  <c r="CJ6" i="20"/>
  <c r="CE6" i="20"/>
  <c r="BU6" i="20"/>
  <c r="BT6" i="20"/>
  <c r="BP6" i="20"/>
  <c r="BO6" i="20"/>
  <c r="BK6" i="20"/>
  <c r="BJ6" i="20"/>
  <c r="BF6" i="20"/>
  <c r="BH6" i="20" s="1"/>
  <c r="BE6" i="20"/>
  <c r="BA6" i="20"/>
  <c r="AZ6" i="20"/>
  <c r="AU6" i="20"/>
  <c r="AK6" i="20"/>
  <c r="AM6" i="20" s="1"/>
  <c r="AJ6" i="20"/>
  <c r="AF6" i="20"/>
  <c r="AE6" i="20"/>
  <c r="AA6" i="20"/>
  <c r="Z6" i="20"/>
  <c r="V6" i="20"/>
  <c r="X6" i="20" s="1"/>
  <c r="U6" i="20"/>
  <c r="Q6" i="20"/>
  <c r="S6" i="20" s="1"/>
  <c r="P6" i="20"/>
  <c r="K6" i="20"/>
  <c r="K8" i="20"/>
  <c r="P8" i="20"/>
  <c r="Q8" i="20"/>
  <c r="S8" i="20" s="1"/>
  <c r="U8" i="20"/>
  <c r="Z8" i="20"/>
  <c r="AA8" i="20"/>
  <c r="AE8" i="20"/>
  <c r="AF8" i="20"/>
  <c r="AH8" i="20" s="1"/>
  <c r="AJ8" i="20"/>
  <c r="AK8" i="20"/>
  <c r="AU8" i="20"/>
  <c r="AZ8" i="20"/>
  <c r="BA8" i="20"/>
  <c r="BC8" i="20" s="1"/>
  <c r="BE8" i="20"/>
  <c r="BJ8" i="20"/>
  <c r="BK8" i="20"/>
  <c r="BL8" i="20" s="1"/>
  <c r="BO8" i="20"/>
  <c r="BP8" i="20"/>
  <c r="BQ8" i="20" s="1"/>
  <c r="BT8" i="20"/>
  <c r="BU8" i="20"/>
  <c r="BW8" i="20" s="1"/>
  <c r="CE8" i="20"/>
  <c r="CJ8" i="20"/>
  <c r="CK8" i="20"/>
  <c r="CM8" i="20" s="1"/>
  <c r="CO8" i="20"/>
  <c r="CT8" i="20"/>
  <c r="CU8" i="20"/>
  <c r="CY8" i="20"/>
  <c r="CZ8" i="20"/>
  <c r="DA8" i="20" s="1"/>
  <c r="DD8" i="20"/>
  <c r="DE8" i="20"/>
  <c r="DO8" i="20"/>
  <c r="DT8" i="20"/>
  <c r="DU8" i="20"/>
  <c r="DV8" i="20" s="1"/>
  <c r="DY8" i="20"/>
  <c r="ED8" i="20"/>
  <c r="EE8" i="20"/>
  <c r="EF8" i="20" s="1"/>
  <c r="EI8" i="20"/>
  <c r="EJ8" i="20"/>
  <c r="EL8" i="20" s="1"/>
  <c r="EN8" i="20"/>
  <c r="EO8" i="20"/>
  <c r="EQ8" i="20" s="1"/>
  <c r="EY8" i="20"/>
  <c r="FD8" i="20"/>
  <c r="FE8" i="20"/>
  <c r="FG8" i="20" s="1"/>
  <c r="FI8" i="20"/>
  <c r="FN8" i="20"/>
  <c r="FO8" i="20"/>
  <c r="FP8" i="20" s="1"/>
  <c r="FS8" i="20"/>
  <c r="FT8" i="20"/>
  <c r="FU8" i="20" s="1"/>
  <c r="FX8" i="20"/>
  <c r="FY8" i="20"/>
  <c r="GA8" i="20" s="1"/>
  <c r="GI8" i="20"/>
  <c r="GN8" i="20"/>
  <c r="GO8" i="20"/>
  <c r="GP8" i="20" s="1"/>
  <c r="GS8" i="20"/>
  <c r="GX8" i="20"/>
  <c r="GY8" i="20"/>
  <c r="GZ8" i="20" s="1"/>
  <c r="HC8" i="20"/>
  <c r="HD8" i="20"/>
  <c r="HF8" i="20" s="1"/>
  <c r="HH8" i="20"/>
  <c r="HI8" i="20"/>
  <c r="HJ8" i="20" s="1"/>
  <c r="HS8" i="20"/>
  <c r="HX8" i="20"/>
  <c r="HY8" i="20"/>
  <c r="HZ8" i="20" s="1"/>
  <c r="IC8" i="20"/>
  <c r="IH8" i="20"/>
  <c r="II8" i="20"/>
  <c r="IJ8" i="20" s="1"/>
  <c r="IM8" i="20"/>
  <c r="IN8" i="20"/>
  <c r="IO8" i="20" s="1"/>
  <c r="IR8" i="20"/>
  <c r="IS8" i="20"/>
  <c r="IT8" i="20" s="1"/>
  <c r="JC8" i="20"/>
  <c r="JH8" i="20"/>
  <c r="JI8" i="20"/>
  <c r="JJ8" i="20" s="1"/>
  <c r="JM8" i="20"/>
  <c r="JR8" i="20"/>
  <c r="JS8" i="20"/>
  <c r="JT8" i="20" s="1"/>
  <c r="JW8" i="20"/>
  <c r="JX8" i="20"/>
  <c r="JY8" i="20" s="1"/>
  <c r="KB8" i="20"/>
  <c r="KC8" i="20"/>
  <c r="KD8" i="20" s="1"/>
  <c r="KR8" i="20"/>
  <c r="KT8" i="20"/>
  <c r="KU8" i="20"/>
  <c r="KV8" i="20"/>
  <c r="LD8" i="20"/>
  <c r="LH28" i="20"/>
  <c r="LH23" i="20"/>
  <c r="LE40" i="20"/>
  <c r="KV40" i="20"/>
  <c r="KU40" i="20"/>
  <c r="KT40" i="20"/>
  <c r="KQ40" i="20"/>
  <c r="KC40" i="20"/>
  <c r="KE40" i="20" s="1"/>
  <c r="KB40" i="20"/>
  <c r="JX40" i="20"/>
  <c r="JZ40" i="20" s="1"/>
  <c r="JW40" i="20"/>
  <c r="JS40" i="20"/>
  <c r="JU40" i="20" s="1"/>
  <c r="JR40" i="20"/>
  <c r="JM40" i="20"/>
  <c r="JI40" i="20"/>
  <c r="JK40" i="20" s="1"/>
  <c r="JH40" i="20"/>
  <c r="JD40" i="20"/>
  <c r="JF40" i="20" s="1"/>
  <c r="JC40" i="20"/>
  <c r="IS40" i="20"/>
  <c r="IT40" i="20" s="1"/>
  <c r="IR40" i="20"/>
  <c r="IN40" i="20"/>
  <c r="IM40" i="20"/>
  <c r="II40" i="20"/>
  <c r="IK40" i="20" s="1"/>
  <c r="IH40" i="20"/>
  <c r="IC40" i="20"/>
  <c r="HX40" i="20"/>
  <c r="HT40" i="20"/>
  <c r="HV40" i="20" s="1"/>
  <c r="HS40" i="20"/>
  <c r="HI40" i="20"/>
  <c r="HK40" i="20" s="1"/>
  <c r="HH40" i="20"/>
  <c r="HD40" i="20"/>
  <c r="HF40" i="20" s="1"/>
  <c r="HC40" i="20"/>
  <c r="GY40" i="20"/>
  <c r="HA40" i="20" s="1"/>
  <c r="GX40" i="20"/>
  <c r="GT40" i="20"/>
  <c r="GV40" i="20" s="1"/>
  <c r="GS40" i="20"/>
  <c r="GO40" i="20"/>
  <c r="GQ40" i="20" s="1"/>
  <c r="GN40" i="20"/>
  <c r="GJ40" i="20"/>
  <c r="GL40" i="20" s="1"/>
  <c r="GI40" i="20"/>
  <c r="FY40" i="20"/>
  <c r="GA40" i="20" s="1"/>
  <c r="FX40" i="20"/>
  <c r="FT40" i="20"/>
  <c r="FV40" i="20" s="1"/>
  <c r="FS40" i="20"/>
  <c r="FO40" i="20"/>
  <c r="FQ40" i="20" s="1"/>
  <c r="FN40" i="20"/>
  <c r="FI40" i="20"/>
  <c r="FE40" i="20"/>
  <c r="FG40" i="20" s="1"/>
  <c r="FD40" i="20"/>
  <c r="EZ40" i="20"/>
  <c r="FB40" i="20" s="1"/>
  <c r="EY40" i="20"/>
  <c r="EO40" i="20"/>
  <c r="EQ40" i="20" s="1"/>
  <c r="EN40" i="20"/>
  <c r="EJ40" i="20"/>
  <c r="EK40" i="20" s="1"/>
  <c r="EI40" i="20"/>
  <c r="EE40" i="20"/>
  <c r="EG40" i="20" s="1"/>
  <c r="ED40" i="20"/>
  <c r="DY40" i="20"/>
  <c r="DU40" i="20"/>
  <c r="DT40" i="20"/>
  <c r="DP40" i="20"/>
  <c r="DQ40" i="20" s="1"/>
  <c r="DO40" i="20"/>
  <c r="DE40" i="20"/>
  <c r="DG40" i="20" s="1"/>
  <c r="DD40" i="20"/>
  <c r="CZ40" i="20"/>
  <c r="DB40" i="20" s="1"/>
  <c r="CY40" i="20"/>
  <c r="CU40" i="20"/>
  <c r="CV40" i="20" s="1"/>
  <c r="CT40" i="20"/>
  <c r="CO40" i="20"/>
  <c r="CK40" i="20"/>
  <c r="CM40" i="20" s="1"/>
  <c r="CJ40" i="20"/>
  <c r="CF40" i="20"/>
  <c r="CH40" i="20" s="1"/>
  <c r="CE40" i="20"/>
  <c r="BU40" i="20"/>
  <c r="BW40" i="20" s="1"/>
  <c r="BT40" i="20"/>
  <c r="BP40" i="20"/>
  <c r="BR40" i="20" s="1"/>
  <c r="BO40" i="20"/>
  <c r="BK40" i="20"/>
  <c r="BM40" i="20" s="1"/>
  <c r="BJ40" i="20"/>
  <c r="BE40" i="20"/>
  <c r="BA40" i="20"/>
  <c r="BC40" i="20" s="1"/>
  <c r="AZ40" i="20"/>
  <c r="AV40" i="20"/>
  <c r="AX40" i="20" s="1"/>
  <c r="AU40" i="20"/>
  <c r="AK40" i="20"/>
  <c r="AM40" i="20" s="1"/>
  <c r="AJ40" i="20"/>
  <c r="AF40" i="20"/>
  <c r="AH40" i="20" s="1"/>
  <c r="AE40" i="20"/>
  <c r="AA40" i="20"/>
  <c r="AC40" i="20" s="1"/>
  <c r="Z40" i="20"/>
  <c r="U40" i="20"/>
  <c r="Q40" i="20"/>
  <c r="S40" i="20" s="1"/>
  <c r="P40" i="20"/>
  <c r="L40" i="20"/>
  <c r="N40" i="20" s="1"/>
  <c r="K40" i="20"/>
  <c r="LI61" i="30"/>
  <c r="LF61" i="30"/>
  <c r="LE61" i="30"/>
  <c r="KW61" i="30"/>
  <c r="KV61" i="30"/>
  <c r="KU61" i="30"/>
  <c r="KS61" i="30"/>
  <c r="KR61" i="30"/>
  <c r="KD61" i="30"/>
  <c r="KF61" i="30" s="1"/>
  <c r="KC61" i="30"/>
  <c r="JY61" i="30"/>
  <c r="JX61" i="30"/>
  <c r="JT61" i="30"/>
  <c r="JV61" i="30" s="1"/>
  <c r="JS61" i="30"/>
  <c r="JN61" i="30"/>
  <c r="JJ61" i="30"/>
  <c r="JL61" i="30" s="1"/>
  <c r="JI61" i="30"/>
  <c r="JE61" i="30"/>
  <c r="JD61" i="30"/>
  <c r="IT61" i="30"/>
  <c r="IV61" i="30" s="1"/>
  <c r="IS61" i="30"/>
  <c r="IO61" i="30"/>
  <c r="IQ61" i="30" s="1"/>
  <c r="IN61" i="30"/>
  <c r="IJ61" i="30"/>
  <c r="IL61" i="30" s="1"/>
  <c r="II61" i="30"/>
  <c r="ID61" i="30"/>
  <c r="HZ61" i="30"/>
  <c r="IB61" i="30" s="1"/>
  <c r="HY61" i="30"/>
  <c r="HU61" i="30"/>
  <c r="HW61" i="30" s="1"/>
  <c r="HT61" i="30"/>
  <c r="HJ61" i="30"/>
  <c r="HI61" i="30"/>
  <c r="HE61" i="30"/>
  <c r="HG61" i="30" s="1"/>
  <c r="HD61" i="30"/>
  <c r="GZ61" i="30"/>
  <c r="HB61" i="30" s="1"/>
  <c r="GY61" i="30"/>
  <c r="GU61" i="30"/>
  <c r="GT61" i="30"/>
  <c r="GP61" i="30"/>
  <c r="GO61" i="30"/>
  <c r="GK61" i="30"/>
  <c r="GM61" i="30" s="1"/>
  <c r="GJ61" i="30"/>
  <c r="FZ61" i="30"/>
  <c r="FY61" i="30"/>
  <c r="FU61" i="30"/>
  <c r="FT61" i="30"/>
  <c r="FP61" i="30"/>
  <c r="FR61" i="30" s="1"/>
  <c r="FO61" i="30"/>
  <c r="FK61" i="30"/>
  <c r="FM61" i="30" s="1"/>
  <c r="FJ61" i="30"/>
  <c r="FF61" i="30"/>
  <c r="FH61" i="30" s="1"/>
  <c r="FE61" i="30"/>
  <c r="FA61" i="30"/>
  <c r="EZ61" i="30"/>
  <c r="EP61" i="30"/>
  <c r="ER61" i="30" s="1"/>
  <c r="EO61" i="30"/>
  <c r="EK61" i="30"/>
  <c r="EM61" i="30" s="1"/>
  <c r="EJ61" i="30"/>
  <c r="EF61" i="30"/>
  <c r="EE61" i="30"/>
  <c r="EA61" i="30"/>
  <c r="EC61" i="30" s="1"/>
  <c r="DZ61" i="30"/>
  <c r="DV61" i="30"/>
  <c r="DX61" i="30" s="1"/>
  <c r="DU61" i="30"/>
  <c r="DQ61" i="30"/>
  <c r="DP61" i="30"/>
  <c r="DF61" i="30"/>
  <c r="DH61" i="30" s="1"/>
  <c r="DE61" i="30"/>
  <c r="DA61" i="30"/>
  <c r="CZ61" i="30"/>
  <c r="CV61" i="30"/>
  <c r="CU61" i="30"/>
  <c r="CQ61" i="30"/>
  <c r="CS61" i="30" s="1"/>
  <c r="CP61" i="30"/>
  <c r="CL61" i="30"/>
  <c r="CN61" i="30" s="1"/>
  <c r="CK61" i="30"/>
  <c r="CG61" i="30"/>
  <c r="CI61" i="30" s="1"/>
  <c r="CF61" i="30"/>
  <c r="BV61" i="30"/>
  <c r="BU61" i="30"/>
  <c r="BQ61" i="30"/>
  <c r="BP61" i="30"/>
  <c r="BL61" i="30"/>
  <c r="BN61" i="30" s="1"/>
  <c r="BK61" i="30"/>
  <c r="BG61" i="30"/>
  <c r="BI61" i="30" s="1"/>
  <c r="BF61" i="30"/>
  <c r="BB61" i="30"/>
  <c r="BA61" i="30"/>
  <c r="AW61" i="30"/>
  <c r="AV61" i="30"/>
  <c r="AL61" i="30"/>
  <c r="AN61" i="30" s="1"/>
  <c r="AK61" i="30"/>
  <c r="AG61" i="30"/>
  <c r="AF61" i="30"/>
  <c r="AB61" i="30"/>
  <c r="AA61" i="30"/>
  <c r="W61" i="30"/>
  <c r="Y61" i="30" s="1"/>
  <c r="V61" i="30"/>
  <c r="R61" i="30"/>
  <c r="T61" i="30" s="1"/>
  <c r="Q61" i="30"/>
  <c r="M61" i="30"/>
  <c r="L61" i="30"/>
  <c r="J61" i="30"/>
  <c r="DG18" i="30" l="1"/>
  <c r="DI18" i="30" s="1"/>
  <c r="GL38" i="30"/>
  <c r="GN38" i="30" s="1"/>
  <c r="BC18" i="30"/>
  <c r="BE18" i="30" s="1"/>
  <c r="EQ18" i="30"/>
  <c r="FQ18" i="30"/>
  <c r="FS18" i="30" s="1"/>
  <c r="BM38" i="30"/>
  <c r="BO38" i="30" s="1"/>
  <c r="DB18" i="30"/>
  <c r="BC38" i="30"/>
  <c r="BE38" i="30" s="1"/>
  <c r="N38" i="30"/>
  <c r="P38" i="30" s="1"/>
  <c r="DW38" i="30"/>
  <c r="GQ30" i="30"/>
  <c r="BM30" i="30"/>
  <c r="BO30" i="30" s="1"/>
  <c r="GV38" i="30"/>
  <c r="GX38" i="30" s="1"/>
  <c r="JU9" i="20"/>
  <c r="JV9" i="20" s="1"/>
  <c r="CH38" i="30"/>
  <c r="DC18" i="30"/>
  <c r="S38" i="30"/>
  <c r="IF18" i="30"/>
  <c r="AH38" i="30"/>
  <c r="AJ38" i="30" s="1"/>
  <c r="IK38" i="30"/>
  <c r="IM38" i="30" s="1"/>
  <c r="CR18" i="30"/>
  <c r="CT18" i="30" s="1"/>
  <c r="GQ18" i="30"/>
  <c r="GS18" i="30" s="1"/>
  <c r="IG18" i="30"/>
  <c r="X17" i="30"/>
  <c r="Z17" i="30" s="1"/>
  <c r="EB17" i="30"/>
  <c r="ED17" i="30" s="1"/>
  <c r="IA17" i="30"/>
  <c r="IC17" i="30" s="1"/>
  <c r="IK17" i="30"/>
  <c r="IM17" i="30" s="1"/>
  <c r="IU17" i="30"/>
  <c r="IW17" i="30" s="1"/>
  <c r="CR30" i="30"/>
  <c r="CT30" i="30" s="1"/>
  <c r="DB30" i="30"/>
  <c r="DD30" i="30" s="1"/>
  <c r="FL30" i="30"/>
  <c r="FN30" i="30" s="1"/>
  <c r="BR38" i="30"/>
  <c r="BT38" i="30" s="1"/>
  <c r="DX38" i="30"/>
  <c r="IA18" i="30"/>
  <c r="IC18" i="30" s="1"/>
  <c r="EG17" i="30"/>
  <c r="EI17" i="30" s="1"/>
  <c r="EQ17" i="30"/>
  <c r="FV17" i="30"/>
  <c r="FX17" i="30" s="1"/>
  <c r="GA17" i="30"/>
  <c r="GC17" i="30" s="1"/>
  <c r="GQ17" i="30"/>
  <c r="GS17" i="30" s="1"/>
  <c r="JU17" i="30"/>
  <c r="JW17" i="30" s="1"/>
  <c r="EB38" i="30"/>
  <c r="ED38" i="30" s="1"/>
  <c r="DG38" i="30"/>
  <c r="DI38" i="30" s="1"/>
  <c r="IU18" i="30"/>
  <c r="IW18" i="30" s="1"/>
  <c r="FB17" i="30"/>
  <c r="FD17" i="30" s="1"/>
  <c r="HK18" i="30"/>
  <c r="HM18" i="30" s="1"/>
  <c r="HF17" i="30"/>
  <c r="HH17" i="30" s="1"/>
  <c r="JF61" i="30"/>
  <c r="CM18" i="30"/>
  <c r="CO18" i="30" s="1"/>
  <c r="CI38" i="30"/>
  <c r="EG38" i="30"/>
  <c r="EI38" i="30" s="1"/>
  <c r="FB38" i="30"/>
  <c r="FD38" i="30" s="1"/>
  <c r="FQ38" i="30"/>
  <c r="FS38" i="30" s="1"/>
  <c r="GA38" i="30"/>
  <c r="GC38" i="30" s="1"/>
  <c r="IU38" i="30"/>
  <c r="IW38" i="30" s="1"/>
  <c r="X18" i="30"/>
  <c r="Z18" i="30" s="1"/>
  <c r="AH18" i="30"/>
  <c r="AJ18" i="30" s="1"/>
  <c r="BW18" i="30"/>
  <c r="EB18" i="30"/>
  <c r="ED18" i="30" s="1"/>
  <c r="GV18" i="30"/>
  <c r="GX18" i="30" s="1"/>
  <c r="HO18" i="30"/>
  <c r="HQ18" i="30" s="1"/>
  <c r="IP18" i="30"/>
  <c r="IR18" i="30" s="1"/>
  <c r="AM17" i="30"/>
  <c r="BM17" i="30"/>
  <c r="BO17" i="30" s="1"/>
  <c r="CM17" i="30"/>
  <c r="CO17" i="30" s="1"/>
  <c r="EL17" i="30"/>
  <c r="EN17" i="30" s="1"/>
  <c r="FQ17" i="30"/>
  <c r="FS17" i="30" s="1"/>
  <c r="IF17" i="30"/>
  <c r="IH17" i="30" s="1"/>
  <c r="CA38" i="30"/>
  <c r="BX38" i="30"/>
  <c r="HG38" i="30"/>
  <c r="HF38" i="30"/>
  <c r="BH38" i="30"/>
  <c r="BI38" i="30"/>
  <c r="IB38" i="30"/>
  <c r="IA38" i="30"/>
  <c r="IP38" i="30"/>
  <c r="IQ38" i="30"/>
  <c r="HA38" i="30"/>
  <c r="HV38" i="30"/>
  <c r="AQ18" i="30"/>
  <c r="BH18" i="30"/>
  <c r="BM18" i="30"/>
  <c r="BO18" i="30" s="1"/>
  <c r="CA18" i="30"/>
  <c r="CC18" i="30" s="1"/>
  <c r="EG18" i="30"/>
  <c r="EI18" i="30" s="1"/>
  <c r="FB18" i="30"/>
  <c r="FD18" i="30" s="1"/>
  <c r="FG18" i="30"/>
  <c r="FI18" i="30" s="1"/>
  <c r="FV18" i="30"/>
  <c r="FX18" i="30" s="1"/>
  <c r="GA18" i="30"/>
  <c r="GC18" i="30" s="1"/>
  <c r="HG18" i="30"/>
  <c r="JU18" i="30"/>
  <c r="JW18" i="30" s="1"/>
  <c r="AC17" i="30"/>
  <c r="AE17" i="30" s="1"/>
  <c r="AX17" i="30"/>
  <c r="AZ17" i="30" s="1"/>
  <c r="BC17" i="30"/>
  <c r="BE17" i="30" s="1"/>
  <c r="BR17" i="30"/>
  <c r="BT17" i="30" s="1"/>
  <c r="BW17" i="30"/>
  <c r="BY17" i="30" s="1"/>
  <c r="CR17" i="30"/>
  <c r="CT17" i="30" s="1"/>
  <c r="HK17" i="30"/>
  <c r="HM17" i="30" s="1"/>
  <c r="AC30" i="30"/>
  <c r="AE30" i="30" s="1"/>
  <c r="AX38" i="30"/>
  <c r="AZ38" i="30" s="1"/>
  <c r="CW38" i="30"/>
  <c r="CY38" i="30" s="1"/>
  <c r="DB38" i="30"/>
  <c r="DD38" i="30" s="1"/>
  <c r="EL38" i="30"/>
  <c r="EN38" i="30" s="1"/>
  <c r="EU38" i="30"/>
  <c r="EW38" i="30" s="1"/>
  <c r="FG38" i="30"/>
  <c r="FI38" i="30" s="1"/>
  <c r="FL38" i="30"/>
  <c r="FN38" i="30" s="1"/>
  <c r="HB38" i="30"/>
  <c r="HK38" i="30"/>
  <c r="HM38" i="30" s="1"/>
  <c r="HW38" i="30"/>
  <c r="IF38" i="30"/>
  <c r="IH38" i="30" s="1"/>
  <c r="N18" i="30"/>
  <c r="P18" i="30" s="1"/>
  <c r="S18" i="30"/>
  <c r="U18" i="30" s="1"/>
  <c r="AN18" i="30"/>
  <c r="BI18" i="30"/>
  <c r="BR18" i="30"/>
  <c r="BT18" i="30" s="1"/>
  <c r="BX18" i="30"/>
  <c r="DW18" i="30"/>
  <c r="DY18" i="30" s="1"/>
  <c r="GE18" i="30"/>
  <c r="GG18" i="30" s="1"/>
  <c r="FQ30" i="30"/>
  <c r="FS30" i="30" s="1"/>
  <c r="HK30" i="30"/>
  <c r="HM30" i="30" s="1"/>
  <c r="BW38" i="30"/>
  <c r="DR38" i="30"/>
  <c r="DT38" i="30" s="1"/>
  <c r="FV38" i="30"/>
  <c r="GQ38" i="30"/>
  <c r="GS38" i="30" s="1"/>
  <c r="AC18" i="30"/>
  <c r="AE18" i="30" s="1"/>
  <c r="AX18" i="30"/>
  <c r="AZ18" i="30" s="1"/>
  <c r="CW18" i="30"/>
  <c r="CY18" i="30" s="1"/>
  <c r="GL18" i="30"/>
  <c r="GN18" i="30" s="1"/>
  <c r="HF18" i="30"/>
  <c r="HV18" i="30"/>
  <c r="HX18" i="30" s="1"/>
  <c r="IY18" i="30"/>
  <c r="JA18" i="30" s="1"/>
  <c r="DG17" i="30"/>
  <c r="DI17" i="30" s="1"/>
  <c r="IP17" i="30"/>
  <c r="IR17" i="30" s="1"/>
  <c r="FP40" i="20"/>
  <c r="FR40" i="20" s="1"/>
  <c r="R9" i="20"/>
  <c r="T9" i="20" s="1"/>
  <c r="AL9" i="20"/>
  <c r="AN9" i="20" s="1"/>
  <c r="AG8" i="20"/>
  <c r="AI8" i="20" s="1"/>
  <c r="BQ7" i="20"/>
  <c r="BS7" i="20" s="1"/>
  <c r="GP7" i="20"/>
  <c r="GR7" i="20" s="1"/>
  <c r="BQ9" i="20"/>
  <c r="BS9" i="20" s="1"/>
  <c r="CM9" i="20"/>
  <c r="CN9" i="20" s="1"/>
  <c r="FA9" i="20"/>
  <c r="FC9" i="20" s="1"/>
  <c r="HK9" i="20"/>
  <c r="HL9" i="20" s="1"/>
  <c r="IF9" i="20"/>
  <c r="IG9" i="20" s="1"/>
  <c r="BL9" i="20"/>
  <c r="BN9" i="20" s="1"/>
  <c r="EP9" i="20"/>
  <c r="ER9" i="20" s="1"/>
  <c r="HF9" i="20"/>
  <c r="HG9" i="20" s="1"/>
  <c r="IA9" i="20"/>
  <c r="IB9" i="20" s="1"/>
  <c r="FV8" i="20"/>
  <c r="FW8" i="20" s="1"/>
  <c r="FU40" i="20"/>
  <c r="FW40" i="20" s="1"/>
  <c r="FQ8" i="20"/>
  <c r="FR8" i="20" s="1"/>
  <c r="BR8" i="20"/>
  <c r="BS8" i="20" s="1"/>
  <c r="W7" i="20"/>
  <c r="Y7" i="20" s="1"/>
  <c r="FU7" i="20"/>
  <c r="FW7" i="20" s="1"/>
  <c r="HJ7" i="20"/>
  <c r="HL7" i="20" s="1"/>
  <c r="IE7" i="20"/>
  <c r="IG7" i="20" s="1"/>
  <c r="DG9" i="20"/>
  <c r="DH9" i="20" s="1"/>
  <c r="EA9" i="20"/>
  <c r="EC9" i="20" s="1"/>
  <c r="FU9" i="20"/>
  <c r="FW9" i="20" s="1"/>
  <c r="GQ9" i="20"/>
  <c r="GR9" i="20" s="1"/>
  <c r="AB9" i="20"/>
  <c r="AD9" i="20" s="1"/>
  <c r="DB9" i="20"/>
  <c r="DC9" i="20" s="1"/>
  <c r="DV9" i="20"/>
  <c r="DX9" i="20" s="1"/>
  <c r="FP9" i="20"/>
  <c r="FR9" i="20" s="1"/>
  <c r="AL6" i="20"/>
  <c r="AN6" i="20" s="1"/>
  <c r="AL7" i="20"/>
  <c r="AN7" i="20" s="1"/>
  <c r="FQ7" i="20"/>
  <c r="FR7" i="20" s="1"/>
  <c r="JP9" i="20"/>
  <c r="JQ9" i="20" s="1"/>
  <c r="BQ40" i="20"/>
  <c r="BS40" i="20" s="1"/>
  <c r="BL40" i="20"/>
  <c r="BN40" i="20" s="1"/>
  <c r="FZ8" i="20"/>
  <c r="GB8" i="20" s="1"/>
  <c r="EG8" i="20"/>
  <c r="EH8" i="20" s="1"/>
  <c r="CL8" i="20"/>
  <c r="CN8" i="20" s="1"/>
  <c r="DF7" i="20"/>
  <c r="DH7" i="20" s="1"/>
  <c r="HF7" i="20"/>
  <c r="HG7" i="20" s="1"/>
  <c r="W9" i="20"/>
  <c r="Y9" i="20" s="1"/>
  <c r="HE8" i="20"/>
  <c r="HG8" i="20" s="1"/>
  <c r="KE17" i="30"/>
  <c r="KG17" i="30" s="1"/>
  <c r="JP38" i="30"/>
  <c r="JR38" i="30" s="1"/>
  <c r="JP18" i="30"/>
  <c r="JR18" i="30" s="1"/>
  <c r="KE18" i="30"/>
  <c r="JF38" i="30"/>
  <c r="JH38" i="30" s="1"/>
  <c r="JU38" i="30"/>
  <c r="JW38" i="30" s="1"/>
  <c r="JP17" i="30"/>
  <c r="JR17" i="30" s="1"/>
  <c r="KE30" i="30"/>
  <c r="KG30" i="30" s="1"/>
  <c r="JZ38" i="30"/>
  <c r="KB38" i="30" s="1"/>
  <c r="JF17" i="30"/>
  <c r="JH17" i="30" s="1"/>
  <c r="T38" i="30"/>
  <c r="CW30" i="30"/>
  <c r="CY30" i="30" s="1"/>
  <c r="DG30" i="30"/>
  <c r="DI30" i="30" s="1"/>
  <c r="AC38" i="30"/>
  <c r="AE38" i="30" s="1"/>
  <c r="AQ38" i="30"/>
  <c r="AS38" i="30" s="1"/>
  <c r="CR38" i="30"/>
  <c r="CT38" i="30" s="1"/>
  <c r="X38" i="30"/>
  <c r="Z38" i="30" s="1"/>
  <c r="GE38" i="30"/>
  <c r="GG38" i="30" s="1"/>
  <c r="FW38" i="30"/>
  <c r="AM38" i="30"/>
  <c r="AO38" i="30" s="1"/>
  <c r="EQ38" i="30"/>
  <c r="ES38" i="30" s="1"/>
  <c r="KE38" i="30"/>
  <c r="KG38" i="30" s="1"/>
  <c r="AM18" i="30"/>
  <c r="EL18" i="30"/>
  <c r="EN18" i="30" s="1"/>
  <c r="IK18" i="30"/>
  <c r="IM18" i="30" s="1"/>
  <c r="JF18" i="30"/>
  <c r="JH18" i="30" s="1"/>
  <c r="KF18" i="30"/>
  <c r="AH17" i="30"/>
  <c r="AJ17" i="30" s="1"/>
  <c r="CA17" i="30"/>
  <c r="CC17" i="30" s="1"/>
  <c r="DB17" i="30"/>
  <c r="DD17" i="30" s="1"/>
  <c r="DW17" i="30"/>
  <c r="DY17" i="30" s="1"/>
  <c r="HV17" i="30"/>
  <c r="HX17" i="30" s="1"/>
  <c r="KA17" i="30"/>
  <c r="JZ17" i="30"/>
  <c r="IY38" i="30"/>
  <c r="JA38" i="30" s="1"/>
  <c r="HO38" i="30"/>
  <c r="HQ38" i="30" s="1"/>
  <c r="DR18" i="30"/>
  <c r="DT18" i="30" s="1"/>
  <c r="ER18" i="30"/>
  <c r="EU18" i="30"/>
  <c r="EW18" i="30" s="1"/>
  <c r="FL18" i="30"/>
  <c r="FN18" i="30" s="1"/>
  <c r="HA18" i="30"/>
  <c r="HC18" i="30" s="1"/>
  <c r="JZ18" i="30"/>
  <c r="KB18" i="30" s="1"/>
  <c r="N17" i="30"/>
  <c r="P17" i="30" s="1"/>
  <c r="AN17" i="30"/>
  <c r="AQ17" i="30"/>
  <c r="AS17" i="30" s="1"/>
  <c r="BH17" i="30"/>
  <c r="BJ17" i="30" s="1"/>
  <c r="FG17" i="30"/>
  <c r="FI17" i="30" s="1"/>
  <c r="GE17" i="30"/>
  <c r="GG17" i="30" s="1"/>
  <c r="GV17" i="30"/>
  <c r="GX17" i="30" s="1"/>
  <c r="IY17" i="30"/>
  <c r="JA17" i="30" s="1"/>
  <c r="S17" i="30"/>
  <c r="U17" i="30" s="1"/>
  <c r="CW17" i="30"/>
  <c r="CY17" i="30" s="1"/>
  <c r="DR17" i="30"/>
  <c r="DT17" i="30" s="1"/>
  <c r="ER17" i="30"/>
  <c r="EU17" i="30"/>
  <c r="EW17" i="30" s="1"/>
  <c r="FL17" i="30"/>
  <c r="FN17" i="30" s="1"/>
  <c r="HA17" i="30"/>
  <c r="HC17" i="30" s="1"/>
  <c r="FB61" i="30"/>
  <c r="CW34" i="30"/>
  <c r="DG34" i="30"/>
  <c r="DI34" i="30" s="1"/>
  <c r="DG37" i="30"/>
  <c r="DI37" i="30" s="1"/>
  <c r="JU37" i="30"/>
  <c r="JW37" i="30" s="1"/>
  <c r="BR30" i="30"/>
  <c r="BT30" i="30" s="1"/>
  <c r="DW30" i="30"/>
  <c r="DY30" i="30" s="1"/>
  <c r="GR30" i="30"/>
  <c r="IA30" i="30"/>
  <c r="IC30" i="30" s="1"/>
  <c r="IF30" i="30"/>
  <c r="IH30" i="30" s="1"/>
  <c r="EG61" i="30"/>
  <c r="GQ61" i="30"/>
  <c r="N34" i="30"/>
  <c r="P34" i="30" s="1"/>
  <c r="X34" i="30"/>
  <c r="Z34" i="30" s="1"/>
  <c r="AH34" i="30"/>
  <c r="AJ34" i="30" s="1"/>
  <c r="AX34" i="30"/>
  <c r="AZ34" i="30" s="1"/>
  <c r="BR34" i="30"/>
  <c r="BT34" i="30" s="1"/>
  <c r="CR34" i="30"/>
  <c r="CT34" i="30" s="1"/>
  <c r="CR37" i="30"/>
  <c r="CT37" i="30" s="1"/>
  <c r="N30" i="30"/>
  <c r="P30" i="30" s="1"/>
  <c r="AX30" i="30"/>
  <c r="AZ30" i="30" s="1"/>
  <c r="BW30" i="30"/>
  <c r="BY30" i="30" s="1"/>
  <c r="DR30" i="30"/>
  <c r="DT30" i="30" s="1"/>
  <c r="EB30" i="30"/>
  <c r="ED30" i="30" s="1"/>
  <c r="HV30" i="30"/>
  <c r="HX30" i="30" s="1"/>
  <c r="CH61" i="30"/>
  <c r="CJ61" i="30" s="1"/>
  <c r="CR61" i="30"/>
  <c r="CT61" i="30" s="1"/>
  <c r="DB61" i="30"/>
  <c r="EB61" i="30"/>
  <c r="ED61" i="30" s="1"/>
  <c r="GL61" i="30"/>
  <c r="GN61" i="30" s="1"/>
  <c r="HF61" i="30"/>
  <c r="HH61" i="30" s="1"/>
  <c r="AC37" i="30"/>
  <c r="AE37" i="30" s="1"/>
  <c r="AM37" i="30"/>
  <c r="AO37" i="30" s="1"/>
  <c r="BM37" i="30"/>
  <c r="BO37" i="30" s="1"/>
  <c r="EQ37" i="30"/>
  <c r="ES37" i="30" s="1"/>
  <c r="HA37" i="30"/>
  <c r="HC37" i="30" s="1"/>
  <c r="IA37" i="30"/>
  <c r="IC37" i="30" s="1"/>
  <c r="IU37" i="30"/>
  <c r="X30" i="30"/>
  <c r="Z30" i="30" s="1"/>
  <c r="EG30" i="30"/>
  <c r="EI30" i="30" s="1"/>
  <c r="FB30" i="30"/>
  <c r="FD30" i="30" s="1"/>
  <c r="FG30" i="30"/>
  <c r="FI30" i="30" s="1"/>
  <c r="FV30" i="30"/>
  <c r="FX30" i="30" s="1"/>
  <c r="GL30" i="30"/>
  <c r="GN30" i="30" s="1"/>
  <c r="HF30" i="30"/>
  <c r="HH30" i="30" s="1"/>
  <c r="IU30" i="30"/>
  <c r="IW30" i="30" s="1"/>
  <c r="JU30" i="30"/>
  <c r="JW30" i="30" s="1"/>
  <c r="BW34" i="30"/>
  <c r="BY34" i="30" s="1"/>
  <c r="CM34" i="30"/>
  <c r="CO34" i="30" s="1"/>
  <c r="IF34" i="30"/>
  <c r="IH34" i="30" s="1"/>
  <c r="JU34" i="30"/>
  <c r="JW34" i="30" s="1"/>
  <c r="X37" i="30"/>
  <c r="Z37" i="30" s="1"/>
  <c r="BH37" i="30"/>
  <c r="BJ37" i="30" s="1"/>
  <c r="CH37" i="30"/>
  <c r="CJ37" i="30" s="1"/>
  <c r="EB37" i="30"/>
  <c r="ED37" i="30" s="1"/>
  <c r="FL37" i="30"/>
  <c r="FN37" i="30" s="1"/>
  <c r="GL37" i="30"/>
  <c r="GN37" i="30" s="1"/>
  <c r="HF37" i="30"/>
  <c r="HH37" i="30" s="1"/>
  <c r="IP37" i="30"/>
  <c r="IR37" i="30" s="1"/>
  <c r="S30" i="30"/>
  <c r="U30" i="30" s="1"/>
  <c r="HA30" i="30"/>
  <c r="HC30" i="30" s="1"/>
  <c r="JP30" i="30"/>
  <c r="JR30" i="30" s="1"/>
  <c r="JP37" i="30"/>
  <c r="JR37" i="30" s="1"/>
  <c r="BR37" i="30"/>
  <c r="BT37" i="30" s="1"/>
  <c r="IY37" i="30"/>
  <c r="JA37" i="30" s="1"/>
  <c r="IV37" i="30"/>
  <c r="AH30" i="30"/>
  <c r="AJ30" i="30" s="1"/>
  <c r="CA30" i="30"/>
  <c r="CC30" i="30" s="1"/>
  <c r="GA30" i="30"/>
  <c r="GC30" i="30" s="1"/>
  <c r="JG30" i="30"/>
  <c r="JF30" i="30"/>
  <c r="BM34" i="30"/>
  <c r="BO34" i="30" s="1"/>
  <c r="DR34" i="30"/>
  <c r="DT34" i="30" s="1"/>
  <c r="EL34" i="30"/>
  <c r="EN34" i="30" s="1"/>
  <c r="FL34" i="30"/>
  <c r="FN34" i="30" s="1"/>
  <c r="FQ37" i="30"/>
  <c r="FS37" i="30" s="1"/>
  <c r="FV37" i="30"/>
  <c r="FX37" i="30" s="1"/>
  <c r="HO37" i="30"/>
  <c r="HQ37" i="30" s="1"/>
  <c r="AM30" i="30"/>
  <c r="BC30" i="30"/>
  <c r="BE30" i="30" s="1"/>
  <c r="EL30" i="30"/>
  <c r="EN30" i="30" s="1"/>
  <c r="IK30" i="30"/>
  <c r="IM30" i="30" s="1"/>
  <c r="GR37" i="30"/>
  <c r="GQ37" i="30"/>
  <c r="ER30" i="30"/>
  <c r="EU30" i="30"/>
  <c r="EW30" i="30" s="1"/>
  <c r="KA30" i="30"/>
  <c r="JZ30" i="30"/>
  <c r="FC37" i="30"/>
  <c r="FB37" i="30"/>
  <c r="HK37" i="30"/>
  <c r="HM37" i="30" s="1"/>
  <c r="AC34" i="30"/>
  <c r="AE34" i="30" s="1"/>
  <c r="AX37" i="30"/>
  <c r="AZ37" i="30" s="1"/>
  <c r="DB37" i="30"/>
  <c r="DD37" i="30" s="1"/>
  <c r="EH37" i="30"/>
  <c r="EG37" i="30"/>
  <c r="IG37" i="30"/>
  <c r="IF37" i="30"/>
  <c r="AN30" i="30"/>
  <c r="AQ30" i="30"/>
  <c r="AS30" i="30" s="1"/>
  <c r="BH30" i="30"/>
  <c r="BJ30" i="30" s="1"/>
  <c r="CH30" i="30"/>
  <c r="CJ30" i="30" s="1"/>
  <c r="EQ30" i="30"/>
  <c r="GE30" i="30"/>
  <c r="GG30" i="30" s="1"/>
  <c r="GV30" i="30"/>
  <c r="GX30" i="30" s="1"/>
  <c r="HO30" i="30"/>
  <c r="HQ30" i="30" s="1"/>
  <c r="IP30" i="30"/>
  <c r="IR30" i="30" s="1"/>
  <c r="IY30" i="30"/>
  <c r="JA30" i="30" s="1"/>
  <c r="AM61" i="30"/>
  <c r="AO61" i="30" s="1"/>
  <c r="DW34" i="30"/>
  <c r="DY34" i="30" s="1"/>
  <c r="EQ34" i="30"/>
  <c r="FG34" i="30"/>
  <c r="FI34" i="30" s="1"/>
  <c r="GA34" i="30"/>
  <c r="GC34" i="30" s="1"/>
  <c r="HA34" i="30"/>
  <c r="HC34" i="30" s="1"/>
  <c r="IK34" i="30"/>
  <c r="JP34" i="30"/>
  <c r="JR34" i="30" s="1"/>
  <c r="S37" i="30"/>
  <c r="U37" i="30" s="1"/>
  <c r="CM37" i="30"/>
  <c r="CO37" i="30" s="1"/>
  <c r="DK37" i="30"/>
  <c r="DW37" i="30"/>
  <c r="DY37" i="30" s="1"/>
  <c r="HV37" i="30"/>
  <c r="HX37" i="30" s="1"/>
  <c r="KE37" i="30"/>
  <c r="KG37" i="30" s="1"/>
  <c r="FC61" i="30"/>
  <c r="GR61" i="30"/>
  <c r="EB34" i="30"/>
  <c r="ED34" i="30" s="1"/>
  <c r="EG34" i="30"/>
  <c r="EI34" i="30" s="1"/>
  <c r="EU34" i="30"/>
  <c r="FB34" i="30"/>
  <c r="FD34" i="30" s="1"/>
  <c r="FQ34" i="30"/>
  <c r="FS34" i="30" s="1"/>
  <c r="FV34" i="30"/>
  <c r="FX34" i="30" s="1"/>
  <c r="N37" i="30"/>
  <c r="P37" i="30" s="1"/>
  <c r="AH37" i="30"/>
  <c r="AJ37" i="30" s="1"/>
  <c r="BW37" i="30"/>
  <c r="BY37" i="30" s="1"/>
  <c r="CW37" i="30"/>
  <c r="CY37" i="30" s="1"/>
  <c r="DR37" i="30"/>
  <c r="DT37" i="30" s="1"/>
  <c r="EL37" i="30"/>
  <c r="EN37" i="30" s="1"/>
  <c r="FG37" i="30"/>
  <c r="FI37" i="30" s="1"/>
  <c r="GA37" i="30"/>
  <c r="GC37" i="30" s="1"/>
  <c r="GE37" i="30"/>
  <c r="GG37" i="30" s="1"/>
  <c r="GV37" i="30"/>
  <c r="IK37" i="30"/>
  <c r="IM37" i="30" s="1"/>
  <c r="JF37" i="30"/>
  <c r="JH37" i="30" s="1"/>
  <c r="JZ37" i="30"/>
  <c r="KB37" i="30" s="1"/>
  <c r="AQ34" i="30"/>
  <c r="BM61" i="30"/>
  <c r="BO61" i="30" s="1"/>
  <c r="CM61" i="30"/>
  <c r="CO61" i="30" s="1"/>
  <c r="EH61" i="30"/>
  <c r="FQ61" i="30"/>
  <c r="FS61" i="30" s="1"/>
  <c r="DK34" i="30"/>
  <c r="DM34" i="30" s="1"/>
  <c r="ER34" i="30"/>
  <c r="GL34" i="30"/>
  <c r="GN34" i="30" s="1"/>
  <c r="GQ34" i="30"/>
  <c r="GS34" i="30" s="1"/>
  <c r="HF34" i="30"/>
  <c r="HH34" i="30" s="1"/>
  <c r="HK34" i="30"/>
  <c r="HM34" i="30" s="1"/>
  <c r="AQ37" i="30"/>
  <c r="AS37" i="30" s="1"/>
  <c r="EU37" i="30"/>
  <c r="EW37" i="30" s="1"/>
  <c r="GW37" i="30"/>
  <c r="X61" i="30"/>
  <c r="Z61" i="30" s="1"/>
  <c r="BH61" i="30"/>
  <c r="BJ61" i="30" s="1"/>
  <c r="DW61" i="30"/>
  <c r="DY61" i="30" s="1"/>
  <c r="S34" i="30"/>
  <c r="U34" i="30" s="1"/>
  <c r="AM34" i="30"/>
  <c r="AO34" i="30" s="1"/>
  <c r="BH34" i="30"/>
  <c r="BJ34" i="30" s="1"/>
  <c r="CH34" i="30"/>
  <c r="CJ34" i="30" s="1"/>
  <c r="DB34" i="30"/>
  <c r="DD34" i="30" s="1"/>
  <c r="GV34" i="30"/>
  <c r="GX34" i="30" s="1"/>
  <c r="IU34" i="30"/>
  <c r="IW34" i="30" s="1"/>
  <c r="KE34" i="30"/>
  <c r="JF34" i="30"/>
  <c r="JH34" i="30" s="1"/>
  <c r="JZ34" i="30"/>
  <c r="KB34" i="30" s="1"/>
  <c r="KF34" i="30"/>
  <c r="HV34" i="30"/>
  <c r="HX34" i="30" s="1"/>
  <c r="IP34" i="30"/>
  <c r="IR34" i="30" s="1"/>
  <c r="AD61" i="30"/>
  <c r="AC61" i="30"/>
  <c r="FW61" i="30"/>
  <c r="FV61" i="30"/>
  <c r="GE61" i="30"/>
  <c r="GG61" i="30" s="1"/>
  <c r="HL61" i="30"/>
  <c r="HK61" i="30"/>
  <c r="AY61" i="30"/>
  <c r="AX61" i="30"/>
  <c r="BS61" i="30"/>
  <c r="BR61" i="30"/>
  <c r="HO34" i="30"/>
  <c r="HQ34" i="30" s="1"/>
  <c r="DK61" i="30"/>
  <c r="DM61" i="30" s="1"/>
  <c r="GE34" i="30"/>
  <c r="GG34" i="30" s="1"/>
  <c r="HO61" i="30"/>
  <c r="HQ61" i="30" s="1"/>
  <c r="S61" i="30"/>
  <c r="U61" i="30" s="1"/>
  <c r="DG61" i="30"/>
  <c r="DI61" i="30" s="1"/>
  <c r="EQ61" i="30"/>
  <c r="ES61" i="30" s="1"/>
  <c r="FL61" i="30"/>
  <c r="FN61" i="30" s="1"/>
  <c r="HA61" i="30"/>
  <c r="HC61" i="30" s="1"/>
  <c r="CX34" i="30"/>
  <c r="IL34" i="30"/>
  <c r="JP6" i="20"/>
  <c r="JQ6" i="20" s="1"/>
  <c r="AC8" i="20"/>
  <c r="AB8" i="20"/>
  <c r="DW6" i="20"/>
  <c r="DV6" i="20"/>
  <c r="AH9" i="20"/>
  <c r="AG9" i="20"/>
  <c r="EG9" i="20"/>
  <c r="EF9" i="20"/>
  <c r="JZ9" i="20"/>
  <c r="JY9" i="20"/>
  <c r="DW40" i="20"/>
  <c r="DV40" i="20"/>
  <c r="FA40" i="20"/>
  <c r="FC40" i="20" s="1"/>
  <c r="BL7" i="20"/>
  <c r="BM7" i="20"/>
  <c r="EB7" i="20"/>
  <c r="EA7" i="20"/>
  <c r="ET9" i="20"/>
  <c r="EV9" i="20" s="1"/>
  <c r="BM6" i="20"/>
  <c r="BL6" i="20"/>
  <c r="FQ6" i="20"/>
  <c r="FP6" i="20"/>
  <c r="IA6" i="20"/>
  <c r="HZ6" i="20"/>
  <c r="IU6" i="20"/>
  <c r="IT6" i="20"/>
  <c r="DA7" i="20"/>
  <c r="DB7" i="20"/>
  <c r="AC7" i="20"/>
  <c r="AB7" i="20"/>
  <c r="EP40" i="20"/>
  <c r="ER40" i="20" s="1"/>
  <c r="DF8" i="20"/>
  <c r="DG8" i="20"/>
  <c r="BR6" i="20"/>
  <c r="BQ6" i="20"/>
  <c r="EB6" i="20"/>
  <c r="EA6" i="20"/>
  <c r="FV6" i="20"/>
  <c r="FU6" i="20"/>
  <c r="IF6" i="20"/>
  <c r="IE6" i="20"/>
  <c r="CM7" i="20"/>
  <c r="CL7" i="20"/>
  <c r="BC9" i="20"/>
  <c r="BB9" i="20"/>
  <c r="FG9" i="20"/>
  <c r="FF9" i="20"/>
  <c r="AC6" i="20"/>
  <c r="AB6" i="20"/>
  <c r="EQ6" i="20"/>
  <c r="EP6" i="20"/>
  <c r="EP7" i="20"/>
  <c r="EQ7" i="20"/>
  <c r="HZ7" i="20"/>
  <c r="IA7" i="20"/>
  <c r="BW9" i="20"/>
  <c r="BV9" i="20"/>
  <c r="CR9" i="20"/>
  <c r="CQ9" i="20"/>
  <c r="GA9" i="20"/>
  <c r="GD9" i="20"/>
  <c r="GF9" i="20" s="1"/>
  <c r="FZ9" i="20"/>
  <c r="GV9" i="20"/>
  <c r="GU9" i="20"/>
  <c r="IK9" i="20"/>
  <c r="IJ9" i="20"/>
  <c r="HE40" i="20"/>
  <c r="HG40" i="20" s="1"/>
  <c r="HJ40" i="20"/>
  <c r="HL40" i="20" s="1"/>
  <c r="IU40" i="20"/>
  <c r="IV40" i="20" s="1"/>
  <c r="IA8" i="20"/>
  <c r="IB8" i="20" s="1"/>
  <c r="EK8" i="20"/>
  <c r="EM8" i="20" s="1"/>
  <c r="DB8" i="20"/>
  <c r="DC8" i="20" s="1"/>
  <c r="R7" i="20"/>
  <c r="T7" i="20" s="1"/>
  <c r="DW7" i="20"/>
  <c r="DX7" i="20" s="1"/>
  <c r="JP7" i="20"/>
  <c r="JQ7" i="20" s="1"/>
  <c r="BG9" i="20"/>
  <c r="BI9" i="20" s="1"/>
  <c r="CV9" i="20"/>
  <c r="CX9" i="20" s="1"/>
  <c r="DQ9" i="20"/>
  <c r="DS9" i="20" s="1"/>
  <c r="EK9" i="20"/>
  <c r="EM9" i="20" s="1"/>
  <c r="FK9" i="20"/>
  <c r="FM9" i="20" s="1"/>
  <c r="GZ9" i="20"/>
  <c r="HB9" i="20" s="1"/>
  <c r="IO9" i="20"/>
  <c r="IQ9" i="20" s="1"/>
  <c r="KD9" i="20"/>
  <c r="KF9" i="20" s="1"/>
  <c r="GP40" i="20"/>
  <c r="GR40" i="20" s="1"/>
  <c r="AL8" i="20"/>
  <c r="R6" i="20"/>
  <c r="T6" i="20" s="1"/>
  <c r="IT9" i="20"/>
  <c r="IV9" i="20" s="1"/>
  <c r="JT7" i="20"/>
  <c r="JV7" i="20" s="1"/>
  <c r="JU6" i="20"/>
  <c r="JV6" i="20" s="1"/>
  <c r="EL40" i="20"/>
  <c r="EM40" i="20" s="1"/>
  <c r="R8" i="20"/>
  <c r="T8" i="20" s="1"/>
  <c r="AG7" i="20"/>
  <c r="AI7" i="20" s="1"/>
  <c r="BB7" i="20"/>
  <c r="BD7" i="20" s="1"/>
  <c r="BV7" i="20"/>
  <c r="BX7" i="20" s="1"/>
  <c r="CQ7" i="20"/>
  <c r="EF7" i="20"/>
  <c r="EH7" i="20" s="1"/>
  <c r="FF7" i="20"/>
  <c r="FH7" i="20" s="1"/>
  <c r="FZ7" i="20"/>
  <c r="GB7" i="20" s="1"/>
  <c r="GU7" i="20"/>
  <c r="GW7" i="20" s="1"/>
  <c r="IJ7" i="20"/>
  <c r="IL7" i="20" s="1"/>
  <c r="JY7" i="20"/>
  <c r="KA7" i="20" s="1"/>
  <c r="AW40" i="20"/>
  <c r="AY40" i="20" s="1"/>
  <c r="GK40" i="20"/>
  <c r="GM40" i="20" s="1"/>
  <c r="AB40" i="20"/>
  <c r="AD40" i="20" s="1"/>
  <c r="CW40" i="20"/>
  <c r="CX40" i="20" s="1"/>
  <c r="JU8" i="20"/>
  <c r="JV8" i="20" s="1"/>
  <c r="IU8" i="20"/>
  <c r="IV8" i="20" s="1"/>
  <c r="FF8" i="20"/>
  <c r="FH8" i="20" s="1"/>
  <c r="DW8" i="20"/>
  <c r="DX8" i="20" s="1"/>
  <c r="BV8" i="20"/>
  <c r="BX8" i="20" s="1"/>
  <c r="BM8" i="20"/>
  <c r="BN8" i="20" s="1"/>
  <c r="CL6" i="20"/>
  <c r="CN6" i="20" s="1"/>
  <c r="DA6" i="20"/>
  <c r="DC6" i="20" s="1"/>
  <c r="DF6" i="20"/>
  <c r="DH6" i="20" s="1"/>
  <c r="GP6" i="20"/>
  <c r="GR6" i="20" s="1"/>
  <c r="HE6" i="20"/>
  <c r="HG6" i="20" s="1"/>
  <c r="HJ6" i="20"/>
  <c r="HL6" i="20" s="1"/>
  <c r="BG7" i="20"/>
  <c r="BI7" i="20" s="1"/>
  <c r="CR7" i="20"/>
  <c r="CV7" i="20"/>
  <c r="CX7" i="20" s="1"/>
  <c r="EK7" i="20"/>
  <c r="EM7" i="20" s="1"/>
  <c r="FK7" i="20"/>
  <c r="FM7" i="20" s="1"/>
  <c r="GZ7" i="20"/>
  <c r="HB7" i="20" s="1"/>
  <c r="IO7" i="20"/>
  <c r="IQ7" i="20" s="1"/>
  <c r="KD7" i="20"/>
  <c r="KF7" i="20" s="1"/>
  <c r="DR40" i="20"/>
  <c r="DS40" i="20" s="1"/>
  <c r="JT40" i="20"/>
  <c r="JV40" i="20" s="1"/>
  <c r="BB8" i="20"/>
  <c r="BD8" i="20" s="1"/>
  <c r="W6" i="20"/>
  <c r="Y6" i="20" s="1"/>
  <c r="IT7" i="20"/>
  <c r="IV7" i="20" s="1"/>
  <c r="BC6" i="20"/>
  <c r="BB6" i="20"/>
  <c r="JZ6" i="20"/>
  <c r="JY6" i="20"/>
  <c r="M40" i="20"/>
  <c r="O40" i="20" s="1"/>
  <c r="AG40" i="20"/>
  <c r="AI40" i="20" s="1"/>
  <c r="CG40" i="20"/>
  <c r="CI40" i="20" s="1"/>
  <c r="CL40" i="20"/>
  <c r="CN40" i="20" s="1"/>
  <c r="DA40" i="20"/>
  <c r="DC40" i="20" s="1"/>
  <c r="DF40" i="20"/>
  <c r="DH40" i="20" s="1"/>
  <c r="KE8" i="20"/>
  <c r="KF8" i="20" s="1"/>
  <c r="JK8" i="20"/>
  <c r="JL8" i="20" s="1"/>
  <c r="IP8" i="20"/>
  <c r="IQ8" i="20" s="1"/>
  <c r="HK8" i="20"/>
  <c r="HL8" i="20" s="1"/>
  <c r="BW6" i="20"/>
  <c r="BV6" i="20"/>
  <c r="CR6" i="20"/>
  <c r="CQ6" i="20"/>
  <c r="GA6" i="20"/>
  <c r="FZ6" i="20"/>
  <c r="GV6" i="20"/>
  <c r="GU6" i="20"/>
  <c r="FG6" i="20"/>
  <c r="FF6" i="20"/>
  <c r="JZ8" i="20"/>
  <c r="KA8" i="20" s="1"/>
  <c r="IK8" i="20"/>
  <c r="IL8" i="20" s="1"/>
  <c r="GQ8" i="20"/>
  <c r="GR8" i="20" s="1"/>
  <c r="EP8" i="20"/>
  <c r="ER8" i="20" s="1"/>
  <c r="CV8" i="20"/>
  <c r="CW8" i="20"/>
  <c r="AH6" i="20"/>
  <c r="AG6" i="20"/>
  <c r="EG6" i="20"/>
  <c r="EF6" i="20"/>
  <c r="IK6" i="20"/>
  <c r="IJ6" i="20"/>
  <c r="R40" i="20"/>
  <c r="T40" i="20" s="1"/>
  <c r="AL40" i="20"/>
  <c r="AN40" i="20" s="1"/>
  <c r="HA8" i="20"/>
  <c r="HB8" i="20" s="1"/>
  <c r="AM8" i="20"/>
  <c r="BG6" i="20"/>
  <c r="BI6" i="20" s="1"/>
  <c r="CV6" i="20"/>
  <c r="CX6" i="20" s="1"/>
  <c r="EK6" i="20"/>
  <c r="EM6" i="20" s="1"/>
  <c r="FK6" i="20"/>
  <c r="FM6" i="20" s="1"/>
  <c r="GZ6" i="20"/>
  <c r="HB6" i="20" s="1"/>
  <c r="IO6" i="20"/>
  <c r="KD6" i="20"/>
  <c r="KF6" i="20" s="1"/>
  <c r="IP6" i="20"/>
  <c r="HN40" i="20"/>
  <c r="HP40" i="20" s="1"/>
  <c r="BB40" i="20"/>
  <c r="BD40" i="20" s="1"/>
  <c r="BV40" i="20"/>
  <c r="BX40" i="20" s="1"/>
  <c r="EF40" i="20"/>
  <c r="EH40" i="20" s="1"/>
  <c r="FF40" i="20"/>
  <c r="FH40" i="20" s="1"/>
  <c r="FZ40" i="20"/>
  <c r="GB40" i="20" s="1"/>
  <c r="GU40" i="20"/>
  <c r="GW40" i="20" s="1"/>
  <c r="IJ40" i="20"/>
  <c r="IL40" i="20" s="1"/>
  <c r="JE40" i="20"/>
  <c r="JG40" i="20" s="1"/>
  <c r="JY40" i="20"/>
  <c r="KA40" i="20" s="1"/>
  <c r="GZ40" i="20"/>
  <c r="HB40" i="20" s="1"/>
  <c r="HU40" i="20"/>
  <c r="HW40" i="20" s="1"/>
  <c r="IO40" i="20"/>
  <c r="JJ40" i="20"/>
  <c r="JL40" i="20" s="1"/>
  <c r="KD40" i="20"/>
  <c r="KF40" i="20" s="1"/>
  <c r="IP40" i="20"/>
  <c r="JU61" i="30"/>
  <c r="JW61" i="30" s="1"/>
  <c r="HV61" i="30"/>
  <c r="HX61" i="30" s="1"/>
  <c r="IP61" i="30"/>
  <c r="IR61" i="30" s="1"/>
  <c r="JZ61" i="30"/>
  <c r="KE61" i="30"/>
  <c r="KG61" i="30" s="1"/>
  <c r="JK61" i="30"/>
  <c r="JM61" i="30" s="1"/>
  <c r="IA61" i="30"/>
  <c r="IC61" i="30" s="1"/>
  <c r="IU61" i="30"/>
  <c r="IW61" i="30" s="1"/>
  <c r="BD61" i="30"/>
  <c r="BC61" i="30"/>
  <c r="BX61" i="30"/>
  <c r="BW61" i="30"/>
  <c r="CA61" i="30"/>
  <c r="CC61" i="30" s="1"/>
  <c r="CW61" i="30"/>
  <c r="CX61" i="30"/>
  <c r="O61" i="30"/>
  <c r="N61" i="30"/>
  <c r="AI61" i="30"/>
  <c r="AH61" i="30"/>
  <c r="DS61" i="30"/>
  <c r="DR61" i="30"/>
  <c r="EL61" i="30"/>
  <c r="EN61" i="30" s="1"/>
  <c r="FG61" i="30"/>
  <c r="FI61" i="30" s="1"/>
  <c r="GV61" i="30"/>
  <c r="IK61" i="30"/>
  <c r="IM61" i="30" s="1"/>
  <c r="AQ61" i="30"/>
  <c r="AS61" i="30" s="1"/>
  <c r="EU61" i="30"/>
  <c r="EW61" i="30" s="1"/>
  <c r="GB61" i="30"/>
  <c r="GW61" i="30"/>
  <c r="JG61" i="30"/>
  <c r="KA61" i="30"/>
  <c r="GA61" i="30"/>
  <c r="DC61" i="30"/>
  <c r="EV34" i="30" l="1"/>
  <c r="EW34" i="30"/>
  <c r="DL37" i="30"/>
  <c r="DM37" i="30"/>
  <c r="AR18" i="30"/>
  <c r="AS18" i="30"/>
  <c r="CB38" i="30"/>
  <c r="CC38" i="30"/>
  <c r="AR34" i="30"/>
  <c r="AS34" i="30"/>
  <c r="ES18" i="30"/>
  <c r="DD18" i="30"/>
  <c r="EV38" i="30"/>
  <c r="EX38" i="30" s="1"/>
  <c r="JH61" i="30"/>
  <c r="AO17" i="30"/>
  <c r="GF18" i="30"/>
  <c r="AN8" i="20"/>
  <c r="HH38" i="30"/>
  <c r="GS61" i="30"/>
  <c r="GS30" i="30"/>
  <c r="DY38" i="30"/>
  <c r="CJ38" i="30"/>
  <c r="BY18" i="30"/>
  <c r="BY38" i="30"/>
  <c r="EI61" i="30"/>
  <c r="ES17" i="30"/>
  <c r="U38" i="30"/>
  <c r="IH18" i="30"/>
  <c r="IV6" i="20"/>
  <c r="FX38" i="30"/>
  <c r="IZ18" i="30"/>
  <c r="JB18" i="30" s="1"/>
  <c r="CY34" i="30"/>
  <c r="HH18" i="30"/>
  <c r="HC38" i="30"/>
  <c r="HP18" i="30"/>
  <c r="HR18" i="30" s="1"/>
  <c r="AO18" i="30"/>
  <c r="HX38" i="30"/>
  <c r="CB18" i="30"/>
  <c r="CD18" i="30" s="1"/>
  <c r="IR38" i="30"/>
  <c r="FD61" i="30"/>
  <c r="IC38" i="30"/>
  <c r="HP61" i="30"/>
  <c r="HR61" i="30" s="1"/>
  <c r="DD61" i="30"/>
  <c r="KG18" i="30"/>
  <c r="BJ38" i="30"/>
  <c r="BJ18" i="30"/>
  <c r="IB7" i="20"/>
  <c r="AD6" i="20"/>
  <c r="BN7" i="20"/>
  <c r="DX40" i="20"/>
  <c r="DX6" i="20"/>
  <c r="EH6" i="20"/>
  <c r="ER6" i="20"/>
  <c r="IG6" i="20"/>
  <c r="EC7" i="20"/>
  <c r="EH9" i="20"/>
  <c r="FH6" i="20"/>
  <c r="FH9" i="20"/>
  <c r="AD8" i="20"/>
  <c r="GB9" i="20"/>
  <c r="FW6" i="20"/>
  <c r="FR6" i="20"/>
  <c r="IL9" i="20"/>
  <c r="DH8" i="20"/>
  <c r="DC7" i="20"/>
  <c r="ES30" i="30"/>
  <c r="GF17" i="30"/>
  <c r="AR17" i="30"/>
  <c r="KB17" i="30"/>
  <c r="AR38" i="30"/>
  <c r="IZ17" i="30"/>
  <c r="HP38" i="30"/>
  <c r="GF38" i="30"/>
  <c r="EV17" i="30"/>
  <c r="EV18" i="30"/>
  <c r="IZ38" i="30"/>
  <c r="CB17" i="30"/>
  <c r="IM34" i="30"/>
  <c r="DL61" i="30"/>
  <c r="DN61" i="30" s="1"/>
  <c r="ES34" i="30"/>
  <c r="IZ37" i="30"/>
  <c r="JB37" i="30" s="1"/>
  <c r="EI37" i="30"/>
  <c r="IW37" i="30"/>
  <c r="AE61" i="30"/>
  <c r="IH37" i="30"/>
  <c r="KB30" i="30"/>
  <c r="AO30" i="30"/>
  <c r="JH30" i="30"/>
  <c r="AR30" i="30"/>
  <c r="EV30" i="30"/>
  <c r="FD37" i="30"/>
  <c r="DL34" i="30"/>
  <c r="DN34" i="30" s="1"/>
  <c r="HP37" i="30"/>
  <c r="HR37" i="30" s="1"/>
  <c r="GS37" i="30"/>
  <c r="GF30" i="30"/>
  <c r="CB30" i="30"/>
  <c r="HP30" i="30"/>
  <c r="IZ30" i="30"/>
  <c r="GF37" i="30"/>
  <c r="EV37" i="30"/>
  <c r="BY61" i="30"/>
  <c r="BT61" i="30"/>
  <c r="AR37" i="30"/>
  <c r="GX37" i="30"/>
  <c r="KG34" i="30"/>
  <c r="HM61" i="30"/>
  <c r="GC61" i="30"/>
  <c r="GF34" i="30"/>
  <c r="FX61" i="30"/>
  <c r="GF61" i="30"/>
  <c r="GH61" i="30" s="1"/>
  <c r="BE61" i="30"/>
  <c r="HP34" i="30"/>
  <c r="AZ61" i="30"/>
  <c r="BX9" i="20"/>
  <c r="BS6" i="20"/>
  <c r="IB6" i="20"/>
  <c r="BN6" i="20"/>
  <c r="CS9" i="20"/>
  <c r="ER7" i="20"/>
  <c r="CN7" i="20"/>
  <c r="EU9" i="20"/>
  <c r="GE9" i="20"/>
  <c r="EC6" i="20"/>
  <c r="GW9" i="20"/>
  <c r="BD9" i="20"/>
  <c r="AD7" i="20"/>
  <c r="KA9" i="20"/>
  <c r="AI9" i="20"/>
  <c r="CS7" i="20"/>
  <c r="GB6" i="20"/>
  <c r="BX6" i="20"/>
  <c r="IL6" i="20"/>
  <c r="CX8" i="20"/>
  <c r="CS6" i="20"/>
  <c r="BD6" i="20"/>
  <c r="IQ6" i="20"/>
  <c r="AI6" i="20"/>
  <c r="GW6" i="20"/>
  <c r="KA6" i="20"/>
  <c r="IQ40" i="20"/>
  <c r="HO40" i="20"/>
  <c r="KB61" i="30"/>
  <c r="GX61" i="30"/>
  <c r="AJ61" i="30"/>
  <c r="DT61" i="30"/>
  <c r="P61" i="30"/>
  <c r="EV61" i="30"/>
  <c r="CY61" i="30"/>
  <c r="AR61" i="30"/>
  <c r="CB61" i="30"/>
  <c r="CD38" i="30" l="1"/>
  <c r="DN37" i="30"/>
  <c r="EX34" i="30"/>
  <c r="AT18" i="30"/>
  <c r="AT34" i="30"/>
  <c r="GH18" i="30"/>
  <c r="CD17" i="30"/>
  <c r="JB17" i="30"/>
  <c r="EW9" i="20"/>
  <c r="GH38" i="30"/>
  <c r="HR38" i="30"/>
  <c r="JB38" i="30"/>
  <c r="EX18" i="30"/>
  <c r="EX17" i="30"/>
  <c r="AT17" i="30"/>
  <c r="AT38" i="30"/>
  <c r="GH17" i="30"/>
  <c r="CD30" i="30"/>
  <c r="HR34" i="30"/>
  <c r="GH37" i="30"/>
  <c r="JB30" i="30"/>
  <c r="HR30" i="30"/>
  <c r="GH30" i="30"/>
  <c r="EX30" i="30"/>
  <c r="AT30" i="30"/>
  <c r="EX37" i="30"/>
  <c r="AT37" i="30"/>
  <c r="GH34" i="30"/>
  <c r="GG9" i="20"/>
  <c r="HQ40" i="20"/>
  <c r="EX61" i="30"/>
  <c r="AT61" i="30"/>
  <c r="CD61" i="30"/>
  <c r="LG82" i="30" l="1"/>
  <c r="LG83" i="30"/>
  <c r="LG84" i="30"/>
  <c r="LG85" i="30"/>
  <c r="LG86" i="30"/>
  <c r="LG87" i="30"/>
  <c r="LG88" i="30"/>
  <c r="LG89" i="30"/>
  <c r="LG90" i="30"/>
  <c r="LG91" i="30"/>
  <c r="LG92" i="30"/>
  <c r="LG93" i="30"/>
  <c r="LG94" i="30"/>
  <c r="LG95" i="30"/>
  <c r="LG96" i="30"/>
  <c r="LG97" i="30"/>
  <c r="LG98" i="30"/>
  <c r="LG99" i="30"/>
  <c r="LG100" i="30"/>
  <c r="LG101" i="30"/>
  <c r="LG102" i="30"/>
  <c r="LG103" i="30"/>
  <c r="LG104" i="30"/>
  <c r="LG105" i="30"/>
  <c r="LG106" i="30"/>
  <c r="LG107" i="30"/>
  <c r="LG108" i="30"/>
  <c r="LG109" i="30"/>
  <c r="LG110" i="30"/>
  <c r="LG111" i="30"/>
  <c r="LG112" i="30"/>
  <c r="LG113" i="30"/>
  <c r="LG114" i="30"/>
  <c r="LG115" i="30"/>
  <c r="LG116" i="30"/>
  <c r="LG117" i="30"/>
  <c r="LF21" i="30"/>
  <c r="LF24" i="30"/>
  <c r="LF20" i="30"/>
  <c r="LF22" i="30"/>
  <c r="LF36" i="30"/>
  <c r="LF43" i="30"/>
  <c r="LF40" i="30"/>
  <c r="LF32" i="30"/>
  <c r="LF39" i="30"/>
  <c r="LF41" i="30"/>
  <c r="LF48" i="30"/>
  <c r="LF44" i="30"/>
  <c r="LF42" i="30"/>
  <c r="LF45" i="30"/>
  <c r="LF49" i="30"/>
  <c r="LF47" i="30"/>
  <c r="LF46" i="30"/>
  <c r="LF33" i="30"/>
  <c r="LF50" i="30"/>
  <c r="LF27" i="30"/>
  <c r="LF55" i="30"/>
  <c r="LF23" i="30"/>
  <c r="LF25" i="30"/>
  <c r="LF28" i="30"/>
  <c r="LF26" i="30"/>
  <c r="LF54" i="30"/>
  <c r="LF51" i="30"/>
  <c r="LF52" i="30"/>
  <c r="LF53" i="30"/>
  <c r="LF57" i="30"/>
  <c r="LF58" i="30"/>
  <c r="LF59" i="30"/>
  <c r="LF31" i="30"/>
  <c r="LF60" i="30"/>
  <c r="LF62" i="30"/>
  <c r="LF63" i="30"/>
  <c r="LF82" i="30"/>
  <c r="LF83" i="30"/>
  <c r="LF84" i="30"/>
  <c r="LF85" i="30"/>
  <c r="LF86" i="30"/>
  <c r="LF87" i="30"/>
  <c r="LF88" i="30"/>
  <c r="LF89" i="30"/>
  <c r="LF90" i="30"/>
  <c r="LF91" i="30"/>
  <c r="LF92" i="30"/>
  <c r="LF93" i="30"/>
  <c r="LF94" i="30"/>
  <c r="LF95" i="30"/>
  <c r="LF96" i="30"/>
  <c r="LF97" i="30"/>
  <c r="LF98" i="30"/>
  <c r="LF99" i="30"/>
  <c r="LF100" i="30"/>
  <c r="LF101" i="30"/>
  <c r="LF102" i="30"/>
  <c r="LF103" i="30"/>
  <c r="LF104" i="30"/>
  <c r="LF105" i="30"/>
  <c r="LF106" i="30"/>
  <c r="LF107" i="30"/>
  <c r="LF108" i="30"/>
  <c r="LF109" i="30"/>
  <c r="LF110" i="30"/>
  <c r="LF111" i="30"/>
  <c r="LF112" i="30"/>
  <c r="LF113" i="30"/>
  <c r="LF114" i="30"/>
  <c r="LF115" i="30"/>
  <c r="LF116" i="30"/>
  <c r="LF117" i="30"/>
  <c r="LF19" i="30"/>
  <c r="LE11" i="30"/>
  <c r="LE12" i="30"/>
  <c r="LE50" i="30"/>
  <c r="LE55" i="30"/>
  <c r="LE10" i="30"/>
  <c r="LE16" i="30"/>
  <c r="LE54" i="30"/>
  <c r="LE51" i="30"/>
  <c r="LE52" i="30"/>
  <c r="LE53" i="30"/>
  <c r="LE57" i="30"/>
  <c r="LE58" i="30"/>
  <c r="LE59" i="30"/>
  <c r="LE60" i="30"/>
  <c r="LE62" i="30"/>
  <c r="LE63" i="30"/>
  <c r="LE65" i="30"/>
  <c r="LE64" i="30"/>
  <c r="LE66" i="30"/>
  <c r="LE68" i="30"/>
  <c r="LE67" i="30"/>
  <c r="LE70" i="30"/>
  <c r="LE69" i="30"/>
  <c r="LE71" i="30"/>
  <c r="LE72" i="30"/>
  <c r="LE73" i="30"/>
  <c r="LE74" i="30"/>
  <c r="LE75" i="30"/>
  <c r="LE77" i="30"/>
  <c r="LE78" i="30"/>
  <c r="LE76" i="30"/>
  <c r="LE79" i="30"/>
  <c r="LE80" i="30"/>
  <c r="LE81" i="30"/>
  <c r="LE82" i="30"/>
  <c r="LE83" i="30"/>
  <c r="LE84" i="30"/>
  <c r="LE85" i="30"/>
  <c r="LE86" i="30"/>
  <c r="LE87" i="30"/>
  <c r="LE88" i="30"/>
  <c r="LE89" i="30"/>
  <c r="LE90" i="30"/>
  <c r="LE91" i="30"/>
  <c r="LE92" i="30"/>
  <c r="LE93" i="30"/>
  <c r="LE94" i="30"/>
  <c r="LE95" i="30"/>
  <c r="LE96" i="30"/>
  <c r="LE97" i="30"/>
  <c r="LE98" i="30"/>
  <c r="LE99" i="30"/>
  <c r="LE100" i="30"/>
  <c r="LE101" i="30"/>
  <c r="LE102" i="30"/>
  <c r="LE103" i="30"/>
  <c r="LE104" i="30"/>
  <c r="LE105" i="30"/>
  <c r="LE106" i="30"/>
  <c r="LE107" i="30"/>
  <c r="LE108" i="30"/>
  <c r="LE109" i="30"/>
  <c r="LE110" i="30"/>
  <c r="LE111" i="30"/>
  <c r="LE112" i="30"/>
  <c r="LE113" i="30"/>
  <c r="LE114" i="30"/>
  <c r="LE115" i="30"/>
  <c r="LE116" i="30"/>
  <c r="LE117" i="30"/>
  <c r="LF61" i="20"/>
  <c r="LF62" i="20"/>
  <c r="LF63" i="20"/>
  <c r="LF64" i="20"/>
  <c r="LF65" i="20"/>
  <c r="LF66" i="20"/>
  <c r="LF67" i="20"/>
  <c r="LF68" i="20"/>
  <c r="LF69" i="20"/>
  <c r="LF70" i="20"/>
  <c r="LF71" i="20"/>
  <c r="LF72" i="20"/>
  <c r="LF73" i="20"/>
  <c r="LF74" i="20"/>
  <c r="LF75" i="20"/>
  <c r="LF76" i="20"/>
  <c r="LF77" i="20"/>
  <c r="LF78" i="20"/>
  <c r="LF79" i="20"/>
  <c r="LF80" i="20"/>
  <c r="LF81" i="20"/>
  <c r="LF82" i="20"/>
  <c r="LF83" i="20"/>
  <c r="LF84" i="20"/>
  <c r="LF85" i="20"/>
  <c r="LF86" i="20"/>
  <c r="LF87" i="20"/>
  <c r="LF88" i="20"/>
  <c r="LF89" i="20"/>
  <c r="LF90" i="20"/>
  <c r="LD14" i="20"/>
  <c r="LD13" i="20"/>
  <c r="LD11" i="20"/>
  <c r="LD15" i="20"/>
  <c r="LD42" i="20"/>
  <c r="LD45" i="20"/>
  <c r="LD16" i="20"/>
  <c r="LD10" i="20"/>
  <c r="LD44" i="20"/>
  <c r="LD43" i="20"/>
  <c r="LD46" i="20"/>
  <c r="LD47" i="20"/>
  <c r="LD48" i="20"/>
  <c r="LD51" i="20"/>
  <c r="LD50" i="20"/>
  <c r="LD52" i="20"/>
  <c r="LD49" i="20"/>
  <c r="LD53" i="20"/>
  <c r="LD54" i="20"/>
  <c r="LD55" i="20"/>
  <c r="LD56" i="20"/>
  <c r="LD57" i="20"/>
  <c r="LD59" i="20"/>
  <c r="LD58" i="20"/>
  <c r="LD60" i="20"/>
  <c r="LD61" i="20"/>
  <c r="LD62" i="20"/>
  <c r="LD63" i="20"/>
  <c r="LD64" i="20"/>
  <c r="LD65" i="20"/>
  <c r="LD66" i="20"/>
  <c r="LD67" i="20"/>
  <c r="LD68" i="20"/>
  <c r="LD69" i="20"/>
  <c r="LD70" i="20"/>
  <c r="LD71" i="20"/>
  <c r="LD72" i="20"/>
  <c r="LD73" i="20"/>
  <c r="LD74" i="20"/>
  <c r="LD75" i="20"/>
  <c r="LD76" i="20"/>
  <c r="LD77" i="20"/>
  <c r="LD78" i="20"/>
  <c r="LD79" i="20"/>
  <c r="LD80" i="20"/>
  <c r="LD81" i="20"/>
  <c r="LD82" i="20"/>
  <c r="LD83" i="20"/>
  <c r="LD84" i="20"/>
  <c r="LD85" i="20"/>
  <c r="LD86" i="20"/>
  <c r="LD87" i="20"/>
  <c r="LD88" i="20"/>
  <c r="LD89" i="20"/>
  <c r="LD90" i="20"/>
  <c r="LE17" i="20"/>
  <c r="LE19" i="20"/>
  <c r="LE20" i="20"/>
  <c r="LE22" i="20"/>
  <c r="LE27" i="20"/>
  <c r="LE26" i="20"/>
  <c r="LE35" i="20"/>
  <c r="LE32" i="20"/>
  <c r="LE31" i="20"/>
  <c r="LE33" i="20"/>
  <c r="LE39" i="20"/>
  <c r="LE36" i="20"/>
  <c r="LE34" i="20"/>
  <c r="LE37" i="20"/>
  <c r="LE41" i="20"/>
  <c r="LE38" i="20"/>
  <c r="LE25" i="20"/>
  <c r="LE29" i="20"/>
  <c r="LE28" i="20"/>
  <c r="LE30" i="20"/>
  <c r="LE21" i="20"/>
  <c r="LE42" i="20"/>
  <c r="LE45" i="20"/>
  <c r="LE23" i="20"/>
  <c r="LE44" i="20"/>
  <c r="LE24" i="20"/>
  <c r="LE43" i="20"/>
  <c r="LE46" i="20"/>
  <c r="LE61" i="20"/>
  <c r="LE62" i="20"/>
  <c r="LE63" i="20"/>
  <c r="LE64" i="20"/>
  <c r="LE65" i="20"/>
  <c r="LE66" i="20"/>
  <c r="LE67" i="20"/>
  <c r="LE68" i="20"/>
  <c r="LE69" i="20"/>
  <c r="LE70" i="20"/>
  <c r="LE71" i="20"/>
  <c r="LE72" i="20"/>
  <c r="LE73" i="20"/>
  <c r="LE74" i="20"/>
  <c r="LE75" i="20"/>
  <c r="LE76" i="20"/>
  <c r="LE77" i="20"/>
  <c r="LE78" i="20"/>
  <c r="LE79" i="20"/>
  <c r="LE80" i="20"/>
  <c r="LE81" i="20"/>
  <c r="LE82" i="20"/>
  <c r="LE83" i="20"/>
  <c r="LE84" i="20"/>
  <c r="LE85" i="20"/>
  <c r="LE86" i="20"/>
  <c r="LE87" i="20"/>
  <c r="LE88" i="20"/>
  <c r="LE89" i="20"/>
  <c r="LE90" i="20"/>
  <c r="LE18" i="20"/>
  <c r="J63" i="30" l="1"/>
  <c r="KQ24" i="20"/>
  <c r="KT24" i="20"/>
  <c r="KU24" i="20"/>
  <c r="KV24" i="20"/>
  <c r="HX33" i="20"/>
  <c r="HX39" i="20"/>
  <c r="HX36" i="20"/>
  <c r="IC36" i="20"/>
  <c r="KQ38" i="20"/>
  <c r="KT38" i="20"/>
  <c r="KU38" i="20"/>
  <c r="KV38" i="20"/>
  <c r="KQ41" i="20"/>
  <c r="KT41" i="20"/>
  <c r="KU41" i="20"/>
  <c r="KV41" i="20"/>
  <c r="KV39" i="20" l="1"/>
  <c r="KU39" i="20"/>
  <c r="KT39" i="20"/>
  <c r="KQ39" i="20"/>
  <c r="LC64" i="20"/>
  <c r="KZ64" i="20"/>
  <c r="KU64" i="20"/>
  <c r="KT64" i="20"/>
  <c r="KS64" i="20"/>
  <c r="KR64" i="20"/>
  <c r="KQ64" i="20"/>
  <c r="LC63" i="20"/>
  <c r="KZ63" i="20"/>
  <c r="KU63" i="20"/>
  <c r="KT63" i="20"/>
  <c r="KS63" i="20"/>
  <c r="KR63" i="20"/>
  <c r="KQ63" i="20"/>
  <c r="LC62" i="20"/>
  <c r="KZ62" i="20"/>
  <c r="KU62" i="20"/>
  <c r="KT62" i="20"/>
  <c r="KS62" i="20"/>
  <c r="KR62" i="20"/>
  <c r="KQ62" i="20"/>
  <c r="LC61" i="20"/>
  <c r="KZ61" i="20"/>
  <c r="KU61" i="20"/>
  <c r="KT61" i="20"/>
  <c r="KS61" i="20"/>
  <c r="KR61" i="20"/>
  <c r="KQ61" i="20"/>
  <c r="LC56" i="20"/>
  <c r="KV56" i="20"/>
  <c r="KT56" i="20"/>
  <c r="KS56" i="20"/>
  <c r="KR56" i="20"/>
  <c r="KQ56" i="20"/>
  <c r="LC55" i="20"/>
  <c r="KV55" i="20"/>
  <c r="KT55" i="20"/>
  <c r="KS55" i="20"/>
  <c r="KR55" i="20"/>
  <c r="KQ55" i="20"/>
  <c r="KW62" i="30"/>
  <c r="KV62" i="30"/>
  <c r="KU62" i="30"/>
  <c r="KS62" i="30"/>
  <c r="KR62" i="30"/>
  <c r="KW60" i="30"/>
  <c r="KV60" i="30"/>
  <c r="KU60" i="30"/>
  <c r="KS60" i="30"/>
  <c r="KR60" i="30"/>
  <c r="KW58" i="30"/>
  <c r="KV58" i="30"/>
  <c r="KU58" i="30"/>
  <c r="KS58" i="30"/>
  <c r="KR58" i="30"/>
  <c r="KW70" i="30"/>
  <c r="KU70" i="30"/>
  <c r="KT70" i="30"/>
  <c r="KS70" i="30"/>
  <c r="KR70" i="30"/>
  <c r="KW72" i="30"/>
  <c r="KU72" i="30"/>
  <c r="KT72" i="30"/>
  <c r="KS72" i="30"/>
  <c r="KR72" i="30"/>
  <c r="KW75" i="30"/>
  <c r="KU75" i="30"/>
  <c r="KT75" i="30"/>
  <c r="KS75" i="30"/>
  <c r="KR75" i="30"/>
  <c r="KW77" i="30"/>
  <c r="KU77" i="30"/>
  <c r="KT77" i="30"/>
  <c r="KS77" i="30"/>
  <c r="KR77" i="30"/>
  <c r="KW80" i="30"/>
  <c r="KU80" i="30"/>
  <c r="KT80" i="30"/>
  <c r="KS80" i="30"/>
  <c r="KR80" i="30"/>
  <c r="KW79" i="30"/>
  <c r="KU79" i="30"/>
  <c r="KT79" i="30"/>
  <c r="KS79" i="30"/>
  <c r="KR79" i="30"/>
  <c r="LD83" i="30"/>
  <c r="LA83" i="30"/>
  <c r="KZ83" i="30"/>
  <c r="LD82" i="30"/>
  <c r="LA82" i="30"/>
  <c r="KZ82" i="30"/>
  <c r="LD77" i="30"/>
  <c r="KV36" i="20"/>
  <c r="KU36" i="20"/>
  <c r="KT36" i="20"/>
  <c r="KQ36" i="20"/>
  <c r="LC83" i="30" l="1"/>
  <c r="LC82" i="30"/>
  <c r="KQ59" i="20"/>
  <c r="KR59" i="20"/>
  <c r="KS59" i="20"/>
  <c r="KT59" i="20"/>
  <c r="KV59" i="20"/>
  <c r="KQ37" i="20"/>
  <c r="KT37" i="20"/>
  <c r="KU37" i="20"/>
  <c r="KV37" i="20"/>
  <c r="KQ33" i="20"/>
  <c r="KT33" i="20"/>
  <c r="KU33" i="20"/>
  <c r="KV33" i="20"/>
  <c r="BV70" i="30" l="1"/>
  <c r="BX70" i="30" s="1"/>
  <c r="BU70" i="30"/>
  <c r="BP70" i="30"/>
  <c r="BL70" i="30"/>
  <c r="BN70" i="30" s="1"/>
  <c r="BK70" i="30"/>
  <c r="BG70" i="30"/>
  <c r="BI70" i="30" s="1"/>
  <c r="BF70" i="30"/>
  <c r="BB70" i="30"/>
  <c r="BD70" i="30" s="1"/>
  <c r="BA70" i="30"/>
  <c r="AW70" i="30"/>
  <c r="AY70" i="30" s="1"/>
  <c r="AV70" i="30"/>
  <c r="BH70" i="30" l="1"/>
  <c r="BJ70" i="30" s="1"/>
  <c r="AX70" i="30"/>
  <c r="AZ70" i="30" s="1"/>
  <c r="BW70" i="30"/>
  <c r="BY70" i="30" s="1"/>
  <c r="BM70" i="30"/>
  <c r="BO70" i="30" s="1"/>
  <c r="BC70" i="30"/>
  <c r="BE70" i="30" s="1"/>
  <c r="KQ60" i="20" l="1"/>
  <c r="KR60" i="20"/>
  <c r="KS60" i="20"/>
  <c r="KT60" i="20"/>
  <c r="KV60" i="20"/>
  <c r="KQ27" i="20" l="1"/>
  <c r="KS27" i="20"/>
  <c r="KT27" i="20"/>
  <c r="KU27" i="20"/>
  <c r="KV27" i="20"/>
  <c r="KQ58" i="20" l="1"/>
  <c r="KR58" i="20"/>
  <c r="KS58" i="20"/>
  <c r="KT58" i="20"/>
  <c r="KV58" i="20"/>
  <c r="L65" i="30" l="1"/>
  <c r="M65" i="30"/>
  <c r="O65" i="30" s="1"/>
  <c r="L73" i="30"/>
  <c r="M73" i="30"/>
  <c r="O73" i="30" s="1"/>
  <c r="L64" i="30"/>
  <c r="M64" i="30"/>
  <c r="O64" i="30" s="1"/>
  <c r="L68" i="30"/>
  <c r="M68" i="30"/>
  <c r="O68" i="30" s="1"/>
  <c r="L69" i="30"/>
  <c r="M69" i="30"/>
  <c r="O69" i="30" s="1"/>
  <c r="L67" i="30"/>
  <c r="M67" i="30"/>
  <c r="O67" i="30" s="1"/>
  <c r="L66" i="30"/>
  <c r="M66" i="30"/>
  <c r="N66" i="30" l="1"/>
  <c r="O66" i="30"/>
  <c r="N68" i="30"/>
  <c r="P68" i="30" s="1"/>
  <c r="N67" i="30"/>
  <c r="P67" i="30" s="1"/>
  <c r="N64" i="30"/>
  <c r="P64" i="30" s="1"/>
  <c r="N69" i="30"/>
  <c r="P69" i="30" s="1"/>
  <c r="N73" i="30"/>
  <c r="P73" i="30" s="1"/>
  <c r="N65" i="30"/>
  <c r="P65" i="30" s="1"/>
  <c r="J82" i="30"/>
  <c r="KQ22" i="20"/>
  <c r="KS22" i="20"/>
  <c r="KT22" i="20"/>
  <c r="KU22" i="20"/>
  <c r="KV22" i="20"/>
  <c r="P66" i="30" l="1"/>
  <c r="J92" i="30"/>
  <c r="J91" i="30"/>
  <c r="KX93" i="30" l="1"/>
  <c r="KX94" i="30"/>
  <c r="KX95" i="30"/>
  <c r="KX96" i="30"/>
  <c r="KX97" i="30"/>
  <c r="KX98" i="30"/>
  <c r="KX99" i="30"/>
  <c r="KX100" i="30"/>
  <c r="KX101" i="30"/>
  <c r="KX102" i="30"/>
  <c r="KX103" i="30"/>
  <c r="KX104" i="30"/>
  <c r="KX105" i="30"/>
  <c r="KX106" i="30"/>
  <c r="KX107" i="30"/>
  <c r="KX108" i="30"/>
  <c r="KX109" i="30"/>
  <c r="HU54" i="30" l="1"/>
  <c r="HU81" i="30"/>
  <c r="HU117" i="30"/>
  <c r="HU66" i="30"/>
  <c r="HU11" i="30"/>
  <c r="HU25" i="30"/>
  <c r="HU33" i="30"/>
  <c r="HU62" i="30"/>
  <c r="HU53" i="30"/>
  <c r="HU23" i="30"/>
  <c r="HU55" i="30"/>
  <c r="HU28" i="30"/>
  <c r="HU60" i="30"/>
  <c r="HU68" i="30"/>
  <c r="HU12" i="30"/>
  <c r="HU51" i="30"/>
  <c r="HU69" i="30"/>
  <c r="HU111" i="30"/>
  <c r="HU110" i="30"/>
  <c r="HU112" i="30"/>
  <c r="HU50" i="30"/>
  <c r="HU21" i="30"/>
  <c r="HU42" i="30"/>
  <c r="HU78" i="30"/>
  <c r="HU19" i="30"/>
  <c r="HU76" i="30"/>
  <c r="HU72" i="30"/>
  <c r="HU44" i="30"/>
  <c r="HU39" i="30"/>
  <c r="HU20" i="30"/>
  <c r="HU58" i="30"/>
  <c r="HU48" i="30"/>
  <c r="HU75" i="30"/>
  <c r="HU79" i="30"/>
  <c r="HU36" i="30"/>
  <c r="HU70" i="30"/>
  <c r="HU49" i="30"/>
  <c r="HU80" i="30"/>
  <c r="HU47" i="30"/>
  <c r="HU77" i="30"/>
  <c r="HU32" i="30"/>
  <c r="HU27" i="30"/>
  <c r="HU73" i="30"/>
  <c r="HU43" i="30"/>
  <c r="HU24" i="30"/>
  <c r="HU114" i="30"/>
  <c r="HU82" i="30"/>
  <c r="HU41" i="30"/>
  <c r="HU40" i="30"/>
  <c r="HU9" i="30"/>
  <c r="HU63" i="30"/>
  <c r="HU59" i="30"/>
  <c r="HU52" i="30"/>
  <c r="HU31" i="30"/>
  <c r="HU84" i="30"/>
  <c r="HU85" i="30"/>
  <c r="HU26" i="30"/>
  <c r="HU113" i="30"/>
  <c r="HU115" i="30"/>
  <c r="HU116" i="30"/>
  <c r="HU74" i="30"/>
  <c r="HU45" i="30"/>
  <c r="HU46" i="30"/>
  <c r="HU86" i="30"/>
  <c r="HU87" i="30"/>
  <c r="HU88" i="30"/>
  <c r="HU89" i="30"/>
  <c r="HU90" i="30"/>
  <c r="HU91" i="30"/>
  <c r="HU92" i="30"/>
  <c r="HU93" i="30"/>
  <c r="HU94" i="30"/>
  <c r="HU95" i="30"/>
  <c r="HU96" i="30"/>
  <c r="HU97" i="30"/>
  <c r="HU98" i="30"/>
  <c r="HU99" i="30"/>
  <c r="HU100" i="30"/>
  <c r="HU101" i="30"/>
  <c r="HU102" i="30"/>
  <c r="HU103" i="30"/>
  <c r="HU104" i="30"/>
  <c r="HU105" i="30"/>
  <c r="HU106" i="30"/>
  <c r="HU107" i="30"/>
  <c r="HU108" i="30"/>
  <c r="HU109" i="30"/>
  <c r="GC84" i="20" l="1"/>
  <c r="GC85" i="20"/>
  <c r="GC86" i="20"/>
  <c r="GC87" i="20"/>
  <c r="GC88" i="20"/>
  <c r="GC89" i="20"/>
  <c r="EZ36" i="20"/>
  <c r="EZ37" i="20"/>
  <c r="EZ38" i="20"/>
  <c r="EZ59" i="20"/>
  <c r="EZ30" i="20"/>
  <c r="EZ15" i="20"/>
  <c r="EZ21" i="20"/>
  <c r="EZ13" i="20"/>
  <c r="EZ43" i="20"/>
  <c r="EZ45" i="20"/>
  <c r="EZ16" i="20"/>
  <c r="EZ46" i="20"/>
  <c r="EZ10" i="20"/>
  <c r="EZ44" i="20"/>
  <c r="EZ28" i="20"/>
  <c r="EZ23" i="20"/>
  <c r="EZ42" i="20"/>
  <c r="EZ14" i="20"/>
  <c r="EZ48" i="20"/>
  <c r="EZ25" i="20"/>
  <c r="EZ47" i="20"/>
  <c r="EZ49" i="20"/>
  <c r="EZ52" i="20"/>
  <c r="EZ51" i="20"/>
  <c r="EZ57" i="20"/>
  <c r="EZ54" i="20"/>
  <c r="EZ61" i="20"/>
  <c r="EZ62" i="20"/>
  <c r="EZ58" i="20"/>
  <c r="EZ50" i="20"/>
  <c r="EZ22" i="20"/>
  <c r="EZ56" i="20"/>
  <c r="EZ63" i="20"/>
  <c r="EZ53" i="20"/>
  <c r="EZ55" i="20"/>
  <c r="EZ64" i="20"/>
  <c r="EZ27" i="20"/>
  <c r="EZ18" i="20"/>
  <c r="EZ20" i="20"/>
  <c r="EZ17" i="20"/>
  <c r="EZ35" i="20"/>
  <c r="EZ19" i="20"/>
  <c r="EZ60" i="20"/>
  <c r="EZ29" i="20"/>
  <c r="EZ24" i="20"/>
  <c r="EZ65" i="20"/>
  <c r="EZ66" i="20"/>
  <c r="EZ73" i="20"/>
  <c r="EZ68" i="20"/>
  <c r="EZ69" i="20"/>
  <c r="EZ70" i="20"/>
  <c r="EZ67" i="20"/>
  <c r="EZ71" i="20"/>
  <c r="EZ72" i="20"/>
  <c r="EZ33" i="20"/>
  <c r="EZ39" i="20"/>
  <c r="EZ41" i="20"/>
  <c r="EZ74" i="20"/>
  <c r="EZ75" i="20"/>
  <c r="EZ76" i="20"/>
  <c r="EZ77" i="20"/>
  <c r="EZ78" i="20"/>
  <c r="EZ79" i="20"/>
  <c r="EZ80" i="20"/>
  <c r="EZ81" i="20"/>
  <c r="EZ82" i="20"/>
  <c r="EZ83" i="20"/>
  <c r="EZ84" i="20"/>
  <c r="EZ85" i="20"/>
  <c r="EZ86" i="20"/>
  <c r="EZ87" i="20"/>
  <c r="EZ88" i="20"/>
  <c r="EZ89" i="20"/>
  <c r="EZ90" i="20"/>
  <c r="LH16" i="20" l="1"/>
  <c r="I5" i="30" l="1"/>
  <c r="LI94" i="30"/>
  <c r="LI95" i="30"/>
  <c r="LI96" i="30"/>
  <c r="LI97" i="30"/>
  <c r="LI98" i="30"/>
  <c r="LI99" i="30"/>
  <c r="LI100" i="30"/>
  <c r="LI101" i="30"/>
  <c r="LI102" i="30"/>
  <c r="LI103" i="30"/>
  <c r="LI104" i="30"/>
  <c r="LI105" i="30"/>
  <c r="LI106" i="30"/>
  <c r="LI107" i="30"/>
  <c r="LI108" i="30"/>
  <c r="LI109" i="30"/>
  <c r="LI110" i="30"/>
  <c r="LI111" i="30"/>
  <c r="LI112" i="30"/>
  <c r="LI113" i="30"/>
  <c r="LD64" i="30"/>
  <c r="LD22" i="30"/>
  <c r="LD67" i="30"/>
  <c r="LD117" i="30"/>
  <c r="LD7" i="30"/>
  <c r="LD81" i="30"/>
  <c r="LD21" i="30"/>
  <c r="LD19" i="30"/>
  <c r="LD75" i="30"/>
  <c r="LD79" i="30"/>
  <c r="LD70" i="30"/>
  <c r="LD36" i="30"/>
  <c r="LD78" i="30"/>
  <c r="LD24" i="30"/>
  <c r="LD73" i="30"/>
  <c r="LD114" i="30"/>
  <c r="LD9" i="30"/>
  <c r="LD80" i="30"/>
  <c r="LD8" i="30"/>
  <c r="LD20" i="30"/>
  <c r="LD32" i="30"/>
  <c r="LD76" i="30"/>
  <c r="LD71" i="30"/>
  <c r="LA84" i="30"/>
  <c r="LD84" i="30"/>
  <c r="LA85" i="30"/>
  <c r="LD85" i="30"/>
  <c r="LD115" i="30"/>
  <c r="LD116" i="30"/>
  <c r="LD74" i="30"/>
  <c r="LA86" i="30"/>
  <c r="LD86" i="30"/>
  <c r="LA87" i="30"/>
  <c r="LD87" i="30"/>
  <c r="LA88" i="30"/>
  <c r="LD88" i="30"/>
  <c r="LA89" i="30"/>
  <c r="LD89" i="30"/>
  <c r="LA90" i="30"/>
  <c r="LD90" i="30"/>
  <c r="LA91" i="30"/>
  <c r="I91" i="30" s="1"/>
  <c r="LD91" i="30"/>
  <c r="LA92" i="30"/>
  <c r="LD92" i="30"/>
  <c r="LA93" i="30"/>
  <c r="LD93" i="30"/>
  <c r="LA94" i="30"/>
  <c r="LD94" i="30"/>
  <c r="LA95" i="30"/>
  <c r="LD95" i="30"/>
  <c r="LA96" i="30"/>
  <c r="I96" i="30" s="1"/>
  <c r="LD96" i="30"/>
  <c r="LA97" i="30"/>
  <c r="I97" i="30" s="1"/>
  <c r="LD97" i="30"/>
  <c r="LA98" i="30"/>
  <c r="LD98" i="30"/>
  <c r="LA99" i="30"/>
  <c r="I99" i="30" s="1"/>
  <c r="LD99" i="30"/>
  <c r="LA100" i="30"/>
  <c r="I100" i="30" s="1"/>
  <c r="LD100" i="30"/>
  <c r="LA101" i="30"/>
  <c r="LD101" i="30"/>
  <c r="LA102" i="30"/>
  <c r="I102" i="30" s="1"/>
  <c r="LD102" i="30"/>
  <c r="LA103" i="30"/>
  <c r="I103" i="30" s="1"/>
  <c r="LD103" i="30"/>
  <c r="LA104" i="30"/>
  <c r="I104" i="30" s="1"/>
  <c r="LD104" i="30"/>
  <c r="LA105" i="30"/>
  <c r="I105" i="30" s="1"/>
  <c r="LD105" i="30"/>
  <c r="LA106" i="30"/>
  <c r="LD106" i="30"/>
  <c r="LA107" i="30"/>
  <c r="I107" i="30" s="1"/>
  <c r="LD107" i="30"/>
  <c r="LA108" i="30"/>
  <c r="I108" i="30" s="1"/>
  <c r="LD108" i="30"/>
  <c r="LA109" i="30"/>
  <c r="LD109" i="30"/>
  <c r="LD65" i="30"/>
  <c r="KR109" i="30"/>
  <c r="KS109" i="30"/>
  <c r="KT109" i="30"/>
  <c r="KU109" i="30"/>
  <c r="KV109" i="30"/>
  <c r="KW109" i="30"/>
  <c r="KR88" i="30"/>
  <c r="KS88" i="30"/>
  <c r="KT88" i="30"/>
  <c r="KU88" i="30"/>
  <c r="KV88" i="30"/>
  <c r="KR89" i="30"/>
  <c r="KS89" i="30"/>
  <c r="KT89" i="30"/>
  <c r="KU89" i="30"/>
  <c r="KV89" i="30"/>
  <c r="KR90" i="30"/>
  <c r="KS90" i="30"/>
  <c r="KT90" i="30"/>
  <c r="KU90" i="30"/>
  <c r="KV90" i="30"/>
  <c r="KW90" i="30"/>
  <c r="KR91" i="30"/>
  <c r="KS91" i="30"/>
  <c r="KT91" i="30"/>
  <c r="KU91" i="30"/>
  <c r="KV91" i="30"/>
  <c r="KW91" i="30"/>
  <c r="KR92" i="30"/>
  <c r="KS92" i="30"/>
  <c r="KT92" i="30"/>
  <c r="KU92" i="30"/>
  <c r="KV92" i="30"/>
  <c r="KW92" i="30"/>
  <c r="KR93" i="30"/>
  <c r="KS93" i="30"/>
  <c r="KT93" i="30"/>
  <c r="KU93" i="30"/>
  <c r="KV93" i="30"/>
  <c r="KW93" i="30"/>
  <c r="KR94" i="30"/>
  <c r="KS94" i="30"/>
  <c r="KT94" i="30"/>
  <c r="KU94" i="30"/>
  <c r="KV94" i="30"/>
  <c r="KW94" i="30"/>
  <c r="KR95" i="30"/>
  <c r="KS95" i="30"/>
  <c r="KT95" i="30"/>
  <c r="KU95" i="30"/>
  <c r="KV95" i="30"/>
  <c r="KW95" i="30"/>
  <c r="KR96" i="30"/>
  <c r="KS96" i="30"/>
  <c r="KT96" i="30"/>
  <c r="KU96" i="30"/>
  <c r="KV96" i="30"/>
  <c r="KW96" i="30"/>
  <c r="KR97" i="30"/>
  <c r="KS97" i="30"/>
  <c r="KT97" i="30"/>
  <c r="KU97" i="30"/>
  <c r="KV97" i="30"/>
  <c r="KW97" i="30"/>
  <c r="KR98" i="30"/>
  <c r="KS98" i="30"/>
  <c r="KT98" i="30"/>
  <c r="KU98" i="30"/>
  <c r="KV98" i="30"/>
  <c r="KW98" i="30"/>
  <c r="KR99" i="30"/>
  <c r="KS99" i="30"/>
  <c r="KT99" i="30"/>
  <c r="KU99" i="30"/>
  <c r="KV99" i="30"/>
  <c r="KW99" i="30"/>
  <c r="KR100" i="30"/>
  <c r="KS100" i="30"/>
  <c r="KT100" i="30"/>
  <c r="KU100" i="30"/>
  <c r="KV100" i="30"/>
  <c r="KW100" i="30"/>
  <c r="KR101" i="30"/>
  <c r="KS101" i="30"/>
  <c r="KT101" i="30"/>
  <c r="KU101" i="30"/>
  <c r="KV101" i="30"/>
  <c r="KW101" i="30"/>
  <c r="KR102" i="30"/>
  <c r="KS102" i="30"/>
  <c r="KT102" i="30"/>
  <c r="KU102" i="30"/>
  <c r="KV102" i="30"/>
  <c r="KW102" i="30"/>
  <c r="KR103" i="30"/>
  <c r="KS103" i="30"/>
  <c r="KT103" i="30"/>
  <c r="KU103" i="30"/>
  <c r="KV103" i="30"/>
  <c r="KW103" i="30"/>
  <c r="KR104" i="30"/>
  <c r="KS104" i="30"/>
  <c r="KT104" i="30"/>
  <c r="KU104" i="30"/>
  <c r="KV104" i="30"/>
  <c r="KW104" i="30"/>
  <c r="KR105" i="30"/>
  <c r="KS105" i="30"/>
  <c r="KT105" i="30"/>
  <c r="KU105" i="30"/>
  <c r="KV105" i="30"/>
  <c r="KW105" i="30"/>
  <c r="KR106" i="30"/>
  <c r="KS106" i="30"/>
  <c r="KT106" i="30"/>
  <c r="KU106" i="30"/>
  <c r="KV106" i="30"/>
  <c r="KW106" i="30"/>
  <c r="KR107" i="30"/>
  <c r="KS107" i="30"/>
  <c r="KT107" i="30"/>
  <c r="KU107" i="30"/>
  <c r="KV107" i="30"/>
  <c r="KW107" i="30"/>
  <c r="KR108" i="30"/>
  <c r="KS108" i="30"/>
  <c r="KT108" i="30"/>
  <c r="KU108" i="30"/>
  <c r="KV108" i="30"/>
  <c r="KW108" i="30"/>
  <c r="KS64" i="30"/>
  <c r="KT64" i="30"/>
  <c r="KU64" i="30"/>
  <c r="KW64" i="30"/>
  <c r="KS67" i="30"/>
  <c r="KT67" i="30"/>
  <c r="KU67" i="30"/>
  <c r="KW67" i="30"/>
  <c r="KS83" i="30"/>
  <c r="KT83" i="30"/>
  <c r="KU83" i="30"/>
  <c r="KS54" i="30"/>
  <c r="KU54" i="30"/>
  <c r="KW54" i="30"/>
  <c r="KT7" i="30"/>
  <c r="KU7" i="30"/>
  <c r="KW7" i="30"/>
  <c r="KS81" i="30"/>
  <c r="KT81" i="30"/>
  <c r="KU81" i="30"/>
  <c r="KW81" i="30"/>
  <c r="KR25" i="30"/>
  <c r="KU25" i="30"/>
  <c r="KV25" i="30"/>
  <c r="KW25" i="30"/>
  <c r="KS11" i="30"/>
  <c r="KU11" i="30"/>
  <c r="KV11" i="30"/>
  <c r="KW11" i="30"/>
  <c r="KS10" i="30"/>
  <c r="KU10" i="30"/>
  <c r="KV10" i="30"/>
  <c r="KW10" i="30"/>
  <c r="KS16" i="30"/>
  <c r="KU16" i="30"/>
  <c r="KV16" i="30"/>
  <c r="KW16" i="30"/>
  <c r="KR55" i="30"/>
  <c r="KS55" i="30"/>
  <c r="KU55" i="30"/>
  <c r="KV55" i="30"/>
  <c r="KW55" i="30"/>
  <c r="KR66" i="30"/>
  <c r="KS66" i="30"/>
  <c r="KU66" i="30"/>
  <c r="KW66" i="30"/>
  <c r="KR33" i="30"/>
  <c r="KU33" i="30"/>
  <c r="KV33" i="30"/>
  <c r="KW33" i="30"/>
  <c r="KR23" i="30"/>
  <c r="KU23" i="30"/>
  <c r="KV23" i="30"/>
  <c r="KW23" i="30"/>
  <c r="KR69" i="30"/>
  <c r="KS69" i="30"/>
  <c r="KU69" i="30"/>
  <c r="KW69" i="30"/>
  <c r="KR111" i="30"/>
  <c r="KS111" i="30"/>
  <c r="KU111" i="30"/>
  <c r="KV111" i="30"/>
  <c r="KW111" i="30"/>
  <c r="KR53" i="30"/>
  <c r="KS53" i="30"/>
  <c r="KU53" i="30"/>
  <c r="KV53" i="30"/>
  <c r="KW53" i="30"/>
  <c r="KR51" i="30"/>
  <c r="KS51" i="30"/>
  <c r="KU51" i="30"/>
  <c r="KV51" i="30"/>
  <c r="KW51" i="30"/>
  <c r="KR68" i="30"/>
  <c r="KS68" i="30"/>
  <c r="KU68" i="30"/>
  <c r="KW68" i="30"/>
  <c r="KR28" i="30"/>
  <c r="KU28" i="30"/>
  <c r="KV28" i="30"/>
  <c r="KW28" i="30"/>
  <c r="KR21" i="30"/>
  <c r="KT21" i="30"/>
  <c r="KV21" i="30"/>
  <c r="KW21" i="30"/>
  <c r="KR42" i="30"/>
  <c r="KV42" i="30"/>
  <c r="KW42" i="30"/>
  <c r="KV6" i="30"/>
  <c r="KW6" i="30"/>
  <c r="KR50" i="30"/>
  <c r="KS50" i="30"/>
  <c r="KV50" i="30"/>
  <c r="KW50" i="30"/>
  <c r="KR76" i="30"/>
  <c r="KT76" i="30"/>
  <c r="KW76" i="30"/>
  <c r="KR44" i="30"/>
  <c r="KV44" i="30"/>
  <c r="KW44" i="30"/>
  <c r="KR47" i="30"/>
  <c r="KV47" i="30"/>
  <c r="KW47" i="30"/>
  <c r="KR78" i="30"/>
  <c r="KS78" i="30"/>
  <c r="KT78" i="30"/>
  <c r="KW78" i="30"/>
  <c r="KR19" i="30"/>
  <c r="KT19" i="30"/>
  <c r="KV19" i="30"/>
  <c r="KW19" i="30"/>
  <c r="KR73" i="30"/>
  <c r="KS73" i="30"/>
  <c r="KT73" i="30"/>
  <c r="KU73" i="30"/>
  <c r="KW73" i="30"/>
  <c r="KR27" i="30"/>
  <c r="KU27" i="30"/>
  <c r="KW27" i="30"/>
  <c r="KR82" i="30"/>
  <c r="KS82" i="30"/>
  <c r="KT82" i="30"/>
  <c r="KU82" i="30"/>
  <c r="KT9" i="30"/>
  <c r="KU9" i="30"/>
  <c r="KV9" i="30"/>
  <c r="KR63" i="30"/>
  <c r="KS63" i="30"/>
  <c r="KU63" i="30"/>
  <c r="KV63" i="30"/>
  <c r="KR59" i="30"/>
  <c r="KS59" i="30"/>
  <c r="KU59" i="30"/>
  <c r="KV59" i="30"/>
  <c r="KR112" i="30"/>
  <c r="KS112" i="30"/>
  <c r="KU112" i="30"/>
  <c r="KV112" i="30"/>
  <c r="KW112" i="30"/>
  <c r="KR49" i="30"/>
  <c r="KV49" i="30"/>
  <c r="KW49" i="30"/>
  <c r="KT8" i="30"/>
  <c r="KU8" i="30"/>
  <c r="KW8" i="30"/>
  <c r="KR52" i="30"/>
  <c r="KS52" i="30"/>
  <c r="KU52" i="30"/>
  <c r="KV52" i="30"/>
  <c r="KR48" i="30"/>
  <c r="KV48" i="30"/>
  <c r="KW48" i="30"/>
  <c r="KR41" i="30"/>
  <c r="KU41" i="30"/>
  <c r="KW41" i="30"/>
  <c r="KS71" i="30"/>
  <c r="KT71" i="30"/>
  <c r="KU71" i="30"/>
  <c r="KW71" i="30"/>
  <c r="KR110" i="30"/>
  <c r="KS110" i="30"/>
  <c r="KU110" i="30"/>
  <c r="KV110" i="30"/>
  <c r="KW110" i="30"/>
  <c r="KS12" i="30"/>
  <c r="KU12" i="30"/>
  <c r="KV12" i="30"/>
  <c r="KW12" i="30"/>
  <c r="KR31" i="30"/>
  <c r="KU31" i="30"/>
  <c r="KV31" i="30"/>
  <c r="KR84" i="30"/>
  <c r="KS84" i="30"/>
  <c r="KT84" i="30"/>
  <c r="KU84" i="30"/>
  <c r="KV84" i="30"/>
  <c r="KR85" i="30"/>
  <c r="KS85" i="30"/>
  <c r="KT85" i="30"/>
  <c r="KU85" i="30"/>
  <c r="KV85" i="30"/>
  <c r="KS57" i="30"/>
  <c r="KU57" i="30"/>
  <c r="KW57" i="30"/>
  <c r="KR26" i="30"/>
  <c r="KU26" i="30"/>
  <c r="KV26" i="30"/>
  <c r="KW26" i="30"/>
  <c r="KR113" i="30"/>
  <c r="KS113" i="30"/>
  <c r="KU113" i="30"/>
  <c r="KV113" i="30"/>
  <c r="KW113" i="30"/>
  <c r="KS74" i="30"/>
  <c r="KT74" i="30"/>
  <c r="KU74" i="30"/>
  <c r="KW74" i="30"/>
  <c r="KR45" i="30"/>
  <c r="KV45" i="30"/>
  <c r="KW45" i="30"/>
  <c r="KR46" i="30"/>
  <c r="KV46" i="30"/>
  <c r="KW46" i="30"/>
  <c r="KR86" i="30"/>
  <c r="KS86" i="30"/>
  <c r="KT86" i="30"/>
  <c r="KU86" i="30"/>
  <c r="KV86" i="30"/>
  <c r="KR87" i="30"/>
  <c r="KS87" i="30"/>
  <c r="KT87" i="30"/>
  <c r="KU87" i="30"/>
  <c r="KV87" i="30"/>
  <c r="KW65" i="30"/>
  <c r="KU65" i="30"/>
  <c r="KT65" i="30"/>
  <c r="KS65" i="30"/>
  <c r="LI93" i="30"/>
  <c r="LI92" i="30"/>
  <c r="LI91" i="30"/>
  <c r="LI90" i="30"/>
  <c r="LI89" i="30"/>
  <c r="LI88" i="30"/>
  <c r="LI87" i="30"/>
  <c r="LI86" i="30"/>
  <c r="LI85" i="30"/>
  <c r="LI84" i="30"/>
  <c r="LI83" i="30"/>
  <c r="LI117" i="30"/>
  <c r="LI116" i="30"/>
  <c r="LI115" i="30"/>
  <c r="LI114" i="30"/>
  <c r="LI82" i="30"/>
  <c r="LI81" i="30"/>
  <c r="LI80" i="30"/>
  <c r="LI79" i="30"/>
  <c r="LI76" i="30"/>
  <c r="LI78" i="30"/>
  <c r="LI77" i="30"/>
  <c r="LI75" i="30"/>
  <c r="LI74" i="30"/>
  <c r="LI73" i="30"/>
  <c r="LI72" i="30"/>
  <c r="LI71" i="30"/>
  <c r="LI69" i="30"/>
  <c r="LI70" i="30"/>
  <c r="LI67" i="30"/>
  <c r="LI68" i="30"/>
  <c r="LI21" i="30"/>
  <c r="LI65" i="30"/>
  <c r="LI56" i="30"/>
  <c r="LI46" i="30"/>
  <c r="LI18" i="30"/>
  <c r="LI58" i="30"/>
  <c r="LI28" i="30"/>
  <c r="LI43" i="30"/>
  <c r="LI20" i="30"/>
  <c r="LI9" i="30"/>
  <c r="LI11" i="30"/>
  <c r="LI14" i="30"/>
  <c r="LI53" i="30"/>
  <c r="LI66" i="30"/>
  <c r="LI64" i="30"/>
  <c r="LI60" i="30"/>
  <c r="LI54" i="30"/>
  <c r="LI59" i="30"/>
  <c r="LI51" i="30"/>
  <c r="LI50" i="30"/>
  <c r="LI55" i="30"/>
  <c r="LI49" i="30"/>
  <c r="LI57" i="30"/>
  <c r="LI25" i="30"/>
  <c r="LI44" i="30"/>
  <c r="LI48" i="30"/>
  <c r="LI52" i="30"/>
  <c r="LI41" i="30"/>
  <c r="LI45" i="30"/>
  <c r="LI47" i="30"/>
  <c r="LI22" i="30"/>
  <c r="LI24" i="30"/>
  <c r="LI27" i="30"/>
  <c r="LI42" i="30"/>
  <c r="LI40" i="30"/>
  <c r="LI29" i="30"/>
  <c r="LI39" i="30"/>
  <c r="LI23" i="30"/>
  <c r="LI26" i="30"/>
  <c r="LI19" i="30"/>
  <c r="LI63" i="30"/>
  <c r="LI62" i="30"/>
  <c r="LI12" i="30"/>
  <c r="LI8" i="30"/>
  <c r="LI6" i="30"/>
  <c r="LI10" i="30"/>
  <c r="LI13" i="30"/>
  <c r="LI7" i="30"/>
  <c r="LH6" i="20"/>
  <c r="LH8" i="20"/>
  <c r="LH12" i="20"/>
  <c r="LH9" i="20"/>
  <c r="LH10" i="20"/>
  <c r="LH13" i="20"/>
  <c r="LH21" i="20"/>
  <c r="LH36" i="20"/>
  <c r="LH37" i="20"/>
  <c r="LH22" i="20"/>
  <c r="LH40" i="20"/>
  <c r="LH39" i="20"/>
  <c r="LH24" i="20"/>
  <c r="LH38" i="20"/>
  <c r="LH33" i="20"/>
  <c r="LH19" i="20"/>
  <c r="LH32" i="20"/>
  <c r="LH35" i="20"/>
  <c r="LH29" i="20"/>
  <c r="LH30" i="20"/>
  <c r="LH31" i="20"/>
  <c r="LH34" i="20"/>
  <c r="LH20" i="20"/>
  <c r="LH43" i="20"/>
  <c r="LH44" i="20"/>
  <c r="LH42" i="20"/>
  <c r="LH46" i="20"/>
  <c r="LH45" i="20"/>
  <c r="LH51" i="20"/>
  <c r="LH53" i="20"/>
  <c r="LH41" i="20"/>
  <c r="LH47" i="20"/>
  <c r="LH54" i="20"/>
  <c r="LH55" i="20"/>
  <c r="LH11" i="20"/>
  <c r="LH56" i="20"/>
  <c r="LH52" i="20"/>
  <c r="LH50" i="20"/>
  <c r="LH48" i="20"/>
  <c r="LH57" i="20"/>
  <c r="LH14" i="20"/>
  <c r="LH49" i="20"/>
  <c r="LH18" i="20"/>
  <c r="LH59" i="20"/>
  <c r="LH58" i="20"/>
  <c r="LH60" i="20"/>
  <c r="LH61" i="20"/>
  <c r="LH62" i="20"/>
  <c r="LH64" i="20"/>
  <c r="LH65" i="20"/>
  <c r="LH66" i="20"/>
  <c r="LH67" i="20"/>
  <c r="LH68" i="20"/>
  <c r="LH69" i="20"/>
  <c r="LH70" i="20"/>
  <c r="LH71" i="20"/>
  <c r="LH72" i="20"/>
  <c r="LH73" i="20"/>
  <c r="LH63" i="20"/>
  <c r="LH17" i="20"/>
  <c r="LH74" i="20"/>
  <c r="LH75" i="20"/>
  <c r="LH76" i="20"/>
  <c r="LH77" i="20"/>
  <c r="LH78" i="20"/>
  <c r="LH79" i="20"/>
  <c r="LH80" i="20"/>
  <c r="LH81" i="20"/>
  <c r="LH82" i="20"/>
  <c r="LH83" i="20"/>
  <c r="LH84" i="20"/>
  <c r="LH85" i="20"/>
  <c r="LH86" i="20"/>
  <c r="LH87" i="20"/>
  <c r="LH88" i="20"/>
  <c r="LH89" i="20"/>
  <c r="LH90" i="20"/>
  <c r="LH7" i="20"/>
  <c r="KZ65" i="20"/>
  <c r="KZ66" i="20"/>
  <c r="KZ73" i="20"/>
  <c r="KZ68" i="20"/>
  <c r="KZ69" i="20"/>
  <c r="KZ70" i="20"/>
  <c r="KZ67" i="20"/>
  <c r="KZ71" i="20"/>
  <c r="KZ72" i="20"/>
  <c r="KZ74" i="20"/>
  <c r="KZ75" i="20"/>
  <c r="KZ76" i="20"/>
  <c r="KZ77" i="20"/>
  <c r="KZ78" i="20"/>
  <c r="KZ79" i="20"/>
  <c r="KZ80" i="20"/>
  <c r="KZ81" i="20"/>
  <c r="KZ82" i="20"/>
  <c r="KZ83" i="20"/>
  <c r="KZ84" i="20"/>
  <c r="KZ85" i="20"/>
  <c r="KZ86" i="20"/>
  <c r="KZ87" i="20"/>
  <c r="KZ88" i="20"/>
  <c r="KZ89" i="20"/>
  <c r="KZ90" i="20"/>
  <c r="LC104" i="30" l="1"/>
  <c r="LC88" i="30"/>
  <c r="LC87" i="30"/>
  <c r="LC97" i="30"/>
  <c r="LC107" i="30"/>
  <c r="LC98" i="30"/>
  <c r="LC94" i="30"/>
  <c r="LC92" i="30"/>
  <c r="LC84" i="30"/>
  <c r="I94" i="30"/>
  <c r="LC109" i="30"/>
  <c r="LC99" i="30"/>
  <c r="LC105" i="30"/>
  <c r="LC100" i="30"/>
  <c r="LC101" i="30"/>
  <c r="LC93" i="30"/>
  <c r="LC89" i="30"/>
  <c r="LC103" i="30"/>
  <c r="LC85" i="30"/>
  <c r="LC95" i="30"/>
  <c r="LC91" i="30"/>
  <c r="LC106" i="30"/>
  <c r="LC96" i="30"/>
  <c r="LC90" i="30"/>
  <c r="I106" i="30"/>
  <c r="I98" i="30"/>
  <c r="I90" i="30"/>
  <c r="LC102" i="30"/>
  <c r="LC86" i="30"/>
  <c r="I95" i="30"/>
  <c r="LC108" i="30"/>
  <c r="I109" i="30"/>
  <c r="I101" i="30"/>
  <c r="I93" i="30"/>
  <c r="I92" i="30"/>
  <c r="I89" i="20"/>
  <c r="I88" i="20"/>
  <c r="I90" i="20"/>
  <c r="I84" i="20"/>
  <c r="I85" i="20"/>
  <c r="I87" i="20"/>
  <c r="I86" i="20"/>
  <c r="I5" i="20" l="1"/>
  <c r="JD64" i="30" l="1"/>
  <c r="JE64" i="30"/>
  <c r="JG64" i="30" s="1"/>
  <c r="JI64" i="30"/>
  <c r="JJ64" i="30"/>
  <c r="JL64" i="30" s="1"/>
  <c r="JN64" i="30"/>
  <c r="JO64" i="30"/>
  <c r="JS64" i="30"/>
  <c r="JT64" i="30"/>
  <c r="JV64" i="30" s="1"/>
  <c r="JX64" i="30"/>
  <c r="KC64" i="30"/>
  <c r="KD64" i="30"/>
  <c r="KF64" i="30" s="1"/>
  <c r="JD67" i="30"/>
  <c r="JE67" i="30"/>
  <c r="JG67" i="30" s="1"/>
  <c r="JI67" i="30"/>
  <c r="JJ67" i="30"/>
  <c r="JL67" i="30" s="1"/>
  <c r="JN67" i="30"/>
  <c r="JO67" i="30"/>
  <c r="JS67" i="30"/>
  <c r="JT67" i="30"/>
  <c r="JV67" i="30" s="1"/>
  <c r="JX67" i="30"/>
  <c r="KC67" i="30"/>
  <c r="KD67" i="30"/>
  <c r="KF67" i="30" s="1"/>
  <c r="JD117" i="30"/>
  <c r="JE117" i="30"/>
  <c r="JG117" i="30" s="1"/>
  <c r="JI117" i="30"/>
  <c r="JJ117" i="30"/>
  <c r="JL117" i="30" s="1"/>
  <c r="JN117" i="30"/>
  <c r="JO117" i="30"/>
  <c r="JS117" i="30"/>
  <c r="JT117" i="30"/>
  <c r="JV117" i="30" s="1"/>
  <c r="JX117" i="30"/>
  <c r="JY117" i="30"/>
  <c r="KA117" i="30" s="1"/>
  <c r="KC117" i="30"/>
  <c r="KD117" i="30"/>
  <c r="KF117" i="30" s="1"/>
  <c r="JD54" i="30"/>
  <c r="JE54" i="30"/>
  <c r="JG54" i="30" s="1"/>
  <c r="JI54" i="30"/>
  <c r="JJ54" i="30"/>
  <c r="JL54" i="30" s="1"/>
  <c r="JN54" i="30"/>
  <c r="JS54" i="30"/>
  <c r="JT54" i="30"/>
  <c r="JV54" i="30" s="1"/>
  <c r="JX54" i="30"/>
  <c r="JY54" i="30"/>
  <c r="KA54" i="30" s="1"/>
  <c r="KC54" i="30"/>
  <c r="KD54" i="30"/>
  <c r="KF54" i="30" s="1"/>
  <c r="JD7" i="30"/>
  <c r="JI7" i="30"/>
  <c r="JJ7" i="30"/>
  <c r="JL7" i="30" s="1"/>
  <c r="JN7" i="30"/>
  <c r="JO7" i="30"/>
  <c r="JS7" i="30"/>
  <c r="JT7" i="30"/>
  <c r="JV7" i="30" s="1"/>
  <c r="JX7" i="30"/>
  <c r="JY7" i="30"/>
  <c r="KA7" i="30" s="1"/>
  <c r="KC7" i="30"/>
  <c r="KD7" i="30"/>
  <c r="KF7" i="30" s="1"/>
  <c r="JD25" i="30"/>
  <c r="JE25" i="30"/>
  <c r="JG25" i="30" s="1"/>
  <c r="JI25" i="30"/>
  <c r="JN25" i="30"/>
  <c r="JS25" i="30"/>
  <c r="JT25" i="30"/>
  <c r="JV25" i="30" s="1"/>
  <c r="JX25" i="30"/>
  <c r="JY25" i="30"/>
  <c r="KA25" i="30" s="1"/>
  <c r="KC25" i="30"/>
  <c r="KD25" i="30"/>
  <c r="KF25" i="30" s="1"/>
  <c r="JD16" i="30"/>
  <c r="JE16" i="30"/>
  <c r="JG16" i="30" s="1"/>
  <c r="JI16" i="30"/>
  <c r="JJ16" i="30"/>
  <c r="JL16" i="30" s="1"/>
  <c r="JN16" i="30"/>
  <c r="JO16" i="30"/>
  <c r="JQ16" i="30" s="1"/>
  <c r="JS16" i="30"/>
  <c r="JT16" i="30"/>
  <c r="JV16" i="30" s="1"/>
  <c r="JX16" i="30"/>
  <c r="JY16" i="30"/>
  <c r="KA16" i="30" s="1"/>
  <c r="KC16" i="30"/>
  <c r="KD16" i="30"/>
  <c r="JD10" i="30"/>
  <c r="JI10" i="30"/>
  <c r="JJ10" i="30"/>
  <c r="JL10" i="30" s="1"/>
  <c r="JN10" i="30"/>
  <c r="JS10" i="30"/>
  <c r="JT10" i="30"/>
  <c r="JV10" i="30" s="1"/>
  <c r="JX10" i="30"/>
  <c r="JY10" i="30"/>
  <c r="KA10" i="30" s="1"/>
  <c r="KC10" i="30"/>
  <c r="KD10" i="30"/>
  <c r="KF10" i="30" s="1"/>
  <c r="JD55" i="30"/>
  <c r="JE55" i="30"/>
  <c r="JG55" i="30" s="1"/>
  <c r="JI55" i="30"/>
  <c r="JJ55" i="30"/>
  <c r="JL55" i="30" s="1"/>
  <c r="JN55" i="30"/>
  <c r="JS55" i="30"/>
  <c r="JT55" i="30"/>
  <c r="JV55" i="30" s="1"/>
  <c r="JX55" i="30"/>
  <c r="JY55" i="30"/>
  <c r="KA55" i="30" s="1"/>
  <c r="KC55" i="30"/>
  <c r="KD55" i="30"/>
  <c r="KF55" i="30" s="1"/>
  <c r="JD11" i="30"/>
  <c r="JE11" i="30"/>
  <c r="JG11" i="30" s="1"/>
  <c r="JI11" i="30"/>
  <c r="JJ11" i="30"/>
  <c r="JL11" i="30" s="1"/>
  <c r="JN11" i="30"/>
  <c r="JS11" i="30"/>
  <c r="JT11" i="30"/>
  <c r="JV11" i="30" s="1"/>
  <c r="JX11" i="30"/>
  <c r="JY11" i="30"/>
  <c r="KA11" i="30" s="1"/>
  <c r="KC11" i="30"/>
  <c r="KD11" i="30"/>
  <c r="KF11" i="30" s="1"/>
  <c r="JD111" i="30"/>
  <c r="JE111" i="30"/>
  <c r="JG111" i="30" s="1"/>
  <c r="JI111" i="30"/>
  <c r="JJ111" i="30"/>
  <c r="JL111" i="30" s="1"/>
  <c r="JN111" i="30"/>
  <c r="JO111" i="30"/>
  <c r="JQ111" i="30" s="1"/>
  <c r="JS111" i="30"/>
  <c r="JT111" i="30"/>
  <c r="JV111" i="30" s="1"/>
  <c r="JX111" i="30"/>
  <c r="JY111" i="30"/>
  <c r="KA111" i="30" s="1"/>
  <c r="KC111" i="30"/>
  <c r="KD111" i="30"/>
  <c r="KF111" i="30" s="1"/>
  <c r="JD23" i="30"/>
  <c r="JE23" i="30"/>
  <c r="JG23" i="30" s="1"/>
  <c r="JI23" i="30"/>
  <c r="JJ23" i="30"/>
  <c r="JL23" i="30" s="1"/>
  <c r="JN23" i="30"/>
  <c r="JS23" i="30"/>
  <c r="JT23" i="30"/>
  <c r="JV23" i="30" s="1"/>
  <c r="JX23" i="30"/>
  <c r="JY23" i="30"/>
  <c r="KA23" i="30" s="1"/>
  <c r="KC23" i="30"/>
  <c r="KD23" i="30"/>
  <c r="KF23" i="30" s="1"/>
  <c r="JD33" i="30"/>
  <c r="JE33" i="30"/>
  <c r="JG33" i="30" s="1"/>
  <c r="JI33" i="30"/>
  <c r="JJ33" i="30"/>
  <c r="JL33" i="30" s="1"/>
  <c r="JN33" i="30"/>
  <c r="JS33" i="30"/>
  <c r="JT33" i="30"/>
  <c r="JV33" i="30" s="1"/>
  <c r="JX33" i="30"/>
  <c r="JY33" i="30"/>
  <c r="KA33" i="30" s="1"/>
  <c r="KC33" i="30"/>
  <c r="KD33" i="30"/>
  <c r="KF33" i="30" s="1"/>
  <c r="JD69" i="30"/>
  <c r="JE69" i="30"/>
  <c r="JG69" i="30" s="1"/>
  <c r="JI69" i="30"/>
  <c r="JJ69" i="30"/>
  <c r="JL69" i="30" s="1"/>
  <c r="JN69" i="30"/>
  <c r="JO69" i="30"/>
  <c r="JQ69" i="30" s="1"/>
  <c r="JS69" i="30"/>
  <c r="JT69" i="30"/>
  <c r="JV69" i="30" s="1"/>
  <c r="JX69" i="30"/>
  <c r="KC69" i="30"/>
  <c r="KD69" i="30"/>
  <c r="KF69" i="30" s="1"/>
  <c r="JD62" i="30"/>
  <c r="JE62" i="30"/>
  <c r="JG62" i="30" s="1"/>
  <c r="JI62" i="30"/>
  <c r="JJ62" i="30"/>
  <c r="JL62" i="30" s="1"/>
  <c r="JN62" i="30"/>
  <c r="JS62" i="30"/>
  <c r="JT62" i="30"/>
  <c r="JV62" i="30" s="1"/>
  <c r="JX62" i="30"/>
  <c r="JY62" i="30"/>
  <c r="KA62" i="30" s="1"/>
  <c r="KC62" i="30"/>
  <c r="KD62" i="30"/>
  <c r="KF62" i="30" s="1"/>
  <c r="JD66" i="30"/>
  <c r="JE66" i="30"/>
  <c r="JG66" i="30" s="1"/>
  <c r="JI66" i="30"/>
  <c r="JJ66" i="30"/>
  <c r="JL66" i="30" s="1"/>
  <c r="JN66" i="30"/>
  <c r="JS66" i="30"/>
  <c r="JT66" i="30"/>
  <c r="JV66" i="30" s="1"/>
  <c r="JX66" i="30"/>
  <c r="KC66" i="30"/>
  <c r="KD66" i="30"/>
  <c r="KF66" i="30" s="1"/>
  <c r="JD53" i="30"/>
  <c r="JE53" i="30"/>
  <c r="JG53" i="30" s="1"/>
  <c r="JI53" i="30"/>
  <c r="JJ53" i="30"/>
  <c r="JL53" i="30" s="1"/>
  <c r="JN53" i="30"/>
  <c r="JS53" i="30"/>
  <c r="JT53" i="30"/>
  <c r="JV53" i="30" s="1"/>
  <c r="JX53" i="30"/>
  <c r="JY53" i="30"/>
  <c r="KA53" i="30" s="1"/>
  <c r="KC53" i="30"/>
  <c r="KD53" i="30"/>
  <c r="KF53" i="30" s="1"/>
  <c r="JD68" i="30"/>
  <c r="JE68" i="30"/>
  <c r="JI68" i="30"/>
  <c r="JJ68" i="30"/>
  <c r="JL68" i="30" s="1"/>
  <c r="JN68" i="30"/>
  <c r="JO68" i="30"/>
  <c r="JQ68" i="30" s="1"/>
  <c r="JS68" i="30"/>
  <c r="JT68" i="30"/>
  <c r="JV68" i="30" s="1"/>
  <c r="JX68" i="30"/>
  <c r="KC68" i="30"/>
  <c r="KD68" i="30"/>
  <c r="KF68" i="30" s="1"/>
  <c r="JD51" i="30"/>
  <c r="JE51" i="30"/>
  <c r="JG51" i="30" s="1"/>
  <c r="JI51" i="30"/>
  <c r="JJ51" i="30"/>
  <c r="JL51" i="30" s="1"/>
  <c r="JN51" i="30"/>
  <c r="JO51" i="30"/>
  <c r="JQ51" i="30" s="1"/>
  <c r="JS51" i="30"/>
  <c r="JT51" i="30"/>
  <c r="JV51" i="30" s="1"/>
  <c r="JX51" i="30"/>
  <c r="JY51" i="30"/>
  <c r="KA51" i="30" s="1"/>
  <c r="KC51" i="30"/>
  <c r="KD51" i="30"/>
  <c r="KF51" i="30" s="1"/>
  <c r="JD72" i="30"/>
  <c r="JE72" i="30"/>
  <c r="JI72" i="30"/>
  <c r="JJ72" i="30"/>
  <c r="JL72" i="30" s="1"/>
  <c r="JN72" i="30"/>
  <c r="JO72" i="30"/>
  <c r="JQ72" i="30" s="1"/>
  <c r="JS72" i="30"/>
  <c r="JT72" i="30"/>
  <c r="JV72" i="30" s="1"/>
  <c r="JX72" i="30"/>
  <c r="KC72" i="30"/>
  <c r="KD72" i="30"/>
  <c r="KF72" i="30" s="1"/>
  <c r="JD42" i="30"/>
  <c r="JE42" i="30"/>
  <c r="JG42" i="30" s="1"/>
  <c r="JI42" i="30"/>
  <c r="JJ42" i="30"/>
  <c r="JN42" i="30"/>
  <c r="JS42" i="30"/>
  <c r="JT42" i="30"/>
  <c r="JV42" i="30" s="1"/>
  <c r="JX42" i="30"/>
  <c r="JY42" i="30"/>
  <c r="KA42" i="30" s="1"/>
  <c r="KC42" i="30"/>
  <c r="KD42" i="30"/>
  <c r="JD50" i="30"/>
  <c r="JE50" i="30"/>
  <c r="JG50" i="30" s="1"/>
  <c r="JI50" i="30"/>
  <c r="JJ50" i="30"/>
  <c r="JL50" i="30" s="1"/>
  <c r="JN50" i="30"/>
  <c r="JS50" i="30"/>
  <c r="JX50" i="30"/>
  <c r="JY50" i="30"/>
  <c r="KA50" i="30" s="1"/>
  <c r="KC50" i="30"/>
  <c r="KD50" i="30"/>
  <c r="KF50" i="30" s="1"/>
  <c r="JD6" i="30"/>
  <c r="JI6" i="30"/>
  <c r="JJ6" i="30"/>
  <c r="JN6" i="30"/>
  <c r="JO6" i="30"/>
  <c r="JQ6" i="30" s="1"/>
  <c r="JS6" i="30"/>
  <c r="JT6" i="30"/>
  <c r="JV6" i="30" s="1"/>
  <c r="JX6" i="30"/>
  <c r="JY6" i="30"/>
  <c r="KA6" i="30" s="1"/>
  <c r="KC6" i="30"/>
  <c r="KD6" i="30"/>
  <c r="KF6" i="30" s="1"/>
  <c r="JD21" i="30"/>
  <c r="JE21" i="30"/>
  <c r="JI21" i="30"/>
  <c r="JN21" i="30"/>
  <c r="JO21" i="30"/>
  <c r="JQ21" i="30" s="1"/>
  <c r="JS21" i="30"/>
  <c r="JX21" i="30"/>
  <c r="JY21" i="30"/>
  <c r="KA21" i="30" s="1"/>
  <c r="KC21" i="30"/>
  <c r="KD21" i="30"/>
  <c r="KF21" i="30" s="1"/>
  <c r="JD19" i="30"/>
  <c r="JE19" i="30"/>
  <c r="JG19" i="30" s="1"/>
  <c r="JI19" i="30"/>
  <c r="JN19" i="30"/>
  <c r="JO19" i="30"/>
  <c r="JS19" i="30"/>
  <c r="JX19" i="30"/>
  <c r="JY19" i="30"/>
  <c r="KA19" i="30" s="1"/>
  <c r="KC19" i="30"/>
  <c r="KD19" i="30"/>
  <c r="JD76" i="30"/>
  <c r="JE76" i="30"/>
  <c r="JG76" i="30" s="1"/>
  <c r="JI76" i="30"/>
  <c r="JJ76" i="30"/>
  <c r="JL76" i="30" s="1"/>
  <c r="JN76" i="30"/>
  <c r="JO76" i="30"/>
  <c r="JQ76" i="30" s="1"/>
  <c r="JS76" i="30"/>
  <c r="JT76" i="30"/>
  <c r="JV76" i="30" s="1"/>
  <c r="JX76" i="30"/>
  <c r="KC76" i="30"/>
  <c r="KD76" i="30"/>
  <c r="KF76" i="30" s="1"/>
  <c r="JD44" i="30"/>
  <c r="JE44" i="30"/>
  <c r="JG44" i="30" s="1"/>
  <c r="JI44" i="30"/>
  <c r="JJ44" i="30"/>
  <c r="JL44" i="30" s="1"/>
  <c r="JN44" i="30"/>
  <c r="JS44" i="30"/>
  <c r="JT44" i="30"/>
  <c r="JV44" i="30" s="1"/>
  <c r="JX44" i="30"/>
  <c r="JY44" i="30"/>
  <c r="KA44" i="30" s="1"/>
  <c r="KC44" i="30"/>
  <c r="KD44" i="30"/>
  <c r="KF44" i="30" s="1"/>
  <c r="JD75" i="30"/>
  <c r="JE75" i="30"/>
  <c r="JI75" i="30"/>
  <c r="JJ75" i="30"/>
  <c r="JL75" i="30" s="1"/>
  <c r="JN75" i="30"/>
  <c r="JO75" i="30"/>
  <c r="JQ75" i="30" s="1"/>
  <c r="JS75" i="30"/>
  <c r="JT75" i="30"/>
  <c r="JV75" i="30" s="1"/>
  <c r="JX75" i="30"/>
  <c r="KC75" i="30"/>
  <c r="KD75" i="30"/>
  <c r="KF75" i="30" s="1"/>
  <c r="JD36" i="30"/>
  <c r="JE36" i="30"/>
  <c r="JG36" i="30" s="1"/>
  <c r="JI36" i="30"/>
  <c r="JN36" i="30"/>
  <c r="JO36" i="30"/>
  <c r="JQ36" i="30" s="1"/>
  <c r="JS36" i="30"/>
  <c r="JT36" i="30"/>
  <c r="JV36" i="30" s="1"/>
  <c r="JX36" i="30"/>
  <c r="JY36" i="30"/>
  <c r="KA36" i="30" s="1"/>
  <c r="KC36" i="30"/>
  <c r="KD36" i="30"/>
  <c r="JD47" i="30"/>
  <c r="JE47" i="30"/>
  <c r="JG47" i="30" s="1"/>
  <c r="JI47" i="30"/>
  <c r="JJ47" i="30"/>
  <c r="JL47" i="30" s="1"/>
  <c r="JN47" i="30"/>
  <c r="JS47" i="30"/>
  <c r="JT47" i="30"/>
  <c r="JV47" i="30" s="1"/>
  <c r="JX47" i="30"/>
  <c r="JY47" i="30"/>
  <c r="KA47" i="30" s="1"/>
  <c r="KC47" i="30"/>
  <c r="KD47" i="30"/>
  <c r="KF47" i="30" s="1"/>
  <c r="JD20" i="30"/>
  <c r="JE20" i="30"/>
  <c r="JG20" i="30" s="1"/>
  <c r="JI20" i="30"/>
  <c r="JN20" i="30"/>
  <c r="JO20" i="30"/>
  <c r="JQ20" i="30" s="1"/>
  <c r="JS20" i="30"/>
  <c r="JT20" i="30"/>
  <c r="JV20" i="30" s="1"/>
  <c r="JX20" i="30"/>
  <c r="JY20" i="30"/>
  <c r="KA20" i="30" s="1"/>
  <c r="KC20" i="30"/>
  <c r="KD20" i="30"/>
  <c r="KF20" i="30" s="1"/>
  <c r="JD73" i="30"/>
  <c r="JE73" i="30"/>
  <c r="JG73" i="30" s="1"/>
  <c r="JI73" i="30"/>
  <c r="JJ73" i="30"/>
  <c r="JL73" i="30" s="1"/>
  <c r="JN73" i="30"/>
  <c r="JO73" i="30"/>
  <c r="JQ73" i="30" s="1"/>
  <c r="JS73" i="30"/>
  <c r="JT73" i="30"/>
  <c r="JV73" i="30" s="1"/>
  <c r="JX73" i="30"/>
  <c r="KC73" i="30"/>
  <c r="KD73" i="30"/>
  <c r="KF73" i="30" s="1"/>
  <c r="JD24" i="30"/>
  <c r="JE24" i="30"/>
  <c r="JG24" i="30" s="1"/>
  <c r="JI24" i="30"/>
  <c r="JN24" i="30"/>
  <c r="JO24" i="30"/>
  <c r="JQ24" i="30" s="1"/>
  <c r="JS24" i="30"/>
  <c r="JT24" i="30"/>
  <c r="JV24" i="30" s="1"/>
  <c r="JX24" i="30"/>
  <c r="KC24" i="30"/>
  <c r="KD24" i="30"/>
  <c r="KF24" i="30" s="1"/>
  <c r="JD27" i="30"/>
  <c r="JE27" i="30"/>
  <c r="JG27" i="30" s="1"/>
  <c r="JI27" i="30"/>
  <c r="JJ27" i="30"/>
  <c r="JL27" i="30" s="1"/>
  <c r="JN27" i="30"/>
  <c r="JS27" i="30"/>
  <c r="JT27" i="30"/>
  <c r="JV27" i="30" s="1"/>
  <c r="JX27" i="30"/>
  <c r="KC27" i="30"/>
  <c r="KD27" i="30"/>
  <c r="KF27" i="30" s="1"/>
  <c r="JD43" i="30"/>
  <c r="JE43" i="30"/>
  <c r="JG43" i="30" s="1"/>
  <c r="JI43" i="30"/>
  <c r="JJ43" i="30"/>
  <c r="JL43" i="30" s="1"/>
  <c r="JN43" i="30"/>
  <c r="JO43" i="30"/>
  <c r="JQ43" i="30" s="1"/>
  <c r="JS43" i="30"/>
  <c r="JT43" i="30"/>
  <c r="JV43" i="30" s="1"/>
  <c r="JX43" i="30"/>
  <c r="KC43" i="30"/>
  <c r="KD43" i="30"/>
  <c r="KF43" i="30" s="1"/>
  <c r="JD82" i="30"/>
  <c r="JE82" i="30"/>
  <c r="JG82" i="30" s="1"/>
  <c r="JI82" i="30"/>
  <c r="JJ82" i="30"/>
  <c r="JL82" i="30" s="1"/>
  <c r="JN82" i="30"/>
  <c r="JO82" i="30"/>
  <c r="JQ82" i="30" s="1"/>
  <c r="JS82" i="30"/>
  <c r="JT82" i="30"/>
  <c r="JV82" i="30" s="1"/>
  <c r="JX82" i="30"/>
  <c r="JY82" i="30"/>
  <c r="KA82" i="30" s="1"/>
  <c r="KC82" i="30"/>
  <c r="KD82" i="30" s="1"/>
  <c r="JD114" i="30"/>
  <c r="JE114" i="30"/>
  <c r="JG114" i="30" s="1"/>
  <c r="JI114" i="30"/>
  <c r="JJ114" i="30"/>
  <c r="JL114" i="30" s="1"/>
  <c r="JN114" i="30"/>
  <c r="JO114" i="30"/>
  <c r="JQ114" i="30" s="1"/>
  <c r="JS114" i="30"/>
  <c r="JT114" i="30"/>
  <c r="JV114" i="30" s="1"/>
  <c r="JX114" i="30"/>
  <c r="KC114" i="30"/>
  <c r="KD114" i="30"/>
  <c r="KF114" i="30" s="1"/>
  <c r="JD40" i="30"/>
  <c r="JE40" i="30"/>
  <c r="JI40" i="30"/>
  <c r="JJ40" i="30"/>
  <c r="JL40" i="30" s="1"/>
  <c r="JN40" i="30"/>
  <c r="JS40" i="30"/>
  <c r="JT40" i="30"/>
  <c r="JV40" i="30" s="1"/>
  <c r="JX40" i="30"/>
  <c r="JY40" i="30"/>
  <c r="KC40" i="30"/>
  <c r="JD9" i="30"/>
  <c r="JI9" i="30"/>
  <c r="JJ9" i="30"/>
  <c r="JN9" i="30"/>
  <c r="JO9" i="30"/>
  <c r="JQ9" i="30" s="1"/>
  <c r="JS9" i="30"/>
  <c r="JT9" i="30"/>
  <c r="JV9" i="30" s="1"/>
  <c r="JX9" i="30"/>
  <c r="JY9" i="30"/>
  <c r="KA9" i="30" s="1"/>
  <c r="KC9" i="30"/>
  <c r="KD9" i="30"/>
  <c r="JD63" i="30"/>
  <c r="JE63" i="30"/>
  <c r="JG63" i="30" s="1"/>
  <c r="JI63" i="30"/>
  <c r="JJ63" i="30"/>
  <c r="JL63" i="30" s="1"/>
  <c r="JN63" i="30"/>
  <c r="JO63" i="30"/>
  <c r="JQ63" i="30" s="1"/>
  <c r="JS63" i="30"/>
  <c r="JT63" i="30"/>
  <c r="JX63" i="30"/>
  <c r="JY63" i="30"/>
  <c r="KA63" i="30" s="1"/>
  <c r="KC63" i="30"/>
  <c r="KD63" i="30"/>
  <c r="KF63" i="30" s="1"/>
  <c r="JD70" i="30"/>
  <c r="JE70" i="30"/>
  <c r="JG70" i="30" s="1"/>
  <c r="JI70" i="30"/>
  <c r="JJ70" i="30"/>
  <c r="JN70" i="30"/>
  <c r="JO70" i="30"/>
  <c r="JQ70" i="30" s="1"/>
  <c r="JS70" i="30"/>
  <c r="JT70" i="30"/>
  <c r="JV70" i="30" s="1"/>
  <c r="JX70" i="30"/>
  <c r="KC70" i="30"/>
  <c r="KD70" i="30"/>
  <c r="KF70" i="30" s="1"/>
  <c r="JD22" i="30"/>
  <c r="JI22" i="30"/>
  <c r="JN22" i="30"/>
  <c r="JO22" i="30"/>
  <c r="JS22" i="30"/>
  <c r="JT22" i="30"/>
  <c r="JV22" i="30" s="1"/>
  <c r="JX22" i="30"/>
  <c r="JY22" i="30"/>
  <c r="KA22" i="30" s="1"/>
  <c r="KC22" i="30"/>
  <c r="KD22" i="30"/>
  <c r="KF22" i="30" s="1"/>
  <c r="JD83" i="30"/>
  <c r="JE83" i="30"/>
  <c r="JG83" i="30" s="1"/>
  <c r="JI83" i="30"/>
  <c r="JJ83" i="30"/>
  <c r="JL83" i="30" s="1"/>
  <c r="JN83" i="30"/>
  <c r="JO83" i="30"/>
  <c r="JS83" i="30"/>
  <c r="JT83" i="30"/>
  <c r="JV83" i="30" s="1"/>
  <c r="JX83" i="30"/>
  <c r="JY83" i="30"/>
  <c r="KA83" i="30" s="1"/>
  <c r="KC83" i="30"/>
  <c r="KD83" i="30"/>
  <c r="KF83" i="30" s="1"/>
  <c r="JD81" i="30"/>
  <c r="JE81" i="30"/>
  <c r="JI81" i="30"/>
  <c r="JJ81" i="30"/>
  <c r="JL81" i="30" s="1"/>
  <c r="JN81" i="30"/>
  <c r="JO81" i="30"/>
  <c r="JS81" i="30"/>
  <c r="JT81" i="30"/>
  <c r="JV81" i="30" s="1"/>
  <c r="JX81" i="30"/>
  <c r="JY81" i="30"/>
  <c r="KA81" i="30" s="1"/>
  <c r="KC81" i="30"/>
  <c r="KD81" i="30"/>
  <c r="KF81" i="30" s="1"/>
  <c r="JD28" i="30"/>
  <c r="JE28" i="30"/>
  <c r="JG28" i="30" s="1"/>
  <c r="JI28" i="30"/>
  <c r="JJ28" i="30"/>
  <c r="JL28" i="30" s="1"/>
  <c r="JN28" i="30"/>
  <c r="JS28" i="30"/>
  <c r="JT28" i="30"/>
  <c r="JV28" i="30" s="1"/>
  <c r="JX28" i="30"/>
  <c r="JY28" i="30"/>
  <c r="KA28" i="30" s="1"/>
  <c r="KC28" i="30"/>
  <c r="KD28" i="30"/>
  <c r="KF28" i="30" s="1"/>
  <c r="JD78" i="30"/>
  <c r="JE78" i="30"/>
  <c r="JG78" i="30" s="1"/>
  <c r="JI78" i="30"/>
  <c r="JJ78" i="30"/>
  <c r="JL78" i="30" s="1"/>
  <c r="JN78" i="30"/>
  <c r="JO78" i="30"/>
  <c r="JQ78" i="30" s="1"/>
  <c r="JS78" i="30"/>
  <c r="JT78" i="30"/>
  <c r="JV78" i="30" s="1"/>
  <c r="JX78" i="30"/>
  <c r="JY78" i="30"/>
  <c r="KA78" i="30" s="1"/>
  <c r="KC78" i="30"/>
  <c r="KD78" i="30"/>
  <c r="KF78" i="30" s="1"/>
  <c r="JD59" i="30"/>
  <c r="JE59" i="30"/>
  <c r="JG59" i="30" s="1"/>
  <c r="JI59" i="30"/>
  <c r="JJ59" i="30"/>
  <c r="JL59" i="30" s="1"/>
  <c r="JN59" i="30"/>
  <c r="JO59" i="30"/>
  <c r="JQ59" i="30" s="1"/>
  <c r="JS59" i="30"/>
  <c r="JT59" i="30"/>
  <c r="JV59" i="30" s="1"/>
  <c r="JX59" i="30"/>
  <c r="JY59" i="30"/>
  <c r="KA59" i="30" s="1"/>
  <c r="KC59" i="30"/>
  <c r="KD59" i="30"/>
  <c r="JD112" i="30"/>
  <c r="JE112" i="30"/>
  <c r="JG112" i="30" s="1"/>
  <c r="JI112" i="30"/>
  <c r="JJ112" i="30"/>
  <c r="JL112" i="30" s="1"/>
  <c r="JN112" i="30"/>
  <c r="JO112" i="30"/>
  <c r="JQ112" i="30" s="1"/>
  <c r="JS112" i="30"/>
  <c r="JT112" i="30"/>
  <c r="JV112" i="30" s="1"/>
  <c r="JX112" i="30"/>
  <c r="JY112" i="30"/>
  <c r="KA112" i="30" s="1"/>
  <c r="KC112" i="30"/>
  <c r="KD112" i="30"/>
  <c r="KF112" i="30" s="1"/>
  <c r="JD60" i="30"/>
  <c r="JE60" i="30"/>
  <c r="JG60" i="30" s="1"/>
  <c r="JI60" i="30"/>
  <c r="JJ60" i="30"/>
  <c r="JL60" i="30" s="1"/>
  <c r="JN60" i="30"/>
  <c r="JS60" i="30"/>
  <c r="JT60" i="30"/>
  <c r="JV60" i="30" s="1"/>
  <c r="JX60" i="30"/>
  <c r="JY60" i="30"/>
  <c r="KA60" i="30" s="1"/>
  <c r="KC60" i="30"/>
  <c r="KD60" i="30"/>
  <c r="KF60" i="30" s="1"/>
  <c r="JD58" i="30"/>
  <c r="JE58" i="30"/>
  <c r="JG58" i="30" s="1"/>
  <c r="JI58" i="30"/>
  <c r="JJ58" i="30"/>
  <c r="JL58" i="30" s="1"/>
  <c r="JN58" i="30"/>
  <c r="JO58" i="30"/>
  <c r="JQ58" i="30" s="1"/>
  <c r="JS58" i="30"/>
  <c r="JT58" i="30"/>
  <c r="JV58" i="30" s="1"/>
  <c r="JX58" i="30"/>
  <c r="JY58" i="30"/>
  <c r="KA58" i="30" s="1"/>
  <c r="KC58" i="30"/>
  <c r="KD58" i="30"/>
  <c r="KF58" i="30" s="1"/>
  <c r="JD79" i="30"/>
  <c r="JE79" i="30"/>
  <c r="JG79" i="30" s="1"/>
  <c r="JI79" i="30"/>
  <c r="JJ79" i="30"/>
  <c r="JN79" i="30"/>
  <c r="JO79" i="30"/>
  <c r="JQ79" i="30" s="1"/>
  <c r="JS79" i="30"/>
  <c r="JT79" i="30"/>
  <c r="JV79" i="30" s="1"/>
  <c r="JX79" i="30"/>
  <c r="JY79" i="30"/>
  <c r="KA79" i="30" s="1"/>
  <c r="KC79" i="30"/>
  <c r="KD79" i="30"/>
  <c r="JD49" i="30"/>
  <c r="JE49" i="30"/>
  <c r="JG49" i="30" s="1"/>
  <c r="JI49" i="30"/>
  <c r="JJ49" i="30"/>
  <c r="JL49" i="30" s="1"/>
  <c r="JN49" i="30"/>
  <c r="JS49" i="30"/>
  <c r="JT49" i="30"/>
  <c r="JV49" i="30" s="1"/>
  <c r="JX49" i="30"/>
  <c r="JY49" i="30"/>
  <c r="KA49" i="30" s="1"/>
  <c r="KC49" i="30"/>
  <c r="KD49" i="30"/>
  <c r="KF49" i="30" s="1"/>
  <c r="JD80" i="30"/>
  <c r="JE80" i="30"/>
  <c r="JG80" i="30" s="1"/>
  <c r="JI80" i="30"/>
  <c r="JJ80" i="30"/>
  <c r="JL80" i="30" s="1"/>
  <c r="JN80" i="30"/>
  <c r="JO80" i="30"/>
  <c r="JQ80" i="30" s="1"/>
  <c r="JS80" i="30"/>
  <c r="JT80" i="30"/>
  <c r="JV80" i="30" s="1"/>
  <c r="JX80" i="30"/>
  <c r="JY80" i="30"/>
  <c r="KA80" i="30" s="1"/>
  <c r="KC80" i="30"/>
  <c r="KD80" i="30"/>
  <c r="KF80" i="30" s="1"/>
  <c r="JD8" i="30"/>
  <c r="JI8" i="30"/>
  <c r="JJ8" i="30"/>
  <c r="JL8" i="30" s="1"/>
  <c r="JN8" i="30"/>
  <c r="JO8" i="30"/>
  <c r="JQ8" i="30" s="1"/>
  <c r="JS8" i="30"/>
  <c r="JT8" i="30"/>
  <c r="JV8" i="30" s="1"/>
  <c r="JX8" i="30"/>
  <c r="JY8" i="30"/>
  <c r="KA8" i="30" s="1"/>
  <c r="KC8" i="30"/>
  <c r="KD8" i="30"/>
  <c r="KF8" i="30" s="1"/>
  <c r="JD52" i="30"/>
  <c r="JE52" i="30"/>
  <c r="JG52" i="30" s="1"/>
  <c r="JI52" i="30"/>
  <c r="JJ52" i="30"/>
  <c r="JN52" i="30"/>
  <c r="JO52" i="30"/>
  <c r="JQ52" i="30" s="1"/>
  <c r="JS52" i="30"/>
  <c r="JT52" i="30"/>
  <c r="JV52" i="30" s="1"/>
  <c r="JX52" i="30"/>
  <c r="JY52" i="30"/>
  <c r="KA52" i="30" s="1"/>
  <c r="KC52" i="30"/>
  <c r="KD52" i="30"/>
  <c r="JD48" i="30"/>
  <c r="JE48" i="30"/>
  <c r="JG48" i="30" s="1"/>
  <c r="JI48" i="30"/>
  <c r="JJ48" i="30"/>
  <c r="JL48" i="30" s="1"/>
  <c r="JN48" i="30"/>
  <c r="JS48" i="30"/>
  <c r="JT48" i="30"/>
  <c r="JV48" i="30" s="1"/>
  <c r="JX48" i="30"/>
  <c r="JY48" i="30"/>
  <c r="KA48" i="30" s="1"/>
  <c r="KC48" i="30"/>
  <c r="KD48" i="30"/>
  <c r="KF48" i="30" s="1"/>
  <c r="JD77" i="30"/>
  <c r="JE77" i="30"/>
  <c r="JG77" i="30" s="1"/>
  <c r="JI77" i="30"/>
  <c r="JJ77" i="30"/>
  <c r="JL77" i="30" s="1"/>
  <c r="JN77" i="30"/>
  <c r="JO77" i="30"/>
  <c r="JQ77" i="30" s="1"/>
  <c r="JS77" i="30"/>
  <c r="JT77" i="30"/>
  <c r="JV77" i="30" s="1"/>
  <c r="JX77" i="30"/>
  <c r="JY77" i="30"/>
  <c r="KA77" i="30" s="1"/>
  <c r="KC77" i="30"/>
  <c r="KD77" i="30"/>
  <c r="KF77" i="30" s="1"/>
  <c r="JD39" i="30"/>
  <c r="JE39" i="30"/>
  <c r="JG39" i="30" s="1"/>
  <c r="JI39" i="30"/>
  <c r="JJ39" i="30"/>
  <c r="JL39" i="30" s="1"/>
  <c r="JN39" i="30"/>
  <c r="JS39" i="30"/>
  <c r="JT39" i="30"/>
  <c r="JV39" i="30" s="1"/>
  <c r="JX39" i="30"/>
  <c r="JY39" i="30"/>
  <c r="KA39" i="30" s="1"/>
  <c r="KC39" i="30"/>
  <c r="KD39" i="30"/>
  <c r="KF39" i="30" s="1"/>
  <c r="JD32" i="30"/>
  <c r="JE32" i="30"/>
  <c r="JG32" i="30" s="1"/>
  <c r="JI32" i="30"/>
  <c r="JN32" i="30"/>
  <c r="JO32" i="30"/>
  <c r="JQ32" i="30" s="1"/>
  <c r="JS32" i="30"/>
  <c r="JT32" i="30"/>
  <c r="JV32" i="30" s="1"/>
  <c r="JX32" i="30"/>
  <c r="JY32" i="30"/>
  <c r="KA32" i="30" s="1"/>
  <c r="KC32" i="30"/>
  <c r="KD32" i="30"/>
  <c r="KF32" i="30" s="1"/>
  <c r="JD41" i="30"/>
  <c r="JE41" i="30"/>
  <c r="JG41" i="30" s="1"/>
  <c r="JI41" i="30"/>
  <c r="JJ41" i="30"/>
  <c r="JL41" i="30" s="1"/>
  <c r="JN41" i="30"/>
  <c r="JS41" i="30"/>
  <c r="JT41" i="30"/>
  <c r="JV41" i="30" s="1"/>
  <c r="JX41" i="30"/>
  <c r="JY41" i="30"/>
  <c r="KA41" i="30" s="1"/>
  <c r="KC41" i="30"/>
  <c r="KD41" i="30"/>
  <c r="KF41" i="30" s="1"/>
  <c r="JD71" i="30"/>
  <c r="JE71" i="30"/>
  <c r="JG71" i="30" s="1"/>
  <c r="JI71" i="30"/>
  <c r="JJ71" i="30"/>
  <c r="JL71" i="30" s="1"/>
  <c r="JN71" i="30"/>
  <c r="JO71" i="30"/>
  <c r="JQ71" i="30" s="1"/>
  <c r="JS71" i="30"/>
  <c r="JT71" i="30"/>
  <c r="JV71" i="30" s="1"/>
  <c r="JX71" i="30"/>
  <c r="KC71" i="30"/>
  <c r="KD71" i="30"/>
  <c r="KF71" i="30" s="1"/>
  <c r="JD110" i="30"/>
  <c r="JE110" i="30"/>
  <c r="JG110" i="30" s="1"/>
  <c r="JI110" i="30"/>
  <c r="JJ110" i="30"/>
  <c r="JL110" i="30" s="1"/>
  <c r="JN110" i="30"/>
  <c r="JO110" i="30"/>
  <c r="JQ110" i="30" s="1"/>
  <c r="JS110" i="30"/>
  <c r="JT110" i="30"/>
  <c r="JV110" i="30" s="1"/>
  <c r="JX110" i="30"/>
  <c r="JY110" i="30"/>
  <c r="KA110" i="30" s="1"/>
  <c r="KC110" i="30"/>
  <c r="KD110" i="30"/>
  <c r="KF110" i="30" s="1"/>
  <c r="JD12" i="30"/>
  <c r="JE12" i="30"/>
  <c r="JG12" i="30" s="1"/>
  <c r="JI12" i="30"/>
  <c r="JJ12" i="30"/>
  <c r="JL12" i="30" s="1"/>
  <c r="JN12" i="30"/>
  <c r="JS12" i="30"/>
  <c r="JT12" i="30"/>
  <c r="JV12" i="30" s="1"/>
  <c r="JX12" i="30"/>
  <c r="JY12" i="30"/>
  <c r="KA12" i="30" s="1"/>
  <c r="KC12" i="30"/>
  <c r="KD12" i="30"/>
  <c r="KF12" i="30" s="1"/>
  <c r="JD31" i="30"/>
  <c r="JE31" i="30"/>
  <c r="JG31" i="30" s="1"/>
  <c r="JI31" i="30"/>
  <c r="JJ31" i="30"/>
  <c r="JL31" i="30" s="1"/>
  <c r="JN31" i="30"/>
  <c r="JS31" i="30"/>
  <c r="JT31" i="30"/>
  <c r="JV31" i="30" s="1"/>
  <c r="JX31" i="30"/>
  <c r="JY31" i="30"/>
  <c r="KA31" i="30" s="1"/>
  <c r="KC31" i="30"/>
  <c r="KD31" i="30"/>
  <c r="KF31" i="30" s="1"/>
  <c r="JD84" i="30"/>
  <c r="JE84" i="30"/>
  <c r="JG84" i="30" s="1"/>
  <c r="JI84" i="30"/>
  <c r="JJ84" i="30"/>
  <c r="JL84" i="30" s="1"/>
  <c r="JN84" i="30"/>
  <c r="JO84" i="30"/>
  <c r="JQ84" i="30" s="1"/>
  <c r="JS84" i="30"/>
  <c r="JT84" i="30"/>
  <c r="JV84" i="30" s="1"/>
  <c r="JX84" i="30"/>
  <c r="JY84" i="30"/>
  <c r="KA84" i="30" s="1"/>
  <c r="KC84" i="30"/>
  <c r="KD84" i="30"/>
  <c r="KF84" i="30" s="1"/>
  <c r="JD85" i="30"/>
  <c r="JE85" i="30"/>
  <c r="JI85" i="30"/>
  <c r="JJ85" i="30"/>
  <c r="JL85" i="30" s="1"/>
  <c r="JN85" i="30"/>
  <c r="JO85" i="30"/>
  <c r="JQ85" i="30" s="1"/>
  <c r="JS85" i="30"/>
  <c r="JT85" i="30"/>
  <c r="JV85" i="30" s="1"/>
  <c r="JX85" i="30"/>
  <c r="JY85" i="30"/>
  <c r="KA85" i="30" s="1"/>
  <c r="KC85" i="30"/>
  <c r="KD85" i="30"/>
  <c r="KF85" i="30" s="1"/>
  <c r="JD57" i="30"/>
  <c r="JE57" i="30"/>
  <c r="JG57" i="30" s="1"/>
  <c r="JI57" i="30"/>
  <c r="JJ57" i="30"/>
  <c r="JL57" i="30" s="1"/>
  <c r="JN57" i="30"/>
  <c r="JO57" i="30"/>
  <c r="JS57" i="30"/>
  <c r="JT57" i="30"/>
  <c r="JV57" i="30" s="1"/>
  <c r="JX57" i="30"/>
  <c r="JY57" i="30"/>
  <c r="KA57" i="30" s="1"/>
  <c r="KC57" i="30"/>
  <c r="KD57" i="30"/>
  <c r="KF57" i="30" s="1"/>
  <c r="JD26" i="30"/>
  <c r="JE26" i="30"/>
  <c r="JG26" i="30" s="1"/>
  <c r="JI26" i="30"/>
  <c r="JJ26" i="30" s="1"/>
  <c r="JN26" i="30"/>
  <c r="JO26" i="30"/>
  <c r="JQ26" i="30" s="1"/>
  <c r="JS26" i="30"/>
  <c r="JT26" i="30"/>
  <c r="JV26" i="30" s="1"/>
  <c r="JX26" i="30"/>
  <c r="JY26" i="30"/>
  <c r="KA26" i="30" s="1"/>
  <c r="KC26" i="30"/>
  <c r="KD26" i="30"/>
  <c r="KF26" i="30" s="1"/>
  <c r="JD113" i="30"/>
  <c r="JE113" i="30"/>
  <c r="JG113" i="30" s="1"/>
  <c r="JI113" i="30"/>
  <c r="JJ113" i="30"/>
  <c r="JL113" i="30" s="1"/>
  <c r="JN113" i="30"/>
  <c r="JO113" i="30"/>
  <c r="JQ113" i="30" s="1"/>
  <c r="JS113" i="30"/>
  <c r="JT113" i="30"/>
  <c r="JV113" i="30" s="1"/>
  <c r="JX113" i="30"/>
  <c r="JY113" i="30"/>
  <c r="KA113" i="30" s="1"/>
  <c r="KC113" i="30"/>
  <c r="KD113" i="30"/>
  <c r="KF113" i="30" s="1"/>
  <c r="JD115" i="30"/>
  <c r="JE115" i="30"/>
  <c r="JG115" i="30" s="1"/>
  <c r="JI115" i="30"/>
  <c r="JJ115" i="30"/>
  <c r="JL115" i="30" s="1"/>
  <c r="JN115" i="30"/>
  <c r="JO115" i="30"/>
  <c r="JQ115" i="30" s="1"/>
  <c r="JS115" i="30"/>
  <c r="JT115" i="30"/>
  <c r="JV115" i="30" s="1"/>
  <c r="JX115" i="30"/>
  <c r="KC115" i="30"/>
  <c r="KD115" i="30"/>
  <c r="KF115" i="30" s="1"/>
  <c r="JD116" i="30"/>
  <c r="JI116" i="30"/>
  <c r="JJ116" i="30"/>
  <c r="JN116" i="30"/>
  <c r="JO116" i="30"/>
  <c r="JQ116" i="30" s="1"/>
  <c r="JS116" i="30"/>
  <c r="JT116" i="30"/>
  <c r="JV116" i="30" s="1"/>
  <c r="JX116" i="30"/>
  <c r="JY116" i="30"/>
  <c r="KA116" i="30" s="1"/>
  <c r="KC116" i="30"/>
  <c r="KD116" i="30"/>
  <c r="KF116" i="30" s="1"/>
  <c r="JD74" i="30"/>
  <c r="JI74" i="30"/>
  <c r="JJ74" i="30"/>
  <c r="JL74" i="30" s="1"/>
  <c r="JN74" i="30"/>
  <c r="JO74" i="30"/>
  <c r="JQ74" i="30" s="1"/>
  <c r="JS74" i="30"/>
  <c r="JT74" i="30"/>
  <c r="JV74" i="30" s="1"/>
  <c r="JX74" i="30"/>
  <c r="JY74" i="30"/>
  <c r="KA74" i="30" s="1"/>
  <c r="KC74" i="30"/>
  <c r="KD74" i="30"/>
  <c r="KF74" i="30" s="1"/>
  <c r="JD45" i="30"/>
  <c r="JE45" i="30"/>
  <c r="JG45" i="30" s="1"/>
  <c r="JI45" i="30"/>
  <c r="JJ45" i="30"/>
  <c r="JL45" i="30" s="1"/>
  <c r="JN45" i="30"/>
  <c r="JO45" i="30"/>
  <c r="JQ45" i="30" s="1"/>
  <c r="JS45" i="30"/>
  <c r="JX45" i="30"/>
  <c r="JY45" i="30"/>
  <c r="KA45" i="30" s="1"/>
  <c r="KC45" i="30"/>
  <c r="KD45" i="30"/>
  <c r="KF45" i="30" s="1"/>
  <c r="JD46" i="30"/>
  <c r="JE46" i="30"/>
  <c r="JG46" i="30" s="1"/>
  <c r="JI46" i="30"/>
  <c r="JJ46" i="30"/>
  <c r="JL46" i="30" s="1"/>
  <c r="JN46" i="30"/>
  <c r="JO46" i="30"/>
  <c r="JQ46" i="30" s="1"/>
  <c r="JS46" i="30"/>
  <c r="JX46" i="30"/>
  <c r="JY46" i="30"/>
  <c r="KA46" i="30" s="1"/>
  <c r="KC46" i="30"/>
  <c r="KD46" i="30"/>
  <c r="KF46" i="30" s="1"/>
  <c r="JD86" i="30"/>
  <c r="JE86" i="30"/>
  <c r="JG86" i="30" s="1"/>
  <c r="JI86" i="30"/>
  <c r="JJ86" i="30"/>
  <c r="JL86" i="30" s="1"/>
  <c r="JN86" i="30"/>
  <c r="JO86" i="30"/>
  <c r="JQ86" i="30" s="1"/>
  <c r="JS86" i="30"/>
  <c r="JT86" i="30"/>
  <c r="JV86" i="30" s="1"/>
  <c r="JX86" i="30"/>
  <c r="JY86" i="30"/>
  <c r="KA86" i="30" s="1"/>
  <c r="KC86" i="30"/>
  <c r="JD87" i="30"/>
  <c r="JE87" i="30"/>
  <c r="JG87" i="30" s="1"/>
  <c r="JI87" i="30"/>
  <c r="JJ87" i="30"/>
  <c r="JL87" i="30" s="1"/>
  <c r="JN87" i="30"/>
  <c r="JO87" i="30"/>
  <c r="JQ87" i="30" s="1"/>
  <c r="JS87" i="30"/>
  <c r="JT87" i="30"/>
  <c r="JV87" i="30" s="1"/>
  <c r="JX87" i="30"/>
  <c r="JY87" i="30"/>
  <c r="KA87" i="30" s="1"/>
  <c r="KC87" i="30"/>
  <c r="JD88" i="30"/>
  <c r="JE88" i="30"/>
  <c r="JG88" i="30" s="1"/>
  <c r="JI88" i="30"/>
  <c r="JJ88" i="30"/>
  <c r="JL88" i="30" s="1"/>
  <c r="JN88" i="30"/>
  <c r="JO88" i="30"/>
  <c r="JQ88" i="30" s="1"/>
  <c r="JS88" i="30"/>
  <c r="JT88" i="30"/>
  <c r="JV88" i="30" s="1"/>
  <c r="JX88" i="30"/>
  <c r="JY88" i="30"/>
  <c r="KA88" i="30" s="1"/>
  <c r="KC88" i="30"/>
  <c r="JD89" i="30"/>
  <c r="JE89" i="30"/>
  <c r="JG89" i="30" s="1"/>
  <c r="JI89" i="30"/>
  <c r="JJ89" i="30"/>
  <c r="JL89" i="30" s="1"/>
  <c r="JN89" i="30"/>
  <c r="JO89" i="30"/>
  <c r="JQ89" i="30" s="1"/>
  <c r="JS89" i="30"/>
  <c r="JT89" i="30"/>
  <c r="JV89" i="30" s="1"/>
  <c r="JX89" i="30"/>
  <c r="JY89" i="30"/>
  <c r="KA89" i="30" s="1"/>
  <c r="KC89" i="30"/>
  <c r="JD90" i="30"/>
  <c r="JE90" i="30"/>
  <c r="JG90" i="30" s="1"/>
  <c r="JI90" i="30"/>
  <c r="JJ90" i="30"/>
  <c r="JL90" i="30" s="1"/>
  <c r="JN90" i="30"/>
  <c r="JO90" i="30"/>
  <c r="JQ90" i="30" s="1"/>
  <c r="JS90" i="30"/>
  <c r="JT90" i="30"/>
  <c r="JV90" i="30" s="1"/>
  <c r="JX90" i="30"/>
  <c r="JY90" i="30"/>
  <c r="KA90" i="30" s="1"/>
  <c r="KC90" i="30"/>
  <c r="JD91" i="30"/>
  <c r="JE91" i="30"/>
  <c r="JG91" i="30" s="1"/>
  <c r="JI91" i="30"/>
  <c r="JJ91" i="30"/>
  <c r="JL91" i="30" s="1"/>
  <c r="JN91" i="30"/>
  <c r="JO91" i="30"/>
  <c r="JQ91" i="30" s="1"/>
  <c r="JS91" i="30"/>
  <c r="JT91" i="30"/>
  <c r="JV91" i="30" s="1"/>
  <c r="JX91" i="30"/>
  <c r="JY91" i="30"/>
  <c r="KA91" i="30" s="1"/>
  <c r="KC91" i="30"/>
  <c r="JD92" i="30"/>
  <c r="JE92" i="30"/>
  <c r="JG92" i="30" s="1"/>
  <c r="JI92" i="30"/>
  <c r="JJ92" i="30"/>
  <c r="JL92" i="30" s="1"/>
  <c r="JN92" i="30"/>
  <c r="JO92" i="30"/>
  <c r="JQ92" i="30" s="1"/>
  <c r="JS92" i="30"/>
  <c r="JT92" i="30"/>
  <c r="JV92" i="30" s="1"/>
  <c r="JX92" i="30"/>
  <c r="JY92" i="30"/>
  <c r="KA92" i="30" s="1"/>
  <c r="KC92" i="30"/>
  <c r="JD93" i="30"/>
  <c r="JE93" i="30"/>
  <c r="JG93" i="30" s="1"/>
  <c r="JI93" i="30"/>
  <c r="JJ93" i="30"/>
  <c r="JL93" i="30" s="1"/>
  <c r="JN93" i="30"/>
  <c r="JO93" i="30"/>
  <c r="JQ93" i="30" s="1"/>
  <c r="JS93" i="30"/>
  <c r="JT93" i="30"/>
  <c r="JV93" i="30" s="1"/>
  <c r="JX93" i="30"/>
  <c r="JY93" i="30"/>
  <c r="KA93" i="30" s="1"/>
  <c r="KC93" i="30"/>
  <c r="KD93" i="30"/>
  <c r="KF93" i="30" s="1"/>
  <c r="KH93" i="30"/>
  <c r="JD94" i="30"/>
  <c r="JE94" i="30"/>
  <c r="JG94" i="30" s="1"/>
  <c r="JI94" i="30"/>
  <c r="JJ94" i="30"/>
  <c r="JL94" i="30" s="1"/>
  <c r="JN94" i="30"/>
  <c r="JO94" i="30"/>
  <c r="JQ94" i="30" s="1"/>
  <c r="JS94" i="30"/>
  <c r="JT94" i="30"/>
  <c r="JV94" i="30" s="1"/>
  <c r="JX94" i="30"/>
  <c r="JY94" i="30"/>
  <c r="KA94" i="30" s="1"/>
  <c r="KC94" i="30"/>
  <c r="KD94" i="30"/>
  <c r="KF94" i="30" s="1"/>
  <c r="KH94" i="30"/>
  <c r="JD95" i="30"/>
  <c r="JE95" i="30"/>
  <c r="JG95" i="30" s="1"/>
  <c r="JI95" i="30"/>
  <c r="JJ95" i="30"/>
  <c r="JL95" i="30" s="1"/>
  <c r="JN95" i="30"/>
  <c r="JO95" i="30"/>
  <c r="JQ95" i="30" s="1"/>
  <c r="JS95" i="30"/>
  <c r="JT95" i="30"/>
  <c r="JV95" i="30" s="1"/>
  <c r="JX95" i="30"/>
  <c r="JY95" i="30"/>
  <c r="KA95" i="30" s="1"/>
  <c r="KC95" i="30"/>
  <c r="KD95" i="30"/>
  <c r="KH95" i="30"/>
  <c r="JD96" i="30"/>
  <c r="JE96" i="30"/>
  <c r="JG96" i="30" s="1"/>
  <c r="JI96" i="30"/>
  <c r="JJ96" i="30"/>
  <c r="JL96" i="30" s="1"/>
  <c r="JN96" i="30"/>
  <c r="JO96" i="30"/>
  <c r="JQ96" i="30" s="1"/>
  <c r="JS96" i="30"/>
  <c r="JT96" i="30"/>
  <c r="JV96" i="30" s="1"/>
  <c r="JX96" i="30"/>
  <c r="JY96" i="30"/>
  <c r="KA96" i="30" s="1"/>
  <c r="KC96" i="30"/>
  <c r="KD96" i="30"/>
  <c r="KF96" i="30" s="1"/>
  <c r="KH96" i="30"/>
  <c r="JD97" i="30"/>
  <c r="JE97" i="30"/>
  <c r="JG97" i="30" s="1"/>
  <c r="JI97" i="30"/>
  <c r="JJ97" i="30"/>
  <c r="JL97" i="30" s="1"/>
  <c r="JN97" i="30"/>
  <c r="JO97" i="30"/>
  <c r="JQ97" i="30" s="1"/>
  <c r="JS97" i="30"/>
  <c r="JT97" i="30"/>
  <c r="JV97" i="30" s="1"/>
  <c r="JX97" i="30"/>
  <c r="JY97" i="30"/>
  <c r="KA97" i="30" s="1"/>
  <c r="KC97" i="30"/>
  <c r="KD97" i="30"/>
  <c r="KF97" i="30" s="1"/>
  <c r="KH97" i="30"/>
  <c r="JD98" i="30"/>
  <c r="JE98" i="30"/>
  <c r="JG98" i="30" s="1"/>
  <c r="JI98" i="30"/>
  <c r="JJ98" i="30"/>
  <c r="JL98" i="30" s="1"/>
  <c r="JN98" i="30"/>
  <c r="JO98" i="30"/>
  <c r="JQ98" i="30" s="1"/>
  <c r="JS98" i="30"/>
  <c r="JT98" i="30"/>
  <c r="JV98" i="30" s="1"/>
  <c r="JX98" i="30"/>
  <c r="JY98" i="30"/>
  <c r="KA98" i="30" s="1"/>
  <c r="KC98" i="30"/>
  <c r="KD98" i="30"/>
  <c r="KF98" i="30" s="1"/>
  <c r="KH98" i="30"/>
  <c r="JD99" i="30"/>
  <c r="JE99" i="30"/>
  <c r="JG99" i="30" s="1"/>
  <c r="JI99" i="30"/>
  <c r="JJ99" i="30"/>
  <c r="JL99" i="30" s="1"/>
  <c r="JN99" i="30"/>
  <c r="JO99" i="30"/>
  <c r="JQ99" i="30" s="1"/>
  <c r="JS99" i="30"/>
  <c r="JT99" i="30"/>
  <c r="JV99" i="30" s="1"/>
  <c r="JX99" i="30"/>
  <c r="JY99" i="30"/>
  <c r="KA99" i="30" s="1"/>
  <c r="KC99" i="30"/>
  <c r="KD99" i="30"/>
  <c r="KF99" i="30" s="1"/>
  <c r="KH99" i="30"/>
  <c r="JD100" i="30"/>
  <c r="JE100" i="30"/>
  <c r="JG100" i="30" s="1"/>
  <c r="JI100" i="30"/>
  <c r="JJ100" i="30"/>
  <c r="JL100" i="30" s="1"/>
  <c r="JN100" i="30"/>
  <c r="JO100" i="30"/>
  <c r="JQ100" i="30" s="1"/>
  <c r="JS100" i="30"/>
  <c r="JT100" i="30"/>
  <c r="JV100" i="30" s="1"/>
  <c r="JX100" i="30"/>
  <c r="JY100" i="30"/>
  <c r="KA100" i="30" s="1"/>
  <c r="KC100" i="30"/>
  <c r="KD100" i="30"/>
  <c r="KF100" i="30" s="1"/>
  <c r="KH100" i="30"/>
  <c r="JD101" i="30"/>
  <c r="JE101" i="30"/>
  <c r="JG101" i="30" s="1"/>
  <c r="JI101" i="30"/>
  <c r="JJ101" i="30"/>
  <c r="JL101" i="30" s="1"/>
  <c r="JN101" i="30"/>
  <c r="JO101" i="30"/>
  <c r="JQ101" i="30" s="1"/>
  <c r="JS101" i="30"/>
  <c r="JT101" i="30"/>
  <c r="JV101" i="30" s="1"/>
  <c r="JX101" i="30"/>
  <c r="JY101" i="30"/>
  <c r="KA101" i="30" s="1"/>
  <c r="KC101" i="30"/>
  <c r="KD101" i="30"/>
  <c r="KF101" i="30" s="1"/>
  <c r="KH101" i="30"/>
  <c r="JD102" i="30"/>
  <c r="JE102" i="30"/>
  <c r="JG102" i="30" s="1"/>
  <c r="JI102" i="30"/>
  <c r="JJ102" i="30"/>
  <c r="JL102" i="30" s="1"/>
  <c r="JN102" i="30"/>
  <c r="JO102" i="30"/>
  <c r="JQ102" i="30" s="1"/>
  <c r="JS102" i="30"/>
  <c r="JT102" i="30"/>
  <c r="JV102" i="30" s="1"/>
  <c r="JX102" i="30"/>
  <c r="JY102" i="30"/>
  <c r="KA102" i="30" s="1"/>
  <c r="KC102" i="30"/>
  <c r="KD102" i="30"/>
  <c r="KF102" i="30" s="1"/>
  <c r="KH102" i="30"/>
  <c r="JD103" i="30"/>
  <c r="JE103" i="30"/>
  <c r="JG103" i="30" s="1"/>
  <c r="JI103" i="30"/>
  <c r="JJ103" i="30"/>
  <c r="JL103" i="30" s="1"/>
  <c r="JN103" i="30"/>
  <c r="JO103" i="30"/>
  <c r="JQ103" i="30" s="1"/>
  <c r="JS103" i="30"/>
  <c r="JT103" i="30"/>
  <c r="JV103" i="30" s="1"/>
  <c r="JX103" i="30"/>
  <c r="JY103" i="30"/>
  <c r="KA103" i="30" s="1"/>
  <c r="KC103" i="30"/>
  <c r="KD103" i="30"/>
  <c r="KF103" i="30" s="1"/>
  <c r="KH103" i="30"/>
  <c r="JD104" i="30"/>
  <c r="JE104" i="30"/>
  <c r="JG104" i="30" s="1"/>
  <c r="JI104" i="30"/>
  <c r="JJ104" i="30"/>
  <c r="JL104" i="30" s="1"/>
  <c r="JN104" i="30"/>
  <c r="JO104" i="30"/>
  <c r="JQ104" i="30" s="1"/>
  <c r="JS104" i="30"/>
  <c r="JT104" i="30"/>
  <c r="JV104" i="30" s="1"/>
  <c r="JX104" i="30"/>
  <c r="JY104" i="30"/>
  <c r="KA104" i="30" s="1"/>
  <c r="KC104" i="30"/>
  <c r="KD104" i="30"/>
  <c r="KF104" i="30" s="1"/>
  <c r="KH104" i="30"/>
  <c r="JD106" i="30"/>
  <c r="JE106" i="30"/>
  <c r="JG106" i="30" s="1"/>
  <c r="JI106" i="30"/>
  <c r="JJ106" i="30"/>
  <c r="JL106" i="30" s="1"/>
  <c r="JN106" i="30"/>
  <c r="JO106" i="30"/>
  <c r="JQ106" i="30" s="1"/>
  <c r="JS106" i="30"/>
  <c r="JT106" i="30"/>
  <c r="JV106" i="30" s="1"/>
  <c r="JX106" i="30"/>
  <c r="JY106" i="30"/>
  <c r="KA106" i="30" s="1"/>
  <c r="KC106" i="30"/>
  <c r="KD106" i="30"/>
  <c r="KF106" i="30" s="1"/>
  <c r="KH106" i="30"/>
  <c r="JD107" i="30"/>
  <c r="JE107" i="30"/>
  <c r="JG107" i="30" s="1"/>
  <c r="JI107" i="30"/>
  <c r="JJ107" i="30"/>
  <c r="JL107" i="30" s="1"/>
  <c r="JN107" i="30"/>
  <c r="JO107" i="30"/>
  <c r="JQ107" i="30" s="1"/>
  <c r="JS107" i="30"/>
  <c r="JT107" i="30"/>
  <c r="JV107" i="30" s="1"/>
  <c r="JX107" i="30"/>
  <c r="JY107" i="30"/>
  <c r="KA107" i="30" s="1"/>
  <c r="KC107" i="30"/>
  <c r="KD107" i="30"/>
  <c r="KF107" i="30" s="1"/>
  <c r="KH107" i="30"/>
  <c r="JD108" i="30"/>
  <c r="JE108" i="30"/>
  <c r="JG108" i="30" s="1"/>
  <c r="JI108" i="30"/>
  <c r="JJ108" i="30"/>
  <c r="JL108" i="30" s="1"/>
  <c r="JN108" i="30"/>
  <c r="JO108" i="30"/>
  <c r="JQ108" i="30" s="1"/>
  <c r="JS108" i="30"/>
  <c r="JT108" i="30"/>
  <c r="JV108" i="30" s="1"/>
  <c r="JX108" i="30"/>
  <c r="JY108" i="30"/>
  <c r="KA108" i="30" s="1"/>
  <c r="KC108" i="30"/>
  <c r="KD108" i="30"/>
  <c r="KF108" i="30" s="1"/>
  <c r="KH108" i="30"/>
  <c r="JD109" i="30"/>
  <c r="JE109" i="30"/>
  <c r="JG109" i="30" s="1"/>
  <c r="JI109" i="30"/>
  <c r="JJ109" i="30"/>
  <c r="JL109" i="30" s="1"/>
  <c r="JN109" i="30"/>
  <c r="JO109" i="30"/>
  <c r="JQ109" i="30" s="1"/>
  <c r="JS109" i="30"/>
  <c r="JT109" i="30"/>
  <c r="JV109" i="30" s="1"/>
  <c r="JX109" i="30"/>
  <c r="JY109" i="30"/>
  <c r="KA109" i="30" s="1"/>
  <c r="KC109" i="30"/>
  <c r="KD109" i="30"/>
  <c r="KF109" i="30" s="1"/>
  <c r="KH109" i="30"/>
  <c r="JD105" i="30"/>
  <c r="JE105" i="30"/>
  <c r="JI105" i="30"/>
  <c r="JJ105" i="30"/>
  <c r="JL105" i="30" s="1"/>
  <c r="JN105" i="30"/>
  <c r="JO105" i="30"/>
  <c r="JQ105" i="30" s="1"/>
  <c r="JS105" i="30"/>
  <c r="JT105" i="30"/>
  <c r="JV105" i="30" s="1"/>
  <c r="JX105" i="30"/>
  <c r="JY105" i="30"/>
  <c r="KA105" i="30" s="1"/>
  <c r="KC105" i="30"/>
  <c r="KD105" i="30"/>
  <c r="KF105" i="30" s="1"/>
  <c r="KH105" i="30"/>
  <c r="KD65" i="30"/>
  <c r="KF65" i="30" s="1"/>
  <c r="JT65" i="30"/>
  <c r="JV65" i="30" s="1"/>
  <c r="JO65" i="30"/>
  <c r="JQ65" i="30" s="1"/>
  <c r="JJ65" i="30"/>
  <c r="JL65" i="30" s="1"/>
  <c r="HT64" i="30"/>
  <c r="HY64" i="30"/>
  <c r="HZ64" i="30"/>
  <c r="IB64" i="30" s="1"/>
  <c r="ID64" i="30"/>
  <c r="IE64" i="30"/>
  <c r="IG64" i="30" s="1"/>
  <c r="II64" i="30"/>
  <c r="IJ64" i="30"/>
  <c r="IL64" i="30" s="1"/>
  <c r="IN64" i="30"/>
  <c r="IO64" i="30"/>
  <c r="IQ64" i="30" s="1"/>
  <c r="IS64" i="30"/>
  <c r="IT64" i="30"/>
  <c r="IV64" i="30" s="1"/>
  <c r="HT67" i="30"/>
  <c r="HY67" i="30"/>
  <c r="HZ67" i="30"/>
  <c r="IB67" i="30" s="1"/>
  <c r="ID67" i="30"/>
  <c r="IE67" i="30"/>
  <c r="IG67" i="30" s="1"/>
  <c r="II67" i="30"/>
  <c r="IJ67" i="30"/>
  <c r="IL67" i="30" s="1"/>
  <c r="IN67" i="30"/>
  <c r="IS67" i="30"/>
  <c r="IT67" i="30"/>
  <c r="HT117" i="30"/>
  <c r="HW117" i="30"/>
  <c r="HY117" i="30"/>
  <c r="HZ117" i="30"/>
  <c r="IB117" i="30" s="1"/>
  <c r="ID117" i="30"/>
  <c r="IE117" i="30"/>
  <c r="IG117" i="30" s="1"/>
  <c r="II117" i="30"/>
  <c r="IJ117" i="30"/>
  <c r="IL117" i="30" s="1"/>
  <c r="IN117" i="30"/>
  <c r="IO117" i="30"/>
  <c r="IQ117" i="30" s="1"/>
  <c r="IS117" i="30"/>
  <c r="IT117" i="30"/>
  <c r="IV117" i="30" s="1"/>
  <c r="HT54" i="30"/>
  <c r="HW54" i="30"/>
  <c r="HY54" i="30"/>
  <c r="HZ54" i="30"/>
  <c r="IB54" i="30" s="1"/>
  <c r="ID54" i="30"/>
  <c r="II54" i="30"/>
  <c r="IJ54" i="30"/>
  <c r="IL54" i="30" s="1"/>
  <c r="IN54" i="30"/>
  <c r="IO54" i="30"/>
  <c r="IQ54" i="30" s="1"/>
  <c r="IS54" i="30"/>
  <c r="IT54" i="30"/>
  <c r="IV54" i="30" s="1"/>
  <c r="HT7" i="30"/>
  <c r="HY7" i="30"/>
  <c r="ID7" i="30"/>
  <c r="IE7" i="30"/>
  <c r="IG7" i="30" s="1"/>
  <c r="II7" i="30"/>
  <c r="IJ7" i="30"/>
  <c r="IL7" i="30" s="1"/>
  <c r="IN7" i="30"/>
  <c r="IO7" i="30"/>
  <c r="IQ7" i="30" s="1"/>
  <c r="IS7" i="30"/>
  <c r="IT7" i="30"/>
  <c r="IV7" i="30" s="1"/>
  <c r="HT25" i="30"/>
  <c r="HW25" i="30"/>
  <c r="HY25" i="30"/>
  <c r="HZ25" i="30"/>
  <c r="IB25" i="30" s="1"/>
  <c r="ID25" i="30"/>
  <c r="II25" i="30"/>
  <c r="IJ25" i="30"/>
  <c r="IL25" i="30" s="1"/>
  <c r="IN25" i="30"/>
  <c r="IO25" i="30"/>
  <c r="IQ25" i="30" s="1"/>
  <c r="IS25" i="30"/>
  <c r="IT25" i="30"/>
  <c r="HT16" i="30"/>
  <c r="HY16" i="30"/>
  <c r="HZ16" i="30"/>
  <c r="IB16" i="30" s="1"/>
  <c r="ID16" i="30"/>
  <c r="II16" i="30"/>
  <c r="IJ16" i="30"/>
  <c r="IL16" i="30" s="1"/>
  <c r="IN16" i="30"/>
  <c r="IO16" i="30"/>
  <c r="IQ16" i="30" s="1"/>
  <c r="IS16" i="30"/>
  <c r="IT16" i="30"/>
  <c r="IV16" i="30" s="1"/>
  <c r="HT10" i="30"/>
  <c r="HY10" i="30"/>
  <c r="HZ10" i="30"/>
  <c r="IB10" i="30" s="1"/>
  <c r="ID10" i="30"/>
  <c r="II10" i="30"/>
  <c r="IJ10" i="30"/>
  <c r="IL10" i="30" s="1"/>
  <c r="IN10" i="30"/>
  <c r="IO10" i="30"/>
  <c r="IQ10" i="30" s="1"/>
  <c r="IS10" i="30"/>
  <c r="IT10" i="30"/>
  <c r="IV10" i="30" s="1"/>
  <c r="HT55" i="30"/>
  <c r="HY55" i="30"/>
  <c r="HZ55" i="30"/>
  <c r="IB55" i="30" s="1"/>
  <c r="ID55" i="30"/>
  <c r="II55" i="30"/>
  <c r="IJ55" i="30"/>
  <c r="IL55" i="30" s="1"/>
  <c r="IN55" i="30"/>
  <c r="IO55" i="30"/>
  <c r="IQ55" i="30" s="1"/>
  <c r="IS55" i="30"/>
  <c r="IT55" i="30"/>
  <c r="IV55" i="30" s="1"/>
  <c r="HT11" i="30"/>
  <c r="HW11" i="30"/>
  <c r="HY11" i="30"/>
  <c r="HZ11" i="30"/>
  <c r="IB11" i="30" s="1"/>
  <c r="ID11" i="30"/>
  <c r="II11" i="30"/>
  <c r="IJ11" i="30"/>
  <c r="IL11" i="30" s="1"/>
  <c r="IN11" i="30"/>
  <c r="IO11" i="30"/>
  <c r="IQ11" i="30" s="1"/>
  <c r="IS11" i="30"/>
  <c r="IT11" i="30"/>
  <c r="HT111" i="30"/>
  <c r="HW111" i="30"/>
  <c r="HY111" i="30"/>
  <c r="HZ111" i="30"/>
  <c r="IB111" i="30" s="1"/>
  <c r="ID111" i="30"/>
  <c r="IE111" i="30"/>
  <c r="IG111" i="30" s="1"/>
  <c r="II111" i="30"/>
  <c r="IJ111" i="30"/>
  <c r="IL111" i="30" s="1"/>
  <c r="IN111" i="30"/>
  <c r="IO111" i="30"/>
  <c r="IQ111" i="30" s="1"/>
  <c r="IS111" i="30"/>
  <c r="IT111" i="30"/>
  <c r="IV111" i="30" s="1"/>
  <c r="HT23" i="30"/>
  <c r="HW23" i="30"/>
  <c r="HY23" i="30"/>
  <c r="HZ23" i="30"/>
  <c r="IB23" i="30" s="1"/>
  <c r="ID23" i="30"/>
  <c r="II23" i="30"/>
  <c r="IJ23" i="30"/>
  <c r="IL23" i="30" s="1"/>
  <c r="IN23" i="30"/>
  <c r="IO23" i="30"/>
  <c r="IQ23" i="30" s="1"/>
  <c r="IS23" i="30"/>
  <c r="IT23" i="30"/>
  <c r="IV23" i="30" s="1"/>
  <c r="HT33" i="30"/>
  <c r="HW33" i="30"/>
  <c r="HY33" i="30"/>
  <c r="HZ33" i="30"/>
  <c r="IB33" i="30" s="1"/>
  <c r="ID33" i="30"/>
  <c r="II33" i="30"/>
  <c r="IJ33" i="30"/>
  <c r="IL33" i="30" s="1"/>
  <c r="IN33" i="30"/>
  <c r="IO33" i="30"/>
  <c r="IQ33" i="30" s="1"/>
  <c r="IS33" i="30"/>
  <c r="IT33" i="30"/>
  <c r="IV33" i="30" s="1"/>
  <c r="HT69" i="30"/>
  <c r="HY69" i="30"/>
  <c r="HZ69" i="30"/>
  <c r="IB69" i="30" s="1"/>
  <c r="ID69" i="30"/>
  <c r="II69" i="30"/>
  <c r="IJ69" i="30"/>
  <c r="IL69" i="30" s="1"/>
  <c r="IN69" i="30"/>
  <c r="IS69" i="30"/>
  <c r="IT69" i="30"/>
  <c r="IV69" i="30" s="1"/>
  <c r="HT62" i="30"/>
  <c r="HW62" i="30"/>
  <c r="HY62" i="30"/>
  <c r="HZ62" i="30"/>
  <c r="IB62" i="30" s="1"/>
  <c r="ID62" i="30"/>
  <c r="II62" i="30"/>
  <c r="IJ62" i="30"/>
  <c r="IL62" i="30" s="1"/>
  <c r="IN62" i="30"/>
  <c r="IO62" i="30"/>
  <c r="IQ62" i="30" s="1"/>
  <c r="IS62" i="30"/>
  <c r="IT62" i="30"/>
  <c r="HT66" i="30"/>
  <c r="HW66" i="30"/>
  <c r="HY66" i="30"/>
  <c r="HZ66" i="30"/>
  <c r="IB66" i="30" s="1"/>
  <c r="ID66" i="30"/>
  <c r="II66" i="30"/>
  <c r="IJ66" i="30"/>
  <c r="IL66" i="30" s="1"/>
  <c r="IN66" i="30"/>
  <c r="IS66" i="30"/>
  <c r="IT66" i="30"/>
  <c r="IV66" i="30" s="1"/>
  <c r="HT53" i="30"/>
  <c r="HW53" i="30"/>
  <c r="HY53" i="30"/>
  <c r="HZ53" i="30"/>
  <c r="IB53" i="30" s="1"/>
  <c r="ID53" i="30"/>
  <c r="II53" i="30"/>
  <c r="IJ53" i="30"/>
  <c r="IL53" i="30" s="1"/>
  <c r="IN53" i="30"/>
  <c r="IO53" i="30"/>
  <c r="IQ53" i="30" s="1"/>
  <c r="IS53" i="30"/>
  <c r="IT53" i="30"/>
  <c r="IV53" i="30" s="1"/>
  <c r="HT68" i="30"/>
  <c r="HY68" i="30"/>
  <c r="HZ68" i="30"/>
  <c r="IB68" i="30" s="1"/>
  <c r="ID68" i="30"/>
  <c r="II68" i="30"/>
  <c r="IJ68" i="30"/>
  <c r="IL68" i="30" s="1"/>
  <c r="IN68" i="30"/>
  <c r="IS68" i="30"/>
  <c r="IT68" i="30"/>
  <c r="IV68" i="30" s="1"/>
  <c r="HT51" i="30"/>
  <c r="HW51" i="30"/>
  <c r="HY51" i="30"/>
  <c r="HZ51" i="30"/>
  <c r="IB51" i="30" s="1"/>
  <c r="ID51" i="30"/>
  <c r="II51" i="30"/>
  <c r="IJ51" i="30"/>
  <c r="IL51" i="30" s="1"/>
  <c r="IN51" i="30"/>
  <c r="IO51" i="30"/>
  <c r="IQ51" i="30" s="1"/>
  <c r="IS51" i="30"/>
  <c r="IT51" i="30"/>
  <c r="IV51" i="30" s="1"/>
  <c r="HT72" i="30"/>
  <c r="HW72" i="30"/>
  <c r="HY72" i="30"/>
  <c r="HZ72" i="30"/>
  <c r="IB72" i="30" s="1"/>
  <c r="ID72" i="30"/>
  <c r="IE72" i="30"/>
  <c r="IG72" i="30" s="1"/>
  <c r="II72" i="30"/>
  <c r="IJ72" i="30"/>
  <c r="IL72" i="30" s="1"/>
  <c r="IN72" i="30"/>
  <c r="IS72" i="30"/>
  <c r="IT72" i="30"/>
  <c r="IV72" i="30" s="1"/>
  <c r="HT42" i="30"/>
  <c r="HW42" i="30"/>
  <c r="HY42" i="30"/>
  <c r="ID42" i="30"/>
  <c r="II42" i="30"/>
  <c r="IN42" i="30"/>
  <c r="IO42" i="30"/>
  <c r="IQ42" i="30" s="1"/>
  <c r="IS42" i="30"/>
  <c r="IT42" i="30"/>
  <c r="IV42" i="30" s="1"/>
  <c r="HT50" i="30"/>
  <c r="HW50" i="30"/>
  <c r="HY50" i="30"/>
  <c r="HZ50" i="30"/>
  <c r="IB50" i="30" s="1"/>
  <c r="ID50" i="30"/>
  <c r="II50" i="30"/>
  <c r="IN50" i="30"/>
  <c r="IO50" i="30"/>
  <c r="IQ50" i="30" s="1"/>
  <c r="IS50" i="30"/>
  <c r="IT50" i="30"/>
  <c r="IV50" i="30" s="1"/>
  <c r="HT6" i="30"/>
  <c r="HY6" i="30"/>
  <c r="HZ6" i="30"/>
  <c r="IB6" i="30" s="1"/>
  <c r="ID6" i="30"/>
  <c r="IE6" i="30"/>
  <c r="IG6" i="30" s="1"/>
  <c r="II6" i="30"/>
  <c r="IN6" i="30"/>
  <c r="IO6" i="30"/>
  <c r="IQ6" i="30" s="1"/>
  <c r="IS6" i="30"/>
  <c r="IT6" i="30"/>
  <c r="IV6" i="30" s="1"/>
  <c r="HT21" i="30"/>
  <c r="HW21" i="30"/>
  <c r="HY21" i="30"/>
  <c r="ID21" i="30"/>
  <c r="IE21" i="30"/>
  <c r="IG21" i="30" s="1"/>
  <c r="II21" i="30"/>
  <c r="IN21" i="30"/>
  <c r="IO21" i="30"/>
  <c r="IQ21" i="30" s="1"/>
  <c r="IS21" i="30"/>
  <c r="IT21" i="30"/>
  <c r="IV21" i="30" s="1"/>
  <c r="HT19" i="30"/>
  <c r="HW19" i="30"/>
  <c r="HY19" i="30"/>
  <c r="ID19" i="30"/>
  <c r="IE19" i="30"/>
  <c r="IG19" i="30" s="1"/>
  <c r="II19" i="30"/>
  <c r="IN19" i="30"/>
  <c r="IO19" i="30"/>
  <c r="IQ19" i="30" s="1"/>
  <c r="IS19" i="30"/>
  <c r="IT19" i="30"/>
  <c r="IV19" i="30" s="1"/>
  <c r="HT76" i="30"/>
  <c r="HW76" i="30"/>
  <c r="HY76" i="30"/>
  <c r="HZ76" i="30"/>
  <c r="IB76" i="30" s="1"/>
  <c r="ID76" i="30"/>
  <c r="IE76" i="30"/>
  <c r="IG76" i="30" s="1"/>
  <c r="II76" i="30"/>
  <c r="IN76" i="30"/>
  <c r="IO76" i="30"/>
  <c r="IQ76" i="30" s="1"/>
  <c r="IS76" i="30"/>
  <c r="IT76" i="30"/>
  <c r="IV76" i="30" s="1"/>
  <c r="HT44" i="30"/>
  <c r="HW44" i="30"/>
  <c r="HY44" i="30"/>
  <c r="HZ44" i="30"/>
  <c r="IB44" i="30" s="1"/>
  <c r="ID44" i="30"/>
  <c r="II44" i="30"/>
  <c r="IJ44" i="30"/>
  <c r="IL44" i="30" s="1"/>
  <c r="IN44" i="30"/>
  <c r="IO44" i="30"/>
  <c r="IQ44" i="30" s="1"/>
  <c r="IS44" i="30"/>
  <c r="IT44" i="30"/>
  <c r="IV44" i="30" s="1"/>
  <c r="HT75" i="30"/>
  <c r="HW75" i="30"/>
  <c r="HY75" i="30"/>
  <c r="HZ75" i="30"/>
  <c r="IB75" i="30" s="1"/>
  <c r="ID75" i="30"/>
  <c r="IE75" i="30"/>
  <c r="IG75" i="30" s="1"/>
  <c r="II75" i="30"/>
  <c r="IN75" i="30"/>
  <c r="IS75" i="30"/>
  <c r="IT75" i="30"/>
  <c r="IV75" i="30" s="1"/>
  <c r="HT36" i="30"/>
  <c r="HW36" i="30"/>
  <c r="HY36" i="30"/>
  <c r="ID36" i="30"/>
  <c r="IE36" i="30"/>
  <c r="IG36" i="30" s="1"/>
  <c r="II36" i="30"/>
  <c r="IJ36" i="30"/>
  <c r="IL36" i="30" s="1"/>
  <c r="IN36" i="30"/>
  <c r="IO36" i="30"/>
  <c r="IQ36" i="30" s="1"/>
  <c r="IS36" i="30"/>
  <c r="IT36" i="30"/>
  <c r="IV36" i="30" s="1"/>
  <c r="HT47" i="30"/>
  <c r="HW47" i="30"/>
  <c r="HY47" i="30"/>
  <c r="HZ47" i="30"/>
  <c r="IB47" i="30" s="1"/>
  <c r="ID47" i="30"/>
  <c r="II47" i="30"/>
  <c r="IJ47" i="30"/>
  <c r="IL47" i="30" s="1"/>
  <c r="IN47" i="30"/>
  <c r="IO47" i="30"/>
  <c r="IQ47" i="30" s="1"/>
  <c r="IS47" i="30"/>
  <c r="IT47" i="30"/>
  <c r="IV47" i="30" s="1"/>
  <c r="HT20" i="30"/>
  <c r="HW20" i="30"/>
  <c r="HY20" i="30"/>
  <c r="ID20" i="30"/>
  <c r="IE20" i="30"/>
  <c r="IG20" i="30" s="1"/>
  <c r="II20" i="30"/>
  <c r="IJ20" i="30"/>
  <c r="IL20" i="30" s="1"/>
  <c r="IN20" i="30"/>
  <c r="IO20" i="30"/>
  <c r="IQ20" i="30" s="1"/>
  <c r="IS20" i="30"/>
  <c r="IT20" i="30"/>
  <c r="IV20" i="30" s="1"/>
  <c r="HT73" i="30"/>
  <c r="HW73" i="30"/>
  <c r="HY73" i="30"/>
  <c r="HZ73" i="30"/>
  <c r="IB73" i="30" s="1"/>
  <c r="ID73" i="30"/>
  <c r="IE73" i="30"/>
  <c r="IG73" i="30" s="1"/>
  <c r="II73" i="30"/>
  <c r="IJ73" i="30"/>
  <c r="IL73" i="30" s="1"/>
  <c r="IN73" i="30"/>
  <c r="IS73" i="30"/>
  <c r="IT73" i="30"/>
  <c r="IV73" i="30" s="1"/>
  <c r="HT24" i="30"/>
  <c r="HW24" i="30"/>
  <c r="HY24" i="30"/>
  <c r="ID24" i="30"/>
  <c r="IE24" i="30"/>
  <c r="IG24" i="30" s="1"/>
  <c r="II24" i="30"/>
  <c r="IJ24" i="30"/>
  <c r="IL24" i="30" s="1"/>
  <c r="IN24" i="30"/>
  <c r="IS24" i="30"/>
  <c r="IT24" i="30"/>
  <c r="IV24" i="30" s="1"/>
  <c r="HT27" i="30"/>
  <c r="HW27" i="30"/>
  <c r="HY27" i="30"/>
  <c r="HZ27" i="30"/>
  <c r="IB27" i="30" s="1"/>
  <c r="ID27" i="30"/>
  <c r="II27" i="30"/>
  <c r="IJ27" i="30"/>
  <c r="IL27" i="30" s="1"/>
  <c r="IN27" i="30"/>
  <c r="IS27" i="30"/>
  <c r="IT27" i="30"/>
  <c r="IV27" i="30" s="1"/>
  <c r="HT43" i="30"/>
  <c r="HW43" i="30"/>
  <c r="HY43" i="30"/>
  <c r="HZ43" i="30"/>
  <c r="IB43" i="30" s="1"/>
  <c r="ID43" i="30"/>
  <c r="II43" i="30"/>
  <c r="IJ43" i="30"/>
  <c r="IL43" i="30" s="1"/>
  <c r="IN43" i="30"/>
  <c r="IS43" i="30"/>
  <c r="IT43" i="30"/>
  <c r="IV43" i="30" s="1"/>
  <c r="HT82" i="30"/>
  <c r="HY82" i="30"/>
  <c r="HZ82" i="30"/>
  <c r="IB82" i="30" s="1"/>
  <c r="ID82" i="30"/>
  <c r="IE82" i="30"/>
  <c r="IG82" i="30" s="1"/>
  <c r="II82" i="30"/>
  <c r="IJ82" i="30"/>
  <c r="IL82" i="30" s="1"/>
  <c r="IN82" i="30"/>
  <c r="IO82" i="30"/>
  <c r="IQ82" i="30" s="1"/>
  <c r="IS82" i="30"/>
  <c r="IT82" i="30"/>
  <c r="IV82" i="30" s="1"/>
  <c r="HT114" i="30"/>
  <c r="HW114" i="30"/>
  <c r="HY114" i="30"/>
  <c r="HZ114" i="30"/>
  <c r="IB114" i="30" s="1"/>
  <c r="ID114" i="30"/>
  <c r="IE114" i="30"/>
  <c r="IG114" i="30" s="1"/>
  <c r="II114" i="30"/>
  <c r="IJ114" i="30"/>
  <c r="IL114" i="30" s="1"/>
  <c r="IN114" i="30"/>
  <c r="IS114" i="30"/>
  <c r="IT114" i="30"/>
  <c r="HT40" i="30"/>
  <c r="HV40" i="30" s="1"/>
  <c r="HY40" i="30"/>
  <c r="HZ40" i="30"/>
  <c r="IB40" i="30" s="1"/>
  <c r="ID40" i="30"/>
  <c r="II40" i="30"/>
  <c r="IJ40" i="30"/>
  <c r="IL40" i="30" s="1"/>
  <c r="IN40" i="30"/>
  <c r="IO40" i="30"/>
  <c r="IS40" i="30"/>
  <c r="HT9" i="30"/>
  <c r="HW9" i="30"/>
  <c r="HY9" i="30"/>
  <c r="ID9" i="30"/>
  <c r="IE9" i="30"/>
  <c r="IG9" i="30" s="1"/>
  <c r="II9" i="30"/>
  <c r="IJ9" i="30"/>
  <c r="IN9" i="30"/>
  <c r="IO9" i="30"/>
  <c r="IQ9" i="30" s="1"/>
  <c r="IS9" i="30"/>
  <c r="IT9" i="30"/>
  <c r="HT63" i="30"/>
  <c r="HW63" i="30"/>
  <c r="HY63" i="30"/>
  <c r="HZ63" i="30"/>
  <c r="IB63" i="30" s="1"/>
  <c r="ID63" i="30"/>
  <c r="II63" i="30"/>
  <c r="IJ63" i="30"/>
  <c r="IL63" i="30" s="1"/>
  <c r="IN63" i="30"/>
  <c r="IO63" i="30"/>
  <c r="IS63" i="30"/>
  <c r="IT63" i="30"/>
  <c r="IV63" i="30" s="1"/>
  <c r="HT70" i="30"/>
  <c r="HY70" i="30"/>
  <c r="HZ70" i="30"/>
  <c r="IB70" i="30" s="1"/>
  <c r="ID70" i="30"/>
  <c r="IE70" i="30"/>
  <c r="IG70" i="30" s="1"/>
  <c r="II70" i="30"/>
  <c r="IN70" i="30"/>
  <c r="IS70" i="30"/>
  <c r="IT70" i="30"/>
  <c r="IV70" i="30" s="1"/>
  <c r="HT22" i="30"/>
  <c r="HY22" i="30"/>
  <c r="ID22" i="30"/>
  <c r="IE22" i="30"/>
  <c r="IG22" i="30" s="1"/>
  <c r="II22" i="30"/>
  <c r="IJ22" i="30"/>
  <c r="IL22" i="30" s="1"/>
  <c r="IN22" i="30"/>
  <c r="IO22" i="30"/>
  <c r="IQ22" i="30" s="1"/>
  <c r="IS22" i="30"/>
  <c r="IT22" i="30"/>
  <c r="IV22" i="30" s="1"/>
  <c r="HT83" i="30"/>
  <c r="HY83" i="30"/>
  <c r="HZ83" i="30"/>
  <c r="IB83" i="30" s="1"/>
  <c r="ID83" i="30"/>
  <c r="IE83" i="30"/>
  <c r="IG83" i="30" s="1"/>
  <c r="II83" i="30"/>
  <c r="IJ83" i="30"/>
  <c r="IL83" i="30" s="1"/>
  <c r="IN83" i="30"/>
  <c r="IO83" i="30"/>
  <c r="IQ83" i="30" s="1"/>
  <c r="IS83" i="30"/>
  <c r="IT83" i="30"/>
  <c r="IV83" i="30" s="1"/>
  <c r="HT81" i="30"/>
  <c r="HW81" i="30"/>
  <c r="HY81" i="30"/>
  <c r="HZ81" i="30"/>
  <c r="IB81" i="30" s="1"/>
  <c r="ID81" i="30"/>
  <c r="IE81" i="30"/>
  <c r="IG81" i="30" s="1"/>
  <c r="II81" i="30"/>
  <c r="IJ81" i="30"/>
  <c r="IL81" i="30" s="1"/>
  <c r="IN81" i="30"/>
  <c r="IO81" i="30"/>
  <c r="IQ81" i="30" s="1"/>
  <c r="IS81" i="30"/>
  <c r="IT81" i="30"/>
  <c r="IV81" i="30" s="1"/>
  <c r="HT28" i="30"/>
  <c r="HW28" i="30"/>
  <c r="HY28" i="30"/>
  <c r="ID28" i="30"/>
  <c r="II28" i="30"/>
  <c r="IJ28" i="30"/>
  <c r="IL28" i="30" s="1"/>
  <c r="IN28" i="30"/>
  <c r="IO28" i="30"/>
  <c r="IQ28" i="30" s="1"/>
  <c r="IS28" i="30"/>
  <c r="IT28" i="30"/>
  <c r="IV28" i="30" s="1"/>
  <c r="HT78" i="30"/>
  <c r="HW78" i="30"/>
  <c r="HY78" i="30"/>
  <c r="HZ78" i="30"/>
  <c r="IB78" i="30" s="1"/>
  <c r="ID78" i="30"/>
  <c r="IE78" i="30"/>
  <c r="IG78" i="30" s="1"/>
  <c r="II78" i="30"/>
  <c r="IJ78" i="30"/>
  <c r="IL78" i="30" s="1"/>
  <c r="IN78" i="30"/>
  <c r="IO78" i="30"/>
  <c r="IQ78" i="30" s="1"/>
  <c r="IS78" i="30"/>
  <c r="IT78" i="30"/>
  <c r="IV78" i="30" s="1"/>
  <c r="HT59" i="30"/>
  <c r="HY59" i="30"/>
  <c r="HZ59" i="30"/>
  <c r="IB59" i="30" s="1"/>
  <c r="ID59" i="30"/>
  <c r="IE59" i="30"/>
  <c r="IG59" i="30" s="1"/>
  <c r="II59" i="30"/>
  <c r="IJ59" i="30"/>
  <c r="IL59" i="30" s="1"/>
  <c r="IN59" i="30"/>
  <c r="IO59" i="30"/>
  <c r="IQ59" i="30" s="1"/>
  <c r="IS59" i="30"/>
  <c r="IT59" i="30"/>
  <c r="IV59" i="30" s="1"/>
  <c r="HT112" i="30"/>
  <c r="HW112" i="30"/>
  <c r="HY112" i="30"/>
  <c r="HZ112" i="30"/>
  <c r="IB112" i="30" s="1"/>
  <c r="ID112" i="30"/>
  <c r="IE112" i="30"/>
  <c r="IG112" i="30" s="1"/>
  <c r="II112" i="30"/>
  <c r="IJ112" i="30"/>
  <c r="IL112" i="30" s="1"/>
  <c r="IN112" i="30"/>
  <c r="IO112" i="30"/>
  <c r="IQ112" i="30" s="1"/>
  <c r="IS112" i="30"/>
  <c r="IT112" i="30"/>
  <c r="IV112" i="30" s="1"/>
  <c r="HT60" i="30"/>
  <c r="HW60" i="30"/>
  <c r="HY60" i="30"/>
  <c r="HZ60" i="30"/>
  <c r="IB60" i="30" s="1"/>
  <c r="ID60" i="30"/>
  <c r="IE60" i="30"/>
  <c r="IG60" i="30" s="1"/>
  <c r="II60" i="30"/>
  <c r="IJ60" i="30"/>
  <c r="IL60" i="30" s="1"/>
  <c r="IN60" i="30"/>
  <c r="IO60" i="30"/>
  <c r="IQ60" i="30" s="1"/>
  <c r="IS60" i="30"/>
  <c r="IT60" i="30"/>
  <c r="IV60" i="30" s="1"/>
  <c r="HT58" i="30"/>
  <c r="HW58" i="30"/>
  <c r="HY58" i="30"/>
  <c r="HZ58" i="30"/>
  <c r="IB58" i="30" s="1"/>
  <c r="ID58" i="30"/>
  <c r="IE58" i="30"/>
  <c r="IG58" i="30" s="1"/>
  <c r="II58" i="30"/>
  <c r="IJ58" i="30"/>
  <c r="IL58" i="30" s="1"/>
  <c r="IN58" i="30"/>
  <c r="IO58" i="30"/>
  <c r="IQ58" i="30" s="1"/>
  <c r="IS58" i="30"/>
  <c r="IT58" i="30"/>
  <c r="IV58" i="30" s="1"/>
  <c r="HT79" i="30"/>
  <c r="HY79" i="30"/>
  <c r="HZ79" i="30"/>
  <c r="IB79" i="30" s="1"/>
  <c r="ID79" i="30"/>
  <c r="IE79" i="30"/>
  <c r="IG79" i="30" s="1"/>
  <c r="II79" i="30"/>
  <c r="IJ79" i="30"/>
  <c r="IL79" i="30" s="1"/>
  <c r="IN79" i="30"/>
  <c r="IO79" i="30"/>
  <c r="IQ79" i="30" s="1"/>
  <c r="IS79" i="30"/>
  <c r="IT79" i="30"/>
  <c r="IV79" i="30" s="1"/>
  <c r="HT49" i="30"/>
  <c r="HW49" i="30"/>
  <c r="HY49" i="30"/>
  <c r="HZ49" i="30"/>
  <c r="IB49" i="30" s="1"/>
  <c r="ID49" i="30"/>
  <c r="II49" i="30"/>
  <c r="IJ49" i="30"/>
  <c r="IL49" i="30" s="1"/>
  <c r="IN49" i="30"/>
  <c r="IO49" i="30"/>
  <c r="IQ49" i="30" s="1"/>
  <c r="IS49" i="30"/>
  <c r="IT49" i="30"/>
  <c r="IV49" i="30" s="1"/>
  <c r="HT80" i="30"/>
  <c r="HW80" i="30"/>
  <c r="HY80" i="30"/>
  <c r="HZ80" i="30"/>
  <c r="IB80" i="30" s="1"/>
  <c r="ID80" i="30"/>
  <c r="IE80" i="30"/>
  <c r="IG80" i="30" s="1"/>
  <c r="II80" i="30"/>
  <c r="IJ80" i="30"/>
  <c r="IL80" i="30" s="1"/>
  <c r="IN80" i="30"/>
  <c r="IO80" i="30"/>
  <c r="IQ80" i="30" s="1"/>
  <c r="IS80" i="30"/>
  <c r="IT80" i="30"/>
  <c r="IV80" i="30" s="1"/>
  <c r="HT8" i="30"/>
  <c r="HY8" i="30"/>
  <c r="ID8" i="30"/>
  <c r="IE8" i="30"/>
  <c r="IG8" i="30" s="1"/>
  <c r="II8" i="30"/>
  <c r="IJ8" i="30"/>
  <c r="IL8" i="30" s="1"/>
  <c r="IN8" i="30"/>
  <c r="IO8" i="30"/>
  <c r="IQ8" i="30" s="1"/>
  <c r="IS8" i="30"/>
  <c r="IT8" i="30"/>
  <c r="IV8" i="30" s="1"/>
  <c r="HT52" i="30"/>
  <c r="HW52" i="30"/>
  <c r="HY52" i="30"/>
  <c r="HZ52" i="30"/>
  <c r="IB52" i="30" s="1"/>
  <c r="ID52" i="30"/>
  <c r="II52" i="30"/>
  <c r="IJ52" i="30"/>
  <c r="IL52" i="30" s="1"/>
  <c r="IN52" i="30"/>
  <c r="IO52" i="30"/>
  <c r="IQ52" i="30" s="1"/>
  <c r="IS52" i="30"/>
  <c r="IT52" i="30"/>
  <c r="IV52" i="30" s="1"/>
  <c r="HT48" i="30"/>
  <c r="HW48" i="30"/>
  <c r="HY48" i="30"/>
  <c r="HZ48" i="30"/>
  <c r="IB48" i="30" s="1"/>
  <c r="ID48" i="30"/>
  <c r="IE48" i="30"/>
  <c r="IG48" i="30" s="1"/>
  <c r="II48" i="30"/>
  <c r="IN48" i="30"/>
  <c r="IO48" i="30"/>
  <c r="IQ48" i="30" s="1"/>
  <c r="IS48" i="30"/>
  <c r="IT48" i="30"/>
  <c r="IV48" i="30" s="1"/>
  <c r="HT77" i="30"/>
  <c r="HW77" i="30"/>
  <c r="HY77" i="30"/>
  <c r="HZ77" i="30"/>
  <c r="IB77" i="30" s="1"/>
  <c r="ID77" i="30"/>
  <c r="IE77" i="30"/>
  <c r="IG77" i="30" s="1"/>
  <c r="II77" i="30"/>
  <c r="IJ77" i="30"/>
  <c r="IL77" i="30" s="1"/>
  <c r="IN77" i="30"/>
  <c r="IO77" i="30"/>
  <c r="IQ77" i="30" s="1"/>
  <c r="IS77" i="30"/>
  <c r="IT77" i="30"/>
  <c r="IV77" i="30" s="1"/>
  <c r="HT39" i="30"/>
  <c r="HW39" i="30"/>
  <c r="HY39" i="30"/>
  <c r="HZ39" i="30"/>
  <c r="IB39" i="30" s="1"/>
  <c r="ID39" i="30"/>
  <c r="II39" i="30"/>
  <c r="IN39" i="30"/>
  <c r="IO39" i="30"/>
  <c r="IQ39" i="30" s="1"/>
  <c r="IS39" i="30"/>
  <c r="IT39" i="30"/>
  <c r="IV39" i="30" s="1"/>
  <c r="HT32" i="30"/>
  <c r="HW32" i="30"/>
  <c r="HY32" i="30"/>
  <c r="ID32" i="30"/>
  <c r="IE32" i="30"/>
  <c r="IG32" i="30" s="1"/>
  <c r="II32" i="30"/>
  <c r="IJ32" i="30"/>
  <c r="IL32" i="30" s="1"/>
  <c r="IN32" i="30"/>
  <c r="IO32" i="30"/>
  <c r="IQ32" i="30" s="1"/>
  <c r="IS32" i="30"/>
  <c r="IT32" i="30"/>
  <c r="IV32" i="30" s="1"/>
  <c r="HT41" i="30"/>
  <c r="HW41" i="30"/>
  <c r="HY41" i="30"/>
  <c r="HZ41" i="30"/>
  <c r="IB41" i="30" s="1"/>
  <c r="ID41" i="30"/>
  <c r="II41" i="30"/>
  <c r="IJ41" i="30"/>
  <c r="IL41" i="30" s="1"/>
  <c r="IN41" i="30"/>
  <c r="IO41" i="30"/>
  <c r="IQ41" i="30" s="1"/>
  <c r="IS41" i="30"/>
  <c r="IT41" i="30"/>
  <c r="IV41" i="30" s="1"/>
  <c r="HT71" i="30"/>
  <c r="HY71" i="30"/>
  <c r="HZ71" i="30"/>
  <c r="IB71" i="30" s="1"/>
  <c r="ID71" i="30"/>
  <c r="IE71" i="30"/>
  <c r="IG71" i="30" s="1"/>
  <c r="II71" i="30"/>
  <c r="IJ71" i="30"/>
  <c r="IL71" i="30" s="1"/>
  <c r="IN71" i="30"/>
  <c r="IS71" i="30"/>
  <c r="IT71" i="30"/>
  <c r="IV71" i="30" s="1"/>
  <c r="HT110" i="30"/>
  <c r="HW110" i="30"/>
  <c r="HY110" i="30"/>
  <c r="HZ110" i="30"/>
  <c r="IB110" i="30" s="1"/>
  <c r="ID110" i="30"/>
  <c r="IE110" i="30"/>
  <c r="IG110" i="30" s="1"/>
  <c r="II110" i="30"/>
  <c r="IJ110" i="30"/>
  <c r="IL110" i="30" s="1"/>
  <c r="IN110" i="30"/>
  <c r="IO110" i="30"/>
  <c r="IQ110" i="30" s="1"/>
  <c r="IS110" i="30"/>
  <c r="IT110" i="30"/>
  <c r="IV110" i="30" s="1"/>
  <c r="HT12" i="30"/>
  <c r="HW12" i="30"/>
  <c r="HY12" i="30"/>
  <c r="HZ12" i="30"/>
  <c r="IB12" i="30" s="1"/>
  <c r="ID12" i="30"/>
  <c r="II12" i="30"/>
  <c r="IJ12" i="30"/>
  <c r="IL12" i="30" s="1"/>
  <c r="IN12" i="30"/>
  <c r="IO12" i="30"/>
  <c r="IQ12" i="30" s="1"/>
  <c r="IS12" i="30"/>
  <c r="IT12" i="30"/>
  <c r="IV12" i="30" s="1"/>
  <c r="HT31" i="30"/>
  <c r="HW31" i="30"/>
  <c r="HY31" i="30"/>
  <c r="ID31" i="30"/>
  <c r="II31" i="30"/>
  <c r="IJ31" i="30"/>
  <c r="IL31" i="30" s="1"/>
  <c r="IN31" i="30"/>
  <c r="IO31" i="30"/>
  <c r="IQ31" i="30" s="1"/>
  <c r="IS31" i="30"/>
  <c r="IT31" i="30"/>
  <c r="IV31" i="30" s="1"/>
  <c r="HT84" i="30"/>
  <c r="HW84" i="30"/>
  <c r="HY84" i="30"/>
  <c r="HZ84" i="30"/>
  <c r="IB84" i="30" s="1"/>
  <c r="ID84" i="30"/>
  <c r="IE84" i="30"/>
  <c r="IG84" i="30" s="1"/>
  <c r="II84" i="30"/>
  <c r="IJ84" i="30"/>
  <c r="IL84" i="30" s="1"/>
  <c r="IN84" i="30"/>
  <c r="IO84" i="30"/>
  <c r="IQ84" i="30" s="1"/>
  <c r="IS84" i="30"/>
  <c r="IT84" i="30"/>
  <c r="IV84" i="30" s="1"/>
  <c r="HT85" i="30"/>
  <c r="HW85" i="30"/>
  <c r="HY85" i="30"/>
  <c r="HZ85" i="30"/>
  <c r="IB85" i="30" s="1"/>
  <c r="ID85" i="30"/>
  <c r="IE85" i="30"/>
  <c r="IG85" i="30" s="1"/>
  <c r="II85" i="30"/>
  <c r="IJ85" i="30"/>
  <c r="IL85" i="30" s="1"/>
  <c r="IN85" i="30"/>
  <c r="IO85" i="30"/>
  <c r="IQ85" i="30" s="1"/>
  <c r="IS85" i="30"/>
  <c r="IT85" i="30"/>
  <c r="IV85" i="30" s="1"/>
  <c r="HT57" i="30"/>
  <c r="HY57" i="30"/>
  <c r="HZ57" i="30"/>
  <c r="IB57" i="30" s="1"/>
  <c r="ID57" i="30"/>
  <c r="II57" i="30"/>
  <c r="IJ57" i="30"/>
  <c r="IL57" i="30" s="1"/>
  <c r="IN57" i="30"/>
  <c r="IO57" i="30"/>
  <c r="IQ57" i="30" s="1"/>
  <c r="IS57" i="30"/>
  <c r="IT57" i="30"/>
  <c r="IV57" i="30" s="1"/>
  <c r="HT26" i="30"/>
  <c r="HW26" i="30"/>
  <c r="HY26" i="30"/>
  <c r="ID26" i="30"/>
  <c r="II26" i="30"/>
  <c r="IJ26" i="30"/>
  <c r="IL26" i="30" s="1"/>
  <c r="IN26" i="30"/>
  <c r="IO26" i="30"/>
  <c r="IQ26" i="30" s="1"/>
  <c r="IS26" i="30"/>
  <c r="IT26" i="30"/>
  <c r="IV26" i="30" s="1"/>
  <c r="HT113" i="30"/>
  <c r="HW113" i="30"/>
  <c r="HY113" i="30"/>
  <c r="HZ113" i="30"/>
  <c r="IB113" i="30" s="1"/>
  <c r="ID113" i="30"/>
  <c r="II113" i="30"/>
  <c r="IJ113" i="30"/>
  <c r="IL113" i="30" s="1"/>
  <c r="IN113" i="30"/>
  <c r="IO113" i="30"/>
  <c r="IQ113" i="30" s="1"/>
  <c r="IS113" i="30"/>
  <c r="IT113" i="30"/>
  <c r="IV113" i="30" s="1"/>
  <c r="HT115" i="30"/>
  <c r="HY115" i="30"/>
  <c r="HZ115" i="30"/>
  <c r="IB115" i="30" s="1"/>
  <c r="ID115" i="30"/>
  <c r="IE115" i="30"/>
  <c r="IG115" i="30" s="1"/>
  <c r="II115" i="30"/>
  <c r="IJ115" i="30"/>
  <c r="IL115" i="30" s="1"/>
  <c r="IN115" i="30"/>
  <c r="IO115" i="30"/>
  <c r="IQ115" i="30" s="1"/>
  <c r="IS115" i="30"/>
  <c r="IT115" i="30"/>
  <c r="IV115" i="30" s="1"/>
  <c r="HT116" i="30"/>
  <c r="HY116" i="30"/>
  <c r="HZ116" i="30"/>
  <c r="IB116" i="30" s="1"/>
  <c r="ID116" i="30"/>
  <c r="IE116" i="30"/>
  <c r="IG116" i="30" s="1"/>
  <c r="II116" i="30"/>
  <c r="IJ116" i="30"/>
  <c r="IL116" i="30" s="1"/>
  <c r="IN116" i="30"/>
  <c r="IO116" i="30"/>
  <c r="IQ116" i="30" s="1"/>
  <c r="IS116" i="30"/>
  <c r="IT116" i="30"/>
  <c r="HT74" i="30"/>
  <c r="HW74" i="30"/>
  <c r="HY74" i="30"/>
  <c r="HZ74" i="30"/>
  <c r="IB74" i="30" s="1"/>
  <c r="ID74" i="30"/>
  <c r="IE74" i="30"/>
  <c r="IG74" i="30" s="1"/>
  <c r="II74" i="30"/>
  <c r="IJ74" i="30"/>
  <c r="IL74" i="30" s="1"/>
  <c r="IN74" i="30"/>
  <c r="IO74" i="30"/>
  <c r="IQ74" i="30" s="1"/>
  <c r="IS74" i="30"/>
  <c r="IT74" i="30"/>
  <c r="IV74" i="30" s="1"/>
  <c r="HT45" i="30"/>
  <c r="HW45" i="30"/>
  <c r="HY45" i="30"/>
  <c r="HZ45" i="30"/>
  <c r="IB45" i="30" s="1"/>
  <c r="ID45" i="30"/>
  <c r="II45" i="30"/>
  <c r="IJ45" i="30"/>
  <c r="IL45" i="30" s="1"/>
  <c r="IN45" i="30"/>
  <c r="IO45" i="30"/>
  <c r="IQ45" i="30" s="1"/>
  <c r="IS45" i="30"/>
  <c r="IT45" i="30"/>
  <c r="IV45" i="30" s="1"/>
  <c r="HT46" i="30"/>
  <c r="HY46" i="30"/>
  <c r="ID46" i="30"/>
  <c r="II46" i="30"/>
  <c r="IJ46" i="30"/>
  <c r="IL46" i="30" s="1"/>
  <c r="IN46" i="30"/>
  <c r="IO46" i="30"/>
  <c r="IQ46" i="30" s="1"/>
  <c r="IS46" i="30"/>
  <c r="IT46" i="30"/>
  <c r="IV46" i="30" s="1"/>
  <c r="HT86" i="30"/>
  <c r="HW86" i="30"/>
  <c r="HY86" i="30"/>
  <c r="HZ86" i="30"/>
  <c r="IB86" i="30" s="1"/>
  <c r="ID86" i="30"/>
  <c r="IE86" i="30"/>
  <c r="IG86" i="30" s="1"/>
  <c r="II86" i="30"/>
  <c r="IJ86" i="30"/>
  <c r="IL86" i="30" s="1"/>
  <c r="IN86" i="30"/>
  <c r="IO86" i="30"/>
  <c r="IQ86" i="30" s="1"/>
  <c r="IS86" i="30"/>
  <c r="IT86" i="30"/>
  <c r="IV86" i="30" s="1"/>
  <c r="HT87" i="30"/>
  <c r="HW87" i="30"/>
  <c r="HY87" i="30"/>
  <c r="HZ87" i="30"/>
  <c r="IB87" i="30" s="1"/>
  <c r="ID87" i="30"/>
  <c r="IE87" i="30"/>
  <c r="IG87" i="30" s="1"/>
  <c r="II87" i="30"/>
  <c r="IJ87" i="30"/>
  <c r="IL87" i="30" s="1"/>
  <c r="IN87" i="30"/>
  <c r="IO87" i="30"/>
  <c r="IQ87" i="30" s="1"/>
  <c r="IS87" i="30"/>
  <c r="IT87" i="30"/>
  <c r="IV87" i="30" s="1"/>
  <c r="HT88" i="30"/>
  <c r="HW88" i="30"/>
  <c r="HY88" i="30"/>
  <c r="HZ88" i="30"/>
  <c r="IB88" i="30" s="1"/>
  <c r="ID88" i="30"/>
  <c r="IE88" i="30"/>
  <c r="IG88" i="30" s="1"/>
  <c r="II88" i="30"/>
  <c r="IJ88" i="30"/>
  <c r="IL88" i="30" s="1"/>
  <c r="IN88" i="30"/>
  <c r="IO88" i="30"/>
  <c r="IQ88" i="30" s="1"/>
  <c r="IS88" i="30"/>
  <c r="IT88" i="30"/>
  <c r="IV88" i="30" s="1"/>
  <c r="HT89" i="30"/>
  <c r="HY89" i="30"/>
  <c r="HZ89" i="30"/>
  <c r="IB89" i="30" s="1"/>
  <c r="ID89" i="30"/>
  <c r="IE89" i="30"/>
  <c r="IG89" i="30" s="1"/>
  <c r="II89" i="30"/>
  <c r="IJ89" i="30"/>
  <c r="IL89" i="30" s="1"/>
  <c r="IN89" i="30"/>
  <c r="IO89" i="30"/>
  <c r="IQ89" i="30" s="1"/>
  <c r="IS89" i="30"/>
  <c r="IT89" i="30"/>
  <c r="IV89" i="30" s="1"/>
  <c r="HT90" i="30"/>
  <c r="HW90" i="30"/>
  <c r="HY90" i="30"/>
  <c r="HZ90" i="30"/>
  <c r="IB90" i="30" s="1"/>
  <c r="ID90" i="30"/>
  <c r="IE90" i="30"/>
  <c r="IG90" i="30" s="1"/>
  <c r="II90" i="30"/>
  <c r="IJ90" i="30"/>
  <c r="IL90" i="30" s="1"/>
  <c r="IN90" i="30"/>
  <c r="IO90" i="30"/>
  <c r="IQ90" i="30" s="1"/>
  <c r="IS90" i="30"/>
  <c r="IT90" i="30"/>
  <c r="HT91" i="30"/>
  <c r="HW91" i="30"/>
  <c r="HY91" i="30"/>
  <c r="HZ91" i="30"/>
  <c r="IB91" i="30" s="1"/>
  <c r="ID91" i="30"/>
  <c r="IE91" i="30"/>
  <c r="IG91" i="30" s="1"/>
  <c r="II91" i="30"/>
  <c r="IJ91" i="30"/>
  <c r="IL91" i="30" s="1"/>
  <c r="IN91" i="30"/>
  <c r="IO91" i="30"/>
  <c r="IQ91" i="30" s="1"/>
  <c r="IS91" i="30"/>
  <c r="IT91" i="30"/>
  <c r="HT92" i="30"/>
  <c r="HW92" i="30"/>
  <c r="HY92" i="30"/>
  <c r="HZ92" i="30"/>
  <c r="IB92" i="30" s="1"/>
  <c r="ID92" i="30"/>
  <c r="IE92" i="30"/>
  <c r="IG92" i="30" s="1"/>
  <c r="II92" i="30"/>
  <c r="IJ92" i="30"/>
  <c r="IL92" i="30" s="1"/>
  <c r="IN92" i="30"/>
  <c r="IO92" i="30"/>
  <c r="IQ92" i="30" s="1"/>
  <c r="IS92" i="30"/>
  <c r="IT92" i="30"/>
  <c r="IV92" i="30" s="1"/>
  <c r="HT93" i="30"/>
  <c r="HW93" i="30"/>
  <c r="HY93" i="30"/>
  <c r="HZ93" i="30"/>
  <c r="IB93" i="30" s="1"/>
  <c r="ID93" i="30"/>
  <c r="IE93" i="30"/>
  <c r="IG93" i="30" s="1"/>
  <c r="II93" i="30"/>
  <c r="IJ93" i="30"/>
  <c r="IL93" i="30" s="1"/>
  <c r="IN93" i="30"/>
  <c r="IO93" i="30"/>
  <c r="IQ93" i="30" s="1"/>
  <c r="IS93" i="30"/>
  <c r="IT93" i="30"/>
  <c r="IV93" i="30" s="1"/>
  <c r="IX93" i="30"/>
  <c r="HT94" i="30"/>
  <c r="HW94" i="30"/>
  <c r="HY94" i="30"/>
  <c r="HZ94" i="30"/>
  <c r="IB94" i="30" s="1"/>
  <c r="ID94" i="30"/>
  <c r="IE94" i="30"/>
  <c r="IG94" i="30" s="1"/>
  <c r="II94" i="30"/>
  <c r="IJ94" i="30"/>
  <c r="IL94" i="30" s="1"/>
  <c r="IN94" i="30"/>
  <c r="IO94" i="30"/>
  <c r="IQ94" i="30" s="1"/>
  <c r="IS94" i="30"/>
  <c r="IT94" i="30"/>
  <c r="IV94" i="30" s="1"/>
  <c r="IX94" i="30"/>
  <c r="HT95" i="30"/>
  <c r="HW95" i="30"/>
  <c r="HY95" i="30"/>
  <c r="HZ95" i="30"/>
  <c r="IB95" i="30" s="1"/>
  <c r="ID95" i="30"/>
  <c r="IE95" i="30"/>
  <c r="IG95" i="30" s="1"/>
  <c r="II95" i="30"/>
  <c r="IJ95" i="30"/>
  <c r="IL95" i="30" s="1"/>
  <c r="IN95" i="30"/>
  <c r="IO95" i="30"/>
  <c r="IQ95" i="30" s="1"/>
  <c r="IS95" i="30"/>
  <c r="IT95" i="30"/>
  <c r="IV95" i="30" s="1"/>
  <c r="IX95" i="30"/>
  <c r="HT96" i="30"/>
  <c r="HW96" i="30"/>
  <c r="HY96" i="30"/>
  <c r="HZ96" i="30"/>
  <c r="IB96" i="30" s="1"/>
  <c r="ID96" i="30"/>
  <c r="IE96" i="30"/>
  <c r="IG96" i="30" s="1"/>
  <c r="II96" i="30"/>
  <c r="IJ96" i="30"/>
  <c r="IL96" i="30" s="1"/>
  <c r="IN96" i="30"/>
  <c r="IO96" i="30"/>
  <c r="IQ96" i="30" s="1"/>
  <c r="IS96" i="30"/>
  <c r="IT96" i="30"/>
  <c r="IV96" i="30" s="1"/>
  <c r="IX96" i="30"/>
  <c r="HT97" i="30"/>
  <c r="HY97" i="30"/>
  <c r="HZ97" i="30"/>
  <c r="IB97" i="30" s="1"/>
  <c r="ID97" i="30"/>
  <c r="IE97" i="30"/>
  <c r="IG97" i="30" s="1"/>
  <c r="II97" i="30"/>
  <c r="IJ97" i="30"/>
  <c r="IL97" i="30" s="1"/>
  <c r="IN97" i="30"/>
  <c r="IO97" i="30"/>
  <c r="IQ97" i="30" s="1"/>
  <c r="IS97" i="30"/>
  <c r="IT97" i="30"/>
  <c r="IV97" i="30" s="1"/>
  <c r="IX97" i="30"/>
  <c r="HT98" i="30"/>
  <c r="HW98" i="30"/>
  <c r="HY98" i="30"/>
  <c r="HZ98" i="30"/>
  <c r="IB98" i="30" s="1"/>
  <c r="ID98" i="30"/>
  <c r="IE98" i="30"/>
  <c r="IG98" i="30" s="1"/>
  <c r="II98" i="30"/>
  <c r="IJ98" i="30"/>
  <c r="IL98" i="30" s="1"/>
  <c r="IN98" i="30"/>
  <c r="IO98" i="30"/>
  <c r="IQ98" i="30" s="1"/>
  <c r="IS98" i="30"/>
  <c r="IT98" i="30"/>
  <c r="IV98" i="30" s="1"/>
  <c r="IX98" i="30"/>
  <c r="HT99" i="30"/>
  <c r="HW99" i="30"/>
  <c r="HY99" i="30"/>
  <c r="HZ99" i="30"/>
  <c r="IB99" i="30" s="1"/>
  <c r="ID99" i="30"/>
  <c r="IE99" i="30"/>
  <c r="IG99" i="30" s="1"/>
  <c r="II99" i="30"/>
  <c r="IJ99" i="30"/>
  <c r="IL99" i="30" s="1"/>
  <c r="IN99" i="30"/>
  <c r="IO99" i="30"/>
  <c r="IQ99" i="30" s="1"/>
  <c r="IS99" i="30"/>
  <c r="IT99" i="30"/>
  <c r="IV99" i="30" s="1"/>
  <c r="IX99" i="30"/>
  <c r="HT100" i="30"/>
  <c r="HW100" i="30"/>
  <c r="HY100" i="30"/>
  <c r="HZ100" i="30"/>
  <c r="IB100" i="30" s="1"/>
  <c r="ID100" i="30"/>
  <c r="IE100" i="30"/>
  <c r="IG100" i="30" s="1"/>
  <c r="II100" i="30"/>
  <c r="IJ100" i="30"/>
  <c r="IL100" i="30" s="1"/>
  <c r="IN100" i="30"/>
  <c r="IO100" i="30"/>
  <c r="IQ100" i="30" s="1"/>
  <c r="IS100" i="30"/>
  <c r="IT100" i="30"/>
  <c r="IV100" i="30" s="1"/>
  <c r="IX100" i="30"/>
  <c r="HT101" i="30"/>
  <c r="HW101" i="30"/>
  <c r="HY101" i="30"/>
  <c r="HZ101" i="30"/>
  <c r="IB101" i="30" s="1"/>
  <c r="ID101" i="30"/>
  <c r="IE101" i="30"/>
  <c r="IG101" i="30" s="1"/>
  <c r="II101" i="30"/>
  <c r="IJ101" i="30"/>
  <c r="IL101" i="30" s="1"/>
  <c r="IN101" i="30"/>
  <c r="IO101" i="30"/>
  <c r="IQ101" i="30" s="1"/>
  <c r="IS101" i="30"/>
  <c r="IT101" i="30"/>
  <c r="IV101" i="30" s="1"/>
  <c r="IX101" i="30"/>
  <c r="HT102" i="30"/>
  <c r="HW102" i="30"/>
  <c r="HY102" i="30"/>
  <c r="HZ102" i="30"/>
  <c r="IB102" i="30" s="1"/>
  <c r="ID102" i="30"/>
  <c r="IE102" i="30"/>
  <c r="IG102" i="30" s="1"/>
  <c r="II102" i="30"/>
  <c r="IJ102" i="30"/>
  <c r="IL102" i="30" s="1"/>
  <c r="IN102" i="30"/>
  <c r="IO102" i="30"/>
  <c r="IQ102" i="30" s="1"/>
  <c r="IS102" i="30"/>
  <c r="IT102" i="30"/>
  <c r="IV102" i="30" s="1"/>
  <c r="IX102" i="30"/>
  <c r="HT103" i="30"/>
  <c r="HW103" i="30"/>
  <c r="HY103" i="30"/>
  <c r="HZ103" i="30"/>
  <c r="IB103" i="30" s="1"/>
  <c r="ID103" i="30"/>
  <c r="IE103" i="30"/>
  <c r="IG103" i="30" s="1"/>
  <c r="II103" i="30"/>
  <c r="IJ103" i="30"/>
  <c r="IL103" i="30" s="1"/>
  <c r="IN103" i="30"/>
  <c r="IO103" i="30"/>
  <c r="IQ103" i="30" s="1"/>
  <c r="IS103" i="30"/>
  <c r="IT103" i="30"/>
  <c r="IV103" i="30" s="1"/>
  <c r="IX103" i="30"/>
  <c r="HT104" i="30"/>
  <c r="HW104" i="30"/>
  <c r="HY104" i="30"/>
  <c r="HZ104" i="30"/>
  <c r="IB104" i="30" s="1"/>
  <c r="ID104" i="30"/>
  <c r="IE104" i="30"/>
  <c r="IG104" i="30" s="1"/>
  <c r="II104" i="30"/>
  <c r="IJ104" i="30"/>
  <c r="IL104" i="30" s="1"/>
  <c r="IN104" i="30"/>
  <c r="IO104" i="30"/>
  <c r="IQ104" i="30" s="1"/>
  <c r="IS104" i="30"/>
  <c r="IT104" i="30"/>
  <c r="IV104" i="30" s="1"/>
  <c r="IX104" i="30"/>
  <c r="HT106" i="30"/>
  <c r="HY106" i="30"/>
  <c r="HZ106" i="30"/>
  <c r="IB106" i="30" s="1"/>
  <c r="ID106" i="30"/>
  <c r="IE106" i="30"/>
  <c r="IG106" i="30" s="1"/>
  <c r="II106" i="30"/>
  <c r="IJ106" i="30"/>
  <c r="IL106" i="30" s="1"/>
  <c r="IN106" i="30"/>
  <c r="IO106" i="30"/>
  <c r="IQ106" i="30" s="1"/>
  <c r="IS106" i="30"/>
  <c r="IT106" i="30"/>
  <c r="IV106" i="30" s="1"/>
  <c r="IX106" i="30"/>
  <c r="HT107" i="30"/>
  <c r="HW107" i="30"/>
  <c r="HY107" i="30"/>
  <c r="HZ107" i="30"/>
  <c r="IB107" i="30" s="1"/>
  <c r="ID107" i="30"/>
  <c r="IE107" i="30"/>
  <c r="IG107" i="30" s="1"/>
  <c r="II107" i="30"/>
  <c r="IJ107" i="30"/>
  <c r="IL107" i="30" s="1"/>
  <c r="IN107" i="30"/>
  <c r="IO107" i="30"/>
  <c r="IQ107" i="30" s="1"/>
  <c r="IS107" i="30"/>
  <c r="IT107" i="30"/>
  <c r="IV107" i="30" s="1"/>
  <c r="IX107" i="30"/>
  <c r="HT108" i="30"/>
  <c r="HW108" i="30"/>
  <c r="HY108" i="30"/>
  <c r="HZ108" i="30"/>
  <c r="IB108" i="30" s="1"/>
  <c r="ID108" i="30"/>
  <c r="IE108" i="30"/>
  <c r="IG108" i="30" s="1"/>
  <c r="II108" i="30"/>
  <c r="IJ108" i="30"/>
  <c r="IL108" i="30" s="1"/>
  <c r="IN108" i="30"/>
  <c r="IO108" i="30"/>
  <c r="IQ108" i="30" s="1"/>
  <c r="IS108" i="30"/>
  <c r="IT108" i="30"/>
  <c r="IV108" i="30" s="1"/>
  <c r="IX108" i="30"/>
  <c r="HT109" i="30"/>
  <c r="HY109" i="30"/>
  <c r="HZ109" i="30"/>
  <c r="IB109" i="30" s="1"/>
  <c r="ID109" i="30"/>
  <c r="IE109" i="30"/>
  <c r="IG109" i="30" s="1"/>
  <c r="II109" i="30"/>
  <c r="IJ109" i="30"/>
  <c r="IL109" i="30" s="1"/>
  <c r="IN109" i="30"/>
  <c r="IO109" i="30"/>
  <c r="IQ109" i="30" s="1"/>
  <c r="IS109" i="30"/>
  <c r="IT109" i="30"/>
  <c r="IV109" i="30" s="1"/>
  <c r="IX109" i="30"/>
  <c r="HT105" i="30"/>
  <c r="HW105" i="30"/>
  <c r="HY105" i="30"/>
  <c r="HZ105" i="30"/>
  <c r="IB105" i="30" s="1"/>
  <c r="ID105" i="30"/>
  <c r="IE105" i="30"/>
  <c r="IG105" i="30" s="1"/>
  <c r="II105" i="30"/>
  <c r="IJ105" i="30"/>
  <c r="IL105" i="30" s="1"/>
  <c r="IN105" i="30"/>
  <c r="IO105" i="30"/>
  <c r="IQ105" i="30" s="1"/>
  <c r="IS105" i="30"/>
  <c r="IT105" i="30"/>
  <c r="IX105" i="30"/>
  <c r="IT65" i="30"/>
  <c r="IV65" i="30" s="1"/>
  <c r="IJ65" i="30"/>
  <c r="IL65" i="30" s="1"/>
  <c r="IE65" i="30"/>
  <c r="IG65" i="30" s="1"/>
  <c r="HZ65" i="30"/>
  <c r="IB65" i="30" s="1"/>
  <c r="HN93" i="30"/>
  <c r="HN94" i="30"/>
  <c r="HN95" i="30"/>
  <c r="HN96" i="30"/>
  <c r="HN97" i="30"/>
  <c r="HN98" i="30"/>
  <c r="HN99" i="30"/>
  <c r="HN100" i="30"/>
  <c r="HN101" i="30"/>
  <c r="HN102" i="30"/>
  <c r="HN103" i="30"/>
  <c r="HN104" i="30"/>
  <c r="HN106" i="30"/>
  <c r="HN107" i="30"/>
  <c r="HN108" i="30"/>
  <c r="HN109" i="30"/>
  <c r="HN105" i="30"/>
  <c r="ET93" i="30"/>
  <c r="ET94" i="30"/>
  <c r="ET95" i="30"/>
  <c r="ET96" i="30"/>
  <c r="ET97" i="30"/>
  <c r="ET98" i="30"/>
  <c r="ET99" i="30"/>
  <c r="ET100" i="30"/>
  <c r="ET101" i="30"/>
  <c r="ET102" i="30"/>
  <c r="ET103" i="30"/>
  <c r="ET104" i="30"/>
  <c r="ET106" i="30"/>
  <c r="ET107" i="30"/>
  <c r="ET108" i="30"/>
  <c r="ET109" i="30"/>
  <c r="ET105" i="30"/>
  <c r="GD93" i="30"/>
  <c r="GD94" i="30"/>
  <c r="GD95" i="30"/>
  <c r="GD96" i="30"/>
  <c r="GD97" i="30"/>
  <c r="GD98" i="30"/>
  <c r="GD99" i="30"/>
  <c r="GD100" i="30"/>
  <c r="GD101" i="30"/>
  <c r="GD102" i="30"/>
  <c r="GD103" i="30"/>
  <c r="GD104" i="30"/>
  <c r="GD106" i="30"/>
  <c r="GD107" i="30"/>
  <c r="GD108" i="30"/>
  <c r="GD109" i="30"/>
  <c r="GD105" i="30"/>
  <c r="GJ64" i="30"/>
  <c r="GO64" i="30"/>
  <c r="GP64" i="30"/>
  <c r="GR64" i="30" s="1"/>
  <c r="GT64" i="30"/>
  <c r="GU64" i="30"/>
  <c r="GW64" i="30" s="1"/>
  <c r="GY64" i="30"/>
  <c r="GZ64" i="30"/>
  <c r="HD64" i="30"/>
  <c r="HI64" i="30"/>
  <c r="HJ64" i="30"/>
  <c r="HL64" i="30" s="1"/>
  <c r="GJ67" i="30"/>
  <c r="GO67" i="30"/>
  <c r="GP67" i="30"/>
  <c r="GT67" i="30"/>
  <c r="GU67" i="30"/>
  <c r="GW67" i="30" s="1"/>
  <c r="GY67" i="30"/>
  <c r="GZ67" i="30"/>
  <c r="HB67" i="30" s="1"/>
  <c r="HD67" i="30"/>
  <c r="HI67" i="30"/>
  <c r="HJ67" i="30"/>
  <c r="GJ117" i="30"/>
  <c r="GK117" i="30"/>
  <c r="GM117" i="30" s="1"/>
  <c r="GO117" i="30"/>
  <c r="GP117" i="30"/>
  <c r="GR117" i="30" s="1"/>
  <c r="GT117" i="30"/>
  <c r="GU117" i="30"/>
  <c r="GW117" i="30" s="1"/>
  <c r="GY117" i="30"/>
  <c r="GZ117" i="30"/>
  <c r="HD117" i="30"/>
  <c r="HE117" i="30"/>
  <c r="HG117" i="30" s="1"/>
  <c r="HI117" i="30"/>
  <c r="HJ117" i="30"/>
  <c r="HL117" i="30" s="1"/>
  <c r="GJ54" i="30"/>
  <c r="GO54" i="30"/>
  <c r="GP54" i="30"/>
  <c r="GT54" i="30"/>
  <c r="GY54" i="30"/>
  <c r="GZ54" i="30"/>
  <c r="HB54" i="30" s="1"/>
  <c r="HD54" i="30"/>
  <c r="HE54" i="30"/>
  <c r="HG54" i="30" s="1"/>
  <c r="HI54" i="30"/>
  <c r="HJ54" i="30"/>
  <c r="GJ7" i="30"/>
  <c r="GO7" i="30"/>
  <c r="GP7" i="30"/>
  <c r="GR7" i="30" s="1"/>
  <c r="GT7" i="30"/>
  <c r="GU7" i="30"/>
  <c r="GW7" i="30" s="1"/>
  <c r="GY7" i="30"/>
  <c r="GZ7" i="30"/>
  <c r="HD7" i="30"/>
  <c r="HE7" i="30"/>
  <c r="HG7" i="30" s="1"/>
  <c r="HI7" i="30"/>
  <c r="HJ7" i="30"/>
  <c r="HL7" i="30" s="1"/>
  <c r="GJ25" i="30"/>
  <c r="GK25" i="30"/>
  <c r="GM25" i="30" s="1"/>
  <c r="GO25" i="30"/>
  <c r="GP25" i="30"/>
  <c r="GT25" i="30"/>
  <c r="GY25" i="30"/>
  <c r="GZ25" i="30"/>
  <c r="HB25" i="30" s="1"/>
  <c r="HD25" i="30"/>
  <c r="HE25" i="30"/>
  <c r="HG25" i="30" s="1"/>
  <c r="HI25" i="30"/>
  <c r="HJ25" i="30"/>
  <c r="GJ16" i="30"/>
  <c r="GK16" i="30"/>
  <c r="GM16" i="30" s="1"/>
  <c r="GO16" i="30"/>
  <c r="GP16" i="30"/>
  <c r="GR16" i="30" s="1"/>
  <c r="GT16" i="30"/>
  <c r="GY16" i="30"/>
  <c r="GZ16" i="30"/>
  <c r="HD16" i="30"/>
  <c r="HE16" i="30"/>
  <c r="HG16" i="30" s="1"/>
  <c r="HI16" i="30"/>
  <c r="HJ16" i="30"/>
  <c r="HL16" i="30" s="1"/>
  <c r="GJ10" i="30"/>
  <c r="GO10" i="30"/>
  <c r="GP10" i="30"/>
  <c r="GT10" i="30"/>
  <c r="GY10" i="30"/>
  <c r="GZ10" i="30"/>
  <c r="HB10" i="30" s="1"/>
  <c r="HD10" i="30"/>
  <c r="HE10" i="30"/>
  <c r="HG10" i="30" s="1"/>
  <c r="HI10" i="30"/>
  <c r="HJ10" i="30"/>
  <c r="GJ55" i="30"/>
  <c r="GK55" i="30"/>
  <c r="GM55" i="30" s="1"/>
  <c r="GO55" i="30"/>
  <c r="GP55" i="30"/>
  <c r="GR55" i="30" s="1"/>
  <c r="GT55" i="30"/>
  <c r="GY55" i="30"/>
  <c r="GZ55" i="30"/>
  <c r="HB55" i="30" s="1"/>
  <c r="HD55" i="30"/>
  <c r="HE55" i="30"/>
  <c r="HG55" i="30" s="1"/>
  <c r="HI55" i="30"/>
  <c r="HJ55" i="30"/>
  <c r="HL55" i="30" s="1"/>
  <c r="GJ11" i="30"/>
  <c r="GO11" i="30"/>
  <c r="GP11" i="30"/>
  <c r="GR11" i="30" s="1"/>
  <c r="GT11" i="30"/>
  <c r="GY11" i="30"/>
  <c r="GZ11" i="30"/>
  <c r="HB11" i="30" s="1"/>
  <c r="HD11" i="30"/>
  <c r="HE11" i="30"/>
  <c r="HG11" i="30" s="1"/>
  <c r="HI11" i="30"/>
  <c r="HJ11" i="30"/>
  <c r="HL11" i="30" s="1"/>
  <c r="GJ111" i="30"/>
  <c r="GK111" i="30"/>
  <c r="GM111" i="30" s="1"/>
  <c r="GO111" i="30"/>
  <c r="GP111" i="30"/>
  <c r="GR111" i="30" s="1"/>
  <c r="GT111" i="30"/>
  <c r="GU111" i="30"/>
  <c r="GW111" i="30" s="1"/>
  <c r="GY111" i="30"/>
  <c r="GZ111" i="30"/>
  <c r="HB111" i="30" s="1"/>
  <c r="HD111" i="30"/>
  <c r="HE111" i="30"/>
  <c r="HG111" i="30" s="1"/>
  <c r="HI111" i="30"/>
  <c r="HJ111" i="30"/>
  <c r="HL111" i="30" s="1"/>
  <c r="GJ23" i="30"/>
  <c r="GK23" i="30"/>
  <c r="GM23" i="30" s="1"/>
  <c r="GO23" i="30"/>
  <c r="GT23" i="30"/>
  <c r="GY23" i="30"/>
  <c r="GZ23" i="30"/>
  <c r="HB23" i="30" s="1"/>
  <c r="HD23" i="30"/>
  <c r="HE23" i="30"/>
  <c r="HG23" i="30" s="1"/>
  <c r="HI23" i="30"/>
  <c r="HJ23" i="30"/>
  <c r="HL23" i="30" s="1"/>
  <c r="GJ33" i="30"/>
  <c r="GK33" i="30"/>
  <c r="GM33" i="30" s="1"/>
  <c r="GO33" i="30"/>
  <c r="GP33" i="30"/>
  <c r="GR33" i="30" s="1"/>
  <c r="GT33" i="30"/>
  <c r="GY33" i="30"/>
  <c r="GZ33" i="30"/>
  <c r="HD33" i="30"/>
  <c r="HE33" i="30"/>
  <c r="HG33" i="30" s="1"/>
  <c r="HI33" i="30"/>
  <c r="HJ33" i="30"/>
  <c r="HL33" i="30" s="1"/>
  <c r="GJ69" i="30"/>
  <c r="GK69" i="30"/>
  <c r="GM69" i="30" s="1"/>
  <c r="GO69" i="30"/>
  <c r="GP69" i="30"/>
  <c r="GR69" i="30" s="1"/>
  <c r="GT69" i="30"/>
  <c r="GU69" i="30"/>
  <c r="GW69" i="30" s="1"/>
  <c r="GY69" i="30"/>
  <c r="GZ69" i="30"/>
  <c r="HB69" i="30" s="1"/>
  <c r="HD69" i="30"/>
  <c r="HI69" i="30"/>
  <c r="HJ69" i="30"/>
  <c r="GJ62" i="30"/>
  <c r="GK62" i="30"/>
  <c r="GM62" i="30" s="1"/>
  <c r="GO62" i="30"/>
  <c r="GP62" i="30"/>
  <c r="GR62" i="30" s="1"/>
  <c r="GT62" i="30"/>
  <c r="GY62" i="30"/>
  <c r="GZ62" i="30"/>
  <c r="HB62" i="30" s="1"/>
  <c r="HD62" i="30"/>
  <c r="HE62" i="30"/>
  <c r="HG62" i="30" s="1"/>
  <c r="HI62" i="30"/>
  <c r="HJ62" i="30"/>
  <c r="HL62" i="30" s="1"/>
  <c r="GJ66" i="30"/>
  <c r="GK66" i="30"/>
  <c r="GM66" i="30" s="1"/>
  <c r="GO66" i="30"/>
  <c r="GP66" i="30"/>
  <c r="GR66" i="30" s="1"/>
  <c r="GT66" i="30"/>
  <c r="GY66" i="30"/>
  <c r="GZ66" i="30"/>
  <c r="HB66" i="30" s="1"/>
  <c r="HD66" i="30"/>
  <c r="HI66" i="30"/>
  <c r="HJ66" i="30"/>
  <c r="HL66" i="30" s="1"/>
  <c r="GJ53" i="30"/>
  <c r="GK53" i="30"/>
  <c r="GM53" i="30" s="1"/>
  <c r="GO53" i="30"/>
  <c r="GP53" i="30"/>
  <c r="GR53" i="30" s="1"/>
  <c r="GT53" i="30"/>
  <c r="GY53" i="30"/>
  <c r="GZ53" i="30"/>
  <c r="HD53" i="30"/>
  <c r="HE53" i="30"/>
  <c r="HG53" i="30" s="1"/>
  <c r="HI53" i="30"/>
  <c r="HJ53" i="30"/>
  <c r="HL53" i="30" s="1"/>
  <c r="GJ68" i="30"/>
  <c r="GK68" i="30"/>
  <c r="GM68" i="30" s="1"/>
  <c r="GO68" i="30"/>
  <c r="GP68" i="30"/>
  <c r="GR68" i="30" s="1"/>
  <c r="GT68" i="30"/>
  <c r="GY68" i="30"/>
  <c r="GZ68" i="30"/>
  <c r="HB68" i="30" s="1"/>
  <c r="HD68" i="30"/>
  <c r="HI68" i="30"/>
  <c r="HJ68" i="30"/>
  <c r="GJ51" i="30"/>
  <c r="GK51" i="30"/>
  <c r="GM51" i="30" s="1"/>
  <c r="GO51" i="30"/>
  <c r="GP51" i="30"/>
  <c r="GR51" i="30" s="1"/>
  <c r="GT51" i="30"/>
  <c r="GY51" i="30"/>
  <c r="GZ51" i="30"/>
  <c r="HB51" i="30" s="1"/>
  <c r="HD51" i="30"/>
  <c r="HE51" i="30"/>
  <c r="HG51" i="30" s="1"/>
  <c r="HI51" i="30"/>
  <c r="HJ51" i="30"/>
  <c r="HL51" i="30" s="1"/>
  <c r="GJ72" i="30"/>
  <c r="GK72" i="30"/>
  <c r="GO72" i="30"/>
  <c r="GP72" i="30"/>
  <c r="GR72" i="30" s="1"/>
  <c r="GT72" i="30"/>
  <c r="GU72" i="30"/>
  <c r="GW72" i="30" s="1"/>
  <c r="GY72" i="30"/>
  <c r="GZ72" i="30"/>
  <c r="HB72" i="30" s="1"/>
  <c r="HD72" i="30"/>
  <c r="HI72" i="30"/>
  <c r="HJ72" i="30"/>
  <c r="HL72" i="30" s="1"/>
  <c r="GJ42" i="30"/>
  <c r="GK42" i="30"/>
  <c r="GM42" i="30" s="1"/>
  <c r="GO42" i="30"/>
  <c r="GP42" i="30"/>
  <c r="GR42" i="30" s="1"/>
  <c r="GT42" i="30"/>
  <c r="GY42" i="30"/>
  <c r="HD42" i="30"/>
  <c r="HE42" i="30"/>
  <c r="HG42" i="30" s="1"/>
  <c r="HI42" i="30"/>
  <c r="HJ42" i="30"/>
  <c r="HL42" i="30" s="1"/>
  <c r="GJ50" i="30"/>
  <c r="GK50" i="30"/>
  <c r="GO50" i="30"/>
  <c r="GP50" i="30"/>
  <c r="GR50" i="30" s="1"/>
  <c r="GT50" i="30"/>
  <c r="GY50" i="30"/>
  <c r="HD50" i="30"/>
  <c r="HE50" i="30"/>
  <c r="HG50" i="30" s="1"/>
  <c r="HI50" i="30"/>
  <c r="HJ50" i="30"/>
  <c r="HL50" i="30" s="1"/>
  <c r="GJ6" i="30"/>
  <c r="GO6" i="30"/>
  <c r="GP6" i="30"/>
  <c r="GR6" i="30" s="1"/>
  <c r="GT6" i="30"/>
  <c r="GU6" i="30"/>
  <c r="GW6" i="30" s="1"/>
  <c r="GY6" i="30"/>
  <c r="HD6" i="30"/>
  <c r="HE6" i="30"/>
  <c r="HG6" i="30" s="1"/>
  <c r="HI6" i="30"/>
  <c r="HJ6" i="30"/>
  <c r="HL6" i="30" s="1"/>
  <c r="GJ21" i="30"/>
  <c r="GK21" i="30"/>
  <c r="GO21" i="30"/>
  <c r="GT21" i="30"/>
  <c r="GU21" i="30"/>
  <c r="GW21" i="30" s="1"/>
  <c r="GY21" i="30"/>
  <c r="HD21" i="30"/>
  <c r="HE21" i="30"/>
  <c r="HG21" i="30" s="1"/>
  <c r="HI21" i="30"/>
  <c r="HJ21" i="30"/>
  <c r="HL21" i="30" s="1"/>
  <c r="GJ19" i="30"/>
  <c r="GK19" i="30"/>
  <c r="GM19" i="30" s="1"/>
  <c r="GO19" i="30"/>
  <c r="GT19" i="30"/>
  <c r="GU19" i="30"/>
  <c r="GW19" i="30" s="1"/>
  <c r="GY19" i="30"/>
  <c r="HD19" i="30"/>
  <c r="HE19" i="30"/>
  <c r="HG19" i="30" s="1"/>
  <c r="HI19" i="30"/>
  <c r="HJ19" i="30"/>
  <c r="HL19" i="30" s="1"/>
  <c r="GJ76" i="30"/>
  <c r="GK76" i="30"/>
  <c r="GO76" i="30"/>
  <c r="GP76" i="30"/>
  <c r="GR76" i="30" s="1"/>
  <c r="GT76" i="30"/>
  <c r="GU76" i="30"/>
  <c r="GW76" i="30" s="1"/>
  <c r="GY76" i="30"/>
  <c r="HD76" i="30"/>
  <c r="HE76" i="30"/>
  <c r="HG76" i="30" s="1"/>
  <c r="HI76" i="30"/>
  <c r="HJ76" i="30"/>
  <c r="HL76" i="30" s="1"/>
  <c r="GJ44" i="30"/>
  <c r="GK44" i="30"/>
  <c r="GM44" i="30" s="1"/>
  <c r="GO44" i="30"/>
  <c r="GP44" i="30"/>
  <c r="GR44" i="30" s="1"/>
  <c r="GT44" i="30"/>
  <c r="GY44" i="30"/>
  <c r="HD44" i="30"/>
  <c r="HE44" i="30"/>
  <c r="HG44" i="30" s="1"/>
  <c r="HI44" i="30"/>
  <c r="HJ44" i="30"/>
  <c r="GJ75" i="30"/>
  <c r="GK75" i="30"/>
  <c r="GO75" i="30"/>
  <c r="GP75" i="30"/>
  <c r="GR75" i="30" s="1"/>
  <c r="GT75" i="30"/>
  <c r="GU75" i="30"/>
  <c r="GW75" i="30" s="1"/>
  <c r="GY75" i="30"/>
  <c r="GZ75" i="30"/>
  <c r="HB75" i="30" s="1"/>
  <c r="HD75" i="30"/>
  <c r="HE75" i="30"/>
  <c r="HG75" i="30" s="1"/>
  <c r="HI75" i="30"/>
  <c r="HJ75" i="30"/>
  <c r="HL75" i="30" s="1"/>
  <c r="GJ36" i="30"/>
  <c r="GK36" i="30"/>
  <c r="GM36" i="30" s="1"/>
  <c r="GO36" i="30"/>
  <c r="GT36" i="30"/>
  <c r="GU36" i="30"/>
  <c r="GW36" i="30" s="1"/>
  <c r="GY36" i="30"/>
  <c r="GZ36" i="30"/>
  <c r="HB36" i="30" s="1"/>
  <c r="HD36" i="30"/>
  <c r="HE36" i="30"/>
  <c r="HG36" i="30" s="1"/>
  <c r="HI36" i="30"/>
  <c r="HJ36" i="30"/>
  <c r="HL36" i="30" s="1"/>
  <c r="GJ47" i="30"/>
  <c r="GK47" i="30"/>
  <c r="GO47" i="30"/>
  <c r="GT47" i="30"/>
  <c r="GU47" i="30"/>
  <c r="GW47" i="30" s="1"/>
  <c r="GY47" i="30"/>
  <c r="GZ47" i="30"/>
  <c r="HD47" i="30"/>
  <c r="HE47" i="30"/>
  <c r="HG47" i="30" s="1"/>
  <c r="HI47" i="30"/>
  <c r="HJ47" i="30"/>
  <c r="HL47" i="30" s="1"/>
  <c r="GJ20" i="30"/>
  <c r="GK20" i="30"/>
  <c r="GM20" i="30" s="1"/>
  <c r="GO20" i="30"/>
  <c r="GT20" i="30"/>
  <c r="GU20" i="30"/>
  <c r="GW20" i="30" s="1"/>
  <c r="GY20" i="30"/>
  <c r="GZ20" i="30"/>
  <c r="HB20" i="30" s="1"/>
  <c r="HD20" i="30"/>
  <c r="HE20" i="30"/>
  <c r="HG20" i="30" s="1"/>
  <c r="HI20" i="30"/>
  <c r="HJ20" i="30"/>
  <c r="HL20" i="30" s="1"/>
  <c r="GJ73" i="30"/>
  <c r="GK73" i="30"/>
  <c r="GM73" i="30" s="1"/>
  <c r="GO73" i="30"/>
  <c r="GP73" i="30"/>
  <c r="GR73" i="30" s="1"/>
  <c r="GT73" i="30"/>
  <c r="GU73" i="30"/>
  <c r="GW73" i="30" s="1"/>
  <c r="GY73" i="30"/>
  <c r="GZ73" i="30"/>
  <c r="HB73" i="30" s="1"/>
  <c r="HD73" i="30"/>
  <c r="HI73" i="30"/>
  <c r="HJ73" i="30"/>
  <c r="HL73" i="30" s="1"/>
  <c r="GJ24" i="30"/>
  <c r="GK24" i="30"/>
  <c r="GM24" i="30" s="1"/>
  <c r="GO24" i="30"/>
  <c r="GT24" i="30"/>
  <c r="GU24" i="30"/>
  <c r="GW24" i="30" s="1"/>
  <c r="GY24" i="30"/>
  <c r="GZ24" i="30"/>
  <c r="HB24" i="30" s="1"/>
  <c r="HD24" i="30"/>
  <c r="HI24" i="30"/>
  <c r="HJ24" i="30"/>
  <c r="HL24" i="30" s="1"/>
  <c r="GJ27" i="30"/>
  <c r="GK27" i="30"/>
  <c r="GM27" i="30" s="1"/>
  <c r="GO27" i="30"/>
  <c r="GP27" i="30"/>
  <c r="GR27" i="30" s="1"/>
  <c r="GT27" i="30"/>
  <c r="GY27" i="30"/>
  <c r="GZ27" i="30"/>
  <c r="HB27" i="30" s="1"/>
  <c r="HD27" i="30"/>
  <c r="HI27" i="30"/>
  <c r="HJ27" i="30"/>
  <c r="HL27" i="30" s="1"/>
  <c r="GJ43" i="30"/>
  <c r="GK43" i="30"/>
  <c r="GM43" i="30" s="1"/>
  <c r="GO43" i="30"/>
  <c r="GP43" i="30"/>
  <c r="GR43" i="30" s="1"/>
  <c r="GT43" i="30"/>
  <c r="GY43" i="30"/>
  <c r="GZ43" i="30"/>
  <c r="HB43" i="30" s="1"/>
  <c r="HD43" i="30"/>
  <c r="HI43" i="30"/>
  <c r="HJ43" i="30"/>
  <c r="HL43" i="30" s="1"/>
  <c r="GJ82" i="30"/>
  <c r="GK82" i="30"/>
  <c r="GO82" i="30"/>
  <c r="GP82" i="30"/>
  <c r="GR82" i="30" s="1"/>
  <c r="GT82" i="30"/>
  <c r="GU82" i="30"/>
  <c r="GW82" i="30" s="1"/>
  <c r="GY82" i="30"/>
  <c r="GZ82" i="30"/>
  <c r="HB82" i="30" s="1"/>
  <c r="HD82" i="30"/>
  <c r="HE82" i="30"/>
  <c r="HG82" i="30" s="1"/>
  <c r="HI82" i="30"/>
  <c r="HJ82" i="30"/>
  <c r="HL82" i="30" s="1"/>
  <c r="GJ114" i="30"/>
  <c r="GK114" i="30"/>
  <c r="GM114" i="30" s="1"/>
  <c r="GO114" i="30"/>
  <c r="GP114" i="30"/>
  <c r="GR114" i="30" s="1"/>
  <c r="GT114" i="30"/>
  <c r="GU114" i="30"/>
  <c r="GW114" i="30" s="1"/>
  <c r="GY114" i="30"/>
  <c r="GZ114" i="30"/>
  <c r="HB114" i="30" s="1"/>
  <c r="HD114" i="30"/>
  <c r="HI114" i="30"/>
  <c r="HJ114" i="30"/>
  <c r="HL114" i="30" s="1"/>
  <c r="GJ40" i="30"/>
  <c r="GK40" i="30"/>
  <c r="GM40" i="30" s="1"/>
  <c r="GO40" i="30"/>
  <c r="GP40" i="30"/>
  <c r="GR40" i="30" s="1"/>
  <c r="GT40" i="30"/>
  <c r="GY40" i="30"/>
  <c r="GZ40" i="30"/>
  <c r="HD40" i="30"/>
  <c r="HE40" i="30"/>
  <c r="HI40" i="30"/>
  <c r="GJ9" i="30"/>
  <c r="GK9" i="30"/>
  <c r="GO9" i="30"/>
  <c r="GP9" i="30"/>
  <c r="GT9" i="30"/>
  <c r="GU9" i="30"/>
  <c r="GY9" i="30"/>
  <c r="GZ9" i="30"/>
  <c r="HB9" i="30" s="1"/>
  <c r="HD9" i="30"/>
  <c r="HE9" i="30"/>
  <c r="HI9" i="30"/>
  <c r="GJ63" i="30"/>
  <c r="GK63" i="30"/>
  <c r="GO63" i="30"/>
  <c r="GP63" i="30"/>
  <c r="GR63" i="30" s="1"/>
  <c r="GT63" i="30"/>
  <c r="GU63" i="30"/>
  <c r="GY63" i="30"/>
  <c r="GZ63" i="30"/>
  <c r="HD63" i="30"/>
  <c r="HE63" i="30"/>
  <c r="HG63" i="30" s="1"/>
  <c r="HI63" i="30"/>
  <c r="HJ63" i="30"/>
  <c r="HL63" i="30" s="1"/>
  <c r="GJ70" i="30"/>
  <c r="GK70" i="30"/>
  <c r="GM70" i="30" s="1"/>
  <c r="GO70" i="30"/>
  <c r="GP70" i="30"/>
  <c r="GR70" i="30" s="1"/>
  <c r="GT70" i="30"/>
  <c r="GU70" i="30"/>
  <c r="GW70" i="30" s="1"/>
  <c r="GY70" i="30"/>
  <c r="HD70" i="30"/>
  <c r="HI70" i="30"/>
  <c r="HJ70" i="30"/>
  <c r="HL70" i="30" s="1"/>
  <c r="GJ22" i="30"/>
  <c r="GO22" i="30"/>
  <c r="GT22" i="30"/>
  <c r="GU22" i="30"/>
  <c r="GW22" i="30" s="1"/>
  <c r="GY22" i="30"/>
  <c r="GZ22" i="30"/>
  <c r="HB22" i="30" s="1"/>
  <c r="HD22" i="30"/>
  <c r="HE22" i="30"/>
  <c r="HG22" i="30" s="1"/>
  <c r="HI22" i="30"/>
  <c r="HJ22" i="30"/>
  <c r="HL22" i="30" s="1"/>
  <c r="GJ83" i="30"/>
  <c r="GO83" i="30"/>
  <c r="GP83" i="30"/>
  <c r="GR83" i="30" s="1"/>
  <c r="GT83" i="30"/>
  <c r="GU83" i="30"/>
  <c r="GW83" i="30" s="1"/>
  <c r="GY83" i="30"/>
  <c r="GZ83" i="30"/>
  <c r="HB83" i="30" s="1"/>
  <c r="HD83" i="30"/>
  <c r="HE83" i="30"/>
  <c r="HG83" i="30" s="1"/>
  <c r="HI83" i="30"/>
  <c r="HJ83" i="30"/>
  <c r="HL83" i="30" s="1"/>
  <c r="GJ81" i="30"/>
  <c r="GO81" i="30"/>
  <c r="GP81" i="30"/>
  <c r="GR81" i="30" s="1"/>
  <c r="GT81" i="30"/>
  <c r="GU81" i="30"/>
  <c r="GW81" i="30" s="1"/>
  <c r="GY81" i="30"/>
  <c r="GZ81" i="30"/>
  <c r="HB81" i="30" s="1"/>
  <c r="HD81" i="30"/>
  <c r="HI81" i="30"/>
  <c r="HJ81" i="30"/>
  <c r="HL81" i="30" s="1"/>
  <c r="GJ28" i="30"/>
  <c r="GK28" i="30"/>
  <c r="GM28" i="30" s="1"/>
  <c r="GO28" i="30"/>
  <c r="GT28" i="30"/>
  <c r="GY28" i="30"/>
  <c r="GZ28" i="30"/>
  <c r="HB28" i="30" s="1"/>
  <c r="HD28" i="30"/>
  <c r="HE28" i="30"/>
  <c r="HG28" i="30" s="1"/>
  <c r="HI28" i="30"/>
  <c r="HJ28" i="30"/>
  <c r="HL28" i="30" s="1"/>
  <c r="GJ78" i="30"/>
  <c r="GK78" i="30"/>
  <c r="GM78" i="30" s="1"/>
  <c r="GO78" i="30"/>
  <c r="GP78" i="30"/>
  <c r="GR78" i="30" s="1"/>
  <c r="GT78" i="30"/>
  <c r="GU78" i="30"/>
  <c r="GW78" i="30" s="1"/>
  <c r="GY78" i="30"/>
  <c r="HD78" i="30"/>
  <c r="HE78" i="30"/>
  <c r="HG78" i="30" s="1"/>
  <c r="HI78" i="30"/>
  <c r="HJ78" i="30"/>
  <c r="HL78" i="30" s="1"/>
  <c r="GJ59" i="30"/>
  <c r="GK59" i="30"/>
  <c r="GO59" i="30"/>
  <c r="GP59" i="30"/>
  <c r="GR59" i="30" s="1"/>
  <c r="GT59" i="30"/>
  <c r="GU59" i="30"/>
  <c r="GW59" i="30" s="1"/>
  <c r="GY59" i="30"/>
  <c r="GZ59" i="30"/>
  <c r="HB59" i="30" s="1"/>
  <c r="HD59" i="30"/>
  <c r="HE59" i="30"/>
  <c r="HG59" i="30" s="1"/>
  <c r="HI59" i="30"/>
  <c r="HJ59" i="30"/>
  <c r="HL59" i="30" s="1"/>
  <c r="GJ112" i="30"/>
  <c r="GK112" i="30"/>
  <c r="GO112" i="30"/>
  <c r="GP112" i="30"/>
  <c r="GR112" i="30" s="1"/>
  <c r="GT112" i="30"/>
  <c r="GU112" i="30"/>
  <c r="GW112" i="30" s="1"/>
  <c r="GY112" i="30"/>
  <c r="GZ112" i="30"/>
  <c r="HB112" i="30" s="1"/>
  <c r="HD112" i="30"/>
  <c r="HE112" i="30"/>
  <c r="HG112" i="30" s="1"/>
  <c r="HI112" i="30"/>
  <c r="HJ112" i="30"/>
  <c r="HL112" i="30" s="1"/>
  <c r="GJ60" i="30"/>
  <c r="GK60" i="30"/>
  <c r="GM60" i="30" s="1"/>
  <c r="GO60" i="30"/>
  <c r="GP60" i="30"/>
  <c r="GT60" i="30"/>
  <c r="GY60" i="30"/>
  <c r="GZ60" i="30"/>
  <c r="HB60" i="30" s="1"/>
  <c r="HD60" i="30"/>
  <c r="HE60" i="30"/>
  <c r="HG60" i="30" s="1"/>
  <c r="HI60" i="30"/>
  <c r="HJ60" i="30"/>
  <c r="HL60" i="30" s="1"/>
  <c r="GJ58" i="30"/>
  <c r="GK58" i="30"/>
  <c r="GO58" i="30"/>
  <c r="GP58" i="30"/>
  <c r="GR58" i="30" s="1"/>
  <c r="GT58" i="30"/>
  <c r="GU58" i="30"/>
  <c r="GW58" i="30" s="1"/>
  <c r="GY58" i="30"/>
  <c r="GZ58" i="30"/>
  <c r="HB58" i="30" s="1"/>
  <c r="HD58" i="30"/>
  <c r="HE58" i="30"/>
  <c r="HG58" i="30" s="1"/>
  <c r="HI58" i="30"/>
  <c r="HJ58" i="30"/>
  <c r="HL58" i="30" s="1"/>
  <c r="GJ79" i="30"/>
  <c r="GK79" i="30"/>
  <c r="GM79" i="30" s="1"/>
  <c r="GO79" i="30"/>
  <c r="GP79" i="30"/>
  <c r="GR79" i="30" s="1"/>
  <c r="GT79" i="30"/>
  <c r="GU79" i="30"/>
  <c r="GW79" i="30" s="1"/>
  <c r="GY79" i="30"/>
  <c r="GZ79" i="30"/>
  <c r="HB79" i="30" s="1"/>
  <c r="HD79" i="30"/>
  <c r="HE79" i="30"/>
  <c r="HG79" i="30" s="1"/>
  <c r="HI79" i="30"/>
  <c r="HJ79" i="30"/>
  <c r="GJ49" i="30"/>
  <c r="GK49" i="30"/>
  <c r="GO49" i="30"/>
  <c r="GT49" i="30"/>
  <c r="GU49" i="30"/>
  <c r="GW49" i="30" s="1"/>
  <c r="GY49" i="30"/>
  <c r="GZ49" i="30"/>
  <c r="HB49" i="30" s="1"/>
  <c r="HD49" i="30"/>
  <c r="HE49" i="30"/>
  <c r="HG49" i="30" s="1"/>
  <c r="HI49" i="30"/>
  <c r="HJ49" i="30"/>
  <c r="HL49" i="30" s="1"/>
  <c r="GJ80" i="30"/>
  <c r="GK80" i="30"/>
  <c r="GM80" i="30" s="1"/>
  <c r="GO80" i="30"/>
  <c r="GP80" i="30"/>
  <c r="GR80" i="30" s="1"/>
  <c r="GT80" i="30"/>
  <c r="GU80" i="30"/>
  <c r="GW80" i="30" s="1"/>
  <c r="GY80" i="30"/>
  <c r="GZ80" i="30"/>
  <c r="HB80" i="30" s="1"/>
  <c r="HD80" i="30"/>
  <c r="HE80" i="30"/>
  <c r="HG80" i="30" s="1"/>
  <c r="HI80" i="30"/>
  <c r="HJ80" i="30"/>
  <c r="HL80" i="30" s="1"/>
  <c r="GJ8" i="30"/>
  <c r="GK8" i="30"/>
  <c r="GM8" i="30" s="1"/>
  <c r="GO8" i="30"/>
  <c r="GP8" i="30"/>
  <c r="GR8" i="30" s="1"/>
  <c r="GT8" i="30"/>
  <c r="GU8" i="30"/>
  <c r="GW8" i="30" s="1"/>
  <c r="GY8" i="30"/>
  <c r="GZ8" i="30"/>
  <c r="HB8" i="30" s="1"/>
  <c r="HD8" i="30"/>
  <c r="HE8" i="30"/>
  <c r="HG8" i="30" s="1"/>
  <c r="HI8" i="30"/>
  <c r="HJ8" i="30"/>
  <c r="HL8" i="30" s="1"/>
  <c r="GJ52" i="30"/>
  <c r="GK52" i="30"/>
  <c r="GM52" i="30" s="1"/>
  <c r="GO52" i="30"/>
  <c r="GP52" i="30"/>
  <c r="GR52" i="30" s="1"/>
  <c r="GT52" i="30"/>
  <c r="GU52" i="30"/>
  <c r="GW52" i="30" s="1"/>
  <c r="GY52" i="30"/>
  <c r="GZ52" i="30"/>
  <c r="HB52" i="30" s="1"/>
  <c r="HD52" i="30"/>
  <c r="HE52" i="30"/>
  <c r="HG52" i="30" s="1"/>
  <c r="HI52" i="30"/>
  <c r="HJ52" i="30"/>
  <c r="HL52" i="30" s="1"/>
  <c r="GJ48" i="30"/>
  <c r="GK48" i="30"/>
  <c r="GM48" i="30" s="1"/>
  <c r="GO48" i="30"/>
  <c r="GP48" i="30"/>
  <c r="GR48" i="30" s="1"/>
  <c r="GT48" i="30"/>
  <c r="GU48" i="30"/>
  <c r="GW48" i="30" s="1"/>
  <c r="GY48" i="30"/>
  <c r="HD48" i="30"/>
  <c r="HE48" i="30"/>
  <c r="HG48" i="30" s="1"/>
  <c r="HI48" i="30"/>
  <c r="HJ48" i="30"/>
  <c r="HL48" i="30" s="1"/>
  <c r="GJ77" i="30"/>
  <c r="GK77" i="30"/>
  <c r="GM77" i="30" s="1"/>
  <c r="GO77" i="30"/>
  <c r="GP77" i="30"/>
  <c r="GR77" i="30" s="1"/>
  <c r="GT77" i="30"/>
  <c r="GU77" i="30"/>
  <c r="GW77" i="30" s="1"/>
  <c r="GY77" i="30"/>
  <c r="GZ77" i="30"/>
  <c r="HB77" i="30" s="1"/>
  <c r="HD77" i="30"/>
  <c r="HI77" i="30"/>
  <c r="HJ77" i="30"/>
  <c r="HL77" i="30" s="1"/>
  <c r="GJ39" i="30"/>
  <c r="GK39" i="30"/>
  <c r="GM39" i="30" s="1"/>
  <c r="GO39" i="30"/>
  <c r="GP39" i="30"/>
  <c r="GR39" i="30" s="1"/>
  <c r="GT39" i="30"/>
  <c r="GY39" i="30"/>
  <c r="HD39" i="30"/>
  <c r="HE39" i="30"/>
  <c r="HG39" i="30" s="1"/>
  <c r="HI39" i="30"/>
  <c r="HJ39" i="30"/>
  <c r="HL39" i="30" s="1"/>
  <c r="GJ32" i="30"/>
  <c r="GK32" i="30"/>
  <c r="GM32" i="30" s="1"/>
  <c r="GO32" i="30"/>
  <c r="GT32" i="30"/>
  <c r="GU32" i="30"/>
  <c r="GW32" i="30" s="1"/>
  <c r="GY32" i="30"/>
  <c r="GZ32" i="30"/>
  <c r="HB32" i="30" s="1"/>
  <c r="HD32" i="30"/>
  <c r="HE32" i="30"/>
  <c r="HG32" i="30" s="1"/>
  <c r="HI32" i="30"/>
  <c r="HJ32" i="30"/>
  <c r="HL32" i="30" s="1"/>
  <c r="GJ41" i="30"/>
  <c r="GK41" i="30"/>
  <c r="GM41" i="30" s="1"/>
  <c r="GO41" i="30"/>
  <c r="GP41" i="30"/>
  <c r="GR41" i="30" s="1"/>
  <c r="GT41" i="30"/>
  <c r="GY41" i="30"/>
  <c r="GZ41" i="30"/>
  <c r="HB41" i="30" s="1"/>
  <c r="HD41" i="30"/>
  <c r="HE41" i="30"/>
  <c r="HG41" i="30" s="1"/>
  <c r="HI41" i="30"/>
  <c r="HJ41" i="30"/>
  <c r="HL41" i="30" s="1"/>
  <c r="GJ71" i="30"/>
  <c r="GO71" i="30"/>
  <c r="GP71" i="30"/>
  <c r="GR71" i="30" s="1"/>
  <c r="GT71" i="30"/>
  <c r="GU71" i="30"/>
  <c r="GW71" i="30" s="1"/>
  <c r="GY71" i="30"/>
  <c r="GZ71" i="30"/>
  <c r="HB71" i="30" s="1"/>
  <c r="HD71" i="30"/>
  <c r="HI71" i="30"/>
  <c r="HJ71" i="30"/>
  <c r="HL71" i="30" s="1"/>
  <c r="GJ110" i="30"/>
  <c r="GK110" i="30"/>
  <c r="GM110" i="30" s="1"/>
  <c r="GO110" i="30"/>
  <c r="GP110" i="30"/>
  <c r="GR110" i="30" s="1"/>
  <c r="GT110" i="30"/>
  <c r="GU110" i="30"/>
  <c r="GW110" i="30" s="1"/>
  <c r="GY110" i="30"/>
  <c r="GZ110" i="30"/>
  <c r="HB110" i="30" s="1"/>
  <c r="HD110" i="30"/>
  <c r="HE110" i="30"/>
  <c r="HG110" i="30" s="1"/>
  <c r="HI110" i="30"/>
  <c r="HJ110" i="30"/>
  <c r="HL110" i="30" s="1"/>
  <c r="GJ12" i="30"/>
  <c r="GK12" i="30"/>
  <c r="GM12" i="30" s="1"/>
  <c r="GO12" i="30"/>
  <c r="GP12" i="30"/>
  <c r="GR12" i="30" s="1"/>
  <c r="GT12" i="30"/>
  <c r="GY12" i="30"/>
  <c r="GZ12" i="30"/>
  <c r="HB12" i="30" s="1"/>
  <c r="HD12" i="30"/>
  <c r="HE12" i="30"/>
  <c r="HG12" i="30" s="1"/>
  <c r="HI12" i="30"/>
  <c r="HJ12" i="30"/>
  <c r="HL12" i="30" s="1"/>
  <c r="GJ31" i="30"/>
  <c r="GK31" i="30"/>
  <c r="GM31" i="30" s="1"/>
  <c r="GO31" i="30"/>
  <c r="GP31" i="30"/>
  <c r="GR31" i="30" s="1"/>
  <c r="GT31" i="30"/>
  <c r="GU31" i="30"/>
  <c r="GW31" i="30" s="1"/>
  <c r="GY31" i="30"/>
  <c r="GZ31" i="30"/>
  <c r="HB31" i="30" s="1"/>
  <c r="HD31" i="30"/>
  <c r="HE31" i="30"/>
  <c r="HG31" i="30" s="1"/>
  <c r="HI31" i="30"/>
  <c r="HJ31" i="30"/>
  <c r="HL31" i="30" s="1"/>
  <c r="GJ84" i="30"/>
  <c r="GK84" i="30"/>
  <c r="GM84" i="30" s="1"/>
  <c r="GO84" i="30"/>
  <c r="GP84" i="30"/>
  <c r="GR84" i="30" s="1"/>
  <c r="GT84" i="30"/>
  <c r="GU84" i="30"/>
  <c r="GW84" i="30" s="1"/>
  <c r="GY84" i="30"/>
  <c r="GZ84" i="30"/>
  <c r="HB84" i="30" s="1"/>
  <c r="HD84" i="30"/>
  <c r="HE84" i="30"/>
  <c r="HG84" i="30" s="1"/>
  <c r="HI84" i="30"/>
  <c r="HJ84" i="30"/>
  <c r="HL84" i="30" s="1"/>
  <c r="GJ85" i="30"/>
  <c r="GK85" i="30"/>
  <c r="GM85" i="30" s="1"/>
  <c r="GO85" i="30"/>
  <c r="GP85" i="30"/>
  <c r="GR85" i="30" s="1"/>
  <c r="GT85" i="30"/>
  <c r="GU85" i="30"/>
  <c r="GW85" i="30" s="1"/>
  <c r="GY85" i="30"/>
  <c r="GZ85" i="30"/>
  <c r="HD85" i="30"/>
  <c r="HE85" i="30"/>
  <c r="HG85" i="30" s="1"/>
  <c r="HI85" i="30"/>
  <c r="HJ85" i="30"/>
  <c r="HL85" i="30" s="1"/>
  <c r="GJ57" i="30"/>
  <c r="GO57" i="30"/>
  <c r="GP57" i="30"/>
  <c r="GT57" i="30"/>
  <c r="GY57" i="30"/>
  <c r="GZ57" i="30"/>
  <c r="HB57" i="30" s="1"/>
  <c r="HD57" i="30"/>
  <c r="HE57" i="30"/>
  <c r="HG57" i="30" s="1"/>
  <c r="HI57" i="30"/>
  <c r="HJ57" i="30"/>
  <c r="HL57" i="30" s="1"/>
  <c r="GJ26" i="30"/>
  <c r="GK26" i="30"/>
  <c r="GM26" i="30" s="1"/>
  <c r="GO26" i="30"/>
  <c r="GP26" i="30"/>
  <c r="GR26" i="30" s="1"/>
  <c r="GT26" i="30"/>
  <c r="GY26" i="30"/>
  <c r="GZ26" i="30"/>
  <c r="HB26" i="30" s="1"/>
  <c r="HD26" i="30"/>
  <c r="HE26" i="30"/>
  <c r="HG26" i="30" s="1"/>
  <c r="HI26" i="30"/>
  <c r="HJ26" i="30"/>
  <c r="HL26" i="30" s="1"/>
  <c r="GJ113" i="30"/>
  <c r="GK113" i="30"/>
  <c r="GM113" i="30" s="1"/>
  <c r="GO113" i="30"/>
  <c r="GP113" i="30"/>
  <c r="GR113" i="30" s="1"/>
  <c r="GT113" i="30"/>
  <c r="GU113" i="30"/>
  <c r="GW113" i="30" s="1"/>
  <c r="GY113" i="30"/>
  <c r="GZ113" i="30"/>
  <c r="HB113" i="30" s="1"/>
  <c r="HD113" i="30"/>
  <c r="HE113" i="30"/>
  <c r="HG113" i="30" s="1"/>
  <c r="HI113" i="30"/>
  <c r="HJ113" i="30"/>
  <c r="HL113" i="30" s="1"/>
  <c r="GJ115" i="30"/>
  <c r="GK115" i="30"/>
  <c r="GM115" i="30" s="1"/>
  <c r="GO115" i="30"/>
  <c r="GP115" i="30"/>
  <c r="GR115" i="30" s="1"/>
  <c r="GT115" i="30"/>
  <c r="GU115" i="30"/>
  <c r="GW115" i="30" s="1"/>
  <c r="GY115" i="30"/>
  <c r="GZ115" i="30"/>
  <c r="HB115" i="30" s="1"/>
  <c r="HD115" i="30"/>
  <c r="HE115" i="30"/>
  <c r="HG115" i="30" s="1"/>
  <c r="HI115" i="30"/>
  <c r="HJ115" i="30"/>
  <c r="HL115" i="30" s="1"/>
  <c r="GJ116" i="30"/>
  <c r="GK116" i="30"/>
  <c r="GM116" i="30" s="1"/>
  <c r="GO116" i="30"/>
  <c r="GP116" i="30"/>
  <c r="GR116" i="30" s="1"/>
  <c r="GT116" i="30"/>
  <c r="GU116" i="30"/>
  <c r="GW116" i="30" s="1"/>
  <c r="GY116" i="30"/>
  <c r="GZ116" i="30"/>
  <c r="HB116" i="30" s="1"/>
  <c r="HD116" i="30"/>
  <c r="HE116" i="30"/>
  <c r="HG116" i="30" s="1"/>
  <c r="HI116" i="30"/>
  <c r="HJ116" i="30"/>
  <c r="HL116" i="30" s="1"/>
  <c r="GJ74" i="30"/>
  <c r="GK74" i="30"/>
  <c r="GM74" i="30" s="1"/>
  <c r="GO74" i="30"/>
  <c r="GP74" i="30"/>
  <c r="GR74" i="30" s="1"/>
  <c r="GT74" i="30"/>
  <c r="GU74" i="30"/>
  <c r="GW74" i="30" s="1"/>
  <c r="GY74" i="30"/>
  <c r="GZ74" i="30"/>
  <c r="HB74" i="30" s="1"/>
  <c r="HD74" i="30"/>
  <c r="HI74" i="30"/>
  <c r="HJ74" i="30"/>
  <c r="HL74" i="30" s="1"/>
  <c r="GJ45" i="30"/>
  <c r="GK45" i="30"/>
  <c r="GM45" i="30" s="1"/>
  <c r="GO45" i="30"/>
  <c r="GT45" i="30"/>
  <c r="GY45" i="30"/>
  <c r="GZ45" i="30"/>
  <c r="HB45" i="30" s="1"/>
  <c r="HD45" i="30"/>
  <c r="HE45" i="30"/>
  <c r="HG45" i="30" s="1"/>
  <c r="HI45" i="30"/>
  <c r="HJ45" i="30"/>
  <c r="GJ46" i="30"/>
  <c r="GK46" i="30"/>
  <c r="GM46" i="30" s="1"/>
  <c r="GO46" i="30"/>
  <c r="GP46" i="30"/>
  <c r="GR46" i="30" s="1"/>
  <c r="GT46" i="30"/>
  <c r="GY46" i="30"/>
  <c r="GZ46" i="30"/>
  <c r="HB46" i="30" s="1"/>
  <c r="HD46" i="30"/>
  <c r="HE46" i="30"/>
  <c r="HG46" i="30" s="1"/>
  <c r="HI46" i="30"/>
  <c r="HJ46" i="30"/>
  <c r="HL46" i="30" s="1"/>
  <c r="GJ86" i="30"/>
  <c r="GK86" i="30"/>
  <c r="GM86" i="30" s="1"/>
  <c r="GO86" i="30"/>
  <c r="GP86" i="30"/>
  <c r="GR86" i="30" s="1"/>
  <c r="GT86" i="30"/>
  <c r="GU86" i="30"/>
  <c r="GW86" i="30" s="1"/>
  <c r="GY86" i="30"/>
  <c r="GZ86" i="30"/>
  <c r="HB86" i="30" s="1"/>
  <c r="HD86" i="30"/>
  <c r="HE86" i="30"/>
  <c r="HG86" i="30" s="1"/>
  <c r="HI86" i="30"/>
  <c r="HJ86" i="30"/>
  <c r="HL86" i="30" s="1"/>
  <c r="GJ87" i="30"/>
  <c r="GK87" i="30"/>
  <c r="GM87" i="30" s="1"/>
  <c r="GO87" i="30"/>
  <c r="GP87" i="30"/>
  <c r="GR87" i="30" s="1"/>
  <c r="GT87" i="30"/>
  <c r="GU87" i="30"/>
  <c r="GW87" i="30" s="1"/>
  <c r="GY87" i="30"/>
  <c r="GZ87" i="30"/>
  <c r="HB87" i="30" s="1"/>
  <c r="HD87" i="30"/>
  <c r="HE87" i="30"/>
  <c r="HG87" i="30" s="1"/>
  <c r="HI87" i="30"/>
  <c r="HJ87" i="30"/>
  <c r="GJ88" i="30"/>
  <c r="GK88" i="30"/>
  <c r="GM88" i="30" s="1"/>
  <c r="GO88" i="30"/>
  <c r="GP88" i="30"/>
  <c r="GR88" i="30" s="1"/>
  <c r="GT88" i="30"/>
  <c r="GU88" i="30"/>
  <c r="GW88" i="30" s="1"/>
  <c r="GY88" i="30"/>
  <c r="GZ88" i="30"/>
  <c r="HD88" i="30"/>
  <c r="HE88" i="30"/>
  <c r="HG88" i="30" s="1"/>
  <c r="HI88" i="30"/>
  <c r="HJ88" i="30"/>
  <c r="HL88" i="30" s="1"/>
  <c r="GJ89" i="30"/>
  <c r="GK89" i="30"/>
  <c r="GM89" i="30" s="1"/>
  <c r="GO89" i="30"/>
  <c r="GP89" i="30"/>
  <c r="GR89" i="30" s="1"/>
  <c r="GT89" i="30"/>
  <c r="GU89" i="30"/>
  <c r="GW89" i="30" s="1"/>
  <c r="GY89" i="30"/>
  <c r="GZ89" i="30"/>
  <c r="HB89" i="30" s="1"/>
  <c r="HD89" i="30"/>
  <c r="HE89" i="30"/>
  <c r="HG89" i="30" s="1"/>
  <c r="HI89" i="30"/>
  <c r="HJ89" i="30"/>
  <c r="GJ90" i="30"/>
  <c r="GK90" i="30"/>
  <c r="GM90" i="30" s="1"/>
  <c r="GO90" i="30"/>
  <c r="GP90" i="30"/>
  <c r="GR90" i="30" s="1"/>
  <c r="GT90" i="30"/>
  <c r="GU90" i="30"/>
  <c r="GW90" i="30" s="1"/>
  <c r="GY90" i="30"/>
  <c r="GZ90" i="30"/>
  <c r="HD90" i="30"/>
  <c r="HE90" i="30"/>
  <c r="HG90" i="30" s="1"/>
  <c r="HI90" i="30"/>
  <c r="HJ90" i="30"/>
  <c r="HL90" i="30" s="1"/>
  <c r="GJ91" i="30"/>
  <c r="GK91" i="30"/>
  <c r="GO91" i="30"/>
  <c r="GP91" i="30"/>
  <c r="GT91" i="30"/>
  <c r="GU91" i="30"/>
  <c r="GW91" i="30" s="1"/>
  <c r="GY91" i="30"/>
  <c r="GZ91" i="30"/>
  <c r="HB91" i="30" s="1"/>
  <c r="HD91" i="30"/>
  <c r="HE91" i="30"/>
  <c r="HG91" i="30" s="1"/>
  <c r="HI91" i="30"/>
  <c r="HJ91" i="30"/>
  <c r="HL91" i="30" s="1"/>
  <c r="GJ92" i="30"/>
  <c r="GK92" i="30"/>
  <c r="GM92" i="30" s="1"/>
  <c r="GO92" i="30"/>
  <c r="GP92" i="30"/>
  <c r="GR92" i="30" s="1"/>
  <c r="GT92" i="30"/>
  <c r="GU92" i="30"/>
  <c r="GW92" i="30" s="1"/>
  <c r="GY92" i="30"/>
  <c r="GZ92" i="30"/>
  <c r="HD92" i="30"/>
  <c r="HE92" i="30"/>
  <c r="HG92" i="30" s="1"/>
  <c r="HI92" i="30"/>
  <c r="HJ92" i="30"/>
  <c r="HL92" i="30" s="1"/>
  <c r="GJ93" i="30"/>
  <c r="GK93" i="30"/>
  <c r="GM93" i="30" s="1"/>
  <c r="GO93" i="30"/>
  <c r="GP93" i="30"/>
  <c r="GT93" i="30"/>
  <c r="GU93" i="30"/>
  <c r="GW93" i="30" s="1"/>
  <c r="GY93" i="30"/>
  <c r="GZ93" i="30"/>
  <c r="HB93" i="30" s="1"/>
  <c r="HD93" i="30"/>
  <c r="HE93" i="30"/>
  <c r="HG93" i="30" s="1"/>
  <c r="HI93" i="30"/>
  <c r="HJ93" i="30"/>
  <c r="GJ94" i="30"/>
  <c r="GK94" i="30"/>
  <c r="GM94" i="30" s="1"/>
  <c r="GO94" i="30"/>
  <c r="GP94" i="30"/>
  <c r="GR94" i="30" s="1"/>
  <c r="GT94" i="30"/>
  <c r="GU94" i="30"/>
  <c r="GW94" i="30" s="1"/>
  <c r="GY94" i="30"/>
  <c r="GZ94" i="30"/>
  <c r="HB94" i="30" s="1"/>
  <c r="HD94" i="30"/>
  <c r="HE94" i="30"/>
  <c r="HG94" i="30" s="1"/>
  <c r="HI94" i="30"/>
  <c r="HJ94" i="30"/>
  <c r="HL94" i="30" s="1"/>
  <c r="GJ95" i="30"/>
  <c r="GK95" i="30"/>
  <c r="GM95" i="30" s="1"/>
  <c r="GO95" i="30"/>
  <c r="GP95" i="30"/>
  <c r="GR95" i="30" s="1"/>
  <c r="GT95" i="30"/>
  <c r="GU95" i="30"/>
  <c r="GW95" i="30" s="1"/>
  <c r="GY95" i="30"/>
  <c r="GZ95" i="30"/>
  <c r="HB95" i="30" s="1"/>
  <c r="HD95" i="30"/>
  <c r="HE95" i="30"/>
  <c r="HG95" i="30" s="1"/>
  <c r="HI95" i="30"/>
  <c r="HJ95" i="30"/>
  <c r="GJ96" i="30"/>
  <c r="GK96" i="30"/>
  <c r="GM96" i="30" s="1"/>
  <c r="GO96" i="30"/>
  <c r="GP96" i="30"/>
  <c r="GR96" i="30" s="1"/>
  <c r="GT96" i="30"/>
  <c r="GU96" i="30"/>
  <c r="GW96" i="30" s="1"/>
  <c r="GY96" i="30"/>
  <c r="GZ96" i="30"/>
  <c r="HD96" i="30"/>
  <c r="HE96" i="30"/>
  <c r="HG96" i="30" s="1"/>
  <c r="HI96" i="30"/>
  <c r="HJ96" i="30"/>
  <c r="HL96" i="30" s="1"/>
  <c r="GJ97" i="30"/>
  <c r="GK97" i="30"/>
  <c r="GM97" i="30" s="1"/>
  <c r="GO97" i="30"/>
  <c r="GP97" i="30"/>
  <c r="GT97" i="30"/>
  <c r="GU97" i="30"/>
  <c r="GW97" i="30" s="1"/>
  <c r="GY97" i="30"/>
  <c r="GZ97" i="30"/>
  <c r="HB97" i="30" s="1"/>
  <c r="HD97" i="30"/>
  <c r="HE97" i="30"/>
  <c r="HG97" i="30" s="1"/>
  <c r="HI97" i="30"/>
  <c r="HJ97" i="30"/>
  <c r="HL97" i="30" s="1"/>
  <c r="GJ98" i="30"/>
  <c r="GK98" i="30"/>
  <c r="GM98" i="30" s="1"/>
  <c r="GO98" i="30"/>
  <c r="GP98" i="30"/>
  <c r="GR98" i="30" s="1"/>
  <c r="GT98" i="30"/>
  <c r="GU98" i="30"/>
  <c r="GW98" i="30" s="1"/>
  <c r="GY98" i="30"/>
  <c r="GZ98" i="30"/>
  <c r="HD98" i="30"/>
  <c r="HE98" i="30"/>
  <c r="HG98" i="30" s="1"/>
  <c r="HI98" i="30"/>
  <c r="HJ98" i="30"/>
  <c r="HL98" i="30" s="1"/>
  <c r="GJ99" i="30"/>
  <c r="GK99" i="30"/>
  <c r="GM99" i="30" s="1"/>
  <c r="GO99" i="30"/>
  <c r="GP99" i="30"/>
  <c r="GT99" i="30"/>
  <c r="GU99" i="30"/>
  <c r="GW99" i="30" s="1"/>
  <c r="GY99" i="30"/>
  <c r="GZ99" i="30"/>
  <c r="HB99" i="30" s="1"/>
  <c r="HD99" i="30"/>
  <c r="HE99" i="30"/>
  <c r="HG99" i="30" s="1"/>
  <c r="HI99" i="30"/>
  <c r="HJ99" i="30"/>
  <c r="HL99" i="30" s="1"/>
  <c r="GJ100" i="30"/>
  <c r="GK100" i="30"/>
  <c r="GM100" i="30" s="1"/>
  <c r="GO100" i="30"/>
  <c r="GP100" i="30"/>
  <c r="GR100" i="30" s="1"/>
  <c r="GT100" i="30"/>
  <c r="GU100" i="30"/>
  <c r="GW100" i="30" s="1"/>
  <c r="GY100" i="30"/>
  <c r="GZ100" i="30"/>
  <c r="HB100" i="30" s="1"/>
  <c r="HD100" i="30"/>
  <c r="HE100" i="30"/>
  <c r="HG100" i="30" s="1"/>
  <c r="HI100" i="30"/>
  <c r="HJ100" i="30"/>
  <c r="HL100" i="30" s="1"/>
  <c r="GJ101" i="30"/>
  <c r="GK101" i="30"/>
  <c r="GM101" i="30" s="1"/>
  <c r="GO101" i="30"/>
  <c r="GP101" i="30"/>
  <c r="GT101" i="30"/>
  <c r="GU101" i="30"/>
  <c r="GW101" i="30" s="1"/>
  <c r="GY101" i="30"/>
  <c r="GZ101" i="30"/>
  <c r="HB101" i="30" s="1"/>
  <c r="HD101" i="30"/>
  <c r="HE101" i="30"/>
  <c r="HG101" i="30" s="1"/>
  <c r="HI101" i="30"/>
  <c r="HJ101" i="30"/>
  <c r="GJ102" i="30"/>
  <c r="GK102" i="30"/>
  <c r="GM102" i="30" s="1"/>
  <c r="GO102" i="30"/>
  <c r="GP102" i="30"/>
  <c r="GR102" i="30" s="1"/>
  <c r="GT102" i="30"/>
  <c r="GU102" i="30"/>
  <c r="GW102" i="30" s="1"/>
  <c r="GY102" i="30"/>
  <c r="GZ102" i="30"/>
  <c r="HB102" i="30" s="1"/>
  <c r="HD102" i="30"/>
  <c r="HE102" i="30"/>
  <c r="HG102" i="30" s="1"/>
  <c r="HI102" i="30"/>
  <c r="HJ102" i="30"/>
  <c r="HL102" i="30" s="1"/>
  <c r="GJ103" i="30"/>
  <c r="GK103" i="30"/>
  <c r="GM103" i="30" s="1"/>
  <c r="GO103" i="30"/>
  <c r="GP103" i="30"/>
  <c r="GT103" i="30"/>
  <c r="GU103" i="30"/>
  <c r="GW103" i="30" s="1"/>
  <c r="GY103" i="30"/>
  <c r="GZ103" i="30"/>
  <c r="HB103" i="30" s="1"/>
  <c r="HD103" i="30"/>
  <c r="HE103" i="30"/>
  <c r="HG103" i="30" s="1"/>
  <c r="HI103" i="30"/>
  <c r="HJ103" i="30"/>
  <c r="GJ104" i="30"/>
  <c r="GK104" i="30"/>
  <c r="GM104" i="30" s="1"/>
  <c r="GO104" i="30"/>
  <c r="GP104" i="30"/>
  <c r="GR104" i="30" s="1"/>
  <c r="GT104" i="30"/>
  <c r="GU104" i="30"/>
  <c r="GW104" i="30" s="1"/>
  <c r="GY104" i="30"/>
  <c r="GZ104" i="30"/>
  <c r="HD104" i="30"/>
  <c r="HE104" i="30"/>
  <c r="HG104" i="30" s="1"/>
  <c r="HI104" i="30"/>
  <c r="HJ104" i="30"/>
  <c r="HL104" i="30" s="1"/>
  <c r="GJ106" i="30"/>
  <c r="GK106" i="30"/>
  <c r="GM106" i="30" s="1"/>
  <c r="GO106" i="30"/>
  <c r="GP106" i="30"/>
  <c r="GR106" i="30" s="1"/>
  <c r="GT106" i="30"/>
  <c r="GU106" i="30"/>
  <c r="GW106" i="30" s="1"/>
  <c r="GY106" i="30"/>
  <c r="GZ106" i="30"/>
  <c r="HB106" i="30" s="1"/>
  <c r="HD106" i="30"/>
  <c r="HE106" i="30"/>
  <c r="HG106" i="30" s="1"/>
  <c r="HI106" i="30"/>
  <c r="HJ106" i="30"/>
  <c r="HL106" i="30" s="1"/>
  <c r="GJ107" i="30"/>
  <c r="GK107" i="30"/>
  <c r="GM107" i="30" s="1"/>
  <c r="GO107" i="30"/>
  <c r="GP107" i="30"/>
  <c r="GR107" i="30" s="1"/>
  <c r="GT107" i="30"/>
  <c r="GU107" i="30"/>
  <c r="GW107" i="30" s="1"/>
  <c r="GY107" i="30"/>
  <c r="GZ107" i="30"/>
  <c r="HD107" i="30"/>
  <c r="HE107" i="30"/>
  <c r="HG107" i="30" s="1"/>
  <c r="HI107" i="30"/>
  <c r="HJ107" i="30"/>
  <c r="HL107" i="30" s="1"/>
  <c r="GJ108" i="30"/>
  <c r="GK108" i="30"/>
  <c r="GM108" i="30" s="1"/>
  <c r="GO108" i="30"/>
  <c r="GP108" i="30"/>
  <c r="GR108" i="30" s="1"/>
  <c r="GT108" i="30"/>
  <c r="GU108" i="30"/>
  <c r="GW108" i="30" s="1"/>
  <c r="GY108" i="30"/>
  <c r="GZ108" i="30"/>
  <c r="HB108" i="30" s="1"/>
  <c r="HD108" i="30"/>
  <c r="HE108" i="30"/>
  <c r="HG108" i="30" s="1"/>
  <c r="HI108" i="30"/>
  <c r="HJ108" i="30"/>
  <c r="HL108" i="30" s="1"/>
  <c r="GJ109" i="30"/>
  <c r="GK109" i="30"/>
  <c r="GM109" i="30" s="1"/>
  <c r="GO109" i="30"/>
  <c r="GP109" i="30"/>
  <c r="GR109" i="30" s="1"/>
  <c r="GT109" i="30"/>
  <c r="GU109" i="30"/>
  <c r="GW109" i="30" s="1"/>
  <c r="GY109" i="30"/>
  <c r="GZ109" i="30"/>
  <c r="HD109" i="30"/>
  <c r="HE109" i="30"/>
  <c r="HG109" i="30" s="1"/>
  <c r="HI109" i="30"/>
  <c r="HJ109" i="30"/>
  <c r="HL109" i="30" s="1"/>
  <c r="GJ105" i="30"/>
  <c r="GK105" i="30"/>
  <c r="GM105" i="30" s="1"/>
  <c r="GO105" i="30"/>
  <c r="GP105" i="30"/>
  <c r="GT105" i="30"/>
  <c r="GU105" i="30"/>
  <c r="GW105" i="30" s="1"/>
  <c r="GY105" i="30"/>
  <c r="GZ105" i="30"/>
  <c r="HB105" i="30" s="1"/>
  <c r="HD105" i="30"/>
  <c r="HE105" i="30"/>
  <c r="HG105" i="30" s="1"/>
  <c r="HI105" i="30"/>
  <c r="HJ105" i="30"/>
  <c r="HL105" i="30" s="1"/>
  <c r="HJ65" i="30"/>
  <c r="HL65" i="30" s="1"/>
  <c r="GZ65" i="30"/>
  <c r="HB65" i="30" s="1"/>
  <c r="GU65" i="30"/>
  <c r="GW65" i="30" s="1"/>
  <c r="GP65" i="30"/>
  <c r="GR65" i="30" s="1"/>
  <c r="EZ64" i="30"/>
  <c r="FE64" i="30"/>
  <c r="FF64" i="30"/>
  <c r="FH64" i="30" s="1"/>
  <c r="FJ64" i="30"/>
  <c r="FK64" i="30"/>
  <c r="FM64" i="30" s="1"/>
  <c r="FO64" i="30"/>
  <c r="FP64" i="30"/>
  <c r="FR64" i="30" s="1"/>
  <c r="FT64" i="30"/>
  <c r="FY64" i="30"/>
  <c r="FZ64" i="30"/>
  <c r="GB64" i="30" s="1"/>
  <c r="EZ67" i="30"/>
  <c r="FE67" i="30"/>
  <c r="FF67" i="30"/>
  <c r="FJ67" i="30"/>
  <c r="FK67" i="30"/>
  <c r="FM67" i="30" s="1"/>
  <c r="FO67" i="30"/>
  <c r="FP67" i="30"/>
  <c r="FR67" i="30" s="1"/>
  <c r="FT67" i="30"/>
  <c r="FY67" i="30"/>
  <c r="FZ67" i="30"/>
  <c r="GB67" i="30" s="1"/>
  <c r="EZ117" i="30"/>
  <c r="FA117" i="30"/>
  <c r="FC117" i="30" s="1"/>
  <c r="FE117" i="30"/>
  <c r="FF117" i="30"/>
  <c r="FH117" i="30" s="1"/>
  <c r="FJ117" i="30"/>
  <c r="FK117" i="30"/>
  <c r="FM117" i="30" s="1"/>
  <c r="FO117" i="30"/>
  <c r="FP117" i="30"/>
  <c r="FR117" i="30" s="1"/>
  <c r="FT117" i="30"/>
  <c r="FU117" i="30"/>
  <c r="FW117" i="30" s="1"/>
  <c r="FY117" i="30"/>
  <c r="FZ117" i="30"/>
  <c r="GB117" i="30" s="1"/>
  <c r="EZ54" i="30"/>
  <c r="FA54" i="30"/>
  <c r="FC54" i="30" s="1"/>
  <c r="FE54" i="30"/>
  <c r="FF54" i="30"/>
  <c r="FJ54" i="30"/>
  <c r="FK54" i="30"/>
  <c r="FM54" i="30" s="1"/>
  <c r="FO54" i="30"/>
  <c r="FP54" i="30"/>
  <c r="FR54" i="30" s="1"/>
  <c r="FT54" i="30"/>
  <c r="FU54" i="30"/>
  <c r="FW54" i="30" s="1"/>
  <c r="FY54" i="30"/>
  <c r="FZ54" i="30"/>
  <c r="GB54" i="30" s="1"/>
  <c r="EZ7" i="30"/>
  <c r="FE7" i="30"/>
  <c r="FF7" i="30"/>
  <c r="FH7" i="30" s="1"/>
  <c r="FJ7" i="30"/>
  <c r="FK7" i="30"/>
  <c r="FM7" i="30" s="1"/>
  <c r="FO7" i="30"/>
  <c r="FP7" i="30"/>
  <c r="FR7" i="30" s="1"/>
  <c r="FT7" i="30"/>
  <c r="FU7" i="30"/>
  <c r="FW7" i="30" s="1"/>
  <c r="FY7" i="30"/>
  <c r="FZ7" i="30"/>
  <c r="GB7" i="30" s="1"/>
  <c r="EZ25" i="30"/>
  <c r="FA25" i="30"/>
  <c r="FC25" i="30" s="1"/>
  <c r="FE25" i="30"/>
  <c r="FJ25" i="30"/>
  <c r="FO25" i="30"/>
  <c r="FP25" i="30"/>
  <c r="FR25" i="30" s="1"/>
  <c r="FT25" i="30"/>
  <c r="FU25" i="30"/>
  <c r="FW25" i="30" s="1"/>
  <c r="FY25" i="30"/>
  <c r="FZ25" i="30"/>
  <c r="GB25" i="30" s="1"/>
  <c r="EZ16" i="30"/>
  <c r="FA16" i="30"/>
  <c r="FC16" i="30" s="1"/>
  <c r="FE16" i="30"/>
  <c r="FF16" i="30"/>
  <c r="FH16" i="30" s="1"/>
  <c r="FJ16" i="30"/>
  <c r="FO16" i="30"/>
  <c r="FP16" i="30"/>
  <c r="FR16" i="30" s="1"/>
  <c r="FT16" i="30"/>
  <c r="FU16" i="30"/>
  <c r="FW16" i="30" s="1"/>
  <c r="FY16" i="30"/>
  <c r="FZ16" i="30"/>
  <c r="GB16" i="30" s="1"/>
  <c r="EZ10" i="30"/>
  <c r="FA10" i="30"/>
  <c r="FC10" i="30" s="1"/>
  <c r="FE10" i="30"/>
  <c r="FF10" i="30"/>
  <c r="FJ10" i="30"/>
  <c r="FO10" i="30"/>
  <c r="FP10" i="30"/>
  <c r="FR10" i="30" s="1"/>
  <c r="FT10" i="30"/>
  <c r="FU10" i="30"/>
  <c r="FW10" i="30" s="1"/>
  <c r="FY10" i="30"/>
  <c r="FZ10" i="30"/>
  <c r="GB10" i="30" s="1"/>
  <c r="EZ55" i="30"/>
  <c r="FA55" i="30"/>
  <c r="FC55" i="30" s="1"/>
  <c r="FE55" i="30"/>
  <c r="FF55" i="30"/>
  <c r="FH55" i="30" s="1"/>
  <c r="FJ55" i="30"/>
  <c r="FO55" i="30"/>
  <c r="FP55" i="30"/>
  <c r="FR55" i="30" s="1"/>
  <c r="FT55" i="30"/>
  <c r="FU55" i="30"/>
  <c r="FW55" i="30" s="1"/>
  <c r="FY55" i="30"/>
  <c r="FZ55" i="30"/>
  <c r="GB55" i="30" s="1"/>
  <c r="EZ11" i="30"/>
  <c r="FA11" i="30"/>
  <c r="FE11" i="30"/>
  <c r="FF11" i="30"/>
  <c r="FJ11" i="30"/>
  <c r="FO11" i="30"/>
  <c r="FP11" i="30"/>
  <c r="FR11" i="30" s="1"/>
  <c r="FT11" i="30"/>
  <c r="FU11" i="30"/>
  <c r="FW11" i="30" s="1"/>
  <c r="FY11" i="30"/>
  <c r="FZ11" i="30"/>
  <c r="GB11" i="30" s="1"/>
  <c r="EZ111" i="30"/>
  <c r="FA111" i="30"/>
  <c r="FC111" i="30" s="1"/>
  <c r="FE111" i="30"/>
  <c r="FF111" i="30"/>
  <c r="FH111" i="30" s="1"/>
  <c r="FJ111" i="30"/>
  <c r="FK111" i="30"/>
  <c r="FM111" i="30" s="1"/>
  <c r="FO111" i="30"/>
  <c r="FP111" i="30"/>
  <c r="FR111" i="30" s="1"/>
  <c r="FT111" i="30"/>
  <c r="FU111" i="30"/>
  <c r="FW111" i="30" s="1"/>
  <c r="FY111" i="30"/>
  <c r="FZ111" i="30"/>
  <c r="GB111" i="30" s="1"/>
  <c r="EZ23" i="30"/>
  <c r="FA23" i="30"/>
  <c r="FC23" i="30" s="1"/>
  <c r="FE23" i="30"/>
  <c r="FJ23" i="30"/>
  <c r="FO23" i="30"/>
  <c r="FP23" i="30"/>
  <c r="FR23" i="30" s="1"/>
  <c r="FT23" i="30"/>
  <c r="FU23" i="30"/>
  <c r="FW23" i="30" s="1"/>
  <c r="FY23" i="30"/>
  <c r="FZ23" i="30"/>
  <c r="GB23" i="30" s="1"/>
  <c r="EZ33" i="30"/>
  <c r="FA33" i="30"/>
  <c r="FC33" i="30" s="1"/>
  <c r="FE33" i="30"/>
  <c r="FJ33" i="30"/>
  <c r="FO33" i="30"/>
  <c r="FP33" i="30"/>
  <c r="FR33" i="30" s="1"/>
  <c r="FT33" i="30"/>
  <c r="FU33" i="30"/>
  <c r="FW33" i="30" s="1"/>
  <c r="FY33" i="30"/>
  <c r="FZ33" i="30"/>
  <c r="GB33" i="30" s="1"/>
  <c r="EZ69" i="30"/>
  <c r="FA69" i="30"/>
  <c r="FC69" i="30" s="1"/>
  <c r="FE69" i="30"/>
  <c r="FF69" i="30"/>
  <c r="FH69" i="30" s="1"/>
  <c r="FJ69" i="30"/>
  <c r="FK69" i="30"/>
  <c r="FM69" i="30" s="1"/>
  <c r="FO69" i="30"/>
  <c r="FP69" i="30"/>
  <c r="FR69" i="30" s="1"/>
  <c r="FT69" i="30"/>
  <c r="FY69" i="30"/>
  <c r="FZ69" i="30"/>
  <c r="GB69" i="30" s="1"/>
  <c r="EZ62" i="30"/>
  <c r="FA62" i="30"/>
  <c r="FE62" i="30"/>
  <c r="FF62" i="30"/>
  <c r="FH62" i="30" s="1"/>
  <c r="FJ62" i="30"/>
  <c r="FO62" i="30"/>
  <c r="FP62" i="30"/>
  <c r="FR62" i="30" s="1"/>
  <c r="FT62" i="30"/>
  <c r="FU62" i="30"/>
  <c r="FW62" i="30" s="1"/>
  <c r="FY62" i="30"/>
  <c r="FZ62" i="30"/>
  <c r="GB62" i="30" s="1"/>
  <c r="EZ66" i="30"/>
  <c r="FA66" i="30"/>
  <c r="FC66" i="30" s="1"/>
  <c r="FE66" i="30"/>
  <c r="FF66" i="30"/>
  <c r="FH66" i="30" s="1"/>
  <c r="FJ66" i="30"/>
  <c r="FO66" i="30"/>
  <c r="FP66" i="30"/>
  <c r="FR66" i="30" s="1"/>
  <c r="FT66" i="30"/>
  <c r="FY66" i="30"/>
  <c r="FZ66" i="30"/>
  <c r="GB66" i="30" s="1"/>
  <c r="EZ53" i="30"/>
  <c r="FA53" i="30"/>
  <c r="FC53" i="30" s="1"/>
  <c r="FE53" i="30"/>
  <c r="FF53" i="30"/>
  <c r="FH53" i="30" s="1"/>
  <c r="FJ53" i="30"/>
  <c r="FO53" i="30"/>
  <c r="FP53" i="30"/>
  <c r="FR53" i="30" s="1"/>
  <c r="FT53" i="30"/>
  <c r="FU53" i="30"/>
  <c r="FW53" i="30" s="1"/>
  <c r="FY53" i="30"/>
  <c r="FZ53" i="30"/>
  <c r="GB53" i="30" s="1"/>
  <c r="EZ68" i="30"/>
  <c r="FA68" i="30"/>
  <c r="FC68" i="30" s="1"/>
  <c r="FE68" i="30"/>
  <c r="FF68" i="30"/>
  <c r="FH68" i="30" s="1"/>
  <c r="FJ68" i="30"/>
  <c r="FK68" i="30"/>
  <c r="FM68" i="30" s="1"/>
  <c r="FO68" i="30"/>
  <c r="FP68" i="30"/>
  <c r="FR68" i="30" s="1"/>
  <c r="FT68" i="30"/>
  <c r="FY68" i="30"/>
  <c r="FZ68" i="30"/>
  <c r="GB68" i="30" s="1"/>
  <c r="EZ51" i="30"/>
  <c r="FA51" i="30"/>
  <c r="FC51" i="30" s="1"/>
  <c r="FE51" i="30"/>
  <c r="FF51" i="30"/>
  <c r="FH51" i="30" s="1"/>
  <c r="FJ51" i="30"/>
  <c r="FK51" i="30"/>
  <c r="FM51" i="30" s="1"/>
  <c r="FO51" i="30"/>
  <c r="FP51" i="30"/>
  <c r="FR51" i="30" s="1"/>
  <c r="FT51" i="30"/>
  <c r="FU51" i="30"/>
  <c r="FW51" i="30" s="1"/>
  <c r="FY51" i="30"/>
  <c r="FZ51" i="30"/>
  <c r="GB51" i="30" s="1"/>
  <c r="EZ72" i="30"/>
  <c r="FA72" i="30"/>
  <c r="FC72" i="30" s="1"/>
  <c r="FE72" i="30"/>
  <c r="FF72" i="30"/>
  <c r="FH72" i="30" s="1"/>
  <c r="FJ72" i="30"/>
  <c r="FK72" i="30"/>
  <c r="FM72" i="30" s="1"/>
  <c r="FO72" i="30"/>
  <c r="FP72" i="30"/>
  <c r="FR72" i="30" s="1"/>
  <c r="FT72" i="30"/>
  <c r="FY72" i="30"/>
  <c r="FZ72" i="30"/>
  <c r="GB72" i="30" s="1"/>
  <c r="EZ42" i="30"/>
  <c r="FA42" i="30"/>
  <c r="FC42" i="30" s="1"/>
  <c r="FE42" i="30"/>
  <c r="FF42" i="30"/>
  <c r="FH42" i="30" s="1"/>
  <c r="FJ42" i="30"/>
  <c r="FO42" i="30"/>
  <c r="FT42" i="30"/>
  <c r="FU42" i="30"/>
  <c r="FW42" i="30" s="1"/>
  <c r="FY42" i="30"/>
  <c r="FZ42" i="30"/>
  <c r="GB42" i="30" s="1"/>
  <c r="EZ50" i="30"/>
  <c r="FA50" i="30"/>
  <c r="FC50" i="30" s="1"/>
  <c r="FE50" i="30"/>
  <c r="FF50" i="30"/>
  <c r="FH50" i="30" s="1"/>
  <c r="FJ50" i="30"/>
  <c r="FO50" i="30"/>
  <c r="FT50" i="30"/>
  <c r="FU50" i="30"/>
  <c r="FW50" i="30" s="1"/>
  <c r="FY50" i="30"/>
  <c r="FZ50" i="30"/>
  <c r="GB50" i="30" s="1"/>
  <c r="EZ6" i="30"/>
  <c r="FE6" i="30"/>
  <c r="FF6" i="30"/>
  <c r="FH6" i="30" s="1"/>
  <c r="FJ6" i="30"/>
  <c r="FK6" i="30"/>
  <c r="FM6" i="30" s="1"/>
  <c r="FO6" i="30"/>
  <c r="FT6" i="30"/>
  <c r="FU6" i="30"/>
  <c r="FW6" i="30" s="1"/>
  <c r="FY6" i="30"/>
  <c r="FZ6" i="30"/>
  <c r="GB6" i="30" s="1"/>
  <c r="EZ21" i="30"/>
  <c r="FA21" i="30"/>
  <c r="FC21" i="30" s="1"/>
  <c r="FE21" i="30"/>
  <c r="FJ21" i="30"/>
  <c r="FK21" i="30"/>
  <c r="FM21" i="30" s="1"/>
  <c r="FO21" i="30"/>
  <c r="FT21" i="30"/>
  <c r="FU21" i="30"/>
  <c r="FW21" i="30" s="1"/>
  <c r="FY21" i="30"/>
  <c r="FZ21" i="30"/>
  <c r="GB21" i="30" s="1"/>
  <c r="EZ19" i="30"/>
  <c r="FA19" i="30"/>
  <c r="FC19" i="30" s="1"/>
  <c r="FE19" i="30"/>
  <c r="FJ19" i="30"/>
  <c r="FK19" i="30"/>
  <c r="FM19" i="30" s="1"/>
  <c r="FO19" i="30"/>
  <c r="FT19" i="30"/>
  <c r="FU19" i="30"/>
  <c r="FW19" i="30" s="1"/>
  <c r="FY19" i="30"/>
  <c r="FZ19" i="30"/>
  <c r="GB19" i="30" s="1"/>
  <c r="EZ76" i="30"/>
  <c r="FA76" i="30"/>
  <c r="FC76" i="30" s="1"/>
  <c r="FE76" i="30"/>
  <c r="FF76" i="30"/>
  <c r="FH76" i="30" s="1"/>
  <c r="FJ76" i="30"/>
  <c r="FK76" i="30"/>
  <c r="FM76" i="30" s="1"/>
  <c r="FO76" i="30"/>
  <c r="FP76" i="30"/>
  <c r="FR76" i="30" s="1"/>
  <c r="FT76" i="30"/>
  <c r="FU76" i="30"/>
  <c r="FW76" i="30" s="1"/>
  <c r="FY76" i="30"/>
  <c r="FZ76" i="30"/>
  <c r="GB76" i="30" s="1"/>
  <c r="EZ44" i="30"/>
  <c r="FA44" i="30"/>
  <c r="FC44" i="30" s="1"/>
  <c r="FE44" i="30"/>
  <c r="FF44" i="30"/>
  <c r="FH44" i="30" s="1"/>
  <c r="FJ44" i="30"/>
  <c r="FO44" i="30"/>
  <c r="FP44" i="30"/>
  <c r="FR44" i="30" s="1"/>
  <c r="FT44" i="30"/>
  <c r="FU44" i="30"/>
  <c r="FW44" i="30" s="1"/>
  <c r="FY44" i="30"/>
  <c r="FZ44" i="30"/>
  <c r="GB44" i="30" s="1"/>
  <c r="EZ75" i="30"/>
  <c r="FA75" i="30"/>
  <c r="FC75" i="30" s="1"/>
  <c r="FE75" i="30"/>
  <c r="FF75" i="30"/>
  <c r="FH75" i="30" s="1"/>
  <c r="FJ75" i="30"/>
  <c r="FK75" i="30"/>
  <c r="FM75" i="30" s="1"/>
  <c r="FO75" i="30"/>
  <c r="FP75" i="30"/>
  <c r="FR75" i="30" s="1"/>
  <c r="FT75" i="30"/>
  <c r="FY75" i="30"/>
  <c r="FZ75" i="30"/>
  <c r="GB75" i="30" s="1"/>
  <c r="EZ36" i="30"/>
  <c r="FA36" i="30"/>
  <c r="FC36" i="30" s="1"/>
  <c r="FE36" i="30"/>
  <c r="FJ36" i="30"/>
  <c r="FK36" i="30"/>
  <c r="FM36" i="30" s="1"/>
  <c r="FO36" i="30"/>
  <c r="FP36" i="30"/>
  <c r="FR36" i="30" s="1"/>
  <c r="FT36" i="30"/>
  <c r="FU36" i="30"/>
  <c r="FW36" i="30" s="1"/>
  <c r="FY36" i="30"/>
  <c r="FZ36" i="30"/>
  <c r="GB36" i="30" s="1"/>
  <c r="EZ47" i="30"/>
  <c r="FA47" i="30"/>
  <c r="FC47" i="30" s="1"/>
  <c r="FE47" i="30"/>
  <c r="FF47" i="30"/>
  <c r="FH47" i="30" s="1"/>
  <c r="FJ47" i="30"/>
  <c r="FO47" i="30"/>
  <c r="FP47" i="30"/>
  <c r="FR47" i="30" s="1"/>
  <c r="FT47" i="30"/>
  <c r="FU47" i="30"/>
  <c r="FW47" i="30" s="1"/>
  <c r="FY47" i="30"/>
  <c r="FZ47" i="30"/>
  <c r="GB47" i="30" s="1"/>
  <c r="EZ20" i="30"/>
  <c r="FA20" i="30"/>
  <c r="FC20" i="30" s="1"/>
  <c r="FE20" i="30"/>
  <c r="FJ20" i="30"/>
  <c r="FK20" i="30"/>
  <c r="FM20" i="30" s="1"/>
  <c r="FO20" i="30"/>
  <c r="FT20" i="30"/>
  <c r="FU20" i="30"/>
  <c r="FW20" i="30" s="1"/>
  <c r="FY20" i="30"/>
  <c r="FZ20" i="30"/>
  <c r="GB20" i="30" s="1"/>
  <c r="EZ73" i="30"/>
  <c r="FA73" i="30"/>
  <c r="FC73" i="30" s="1"/>
  <c r="FE73" i="30"/>
  <c r="FF73" i="30"/>
  <c r="FH73" i="30" s="1"/>
  <c r="FJ73" i="30"/>
  <c r="FK73" i="30"/>
  <c r="FM73" i="30" s="1"/>
  <c r="FO73" i="30"/>
  <c r="FP73" i="30"/>
  <c r="FR73" i="30" s="1"/>
  <c r="FT73" i="30"/>
  <c r="FY73" i="30"/>
  <c r="FZ73" i="30"/>
  <c r="GB73" i="30" s="1"/>
  <c r="EZ24" i="30"/>
  <c r="FA24" i="30"/>
  <c r="FC24" i="30" s="1"/>
  <c r="FE24" i="30"/>
  <c r="FJ24" i="30"/>
  <c r="FK24" i="30"/>
  <c r="FM24" i="30" s="1"/>
  <c r="FO24" i="30"/>
  <c r="FP24" i="30"/>
  <c r="FR24" i="30" s="1"/>
  <c r="FT24" i="30"/>
  <c r="FY24" i="30"/>
  <c r="FZ24" i="30"/>
  <c r="GB24" i="30" s="1"/>
  <c r="EZ27" i="30"/>
  <c r="FA27" i="30"/>
  <c r="FC27" i="30" s="1"/>
  <c r="FE27" i="30"/>
  <c r="FF27" i="30"/>
  <c r="FH27" i="30" s="1"/>
  <c r="FJ27" i="30"/>
  <c r="FO27" i="30"/>
  <c r="FP27" i="30"/>
  <c r="FR27" i="30" s="1"/>
  <c r="FT27" i="30"/>
  <c r="FY27" i="30"/>
  <c r="FZ27" i="30"/>
  <c r="GB27" i="30" s="1"/>
  <c r="EZ43" i="30"/>
  <c r="FA43" i="30"/>
  <c r="FC43" i="30" s="1"/>
  <c r="FE43" i="30"/>
  <c r="FJ43" i="30"/>
  <c r="FO43" i="30"/>
  <c r="FP43" i="30"/>
  <c r="FR43" i="30" s="1"/>
  <c r="FT43" i="30"/>
  <c r="FY43" i="30"/>
  <c r="FZ43" i="30"/>
  <c r="GB43" i="30" s="1"/>
  <c r="EZ82" i="30"/>
  <c r="FA82" i="30"/>
  <c r="FC82" i="30" s="1"/>
  <c r="FE82" i="30"/>
  <c r="FF82" i="30"/>
  <c r="FH82" i="30" s="1"/>
  <c r="FJ82" i="30"/>
  <c r="FK82" i="30"/>
  <c r="FM82" i="30" s="1"/>
  <c r="FO82" i="30"/>
  <c r="FP82" i="30"/>
  <c r="FR82" i="30" s="1"/>
  <c r="FT82" i="30"/>
  <c r="FU82" i="30"/>
  <c r="FW82" i="30" s="1"/>
  <c r="FY82" i="30"/>
  <c r="EZ114" i="30"/>
  <c r="FA114" i="30"/>
  <c r="FC114" i="30" s="1"/>
  <c r="FE114" i="30"/>
  <c r="FF114" i="30"/>
  <c r="FJ114" i="30"/>
  <c r="FK114" i="30"/>
  <c r="FM114" i="30" s="1"/>
  <c r="FO114" i="30"/>
  <c r="FP114" i="30"/>
  <c r="FR114" i="30" s="1"/>
  <c r="FT114" i="30"/>
  <c r="FY114" i="30"/>
  <c r="FZ114" i="30"/>
  <c r="GB114" i="30" s="1"/>
  <c r="EZ40" i="30"/>
  <c r="FA40" i="30"/>
  <c r="FC40" i="30" s="1"/>
  <c r="FE40" i="30"/>
  <c r="FF40" i="30"/>
  <c r="FJ40" i="30"/>
  <c r="FO40" i="30"/>
  <c r="FP40" i="30"/>
  <c r="FR40" i="30" s="1"/>
  <c r="FT40" i="30"/>
  <c r="FU40" i="30"/>
  <c r="FW40" i="30" s="1"/>
  <c r="FY40" i="30"/>
  <c r="EZ9" i="30"/>
  <c r="FE9" i="30"/>
  <c r="FF9" i="30"/>
  <c r="FH9" i="30" s="1"/>
  <c r="FJ9" i="30"/>
  <c r="FK9" i="30"/>
  <c r="FM9" i="30" s="1"/>
  <c r="FO9" i="30"/>
  <c r="FP9" i="30"/>
  <c r="FT9" i="30"/>
  <c r="FU9" i="30"/>
  <c r="FW9" i="30" s="1"/>
  <c r="FY9" i="30"/>
  <c r="FZ9" i="30"/>
  <c r="EZ63" i="30"/>
  <c r="FA63" i="30"/>
  <c r="FC63" i="30" s="1"/>
  <c r="FE63" i="30"/>
  <c r="FF63" i="30"/>
  <c r="FJ63" i="30"/>
  <c r="FK63" i="30"/>
  <c r="FM63" i="30" s="1"/>
  <c r="FO63" i="30"/>
  <c r="FP63" i="30"/>
  <c r="FT63" i="30"/>
  <c r="FU63" i="30"/>
  <c r="FW63" i="30" s="1"/>
  <c r="FY63" i="30"/>
  <c r="FZ63" i="30"/>
  <c r="EZ70" i="30"/>
  <c r="FA70" i="30"/>
  <c r="FC70" i="30" s="1"/>
  <c r="FE70" i="30"/>
  <c r="FF70" i="30"/>
  <c r="FH70" i="30" s="1"/>
  <c r="FJ70" i="30"/>
  <c r="FK70" i="30"/>
  <c r="FM70" i="30" s="1"/>
  <c r="FO70" i="30"/>
  <c r="FP70" i="30"/>
  <c r="FR70" i="30" s="1"/>
  <c r="FT70" i="30"/>
  <c r="FY70" i="30"/>
  <c r="FZ70" i="30"/>
  <c r="GB70" i="30" s="1"/>
  <c r="EZ22" i="30"/>
  <c r="FE22" i="30"/>
  <c r="FJ22" i="30"/>
  <c r="FK22" i="30"/>
  <c r="FM22" i="30" s="1"/>
  <c r="FO22" i="30"/>
  <c r="FP22" i="30"/>
  <c r="FR22" i="30" s="1"/>
  <c r="FT22" i="30"/>
  <c r="FU22" i="30"/>
  <c r="FW22" i="30" s="1"/>
  <c r="FY22" i="30"/>
  <c r="FZ82" i="30" s="1"/>
  <c r="FZ22" i="30"/>
  <c r="GB22" i="30" s="1"/>
  <c r="EZ83" i="30"/>
  <c r="FE83" i="30"/>
  <c r="FF83" i="30"/>
  <c r="FJ83" i="30"/>
  <c r="FK83" i="30"/>
  <c r="FM83" i="30" s="1"/>
  <c r="FO83" i="30"/>
  <c r="FP83" i="30"/>
  <c r="FR83" i="30" s="1"/>
  <c r="FT83" i="30"/>
  <c r="FU83" i="30"/>
  <c r="FW83" i="30" s="1"/>
  <c r="FY83" i="30"/>
  <c r="FZ83" i="30"/>
  <c r="GB83" i="30" s="1"/>
  <c r="EZ81" i="30"/>
  <c r="FA81" i="30"/>
  <c r="FC81" i="30" s="1"/>
  <c r="FE81" i="30"/>
  <c r="FF81" i="30"/>
  <c r="FH81" i="30" s="1"/>
  <c r="FJ81" i="30"/>
  <c r="FK81" i="30"/>
  <c r="FM81" i="30" s="1"/>
  <c r="FO81" i="30"/>
  <c r="FP81" i="30"/>
  <c r="FR81" i="30" s="1"/>
  <c r="FT81" i="30"/>
  <c r="FU81" i="30"/>
  <c r="FW81" i="30" s="1"/>
  <c r="FY81" i="30"/>
  <c r="FZ81" i="30"/>
  <c r="GB81" i="30" s="1"/>
  <c r="EZ28" i="30"/>
  <c r="FA28" i="30"/>
  <c r="FC28" i="30" s="1"/>
  <c r="FE28" i="30"/>
  <c r="FF28" i="30"/>
  <c r="FH28" i="30" s="1"/>
  <c r="FJ28" i="30"/>
  <c r="FO28" i="30"/>
  <c r="FP28" i="30"/>
  <c r="FR28" i="30" s="1"/>
  <c r="FT28" i="30"/>
  <c r="FU28" i="30"/>
  <c r="FW28" i="30" s="1"/>
  <c r="FY28" i="30"/>
  <c r="FZ28" i="30"/>
  <c r="GB28" i="30" s="1"/>
  <c r="EZ78" i="30"/>
  <c r="FA78" i="30"/>
  <c r="FC78" i="30" s="1"/>
  <c r="FE78" i="30"/>
  <c r="FF78" i="30"/>
  <c r="FJ78" i="30"/>
  <c r="FK78" i="30"/>
  <c r="FM78" i="30" s="1"/>
  <c r="FO78" i="30"/>
  <c r="FT78" i="30"/>
  <c r="FU78" i="30"/>
  <c r="FW78" i="30" s="1"/>
  <c r="FY78" i="30"/>
  <c r="FZ78" i="30"/>
  <c r="GB78" i="30" s="1"/>
  <c r="EZ59" i="30"/>
  <c r="FA59" i="30"/>
  <c r="FC59" i="30" s="1"/>
  <c r="FE59" i="30"/>
  <c r="FF59" i="30"/>
  <c r="FH59" i="30" s="1"/>
  <c r="FJ59" i="30"/>
  <c r="FK59" i="30"/>
  <c r="FM59" i="30" s="1"/>
  <c r="FO59" i="30"/>
  <c r="FP59" i="30"/>
  <c r="FR59" i="30" s="1"/>
  <c r="FT59" i="30"/>
  <c r="FU59" i="30"/>
  <c r="FW59" i="30" s="1"/>
  <c r="FY59" i="30"/>
  <c r="FZ59" i="30"/>
  <c r="GB59" i="30" s="1"/>
  <c r="EZ112" i="30"/>
  <c r="FA112" i="30"/>
  <c r="FC112" i="30" s="1"/>
  <c r="FE112" i="30"/>
  <c r="FF112" i="30"/>
  <c r="FJ112" i="30"/>
  <c r="FK112" i="30"/>
  <c r="FM112" i="30" s="1"/>
  <c r="FO112" i="30"/>
  <c r="FP112" i="30"/>
  <c r="FR112" i="30" s="1"/>
  <c r="FT112" i="30"/>
  <c r="FU112" i="30"/>
  <c r="FW112" i="30" s="1"/>
  <c r="FY112" i="30"/>
  <c r="FZ112" i="30"/>
  <c r="GB112" i="30" s="1"/>
  <c r="EZ60" i="30"/>
  <c r="FA60" i="30"/>
  <c r="FC60" i="30" s="1"/>
  <c r="FE60" i="30"/>
  <c r="FF60" i="30"/>
  <c r="FH60" i="30" s="1"/>
  <c r="FJ60" i="30"/>
  <c r="FO60" i="30"/>
  <c r="FP60" i="30"/>
  <c r="FR60" i="30" s="1"/>
  <c r="FT60" i="30"/>
  <c r="FU60" i="30"/>
  <c r="FW60" i="30" s="1"/>
  <c r="FY60" i="30"/>
  <c r="FZ60" i="30"/>
  <c r="GB60" i="30" s="1"/>
  <c r="EZ58" i="30"/>
  <c r="FA58" i="30"/>
  <c r="FC58" i="30" s="1"/>
  <c r="FE58" i="30"/>
  <c r="FF58" i="30"/>
  <c r="FH58" i="30" s="1"/>
  <c r="FJ58" i="30"/>
  <c r="FK58" i="30"/>
  <c r="FM58" i="30" s="1"/>
  <c r="FO58" i="30"/>
  <c r="FP58" i="30"/>
  <c r="FR58" i="30" s="1"/>
  <c r="FT58" i="30"/>
  <c r="FU58" i="30"/>
  <c r="FW58" i="30" s="1"/>
  <c r="FY58" i="30"/>
  <c r="FZ58" i="30"/>
  <c r="GB58" i="30" s="1"/>
  <c r="EZ79" i="30"/>
  <c r="FA79" i="30"/>
  <c r="FC79" i="30" s="1"/>
  <c r="FE79" i="30"/>
  <c r="FF79" i="30"/>
  <c r="FH79" i="30" s="1"/>
  <c r="FJ79" i="30"/>
  <c r="FK79" i="30"/>
  <c r="FM79" i="30" s="1"/>
  <c r="FO79" i="30"/>
  <c r="FP79" i="30"/>
  <c r="FR79" i="30" s="1"/>
  <c r="FT79" i="30"/>
  <c r="FU79" i="30"/>
  <c r="FW79" i="30" s="1"/>
  <c r="FY79" i="30"/>
  <c r="FZ79" i="30"/>
  <c r="GB79" i="30" s="1"/>
  <c r="EZ49" i="30"/>
  <c r="FA49" i="30"/>
  <c r="FC49" i="30" s="1"/>
  <c r="FE49" i="30"/>
  <c r="FF49" i="30"/>
  <c r="FH49" i="30" s="1"/>
  <c r="FJ49" i="30"/>
  <c r="FO49" i="30"/>
  <c r="FP49" i="30"/>
  <c r="FR49" i="30" s="1"/>
  <c r="FT49" i="30"/>
  <c r="FU49" i="30"/>
  <c r="FW49" i="30" s="1"/>
  <c r="FY49" i="30"/>
  <c r="FZ49" i="30"/>
  <c r="GB49" i="30" s="1"/>
  <c r="EZ80" i="30"/>
  <c r="FA80" i="30"/>
  <c r="FC80" i="30" s="1"/>
  <c r="FE80" i="30"/>
  <c r="FF80" i="30"/>
  <c r="FH80" i="30" s="1"/>
  <c r="FJ80" i="30"/>
  <c r="FK80" i="30"/>
  <c r="FM80" i="30" s="1"/>
  <c r="FO80" i="30"/>
  <c r="FP80" i="30"/>
  <c r="FR80" i="30" s="1"/>
  <c r="FT80" i="30"/>
  <c r="FU80" i="30"/>
  <c r="FW80" i="30" s="1"/>
  <c r="FY80" i="30"/>
  <c r="FZ80" i="30"/>
  <c r="GB80" i="30" s="1"/>
  <c r="EZ8" i="30"/>
  <c r="FA8" i="30"/>
  <c r="FC8" i="30" s="1"/>
  <c r="FE8" i="30"/>
  <c r="FF8" i="30"/>
  <c r="FH8" i="30" s="1"/>
  <c r="FJ8" i="30"/>
  <c r="FK8" i="30"/>
  <c r="FM8" i="30" s="1"/>
  <c r="FO8" i="30"/>
  <c r="FP8" i="30"/>
  <c r="FR8" i="30" s="1"/>
  <c r="FT8" i="30"/>
  <c r="FU8" i="30"/>
  <c r="FW8" i="30" s="1"/>
  <c r="FY8" i="30"/>
  <c r="FZ8" i="30"/>
  <c r="GB8" i="30" s="1"/>
  <c r="EZ52" i="30"/>
  <c r="FA52" i="30"/>
  <c r="FC52" i="30" s="1"/>
  <c r="FE52" i="30"/>
  <c r="FF52" i="30"/>
  <c r="FH52" i="30" s="1"/>
  <c r="FJ52" i="30"/>
  <c r="FO52" i="30"/>
  <c r="FP52" i="30"/>
  <c r="FR52" i="30" s="1"/>
  <c r="FT52" i="30"/>
  <c r="FU52" i="30"/>
  <c r="FW52" i="30" s="1"/>
  <c r="FY52" i="30"/>
  <c r="FZ52" i="30"/>
  <c r="GB52" i="30" s="1"/>
  <c r="EZ48" i="30"/>
  <c r="FA48" i="30"/>
  <c r="FC48" i="30" s="1"/>
  <c r="FE48" i="30"/>
  <c r="FF48" i="30"/>
  <c r="FJ48" i="30"/>
  <c r="FO48" i="30"/>
  <c r="FP48" i="30"/>
  <c r="FR48" i="30" s="1"/>
  <c r="FT48" i="30"/>
  <c r="FU48" i="30"/>
  <c r="FW48" i="30" s="1"/>
  <c r="FY48" i="30"/>
  <c r="FZ48" i="30"/>
  <c r="GB48" i="30" s="1"/>
  <c r="EZ77" i="30"/>
  <c r="FA77" i="30"/>
  <c r="FE77" i="30"/>
  <c r="FF77" i="30"/>
  <c r="FH77" i="30" s="1"/>
  <c r="FJ77" i="30"/>
  <c r="FK77" i="30"/>
  <c r="FM77" i="30" s="1"/>
  <c r="FO77" i="30"/>
  <c r="FP77" i="30"/>
  <c r="FR77" i="30" s="1"/>
  <c r="FT77" i="30"/>
  <c r="FU77" i="30"/>
  <c r="FW77" i="30" s="1"/>
  <c r="FY77" i="30"/>
  <c r="FZ77" i="30"/>
  <c r="GB77" i="30" s="1"/>
  <c r="EZ39" i="30"/>
  <c r="FA39" i="30"/>
  <c r="FC39" i="30" s="1"/>
  <c r="FE39" i="30"/>
  <c r="FF39" i="30"/>
  <c r="FH39" i="30" s="1"/>
  <c r="FJ39" i="30"/>
  <c r="FO39" i="30"/>
  <c r="FT39" i="30"/>
  <c r="FU39" i="30"/>
  <c r="FW39" i="30" s="1"/>
  <c r="FY39" i="30"/>
  <c r="FZ39" i="30"/>
  <c r="GB39" i="30" s="1"/>
  <c r="EZ32" i="30"/>
  <c r="FA32" i="30"/>
  <c r="FC32" i="30" s="1"/>
  <c r="FE32" i="30"/>
  <c r="FF32" i="30"/>
  <c r="FH32" i="30" s="1"/>
  <c r="FJ32" i="30"/>
  <c r="FK32" i="30"/>
  <c r="FM32" i="30" s="1"/>
  <c r="FO32" i="30"/>
  <c r="FP32" i="30"/>
  <c r="FR32" i="30" s="1"/>
  <c r="FT32" i="30"/>
  <c r="FU32" i="30"/>
  <c r="FW32" i="30" s="1"/>
  <c r="FY32" i="30"/>
  <c r="FZ32" i="30"/>
  <c r="GB32" i="30" s="1"/>
  <c r="EZ41" i="30"/>
  <c r="FA41" i="30"/>
  <c r="FC41" i="30" s="1"/>
  <c r="FE41" i="30"/>
  <c r="FF41" i="30"/>
  <c r="FH41" i="30" s="1"/>
  <c r="FJ41" i="30"/>
  <c r="FO41" i="30"/>
  <c r="FP41" i="30"/>
  <c r="FR41" i="30" s="1"/>
  <c r="FT41" i="30"/>
  <c r="FY41" i="30"/>
  <c r="FZ41" i="30"/>
  <c r="GB41" i="30" s="1"/>
  <c r="EZ71" i="30"/>
  <c r="FE71" i="30"/>
  <c r="FF71" i="30"/>
  <c r="FH71" i="30" s="1"/>
  <c r="FJ71" i="30"/>
  <c r="FK71" i="30"/>
  <c r="FM71" i="30" s="1"/>
  <c r="FO71" i="30"/>
  <c r="FP71" i="30"/>
  <c r="FR71" i="30" s="1"/>
  <c r="FT71" i="30"/>
  <c r="FY71" i="30"/>
  <c r="FZ71" i="30"/>
  <c r="GB71" i="30" s="1"/>
  <c r="EZ110" i="30"/>
  <c r="FA110" i="30"/>
  <c r="FC110" i="30" s="1"/>
  <c r="FE110" i="30"/>
  <c r="FF110" i="30"/>
  <c r="FH110" i="30" s="1"/>
  <c r="FJ110" i="30"/>
  <c r="FO110" i="30"/>
  <c r="FP110" i="30"/>
  <c r="FR110" i="30" s="1"/>
  <c r="FT110" i="30"/>
  <c r="FU110" i="30"/>
  <c r="FW110" i="30" s="1"/>
  <c r="FY110" i="30"/>
  <c r="FZ110" i="30"/>
  <c r="GB110" i="30" s="1"/>
  <c r="EZ12" i="30"/>
  <c r="FE12" i="30"/>
  <c r="FF12" i="30"/>
  <c r="FH12" i="30" s="1"/>
  <c r="FJ12" i="30"/>
  <c r="FO12" i="30"/>
  <c r="FP12" i="30"/>
  <c r="FR12" i="30" s="1"/>
  <c r="FT12" i="30"/>
  <c r="FU12" i="30"/>
  <c r="FW12" i="30" s="1"/>
  <c r="FY12" i="30"/>
  <c r="FZ12" i="30"/>
  <c r="GB12" i="30" s="1"/>
  <c r="EZ31" i="30"/>
  <c r="FA31" i="30"/>
  <c r="FC31" i="30" s="1"/>
  <c r="FE31" i="30"/>
  <c r="FF31" i="30"/>
  <c r="FH31" i="30" s="1"/>
  <c r="FJ31" i="30"/>
  <c r="FK31" i="30"/>
  <c r="FM31" i="30" s="1"/>
  <c r="FO31" i="30"/>
  <c r="FP31" i="30"/>
  <c r="FR31" i="30" s="1"/>
  <c r="FT31" i="30"/>
  <c r="FU31" i="30"/>
  <c r="FW31" i="30" s="1"/>
  <c r="FY31" i="30"/>
  <c r="EZ84" i="30"/>
  <c r="FA84" i="30"/>
  <c r="FC84" i="30" s="1"/>
  <c r="FE84" i="30"/>
  <c r="FF84" i="30"/>
  <c r="FH84" i="30" s="1"/>
  <c r="FJ84" i="30"/>
  <c r="FK84" i="30"/>
  <c r="FM84" i="30" s="1"/>
  <c r="FO84" i="30"/>
  <c r="FP84" i="30"/>
  <c r="FR84" i="30" s="1"/>
  <c r="FT84" i="30"/>
  <c r="FU84" i="30"/>
  <c r="FW84" i="30" s="1"/>
  <c r="FY84" i="30"/>
  <c r="EZ85" i="30"/>
  <c r="FA85" i="30"/>
  <c r="FC85" i="30" s="1"/>
  <c r="FE85" i="30"/>
  <c r="FF85" i="30"/>
  <c r="FH85" i="30" s="1"/>
  <c r="FJ85" i="30"/>
  <c r="FK85" i="30"/>
  <c r="FM85" i="30" s="1"/>
  <c r="FO85" i="30"/>
  <c r="FP85" i="30"/>
  <c r="FR85" i="30" s="1"/>
  <c r="FT85" i="30"/>
  <c r="FU85" i="30"/>
  <c r="FW85" i="30" s="1"/>
  <c r="FY85" i="30"/>
  <c r="EZ57" i="30"/>
  <c r="FA57" i="30"/>
  <c r="FC57" i="30" s="1"/>
  <c r="FE57" i="30"/>
  <c r="FF57" i="30"/>
  <c r="FH57" i="30" s="1"/>
  <c r="FJ57" i="30"/>
  <c r="FK57" i="30"/>
  <c r="FM57" i="30" s="1"/>
  <c r="FO57" i="30"/>
  <c r="FP57" i="30"/>
  <c r="FR57" i="30" s="1"/>
  <c r="FT57" i="30"/>
  <c r="FU57" i="30"/>
  <c r="FW57" i="30" s="1"/>
  <c r="FY57" i="30"/>
  <c r="FZ57" i="30"/>
  <c r="GB57" i="30" s="1"/>
  <c r="EZ26" i="30"/>
  <c r="FA26" i="30"/>
  <c r="FC26" i="30" s="1"/>
  <c r="FE26" i="30"/>
  <c r="FF26" i="30"/>
  <c r="FH26" i="30" s="1"/>
  <c r="FJ26" i="30"/>
  <c r="FO26" i="30"/>
  <c r="FP26" i="30"/>
  <c r="FR26" i="30" s="1"/>
  <c r="FT26" i="30"/>
  <c r="FU26" i="30"/>
  <c r="FW26" i="30" s="1"/>
  <c r="FY26" i="30"/>
  <c r="FZ26" i="30"/>
  <c r="GB26" i="30" s="1"/>
  <c r="EZ113" i="30"/>
  <c r="FA113" i="30"/>
  <c r="FC113" i="30" s="1"/>
  <c r="FE113" i="30"/>
  <c r="FF113" i="30"/>
  <c r="FH113" i="30" s="1"/>
  <c r="FJ113" i="30"/>
  <c r="FK113" i="30"/>
  <c r="FM113" i="30" s="1"/>
  <c r="FO113" i="30"/>
  <c r="FP113" i="30"/>
  <c r="FR113" i="30" s="1"/>
  <c r="FT113" i="30"/>
  <c r="FU113" i="30"/>
  <c r="FW113" i="30" s="1"/>
  <c r="FY113" i="30"/>
  <c r="FZ113" i="30"/>
  <c r="GB113" i="30" s="1"/>
  <c r="EZ115" i="30"/>
  <c r="FA115" i="30"/>
  <c r="FC115" i="30" s="1"/>
  <c r="FE115" i="30"/>
  <c r="FF115" i="30"/>
  <c r="FH115" i="30" s="1"/>
  <c r="FJ115" i="30"/>
  <c r="FK115" i="30"/>
  <c r="FM115" i="30" s="1"/>
  <c r="FO115" i="30"/>
  <c r="FP115" i="30"/>
  <c r="FR115" i="30" s="1"/>
  <c r="FT115" i="30"/>
  <c r="FU115" i="30"/>
  <c r="FW115" i="30" s="1"/>
  <c r="FY115" i="30"/>
  <c r="FZ115" i="30"/>
  <c r="GB115" i="30" s="1"/>
  <c r="EZ116" i="30"/>
  <c r="FA116" i="30"/>
  <c r="FC116" i="30" s="1"/>
  <c r="FE116" i="30"/>
  <c r="FF116" i="30"/>
  <c r="FH116" i="30" s="1"/>
  <c r="FJ116" i="30"/>
  <c r="FK116" i="30"/>
  <c r="FM116" i="30" s="1"/>
  <c r="FO116" i="30"/>
  <c r="FP116" i="30"/>
  <c r="FR116" i="30" s="1"/>
  <c r="FT116" i="30"/>
  <c r="FU116" i="30"/>
  <c r="FW116" i="30" s="1"/>
  <c r="FY116" i="30"/>
  <c r="FZ116" i="30"/>
  <c r="GB116" i="30" s="1"/>
  <c r="EZ74" i="30"/>
  <c r="FA74" i="30"/>
  <c r="FE74" i="30"/>
  <c r="FF74" i="30"/>
  <c r="FJ74" i="30"/>
  <c r="FK74" i="30"/>
  <c r="FM74" i="30" s="1"/>
  <c r="FO74" i="30"/>
  <c r="FP74" i="30"/>
  <c r="FR74" i="30" s="1"/>
  <c r="FT74" i="30"/>
  <c r="FU74" i="30"/>
  <c r="FW74" i="30" s="1"/>
  <c r="FY74" i="30"/>
  <c r="FZ74" i="30"/>
  <c r="GB74" i="30" s="1"/>
  <c r="EZ45" i="30"/>
  <c r="FA45" i="30"/>
  <c r="FC45" i="30" s="1"/>
  <c r="FE45" i="30"/>
  <c r="FF45" i="30"/>
  <c r="FH45" i="30" s="1"/>
  <c r="FJ45" i="30"/>
  <c r="FO45" i="30"/>
  <c r="FP45" i="30"/>
  <c r="FR45" i="30" s="1"/>
  <c r="FT45" i="30"/>
  <c r="FU45" i="30"/>
  <c r="FW45" i="30" s="1"/>
  <c r="FY45" i="30"/>
  <c r="FZ45" i="30"/>
  <c r="GB45" i="30" s="1"/>
  <c r="EZ46" i="30"/>
  <c r="FA46" i="30"/>
  <c r="FE46" i="30"/>
  <c r="FF46" i="30"/>
  <c r="FH46" i="30" s="1"/>
  <c r="FJ46" i="30"/>
  <c r="FO46" i="30"/>
  <c r="FP46" i="30"/>
  <c r="FR46" i="30" s="1"/>
  <c r="FT46" i="30"/>
  <c r="FU46" i="30"/>
  <c r="FW46" i="30" s="1"/>
  <c r="FY46" i="30"/>
  <c r="FZ46" i="30"/>
  <c r="GB46" i="30" s="1"/>
  <c r="EZ86" i="30"/>
  <c r="FA86" i="30"/>
  <c r="FC86" i="30" s="1"/>
  <c r="FE86" i="30"/>
  <c r="FF86" i="30"/>
  <c r="FH86" i="30" s="1"/>
  <c r="FJ86" i="30"/>
  <c r="FK86" i="30"/>
  <c r="FM86" i="30" s="1"/>
  <c r="FO86" i="30"/>
  <c r="FP86" i="30"/>
  <c r="FR86" i="30" s="1"/>
  <c r="FT86" i="30"/>
  <c r="FU86" i="30"/>
  <c r="FW86" i="30" s="1"/>
  <c r="FY86" i="30"/>
  <c r="FZ86" i="30"/>
  <c r="GB86" i="30" s="1"/>
  <c r="EZ87" i="30"/>
  <c r="FA87" i="30"/>
  <c r="FC87" i="30" s="1"/>
  <c r="FE87" i="30"/>
  <c r="FF87" i="30"/>
  <c r="FJ87" i="30"/>
  <c r="FK87" i="30"/>
  <c r="FM87" i="30" s="1"/>
  <c r="FO87" i="30"/>
  <c r="FP87" i="30"/>
  <c r="FR87" i="30" s="1"/>
  <c r="FT87" i="30"/>
  <c r="FU87" i="30"/>
  <c r="FW87" i="30" s="1"/>
  <c r="FY87" i="30"/>
  <c r="FZ87" i="30"/>
  <c r="GB87" i="30" s="1"/>
  <c r="EZ88" i="30"/>
  <c r="FA88" i="30"/>
  <c r="FC88" i="30" s="1"/>
  <c r="FE88" i="30"/>
  <c r="FF88" i="30"/>
  <c r="FH88" i="30" s="1"/>
  <c r="FJ88" i="30"/>
  <c r="FK88" i="30"/>
  <c r="FM88" i="30" s="1"/>
  <c r="FO88" i="30"/>
  <c r="FP88" i="30"/>
  <c r="FR88" i="30" s="1"/>
  <c r="FT88" i="30"/>
  <c r="FU88" i="30"/>
  <c r="FW88" i="30" s="1"/>
  <c r="FY88" i="30"/>
  <c r="FZ88" i="30"/>
  <c r="GB88" i="30" s="1"/>
  <c r="EZ89" i="30"/>
  <c r="FA89" i="30"/>
  <c r="FC89" i="30" s="1"/>
  <c r="FE89" i="30"/>
  <c r="FF89" i="30"/>
  <c r="FJ89" i="30"/>
  <c r="FK89" i="30"/>
  <c r="FM89" i="30" s="1"/>
  <c r="FO89" i="30"/>
  <c r="FP89" i="30"/>
  <c r="FR89" i="30" s="1"/>
  <c r="FT89" i="30"/>
  <c r="FU89" i="30"/>
  <c r="FW89" i="30" s="1"/>
  <c r="FY89" i="30"/>
  <c r="FZ89" i="30"/>
  <c r="GB89" i="30" s="1"/>
  <c r="EZ90" i="30"/>
  <c r="FA90" i="30"/>
  <c r="FC90" i="30" s="1"/>
  <c r="FE90" i="30"/>
  <c r="FF90" i="30"/>
  <c r="FH90" i="30" s="1"/>
  <c r="FJ90" i="30"/>
  <c r="FK90" i="30"/>
  <c r="FM90" i="30" s="1"/>
  <c r="FO90" i="30"/>
  <c r="FP90" i="30"/>
  <c r="FR90" i="30" s="1"/>
  <c r="FT90" i="30"/>
  <c r="FU90" i="30"/>
  <c r="FW90" i="30" s="1"/>
  <c r="FY90" i="30"/>
  <c r="FZ90" i="30"/>
  <c r="GB90" i="30" s="1"/>
  <c r="EZ91" i="30"/>
  <c r="FA91" i="30"/>
  <c r="FC91" i="30" s="1"/>
  <c r="FE91" i="30"/>
  <c r="FF91" i="30"/>
  <c r="FH91" i="30" s="1"/>
  <c r="FJ91" i="30"/>
  <c r="FK91" i="30"/>
  <c r="FM91" i="30" s="1"/>
  <c r="FO91" i="30"/>
  <c r="FP91" i="30"/>
  <c r="FR91" i="30" s="1"/>
  <c r="FT91" i="30"/>
  <c r="FU91" i="30"/>
  <c r="FW91" i="30" s="1"/>
  <c r="FY91" i="30"/>
  <c r="FZ91" i="30"/>
  <c r="GB91" i="30" s="1"/>
  <c r="EZ92" i="30"/>
  <c r="FA92" i="30"/>
  <c r="FC92" i="30" s="1"/>
  <c r="FE92" i="30"/>
  <c r="FF92" i="30"/>
  <c r="FH92" i="30" s="1"/>
  <c r="FJ92" i="30"/>
  <c r="FK92" i="30"/>
  <c r="FM92" i="30" s="1"/>
  <c r="FO92" i="30"/>
  <c r="FP92" i="30"/>
  <c r="FR92" i="30" s="1"/>
  <c r="FT92" i="30"/>
  <c r="FU92" i="30"/>
  <c r="FW92" i="30" s="1"/>
  <c r="FY92" i="30"/>
  <c r="FZ92" i="30"/>
  <c r="GB92" i="30" s="1"/>
  <c r="EZ93" i="30"/>
  <c r="FA93" i="30"/>
  <c r="FC93" i="30" s="1"/>
  <c r="FE93" i="30"/>
  <c r="FF93" i="30"/>
  <c r="FH93" i="30" s="1"/>
  <c r="FJ93" i="30"/>
  <c r="FK93" i="30"/>
  <c r="FM93" i="30" s="1"/>
  <c r="FO93" i="30"/>
  <c r="FP93" i="30"/>
  <c r="FR93" i="30" s="1"/>
  <c r="FT93" i="30"/>
  <c r="FU93" i="30"/>
  <c r="FW93" i="30" s="1"/>
  <c r="FY93" i="30"/>
  <c r="FZ93" i="30"/>
  <c r="GB93" i="30" s="1"/>
  <c r="EZ94" i="30"/>
  <c r="FA94" i="30"/>
  <c r="FC94" i="30" s="1"/>
  <c r="FE94" i="30"/>
  <c r="FF94" i="30"/>
  <c r="FH94" i="30" s="1"/>
  <c r="FJ94" i="30"/>
  <c r="FK94" i="30"/>
  <c r="FM94" i="30" s="1"/>
  <c r="FO94" i="30"/>
  <c r="FP94" i="30"/>
  <c r="FR94" i="30" s="1"/>
  <c r="FT94" i="30"/>
  <c r="FU94" i="30"/>
  <c r="FW94" i="30" s="1"/>
  <c r="FY94" i="30"/>
  <c r="FZ94" i="30"/>
  <c r="GB94" i="30" s="1"/>
  <c r="EZ95" i="30"/>
  <c r="FA95" i="30"/>
  <c r="FE95" i="30"/>
  <c r="FF95" i="30"/>
  <c r="FJ95" i="30"/>
  <c r="FK95" i="30"/>
  <c r="FM95" i="30" s="1"/>
  <c r="FO95" i="30"/>
  <c r="FP95" i="30"/>
  <c r="FR95" i="30" s="1"/>
  <c r="FT95" i="30"/>
  <c r="FU95" i="30"/>
  <c r="FW95" i="30" s="1"/>
  <c r="FY95" i="30"/>
  <c r="FZ95" i="30"/>
  <c r="GB95" i="30" s="1"/>
  <c r="EZ96" i="30"/>
  <c r="FA96" i="30"/>
  <c r="FC96" i="30" s="1"/>
  <c r="FE96" i="30"/>
  <c r="FF96" i="30"/>
  <c r="FH96" i="30" s="1"/>
  <c r="FJ96" i="30"/>
  <c r="FK96" i="30"/>
  <c r="FM96" i="30" s="1"/>
  <c r="FO96" i="30"/>
  <c r="FP96" i="30"/>
  <c r="FR96" i="30" s="1"/>
  <c r="FT96" i="30"/>
  <c r="FU96" i="30"/>
  <c r="FW96" i="30" s="1"/>
  <c r="FY96" i="30"/>
  <c r="FZ96" i="30"/>
  <c r="GB96" i="30" s="1"/>
  <c r="EZ97" i="30"/>
  <c r="FA97" i="30"/>
  <c r="FC97" i="30" s="1"/>
  <c r="FE97" i="30"/>
  <c r="FF97" i="30"/>
  <c r="FJ97" i="30"/>
  <c r="FK97" i="30"/>
  <c r="FM97" i="30" s="1"/>
  <c r="FO97" i="30"/>
  <c r="FP97" i="30"/>
  <c r="FR97" i="30" s="1"/>
  <c r="FT97" i="30"/>
  <c r="FU97" i="30"/>
  <c r="FW97" i="30" s="1"/>
  <c r="FY97" i="30"/>
  <c r="FZ97" i="30"/>
  <c r="GB97" i="30" s="1"/>
  <c r="EZ98" i="30"/>
  <c r="FA98" i="30"/>
  <c r="FC98" i="30" s="1"/>
  <c r="FE98" i="30"/>
  <c r="FF98" i="30"/>
  <c r="FH98" i="30" s="1"/>
  <c r="FJ98" i="30"/>
  <c r="FK98" i="30"/>
  <c r="FM98" i="30" s="1"/>
  <c r="FO98" i="30"/>
  <c r="FP98" i="30"/>
  <c r="FR98" i="30" s="1"/>
  <c r="FT98" i="30"/>
  <c r="FU98" i="30"/>
  <c r="FW98" i="30" s="1"/>
  <c r="FY98" i="30"/>
  <c r="FZ98" i="30"/>
  <c r="GB98" i="30" s="1"/>
  <c r="EZ99" i="30"/>
  <c r="FA99" i="30"/>
  <c r="FC99" i="30" s="1"/>
  <c r="FE99" i="30"/>
  <c r="FF99" i="30"/>
  <c r="FH99" i="30" s="1"/>
  <c r="FJ99" i="30"/>
  <c r="FK99" i="30"/>
  <c r="FM99" i="30" s="1"/>
  <c r="FO99" i="30"/>
  <c r="FP99" i="30"/>
  <c r="FR99" i="30" s="1"/>
  <c r="FT99" i="30"/>
  <c r="FU99" i="30"/>
  <c r="FW99" i="30" s="1"/>
  <c r="FY99" i="30"/>
  <c r="FZ99" i="30"/>
  <c r="GB99" i="30" s="1"/>
  <c r="EZ100" i="30"/>
  <c r="FA100" i="30"/>
  <c r="FE100" i="30"/>
  <c r="FF100" i="30"/>
  <c r="FH100" i="30" s="1"/>
  <c r="FJ100" i="30"/>
  <c r="FK100" i="30"/>
  <c r="FM100" i="30" s="1"/>
  <c r="FO100" i="30"/>
  <c r="FP100" i="30"/>
  <c r="FR100" i="30" s="1"/>
  <c r="FT100" i="30"/>
  <c r="FU100" i="30"/>
  <c r="FW100" i="30" s="1"/>
  <c r="FY100" i="30"/>
  <c r="FZ100" i="30"/>
  <c r="GB100" i="30" s="1"/>
  <c r="EZ101" i="30"/>
  <c r="FA101" i="30"/>
  <c r="FC101" i="30" s="1"/>
  <c r="FE101" i="30"/>
  <c r="FF101" i="30"/>
  <c r="FJ101" i="30"/>
  <c r="FK101" i="30"/>
  <c r="FM101" i="30" s="1"/>
  <c r="FO101" i="30"/>
  <c r="FP101" i="30"/>
  <c r="FR101" i="30" s="1"/>
  <c r="FT101" i="30"/>
  <c r="FU101" i="30"/>
  <c r="FW101" i="30" s="1"/>
  <c r="FY101" i="30"/>
  <c r="FZ101" i="30"/>
  <c r="GB101" i="30" s="1"/>
  <c r="EZ102" i="30"/>
  <c r="FA102" i="30"/>
  <c r="FC102" i="30" s="1"/>
  <c r="FE102" i="30"/>
  <c r="FF102" i="30"/>
  <c r="FH102" i="30" s="1"/>
  <c r="FJ102" i="30"/>
  <c r="FK102" i="30"/>
  <c r="FM102" i="30" s="1"/>
  <c r="FO102" i="30"/>
  <c r="FP102" i="30"/>
  <c r="FR102" i="30" s="1"/>
  <c r="FT102" i="30"/>
  <c r="FU102" i="30"/>
  <c r="FW102" i="30" s="1"/>
  <c r="FY102" i="30"/>
  <c r="FZ102" i="30"/>
  <c r="GB102" i="30" s="1"/>
  <c r="EZ103" i="30"/>
  <c r="FA103" i="30"/>
  <c r="FC103" i="30" s="1"/>
  <c r="FE103" i="30"/>
  <c r="FF103" i="30"/>
  <c r="FJ103" i="30"/>
  <c r="FK103" i="30"/>
  <c r="FM103" i="30" s="1"/>
  <c r="FO103" i="30"/>
  <c r="FP103" i="30"/>
  <c r="FR103" i="30" s="1"/>
  <c r="FT103" i="30"/>
  <c r="FU103" i="30"/>
  <c r="FW103" i="30" s="1"/>
  <c r="FY103" i="30"/>
  <c r="FZ103" i="30"/>
  <c r="GB103" i="30" s="1"/>
  <c r="EZ104" i="30"/>
  <c r="FA104" i="30"/>
  <c r="FC104" i="30" s="1"/>
  <c r="FE104" i="30"/>
  <c r="FF104" i="30"/>
  <c r="FH104" i="30" s="1"/>
  <c r="FJ104" i="30"/>
  <c r="FK104" i="30"/>
  <c r="FM104" i="30" s="1"/>
  <c r="FO104" i="30"/>
  <c r="FP104" i="30"/>
  <c r="FR104" i="30" s="1"/>
  <c r="FT104" i="30"/>
  <c r="FU104" i="30"/>
  <c r="FW104" i="30" s="1"/>
  <c r="FY104" i="30"/>
  <c r="FZ104" i="30"/>
  <c r="GB104" i="30" s="1"/>
  <c r="EZ106" i="30"/>
  <c r="FA106" i="30"/>
  <c r="FC106" i="30" s="1"/>
  <c r="FE106" i="30"/>
  <c r="FF106" i="30"/>
  <c r="FJ106" i="30"/>
  <c r="FK106" i="30"/>
  <c r="FM106" i="30" s="1"/>
  <c r="FO106" i="30"/>
  <c r="FP106" i="30"/>
  <c r="FR106" i="30" s="1"/>
  <c r="FT106" i="30"/>
  <c r="FU106" i="30"/>
  <c r="FW106" i="30" s="1"/>
  <c r="FY106" i="30"/>
  <c r="FZ106" i="30"/>
  <c r="GB106" i="30" s="1"/>
  <c r="EZ107" i="30"/>
  <c r="FA107" i="30"/>
  <c r="FC107" i="30" s="1"/>
  <c r="FE107" i="30"/>
  <c r="FF107" i="30"/>
  <c r="FH107" i="30" s="1"/>
  <c r="FJ107" i="30"/>
  <c r="FK107" i="30"/>
  <c r="FM107" i="30" s="1"/>
  <c r="FO107" i="30"/>
  <c r="FP107" i="30"/>
  <c r="FR107" i="30" s="1"/>
  <c r="FT107" i="30"/>
  <c r="FU107" i="30"/>
  <c r="FW107" i="30" s="1"/>
  <c r="FY107" i="30"/>
  <c r="FZ107" i="30"/>
  <c r="GB107" i="30" s="1"/>
  <c r="EZ108" i="30"/>
  <c r="FA108" i="30"/>
  <c r="FE108" i="30"/>
  <c r="FF108" i="30"/>
  <c r="FJ108" i="30"/>
  <c r="FK108" i="30"/>
  <c r="FM108" i="30" s="1"/>
  <c r="FO108" i="30"/>
  <c r="FP108" i="30"/>
  <c r="FR108" i="30" s="1"/>
  <c r="FT108" i="30"/>
  <c r="FU108" i="30"/>
  <c r="FW108" i="30" s="1"/>
  <c r="FY108" i="30"/>
  <c r="FZ108" i="30"/>
  <c r="GB108" i="30" s="1"/>
  <c r="EZ109" i="30"/>
  <c r="FA109" i="30"/>
  <c r="FC109" i="30" s="1"/>
  <c r="FE109" i="30"/>
  <c r="FF109" i="30"/>
  <c r="FH109" i="30" s="1"/>
  <c r="FJ109" i="30"/>
  <c r="FK109" i="30"/>
  <c r="FM109" i="30" s="1"/>
  <c r="FO109" i="30"/>
  <c r="FP109" i="30"/>
  <c r="FR109" i="30" s="1"/>
  <c r="FT109" i="30"/>
  <c r="FU109" i="30"/>
  <c r="FW109" i="30" s="1"/>
  <c r="FY109" i="30"/>
  <c r="FZ109" i="30"/>
  <c r="GB109" i="30" s="1"/>
  <c r="EZ105" i="30"/>
  <c r="FA105" i="30"/>
  <c r="FC105" i="30" s="1"/>
  <c r="FE105" i="30"/>
  <c r="FF105" i="30"/>
  <c r="FJ105" i="30"/>
  <c r="FK105" i="30"/>
  <c r="FM105" i="30" s="1"/>
  <c r="FO105" i="30"/>
  <c r="FP105" i="30"/>
  <c r="FR105" i="30" s="1"/>
  <c r="FT105" i="30"/>
  <c r="FU105" i="30"/>
  <c r="FW105" i="30" s="1"/>
  <c r="FY105" i="30"/>
  <c r="FZ105" i="30"/>
  <c r="GB105" i="30" s="1"/>
  <c r="FZ65" i="30"/>
  <c r="GB65" i="30" s="1"/>
  <c r="FP65" i="30"/>
  <c r="FR65" i="30" s="1"/>
  <c r="FK65" i="30"/>
  <c r="FM65" i="30" s="1"/>
  <c r="FF65" i="30"/>
  <c r="FH65" i="30" s="1"/>
  <c r="DP64" i="30"/>
  <c r="DU64" i="30"/>
  <c r="DV64" i="30"/>
  <c r="DX64" i="30" s="1"/>
  <c r="DZ64" i="30"/>
  <c r="EA64" i="30"/>
  <c r="EC64" i="30" s="1"/>
  <c r="EE64" i="30"/>
  <c r="EF64" i="30"/>
  <c r="EH64" i="30" s="1"/>
  <c r="EJ64" i="30"/>
  <c r="EO64" i="30"/>
  <c r="EP64" i="30"/>
  <c r="ER64" i="30" s="1"/>
  <c r="DP67" i="30"/>
  <c r="DU67" i="30"/>
  <c r="DV67" i="30"/>
  <c r="DZ67" i="30"/>
  <c r="EA67" i="30"/>
  <c r="EC67" i="30" s="1"/>
  <c r="EE67" i="30"/>
  <c r="EF67" i="30"/>
  <c r="EH67" i="30" s="1"/>
  <c r="EJ67" i="30"/>
  <c r="EK67" i="30"/>
  <c r="EM67" i="30" s="1"/>
  <c r="EO67" i="30"/>
  <c r="EP67" i="30"/>
  <c r="ER67" i="30" s="1"/>
  <c r="DP117" i="30"/>
  <c r="DQ117" i="30"/>
  <c r="DS117" i="30" s="1"/>
  <c r="DU117" i="30"/>
  <c r="DV117" i="30"/>
  <c r="DX117" i="30" s="1"/>
  <c r="DZ117" i="30"/>
  <c r="EA117" i="30"/>
  <c r="EC117" i="30" s="1"/>
  <c r="EE117" i="30"/>
  <c r="EF117" i="30"/>
  <c r="EH117" i="30" s="1"/>
  <c r="EJ117" i="30"/>
  <c r="EK117" i="30"/>
  <c r="EM117" i="30" s="1"/>
  <c r="EO117" i="30"/>
  <c r="EP117" i="30"/>
  <c r="ER117" i="30" s="1"/>
  <c r="DP54" i="30"/>
  <c r="DQ54" i="30"/>
  <c r="DU54" i="30"/>
  <c r="DV54" i="30"/>
  <c r="DZ54" i="30"/>
  <c r="EA54" i="30"/>
  <c r="EC54" i="30" s="1"/>
  <c r="EE54" i="30"/>
  <c r="EF54" i="30"/>
  <c r="EH54" i="30" s="1"/>
  <c r="EJ54" i="30"/>
  <c r="EK54" i="30"/>
  <c r="EM54" i="30" s="1"/>
  <c r="EO54" i="30"/>
  <c r="EP54" i="30"/>
  <c r="ER54" i="30" s="1"/>
  <c r="DP7" i="30"/>
  <c r="DU7" i="30"/>
  <c r="DV7" i="30"/>
  <c r="DX7" i="30" s="1"/>
  <c r="DZ7" i="30"/>
  <c r="EA7" i="30"/>
  <c r="EC7" i="30" s="1"/>
  <c r="EE7" i="30"/>
  <c r="EF7" i="30"/>
  <c r="EH7" i="30" s="1"/>
  <c r="EJ7" i="30"/>
  <c r="EK7" i="30"/>
  <c r="EM7" i="30" s="1"/>
  <c r="EO7" i="30"/>
  <c r="EP7" i="30"/>
  <c r="ER7" i="30" s="1"/>
  <c r="DP25" i="30"/>
  <c r="DQ25" i="30"/>
  <c r="DS25" i="30" s="1"/>
  <c r="DU25" i="30"/>
  <c r="DV25" i="30"/>
  <c r="DZ25" i="30"/>
  <c r="EE25" i="30"/>
  <c r="EF25" i="30"/>
  <c r="EH25" i="30" s="1"/>
  <c r="EJ25" i="30"/>
  <c r="EK25" i="30"/>
  <c r="EM25" i="30" s="1"/>
  <c r="EO25" i="30"/>
  <c r="EP25" i="30"/>
  <c r="ER25" i="30" s="1"/>
  <c r="DP16" i="30"/>
  <c r="DQ16" i="30"/>
  <c r="DS16" i="30" s="1"/>
  <c r="DU16" i="30"/>
  <c r="DV16" i="30"/>
  <c r="DX16" i="30" s="1"/>
  <c r="DZ16" i="30"/>
  <c r="EE16" i="30"/>
  <c r="EF16" i="30"/>
  <c r="EH16" i="30" s="1"/>
  <c r="EJ16" i="30"/>
  <c r="EK16" i="30"/>
  <c r="EM16" i="30" s="1"/>
  <c r="EO16" i="30"/>
  <c r="EP16" i="30"/>
  <c r="ER16" i="30" s="1"/>
  <c r="DP10" i="30"/>
  <c r="DQ10" i="30"/>
  <c r="DS10" i="30" s="1"/>
  <c r="DU10" i="30"/>
  <c r="DV10" i="30"/>
  <c r="DZ10" i="30"/>
  <c r="EE10" i="30"/>
  <c r="EF10" i="30"/>
  <c r="EH10" i="30" s="1"/>
  <c r="EJ10" i="30"/>
  <c r="EK10" i="30"/>
  <c r="EM10" i="30" s="1"/>
  <c r="EO10" i="30"/>
  <c r="EP10" i="30"/>
  <c r="ER10" i="30" s="1"/>
  <c r="DP55" i="30"/>
  <c r="DQ55" i="30"/>
  <c r="DS55" i="30" s="1"/>
  <c r="DU55" i="30"/>
  <c r="DV55" i="30"/>
  <c r="DX55" i="30" s="1"/>
  <c r="DZ55" i="30"/>
  <c r="EE55" i="30"/>
  <c r="EF55" i="30"/>
  <c r="EH55" i="30" s="1"/>
  <c r="EJ55" i="30"/>
  <c r="EK55" i="30"/>
  <c r="EM55" i="30" s="1"/>
  <c r="EO55" i="30"/>
  <c r="EP55" i="30"/>
  <c r="ER55" i="30" s="1"/>
  <c r="DP11" i="30"/>
  <c r="DU11" i="30"/>
  <c r="DV11" i="30"/>
  <c r="DX11" i="30" s="1"/>
  <c r="DZ11" i="30"/>
  <c r="EE11" i="30"/>
  <c r="EF11" i="30"/>
  <c r="EH11" i="30" s="1"/>
  <c r="EJ11" i="30"/>
  <c r="EK11" i="30"/>
  <c r="EM11" i="30" s="1"/>
  <c r="EO11" i="30"/>
  <c r="EP11" i="30"/>
  <c r="ER11" i="30" s="1"/>
  <c r="DP111" i="30"/>
  <c r="DQ111" i="30"/>
  <c r="DS111" i="30" s="1"/>
  <c r="DU111" i="30"/>
  <c r="DV111" i="30"/>
  <c r="DX111" i="30" s="1"/>
  <c r="DZ111" i="30"/>
  <c r="EA111" i="30"/>
  <c r="EC111" i="30" s="1"/>
  <c r="EE111" i="30"/>
  <c r="EF111" i="30"/>
  <c r="EH111" i="30" s="1"/>
  <c r="EJ111" i="30"/>
  <c r="EK111" i="30"/>
  <c r="EM111" i="30" s="1"/>
  <c r="EO111" i="30"/>
  <c r="EP111" i="30"/>
  <c r="ER111" i="30" s="1"/>
  <c r="DP23" i="30"/>
  <c r="DQ23" i="30"/>
  <c r="DS23" i="30" s="1"/>
  <c r="DU23" i="30"/>
  <c r="DZ23" i="30"/>
  <c r="EE23" i="30"/>
  <c r="EF23" i="30"/>
  <c r="EH23" i="30" s="1"/>
  <c r="EJ23" i="30"/>
  <c r="EK23" i="30"/>
  <c r="EM23" i="30" s="1"/>
  <c r="EO23" i="30"/>
  <c r="EP23" i="30"/>
  <c r="ER23" i="30" s="1"/>
  <c r="DP33" i="30"/>
  <c r="DQ33" i="30"/>
  <c r="DS33" i="30" s="1"/>
  <c r="DU33" i="30"/>
  <c r="DZ33" i="30"/>
  <c r="EE33" i="30"/>
  <c r="EF33" i="30"/>
  <c r="EH33" i="30" s="1"/>
  <c r="EJ33" i="30"/>
  <c r="EK33" i="30"/>
  <c r="EM33" i="30" s="1"/>
  <c r="EO33" i="30"/>
  <c r="EP33" i="30"/>
  <c r="ER33" i="30" s="1"/>
  <c r="DP69" i="30"/>
  <c r="DQ69" i="30"/>
  <c r="DS69" i="30" s="1"/>
  <c r="DU69" i="30"/>
  <c r="DV69" i="30"/>
  <c r="DZ69" i="30"/>
  <c r="EA69" i="30"/>
  <c r="EC69" i="30" s="1"/>
  <c r="EE69" i="30"/>
  <c r="EF69" i="30"/>
  <c r="EH69" i="30" s="1"/>
  <c r="EJ69" i="30"/>
  <c r="EO69" i="30"/>
  <c r="EP69" i="30"/>
  <c r="ER69" i="30" s="1"/>
  <c r="DP62" i="30"/>
  <c r="DQ62" i="30"/>
  <c r="DS62" i="30" s="1"/>
  <c r="DU62" i="30"/>
  <c r="DV62" i="30"/>
  <c r="DX62" i="30" s="1"/>
  <c r="DZ62" i="30"/>
  <c r="EE62" i="30"/>
  <c r="EF62" i="30"/>
  <c r="EH62" i="30" s="1"/>
  <c r="EJ62" i="30"/>
  <c r="EK62" i="30"/>
  <c r="EM62" i="30" s="1"/>
  <c r="EO62" i="30"/>
  <c r="EP62" i="30"/>
  <c r="ER62" i="30" s="1"/>
  <c r="DP66" i="30"/>
  <c r="DQ66" i="30"/>
  <c r="DS66" i="30" s="1"/>
  <c r="DU66" i="30"/>
  <c r="DV66" i="30"/>
  <c r="DZ66" i="30"/>
  <c r="EE66" i="30"/>
  <c r="EF66" i="30"/>
  <c r="EH66" i="30" s="1"/>
  <c r="EJ66" i="30"/>
  <c r="EO66" i="30"/>
  <c r="EP66" i="30"/>
  <c r="ER66" i="30" s="1"/>
  <c r="DP53" i="30"/>
  <c r="DQ53" i="30"/>
  <c r="DS53" i="30" s="1"/>
  <c r="DU53" i="30"/>
  <c r="DV53" i="30"/>
  <c r="DX53" i="30" s="1"/>
  <c r="DZ53" i="30"/>
  <c r="EE53" i="30"/>
  <c r="EF53" i="30"/>
  <c r="EH53" i="30" s="1"/>
  <c r="EJ53" i="30"/>
  <c r="EK53" i="30"/>
  <c r="EM53" i="30" s="1"/>
  <c r="EO53" i="30"/>
  <c r="EP53" i="30"/>
  <c r="ER53" i="30" s="1"/>
  <c r="DP68" i="30"/>
  <c r="DQ68" i="30"/>
  <c r="DS68" i="30" s="1"/>
  <c r="DU68" i="30"/>
  <c r="DV68" i="30"/>
  <c r="DX68" i="30" s="1"/>
  <c r="DZ68" i="30"/>
  <c r="EE68" i="30"/>
  <c r="EF68" i="30"/>
  <c r="EH68" i="30" s="1"/>
  <c r="EJ68" i="30"/>
  <c r="EO68" i="30"/>
  <c r="EP68" i="30"/>
  <c r="ER68" i="30" s="1"/>
  <c r="DP51" i="30"/>
  <c r="DQ51" i="30"/>
  <c r="DS51" i="30" s="1"/>
  <c r="DU51" i="30"/>
  <c r="DV51" i="30"/>
  <c r="DX51" i="30" s="1"/>
  <c r="DZ51" i="30"/>
  <c r="EE51" i="30"/>
  <c r="EF51" i="30"/>
  <c r="EH51" i="30" s="1"/>
  <c r="EJ51" i="30"/>
  <c r="EK51" i="30"/>
  <c r="EM51" i="30" s="1"/>
  <c r="EO51" i="30"/>
  <c r="EP51" i="30"/>
  <c r="ER51" i="30" s="1"/>
  <c r="DP72" i="30"/>
  <c r="DQ72" i="30"/>
  <c r="DS72" i="30" s="1"/>
  <c r="DU72" i="30"/>
  <c r="DV72" i="30"/>
  <c r="DX72" i="30" s="1"/>
  <c r="DZ72" i="30"/>
  <c r="EA72" i="30"/>
  <c r="EC72" i="30" s="1"/>
  <c r="EE72" i="30"/>
  <c r="EF72" i="30"/>
  <c r="EH72" i="30" s="1"/>
  <c r="EJ72" i="30"/>
  <c r="EO72" i="30"/>
  <c r="EP72" i="30"/>
  <c r="ER72" i="30" s="1"/>
  <c r="DP42" i="30"/>
  <c r="DQ42" i="30"/>
  <c r="DU42" i="30"/>
  <c r="DZ42" i="30"/>
  <c r="EE42" i="30"/>
  <c r="EF42" i="30"/>
  <c r="EH42" i="30" s="1"/>
  <c r="EJ42" i="30"/>
  <c r="EK42" i="30"/>
  <c r="EM42" i="30" s="1"/>
  <c r="EO42" i="30"/>
  <c r="EP42" i="30"/>
  <c r="ER42" i="30" s="1"/>
  <c r="DP50" i="30"/>
  <c r="DQ50" i="30"/>
  <c r="DS50" i="30" s="1"/>
  <c r="DU50" i="30"/>
  <c r="DV50" i="30"/>
  <c r="DX50" i="30" s="1"/>
  <c r="DZ50" i="30"/>
  <c r="EE50" i="30"/>
  <c r="EJ50" i="30"/>
  <c r="EK50" i="30"/>
  <c r="EM50" i="30" s="1"/>
  <c r="EO50" i="30"/>
  <c r="EP50" i="30"/>
  <c r="ER50" i="30" s="1"/>
  <c r="DP6" i="30"/>
  <c r="DU6" i="30"/>
  <c r="DV6" i="30"/>
  <c r="DX6" i="30" s="1"/>
  <c r="DZ6" i="30"/>
  <c r="EA6" i="30"/>
  <c r="EC6" i="30" s="1"/>
  <c r="EE6" i="30"/>
  <c r="EJ6" i="30"/>
  <c r="EK6" i="30"/>
  <c r="EM6" i="30" s="1"/>
  <c r="EO6" i="30"/>
  <c r="EP6" i="30"/>
  <c r="ER6" i="30" s="1"/>
  <c r="DP21" i="30"/>
  <c r="DQ21" i="30"/>
  <c r="DS21" i="30" s="1"/>
  <c r="DU21" i="30"/>
  <c r="DZ21" i="30"/>
  <c r="EA21" i="30"/>
  <c r="EC21" i="30" s="1"/>
  <c r="EE21" i="30"/>
  <c r="EJ21" i="30"/>
  <c r="EK21" i="30"/>
  <c r="EM21" i="30" s="1"/>
  <c r="EO21" i="30"/>
  <c r="EP21" i="30"/>
  <c r="ER21" i="30" s="1"/>
  <c r="DP19" i="30"/>
  <c r="DQ19" i="30"/>
  <c r="DS19" i="30" s="1"/>
  <c r="DU19" i="30"/>
  <c r="DZ19" i="30"/>
  <c r="EA19" i="30"/>
  <c r="EC19" i="30" s="1"/>
  <c r="EE19" i="30"/>
  <c r="EJ19" i="30"/>
  <c r="EK19" i="30"/>
  <c r="EM19" i="30" s="1"/>
  <c r="EO19" i="30"/>
  <c r="EP19" i="30"/>
  <c r="ER19" i="30" s="1"/>
  <c r="DP76" i="30"/>
  <c r="DQ76" i="30"/>
  <c r="DS76" i="30" s="1"/>
  <c r="DU76" i="30"/>
  <c r="DV76" i="30"/>
  <c r="DX76" i="30" s="1"/>
  <c r="DZ76" i="30"/>
  <c r="EA76" i="30"/>
  <c r="EC76" i="30" s="1"/>
  <c r="EE76" i="30"/>
  <c r="EJ76" i="30"/>
  <c r="EK76" i="30"/>
  <c r="EM76" i="30" s="1"/>
  <c r="EO76" i="30"/>
  <c r="EP76" i="30"/>
  <c r="ER76" i="30" s="1"/>
  <c r="DP44" i="30"/>
  <c r="DQ44" i="30"/>
  <c r="DS44" i="30" s="1"/>
  <c r="DU44" i="30"/>
  <c r="DV44" i="30"/>
  <c r="DX44" i="30" s="1"/>
  <c r="DZ44" i="30"/>
  <c r="EE44" i="30"/>
  <c r="EJ44" i="30"/>
  <c r="EK44" i="30"/>
  <c r="EM44" i="30" s="1"/>
  <c r="EO44" i="30"/>
  <c r="EP44" i="30"/>
  <c r="ER44" i="30" s="1"/>
  <c r="DP75" i="30"/>
  <c r="DQ75" i="30"/>
  <c r="DS75" i="30" s="1"/>
  <c r="DU75" i="30"/>
  <c r="DV75" i="30"/>
  <c r="DX75" i="30" s="1"/>
  <c r="DZ75" i="30"/>
  <c r="EA75" i="30"/>
  <c r="EC75" i="30" s="1"/>
  <c r="EE75" i="30"/>
  <c r="EJ75" i="30"/>
  <c r="EO75" i="30"/>
  <c r="EP75" i="30"/>
  <c r="ER75" i="30" s="1"/>
  <c r="DP36" i="30"/>
  <c r="DQ36" i="30"/>
  <c r="DS36" i="30" s="1"/>
  <c r="DU36" i="30"/>
  <c r="DZ36" i="30"/>
  <c r="EA36" i="30"/>
  <c r="EC36" i="30" s="1"/>
  <c r="EE36" i="30"/>
  <c r="EF36" i="30"/>
  <c r="EH36" i="30" s="1"/>
  <c r="EJ36" i="30"/>
  <c r="EK36" i="30"/>
  <c r="EM36" i="30" s="1"/>
  <c r="EO36" i="30"/>
  <c r="EP36" i="30"/>
  <c r="ER36" i="30" s="1"/>
  <c r="DP47" i="30"/>
  <c r="DQ47" i="30"/>
  <c r="DS47" i="30" s="1"/>
  <c r="DU47" i="30"/>
  <c r="DV47" i="30"/>
  <c r="DX47" i="30" s="1"/>
  <c r="DZ47" i="30"/>
  <c r="EE47" i="30"/>
  <c r="EF47" i="30"/>
  <c r="EH47" i="30" s="1"/>
  <c r="EJ47" i="30"/>
  <c r="EK47" i="30"/>
  <c r="EM47" i="30" s="1"/>
  <c r="EO47" i="30"/>
  <c r="EP47" i="30"/>
  <c r="ER47" i="30" s="1"/>
  <c r="DP20" i="30"/>
  <c r="DQ20" i="30"/>
  <c r="DS20" i="30" s="1"/>
  <c r="DU20" i="30"/>
  <c r="DZ20" i="30"/>
  <c r="EA20" i="30"/>
  <c r="EC20" i="30" s="1"/>
  <c r="EE20" i="30"/>
  <c r="EJ20" i="30"/>
  <c r="EK20" i="30"/>
  <c r="EM20" i="30" s="1"/>
  <c r="EO20" i="30"/>
  <c r="EP20" i="30"/>
  <c r="ER20" i="30" s="1"/>
  <c r="DP73" i="30"/>
  <c r="DQ73" i="30"/>
  <c r="DS73" i="30" s="1"/>
  <c r="DU73" i="30"/>
  <c r="DV73" i="30"/>
  <c r="DX73" i="30" s="1"/>
  <c r="DZ73" i="30"/>
  <c r="EA73" i="30"/>
  <c r="EC73" i="30" s="1"/>
  <c r="EE73" i="30"/>
  <c r="EF73" i="30"/>
  <c r="EH73" i="30" s="1"/>
  <c r="EJ73" i="30"/>
  <c r="EO73" i="30"/>
  <c r="EP73" i="30"/>
  <c r="ER73" i="30" s="1"/>
  <c r="DP24" i="30"/>
  <c r="DQ24" i="30"/>
  <c r="DS24" i="30" s="1"/>
  <c r="DU24" i="30"/>
  <c r="DZ24" i="30"/>
  <c r="EA24" i="30"/>
  <c r="EC24" i="30" s="1"/>
  <c r="EE24" i="30"/>
  <c r="EF24" i="30"/>
  <c r="EH24" i="30" s="1"/>
  <c r="EJ24" i="30"/>
  <c r="EO24" i="30"/>
  <c r="EP24" i="30"/>
  <c r="ER24" i="30" s="1"/>
  <c r="DP27" i="30"/>
  <c r="DQ27" i="30"/>
  <c r="DS27" i="30" s="1"/>
  <c r="DU27" i="30"/>
  <c r="DZ27" i="30"/>
  <c r="EE27" i="30"/>
  <c r="EF27" i="30"/>
  <c r="EH27" i="30" s="1"/>
  <c r="EJ27" i="30"/>
  <c r="EO27" i="30"/>
  <c r="EP27" i="30"/>
  <c r="ER27" i="30" s="1"/>
  <c r="DP43" i="30"/>
  <c r="DQ43" i="30"/>
  <c r="DS43" i="30" s="1"/>
  <c r="DU43" i="30"/>
  <c r="DZ43" i="30"/>
  <c r="EE43" i="30"/>
  <c r="EF43" i="30"/>
  <c r="EH43" i="30" s="1"/>
  <c r="EJ43" i="30"/>
  <c r="EO43" i="30"/>
  <c r="EP43" i="30"/>
  <c r="ER43" i="30" s="1"/>
  <c r="DP82" i="30"/>
  <c r="DQ82" i="30"/>
  <c r="DS82" i="30" s="1"/>
  <c r="DU82" i="30"/>
  <c r="DV82" i="30"/>
  <c r="DX82" i="30" s="1"/>
  <c r="DZ82" i="30"/>
  <c r="EA82" i="30"/>
  <c r="EC82" i="30" s="1"/>
  <c r="EE82" i="30"/>
  <c r="EF82" i="30"/>
  <c r="EH82" i="30" s="1"/>
  <c r="EJ82" i="30"/>
  <c r="EO82" i="30"/>
  <c r="EP82" i="30"/>
  <c r="ER82" i="30" s="1"/>
  <c r="DP114" i="30"/>
  <c r="DQ114" i="30"/>
  <c r="DS114" i="30" s="1"/>
  <c r="DU114" i="30"/>
  <c r="DV114" i="30"/>
  <c r="DX114" i="30" s="1"/>
  <c r="DZ114" i="30"/>
  <c r="EA114" i="30"/>
  <c r="EC114" i="30" s="1"/>
  <c r="EE114" i="30"/>
  <c r="EF114" i="30"/>
  <c r="EH114" i="30" s="1"/>
  <c r="EJ114" i="30"/>
  <c r="EO114" i="30"/>
  <c r="EP114" i="30"/>
  <c r="ER114" i="30" s="1"/>
  <c r="DP40" i="30"/>
  <c r="DQ40" i="30"/>
  <c r="DU40" i="30"/>
  <c r="DZ40" i="30"/>
  <c r="EE40" i="30"/>
  <c r="EF40" i="30"/>
  <c r="EH40" i="30" s="1"/>
  <c r="EJ40" i="30"/>
  <c r="EK40" i="30"/>
  <c r="EO40" i="30"/>
  <c r="DP9" i="30"/>
  <c r="DQ9" i="30"/>
  <c r="DU9" i="30"/>
  <c r="DV9" i="30"/>
  <c r="DX9" i="30" s="1"/>
  <c r="DZ9" i="30"/>
  <c r="EA9" i="30"/>
  <c r="EE9" i="30"/>
  <c r="EF9" i="30"/>
  <c r="EH9" i="30" s="1"/>
  <c r="EJ9" i="30"/>
  <c r="EK9" i="30"/>
  <c r="EO9" i="30"/>
  <c r="DP63" i="30"/>
  <c r="DQ63" i="30"/>
  <c r="DU63" i="30"/>
  <c r="DV63" i="30"/>
  <c r="DZ63" i="30"/>
  <c r="EA63" i="30"/>
  <c r="EE63" i="30"/>
  <c r="EF63" i="30"/>
  <c r="EH63" i="30" s="1"/>
  <c r="EJ63" i="30"/>
  <c r="EK63" i="30"/>
  <c r="EO63" i="30"/>
  <c r="EP63" i="30"/>
  <c r="DP70" i="30"/>
  <c r="DQ70" i="30"/>
  <c r="DS70" i="30" s="1"/>
  <c r="DU70" i="30"/>
  <c r="DV70" i="30"/>
  <c r="DX70" i="30" s="1"/>
  <c r="DZ70" i="30"/>
  <c r="EA70" i="30"/>
  <c r="EC70" i="30" s="1"/>
  <c r="EE70" i="30"/>
  <c r="EJ70" i="30"/>
  <c r="EO70" i="30"/>
  <c r="EP70" i="30"/>
  <c r="ER70" i="30" s="1"/>
  <c r="DP22" i="30"/>
  <c r="DU22" i="30"/>
  <c r="DZ22" i="30"/>
  <c r="EA22" i="30"/>
  <c r="EC22" i="30" s="1"/>
  <c r="EE22" i="30"/>
  <c r="EF22" i="30"/>
  <c r="EH22" i="30" s="1"/>
  <c r="EJ22" i="30"/>
  <c r="EK22" i="30"/>
  <c r="EM22" i="30" s="1"/>
  <c r="EO22" i="30"/>
  <c r="EP22" i="30"/>
  <c r="ER22" i="30" s="1"/>
  <c r="DP83" i="30"/>
  <c r="DU83" i="30"/>
  <c r="DV83" i="30"/>
  <c r="DX83" i="30" s="1"/>
  <c r="DZ83" i="30"/>
  <c r="EA83" i="30"/>
  <c r="EC83" i="30" s="1"/>
  <c r="EE83" i="30"/>
  <c r="EF83" i="30"/>
  <c r="EH83" i="30" s="1"/>
  <c r="EJ83" i="30"/>
  <c r="EK83" i="30"/>
  <c r="EM83" i="30" s="1"/>
  <c r="EO83" i="30"/>
  <c r="EP83" i="30"/>
  <c r="ER83" i="30" s="1"/>
  <c r="DP81" i="30"/>
  <c r="DU81" i="30"/>
  <c r="DV81" i="30"/>
  <c r="DX81" i="30" s="1"/>
  <c r="DZ81" i="30"/>
  <c r="EA81" i="30"/>
  <c r="EC81" i="30" s="1"/>
  <c r="EE81" i="30"/>
  <c r="EF81" i="30"/>
  <c r="EH81" i="30" s="1"/>
  <c r="EJ81" i="30"/>
  <c r="EK81" i="30"/>
  <c r="EM81" i="30" s="1"/>
  <c r="EO81" i="30"/>
  <c r="EP81" i="30"/>
  <c r="ER81" i="30" s="1"/>
  <c r="DP28" i="30"/>
  <c r="DQ28" i="30"/>
  <c r="DS28" i="30" s="1"/>
  <c r="DU28" i="30"/>
  <c r="DV28" i="30"/>
  <c r="DX28" i="30" s="1"/>
  <c r="DZ28" i="30"/>
  <c r="EE28" i="30"/>
  <c r="EF28" i="30"/>
  <c r="EH28" i="30" s="1"/>
  <c r="EJ28" i="30"/>
  <c r="EK28" i="30"/>
  <c r="EM28" i="30" s="1"/>
  <c r="EO28" i="30"/>
  <c r="EP28" i="30"/>
  <c r="ER28" i="30" s="1"/>
  <c r="DP78" i="30"/>
  <c r="DQ78" i="30"/>
  <c r="DS78" i="30" s="1"/>
  <c r="DU78" i="30"/>
  <c r="DV78" i="30"/>
  <c r="DX78" i="30" s="1"/>
  <c r="DZ78" i="30"/>
  <c r="EA78" i="30"/>
  <c r="EC78" i="30" s="1"/>
  <c r="EE78" i="30"/>
  <c r="EF78" i="30"/>
  <c r="EH78" i="30" s="1"/>
  <c r="EJ78" i="30"/>
  <c r="EK78" i="30"/>
  <c r="EM78" i="30" s="1"/>
  <c r="EO78" i="30"/>
  <c r="EP78" i="30"/>
  <c r="ER78" i="30" s="1"/>
  <c r="DP59" i="30"/>
  <c r="DQ59" i="30"/>
  <c r="DS59" i="30" s="1"/>
  <c r="DU59" i="30"/>
  <c r="DV59" i="30"/>
  <c r="DX59" i="30" s="1"/>
  <c r="DZ59" i="30"/>
  <c r="EA59" i="30"/>
  <c r="EC59" i="30" s="1"/>
  <c r="EE59" i="30"/>
  <c r="EF59" i="30"/>
  <c r="EH59" i="30" s="1"/>
  <c r="EJ59" i="30"/>
  <c r="EK59" i="30"/>
  <c r="EM59" i="30" s="1"/>
  <c r="EO59" i="30"/>
  <c r="EP59" i="30"/>
  <c r="ER59" i="30" s="1"/>
  <c r="DP112" i="30"/>
  <c r="DQ112" i="30"/>
  <c r="DS112" i="30" s="1"/>
  <c r="DU112" i="30"/>
  <c r="DV112" i="30"/>
  <c r="DZ112" i="30"/>
  <c r="EA112" i="30"/>
  <c r="EC112" i="30" s="1"/>
  <c r="EE112" i="30"/>
  <c r="EF112" i="30"/>
  <c r="EH112" i="30" s="1"/>
  <c r="EJ112" i="30"/>
  <c r="EK112" i="30"/>
  <c r="EM112" i="30" s="1"/>
  <c r="EO112" i="30"/>
  <c r="EP112" i="30"/>
  <c r="ER112" i="30" s="1"/>
  <c r="DP60" i="30"/>
  <c r="DQ60" i="30"/>
  <c r="DS60" i="30" s="1"/>
  <c r="DU60" i="30"/>
  <c r="DV60" i="30"/>
  <c r="DX60" i="30" s="1"/>
  <c r="DZ60" i="30"/>
  <c r="EE60" i="30"/>
  <c r="EF60" i="30"/>
  <c r="EH60" i="30" s="1"/>
  <c r="EJ60" i="30"/>
  <c r="EK60" i="30"/>
  <c r="EM60" i="30" s="1"/>
  <c r="EO60" i="30"/>
  <c r="EP60" i="30"/>
  <c r="ER60" i="30" s="1"/>
  <c r="DP58" i="30"/>
  <c r="DQ58" i="30"/>
  <c r="DS58" i="30" s="1"/>
  <c r="DU58" i="30"/>
  <c r="DV58" i="30"/>
  <c r="DX58" i="30" s="1"/>
  <c r="DZ58" i="30"/>
  <c r="EA58" i="30"/>
  <c r="EC58" i="30" s="1"/>
  <c r="EE58" i="30"/>
  <c r="EF58" i="30"/>
  <c r="EH58" i="30" s="1"/>
  <c r="EJ58" i="30"/>
  <c r="EK58" i="30"/>
  <c r="EM58" i="30" s="1"/>
  <c r="EO58" i="30"/>
  <c r="EP58" i="30"/>
  <c r="ER58" i="30" s="1"/>
  <c r="DP79" i="30"/>
  <c r="DQ79" i="30"/>
  <c r="DS79" i="30" s="1"/>
  <c r="DU79" i="30"/>
  <c r="DV79" i="30"/>
  <c r="DX79" i="30" s="1"/>
  <c r="DZ79" i="30"/>
  <c r="EA79" i="30"/>
  <c r="EC79" i="30" s="1"/>
  <c r="EE79" i="30"/>
  <c r="EF79" i="30"/>
  <c r="EH79" i="30" s="1"/>
  <c r="EJ79" i="30"/>
  <c r="EK79" i="30"/>
  <c r="EM79" i="30" s="1"/>
  <c r="EO79" i="30"/>
  <c r="EP79" i="30"/>
  <c r="ER79" i="30" s="1"/>
  <c r="DP49" i="30"/>
  <c r="DQ49" i="30"/>
  <c r="DS49" i="30" s="1"/>
  <c r="DU49" i="30"/>
  <c r="DZ49" i="30"/>
  <c r="EE49" i="30"/>
  <c r="EF49" i="30"/>
  <c r="EH49" i="30" s="1"/>
  <c r="EJ49" i="30"/>
  <c r="EK49" i="30"/>
  <c r="EM49" i="30" s="1"/>
  <c r="EO49" i="30"/>
  <c r="EP49" i="30"/>
  <c r="ER49" i="30" s="1"/>
  <c r="DP80" i="30"/>
  <c r="DQ80" i="30"/>
  <c r="DS80" i="30" s="1"/>
  <c r="DU80" i="30"/>
  <c r="DV80" i="30"/>
  <c r="DX80" i="30" s="1"/>
  <c r="DZ80" i="30"/>
  <c r="EA80" i="30"/>
  <c r="EC80" i="30" s="1"/>
  <c r="EE80" i="30"/>
  <c r="EF80" i="30"/>
  <c r="EH80" i="30" s="1"/>
  <c r="EJ80" i="30"/>
  <c r="EO80" i="30"/>
  <c r="EP80" i="30"/>
  <c r="ER80" i="30" s="1"/>
  <c r="DP8" i="30"/>
  <c r="DQ8" i="30"/>
  <c r="DS8" i="30" s="1"/>
  <c r="DU8" i="30"/>
  <c r="DV8" i="30"/>
  <c r="DX8" i="30" s="1"/>
  <c r="DZ8" i="30"/>
  <c r="EA8" i="30"/>
  <c r="EC8" i="30" s="1"/>
  <c r="EE8" i="30"/>
  <c r="EF8" i="30"/>
  <c r="EH8" i="30" s="1"/>
  <c r="EJ8" i="30"/>
  <c r="EK8" i="30"/>
  <c r="EM8" i="30" s="1"/>
  <c r="EO8" i="30"/>
  <c r="EP8" i="30"/>
  <c r="ER8" i="30" s="1"/>
  <c r="DP52" i="30"/>
  <c r="DQ52" i="30"/>
  <c r="DS52" i="30" s="1"/>
  <c r="DU52" i="30"/>
  <c r="DV52" i="30"/>
  <c r="DX52" i="30" s="1"/>
  <c r="DZ52" i="30"/>
  <c r="EA52" i="30"/>
  <c r="EC52" i="30" s="1"/>
  <c r="EE52" i="30"/>
  <c r="EF52" i="30"/>
  <c r="EH52" i="30" s="1"/>
  <c r="EJ52" i="30"/>
  <c r="EK52" i="30"/>
  <c r="EM52" i="30" s="1"/>
  <c r="EO52" i="30"/>
  <c r="EP52" i="30"/>
  <c r="ER52" i="30" s="1"/>
  <c r="DP48" i="30"/>
  <c r="DQ48" i="30"/>
  <c r="DS48" i="30" s="1"/>
  <c r="DU48" i="30"/>
  <c r="DV48" i="30"/>
  <c r="DZ48" i="30"/>
  <c r="EE48" i="30"/>
  <c r="EJ48" i="30"/>
  <c r="EK48" i="30"/>
  <c r="EM48" i="30" s="1"/>
  <c r="EO48" i="30"/>
  <c r="EP48" i="30"/>
  <c r="ER48" i="30" s="1"/>
  <c r="DP77" i="30"/>
  <c r="DQ77" i="30"/>
  <c r="DS77" i="30" s="1"/>
  <c r="DU77" i="30"/>
  <c r="DV77" i="30"/>
  <c r="DX77" i="30" s="1"/>
  <c r="DZ77" i="30"/>
  <c r="EA77" i="30"/>
  <c r="EC77" i="30" s="1"/>
  <c r="EE77" i="30"/>
  <c r="EJ77" i="30"/>
  <c r="EO77" i="30"/>
  <c r="EP77" i="30"/>
  <c r="ER77" i="30" s="1"/>
  <c r="DP39" i="30"/>
  <c r="DQ39" i="30"/>
  <c r="DS39" i="30" s="1"/>
  <c r="DU39" i="30"/>
  <c r="DV39" i="30"/>
  <c r="DX39" i="30" s="1"/>
  <c r="DZ39" i="30"/>
  <c r="EE39" i="30"/>
  <c r="EJ39" i="30"/>
  <c r="EK39" i="30"/>
  <c r="EM39" i="30" s="1"/>
  <c r="EO39" i="30"/>
  <c r="EP39" i="30"/>
  <c r="ER39" i="30" s="1"/>
  <c r="DP32" i="30"/>
  <c r="DQ32" i="30"/>
  <c r="DS32" i="30" s="1"/>
  <c r="DU32" i="30"/>
  <c r="DV32" i="30"/>
  <c r="DX32" i="30" s="1"/>
  <c r="DZ32" i="30"/>
  <c r="EA32" i="30"/>
  <c r="EC32" i="30" s="1"/>
  <c r="EE32" i="30"/>
  <c r="EJ32" i="30"/>
  <c r="EK32" i="30"/>
  <c r="EM32" i="30" s="1"/>
  <c r="EO32" i="30"/>
  <c r="EP32" i="30"/>
  <c r="ER32" i="30" s="1"/>
  <c r="DP41" i="30"/>
  <c r="DQ41" i="30"/>
  <c r="DS41" i="30" s="1"/>
  <c r="DU41" i="30"/>
  <c r="DV41" i="30"/>
  <c r="DX41" i="30" s="1"/>
  <c r="DZ41" i="30"/>
  <c r="EE41" i="30"/>
  <c r="EF41" i="30"/>
  <c r="EH41" i="30" s="1"/>
  <c r="EJ41" i="30"/>
  <c r="EO41" i="30"/>
  <c r="EP41" i="30"/>
  <c r="ER41" i="30" s="1"/>
  <c r="DP71" i="30"/>
  <c r="DQ71" i="30"/>
  <c r="DU71" i="30"/>
  <c r="DV71" i="30"/>
  <c r="DX71" i="30" s="1"/>
  <c r="DZ71" i="30"/>
  <c r="EA71" i="30"/>
  <c r="EC71" i="30" s="1"/>
  <c r="EE71" i="30"/>
  <c r="EF71" i="30"/>
  <c r="EH71" i="30" s="1"/>
  <c r="EJ71" i="30"/>
  <c r="EK71" i="30"/>
  <c r="EM71" i="30" s="1"/>
  <c r="EO71" i="30"/>
  <c r="EP71" i="30"/>
  <c r="ER71" i="30" s="1"/>
  <c r="DP110" i="30"/>
  <c r="DQ110" i="30"/>
  <c r="DS110" i="30" s="1"/>
  <c r="DU110" i="30"/>
  <c r="DV110" i="30"/>
  <c r="DX110" i="30" s="1"/>
  <c r="DZ110" i="30"/>
  <c r="EA110" i="30"/>
  <c r="EC110" i="30" s="1"/>
  <c r="EE110" i="30"/>
  <c r="EF110" i="30"/>
  <c r="EH110" i="30" s="1"/>
  <c r="EJ110" i="30"/>
  <c r="EK110" i="30"/>
  <c r="EM110" i="30" s="1"/>
  <c r="EO110" i="30"/>
  <c r="EP110" i="30"/>
  <c r="ER110" i="30" s="1"/>
  <c r="DP12" i="30"/>
  <c r="DU12" i="30"/>
  <c r="DV12" i="30"/>
  <c r="DX12" i="30" s="1"/>
  <c r="DZ12" i="30"/>
  <c r="EE12" i="30"/>
  <c r="EF12" i="30"/>
  <c r="EH12" i="30" s="1"/>
  <c r="EJ12" i="30"/>
  <c r="EK12" i="30"/>
  <c r="EM12" i="30" s="1"/>
  <c r="EO12" i="30"/>
  <c r="EP12" i="30"/>
  <c r="ER12" i="30" s="1"/>
  <c r="DP31" i="30"/>
  <c r="DQ31" i="30"/>
  <c r="DS31" i="30" s="1"/>
  <c r="DU31" i="30"/>
  <c r="DV31" i="30"/>
  <c r="DZ31" i="30"/>
  <c r="EA31" i="30"/>
  <c r="EC31" i="30" s="1"/>
  <c r="EE31" i="30"/>
  <c r="EF31" i="30"/>
  <c r="EH31" i="30" s="1"/>
  <c r="EJ31" i="30"/>
  <c r="EK31" i="30"/>
  <c r="EM31" i="30" s="1"/>
  <c r="EO31" i="30"/>
  <c r="EP31" i="30"/>
  <c r="ER31" i="30" s="1"/>
  <c r="DP84" i="30"/>
  <c r="DQ84" i="30"/>
  <c r="DS84" i="30" s="1"/>
  <c r="DU84" i="30"/>
  <c r="DV84" i="30"/>
  <c r="DX84" i="30" s="1"/>
  <c r="DZ84" i="30"/>
  <c r="EA84" i="30"/>
  <c r="EC84" i="30" s="1"/>
  <c r="EE84" i="30"/>
  <c r="EF84" i="30"/>
  <c r="EH84" i="30" s="1"/>
  <c r="EJ84" i="30"/>
  <c r="EK84" i="30"/>
  <c r="EM84" i="30" s="1"/>
  <c r="EO84" i="30"/>
  <c r="EP84" i="30"/>
  <c r="ER84" i="30" s="1"/>
  <c r="DP85" i="30"/>
  <c r="DQ85" i="30"/>
  <c r="DS85" i="30" s="1"/>
  <c r="DU85" i="30"/>
  <c r="DV85" i="30"/>
  <c r="DX85" i="30" s="1"/>
  <c r="DZ85" i="30"/>
  <c r="EA85" i="30"/>
  <c r="EC85" i="30" s="1"/>
  <c r="EE85" i="30"/>
  <c r="EF85" i="30"/>
  <c r="EH85" i="30" s="1"/>
  <c r="EJ85" i="30"/>
  <c r="EK85" i="30"/>
  <c r="EM85" i="30" s="1"/>
  <c r="EO85" i="30"/>
  <c r="EP85" i="30"/>
  <c r="ER85" i="30" s="1"/>
  <c r="DP57" i="30"/>
  <c r="DQ57" i="30"/>
  <c r="DU57" i="30"/>
  <c r="DV57" i="30"/>
  <c r="DX57" i="30" s="1"/>
  <c r="DZ57" i="30"/>
  <c r="EA57" i="30"/>
  <c r="EC57" i="30" s="1"/>
  <c r="EE57" i="30"/>
  <c r="EF57" i="30"/>
  <c r="EH57" i="30" s="1"/>
  <c r="EJ57" i="30"/>
  <c r="EK57" i="30"/>
  <c r="EM57" i="30" s="1"/>
  <c r="EO57" i="30"/>
  <c r="EP57" i="30"/>
  <c r="ER57" i="30" s="1"/>
  <c r="DP26" i="30"/>
  <c r="DQ26" i="30"/>
  <c r="DU26" i="30"/>
  <c r="DV26" i="30"/>
  <c r="DX26" i="30" s="1"/>
  <c r="DZ26" i="30"/>
  <c r="EE26" i="30"/>
  <c r="EF26" i="30"/>
  <c r="EH26" i="30" s="1"/>
  <c r="EJ26" i="30"/>
  <c r="EK26" i="30"/>
  <c r="EM26" i="30" s="1"/>
  <c r="EO26" i="30"/>
  <c r="EP26" i="30"/>
  <c r="ER26" i="30" s="1"/>
  <c r="DP113" i="30"/>
  <c r="DQ113" i="30"/>
  <c r="DS113" i="30" s="1"/>
  <c r="DU113" i="30"/>
  <c r="DV113" i="30"/>
  <c r="DX113" i="30" s="1"/>
  <c r="DZ113" i="30"/>
  <c r="EA113" i="30"/>
  <c r="EC113" i="30" s="1"/>
  <c r="EE113" i="30"/>
  <c r="EF113" i="30"/>
  <c r="EH113" i="30" s="1"/>
  <c r="EJ113" i="30"/>
  <c r="EK113" i="30"/>
  <c r="EM113" i="30" s="1"/>
  <c r="EO113" i="30"/>
  <c r="EP113" i="30"/>
  <c r="ER113" i="30" s="1"/>
  <c r="DP115" i="30"/>
  <c r="DQ115" i="30"/>
  <c r="DS115" i="30" s="1"/>
  <c r="DU115" i="30"/>
  <c r="DV115" i="30"/>
  <c r="DX115" i="30" s="1"/>
  <c r="DZ115" i="30"/>
  <c r="EA115" i="30"/>
  <c r="EC115" i="30" s="1"/>
  <c r="EE115" i="30"/>
  <c r="EF115" i="30"/>
  <c r="EH115" i="30" s="1"/>
  <c r="EJ115" i="30"/>
  <c r="EK115" i="30"/>
  <c r="EM115" i="30" s="1"/>
  <c r="EO115" i="30"/>
  <c r="EP115" i="30"/>
  <c r="ER115" i="30" s="1"/>
  <c r="DP116" i="30"/>
  <c r="DQ116" i="30"/>
  <c r="DS116" i="30" s="1"/>
  <c r="DU116" i="30"/>
  <c r="DV116" i="30"/>
  <c r="DZ116" i="30"/>
  <c r="EA116" i="30"/>
  <c r="EC116" i="30" s="1"/>
  <c r="EE116" i="30"/>
  <c r="EF116" i="30"/>
  <c r="EH116" i="30" s="1"/>
  <c r="EJ116" i="30"/>
  <c r="EK116" i="30"/>
  <c r="EM116" i="30" s="1"/>
  <c r="EO116" i="30"/>
  <c r="EP116" i="30"/>
  <c r="ER116" i="30" s="1"/>
  <c r="DP74" i="30"/>
  <c r="DQ74" i="30"/>
  <c r="DS74" i="30" s="1"/>
  <c r="DU74" i="30"/>
  <c r="DV74" i="30"/>
  <c r="DX74" i="30" s="1"/>
  <c r="DZ74" i="30"/>
  <c r="EA74" i="30"/>
  <c r="EC74" i="30" s="1"/>
  <c r="EE74" i="30"/>
  <c r="EF74" i="30"/>
  <c r="EH74" i="30" s="1"/>
  <c r="EJ74" i="30"/>
  <c r="EO74" i="30"/>
  <c r="EP74" i="30"/>
  <c r="ER74" i="30" s="1"/>
  <c r="DP45" i="30"/>
  <c r="DQ45" i="30"/>
  <c r="DS45" i="30" s="1"/>
  <c r="DU45" i="30"/>
  <c r="DZ45" i="30"/>
  <c r="EE45" i="30"/>
  <c r="EF45" i="30"/>
  <c r="EH45" i="30" s="1"/>
  <c r="EJ45" i="30"/>
  <c r="EK45" i="30"/>
  <c r="EM45" i="30" s="1"/>
  <c r="EO45" i="30"/>
  <c r="EP45" i="30"/>
  <c r="ER45" i="30" s="1"/>
  <c r="DP46" i="30"/>
  <c r="DQ46" i="30"/>
  <c r="DS46" i="30" s="1"/>
  <c r="DU46" i="30"/>
  <c r="DV46" i="30"/>
  <c r="DX46" i="30" s="1"/>
  <c r="DZ46" i="30"/>
  <c r="EE46" i="30"/>
  <c r="EF46" i="30"/>
  <c r="EH46" i="30" s="1"/>
  <c r="EJ46" i="30"/>
  <c r="EK46" i="30"/>
  <c r="EM46" i="30" s="1"/>
  <c r="EO46" i="30"/>
  <c r="EP46" i="30"/>
  <c r="ER46" i="30" s="1"/>
  <c r="DP86" i="30"/>
  <c r="DQ86" i="30"/>
  <c r="DS86" i="30" s="1"/>
  <c r="DU86" i="30"/>
  <c r="DV86" i="30"/>
  <c r="DX86" i="30" s="1"/>
  <c r="DZ86" i="30"/>
  <c r="EA86" i="30"/>
  <c r="EC86" i="30" s="1"/>
  <c r="EE86" i="30"/>
  <c r="EF86" i="30"/>
  <c r="EH86" i="30" s="1"/>
  <c r="EJ86" i="30"/>
  <c r="EK86" i="30"/>
  <c r="EM86" i="30" s="1"/>
  <c r="EO86" i="30"/>
  <c r="EP86" i="30"/>
  <c r="ER86" i="30" s="1"/>
  <c r="DP87" i="30"/>
  <c r="DQ87" i="30"/>
  <c r="DS87" i="30" s="1"/>
  <c r="DU87" i="30"/>
  <c r="DV87" i="30"/>
  <c r="DX87" i="30" s="1"/>
  <c r="DZ87" i="30"/>
  <c r="EA87" i="30"/>
  <c r="EC87" i="30" s="1"/>
  <c r="EE87" i="30"/>
  <c r="EF87" i="30"/>
  <c r="EH87" i="30" s="1"/>
  <c r="EJ87" i="30"/>
  <c r="EK87" i="30"/>
  <c r="EM87" i="30" s="1"/>
  <c r="EO87" i="30"/>
  <c r="EP87" i="30"/>
  <c r="ER87" i="30" s="1"/>
  <c r="DP88" i="30"/>
  <c r="DQ88" i="30"/>
  <c r="DS88" i="30" s="1"/>
  <c r="DU88" i="30"/>
  <c r="DV88" i="30"/>
  <c r="DX88" i="30" s="1"/>
  <c r="DZ88" i="30"/>
  <c r="EA88" i="30"/>
  <c r="EC88" i="30" s="1"/>
  <c r="EE88" i="30"/>
  <c r="EF88" i="30"/>
  <c r="EH88" i="30" s="1"/>
  <c r="EJ88" i="30"/>
  <c r="EK88" i="30"/>
  <c r="EM88" i="30" s="1"/>
  <c r="EO88" i="30"/>
  <c r="EP88" i="30"/>
  <c r="ER88" i="30" s="1"/>
  <c r="DP89" i="30"/>
  <c r="DQ89" i="30"/>
  <c r="DS89" i="30" s="1"/>
  <c r="DU89" i="30"/>
  <c r="DV89" i="30"/>
  <c r="DX89" i="30" s="1"/>
  <c r="DZ89" i="30"/>
  <c r="EA89" i="30"/>
  <c r="EC89" i="30" s="1"/>
  <c r="EE89" i="30"/>
  <c r="EF89" i="30"/>
  <c r="EH89" i="30" s="1"/>
  <c r="EJ89" i="30"/>
  <c r="EK89" i="30"/>
  <c r="EM89" i="30" s="1"/>
  <c r="EO89" i="30"/>
  <c r="EP89" i="30"/>
  <c r="ER89" i="30" s="1"/>
  <c r="DP90" i="30"/>
  <c r="DQ90" i="30"/>
  <c r="DS90" i="30" s="1"/>
  <c r="DU90" i="30"/>
  <c r="DV90" i="30"/>
  <c r="DZ90" i="30"/>
  <c r="EA90" i="30"/>
  <c r="EC90" i="30" s="1"/>
  <c r="EE90" i="30"/>
  <c r="EF90" i="30"/>
  <c r="EH90" i="30" s="1"/>
  <c r="EJ90" i="30"/>
  <c r="EK90" i="30"/>
  <c r="EM90" i="30" s="1"/>
  <c r="EO90" i="30"/>
  <c r="EP90" i="30"/>
  <c r="ER90" i="30" s="1"/>
  <c r="DP91" i="30"/>
  <c r="DQ91" i="30"/>
  <c r="DS91" i="30" s="1"/>
  <c r="DU91" i="30"/>
  <c r="DV91" i="30"/>
  <c r="DX91" i="30" s="1"/>
  <c r="DZ91" i="30"/>
  <c r="EA91" i="30"/>
  <c r="EC91" i="30" s="1"/>
  <c r="EE91" i="30"/>
  <c r="EF91" i="30"/>
  <c r="EH91" i="30" s="1"/>
  <c r="EJ91" i="30"/>
  <c r="EK91" i="30"/>
  <c r="EM91" i="30" s="1"/>
  <c r="EO91" i="30"/>
  <c r="EP91" i="30"/>
  <c r="ER91" i="30" s="1"/>
  <c r="DP92" i="30"/>
  <c r="DQ92" i="30"/>
  <c r="DS92" i="30" s="1"/>
  <c r="DU92" i="30"/>
  <c r="DV92" i="30"/>
  <c r="DX92" i="30" s="1"/>
  <c r="DZ92" i="30"/>
  <c r="EA92" i="30"/>
  <c r="EC92" i="30" s="1"/>
  <c r="EE92" i="30"/>
  <c r="EF92" i="30"/>
  <c r="EH92" i="30" s="1"/>
  <c r="EJ92" i="30"/>
  <c r="EK92" i="30"/>
  <c r="EM92" i="30" s="1"/>
  <c r="EO92" i="30"/>
  <c r="EP92" i="30"/>
  <c r="ER92" i="30" s="1"/>
  <c r="DP93" i="30"/>
  <c r="DQ93" i="30"/>
  <c r="DS93" i="30" s="1"/>
  <c r="DU93" i="30"/>
  <c r="DV93" i="30"/>
  <c r="DX93" i="30" s="1"/>
  <c r="DZ93" i="30"/>
  <c r="EA93" i="30"/>
  <c r="EC93" i="30" s="1"/>
  <c r="EE93" i="30"/>
  <c r="EF93" i="30"/>
  <c r="EH93" i="30" s="1"/>
  <c r="EJ93" i="30"/>
  <c r="EK93" i="30"/>
  <c r="EM93" i="30" s="1"/>
  <c r="EO93" i="30"/>
  <c r="EP93" i="30"/>
  <c r="ER93" i="30" s="1"/>
  <c r="DP94" i="30"/>
  <c r="DQ94" i="30"/>
  <c r="DS94" i="30" s="1"/>
  <c r="DU94" i="30"/>
  <c r="DV94" i="30"/>
  <c r="DX94" i="30" s="1"/>
  <c r="DZ94" i="30"/>
  <c r="EA94" i="30"/>
  <c r="EC94" i="30" s="1"/>
  <c r="EE94" i="30"/>
  <c r="EF94" i="30"/>
  <c r="EH94" i="30" s="1"/>
  <c r="EJ94" i="30"/>
  <c r="EK94" i="30"/>
  <c r="EM94" i="30" s="1"/>
  <c r="EO94" i="30"/>
  <c r="EP94" i="30"/>
  <c r="ER94" i="30" s="1"/>
  <c r="DP95" i="30"/>
  <c r="DQ95" i="30"/>
  <c r="DS95" i="30" s="1"/>
  <c r="DU95" i="30"/>
  <c r="DV95" i="30"/>
  <c r="DX95" i="30" s="1"/>
  <c r="DZ95" i="30"/>
  <c r="EA95" i="30"/>
  <c r="EC95" i="30" s="1"/>
  <c r="EE95" i="30"/>
  <c r="EF95" i="30"/>
  <c r="EH95" i="30" s="1"/>
  <c r="EJ95" i="30"/>
  <c r="EK95" i="30"/>
  <c r="EM95" i="30" s="1"/>
  <c r="EO95" i="30"/>
  <c r="EP95" i="30"/>
  <c r="ER95" i="30" s="1"/>
  <c r="DP96" i="30"/>
  <c r="DQ96" i="30"/>
  <c r="DS96" i="30" s="1"/>
  <c r="DU96" i="30"/>
  <c r="DV96" i="30"/>
  <c r="DX96" i="30" s="1"/>
  <c r="DZ96" i="30"/>
  <c r="EA96" i="30"/>
  <c r="EC96" i="30" s="1"/>
  <c r="EE96" i="30"/>
  <c r="EF96" i="30"/>
  <c r="EH96" i="30" s="1"/>
  <c r="EJ96" i="30"/>
  <c r="EK96" i="30"/>
  <c r="EM96" i="30" s="1"/>
  <c r="EO96" i="30"/>
  <c r="EP96" i="30"/>
  <c r="ER96" i="30" s="1"/>
  <c r="DP97" i="30"/>
  <c r="DQ97" i="30"/>
  <c r="DS97" i="30" s="1"/>
  <c r="DU97" i="30"/>
  <c r="DV97" i="30"/>
  <c r="DX97" i="30" s="1"/>
  <c r="DZ97" i="30"/>
  <c r="EA97" i="30"/>
  <c r="EC97" i="30" s="1"/>
  <c r="EE97" i="30"/>
  <c r="EF97" i="30"/>
  <c r="EH97" i="30" s="1"/>
  <c r="EJ97" i="30"/>
  <c r="EK97" i="30"/>
  <c r="EM97" i="30" s="1"/>
  <c r="EO97" i="30"/>
  <c r="EP97" i="30"/>
  <c r="ER97" i="30" s="1"/>
  <c r="DP98" i="30"/>
  <c r="DQ98" i="30"/>
  <c r="DS98" i="30" s="1"/>
  <c r="DU98" i="30"/>
  <c r="DV98" i="30"/>
  <c r="DZ98" i="30"/>
  <c r="EA98" i="30"/>
  <c r="EC98" i="30" s="1"/>
  <c r="EE98" i="30"/>
  <c r="EF98" i="30"/>
  <c r="EH98" i="30" s="1"/>
  <c r="EJ98" i="30"/>
  <c r="EK98" i="30"/>
  <c r="EM98" i="30" s="1"/>
  <c r="EO98" i="30"/>
  <c r="EP98" i="30"/>
  <c r="ER98" i="30" s="1"/>
  <c r="DP99" i="30"/>
  <c r="DQ99" i="30"/>
  <c r="DS99" i="30" s="1"/>
  <c r="DU99" i="30"/>
  <c r="DV99" i="30"/>
  <c r="DX99" i="30" s="1"/>
  <c r="DZ99" i="30"/>
  <c r="EA99" i="30"/>
  <c r="EC99" i="30" s="1"/>
  <c r="EE99" i="30"/>
  <c r="EF99" i="30"/>
  <c r="EH99" i="30" s="1"/>
  <c r="EJ99" i="30"/>
  <c r="EK99" i="30"/>
  <c r="EM99" i="30" s="1"/>
  <c r="EO99" i="30"/>
  <c r="EP99" i="30"/>
  <c r="ER99" i="30" s="1"/>
  <c r="DP100" i="30"/>
  <c r="DQ100" i="30"/>
  <c r="DS100" i="30" s="1"/>
  <c r="DU100" i="30"/>
  <c r="DV100" i="30"/>
  <c r="DZ100" i="30"/>
  <c r="EA100" i="30"/>
  <c r="EC100" i="30" s="1"/>
  <c r="EE100" i="30"/>
  <c r="EF100" i="30"/>
  <c r="EH100" i="30" s="1"/>
  <c r="EJ100" i="30"/>
  <c r="EK100" i="30"/>
  <c r="EM100" i="30" s="1"/>
  <c r="EO100" i="30"/>
  <c r="EP100" i="30"/>
  <c r="ER100" i="30" s="1"/>
  <c r="DP101" i="30"/>
  <c r="DQ101" i="30"/>
  <c r="DU101" i="30"/>
  <c r="DV101" i="30"/>
  <c r="DX101" i="30" s="1"/>
  <c r="DZ101" i="30"/>
  <c r="EA101" i="30"/>
  <c r="EC101" i="30" s="1"/>
  <c r="EE101" i="30"/>
  <c r="EF101" i="30"/>
  <c r="EH101" i="30" s="1"/>
  <c r="EJ101" i="30"/>
  <c r="EK101" i="30"/>
  <c r="EM101" i="30" s="1"/>
  <c r="EO101" i="30"/>
  <c r="EP101" i="30"/>
  <c r="ER101" i="30" s="1"/>
  <c r="DP102" i="30"/>
  <c r="DQ102" i="30"/>
  <c r="DS102" i="30" s="1"/>
  <c r="DU102" i="30"/>
  <c r="DV102" i="30"/>
  <c r="DX102" i="30" s="1"/>
  <c r="DZ102" i="30"/>
  <c r="EA102" i="30"/>
  <c r="EC102" i="30" s="1"/>
  <c r="EE102" i="30"/>
  <c r="EF102" i="30"/>
  <c r="EH102" i="30" s="1"/>
  <c r="EJ102" i="30"/>
  <c r="EK102" i="30"/>
  <c r="EM102" i="30" s="1"/>
  <c r="EO102" i="30"/>
  <c r="EP102" i="30"/>
  <c r="ER102" i="30" s="1"/>
  <c r="DP103" i="30"/>
  <c r="DQ103" i="30"/>
  <c r="DS103" i="30" s="1"/>
  <c r="DU103" i="30"/>
  <c r="DV103" i="30"/>
  <c r="DX103" i="30" s="1"/>
  <c r="DZ103" i="30"/>
  <c r="EA103" i="30"/>
  <c r="EC103" i="30" s="1"/>
  <c r="EE103" i="30"/>
  <c r="EF103" i="30"/>
  <c r="EH103" i="30" s="1"/>
  <c r="EJ103" i="30"/>
  <c r="EK103" i="30"/>
  <c r="EM103" i="30" s="1"/>
  <c r="EO103" i="30"/>
  <c r="EP103" i="30"/>
  <c r="ER103" i="30" s="1"/>
  <c r="DP104" i="30"/>
  <c r="DQ104" i="30"/>
  <c r="DS104" i="30" s="1"/>
  <c r="DU104" i="30"/>
  <c r="DV104" i="30"/>
  <c r="DX104" i="30" s="1"/>
  <c r="DZ104" i="30"/>
  <c r="EA104" i="30"/>
  <c r="EC104" i="30" s="1"/>
  <c r="EE104" i="30"/>
  <c r="EF104" i="30"/>
  <c r="EH104" i="30" s="1"/>
  <c r="EJ104" i="30"/>
  <c r="EK104" i="30"/>
  <c r="EM104" i="30" s="1"/>
  <c r="EO104" i="30"/>
  <c r="EP104" i="30"/>
  <c r="ER104" i="30" s="1"/>
  <c r="DP106" i="30"/>
  <c r="DQ106" i="30"/>
  <c r="DS106" i="30" s="1"/>
  <c r="DU106" i="30"/>
  <c r="DV106" i="30"/>
  <c r="DX106" i="30" s="1"/>
  <c r="DZ106" i="30"/>
  <c r="EA106" i="30"/>
  <c r="EC106" i="30" s="1"/>
  <c r="EE106" i="30"/>
  <c r="EF106" i="30"/>
  <c r="EH106" i="30" s="1"/>
  <c r="EJ106" i="30"/>
  <c r="EK106" i="30"/>
  <c r="EM106" i="30" s="1"/>
  <c r="EO106" i="30"/>
  <c r="EP106" i="30"/>
  <c r="ER106" i="30" s="1"/>
  <c r="DP107" i="30"/>
  <c r="DQ107" i="30"/>
  <c r="DS107" i="30" s="1"/>
  <c r="DU107" i="30"/>
  <c r="DV107" i="30"/>
  <c r="DX107" i="30" s="1"/>
  <c r="DZ107" i="30"/>
  <c r="EA107" i="30"/>
  <c r="EC107" i="30" s="1"/>
  <c r="EE107" i="30"/>
  <c r="EF107" i="30"/>
  <c r="EH107" i="30" s="1"/>
  <c r="EJ107" i="30"/>
  <c r="EK107" i="30"/>
  <c r="EM107" i="30" s="1"/>
  <c r="EO107" i="30"/>
  <c r="EP107" i="30"/>
  <c r="ER107" i="30" s="1"/>
  <c r="DP108" i="30"/>
  <c r="DQ108" i="30"/>
  <c r="DS108" i="30" s="1"/>
  <c r="DU108" i="30"/>
  <c r="DV108" i="30"/>
  <c r="DX108" i="30" s="1"/>
  <c r="DZ108" i="30"/>
  <c r="EA108" i="30"/>
  <c r="EC108" i="30" s="1"/>
  <c r="EE108" i="30"/>
  <c r="EF108" i="30"/>
  <c r="EH108" i="30" s="1"/>
  <c r="EJ108" i="30"/>
  <c r="EK108" i="30"/>
  <c r="EM108" i="30" s="1"/>
  <c r="EO108" i="30"/>
  <c r="EP108" i="30"/>
  <c r="ER108" i="30" s="1"/>
  <c r="DP109" i="30"/>
  <c r="DQ109" i="30"/>
  <c r="DS109" i="30" s="1"/>
  <c r="DU109" i="30"/>
  <c r="DV109" i="30"/>
  <c r="DZ109" i="30"/>
  <c r="EA109" i="30"/>
  <c r="EC109" i="30" s="1"/>
  <c r="EE109" i="30"/>
  <c r="EF109" i="30"/>
  <c r="EH109" i="30" s="1"/>
  <c r="EJ109" i="30"/>
  <c r="EK109" i="30"/>
  <c r="EM109" i="30" s="1"/>
  <c r="EO109" i="30"/>
  <c r="EP109" i="30"/>
  <c r="ER109" i="30" s="1"/>
  <c r="DP105" i="30"/>
  <c r="DQ105" i="30"/>
  <c r="DS105" i="30" s="1"/>
  <c r="DU105" i="30"/>
  <c r="DV105" i="30"/>
  <c r="DX105" i="30" s="1"/>
  <c r="DZ105" i="30"/>
  <c r="EA105" i="30"/>
  <c r="EC105" i="30" s="1"/>
  <c r="EE105" i="30"/>
  <c r="EF105" i="30"/>
  <c r="EH105" i="30" s="1"/>
  <c r="EJ105" i="30"/>
  <c r="EK105" i="30"/>
  <c r="EM105" i="30" s="1"/>
  <c r="EO105" i="30"/>
  <c r="EP105" i="30"/>
  <c r="ER105" i="30" s="1"/>
  <c r="EP65" i="30"/>
  <c r="ER65" i="30" s="1"/>
  <c r="EF65" i="30"/>
  <c r="EH65" i="30" s="1"/>
  <c r="EA65" i="30"/>
  <c r="EC65" i="30" s="1"/>
  <c r="DV65" i="30"/>
  <c r="DP65" i="30"/>
  <c r="KC65" i="30"/>
  <c r="KD89" i="30" s="1"/>
  <c r="JX65" i="30"/>
  <c r="JS65" i="30"/>
  <c r="JN65" i="30"/>
  <c r="JI65" i="30"/>
  <c r="JD65" i="30"/>
  <c r="JE65" i="30" s="1"/>
  <c r="IS65" i="30"/>
  <c r="IN65" i="30"/>
  <c r="II65" i="30"/>
  <c r="ID65" i="30"/>
  <c r="HY65" i="30"/>
  <c r="HT65" i="30"/>
  <c r="HI65" i="30"/>
  <c r="HD65" i="30"/>
  <c r="GY65" i="30"/>
  <c r="GT65" i="30"/>
  <c r="GO65" i="30"/>
  <c r="GJ65" i="30"/>
  <c r="FY65" i="30"/>
  <c r="FT65" i="30"/>
  <c r="FO65" i="30"/>
  <c r="FJ65" i="30"/>
  <c r="FE65" i="30"/>
  <c r="EZ65" i="30"/>
  <c r="EO65" i="30"/>
  <c r="EJ65" i="30"/>
  <c r="EE65" i="30"/>
  <c r="DZ65" i="30"/>
  <c r="DU65" i="30"/>
  <c r="DF65" i="30"/>
  <c r="DH65" i="30" s="1"/>
  <c r="DE65" i="30"/>
  <c r="CZ65" i="30"/>
  <c r="CV65" i="30"/>
  <c r="CX65" i="30" s="1"/>
  <c r="CU65" i="30"/>
  <c r="CQ65" i="30"/>
  <c r="CS65" i="30" s="1"/>
  <c r="CP65" i="30"/>
  <c r="CL65" i="30"/>
  <c r="CK65" i="30"/>
  <c r="CF65" i="30"/>
  <c r="DE64" i="30"/>
  <c r="DF64" i="30"/>
  <c r="DH64" i="30" s="1"/>
  <c r="DE67" i="30"/>
  <c r="DF67" i="30"/>
  <c r="DE117" i="30"/>
  <c r="DF117" i="30"/>
  <c r="DE54" i="30"/>
  <c r="DF54" i="30"/>
  <c r="DH54" i="30" s="1"/>
  <c r="DE7" i="30"/>
  <c r="DF7" i="30"/>
  <c r="DH7" i="30" s="1"/>
  <c r="DE25" i="30"/>
  <c r="DF25" i="30"/>
  <c r="DH25" i="30" s="1"/>
  <c r="DE16" i="30"/>
  <c r="DF16" i="30"/>
  <c r="DH16" i="30" s="1"/>
  <c r="DE10" i="30"/>
  <c r="DF10" i="30"/>
  <c r="DH10" i="30" s="1"/>
  <c r="DE55" i="30"/>
  <c r="DF55" i="30"/>
  <c r="DH55" i="30" s="1"/>
  <c r="DE11" i="30"/>
  <c r="DF11" i="30"/>
  <c r="DH11" i="30" s="1"/>
  <c r="DE111" i="30"/>
  <c r="DF111" i="30"/>
  <c r="DH111" i="30" s="1"/>
  <c r="DE23" i="30"/>
  <c r="DF23" i="30"/>
  <c r="DH23" i="30" s="1"/>
  <c r="DE33" i="30"/>
  <c r="DF33" i="30"/>
  <c r="DH33" i="30" s="1"/>
  <c r="DE69" i="30"/>
  <c r="DF69" i="30"/>
  <c r="DH69" i="30" s="1"/>
  <c r="DE62" i="30"/>
  <c r="DF62" i="30"/>
  <c r="DH62" i="30" s="1"/>
  <c r="DE66" i="30"/>
  <c r="DF66" i="30"/>
  <c r="DH66" i="30" s="1"/>
  <c r="DE53" i="30"/>
  <c r="DF53" i="30"/>
  <c r="DH53" i="30" s="1"/>
  <c r="DE68" i="30"/>
  <c r="DF68" i="30"/>
  <c r="DH68" i="30" s="1"/>
  <c r="DE51" i="30"/>
  <c r="DF51" i="30"/>
  <c r="DH51" i="30" s="1"/>
  <c r="DE72" i="30"/>
  <c r="DF72" i="30"/>
  <c r="DH72" i="30" s="1"/>
  <c r="DE42" i="30"/>
  <c r="DF42" i="30"/>
  <c r="DH42" i="30" s="1"/>
  <c r="DE50" i="30"/>
  <c r="DF50" i="30"/>
  <c r="DH50" i="30" s="1"/>
  <c r="DE6" i="30"/>
  <c r="DF6" i="30"/>
  <c r="DH6" i="30" s="1"/>
  <c r="DE21" i="30"/>
  <c r="DF21" i="30"/>
  <c r="DH21" i="30" s="1"/>
  <c r="DE19" i="30"/>
  <c r="DF19" i="30"/>
  <c r="DH19" i="30" s="1"/>
  <c r="DE76" i="30"/>
  <c r="DF76" i="30"/>
  <c r="DH76" i="30" s="1"/>
  <c r="DE44" i="30"/>
  <c r="DF44" i="30"/>
  <c r="DH44" i="30" s="1"/>
  <c r="DE75" i="30"/>
  <c r="DF75" i="30"/>
  <c r="DH75" i="30" s="1"/>
  <c r="DE36" i="30"/>
  <c r="DF36" i="30"/>
  <c r="DH36" i="30" s="1"/>
  <c r="DE47" i="30"/>
  <c r="DF47" i="30"/>
  <c r="DH47" i="30" s="1"/>
  <c r="DE20" i="30"/>
  <c r="DF20" i="30"/>
  <c r="DH20" i="30" s="1"/>
  <c r="DE73" i="30"/>
  <c r="DF73" i="30"/>
  <c r="DH73" i="30" s="1"/>
  <c r="DE24" i="30"/>
  <c r="DF24" i="30"/>
  <c r="DH24" i="30" s="1"/>
  <c r="DE27" i="30"/>
  <c r="DF27" i="30"/>
  <c r="DH27" i="30" s="1"/>
  <c r="DE43" i="30"/>
  <c r="DF43" i="30"/>
  <c r="DH43" i="30" s="1"/>
  <c r="DE82" i="30"/>
  <c r="DE114" i="30"/>
  <c r="DF114" i="30"/>
  <c r="DH114" i="30" s="1"/>
  <c r="DE40" i="30"/>
  <c r="DE9" i="30"/>
  <c r="DE63" i="30"/>
  <c r="DF63" i="30"/>
  <c r="DE70" i="30"/>
  <c r="DF70" i="30"/>
  <c r="DH70" i="30" s="1"/>
  <c r="DE22" i="30"/>
  <c r="DF22" i="30"/>
  <c r="DH22" i="30" s="1"/>
  <c r="DE83" i="30"/>
  <c r="DF83" i="30"/>
  <c r="DE81" i="30"/>
  <c r="DF81" i="30"/>
  <c r="DH81" i="30" s="1"/>
  <c r="DE28" i="30"/>
  <c r="DF28" i="30"/>
  <c r="DH28" i="30" s="1"/>
  <c r="DE78" i="30"/>
  <c r="DF78" i="30"/>
  <c r="DH78" i="30" s="1"/>
  <c r="DE59" i="30"/>
  <c r="DF59" i="30"/>
  <c r="DH59" i="30" s="1"/>
  <c r="DE112" i="30"/>
  <c r="DF112" i="30"/>
  <c r="DH112" i="30" s="1"/>
  <c r="DE60" i="30"/>
  <c r="DF60" i="30"/>
  <c r="DH60" i="30" s="1"/>
  <c r="DE58" i="30"/>
  <c r="DF58" i="30"/>
  <c r="DH58" i="30" s="1"/>
  <c r="DE79" i="30"/>
  <c r="DF79" i="30"/>
  <c r="DH79" i="30" s="1"/>
  <c r="DE49" i="30"/>
  <c r="DF49" i="30"/>
  <c r="DH49" i="30" s="1"/>
  <c r="DE80" i="30"/>
  <c r="DF80" i="30"/>
  <c r="DH80" i="30" s="1"/>
  <c r="DE8" i="30"/>
  <c r="DF8" i="30"/>
  <c r="DH8" i="30" s="1"/>
  <c r="DE52" i="30"/>
  <c r="DE48" i="30"/>
  <c r="DF48" i="30"/>
  <c r="DH48" i="30" s="1"/>
  <c r="DE77" i="30"/>
  <c r="DF77" i="30"/>
  <c r="DH77" i="30" s="1"/>
  <c r="DE39" i="30"/>
  <c r="DF39" i="30"/>
  <c r="DH39" i="30" s="1"/>
  <c r="DE32" i="30"/>
  <c r="DF32" i="30"/>
  <c r="DH32" i="30" s="1"/>
  <c r="DE41" i="30"/>
  <c r="DF41" i="30"/>
  <c r="DH41" i="30" s="1"/>
  <c r="DE71" i="30"/>
  <c r="DF71" i="30"/>
  <c r="DH71" i="30" s="1"/>
  <c r="DE110" i="30"/>
  <c r="DF110" i="30"/>
  <c r="DH110" i="30" s="1"/>
  <c r="DE12" i="30"/>
  <c r="DF12" i="30"/>
  <c r="DH12" i="30" s="1"/>
  <c r="DE31" i="30"/>
  <c r="DF31" i="30"/>
  <c r="DH31" i="30" s="1"/>
  <c r="DE84" i="30"/>
  <c r="DF84" i="30"/>
  <c r="DH84" i="30" s="1"/>
  <c r="DE85" i="30"/>
  <c r="DF85" i="30"/>
  <c r="DH85" i="30" s="1"/>
  <c r="DE57" i="30"/>
  <c r="DF57" i="30"/>
  <c r="DH57" i="30" s="1"/>
  <c r="DE26" i="30"/>
  <c r="DF26" i="30"/>
  <c r="DH26" i="30" s="1"/>
  <c r="DE113" i="30"/>
  <c r="DF113" i="30"/>
  <c r="DH113" i="30" s="1"/>
  <c r="DE115" i="30"/>
  <c r="DF115" i="30"/>
  <c r="DH115" i="30" s="1"/>
  <c r="DE116" i="30"/>
  <c r="DF116" i="30"/>
  <c r="DH116" i="30" s="1"/>
  <c r="DE74" i="30"/>
  <c r="DF74" i="30"/>
  <c r="DH74" i="30" s="1"/>
  <c r="DE45" i="30"/>
  <c r="DF45" i="30"/>
  <c r="DH45" i="30" s="1"/>
  <c r="DE46" i="30"/>
  <c r="DF46" i="30"/>
  <c r="DH46" i="30" s="1"/>
  <c r="DE86" i="30"/>
  <c r="DF86" i="30"/>
  <c r="DH86" i="30" s="1"/>
  <c r="DE87" i="30"/>
  <c r="DF87" i="30"/>
  <c r="DH87" i="30" s="1"/>
  <c r="DE88" i="30"/>
  <c r="DF88" i="30"/>
  <c r="DH88" i="30" s="1"/>
  <c r="DE89" i="30"/>
  <c r="DF89" i="30"/>
  <c r="DH89" i="30" s="1"/>
  <c r="DE90" i="30"/>
  <c r="DF90" i="30"/>
  <c r="DH90" i="30" s="1"/>
  <c r="DE91" i="30"/>
  <c r="DF91" i="30"/>
  <c r="DH91" i="30" s="1"/>
  <c r="DE92" i="30"/>
  <c r="DF92" i="30"/>
  <c r="DH92" i="30" s="1"/>
  <c r="DE93" i="30"/>
  <c r="DF93" i="30"/>
  <c r="DH93" i="30" s="1"/>
  <c r="DE94" i="30"/>
  <c r="DF94" i="30"/>
  <c r="DH94" i="30" s="1"/>
  <c r="DE95" i="30"/>
  <c r="DF95" i="30"/>
  <c r="DH95" i="30" s="1"/>
  <c r="DE96" i="30"/>
  <c r="DF96" i="30"/>
  <c r="DH96" i="30" s="1"/>
  <c r="DE97" i="30"/>
  <c r="DF97" i="30"/>
  <c r="DH97" i="30" s="1"/>
  <c r="DE98" i="30"/>
  <c r="DF98" i="30"/>
  <c r="DH98" i="30" s="1"/>
  <c r="DE99" i="30"/>
  <c r="DF99" i="30"/>
  <c r="DH99" i="30" s="1"/>
  <c r="DE100" i="30"/>
  <c r="DF100" i="30"/>
  <c r="DH100" i="30" s="1"/>
  <c r="DE101" i="30"/>
  <c r="DF101" i="30"/>
  <c r="DH101" i="30" s="1"/>
  <c r="DE102" i="30"/>
  <c r="DF102" i="30"/>
  <c r="DH102" i="30" s="1"/>
  <c r="DE103" i="30"/>
  <c r="DF103" i="30"/>
  <c r="DH103" i="30" s="1"/>
  <c r="DE104" i="30"/>
  <c r="DF104" i="30"/>
  <c r="DH104" i="30" s="1"/>
  <c r="DE106" i="30"/>
  <c r="DF106" i="30"/>
  <c r="DH106" i="30" s="1"/>
  <c r="DE107" i="30"/>
  <c r="DF107" i="30"/>
  <c r="DH107" i="30" s="1"/>
  <c r="DE108" i="30"/>
  <c r="DF108" i="30"/>
  <c r="DH108" i="30" s="1"/>
  <c r="DE109" i="30"/>
  <c r="DF109" i="30"/>
  <c r="DH109" i="30" s="1"/>
  <c r="DE105" i="30"/>
  <c r="DF105" i="30"/>
  <c r="DH105" i="30" s="1"/>
  <c r="CZ64" i="30"/>
  <c r="CZ67" i="30"/>
  <c r="CZ117" i="30"/>
  <c r="DA117" i="30"/>
  <c r="DC117" i="30" s="1"/>
  <c r="CZ54" i="30"/>
  <c r="DA54" i="30"/>
  <c r="DC54" i="30" s="1"/>
  <c r="CZ7" i="30"/>
  <c r="DA7" i="30"/>
  <c r="DC7" i="30" s="1"/>
  <c r="CZ25" i="30"/>
  <c r="DA25" i="30"/>
  <c r="DC25" i="30" s="1"/>
  <c r="CZ16" i="30"/>
  <c r="DA16" i="30"/>
  <c r="DC16" i="30" s="1"/>
  <c r="CZ10" i="30"/>
  <c r="DA10" i="30"/>
  <c r="DC10" i="30" s="1"/>
  <c r="CZ55" i="30"/>
  <c r="DA55" i="30"/>
  <c r="DC55" i="30" s="1"/>
  <c r="CZ11" i="30"/>
  <c r="DA11" i="30"/>
  <c r="DC11" i="30" s="1"/>
  <c r="CZ111" i="30"/>
  <c r="DA111" i="30"/>
  <c r="DC111" i="30" s="1"/>
  <c r="CZ23" i="30"/>
  <c r="DA23" i="30"/>
  <c r="DC23" i="30" s="1"/>
  <c r="CZ33" i="30"/>
  <c r="DA33" i="30"/>
  <c r="DC33" i="30" s="1"/>
  <c r="CZ69" i="30"/>
  <c r="CZ62" i="30"/>
  <c r="DA62" i="30"/>
  <c r="DC62" i="30" s="1"/>
  <c r="CZ66" i="30"/>
  <c r="CZ53" i="30"/>
  <c r="DA53" i="30"/>
  <c r="DC53" i="30" s="1"/>
  <c r="CZ68" i="30"/>
  <c r="CZ51" i="30"/>
  <c r="DA51" i="30"/>
  <c r="DC51" i="30" s="1"/>
  <c r="CZ72" i="30"/>
  <c r="CZ42" i="30"/>
  <c r="DA42" i="30"/>
  <c r="DC42" i="30" s="1"/>
  <c r="CZ50" i="30"/>
  <c r="DA50" i="30"/>
  <c r="DC50" i="30" s="1"/>
  <c r="CZ6" i="30"/>
  <c r="DA6" i="30"/>
  <c r="DC6" i="30" s="1"/>
  <c r="CZ21" i="30"/>
  <c r="DA21" i="30"/>
  <c r="DC21" i="30" s="1"/>
  <c r="CZ19" i="30"/>
  <c r="DA19" i="30"/>
  <c r="DC19" i="30" s="1"/>
  <c r="CZ76" i="30"/>
  <c r="DA76" i="30"/>
  <c r="DC76" i="30" s="1"/>
  <c r="CZ44" i="30"/>
  <c r="DA44" i="30"/>
  <c r="DC44" i="30" s="1"/>
  <c r="CZ75" i="30"/>
  <c r="DA75" i="30"/>
  <c r="DC75" i="30" s="1"/>
  <c r="CZ36" i="30"/>
  <c r="DA36" i="30"/>
  <c r="DC36" i="30" s="1"/>
  <c r="CZ47" i="30"/>
  <c r="DA47" i="30"/>
  <c r="DC47" i="30" s="1"/>
  <c r="CZ20" i="30"/>
  <c r="DA20" i="30"/>
  <c r="DC20" i="30" s="1"/>
  <c r="CZ73" i="30"/>
  <c r="CZ24" i="30"/>
  <c r="CZ27" i="30"/>
  <c r="CZ43" i="30"/>
  <c r="CZ82" i="30"/>
  <c r="CZ114" i="30"/>
  <c r="CZ40" i="30"/>
  <c r="DA40" i="30"/>
  <c r="CZ9" i="30"/>
  <c r="DA9" i="30"/>
  <c r="CZ63" i="30"/>
  <c r="DA63" i="30"/>
  <c r="CZ70" i="30"/>
  <c r="CZ22" i="30"/>
  <c r="DA22" i="30"/>
  <c r="DC22" i="30" s="1"/>
  <c r="CZ83" i="30"/>
  <c r="DA83" i="30"/>
  <c r="DC83" i="30" s="1"/>
  <c r="CZ81" i="30"/>
  <c r="DA81" i="30"/>
  <c r="DC81" i="30" s="1"/>
  <c r="CZ28" i="30"/>
  <c r="DA28" i="30"/>
  <c r="DC28" i="30" s="1"/>
  <c r="CZ78" i="30"/>
  <c r="DA78" i="30"/>
  <c r="DC78" i="30" s="1"/>
  <c r="CZ59" i="30"/>
  <c r="DA59" i="30"/>
  <c r="DC59" i="30" s="1"/>
  <c r="CZ112" i="30"/>
  <c r="DA112" i="30"/>
  <c r="DC112" i="30" s="1"/>
  <c r="CZ60" i="30"/>
  <c r="DA60" i="30"/>
  <c r="DC60" i="30" s="1"/>
  <c r="CZ58" i="30"/>
  <c r="DA58" i="30"/>
  <c r="DC58" i="30" s="1"/>
  <c r="CZ79" i="30"/>
  <c r="CZ49" i="30"/>
  <c r="DA49" i="30"/>
  <c r="DC49" i="30" s="1"/>
  <c r="CZ80" i="30"/>
  <c r="DA80" i="30"/>
  <c r="DC80" i="30" s="1"/>
  <c r="CZ8" i="30"/>
  <c r="CZ52" i="30"/>
  <c r="DA52" i="30"/>
  <c r="DC52" i="30" s="1"/>
  <c r="CZ48" i="30"/>
  <c r="DA48" i="30"/>
  <c r="DC48" i="30" s="1"/>
  <c r="CZ77" i="30"/>
  <c r="DA77" i="30"/>
  <c r="DC77" i="30" s="1"/>
  <c r="CZ39" i="30"/>
  <c r="DA39" i="30"/>
  <c r="DC39" i="30" s="1"/>
  <c r="CZ32" i="30"/>
  <c r="DA32" i="30"/>
  <c r="DC32" i="30" s="1"/>
  <c r="CZ41" i="30"/>
  <c r="DA41" i="30"/>
  <c r="DC41" i="30" s="1"/>
  <c r="CZ71" i="30"/>
  <c r="DA71" i="30"/>
  <c r="DC71" i="30" s="1"/>
  <c r="CZ110" i="30"/>
  <c r="DA110" i="30"/>
  <c r="DC110" i="30" s="1"/>
  <c r="CZ12" i="30"/>
  <c r="DA12" i="30"/>
  <c r="DC12" i="30" s="1"/>
  <c r="CZ31" i="30"/>
  <c r="DA31" i="30"/>
  <c r="DC31" i="30" s="1"/>
  <c r="CZ84" i="30"/>
  <c r="DA84" i="30"/>
  <c r="DC84" i="30" s="1"/>
  <c r="CZ85" i="30"/>
  <c r="DA85" i="30"/>
  <c r="DC85" i="30" s="1"/>
  <c r="CZ57" i="30"/>
  <c r="DA57" i="30"/>
  <c r="DC57" i="30" s="1"/>
  <c r="CZ26" i="30"/>
  <c r="DA26" i="30"/>
  <c r="DC26" i="30" s="1"/>
  <c r="CZ113" i="30"/>
  <c r="DA113" i="30"/>
  <c r="DC113" i="30" s="1"/>
  <c r="CZ115" i="30"/>
  <c r="DA115" i="30"/>
  <c r="DC115" i="30" s="1"/>
  <c r="CZ116" i="30"/>
  <c r="DA116" i="30"/>
  <c r="DC116" i="30" s="1"/>
  <c r="CZ74" i="30"/>
  <c r="DA74" i="30"/>
  <c r="DC74" i="30" s="1"/>
  <c r="CZ45" i="30"/>
  <c r="DA45" i="30"/>
  <c r="DC45" i="30" s="1"/>
  <c r="CZ46" i="30"/>
  <c r="DA46" i="30"/>
  <c r="DC46" i="30" s="1"/>
  <c r="CZ86" i="30"/>
  <c r="DA86" i="30"/>
  <c r="DC86" i="30" s="1"/>
  <c r="CZ87" i="30"/>
  <c r="DA87" i="30"/>
  <c r="DC87" i="30" s="1"/>
  <c r="CZ88" i="30"/>
  <c r="DA88" i="30"/>
  <c r="DC88" i="30" s="1"/>
  <c r="CZ89" i="30"/>
  <c r="DA89" i="30"/>
  <c r="DC89" i="30" s="1"/>
  <c r="CZ90" i="30"/>
  <c r="DA90" i="30"/>
  <c r="DC90" i="30" s="1"/>
  <c r="CZ91" i="30"/>
  <c r="DA91" i="30"/>
  <c r="DC91" i="30" s="1"/>
  <c r="CZ92" i="30"/>
  <c r="DA92" i="30"/>
  <c r="DC92" i="30" s="1"/>
  <c r="CZ93" i="30"/>
  <c r="DA93" i="30"/>
  <c r="DC93" i="30" s="1"/>
  <c r="CZ94" i="30"/>
  <c r="DA94" i="30"/>
  <c r="DC94" i="30" s="1"/>
  <c r="CZ95" i="30"/>
  <c r="DA95" i="30"/>
  <c r="DC95" i="30" s="1"/>
  <c r="CZ96" i="30"/>
  <c r="DA96" i="30"/>
  <c r="DC96" i="30" s="1"/>
  <c r="CZ97" i="30"/>
  <c r="DA97" i="30"/>
  <c r="DC97" i="30" s="1"/>
  <c r="CZ98" i="30"/>
  <c r="DA98" i="30"/>
  <c r="DC98" i="30" s="1"/>
  <c r="CZ99" i="30"/>
  <c r="DA99" i="30"/>
  <c r="DC99" i="30" s="1"/>
  <c r="CZ100" i="30"/>
  <c r="DA100" i="30"/>
  <c r="DC100" i="30" s="1"/>
  <c r="CZ101" i="30"/>
  <c r="DA101" i="30"/>
  <c r="DC101" i="30" s="1"/>
  <c r="CZ102" i="30"/>
  <c r="DA102" i="30"/>
  <c r="DC102" i="30" s="1"/>
  <c r="CZ103" i="30"/>
  <c r="DA103" i="30"/>
  <c r="DC103" i="30" s="1"/>
  <c r="CZ104" i="30"/>
  <c r="DA104" i="30"/>
  <c r="DC104" i="30" s="1"/>
  <c r="CZ106" i="30"/>
  <c r="DA106" i="30"/>
  <c r="DC106" i="30" s="1"/>
  <c r="CZ107" i="30"/>
  <c r="DA107" i="30"/>
  <c r="DC107" i="30" s="1"/>
  <c r="CZ108" i="30"/>
  <c r="DA108" i="30"/>
  <c r="DC108" i="30" s="1"/>
  <c r="CZ109" i="30"/>
  <c r="DA109" i="30"/>
  <c r="DC109" i="30" s="1"/>
  <c r="CZ105" i="30"/>
  <c r="DA105" i="30"/>
  <c r="DC105" i="30" s="1"/>
  <c r="CU64" i="30"/>
  <c r="CV64" i="30"/>
  <c r="CX64" i="30" s="1"/>
  <c r="CU67" i="30"/>
  <c r="CV67" i="30"/>
  <c r="CX67" i="30" s="1"/>
  <c r="CU117" i="30"/>
  <c r="CV117" i="30"/>
  <c r="CX117" i="30" s="1"/>
  <c r="CU54" i="30"/>
  <c r="CV54" i="30"/>
  <c r="CX54" i="30" s="1"/>
  <c r="CU7" i="30"/>
  <c r="CV7" i="30"/>
  <c r="CX7" i="30" s="1"/>
  <c r="CU25" i="30"/>
  <c r="CV25" i="30"/>
  <c r="CX25" i="30" s="1"/>
  <c r="CU16" i="30"/>
  <c r="CV16" i="30"/>
  <c r="CX16" i="30" s="1"/>
  <c r="CU10" i="30"/>
  <c r="CV10" i="30"/>
  <c r="CX10" i="30" s="1"/>
  <c r="CU55" i="30"/>
  <c r="CV55" i="30"/>
  <c r="CX55" i="30" s="1"/>
  <c r="CU11" i="30"/>
  <c r="CV11" i="30"/>
  <c r="CX11" i="30" s="1"/>
  <c r="CU111" i="30"/>
  <c r="CV111" i="30"/>
  <c r="CX111" i="30" s="1"/>
  <c r="CU23" i="30"/>
  <c r="CV23" i="30"/>
  <c r="CX23" i="30" s="1"/>
  <c r="CU33" i="30"/>
  <c r="CV33" i="30"/>
  <c r="CX33" i="30" s="1"/>
  <c r="CU69" i="30"/>
  <c r="CV69" i="30"/>
  <c r="CX69" i="30" s="1"/>
  <c r="CU62" i="30"/>
  <c r="CV62" i="30"/>
  <c r="CX62" i="30" s="1"/>
  <c r="CU66" i="30"/>
  <c r="CV66" i="30"/>
  <c r="CX66" i="30" s="1"/>
  <c r="CU53" i="30"/>
  <c r="CV53" i="30"/>
  <c r="CX53" i="30" s="1"/>
  <c r="CU68" i="30"/>
  <c r="CV68" i="30"/>
  <c r="CX68" i="30" s="1"/>
  <c r="CU51" i="30"/>
  <c r="CV51" i="30"/>
  <c r="CX51" i="30" s="1"/>
  <c r="CU72" i="30"/>
  <c r="CU42" i="30"/>
  <c r="CU50" i="30"/>
  <c r="CU6" i="30"/>
  <c r="CV6" i="30"/>
  <c r="CX6" i="30" s="1"/>
  <c r="CU21" i="30"/>
  <c r="CU19" i="30"/>
  <c r="CU76" i="30"/>
  <c r="CV76" i="30"/>
  <c r="CX76" i="30" s="1"/>
  <c r="CU44" i="30"/>
  <c r="CU75" i="30"/>
  <c r="CV75" i="30"/>
  <c r="CX75" i="30" s="1"/>
  <c r="CU36" i="30"/>
  <c r="CV36" i="30"/>
  <c r="CX36" i="30" s="1"/>
  <c r="CU47" i="30"/>
  <c r="CV47" i="30"/>
  <c r="CX47" i="30" s="1"/>
  <c r="CU20" i="30"/>
  <c r="CU73" i="30"/>
  <c r="CV73" i="30"/>
  <c r="CX73" i="30" s="1"/>
  <c r="CU24" i="30"/>
  <c r="CV24" i="30"/>
  <c r="CX24" i="30" s="1"/>
  <c r="CU27" i="30"/>
  <c r="CV27" i="30"/>
  <c r="CX27" i="30" s="1"/>
  <c r="CU43" i="30"/>
  <c r="CV43" i="30"/>
  <c r="CX43" i="30" s="1"/>
  <c r="CU82" i="30"/>
  <c r="CV82" i="30"/>
  <c r="CX82" i="30" s="1"/>
  <c r="CU114" i="30"/>
  <c r="CV114" i="30"/>
  <c r="CX114" i="30" s="1"/>
  <c r="CU40" i="30"/>
  <c r="CV40" i="30"/>
  <c r="CU9" i="30"/>
  <c r="CV9" i="30"/>
  <c r="CU63" i="30"/>
  <c r="CV63" i="30"/>
  <c r="CU70" i="30"/>
  <c r="CV70" i="30"/>
  <c r="CX70" i="30" s="1"/>
  <c r="CU22" i="30"/>
  <c r="CV22" i="30"/>
  <c r="CX22" i="30" s="1"/>
  <c r="CU83" i="30"/>
  <c r="CV83" i="30"/>
  <c r="CX83" i="30" s="1"/>
  <c r="CU81" i="30"/>
  <c r="CV81" i="30"/>
  <c r="CX81" i="30" s="1"/>
  <c r="CU28" i="30"/>
  <c r="CV28" i="30"/>
  <c r="CX28" i="30" s="1"/>
  <c r="CU78" i="30"/>
  <c r="CU59" i="30"/>
  <c r="CV59" i="30"/>
  <c r="CX59" i="30" s="1"/>
  <c r="CU112" i="30"/>
  <c r="CV112" i="30"/>
  <c r="CX112" i="30" s="1"/>
  <c r="CU60" i="30"/>
  <c r="CV60" i="30"/>
  <c r="CX60" i="30" s="1"/>
  <c r="CU58" i="30"/>
  <c r="CU79" i="30"/>
  <c r="CU49" i="30"/>
  <c r="CU80" i="30"/>
  <c r="CU8" i="30"/>
  <c r="CV8" i="30"/>
  <c r="CX8" i="30" s="1"/>
  <c r="CU52" i="30"/>
  <c r="CV52" i="30"/>
  <c r="CX52" i="30" s="1"/>
  <c r="CU48" i="30"/>
  <c r="CV48" i="30"/>
  <c r="CX48" i="30" s="1"/>
  <c r="CU77" i="30"/>
  <c r="CV77" i="30"/>
  <c r="CX77" i="30" s="1"/>
  <c r="CU39" i="30"/>
  <c r="CV39" i="30"/>
  <c r="CX39" i="30" s="1"/>
  <c r="CU32" i="30"/>
  <c r="CV32" i="30"/>
  <c r="CX32" i="30" s="1"/>
  <c r="CU41" i="30"/>
  <c r="CV41" i="30"/>
  <c r="CX41" i="30" s="1"/>
  <c r="CU71" i="30"/>
  <c r="CV71" i="30"/>
  <c r="CX71" i="30" s="1"/>
  <c r="CU110" i="30"/>
  <c r="CV110" i="30"/>
  <c r="CX110" i="30" s="1"/>
  <c r="CU12" i="30"/>
  <c r="CV12" i="30"/>
  <c r="CX12" i="30" s="1"/>
  <c r="CU31" i="30"/>
  <c r="CV31" i="30"/>
  <c r="CX31" i="30" s="1"/>
  <c r="CU84" i="30"/>
  <c r="CV84" i="30"/>
  <c r="CX84" i="30" s="1"/>
  <c r="CU85" i="30"/>
  <c r="CV85" i="30"/>
  <c r="CX85" i="30" s="1"/>
  <c r="CU57" i="30"/>
  <c r="CV57" i="30"/>
  <c r="CX57" i="30" s="1"/>
  <c r="CU26" i="30"/>
  <c r="CV26" i="30"/>
  <c r="CX26" i="30" s="1"/>
  <c r="CU113" i="30"/>
  <c r="CV113" i="30"/>
  <c r="CX113" i="30" s="1"/>
  <c r="CU115" i="30"/>
  <c r="CV115" i="30"/>
  <c r="CX115" i="30" s="1"/>
  <c r="CU116" i="30"/>
  <c r="CV116" i="30"/>
  <c r="CX116" i="30" s="1"/>
  <c r="CU74" i="30"/>
  <c r="CV74" i="30"/>
  <c r="CX74" i="30" s="1"/>
  <c r="CU45" i="30"/>
  <c r="CV45" i="30"/>
  <c r="CX45" i="30" s="1"/>
  <c r="CU46" i="30"/>
  <c r="CV46" i="30"/>
  <c r="CX46" i="30" s="1"/>
  <c r="CU86" i="30"/>
  <c r="CV86" i="30"/>
  <c r="CX86" i="30" s="1"/>
  <c r="CU87" i="30"/>
  <c r="CV87" i="30"/>
  <c r="CX87" i="30" s="1"/>
  <c r="CU88" i="30"/>
  <c r="CV88" i="30"/>
  <c r="CX88" i="30" s="1"/>
  <c r="CU89" i="30"/>
  <c r="CV89" i="30"/>
  <c r="CX89" i="30" s="1"/>
  <c r="CU90" i="30"/>
  <c r="CV90" i="30"/>
  <c r="CX90" i="30" s="1"/>
  <c r="CU91" i="30"/>
  <c r="CV91" i="30"/>
  <c r="CX91" i="30" s="1"/>
  <c r="CU92" i="30"/>
  <c r="CV92" i="30"/>
  <c r="CX92" i="30" s="1"/>
  <c r="CU93" i="30"/>
  <c r="CV93" i="30"/>
  <c r="CX93" i="30" s="1"/>
  <c r="CU94" i="30"/>
  <c r="CV94" i="30"/>
  <c r="CX94" i="30" s="1"/>
  <c r="CU95" i="30"/>
  <c r="CV95" i="30"/>
  <c r="CX95" i="30" s="1"/>
  <c r="CU96" i="30"/>
  <c r="CV96" i="30"/>
  <c r="CX96" i="30" s="1"/>
  <c r="CU97" i="30"/>
  <c r="CV97" i="30"/>
  <c r="CX97" i="30" s="1"/>
  <c r="CU98" i="30"/>
  <c r="CV98" i="30"/>
  <c r="CX98" i="30" s="1"/>
  <c r="CU99" i="30"/>
  <c r="CV99" i="30"/>
  <c r="CX99" i="30" s="1"/>
  <c r="CU100" i="30"/>
  <c r="CV100" i="30"/>
  <c r="CX100" i="30" s="1"/>
  <c r="CU101" i="30"/>
  <c r="CV101" i="30"/>
  <c r="CX101" i="30" s="1"/>
  <c r="CU102" i="30"/>
  <c r="CV102" i="30"/>
  <c r="CX102" i="30" s="1"/>
  <c r="CU103" i="30"/>
  <c r="CV103" i="30"/>
  <c r="CX103" i="30" s="1"/>
  <c r="CU104" i="30"/>
  <c r="CV104" i="30"/>
  <c r="CX104" i="30" s="1"/>
  <c r="CU106" i="30"/>
  <c r="CV106" i="30"/>
  <c r="CX106" i="30" s="1"/>
  <c r="CU107" i="30"/>
  <c r="CV107" i="30"/>
  <c r="CX107" i="30" s="1"/>
  <c r="CU108" i="30"/>
  <c r="CV108" i="30"/>
  <c r="CX108" i="30" s="1"/>
  <c r="CU109" i="30"/>
  <c r="CV109" i="30"/>
  <c r="CX109" i="30" s="1"/>
  <c r="CU105" i="30"/>
  <c r="CV105" i="30"/>
  <c r="CX105" i="30" s="1"/>
  <c r="CP64" i="30"/>
  <c r="CQ64" i="30"/>
  <c r="CS64" i="30" s="1"/>
  <c r="CP67" i="30"/>
  <c r="CQ67" i="30"/>
  <c r="CS67" i="30" s="1"/>
  <c r="CP117" i="30"/>
  <c r="CQ117" i="30"/>
  <c r="CS117" i="30" s="1"/>
  <c r="CP54" i="30"/>
  <c r="CQ54" i="30"/>
  <c r="CS54" i="30" s="1"/>
  <c r="CP7" i="30"/>
  <c r="CQ7" i="30"/>
  <c r="CS7" i="30" s="1"/>
  <c r="CP25" i="30"/>
  <c r="CP16" i="30"/>
  <c r="CP10" i="30"/>
  <c r="CP55" i="30"/>
  <c r="CP11" i="30"/>
  <c r="CP111" i="30"/>
  <c r="CQ111" i="30"/>
  <c r="CS111" i="30" s="1"/>
  <c r="CP23" i="30"/>
  <c r="CP33" i="30"/>
  <c r="CP69" i="30"/>
  <c r="CP62" i="30"/>
  <c r="CP66" i="30"/>
  <c r="CP53" i="30"/>
  <c r="CP68" i="30"/>
  <c r="CQ68" i="30"/>
  <c r="CS68" i="30" s="1"/>
  <c r="CP51" i="30"/>
  <c r="CQ51" i="30"/>
  <c r="CS51" i="30" s="1"/>
  <c r="CP72" i="30"/>
  <c r="CQ72" i="30"/>
  <c r="CS72" i="30" s="1"/>
  <c r="CP42" i="30"/>
  <c r="CP50" i="30"/>
  <c r="CP6" i="30"/>
  <c r="CQ6" i="30"/>
  <c r="CS6" i="30" s="1"/>
  <c r="CP21" i="30"/>
  <c r="CQ21" i="30"/>
  <c r="CS21" i="30" s="1"/>
  <c r="CP19" i="30"/>
  <c r="CQ19" i="30"/>
  <c r="CS19" i="30" s="1"/>
  <c r="CP76" i="30"/>
  <c r="CQ76" i="30"/>
  <c r="CS76" i="30" s="1"/>
  <c r="CP44" i="30"/>
  <c r="CP75" i="30"/>
  <c r="CQ75" i="30"/>
  <c r="CS75" i="30" s="1"/>
  <c r="CP36" i="30"/>
  <c r="CQ36" i="30"/>
  <c r="CS36" i="30" s="1"/>
  <c r="CP47" i="30"/>
  <c r="CP20" i="30"/>
  <c r="CQ20" i="30"/>
  <c r="CS20" i="30" s="1"/>
  <c r="CP73" i="30"/>
  <c r="CQ73" i="30"/>
  <c r="CS73" i="30" s="1"/>
  <c r="CP24" i="30"/>
  <c r="CQ24" i="30"/>
  <c r="CS24" i="30" s="1"/>
  <c r="CP27" i="30"/>
  <c r="CQ27" i="30"/>
  <c r="CS27" i="30" s="1"/>
  <c r="CP43" i="30"/>
  <c r="CP82" i="30"/>
  <c r="CQ82" i="30"/>
  <c r="CS82" i="30" s="1"/>
  <c r="CP114" i="30"/>
  <c r="CQ114" i="30"/>
  <c r="CS114" i="30" s="1"/>
  <c r="CP40" i="30"/>
  <c r="CP9" i="30"/>
  <c r="CQ9" i="30"/>
  <c r="CP63" i="30"/>
  <c r="CQ63" i="30"/>
  <c r="CP70" i="30"/>
  <c r="CQ70" i="30"/>
  <c r="CS70" i="30" s="1"/>
  <c r="CP22" i="30"/>
  <c r="CQ22" i="30"/>
  <c r="CS22" i="30" s="1"/>
  <c r="CP83" i="30"/>
  <c r="CQ83" i="30"/>
  <c r="CS83" i="30" s="1"/>
  <c r="CP81" i="30"/>
  <c r="CQ81" i="30"/>
  <c r="CS81" i="30" s="1"/>
  <c r="CP28" i="30"/>
  <c r="CP78" i="30"/>
  <c r="CQ78" i="30"/>
  <c r="CS78" i="30" s="1"/>
  <c r="CP59" i="30"/>
  <c r="CQ59" i="30"/>
  <c r="CS59" i="30" s="1"/>
  <c r="CP112" i="30"/>
  <c r="CP60" i="30"/>
  <c r="CP58" i="30"/>
  <c r="CP79" i="30"/>
  <c r="CQ79" i="30"/>
  <c r="CS79" i="30" s="1"/>
  <c r="CP49" i="30"/>
  <c r="CP80" i="30"/>
  <c r="CQ80" i="30"/>
  <c r="CS80" i="30" s="1"/>
  <c r="CP8" i="30"/>
  <c r="CQ8" i="30"/>
  <c r="CS8" i="30" s="1"/>
  <c r="CP52" i="30"/>
  <c r="CQ52" i="30"/>
  <c r="CS52" i="30" s="1"/>
  <c r="CP48" i="30"/>
  <c r="CP77" i="30"/>
  <c r="CQ77" i="30"/>
  <c r="CS77" i="30" s="1"/>
  <c r="CP39" i="30"/>
  <c r="CP32" i="30"/>
  <c r="CQ32" i="30"/>
  <c r="CS32" i="30" s="1"/>
  <c r="CP41" i="30"/>
  <c r="CP71" i="30"/>
  <c r="CQ71" i="30"/>
  <c r="CS71" i="30" s="1"/>
  <c r="CP110" i="30"/>
  <c r="CQ110" i="30"/>
  <c r="CS110" i="30" s="1"/>
  <c r="CP12" i="30"/>
  <c r="CP31" i="30"/>
  <c r="CQ31" i="30"/>
  <c r="CS31" i="30" s="1"/>
  <c r="CP84" i="30"/>
  <c r="CQ84" i="30"/>
  <c r="CS84" i="30" s="1"/>
  <c r="CP85" i="30"/>
  <c r="CQ85" i="30"/>
  <c r="CS85" i="30" s="1"/>
  <c r="CP57" i="30"/>
  <c r="CQ57" i="30"/>
  <c r="CS57" i="30" s="1"/>
  <c r="CP26" i="30"/>
  <c r="CP113" i="30"/>
  <c r="CQ113" i="30"/>
  <c r="CS113" i="30" s="1"/>
  <c r="CP115" i="30"/>
  <c r="CQ115" i="30"/>
  <c r="CS115" i="30" s="1"/>
  <c r="CP116" i="30"/>
  <c r="CQ116" i="30"/>
  <c r="CS116" i="30" s="1"/>
  <c r="CP74" i="30"/>
  <c r="CQ74" i="30"/>
  <c r="CS74" i="30" s="1"/>
  <c r="CP45" i="30"/>
  <c r="CP46" i="30"/>
  <c r="CP86" i="30"/>
  <c r="CQ86" i="30"/>
  <c r="CS86" i="30" s="1"/>
  <c r="CP87" i="30"/>
  <c r="CQ87" i="30"/>
  <c r="CS87" i="30" s="1"/>
  <c r="CP88" i="30"/>
  <c r="CQ88" i="30"/>
  <c r="CS88" i="30" s="1"/>
  <c r="CP89" i="30"/>
  <c r="CQ89" i="30"/>
  <c r="CS89" i="30" s="1"/>
  <c r="CP90" i="30"/>
  <c r="CQ90" i="30"/>
  <c r="CS90" i="30" s="1"/>
  <c r="CP91" i="30"/>
  <c r="CQ91" i="30"/>
  <c r="CS91" i="30" s="1"/>
  <c r="CP92" i="30"/>
  <c r="CQ92" i="30"/>
  <c r="CS92" i="30" s="1"/>
  <c r="CP93" i="30"/>
  <c r="CQ93" i="30"/>
  <c r="CS93" i="30" s="1"/>
  <c r="CP94" i="30"/>
  <c r="CQ94" i="30"/>
  <c r="CS94" i="30" s="1"/>
  <c r="CP95" i="30"/>
  <c r="CQ95" i="30"/>
  <c r="CS95" i="30" s="1"/>
  <c r="CP96" i="30"/>
  <c r="CQ96" i="30"/>
  <c r="CS96" i="30" s="1"/>
  <c r="CP97" i="30"/>
  <c r="CQ97" i="30"/>
  <c r="CS97" i="30" s="1"/>
  <c r="CP98" i="30"/>
  <c r="CQ98" i="30"/>
  <c r="CS98" i="30" s="1"/>
  <c r="CP99" i="30"/>
  <c r="CQ99" i="30"/>
  <c r="CS99" i="30" s="1"/>
  <c r="CP100" i="30"/>
  <c r="CQ100" i="30"/>
  <c r="CS100" i="30" s="1"/>
  <c r="CP101" i="30"/>
  <c r="CQ101" i="30"/>
  <c r="CS101" i="30" s="1"/>
  <c r="CP102" i="30"/>
  <c r="CQ102" i="30"/>
  <c r="CS102" i="30" s="1"/>
  <c r="CP103" i="30"/>
  <c r="CQ103" i="30"/>
  <c r="CS103" i="30" s="1"/>
  <c r="CP104" i="30"/>
  <c r="CQ104" i="30"/>
  <c r="CS104" i="30" s="1"/>
  <c r="CP106" i="30"/>
  <c r="CQ106" i="30"/>
  <c r="CS106" i="30" s="1"/>
  <c r="CP107" i="30"/>
  <c r="CQ107" i="30"/>
  <c r="CS107" i="30" s="1"/>
  <c r="CP108" i="30"/>
  <c r="CQ108" i="30"/>
  <c r="CS108" i="30" s="1"/>
  <c r="CP109" i="30"/>
  <c r="CQ109" i="30"/>
  <c r="CS109" i="30" s="1"/>
  <c r="CP105" i="30"/>
  <c r="CQ105" i="30"/>
  <c r="CS105" i="30" s="1"/>
  <c r="CK64" i="30"/>
  <c r="CL64" i="30"/>
  <c r="CN64" i="30" s="1"/>
  <c r="CK67" i="30"/>
  <c r="CL67" i="30"/>
  <c r="CN67" i="30" s="1"/>
  <c r="CK117" i="30"/>
  <c r="CL117" i="30"/>
  <c r="CK54" i="30"/>
  <c r="CL54" i="30"/>
  <c r="CN54" i="30" s="1"/>
  <c r="CK7" i="30"/>
  <c r="CL7" i="30"/>
  <c r="CN7" i="30" s="1"/>
  <c r="CK25" i="30"/>
  <c r="CL25" i="30"/>
  <c r="CN25" i="30" s="1"/>
  <c r="CK16" i="30"/>
  <c r="CL16" i="30"/>
  <c r="CK10" i="30"/>
  <c r="CL10" i="30"/>
  <c r="CN10" i="30" s="1"/>
  <c r="CK55" i="30"/>
  <c r="CL55" i="30"/>
  <c r="CN55" i="30" s="1"/>
  <c r="CK11" i="30"/>
  <c r="CL11" i="30"/>
  <c r="CK111" i="30"/>
  <c r="CL111" i="30"/>
  <c r="CK23" i="30"/>
  <c r="CL23" i="30"/>
  <c r="CN23" i="30" s="1"/>
  <c r="CK33" i="30"/>
  <c r="CL33" i="30"/>
  <c r="CN33" i="30" s="1"/>
  <c r="CK69" i="30"/>
  <c r="CL69" i="30"/>
  <c r="CN69" i="30" s="1"/>
  <c r="CK62" i="30"/>
  <c r="CL62" i="30"/>
  <c r="CK66" i="30"/>
  <c r="CL66" i="30"/>
  <c r="CN66" i="30" s="1"/>
  <c r="CK53" i="30"/>
  <c r="CL53" i="30"/>
  <c r="CN53" i="30" s="1"/>
  <c r="CK68" i="30"/>
  <c r="CL68" i="30"/>
  <c r="CN68" i="30" s="1"/>
  <c r="CK51" i="30"/>
  <c r="CL51" i="30"/>
  <c r="CK72" i="30"/>
  <c r="CL72" i="30"/>
  <c r="CN72" i="30" s="1"/>
  <c r="CK42" i="30"/>
  <c r="CL42" i="30"/>
  <c r="CN42" i="30" s="1"/>
  <c r="CK50" i="30"/>
  <c r="CL50" i="30"/>
  <c r="CN50" i="30" s="1"/>
  <c r="CK6" i="30"/>
  <c r="CL6" i="30"/>
  <c r="CK21" i="30"/>
  <c r="CK19" i="30"/>
  <c r="CK76" i="30"/>
  <c r="CL76" i="30"/>
  <c r="CK44" i="30"/>
  <c r="CK75" i="30"/>
  <c r="CL75" i="30"/>
  <c r="CN75" i="30" s="1"/>
  <c r="CK36" i="30"/>
  <c r="CL36" i="30"/>
  <c r="CN36" i="30" s="1"/>
  <c r="CK47" i="30"/>
  <c r="CL47" i="30"/>
  <c r="CN47" i="30" s="1"/>
  <c r="CK20" i="30"/>
  <c r="CK73" i="30"/>
  <c r="CL73" i="30"/>
  <c r="CN73" i="30" s="1"/>
  <c r="CK24" i="30"/>
  <c r="CK27" i="30"/>
  <c r="CL27" i="30"/>
  <c r="CN27" i="30" s="1"/>
  <c r="CK43" i="30"/>
  <c r="CK82" i="30"/>
  <c r="CL82" i="30"/>
  <c r="CN82" i="30" s="1"/>
  <c r="CK114" i="30"/>
  <c r="CL114" i="30"/>
  <c r="CN114" i="30" s="1"/>
  <c r="CK40" i="30"/>
  <c r="CK9" i="30"/>
  <c r="CL9" i="30"/>
  <c r="CK63" i="30"/>
  <c r="CL63" i="30"/>
  <c r="CK70" i="30"/>
  <c r="CL70" i="30"/>
  <c r="CN70" i="30" s="1"/>
  <c r="CK22" i="30"/>
  <c r="CK83" i="30"/>
  <c r="CL83" i="30"/>
  <c r="CK81" i="30"/>
  <c r="CL81" i="30"/>
  <c r="CN81" i="30" s="1"/>
  <c r="CK28" i="30"/>
  <c r="CL28" i="30"/>
  <c r="CK78" i="30"/>
  <c r="CL78" i="30"/>
  <c r="CK59" i="30"/>
  <c r="CL59" i="30"/>
  <c r="CN59" i="30" s="1"/>
  <c r="CK112" i="30"/>
  <c r="CL112" i="30"/>
  <c r="CN112" i="30" s="1"/>
  <c r="CK60" i="30"/>
  <c r="CL60" i="30"/>
  <c r="CN60" i="30" s="1"/>
  <c r="CK58" i="30"/>
  <c r="CL58" i="30"/>
  <c r="CK79" i="30"/>
  <c r="CL79" i="30"/>
  <c r="CN79" i="30" s="1"/>
  <c r="CK49" i="30"/>
  <c r="CL49" i="30"/>
  <c r="CN49" i="30" s="1"/>
  <c r="CK80" i="30"/>
  <c r="CL80" i="30"/>
  <c r="CN80" i="30" s="1"/>
  <c r="CK8" i="30"/>
  <c r="CL8" i="30"/>
  <c r="CK52" i="30"/>
  <c r="CL52" i="30"/>
  <c r="CN52" i="30" s="1"/>
  <c r="CK48" i="30"/>
  <c r="CL48" i="30"/>
  <c r="CN48" i="30" s="1"/>
  <c r="CK77" i="30"/>
  <c r="CL77" i="30"/>
  <c r="CN77" i="30" s="1"/>
  <c r="CK39" i="30"/>
  <c r="CK32" i="30"/>
  <c r="CK41" i="30"/>
  <c r="CL41" i="30"/>
  <c r="CN41" i="30" s="1"/>
  <c r="CK71" i="30"/>
  <c r="CL71" i="30"/>
  <c r="CK110" i="30"/>
  <c r="CL110" i="30"/>
  <c r="CK12" i="30"/>
  <c r="CL12" i="30"/>
  <c r="CN12" i="30" s="1"/>
  <c r="CK31" i="30"/>
  <c r="CL31" i="30"/>
  <c r="CN31" i="30" s="1"/>
  <c r="CK84" i="30"/>
  <c r="CL84" i="30"/>
  <c r="CN84" i="30" s="1"/>
  <c r="CK85" i="30"/>
  <c r="CL85" i="30"/>
  <c r="CK57" i="30"/>
  <c r="CL57" i="30"/>
  <c r="CN57" i="30" s="1"/>
  <c r="CK26" i="30"/>
  <c r="CL26" i="30"/>
  <c r="CN26" i="30" s="1"/>
  <c r="CK113" i="30"/>
  <c r="CL113" i="30"/>
  <c r="CN113" i="30" s="1"/>
  <c r="CK115" i="30"/>
  <c r="CL115" i="30"/>
  <c r="CK116" i="30"/>
  <c r="CL116" i="30"/>
  <c r="CN116" i="30" s="1"/>
  <c r="CK74" i="30"/>
  <c r="CL74" i="30"/>
  <c r="CN74" i="30" s="1"/>
  <c r="CK45" i="30"/>
  <c r="CL45" i="30"/>
  <c r="CN45" i="30" s="1"/>
  <c r="CK46" i="30"/>
  <c r="CK86" i="30"/>
  <c r="CL86" i="30"/>
  <c r="CN86" i="30" s="1"/>
  <c r="CK87" i="30"/>
  <c r="CL87" i="30"/>
  <c r="CN87" i="30" s="1"/>
  <c r="CK88" i="30"/>
  <c r="CL88" i="30"/>
  <c r="CK89" i="30"/>
  <c r="CL89" i="30"/>
  <c r="CK90" i="30"/>
  <c r="CL90" i="30"/>
  <c r="CN90" i="30" s="1"/>
  <c r="CK91" i="30"/>
  <c r="CL91" i="30"/>
  <c r="CN91" i="30" s="1"/>
  <c r="CK92" i="30"/>
  <c r="CL92" i="30"/>
  <c r="CN92" i="30" s="1"/>
  <c r="CK93" i="30"/>
  <c r="CL93" i="30"/>
  <c r="CK94" i="30"/>
  <c r="CL94" i="30"/>
  <c r="CN94" i="30" s="1"/>
  <c r="CK95" i="30"/>
  <c r="CL95" i="30"/>
  <c r="CN95" i="30" s="1"/>
  <c r="CK96" i="30"/>
  <c r="CL96" i="30"/>
  <c r="CN96" i="30" s="1"/>
  <c r="CK97" i="30"/>
  <c r="CL97" i="30"/>
  <c r="CK98" i="30"/>
  <c r="CL98" i="30"/>
  <c r="CN98" i="30" s="1"/>
  <c r="CK99" i="30"/>
  <c r="CL99" i="30"/>
  <c r="CN99" i="30" s="1"/>
  <c r="CK100" i="30"/>
  <c r="CL100" i="30"/>
  <c r="CN100" i="30" s="1"/>
  <c r="CK101" i="30"/>
  <c r="CL101" i="30"/>
  <c r="CK102" i="30"/>
  <c r="CL102" i="30"/>
  <c r="CN102" i="30" s="1"/>
  <c r="CK103" i="30"/>
  <c r="CL103" i="30"/>
  <c r="CN103" i="30" s="1"/>
  <c r="CK104" i="30"/>
  <c r="CL104" i="30"/>
  <c r="CK106" i="30"/>
  <c r="CL106" i="30"/>
  <c r="CK107" i="30"/>
  <c r="CL107" i="30"/>
  <c r="CN107" i="30" s="1"/>
  <c r="CK108" i="30"/>
  <c r="CL108" i="30"/>
  <c r="CN108" i="30" s="1"/>
  <c r="CK109" i="30"/>
  <c r="CL109" i="30"/>
  <c r="CN109" i="30" s="1"/>
  <c r="CK105" i="30"/>
  <c r="CL105" i="30"/>
  <c r="CF64" i="30"/>
  <c r="CF67" i="30"/>
  <c r="CF117" i="30"/>
  <c r="CF54" i="30"/>
  <c r="CF7" i="30"/>
  <c r="CF25" i="30"/>
  <c r="CG25" i="30"/>
  <c r="CI25" i="30" s="1"/>
  <c r="CF16" i="30"/>
  <c r="CG16" i="30"/>
  <c r="CI16" i="30" s="1"/>
  <c r="CF10" i="30"/>
  <c r="CG10" i="30"/>
  <c r="CI10" i="30" s="1"/>
  <c r="CF55" i="30"/>
  <c r="CG55" i="30"/>
  <c r="CI55" i="30" s="1"/>
  <c r="CF11" i="30"/>
  <c r="CG11" i="30"/>
  <c r="CI11" i="30" s="1"/>
  <c r="CF111" i="30"/>
  <c r="CG111" i="30"/>
  <c r="CI111" i="30" s="1"/>
  <c r="CF23" i="30"/>
  <c r="CG23" i="30"/>
  <c r="CF33" i="30"/>
  <c r="CG33" i="30"/>
  <c r="CI33" i="30" s="1"/>
  <c r="CF69" i="30"/>
  <c r="CG69" i="30"/>
  <c r="CI69" i="30" s="1"/>
  <c r="CF62" i="30"/>
  <c r="CG62" i="30"/>
  <c r="CF66" i="30"/>
  <c r="CG66" i="30"/>
  <c r="CF53" i="30"/>
  <c r="CG53" i="30"/>
  <c r="CI53" i="30" s="1"/>
  <c r="CF68" i="30"/>
  <c r="CG68" i="30"/>
  <c r="CI68" i="30" s="1"/>
  <c r="CF51" i="30"/>
  <c r="CG51" i="30"/>
  <c r="CF72" i="30"/>
  <c r="CG72" i="30"/>
  <c r="CF42" i="30"/>
  <c r="CG42" i="30"/>
  <c r="CI42" i="30" s="1"/>
  <c r="CF50" i="30"/>
  <c r="CG50" i="30"/>
  <c r="CI50" i="30" s="1"/>
  <c r="CF6" i="30"/>
  <c r="CF21" i="30"/>
  <c r="CG21" i="30"/>
  <c r="CF19" i="30"/>
  <c r="CG19" i="30"/>
  <c r="CI19" i="30" s="1"/>
  <c r="CF76" i="30"/>
  <c r="CG76" i="30"/>
  <c r="CI76" i="30" s="1"/>
  <c r="CF44" i="30"/>
  <c r="CG44" i="30"/>
  <c r="CI44" i="30" s="1"/>
  <c r="CF75" i="30"/>
  <c r="CG75" i="30"/>
  <c r="CF36" i="30"/>
  <c r="CG36" i="30"/>
  <c r="CI36" i="30" s="1"/>
  <c r="CF47" i="30"/>
  <c r="CG47" i="30"/>
  <c r="CI47" i="30" s="1"/>
  <c r="CF20" i="30"/>
  <c r="CG20" i="30"/>
  <c r="CF73" i="30"/>
  <c r="CG73" i="30"/>
  <c r="CF24" i="30"/>
  <c r="CG24" i="30"/>
  <c r="CI24" i="30" s="1"/>
  <c r="CF27" i="30"/>
  <c r="CG27" i="30"/>
  <c r="CI27" i="30" s="1"/>
  <c r="CF43" i="30"/>
  <c r="CG43" i="30"/>
  <c r="CF82" i="30"/>
  <c r="CG82" i="30"/>
  <c r="CF114" i="30"/>
  <c r="CG114" i="30"/>
  <c r="CI114" i="30" s="1"/>
  <c r="CF40" i="30"/>
  <c r="CG40" i="30"/>
  <c r="CF9" i="30"/>
  <c r="CF63" i="30"/>
  <c r="CG63" i="30"/>
  <c r="CF70" i="30"/>
  <c r="CG70" i="30"/>
  <c r="CI70" i="30" s="1"/>
  <c r="CF22" i="30"/>
  <c r="CF83" i="30"/>
  <c r="CF81" i="30"/>
  <c r="CF28" i="30"/>
  <c r="CG28" i="30"/>
  <c r="CI28" i="30" s="1"/>
  <c r="CF78" i="30"/>
  <c r="CG78" i="30"/>
  <c r="CF59" i="30"/>
  <c r="CG59" i="30"/>
  <c r="CF112" i="30"/>
  <c r="CG112" i="30"/>
  <c r="CI112" i="30" s="1"/>
  <c r="CF60" i="30"/>
  <c r="CG60" i="30"/>
  <c r="CI60" i="30" s="1"/>
  <c r="CF58" i="30"/>
  <c r="CG58" i="30"/>
  <c r="CF79" i="30"/>
  <c r="CG79" i="30"/>
  <c r="CF49" i="30"/>
  <c r="CG49" i="30"/>
  <c r="CI49" i="30" s="1"/>
  <c r="CF80" i="30"/>
  <c r="CG80" i="30"/>
  <c r="CI80" i="30" s="1"/>
  <c r="CF8" i="30"/>
  <c r="CF52" i="30"/>
  <c r="CG52" i="30"/>
  <c r="CF48" i="30"/>
  <c r="CG48" i="30"/>
  <c r="CI48" i="30" s="1"/>
  <c r="CF77" i="30"/>
  <c r="CG77" i="30"/>
  <c r="CI77" i="30" s="1"/>
  <c r="CF39" i="30"/>
  <c r="CG39" i="30"/>
  <c r="CI39" i="30" s="1"/>
  <c r="CF32" i="30"/>
  <c r="CG32" i="30"/>
  <c r="CF41" i="30"/>
  <c r="CG41" i="30"/>
  <c r="CI41" i="30" s="1"/>
  <c r="CF71" i="30"/>
  <c r="CG71" i="30"/>
  <c r="CI71" i="30" s="1"/>
  <c r="CF110" i="30"/>
  <c r="CG110" i="30"/>
  <c r="CF12" i="30"/>
  <c r="CG12" i="30"/>
  <c r="CF31" i="30"/>
  <c r="CG31" i="30"/>
  <c r="CI31" i="30" s="1"/>
  <c r="CF84" i="30"/>
  <c r="CG84" i="30"/>
  <c r="CI84" i="30" s="1"/>
  <c r="CF85" i="30"/>
  <c r="CG85" i="30"/>
  <c r="CF57" i="30"/>
  <c r="CG57" i="30"/>
  <c r="CF26" i="30"/>
  <c r="CG26" i="30"/>
  <c r="CI26" i="30" s="1"/>
  <c r="CF113" i="30"/>
  <c r="CG113" i="30"/>
  <c r="CI113" i="30" s="1"/>
  <c r="CF115" i="30"/>
  <c r="CG115" i="30"/>
  <c r="CF116" i="30"/>
  <c r="CG116" i="30"/>
  <c r="CF74" i="30"/>
  <c r="CG74" i="30"/>
  <c r="CI74" i="30" s="1"/>
  <c r="CF45" i="30"/>
  <c r="CG45" i="30"/>
  <c r="CI45" i="30" s="1"/>
  <c r="CF46" i="30"/>
  <c r="CG46" i="30"/>
  <c r="CI46" i="30" s="1"/>
  <c r="CF86" i="30"/>
  <c r="CG86" i="30"/>
  <c r="CF87" i="30"/>
  <c r="CG87" i="30"/>
  <c r="CI87" i="30" s="1"/>
  <c r="CF88" i="30"/>
  <c r="CG88" i="30"/>
  <c r="CI88" i="30" s="1"/>
  <c r="CF89" i="30"/>
  <c r="CG89" i="30"/>
  <c r="CF90" i="30"/>
  <c r="CG90" i="30"/>
  <c r="CF91" i="30"/>
  <c r="CG91" i="30"/>
  <c r="CI91" i="30" s="1"/>
  <c r="CF92" i="30"/>
  <c r="CG92" i="30"/>
  <c r="CI92" i="30" s="1"/>
  <c r="CF93" i="30"/>
  <c r="CG93" i="30"/>
  <c r="CF94" i="30"/>
  <c r="CG94" i="30"/>
  <c r="CF95" i="30"/>
  <c r="CG95" i="30"/>
  <c r="CI95" i="30" s="1"/>
  <c r="CF96" i="30"/>
  <c r="CG96" i="30"/>
  <c r="CI96" i="30" s="1"/>
  <c r="CF97" i="30"/>
  <c r="CG97" i="30"/>
  <c r="CF98" i="30"/>
  <c r="CG98" i="30"/>
  <c r="CF99" i="30"/>
  <c r="CG99" i="30"/>
  <c r="CI99" i="30" s="1"/>
  <c r="CF100" i="30"/>
  <c r="CG100" i="30"/>
  <c r="CI100" i="30" s="1"/>
  <c r="CF101" i="30"/>
  <c r="CG101" i="30"/>
  <c r="CI101" i="30" s="1"/>
  <c r="CF102" i="30"/>
  <c r="CG102" i="30"/>
  <c r="CF103" i="30"/>
  <c r="CG103" i="30"/>
  <c r="CI103" i="30" s="1"/>
  <c r="CF104" i="30"/>
  <c r="CG104" i="30"/>
  <c r="CI104" i="30" s="1"/>
  <c r="CF106" i="30"/>
  <c r="CG106" i="30"/>
  <c r="CF107" i="30"/>
  <c r="CG107" i="30"/>
  <c r="CF108" i="30"/>
  <c r="CG108" i="30"/>
  <c r="CI108" i="30" s="1"/>
  <c r="CF109" i="30"/>
  <c r="CG109" i="30"/>
  <c r="CI109" i="30" s="1"/>
  <c r="CF105" i="30"/>
  <c r="CG105" i="30"/>
  <c r="DJ93" i="30"/>
  <c r="DJ94" i="30"/>
  <c r="DJ95" i="30"/>
  <c r="DJ96" i="30"/>
  <c r="DJ97" i="30"/>
  <c r="DJ98" i="30"/>
  <c r="DJ99" i="30"/>
  <c r="DJ100" i="30"/>
  <c r="DJ101" i="30"/>
  <c r="DJ102" i="30"/>
  <c r="DJ103" i="30"/>
  <c r="DJ104" i="30"/>
  <c r="DJ106" i="30"/>
  <c r="DJ107" i="30"/>
  <c r="DJ108" i="30"/>
  <c r="DJ109" i="30"/>
  <c r="DJ105" i="30"/>
  <c r="JO41" i="30" l="1"/>
  <c r="JO48" i="30"/>
  <c r="JO53" i="30"/>
  <c r="JO49" i="30"/>
  <c r="JO44" i="30"/>
  <c r="JO42" i="30"/>
  <c r="JO47" i="30"/>
  <c r="JO39" i="30"/>
  <c r="JO40" i="30"/>
  <c r="JE13" i="30"/>
  <c r="KI13" i="30" s="1"/>
  <c r="KJ13" i="30" s="1"/>
  <c r="JJ29" i="30"/>
  <c r="KI29" i="30" s="1"/>
  <c r="KJ29" i="30" s="1"/>
  <c r="JJ35" i="30"/>
  <c r="KI35" i="30" s="1"/>
  <c r="KJ35" i="30" s="1"/>
  <c r="JL6" i="30"/>
  <c r="GK14" i="30"/>
  <c r="HO14" i="30" s="1"/>
  <c r="HP14" i="30" s="1"/>
  <c r="JJ25" i="30"/>
  <c r="JE14" i="30"/>
  <c r="KI14" i="30" s="1"/>
  <c r="KJ14" i="30" s="1"/>
  <c r="JJ22" i="30"/>
  <c r="JE15" i="30"/>
  <c r="KI15" i="30" s="1"/>
  <c r="KJ15" i="30" s="1"/>
  <c r="JE10" i="30"/>
  <c r="JE6" i="30"/>
  <c r="JE8" i="30"/>
  <c r="JE9" i="30"/>
  <c r="JE7" i="30"/>
  <c r="DV23" i="30"/>
  <c r="GK11" i="30"/>
  <c r="IE52" i="30"/>
  <c r="IE51" i="30"/>
  <c r="IE49" i="30"/>
  <c r="IE45" i="30"/>
  <c r="IE47" i="30"/>
  <c r="IE46" i="30"/>
  <c r="IE41" i="30"/>
  <c r="IE42" i="30"/>
  <c r="IE44" i="30"/>
  <c r="IE43" i="30"/>
  <c r="IE39" i="30"/>
  <c r="HZ28" i="30"/>
  <c r="IE40" i="30"/>
  <c r="HZ22" i="30"/>
  <c r="HZ26" i="30"/>
  <c r="HZ31" i="30"/>
  <c r="GU46" i="30"/>
  <c r="HU10" i="30"/>
  <c r="HU8" i="30"/>
  <c r="HU16" i="30"/>
  <c r="HU6" i="30"/>
  <c r="GP28" i="30"/>
  <c r="GU45" i="30"/>
  <c r="GU44" i="30"/>
  <c r="GU39" i="30"/>
  <c r="GU41" i="30"/>
  <c r="GU42" i="30"/>
  <c r="GP23" i="30"/>
  <c r="GU40" i="30"/>
  <c r="GU43" i="30"/>
  <c r="FK47" i="30"/>
  <c r="GK6" i="30"/>
  <c r="GK10" i="30"/>
  <c r="GK17" i="30"/>
  <c r="HO17" i="30" s="1"/>
  <c r="GK7" i="30"/>
  <c r="FK48" i="30"/>
  <c r="FK43" i="30"/>
  <c r="FK42" i="30"/>
  <c r="FK49" i="30"/>
  <c r="FK45" i="30"/>
  <c r="FK39" i="30"/>
  <c r="FF25" i="30"/>
  <c r="FK46" i="30"/>
  <c r="FK44" i="30"/>
  <c r="FK41" i="30"/>
  <c r="FK40" i="30"/>
  <c r="FF33" i="30"/>
  <c r="FA12" i="30"/>
  <c r="FF23" i="30"/>
  <c r="EA46" i="30"/>
  <c r="EA47" i="30"/>
  <c r="FA9" i="30"/>
  <c r="FA7" i="30"/>
  <c r="FA6" i="30"/>
  <c r="EA48" i="30"/>
  <c r="EA49" i="30"/>
  <c r="EA44" i="30"/>
  <c r="EA41" i="30"/>
  <c r="EA43" i="30"/>
  <c r="EA39" i="30"/>
  <c r="EA42" i="30"/>
  <c r="EA45" i="30"/>
  <c r="EA40" i="30"/>
  <c r="DV27" i="30"/>
  <c r="DV33" i="30"/>
  <c r="DQ12" i="30"/>
  <c r="DQ6" i="30"/>
  <c r="CQ49" i="30"/>
  <c r="DQ11" i="30"/>
  <c r="DQ7" i="30"/>
  <c r="CQ48" i="30"/>
  <c r="CQ45" i="30"/>
  <c r="CQ39" i="30"/>
  <c r="CQ43" i="30"/>
  <c r="CQ44" i="30"/>
  <c r="CQ46" i="30"/>
  <c r="CQ47" i="30"/>
  <c r="CG9" i="30"/>
  <c r="CQ41" i="30"/>
  <c r="CL32" i="30"/>
  <c r="CQ40" i="30"/>
  <c r="CQ42" i="30"/>
  <c r="CG17" i="30"/>
  <c r="DK17" i="30" s="1"/>
  <c r="CG18" i="30"/>
  <c r="DK18" i="30" s="1"/>
  <c r="CG6" i="30"/>
  <c r="CG8" i="30"/>
  <c r="CL38" i="30"/>
  <c r="DK38" i="30" s="1"/>
  <c r="CL30" i="30"/>
  <c r="DK30" i="30" s="1"/>
  <c r="J43" i="29"/>
  <c r="JJ17" i="30"/>
  <c r="JJ38" i="30"/>
  <c r="JJ18" i="30"/>
  <c r="JJ30" i="30"/>
  <c r="JJ24" i="30"/>
  <c r="JJ34" i="30"/>
  <c r="KI34" i="30" s="1"/>
  <c r="JJ37" i="30"/>
  <c r="HZ34" i="30"/>
  <c r="JY70" i="30"/>
  <c r="JZ70" i="30" s="1"/>
  <c r="JJ32" i="30"/>
  <c r="FK52" i="30"/>
  <c r="JJ20" i="30"/>
  <c r="JJ36" i="30"/>
  <c r="JK36" i="30" s="1"/>
  <c r="JJ21" i="30"/>
  <c r="JK26" i="30" s="1"/>
  <c r="JY65" i="30"/>
  <c r="KI65" i="30" s="1"/>
  <c r="JJ19" i="30"/>
  <c r="JY75" i="30"/>
  <c r="JY71" i="30"/>
  <c r="JY72" i="30"/>
  <c r="JY69" i="30"/>
  <c r="JY68" i="30"/>
  <c r="JY67" i="30"/>
  <c r="JY76" i="30"/>
  <c r="JO50" i="30"/>
  <c r="JY66" i="30"/>
  <c r="JY64" i="30"/>
  <c r="JO61" i="30"/>
  <c r="KI61" i="30" s="1"/>
  <c r="JO55" i="30"/>
  <c r="JQ19" i="30"/>
  <c r="JO12" i="30"/>
  <c r="IE61" i="30"/>
  <c r="JO27" i="30"/>
  <c r="JO31" i="30"/>
  <c r="JO54" i="30"/>
  <c r="I43" i="29"/>
  <c r="GD61" i="30"/>
  <c r="IO66" i="30"/>
  <c r="IO71" i="30"/>
  <c r="IO68" i="30"/>
  <c r="IO69" i="30"/>
  <c r="IO70" i="30"/>
  <c r="IO75" i="30"/>
  <c r="IO72" i="30"/>
  <c r="IE16" i="30"/>
  <c r="IE55" i="30"/>
  <c r="IO67" i="30"/>
  <c r="IO65" i="30"/>
  <c r="IE63" i="30"/>
  <c r="IE57" i="30"/>
  <c r="IE23" i="30"/>
  <c r="IE50" i="30"/>
  <c r="IE31" i="30"/>
  <c r="IE12" i="30"/>
  <c r="IE27" i="30"/>
  <c r="IE54" i="30"/>
  <c r="HZ46" i="30"/>
  <c r="HZ7" i="30"/>
  <c r="HZ36" i="30"/>
  <c r="HZ8" i="30"/>
  <c r="HZ20" i="30"/>
  <c r="HZ9" i="30"/>
  <c r="HZ21" i="30"/>
  <c r="HZ42" i="30"/>
  <c r="HZ24" i="30"/>
  <c r="HZ19" i="30"/>
  <c r="HZ32" i="30"/>
  <c r="HE74" i="30"/>
  <c r="HE64" i="30"/>
  <c r="HE69" i="30"/>
  <c r="HE81" i="30"/>
  <c r="HE72" i="30"/>
  <c r="HE70" i="30"/>
  <c r="HE66" i="30"/>
  <c r="HE68" i="30"/>
  <c r="HE77" i="30"/>
  <c r="HE67" i="30"/>
  <c r="HE65" i="30"/>
  <c r="HE71" i="30"/>
  <c r="GU26" i="30"/>
  <c r="GU57" i="30"/>
  <c r="GP20" i="30"/>
  <c r="GU27" i="30"/>
  <c r="GU54" i="30"/>
  <c r="GU50" i="30"/>
  <c r="GP45" i="30"/>
  <c r="GP47" i="30"/>
  <c r="GP22" i="30"/>
  <c r="GP49" i="30"/>
  <c r="GP36" i="30"/>
  <c r="GP19" i="30"/>
  <c r="GP21" i="30"/>
  <c r="GP32" i="30"/>
  <c r="GP24" i="30"/>
  <c r="FU75" i="30"/>
  <c r="FU65" i="30"/>
  <c r="FU66" i="30"/>
  <c r="FU71" i="30"/>
  <c r="FU68" i="30"/>
  <c r="FU67" i="30"/>
  <c r="FU64" i="30"/>
  <c r="FU72" i="30"/>
  <c r="FU69" i="30"/>
  <c r="FU70" i="30"/>
  <c r="EK77" i="30"/>
  <c r="EL77" i="30" s="1"/>
  <c r="FK26" i="30"/>
  <c r="FK50" i="30"/>
  <c r="FK27" i="30"/>
  <c r="FF22" i="30"/>
  <c r="FF43" i="30"/>
  <c r="FF20" i="30"/>
  <c r="FF36" i="30"/>
  <c r="FF19" i="30"/>
  <c r="FF21" i="30"/>
  <c r="FG21" i="30" s="1"/>
  <c r="FF24" i="30"/>
  <c r="EK66" i="30"/>
  <c r="EK80" i="30"/>
  <c r="EA26" i="30"/>
  <c r="EK75" i="30"/>
  <c r="EK69" i="30"/>
  <c r="EK65" i="30"/>
  <c r="EK70" i="30"/>
  <c r="EK64" i="30"/>
  <c r="EK72" i="30"/>
  <c r="EK74" i="30"/>
  <c r="EK68" i="30"/>
  <c r="EA12" i="30"/>
  <c r="DV49" i="30"/>
  <c r="DW49" i="30" s="1"/>
  <c r="EA27" i="30"/>
  <c r="EA50" i="30"/>
  <c r="DV40" i="30"/>
  <c r="DV42" i="30"/>
  <c r="CL46" i="30"/>
  <c r="CM46" i="30" s="1"/>
  <c r="DV43" i="30"/>
  <c r="DV45" i="30"/>
  <c r="DV36" i="30"/>
  <c r="DV20" i="30"/>
  <c r="DV22" i="30"/>
  <c r="DV19" i="30"/>
  <c r="DV24" i="30"/>
  <c r="DV21" i="30"/>
  <c r="KE9" i="30"/>
  <c r="DF82" i="30"/>
  <c r="DA79" i="30"/>
  <c r="DA67" i="30"/>
  <c r="DA68" i="30"/>
  <c r="DA72" i="30"/>
  <c r="DA69" i="30"/>
  <c r="DA70" i="30"/>
  <c r="DA66" i="30"/>
  <c r="DA64" i="30"/>
  <c r="CQ26" i="30"/>
  <c r="CQ58" i="30"/>
  <c r="CQ50" i="30"/>
  <c r="CQ12" i="30"/>
  <c r="CL44" i="30"/>
  <c r="CL43" i="30"/>
  <c r="CL39" i="30"/>
  <c r="CL20" i="30"/>
  <c r="CL22" i="30"/>
  <c r="CL40" i="30"/>
  <c r="CL19" i="30"/>
  <c r="CL24" i="30"/>
  <c r="CL21" i="30"/>
  <c r="DR9" i="30"/>
  <c r="GL63" i="30"/>
  <c r="CM9" i="30"/>
  <c r="HA63" i="30"/>
  <c r="HA40" i="30"/>
  <c r="CH63" i="30"/>
  <c r="FG63" i="30"/>
  <c r="GQ9" i="30"/>
  <c r="GL9" i="30"/>
  <c r="DR63" i="30"/>
  <c r="IU9" i="30"/>
  <c r="FG40" i="30"/>
  <c r="CH40" i="30"/>
  <c r="DR40" i="30"/>
  <c r="KD92" i="30"/>
  <c r="KE92" i="30" s="1"/>
  <c r="KD91" i="30"/>
  <c r="KD90" i="30"/>
  <c r="KE90" i="30" s="1"/>
  <c r="KD88" i="30"/>
  <c r="KE88" i="30" s="1"/>
  <c r="KD87" i="30"/>
  <c r="KE87" i="30" s="1"/>
  <c r="KD86" i="30"/>
  <c r="JT46" i="30"/>
  <c r="JT45" i="30"/>
  <c r="KD40" i="30"/>
  <c r="JE74" i="30"/>
  <c r="JO28" i="30"/>
  <c r="JT21" i="30"/>
  <c r="JO66" i="30"/>
  <c r="JO62" i="30"/>
  <c r="JO33" i="30"/>
  <c r="JO23" i="30"/>
  <c r="JP41" i="30" s="1"/>
  <c r="JO11" i="30"/>
  <c r="JO10" i="30"/>
  <c r="JO25" i="30"/>
  <c r="JT19" i="30"/>
  <c r="JT50" i="30"/>
  <c r="JO60" i="30"/>
  <c r="JP76" i="30"/>
  <c r="JR76" i="30" s="1"/>
  <c r="JP63" i="30"/>
  <c r="JE22" i="30"/>
  <c r="JF22" i="30" s="1"/>
  <c r="JE116" i="30"/>
  <c r="JY73" i="30"/>
  <c r="JY115" i="30"/>
  <c r="JY114" i="30"/>
  <c r="JY43" i="30"/>
  <c r="JY27" i="30"/>
  <c r="JY24" i="30"/>
  <c r="JU65" i="30"/>
  <c r="JW65" i="30" s="1"/>
  <c r="KE65" i="30"/>
  <c r="KG65" i="30" s="1"/>
  <c r="GK64" i="30"/>
  <c r="HE73" i="30"/>
  <c r="HJ40" i="30"/>
  <c r="IJ76" i="30"/>
  <c r="JP91" i="30"/>
  <c r="IE113" i="30"/>
  <c r="IT40" i="30"/>
  <c r="IU40" i="30" s="1"/>
  <c r="IO73" i="30"/>
  <c r="IO43" i="30"/>
  <c r="IO27" i="30"/>
  <c r="IO24" i="30"/>
  <c r="IP24" i="30" s="1"/>
  <c r="IO114" i="30"/>
  <c r="IE69" i="30"/>
  <c r="IK9" i="30"/>
  <c r="IL9" i="30"/>
  <c r="IE68" i="30"/>
  <c r="IE26" i="30"/>
  <c r="IE62" i="30"/>
  <c r="IE28" i="30"/>
  <c r="IE25" i="30"/>
  <c r="IE53" i="30"/>
  <c r="IE66" i="30"/>
  <c r="IE10" i="30"/>
  <c r="IE33" i="30"/>
  <c r="IE11" i="30"/>
  <c r="HU67" i="30"/>
  <c r="HU64" i="30"/>
  <c r="HU83" i="30"/>
  <c r="HU57" i="30"/>
  <c r="HU65" i="30"/>
  <c r="HU7" i="30"/>
  <c r="HU22" i="30"/>
  <c r="HU71" i="30"/>
  <c r="IA65" i="30"/>
  <c r="IC65" i="30" s="1"/>
  <c r="IJ39" i="30"/>
  <c r="IJ48" i="30"/>
  <c r="IJ70" i="30"/>
  <c r="IJ75" i="30"/>
  <c r="IJ6" i="30"/>
  <c r="IJ42" i="30"/>
  <c r="IJ19" i="30"/>
  <c r="IJ21" i="30"/>
  <c r="IJ50" i="30"/>
  <c r="GU12" i="30"/>
  <c r="GK71" i="30"/>
  <c r="HE114" i="30"/>
  <c r="HE43" i="30"/>
  <c r="HE27" i="30"/>
  <c r="HE24" i="30"/>
  <c r="JP109" i="30"/>
  <c r="JP96" i="30"/>
  <c r="JP92" i="30"/>
  <c r="GU23" i="30"/>
  <c r="GK22" i="30"/>
  <c r="GZ48" i="30"/>
  <c r="HJ9" i="30"/>
  <c r="GK65" i="30"/>
  <c r="GK57" i="30"/>
  <c r="GZ70" i="30"/>
  <c r="GZ44" i="30"/>
  <c r="GZ6" i="30"/>
  <c r="GZ78" i="30"/>
  <c r="GZ76" i="30"/>
  <c r="GZ19" i="30"/>
  <c r="GZ21" i="30"/>
  <c r="GZ50" i="30"/>
  <c r="GZ39" i="30"/>
  <c r="GZ42" i="30"/>
  <c r="GU60" i="30"/>
  <c r="GU28" i="30"/>
  <c r="GK81" i="30"/>
  <c r="GK83" i="30"/>
  <c r="GU51" i="30"/>
  <c r="GU62" i="30"/>
  <c r="GU11" i="30"/>
  <c r="GU55" i="30"/>
  <c r="GU16" i="30"/>
  <c r="GU68" i="30"/>
  <c r="GU53" i="30"/>
  <c r="GU66" i="30"/>
  <c r="GU10" i="30"/>
  <c r="GK54" i="30"/>
  <c r="GU25" i="30"/>
  <c r="GU33" i="30"/>
  <c r="GK67" i="30"/>
  <c r="FK25" i="30"/>
  <c r="FA64" i="30"/>
  <c r="FU73" i="30"/>
  <c r="FG65" i="30"/>
  <c r="FI65" i="30" s="1"/>
  <c r="GA65" i="30"/>
  <c r="GC65" i="30" s="1"/>
  <c r="FA65" i="30"/>
  <c r="FU114" i="30"/>
  <c r="FK60" i="30"/>
  <c r="FQ63" i="30"/>
  <c r="FR63" i="30"/>
  <c r="FQ9" i="30"/>
  <c r="FR9" i="30"/>
  <c r="FP42" i="30"/>
  <c r="FK12" i="30"/>
  <c r="FK110" i="30"/>
  <c r="FA71" i="30"/>
  <c r="FU41" i="30"/>
  <c r="FU43" i="30"/>
  <c r="FU27" i="30"/>
  <c r="FU24" i="30"/>
  <c r="FK28" i="30"/>
  <c r="FA83" i="30"/>
  <c r="FA22" i="30"/>
  <c r="FK53" i="30"/>
  <c r="FK66" i="30"/>
  <c r="FK62" i="30"/>
  <c r="FK33" i="30"/>
  <c r="FK23" i="30"/>
  <c r="FK11" i="30"/>
  <c r="FK55" i="30"/>
  <c r="FK10" i="30"/>
  <c r="FK16" i="30"/>
  <c r="FA67" i="30"/>
  <c r="FZ85" i="30"/>
  <c r="FZ84" i="30"/>
  <c r="GA84" i="30" s="1"/>
  <c r="FZ31" i="30"/>
  <c r="FP39" i="30"/>
  <c r="FP78" i="30"/>
  <c r="FZ40" i="30"/>
  <c r="FP20" i="30"/>
  <c r="FP19" i="30"/>
  <c r="FP21" i="30"/>
  <c r="FP6" i="30"/>
  <c r="FQ6" i="30" s="1"/>
  <c r="FP50" i="30"/>
  <c r="JP105" i="30"/>
  <c r="JP106" i="30"/>
  <c r="JP101" i="30"/>
  <c r="JP97" i="30"/>
  <c r="JP93" i="30"/>
  <c r="JP89" i="30"/>
  <c r="JP46" i="30"/>
  <c r="JP115" i="30"/>
  <c r="JP85" i="30"/>
  <c r="JP110" i="30"/>
  <c r="IP63" i="30"/>
  <c r="IQ63" i="30"/>
  <c r="IF9" i="30"/>
  <c r="IH9" i="30" s="1"/>
  <c r="IP40" i="30"/>
  <c r="IQ40" i="30"/>
  <c r="JP104" i="30"/>
  <c r="JP100" i="30"/>
  <c r="JP88" i="30"/>
  <c r="JP45" i="30"/>
  <c r="JP113" i="30"/>
  <c r="JP84" i="30"/>
  <c r="JP32" i="30"/>
  <c r="JP77" i="30"/>
  <c r="JP52" i="30"/>
  <c r="JP8" i="30"/>
  <c r="JP80" i="30"/>
  <c r="JP79" i="30"/>
  <c r="JP58" i="30"/>
  <c r="JP112" i="30"/>
  <c r="JP59" i="30"/>
  <c r="JP78" i="30"/>
  <c r="JQ81" i="30"/>
  <c r="JP81" i="30"/>
  <c r="JQ83" i="30"/>
  <c r="JP83" i="30"/>
  <c r="JQ22" i="30"/>
  <c r="JP22" i="30"/>
  <c r="JP70" i="30"/>
  <c r="JP9" i="30"/>
  <c r="JZ40" i="30"/>
  <c r="KA40" i="30"/>
  <c r="JP114" i="30"/>
  <c r="JP82" i="30"/>
  <c r="JP43" i="30"/>
  <c r="JP24" i="30"/>
  <c r="JP73" i="30"/>
  <c r="JP20" i="30"/>
  <c r="JP36" i="30"/>
  <c r="JP75" i="30"/>
  <c r="JP19" i="30"/>
  <c r="JP21" i="30"/>
  <c r="JP6" i="30"/>
  <c r="JP72" i="30"/>
  <c r="JP51" i="30"/>
  <c r="JP68" i="30"/>
  <c r="JP69" i="30"/>
  <c r="JP111" i="30"/>
  <c r="JP16" i="30"/>
  <c r="JQ7" i="30"/>
  <c r="JP7" i="30"/>
  <c r="JQ117" i="30"/>
  <c r="JP117" i="30"/>
  <c r="JQ67" i="30"/>
  <c r="JP67" i="30"/>
  <c r="JQ64" i="30"/>
  <c r="JP64" i="30"/>
  <c r="EK73" i="30"/>
  <c r="JP108" i="30"/>
  <c r="JP103" i="30"/>
  <c r="JP99" i="30"/>
  <c r="JP95" i="30"/>
  <c r="JP87" i="30"/>
  <c r="JP74" i="30"/>
  <c r="JP26" i="30"/>
  <c r="JP71" i="30"/>
  <c r="JR71" i="30" s="1"/>
  <c r="GV63" i="30"/>
  <c r="GW63" i="30"/>
  <c r="HF9" i="30"/>
  <c r="HG9" i="30"/>
  <c r="GV9" i="30"/>
  <c r="GW9" i="30"/>
  <c r="HF40" i="30"/>
  <c r="HG40" i="30"/>
  <c r="JP107" i="30"/>
  <c r="JP102" i="30"/>
  <c r="JP98" i="30"/>
  <c r="JP94" i="30"/>
  <c r="JP90" i="30"/>
  <c r="JP86" i="30"/>
  <c r="JP116" i="30"/>
  <c r="JQ57" i="30"/>
  <c r="JP57" i="30"/>
  <c r="JU63" i="30"/>
  <c r="JV63" i="30"/>
  <c r="GA63" i="30"/>
  <c r="GB63" i="30"/>
  <c r="GA9" i="30"/>
  <c r="GB9" i="30"/>
  <c r="EK41" i="30"/>
  <c r="EL9" i="30"/>
  <c r="EM9" i="30"/>
  <c r="EL63" i="30"/>
  <c r="EM63" i="30"/>
  <c r="EQ63" i="30"/>
  <c r="ER63" i="30"/>
  <c r="EL40" i="30"/>
  <c r="EM40" i="30"/>
  <c r="IK65" i="30"/>
  <c r="IM65" i="30" s="1"/>
  <c r="EA25" i="30"/>
  <c r="DQ64" i="30"/>
  <c r="EF50" i="30"/>
  <c r="DQ65" i="30"/>
  <c r="EA60" i="30"/>
  <c r="EA28" i="30"/>
  <c r="DQ81" i="30"/>
  <c r="DQ83" i="30"/>
  <c r="DQ22" i="30"/>
  <c r="EK114" i="30"/>
  <c r="EK82" i="30"/>
  <c r="EK43" i="30"/>
  <c r="EK27" i="30"/>
  <c r="EK24" i="30"/>
  <c r="EA51" i="30"/>
  <c r="EA68" i="30"/>
  <c r="EA53" i="30"/>
  <c r="EA66" i="30"/>
  <c r="EA62" i="30"/>
  <c r="EA33" i="30"/>
  <c r="EA23" i="30"/>
  <c r="EA11" i="30"/>
  <c r="EA55" i="30"/>
  <c r="EA10" i="30"/>
  <c r="EA16" i="30"/>
  <c r="DQ67" i="30"/>
  <c r="EP40" i="30"/>
  <c r="DF52" i="30"/>
  <c r="EF32" i="30"/>
  <c r="EF39" i="30"/>
  <c r="EF77" i="30"/>
  <c r="EF48" i="30"/>
  <c r="EF70" i="30"/>
  <c r="EP9" i="30"/>
  <c r="EF20" i="30"/>
  <c r="EF75" i="30"/>
  <c r="EF44" i="30"/>
  <c r="EF76" i="30"/>
  <c r="EF19" i="30"/>
  <c r="EF21" i="30"/>
  <c r="EF6" i="30"/>
  <c r="EB63" i="30"/>
  <c r="EC63" i="30"/>
  <c r="EB9" i="30"/>
  <c r="EC9" i="30"/>
  <c r="DA82" i="30"/>
  <c r="DF9" i="30"/>
  <c r="DF40" i="30"/>
  <c r="DB63" i="30"/>
  <c r="DC63" i="30"/>
  <c r="DG63" i="30"/>
  <c r="DH63" i="30"/>
  <c r="CW63" i="30"/>
  <c r="CX63" i="30"/>
  <c r="DB9" i="30"/>
  <c r="DC9" i="30"/>
  <c r="CW9" i="30"/>
  <c r="CX9" i="30"/>
  <c r="DB40" i="30"/>
  <c r="DC40" i="30"/>
  <c r="CW40" i="30"/>
  <c r="CX40" i="30"/>
  <c r="DA8" i="30"/>
  <c r="DA43" i="30"/>
  <c r="DA27" i="30"/>
  <c r="DA73" i="30"/>
  <c r="DA24" i="30"/>
  <c r="CV44" i="30"/>
  <c r="CX44" i="30" s="1"/>
  <c r="DA114" i="30"/>
  <c r="CV80" i="30"/>
  <c r="CV20" i="30"/>
  <c r="CX20" i="30" s="1"/>
  <c r="CV19" i="30"/>
  <c r="CV72" i="30"/>
  <c r="CV49" i="30"/>
  <c r="CV78" i="30"/>
  <c r="CV42" i="30"/>
  <c r="CV79" i="30"/>
  <c r="CV21" i="30"/>
  <c r="CV58" i="30"/>
  <c r="CV50" i="30"/>
  <c r="CQ55" i="30"/>
  <c r="CQ23" i="30"/>
  <c r="CQ28" i="30"/>
  <c r="CQ60" i="30"/>
  <c r="CQ69" i="30"/>
  <c r="CQ62" i="30"/>
  <c r="CQ25" i="30"/>
  <c r="JP65" i="30"/>
  <c r="JR65" i="30" s="1"/>
  <c r="CQ112" i="30"/>
  <c r="CG81" i="30"/>
  <c r="CQ53" i="30"/>
  <c r="CQ33" i="30"/>
  <c r="CQ10" i="30"/>
  <c r="CG83" i="30"/>
  <c r="CQ16" i="30"/>
  <c r="CQ11" i="30"/>
  <c r="CR63" i="30"/>
  <c r="CS63" i="30"/>
  <c r="CQ66" i="30"/>
  <c r="CR9" i="30"/>
  <c r="CS9" i="30"/>
  <c r="CG22" i="30"/>
  <c r="CG65" i="30"/>
  <c r="DB62" i="30"/>
  <c r="DD62" i="30" s="1"/>
  <c r="FV85" i="30"/>
  <c r="FX85" i="30" s="1"/>
  <c r="GQ91" i="30"/>
  <c r="IU65" i="30"/>
  <c r="IW65" i="30" s="1"/>
  <c r="JK52" i="30"/>
  <c r="JF72" i="30"/>
  <c r="IK43" i="30"/>
  <c r="IM43" i="30" s="1"/>
  <c r="GV65" i="30"/>
  <c r="GX65" i="30" s="1"/>
  <c r="EB101" i="30"/>
  <c r="ED101" i="30" s="1"/>
  <c r="EG100" i="30"/>
  <c r="EI100" i="30" s="1"/>
  <c r="FL75" i="30"/>
  <c r="FN75" i="30" s="1"/>
  <c r="GL68" i="30"/>
  <c r="GN68" i="30" s="1"/>
  <c r="KE70" i="30"/>
  <c r="KG70" i="30" s="1"/>
  <c r="HK50" i="30"/>
  <c r="HM50" i="30" s="1"/>
  <c r="HK51" i="30"/>
  <c r="HM51" i="30" s="1"/>
  <c r="HA51" i="30"/>
  <c r="HC51" i="30" s="1"/>
  <c r="GQ68" i="30"/>
  <c r="GS68" i="30" s="1"/>
  <c r="EB22" i="30"/>
  <c r="ED22" i="30" s="1"/>
  <c r="FL84" i="30"/>
  <c r="FN84" i="30" s="1"/>
  <c r="HK88" i="30"/>
  <c r="HM88" i="30" s="1"/>
  <c r="CR108" i="30"/>
  <c r="CT108" i="30" s="1"/>
  <c r="CR103" i="30"/>
  <c r="CT103" i="30" s="1"/>
  <c r="DG16" i="30"/>
  <c r="DI16" i="30" s="1"/>
  <c r="CW65" i="30"/>
  <c r="CY65" i="30" s="1"/>
  <c r="DG65" i="30"/>
  <c r="DI65" i="30" s="1"/>
  <c r="EG74" i="30"/>
  <c r="EI74" i="30" s="1"/>
  <c r="EL116" i="30"/>
  <c r="EN116" i="30" s="1"/>
  <c r="DR116" i="30"/>
  <c r="DT116" i="30" s="1"/>
  <c r="GQ83" i="30"/>
  <c r="GS83" i="30" s="1"/>
  <c r="GQ25" i="30"/>
  <c r="IU105" i="30"/>
  <c r="IA109" i="30"/>
  <c r="IC109" i="30" s="1"/>
  <c r="IF76" i="30"/>
  <c r="IH76" i="30" s="1"/>
  <c r="KE47" i="30"/>
  <c r="KG47" i="30" s="1"/>
  <c r="EL109" i="30"/>
  <c r="EN109" i="30" s="1"/>
  <c r="FL98" i="30"/>
  <c r="FN98" i="30" s="1"/>
  <c r="FV97" i="30"/>
  <c r="FX97" i="30" s="1"/>
  <c r="IF109" i="30"/>
  <c r="IH109" i="30" s="1"/>
  <c r="IF92" i="30"/>
  <c r="IH92" i="30" s="1"/>
  <c r="IU36" i="30"/>
  <c r="IW36" i="30" s="1"/>
  <c r="IK36" i="30"/>
  <c r="IM36" i="30" s="1"/>
  <c r="IU75" i="30"/>
  <c r="IW75" i="30" s="1"/>
  <c r="IA75" i="30"/>
  <c r="IC75" i="30" s="1"/>
  <c r="IA44" i="30"/>
  <c r="IC44" i="30" s="1"/>
  <c r="IA76" i="30"/>
  <c r="IC76" i="30" s="1"/>
  <c r="KE95" i="30"/>
  <c r="JU88" i="30"/>
  <c r="JW88" i="30" s="1"/>
  <c r="JF54" i="30"/>
  <c r="JH54" i="30" s="1"/>
  <c r="CW76" i="30"/>
  <c r="CY76" i="30" s="1"/>
  <c r="DG84" i="30"/>
  <c r="DI84" i="30" s="1"/>
  <c r="EB92" i="30"/>
  <c r="ED92" i="30" s="1"/>
  <c r="EG12" i="30"/>
  <c r="EI12" i="30" s="1"/>
  <c r="DW12" i="30"/>
  <c r="DY12" i="30" s="1"/>
  <c r="EQ110" i="30"/>
  <c r="ES110" i="30" s="1"/>
  <c r="EQ41" i="30"/>
  <c r="ES41" i="30" s="1"/>
  <c r="DW41" i="30"/>
  <c r="DY41" i="30" s="1"/>
  <c r="FV105" i="30"/>
  <c r="FX105" i="30" s="1"/>
  <c r="FQ105" i="30"/>
  <c r="FS105" i="30" s="1"/>
  <c r="FV87" i="30"/>
  <c r="FX87" i="30" s="1"/>
  <c r="GA114" i="30"/>
  <c r="GC114" i="30" s="1"/>
  <c r="GQ43" i="30"/>
  <c r="GS43" i="30" s="1"/>
  <c r="HA27" i="30"/>
  <c r="HC27" i="30" s="1"/>
  <c r="HK73" i="30"/>
  <c r="HM73" i="30" s="1"/>
  <c r="HA73" i="30"/>
  <c r="HC73" i="30" s="1"/>
  <c r="GQ73" i="30"/>
  <c r="GS73" i="30" s="1"/>
  <c r="GL23" i="30"/>
  <c r="GN23" i="30" s="1"/>
  <c r="IK74" i="30"/>
  <c r="IM74" i="30" s="1"/>
  <c r="IA74" i="30"/>
  <c r="IC74" i="30" s="1"/>
  <c r="IU41" i="30"/>
  <c r="IW41" i="30" s="1"/>
  <c r="IU49" i="30"/>
  <c r="IW49" i="30" s="1"/>
  <c r="JK108" i="30"/>
  <c r="JM108" i="30" s="1"/>
  <c r="KE99" i="30"/>
  <c r="KG99" i="30" s="1"/>
  <c r="JZ99" i="30"/>
  <c r="KB99" i="30" s="1"/>
  <c r="JZ25" i="30"/>
  <c r="KB25" i="30" s="1"/>
  <c r="KE67" i="30"/>
  <c r="KG67" i="30" s="1"/>
  <c r="JK64" i="30"/>
  <c r="JM64" i="30" s="1"/>
  <c r="DB88" i="30"/>
  <c r="DD88" i="30" s="1"/>
  <c r="EB103" i="30"/>
  <c r="ED103" i="30" s="1"/>
  <c r="EL12" i="30"/>
  <c r="EN12" i="30" s="1"/>
  <c r="DR110" i="30"/>
  <c r="DT110" i="30" s="1"/>
  <c r="EL39" i="30"/>
  <c r="EN39" i="30" s="1"/>
  <c r="DW66" i="30"/>
  <c r="DR62" i="30"/>
  <c r="DT62" i="30" s="1"/>
  <c r="DR69" i="30"/>
  <c r="DT69" i="30" s="1"/>
  <c r="GA105" i="30"/>
  <c r="GC105" i="30" s="1"/>
  <c r="FL105" i="30"/>
  <c r="FN105" i="30" s="1"/>
  <c r="FB80" i="30"/>
  <c r="FD80" i="30" s="1"/>
  <c r="GL107" i="30"/>
  <c r="GN107" i="30" s="1"/>
  <c r="GL106" i="30"/>
  <c r="GN106" i="30" s="1"/>
  <c r="HF104" i="30"/>
  <c r="HH104" i="30" s="1"/>
  <c r="HF57" i="30"/>
  <c r="HH57" i="30" s="1"/>
  <c r="GL27" i="30"/>
  <c r="GN27" i="30" s="1"/>
  <c r="IP49" i="30"/>
  <c r="IR49" i="30" s="1"/>
  <c r="IU68" i="30"/>
  <c r="IW68" i="30" s="1"/>
  <c r="IK23" i="30"/>
  <c r="IM23" i="30" s="1"/>
  <c r="KE46" i="30"/>
  <c r="KG46" i="30" s="1"/>
  <c r="JF33" i="30"/>
  <c r="JH33" i="30" s="1"/>
  <c r="EG101" i="30"/>
  <c r="EI101" i="30" s="1"/>
  <c r="EQ49" i="30"/>
  <c r="ES49" i="30" s="1"/>
  <c r="EQ47" i="30"/>
  <c r="ES47" i="30" s="1"/>
  <c r="EL67" i="30"/>
  <c r="EN67" i="30" s="1"/>
  <c r="FV102" i="30"/>
  <c r="FX102" i="30" s="1"/>
  <c r="GA93" i="30"/>
  <c r="GC93" i="30" s="1"/>
  <c r="FV113" i="30"/>
  <c r="FX113" i="30" s="1"/>
  <c r="FG71" i="30"/>
  <c r="FI71" i="30" s="1"/>
  <c r="FG80" i="30"/>
  <c r="FI80" i="30" s="1"/>
  <c r="FQ60" i="30"/>
  <c r="FS60" i="30" s="1"/>
  <c r="FQ70" i="30"/>
  <c r="FS70" i="30" s="1"/>
  <c r="FL72" i="30"/>
  <c r="FN72" i="30" s="1"/>
  <c r="FB72" i="30"/>
  <c r="FD72" i="30" s="1"/>
  <c r="FB51" i="30"/>
  <c r="FD51" i="30" s="1"/>
  <c r="FG117" i="30"/>
  <c r="FI117" i="30" s="1"/>
  <c r="GV74" i="30"/>
  <c r="GX74" i="30" s="1"/>
  <c r="GL74" i="30"/>
  <c r="GN74" i="30" s="1"/>
  <c r="HF115" i="30"/>
  <c r="HH115" i="30" s="1"/>
  <c r="GV113" i="30"/>
  <c r="GX113" i="30" s="1"/>
  <c r="GL113" i="30"/>
  <c r="GN113" i="30" s="1"/>
  <c r="HF26" i="30"/>
  <c r="HH26" i="30" s="1"/>
  <c r="GL26" i="30"/>
  <c r="GN26" i="30" s="1"/>
  <c r="GQ58" i="30"/>
  <c r="GS58" i="30" s="1"/>
  <c r="HK60" i="30"/>
  <c r="HM60" i="30" s="1"/>
  <c r="HA55" i="30"/>
  <c r="HC55" i="30" s="1"/>
  <c r="GQ7" i="30"/>
  <c r="GS7" i="30" s="1"/>
  <c r="IF106" i="30"/>
  <c r="IH106" i="30" s="1"/>
  <c r="HV116" i="30"/>
  <c r="IP26" i="30"/>
  <c r="IR26" i="30" s="1"/>
  <c r="IF77" i="30"/>
  <c r="IH77" i="30" s="1"/>
  <c r="IA52" i="30"/>
  <c r="IC52" i="30" s="1"/>
  <c r="HV78" i="30"/>
  <c r="HX78" i="30" s="1"/>
  <c r="HV73" i="30"/>
  <c r="HX73" i="30" s="1"/>
  <c r="IP20" i="30"/>
  <c r="IR20" i="30" s="1"/>
  <c r="IF20" i="30"/>
  <c r="IH20" i="30" s="1"/>
  <c r="HV20" i="30"/>
  <c r="HX20" i="30" s="1"/>
  <c r="IA50" i="30"/>
  <c r="IC50" i="30" s="1"/>
  <c r="IK72" i="30"/>
  <c r="IM72" i="30" s="1"/>
  <c r="IA111" i="30"/>
  <c r="IC111" i="30" s="1"/>
  <c r="JU92" i="30"/>
  <c r="JW92" i="30" s="1"/>
  <c r="JU111" i="30"/>
  <c r="JW111" i="30" s="1"/>
  <c r="HV9" i="30"/>
  <c r="HX9" i="30" s="1"/>
  <c r="IP23" i="30"/>
  <c r="IR23" i="30" s="1"/>
  <c r="IP55" i="30"/>
  <c r="IR55" i="30" s="1"/>
  <c r="JF107" i="30"/>
  <c r="JH107" i="30" s="1"/>
  <c r="JU95" i="30"/>
  <c r="JW95" i="30" s="1"/>
  <c r="JU51" i="30"/>
  <c r="JW51" i="30" s="1"/>
  <c r="CM45" i="30"/>
  <c r="CO45" i="30" s="1"/>
  <c r="DB78" i="30"/>
  <c r="DD78" i="30" s="1"/>
  <c r="DG27" i="30"/>
  <c r="DI27" i="30" s="1"/>
  <c r="DR102" i="30"/>
  <c r="DT102" i="30" s="1"/>
  <c r="EG97" i="30"/>
  <c r="EI97" i="30" s="1"/>
  <c r="DW96" i="30"/>
  <c r="DY96" i="30" s="1"/>
  <c r="EL90" i="30"/>
  <c r="EN90" i="30" s="1"/>
  <c r="DR90" i="30"/>
  <c r="DT90" i="30" s="1"/>
  <c r="EL89" i="30"/>
  <c r="EN89" i="30" s="1"/>
  <c r="DW26" i="30"/>
  <c r="DY26" i="30" s="1"/>
  <c r="EQ114" i="30"/>
  <c r="ES114" i="30" s="1"/>
  <c r="DR42" i="30"/>
  <c r="DW72" i="30"/>
  <c r="DY72" i="30" s="1"/>
  <c r="EL55" i="30"/>
  <c r="EN55" i="30" s="1"/>
  <c r="GA102" i="30"/>
  <c r="GC102" i="30" s="1"/>
  <c r="GA113" i="30"/>
  <c r="GC113" i="30" s="1"/>
  <c r="FQ113" i="30"/>
  <c r="FS113" i="30" s="1"/>
  <c r="FL71" i="30"/>
  <c r="FN71" i="30" s="1"/>
  <c r="FB60" i="30"/>
  <c r="FD60" i="30" s="1"/>
  <c r="FL70" i="30"/>
  <c r="FN70" i="30" s="1"/>
  <c r="FV19" i="30"/>
  <c r="FX19" i="30" s="1"/>
  <c r="FQ51" i="30"/>
  <c r="FS51" i="30" s="1"/>
  <c r="FQ16" i="30"/>
  <c r="FS16" i="30" s="1"/>
  <c r="FL7" i="30"/>
  <c r="FN7" i="30" s="1"/>
  <c r="FL54" i="30"/>
  <c r="FN54" i="30" s="1"/>
  <c r="FB54" i="30"/>
  <c r="FD54" i="30" s="1"/>
  <c r="GV96" i="30"/>
  <c r="GX96" i="30" s="1"/>
  <c r="HK79" i="30"/>
  <c r="GL60" i="30"/>
  <c r="GN60" i="30" s="1"/>
  <c r="GV112" i="30"/>
  <c r="GX112" i="30" s="1"/>
  <c r="HF36" i="30"/>
  <c r="HH36" i="30" s="1"/>
  <c r="GL25" i="30"/>
  <c r="GN25" i="30" s="1"/>
  <c r="HF54" i="30"/>
  <c r="HH54" i="30" s="1"/>
  <c r="IF78" i="30"/>
  <c r="HV68" i="30"/>
  <c r="JF55" i="30"/>
  <c r="JH55" i="30" s="1"/>
  <c r="FL114" i="30"/>
  <c r="FN114" i="30" s="1"/>
  <c r="FB114" i="30"/>
  <c r="FD114" i="30" s="1"/>
  <c r="GQ107" i="30"/>
  <c r="GS107" i="30" s="1"/>
  <c r="HK106" i="30"/>
  <c r="HM106" i="30" s="1"/>
  <c r="HA103" i="30"/>
  <c r="HC103" i="30" s="1"/>
  <c r="HK102" i="30"/>
  <c r="HM102" i="30" s="1"/>
  <c r="HV117" i="30"/>
  <c r="HX117" i="30" s="1"/>
  <c r="JU107" i="30"/>
  <c r="JW107" i="30" s="1"/>
  <c r="JZ97" i="30"/>
  <c r="KB97" i="30" s="1"/>
  <c r="JF97" i="30"/>
  <c r="JH97" i="30" s="1"/>
  <c r="JU96" i="30"/>
  <c r="JW96" i="30" s="1"/>
  <c r="JZ88" i="30"/>
  <c r="KB88" i="30" s="1"/>
  <c r="JZ46" i="30"/>
  <c r="KB46" i="30" s="1"/>
  <c r="KE74" i="30"/>
  <c r="KG74" i="30" s="1"/>
  <c r="JU69" i="30"/>
  <c r="JW69" i="30" s="1"/>
  <c r="CH106" i="30"/>
  <c r="CH97" i="30"/>
  <c r="CH93" i="30"/>
  <c r="CH89" i="30"/>
  <c r="CH115" i="30"/>
  <c r="CH85" i="30"/>
  <c r="CH110" i="30"/>
  <c r="CH58" i="30"/>
  <c r="CH78" i="30"/>
  <c r="CH43" i="30"/>
  <c r="CH20" i="30"/>
  <c r="CH51" i="30"/>
  <c r="CH62" i="30"/>
  <c r="CR8" i="30"/>
  <c r="CT8" i="30" s="1"/>
  <c r="CR20" i="30"/>
  <c r="CT20" i="30" s="1"/>
  <c r="DB23" i="30"/>
  <c r="DD23" i="30" s="1"/>
  <c r="DB11" i="30"/>
  <c r="DD11" i="30" s="1"/>
  <c r="DB10" i="30"/>
  <c r="DD10" i="30" s="1"/>
  <c r="DG104" i="30"/>
  <c r="DI104" i="30" s="1"/>
  <c r="DG100" i="30"/>
  <c r="DI100" i="30" s="1"/>
  <c r="DG22" i="30"/>
  <c r="DI22" i="30" s="1"/>
  <c r="DW92" i="30"/>
  <c r="DY92" i="30" s="1"/>
  <c r="DR88" i="30"/>
  <c r="DT88" i="30" s="1"/>
  <c r="DW63" i="30"/>
  <c r="DX63" i="30"/>
  <c r="EB81" i="30"/>
  <c r="ED81" i="30" s="1"/>
  <c r="CM83" i="30"/>
  <c r="CM47" i="30"/>
  <c r="CO47" i="30" s="1"/>
  <c r="CW77" i="30"/>
  <c r="CY77" i="30" s="1"/>
  <c r="CW27" i="30"/>
  <c r="CY27" i="30" s="1"/>
  <c r="CW23" i="30"/>
  <c r="CY23" i="30" s="1"/>
  <c r="CW11" i="30"/>
  <c r="CY11" i="30" s="1"/>
  <c r="DB77" i="30"/>
  <c r="DD77" i="30" s="1"/>
  <c r="DB50" i="30"/>
  <c r="DD50" i="30" s="1"/>
  <c r="DG109" i="30"/>
  <c r="DI109" i="30" s="1"/>
  <c r="DG11" i="30"/>
  <c r="DI11" i="30" s="1"/>
  <c r="DW109" i="30"/>
  <c r="DW100" i="30"/>
  <c r="EB99" i="30"/>
  <c r="ED99" i="30" s="1"/>
  <c r="EB95" i="30"/>
  <c r="ED95" i="30" s="1"/>
  <c r="EQ46" i="30"/>
  <c r="ES46" i="30" s="1"/>
  <c r="EQ89" i="30"/>
  <c r="ES89" i="30" s="1"/>
  <c r="EG89" i="30"/>
  <c r="EI89" i="30" s="1"/>
  <c r="EL45" i="30"/>
  <c r="EN45" i="30" s="1"/>
  <c r="EQ113" i="30"/>
  <c r="ES113" i="30" s="1"/>
  <c r="DW113" i="30"/>
  <c r="DY113" i="30" s="1"/>
  <c r="EB85" i="30"/>
  <c r="ED85" i="30" s="1"/>
  <c r="DR85" i="30"/>
  <c r="DT85" i="30" s="1"/>
  <c r="EB58" i="30"/>
  <c r="ED58" i="30" s="1"/>
  <c r="EQ28" i="30"/>
  <c r="ES28" i="30" s="1"/>
  <c r="EG28" i="30"/>
  <c r="EI28" i="30" s="1"/>
  <c r="EL83" i="30"/>
  <c r="EN83" i="30" s="1"/>
  <c r="EG24" i="30"/>
  <c r="EI24" i="30" s="1"/>
  <c r="DR36" i="30"/>
  <c r="DT36" i="30" s="1"/>
  <c r="EL44" i="30"/>
  <c r="EN44" i="30" s="1"/>
  <c r="DR68" i="30"/>
  <c r="DT68" i="30" s="1"/>
  <c r="EL53" i="30"/>
  <c r="EN53" i="30" s="1"/>
  <c r="EG23" i="30"/>
  <c r="EI23" i="30" s="1"/>
  <c r="EG64" i="30"/>
  <c r="EI64" i="30" s="1"/>
  <c r="FV108" i="30"/>
  <c r="FX108" i="30" s="1"/>
  <c r="FL107" i="30"/>
  <c r="FN107" i="30" s="1"/>
  <c r="FB106" i="30"/>
  <c r="FD106" i="30" s="1"/>
  <c r="FG97" i="30"/>
  <c r="FV96" i="30"/>
  <c r="FX96" i="30" s="1"/>
  <c r="FV46" i="30"/>
  <c r="FX46" i="30" s="1"/>
  <c r="FB31" i="30"/>
  <c r="FD31" i="30" s="1"/>
  <c r="GA39" i="30"/>
  <c r="GC39" i="30" s="1"/>
  <c r="FQ48" i="30"/>
  <c r="FS48" i="30" s="1"/>
  <c r="GA52" i="30"/>
  <c r="GC52" i="30" s="1"/>
  <c r="FG58" i="30"/>
  <c r="FI58" i="30" s="1"/>
  <c r="FQ59" i="30"/>
  <c r="FS59" i="30" s="1"/>
  <c r="FL59" i="30"/>
  <c r="FN59" i="30" s="1"/>
  <c r="FG81" i="30"/>
  <c r="FI81" i="30" s="1"/>
  <c r="FQ43" i="30"/>
  <c r="FS43" i="30" s="1"/>
  <c r="GA24" i="30"/>
  <c r="GC24" i="30" s="1"/>
  <c r="FL21" i="30"/>
  <c r="FN21" i="30" s="1"/>
  <c r="FQ10" i="30"/>
  <c r="FS10" i="30" s="1"/>
  <c r="FG67" i="30"/>
  <c r="GL99" i="30"/>
  <c r="GN99" i="30" s="1"/>
  <c r="GL98" i="30"/>
  <c r="GN98" i="30" s="1"/>
  <c r="GQ95" i="30"/>
  <c r="GS95" i="30" s="1"/>
  <c r="HK94" i="30"/>
  <c r="HM94" i="30" s="1"/>
  <c r="HF87" i="30"/>
  <c r="HH87" i="30" s="1"/>
  <c r="GV87" i="30"/>
  <c r="GX87" i="30" s="1"/>
  <c r="GL87" i="30"/>
  <c r="GN87" i="30" s="1"/>
  <c r="HK12" i="30"/>
  <c r="HM12" i="30" s="1"/>
  <c r="GV71" i="30"/>
  <c r="GX71" i="30" s="1"/>
  <c r="GL41" i="30"/>
  <c r="GN41" i="30" s="1"/>
  <c r="HF39" i="30"/>
  <c r="HH39" i="30" s="1"/>
  <c r="GL39" i="30"/>
  <c r="GN39" i="30" s="1"/>
  <c r="GV77" i="30"/>
  <c r="GX77" i="30" s="1"/>
  <c r="GL77" i="30"/>
  <c r="GN77" i="30" s="1"/>
  <c r="HF48" i="30"/>
  <c r="HH48" i="30" s="1"/>
  <c r="GV48" i="30"/>
  <c r="GX48" i="30" s="1"/>
  <c r="GL48" i="30"/>
  <c r="GN48" i="30" s="1"/>
  <c r="HF52" i="30"/>
  <c r="HH52" i="30" s="1"/>
  <c r="GV52" i="30"/>
  <c r="GX52" i="30" s="1"/>
  <c r="GL52" i="30"/>
  <c r="GN52" i="30" s="1"/>
  <c r="HF8" i="30"/>
  <c r="HH8" i="30" s="1"/>
  <c r="GV8" i="30"/>
  <c r="GX8" i="30" s="1"/>
  <c r="GL8" i="30"/>
  <c r="GN8" i="30" s="1"/>
  <c r="HF80" i="30"/>
  <c r="HH80" i="30" s="1"/>
  <c r="GL59" i="30"/>
  <c r="GV78" i="30"/>
  <c r="GX78" i="30" s="1"/>
  <c r="EG46" i="30"/>
  <c r="EI46" i="30" s="1"/>
  <c r="DW85" i="30"/>
  <c r="DY85" i="30" s="1"/>
  <c r="EQ39" i="30"/>
  <c r="ES39" i="30" s="1"/>
  <c r="DR48" i="30"/>
  <c r="DT48" i="30" s="1"/>
  <c r="DW112" i="30"/>
  <c r="EQ82" i="30"/>
  <c r="ES82" i="30" s="1"/>
  <c r="DW82" i="30"/>
  <c r="DY82" i="30" s="1"/>
  <c r="EQ75" i="30"/>
  <c r="ES75" i="30" s="1"/>
  <c r="DW68" i="30"/>
  <c r="DY68" i="30" s="1"/>
  <c r="EQ23" i="30"/>
  <c r="ES23" i="30" s="1"/>
  <c r="EB111" i="30"/>
  <c r="ED111" i="30" s="1"/>
  <c r="EL54" i="30"/>
  <c r="EN54" i="30" s="1"/>
  <c r="FQ100" i="30"/>
  <c r="FS100" i="30" s="1"/>
  <c r="GA96" i="30"/>
  <c r="GC96" i="30" s="1"/>
  <c r="GA89" i="30"/>
  <c r="GC89" i="30" s="1"/>
  <c r="FV89" i="30"/>
  <c r="FX89" i="30" s="1"/>
  <c r="FQ45" i="30"/>
  <c r="FS45" i="30" s="1"/>
  <c r="FB26" i="30"/>
  <c r="FD26" i="30" s="1"/>
  <c r="FQ32" i="30"/>
  <c r="FS32" i="30" s="1"/>
  <c r="FV52" i="30"/>
  <c r="FX52" i="30" s="1"/>
  <c r="FL9" i="30"/>
  <c r="FN9" i="30" s="1"/>
  <c r="FB27" i="30"/>
  <c r="FD27" i="30" s="1"/>
  <c r="FQ47" i="30"/>
  <c r="FS47" i="30" s="1"/>
  <c r="GA36" i="30"/>
  <c r="GC36" i="30" s="1"/>
  <c r="FB44" i="30"/>
  <c r="FD44" i="30" s="1"/>
  <c r="FV42" i="30"/>
  <c r="FX42" i="30" s="1"/>
  <c r="FG66" i="30"/>
  <c r="FI66" i="30" s="1"/>
  <c r="FV11" i="30"/>
  <c r="FX11" i="30" s="1"/>
  <c r="FV55" i="30"/>
  <c r="FX55" i="30" s="1"/>
  <c r="GL105" i="30"/>
  <c r="GN105" i="30" s="1"/>
  <c r="HF93" i="30"/>
  <c r="HH93" i="30" s="1"/>
  <c r="GV93" i="30"/>
  <c r="GX93" i="30" s="1"/>
  <c r="GL93" i="30"/>
  <c r="GN93" i="30" s="1"/>
  <c r="HK46" i="30"/>
  <c r="HM46" i="30" s="1"/>
  <c r="HA81" i="30"/>
  <c r="HC81" i="30" s="1"/>
  <c r="GQ81" i="30"/>
  <c r="GS81" i="30" s="1"/>
  <c r="HK83" i="30"/>
  <c r="HM83" i="30" s="1"/>
  <c r="HK114" i="30"/>
  <c r="HM114" i="30" s="1"/>
  <c r="GQ114" i="30"/>
  <c r="GS114" i="30" s="1"/>
  <c r="HK82" i="30"/>
  <c r="HM82" i="30" s="1"/>
  <c r="HK19" i="30"/>
  <c r="HM19" i="30" s="1"/>
  <c r="HK6" i="30"/>
  <c r="HM6" i="30" s="1"/>
  <c r="HK68" i="30"/>
  <c r="HV108" i="30"/>
  <c r="HX108" i="30" s="1"/>
  <c r="IU107" i="30"/>
  <c r="IW107" i="30" s="1"/>
  <c r="IF101" i="30"/>
  <c r="IH101" i="30" s="1"/>
  <c r="IF91" i="30"/>
  <c r="IH91" i="30" s="1"/>
  <c r="IA41" i="30"/>
  <c r="IC41" i="30" s="1"/>
  <c r="IK8" i="30"/>
  <c r="IP78" i="30"/>
  <c r="IR78" i="30" s="1"/>
  <c r="HV70" i="30"/>
  <c r="IU24" i="30"/>
  <c r="IW24" i="30" s="1"/>
  <c r="HV72" i="30"/>
  <c r="HX72" i="30" s="1"/>
  <c r="HV51" i="30"/>
  <c r="HX51" i="30" s="1"/>
  <c r="IU66" i="30"/>
  <c r="IW66" i="30" s="1"/>
  <c r="HV62" i="30"/>
  <c r="HX62" i="30" s="1"/>
  <c r="IU111" i="30"/>
  <c r="IW111" i="30" s="1"/>
  <c r="IK67" i="30"/>
  <c r="IM67" i="30" s="1"/>
  <c r="JU98" i="30"/>
  <c r="JW98" i="30" s="1"/>
  <c r="JZ116" i="30"/>
  <c r="KB116" i="30" s="1"/>
  <c r="JU85" i="30"/>
  <c r="JW85" i="30" s="1"/>
  <c r="KE71" i="30"/>
  <c r="KG71" i="30" s="1"/>
  <c r="JU71" i="30"/>
  <c r="JW71" i="30" s="1"/>
  <c r="JU39" i="30"/>
  <c r="JW39" i="30" s="1"/>
  <c r="KE79" i="30"/>
  <c r="JZ82" i="30"/>
  <c r="KB82" i="30" s="1"/>
  <c r="KE76" i="30"/>
  <c r="KG76" i="30" s="1"/>
  <c r="KE53" i="30"/>
  <c r="KG53" i="30" s="1"/>
  <c r="JU53" i="30"/>
  <c r="JW53" i="30" s="1"/>
  <c r="KE66" i="30"/>
  <c r="KG66" i="30" s="1"/>
  <c r="KE25" i="30"/>
  <c r="KG25" i="30" s="1"/>
  <c r="JU25" i="30"/>
  <c r="JW25" i="30" s="1"/>
  <c r="JU54" i="30"/>
  <c r="JW54" i="30" s="1"/>
  <c r="HK44" i="30"/>
  <c r="HK62" i="30"/>
  <c r="HM62" i="30" s="1"/>
  <c r="HA69" i="30"/>
  <c r="HC69" i="30" s="1"/>
  <c r="GQ69" i="30"/>
  <c r="GS69" i="30" s="1"/>
  <c r="HK11" i="30"/>
  <c r="HM11" i="30" s="1"/>
  <c r="HF25" i="30"/>
  <c r="HH25" i="30" s="1"/>
  <c r="HV109" i="30"/>
  <c r="IU108" i="30"/>
  <c r="IW108" i="30" s="1"/>
  <c r="IA108" i="30"/>
  <c r="IC108" i="30" s="1"/>
  <c r="HV102" i="30"/>
  <c r="HX102" i="30" s="1"/>
  <c r="HV96" i="30"/>
  <c r="HX96" i="30" s="1"/>
  <c r="IK95" i="30"/>
  <c r="IM95" i="30" s="1"/>
  <c r="IK91" i="30"/>
  <c r="IM91" i="30" s="1"/>
  <c r="IA91" i="30"/>
  <c r="IC91" i="30" s="1"/>
  <c r="HV12" i="30"/>
  <c r="HX12" i="30" s="1"/>
  <c r="IU80" i="30"/>
  <c r="IW80" i="30" s="1"/>
  <c r="HV49" i="30"/>
  <c r="HX49" i="30" s="1"/>
  <c r="IK79" i="30"/>
  <c r="IM79" i="30" s="1"/>
  <c r="IA79" i="30"/>
  <c r="IC79" i="30" s="1"/>
  <c r="IA60" i="30"/>
  <c r="IC60" i="30" s="1"/>
  <c r="IU22" i="30"/>
  <c r="IW22" i="30" s="1"/>
  <c r="IK22" i="30"/>
  <c r="IM22" i="30" s="1"/>
  <c r="IA63" i="30"/>
  <c r="IC63" i="30" s="1"/>
  <c r="IU82" i="30"/>
  <c r="IW82" i="30" s="1"/>
  <c r="IK82" i="30"/>
  <c r="IM82" i="30" s="1"/>
  <c r="IF6" i="30"/>
  <c r="IH6" i="30" s="1"/>
  <c r="IU69" i="30"/>
  <c r="IW69" i="30" s="1"/>
  <c r="HV23" i="30"/>
  <c r="HX23" i="30" s="1"/>
  <c r="IK55" i="30"/>
  <c r="IM55" i="30" s="1"/>
  <c r="IA10" i="30"/>
  <c r="IC10" i="30" s="1"/>
  <c r="IU16" i="30"/>
  <c r="IW16" i="30" s="1"/>
  <c r="IF64" i="30"/>
  <c r="IH64" i="30" s="1"/>
  <c r="JK104" i="30"/>
  <c r="JM104" i="30" s="1"/>
  <c r="JF103" i="30"/>
  <c r="JH103" i="30" s="1"/>
  <c r="JK87" i="30"/>
  <c r="JM87" i="30" s="1"/>
  <c r="KE77" i="30"/>
  <c r="KG77" i="30" s="1"/>
  <c r="JF59" i="30"/>
  <c r="JH59" i="30" s="1"/>
  <c r="KE22" i="30"/>
  <c r="KG22" i="30" s="1"/>
  <c r="JU22" i="30"/>
  <c r="JW22" i="30" s="1"/>
  <c r="JK70" i="30"/>
  <c r="JF19" i="30"/>
  <c r="JH19" i="30" s="1"/>
  <c r="JK50" i="30"/>
  <c r="JM50" i="30" s="1"/>
  <c r="JU42" i="30"/>
  <c r="JW42" i="30" s="1"/>
  <c r="JZ62" i="30"/>
  <c r="JU10" i="30"/>
  <c r="JW10" i="30" s="1"/>
  <c r="CM104" i="30"/>
  <c r="CM103" i="30"/>
  <c r="CO103" i="30" s="1"/>
  <c r="CM62" i="30"/>
  <c r="CM16" i="30"/>
  <c r="CR91" i="30"/>
  <c r="CT91" i="30" s="1"/>
  <c r="CR87" i="30"/>
  <c r="CT87" i="30" s="1"/>
  <c r="CR70" i="30"/>
  <c r="CT70" i="30" s="1"/>
  <c r="CR111" i="30"/>
  <c r="CT111" i="30" s="1"/>
  <c r="CW25" i="30"/>
  <c r="CY25" i="30" s="1"/>
  <c r="CW67" i="30"/>
  <c r="CY67" i="30" s="1"/>
  <c r="DB86" i="30"/>
  <c r="DD86" i="30" s="1"/>
  <c r="DB45" i="30"/>
  <c r="DD45" i="30" s="1"/>
  <c r="DB116" i="30"/>
  <c r="DD116" i="30" s="1"/>
  <c r="DB80" i="30"/>
  <c r="DD80" i="30" s="1"/>
  <c r="DG87" i="30"/>
  <c r="DI87" i="30" s="1"/>
  <c r="DG77" i="30"/>
  <c r="DI77" i="30" s="1"/>
  <c r="DG51" i="30"/>
  <c r="DI51" i="30" s="1"/>
  <c r="DG62" i="30"/>
  <c r="DI62" i="30" s="1"/>
  <c r="DG67" i="30"/>
  <c r="CR65" i="30"/>
  <c r="CT65" i="30" s="1"/>
  <c r="DR107" i="30"/>
  <c r="DT107" i="30" s="1"/>
  <c r="EG104" i="30"/>
  <c r="EI104" i="30" s="1"/>
  <c r="DW104" i="30"/>
  <c r="DY104" i="30" s="1"/>
  <c r="DX100" i="30"/>
  <c r="DR96" i="30"/>
  <c r="DT96" i="30" s="1"/>
  <c r="EG93" i="30"/>
  <c r="EI93" i="30" s="1"/>
  <c r="EL85" i="30"/>
  <c r="CM88" i="30"/>
  <c r="CM84" i="30"/>
  <c r="CO84" i="30" s="1"/>
  <c r="CM77" i="30"/>
  <c r="CO77" i="30" s="1"/>
  <c r="CM80" i="30"/>
  <c r="CO80" i="30" s="1"/>
  <c r="CM60" i="30"/>
  <c r="CO60" i="30" s="1"/>
  <c r="CR115" i="30"/>
  <c r="CT115" i="30" s="1"/>
  <c r="CW81" i="30"/>
  <c r="CY81" i="30" s="1"/>
  <c r="CW53" i="30"/>
  <c r="CY53" i="30" s="1"/>
  <c r="DB31" i="30"/>
  <c r="DD31" i="30" s="1"/>
  <c r="DB28" i="30"/>
  <c r="DD28" i="30" s="1"/>
  <c r="DB81" i="30"/>
  <c r="DD81" i="30" s="1"/>
  <c r="DB22" i="30"/>
  <c r="DD22" i="30" s="1"/>
  <c r="DG33" i="30"/>
  <c r="DI33" i="30" s="1"/>
  <c r="EB108" i="30"/>
  <c r="ED108" i="30" s="1"/>
  <c r="EL107" i="30"/>
  <c r="EN107" i="30" s="1"/>
  <c r="DR104" i="30"/>
  <c r="DT104" i="30" s="1"/>
  <c r="EL98" i="30"/>
  <c r="EN98" i="30" s="1"/>
  <c r="DR98" i="30"/>
  <c r="DT98" i="30" s="1"/>
  <c r="EG96" i="30"/>
  <c r="EI96" i="30" s="1"/>
  <c r="EL92" i="30"/>
  <c r="EN92" i="30" s="1"/>
  <c r="EL31" i="30"/>
  <c r="EN31" i="30" s="1"/>
  <c r="DS71" i="30"/>
  <c r="DR71" i="30"/>
  <c r="EQ83" i="30"/>
  <c r="ES83" i="30" s="1"/>
  <c r="CR21" i="30"/>
  <c r="CT21" i="30" s="1"/>
  <c r="CW108" i="30"/>
  <c r="CY108" i="30" s="1"/>
  <c r="CW103" i="30"/>
  <c r="CY103" i="30" s="1"/>
  <c r="CW99" i="30"/>
  <c r="CY99" i="30" s="1"/>
  <c r="CW95" i="30"/>
  <c r="CY95" i="30" s="1"/>
  <c r="CW91" i="30"/>
  <c r="CY91" i="30" s="1"/>
  <c r="CW87" i="30"/>
  <c r="CY87" i="30" s="1"/>
  <c r="CW74" i="30"/>
  <c r="CY74" i="30" s="1"/>
  <c r="CW26" i="30"/>
  <c r="CY26" i="30" s="1"/>
  <c r="CW31" i="30"/>
  <c r="CY31" i="30" s="1"/>
  <c r="CW112" i="30"/>
  <c r="CY112" i="30" s="1"/>
  <c r="DB96" i="30"/>
  <c r="DD96" i="30" s="1"/>
  <c r="DB94" i="30"/>
  <c r="DD94" i="30" s="1"/>
  <c r="DG101" i="30"/>
  <c r="DI101" i="30" s="1"/>
  <c r="DG45" i="30"/>
  <c r="DI45" i="30" s="1"/>
  <c r="DG76" i="30"/>
  <c r="DI76" i="30" s="1"/>
  <c r="DG50" i="30"/>
  <c r="DI50" i="30" s="1"/>
  <c r="EB105" i="30"/>
  <c r="ED105" i="30" s="1"/>
  <c r="EG106" i="30"/>
  <c r="EI106" i="30" s="1"/>
  <c r="EL100" i="30"/>
  <c r="EN100" i="30" s="1"/>
  <c r="EG22" i="30"/>
  <c r="EI22" i="30" s="1"/>
  <c r="EG40" i="30"/>
  <c r="EI40" i="30" s="1"/>
  <c r="EQ90" i="30"/>
  <c r="ES90" i="30" s="1"/>
  <c r="EL88" i="30"/>
  <c r="EN88" i="30" s="1"/>
  <c r="EQ86" i="30"/>
  <c r="ES86" i="30" s="1"/>
  <c r="EQ45" i="30"/>
  <c r="DR45" i="30"/>
  <c r="DT45" i="30" s="1"/>
  <c r="EG115" i="30"/>
  <c r="EI115" i="30" s="1"/>
  <c r="EL26" i="30"/>
  <c r="EN26" i="30" s="1"/>
  <c r="EL52" i="30"/>
  <c r="EN52" i="30" s="1"/>
  <c r="EB52" i="30"/>
  <c r="ED52" i="30" s="1"/>
  <c r="DR8" i="30"/>
  <c r="DT8" i="30" s="1"/>
  <c r="EG49" i="30"/>
  <c r="EI49" i="30" s="1"/>
  <c r="EQ58" i="30"/>
  <c r="ES58" i="30" s="1"/>
  <c r="DW60" i="30"/>
  <c r="DY60" i="30" s="1"/>
  <c r="DW59" i="30"/>
  <c r="DY59" i="30" s="1"/>
  <c r="EQ78" i="30"/>
  <c r="ES78" i="30" s="1"/>
  <c r="EG78" i="30"/>
  <c r="EI78" i="30" s="1"/>
  <c r="EG81" i="30"/>
  <c r="EI81" i="30" s="1"/>
  <c r="DW83" i="30"/>
  <c r="DY83" i="30" s="1"/>
  <c r="DR70" i="30"/>
  <c r="DT70" i="30" s="1"/>
  <c r="DW73" i="30"/>
  <c r="DY73" i="30" s="1"/>
  <c r="EQ20" i="30"/>
  <c r="ES20" i="30" s="1"/>
  <c r="EL6" i="30"/>
  <c r="EN6" i="30" s="1"/>
  <c r="EQ50" i="30"/>
  <c r="ES50" i="30" s="1"/>
  <c r="DW50" i="30"/>
  <c r="DY50" i="30" s="1"/>
  <c r="DR66" i="30"/>
  <c r="DT66" i="30" s="1"/>
  <c r="EL62" i="30"/>
  <c r="EN62" i="30" s="1"/>
  <c r="EL11" i="30"/>
  <c r="EN11" i="30" s="1"/>
  <c r="EQ16" i="30"/>
  <c r="ES16" i="30" s="1"/>
  <c r="EQ25" i="30"/>
  <c r="ES25" i="30" s="1"/>
  <c r="EL117" i="30"/>
  <c r="EN117" i="30" s="1"/>
  <c r="EB117" i="30"/>
  <c r="ED117" i="30" s="1"/>
  <c r="FQ109" i="30"/>
  <c r="FS109" i="30" s="1"/>
  <c r="FB109" i="30"/>
  <c r="FD109" i="30" s="1"/>
  <c r="FQ106" i="30"/>
  <c r="FS106" i="30" s="1"/>
  <c r="FB104" i="30"/>
  <c r="FD104" i="30" s="1"/>
  <c r="FV103" i="30"/>
  <c r="FX103" i="30" s="1"/>
  <c r="FG95" i="30"/>
  <c r="FB93" i="30"/>
  <c r="FD93" i="30" s="1"/>
  <c r="GA91" i="30"/>
  <c r="GC91" i="30" s="1"/>
  <c r="FB89" i="30"/>
  <c r="FD89" i="30" s="1"/>
  <c r="FL116" i="30"/>
  <c r="FN116" i="30" s="1"/>
  <c r="FV115" i="30"/>
  <c r="FX115" i="30" s="1"/>
  <c r="FG113" i="30"/>
  <c r="FI113" i="30" s="1"/>
  <c r="FG26" i="30"/>
  <c r="FI26" i="30" s="1"/>
  <c r="FQ57" i="30"/>
  <c r="FS57" i="30" s="1"/>
  <c r="FL57" i="30"/>
  <c r="FN57" i="30" s="1"/>
  <c r="FG85" i="30"/>
  <c r="FI85" i="30" s="1"/>
  <c r="FQ84" i="30"/>
  <c r="FS84" i="30" s="1"/>
  <c r="FL31" i="30"/>
  <c r="FN31" i="30" s="1"/>
  <c r="GA110" i="30"/>
  <c r="GC110" i="30" s="1"/>
  <c r="FQ110" i="30"/>
  <c r="FS110" i="30" s="1"/>
  <c r="FG110" i="30"/>
  <c r="FI110" i="30" s="1"/>
  <c r="GA71" i="30"/>
  <c r="GC71" i="30" s="1"/>
  <c r="FG39" i="30"/>
  <c r="FI39" i="30" s="1"/>
  <c r="GA77" i="30"/>
  <c r="GC77" i="30" s="1"/>
  <c r="FQ79" i="30"/>
  <c r="FS79" i="30" s="1"/>
  <c r="GA112" i="30"/>
  <c r="GC112" i="30" s="1"/>
  <c r="GA28" i="30"/>
  <c r="GC28" i="30" s="1"/>
  <c r="FV81" i="30"/>
  <c r="FX81" i="30" s="1"/>
  <c r="FB70" i="30"/>
  <c r="FD70" i="30" s="1"/>
  <c r="FL63" i="30"/>
  <c r="FN63" i="30" s="1"/>
  <c r="FQ40" i="30"/>
  <c r="FS40" i="30" s="1"/>
  <c r="FL82" i="30"/>
  <c r="FN82" i="30" s="1"/>
  <c r="FG82" i="30"/>
  <c r="FI82" i="30" s="1"/>
  <c r="FB43" i="30"/>
  <c r="FD43" i="30" s="1"/>
  <c r="GA20" i="30"/>
  <c r="GC20" i="30" s="1"/>
  <c r="FB36" i="30"/>
  <c r="FD36" i="30" s="1"/>
  <c r="FL76" i="30"/>
  <c r="FN76" i="30" s="1"/>
  <c r="FV6" i="30"/>
  <c r="FX6" i="30" s="1"/>
  <c r="FB42" i="30"/>
  <c r="FD42" i="30" s="1"/>
  <c r="FB68" i="30"/>
  <c r="FD68" i="30" s="1"/>
  <c r="FV53" i="30"/>
  <c r="FX53" i="30" s="1"/>
  <c r="FB33" i="30"/>
  <c r="FD33" i="30" s="1"/>
  <c r="FB23" i="30"/>
  <c r="FD23" i="30" s="1"/>
  <c r="FL111" i="30"/>
  <c r="FN111" i="30" s="1"/>
  <c r="GA7" i="30"/>
  <c r="GC7" i="30" s="1"/>
  <c r="GA54" i="30"/>
  <c r="GC54" i="30" s="1"/>
  <c r="FL67" i="30"/>
  <c r="FN67" i="30" s="1"/>
  <c r="FL64" i="30"/>
  <c r="FN64" i="30" s="1"/>
  <c r="HA104" i="30"/>
  <c r="GV102" i="30"/>
  <c r="GX102" i="30" s="1"/>
  <c r="GL102" i="30"/>
  <c r="GN102" i="30" s="1"/>
  <c r="HF101" i="30"/>
  <c r="HH101" i="30" s="1"/>
  <c r="GL101" i="30"/>
  <c r="GN101" i="30" s="1"/>
  <c r="HA97" i="30"/>
  <c r="HC97" i="30" s="1"/>
  <c r="HK96" i="30"/>
  <c r="HM96" i="30" s="1"/>
  <c r="HF95" i="30"/>
  <c r="HH95" i="30" s="1"/>
  <c r="GV95" i="30"/>
  <c r="GX95" i="30" s="1"/>
  <c r="HK92" i="30"/>
  <c r="HM92" i="30" s="1"/>
  <c r="HA45" i="30"/>
  <c r="HC45" i="30" s="1"/>
  <c r="GV115" i="30"/>
  <c r="HF84" i="30"/>
  <c r="HH84" i="30" s="1"/>
  <c r="GV84" i="30"/>
  <c r="GX84" i="30" s="1"/>
  <c r="HK110" i="30"/>
  <c r="HM110" i="30" s="1"/>
  <c r="HA110" i="30"/>
  <c r="HC110" i="30" s="1"/>
  <c r="HF32" i="30"/>
  <c r="HK49" i="30"/>
  <c r="HM49" i="30" s="1"/>
  <c r="HA49" i="30"/>
  <c r="HC49" i="30" s="1"/>
  <c r="GQ60" i="30"/>
  <c r="GL28" i="30"/>
  <c r="GN28" i="30" s="1"/>
  <c r="GQ70" i="30"/>
  <c r="GS70" i="30" s="1"/>
  <c r="GR9" i="30"/>
  <c r="GV114" i="30"/>
  <c r="HK47" i="30"/>
  <c r="HM47" i="30" s="1"/>
  <c r="HK36" i="30"/>
  <c r="HM36" i="30" s="1"/>
  <c r="HF44" i="30"/>
  <c r="HH44" i="30" s="1"/>
  <c r="GL44" i="30"/>
  <c r="GN44" i="30" s="1"/>
  <c r="GQ76" i="30"/>
  <c r="GS76" i="30" s="1"/>
  <c r="EB91" i="30"/>
  <c r="ED91" i="30" s="1"/>
  <c r="EQ26" i="30"/>
  <c r="ES26" i="30" s="1"/>
  <c r="EG26" i="30"/>
  <c r="EI26" i="30" s="1"/>
  <c r="EG71" i="30"/>
  <c r="EQ32" i="30"/>
  <c r="ES32" i="30" s="1"/>
  <c r="DR39" i="30"/>
  <c r="DT39" i="30" s="1"/>
  <c r="EG52" i="30"/>
  <c r="EI52" i="30" s="1"/>
  <c r="EB79" i="30"/>
  <c r="ED79" i="30" s="1"/>
  <c r="DW58" i="30"/>
  <c r="DY58" i="30" s="1"/>
  <c r="EG60" i="30"/>
  <c r="EI60" i="30" s="1"/>
  <c r="DR112" i="30"/>
  <c r="DT112" i="30" s="1"/>
  <c r="EB59" i="30"/>
  <c r="ED59" i="30" s="1"/>
  <c r="EL78" i="30"/>
  <c r="EN78" i="30" s="1"/>
  <c r="DW28" i="30"/>
  <c r="DY28" i="30" s="1"/>
  <c r="DW70" i="30"/>
  <c r="DY70" i="30" s="1"/>
  <c r="EQ27" i="30"/>
  <c r="ES27" i="30" s="1"/>
  <c r="EG27" i="30"/>
  <c r="EI27" i="30" s="1"/>
  <c r="EB73" i="30"/>
  <c r="ED73" i="30" s="1"/>
  <c r="DW47" i="30"/>
  <c r="DY47" i="30" s="1"/>
  <c r="EG36" i="30"/>
  <c r="EI36" i="30" s="1"/>
  <c r="EQ21" i="30"/>
  <c r="ES21" i="30" s="1"/>
  <c r="EQ42" i="30"/>
  <c r="ES42" i="30" s="1"/>
  <c r="EG42" i="30"/>
  <c r="EI42" i="30" s="1"/>
  <c r="EG51" i="30"/>
  <c r="EI51" i="30" s="1"/>
  <c r="DW53" i="30"/>
  <c r="DY53" i="30" s="1"/>
  <c r="EQ69" i="30"/>
  <c r="ES69" i="30" s="1"/>
  <c r="EG33" i="30"/>
  <c r="EI33" i="30" s="1"/>
  <c r="DW10" i="30"/>
  <c r="EL25" i="30"/>
  <c r="EN25" i="30" s="1"/>
  <c r="EQ7" i="30"/>
  <c r="ES7" i="30" s="1"/>
  <c r="EQ117" i="30"/>
  <c r="ES117" i="30" s="1"/>
  <c r="FG109" i="30"/>
  <c r="FI109" i="30" s="1"/>
  <c r="FL106" i="30"/>
  <c r="FN106" i="30" s="1"/>
  <c r="FG104" i="30"/>
  <c r="FI104" i="30" s="1"/>
  <c r="GA101" i="30"/>
  <c r="GC101" i="30" s="1"/>
  <c r="FH97" i="30"/>
  <c r="FB95" i="30"/>
  <c r="FB92" i="30"/>
  <c r="FD92" i="30" s="1"/>
  <c r="FL86" i="30"/>
  <c r="FN86" i="30" s="1"/>
  <c r="FB46" i="30"/>
  <c r="GA116" i="30"/>
  <c r="GC116" i="30" s="1"/>
  <c r="GA115" i="30"/>
  <c r="GC115" i="30" s="1"/>
  <c r="FV26" i="30"/>
  <c r="FX26" i="30" s="1"/>
  <c r="FB85" i="30"/>
  <c r="FD85" i="30" s="1"/>
  <c r="FQ31" i="30"/>
  <c r="FS31" i="30" s="1"/>
  <c r="GA41" i="30"/>
  <c r="GC41" i="30" s="1"/>
  <c r="FQ41" i="30"/>
  <c r="FS41" i="30" s="1"/>
  <c r="FB39" i="30"/>
  <c r="FD39" i="30" s="1"/>
  <c r="FL8" i="30"/>
  <c r="FN8" i="30" s="1"/>
  <c r="FG8" i="30"/>
  <c r="FI8" i="30" s="1"/>
  <c r="FV79" i="30"/>
  <c r="FX79" i="30" s="1"/>
  <c r="GA58" i="30"/>
  <c r="GC58" i="30" s="1"/>
  <c r="FG78" i="30"/>
  <c r="FB78" i="30"/>
  <c r="FD78" i="30" s="1"/>
  <c r="FQ81" i="30"/>
  <c r="FS81" i="30" s="1"/>
  <c r="FG83" i="30"/>
  <c r="FV22" i="30"/>
  <c r="FX22" i="30" s="1"/>
  <c r="FL22" i="30"/>
  <c r="FN22" i="30" s="1"/>
  <c r="FB82" i="30"/>
  <c r="FD82" i="30" s="1"/>
  <c r="FV20" i="30"/>
  <c r="FX20" i="30" s="1"/>
  <c r="FL20" i="30"/>
  <c r="FN20" i="30" s="1"/>
  <c r="FQ75" i="30"/>
  <c r="FS75" i="30" s="1"/>
  <c r="GA19" i="30"/>
  <c r="GC19" i="30" s="1"/>
  <c r="FG6" i="30"/>
  <c r="FI6" i="30" s="1"/>
  <c r="FQ72" i="30"/>
  <c r="FS72" i="30" s="1"/>
  <c r="FQ53" i="30"/>
  <c r="FS53" i="30" s="1"/>
  <c r="FG111" i="30"/>
  <c r="FI111" i="30" s="1"/>
  <c r="FG11" i="30"/>
  <c r="FB10" i="30"/>
  <c r="FD10" i="30" s="1"/>
  <c r="FV16" i="30"/>
  <c r="FX16" i="30" s="1"/>
  <c r="FB16" i="30"/>
  <c r="FD16" i="30" s="1"/>
  <c r="FV25" i="30"/>
  <c r="FX25" i="30" s="1"/>
  <c r="HK109" i="30"/>
  <c r="HM109" i="30" s="1"/>
  <c r="HA100" i="30"/>
  <c r="HC100" i="30" s="1"/>
  <c r="HA99" i="30"/>
  <c r="HC99" i="30" s="1"/>
  <c r="HA98" i="30"/>
  <c r="GV91" i="30"/>
  <c r="GX91" i="30" s="1"/>
  <c r="HF90" i="30"/>
  <c r="HH90" i="30" s="1"/>
  <c r="GV90" i="30"/>
  <c r="GX90" i="30" s="1"/>
  <c r="GL90" i="30"/>
  <c r="GN90" i="30" s="1"/>
  <c r="GL89" i="30"/>
  <c r="GN89" i="30" s="1"/>
  <c r="HA46" i="30"/>
  <c r="HC46" i="30" s="1"/>
  <c r="HK115" i="30"/>
  <c r="HM115" i="30" s="1"/>
  <c r="HK57" i="30"/>
  <c r="HM57" i="30" s="1"/>
  <c r="HK85" i="30"/>
  <c r="HM85" i="30" s="1"/>
  <c r="GQ31" i="30"/>
  <c r="GS31" i="30" s="1"/>
  <c r="GQ41" i="30"/>
  <c r="GS41" i="30" s="1"/>
  <c r="HF79" i="30"/>
  <c r="HH79" i="30" s="1"/>
  <c r="GL79" i="30"/>
  <c r="GN79" i="30" s="1"/>
  <c r="HK78" i="30"/>
  <c r="HM78" i="30" s="1"/>
  <c r="GQ78" i="30"/>
  <c r="GS78" i="30" s="1"/>
  <c r="HK28" i="30"/>
  <c r="HM28" i="30" s="1"/>
  <c r="HA28" i="30"/>
  <c r="HC28" i="30" s="1"/>
  <c r="GV83" i="30"/>
  <c r="GX83" i="30" s="1"/>
  <c r="HF82" i="30"/>
  <c r="HH82" i="30" s="1"/>
  <c r="GL82" i="30"/>
  <c r="HK75" i="30"/>
  <c r="HM75" i="30" s="1"/>
  <c r="HA75" i="30"/>
  <c r="HC75" i="30" s="1"/>
  <c r="GQ6" i="30"/>
  <c r="GS6" i="30" s="1"/>
  <c r="GV69" i="30"/>
  <c r="GV72" i="30"/>
  <c r="GX72" i="30" s="1"/>
  <c r="GL53" i="30"/>
  <c r="GN53" i="30" s="1"/>
  <c r="GV111" i="30"/>
  <c r="GX111" i="30" s="1"/>
  <c r="GL55" i="30"/>
  <c r="GN55" i="30" s="1"/>
  <c r="HF10" i="30"/>
  <c r="HH10" i="30" s="1"/>
  <c r="HA117" i="30"/>
  <c r="HK67" i="30"/>
  <c r="IP104" i="30"/>
  <c r="IR104" i="30" s="1"/>
  <c r="HV104" i="30"/>
  <c r="HX104" i="30" s="1"/>
  <c r="IU103" i="30"/>
  <c r="IW103" i="30" s="1"/>
  <c r="IK103" i="30"/>
  <c r="IM103" i="30" s="1"/>
  <c r="IA103" i="30"/>
  <c r="IC103" i="30" s="1"/>
  <c r="IU98" i="30"/>
  <c r="IW98" i="30" s="1"/>
  <c r="IF97" i="30"/>
  <c r="IH97" i="30" s="1"/>
  <c r="HV90" i="30"/>
  <c r="HX90" i="30" s="1"/>
  <c r="IA89" i="30"/>
  <c r="IC89" i="30" s="1"/>
  <c r="IP116" i="30"/>
  <c r="IR116" i="30" s="1"/>
  <c r="HV26" i="30"/>
  <c r="HX26" i="30" s="1"/>
  <c r="IK71" i="30"/>
  <c r="IM71" i="30" s="1"/>
  <c r="HV41" i="30"/>
  <c r="HX41" i="30" s="1"/>
  <c r="HV39" i="30"/>
  <c r="HX39" i="30" s="1"/>
  <c r="IA77" i="30"/>
  <c r="IC77" i="30" s="1"/>
  <c r="IP48" i="30"/>
  <c r="IR48" i="30" s="1"/>
  <c r="IF48" i="30"/>
  <c r="IH48" i="30" s="1"/>
  <c r="IF80" i="30"/>
  <c r="IH80" i="30" s="1"/>
  <c r="IP79" i="30"/>
  <c r="IR79" i="30" s="1"/>
  <c r="HV79" i="30"/>
  <c r="IF112" i="30"/>
  <c r="IH112" i="30" s="1"/>
  <c r="HV112" i="30"/>
  <c r="HX112" i="30" s="1"/>
  <c r="IK59" i="30"/>
  <c r="IM59" i="30" s="1"/>
  <c r="IK81" i="30"/>
  <c r="IM81" i="30" s="1"/>
  <c r="HV81" i="30"/>
  <c r="HX81" i="30" s="1"/>
  <c r="IA83" i="30"/>
  <c r="IC83" i="30" s="1"/>
  <c r="HW70" i="30"/>
  <c r="IA27" i="30"/>
  <c r="IC27" i="30" s="1"/>
  <c r="IF73" i="30"/>
  <c r="IH73" i="30" s="1"/>
  <c r="IU47" i="30"/>
  <c r="IW47" i="30" s="1"/>
  <c r="IU19" i="30"/>
  <c r="IW19" i="30" s="1"/>
  <c r="IU21" i="30"/>
  <c r="IW21" i="30" s="1"/>
  <c r="IU42" i="30"/>
  <c r="IW42" i="30" s="1"/>
  <c r="HV11" i="30"/>
  <c r="HX11" i="30" s="1"/>
  <c r="IP25" i="30"/>
  <c r="IR25" i="30" s="1"/>
  <c r="JG105" i="30"/>
  <c r="JF105" i="30"/>
  <c r="HF50" i="30"/>
  <c r="HH50" i="30" s="1"/>
  <c r="GQ42" i="30"/>
  <c r="GS42" i="30" s="1"/>
  <c r="GL51" i="30"/>
  <c r="GN51" i="30" s="1"/>
  <c r="HK16" i="30"/>
  <c r="HM16" i="30" s="1"/>
  <c r="GQ16" i="30"/>
  <c r="GS16" i="30" s="1"/>
  <c r="GV7" i="30"/>
  <c r="GX7" i="30" s="1"/>
  <c r="HK64" i="30"/>
  <c r="HM64" i="30" s="1"/>
  <c r="HV106" i="30"/>
  <c r="IA104" i="30"/>
  <c r="IC104" i="30" s="1"/>
  <c r="IK101" i="30"/>
  <c r="IM101" i="30" s="1"/>
  <c r="IF100" i="30"/>
  <c r="IH100" i="30" s="1"/>
  <c r="IU99" i="30"/>
  <c r="IW99" i="30" s="1"/>
  <c r="IK99" i="30"/>
  <c r="IM99" i="30" s="1"/>
  <c r="IK86" i="30"/>
  <c r="IM86" i="30" s="1"/>
  <c r="IF115" i="30"/>
  <c r="IH115" i="30" s="1"/>
  <c r="IF85" i="30"/>
  <c r="IH85" i="30" s="1"/>
  <c r="IF71" i="30"/>
  <c r="IH71" i="30" s="1"/>
  <c r="HV52" i="30"/>
  <c r="HX52" i="30" s="1"/>
  <c r="IF8" i="30"/>
  <c r="IH8" i="30" s="1"/>
  <c r="IP58" i="30"/>
  <c r="IR58" i="30" s="1"/>
  <c r="IF58" i="30"/>
  <c r="IH58" i="30" s="1"/>
  <c r="IP112" i="30"/>
  <c r="IR112" i="30" s="1"/>
  <c r="IA81" i="30"/>
  <c r="IC81" i="30" s="1"/>
  <c r="IA40" i="30"/>
  <c r="IC40" i="30" s="1"/>
  <c r="IU43" i="30"/>
  <c r="IW43" i="30" s="1"/>
  <c r="IK73" i="30"/>
  <c r="IM73" i="30" s="1"/>
  <c r="IA73" i="30"/>
  <c r="IC73" i="30" s="1"/>
  <c r="IA47" i="30"/>
  <c r="IC47" i="30" s="1"/>
  <c r="IP21" i="30"/>
  <c r="IR21" i="30" s="1"/>
  <c r="IU50" i="30"/>
  <c r="IW50" i="30" s="1"/>
  <c r="IA62" i="30"/>
  <c r="IC62" i="30" s="1"/>
  <c r="IV67" i="30"/>
  <c r="IU67" i="30"/>
  <c r="IK51" i="30"/>
  <c r="IM51" i="30" s="1"/>
  <c r="HV66" i="30"/>
  <c r="HX66" i="30" s="1"/>
  <c r="IP62" i="30"/>
  <c r="IR62" i="30" s="1"/>
  <c r="IK33" i="30"/>
  <c r="IM33" i="30" s="1"/>
  <c r="IA11" i="30"/>
  <c r="IU25" i="30"/>
  <c r="IA25" i="30"/>
  <c r="IC25" i="30" s="1"/>
  <c r="KE107" i="30"/>
  <c r="KG107" i="30" s="1"/>
  <c r="KE103" i="30"/>
  <c r="KG103" i="30" s="1"/>
  <c r="JK99" i="30"/>
  <c r="JM99" i="30" s="1"/>
  <c r="JF98" i="30"/>
  <c r="JH98" i="30" s="1"/>
  <c r="KF95" i="30"/>
  <c r="JK95" i="30"/>
  <c r="JM95" i="30" s="1"/>
  <c r="JZ90" i="30"/>
  <c r="KB90" i="30" s="1"/>
  <c r="JU86" i="30"/>
  <c r="JW86" i="30" s="1"/>
  <c r="JU113" i="30"/>
  <c r="JW113" i="30" s="1"/>
  <c r="KE85" i="30"/>
  <c r="KG85" i="30" s="1"/>
  <c r="KE31" i="30"/>
  <c r="KG31" i="30" s="1"/>
  <c r="JF12" i="30"/>
  <c r="JH12" i="30" s="1"/>
  <c r="KE39" i="30"/>
  <c r="KG39" i="30" s="1"/>
  <c r="JZ48" i="30"/>
  <c r="KB48" i="30" s="1"/>
  <c r="JK79" i="30"/>
  <c r="JK59" i="30"/>
  <c r="JM59" i="30" s="1"/>
  <c r="JU28" i="30"/>
  <c r="JW28" i="30" s="1"/>
  <c r="JK28" i="30"/>
  <c r="JM28" i="30" s="1"/>
  <c r="JF81" i="30"/>
  <c r="JF70" i="30"/>
  <c r="JH70" i="30" s="1"/>
  <c r="JK27" i="30"/>
  <c r="JM27" i="30" s="1"/>
  <c r="KE24" i="30"/>
  <c r="KG24" i="30" s="1"/>
  <c r="JU24" i="30"/>
  <c r="JW24" i="30" s="1"/>
  <c r="JF36" i="30"/>
  <c r="JH36" i="30" s="1"/>
  <c r="JF75" i="30"/>
  <c r="JZ19" i="30"/>
  <c r="KB19" i="30" s="1"/>
  <c r="KE6" i="30"/>
  <c r="KG6" i="30" s="1"/>
  <c r="KE50" i="30"/>
  <c r="KG50" i="30" s="1"/>
  <c r="JZ51" i="30"/>
  <c r="KB51" i="30" s="1"/>
  <c r="JU23" i="30"/>
  <c r="JW23" i="30" s="1"/>
  <c r="JZ11" i="30"/>
  <c r="JK10" i="30"/>
  <c r="JM10" i="30" s="1"/>
  <c r="JU117" i="30"/>
  <c r="JW117" i="30" s="1"/>
  <c r="JK69" i="30"/>
  <c r="JM69" i="30" s="1"/>
  <c r="IK54" i="30"/>
  <c r="IM54" i="30" s="1"/>
  <c r="JF106" i="30"/>
  <c r="JH106" i="30" s="1"/>
  <c r="JU104" i="30"/>
  <c r="JW104" i="30" s="1"/>
  <c r="JF102" i="30"/>
  <c r="JH102" i="30" s="1"/>
  <c r="JF101" i="30"/>
  <c r="JH101" i="30" s="1"/>
  <c r="JZ93" i="30"/>
  <c r="KB93" i="30" s="1"/>
  <c r="JK92" i="30"/>
  <c r="JM92" i="30" s="1"/>
  <c r="JK90" i="30"/>
  <c r="JM90" i="30" s="1"/>
  <c r="JF90" i="30"/>
  <c r="JH90" i="30" s="1"/>
  <c r="JZ89" i="30"/>
  <c r="KB89" i="30" s="1"/>
  <c r="JU115" i="30"/>
  <c r="JW115" i="30" s="1"/>
  <c r="JK115" i="30"/>
  <c r="JM115" i="30" s="1"/>
  <c r="JZ113" i="30"/>
  <c r="KB113" i="30" s="1"/>
  <c r="JK12" i="30"/>
  <c r="JM12" i="30" s="1"/>
  <c r="JZ110" i="30"/>
  <c r="KB110" i="30" s="1"/>
  <c r="JF41" i="30"/>
  <c r="JH41" i="30" s="1"/>
  <c r="JZ28" i="30"/>
  <c r="KB28" i="30" s="1"/>
  <c r="JZ83" i="30"/>
  <c r="KB83" i="30" s="1"/>
  <c r="JF83" i="30"/>
  <c r="JH83" i="30" s="1"/>
  <c r="JK114" i="30"/>
  <c r="JM114" i="30" s="1"/>
  <c r="JF43" i="30"/>
  <c r="JH43" i="30" s="1"/>
  <c r="JF24" i="30"/>
  <c r="JH24" i="30" s="1"/>
  <c r="JK47" i="30"/>
  <c r="JM47" i="30" s="1"/>
  <c r="JU36" i="30"/>
  <c r="JW36" i="30" s="1"/>
  <c r="JU76" i="30"/>
  <c r="JW76" i="30" s="1"/>
  <c r="JK76" i="30"/>
  <c r="JM76" i="30" s="1"/>
  <c r="JZ50" i="30"/>
  <c r="KB50" i="30" s="1"/>
  <c r="JU72" i="30"/>
  <c r="JW72" i="30" s="1"/>
  <c r="JK57" i="30"/>
  <c r="JM57" i="30" s="1"/>
  <c r="JZ84" i="30"/>
  <c r="KB84" i="30" s="1"/>
  <c r="JK41" i="30"/>
  <c r="JM41" i="30" s="1"/>
  <c r="JU49" i="30"/>
  <c r="JW49" i="30" s="1"/>
  <c r="JF60" i="30"/>
  <c r="JH60" i="30" s="1"/>
  <c r="JK112" i="30"/>
  <c r="JM112" i="30" s="1"/>
  <c r="JU43" i="30"/>
  <c r="JW43" i="30" s="1"/>
  <c r="JU75" i="30"/>
  <c r="JW75" i="30" s="1"/>
  <c r="JK75" i="30"/>
  <c r="JM75" i="30" s="1"/>
  <c r="KE21" i="30"/>
  <c r="KG21" i="30" s="1"/>
  <c r="JF42" i="30"/>
  <c r="JH42" i="30" s="1"/>
  <c r="KE68" i="30"/>
  <c r="KG68" i="30" s="1"/>
  <c r="KE11" i="30"/>
  <c r="KG11" i="30" s="1"/>
  <c r="KE55" i="30"/>
  <c r="KG55" i="30" s="1"/>
  <c r="JZ16" i="30"/>
  <c r="KB16" i="30" s="1"/>
  <c r="JZ7" i="30"/>
  <c r="KB7" i="30" s="1"/>
  <c r="CM113" i="30"/>
  <c r="CO113" i="30" s="1"/>
  <c r="CH107" i="30"/>
  <c r="CH102" i="30"/>
  <c r="CH98" i="30"/>
  <c r="CH94" i="30"/>
  <c r="CH90" i="30"/>
  <c r="CH86" i="30"/>
  <c r="CH116" i="30"/>
  <c r="CH57" i="30"/>
  <c r="CH12" i="30"/>
  <c r="CH32" i="30"/>
  <c r="CH52" i="30"/>
  <c r="CH79" i="30"/>
  <c r="CH59" i="30"/>
  <c r="CH82" i="30"/>
  <c r="CH73" i="30"/>
  <c r="CH75" i="30"/>
  <c r="CH21" i="30"/>
  <c r="CR71" i="30"/>
  <c r="CT71" i="30" s="1"/>
  <c r="CH72" i="30"/>
  <c r="CH66" i="30"/>
  <c r="CH23" i="30"/>
  <c r="CM100" i="30"/>
  <c r="CO100" i="30" s="1"/>
  <c r="CM96" i="30"/>
  <c r="CO96" i="30" s="1"/>
  <c r="CM110" i="30"/>
  <c r="CM6" i="30"/>
  <c r="CM69" i="30"/>
  <c r="CO69" i="30" s="1"/>
  <c r="CM25" i="30"/>
  <c r="CO25" i="30" s="1"/>
  <c r="CR107" i="30"/>
  <c r="CT107" i="30" s="1"/>
  <c r="CR110" i="30"/>
  <c r="CR83" i="30"/>
  <c r="CT83" i="30" s="1"/>
  <c r="CR73" i="30"/>
  <c r="CT73" i="30" s="1"/>
  <c r="CR6" i="30"/>
  <c r="CT6" i="30" s="1"/>
  <c r="CW32" i="30"/>
  <c r="CY32" i="30" s="1"/>
  <c r="CW60" i="30"/>
  <c r="CW83" i="30"/>
  <c r="CY83" i="30" s="1"/>
  <c r="CW7" i="30"/>
  <c r="CY7" i="30" s="1"/>
  <c r="CW64" i="30"/>
  <c r="CY64" i="30" s="1"/>
  <c r="DB109" i="30"/>
  <c r="DD109" i="30" s="1"/>
  <c r="DB104" i="30"/>
  <c r="DD104" i="30" s="1"/>
  <c r="DB100" i="30"/>
  <c r="DD100" i="30" s="1"/>
  <c r="DB89" i="30"/>
  <c r="DD89" i="30" s="1"/>
  <c r="DB46" i="30"/>
  <c r="DB115" i="30"/>
  <c r="DD115" i="30" s="1"/>
  <c r="DB85" i="30"/>
  <c r="DD85" i="30" s="1"/>
  <c r="DB71" i="30"/>
  <c r="DD71" i="30" s="1"/>
  <c r="DB49" i="30"/>
  <c r="DD49" i="30" s="1"/>
  <c r="DB111" i="30"/>
  <c r="DD111" i="30" s="1"/>
  <c r="DB16" i="30"/>
  <c r="DD16" i="30" s="1"/>
  <c r="DB117" i="30"/>
  <c r="DD117" i="30" s="1"/>
  <c r="DG31" i="30"/>
  <c r="DI31" i="30" s="1"/>
  <c r="DG79" i="30"/>
  <c r="DI79" i="30" s="1"/>
  <c r="DG47" i="30"/>
  <c r="DI47" i="30" s="1"/>
  <c r="DG64" i="30"/>
  <c r="DI64" i="30" s="1"/>
  <c r="CM65" i="30"/>
  <c r="EL105" i="30"/>
  <c r="EN105" i="30" s="1"/>
  <c r="DR108" i="30"/>
  <c r="DT108" i="30" s="1"/>
  <c r="EB106" i="30"/>
  <c r="ED106" i="30" s="1"/>
  <c r="DR106" i="30"/>
  <c r="DT106" i="30" s="1"/>
  <c r="DR103" i="30"/>
  <c r="DT103" i="30" s="1"/>
  <c r="EL102" i="30"/>
  <c r="EN102" i="30" s="1"/>
  <c r="EB102" i="30"/>
  <c r="ED102" i="30" s="1"/>
  <c r="EL101" i="30"/>
  <c r="EN101" i="30" s="1"/>
  <c r="EG99" i="30"/>
  <c r="EI99" i="30" s="1"/>
  <c r="EB97" i="30"/>
  <c r="ED97" i="30" s="1"/>
  <c r="DR97" i="30"/>
  <c r="DT97" i="30" s="1"/>
  <c r="DR95" i="30"/>
  <c r="DT95" i="30" s="1"/>
  <c r="EL94" i="30"/>
  <c r="EN94" i="30" s="1"/>
  <c r="EB94" i="30"/>
  <c r="ED94" i="30" s="1"/>
  <c r="EG92" i="30"/>
  <c r="EI92" i="30" s="1"/>
  <c r="EG88" i="30"/>
  <c r="EI88" i="30" s="1"/>
  <c r="DW88" i="30"/>
  <c r="DY88" i="30" s="1"/>
  <c r="EG87" i="30"/>
  <c r="EI87" i="30" s="1"/>
  <c r="DR87" i="30"/>
  <c r="DT87" i="30" s="1"/>
  <c r="DW86" i="30"/>
  <c r="DY86" i="30" s="1"/>
  <c r="EB115" i="30"/>
  <c r="ED115" i="30" s="1"/>
  <c r="DR115" i="30"/>
  <c r="DT115" i="30" s="1"/>
  <c r="EG57" i="30"/>
  <c r="EI57" i="30" s="1"/>
  <c r="EQ84" i="30"/>
  <c r="ES84" i="30" s="1"/>
  <c r="EG84" i="30"/>
  <c r="EI84" i="30" s="1"/>
  <c r="DR31" i="30"/>
  <c r="DT31" i="30" s="1"/>
  <c r="EB77" i="30"/>
  <c r="ED77" i="30" s="1"/>
  <c r="DR77" i="30"/>
  <c r="DT77" i="30" s="1"/>
  <c r="EL48" i="30"/>
  <c r="EN48" i="30" s="1"/>
  <c r="EL8" i="30"/>
  <c r="EN8" i="30" s="1"/>
  <c r="EB8" i="30"/>
  <c r="ED8" i="30" s="1"/>
  <c r="EQ79" i="30"/>
  <c r="ES79" i="30" s="1"/>
  <c r="EL58" i="30"/>
  <c r="EN58" i="30" s="1"/>
  <c r="EL60" i="30"/>
  <c r="EN60" i="30" s="1"/>
  <c r="EL112" i="30"/>
  <c r="EN112" i="30" s="1"/>
  <c r="EB83" i="30"/>
  <c r="ED83" i="30" s="1"/>
  <c r="EL22" i="30"/>
  <c r="EN22" i="30" s="1"/>
  <c r="EG9" i="30"/>
  <c r="EI9" i="30" s="1"/>
  <c r="EG43" i="30"/>
  <c r="EI43" i="30" s="1"/>
  <c r="DR43" i="30"/>
  <c r="DT43" i="30" s="1"/>
  <c r="DR24" i="30"/>
  <c r="DT24" i="30" s="1"/>
  <c r="EL47" i="30"/>
  <c r="EN47" i="30" s="1"/>
  <c r="EQ44" i="30"/>
  <c r="ES44" i="30" s="1"/>
  <c r="EL76" i="30"/>
  <c r="EN76" i="30" s="1"/>
  <c r="EB76" i="30"/>
  <c r="ED76" i="30" s="1"/>
  <c r="DR76" i="30"/>
  <c r="DT76" i="30" s="1"/>
  <c r="EB21" i="30"/>
  <c r="ED21" i="30" s="1"/>
  <c r="EQ6" i="30"/>
  <c r="ES6" i="30" s="1"/>
  <c r="EL50" i="30"/>
  <c r="EN50" i="30" s="1"/>
  <c r="EG62" i="30"/>
  <c r="EI62" i="30" s="1"/>
  <c r="EQ111" i="30"/>
  <c r="ES111" i="30" s="1"/>
  <c r="DW25" i="30"/>
  <c r="DR54" i="30"/>
  <c r="DS54" i="30"/>
  <c r="FL97" i="30"/>
  <c r="FN97" i="30" s="1"/>
  <c r="CM109" i="30"/>
  <c r="CO109" i="30" s="1"/>
  <c r="CM94" i="30"/>
  <c r="CO94" i="30" s="1"/>
  <c r="CM92" i="30"/>
  <c r="CO92" i="30" s="1"/>
  <c r="CM8" i="30"/>
  <c r="CM78" i="30"/>
  <c r="CM27" i="30"/>
  <c r="CO27" i="30" s="1"/>
  <c r="CM67" i="30"/>
  <c r="CO67" i="30" s="1"/>
  <c r="CR94" i="30"/>
  <c r="CT94" i="30" s="1"/>
  <c r="CR90" i="30"/>
  <c r="CT90" i="30" s="1"/>
  <c r="CR52" i="30"/>
  <c r="CT52" i="30" s="1"/>
  <c r="CW109" i="30"/>
  <c r="CY109" i="30" s="1"/>
  <c r="CW104" i="30"/>
  <c r="CW100" i="30"/>
  <c r="CY100" i="30" s="1"/>
  <c r="CW96" i="30"/>
  <c r="CY96" i="30" s="1"/>
  <c r="CW92" i="30"/>
  <c r="CY92" i="30" s="1"/>
  <c r="CW88" i="30"/>
  <c r="CY88" i="30" s="1"/>
  <c r="CW45" i="30"/>
  <c r="CW113" i="30"/>
  <c r="CY113" i="30" s="1"/>
  <c r="CW84" i="30"/>
  <c r="CY84" i="30" s="1"/>
  <c r="CW22" i="30"/>
  <c r="CY22" i="30" s="1"/>
  <c r="CW114" i="30"/>
  <c r="CY114" i="30" s="1"/>
  <c r="CW24" i="30"/>
  <c r="CY24" i="30" s="1"/>
  <c r="CW75" i="30"/>
  <c r="CY75" i="30" s="1"/>
  <c r="CW68" i="30"/>
  <c r="CY68" i="30" s="1"/>
  <c r="CW111" i="30"/>
  <c r="CY111" i="30" s="1"/>
  <c r="DB108" i="30"/>
  <c r="DD108" i="30" s="1"/>
  <c r="DB103" i="30"/>
  <c r="DD103" i="30" s="1"/>
  <c r="DB95" i="30"/>
  <c r="DD95" i="30" s="1"/>
  <c r="DB84" i="30"/>
  <c r="DB83" i="30"/>
  <c r="DD83" i="30" s="1"/>
  <c r="DB47" i="30"/>
  <c r="DD47" i="30" s="1"/>
  <c r="DB76" i="30"/>
  <c r="DD76" i="30" s="1"/>
  <c r="DB42" i="30"/>
  <c r="DD42" i="30" s="1"/>
  <c r="DG105" i="30"/>
  <c r="DI105" i="30" s="1"/>
  <c r="DG116" i="30"/>
  <c r="DI116" i="30" s="1"/>
  <c r="DG113" i="30"/>
  <c r="DI113" i="30" s="1"/>
  <c r="DG71" i="30"/>
  <c r="DI71" i="30" s="1"/>
  <c r="DG80" i="30"/>
  <c r="DI80" i="30" s="1"/>
  <c r="DG24" i="30"/>
  <c r="DI24" i="30" s="1"/>
  <c r="DG72" i="30"/>
  <c r="DI72" i="30" s="1"/>
  <c r="DG10" i="30"/>
  <c r="DI10" i="30" s="1"/>
  <c r="DG25" i="30"/>
  <c r="DI25" i="30" s="1"/>
  <c r="DR105" i="30"/>
  <c r="DT105" i="30" s="1"/>
  <c r="EB109" i="30"/>
  <c r="ED109" i="30" s="1"/>
  <c r="EB107" i="30"/>
  <c r="ED107" i="30" s="1"/>
  <c r="EL106" i="30"/>
  <c r="EN106" i="30" s="1"/>
  <c r="EQ104" i="30"/>
  <c r="ES104" i="30" s="1"/>
  <c r="EQ102" i="30"/>
  <c r="ES102" i="30" s="1"/>
  <c r="EB100" i="30"/>
  <c r="ED100" i="30" s="1"/>
  <c r="DW99" i="30"/>
  <c r="DY99" i="30" s="1"/>
  <c r="EQ98" i="30"/>
  <c r="ES98" i="30" s="1"/>
  <c r="DW98" i="30"/>
  <c r="EL97" i="30"/>
  <c r="EN97" i="30" s="1"/>
  <c r="EQ96" i="30"/>
  <c r="ES96" i="30" s="1"/>
  <c r="EQ94" i="30"/>
  <c r="ES94" i="30" s="1"/>
  <c r="EL93" i="30"/>
  <c r="EN93" i="30" s="1"/>
  <c r="EB93" i="30"/>
  <c r="ED93" i="30" s="1"/>
  <c r="DR91" i="30"/>
  <c r="DT91" i="30" s="1"/>
  <c r="DW90" i="30"/>
  <c r="EQ88" i="30"/>
  <c r="ES88" i="30" s="1"/>
  <c r="EB87" i="30"/>
  <c r="ED87" i="30" s="1"/>
  <c r="EL86" i="30"/>
  <c r="EN86" i="30" s="1"/>
  <c r="EB86" i="30"/>
  <c r="ED86" i="30" s="1"/>
  <c r="DW74" i="30"/>
  <c r="DY74" i="30" s="1"/>
  <c r="EQ116" i="30"/>
  <c r="ES116" i="30" s="1"/>
  <c r="DW116" i="30"/>
  <c r="EL115" i="30"/>
  <c r="EN115" i="30" s="1"/>
  <c r="EL113" i="30"/>
  <c r="EN113" i="30" s="1"/>
  <c r="EQ57" i="30"/>
  <c r="ES57" i="30" s="1"/>
  <c r="EB84" i="30"/>
  <c r="ED84" i="30" s="1"/>
  <c r="DR84" i="30"/>
  <c r="DT84" i="30" s="1"/>
  <c r="EG110" i="30"/>
  <c r="EI110" i="30" s="1"/>
  <c r="EB71" i="30"/>
  <c r="ED71" i="30" s="1"/>
  <c r="EB32" i="30"/>
  <c r="ED32" i="30" s="1"/>
  <c r="DW39" i="30"/>
  <c r="DY39" i="30" s="1"/>
  <c r="DW52" i="30"/>
  <c r="DY52" i="30" s="1"/>
  <c r="EQ8" i="30"/>
  <c r="ES8" i="30" s="1"/>
  <c r="EB80" i="30"/>
  <c r="ED80" i="30" s="1"/>
  <c r="DR80" i="30"/>
  <c r="DT80" i="30" s="1"/>
  <c r="DR78" i="30"/>
  <c r="DT78" i="30" s="1"/>
  <c r="EB114" i="30"/>
  <c r="ED114" i="30" s="1"/>
  <c r="EB82" i="30"/>
  <c r="ED82" i="30" s="1"/>
  <c r="EQ43" i="30"/>
  <c r="ES43" i="30" s="1"/>
  <c r="EQ73" i="30"/>
  <c r="ES73" i="30" s="1"/>
  <c r="DR47" i="30"/>
  <c r="DT47" i="30" s="1"/>
  <c r="DW75" i="30"/>
  <c r="DY75" i="30" s="1"/>
  <c r="EQ76" i="30"/>
  <c r="ES76" i="30" s="1"/>
  <c r="DW76" i="30"/>
  <c r="DY76" i="30" s="1"/>
  <c r="EB19" i="30"/>
  <c r="ED19" i="30" s="1"/>
  <c r="EB6" i="30"/>
  <c r="ED6" i="30" s="1"/>
  <c r="EL42" i="30"/>
  <c r="EN42" i="30" s="1"/>
  <c r="EQ72" i="30"/>
  <c r="ES72" i="30" s="1"/>
  <c r="DR72" i="30"/>
  <c r="DT72" i="30" s="1"/>
  <c r="EL51" i="30"/>
  <c r="EN51" i="30" s="1"/>
  <c r="EG69" i="30"/>
  <c r="EI69" i="30" s="1"/>
  <c r="DR33" i="30"/>
  <c r="DT33" i="30" s="1"/>
  <c r="DR23" i="30"/>
  <c r="DT23" i="30" s="1"/>
  <c r="EL111" i="30"/>
  <c r="EN111" i="30" s="1"/>
  <c r="FB105" i="30"/>
  <c r="FD105" i="30" s="1"/>
  <c r="DR55" i="30"/>
  <c r="DT55" i="30" s="1"/>
  <c r="EL10" i="30"/>
  <c r="EN10" i="30" s="1"/>
  <c r="FL104" i="30"/>
  <c r="FN104" i="30" s="1"/>
  <c r="EG11" i="30"/>
  <c r="EI11" i="30" s="1"/>
  <c r="DR25" i="30"/>
  <c r="DT25" i="30" s="1"/>
  <c r="DW7" i="30"/>
  <c r="DY7" i="30" s="1"/>
  <c r="DW54" i="30"/>
  <c r="DW117" i="30"/>
  <c r="DY117" i="30" s="1"/>
  <c r="EB67" i="30"/>
  <c r="ED67" i="30" s="1"/>
  <c r="FB108" i="30"/>
  <c r="GA107" i="30"/>
  <c r="GC107" i="30" s="1"/>
  <c r="GA106" i="30"/>
  <c r="GC106" i="30" s="1"/>
  <c r="FV106" i="30"/>
  <c r="FX106" i="30" s="1"/>
  <c r="FQ104" i="30"/>
  <c r="FS104" i="30" s="1"/>
  <c r="FL102" i="30"/>
  <c r="FN102" i="30" s="1"/>
  <c r="FV101" i="30"/>
  <c r="FX101" i="30" s="1"/>
  <c r="FQ101" i="30"/>
  <c r="FS101" i="30" s="1"/>
  <c r="GA99" i="30"/>
  <c r="GC99" i="30" s="1"/>
  <c r="FV99" i="30"/>
  <c r="FX99" i="30" s="1"/>
  <c r="GA98" i="30"/>
  <c r="GC98" i="30" s="1"/>
  <c r="FV95" i="30"/>
  <c r="FX95" i="30" s="1"/>
  <c r="FV93" i="30"/>
  <c r="FX93" i="30" s="1"/>
  <c r="FL93" i="30"/>
  <c r="FN93" i="30" s="1"/>
  <c r="FL91" i="30"/>
  <c r="FN91" i="30" s="1"/>
  <c r="FL88" i="30"/>
  <c r="FN88" i="30" s="1"/>
  <c r="FB88" i="30"/>
  <c r="FD88" i="30" s="1"/>
  <c r="FB86" i="30"/>
  <c r="FD86" i="30" s="1"/>
  <c r="FQ46" i="30"/>
  <c r="FS46" i="30" s="1"/>
  <c r="FL74" i="30"/>
  <c r="FN74" i="30" s="1"/>
  <c r="FL113" i="30"/>
  <c r="FN113" i="30" s="1"/>
  <c r="FQ12" i="30"/>
  <c r="FS12" i="30" s="1"/>
  <c r="FG12" i="30"/>
  <c r="FI12" i="30" s="1"/>
  <c r="FG32" i="30"/>
  <c r="FI32" i="30" s="1"/>
  <c r="FV39" i="30"/>
  <c r="FX39" i="30" s="1"/>
  <c r="FV77" i="30"/>
  <c r="FX77" i="30" s="1"/>
  <c r="FQ77" i="30"/>
  <c r="FS77" i="30" s="1"/>
  <c r="FG77" i="30"/>
  <c r="FI77" i="30" s="1"/>
  <c r="GA48" i="30"/>
  <c r="GC48" i="30" s="1"/>
  <c r="FG48" i="30"/>
  <c r="FQ80" i="30"/>
  <c r="FS80" i="30" s="1"/>
  <c r="FV58" i="30"/>
  <c r="FX58" i="30" s="1"/>
  <c r="FL58" i="30"/>
  <c r="FN58" i="30" s="1"/>
  <c r="FG112" i="30"/>
  <c r="FB112" i="30"/>
  <c r="FD112" i="30" s="1"/>
  <c r="FQ28" i="30"/>
  <c r="FS28" i="30" s="1"/>
  <c r="FL81" i="30"/>
  <c r="FN81" i="30" s="1"/>
  <c r="FQ83" i="30"/>
  <c r="FS83" i="30" s="1"/>
  <c r="FG70" i="30"/>
  <c r="FI70" i="30" s="1"/>
  <c r="FV9" i="30"/>
  <c r="FX9" i="30" s="1"/>
  <c r="GA43" i="30"/>
  <c r="GC43" i="30" s="1"/>
  <c r="FQ73" i="30"/>
  <c r="FS73" i="30" s="1"/>
  <c r="FG44" i="30"/>
  <c r="FI44" i="30" s="1"/>
  <c r="FB19" i="30"/>
  <c r="FD19" i="30" s="1"/>
  <c r="GA42" i="30"/>
  <c r="GC42" i="30" s="1"/>
  <c r="GA68" i="30"/>
  <c r="GC68" i="30" s="1"/>
  <c r="FB53" i="30"/>
  <c r="FD53" i="30" s="1"/>
  <c r="GA66" i="30"/>
  <c r="GC66" i="30" s="1"/>
  <c r="FB69" i="30"/>
  <c r="FD69" i="30" s="1"/>
  <c r="GQ108" i="30"/>
  <c r="GS108" i="30" s="1"/>
  <c r="FC46" i="30"/>
  <c r="EG67" i="30"/>
  <c r="EI67" i="30" s="1"/>
  <c r="EB64" i="30"/>
  <c r="ED64" i="30" s="1"/>
  <c r="DW64" i="30"/>
  <c r="DY64" i="30" s="1"/>
  <c r="FL109" i="30"/>
  <c r="FN109" i="30" s="1"/>
  <c r="FG108" i="30"/>
  <c r="FV107" i="30"/>
  <c r="FX107" i="30" s="1"/>
  <c r="FG103" i="30"/>
  <c r="FL101" i="30"/>
  <c r="FN101" i="30" s="1"/>
  <c r="FB101" i="30"/>
  <c r="FD101" i="30" s="1"/>
  <c r="FG99" i="30"/>
  <c r="FI99" i="30" s="1"/>
  <c r="FB99" i="30"/>
  <c r="FD99" i="30" s="1"/>
  <c r="FV98" i="30"/>
  <c r="FX98" i="30" s="1"/>
  <c r="FQ96" i="30"/>
  <c r="FS96" i="30" s="1"/>
  <c r="FL94" i="30"/>
  <c r="FN94" i="30" s="1"/>
  <c r="FQ93" i="30"/>
  <c r="FS93" i="30" s="1"/>
  <c r="FL92" i="30"/>
  <c r="FN92" i="30" s="1"/>
  <c r="FQ91" i="30"/>
  <c r="FS91" i="30" s="1"/>
  <c r="FG91" i="30"/>
  <c r="FI91" i="30" s="1"/>
  <c r="FG88" i="30"/>
  <c r="FI88" i="30" s="1"/>
  <c r="FB87" i="30"/>
  <c r="FD87" i="30" s="1"/>
  <c r="FG86" i="30"/>
  <c r="FI86" i="30" s="1"/>
  <c r="GA46" i="30"/>
  <c r="GC46" i="30" s="1"/>
  <c r="FQ74" i="30"/>
  <c r="FS74" i="30" s="1"/>
  <c r="FB115" i="30"/>
  <c r="FD115" i="30" s="1"/>
  <c r="FG31" i="30"/>
  <c r="FI31" i="30" s="1"/>
  <c r="FG41" i="30"/>
  <c r="FI41" i="30" s="1"/>
  <c r="GA32" i="30"/>
  <c r="GC32" i="30" s="1"/>
  <c r="FB32" i="30"/>
  <c r="FD32" i="30" s="1"/>
  <c r="FV80" i="30"/>
  <c r="FX80" i="30" s="1"/>
  <c r="FQ58" i="30"/>
  <c r="FS58" i="30" s="1"/>
  <c r="FB58" i="30"/>
  <c r="FD58" i="30" s="1"/>
  <c r="GA59" i="30"/>
  <c r="GC59" i="30" s="1"/>
  <c r="GA78" i="30"/>
  <c r="GC78" i="30" s="1"/>
  <c r="FV78" i="30"/>
  <c r="FX78" i="30" s="1"/>
  <c r="GA83" i="30"/>
  <c r="GC83" i="30" s="1"/>
  <c r="FV83" i="30"/>
  <c r="FX83" i="30" s="1"/>
  <c r="FL83" i="30"/>
  <c r="FN83" i="30" s="1"/>
  <c r="FV40" i="30"/>
  <c r="FX40" i="30" s="1"/>
  <c r="FV82" i="30"/>
  <c r="FX82" i="30" s="1"/>
  <c r="FB47" i="30"/>
  <c r="FD47" i="30" s="1"/>
  <c r="FV44" i="30"/>
  <c r="FX44" i="30" s="1"/>
  <c r="FV51" i="30"/>
  <c r="FX51" i="30" s="1"/>
  <c r="GA33" i="30"/>
  <c r="GC33" i="30" s="1"/>
  <c r="FV10" i="30"/>
  <c r="FX10" i="30" s="1"/>
  <c r="GL108" i="30"/>
  <c r="GN108" i="30" s="1"/>
  <c r="FL24" i="30"/>
  <c r="FN24" i="30" s="1"/>
  <c r="FB20" i="30"/>
  <c r="FD20" i="30" s="1"/>
  <c r="GA44" i="30"/>
  <c r="GC44" i="30" s="1"/>
  <c r="FQ76" i="30"/>
  <c r="FS76" i="30" s="1"/>
  <c r="GA6" i="30"/>
  <c r="GC6" i="30" s="1"/>
  <c r="FG42" i="30"/>
  <c r="FI42" i="30" s="1"/>
  <c r="GA51" i="30"/>
  <c r="GC51" i="30" s="1"/>
  <c r="FG51" i="30"/>
  <c r="FI51" i="30" s="1"/>
  <c r="FQ66" i="30"/>
  <c r="FS66" i="30" s="1"/>
  <c r="GA69" i="30"/>
  <c r="GC69" i="30" s="1"/>
  <c r="FQ69" i="30"/>
  <c r="FS69" i="30" s="1"/>
  <c r="FV33" i="30"/>
  <c r="FX33" i="30" s="1"/>
  <c r="FQ23" i="30"/>
  <c r="FS23" i="30" s="1"/>
  <c r="GA111" i="30"/>
  <c r="GC111" i="30" s="1"/>
  <c r="FB111" i="30"/>
  <c r="FD111" i="30" s="1"/>
  <c r="GA55" i="30"/>
  <c r="GC55" i="30" s="1"/>
  <c r="FG55" i="30"/>
  <c r="FI55" i="30" s="1"/>
  <c r="FG16" i="30"/>
  <c r="FI16" i="30" s="1"/>
  <c r="FQ25" i="30"/>
  <c r="FS25" i="30" s="1"/>
  <c r="FV7" i="30"/>
  <c r="FX7" i="30" s="1"/>
  <c r="FQ54" i="30"/>
  <c r="FS54" i="30" s="1"/>
  <c r="GA117" i="30"/>
  <c r="GC117" i="30" s="1"/>
  <c r="FB117" i="30"/>
  <c r="FD117" i="30" s="1"/>
  <c r="GA64" i="30"/>
  <c r="GC64" i="30" s="1"/>
  <c r="FG64" i="30"/>
  <c r="FI64" i="30" s="1"/>
  <c r="HF105" i="30"/>
  <c r="HA109" i="30"/>
  <c r="HF108" i="30"/>
  <c r="HH108" i="30" s="1"/>
  <c r="GV108" i="30"/>
  <c r="GX108" i="30" s="1"/>
  <c r="HA106" i="30"/>
  <c r="HC106" i="30" s="1"/>
  <c r="GL103" i="30"/>
  <c r="GN103" i="30" s="1"/>
  <c r="HF102" i="30"/>
  <c r="HH102" i="30" s="1"/>
  <c r="GV98" i="30"/>
  <c r="HK97" i="30"/>
  <c r="HM97" i="30" s="1"/>
  <c r="GQ97" i="30"/>
  <c r="GV94" i="30"/>
  <c r="GX94" i="30" s="1"/>
  <c r="HF92" i="30"/>
  <c r="HH92" i="30" s="1"/>
  <c r="GV92" i="30"/>
  <c r="GX92" i="30" s="1"/>
  <c r="GL92" i="30"/>
  <c r="GN92" i="30" s="1"/>
  <c r="GL91" i="30"/>
  <c r="GQ90" i="30"/>
  <c r="GS90" i="30" s="1"/>
  <c r="HA89" i="30"/>
  <c r="HC89" i="30" s="1"/>
  <c r="GV88" i="30"/>
  <c r="GX88" i="30" s="1"/>
  <c r="GL88" i="30"/>
  <c r="GN88" i="30" s="1"/>
  <c r="HA87" i="30"/>
  <c r="HC87" i="30" s="1"/>
  <c r="HK86" i="30"/>
  <c r="HM86" i="30" s="1"/>
  <c r="HF46" i="30"/>
  <c r="HH46" i="30" s="1"/>
  <c r="GL45" i="30"/>
  <c r="GN45" i="30" s="1"/>
  <c r="HK116" i="30"/>
  <c r="HM116" i="30" s="1"/>
  <c r="HF113" i="30"/>
  <c r="HH113" i="30" s="1"/>
  <c r="GV85" i="30"/>
  <c r="GX85" i="30" s="1"/>
  <c r="GL85" i="30"/>
  <c r="GN85" i="30" s="1"/>
  <c r="GQ84" i="30"/>
  <c r="GS84" i="30" s="1"/>
  <c r="GL31" i="30"/>
  <c r="GN31" i="30" s="1"/>
  <c r="GV110" i="30"/>
  <c r="GX110" i="30" s="1"/>
  <c r="GQ71" i="30"/>
  <c r="GS71" i="30" s="1"/>
  <c r="GL32" i="30"/>
  <c r="GN32" i="30" s="1"/>
  <c r="GQ80" i="30"/>
  <c r="GS80" i="30" s="1"/>
  <c r="HA58" i="30"/>
  <c r="HC58" i="30" s="1"/>
  <c r="HA59" i="30"/>
  <c r="HC59" i="30" s="1"/>
  <c r="HA83" i="30"/>
  <c r="HC83" i="30" s="1"/>
  <c r="GV22" i="30"/>
  <c r="GX22" i="30" s="1"/>
  <c r="HB63" i="30"/>
  <c r="HB40" i="30"/>
  <c r="HA82" i="30"/>
  <c r="HC82" i="30" s="1"/>
  <c r="GQ82" i="30"/>
  <c r="GS82" i="30" s="1"/>
  <c r="GQ27" i="30"/>
  <c r="GS27" i="30" s="1"/>
  <c r="HK24" i="30"/>
  <c r="HM24" i="30" s="1"/>
  <c r="HA24" i="30"/>
  <c r="HC24" i="30" s="1"/>
  <c r="HA20" i="30"/>
  <c r="HC20" i="30" s="1"/>
  <c r="GV47" i="30"/>
  <c r="GX47" i="30" s="1"/>
  <c r="GV6" i="30"/>
  <c r="GQ72" i="30"/>
  <c r="GS72" i="30" s="1"/>
  <c r="HK23" i="30"/>
  <c r="HM23" i="30" s="1"/>
  <c r="HF111" i="30"/>
  <c r="HH111" i="30" s="1"/>
  <c r="HF11" i="30"/>
  <c r="HH11" i="30" s="1"/>
  <c r="HF7" i="30"/>
  <c r="HH7" i="30" s="1"/>
  <c r="HV105" i="30"/>
  <c r="HX105" i="30" s="1"/>
  <c r="IP108" i="30"/>
  <c r="IR108" i="30" s="1"/>
  <c r="IP106" i="30"/>
  <c r="HW106" i="30"/>
  <c r="IP102" i="30"/>
  <c r="IA100" i="30"/>
  <c r="IC100" i="30" s="1"/>
  <c r="HV97" i="30"/>
  <c r="IA96" i="30"/>
  <c r="IC96" i="30" s="1"/>
  <c r="GV104" i="30"/>
  <c r="GQ103" i="30"/>
  <c r="GQ57" i="30"/>
  <c r="HA85" i="30"/>
  <c r="GM82" i="30"/>
  <c r="GV20" i="30"/>
  <c r="GX20" i="30" s="1"/>
  <c r="HA47" i="30"/>
  <c r="GV19" i="30"/>
  <c r="HF21" i="30"/>
  <c r="HA7" i="30"/>
  <c r="IK108" i="30"/>
  <c r="IA101" i="30"/>
  <c r="IC101" i="30" s="1"/>
  <c r="FB25" i="30"/>
  <c r="FD25" i="30" s="1"/>
  <c r="FL117" i="30"/>
  <c r="FN117" i="30" s="1"/>
  <c r="GV109" i="30"/>
  <c r="GX109" i="30" s="1"/>
  <c r="GL109" i="30"/>
  <c r="GN109" i="30" s="1"/>
  <c r="GV107" i="30"/>
  <c r="GX107" i="30" s="1"/>
  <c r="HF103" i="30"/>
  <c r="HH103" i="30" s="1"/>
  <c r="GQ102" i="30"/>
  <c r="GS102" i="30" s="1"/>
  <c r="HF100" i="30"/>
  <c r="HH100" i="30" s="1"/>
  <c r="GV100" i="30"/>
  <c r="GX100" i="30" s="1"/>
  <c r="GL100" i="30"/>
  <c r="GN100" i="30" s="1"/>
  <c r="GQ98" i="30"/>
  <c r="GS98" i="30" s="1"/>
  <c r="HF97" i="30"/>
  <c r="HH97" i="30" s="1"/>
  <c r="GV97" i="30"/>
  <c r="GX97" i="30" s="1"/>
  <c r="GL97" i="30"/>
  <c r="GN97" i="30" s="1"/>
  <c r="HF96" i="30"/>
  <c r="HH96" i="30" s="1"/>
  <c r="HA95" i="30"/>
  <c r="HC95" i="30" s="1"/>
  <c r="GQ94" i="30"/>
  <c r="GS94" i="30" s="1"/>
  <c r="HA91" i="30"/>
  <c r="HC91" i="30" s="1"/>
  <c r="HF86" i="30"/>
  <c r="HH86" i="30" s="1"/>
  <c r="HF45" i="30"/>
  <c r="HH45" i="30" s="1"/>
  <c r="HF116" i="30"/>
  <c r="HH116" i="30" s="1"/>
  <c r="GV116" i="30"/>
  <c r="GX116" i="30" s="1"/>
  <c r="GL116" i="30"/>
  <c r="GN116" i="30" s="1"/>
  <c r="HA113" i="30"/>
  <c r="HC113" i="30" s="1"/>
  <c r="GQ113" i="30"/>
  <c r="GS113" i="30" s="1"/>
  <c r="GQ26" i="30"/>
  <c r="GS26" i="30" s="1"/>
  <c r="GL84" i="30"/>
  <c r="GN84" i="30" s="1"/>
  <c r="GL12" i="30"/>
  <c r="GN12" i="30" s="1"/>
  <c r="HF41" i="30"/>
  <c r="HH41" i="30" s="1"/>
  <c r="HK39" i="30"/>
  <c r="HM39" i="30" s="1"/>
  <c r="HK77" i="30"/>
  <c r="HM77" i="30" s="1"/>
  <c r="GQ77" i="30"/>
  <c r="GS77" i="30" s="1"/>
  <c r="HK52" i="30"/>
  <c r="HM52" i="30" s="1"/>
  <c r="GQ52" i="30"/>
  <c r="GS52" i="30" s="1"/>
  <c r="HA8" i="30"/>
  <c r="HC8" i="30" s="1"/>
  <c r="HK80" i="30"/>
  <c r="HM80" i="30" s="1"/>
  <c r="GL80" i="30"/>
  <c r="GN80" i="30" s="1"/>
  <c r="HA79" i="30"/>
  <c r="HC79" i="30" s="1"/>
  <c r="GQ79" i="30"/>
  <c r="GS79" i="30" s="1"/>
  <c r="GV58" i="30"/>
  <c r="GX58" i="30" s="1"/>
  <c r="HA60" i="30"/>
  <c r="HC60" i="30" s="1"/>
  <c r="HK112" i="30"/>
  <c r="HM112" i="30" s="1"/>
  <c r="HA112" i="30"/>
  <c r="HC112" i="30" s="1"/>
  <c r="HF78" i="30"/>
  <c r="HH78" i="30" s="1"/>
  <c r="GL78" i="30"/>
  <c r="GN78" i="30" s="1"/>
  <c r="GQ75" i="30"/>
  <c r="GS75" i="30" s="1"/>
  <c r="GQ44" i="30"/>
  <c r="GS44" i="30" s="1"/>
  <c r="GV21" i="30"/>
  <c r="GX21" i="30" s="1"/>
  <c r="HF42" i="30"/>
  <c r="HH42" i="30" s="1"/>
  <c r="HF51" i="30"/>
  <c r="HH51" i="30" s="1"/>
  <c r="HF62" i="30"/>
  <c r="HH62" i="30" s="1"/>
  <c r="HF23" i="30"/>
  <c r="HH23" i="30" s="1"/>
  <c r="HA111" i="30"/>
  <c r="HC111" i="30" s="1"/>
  <c r="GQ11" i="30"/>
  <c r="GS11" i="30" s="1"/>
  <c r="GV117" i="30"/>
  <c r="GX117" i="30" s="1"/>
  <c r="GL117" i="30"/>
  <c r="GN117" i="30" s="1"/>
  <c r="IP105" i="30"/>
  <c r="IR105" i="30" s="1"/>
  <c r="IU109" i="30"/>
  <c r="IW109" i="30" s="1"/>
  <c r="IA99" i="30"/>
  <c r="IC99" i="30" s="1"/>
  <c r="IP94" i="30"/>
  <c r="IR94" i="30" s="1"/>
  <c r="HA54" i="30"/>
  <c r="HC54" i="30" s="1"/>
  <c r="HF117" i="30"/>
  <c r="HH117" i="30" s="1"/>
  <c r="HA67" i="30"/>
  <c r="HC67" i="30" s="1"/>
  <c r="GV64" i="30"/>
  <c r="GX64" i="30" s="1"/>
  <c r="IP109" i="30"/>
  <c r="IR109" i="30" s="1"/>
  <c r="HV107" i="30"/>
  <c r="HX107" i="30" s="1"/>
  <c r="IF104" i="30"/>
  <c r="IF103" i="30"/>
  <c r="IH103" i="30" s="1"/>
  <c r="IK100" i="30"/>
  <c r="HV98" i="30"/>
  <c r="HX98" i="30" s="1"/>
  <c r="IP97" i="30"/>
  <c r="IF95" i="30"/>
  <c r="IH95" i="30" s="1"/>
  <c r="IU94" i="30"/>
  <c r="IW94" i="30" s="1"/>
  <c r="IK93" i="30"/>
  <c r="IM93" i="30" s="1"/>
  <c r="IU91" i="30"/>
  <c r="IU90" i="30"/>
  <c r="IK89" i="30"/>
  <c r="IM89" i="30" s="1"/>
  <c r="IU86" i="30"/>
  <c r="IW86" i="30" s="1"/>
  <c r="HV86" i="30"/>
  <c r="HX86" i="30" s="1"/>
  <c r="IP46" i="30"/>
  <c r="IK45" i="30"/>
  <c r="IA57" i="30"/>
  <c r="IC57" i="30" s="1"/>
  <c r="IK85" i="30"/>
  <c r="IU84" i="30"/>
  <c r="IW84" i="30" s="1"/>
  <c r="IU31" i="30"/>
  <c r="IW31" i="30" s="1"/>
  <c r="HV110" i="30"/>
  <c r="HX110" i="30" s="1"/>
  <c r="IU71" i="30"/>
  <c r="IW71" i="30" s="1"/>
  <c r="IP41" i="30"/>
  <c r="IR41" i="30" s="1"/>
  <c r="IF32" i="30"/>
  <c r="IH32" i="30" s="1"/>
  <c r="IP8" i="30"/>
  <c r="IR8" i="30" s="1"/>
  <c r="IU79" i="30"/>
  <c r="IW79" i="30" s="1"/>
  <c r="IK58" i="30"/>
  <c r="IM58" i="30" s="1"/>
  <c r="HV58" i="30"/>
  <c r="HX58" i="30" s="1"/>
  <c r="IU60" i="30"/>
  <c r="IW60" i="30" s="1"/>
  <c r="HV60" i="30"/>
  <c r="HX60" i="30" s="1"/>
  <c r="IF59" i="30"/>
  <c r="IH59" i="30" s="1"/>
  <c r="IF83" i="30"/>
  <c r="IH83" i="30" s="1"/>
  <c r="IF22" i="30"/>
  <c r="IH22" i="30" s="1"/>
  <c r="HV63" i="30"/>
  <c r="HX63" i="30" s="1"/>
  <c r="IA114" i="30"/>
  <c r="IC114" i="30" s="1"/>
  <c r="HV82" i="30"/>
  <c r="HV24" i="30"/>
  <c r="HX24" i="30" s="1"/>
  <c r="IP36" i="30"/>
  <c r="IR36" i="30" s="1"/>
  <c r="HV36" i="30"/>
  <c r="HX36" i="30" s="1"/>
  <c r="IP44" i="30"/>
  <c r="IR44" i="30" s="1"/>
  <c r="IP19" i="30"/>
  <c r="IR19" i="30" s="1"/>
  <c r="HV19" i="30"/>
  <c r="HX19" i="30" s="1"/>
  <c r="IP42" i="30"/>
  <c r="IR42" i="30" s="1"/>
  <c r="HV42" i="30"/>
  <c r="HX42" i="30" s="1"/>
  <c r="IA72" i="30"/>
  <c r="IC72" i="30" s="1"/>
  <c r="IK69" i="30"/>
  <c r="IM69" i="30" s="1"/>
  <c r="IA69" i="30"/>
  <c r="IC69" i="30" s="1"/>
  <c r="HV55" i="30"/>
  <c r="IP7" i="30"/>
  <c r="IA54" i="30"/>
  <c r="KE104" i="30"/>
  <c r="KG104" i="30" s="1"/>
  <c r="KE102" i="30"/>
  <c r="KG102" i="30" s="1"/>
  <c r="JU97" i="30"/>
  <c r="JW97" i="30" s="1"/>
  <c r="KE94" i="30"/>
  <c r="KG94" i="30" s="1"/>
  <c r="JU93" i="30"/>
  <c r="JF93" i="30"/>
  <c r="JH93" i="30" s="1"/>
  <c r="JK91" i="30"/>
  <c r="JM91" i="30" s="1"/>
  <c r="JK86" i="30"/>
  <c r="JM86" i="30" s="1"/>
  <c r="IU76" i="30"/>
  <c r="IW76" i="30" s="1"/>
  <c r="HV21" i="30"/>
  <c r="HX21" i="30" s="1"/>
  <c r="HV92" i="30"/>
  <c r="HX92" i="30" s="1"/>
  <c r="IF88" i="30"/>
  <c r="IH88" i="30" s="1"/>
  <c r="IU87" i="30"/>
  <c r="IW87" i="30" s="1"/>
  <c r="IK115" i="30"/>
  <c r="IM115" i="30" s="1"/>
  <c r="IA113" i="30"/>
  <c r="IC113" i="30" s="1"/>
  <c r="IA84" i="30"/>
  <c r="IC84" i="30" s="1"/>
  <c r="IK12" i="30"/>
  <c r="IM12" i="30" s="1"/>
  <c r="IA12" i="30"/>
  <c r="IC12" i="30" s="1"/>
  <c r="IA110" i="30"/>
  <c r="IC110" i="30" s="1"/>
  <c r="IU77" i="30"/>
  <c r="IW77" i="30" s="1"/>
  <c r="HV48" i="30"/>
  <c r="HX48" i="30" s="1"/>
  <c r="IK52" i="30"/>
  <c r="IM52" i="30" s="1"/>
  <c r="IA112" i="30"/>
  <c r="IP28" i="30"/>
  <c r="IR28" i="30" s="1"/>
  <c r="IF114" i="30"/>
  <c r="IH114" i="30" s="1"/>
  <c r="HV114" i="30"/>
  <c r="HX114" i="30" s="1"/>
  <c r="IP82" i="30"/>
  <c r="IR82" i="30" s="1"/>
  <c r="IU72" i="30"/>
  <c r="IW72" i="30" s="1"/>
  <c r="HV53" i="30"/>
  <c r="HX53" i="30" s="1"/>
  <c r="IK66" i="30"/>
  <c r="IM66" i="30" s="1"/>
  <c r="IU62" i="30"/>
  <c r="IP33" i="30"/>
  <c r="IR33" i="30" s="1"/>
  <c r="IA16" i="30"/>
  <c r="IC16" i="30" s="1"/>
  <c r="IF7" i="30"/>
  <c r="IH7" i="30" s="1"/>
  <c r="IU64" i="30"/>
  <c r="IW64" i="30" s="1"/>
  <c r="JZ109" i="30"/>
  <c r="KB109" i="30" s="1"/>
  <c r="JZ108" i="30"/>
  <c r="KB108" i="30" s="1"/>
  <c r="JU106" i="30"/>
  <c r="JW106" i="30" s="1"/>
  <c r="JK102" i="30"/>
  <c r="JM102" i="30" s="1"/>
  <c r="JZ101" i="30"/>
  <c r="KB101" i="30" s="1"/>
  <c r="KE98" i="30"/>
  <c r="KG98" i="30" s="1"/>
  <c r="JU94" i="30"/>
  <c r="JW94" i="30" s="1"/>
  <c r="JK94" i="30"/>
  <c r="JM94" i="30" s="1"/>
  <c r="IF99" i="30"/>
  <c r="IH99" i="30" s="1"/>
  <c r="IK97" i="30"/>
  <c r="IM97" i="30" s="1"/>
  <c r="IF96" i="30"/>
  <c r="IH96" i="30" s="1"/>
  <c r="HV93" i="30"/>
  <c r="HX93" i="30" s="1"/>
  <c r="IP91" i="30"/>
  <c r="IR91" i="30" s="1"/>
  <c r="IP90" i="30"/>
  <c r="IR90" i="30" s="1"/>
  <c r="IF90" i="30"/>
  <c r="IH90" i="30" s="1"/>
  <c r="IF89" i="30"/>
  <c r="IH89" i="30" s="1"/>
  <c r="HV88" i="30"/>
  <c r="HX88" i="30" s="1"/>
  <c r="IA87" i="30"/>
  <c r="IC87" i="30" s="1"/>
  <c r="IK46" i="30"/>
  <c r="IM46" i="30" s="1"/>
  <c r="IP45" i="30"/>
  <c r="IR45" i="30" s="1"/>
  <c r="IA45" i="30"/>
  <c r="IC45" i="30" s="1"/>
  <c r="IP74" i="30"/>
  <c r="IR74" i="30" s="1"/>
  <c r="IU26" i="30"/>
  <c r="IW26" i="30" s="1"/>
  <c r="IP84" i="30"/>
  <c r="IR84" i="30" s="1"/>
  <c r="IA80" i="30"/>
  <c r="IC80" i="30" s="1"/>
  <c r="IF79" i="30"/>
  <c r="IH79" i="30" s="1"/>
  <c r="IP6" i="30"/>
  <c r="IR6" i="30" s="1"/>
  <c r="IP51" i="30"/>
  <c r="IR51" i="30" s="1"/>
  <c r="IP11" i="30"/>
  <c r="IR11" i="30" s="1"/>
  <c r="IA55" i="30"/>
  <c r="IC55" i="30" s="1"/>
  <c r="IU10" i="30"/>
  <c r="IW10" i="30" s="1"/>
  <c r="IK7" i="30"/>
  <c r="IM7" i="30" s="1"/>
  <c r="IP54" i="30"/>
  <c r="IR54" i="30" s="1"/>
  <c r="IF117" i="30"/>
  <c r="KE108" i="30"/>
  <c r="KG108" i="30" s="1"/>
  <c r="JZ106" i="30"/>
  <c r="KB106" i="30" s="1"/>
  <c r="JZ103" i="30"/>
  <c r="KB103" i="30" s="1"/>
  <c r="JZ102" i="30"/>
  <c r="KB102" i="30" s="1"/>
  <c r="JZ100" i="30"/>
  <c r="KB100" i="30" s="1"/>
  <c r="JK98" i="30"/>
  <c r="JM98" i="30" s="1"/>
  <c r="JL116" i="30"/>
  <c r="JK116" i="30"/>
  <c r="KE26" i="30"/>
  <c r="KG26" i="30" s="1"/>
  <c r="JU26" i="30"/>
  <c r="JW26" i="30" s="1"/>
  <c r="JZ57" i="30"/>
  <c r="KB57" i="30" s="1"/>
  <c r="JF31" i="30"/>
  <c r="JH31" i="30" s="1"/>
  <c r="JL79" i="30"/>
  <c r="JU58" i="30"/>
  <c r="JW58" i="30" s="1"/>
  <c r="JK58" i="30"/>
  <c r="JM58" i="30" s="1"/>
  <c r="KE112" i="30"/>
  <c r="KG112" i="30" s="1"/>
  <c r="JZ59" i="30"/>
  <c r="KB59" i="30" s="1"/>
  <c r="JF78" i="30"/>
  <c r="JH78" i="30" s="1"/>
  <c r="KE28" i="30"/>
  <c r="KG28" i="30" s="1"/>
  <c r="JK81" i="30"/>
  <c r="JM81" i="30" s="1"/>
  <c r="JZ22" i="30"/>
  <c r="KB22" i="30" s="1"/>
  <c r="KE27" i="30"/>
  <c r="KG27" i="30" s="1"/>
  <c r="JF20" i="30"/>
  <c r="JH20" i="30" s="1"/>
  <c r="JZ44" i="30"/>
  <c r="KB44" i="30" s="1"/>
  <c r="JZ21" i="30"/>
  <c r="JZ42" i="30"/>
  <c r="KB42" i="30" s="1"/>
  <c r="JK111" i="30"/>
  <c r="JM111" i="30" s="1"/>
  <c r="JK117" i="30"/>
  <c r="JM117" i="30" s="1"/>
  <c r="JU64" i="30"/>
  <c r="JF85" i="30"/>
  <c r="KE59" i="30"/>
  <c r="JG81" i="30"/>
  <c r="JU44" i="30"/>
  <c r="JW44" i="30" s="1"/>
  <c r="JF21" i="30"/>
  <c r="KE42" i="30"/>
  <c r="JU33" i="30"/>
  <c r="KE111" i="30"/>
  <c r="KG111" i="30" s="1"/>
  <c r="KE16" i="30"/>
  <c r="KE117" i="30"/>
  <c r="KG117" i="30" s="1"/>
  <c r="JF46" i="30"/>
  <c r="JH46" i="30" s="1"/>
  <c r="JF45" i="30"/>
  <c r="JH45" i="30" s="1"/>
  <c r="JU116" i="30"/>
  <c r="JW116" i="30" s="1"/>
  <c r="JF26" i="30"/>
  <c r="JH26" i="30" s="1"/>
  <c r="JF57" i="30"/>
  <c r="JH57" i="30" s="1"/>
  <c r="JZ85" i="30"/>
  <c r="KB85" i="30" s="1"/>
  <c r="JU84" i="30"/>
  <c r="JW84" i="30" s="1"/>
  <c r="JZ12" i="30"/>
  <c r="KB12" i="30" s="1"/>
  <c r="KE110" i="30"/>
  <c r="KG110" i="30" s="1"/>
  <c r="JF77" i="30"/>
  <c r="JH77" i="30" s="1"/>
  <c r="JK48" i="30"/>
  <c r="JM48" i="30" s="1"/>
  <c r="KE52" i="30"/>
  <c r="JU8" i="30"/>
  <c r="JW8" i="30" s="1"/>
  <c r="JK8" i="30"/>
  <c r="JM8" i="30" s="1"/>
  <c r="JZ80" i="30"/>
  <c r="KB80" i="30" s="1"/>
  <c r="JF80" i="30"/>
  <c r="JH80" i="30" s="1"/>
  <c r="JK49" i="30"/>
  <c r="JM49" i="30" s="1"/>
  <c r="KF79" i="30"/>
  <c r="JL70" i="30"/>
  <c r="KE19" i="30"/>
  <c r="JF68" i="30"/>
  <c r="JU66" i="30"/>
  <c r="JW66" i="30" s="1"/>
  <c r="KE62" i="30"/>
  <c r="KG62" i="30" s="1"/>
  <c r="JK62" i="30"/>
  <c r="JM62" i="30" s="1"/>
  <c r="JF69" i="30"/>
  <c r="JH69" i="30" s="1"/>
  <c r="JK11" i="30"/>
  <c r="JM11" i="30" s="1"/>
  <c r="JF11" i="30"/>
  <c r="JH11" i="30" s="1"/>
  <c r="JZ55" i="30"/>
  <c r="KB55" i="30" s="1"/>
  <c r="JU55" i="30"/>
  <c r="JW55" i="30" s="1"/>
  <c r="JK67" i="30"/>
  <c r="JM67" i="30" s="1"/>
  <c r="JF67" i="30"/>
  <c r="JH67" i="30" s="1"/>
  <c r="CM85" i="30"/>
  <c r="CM50" i="30"/>
  <c r="CO50" i="30" s="1"/>
  <c r="CM51" i="30"/>
  <c r="CR102" i="30"/>
  <c r="CT102" i="30" s="1"/>
  <c r="CR68" i="30"/>
  <c r="CT68" i="30" s="1"/>
  <c r="CR117" i="30"/>
  <c r="CT117" i="30" s="1"/>
  <c r="CN63" i="30"/>
  <c r="CM63" i="30"/>
  <c r="CM58" i="30"/>
  <c r="CM68" i="30"/>
  <c r="CO68" i="30" s="1"/>
  <c r="CM111" i="30"/>
  <c r="CM117" i="30"/>
  <c r="CR86" i="30"/>
  <c r="CT86" i="30" s="1"/>
  <c r="CR80" i="30"/>
  <c r="CT80" i="30" s="1"/>
  <c r="CR22" i="30"/>
  <c r="CT22" i="30" s="1"/>
  <c r="CM87" i="30"/>
  <c r="CO87" i="30" s="1"/>
  <c r="CM57" i="30"/>
  <c r="CO57" i="30" s="1"/>
  <c r="CM71" i="30"/>
  <c r="CM41" i="30"/>
  <c r="CO41" i="30" s="1"/>
  <c r="CM79" i="30"/>
  <c r="CO79" i="30" s="1"/>
  <c r="CM28" i="30"/>
  <c r="CM73" i="30"/>
  <c r="CO73" i="30" s="1"/>
  <c r="CM76" i="30"/>
  <c r="CM66" i="30"/>
  <c r="CO66" i="30" s="1"/>
  <c r="CM11" i="30"/>
  <c r="CM55" i="30"/>
  <c r="CO55" i="30" s="1"/>
  <c r="CR99" i="30"/>
  <c r="CR98" i="30"/>
  <c r="CT98" i="30" s="1"/>
  <c r="CR74" i="30"/>
  <c r="CT74" i="30" s="1"/>
  <c r="CR116" i="30"/>
  <c r="CT116" i="30" s="1"/>
  <c r="CR84" i="30"/>
  <c r="CT84" i="30" s="1"/>
  <c r="CR31" i="30"/>
  <c r="CT31" i="30" s="1"/>
  <c r="CR77" i="30"/>
  <c r="CT77" i="30" s="1"/>
  <c r="CR59" i="30"/>
  <c r="CT59" i="30" s="1"/>
  <c r="CR27" i="30"/>
  <c r="CT27" i="30" s="1"/>
  <c r="CR24" i="30"/>
  <c r="CT24" i="30" s="1"/>
  <c r="CR76" i="30"/>
  <c r="CT76" i="30" s="1"/>
  <c r="CR19" i="30"/>
  <c r="CT19" i="30" s="1"/>
  <c r="CR51" i="30"/>
  <c r="CT51" i="30" s="1"/>
  <c r="CR67" i="30"/>
  <c r="CT67" i="30" s="1"/>
  <c r="CR64" i="30"/>
  <c r="CT64" i="30" s="1"/>
  <c r="CW71" i="30"/>
  <c r="CY71" i="30" s="1"/>
  <c r="CW41" i="30"/>
  <c r="CY41" i="30" s="1"/>
  <c r="CW52" i="30"/>
  <c r="CY52" i="30" s="1"/>
  <c r="CW28" i="30"/>
  <c r="CY28" i="30" s="1"/>
  <c r="CW82" i="30"/>
  <c r="CY82" i="30" s="1"/>
  <c r="CW47" i="30"/>
  <c r="CY47" i="30" s="1"/>
  <c r="CW36" i="30"/>
  <c r="CY36" i="30" s="1"/>
  <c r="CW69" i="30"/>
  <c r="CY69" i="30" s="1"/>
  <c r="CW33" i="30"/>
  <c r="CY33" i="30" s="1"/>
  <c r="CW10" i="30"/>
  <c r="CY10" i="30" s="1"/>
  <c r="CW54" i="30"/>
  <c r="CY54" i="30" s="1"/>
  <c r="DB105" i="30"/>
  <c r="DD105" i="30" s="1"/>
  <c r="DB106" i="30"/>
  <c r="DD106" i="30" s="1"/>
  <c r="DB101" i="30"/>
  <c r="DD101" i="30" s="1"/>
  <c r="DB93" i="30"/>
  <c r="DD93" i="30" s="1"/>
  <c r="DB91" i="30"/>
  <c r="DD91" i="30" s="1"/>
  <c r="DB26" i="30"/>
  <c r="DD26" i="30" s="1"/>
  <c r="DB39" i="30"/>
  <c r="DB52" i="30"/>
  <c r="DD52" i="30" s="1"/>
  <c r="DB60" i="30"/>
  <c r="DD60" i="30" s="1"/>
  <c r="DB112" i="30"/>
  <c r="DD112" i="30" s="1"/>
  <c r="DB44" i="30"/>
  <c r="DD44" i="30" s="1"/>
  <c r="DB21" i="30"/>
  <c r="DD21" i="30" s="1"/>
  <c r="DB53" i="30"/>
  <c r="DD53" i="30" s="1"/>
  <c r="DB7" i="30"/>
  <c r="DD7" i="30" s="1"/>
  <c r="DG96" i="30"/>
  <c r="DG92" i="30"/>
  <c r="DI92" i="30" s="1"/>
  <c r="DG60" i="30"/>
  <c r="DI60" i="30" s="1"/>
  <c r="DG21" i="30"/>
  <c r="DI21" i="30" s="1"/>
  <c r="DG68" i="30"/>
  <c r="DI68" i="30" s="1"/>
  <c r="DG111" i="30"/>
  <c r="DG117" i="30"/>
  <c r="CN65" i="30"/>
  <c r="EQ105" i="30"/>
  <c r="ES105" i="30" s="1"/>
  <c r="EG105" i="30"/>
  <c r="EI105" i="30" s="1"/>
  <c r="EQ109" i="30"/>
  <c r="ES109" i="30" s="1"/>
  <c r="EG109" i="30"/>
  <c r="EI109" i="30" s="1"/>
  <c r="DW108" i="30"/>
  <c r="DY108" i="30" s="1"/>
  <c r="EQ107" i="30"/>
  <c r="ES107" i="30" s="1"/>
  <c r="DW107" i="30"/>
  <c r="DY107" i="30" s="1"/>
  <c r="EQ106" i="30"/>
  <c r="ES106" i="30" s="1"/>
  <c r="EB104" i="30"/>
  <c r="ED104" i="30" s="1"/>
  <c r="DW103" i="30"/>
  <c r="DY103" i="30" s="1"/>
  <c r="DW102" i="30"/>
  <c r="DY102" i="30" s="1"/>
  <c r="EQ101" i="30"/>
  <c r="ES101" i="30" s="1"/>
  <c r="DR100" i="30"/>
  <c r="DT100" i="30" s="1"/>
  <c r="EL99" i="30"/>
  <c r="EN99" i="30" s="1"/>
  <c r="EB96" i="30"/>
  <c r="ED96" i="30" s="1"/>
  <c r="EG95" i="30"/>
  <c r="EI95" i="30" s="1"/>
  <c r="DW95" i="30"/>
  <c r="DY95" i="30" s="1"/>
  <c r="DW94" i="30"/>
  <c r="DY94" i="30" s="1"/>
  <c r="DR94" i="30"/>
  <c r="DT94" i="30" s="1"/>
  <c r="DW91" i="30"/>
  <c r="DY91" i="30" s="1"/>
  <c r="EB89" i="30"/>
  <c r="ED89" i="30" s="1"/>
  <c r="DR89" i="30"/>
  <c r="DT89" i="30" s="1"/>
  <c r="DR113" i="30"/>
  <c r="DT113" i="30" s="1"/>
  <c r="DW84" i="30"/>
  <c r="DY84" i="30" s="1"/>
  <c r="DR41" i="30"/>
  <c r="DT41" i="30" s="1"/>
  <c r="EL32" i="30"/>
  <c r="EN32" i="30" s="1"/>
  <c r="EQ77" i="30"/>
  <c r="ES77" i="30" s="1"/>
  <c r="DW48" i="30"/>
  <c r="EG8" i="30"/>
  <c r="EI8" i="30" s="1"/>
  <c r="DR58" i="30"/>
  <c r="DT58" i="30" s="1"/>
  <c r="DR60" i="30"/>
  <c r="DT60" i="30" s="1"/>
  <c r="DR59" i="30"/>
  <c r="DT59" i="30" s="1"/>
  <c r="EQ81" i="30"/>
  <c r="ES81" i="30" s="1"/>
  <c r="DW81" i="30"/>
  <c r="DY81" i="30" s="1"/>
  <c r="EG83" i="30"/>
  <c r="EI83" i="30" s="1"/>
  <c r="EQ22" i="30"/>
  <c r="ES22" i="30" s="1"/>
  <c r="EQ70" i="30"/>
  <c r="ES70" i="30" s="1"/>
  <c r="EG63" i="30"/>
  <c r="EI63" i="30" s="1"/>
  <c r="EG114" i="30"/>
  <c r="EI114" i="30" s="1"/>
  <c r="DW114" i="30"/>
  <c r="DY114" i="30" s="1"/>
  <c r="DR73" i="30"/>
  <c r="DT73" i="30" s="1"/>
  <c r="EB36" i="30"/>
  <c r="ED36" i="30" s="1"/>
  <c r="EQ19" i="30"/>
  <c r="ES19" i="30" s="1"/>
  <c r="EL21" i="30"/>
  <c r="EN21" i="30" s="1"/>
  <c r="DW6" i="30"/>
  <c r="DY6" i="30" s="1"/>
  <c r="DR50" i="30"/>
  <c r="DT50" i="30" s="1"/>
  <c r="EG72" i="30"/>
  <c r="EI72" i="30" s="1"/>
  <c r="EQ68" i="30"/>
  <c r="ES68" i="30" s="1"/>
  <c r="EG68" i="30"/>
  <c r="EI68" i="30" s="1"/>
  <c r="EQ53" i="30"/>
  <c r="ES53" i="30" s="1"/>
  <c r="EG53" i="30"/>
  <c r="EI53" i="30" s="1"/>
  <c r="DR53" i="30"/>
  <c r="DT53" i="30" s="1"/>
  <c r="DW69" i="30"/>
  <c r="EG10" i="30"/>
  <c r="EI10" i="30" s="1"/>
  <c r="EL16" i="30"/>
  <c r="EN16" i="30" s="1"/>
  <c r="EG25" i="30"/>
  <c r="EI25" i="30" s="1"/>
  <c r="EG7" i="30"/>
  <c r="EI7" i="30" s="1"/>
  <c r="EB7" i="30"/>
  <c r="ED7" i="30" s="1"/>
  <c r="EB54" i="30"/>
  <c r="ED54" i="30" s="1"/>
  <c r="EG117" i="30"/>
  <c r="EI117" i="30" s="1"/>
  <c r="FL65" i="30"/>
  <c r="FN65" i="30" s="1"/>
  <c r="FC108" i="30"/>
  <c r="FB103" i="30"/>
  <c r="FD103" i="30" s="1"/>
  <c r="FV94" i="30"/>
  <c r="FX94" i="30" s="1"/>
  <c r="FV74" i="30"/>
  <c r="FX74" i="30" s="1"/>
  <c r="GA12" i="30"/>
  <c r="GC12" i="30" s="1"/>
  <c r="CR95" i="30"/>
  <c r="CR78" i="30"/>
  <c r="CW43" i="30"/>
  <c r="CW6" i="30"/>
  <c r="CY6" i="30" s="1"/>
  <c r="CW51" i="30"/>
  <c r="CW62" i="30"/>
  <c r="CY62" i="30" s="1"/>
  <c r="CW16" i="30"/>
  <c r="CY16" i="30" s="1"/>
  <c r="CW117" i="30"/>
  <c r="CY117" i="30" s="1"/>
  <c r="DB99" i="30"/>
  <c r="DD99" i="30" s="1"/>
  <c r="DB113" i="30"/>
  <c r="DB110" i="30"/>
  <c r="DB58" i="30"/>
  <c r="DD58" i="30" s="1"/>
  <c r="DB20" i="30"/>
  <c r="DD20" i="30" s="1"/>
  <c r="DB6" i="30"/>
  <c r="DB51" i="30"/>
  <c r="DB25" i="30"/>
  <c r="DG88" i="30"/>
  <c r="DI88" i="30" s="1"/>
  <c r="DG28" i="30"/>
  <c r="DI28" i="30" s="1"/>
  <c r="DG6" i="30"/>
  <c r="DI6" i="30" s="1"/>
  <c r="DG69" i="30"/>
  <c r="DI69" i="30" s="1"/>
  <c r="EQ65" i="30"/>
  <c r="EG108" i="30"/>
  <c r="EI108" i="30" s="1"/>
  <c r="EQ92" i="30"/>
  <c r="ES92" i="30" s="1"/>
  <c r="EG91" i="30"/>
  <c r="EI91" i="30" s="1"/>
  <c r="DW31" i="30"/>
  <c r="EG80" i="30"/>
  <c r="EI80" i="30" s="1"/>
  <c r="DS40" i="30"/>
  <c r="EB72" i="30"/>
  <c r="EQ66" i="30"/>
  <c r="ES66" i="30" s="1"/>
  <c r="EG111" i="30"/>
  <c r="EI111" i="30" s="1"/>
  <c r="EQ67" i="30"/>
  <c r="ES67" i="30" s="1"/>
  <c r="FQ65" i="30"/>
  <c r="FS65" i="30" s="1"/>
  <c r="FC95" i="30"/>
  <c r="FL90" i="30"/>
  <c r="FN90" i="30" s="1"/>
  <c r="FG89" i="30"/>
  <c r="FH89" i="30"/>
  <c r="FB74" i="30"/>
  <c r="FC74" i="30"/>
  <c r="FQ88" i="30"/>
  <c r="FS88" i="30" s="1"/>
  <c r="FV12" i="30"/>
  <c r="FX12" i="30" s="1"/>
  <c r="DB32" i="30"/>
  <c r="DD32" i="30" s="1"/>
  <c r="DB75" i="30"/>
  <c r="DD75" i="30" s="1"/>
  <c r="DG102" i="30"/>
  <c r="DI102" i="30" s="1"/>
  <c r="DG95" i="30"/>
  <c r="DI95" i="30" s="1"/>
  <c r="DG91" i="30"/>
  <c r="DI91" i="30" s="1"/>
  <c r="DG57" i="30"/>
  <c r="DI57" i="30" s="1"/>
  <c r="DG41" i="30"/>
  <c r="DI41" i="30" s="1"/>
  <c r="DG112" i="30"/>
  <c r="DI112" i="30" s="1"/>
  <c r="DG36" i="30"/>
  <c r="DI36" i="30" s="1"/>
  <c r="DG53" i="30"/>
  <c r="DI53" i="30" s="1"/>
  <c r="DG54" i="30"/>
  <c r="DI54" i="30" s="1"/>
  <c r="DW65" i="30"/>
  <c r="DR109" i="30"/>
  <c r="DT109" i="30" s="1"/>
  <c r="EL108" i="30"/>
  <c r="EN108" i="30" s="1"/>
  <c r="EL104" i="30"/>
  <c r="EN104" i="30" s="1"/>
  <c r="DR99" i="30"/>
  <c r="DT99" i="30" s="1"/>
  <c r="EQ97" i="30"/>
  <c r="ES97" i="30" s="1"/>
  <c r="EL96" i="30"/>
  <c r="EN96" i="30" s="1"/>
  <c r="EQ93" i="30"/>
  <c r="ES93" i="30" s="1"/>
  <c r="DR92" i="30"/>
  <c r="DT92" i="30" s="1"/>
  <c r="EL91" i="30"/>
  <c r="EN91" i="30" s="1"/>
  <c r="EB88" i="30"/>
  <c r="ED88" i="30" s="1"/>
  <c r="DW87" i="30"/>
  <c r="DY87" i="30" s="1"/>
  <c r="DR86" i="30"/>
  <c r="DT86" i="30" s="1"/>
  <c r="EL46" i="30"/>
  <c r="EN46" i="30" s="1"/>
  <c r="EG45" i="30"/>
  <c r="EI45" i="30" s="1"/>
  <c r="EB74" i="30"/>
  <c r="ED74" i="30" s="1"/>
  <c r="DR74" i="30"/>
  <c r="DT74" i="30" s="1"/>
  <c r="EQ115" i="30"/>
  <c r="ES115" i="30" s="1"/>
  <c r="EL57" i="30"/>
  <c r="EN57" i="30" s="1"/>
  <c r="EL84" i="30"/>
  <c r="EN84" i="30" s="1"/>
  <c r="EL110" i="30"/>
  <c r="EN110" i="30" s="1"/>
  <c r="EB110" i="30"/>
  <c r="ED110" i="30" s="1"/>
  <c r="EG41" i="30"/>
  <c r="EI41" i="30" s="1"/>
  <c r="DW77" i="30"/>
  <c r="DY77" i="30" s="1"/>
  <c r="DR52" i="30"/>
  <c r="DT52" i="30" s="1"/>
  <c r="EL49" i="30"/>
  <c r="EN49" i="30" s="1"/>
  <c r="DR49" i="30"/>
  <c r="DT49" i="30" s="1"/>
  <c r="EL79" i="30"/>
  <c r="EN79" i="30" s="1"/>
  <c r="EQ60" i="30"/>
  <c r="ES60" i="30" s="1"/>
  <c r="EQ59" i="30"/>
  <c r="ES59" i="30" s="1"/>
  <c r="EL28" i="30"/>
  <c r="EN28" i="30" s="1"/>
  <c r="EG73" i="30"/>
  <c r="EI73" i="30" s="1"/>
  <c r="EG47" i="30"/>
  <c r="EI47" i="30" s="1"/>
  <c r="DR75" i="30"/>
  <c r="DT75" i="30" s="1"/>
  <c r="DR21" i="30"/>
  <c r="DT21" i="30" s="1"/>
  <c r="EQ51" i="30"/>
  <c r="ES51" i="30" s="1"/>
  <c r="EQ62" i="30"/>
  <c r="ES62" i="30" s="1"/>
  <c r="DW62" i="30"/>
  <c r="DY62" i="30" s="1"/>
  <c r="EB69" i="30"/>
  <c r="ED69" i="30" s="1"/>
  <c r="EL23" i="30"/>
  <c r="EN23" i="30" s="1"/>
  <c r="DW111" i="30"/>
  <c r="DY111" i="30" s="1"/>
  <c r="DW55" i="30"/>
  <c r="DY55" i="30" s="1"/>
  <c r="DR10" i="30"/>
  <c r="DT10" i="30" s="1"/>
  <c r="DR16" i="30"/>
  <c r="DT16" i="30" s="1"/>
  <c r="FL100" i="30"/>
  <c r="FN100" i="30" s="1"/>
  <c r="FC100" i="30"/>
  <c r="FB100" i="30"/>
  <c r="FQ94" i="30"/>
  <c r="FS94" i="30" s="1"/>
  <c r="FL89" i="30"/>
  <c r="FN89" i="30" s="1"/>
  <c r="FH74" i="30"/>
  <c r="FG74" i="30"/>
  <c r="FQ71" i="30"/>
  <c r="FS71" i="30" s="1"/>
  <c r="DR111" i="30"/>
  <c r="DT111" i="30" s="1"/>
  <c r="EQ55" i="30"/>
  <c r="ES55" i="30" s="1"/>
  <c r="EG16" i="30"/>
  <c r="EI16" i="30" s="1"/>
  <c r="DW16" i="30"/>
  <c r="DY16" i="30" s="1"/>
  <c r="EL7" i="30"/>
  <c r="EN7" i="30" s="1"/>
  <c r="EQ54" i="30"/>
  <c r="EG54" i="30"/>
  <c r="EI54" i="30" s="1"/>
  <c r="DR117" i="30"/>
  <c r="DT117" i="30" s="1"/>
  <c r="DW67" i="30"/>
  <c r="EQ64" i="30"/>
  <c r="ES64" i="30" s="1"/>
  <c r="FV109" i="30"/>
  <c r="FX109" i="30" s="1"/>
  <c r="GA108" i="30"/>
  <c r="GC108" i="30" s="1"/>
  <c r="FQ108" i="30"/>
  <c r="FS108" i="30" s="1"/>
  <c r="FB107" i="30"/>
  <c r="FD107" i="30" s="1"/>
  <c r="FG106" i="30"/>
  <c r="GA104" i="30"/>
  <c r="GC104" i="30" s="1"/>
  <c r="FL103" i="30"/>
  <c r="FN103" i="30" s="1"/>
  <c r="FQ102" i="30"/>
  <c r="FS102" i="30" s="1"/>
  <c r="FG102" i="30"/>
  <c r="FI102" i="30" s="1"/>
  <c r="FV100" i="30"/>
  <c r="FX100" i="30" s="1"/>
  <c r="FL99" i="30"/>
  <c r="FN99" i="30" s="1"/>
  <c r="FB97" i="30"/>
  <c r="FD97" i="30" s="1"/>
  <c r="FL96" i="30"/>
  <c r="FN96" i="30" s="1"/>
  <c r="FB96" i="30"/>
  <c r="FD96" i="30" s="1"/>
  <c r="FG94" i="30"/>
  <c r="FI94" i="30" s="1"/>
  <c r="FQ92" i="30"/>
  <c r="FS92" i="30" s="1"/>
  <c r="GA90" i="30"/>
  <c r="GC90" i="30" s="1"/>
  <c r="FV88" i="30"/>
  <c r="FX88" i="30" s="1"/>
  <c r="GA45" i="30"/>
  <c r="GC45" i="30" s="1"/>
  <c r="FG45" i="30"/>
  <c r="FI45" i="30" s="1"/>
  <c r="FB116" i="30"/>
  <c r="FD116" i="30" s="1"/>
  <c r="FQ26" i="30"/>
  <c r="FS26" i="30" s="1"/>
  <c r="GA57" i="30"/>
  <c r="GC57" i="30" s="1"/>
  <c r="FG57" i="30"/>
  <c r="FI57" i="30" s="1"/>
  <c r="FQ85" i="30"/>
  <c r="FS85" i="30" s="1"/>
  <c r="FG84" i="30"/>
  <c r="FI84" i="30" s="1"/>
  <c r="FV32" i="30"/>
  <c r="FX32" i="30" s="1"/>
  <c r="FB48" i="30"/>
  <c r="FD48" i="30" s="1"/>
  <c r="FB52" i="30"/>
  <c r="FD52" i="30" s="1"/>
  <c r="GA8" i="30"/>
  <c r="GC8" i="30" s="1"/>
  <c r="FQ8" i="30"/>
  <c r="FS8" i="30" s="1"/>
  <c r="GA49" i="30"/>
  <c r="GC49" i="30" s="1"/>
  <c r="FQ49" i="30"/>
  <c r="FS49" i="30" s="1"/>
  <c r="FV112" i="30"/>
  <c r="FX112" i="30" s="1"/>
  <c r="FH83" i="30"/>
  <c r="FQ27" i="30"/>
  <c r="FS27" i="30" s="1"/>
  <c r="FQ24" i="30"/>
  <c r="FS24" i="30" s="1"/>
  <c r="GA73" i="30"/>
  <c r="GC73" i="30" s="1"/>
  <c r="FV36" i="30"/>
  <c r="FX36" i="30" s="1"/>
  <c r="FL36" i="30"/>
  <c r="FN36" i="30" s="1"/>
  <c r="FB75" i="30"/>
  <c r="FD75" i="30" s="1"/>
  <c r="FQ44" i="30"/>
  <c r="FS44" i="30" s="1"/>
  <c r="FV76" i="30"/>
  <c r="FX76" i="30" s="1"/>
  <c r="FG76" i="30"/>
  <c r="FI76" i="30" s="1"/>
  <c r="FL19" i="30"/>
  <c r="FN19" i="30" s="1"/>
  <c r="GA21" i="30"/>
  <c r="GC21" i="30" s="1"/>
  <c r="FB21" i="30"/>
  <c r="FD21" i="30" s="1"/>
  <c r="FV50" i="30"/>
  <c r="FX50" i="30" s="1"/>
  <c r="FG50" i="30"/>
  <c r="FI50" i="30" s="1"/>
  <c r="GA72" i="30"/>
  <c r="GC72" i="30" s="1"/>
  <c r="FH48" i="30"/>
  <c r="FH112" i="30"/>
  <c r="FH78" i="30"/>
  <c r="FC62" i="30"/>
  <c r="FB62" i="30"/>
  <c r="FV23" i="30"/>
  <c r="FX23" i="30" s="1"/>
  <c r="FB11" i="30"/>
  <c r="FC11" i="30"/>
  <c r="FV54" i="30"/>
  <c r="FX54" i="30" s="1"/>
  <c r="FG105" i="30"/>
  <c r="GA109" i="30"/>
  <c r="GC109" i="30" s="1"/>
  <c r="FL108" i="30"/>
  <c r="FN108" i="30" s="1"/>
  <c r="FQ107" i="30"/>
  <c r="FS107" i="30" s="1"/>
  <c r="FG107" i="30"/>
  <c r="FI107" i="30" s="1"/>
  <c r="FV104" i="30"/>
  <c r="FX104" i="30" s="1"/>
  <c r="GA103" i="30"/>
  <c r="GC103" i="30" s="1"/>
  <c r="FQ103" i="30"/>
  <c r="FS103" i="30" s="1"/>
  <c r="FB102" i="30"/>
  <c r="FD102" i="30" s="1"/>
  <c r="FG101" i="30"/>
  <c r="GA100" i="30"/>
  <c r="GC100" i="30" s="1"/>
  <c r="FQ99" i="30"/>
  <c r="FS99" i="30" s="1"/>
  <c r="GA97" i="30"/>
  <c r="GC97" i="30" s="1"/>
  <c r="FG96" i="30"/>
  <c r="FI96" i="30" s="1"/>
  <c r="FB94" i="30"/>
  <c r="FD94" i="30" s="1"/>
  <c r="FV91" i="30"/>
  <c r="FX91" i="30" s="1"/>
  <c r="FB91" i="30"/>
  <c r="FD91" i="30" s="1"/>
  <c r="FV90" i="30"/>
  <c r="FX90" i="30" s="1"/>
  <c r="GA88" i="30"/>
  <c r="GC88" i="30" s="1"/>
  <c r="FG87" i="30"/>
  <c r="FV45" i="30"/>
  <c r="FX45" i="30" s="1"/>
  <c r="FG116" i="30"/>
  <c r="FI116" i="30" s="1"/>
  <c r="FQ115" i="30"/>
  <c r="FS115" i="30" s="1"/>
  <c r="FV57" i="30"/>
  <c r="FX57" i="30" s="1"/>
  <c r="FV84" i="30"/>
  <c r="FX84" i="30" s="1"/>
  <c r="FB84" i="30"/>
  <c r="FD84" i="30" s="1"/>
  <c r="FB77" i="30"/>
  <c r="FQ52" i="30"/>
  <c r="FS52" i="30" s="1"/>
  <c r="FG52" i="30"/>
  <c r="FI52" i="30" s="1"/>
  <c r="GA80" i="30"/>
  <c r="GC80" i="30" s="1"/>
  <c r="FL80" i="30"/>
  <c r="FN80" i="30" s="1"/>
  <c r="FV49" i="30"/>
  <c r="FX49" i="30" s="1"/>
  <c r="FG49" i="30"/>
  <c r="FI49" i="30" s="1"/>
  <c r="GA79" i="30"/>
  <c r="GC79" i="30" s="1"/>
  <c r="FG60" i="30"/>
  <c r="FI60" i="30" s="1"/>
  <c r="FV59" i="30"/>
  <c r="FX59" i="30" s="1"/>
  <c r="FB59" i="30"/>
  <c r="FD59" i="30" s="1"/>
  <c r="FL78" i="30"/>
  <c r="FN78" i="30" s="1"/>
  <c r="FV28" i="30"/>
  <c r="FX28" i="30" s="1"/>
  <c r="FB28" i="30"/>
  <c r="FD28" i="30" s="1"/>
  <c r="FB81" i="30"/>
  <c r="FD81" i="30" s="1"/>
  <c r="FQ22" i="30"/>
  <c r="FS22" i="30" s="1"/>
  <c r="GA70" i="30"/>
  <c r="GC70" i="30" s="1"/>
  <c r="FG9" i="30"/>
  <c r="FI9" i="30" s="1"/>
  <c r="FG114" i="30"/>
  <c r="FQ82" i="30"/>
  <c r="FS82" i="30" s="1"/>
  <c r="FB24" i="30"/>
  <c r="FD24" i="30" s="1"/>
  <c r="FL73" i="30"/>
  <c r="FN73" i="30" s="1"/>
  <c r="FG47" i="30"/>
  <c r="FI47" i="30" s="1"/>
  <c r="FG75" i="30"/>
  <c r="FI75" i="30" s="1"/>
  <c r="GA76" i="30"/>
  <c r="GC76" i="30" s="1"/>
  <c r="FB76" i="30"/>
  <c r="FD76" i="30" s="1"/>
  <c r="FV21" i="30"/>
  <c r="FX21" i="30" s="1"/>
  <c r="FL6" i="30"/>
  <c r="FN6" i="30" s="1"/>
  <c r="GA50" i="30"/>
  <c r="GC50" i="30" s="1"/>
  <c r="FB50" i="30"/>
  <c r="FD50" i="30" s="1"/>
  <c r="FG72" i="30"/>
  <c r="FI72" i="30" s="1"/>
  <c r="FL51" i="30"/>
  <c r="FN51" i="30" s="1"/>
  <c r="FL68" i="30"/>
  <c r="FN68" i="30" s="1"/>
  <c r="FB66" i="30"/>
  <c r="FD66" i="30" s="1"/>
  <c r="FV62" i="30"/>
  <c r="FX62" i="30" s="1"/>
  <c r="FL69" i="30"/>
  <c r="FN69" i="30" s="1"/>
  <c r="FG33" i="30"/>
  <c r="FV111" i="30"/>
  <c r="FX111" i="30" s="1"/>
  <c r="FQ11" i="30"/>
  <c r="FS11" i="30" s="1"/>
  <c r="FB55" i="30"/>
  <c r="FD55" i="30" s="1"/>
  <c r="FG10" i="30"/>
  <c r="GA16" i="30"/>
  <c r="GC16" i="30" s="1"/>
  <c r="FQ7" i="30"/>
  <c r="FS7" i="30" s="1"/>
  <c r="FG7" i="30"/>
  <c r="FI7" i="30" s="1"/>
  <c r="FV117" i="30"/>
  <c r="FX117" i="30" s="1"/>
  <c r="GA67" i="30"/>
  <c r="GC67" i="30" s="1"/>
  <c r="FQ67" i="30"/>
  <c r="FS67" i="30" s="1"/>
  <c r="HK65" i="30"/>
  <c r="HM65" i="30" s="1"/>
  <c r="HA108" i="30"/>
  <c r="HC108" i="30" s="1"/>
  <c r="HF106" i="30"/>
  <c r="HH106" i="30" s="1"/>
  <c r="GV106" i="30"/>
  <c r="GX106" i="30" s="1"/>
  <c r="HK104" i="30"/>
  <c r="HM104" i="30" s="1"/>
  <c r="GQ101" i="30"/>
  <c r="HK100" i="30"/>
  <c r="HM100" i="30" s="1"/>
  <c r="GQ100" i="30"/>
  <c r="GS100" i="30" s="1"/>
  <c r="HK99" i="30"/>
  <c r="HM99" i="30" s="1"/>
  <c r="HF99" i="30"/>
  <c r="HH99" i="30" s="1"/>
  <c r="GV99" i="30"/>
  <c r="GX99" i="30" s="1"/>
  <c r="HA96" i="30"/>
  <c r="GL95" i="30"/>
  <c r="GN95" i="30" s="1"/>
  <c r="HF94" i="30"/>
  <c r="HH94" i="30" s="1"/>
  <c r="GQ93" i="30"/>
  <c r="GQ92" i="30"/>
  <c r="GS92" i="30" s="1"/>
  <c r="HK91" i="30"/>
  <c r="HM91" i="30" s="1"/>
  <c r="HF91" i="30"/>
  <c r="HH91" i="30" s="1"/>
  <c r="HK89" i="30"/>
  <c r="HF89" i="30"/>
  <c r="HH89" i="30" s="1"/>
  <c r="GV89" i="30"/>
  <c r="GX89" i="30" s="1"/>
  <c r="HK87" i="30"/>
  <c r="GQ87" i="30"/>
  <c r="GS87" i="30" s="1"/>
  <c r="GQ86" i="30"/>
  <c r="GS86" i="30" s="1"/>
  <c r="GL86" i="30"/>
  <c r="GN86" i="30" s="1"/>
  <c r="GL46" i="30"/>
  <c r="GN46" i="30" s="1"/>
  <c r="GQ74" i="30"/>
  <c r="GS74" i="30" s="1"/>
  <c r="HF85" i="30"/>
  <c r="HH85" i="30" s="1"/>
  <c r="HA84" i="30"/>
  <c r="HC84" i="30" s="1"/>
  <c r="HA31" i="30"/>
  <c r="HC31" i="30" s="1"/>
  <c r="GV31" i="30"/>
  <c r="GX31" i="30" s="1"/>
  <c r="HF12" i="30"/>
  <c r="HH12" i="30" s="1"/>
  <c r="HA71" i="30"/>
  <c r="HC71" i="30" s="1"/>
  <c r="HA80" i="30"/>
  <c r="HC80" i="30" s="1"/>
  <c r="GV49" i="30"/>
  <c r="GX49" i="30" s="1"/>
  <c r="HK58" i="30"/>
  <c r="HM58" i="30" s="1"/>
  <c r="GL58" i="30"/>
  <c r="HF60" i="30"/>
  <c r="HH60" i="30" s="1"/>
  <c r="GQ112" i="30"/>
  <c r="GS112" i="30" s="1"/>
  <c r="HK81" i="30"/>
  <c r="HM81" i="30" s="1"/>
  <c r="HF83" i="30"/>
  <c r="HH83" i="30" s="1"/>
  <c r="HF22" i="30"/>
  <c r="HH22" i="30" s="1"/>
  <c r="HA22" i="30"/>
  <c r="HC22" i="30" s="1"/>
  <c r="HK70" i="30"/>
  <c r="HM70" i="30" s="1"/>
  <c r="GL70" i="30"/>
  <c r="GN70" i="30" s="1"/>
  <c r="HF63" i="30"/>
  <c r="HH63" i="30" s="1"/>
  <c r="HA9" i="30"/>
  <c r="HC9" i="30" s="1"/>
  <c r="GL40" i="30"/>
  <c r="GN40" i="30" s="1"/>
  <c r="HA43" i="30"/>
  <c r="HC43" i="30" s="1"/>
  <c r="GV24" i="30"/>
  <c r="GX24" i="30" s="1"/>
  <c r="GL73" i="30"/>
  <c r="GN73" i="30" s="1"/>
  <c r="HK20" i="30"/>
  <c r="HM20" i="30" s="1"/>
  <c r="HB47" i="30"/>
  <c r="GL36" i="30"/>
  <c r="GN36" i="30" s="1"/>
  <c r="HL44" i="30"/>
  <c r="GL19" i="30"/>
  <c r="GN19" i="30" s="1"/>
  <c r="GL50" i="30"/>
  <c r="HK42" i="30"/>
  <c r="HM42" i="30" s="1"/>
  <c r="HK72" i="30"/>
  <c r="HM72" i="30" s="1"/>
  <c r="HA72" i="30"/>
  <c r="HC72" i="30" s="1"/>
  <c r="GL72" i="30"/>
  <c r="HA68" i="30"/>
  <c r="HC68" i="30" s="1"/>
  <c r="HK69" i="30"/>
  <c r="GA10" i="30"/>
  <c r="GC10" i="30" s="1"/>
  <c r="FQ117" i="30"/>
  <c r="FS117" i="30" s="1"/>
  <c r="GQ105" i="30"/>
  <c r="HB109" i="30"/>
  <c r="HK108" i="30"/>
  <c r="HM108" i="30" s="1"/>
  <c r="HK103" i="30"/>
  <c r="GR103" i="30"/>
  <c r="HA102" i="30"/>
  <c r="HC102" i="30" s="1"/>
  <c r="GQ99" i="30"/>
  <c r="HK93" i="30"/>
  <c r="GM91" i="30"/>
  <c r="HA88" i="30"/>
  <c r="HA74" i="30"/>
  <c r="HC74" i="30" s="1"/>
  <c r="HB85" i="30"/>
  <c r="HK71" i="30"/>
  <c r="HM71" i="30" s="1"/>
  <c r="HL79" i="30"/>
  <c r="HF58" i="30"/>
  <c r="GR60" i="30"/>
  <c r="GL112" i="30"/>
  <c r="HF59" i="30"/>
  <c r="GM59" i="30"/>
  <c r="HK63" i="30"/>
  <c r="HM63" i="30" s="1"/>
  <c r="GQ40" i="30"/>
  <c r="GS40" i="30" s="1"/>
  <c r="HL68" i="30"/>
  <c r="HK66" i="30"/>
  <c r="HM66" i="30" s="1"/>
  <c r="HA62" i="30"/>
  <c r="HC62" i="30" s="1"/>
  <c r="FQ55" i="30"/>
  <c r="FS55" i="30" s="1"/>
  <c r="GA25" i="30"/>
  <c r="GC25" i="30" s="1"/>
  <c r="FG54" i="30"/>
  <c r="FQ64" i="30"/>
  <c r="FS64" i="30" s="1"/>
  <c r="HA65" i="30"/>
  <c r="HK105" i="30"/>
  <c r="HM105" i="30" s="1"/>
  <c r="HF109" i="30"/>
  <c r="HH109" i="30" s="1"/>
  <c r="HA107" i="30"/>
  <c r="GQ106" i="30"/>
  <c r="GS106" i="30" s="1"/>
  <c r="GV103" i="30"/>
  <c r="GX103" i="30" s="1"/>
  <c r="HK101" i="30"/>
  <c r="GR97" i="30"/>
  <c r="HK95" i="30"/>
  <c r="HA94" i="30"/>
  <c r="HC94" i="30" s="1"/>
  <c r="GL94" i="30"/>
  <c r="GN94" i="30" s="1"/>
  <c r="HA92" i="30"/>
  <c r="HA90" i="30"/>
  <c r="GQ89" i="30"/>
  <c r="GS89" i="30" s="1"/>
  <c r="HF88" i="30"/>
  <c r="HH88" i="30" s="1"/>
  <c r="HA115" i="30"/>
  <c r="HC115" i="30" s="1"/>
  <c r="HK113" i="30"/>
  <c r="HM113" i="30" s="1"/>
  <c r="GR57" i="30"/>
  <c r="HF110" i="30"/>
  <c r="HH110" i="30" s="1"/>
  <c r="HK32" i="30"/>
  <c r="HM32" i="30" s="1"/>
  <c r="GV79" i="30"/>
  <c r="HF112" i="30"/>
  <c r="GQ59" i="30"/>
  <c r="GS59" i="30" s="1"/>
  <c r="HA33" i="30"/>
  <c r="HB33" i="30"/>
  <c r="GL114" i="30"/>
  <c r="GN114" i="30" s="1"/>
  <c r="HK43" i="30"/>
  <c r="HM43" i="30" s="1"/>
  <c r="GL24" i="30"/>
  <c r="GN24" i="30" s="1"/>
  <c r="HF20" i="30"/>
  <c r="HH20" i="30" s="1"/>
  <c r="GL20" i="30"/>
  <c r="GN20" i="30" s="1"/>
  <c r="HA36" i="30"/>
  <c r="HC36" i="30" s="1"/>
  <c r="GV75" i="30"/>
  <c r="GX75" i="30" s="1"/>
  <c r="HK76" i="30"/>
  <c r="HM76" i="30" s="1"/>
  <c r="HF19" i="30"/>
  <c r="HH19" i="30" s="1"/>
  <c r="GL33" i="30"/>
  <c r="GN33" i="30" s="1"/>
  <c r="HK111" i="30"/>
  <c r="HM111" i="30" s="1"/>
  <c r="GV76" i="30"/>
  <c r="GX76" i="30" s="1"/>
  <c r="HK21" i="30"/>
  <c r="HM21" i="30" s="1"/>
  <c r="GL21" i="30"/>
  <c r="HF6" i="30"/>
  <c r="HH6" i="30" s="1"/>
  <c r="GQ50" i="30"/>
  <c r="GS50" i="30" s="1"/>
  <c r="GL42" i="30"/>
  <c r="GN42" i="30" s="1"/>
  <c r="HA53" i="30"/>
  <c r="GQ53" i="30"/>
  <c r="GS53" i="30" s="1"/>
  <c r="GQ66" i="30"/>
  <c r="GS66" i="30" s="1"/>
  <c r="GL66" i="30"/>
  <c r="GN66" i="30" s="1"/>
  <c r="GQ33" i="30"/>
  <c r="GS33" i="30" s="1"/>
  <c r="GQ111" i="30"/>
  <c r="GS111" i="30" s="1"/>
  <c r="HA11" i="30"/>
  <c r="HC11" i="30" s="1"/>
  <c r="HK55" i="30"/>
  <c r="HM55" i="30" s="1"/>
  <c r="GQ55" i="30"/>
  <c r="GS55" i="30" s="1"/>
  <c r="HF16" i="30"/>
  <c r="HH16" i="30" s="1"/>
  <c r="HK25" i="30"/>
  <c r="HA25" i="30"/>
  <c r="HC25" i="30" s="1"/>
  <c r="GQ54" i="30"/>
  <c r="HK117" i="30"/>
  <c r="HM117" i="30" s="1"/>
  <c r="GV67" i="30"/>
  <c r="GX67" i="30" s="1"/>
  <c r="HA64" i="30"/>
  <c r="GQ64" i="30"/>
  <c r="GS64" i="30" s="1"/>
  <c r="IF65" i="30"/>
  <c r="IH65" i="30" s="1"/>
  <c r="IK105" i="30"/>
  <c r="IM105" i="30" s="1"/>
  <c r="IP107" i="30"/>
  <c r="IR107" i="30" s="1"/>
  <c r="IF107" i="30"/>
  <c r="IH107" i="30" s="1"/>
  <c r="IA106" i="30"/>
  <c r="IC106" i="30" s="1"/>
  <c r="IP103" i="30"/>
  <c r="IR103" i="30" s="1"/>
  <c r="IU101" i="30"/>
  <c r="IW101" i="30" s="1"/>
  <c r="HW97" i="30"/>
  <c r="IP96" i="30"/>
  <c r="IR96" i="30" s="1"/>
  <c r="IU95" i="30"/>
  <c r="IW95" i="30" s="1"/>
  <c r="IA95" i="30"/>
  <c r="IC95" i="30" s="1"/>
  <c r="IA94" i="30"/>
  <c r="IC94" i="30" s="1"/>
  <c r="HV94" i="30"/>
  <c r="HX94" i="30" s="1"/>
  <c r="IF93" i="30"/>
  <c r="IH93" i="30" s="1"/>
  <c r="IA92" i="30"/>
  <c r="IC92" i="30" s="1"/>
  <c r="IV91" i="30"/>
  <c r="IV90" i="30"/>
  <c r="IA88" i="30"/>
  <c r="IC88" i="30" s="1"/>
  <c r="HV87" i="30"/>
  <c r="HX87" i="30" s="1"/>
  <c r="IF86" i="30"/>
  <c r="IH86" i="30" s="1"/>
  <c r="IU46" i="30"/>
  <c r="IW46" i="30" s="1"/>
  <c r="HV46" i="30"/>
  <c r="IU74" i="30"/>
  <c r="IW74" i="30" s="1"/>
  <c r="IK116" i="30"/>
  <c r="IM116" i="30" s="1"/>
  <c r="IU115" i="30"/>
  <c r="IW115" i="30" s="1"/>
  <c r="IA115" i="30"/>
  <c r="IC115" i="30" s="1"/>
  <c r="IP113" i="30"/>
  <c r="IR113" i="30" s="1"/>
  <c r="IU57" i="30"/>
  <c r="IW57" i="30" s="1"/>
  <c r="IA85" i="30"/>
  <c r="IC85" i="30" s="1"/>
  <c r="IF84" i="30"/>
  <c r="IH84" i="30" s="1"/>
  <c r="IP110" i="30"/>
  <c r="IR110" i="30" s="1"/>
  <c r="IA71" i="30"/>
  <c r="IC71" i="30" s="1"/>
  <c r="IA39" i="30"/>
  <c r="IC39" i="30" s="1"/>
  <c r="IK77" i="30"/>
  <c r="IM77" i="30" s="1"/>
  <c r="IU48" i="30"/>
  <c r="IW48" i="30" s="1"/>
  <c r="IK60" i="30"/>
  <c r="IM60" i="30" s="1"/>
  <c r="IU59" i="30"/>
  <c r="IW59" i="30" s="1"/>
  <c r="IU28" i="30"/>
  <c r="IW28" i="30" s="1"/>
  <c r="IA28" i="30"/>
  <c r="IU70" i="30"/>
  <c r="IW70" i="30" s="1"/>
  <c r="HA16" i="30"/>
  <c r="HK54" i="30"/>
  <c r="GQ67" i="30"/>
  <c r="IV105" i="30"/>
  <c r="IF105" i="30"/>
  <c r="IH105" i="30" s="1"/>
  <c r="IA105" i="30"/>
  <c r="IC105" i="30" s="1"/>
  <c r="HW109" i="30"/>
  <c r="IU102" i="30"/>
  <c r="IW102" i="30" s="1"/>
  <c r="IA102" i="30"/>
  <c r="IC102" i="30" s="1"/>
  <c r="HV101" i="30"/>
  <c r="HX101" i="30" s="1"/>
  <c r="IA93" i="30"/>
  <c r="IC93" i="30" s="1"/>
  <c r="IK92" i="30"/>
  <c r="IM92" i="30" s="1"/>
  <c r="IP89" i="30"/>
  <c r="IR89" i="30" s="1"/>
  <c r="HV89" i="30"/>
  <c r="IK88" i="30"/>
  <c r="IM88" i="30" s="1"/>
  <c r="IF87" i="30"/>
  <c r="IH87" i="30" s="1"/>
  <c r="IA86" i="30"/>
  <c r="HW116" i="30"/>
  <c r="IK83" i="30"/>
  <c r="IK63" i="30"/>
  <c r="HV45" i="30"/>
  <c r="HX45" i="30" s="1"/>
  <c r="HV74" i="30"/>
  <c r="HX74" i="30" s="1"/>
  <c r="IF116" i="30"/>
  <c r="IH116" i="30" s="1"/>
  <c r="IU113" i="30"/>
  <c r="IW113" i="30" s="1"/>
  <c r="IP57" i="30"/>
  <c r="IR57" i="30" s="1"/>
  <c r="IK57" i="30"/>
  <c r="IM57" i="30" s="1"/>
  <c r="HV85" i="30"/>
  <c r="HX85" i="30" s="1"/>
  <c r="IK84" i="30"/>
  <c r="IM84" i="30" s="1"/>
  <c r="HV31" i="30"/>
  <c r="HX31" i="30" s="1"/>
  <c r="IP12" i="30"/>
  <c r="IU32" i="30"/>
  <c r="IW32" i="30" s="1"/>
  <c r="HV32" i="30"/>
  <c r="HX32" i="30" s="1"/>
  <c r="IA48" i="30"/>
  <c r="IA58" i="30"/>
  <c r="IC58" i="30" s="1"/>
  <c r="IA59" i="30"/>
  <c r="IC59" i="30" s="1"/>
  <c r="GL69" i="30"/>
  <c r="GN69" i="30" s="1"/>
  <c r="HF33" i="30"/>
  <c r="HH33" i="30" s="1"/>
  <c r="HA10" i="30"/>
  <c r="HC10" i="30" s="1"/>
  <c r="GL16" i="30"/>
  <c r="GN16" i="30" s="1"/>
  <c r="HK7" i="30"/>
  <c r="HM7" i="30" s="1"/>
  <c r="GQ117" i="30"/>
  <c r="GS117" i="30" s="1"/>
  <c r="IK109" i="30"/>
  <c r="IM109" i="30" s="1"/>
  <c r="IF108" i="30"/>
  <c r="IH108" i="30" s="1"/>
  <c r="IK106" i="30"/>
  <c r="IM106" i="30" s="1"/>
  <c r="HV100" i="30"/>
  <c r="HX100" i="30" s="1"/>
  <c r="IP99" i="30"/>
  <c r="IR99" i="30" s="1"/>
  <c r="IP98" i="30"/>
  <c r="IR98" i="30" s="1"/>
  <c r="IF98" i="30"/>
  <c r="IH98" i="30" s="1"/>
  <c r="IA97" i="30"/>
  <c r="IC97" i="30" s="1"/>
  <c r="IP95" i="30"/>
  <c r="IR95" i="30" s="1"/>
  <c r="IU93" i="30"/>
  <c r="IW93" i="30" s="1"/>
  <c r="IP88" i="30"/>
  <c r="IR88" i="30" s="1"/>
  <c r="IK87" i="30"/>
  <c r="IM87" i="30" s="1"/>
  <c r="IP86" i="30"/>
  <c r="IR86" i="30" s="1"/>
  <c r="IK80" i="30"/>
  <c r="IM80" i="30" s="1"/>
  <c r="IP31" i="30"/>
  <c r="IR31" i="30" s="1"/>
  <c r="IK110" i="30"/>
  <c r="IM110" i="30" s="1"/>
  <c r="IF110" i="30"/>
  <c r="IH110" i="30" s="1"/>
  <c r="IP32" i="30"/>
  <c r="IR32" i="30" s="1"/>
  <c r="IK32" i="30"/>
  <c r="IM32" i="30" s="1"/>
  <c r="IP77" i="30"/>
  <c r="IR77" i="30" s="1"/>
  <c r="IP80" i="30"/>
  <c r="IR80" i="30" s="1"/>
  <c r="IU112" i="30"/>
  <c r="IW112" i="30" s="1"/>
  <c r="IK112" i="30"/>
  <c r="IM112" i="30" s="1"/>
  <c r="HV59" i="30"/>
  <c r="IK78" i="30"/>
  <c r="IM78" i="30" s="1"/>
  <c r="IA78" i="30"/>
  <c r="IC78" i="30" s="1"/>
  <c r="IK28" i="30"/>
  <c r="IM28" i="30" s="1"/>
  <c r="IP81" i="30"/>
  <c r="IF81" i="30"/>
  <c r="IH81" i="30" s="1"/>
  <c r="IP83" i="30"/>
  <c r="IR83" i="30" s="1"/>
  <c r="IA70" i="30"/>
  <c r="IU114" i="30"/>
  <c r="IK114" i="30"/>
  <c r="IM114" i="30" s="1"/>
  <c r="HV43" i="30"/>
  <c r="HX43" i="30" s="1"/>
  <c r="IK27" i="30"/>
  <c r="IM27" i="30" s="1"/>
  <c r="IF24" i="30"/>
  <c r="IH24" i="30" s="1"/>
  <c r="IP47" i="30"/>
  <c r="IR47" i="30" s="1"/>
  <c r="HV47" i="30"/>
  <c r="HX47" i="30" s="1"/>
  <c r="HV44" i="30"/>
  <c r="HX44" i="30" s="1"/>
  <c r="HV76" i="30"/>
  <c r="HX76" i="30" s="1"/>
  <c r="IF19" i="30"/>
  <c r="IH19" i="30" s="1"/>
  <c r="IP50" i="30"/>
  <c r="IR50" i="30" s="1"/>
  <c r="HV50" i="30"/>
  <c r="HX50" i="30" s="1"/>
  <c r="IK68" i="30"/>
  <c r="IM68" i="30" s="1"/>
  <c r="IA68" i="30"/>
  <c r="IC68" i="30" s="1"/>
  <c r="IK53" i="30"/>
  <c r="HV69" i="30"/>
  <c r="IU23" i="30"/>
  <c r="IW23" i="30" s="1"/>
  <c r="IA23" i="30"/>
  <c r="IC23" i="30" s="1"/>
  <c r="HV111" i="30"/>
  <c r="HX111" i="30" s="1"/>
  <c r="IK25" i="30"/>
  <c r="IM25" i="30" s="1"/>
  <c r="IU117" i="30"/>
  <c r="IW117" i="30" s="1"/>
  <c r="IP117" i="30"/>
  <c r="IR117" i="30" s="1"/>
  <c r="IA67" i="30"/>
  <c r="IC67" i="30" s="1"/>
  <c r="IP52" i="30"/>
  <c r="IA49" i="30"/>
  <c r="IF60" i="30"/>
  <c r="IH60" i="30" s="1"/>
  <c r="IP59" i="30"/>
  <c r="IR59" i="30" s="1"/>
  <c r="HW40" i="30"/>
  <c r="HX40" i="30" s="1"/>
  <c r="HW82" i="30"/>
  <c r="HW68" i="30"/>
  <c r="IK10" i="30"/>
  <c r="IA117" i="30"/>
  <c r="IC117" i="30" s="1"/>
  <c r="JK107" i="30"/>
  <c r="JM107" i="30" s="1"/>
  <c r="IP22" i="30"/>
  <c r="IR22" i="30" s="1"/>
  <c r="IU27" i="30"/>
  <c r="IW27" i="30" s="1"/>
  <c r="IF75" i="30"/>
  <c r="IH75" i="30" s="1"/>
  <c r="IU44" i="30"/>
  <c r="IW44" i="30" s="1"/>
  <c r="IP76" i="30"/>
  <c r="IR76" i="30" s="1"/>
  <c r="IF21" i="30"/>
  <c r="IH21" i="30" s="1"/>
  <c r="IU6" i="30"/>
  <c r="IW6" i="30" s="1"/>
  <c r="IA6" i="30"/>
  <c r="IC6" i="30" s="1"/>
  <c r="IF72" i="30"/>
  <c r="IH72" i="30" s="1"/>
  <c r="IU51" i="30"/>
  <c r="IW51" i="30" s="1"/>
  <c r="IA51" i="30"/>
  <c r="IC51" i="30" s="1"/>
  <c r="IP53" i="30"/>
  <c r="IR53" i="30" s="1"/>
  <c r="IK111" i="30"/>
  <c r="IM111" i="30" s="1"/>
  <c r="IU55" i="30"/>
  <c r="IW55" i="30" s="1"/>
  <c r="IP16" i="30"/>
  <c r="IR16" i="30" s="1"/>
  <c r="HV25" i="30"/>
  <c r="HX25" i="30" s="1"/>
  <c r="IA66" i="30"/>
  <c r="IC66" i="30" s="1"/>
  <c r="IP111" i="30"/>
  <c r="IR111" i="30" s="1"/>
  <c r="IK11" i="30"/>
  <c r="IM11" i="30" s="1"/>
  <c r="IP10" i="30"/>
  <c r="IR10" i="30" s="1"/>
  <c r="IK16" i="30"/>
  <c r="IM16" i="30" s="1"/>
  <c r="IU7" i="30"/>
  <c r="IW7" i="30" s="1"/>
  <c r="IU54" i="30"/>
  <c r="IW54" i="30" s="1"/>
  <c r="IK117" i="30"/>
  <c r="IM117" i="30" s="1"/>
  <c r="IF67" i="30"/>
  <c r="IH67" i="30" s="1"/>
  <c r="IK64" i="30"/>
  <c r="IA64" i="30"/>
  <c r="IC64" i="30" s="1"/>
  <c r="JU109" i="30"/>
  <c r="JW109" i="30" s="1"/>
  <c r="JU102" i="30"/>
  <c r="JW102" i="30" s="1"/>
  <c r="JK97" i="30"/>
  <c r="JM97" i="30" s="1"/>
  <c r="JZ94" i="30"/>
  <c r="KB94" i="30" s="1"/>
  <c r="JF94" i="30"/>
  <c r="JH94" i="30" s="1"/>
  <c r="KE93" i="30"/>
  <c r="KG93" i="30" s="1"/>
  <c r="JF91" i="30"/>
  <c r="JH91" i="30" s="1"/>
  <c r="KE45" i="30"/>
  <c r="KG45" i="30" s="1"/>
  <c r="JK74" i="30"/>
  <c r="JM74" i="30" s="1"/>
  <c r="JU57" i="30"/>
  <c r="JW57" i="30" s="1"/>
  <c r="JF84" i="30"/>
  <c r="JH84" i="30" s="1"/>
  <c r="JU12" i="30"/>
  <c r="JW12" i="30" s="1"/>
  <c r="JU110" i="30"/>
  <c r="JW110" i="30" s="1"/>
  <c r="JK110" i="30"/>
  <c r="JM110" i="30" s="1"/>
  <c r="KE41" i="30"/>
  <c r="KG41" i="30" s="1"/>
  <c r="JU41" i="30"/>
  <c r="JW41" i="30" s="1"/>
  <c r="KE32" i="30"/>
  <c r="KG32" i="30" s="1"/>
  <c r="JZ32" i="30"/>
  <c r="KB32" i="30" s="1"/>
  <c r="JF32" i="30"/>
  <c r="JH32" i="30" s="1"/>
  <c r="JZ77" i="30"/>
  <c r="KB77" i="30" s="1"/>
  <c r="JU48" i="30"/>
  <c r="JW48" i="30" s="1"/>
  <c r="JZ79" i="30"/>
  <c r="KB79" i="30" s="1"/>
  <c r="JF58" i="30"/>
  <c r="JH58" i="30" s="1"/>
  <c r="KE60" i="30"/>
  <c r="KG60" i="30" s="1"/>
  <c r="JZ112" i="30"/>
  <c r="KB112" i="30" s="1"/>
  <c r="JU59" i="30"/>
  <c r="JW59" i="30" s="1"/>
  <c r="JU78" i="30"/>
  <c r="JW78" i="30" s="1"/>
  <c r="JZ81" i="30"/>
  <c r="KB81" i="30" s="1"/>
  <c r="JU81" i="30"/>
  <c r="JW81" i="30" s="1"/>
  <c r="JF63" i="30"/>
  <c r="JH63" i="30" s="1"/>
  <c r="JK40" i="30"/>
  <c r="JM40" i="30" s="1"/>
  <c r="JU82" i="30"/>
  <c r="JW82" i="30" s="1"/>
  <c r="JU27" i="30"/>
  <c r="JW27" i="30" s="1"/>
  <c r="KE57" i="30"/>
  <c r="KG57" i="30" s="1"/>
  <c r="JG85" i="30"/>
  <c r="JZ39" i="30"/>
  <c r="KB39" i="30" s="1"/>
  <c r="JF39" i="30"/>
  <c r="JH39" i="30" s="1"/>
  <c r="JU77" i="30"/>
  <c r="KF52" i="30"/>
  <c r="JL52" i="30"/>
  <c r="KE8" i="30"/>
  <c r="KG8" i="30" s="1"/>
  <c r="JZ8" i="30"/>
  <c r="KB8" i="30" s="1"/>
  <c r="JU80" i="30"/>
  <c r="JW80" i="30" s="1"/>
  <c r="KE58" i="30"/>
  <c r="KG58" i="30" s="1"/>
  <c r="JZ58" i="30"/>
  <c r="KB58" i="30" s="1"/>
  <c r="JZ60" i="30"/>
  <c r="KB60" i="30" s="1"/>
  <c r="JU60" i="30"/>
  <c r="JW60" i="30" s="1"/>
  <c r="JU112" i="30"/>
  <c r="JW112" i="30" s="1"/>
  <c r="KF59" i="30"/>
  <c r="JK63" i="30"/>
  <c r="JM63" i="30" s="1"/>
  <c r="JK9" i="30"/>
  <c r="JL9" i="30"/>
  <c r="KE100" i="30"/>
  <c r="KG100" i="30" s="1"/>
  <c r="JK100" i="30"/>
  <c r="JM100" i="30" s="1"/>
  <c r="JF99" i="30"/>
  <c r="JH99" i="30" s="1"/>
  <c r="JK96" i="30"/>
  <c r="JM96" i="30" s="1"/>
  <c r="JF95" i="30"/>
  <c r="JH95" i="30" s="1"/>
  <c r="JU90" i="30"/>
  <c r="JW90" i="30" s="1"/>
  <c r="JU89" i="30"/>
  <c r="JW89" i="30" s="1"/>
  <c r="JK89" i="30"/>
  <c r="JM89" i="30" s="1"/>
  <c r="JU87" i="30"/>
  <c r="JW87" i="30" s="1"/>
  <c r="JZ86" i="30"/>
  <c r="KB86" i="30" s="1"/>
  <c r="JF86" i="30"/>
  <c r="JH86" i="30" s="1"/>
  <c r="JZ45" i="30"/>
  <c r="KB45" i="30" s="1"/>
  <c r="KE115" i="30"/>
  <c r="KG115" i="30" s="1"/>
  <c r="HV54" i="30"/>
  <c r="HX54" i="30" s="1"/>
  <c r="IP64" i="30"/>
  <c r="IR64" i="30" s="1"/>
  <c r="JF65" i="30"/>
  <c r="JZ105" i="30"/>
  <c r="KB105" i="30" s="1"/>
  <c r="KE109" i="30"/>
  <c r="KG109" i="30" s="1"/>
  <c r="JK109" i="30"/>
  <c r="JM109" i="30" s="1"/>
  <c r="JF108" i="30"/>
  <c r="JH108" i="30" s="1"/>
  <c r="JK106" i="30"/>
  <c r="JM106" i="30" s="1"/>
  <c r="JU100" i="30"/>
  <c r="JW100" i="30" s="1"/>
  <c r="KE96" i="30"/>
  <c r="KG96" i="30" s="1"/>
  <c r="JZ95" i="30"/>
  <c r="KB95" i="30" s="1"/>
  <c r="JK93" i="30"/>
  <c r="JM93" i="30" s="1"/>
  <c r="JF92" i="30"/>
  <c r="JH92" i="30" s="1"/>
  <c r="KE89" i="30"/>
  <c r="JF87" i="30"/>
  <c r="JH87" i="30" s="1"/>
  <c r="KE113" i="30"/>
  <c r="KG113" i="30" s="1"/>
  <c r="KE84" i="30"/>
  <c r="KG84" i="30" s="1"/>
  <c r="JK31" i="30"/>
  <c r="JM31" i="30" s="1"/>
  <c r="JU32" i="30"/>
  <c r="JW32" i="30" s="1"/>
  <c r="KE48" i="30"/>
  <c r="KG48" i="30" s="1"/>
  <c r="JZ52" i="30"/>
  <c r="KB52" i="30" s="1"/>
  <c r="JF52" i="30"/>
  <c r="JH52" i="30" s="1"/>
  <c r="KE49" i="30"/>
  <c r="KG49" i="30" s="1"/>
  <c r="JF79" i="30"/>
  <c r="JH79" i="30" s="1"/>
  <c r="JK60" i="30"/>
  <c r="JM60" i="30" s="1"/>
  <c r="JF112" i="30"/>
  <c r="JH112" i="30" s="1"/>
  <c r="JK78" i="30"/>
  <c r="JM78" i="30" s="1"/>
  <c r="JK83" i="30"/>
  <c r="JM83" i="30" s="1"/>
  <c r="JU9" i="30"/>
  <c r="JF40" i="30"/>
  <c r="JG40" i="30"/>
  <c r="JK73" i="30"/>
  <c r="JM73" i="30" s="1"/>
  <c r="JZ20" i="30"/>
  <c r="KB20" i="30" s="1"/>
  <c r="JZ36" i="30"/>
  <c r="KB36" i="30" s="1"/>
  <c r="JK44" i="30"/>
  <c r="JM44" i="30" s="1"/>
  <c r="KE114" i="30"/>
  <c r="KG114" i="30" s="1"/>
  <c r="JF114" i="30"/>
  <c r="JH114" i="30" s="1"/>
  <c r="JF82" i="30"/>
  <c r="JH82" i="30" s="1"/>
  <c r="KE43" i="30"/>
  <c r="KG43" i="30" s="1"/>
  <c r="JU73" i="30"/>
  <c r="JW73" i="30" s="1"/>
  <c r="JF73" i="30"/>
  <c r="JH73" i="30" s="1"/>
  <c r="KE20" i="30"/>
  <c r="KG20" i="30" s="1"/>
  <c r="JZ47" i="30"/>
  <c r="KB47" i="30" s="1"/>
  <c r="JF47" i="30"/>
  <c r="JH47" i="30" s="1"/>
  <c r="JF44" i="30"/>
  <c r="JH44" i="30" s="1"/>
  <c r="JU6" i="30"/>
  <c r="JK6" i="30"/>
  <c r="JF50" i="30"/>
  <c r="JH50" i="30" s="1"/>
  <c r="JK42" i="30"/>
  <c r="JF51" i="30"/>
  <c r="JH51" i="30" s="1"/>
  <c r="JG68" i="30"/>
  <c r="KE69" i="30"/>
  <c r="KG69" i="30" s="1"/>
  <c r="JK33" i="30"/>
  <c r="JM33" i="30" s="1"/>
  <c r="JK55" i="30"/>
  <c r="JM55" i="30" s="1"/>
  <c r="JZ10" i="30"/>
  <c r="KB10" i="30" s="1"/>
  <c r="KF16" i="30"/>
  <c r="JK16" i="30"/>
  <c r="JM16" i="30" s="1"/>
  <c r="JF16" i="30"/>
  <c r="JH16" i="30" s="1"/>
  <c r="JF25" i="30"/>
  <c r="JH25" i="30" s="1"/>
  <c r="JU7" i="30"/>
  <c r="JW7" i="30" s="1"/>
  <c r="KE54" i="30"/>
  <c r="KG54" i="30" s="1"/>
  <c r="JF76" i="30"/>
  <c r="JH76" i="30" s="1"/>
  <c r="JK72" i="30"/>
  <c r="JM72" i="30" s="1"/>
  <c r="JK51" i="30"/>
  <c r="JM51" i="30" s="1"/>
  <c r="JF62" i="30"/>
  <c r="JH62" i="30" s="1"/>
  <c r="JF111" i="30"/>
  <c r="JH111" i="30" s="1"/>
  <c r="KE10" i="30"/>
  <c r="KG10" i="30" s="1"/>
  <c r="JK7" i="30"/>
  <c r="JM7" i="30" s="1"/>
  <c r="JZ54" i="30"/>
  <c r="KB54" i="30" s="1"/>
  <c r="JF117" i="30"/>
  <c r="JH117" i="30" s="1"/>
  <c r="KE64" i="30"/>
  <c r="KG64" i="30" s="1"/>
  <c r="JU114" i="30"/>
  <c r="JW114" i="30" s="1"/>
  <c r="KE73" i="30"/>
  <c r="KG73" i="30" s="1"/>
  <c r="JU47" i="30"/>
  <c r="JW47" i="30" s="1"/>
  <c r="KE75" i="30"/>
  <c r="KG75" i="30" s="1"/>
  <c r="KE44" i="30"/>
  <c r="KG44" i="30" s="1"/>
  <c r="JZ6" i="30"/>
  <c r="KB6" i="30" s="1"/>
  <c r="KE72" i="30"/>
  <c r="KG72" i="30" s="1"/>
  <c r="KE51" i="30"/>
  <c r="KG51" i="30" s="1"/>
  <c r="JU68" i="30"/>
  <c r="JW68" i="30" s="1"/>
  <c r="JK68" i="30"/>
  <c r="JM68" i="30" s="1"/>
  <c r="JZ53" i="30"/>
  <c r="KB53" i="30" s="1"/>
  <c r="JK66" i="30"/>
  <c r="JM66" i="30" s="1"/>
  <c r="KE23" i="30"/>
  <c r="KG23" i="30" s="1"/>
  <c r="JK23" i="30"/>
  <c r="JM23" i="30" s="1"/>
  <c r="JZ111" i="30"/>
  <c r="KB111" i="30" s="1"/>
  <c r="JU11" i="30"/>
  <c r="JW11" i="30" s="1"/>
  <c r="JU16" i="30"/>
  <c r="JW16" i="30" s="1"/>
  <c r="KE7" i="30"/>
  <c r="KG7" i="30" s="1"/>
  <c r="JK54" i="30"/>
  <c r="JM54" i="30" s="1"/>
  <c r="JZ117" i="30"/>
  <c r="KB117" i="30" s="1"/>
  <c r="JU67" i="30"/>
  <c r="JW67" i="30" s="1"/>
  <c r="JF64" i="30"/>
  <c r="JH64" i="30" s="1"/>
  <c r="JU105" i="30"/>
  <c r="JW105" i="30" s="1"/>
  <c r="JU108" i="30"/>
  <c r="JW108" i="30" s="1"/>
  <c r="JZ107" i="30"/>
  <c r="KB107" i="30" s="1"/>
  <c r="KE106" i="30"/>
  <c r="KG106" i="30" s="1"/>
  <c r="JF104" i="30"/>
  <c r="JH104" i="30" s="1"/>
  <c r="JK103" i="30"/>
  <c r="JM103" i="30" s="1"/>
  <c r="JU101" i="30"/>
  <c r="JW101" i="30" s="1"/>
  <c r="JU99" i="30"/>
  <c r="JW99" i="30" s="1"/>
  <c r="JZ98" i="30"/>
  <c r="KB98" i="30" s="1"/>
  <c r="KE97" i="30"/>
  <c r="KG97" i="30" s="1"/>
  <c r="KE105" i="30"/>
  <c r="KG105" i="30" s="1"/>
  <c r="JF109" i="30"/>
  <c r="JH109" i="30" s="1"/>
  <c r="JU103" i="30"/>
  <c r="JW103" i="30" s="1"/>
  <c r="KE101" i="30"/>
  <c r="KG101" i="30" s="1"/>
  <c r="JF100" i="30"/>
  <c r="JH100" i="30" s="1"/>
  <c r="JK65" i="30"/>
  <c r="JM65" i="30" s="1"/>
  <c r="JK105" i="30"/>
  <c r="JM105" i="30" s="1"/>
  <c r="JZ104" i="30"/>
  <c r="KB104" i="30" s="1"/>
  <c r="JK101" i="30"/>
  <c r="JM101" i="30" s="1"/>
  <c r="JZ96" i="30"/>
  <c r="KB96" i="30" s="1"/>
  <c r="JF96" i="30"/>
  <c r="JH96" i="30" s="1"/>
  <c r="JZ92" i="30"/>
  <c r="KB92" i="30" s="1"/>
  <c r="JZ91" i="30"/>
  <c r="KB91" i="30" s="1"/>
  <c r="JF89" i="30"/>
  <c r="JH89" i="30" s="1"/>
  <c r="JK88" i="30"/>
  <c r="JM88" i="30" s="1"/>
  <c r="JZ74" i="30"/>
  <c r="KB74" i="30" s="1"/>
  <c r="KE116" i="30"/>
  <c r="KG116" i="30" s="1"/>
  <c r="JF115" i="30"/>
  <c r="JH115" i="30" s="1"/>
  <c r="JK113" i="30"/>
  <c r="JM113" i="30" s="1"/>
  <c r="JZ31" i="30"/>
  <c r="KB31" i="30" s="1"/>
  <c r="KE12" i="30"/>
  <c r="KG12" i="30" s="1"/>
  <c r="JF110" i="30"/>
  <c r="JH110" i="30" s="1"/>
  <c r="JK71" i="30"/>
  <c r="JM71" i="30" s="1"/>
  <c r="JK77" i="30"/>
  <c r="JM77" i="30" s="1"/>
  <c r="JF48" i="30"/>
  <c r="JH48" i="30" s="1"/>
  <c r="JZ49" i="30"/>
  <c r="KB49" i="30" s="1"/>
  <c r="JF49" i="30"/>
  <c r="JH49" i="30" s="1"/>
  <c r="JU91" i="30"/>
  <c r="JW91" i="30" s="1"/>
  <c r="JF88" i="30"/>
  <c r="JH88" i="30" s="1"/>
  <c r="JZ87" i="30"/>
  <c r="KB87" i="30" s="1"/>
  <c r="JK46" i="30"/>
  <c r="JM46" i="30" s="1"/>
  <c r="JK45" i="30"/>
  <c r="JM45" i="30" s="1"/>
  <c r="JU74" i="30"/>
  <c r="JW74" i="30" s="1"/>
  <c r="JF113" i="30"/>
  <c r="JH113" i="30" s="1"/>
  <c r="JZ26" i="30"/>
  <c r="KB26" i="30" s="1"/>
  <c r="JK85" i="30"/>
  <c r="JM85" i="30" s="1"/>
  <c r="JK84" i="30"/>
  <c r="JM84" i="30" s="1"/>
  <c r="JU31" i="30"/>
  <c r="JW31" i="30" s="1"/>
  <c r="JF71" i="30"/>
  <c r="JH71" i="30" s="1"/>
  <c r="JZ41" i="30"/>
  <c r="KB41" i="30" s="1"/>
  <c r="JK39" i="30"/>
  <c r="JM39" i="30" s="1"/>
  <c r="JU52" i="30"/>
  <c r="JW52" i="30" s="1"/>
  <c r="KE80" i="30"/>
  <c r="KG80" i="30" s="1"/>
  <c r="JK80" i="30"/>
  <c r="JM80" i="30" s="1"/>
  <c r="JU79" i="30"/>
  <c r="JW79" i="30" s="1"/>
  <c r="KE78" i="30"/>
  <c r="KG78" i="30" s="1"/>
  <c r="JF28" i="30"/>
  <c r="JH28" i="30" s="1"/>
  <c r="JU83" i="30"/>
  <c r="JW83" i="30" s="1"/>
  <c r="JU70" i="30"/>
  <c r="JW70" i="30" s="1"/>
  <c r="KE63" i="30"/>
  <c r="KG63" i="30" s="1"/>
  <c r="JZ63" i="30"/>
  <c r="KB63" i="30" s="1"/>
  <c r="JU40" i="30"/>
  <c r="JW40" i="30" s="1"/>
  <c r="JF27" i="30"/>
  <c r="JH27" i="30" s="1"/>
  <c r="JZ78" i="30"/>
  <c r="KB78" i="30" s="1"/>
  <c r="KE81" i="30"/>
  <c r="KG81" i="30" s="1"/>
  <c r="KE83" i="30"/>
  <c r="KG83" i="30" s="1"/>
  <c r="KF9" i="30"/>
  <c r="JZ9" i="30"/>
  <c r="KB9" i="30" s="1"/>
  <c r="JK82" i="30"/>
  <c r="JM82" i="30" s="1"/>
  <c r="JK43" i="30"/>
  <c r="JM43" i="30" s="1"/>
  <c r="JU20" i="30"/>
  <c r="KE36" i="30"/>
  <c r="KF36" i="30"/>
  <c r="JK53" i="30"/>
  <c r="JM53" i="30" s="1"/>
  <c r="JU62" i="30"/>
  <c r="JW62" i="30" s="1"/>
  <c r="KE33" i="30"/>
  <c r="KG33" i="30" s="1"/>
  <c r="JG75" i="30"/>
  <c r="KF19" i="30"/>
  <c r="JG21" i="30"/>
  <c r="KF42" i="30"/>
  <c r="JL42" i="30"/>
  <c r="JG72" i="30"/>
  <c r="JF53" i="30"/>
  <c r="JH53" i="30" s="1"/>
  <c r="JF66" i="30"/>
  <c r="JH66" i="30" s="1"/>
  <c r="JZ33" i="30"/>
  <c r="KB33" i="30" s="1"/>
  <c r="JZ23" i="30"/>
  <c r="KB23" i="30" s="1"/>
  <c r="JF23" i="30"/>
  <c r="JH23" i="30" s="1"/>
  <c r="IA107" i="30"/>
  <c r="IC107" i="30" s="1"/>
  <c r="IK104" i="30"/>
  <c r="IM104" i="30" s="1"/>
  <c r="IK102" i="30"/>
  <c r="IM102" i="30" s="1"/>
  <c r="IP101" i="30"/>
  <c r="IR101" i="30" s="1"/>
  <c r="IU100" i="30"/>
  <c r="IW100" i="30" s="1"/>
  <c r="HV99" i="30"/>
  <c r="HX99" i="30" s="1"/>
  <c r="IA98" i="30"/>
  <c r="IC98" i="30" s="1"/>
  <c r="IK96" i="30"/>
  <c r="IM96" i="30" s="1"/>
  <c r="IK94" i="30"/>
  <c r="IM94" i="30" s="1"/>
  <c r="IP93" i="30"/>
  <c r="IR93" i="30" s="1"/>
  <c r="IU92" i="30"/>
  <c r="IW92" i="30" s="1"/>
  <c r="HV91" i="30"/>
  <c r="HX91" i="30" s="1"/>
  <c r="IA90" i="30"/>
  <c r="IC90" i="30" s="1"/>
  <c r="HW89" i="30"/>
  <c r="IU45" i="30"/>
  <c r="IW45" i="30" s="1"/>
  <c r="IF74" i="30"/>
  <c r="IP115" i="30"/>
  <c r="HV115" i="30"/>
  <c r="HW115" i="30"/>
  <c r="IK113" i="30"/>
  <c r="IK107" i="30"/>
  <c r="IM107" i="30" s="1"/>
  <c r="IU106" i="30"/>
  <c r="IW106" i="30" s="1"/>
  <c r="IU104" i="30"/>
  <c r="IW104" i="30" s="1"/>
  <c r="HV103" i="30"/>
  <c r="HX103" i="30" s="1"/>
  <c r="IF102" i="30"/>
  <c r="IH102" i="30" s="1"/>
  <c r="IP100" i="30"/>
  <c r="IR100" i="30" s="1"/>
  <c r="IK98" i="30"/>
  <c r="IM98" i="30" s="1"/>
  <c r="IU97" i="30"/>
  <c r="IW97" i="30" s="1"/>
  <c r="IU96" i="30"/>
  <c r="IW96" i="30" s="1"/>
  <c r="HV95" i="30"/>
  <c r="HX95" i="30" s="1"/>
  <c r="IF94" i="30"/>
  <c r="IH94" i="30" s="1"/>
  <c r="IP92" i="30"/>
  <c r="IR92" i="30" s="1"/>
  <c r="IK90" i="30"/>
  <c r="IM90" i="30" s="1"/>
  <c r="IU89" i="30"/>
  <c r="IW89" i="30" s="1"/>
  <c r="IU88" i="30"/>
  <c r="IW88" i="30" s="1"/>
  <c r="IP87" i="30"/>
  <c r="IR87" i="30" s="1"/>
  <c r="HW46" i="30"/>
  <c r="IU116" i="30"/>
  <c r="IV116" i="30"/>
  <c r="IA116" i="30"/>
  <c r="IK26" i="30"/>
  <c r="IM26" i="30" s="1"/>
  <c r="IU85" i="30"/>
  <c r="IW85" i="30" s="1"/>
  <c r="HV84" i="30"/>
  <c r="HX84" i="30" s="1"/>
  <c r="IK41" i="30"/>
  <c r="IM41" i="30" s="1"/>
  <c r="IU39" i="30"/>
  <c r="IW39" i="30" s="1"/>
  <c r="HV77" i="30"/>
  <c r="HX77" i="30" s="1"/>
  <c r="IK49" i="30"/>
  <c r="IM49" i="30" s="1"/>
  <c r="IU58" i="30"/>
  <c r="IW58" i="30" s="1"/>
  <c r="IP60" i="30"/>
  <c r="IR60" i="30" s="1"/>
  <c r="HW59" i="30"/>
  <c r="HV113" i="30"/>
  <c r="HX113" i="30" s="1"/>
  <c r="IP85" i="30"/>
  <c r="IR85" i="30" s="1"/>
  <c r="IK31" i="30"/>
  <c r="IM31" i="30" s="1"/>
  <c r="IU12" i="30"/>
  <c r="IW12" i="30" s="1"/>
  <c r="IU110" i="30"/>
  <c r="IW110" i="30" s="1"/>
  <c r="IP39" i="30"/>
  <c r="IR39" i="30" s="1"/>
  <c r="IU52" i="30"/>
  <c r="IW52" i="30" s="1"/>
  <c r="IU8" i="30"/>
  <c r="IW8" i="30" s="1"/>
  <c r="HV80" i="30"/>
  <c r="HX80" i="30" s="1"/>
  <c r="HW79" i="30"/>
  <c r="IU78" i="30"/>
  <c r="IW78" i="30" s="1"/>
  <c r="HV28" i="30"/>
  <c r="HX28" i="30" s="1"/>
  <c r="IU63" i="30"/>
  <c r="IW63" i="30" s="1"/>
  <c r="IK40" i="30"/>
  <c r="IM40" i="30" s="1"/>
  <c r="IF82" i="30"/>
  <c r="IH82" i="30" s="1"/>
  <c r="HV27" i="30"/>
  <c r="HX27" i="30" s="1"/>
  <c r="IF36" i="30"/>
  <c r="IH36" i="30" s="1"/>
  <c r="IK44" i="30"/>
  <c r="IM44" i="30" s="1"/>
  <c r="IV114" i="30"/>
  <c r="IU81" i="30"/>
  <c r="IW81" i="30" s="1"/>
  <c r="IU83" i="30"/>
  <c r="IW83" i="30" s="1"/>
  <c r="IF70" i="30"/>
  <c r="IH70" i="30" s="1"/>
  <c r="IV9" i="30"/>
  <c r="IP9" i="30"/>
  <c r="IR9" i="30" s="1"/>
  <c r="IA82" i="30"/>
  <c r="IC82" i="30" s="1"/>
  <c r="IA43" i="30"/>
  <c r="IC43" i="30" s="1"/>
  <c r="IK24" i="30"/>
  <c r="IM24" i="30" s="1"/>
  <c r="IU73" i="30"/>
  <c r="IW73" i="30" s="1"/>
  <c r="IU20" i="30"/>
  <c r="IW20" i="30" s="1"/>
  <c r="IK20" i="30"/>
  <c r="IM20" i="30" s="1"/>
  <c r="IK47" i="30"/>
  <c r="IM47" i="30" s="1"/>
  <c r="HV75" i="30"/>
  <c r="HX75" i="30" s="1"/>
  <c r="IA53" i="30"/>
  <c r="IC53" i="30" s="1"/>
  <c r="IV62" i="30"/>
  <c r="IK62" i="30"/>
  <c r="IM62" i="30" s="1"/>
  <c r="HW69" i="30"/>
  <c r="IU33" i="30"/>
  <c r="IW33" i="30" s="1"/>
  <c r="HV33" i="30"/>
  <c r="HX33" i="30" s="1"/>
  <c r="IU11" i="30"/>
  <c r="IV11" i="30"/>
  <c r="IU53" i="30"/>
  <c r="IW53" i="30" s="1"/>
  <c r="IA33" i="30"/>
  <c r="IC33" i="30" s="1"/>
  <c r="IF111" i="30"/>
  <c r="HW55" i="30"/>
  <c r="IV25" i="30"/>
  <c r="GQ65" i="30"/>
  <c r="GS65" i="30" s="1"/>
  <c r="HA105" i="30"/>
  <c r="HC105" i="30" s="1"/>
  <c r="HK107" i="30"/>
  <c r="HM107" i="30" s="1"/>
  <c r="HB104" i="30"/>
  <c r="GQ104" i="30"/>
  <c r="GS104" i="30" s="1"/>
  <c r="HL101" i="30"/>
  <c r="HA101" i="30"/>
  <c r="HC101" i="30" s="1"/>
  <c r="GR99" i="30"/>
  <c r="HK98" i="30"/>
  <c r="HM98" i="30" s="1"/>
  <c r="HB96" i="30"/>
  <c r="GQ96" i="30"/>
  <c r="GS96" i="30" s="1"/>
  <c r="HA93" i="30"/>
  <c r="HC93" i="30" s="1"/>
  <c r="HB92" i="30"/>
  <c r="HK90" i="30"/>
  <c r="HM90" i="30" s="1"/>
  <c r="HL89" i="30"/>
  <c r="GQ88" i="30"/>
  <c r="GS88" i="30" s="1"/>
  <c r="GR105" i="30"/>
  <c r="HB107" i="30"/>
  <c r="HL103" i="30"/>
  <c r="GR101" i="30"/>
  <c r="HB98" i="30"/>
  <c r="HL95" i="30"/>
  <c r="GR93" i="30"/>
  <c r="HB90" i="30"/>
  <c r="HL87" i="30"/>
  <c r="GV105" i="30"/>
  <c r="GX105" i="30" s="1"/>
  <c r="GQ109" i="30"/>
  <c r="GS109" i="30" s="1"/>
  <c r="HF107" i="30"/>
  <c r="HH107" i="30" s="1"/>
  <c r="GL104" i="30"/>
  <c r="GN104" i="30" s="1"/>
  <c r="GV101" i="30"/>
  <c r="GX101" i="30" s="1"/>
  <c r="HF98" i="30"/>
  <c r="HH98" i="30" s="1"/>
  <c r="GL96" i="30"/>
  <c r="GN96" i="30" s="1"/>
  <c r="HL93" i="30"/>
  <c r="GR91" i="30"/>
  <c r="HB88" i="30"/>
  <c r="HL45" i="30"/>
  <c r="HK45" i="30"/>
  <c r="HA86" i="30"/>
  <c r="HC86" i="30" s="1"/>
  <c r="HK74" i="30"/>
  <c r="HM74" i="30" s="1"/>
  <c r="GQ116" i="30"/>
  <c r="GS116" i="30" s="1"/>
  <c r="GQ115" i="30"/>
  <c r="GS115" i="30" s="1"/>
  <c r="HA26" i="30"/>
  <c r="HC26" i="30" s="1"/>
  <c r="HA57" i="30"/>
  <c r="HC57" i="30" s="1"/>
  <c r="HK84" i="30"/>
  <c r="HM84" i="30" s="1"/>
  <c r="HK31" i="30"/>
  <c r="HM31" i="30" s="1"/>
  <c r="GQ12" i="30"/>
  <c r="GS12" i="30" s="1"/>
  <c r="GQ110" i="30"/>
  <c r="GS110" i="30" s="1"/>
  <c r="HA41" i="30"/>
  <c r="HC41" i="30" s="1"/>
  <c r="HA32" i="30"/>
  <c r="HC32" i="30" s="1"/>
  <c r="GQ39" i="30"/>
  <c r="GS39" i="30" s="1"/>
  <c r="HK48" i="30"/>
  <c r="HM48" i="30" s="1"/>
  <c r="HA52" i="30"/>
  <c r="HC52" i="30" s="1"/>
  <c r="GQ8" i="30"/>
  <c r="GS8" i="30" s="1"/>
  <c r="GV86" i="30"/>
  <c r="GX86" i="30" s="1"/>
  <c r="GQ46" i="30"/>
  <c r="GS46" i="30" s="1"/>
  <c r="HA116" i="30"/>
  <c r="HC116" i="30" s="1"/>
  <c r="GL115" i="30"/>
  <c r="GN115" i="30" s="1"/>
  <c r="HK26" i="30"/>
  <c r="HM26" i="30" s="1"/>
  <c r="GQ85" i="30"/>
  <c r="GS85" i="30" s="1"/>
  <c r="HF31" i="30"/>
  <c r="HH31" i="30" s="1"/>
  <c r="HA12" i="30"/>
  <c r="HC12" i="30" s="1"/>
  <c r="GL110" i="30"/>
  <c r="GN110" i="30" s="1"/>
  <c r="HK41" i="30"/>
  <c r="HM41" i="30" s="1"/>
  <c r="GV32" i="30"/>
  <c r="GX32" i="30" s="1"/>
  <c r="HA77" i="30"/>
  <c r="HC77" i="30" s="1"/>
  <c r="GQ48" i="30"/>
  <c r="GS48" i="30" s="1"/>
  <c r="HK8" i="30"/>
  <c r="HM8" i="30" s="1"/>
  <c r="GV80" i="30"/>
  <c r="HF49" i="30"/>
  <c r="GL49" i="30"/>
  <c r="GM49" i="30"/>
  <c r="GM58" i="30"/>
  <c r="GM112" i="30"/>
  <c r="GV59" i="30"/>
  <c r="GX59" i="30" s="1"/>
  <c r="HF28" i="30"/>
  <c r="HH28" i="30" s="1"/>
  <c r="GV70" i="30"/>
  <c r="GX70" i="30" s="1"/>
  <c r="GM9" i="30"/>
  <c r="GL43" i="30"/>
  <c r="GN43" i="30" s="1"/>
  <c r="HF47" i="30"/>
  <c r="GL47" i="30"/>
  <c r="GM47" i="30"/>
  <c r="GV36" i="30"/>
  <c r="HF75" i="30"/>
  <c r="GL75" i="30"/>
  <c r="GM75" i="30"/>
  <c r="HF76" i="30"/>
  <c r="GL76" i="30"/>
  <c r="GM76" i="30"/>
  <c r="HK59" i="30"/>
  <c r="HM59" i="30" s="1"/>
  <c r="GM63" i="30"/>
  <c r="GV81" i="30"/>
  <c r="GX81" i="30" s="1"/>
  <c r="HK22" i="30"/>
  <c r="HM22" i="30" s="1"/>
  <c r="GQ63" i="30"/>
  <c r="GS63" i="30" s="1"/>
  <c r="HA114" i="30"/>
  <c r="HC114" i="30" s="1"/>
  <c r="GV82" i="30"/>
  <c r="GX82" i="30" s="1"/>
  <c r="HK27" i="30"/>
  <c r="HM27" i="30" s="1"/>
  <c r="GV73" i="30"/>
  <c r="GX73" i="30" s="1"/>
  <c r="HK53" i="30"/>
  <c r="HM53" i="30" s="1"/>
  <c r="GQ62" i="30"/>
  <c r="GS62" i="30" s="1"/>
  <c r="HA23" i="30"/>
  <c r="HC23" i="30" s="1"/>
  <c r="GL111" i="30"/>
  <c r="GN111" i="30" s="1"/>
  <c r="HF55" i="30"/>
  <c r="HH55" i="30" s="1"/>
  <c r="GM21" i="30"/>
  <c r="GM50" i="30"/>
  <c r="GM72" i="30"/>
  <c r="HB53" i="30"/>
  <c r="HL69" i="30"/>
  <c r="GQ51" i="30"/>
  <c r="GS51" i="30" s="1"/>
  <c r="HF53" i="30"/>
  <c r="HH53" i="30" s="1"/>
  <c r="HA66" i="30"/>
  <c r="HC66" i="30" s="1"/>
  <c r="GL62" i="30"/>
  <c r="GN62" i="30" s="1"/>
  <c r="HK33" i="30"/>
  <c r="HM33" i="30" s="1"/>
  <c r="HK10" i="30"/>
  <c r="HL10" i="30"/>
  <c r="GQ10" i="30"/>
  <c r="GR10" i="30"/>
  <c r="HB16" i="30"/>
  <c r="HL25" i="30"/>
  <c r="GR25" i="30"/>
  <c r="HB7" i="30"/>
  <c r="HL54" i="30"/>
  <c r="GR54" i="30"/>
  <c r="HB117" i="30"/>
  <c r="HL67" i="30"/>
  <c r="GR67" i="30"/>
  <c r="HB64" i="30"/>
  <c r="FH105" i="30"/>
  <c r="FH108" i="30"/>
  <c r="FH106" i="30"/>
  <c r="FH103" i="30"/>
  <c r="FH101" i="30"/>
  <c r="FG100" i="30"/>
  <c r="FI100" i="30" s="1"/>
  <c r="FQ98" i="30"/>
  <c r="FS98" i="30" s="1"/>
  <c r="FQ97" i="30"/>
  <c r="FS97" i="30" s="1"/>
  <c r="GA95" i="30"/>
  <c r="GC95" i="30" s="1"/>
  <c r="FH95" i="30"/>
  <c r="GA94" i="30"/>
  <c r="GC94" i="30" s="1"/>
  <c r="FG93" i="30"/>
  <c r="FI93" i="30" s="1"/>
  <c r="FG92" i="30"/>
  <c r="FI92" i="30" s="1"/>
  <c r="FQ90" i="30"/>
  <c r="FS90" i="30" s="1"/>
  <c r="FQ89" i="30"/>
  <c r="FS89" i="30" s="1"/>
  <c r="GA87" i="30"/>
  <c r="GC87" i="30" s="1"/>
  <c r="FH87" i="30"/>
  <c r="GA86" i="30"/>
  <c r="GC86" i="30" s="1"/>
  <c r="FQ86" i="30"/>
  <c r="FS86" i="30" s="1"/>
  <c r="FG46" i="30"/>
  <c r="FI46" i="30" s="1"/>
  <c r="GA74" i="30"/>
  <c r="GC74" i="30" s="1"/>
  <c r="FQ116" i="30"/>
  <c r="FS116" i="30" s="1"/>
  <c r="FG115" i="30"/>
  <c r="FI115" i="30" s="1"/>
  <c r="GA26" i="30"/>
  <c r="GC26" i="30" s="1"/>
  <c r="FB98" i="30"/>
  <c r="FD98" i="30" s="1"/>
  <c r="FL95" i="30"/>
  <c r="FN95" i="30" s="1"/>
  <c r="FV92" i="30"/>
  <c r="FX92" i="30" s="1"/>
  <c r="FB90" i="30"/>
  <c r="FD90" i="30" s="1"/>
  <c r="FL87" i="30"/>
  <c r="FN87" i="30" s="1"/>
  <c r="FB57" i="30"/>
  <c r="FD57" i="30" s="1"/>
  <c r="FG98" i="30"/>
  <c r="FI98" i="30" s="1"/>
  <c r="FQ95" i="30"/>
  <c r="FS95" i="30" s="1"/>
  <c r="GA92" i="30"/>
  <c r="GC92" i="30" s="1"/>
  <c r="FG90" i="30"/>
  <c r="FI90" i="30" s="1"/>
  <c r="FQ87" i="30"/>
  <c r="FS87" i="30" s="1"/>
  <c r="FV86" i="30"/>
  <c r="FX86" i="30" s="1"/>
  <c r="FB45" i="30"/>
  <c r="FD45" i="30" s="1"/>
  <c r="FV116" i="30"/>
  <c r="FX116" i="30" s="1"/>
  <c r="FL115" i="30"/>
  <c r="FN115" i="30" s="1"/>
  <c r="FB113" i="30"/>
  <c r="FD113" i="30" s="1"/>
  <c r="FL85" i="30"/>
  <c r="FN85" i="30" s="1"/>
  <c r="FV31" i="30"/>
  <c r="FX31" i="30" s="1"/>
  <c r="FB110" i="30"/>
  <c r="FD110" i="30" s="1"/>
  <c r="FL32" i="30"/>
  <c r="FN32" i="30" s="1"/>
  <c r="FC77" i="30"/>
  <c r="FV48" i="30"/>
  <c r="FX48" i="30" s="1"/>
  <c r="FB8" i="30"/>
  <c r="FD8" i="30" s="1"/>
  <c r="FL79" i="30"/>
  <c r="FN79" i="30" s="1"/>
  <c r="GA60" i="30"/>
  <c r="GC60" i="30" s="1"/>
  <c r="FQ112" i="30"/>
  <c r="FS112" i="30" s="1"/>
  <c r="FG59" i="30"/>
  <c r="FI59" i="30" s="1"/>
  <c r="FB79" i="30"/>
  <c r="FD79" i="30" s="1"/>
  <c r="FV60" i="30"/>
  <c r="FX60" i="30" s="1"/>
  <c r="FL112" i="30"/>
  <c r="FN112" i="30" s="1"/>
  <c r="FG79" i="30"/>
  <c r="FI79" i="30" s="1"/>
  <c r="FV110" i="30"/>
  <c r="FX110" i="30" s="1"/>
  <c r="FB41" i="30"/>
  <c r="FD41" i="30" s="1"/>
  <c r="FL77" i="30"/>
  <c r="FN77" i="30" s="1"/>
  <c r="FV8" i="30"/>
  <c r="FX8" i="30" s="1"/>
  <c r="FB49" i="30"/>
  <c r="FD49" i="30" s="1"/>
  <c r="FG28" i="30"/>
  <c r="FI28" i="30" s="1"/>
  <c r="GA81" i="30"/>
  <c r="GC81" i="30" s="1"/>
  <c r="FV63" i="30"/>
  <c r="FX63" i="30" s="1"/>
  <c r="FH40" i="30"/>
  <c r="FB40" i="30"/>
  <c r="FD40" i="30" s="1"/>
  <c r="FH114" i="30"/>
  <c r="GA82" i="30"/>
  <c r="FG27" i="30"/>
  <c r="FI27" i="30" s="1"/>
  <c r="FB73" i="30"/>
  <c r="FD73" i="30" s="1"/>
  <c r="FV47" i="30"/>
  <c r="FX47" i="30" s="1"/>
  <c r="GA75" i="30"/>
  <c r="GC75" i="30" s="1"/>
  <c r="FH63" i="30"/>
  <c r="FB63" i="30"/>
  <c r="FD63" i="30" s="1"/>
  <c r="GA22" i="30"/>
  <c r="GC22" i="30" s="1"/>
  <c r="FQ114" i="30"/>
  <c r="FS114" i="30" s="1"/>
  <c r="GA27" i="30"/>
  <c r="GC27" i="30" s="1"/>
  <c r="FG73" i="30"/>
  <c r="FI73" i="30" s="1"/>
  <c r="GA47" i="30"/>
  <c r="GC47" i="30" s="1"/>
  <c r="FQ36" i="30"/>
  <c r="FS36" i="30" s="1"/>
  <c r="FG68" i="30"/>
  <c r="FI68" i="30" s="1"/>
  <c r="FG53" i="30"/>
  <c r="FI53" i="30" s="1"/>
  <c r="FQ62" i="30"/>
  <c r="FS62" i="30" s="1"/>
  <c r="FG69" i="30"/>
  <c r="FI69" i="30" s="1"/>
  <c r="GA23" i="30"/>
  <c r="GC23" i="30" s="1"/>
  <c r="FQ68" i="30"/>
  <c r="FS68" i="30" s="1"/>
  <c r="GA62" i="30"/>
  <c r="GC62" i="30" s="1"/>
  <c r="FQ33" i="30"/>
  <c r="FS33" i="30" s="1"/>
  <c r="FQ111" i="30"/>
  <c r="FS111" i="30" s="1"/>
  <c r="GA11" i="30"/>
  <c r="GC11" i="30" s="1"/>
  <c r="GA53" i="30"/>
  <c r="GC53" i="30" s="1"/>
  <c r="FG62" i="30"/>
  <c r="FI62" i="30" s="1"/>
  <c r="FH11" i="30"/>
  <c r="FH10" i="30"/>
  <c r="FH54" i="30"/>
  <c r="FH67" i="30"/>
  <c r="DX65" i="30"/>
  <c r="EG65" i="30"/>
  <c r="EI65" i="30" s="1"/>
  <c r="DW105" i="30"/>
  <c r="DY105" i="30" s="1"/>
  <c r="DX109" i="30"/>
  <c r="EG107" i="30"/>
  <c r="EI107" i="30" s="1"/>
  <c r="EL103" i="30"/>
  <c r="DS101" i="30"/>
  <c r="DR101" i="30"/>
  <c r="EB98" i="30"/>
  <c r="EB65" i="30"/>
  <c r="ED65" i="30" s="1"/>
  <c r="EQ108" i="30"/>
  <c r="ES108" i="30" s="1"/>
  <c r="EG103" i="30"/>
  <c r="EQ100" i="30"/>
  <c r="EQ103" i="30"/>
  <c r="ES103" i="30" s="1"/>
  <c r="DW101" i="30"/>
  <c r="DY101" i="30" s="1"/>
  <c r="EG98" i="30"/>
  <c r="EI98" i="30" s="1"/>
  <c r="EQ95" i="30"/>
  <c r="ES95" i="30" s="1"/>
  <c r="DW93" i="30"/>
  <c r="DY93" i="30" s="1"/>
  <c r="EG90" i="30"/>
  <c r="EI90" i="30" s="1"/>
  <c r="EQ87" i="30"/>
  <c r="ES87" i="30" s="1"/>
  <c r="DW46" i="30"/>
  <c r="DY46" i="30" s="1"/>
  <c r="EG116" i="30"/>
  <c r="EI116" i="30" s="1"/>
  <c r="EG113" i="30"/>
  <c r="EI113" i="30" s="1"/>
  <c r="DR26" i="30"/>
  <c r="DS26" i="30"/>
  <c r="EB57" i="30"/>
  <c r="DS57" i="30"/>
  <c r="DR57" i="30"/>
  <c r="DX98" i="30"/>
  <c r="DX90" i="30"/>
  <c r="DX116" i="30"/>
  <c r="EB113" i="30"/>
  <c r="ED113" i="30" s="1"/>
  <c r="DW106" i="30"/>
  <c r="DY106" i="30" s="1"/>
  <c r="EG102" i="30"/>
  <c r="EI102" i="30" s="1"/>
  <c r="EQ99" i="30"/>
  <c r="ES99" i="30" s="1"/>
  <c r="DW97" i="30"/>
  <c r="DY97" i="30" s="1"/>
  <c r="EL95" i="30"/>
  <c r="EN95" i="30" s="1"/>
  <c r="EG94" i="30"/>
  <c r="EI94" i="30" s="1"/>
  <c r="DR93" i="30"/>
  <c r="DT93" i="30" s="1"/>
  <c r="EQ91" i="30"/>
  <c r="ES91" i="30" s="1"/>
  <c r="EB90" i="30"/>
  <c r="ED90" i="30" s="1"/>
  <c r="DW89" i="30"/>
  <c r="DY89" i="30" s="1"/>
  <c r="EL87" i="30"/>
  <c r="EN87" i="30" s="1"/>
  <c r="EG86" i="30"/>
  <c r="EI86" i="30" s="1"/>
  <c r="DR46" i="30"/>
  <c r="DT46" i="30" s="1"/>
  <c r="EQ74" i="30"/>
  <c r="ES74" i="30" s="1"/>
  <c r="EB116" i="30"/>
  <c r="ED116" i="30" s="1"/>
  <c r="DW115" i="30"/>
  <c r="DY115" i="30" s="1"/>
  <c r="EQ85" i="30"/>
  <c r="EG85" i="30"/>
  <c r="EI85" i="30" s="1"/>
  <c r="EQ31" i="30"/>
  <c r="ES31" i="30" s="1"/>
  <c r="DX31" i="30"/>
  <c r="EQ12" i="30"/>
  <c r="ES12" i="30" s="1"/>
  <c r="DW110" i="30"/>
  <c r="DY110" i="30" s="1"/>
  <c r="DW71" i="30"/>
  <c r="DY71" i="30" s="1"/>
  <c r="EQ48" i="30"/>
  <c r="ES48" i="30" s="1"/>
  <c r="DX48" i="30"/>
  <c r="EQ52" i="30"/>
  <c r="ES52" i="30" s="1"/>
  <c r="DW8" i="30"/>
  <c r="DY8" i="30" s="1"/>
  <c r="DW80" i="30"/>
  <c r="DY80" i="30" s="1"/>
  <c r="EG79" i="30"/>
  <c r="EI79" i="30" s="1"/>
  <c r="EG58" i="30"/>
  <c r="EI58" i="30" s="1"/>
  <c r="EQ112" i="30"/>
  <c r="ES112" i="30" s="1"/>
  <c r="DX112" i="30"/>
  <c r="EG59" i="30"/>
  <c r="EI59" i="30" s="1"/>
  <c r="DW78" i="30"/>
  <c r="DY78" i="30" s="1"/>
  <c r="EB31" i="30"/>
  <c r="ED31" i="30" s="1"/>
  <c r="EL71" i="30"/>
  <c r="EN71" i="30" s="1"/>
  <c r="DR32" i="30"/>
  <c r="DT32" i="30" s="1"/>
  <c r="DR79" i="30"/>
  <c r="DT79" i="30" s="1"/>
  <c r="EB112" i="30"/>
  <c r="ED112" i="30" s="1"/>
  <c r="DW57" i="30"/>
  <c r="DY57" i="30" s="1"/>
  <c r="EG31" i="30"/>
  <c r="EI31" i="30" s="1"/>
  <c r="EQ71" i="30"/>
  <c r="ES71" i="30" s="1"/>
  <c r="DW32" i="30"/>
  <c r="DY32" i="30" s="1"/>
  <c r="EQ80" i="30"/>
  <c r="ES80" i="30" s="1"/>
  <c r="DW79" i="30"/>
  <c r="DY79" i="30" s="1"/>
  <c r="EG112" i="30"/>
  <c r="EI112" i="30" s="1"/>
  <c r="EL59" i="30"/>
  <c r="EN59" i="30" s="1"/>
  <c r="EB78" i="30"/>
  <c r="ED78" i="30" s="1"/>
  <c r="DR28" i="30"/>
  <c r="DT28" i="30" s="1"/>
  <c r="EL81" i="30"/>
  <c r="EN81" i="30" s="1"/>
  <c r="EB70" i="30"/>
  <c r="ED70" i="30" s="1"/>
  <c r="DS63" i="30"/>
  <c r="DS9" i="30"/>
  <c r="DR114" i="30"/>
  <c r="DT114" i="30" s="1"/>
  <c r="DR82" i="30"/>
  <c r="DT82" i="30" s="1"/>
  <c r="EB24" i="30"/>
  <c r="ED24" i="30" s="1"/>
  <c r="EL20" i="30"/>
  <c r="EN20" i="30" s="1"/>
  <c r="DR20" i="30"/>
  <c r="DT20" i="30" s="1"/>
  <c r="EL36" i="30"/>
  <c r="EN36" i="30" s="1"/>
  <c r="EB75" i="30"/>
  <c r="ED75" i="30" s="1"/>
  <c r="DR44" i="30"/>
  <c r="DT44" i="30" s="1"/>
  <c r="EL19" i="30"/>
  <c r="EN19" i="30" s="1"/>
  <c r="DW9" i="30"/>
  <c r="DY9" i="30" s="1"/>
  <c r="EG82" i="30"/>
  <c r="EI82" i="30" s="1"/>
  <c r="EQ24" i="30"/>
  <c r="ES24" i="30" s="1"/>
  <c r="DR19" i="30"/>
  <c r="DT19" i="30" s="1"/>
  <c r="DR27" i="30"/>
  <c r="DT27" i="30" s="1"/>
  <c r="EB20" i="30"/>
  <c r="ED20" i="30" s="1"/>
  <c r="EQ36" i="30"/>
  <c r="ES36" i="30" s="1"/>
  <c r="DW44" i="30"/>
  <c r="DY44" i="30" s="1"/>
  <c r="DW51" i="30"/>
  <c r="DY51" i="30" s="1"/>
  <c r="EG66" i="30"/>
  <c r="EI66" i="30" s="1"/>
  <c r="DX69" i="30"/>
  <c r="EQ33" i="30"/>
  <c r="ES33" i="30" s="1"/>
  <c r="EQ11" i="30"/>
  <c r="ES11" i="30" s="1"/>
  <c r="EG55" i="30"/>
  <c r="EQ10" i="30"/>
  <c r="DS42" i="30"/>
  <c r="DX66" i="30"/>
  <c r="DR51" i="30"/>
  <c r="DT51" i="30" s="1"/>
  <c r="EL33" i="30"/>
  <c r="EN33" i="30" s="1"/>
  <c r="DW11" i="30"/>
  <c r="DY11" i="30" s="1"/>
  <c r="DX10" i="30"/>
  <c r="DX25" i="30"/>
  <c r="DX54" i="30"/>
  <c r="DX67" i="30"/>
  <c r="DG108" i="30"/>
  <c r="DI108" i="30" s="1"/>
  <c r="DG94" i="30"/>
  <c r="DI94" i="30" s="1"/>
  <c r="DG90" i="30"/>
  <c r="DI90" i="30" s="1"/>
  <c r="DG74" i="30"/>
  <c r="DI74" i="30" s="1"/>
  <c r="DG12" i="30"/>
  <c r="DI12" i="30" s="1"/>
  <c r="DG48" i="30"/>
  <c r="DI48" i="30" s="1"/>
  <c r="DG59" i="30"/>
  <c r="DI59" i="30" s="1"/>
  <c r="DG70" i="30"/>
  <c r="DI70" i="30" s="1"/>
  <c r="DG73" i="30"/>
  <c r="DI73" i="30" s="1"/>
  <c r="DG19" i="30"/>
  <c r="DI19" i="30" s="1"/>
  <c r="DG66" i="30"/>
  <c r="DI66" i="30" s="1"/>
  <c r="DG55" i="30"/>
  <c r="DI55" i="30" s="1"/>
  <c r="DH67" i="30"/>
  <c r="DG93" i="30"/>
  <c r="DI93" i="30" s="1"/>
  <c r="DG103" i="30"/>
  <c r="DI103" i="30" s="1"/>
  <c r="DG99" i="30"/>
  <c r="DI99" i="30" s="1"/>
  <c r="DG86" i="30"/>
  <c r="DI86" i="30" s="1"/>
  <c r="DG26" i="30"/>
  <c r="DI26" i="30" s="1"/>
  <c r="DG32" i="30"/>
  <c r="DI32" i="30" s="1"/>
  <c r="DG49" i="30"/>
  <c r="DI49" i="30" s="1"/>
  <c r="DG81" i="30"/>
  <c r="DI81" i="30" s="1"/>
  <c r="DG114" i="30"/>
  <c r="DI114" i="30" s="1"/>
  <c r="DG75" i="30"/>
  <c r="DI75" i="30" s="1"/>
  <c r="DG42" i="30"/>
  <c r="DI42" i="30" s="1"/>
  <c r="DG23" i="30"/>
  <c r="DI23" i="30" s="1"/>
  <c r="DG7" i="30"/>
  <c r="DI7" i="30" s="1"/>
  <c r="DB97" i="30"/>
  <c r="DD97" i="30" s="1"/>
  <c r="DB92" i="30"/>
  <c r="DD92" i="30" s="1"/>
  <c r="DB90" i="30"/>
  <c r="DD90" i="30" s="1"/>
  <c r="DB87" i="30"/>
  <c r="DD87" i="30" s="1"/>
  <c r="DB57" i="30"/>
  <c r="DD57" i="30" s="1"/>
  <c r="DB41" i="30"/>
  <c r="DD41" i="30" s="1"/>
  <c r="DB36" i="30"/>
  <c r="DD36" i="30" s="1"/>
  <c r="DB33" i="30"/>
  <c r="DD33" i="30" s="1"/>
  <c r="DB54" i="30"/>
  <c r="DD54" i="30" s="1"/>
  <c r="DB98" i="30"/>
  <c r="DD98" i="30" s="1"/>
  <c r="DB107" i="30"/>
  <c r="DD107" i="30" s="1"/>
  <c r="DB102" i="30"/>
  <c r="DD102" i="30" s="1"/>
  <c r="DB74" i="30"/>
  <c r="DD74" i="30" s="1"/>
  <c r="DB12" i="30"/>
  <c r="DD12" i="30" s="1"/>
  <c r="DB48" i="30"/>
  <c r="DD48" i="30" s="1"/>
  <c r="DB59" i="30"/>
  <c r="DD59" i="30" s="1"/>
  <c r="DB19" i="30"/>
  <c r="DD19" i="30" s="1"/>
  <c r="DB55" i="30"/>
  <c r="DD55" i="30" s="1"/>
  <c r="CW12" i="30"/>
  <c r="CY12" i="30" s="1"/>
  <c r="CW48" i="30"/>
  <c r="CY48" i="30" s="1"/>
  <c r="CW59" i="30"/>
  <c r="CY59" i="30" s="1"/>
  <c r="CW70" i="30"/>
  <c r="CY70" i="30" s="1"/>
  <c r="CW73" i="30"/>
  <c r="CY73" i="30" s="1"/>
  <c r="CW66" i="30"/>
  <c r="CY66" i="30" s="1"/>
  <c r="CW55" i="30"/>
  <c r="CY55" i="30" s="1"/>
  <c r="CW105" i="30"/>
  <c r="CY105" i="30" s="1"/>
  <c r="CW106" i="30"/>
  <c r="CY106" i="30" s="1"/>
  <c r="CW101" i="30"/>
  <c r="CY101" i="30" s="1"/>
  <c r="CW97" i="30"/>
  <c r="CY97" i="30" s="1"/>
  <c r="CW93" i="30"/>
  <c r="CY93" i="30" s="1"/>
  <c r="CW89" i="30"/>
  <c r="CY89" i="30" s="1"/>
  <c r="CW46" i="30"/>
  <c r="CY46" i="30" s="1"/>
  <c r="CW115" i="30"/>
  <c r="CY115" i="30" s="1"/>
  <c r="CW85" i="30"/>
  <c r="CY85" i="30" s="1"/>
  <c r="CR109" i="30"/>
  <c r="CT109" i="30" s="1"/>
  <c r="CR104" i="30"/>
  <c r="CT104" i="30" s="1"/>
  <c r="CR100" i="30"/>
  <c r="CT100" i="30" s="1"/>
  <c r="CR96" i="30"/>
  <c r="CT96" i="30" s="1"/>
  <c r="CR92" i="30"/>
  <c r="CT92" i="30" s="1"/>
  <c r="CR88" i="30"/>
  <c r="CT88" i="30" s="1"/>
  <c r="CR57" i="30"/>
  <c r="CT57" i="30" s="1"/>
  <c r="CR79" i="30"/>
  <c r="CT79" i="30" s="1"/>
  <c r="CR82" i="30"/>
  <c r="CT82" i="30" s="1"/>
  <c r="CR36" i="30"/>
  <c r="CT36" i="30" s="1"/>
  <c r="CR72" i="30"/>
  <c r="CT72" i="30" s="1"/>
  <c r="CR54" i="30"/>
  <c r="CT54" i="30" s="1"/>
  <c r="CR85" i="30"/>
  <c r="CT85" i="30" s="1"/>
  <c r="CR32" i="30"/>
  <c r="CT32" i="30" s="1"/>
  <c r="CR81" i="30"/>
  <c r="CT81" i="30" s="1"/>
  <c r="CR114" i="30"/>
  <c r="CT114" i="30" s="1"/>
  <c r="CR75" i="30"/>
  <c r="CT75" i="30" s="1"/>
  <c r="CR7" i="30"/>
  <c r="CT7" i="30" s="1"/>
  <c r="CM108" i="30"/>
  <c r="CO108" i="30" s="1"/>
  <c r="CM98" i="30"/>
  <c r="CO98" i="30" s="1"/>
  <c r="CM91" i="30"/>
  <c r="CO91" i="30" s="1"/>
  <c r="CM116" i="30"/>
  <c r="CO116" i="30" s="1"/>
  <c r="CM31" i="30"/>
  <c r="CO31" i="30" s="1"/>
  <c r="CM52" i="30"/>
  <c r="CO52" i="30" s="1"/>
  <c r="CM112" i="30"/>
  <c r="CO112" i="30" s="1"/>
  <c r="CM82" i="30"/>
  <c r="CO82" i="30" s="1"/>
  <c r="CM36" i="30"/>
  <c r="CO36" i="30" s="1"/>
  <c r="CM72" i="30"/>
  <c r="CO72" i="30" s="1"/>
  <c r="CM33" i="30"/>
  <c r="CO33" i="30" s="1"/>
  <c r="CM54" i="30"/>
  <c r="CO54" i="30" s="1"/>
  <c r="CN104" i="30"/>
  <c r="CM102" i="30"/>
  <c r="CO102" i="30" s="1"/>
  <c r="CM95" i="30"/>
  <c r="CO95" i="30" s="1"/>
  <c r="CN88" i="30"/>
  <c r="CM86" i="30"/>
  <c r="CO86" i="30" s="1"/>
  <c r="CM26" i="30"/>
  <c r="CO26" i="30" s="1"/>
  <c r="CN71" i="30"/>
  <c r="CM49" i="30"/>
  <c r="CO49" i="30" s="1"/>
  <c r="CN28" i="30"/>
  <c r="CM81" i="30"/>
  <c r="CO81" i="30" s="1"/>
  <c r="CN76" i="30"/>
  <c r="CM53" i="30"/>
  <c r="CO53" i="30" s="1"/>
  <c r="CN11" i="30"/>
  <c r="CM10" i="30"/>
  <c r="CO10" i="30" s="1"/>
  <c r="CM64" i="30"/>
  <c r="CO64" i="30" s="1"/>
  <c r="CM107" i="30"/>
  <c r="CO107" i="30" s="1"/>
  <c r="CM99" i="30"/>
  <c r="CO99" i="30" s="1"/>
  <c r="CM90" i="30"/>
  <c r="CO90" i="30" s="1"/>
  <c r="CM74" i="30"/>
  <c r="CO74" i="30" s="1"/>
  <c r="CM12" i="30"/>
  <c r="CO12" i="30" s="1"/>
  <c r="CM48" i="30"/>
  <c r="CO48" i="30" s="1"/>
  <c r="CM59" i="30"/>
  <c r="CO59" i="30" s="1"/>
  <c r="CM70" i="30"/>
  <c r="CO70" i="30" s="1"/>
  <c r="CM114" i="30"/>
  <c r="CO114" i="30" s="1"/>
  <c r="CM75" i="30"/>
  <c r="CO75" i="30" s="1"/>
  <c r="CM42" i="30"/>
  <c r="CO42" i="30" s="1"/>
  <c r="CM23" i="30"/>
  <c r="CO23" i="30" s="1"/>
  <c r="CM7" i="30"/>
  <c r="CO7" i="30" s="1"/>
  <c r="DG107" i="30"/>
  <c r="DI107" i="30" s="1"/>
  <c r="DG98" i="30"/>
  <c r="DI98" i="30" s="1"/>
  <c r="DG89" i="30"/>
  <c r="DG46" i="30"/>
  <c r="DG115" i="30"/>
  <c r="DG85" i="30"/>
  <c r="DG110" i="30"/>
  <c r="DG39" i="30"/>
  <c r="DG8" i="30"/>
  <c r="DG58" i="30"/>
  <c r="DG78" i="30"/>
  <c r="DG83" i="30"/>
  <c r="DH83" i="30"/>
  <c r="DG43" i="30"/>
  <c r="DG20" i="30"/>
  <c r="DG44" i="30"/>
  <c r="DG106" i="30"/>
  <c r="DI106" i="30" s="1"/>
  <c r="DG97" i="30"/>
  <c r="DI97" i="30" s="1"/>
  <c r="DH117" i="30"/>
  <c r="DK105" i="30"/>
  <c r="DM105" i="30" s="1"/>
  <c r="CW107" i="30"/>
  <c r="CY107" i="30" s="1"/>
  <c r="CW98" i="30"/>
  <c r="CY98" i="30" s="1"/>
  <c r="CW90" i="30"/>
  <c r="CY90" i="30" s="1"/>
  <c r="CW116" i="30"/>
  <c r="CY116" i="30" s="1"/>
  <c r="CW110" i="30"/>
  <c r="CW39" i="30"/>
  <c r="CW8" i="30"/>
  <c r="CW102" i="30"/>
  <c r="CY102" i="30" s="1"/>
  <c r="CW94" i="30"/>
  <c r="CY94" i="30" s="1"/>
  <c r="CW86" i="30"/>
  <c r="CY86" i="30" s="1"/>
  <c r="CW57" i="30"/>
  <c r="CY57" i="30" s="1"/>
  <c r="CR106" i="30"/>
  <c r="CT106" i="30" s="1"/>
  <c r="CR97" i="30"/>
  <c r="CT97" i="30" s="1"/>
  <c r="CR89" i="30"/>
  <c r="CT89" i="30" s="1"/>
  <c r="CR113" i="30"/>
  <c r="CR105" i="30"/>
  <c r="CT105" i="30" s="1"/>
  <c r="CR101" i="30"/>
  <c r="CT101" i="30" s="1"/>
  <c r="CR93" i="30"/>
  <c r="CT93" i="30" s="1"/>
  <c r="CM105" i="30"/>
  <c r="CN105" i="30"/>
  <c r="CM106" i="30"/>
  <c r="CN106" i="30"/>
  <c r="CM101" i="30"/>
  <c r="CN101" i="30"/>
  <c r="CM97" i="30"/>
  <c r="CN97" i="30"/>
  <c r="CM93" i="30"/>
  <c r="CN93" i="30"/>
  <c r="CM89" i="30"/>
  <c r="CN89" i="30"/>
  <c r="CM115" i="30"/>
  <c r="CN115" i="30"/>
  <c r="CN85" i="30"/>
  <c r="CN110" i="30"/>
  <c r="CN8" i="30"/>
  <c r="CN58" i="30"/>
  <c r="CN78" i="30"/>
  <c r="CN83" i="30"/>
  <c r="CN9" i="30"/>
  <c r="CN6" i="30"/>
  <c r="CN51" i="30"/>
  <c r="CN62" i="30"/>
  <c r="CN111" i="30"/>
  <c r="CN16" i="30"/>
  <c r="CN117" i="30"/>
  <c r="CG7" i="30"/>
  <c r="CH87" i="30"/>
  <c r="CJ87" i="30" s="1"/>
  <c r="CG117" i="30"/>
  <c r="CH117" i="30" s="1"/>
  <c r="CI58" i="30"/>
  <c r="CG67" i="30"/>
  <c r="CI97" i="30"/>
  <c r="CG54" i="30"/>
  <c r="CG64" i="30"/>
  <c r="CH88" i="30"/>
  <c r="CJ88" i="30" s="1"/>
  <c r="CH71" i="30"/>
  <c r="CJ71" i="30" s="1"/>
  <c r="CH41" i="30"/>
  <c r="CJ41" i="30" s="1"/>
  <c r="CH10" i="30"/>
  <c r="CJ10" i="30" s="1"/>
  <c r="CH103" i="30"/>
  <c r="CJ103" i="30" s="1"/>
  <c r="CI93" i="30"/>
  <c r="CH47" i="30"/>
  <c r="CJ47" i="30" s="1"/>
  <c r="CH33" i="30"/>
  <c r="CJ33" i="30" s="1"/>
  <c r="CH104" i="30"/>
  <c r="CJ104" i="30" s="1"/>
  <c r="CI115" i="30"/>
  <c r="CH28" i="30"/>
  <c r="CJ28" i="30" s="1"/>
  <c r="CH36" i="30"/>
  <c r="CJ36" i="30" s="1"/>
  <c r="CH69" i="30"/>
  <c r="CJ69" i="30" s="1"/>
  <c r="CI105" i="30"/>
  <c r="CI85" i="30"/>
  <c r="CI43" i="30"/>
  <c r="CH105" i="30"/>
  <c r="CH96" i="30"/>
  <c r="CJ96" i="30" s="1"/>
  <c r="CH46" i="30"/>
  <c r="CJ46" i="30" s="1"/>
  <c r="CH26" i="30"/>
  <c r="CJ26" i="30" s="1"/>
  <c r="CH80" i="30"/>
  <c r="CJ80" i="30" s="1"/>
  <c r="CI40" i="30"/>
  <c r="CH114" i="30"/>
  <c r="CJ114" i="30" s="1"/>
  <c r="CH50" i="30"/>
  <c r="CJ50" i="30" s="1"/>
  <c r="CH111" i="30"/>
  <c r="CJ111" i="30" s="1"/>
  <c r="CI51" i="30"/>
  <c r="CH101" i="30"/>
  <c r="CJ101" i="30" s="1"/>
  <c r="CH95" i="30"/>
  <c r="CJ95" i="30" s="1"/>
  <c r="CH113" i="30"/>
  <c r="CJ113" i="30" s="1"/>
  <c r="CH39" i="30"/>
  <c r="CJ39" i="30" s="1"/>
  <c r="CH49" i="30"/>
  <c r="CJ49" i="30" s="1"/>
  <c r="CH44" i="30"/>
  <c r="CJ44" i="30" s="1"/>
  <c r="CH42" i="30"/>
  <c r="CJ42" i="30" s="1"/>
  <c r="CH16" i="30"/>
  <c r="CJ16" i="30" s="1"/>
  <c r="CI106" i="30"/>
  <c r="CI89" i="30"/>
  <c r="CI110" i="30"/>
  <c r="CI78" i="30"/>
  <c r="CI20" i="30"/>
  <c r="CI62" i="30"/>
  <c r="CH108" i="30"/>
  <c r="CJ108" i="30" s="1"/>
  <c r="CH100" i="30"/>
  <c r="CJ100" i="30" s="1"/>
  <c r="CH91" i="30"/>
  <c r="CJ91" i="30" s="1"/>
  <c r="CH45" i="30"/>
  <c r="CJ45" i="30" s="1"/>
  <c r="CH31" i="30"/>
  <c r="CJ31" i="30" s="1"/>
  <c r="CH77" i="30"/>
  <c r="CJ77" i="30" s="1"/>
  <c r="CH112" i="30"/>
  <c r="CJ112" i="30" s="1"/>
  <c r="CH24" i="30"/>
  <c r="CJ24" i="30" s="1"/>
  <c r="CH76" i="30"/>
  <c r="CJ76" i="30" s="1"/>
  <c r="CH53" i="30"/>
  <c r="CJ53" i="30" s="1"/>
  <c r="CH11" i="30"/>
  <c r="CJ11" i="30" s="1"/>
  <c r="CH25" i="30"/>
  <c r="CJ25" i="30" s="1"/>
  <c r="CH109" i="30"/>
  <c r="CJ109" i="30" s="1"/>
  <c r="CH99" i="30"/>
  <c r="CJ99" i="30" s="1"/>
  <c r="CH92" i="30"/>
  <c r="CJ92" i="30" s="1"/>
  <c r="CH74" i="30"/>
  <c r="CJ74" i="30" s="1"/>
  <c r="CH84" i="30"/>
  <c r="CJ84" i="30" s="1"/>
  <c r="CH48" i="30"/>
  <c r="CJ48" i="30" s="1"/>
  <c r="CH60" i="30"/>
  <c r="CJ60" i="30" s="1"/>
  <c r="CH70" i="30"/>
  <c r="CJ70" i="30" s="1"/>
  <c r="CH27" i="30"/>
  <c r="CJ27" i="30" s="1"/>
  <c r="CH19" i="30"/>
  <c r="CJ19" i="30" s="1"/>
  <c r="CH68" i="30"/>
  <c r="CJ68" i="30" s="1"/>
  <c r="CH55" i="30"/>
  <c r="CJ55" i="30" s="1"/>
  <c r="CI107" i="30"/>
  <c r="CI102" i="30"/>
  <c r="CI98" i="30"/>
  <c r="CI94" i="30"/>
  <c r="CI90" i="30"/>
  <c r="CI86" i="30"/>
  <c r="CI116" i="30"/>
  <c r="CI57" i="30"/>
  <c r="CI12" i="30"/>
  <c r="CI32" i="30"/>
  <c r="CI52" i="30"/>
  <c r="CI79" i="30"/>
  <c r="CI59" i="30"/>
  <c r="CI63" i="30"/>
  <c r="CI82" i="30"/>
  <c r="CI73" i="30"/>
  <c r="CI75" i="30"/>
  <c r="CI21" i="30"/>
  <c r="CI72" i="30"/>
  <c r="CI66" i="30"/>
  <c r="CI23" i="30"/>
  <c r="HO105" i="30"/>
  <c r="HQ105" i="30" s="1"/>
  <c r="IY108" i="30"/>
  <c r="JA108" i="30" s="1"/>
  <c r="IY105" i="30"/>
  <c r="JA105" i="30" s="1"/>
  <c r="KI105" i="30"/>
  <c r="KK105" i="30" s="1"/>
  <c r="M46" i="29"/>
  <c r="L46" i="29"/>
  <c r="K46" i="29"/>
  <c r="J46" i="29"/>
  <c r="I46" i="29"/>
  <c r="M45" i="29"/>
  <c r="KH115" i="30" s="1"/>
  <c r="L45" i="29"/>
  <c r="IX115" i="30" s="1"/>
  <c r="K45" i="29"/>
  <c r="HN115" i="30" s="1"/>
  <c r="J45" i="29"/>
  <c r="GD115" i="30" s="1"/>
  <c r="I45" i="29"/>
  <c r="ET115" i="30" s="1"/>
  <c r="M44" i="29"/>
  <c r="L44" i="29"/>
  <c r="K44" i="29"/>
  <c r="J44" i="29"/>
  <c r="I44" i="29"/>
  <c r="M43" i="29"/>
  <c r="L43" i="29"/>
  <c r="K43" i="29"/>
  <c r="M42" i="29"/>
  <c r="L42" i="29"/>
  <c r="K42" i="29"/>
  <c r="J42" i="29"/>
  <c r="I42" i="29"/>
  <c r="M41" i="29"/>
  <c r="L41" i="29"/>
  <c r="K41" i="29"/>
  <c r="J41" i="29"/>
  <c r="I41" i="29"/>
  <c r="H41" i="29"/>
  <c r="BU64" i="30"/>
  <c r="BV64" i="30"/>
  <c r="BX64" i="30" s="1"/>
  <c r="BU67" i="30"/>
  <c r="BV67" i="30"/>
  <c r="BX67" i="30" s="1"/>
  <c r="BU117" i="30"/>
  <c r="BV117" i="30"/>
  <c r="BU54" i="30"/>
  <c r="BV54" i="30"/>
  <c r="BU7" i="30"/>
  <c r="BV7" i="30"/>
  <c r="BU25" i="30"/>
  <c r="BV25" i="30"/>
  <c r="BU16" i="30"/>
  <c r="BV16" i="30"/>
  <c r="BU10" i="30"/>
  <c r="BV10" i="30"/>
  <c r="BU55" i="30"/>
  <c r="BV55" i="30"/>
  <c r="BU11" i="30"/>
  <c r="BV11" i="30"/>
  <c r="BU111" i="30"/>
  <c r="BV111" i="30"/>
  <c r="BU23" i="30"/>
  <c r="BV23" i="30"/>
  <c r="BU33" i="30"/>
  <c r="BV33" i="30"/>
  <c r="BU69" i="30"/>
  <c r="BV69" i="30"/>
  <c r="BU62" i="30"/>
  <c r="BV62" i="30"/>
  <c r="BU66" i="30"/>
  <c r="BV66" i="30"/>
  <c r="BU53" i="30"/>
  <c r="BV53" i="30"/>
  <c r="BU68" i="30"/>
  <c r="BV68" i="30"/>
  <c r="BU51" i="30"/>
  <c r="BV51" i="30"/>
  <c r="BU72" i="30"/>
  <c r="BV72" i="30"/>
  <c r="BU42" i="30"/>
  <c r="BV42" i="30"/>
  <c r="BU50" i="30"/>
  <c r="BV50" i="30"/>
  <c r="BU6" i="30"/>
  <c r="BV6" i="30"/>
  <c r="BU21" i="30"/>
  <c r="BV21" i="30"/>
  <c r="BU19" i="30"/>
  <c r="BV19" i="30"/>
  <c r="BU76" i="30"/>
  <c r="BV76" i="30"/>
  <c r="BU44" i="30"/>
  <c r="BV44" i="30"/>
  <c r="BU75" i="30"/>
  <c r="BV75" i="30"/>
  <c r="BU36" i="30"/>
  <c r="BV36" i="30"/>
  <c r="BU47" i="30"/>
  <c r="BV47" i="30"/>
  <c r="BU20" i="30"/>
  <c r="BV20" i="30"/>
  <c r="BU24" i="30"/>
  <c r="BV24" i="30"/>
  <c r="BU27" i="30"/>
  <c r="BV27" i="30"/>
  <c r="BU43" i="30"/>
  <c r="BV43" i="30"/>
  <c r="BU82" i="30"/>
  <c r="BV82" i="30"/>
  <c r="BU114" i="30"/>
  <c r="BV114" i="30"/>
  <c r="BU40" i="30"/>
  <c r="BU9" i="30"/>
  <c r="BU63" i="30"/>
  <c r="BV63" i="30"/>
  <c r="BU22" i="30"/>
  <c r="BV22" i="30"/>
  <c r="BU83" i="30"/>
  <c r="BU81" i="30"/>
  <c r="BV81" i="30"/>
  <c r="BU28" i="30"/>
  <c r="BV28" i="30"/>
  <c r="BX28" i="30" s="1"/>
  <c r="BU78" i="30"/>
  <c r="BV78" i="30"/>
  <c r="BX78" i="30" s="1"/>
  <c r="BU59" i="30"/>
  <c r="BU112" i="30"/>
  <c r="BV112" i="30"/>
  <c r="BX112" i="30" s="1"/>
  <c r="BU60" i="30"/>
  <c r="BV60" i="30"/>
  <c r="BX60" i="30" s="1"/>
  <c r="BU58" i="30"/>
  <c r="BV58" i="30"/>
  <c r="BU79" i="30"/>
  <c r="BV79" i="30"/>
  <c r="BU49" i="30"/>
  <c r="BV49" i="30"/>
  <c r="BX49" i="30" s="1"/>
  <c r="BU80" i="30"/>
  <c r="BV80" i="30"/>
  <c r="BX80" i="30" s="1"/>
  <c r="BU8" i="30"/>
  <c r="BV8" i="30"/>
  <c r="BX8" i="30" s="1"/>
  <c r="BU52" i="30"/>
  <c r="BV52" i="30"/>
  <c r="BU48" i="30"/>
  <c r="BV48" i="30"/>
  <c r="BX48" i="30" s="1"/>
  <c r="BU77" i="30"/>
  <c r="BV77" i="30"/>
  <c r="BX77" i="30" s="1"/>
  <c r="BU39" i="30"/>
  <c r="BV39" i="30"/>
  <c r="BX39" i="30" s="1"/>
  <c r="BU32" i="30"/>
  <c r="BV32" i="30"/>
  <c r="BU41" i="30"/>
  <c r="BV41" i="30"/>
  <c r="BX41" i="30" s="1"/>
  <c r="BU71" i="30"/>
  <c r="BV71" i="30"/>
  <c r="BX71" i="30" s="1"/>
  <c r="BU110" i="30"/>
  <c r="BV110" i="30"/>
  <c r="BX110" i="30" s="1"/>
  <c r="BU12" i="30"/>
  <c r="BV12" i="30"/>
  <c r="BU31" i="30"/>
  <c r="BV31" i="30"/>
  <c r="BX31" i="30" s="1"/>
  <c r="BU84" i="30"/>
  <c r="BV84" i="30"/>
  <c r="BX84" i="30" s="1"/>
  <c r="BU85" i="30"/>
  <c r="BV85" i="30"/>
  <c r="BX85" i="30" s="1"/>
  <c r="BU57" i="30"/>
  <c r="BV57" i="30"/>
  <c r="BX57" i="30" s="1"/>
  <c r="BU26" i="30"/>
  <c r="BV26" i="30"/>
  <c r="BX26" i="30" s="1"/>
  <c r="BU113" i="30"/>
  <c r="BV113" i="30"/>
  <c r="BX113" i="30" s="1"/>
  <c r="BU115" i="30"/>
  <c r="BV115" i="30"/>
  <c r="BX115" i="30" s="1"/>
  <c r="BU116" i="30"/>
  <c r="BV116" i="30"/>
  <c r="BX116" i="30" s="1"/>
  <c r="BU74" i="30"/>
  <c r="BV74" i="30"/>
  <c r="BX74" i="30" s="1"/>
  <c r="BU45" i="30"/>
  <c r="BV45" i="30"/>
  <c r="BX45" i="30" s="1"/>
  <c r="BU46" i="30"/>
  <c r="BV46" i="30"/>
  <c r="BX46" i="30" s="1"/>
  <c r="BU86" i="30"/>
  <c r="BV86" i="30"/>
  <c r="BX86" i="30" s="1"/>
  <c r="BU87" i="30"/>
  <c r="BV87" i="30"/>
  <c r="BX87" i="30" s="1"/>
  <c r="BU88" i="30"/>
  <c r="BV88" i="30"/>
  <c r="BX88" i="30" s="1"/>
  <c r="BU89" i="30"/>
  <c r="BV89" i="30"/>
  <c r="BX89" i="30" s="1"/>
  <c r="BU90" i="30"/>
  <c r="BV90" i="30"/>
  <c r="BX90" i="30" s="1"/>
  <c r="BU91" i="30"/>
  <c r="BV91" i="30"/>
  <c r="BX91" i="30" s="1"/>
  <c r="BU92" i="30"/>
  <c r="BV92" i="30"/>
  <c r="BX92" i="30" s="1"/>
  <c r="BU93" i="30"/>
  <c r="BV93" i="30"/>
  <c r="BX93" i="30" s="1"/>
  <c r="BU94" i="30"/>
  <c r="BV94" i="30"/>
  <c r="BX94" i="30" s="1"/>
  <c r="BU95" i="30"/>
  <c r="BV95" i="30"/>
  <c r="BX95" i="30" s="1"/>
  <c r="BU96" i="30"/>
  <c r="BV96" i="30"/>
  <c r="BX96" i="30" s="1"/>
  <c r="BU97" i="30"/>
  <c r="BV97" i="30"/>
  <c r="BX97" i="30" s="1"/>
  <c r="BU98" i="30"/>
  <c r="BV98" i="30"/>
  <c r="BX98" i="30" s="1"/>
  <c r="BU99" i="30"/>
  <c r="BV99" i="30"/>
  <c r="BX99" i="30" s="1"/>
  <c r="BU100" i="30"/>
  <c r="BV100" i="30"/>
  <c r="BX100" i="30" s="1"/>
  <c r="BU101" i="30"/>
  <c r="BV101" i="30"/>
  <c r="BX101" i="30" s="1"/>
  <c r="BU102" i="30"/>
  <c r="BV102" i="30"/>
  <c r="BX102" i="30" s="1"/>
  <c r="BU103" i="30"/>
  <c r="BV103" i="30"/>
  <c r="BX103" i="30" s="1"/>
  <c r="BU104" i="30"/>
  <c r="BV104" i="30"/>
  <c r="BX104" i="30" s="1"/>
  <c r="BU106" i="30"/>
  <c r="BV106" i="30"/>
  <c r="BX106" i="30" s="1"/>
  <c r="BU107" i="30"/>
  <c r="BV107" i="30"/>
  <c r="BX107" i="30" s="1"/>
  <c r="BU108" i="30"/>
  <c r="BV108" i="30"/>
  <c r="BX108" i="30" s="1"/>
  <c r="BU109" i="30"/>
  <c r="BV109" i="30"/>
  <c r="BX109" i="30" s="1"/>
  <c r="BU105" i="30"/>
  <c r="BV105" i="30"/>
  <c r="BX105" i="30" s="1"/>
  <c r="BV65" i="30"/>
  <c r="BX65" i="30" s="1"/>
  <c r="BP64" i="30"/>
  <c r="BP67" i="30"/>
  <c r="BP117" i="30"/>
  <c r="BQ117" i="30"/>
  <c r="BS117" i="30" s="1"/>
  <c r="BP54" i="30"/>
  <c r="BQ54" i="30"/>
  <c r="BS54" i="30" s="1"/>
  <c r="BP7" i="30"/>
  <c r="BQ7" i="30"/>
  <c r="BP25" i="30"/>
  <c r="BQ25" i="30"/>
  <c r="BS25" i="30" s="1"/>
  <c r="BP16" i="30"/>
  <c r="BQ16" i="30"/>
  <c r="BS16" i="30" s="1"/>
  <c r="BP10" i="30"/>
  <c r="BQ10" i="30"/>
  <c r="BP55" i="30"/>
  <c r="BQ55" i="30"/>
  <c r="BP11" i="30"/>
  <c r="BQ11" i="30"/>
  <c r="BS11" i="30" s="1"/>
  <c r="BP111" i="30"/>
  <c r="BQ111" i="30"/>
  <c r="BS111" i="30" s="1"/>
  <c r="BP23" i="30"/>
  <c r="BQ23" i="30"/>
  <c r="BS23" i="30" s="1"/>
  <c r="BP33" i="30"/>
  <c r="BQ33" i="30"/>
  <c r="BP69" i="30"/>
  <c r="BP62" i="30"/>
  <c r="BQ62" i="30"/>
  <c r="BS62" i="30" s="1"/>
  <c r="BP66" i="30"/>
  <c r="BP53" i="30"/>
  <c r="BQ53" i="30"/>
  <c r="BP68" i="30"/>
  <c r="BQ68" i="30"/>
  <c r="BS68" i="30" s="1"/>
  <c r="BP51" i="30"/>
  <c r="BQ51" i="30"/>
  <c r="BS51" i="30" s="1"/>
  <c r="BP72" i="30"/>
  <c r="BP42" i="30"/>
  <c r="BQ42" i="30"/>
  <c r="BP50" i="30"/>
  <c r="BQ50" i="30"/>
  <c r="BS50" i="30" s="1"/>
  <c r="BP6" i="30"/>
  <c r="BQ6" i="30"/>
  <c r="BS6" i="30" s="1"/>
  <c r="BP21" i="30"/>
  <c r="BQ21" i="30"/>
  <c r="BP19" i="30"/>
  <c r="BQ19" i="30"/>
  <c r="BP76" i="30"/>
  <c r="BP44" i="30"/>
  <c r="BQ44" i="30"/>
  <c r="BS44" i="30" s="1"/>
  <c r="BP75" i="30"/>
  <c r="BP36" i="30"/>
  <c r="BQ36" i="30"/>
  <c r="BP47" i="30"/>
  <c r="BQ47" i="30"/>
  <c r="BS47" i="30" s="1"/>
  <c r="BP20" i="30"/>
  <c r="BQ20" i="30"/>
  <c r="BS20" i="30" s="1"/>
  <c r="BP24" i="30"/>
  <c r="BP27" i="30"/>
  <c r="BP43" i="30"/>
  <c r="BP82" i="30"/>
  <c r="BP114" i="30"/>
  <c r="BP40" i="30"/>
  <c r="BQ40" i="30"/>
  <c r="BS40" i="30" s="1"/>
  <c r="BP9" i="30"/>
  <c r="BQ9" i="30"/>
  <c r="BS9" i="30" s="1"/>
  <c r="BP63" i="30"/>
  <c r="BQ63" i="30"/>
  <c r="BS63" i="30" s="1"/>
  <c r="BP22" i="30"/>
  <c r="BQ22" i="30"/>
  <c r="BS22" i="30" s="1"/>
  <c r="BP83" i="30"/>
  <c r="BQ83" i="30"/>
  <c r="BS83" i="30" s="1"/>
  <c r="BP81" i="30"/>
  <c r="BQ81" i="30"/>
  <c r="BP28" i="30"/>
  <c r="BQ28" i="30"/>
  <c r="BS28" i="30" s="1"/>
  <c r="BP78" i="30"/>
  <c r="BP59" i="30"/>
  <c r="BQ59" i="30"/>
  <c r="BS59" i="30" s="1"/>
  <c r="BP112" i="30"/>
  <c r="BQ112" i="30"/>
  <c r="BP60" i="30"/>
  <c r="BQ60" i="30"/>
  <c r="BS60" i="30" s="1"/>
  <c r="BP58" i="30"/>
  <c r="BQ58" i="30"/>
  <c r="BS58" i="30" s="1"/>
  <c r="BP79" i="30"/>
  <c r="BQ79" i="30"/>
  <c r="BS79" i="30" s="1"/>
  <c r="BP49" i="30"/>
  <c r="BQ49" i="30"/>
  <c r="BP80" i="30"/>
  <c r="BQ80" i="30"/>
  <c r="BS80" i="30" s="1"/>
  <c r="BP8" i="30"/>
  <c r="BQ8" i="30"/>
  <c r="BS8" i="30" s="1"/>
  <c r="BP52" i="30"/>
  <c r="BQ52" i="30"/>
  <c r="BS52" i="30" s="1"/>
  <c r="BP48" i="30"/>
  <c r="BQ48" i="30"/>
  <c r="BP77" i="30"/>
  <c r="BQ77" i="30"/>
  <c r="BS77" i="30" s="1"/>
  <c r="BP39" i="30"/>
  <c r="BQ39" i="30"/>
  <c r="BS39" i="30" s="1"/>
  <c r="BP32" i="30"/>
  <c r="BQ32" i="30"/>
  <c r="BP41" i="30"/>
  <c r="BQ41" i="30"/>
  <c r="BP71" i="30"/>
  <c r="BP110" i="30"/>
  <c r="BQ110" i="30"/>
  <c r="BS110" i="30" s="1"/>
  <c r="BP12" i="30"/>
  <c r="BQ12" i="30"/>
  <c r="BS12" i="30" s="1"/>
  <c r="BP31" i="30"/>
  <c r="BQ31" i="30"/>
  <c r="BP84" i="30"/>
  <c r="BQ84" i="30"/>
  <c r="BS84" i="30" s="1"/>
  <c r="BP85" i="30"/>
  <c r="BQ85" i="30"/>
  <c r="BS85" i="30" s="1"/>
  <c r="BP57" i="30"/>
  <c r="BQ57" i="30"/>
  <c r="BS57" i="30" s="1"/>
  <c r="BP26" i="30"/>
  <c r="BQ26" i="30"/>
  <c r="BP113" i="30"/>
  <c r="BQ113" i="30"/>
  <c r="BS113" i="30" s="1"/>
  <c r="BP115" i="30"/>
  <c r="BQ115" i="30"/>
  <c r="BS115" i="30" s="1"/>
  <c r="BP116" i="30"/>
  <c r="BQ116" i="30"/>
  <c r="BS116" i="30" s="1"/>
  <c r="BP74" i="30"/>
  <c r="BP45" i="30"/>
  <c r="BQ45" i="30"/>
  <c r="BS45" i="30" s="1"/>
  <c r="BP46" i="30"/>
  <c r="BQ46" i="30"/>
  <c r="BS46" i="30" s="1"/>
  <c r="BP86" i="30"/>
  <c r="BQ86" i="30"/>
  <c r="BP87" i="30"/>
  <c r="BQ87" i="30"/>
  <c r="BP88" i="30"/>
  <c r="BQ88" i="30"/>
  <c r="BS88" i="30" s="1"/>
  <c r="BP89" i="30"/>
  <c r="BQ89" i="30"/>
  <c r="BS89" i="30" s="1"/>
  <c r="BP90" i="30"/>
  <c r="BQ90" i="30"/>
  <c r="BS90" i="30" s="1"/>
  <c r="BP91" i="30"/>
  <c r="BQ91" i="30"/>
  <c r="BP92" i="30"/>
  <c r="BQ92" i="30"/>
  <c r="BS92" i="30" s="1"/>
  <c r="BP93" i="30"/>
  <c r="BQ93" i="30"/>
  <c r="BS93" i="30" s="1"/>
  <c r="BP94" i="30"/>
  <c r="BQ94" i="30"/>
  <c r="BS94" i="30" s="1"/>
  <c r="BP95" i="30"/>
  <c r="BQ95" i="30"/>
  <c r="BP96" i="30"/>
  <c r="BQ96" i="30"/>
  <c r="BS96" i="30" s="1"/>
  <c r="BP97" i="30"/>
  <c r="BQ97" i="30"/>
  <c r="BS97" i="30" s="1"/>
  <c r="BP98" i="30"/>
  <c r="BQ98" i="30"/>
  <c r="BP99" i="30"/>
  <c r="BQ99" i="30"/>
  <c r="BP100" i="30"/>
  <c r="BQ100" i="30"/>
  <c r="BS100" i="30" s="1"/>
  <c r="BP101" i="30"/>
  <c r="BQ101" i="30"/>
  <c r="BS101" i="30" s="1"/>
  <c r="BP102" i="30"/>
  <c r="BQ102" i="30"/>
  <c r="BS102" i="30" s="1"/>
  <c r="BP103" i="30"/>
  <c r="BQ103" i="30"/>
  <c r="BP104" i="30"/>
  <c r="BQ104" i="30"/>
  <c r="BS104" i="30" s="1"/>
  <c r="BP106" i="30"/>
  <c r="BQ106" i="30"/>
  <c r="BS106" i="30" s="1"/>
  <c r="BP107" i="30"/>
  <c r="BQ107" i="30"/>
  <c r="BS107" i="30" s="1"/>
  <c r="BP108" i="30"/>
  <c r="BQ108" i="30"/>
  <c r="BP109" i="30"/>
  <c r="BQ109" i="30"/>
  <c r="BS109" i="30" s="1"/>
  <c r="BP105" i="30"/>
  <c r="BQ105" i="30"/>
  <c r="BS105" i="30" s="1"/>
  <c r="BL64" i="30"/>
  <c r="BN64" i="30" s="1"/>
  <c r="BL67" i="30"/>
  <c r="BN67" i="30" s="1"/>
  <c r="BL117" i="30"/>
  <c r="BN117" i="30" s="1"/>
  <c r="BL54" i="30"/>
  <c r="BL7" i="30"/>
  <c r="BN7" i="30" s="1"/>
  <c r="BL25" i="30"/>
  <c r="BN25" i="30" s="1"/>
  <c r="BL16" i="30"/>
  <c r="BL10" i="30"/>
  <c r="BL55" i="30"/>
  <c r="BN55" i="30" s="1"/>
  <c r="BL11" i="30"/>
  <c r="BN11" i="30" s="1"/>
  <c r="BL111" i="30"/>
  <c r="BL23" i="30"/>
  <c r="BL33" i="30"/>
  <c r="BN33" i="30" s="1"/>
  <c r="BL69" i="30"/>
  <c r="BN69" i="30" s="1"/>
  <c r="BL62" i="30"/>
  <c r="BL66" i="30"/>
  <c r="BL53" i="30"/>
  <c r="BN53" i="30" s="1"/>
  <c r="BL68" i="30"/>
  <c r="BN68" i="30" s="1"/>
  <c r="BL51" i="30"/>
  <c r="BL72" i="30"/>
  <c r="BL19" i="30"/>
  <c r="BN19" i="30" s="1"/>
  <c r="BL75" i="30"/>
  <c r="BL47" i="30"/>
  <c r="BN47" i="30" s="1"/>
  <c r="BL24" i="30"/>
  <c r="BN24" i="30" s="1"/>
  <c r="BL27" i="30"/>
  <c r="BN27" i="30" s="1"/>
  <c r="BL43" i="30"/>
  <c r="BL82" i="30"/>
  <c r="BL114" i="30"/>
  <c r="BN114" i="30" s="1"/>
  <c r="BL40" i="30"/>
  <c r="BN40" i="30" s="1"/>
  <c r="BL9" i="30"/>
  <c r="BL63" i="30"/>
  <c r="BL22" i="30"/>
  <c r="BN22" i="30" s="1"/>
  <c r="BL83" i="30"/>
  <c r="BL81" i="30"/>
  <c r="BL28" i="30"/>
  <c r="BN28" i="30" s="1"/>
  <c r="BL59" i="30"/>
  <c r="BL112" i="30"/>
  <c r="BN112" i="30" s="1"/>
  <c r="BL60" i="30"/>
  <c r="BN60" i="30" s="1"/>
  <c r="BL58" i="30"/>
  <c r="BL79" i="30"/>
  <c r="BL49" i="30"/>
  <c r="BN49" i="30" s="1"/>
  <c r="BL80" i="30"/>
  <c r="BN80" i="30" s="1"/>
  <c r="BL8" i="30"/>
  <c r="BL52" i="30"/>
  <c r="BL48" i="30"/>
  <c r="BN48" i="30" s="1"/>
  <c r="BL77" i="30"/>
  <c r="BN77" i="30" s="1"/>
  <c r="BL39" i="30"/>
  <c r="BL32" i="30"/>
  <c r="BL41" i="30"/>
  <c r="BN41" i="30" s="1"/>
  <c r="BL71" i="30"/>
  <c r="BN71" i="30" s="1"/>
  <c r="BL110" i="30"/>
  <c r="BL12" i="30"/>
  <c r="BL31" i="30"/>
  <c r="BL84" i="30"/>
  <c r="BN84" i="30" s="1"/>
  <c r="BL85" i="30"/>
  <c r="BL57" i="30"/>
  <c r="BL26" i="30"/>
  <c r="BN26" i="30" s="1"/>
  <c r="BL113" i="30"/>
  <c r="BN113" i="30" s="1"/>
  <c r="BL115" i="30"/>
  <c r="BL116" i="30"/>
  <c r="BL74" i="30"/>
  <c r="BN74" i="30" s="1"/>
  <c r="BL45" i="30"/>
  <c r="BN45" i="30" s="1"/>
  <c r="BL46" i="30"/>
  <c r="BL86" i="30"/>
  <c r="BL87" i="30"/>
  <c r="BN87" i="30" s="1"/>
  <c r="BL88" i="30"/>
  <c r="BN88" i="30" s="1"/>
  <c r="BL89" i="30"/>
  <c r="BL90" i="30"/>
  <c r="BL91" i="30"/>
  <c r="BL92" i="30"/>
  <c r="BN92" i="30" s="1"/>
  <c r="BL93" i="30"/>
  <c r="BL94" i="30"/>
  <c r="BL95" i="30"/>
  <c r="BN95" i="30" s="1"/>
  <c r="BL96" i="30"/>
  <c r="BN96" i="30" s="1"/>
  <c r="BL97" i="30"/>
  <c r="BN97" i="30" s="1"/>
  <c r="BL98" i="30"/>
  <c r="BN98" i="30" s="1"/>
  <c r="BL99" i="30"/>
  <c r="BN99" i="30" s="1"/>
  <c r="BL100" i="30"/>
  <c r="BN100" i="30" s="1"/>
  <c r="BL101" i="30"/>
  <c r="BN101" i="30" s="1"/>
  <c r="BL102" i="30"/>
  <c r="BN102" i="30" s="1"/>
  <c r="BL103" i="30"/>
  <c r="BN103" i="30" s="1"/>
  <c r="BL104" i="30"/>
  <c r="BN104" i="30" s="1"/>
  <c r="BL106" i="30"/>
  <c r="BN106" i="30" s="1"/>
  <c r="BL107" i="30"/>
  <c r="BN107" i="30" s="1"/>
  <c r="BL108" i="30"/>
  <c r="BN108" i="30" s="1"/>
  <c r="BL109" i="30"/>
  <c r="BN109" i="30" s="1"/>
  <c r="BL105" i="30"/>
  <c r="BN105" i="30" s="1"/>
  <c r="BL65" i="30"/>
  <c r="BN65" i="30" s="1"/>
  <c r="BG64" i="30"/>
  <c r="BG67" i="30"/>
  <c r="BG117" i="30"/>
  <c r="BG54" i="30"/>
  <c r="BG7" i="30"/>
  <c r="BI7" i="30" s="1"/>
  <c r="BG68" i="30"/>
  <c r="BG72" i="30"/>
  <c r="BG6" i="30"/>
  <c r="BG21" i="30"/>
  <c r="BG19" i="30"/>
  <c r="BG76" i="30"/>
  <c r="BG75" i="30"/>
  <c r="BG36" i="30"/>
  <c r="BG20" i="30"/>
  <c r="BI20" i="30" s="1"/>
  <c r="BG24" i="30"/>
  <c r="BI24" i="30" s="1"/>
  <c r="BG82" i="30"/>
  <c r="BI82" i="30" s="1"/>
  <c r="BG114" i="30"/>
  <c r="BG9" i="30"/>
  <c r="BG63" i="30"/>
  <c r="BG22" i="30"/>
  <c r="BG83" i="30"/>
  <c r="BG81" i="30"/>
  <c r="BG78" i="30"/>
  <c r="BG59" i="30"/>
  <c r="BG112" i="30"/>
  <c r="BG60" i="30"/>
  <c r="BG58" i="30"/>
  <c r="BG79" i="30"/>
  <c r="BG80" i="30"/>
  <c r="BG8" i="30"/>
  <c r="BG52" i="30"/>
  <c r="BG77" i="30"/>
  <c r="BG32" i="30"/>
  <c r="BG71" i="30"/>
  <c r="BG110" i="30"/>
  <c r="BG31" i="30"/>
  <c r="BG84" i="30"/>
  <c r="BG85" i="30"/>
  <c r="BG57" i="30"/>
  <c r="BG113" i="30"/>
  <c r="BG115" i="30"/>
  <c r="BG116" i="30"/>
  <c r="BG74" i="30"/>
  <c r="BG86" i="30"/>
  <c r="BG87" i="30"/>
  <c r="BG88" i="30"/>
  <c r="BG89" i="30"/>
  <c r="BG90" i="30"/>
  <c r="BG91" i="30"/>
  <c r="BG92" i="30"/>
  <c r="BG93" i="30"/>
  <c r="BG94" i="30"/>
  <c r="BG95" i="30"/>
  <c r="BG96" i="30"/>
  <c r="BG97" i="30"/>
  <c r="BG98" i="30"/>
  <c r="BG99" i="30"/>
  <c r="BG100" i="30"/>
  <c r="BG101" i="30"/>
  <c r="BG102" i="30"/>
  <c r="BG103" i="30"/>
  <c r="BG104" i="30"/>
  <c r="BG106" i="30"/>
  <c r="BG107" i="30"/>
  <c r="BG108" i="30"/>
  <c r="BG109" i="30"/>
  <c r="BG105" i="30"/>
  <c r="BI105" i="30" s="1"/>
  <c r="BG65" i="30"/>
  <c r="BA64" i="30"/>
  <c r="BA67" i="30"/>
  <c r="BA117" i="30"/>
  <c r="BA54" i="30"/>
  <c r="BA7" i="30"/>
  <c r="BA25" i="30"/>
  <c r="BA16" i="30"/>
  <c r="BA10" i="30"/>
  <c r="BA55" i="30"/>
  <c r="BA11" i="30"/>
  <c r="BA111" i="30"/>
  <c r="BA23" i="30"/>
  <c r="BA33" i="30"/>
  <c r="BA69" i="30"/>
  <c r="BA62" i="30"/>
  <c r="BA66" i="30"/>
  <c r="BA53" i="30"/>
  <c r="BA68" i="30"/>
  <c r="BA51" i="30"/>
  <c r="BA72" i="30"/>
  <c r="BA42" i="30"/>
  <c r="BA50" i="30"/>
  <c r="BA6" i="30"/>
  <c r="BA21" i="30"/>
  <c r="BA19" i="30"/>
  <c r="BA76" i="30"/>
  <c r="BA44" i="30"/>
  <c r="BA75" i="30"/>
  <c r="BA47" i="30"/>
  <c r="BA27" i="30"/>
  <c r="BA82" i="30"/>
  <c r="BA114" i="30"/>
  <c r="BA40" i="30"/>
  <c r="BA9" i="30"/>
  <c r="BA63" i="30"/>
  <c r="BA83" i="30"/>
  <c r="BA81" i="30"/>
  <c r="BA28" i="30"/>
  <c r="BA78" i="30"/>
  <c r="BA59" i="30"/>
  <c r="BA112" i="30"/>
  <c r="BA60" i="30"/>
  <c r="BA58" i="30"/>
  <c r="BA79" i="30"/>
  <c r="BA49" i="30"/>
  <c r="BA80" i="30"/>
  <c r="BA8" i="30"/>
  <c r="BA52" i="30"/>
  <c r="BA48" i="30"/>
  <c r="BA77" i="30"/>
  <c r="BA39" i="30"/>
  <c r="BA41" i="30"/>
  <c r="BA71" i="30"/>
  <c r="BA110" i="30"/>
  <c r="BA12" i="30"/>
  <c r="BA31" i="30"/>
  <c r="BA84" i="30"/>
  <c r="BA85" i="30"/>
  <c r="BA57" i="30"/>
  <c r="BA26" i="30"/>
  <c r="BA113" i="30"/>
  <c r="BA115" i="30"/>
  <c r="BA116" i="30"/>
  <c r="BA74" i="30"/>
  <c r="BA45" i="30"/>
  <c r="BA46" i="30"/>
  <c r="BA86" i="30"/>
  <c r="BA87" i="30"/>
  <c r="BA88" i="30"/>
  <c r="BA89" i="30"/>
  <c r="BA90" i="30"/>
  <c r="BA91" i="30"/>
  <c r="BA92" i="30"/>
  <c r="BA93" i="30"/>
  <c r="BA94" i="30"/>
  <c r="BA95" i="30"/>
  <c r="BA96" i="30"/>
  <c r="BA97" i="30"/>
  <c r="BA98" i="30"/>
  <c r="BA99" i="30"/>
  <c r="BA100" i="30"/>
  <c r="BA101" i="30"/>
  <c r="BA102" i="30"/>
  <c r="BA103" i="30"/>
  <c r="BA104" i="30"/>
  <c r="BA106" i="30"/>
  <c r="BA107" i="30"/>
  <c r="BA108" i="30"/>
  <c r="BA109" i="30"/>
  <c r="BA105" i="30"/>
  <c r="BA65" i="30"/>
  <c r="BB64" i="30"/>
  <c r="BB67" i="30"/>
  <c r="BD67" i="30" s="1"/>
  <c r="BB117" i="30"/>
  <c r="BB54" i="30"/>
  <c r="BB7" i="30"/>
  <c r="BB25" i="30"/>
  <c r="BD25" i="30" s="1"/>
  <c r="BB16" i="30"/>
  <c r="BD16" i="30" s="1"/>
  <c r="BB10" i="30"/>
  <c r="BD10" i="30" s="1"/>
  <c r="BB55" i="30"/>
  <c r="BB11" i="30"/>
  <c r="BD11" i="30" s="1"/>
  <c r="BB111" i="30"/>
  <c r="BB23" i="30"/>
  <c r="BB33" i="30"/>
  <c r="BB69" i="30"/>
  <c r="BB62" i="30"/>
  <c r="BB66" i="30"/>
  <c r="BB53" i="30"/>
  <c r="BB68" i="30"/>
  <c r="BD68" i="30" s="1"/>
  <c r="BB51" i="30"/>
  <c r="BB72" i="30"/>
  <c r="BB42" i="30"/>
  <c r="BB50" i="30"/>
  <c r="BB6" i="30"/>
  <c r="BB76" i="30"/>
  <c r="BD76" i="30" s="1"/>
  <c r="BB44" i="30"/>
  <c r="BB75" i="30"/>
  <c r="BB47" i="30"/>
  <c r="BB27" i="30"/>
  <c r="BD27" i="30" s="1"/>
  <c r="BB82" i="30"/>
  <c r="BB114" i="30"/>
  <c r="BB9" i="30"/>
  <c r="BB63" i="30"/>
  <c r="BB83" i="30"/>
  <c r="BB81" i="30"/>
  <c r="BB28" i="30"/>
  <c r="BB78" i="30"/>
  <c r="BB59" i="30"/>
  <c r="BB112" i="30"/>
  <c r="BB60" i="30"/>
  <c r="BD60" i="30" s="1"/>
  <c r="BB58" i="30"/>
  <c r="BB79" i="30"/>
  <c r="BB49" i="30"/>
  <c r="BB80" i="30"/>
  <c r="BB8" i="30"/>
  <c r="BB52" i="30"/>
  <c r="BB77" i="30"/>
  <c r="BD77" i="30" s="1"/>
  <c r="BB39" i="30"/>
  <c r="BB41" i="30"/>
  <c r="BB71" i="30"/>
  <c r="BB110" i="30"/>
  <c r="BB12" i="30"/>
  <c r="BB31" i="30"/>
  <c r="BB84" i="30"/>
  <c r="BD84" i="30" s="1"/>
  <c r="BB85" i="30"/>
  <c r="BB57" i="30"/>
  <c r="BB26" i="30"/>
  <c r="BB113" i="30"/>
  <c r="BB115" i="30"/>
  <c r="BB116" i="30"/>
  <c r="BB74" i="30"/>
  <c r="BB45" i="30"/>
  <c r="BD45" i="30" s="1"/>
  <c r="BB46" i="30"/>
  <c r="BB86" i="30"/>
  <c r="BB87" i="30"/>
  <c r="BB88" i="30"/>
  <c r="BB89" i="30"/>
  <c r="BB90" i="30"/>
  <c r="BB91" i="30"/>
  <c r="BB92" i="30"/>
  <c r="BD92" i="30" s="1"/>
  <c r="BB93" i="30"/>
  <c r="BB94" i="30"/>
  <c r="BB95" i="30"/>
  <c r="BB96" i="30"/>
  <c r="BB97" i="30"/>
  <c r="BB98" i="30"/>
  <c r="BB99" i="30"/>
  <c r="BB100" i="30"/>
  <c r="BD100" i="30" s="1"/>
  <c r="BB101" i="30"/>
  <c r="BB102" i="30"/>
  <c r="BB103" i="30"/>
  <c r="BB104" i="30"/>
  <c r="BB106" i="30"/>
  <c r="BB107" i="30"/>
  <c r="BB108" i="30"/>
  <c r="BB109" i="30"/>
  <c r="BD109" i="30" s="1"/>
  <c r="BB105" i="30"/>
  <c r="BB65" i="30"/>
  <c r="BD65" i="30" s="1"/>
  <c r="AL64" i="30"/>
  <c r="AN64" i="30" s="1"/>
  <c r="AL67" i="30"/>
  <c r="AN67" i="30" s="1"/>
  <c r="AL117" i="30"/>
  <c r="AN117" i="30" s="1"/>
  <c r="AL54" i="30"/>
  <c r="AN54" i="30" s="1"/>
  <c r="AL7" i="30"/>
  <c r="AN7" i="30" s="1"/>
  <c r="AL25" i="30"/>
  <c r="AN25" i="30" s="1"/>
  <c r="AL16" i="30"/>
  <c r="AN16" i="30" s="1"/>
  <c r="AL10" i="30"/>
  <c r="AN10" i="30" s="1"/>
  <c r="AL55" i="30"/>
  <c r="AN55" i="30" s="1"/>
  <c r="AL11" i="30"/>
  <c r="AN11" i="30" s="1"/>
  <c r="AL111" i="30"/>
  <c r="AL23" i="30"/>
  <c r="AN23" i="30" s="1"/>
  <c r="AL33" i="30"/>
  <c r="AN33" i="30" s="1"/>
  <c r="AL69" i="30"/>
  <c r="AN69" i="30" s="1"/>
  <c r="AL62" i="30"/>
  <c r="AN62" i="30" s="1"/>
  <c r="AL66" i="30"/>
  <c r="AN66" i="30" s="1"/>
  <c r="AL53" i="30"/>
  <c r="AN53" i="30" s="1"/>
  <c r="AL68" i="30"/>
  <c r="AN68" i="30" s="1"/>
  <c r="AL51" i="30"/>
  <c r="AN51" i="30" s="1"/>
  <c r="AL72" i="30"/>
  <c r="AN72" i="30" s="1"/>
  <c r="AL42" i="30"/>
  <c r="AN42" i="30" s="1"/>
  <c r="AL50" i="30"/>
  <c r="AN50" i="30" s="1"/>
  <c r="AL6" i="30"/>
  <c r="AN6" i="30" s="1"/>
  <c r="AL21" i="30"/>
  <c r="AN21" i="30" s="1"/>
  <c r="AL19" i="30"/>
  <c r="AN19" i="30" s="1"/>
  <c r="AL76" i="30"/>
  <c r="AN76" i="30" s="1"/>
  <c r="AL44" i="30"/>
  <c r="AN44" i="30" s="1"/>
  <c r="AL75" i="30"/>
  <c r="AN75" i="30" s="1"/>
  <c r="AL36" i="30"/>
  <c r="AN36" i="30" s="1"/>
  <c r="AL47" i="30"/>
  <c r="AN47" i="30" s="1"/>
  <c r="AL20" i="30"/>
  <c r="AN20" i="30" s="1"/>
  <c r="AL73" i="30"/>
  <c r="AN73" i="30" s="1"/>
  <c r="AL24" i="30"/>
  <c r="AN24" i="30" s="1"/>
  <c r="AL27" i="30"/>
  <c r="AN27" i="30" s="1"/>
  <c r="AL43" i="30"/>
  <c r="AN43" i="30" s="1"/>
  <c r="AL114" i="30"/>
  <c r="AN114" i="30" s="1"/>
  <c r="AL70" i="30"/>
  <c r="AN70" i="30" s="1"/>
  <c r="AL22" i="30"/>
  <c r="AN22" i="30" s="1"/>
  <c r="AL81" i="30"/>
  <c r="AN81" i="30" s="1"/>
  <c r="AL28" i="30"/>
  <c r="AN28" i="30" s="1"/>
  <c r="AL78" i="30"/>
  <c r="AN78" i="30" s="1"/>
  <c r="AL59" i="30"/>
  <c r="AN59" i="30" s="1"/>
  <c r="AL112" i="30"/>
  <c r="AL60" i="30"/>
  <c r="AN60" i="30" s="1"/>
  <c r="AL58" i="30"/>
  <c r="AN58" i="30" s="1"/>
  <c r="AL79" i="30"/>
  <c r="AN79" i="30" s="1"/>
  <c r="AL49" i="30"/>
  <c r="AN49" i="30" s="1"/>
  <c r="AL80" i="30"/>
  <c r="AN80" i="30" s="1"/>
  <c r="AL8" i="30"/>
  <c r="AN8" i="30" s="1"/>
  <c r="AL52" i="30"/>
  <c r="AN52" i="30" s="1"/>
  <c r="AL48" i="30"/>
  <c r="AN48" i="30" s="1"/>
  <c r="AL77" i="30"/>
  <c r="AN77" i="30" s="1"/>
  <c r="AL39" i="30"/>
  <c r="AN39" i="30" s="1"/>
  <c r="AL32" i="30"/>
  <c r="AN32" i="30" s="1"/>
  <c r="AL41" i="30"/>
  <c r="AN41" i="30" s="1"/>
  <c r="AL71" i="30"/>
  <c r="AN71" i="30" s="1"/>
  <c r="AL110" i="30"/>
  <c r="AL12" i="30"/>
  <c r="AN12" i="30" s="1"/>
  <c r="AL31" i="30"/>
  <c r="AN31" i="30" s="1"/>
  <c r="AL84" i="30"/>
  <c r="AN84" i="30" s="1"/>
  <c r="AL85" i="30"/>
  <c r="AN85" i="30" s="1"/>
  <c r="AL57" i="30"/>
  <c r="AN57" i="30" s="1"/>
  <c r="AL26" i="30"/>
  <c r="AN26" i="30" s="1"/>
  <c r="AL113" i="30"/>
  <c r="AL115" i="30"/>
  <c r="AN115" i="30" s="1"/>
  <c r="AL116" i="30"/>
  <c r="AN116" i="30" s="1"/>
  <c r="AL74" i="30"/>
  <c r="AN74" i="30" s="1"/>
  <c r="AL45" i="30"/>
  <c r="AN45" i="30" s="1"/>
  <c r="AL46" i="30"/>
  <c r="AN46" i="30" s="1"/>
  <c r="AL86" i="30"/>
  <c r="AN86" i="30" s="1"/>
  <c r="AL87" i="30"/>
  <c r="AN87" i="30" s="1"/>
  <c r="AL88" i="30"/>
  <c r="AN88" i="30" s="1"/>
  <c r="AL89" i="30"/>
  <c r="AN89" i="30" s="1"/>
  <c r="AL90" i="30"/>
  <c r="AN90" i="30" s="1"/>
  <c r="AL91" i="30"/>
  <c r="AN91" i="30" s="1"/>
  <c r="AL92" i="30"/>
  <c r="AN92" i="30" s="1"/>
  <c r="AL93" i="30"/>
  <c r="AN93" i="30" s="1"/>
  <c r="AL94" i="30"/>
  <c r="AN94" i="30" s="1"/>
  <c r="AL95" i="30"/>
  <c r="AN95" i="30" s="1"/>
  <c r="AL96" i="30"/>
  <c r="AN96" i="30" s="1"/>
  <c r="AL97" i="30"/>
  <c r="AN97" i="30" s="1"/>
  <c r="AL98" i="30"/>
  <c r="AN98" i="30" s="1"/>
  <c r="AL99" i="30"/>
  <c r="AN99" i="30" s="1"/>
  <c r="AL100" i="30"/>
  <c r="AN100" i="30" s="1"/>
  <c r="AL101" i="30"/>
  <c r="AN101" i="30" s="1"/>
  <c r="AL102" i="30"/>
  <c r="AN102" i="30" s="1"/>
  <c r="AL103" i="30"/>
  <c r="AN103" i="30" s="1"/>
  <c r="AL104" i="30"/>
  <c r="AN104" i="30" s="1"/>
  <c r="AL106" i="30"/>
  <c r="AN106" i="30" s="1"/>
  <c r="AL107" i="30"/>
  <c r="AN107" i="30" s="1"/>
  <c r="AL108" i="30"/>
  <c r="AN108" i="30" s="1"/>
  <c r="AL109" i="30"/>
  <c r="AN109" i="30" s="1"/>
  <c r="AL105" i="30"/>
  <c r="AN105" i="30" s="1"/>
  <c r="AL65" i="30"/>
  <c r="AG117" i="30"/>
  <c r="AI117" i="30" s="1"/>
  <c r="AG54" i="30"/>
  <c r="AI54" i="30" s="1"/>
  <c r="AG7" i="30"/>
  <c r="AI7" i="30" s="1"/>
  <c r="AG25" i="30"/>
  <c r="AI25" i="30" s="1"/>
  <c r="AG16" i="30"/>
  <c r="AI16" i="30" s="1"/>
  <c r="AG10" i="30"/>
  <c r="AI10" i="30" s="1"/>
  <c r="AG55" i="30"/>
  <c r="AI55" i="30" s="1"/>
  <c r="AG11" i="30"/>
  <c r="AI11" i="30" s="1"/>
  <c r="AG111" i="30"/>
  <c r="AI111" i="30" s="1"/>
  <c r="AG23" i="30"/>
  <c r="AI23" i="30" s="1"/>
  <c r="AG33" i="30"/>
  <c r="AI33" i="30" s="1"/>
  <c r="AG62" i="30"/>
  <c r="AI62" i="30" s="1"/>
  <c r="AG53" i="30"/>
  <c r="AI53" i="30" s="1"/>
  <c r="AG51" i="30"/>
  <c r="AI51" i="30" s="1"/>
  <c r="AG72" i="30"/>
  <c r="AI72" i="30" s="1"/>
  <c r="AG42" i="30"/>
  <c r="AI42" i="30" s="1"/>
  <c r="AG50" i="30"/>
  <c r="AI50" i="30" s="1"/>
  <c r="AG6" i="30"/>
  <c r="AI6" i="30" s="1"/>
  <c r="AG21" i="30"/>
  <c r="AI21" i="30" s="1"/>
  <c r="AG19" i="30"/>
  <c r="AI19" i="30" s="1"/>
  <c r="AG76" i="30"/>
  <c r="AI76" i="30" s="1"/>
  <c r="AG44" i="30"/>
  <c r="AI44" i="30" s="1"/>
  <c r="AG75" i="30"/>
  <c r="AI75" i="30" s="1"/>
  <c r="AG36" i="30"/>
  <c r="AI36" i="30" s="1"/>
  <c r="AG47" i="30"/>
  <c r="AI47" i="30" s="1"/>
  <c r="AG20" i="30"/>
  <c r="AI20" i="30" s="1"/>
  <c r="AG40" i="30"/>
  <c r="AG9" i="30"/>
  <c r="AG63" i="30"/>
  <c r="AG70" i="30"/>
  <c r="AI70" i="30" s="1"/>
  <c r="AG22" i="30"/>
  <c r="AI22" i="30" s="1"/>
  <c r="AG83" i="30"/>
  <c r="AI83" i="30" s="1"/>
  <c r="AG81" i="30"/>
  <c r="AI81" i="30" s="1"/>
  <c r="AG28" i="30"/>
  <c r="AI28" i="30" s="1"/>
  <c r="AG78" i="30"/>
  <c r="AI78" i="30" s="1"/>
  <c r="AG59" i="30"/>
  <c r="AI59" i="30" s="1"/>
  <c r="AG112" i="30"/>
  <c r="AI112" i="30" s="1"/>
  <c r="AG60" i="30"/>
  <c r="AI60" i="30" s="1"/>
  <c r="AG58" i="30"/>
  <c r="AI58" i="30" s="1"/>
  <c r="AG79" i="30"/>
  <c r="AI79" i="30" s="1"/>
  <c r="AG49" i="30"/>
  <c r="AI49" i="30" s="1"/>
  <c r="AG80" i="30"/>
  <c r="AI80" i="30" s="1"/>
  <c r="AG8" i="30"/>
  <c r="AI8" i="30" s="1"/>
  <c r="AG52" i="30"/>
  <c r="AI52" i="30" s="1"/>
  <c r="AG48" i="30"/>
  <c r="AI48" i="30" s="1"/>
  <c r="AG77" i="30"/>
  <c r="AI77" i="30" s="1"/>
  <c r="AG39" i="30"/>
  <c r="AI39" i="30" s="1"/>
  <c r="AG32" i="30"/>
  <c r="AI32" i="30" s="1"/>
  <c r="AG41" i="30"/>
  <c r="AI41" i="30" s="1"/>
  <c r="AG110" i="30"/>
  <c r="AI110" i="30" s="1"/>
  <c r="AG12" i="30"/>
  <c r="AI12" i="30" s="1"/>
  <c r="AG31" i="30"/>
  <c r="AI31" i="30" s="1"/>
  <c r="AG84" i="30"/>
  <c r="AI84" i="30" s="1"/>
  <c r="AG85" i="30"/>
  <c r="AI85" i="30" s="1"/>
  <c r="AG57" i="30"/>
  <c r="AI57" i="30" s="1"/>
  <c r="AG26" i="30"/>
  <c r="AI26" i="30" s="1"/>
  <c r="AG113" i="30"/>
  <c r="AI113" i="30" s="1"/>
  <c r="AG115" i="30"/>
  <c r="AI115" i="30" s="1"/>
  <c r="AG116" i="30"/>
  <c r="AI116" i="30" s="1"/>
  <c r="AG45" i="30"/>
  <c r="AI45" i="30" s="1"/>
  <c r="AG46" i="30"/>
  <c r="AI46" i="30" s="1"/>
  <c r="AG86" i="30"/>
  <c r="AI86" i="30" s="1"/>
  <c r="AG87" i="30"/>
  <c r="AI87" i="30" s="1"/>
  <c r="AG88" i="30"/>
  <c r="AI88" i="30" s="1"/>
  <c r="AG89" i="30"/>
  <c r="AI89" i="30" s="1"/>
  <c r="AG90" i="30"/>
  <c r="AI90" i="30" s="1"/>
  <c r="AG91" i="30"/>
  <c r="AI91" i="30" s="1"/>
  <c r="AG92" i="30"/>
  <c r="AI92" i="30" s="1"/>
  <c r="AG93" i="30"/>
  <c r="AI93" i="30" s="1"/>
  <c r="AG94" i="30"/>
  <c r="AI94" i="30" s="1"/>
  <c r="AG95" i="30"/>
  <c r="AI95" i="30" s="1"/>
  <c r="AG96" i="30"/>
  <c r="AI96" i="30" s="1"/>
  <c r="AG97" i="30"/>
  <c r="AI97" i="30" s="1"/>
  <c r="AG98" i="30"/>
  <c r="AI98" i="30" s="1"/>
  <c r="AG99" i="30"/>
  <c r="AI99" i="30" s="1"/>
  <c r="AG100" i="30"/>
  <c r="AI100" i="30" s="1"/>
  <c r="AG101" i="30"/>
  <c r="AI101" i="30" s="1"/>
  <c r="AG102" i="30"/>
  <c r="AI102" i="30" s="1"/>
  <c r="AG103" i="30"/>
  <c r="AI103" i="30" s="1"/>
  <c r="AG104" i="30"/>
  <c r="AI104" i="30" s="1"/>
  <c r="AG106" i="30"/>
  <c r="AI106" i="30" s="1"/>
  <c r="AG107" i="30"/>
  <c r="AI107" i="30" s="1"/>
  <c r="AG108" i="30"/>
  <c r="AI108" i="30" s="1"/>
  <c r="AG109" i="30"/>
  <c r="AI109" i="30" s="1"/>
  <c r="AG105" i="30"/>
  <c r="AI105" i="30" s="1"/>
  <c r="AB64" i="30"/>
  <c r="AD64" i="30" s="1"/>
  <c r="AB67" i="30"/>
  <c r="AD67" i="30" s="1"/>
  <c r="AB117" i="30"/>
  <c r="AD117" i="30" s="1"/>
  <c r="AB54" i="30"/>
  <c r="AD54" i="30" s="1"/>
  <c r="AB7" i="30"/>
  <c r="AD7" i="30" s="1"/>
  <c r="AB25" i="30"/>
  <c r="AD25" i="30" s="1"/>
  <c r="AB16" i="30"/>
  <c r="AD16" i="30" s="1"/>
  <c r="AB10" i="30"/>
  <c r="AD10" i="30" s="1"/>
  <c r="AB55" i="30"/>
  <c r="AD55" i="30" s="1"/>
  <c r="AB11" i="30"/>
  <c r="AD11" i="30" s="1"/>
  <c r="AB111" i="30"/>
  <c r="AD111" i="30" s="1"/>
  <c r="AB23" i="30"/>
  <c r="AD23" i="30" s="1"/>
  <c r="AB33" i="30"/>
  <c r="AD33" i="30" s="1"/>
  <c r="AB69" i="30"/>
  <c r="AD69" i="30" s="1"/>
  <c r="AB62" i="30"/>
  <c r="AD62" i="30" s="1"/>
  <c r="AB66" i="30"/>
  <c r="AD66" i="30" s="1"/>
  <c r="AB53" i="30"/>
  <c r="AD53" i="30" s="1"/>
  <c r="AB68" i="30"/>
  <c r="AD68" i="30" s="1"/>
  <c r="AB51" i="30"/>
  <c r="AD51" i="30" s="1"/>
  <c r="AB73" i="30"/>
  <c r="AD73" i="30" s="1"/>
  <c r="AB24" i="30"/>
  <c r="AD24" i="30" s="1"/>
  <c r="AB27" i="30"/>
  <c r="AD27" i="30" s="1"/>
  <c r="AB43" i="30"/>
  <c r="AD43" i="30" s="1"/>
  <c r="AB82" i="30"/>
  <c r="AD82" i="30" s="1"/>
  <c r="AB114" i="30"/>
  <c r="AD114" i="30" s="1"/>
  <c r="AB40" i="30"/>
  <c r="AB9" i="30"/>
  <c r="AB63" i="30"/>
  <c r="AB22" i="30"/>
  <c r="AD22" i="30" s="1"/>
  <c r="AB83" i="30"/>
  <c r="AD83" i="30" s="1"/>
  <c r="AB81" i="30"/>
  <c r="AD81" i="30" s="1"/>
  <c r="AB28" i="30"/>
  <c r="AD28" i="30" s="1"/>
  <c r="AB78" i="30"/>
  <c r="AD78" i="30" s="1"/>
  <c r="AB59" i="30"/>
  <c r="AD59" i="30" s="1"/>
  <c r="AB112" i="30"/>
  <c r="AD112" i="30" s="1"/>
  <c r="AB60" i="30"/>
  <c r="AD60" i="30" s="1"/>
  <c r="AB58" i="30"/>
  <c r="AD58" i="30" s="1"/>
  <c r="AB79" i="30"/>
  <c r="AD79" i="30" s="1"/>
  <c r="AB49" i="30"/>
  <c r="AD49" i="30" s="1"/>
  <c r="AB80" i="30"/>
  <c r="AD80" i="30" s="1"/>
  <c r="AB8" i="30"/>
  <c r="AD8" i="30" s="1"/>
  <c r="AB52" i="30"/>
  <c r="AD52" i="30" s="1"/>
  <c r="AB48" i="30"/>
  <c r="AD48" i="30" s="1"/>
  <c r="AB77" i="30"/>
  <c r="AD77" i="30" s="1"/>
  <c r="AB39" i="30"/>
  <c r="AD39" i="30" s="1"/>
  <c r="AB32" i="30"/>
  <c r="AD32" i="30" s="1"/>
  <c r="AB41" i="30"/>
  <c r="AD41" i="30" s="1"/>
  <c r="AB71" i="30"/>
  <c r="AD71" i="30" s="1"/>
  <c r="AB110" i="30"/>
  <c r="AD110" i="30" s="1"/>
  <c r="AB12" i="30"/>
  <c r="AD12" i="30" s="1"/>
  <c r="AB31" i="30"/>
  <c r="AD31" i="30" s="1"/>
  <c r="AB84" i="30"/>
  <c r="AD84" i="30" s="1"/>
  <c r="AB85" i="30"/>
  <c r="AD85" i="30" s="1"/>
  <c r="AB57" i="30"/>
  <c r="AD57" i="30" s="1"/>
  <c r="AB26" i="30"/>
  <c r="AD26" i="30" s="1"/>
  <c r="AB113" i="30"/>
  <c r="AD113" i="30" s="1"/>
  <c r="AB115" i="30"/>
  <c r="AD115" i="30" s="1"/>
  <c r="AB116" i="30"/>
  <c r="AD116" i="30" s="1"/>
  <c r="AB74" i="30"/>
  <c r="AD74" i="30" s="1"/>
  <c r="AB45" i="30"/>
  <c r="AD45" i="30" s="1"/>
  <c r="AB46" i="30"/>
  <c r="AD46" i="30" s="1"/>
  <c r="AB86" i="30"/>
  <c r="AD86" i="30" s="1"/>
  <c r="AB87" i="30"/>
  <c r="AD87" i="30" s="1"/>
  <c r="AB88" i="30"/>
  <c r="AD88" i="30" s="1"/>
  <c r="AB89" i="30"/>
  <c r="AD89" i="30" s="1"/>
  <c r="AB90" i="30"/>
  <c r="AD90" i="30" s="1"/>
  <c r="AB91" i="30"/>
  <c r="AD91" i="30" s="1"/>
  <c r="AB92" i="30"/>
  <c r="AD92" i="30" s="1"/>
  <c r="AB93" i="30"/>
  <c r="AD93" i="30" s="1"/>
  <c r="AB94" i="30"/>
  <c r="AD94" i="30" s="1"/>
  <c r="AB95" i="30"/>
  <c r="AD95" i="30" s="1"/>
  <c r="AB96" i="30"/>
  <c r="AD96" i="30" s="1"/>
  <c r="AB97" i="30"/>
  <c r="AD97" i="30" s="1"/>
  <c r="AB98" i="30"/>
  <c r="AD98" i="30" s="1"/>
  <c r="AB99" i="30"/>
  <c r="AD99" i="30" s="1"/>
  <c r="AB100" i="30"/>
  <c r="AD100" i="30" s="1"/>
  <c r="AB101" i="30"/>
  <c r="AD101" i="30" s="1"/>
  <c r="AB102" i="30"/>
  <c r="AD102" i="30" s="1"/>
  <c r="AB103" i="30"/>
  <c r="AD103" i="30" s="1"/>
  <c r="AB104" i="30"/>
  <c r="AD104" i="30" s="1"/>
  <c r="AB106" i="30"/>
  <c r="AD106" i="30" s="1"/>
  <c r="AB107" i="30"/>
  <c r="AD107" i="30" s="1"/>
  <c r="AB108" i="30"/>
  <c r="AD108" i="30" s="1"/>
  <c r="AB109" i="30"/>
  <c r="AD109" i="30" s="1"/>
  <c r="AB105" i="30"/>
  <c r="AD105" i="30" s="1"/>
  <c r="AB65" i="30"/>
  <c r="AD65" i="30" s="1"/>
  <c r="W64" i="30"/>
  <c r="Y64" i="30" s="1"/>
  <c r="W67" i="30"/>
  <c r="Y67" i="30" s="1"/>
  <c r="W117" i="30"/>
  <c r="Y117" i="30" s="1"/>
  <c r="W54" i="30"/>
  <c r="Y54" i="30" s="1"/>
  <c r="W7" i="30"/>
  <c r="Y7" i="30" s="1"/>
  <c r="W72" i="30"/>
  <c r="Y72" i="30" s="1"/>
  <c r="W6" i="30"/>
  <c r="Y6" i="30" s="1"/>
  <c r="W21" i="30"/>
  <c r="Y21" i="30" s="1"/>
  <c r="W19" i="30"/>
  <c r="Y19" i="30" s="1"/>
  <c r="W76" i="30"/>
  <c r="Y76" i="30" s="1"/>
  <c r="W75" i="30"/>
  <c r="Y75" i="30" s="1"/>
  <c r="W36" i="30"/>
  <c r="Y36" i="30" s="1"/>
  <c r="W20" i="30"/>
  <c r="Y20" i="30" s="1"/>
  <c r="W73" i="30"/>
  <c r="Y73" i="30" s="1"/>
  <c r="W24" i="30"/>
  <c r="Y24" i="30" s="1"/>
  <c r="W82" i="30"/>
  <c r="Y82" i="30" s="1"/>
  <c r="W114" i="30"/>
  <c r="Y114" i="30" s="1"/>
  <c r="W9" i="30"/>
  <c r="W63" i="30"/>
  <c r="W70" i="30"/>
  <c r="Y70" i="30" s="1"/>
  <c r="W22" i="30"/>
  <c r="Y22" i="30" s="1"/>
  <c r="W83" i="30"/>
  <c r="Y83" i="30" s="1"/>
  <c r="W81" i="30"/>
  <c r="Y81" i="30" s="1"/>
  <c r="W78" i="30"/>
  <c r="Y78" i="30" s="1"/>
  <c r="W112" i="30"/>
  <c r="Y112" i="30" s="1"/>
  <c r="W58" i="30"/>
  <c r="Y58" i="30" s="1"/>
  <c r="W79" i="30"/>
  <c r="Y79" i="30" s="1"/>
  <c r="W80" i="30"/>
  <c r="Y80" i="30" s="1"/>
  <c r="W8" i="30"/>
  <c r="Y8" i="30" s="1"/>
  <c r="W52" i="30"/>
  <c r="Y52" i="30" s="1"/>
  <c r="W77" i="30"/>
  <c r="Y77" i="30" s="1"/>
  <c r="W32" i="30"/>
  <c r="Y32" i="30" s="1"/>
  <c r="W71" i="30"/>
  <c r="Y71" i="30" s="1"/>
  <c r="W110" i="30"/>
  <c r="Y110" i="30" s="1"/>
  <c r="W12" i="30"/>
  <c r="Y12" i="30" s="1"/>
  <c r="W31" i="30"/>
  <c r="Y31" i="30" s="1"/>
  <c r="W84" i="30"/>
  <c r="Y84" i="30" s="1"/>
  <c r="W85" i="30"/>
  <c r="Y85" i="30" s="1"/>
  <c r="W57" i="30"/>
  <c r="Y57" i="30" s="1"/>
  <c r="W113" i="30"/>
  <c r="Y113" i="30" s="1"/>
  <c r="W115" i="30"/>
  <c r="Y115" i="30" s="1"/>
  <c r="W116" i="30"/>
  <c r="Y116" i="30" s="1"/>
  <c r="W74" i="30"/>
  <c r="Y74" i="30" s="1"/>
  <c r="W86" i="30"/>
  <c r="Y86" i="30" s="1"/>
  <c r="W87" i="30"/>
  <c r="Y87" i="30" s="1"/>
  <c r="W88" i="30"/>
  <c r="Y88" i="30" s="1"/>
  <c r="W89" i="30"/>
  <c r="Y89" i="30" s="1"/>
  <c r="W90" i="30"/>
  <c r="Y90" i="30" s="1"/>
  <c r="W91" i="30"/>
  <c r="Y91" i="30" s="1"/>
  <c r="W92" i="30"/>
  <c r="Y92" i="30" s="1"/>
  <c r="W93" i="30"/>
  <c r="Y93" i="30" s="1"/>
  <c r="W94" i="30"/>
  <c r="Y94" i="30" s="1"/>
  <c r="W95" i="30"/>
  <c r="Y95" i="30" s="1"/>
  <c r="W96" i="30"/>
  <c r="Y96" i="30" s="1"/>
  <c r="W97" i="30"/>
  <c r="Y97" i="30" s="1"/>
  <c r="W98" i="30"/>
  <c r="Y98" i="30" s="1"/>
  <c r="W99" i="30"/>
  <c r="Y99" i="30" s="1"/>
  <c r="W100" i="30"/>
  <c r="Y100" i="30" s="1"/>
  <c r="W101" i="30"/>
  <c r="Y101" i="30" s="1"/>
  <c r="W102" i="30"/>
  <c r="Y102" i="30" s="1"/>
  <c r="W103" i="30"/>
  <c r="Y103" i="30" s="1"/>
  <c r="W104" i="30"/>
  <c r="Y104" i="30" s="1"/>
  <c r="W106" i="30"/>
  <c r="Y106" i="30" s="1"/>
  <c r="W107" i="30"/>
  <c r="Y107" i="30" s="1"/>
  <c r="W108" i="30"/>
  <c r="Y108" i="30" s="1"/>
  <c r="W109" i="30"/>
  <c r="Y109" i="30" s="1"/>
  <c r="W105" i="30"/>
  <c r="Y105" i="30" s="1"/>
  <c r="W65" i="30"/>
  <c r="Y65" i="30" s="1"/>
  <c r="R64" i="30"/>
  <c r="T64" i="30" s="1"/>
  <c r="R67" i="30"/>
  <c r="T67" i="30" s="1"/>
  <c r="R117" i="30"/>
  <c r="T117" i="30" s="1"/>
  <c r="R54" i="30"/>
  <c r="T54" i="30" s="1"/>
  <c r="R7" i="30"/>
  <c r="T7" i="30" s="1"/>
  <c r="R25" i="30"/>
  <c r="T25" i="30" s="1"/>
  <c r="R16" i="30"/>
  <c r="T16" i="30" s="1"/>
  <c r="R10" i="30"/>
  <c r="T10" i="30" s="1"/>
  <c r="R55" i="30"/>
  <c r="T55" i="30" s="1"/>
  <c r="R11" i="30"/>
  <c r="T11" i="30" s="1"/>
  <c r="R111" i="30"/>
  <c r="T111" i="30" s="1"/>
  <c r="R23" i="30"/>
  <c r="T23" i="30" s="1"/>
  <c r="R33" i="30"/>
  <c r="T33" i="30" s="1"/>
  <c r="R69" i="30"/>
  <c r="T69" i="30" s="1"/>
  <c r="R62" i="30"/>
  <c r="T62" i="30" s="1"/>
  <c r="R66" i="30"/>
  <c r="T66" i="30" s="1"/>
  <c r="R53" i="30"/>
  <c r="T53" i="30" s="1"/>
  <c r="R68" i="30"/>
  <c r="T68" i="30" s="1"/>
  <c r="R51" i="30"/>
  <c r="T51" i="30" s="1"/>
  <c r="R72" i="30"/>
  <c r="T72" i="30" s="1"/>
  <c r="R50" i="30"/>
  <c r="T50" i="30" s="1"/>
  <c r="R76" i="30"/>
  <c r="T76" i="30" s="1"/>
  <c r="R44" i="30"/>
  <c r="T44" i="30" s="1"/>
  <c r="R75" i="30"/>
  <c r="T75" i="30" s="1"/>
  <c r="R47" i="30"/>
  <c r="T47" i="30" s="1"/>
  <c r="R73" i="30"/>
  <c r="T73" i="30" s="1"/>
  <c r="R27" i="30"/>
  <c r="T27" i="30" s="1"/>
  <c r="R82" i="30"/>
  <c r="T82" i="30" s="1"/>
  <c r="R114" i="30"/>
  <c r="T114" i="30" s="1"/>
  <c r="R9" i="30"/>
  <c r="R63" i="30"/>
  <c r="R70" i="30"/>
  <c r="T70" i="30" s="1"/>
  <c r="R83" i="30"/>
  <c r="T83" i="30" s="1"/>
  <c r="R81" i="30"/>
  <c r="T81" i="30" s="1"/>
  <c r="R28" i="30"/>
  <c r="T28" i="30" s="1"/>
  <c r="R78" i="30"/>
  <c r="T78" i="30" s="1"/>
  <c r="R59" i="30"/>
  <c r="T59" i="30" s="1"/>
  <c r="R112" i="30"/>
  <c r="T112" i="30" s="1"/>
  <c r="R60" i="30"/>
  <c r="T60" i="30" s="1"/>
  <c r="R58" i="30"/>
  <c r="T58" i="30" s="1"/>
  <c r="R79" i="30"/>
  <c r="T79" i="30" s="1"/>
  <c r="R49" i="30"/>
  <c r="T49" i="30" s="1"/>
  <c r="R80" i="30"/>
  <c r="T80" i="30" s="1"/>
  <c r="R8" i="30"/>
  <c r="T8" i="30" s="1"/>
  <c r="R52" i="30"/>
  <c r="T52" i="30" s="1"/>
  <c r="R48" i="30"/>
  <c r="T48" i="30" s="1"/>
  <c r="R77" i="30"/>
  <c r="T77" i="30" s="1"/>
  <c r="R71" i="30"/>
  <c r="T71" i="30" s="1"/>
  <c r="R110" i="30"/>
  <c r="T110" i="30" s="1"/>
  <c r="R12" i="30"/>
  <c r="T12" i="30" s="1"/>
  <c r="R31" i="30"/>
  <c r="T31" i="30" s="1"/>
  <c r="R84" i="30"/>
  <c r="T84" i="30" s="1"/>
  <c r="R85" i="30"/>
  <c r="T85" i="30" s="1"/>
  <c r="R57" i="30"/>
  <c r="T57" i="30" s="1"/>
  <c r="R26" i="30"/>
  <c r="T26" i="30" s="1"/>
  <c r="R113" i="30"/>
  <c r="T113" i="30" s="1"/>
  <c r="R115" i="30"/>
  <c r="T115" i="30" s="1"/>
  <c r="R116" i="30"/>
  <c r="T116" i="30" s="1"/>
  <c r="R74" i="30"/>
  <c r="T74" i="30" s="1"/>
  <c r="R45" i="30"/>
  <c r="T45" i="30" s="1"/>
  <c r="R46" i="30"/>
  <c r="T46" i="30" s="1"/>
  <c r="R86" i="30"/>
  <c r="T86" i="30" s="1"/>
  <c r="R87" i="30"/>
  <c r="T87" i="30" s="1"/>
  <c r="R88" i="30"/>
  <c r="T88" i="30" s="1"/>
  <c r="R89" i="30"/>
  <c r="T89" i="30" s="1"/>
  <c r="R90" i="30"/>
  <c r="T90" i="30" s="1"/>
  <c r="R91" i="30"/>
  <c r="T91" i="30" s="1"/>
  <c r="R92" i="30"/>
  <c r="T92" i="30" s="1"/>
  <c r="R93" i="30"/>
  <c r="T93" i="30" s="1"/>
  <c r="R94" i="30"/>
  <c r="T94" i="30" s="1"/>
  <c r="R95" i="30"/>
  <c r="T95" i="30" s="1"/>
  <c r="R96" i="30"/>
  <c r="T96" i="30" s="1"/>
  <c r="R97" i="30"/>
  <c r="T97" i="30" s="1"/>
  <c r="R98" i="30"/>
  <c r="T98" i="30" s="1"/>
  <c r="R99" i="30"/>
  <c r="T99" i="30" s="1"/>
  <c r="R100" i="30"/>
  <c r="T100" i="30" s="1"/>
  <c r="R101" i="30"/>
  <c r="T101" i="30" s="1"/>
  <c r="R102" i="30"/>
  <c r="T102" i="30" s="1"/>
  <c r="R103" i="30"/>
  <c r="T103" i="30" s="1"/>
  <c r="R104" i="30"/>
  <c r="T104" i="30" s="1"/>
  <c r="R106" i="30"/>
  <c r="T106" i="30" s="1"/>
  <c r="R107" i="30"/>
  <c r="T107" i="30" s="1"/>
  <c r="R108" i="30"/>
  <c r="T108" i="30" s="1"/>
  <c r="R109" i="30"/>
  <c r="T109" i="30" s="1"/>
  <c r="R105" i="30"/>
  <c r="T105" i="30" s="1"/>
  <c r="R65" i="30"/>
  <c r="T65" i="30" s="1"/>
  <c r="M25" i="30"/>
  <c r="O25" i="30" s="1"/>
  <c r="M16" i="30"/>
  <c r="M10" i="30"/>
  <c r="M55" i="30"/>
  <c r="O55" i="30" s="1"/>
  <c r="M11" i="30"/>
  <c r="O11" i="30" s="1"/>
  <c r="M111" i="30"/>
  <c r="M23" i="30"/>
  <c r="M33" i="30"/>
  <c r="O33" i="30" s="1"/>
  <c r="M62" i="30"/>
  <c r="M53" i="30"/>
  <c r="O53" i="30" s="1"/>
  <c r="M51" i="30"/>
  <c r="M72" i="30"/>
  <c r="M42" i="30"/>
  <c r="O42" i="30" s="1"/>
  <c r="M50" i="30"/>
  <c r="O50" i="30" s="1"/>
  <c r="M21" i="30"/>
  <c r="M19" i="30"/>
  <c r="O19" i="30" s="1"/>
  <c r="M76" i="30"/>
  <c r="O76" i="30" s="1"/>
  <c r="M44" i="30"/>
  <c r="M75" i="30"/>
  <c r="M36" i="30"/>
  <c r="O36" i="30" s="1"/>
  <c r="M47" i="30"/>
  <c r="O47" i="30" s="1"/>
  <c r="M20" i="30"/>
  <c r="M24" i="30"/>
  <c r="O24" i="30" s="1"/>
  <c r="M27" i="30"/>
  <c r="O27" i="30" s="1"/>
  <c r="M43" i="30"/>
  <c r="M82" i="30"/>
  <c r="M114" i="30"/>
  <c r="O114" i="30" s="1"/>
  <c r="M40" i="30"/>
  <c r="M63" i="30"/>
  <c r="M70" i="30"/>
  <c r="O70" i="30" s="1"/>
  <c r="M22" i="30"/>
  <c r="O22" i="30" s="1"/>
  <c r="M83" i="30"/>
  <c r="M81" i="30"/>
  <c r="M28" i="30"/>
  <c r="O28" i="30" s="1"/>
  <c r="M78" i="30"/>
  <c r="M59" i="30"/>
  <c r="M112" i="30"/>
  <c r="O112" i="30" s="1"/>
  <c r="M60" i="30"/>
  <c r="O60" i="30" s="1"/>
  <c r="M58" i="30"/>
  <c r="M79" i="30"/>
  <c r="M49" i="30"/>
  <c r="O49" i="30" s="1"/>
  <c r="M80" i="30"/>
  <c r="O80" i="30" s="1"/>
  <c r="M52" i="30"/>
  <c r="M48" i="30"/>
  <c r="O48" i="30" s="1"/>
  <c r="M77" i="30"/>
  <c r="O77" i="30" s="1"/>
  <c r="M39" i="30"/>
  <c r="M32" i="30"/>
  <c r="M41" i="30"/>
  <c r="O41" i="30" s="1"/>
  <c r="M71" i="30"/>
  <c r="O71" i="30" s="1"/>
  <c r="M110" i="30"/>
  <c r="M12" i="30"/>
  <c r="M31" i="30"/>
  <c r="O31" i="30" s="1"/>
  <c r="M84" i="30"/>
  <c r="O84" i="30" s="1"/>
  <c r="M85" i="30"/>
  <c r="M57" i="30"/>
  <c r="M26" i="30"/>
  <c r="O26" i="30" s="1"/>
  <c r="M113" i="30"/>
  <c r="O113" i="30" s="1"/>
  <c r="M115" i="30"/>
  <c r="M116" i="30"/>
  <c r="M74" i="30"/>
  <c r="O74" i="30" s="1"/>
  <c r="M45" i="30"/>
  <c r="O45" i="30" s="1"/>
  <c r="M46" i="30"/>
  <c r="M86" i="30"/>
  <c r="M87" i="30"/>
  <c r="O87" i="30" s="1"/>
  <c r="M88" i="30"/>
  <c r="O88" i="30" s="1"/>
  <c r="M89" i="30"/>
  <c r="M90" i="30"/>
  <c r="M91" i="30"/>
  <c r="O91" i="30" s="1"/>
  <c r="M92" i="30"/>
  <c r="O92" i="30" s="1"/>
  <c r="M93" i="30"/>
  <c r="M94" i="30"/>
  <c r="M95" i="30"/>
  <c r="O95" i="30" s="1"/>
  <c r="M96" i="30"/>
  <c r="O96" i="30" s="1"/>
  <c r="M97" i="30"/>
  <c r="M98" i="30"/>
  <c r="M99" i="30"/>
  <c r="O99" i="30" s="1"/>
  <c r="M100" i="30"/>
  <c r="O100" i="30" s="1"/>
  <c r="M101" i="30"/>
  <c r="M102" i="30"/>
  <c r="M103" i="30"/>
  <c r="O103" i="30" s="1"/>
  <c r="M104" i="30"/>
  <c r="O104" i="30" s="1"/>
  <c r="M106" i="30"/>
  <c r="M107" i="30"/>
  <c r="M108" i="30"/>
  <c r="O108" i="30" s="1"/>
  <c r="M109" i="30"/>
  <c r="O109" i="30" s="1"/>
  <c r="M105" i="30"/>
  <c r="AW117" i="30"/>
  <c r="AY117" i="30" s="1"/>
  <c r="AW54" i="30"/>
  <c r="AY54" i="30" s="1"/>
  <c r="AW25" i="30"/>
  <c r="AY25" i="30" s="1"/>
  <c r="AW16" i="30"/>
  <c r="AY16" i="30" s="1"/>
  <c r="AW10" i="30"/>
  <c r="AY10" i="30" s="1"/>
  <c r="AW55" i="30"/>
  <c r="AY55" i="30" s="1"/>
  <c r="AW11" i="30"/>
  <c r="AY11" i="30" s="1"/>
  <c r="AW111" i="30"/>
  <c r="AY111" i="30" s="1"/>
  <c r="AW23" i="30"/>
  <c r="AY23" i="30" s="1"/>
  <c r="AW33" i="30"/>
  <c r="AY33" i="30" s="1"/>
  <c r="AW69" i="30"/>
  <c r="AY69" i="30" s="1"/>
  <c r="AW62" i="30"/>
  <c r="AY62" i="30" s="1"/>
  <c r="AW66" i="30"/>
  <c r="AY66" i="30" s="1"/>
  <c r="AW53" i="30"/>
  <c r="AY53" i="30" s="1"/>
  <c r="AW68" i="30"/>
  <c r="AY68" i="30" s="1"/>
  <c r="AW51" i="30"/>
  <c r="AY51" i="30" s="1"/>
  <c r="AW72" i="30"/>
  <c r="AY72" i="30" s="1"/>
  <c r="AW42" i="30"/>
  <c r="AY42" i="30" s="1"/>
  <c r="AW50" i="30"/>
  <c r="AY50" i="30" s="1"/>
  <c r="AW21" i="30"/>
  <c r="AY21" i="30" s="1"/>
  <c r="AW19" i="30"/>
  <c r="AY19" i="30" s="1"/>
  <c r="AW76" i="30"/>
  <c r="AY76" i="30" s="1"/>
  <c r="AW44" i="30"/>
  <c r="AY44" i="30" s="1"/>
  <c r="AW75" i="30"/>
  <c r="AY75" i="30" s="1"/>
  <c r="AW36" i="30"/>
  <c r="AY36" i="30" s="1"/>
  <c r="AW47" i="30"/>
  <c r="AY47" i="30" s="1"/>
  <c r="AW20" i="30"/>
  <c r="AY20" i="30" s="1"/>
  <c r="AW24" i="30"/>
  <c r="AY24" i="30" s="1"/>
  <c r="AW27" i="30"/>
  <c r="AY27" i="30" s="1"/>
  <c r="AW43" i="30"/>
  <c r="AY43" i="30" s="1"/>
  <c r="AW82" i="30"/>
  <c r="AY82" i="30" s="1"/>
  <c r="AW114" i="30"/>
  <c r="AY114" i="30" s="1"/>
  <c r="AW40" i="30"/>
  <c r="AW63" i="30"/>
  <c r="AW28" i="30"/>
  <c r="AY28" i="30" s="1"/>
  <c r="AW78" i="30"/>
  <c r="AY78" i="30" s="1"/>
  <c r="AW59" i="30"/>
  <c r="AY59" i="30" s="1"/>
  <c r="AW112" i="30"/>
  <c r="AY112" i="30" s="1"/>
  <c r="AW60" i="30"/>
  <c r="AY60" i="30" s="1"/>
  <c r="AW58" i="30"/>
  <c r="AY58" i="30" s="1"/>
  <c r="AW79" i="30"/>
  <c r="AY79" i="30" s="1"/>
  <c r="AW49" i="30"/>
  <c r="AY49" i="30" s="1"/>
  <c r="AW80" i="30"/>
  <c r="AY80" i="30" s="1"/>
  <c r="AW52" i="30"/>
  <c r="AY52" i="30" s="1"/>
  <c r="AW48" i="30"/>
  <c r="AY48" i="30" s="1"/>
  <c r="AW77" i="30"/>
  <c r="AY77" i="30" s="1"/>
  <c r="AW39" i="30"/>
  <c r="AY39" i="30" s="1"/>
  <c r="AW32" i="30"/>
  <c r="AY32" i="30" s="1"/>
  <c r="AW41" i="30"/>
  <c r="AY41" i="30" s="1"/>
  <c r="AW71" i="30"/>
  <c r="AY71" i="30" s="1"/>
  <c r="AW110" i="30"/>
  <c r="AY110" i="30" s="1"/>
  <c r="AW12" i="30"/>
  <c r="AY12" i="30" s="1"/>
  <c r="AW31" i="30"/>
  <c r="AY31" i="30" s="1"/>
  <c r="AW84" i="30"/>
  <c r="AY84" i="30" s="1"/>
  <c r="AW85" i="30"/>
  <c r="AY85" i="30" s="1"/>
  <c r="AW57" i="30"/>
  <c r="AY57" i="30" s="1"/>
  <c r="AW26" i="30"/>
  <c r="AY26" i="30" s="1"/>
  <c r="AW113" i="30"/>
  <c r="AY113" i="30" s="1"/>
  <c r="AW115" i="30"/>
  <c r="AY115" i="30" s="1"/>
  <c r="AW116" i="30"/>
  <c r="AY116" i="30" s="1"/>
  <c r="AW74" i="30"/>
  <c r="AY74" i="30" s="1"/>
  <c r="AW45" i="30"/>
  <c r="AY45" i="30" s="1"/>
  <c r="AW46" i="30"/>
  <c r="AY46" i="30" s="1"/>
  <c r="AW86" i="30"/>
  <c r="AY86" i="30" s="1"/>
  <c r="AW87" i="30"/>
  <c r="AY87" i="30" s="1"/>
  <c r="AW88" i="30"/>
  <c r="AY88" i="30" s="1"/>
  <c r="AW89" i="30"/>
  <c r="AW90" i="30"/>
  <c r="AW91" i="30"/>
  <c r="AW92" i="30"/>
  <c r="AW93" i="30"/>
  <c r="AW94" i="30"/>
  <c r="AW95" i="30"/>
  <c r="AW96" i="30"/>
  <c r="AW97" i="30"/>
  <c r="AW98" i="30"/>
  <c r="AW99" i="30"/>
  <c r="AY99" i="30" s="1"/>
  <c r="AW100" i="30"/>
  <c r="AW101" i="30"/>
  <c r="AW102" i="30"/>
  <c r="AW103" i="30"/>
  <c r="AW104" i="30"/>
  <c r="AW106" i="30"/>
  <c r="AW107" i="30"/>
  <c r="AW108" i="30"/>
  <c r="AW109" i="30"/>
  <c r="AW105" i="30"/>
  <c r="BK64" i="30"/>
  <c r="BK67" i="30"/>
  <c r="BK117" i="30"/>
  <c r="BK54" i="30"/>
  <c r="BK7" i="30"/>
  <c r="BK25" i="30"/>
  <c r="BK16" i="30"/>
  <c r="BK10" i="30"/>
  <c r="BK55" i="30"/>
  <c r="BK11" i="30"/>
  <c r="BK111" i="30"/>
  <c r="BK23" i="30"/>
  <c r="BK33" i="30"/>
  <c r="BK69" i="30"/>
  <c r="BK62" i="30"/>
  <c r="BK66" i="30"/>
  <c r="BK53" i="30"/>
  <c r="BK68" i="30"/>
  <c r="BK51" i="30"/>
  <c r="BK72" i="30"/>
  <c r="BK42" i="30"/>
  <c r="BK50" i="30"/>
  <c r="BK6" i="30"/>
  <c r="BK21" i="30"/>
  <c r="BK19" i="30"/>
  <c r="BK76" i="30"/>
  <c r="BK44" i="30"/>
  <c r="BK75" i="30"/>
  <c r="BK36" i="30"/>
  <c r="BK47" i="30"/>
  <c r="BK20" i="30"/>
  <c r="BK24" i="30"/>
  <c r="BK27" i="30"/>
  <c r="BK43" i="30"/>
  <c r="BK82" i="30"/>
  <c r="BK114" i="30"/>
  <c r="BK40" i="30"/>
  <c r="BK9" i="30"/>
  <c r="BK63" i="30"/>
  <c r="BK22" i="30"/>
  <c r="BK83" i="30"/>
  <c r="BK81" i="30"/>
  <c r="BK28" i="30"/>
  <c r="BK78" i="30"/>
  <c r="BK59" i="30"/>
  <c r="BK112" i="30"/>
  <c r="BK60" i="30"/>
  <c r="BK58" i="30"/>
  <c r="BK79" i="30"/>
  <c r="BK49" i="30"/>
  <c r="BK80" i="30"/>
  <c r="BK8" i="30"/>
  <c r="BK52" i="30"/>
  <c r="BK48" i="30"/>
  <c r="BK77" i="30"/>
  <c r="BK39" i="30"/>
  <c r="BK32" i="30"/>
  <c r="BK41" i="30"/>
  <c r="BK71" i="30"/>
  <c r="BK110" i="30"/>
  <c r="BK12" i="30"/>
  <c r="BK31" i="30"/>
  <c r="BK84" i="30"/>
  <c r="BK85" i="30"/>
  <c r="BK57" i="30"/>
  <c r="BK26" i="30"/>
  <c r="BK113" i="30"/>
  <c r="BK115" i="30"/>
  <c r="BK116" i="30"/>
  <c r="BK74" i="30"/>
  <c r="BK45" i="30"/>
  <c r="BK46" i="30"/>
  <c r="BK86" i="30"/>
  <c r="BK87" i="30"/>
  <c r="BK88" i="30"/>
  <c r="BK89" i="30"/>
  <c r="BK90" i="30"/>
  <c r="BK91" i="30"/>
  <c r="BK92" i="30"/>
  <c r="BK93" i="30"/>
  <c r="BK94" i="30"/>
  <c r="BK95" i="30"/>
  <c r="BK96" i="30"/>
  <c r="BK97" i="30"/>
  <c r="BK98" i="30"/>
  <c r="BK99" i="30"/>
  <c r="BK100" i="30"/>
  <c r="BK101" i="30"/>
  <c r="BK102" i="30"/>
  <c r="BK103" i="30"/>
  <c r="BK104" i="30"/>
  <c r="BK106" i="30"/>
  <c r="BK107" i="30"/>
  <c r="BK108" i="30"/>
  <c r="BK109" i="30"/>
  <c r="BK105" i="30"/>
  <c r="BF64" i="30"/>
  <c r="BF67" i="30"/>
  <c r="BF117" i="30"/>
  <c r="BF54" i="30"/>
  <c r="BF7" i="30"/>
  <c r="BF25" i="30"/>
  <c r="BF16" i="30"/>
  <c r="BF10" i="30"/>
  <c r="BF55" i="30"/>
  <c r="BF11" i="30"/>
  <c r="BF111" i="30"/>
  <c r="BG111" i="30" s="1"/>
  <c r="BI111" i="30" s="1"/>
  <c r="BF23" i="30"/>
  <c r="BF33" i="30"/>
  <c r="BF69" i="30"/>
  <c r="BF62" i="30"/>
  <c r="BF66" i="30"/>
  <c r="BF53" i="30"/>
  <c r="BF68" i="30"/>
  <c r="BF51" i="30"/>
  <c r="BF72" i="30"/>
  <c r="BF42" i="30"/>
  <c r="BF50" i="30"/>
  <c r="BF6" i="30"/>
  <c r="BF21" i="30"/>
  <c r="BF19" i="30"/>
  <c r="BF76" i="30"/>
  <c r="BF44" i="30"/>
  <c r="BF75" i="30"/>
  <c r="BF36" i="30"/>
  <c r="BF47" i="30"/>
  <c r="BF20" i="30"/>
  <c r="BF24" i="30"/>
  <c r="BF27" i="30"/>
  <c r="BF43" i="30"/>
  <c r="BF82" i="30"/>
  <c r="BF114" i="30"/>
  <c r="BF40" i="30"/>
  <c r="BF9" i="30"/>
  <c r="BF63" i="30"/>
  <c r="BF22" i="30"/>
  <c r="BF83" i="30"/>
  <c r="BF81" i="30"/>
  <c r="BF28" i="30"/>
  <c r="BF78" i="30"/>
  <c r="BF59" i="30"/>
  <c r="BF112" i="30"/>
  <c r="BF60" i="30"/>
  <c r="BF58" i="30"/>
  <c r="BF79" i="30"/>
  <c r="BF49" i="30"/>
  <c r="BF80" i="30"/>
  <c r="BF8" i="30"/>
  <c r="BF52" i="30"/>
  <c r="BF48" i="30"/>
  <c r="BF77" i="30"/>
  <c r="BF39" i="30"/>
  <c r="BF32" i="30"/>
  <c r="BF41" i="30"/>
  <c r="BF71" i="30"/>
  <c r="BF110" i="30"/>
  <c r="BF12" i="30"/>
  <c r="BF31" i="30"/>
  <c r="BF84" i="30"/>
  <c r="BF85" i="30"/>
  <c r="BF57" i="30"/>
  <c r="BF26" i="30"/>
  <c r="BF113" i="30"/>
  <c r="BF115" i="30"/>
  <c r="BF116" i="30"/>
  <c r="BF74" i="30"/>
  <c r="BF45" i="30"/>
  <c r="BF46" i="30"/>
  <c r="BF86" i="30"/>
  <c r="BF87" i="30"/>
  <c r="BF88" i="30"/>
  <c r="BF89" i="30"/>
  <c r="BF90" i="30"/>
  <c r="BF91" i="30"/>
  <c r="BF92" i="30"/>
  <c r="BF93" i="30"/>
  <c r="BF94" i="30"/>
  <c r="BF95" i="30"/>
  <c r="BF96" i="30"/>
  <c r="BF97" i="30"/>
  <c r="BF98" i="30"/>
  <c r="BF99" i="30"/>
  <c r="BF100" i="30"/>
  <c r="BF101" i="30"/>
  <c r="BF102" i="30"/>
  <c r="BF103" i="30"/>
  <c r="BF104" i="30"/>
  <c r="BF106" i="30"/>
  <c r="BF107" i="30"/>
  <c r="BF108" i="30"/>
  <c r="BF109" i="30"/>
  <c r="BF105" i="30"/>
  <c r="AV64" i="30"/>
  <c r="AV67" i="30"/>
  <c r="AV117" i="30"/>
  <c r="AV54" i="30"/>
  <c r="AV7" i="30"/>
  <c r="AV25" i="30"/>
  <c r="AV16" i="30"/>
  <c r="AV10" i="30"/>
  <c r="AV55" i="30"/>
  <c r="AV11" i="30"/>
  <c r="AV111" i="30"/>
  <c r="AV23" i="30"/>
  <c r="AV33" i="30"/>
  <c r="AV69" i="30"/>
  <c r="AV62" i="30"/>
  <c r="AV66" i="30"/>
  <c r="AV53" i="30"/>
  <c r="AV68" i="30"/>
  <c r="AV51" i="30"/>
  <c r="AV72" i="30"/>
  <c r="AV42" i="30"/>
  <c r="AV50" i="30"/>
  <c r="AV6" i="30"/>
  <c r="AV21" i="30"/>
  <c r="AV19" i="30"/>
  <c r="AV76" i="30"/>
  <c r="AV44" i="30"/>
  <c r="AV75" i="30"/>
  <c r="AV36" i="30"/>
  <c r="AV47" i="30"/>
  <c r="AV20" i="30"/>
  <c r="AV24" i="30"/>
  <c r="AV27" i="30"/>
  <c r="AV43" i="30"/>
  <c r="AV82" i="30"/>
  <c r="AV114" i="30"/>
  <c r="AV40" i="30"/>
  <c r="AV9" i="30"/>
  <c r="AV63" i="30"/>
  <c r="AV22" i="30"/>
  <c r="AV83" i="30"/>
  <c r="AV81" i="30"/>
  <c r="AV28" i="30"/>
  <c r="AV78" i="30"/>
  <c r="AV59" i="30"/>
  <c r="AV112" i="30"/>
  <c r="AV60" i="30"/>
  <c r="AV58" i="30"/>
  <c r="AV79" i="30"/>
  <c r="AV49" i="30"/>
  <c r="AV80" i="30"/>
  <c r="AV8" i="30"/>
  <c r="AV52" i="30"/>
  <c r="AV48" i="30"/>
  <c r="AV77" i="30"/>
  <c r="AV39" i="30"/>
  <c r="AV32" i="30"/>
  <c r="AV41" i="30"/>
  <c r="AV71" i="30"/>
  <c r="AV110" i="30"/>
  <c r="AV12" i="30"/>
  <c r="AV31" i="30"/>
  <c r="AV84" i="30"/>
  <c r="AV85" i="30"/>
  <c r="AV57" i="30"/>
  <c r="AV26" i="30"/>
  <c r="AV113" i="30"/>
  <c r="AV115" i="30"/>
  <c r="AV116" i="30"/>
  <c r="AV74" i="30"/>
  <c r="AV45" i="30"/>
  <c r="AV46" i="30"/>
  <c r="AV86" i="30"/>
  <c r="AV87" i="30"/>
  <c r="AV88" i="30"/>
  <c r="AV89" i="30"/>
  <c r="AV90" i="30"/>
  <c r="AV91" i="30"/>
  <c r="AV92" i="30"/>
  <c r="AV93" i="30"/>
  <c r="AV94" i="30"/>
  <c r="AV95" i="30"/>
  <c r="AV96" i="30"/>
  <c r="AV97" i="30"/>
  <c r="AV98" i="30"/>
  <c r="AV99" i="30"/>
  <c r="AV100" i="30"/>
  <c r="AV101" i="30"/>
  <c r="AV102" i="30"/>
  <c r="AV103" i="30"/>
  <c r="AV104" i="30"/>
  <c r="AV106" i="30"/>
  <c r="AV107" i="30"/>
  <c r="AV108" i="30"/>
  <c r="AV109" i="30"/>
  <c r="AV105" i="30"/>
  <c r="BF65" i="30"/>
  <c r="BK65" i="30"/>
  <c r="BP65" i="30"/>
  <c r="BU65" i="30"/>
  <c r="AV65" i="30"/>
  <c r="AD118" i="30"/>
  <c r="AK64" i="30"/>
  <c r="AK67" i="30"/>
  <c r="AK117" i="30"/>
  <c r="AK54" i="30"/>
  <c r="AK7" i="30"/>
  <c r="AK25" i="30"/>
  <c r="AK16" i="30"/>
  <c r="AK10" i="30"/>
  <c r="AK55" i="30"/>
  <c r="AK11" i="30"/>
  <c r="AK111" i="30"/>
  <c r="AK23" i="30"/>
  <c r="AK33" i="30"/>
  <c r="AK69" i="30"/>
  <c r="AK62" i="30"/>
  <c r="AK66" i="30"/>
  <c r="AK53" i="30"/>
  <c r="AK68" i="30"/>
  <c r="AK51" i="30"/>
  <c r="AK72" i="30"/>
  <c r="AK42" i="30"/>
  <c r="AK50" i="30"/>
  <c r="AK6" i="30"/>
  <c r="AK21" i="30"/>
  <c r="AK19" i="30"/>
  <c r="AK76" i="30"/>
  <c r="AK44" i="30"/>
  <c r="AK75" i="30"/>
  <c r="AK36" i="30"/>
  <c r="AK47" i="30"/>
  <c r="AK20" i="30"/>
  <c r="AK73" i="30"/>
  <c r="AK24" i="30"/>
  <c r="AK27" i="30"/>
  <c r="AK43" i="30"/>
  <c r="AK82" i="30"/>
  <c r="AK114" i="30"/>
  <c r="AK40" i="30"/>
  <c r="AK9" i="30"/>
  <c r="AK63" i="30"/>
  <c r="AK70" i="30"/>
  <c r="AK22" i="30"/>
  <c r="AK83" i="30"/>
  <c r="AK81" i="30"/>
  <c r="AK28" i="30"/>
  <c r="AK78" i="30"/>
  <c r="AK59" i="30"/>
  <c r="AK112" i="30"/>
  <c r="AK60" i="30"/>
  <c r="AK58" i="30"/>
  <c r="AK79" i="30"/>
  <c r="AK49" i="30"/>
  <c r="AK80" i="30"/>
  <c r="AK8" i="30"/>
  <c r="AK52" i="30"/>
  <c r="AK48" i="30"/>
  <c r="AK77" i="30"/>
  <c r="AK39" i="30"/>
  <c r="AK32" i="30"/>
  <c r="AK41" i="30"/>
  <c r="AK71" i="30"/>
  <c r="AK110" i="30"/>
  <c r="AK12" i="30"/>
  <c r="AK31" i="30"/>
  <c r="AK84" i="30"/>
  <c r="AK85" i="30"/>
  <c r="AK57" i="30"/>
  <c r="AK26" i="30"/>
  <c r="AK113" i="30"/>
  <c r="AK115" i="30"/>
  <c r="AK116" i="30"/>
  <c r="AK74" i="30"/>
  <c r="AK45" i="30"/>
  <c r="AK46" i="30"/>
  <c r="AK86" i="30"/>
  <c r="AK87" i="30"/>
  <c r="AK88" i="30"/>
  <c r="AK89" i="30"/>
  <c r="AK90" i="30"/>
  <c r="AK91" i="30"/>
  <c r="AK92" i="30"/>
  <c r="AK93" i="30"/>
  <c r="AK94" i="30"/>
  <c r="AK95" i="30"/>
  <c r="AK96" i="30"/>
  <c r="AK97" i="30"/>
  <c r="AK98" i="30"/>
  <c r="AK99" i="30"/>
  <c r="AK100" i="30"/>
  <c r="AK101" i="30"/>
  <c r="AK102" i="30"/>
  <c r="AK103" i="30"/>
  <c r="AK104" i="30"/>
  <c r="AK106" i="30"/>
  <c r="AK107" i="30"/>
  <c r="AK108" i="30"/>
  <c r="AK109" i="30"/>
  <c r="AK105" i="30"/>
  <c r="AK65" i="30"/>
  <c r="AF64" i="30"/>
  <c r="AF67" i="30"/>
  <c r="AF117" i="30"/>
  <c r="AF54" i="30"/>
  <c r="AF7" i="30"/>
  <c r="AF25" i="30"/>
  <c r="AF16" i="30"/>
  <c r="AF10" i="30"/>
  <c r="AF55" i="30"/>
  <c r="AF11" i="30"/>
  <c r="AF111" i="30"/>
  <c r="AF23" i="30"/>
  <c r="AF33" i="30"/>
  <c r="AF69" i="30"/>
  <c r="AF62" i="30"/>
  <c r="AF66" i="30"/>
  <c r="AF53" i="30"/>
  <c r="AF68" i="30"/>
  <c r="AF51" i="30"/>
  <c r="AF72" i="30"/>
  <c r="AF42" i="30"/>
  <c r="AF50" i="30"/>
  <c r="AF6" i="30"/>
  <c r="AF21" i="30"/>
  <c r="AF19" i="30"/>
  <c r="AF76" i="30"/>
  <c r="AF44" i="30"/>
  <c r="AF75" i="30"/>
  <c r="AF36" i="30"/>
  <c r="AF47" i="30"/>
  <c r="AF20" i="30"/>
  <c r="AF73" i="30"/>
  <c r="AF24" i="30"/>
  <c r="AF27" i="30"/>
  <c r="AF43" i="30"/>
  <c r="AF82" i="30"/>
  <c r="AF114" i="30"/>
  <c r="AF40" i="30"/>
  <c r="AF9" i="30"/>
  <c r="AF63" i="30"/>
  <c r="AF70" i="30"/>
  <c r="AF22" i="30"/>
  <c r="AF83" i="30"/>
  <c r="AF81" i="30"/>
  <c r="AF28" i="30"/>
  <c r="AF78" i="30"/>
  <c r="AF59" i="30"/>
  <c r="AF112" i="30"/>
  <c r="AF60" i="30"/>
  <c r="AF58" i="30"/>
  <c r="AF79" i="30"/>
  <c r="AF49" i="30"/>
  <c r="AF80" i="30"/>
  <c r="AF8" i="30"/>
  <c r="AF52" i="30"/>
  <c r="AF48" i="30"/>
  <c r="AF77" i="30"/>
  <c r="AF39" i="30"/>
  <c r="AF32" i="30"/>
  <c r="AF41" i="30"/>
  <c r="AF71" i="30"/>
  <c r="AF110" i="30"/>
  <c r="AF12" i="30"/>
  <c r="AF31" i="30"/>
  <c r="AF84" i="30"/>
  <c r="AF85" i="30"/>
  <c r="AF57" i="30"/>
  <c r="AF26" i="30"/>
  <c r="AF113" i="30"/>
  <c r="AF115" i="30"/>
  <c r="AF116" i="30"/>
  <c r="AF74" i="30"/>
  <c r="AF45" i="30"/>
  <c r="AF46" i="30"/>
  <c r="AF86" i="30"/>
  <c r="AF87" i="30"/>
  <c r="AF88" i="30"/>
  <c r="AF89" i="30"/>
  <c r="AF90" i="30"/>
  <c r="AF91" i="30"/>
  <c r="AF92" i="30"/>
  <c r="AF93" i="30"/>
  <c r="AF94" i="30"/>
  <c r="AF95" i="30"/>
  <c r="AF96" i="30"/>
  <c r="AF97" i="30"/>
  <c r="AF98" i="30"/>
  <c r="AF99" i="30"/>
  <c r="AF100" i="30"/>
  <c r="AF101" i="30"/>
  <c r="AF102" i="30"/>
  <c r="AF103" i="30"/>
  <c r="AF104" i="30"/>
  <c r="AF106" i="30"/>
  <c r="AF107" i="30"/>
  <c r="AF108" i="30"/>
  <c r="AF109" i="30"/>
  <c r="AF105" i="30"/>
  <c r="AF65" i="30"/>
  <c r="AA64" i="30"/>
  <c r="AA67" i="30"/>
  <c r="AA117" i="30"/>
  <c r="AA54" i="30"/>
  <c r="AA7" i="30"/>
  <c r="AA25" i="30"/>
  <c r="AA16" i="30"/>
  <c r="AA10" i="30"/>
  <c r="AA55" i="30"/>
  <c r="AA11" i="30"/>
  <c r="AA111" i="30"/>
  <c r="AA23" i="30"/>
  <c r="AA33" i="30"/>
  <c r="AA69" i="30"/>
  <c r="AA62" i="30"/>
  <c r="AA66" i="30"/>
  <c r="AA53" i="30"/>
  <c r="AA68" i="30"/>
  <c r="AA51" i="30"/>
  <c r="AA72" i="30"/>
  <c r="AA42" i="30"/>
  <c r="AA50" i="30"/>
  <c r="AA6" i="30"/>
  <c r="AA21" i="30"/>
  <c r="AA19" i="30"/>
  <c r="AA76" i="30"/>
  <c r="AA44" i="30"/>
  <c r="AA75" i="30"/>
  <c r="AA36" i="30"/>
  <c r="AA47" i="30"/>
  <c r="AA20" i="30"/>
  <c r="AA73" i="30"/>
  <c r="AA24" i="30"/>
  <c r="AA27" i="30"/>
  <c r="AA43" i="30"/>
  <c r="AA82" i="30"/>
  <c r="AA114" i="30"/>
  <c r="AA40" i="30"/>
  <c r="AA9" i="30"/>
  <c r="AA63" i="30"/>
  <c r="AA70" i="30"/>
  <c r="AA22" i="30"/>
  <c r="AA83" i="30"/>
  <c r="AA81" i="30"/>
  <c r="AA28" i="30"/>
  <c r="AA78" i="30"/>
  <c r="AA59" i="30"/>
  <c r="AA112" i="30"/>
  <c r="AA60" i="30"/>
  <c r="AA58" i="30"/>
  <c r="AA79" i="30"/>
  <c r="AA49" i="30"/>
  <c r="AA80" i="30"/>
  <c r="AA8" i="30"/>
  <c r="AA52" i="30"/>
  <c r="AA48" i="30"/>
  <c r="AA77" i="30"/>
  <c r="AA39" i="30"/>
  <c r="AA32" i="30"/>
  <c r="AA41" i="30"/>
  <c r="AA71" i="30"/>
  <c r="AA110" i="30"/>
  <c r="AA12" i="30"/>
  <c r="AA31" i="30"/>
  <c r="AA84" i="30"/>
  <c r="AA85" i="30"/>
  <c r="AA57" i="30"/>
  <c r="AA26" i="30"/>
  <c r="AA113" i="30"/>
  <c r="AA115" i="30"/>
  <c r="AA116" i="30"/>
  <c r="AA74" i="30"/>
  <c r="AA45" i="30"/>
  <c r="AA46" i="30"/>
  <c r="AA86" i="30"/>
  <c r="AA87" i="30"/>
  <c r="AA88" i="30"/>
  <c r="AA89" i="30"/>
  <c r="AA90" i="30"/>
  <c r="AA91" i="30"/>
  <c r="AA92" i="30"/>
  <c r="AA93" i="30"/>
  <c r="AA94" i="30"/>
  <c r="AA95" i="30"/>
  <c r="AA96" i="30"/>
  <c r="AA97" i="30"/>
  <c r="AA98" i="30"/>
  <c r="AA99" i="30"/>
  <c r="AA100" i="30"/>
  <c r="AA101" i="30"/>
  <c r="AA102" i="30"/>
  <c r="AA103" i="30"/>
  <c r="AA104" i="30"/>
  <c r="AA106" i="30"/>
  <c r="AA107" i="30"/>
  <c r="AA108" i="30"/>
  <c r="AA109" i="30"/>
  <c r="AA105" i="30"/>
  <c r="AA65" i="30"/>
  <c r="V64" i="30"/>
  <c r="V67" i="30"/>
  <c r="V117" i="30"/>
  <c r="V54" i="30"/>
  <c r="V7" i="30"/>
  <c r="V25" i="30"/>
  <c r="V16" i="30"/>
  <c r="V10" i="30"/>
  <c r="V55" i="30"/>
  <c r="V11" i="30"/>
  <c r="V111" i="30"/>
  <c r="V23" i="30"/>
  <c r="V33" i="30"/>
  <c r="V69" i="30"/>
  <c r="V62" i="30"/>
  <c r="V66" i="30"/>
  <c r="V53" i="30"/>
  <c r="V68" i="30"/>
  <c r="V51" i="30"/>
  <c r="V72" i="30"/>
  <c r="V42" i="30"/>
  <c r="V50" i="30"/>
  <c r="V6" i="30"/>
  <c r="V21" i="30"/>
  <c r="V19" i="30"/>
  <c r="V76" i="30"/>
  <c r="V44" i="30"/>
  <c r="V75" i="30"/>
  <c r="V36" i="30"/>
  <c r="V47" i="30"/>
  <c r="V20" i="30"/>
  <c r="V73" i="30"/>
  <c r="V24" i="30"/>
  <c r="V27" i="30"/>
  <c r="V43" i="30"/>
  <c r="V82" i="30"/>
  <c r="V114" i="30"/>
  <c r="V40" i="30"/>
  <c r="V9" i="30"/>
  <c r="V63" i="30"/>
  <c r="V70" i="30"/>
  <c r="V22" i="30"/>
  <c r="V83" i="30"/>
  <c r="V81" i="30"/>
  <c r="V28" i="30"/>
  <c r="V78" i="30"/>
  <c r="V59" i="30"/>
  <c r="V112" i="30"/>
  <c r="V60" i="30"/>
  <c r="V58" i="30"/>
  <c r="V79" i="30"/>
  <c r="V49" i="30"/>
  <c r="V80" i="30"/>
  <c r="V8" i="30"/>
  <c r="V52" i="30"/>
  <c r="V48" i="30"/>
  <c r="V77" i="30"/>
  <c r="V39" i="30"/>
  <c r="V32" i="30"/>
  <c r="V41" i="30"/>
  <c r="V71" i="30"/>
  <c r="V110" i="30"/>
  <c r="V12" i="30"/>
  <c r="V31" i="30"/>
  <c r="V84" i="30"/>
  <c r="V85" i="30"/>
  <c r="V57" i="30"/>
  <c r="V26" i="30"/>
  <c r="V113" i="30"/>
  <c r="V115" i="30"/>
  <c r="V116" i="30"/>
  <c r="V74" i="30"/>
  <c r="V45" i="30"/>
  <c r="V46" i="30"/>
  <c r="V86" i="30"/>
  <c r="V87" i="30"/>
  <c r="V88" i="30"/>
  <c r="V89" i="30"/>
  <c r="V90" i="30"/>
  <c r="V91" i="30"/>
  <c r="V92" i="30"/>
  <c r="V93" i="30"/>
  <c r="V94" i="30"/>
  <c r="V95" i="30"/>
  <c r="V96" i="30"/>
  <c r="V97" i="30"/>
  <c r="V98" i="30"/>
  <c r="V99" i="30"/>
  <c r="V100" i="30"/>
  <c r="V101" i="30"/>
  <c r="V102" i="30"/>
  <c r="V103" i="30"/>
  <c r="V104" i="30"/>
  <c r="V106" i="30"/>
  <c r="V107" i="30"/>
  <c r="V108" i="30"/>
  <c r="V109" i="30"/>
  <c r="V105" i="30"/>
  <c r="V65" i="30"/>
  <c r="Q64" i="30"/>
  <c r="Q67" i="30"/>
  <c r="Q117" i="30"/>
  <c r="Q54" i="30"/>
  <c r="Q7" i="30"/>
  <c r="Q25" i="30"/>
  <c r="Q16" i="30"/>
  <c r="Q10" i="30"/>
  <c r="Q55" i="30"/>
  <c r="Q11" i="30"/>
  <c r="Q111" i="30"/>
  <c r="Q23" i="30"/>
  <c r="Q33" i="30"/>
  <c r="Q69" i="30"/>
  <c r="Q62" i="30"/>
  <c r="Q66" i="30"/>
  <c r="Q53" i="30"/>
  <c r="Q68" i="30"/>
  <c r="Q51" i="30"/>
  <c r="Q72" i="30"/>
  <c r="Q42" i="30"/>
  <c r="Q50" i="30"/>
  <c r="Q6" i="30"/>
  <c r="Q21" i="30"/>
  <c r="Q19" i="30"/>
  <c r="Q76" i="30"/>
  <c r="Q44" i="30"/>
  <c r="Q75" i="30"/>
  <c r="Q36" i="30"/>
  <c r="Q47" i="30"/>
  <c r="Q20" i="30"/>
  <c r="Q73" i="30"/>
  <c r="Q24" i="30"/>
  <c r="Q27" i="30"/>
  <c r="Q43" i="30"/>
  <c r="Q82" i="30"/>
  <c r="Q114" i="30"/>
  <c r="Q40" i="30"/>
  <c r="Q9" i="30"/>
  <c r="Q63" i="30"/>
  <c r="Q70" i="30"/>
  <c r="Q22" i="30"/>
  <c r="Q83" i="30"/>
  <c r="Q81" i="30"/>
  <c r="Q28" i="30"/>
  <c r="Q78" i="30"/>
  <c r="Q59" i="30"/>
  <c r="Q112" i="30"/>
  <c r="Q60" i="30"/>
  <c r="Q58" i="30"/>
  <c r="Q79" i="30"/>
  <c r="Q49" i="30"/>
  <c r="Q80" i="30"/>
  <c r="Q8" i="30"/>
  <c r="Q52" i="30"/>
  <c r="Q48" i="30"/>
  <c r="Q77" i="30"/>
  <c r="Q39" i="30"/>
  <c r="Q32" i="30"/>
  <c r="Q41" i="30"/>
  <c r="Q71" i="30"/>
  <c r="Q110" i="30"/>
  <c r="Q12" i="30"/>
  <c r="Q31" i="30"/>
  <c r="Q84" i="30"/>
  <c r="Q85" i="30"/>
  <c r="Q57" i="30"/>
  <c r="Q26" i="30"/>
  <c r="Q113" i="30"/>
  <c r="Q115" i="30"/>
  <c r="Q116" i="30"/>
  <c r="Q74" i="30"/>
  <c r="Q45" i="30"/>
  <c r="Q46" i="30"/>
  <c r="Q86" i="30"/>
  <c r="Q87" i="30"/>
  <c r="Q88" i="30"/>
  <c r="Q89" i="30"/>
  <c r="Q90" i="30"/>
  <c r="Q91" i="30"/>
  <c r="Q92" i="30"/>
  <c r="Q93" i="30"/>
  <c r="Q94" i="30"/>
  <c r="Q95" i="30"/>
  <c r="Q96" i="30"/>
  <c r="Q97" i="30"/>
  <c r="Q98" i="30"/>
  <c r="Q99" i="30"/>
  <c r="Q100" i="30"/>
  <c r="Q101" i="30"/>
  <c r="Q102" i="30"/>
  <c r="Q103" i="30"/>
  <c r="Q104" i="30"/>
  <c r="Q106" i="30"/>
  <c r="Q107" i="30"/>
  <c r="Q108" i="30"/>
  <c r="Q109" i="30"/>
  <c r="Q105" i="30"/>
  <c r="Q65" i="30"/>
  <c r="L106" i="30"/>
  <c r="L107" i="30"/>
  <c r="L108" i="30"/>
  <c r="L109" i="30"/>
  <c r="L105" i="30"/>
  <c r="L117" i="30"/>
  <c r="L54" i="30"/>
  <c r="L7" i="30"/>
  <c r="L25" i="30"/>
  <c r="L16" i="30"/>
  <c r="L10" i="30"/>
  <c r="L55" i="30"/>
  <c r="L11" i="30"/>
  <c r="L111" i="30"/>
  <c r="L23" i="30"/>
  <c r="L33" i="30"/>
  <c r="L62" i="30"/>
  <c r="L53" i="30"/>
  <c r="L51" i="30"/>
  <c r="L72" i="30"/>
  <c r="L42" i="30"/>
  <c r="L50" i="30"/>
  <c r="L6" i="30"/>
  <c r="L21" i="30"/>
  <c r="L19" i="30"/>
  <c r="L76" i="30"/>
  <c r="L44" i="30"/>
  <c r="L75" i="30"/>
  <c r="L36" i="30"/>
  <c r="L47" i="30"/>
  <c r="L20" i="30"/>
  <c r="L24" i="30"/>
  <c r="L27" i="30"/>
  <c r="L43" i="30"/>
  <c r="L82" i="30"/>
  <c r="L114" i="30"/>
  <c r="L40" i="30"/>
  <c r="L9" i="30"/>
  <c r="L63" i="30"/>
  <c r="L70" i="30"/>
  <c r="L22" i="30"/>
  <c r="L83" i="30"/>
  <c r="L81" i="30"/>
  <c r="L28" i="30"/>
  <c r="L78" i="30"/>
  <c r="L59" i="30"/>
  <c r="L112" i="30"/>
  <c r="L60" i="30"/>
  <c r="L58" i="30"/>
  <c r="L79" i="30"/>
  <c r="L49" i="30"/>
  <c r="L80" i="30"/>
  <c r="L8" i="30"/>
  <c r="L52" i="30"/>
  <c r="L48" i="30"/>
  <c r="L77" i="30"/>
  <c r="L39" i="30"/>
  <c r="L32" i="30"/>
  <c r="L41" i="30"/>
  <c r="L71" i="30"/>
  <c r="L110" i="30"/>
  <c r="L12" i="30"/>
  <c r="L31" i="30"/>
  <c r="L84" i="30"/>
  <c r="L85" i="30"/>
  <c r="L57" i="30"/>
  <c r="L26" i="30"/>
  <c r="L113" i="30"/>
  <c r="L115" i="30"/>
  <c r="L116" i="30"/>
  <c r="L74" i="30"/>
  <c r="L45" i="30"/>
  <c r="L46" i="30"/>
  <c r="L86" i="30"/>
  <c r="L87" i="30"/>
  <c r="L88" i="30"/>
  <c r="L89" i="30"/>
  <c r="L90" i="30"/>
  <c r="L91" i="30"/>
  <c r="L92" i="30"/>
  <c r="L93" i="30"/>
  <c r="L94" i="30"/>
  <c r="L95" i="30"/>
  <c r="L96" i="30"/>
  <c r="L97" i="30"/>
  <c r="L98" i="30"/>
  <c r="L99" i="30"/>
  <c r="L100" i="30"/>
  <c r="L101" i="30"/>
  <c r="L102" i="30"/>
  <c r="L103" i="30"/>
  <c r="L104" i="30"/>
  <c r="J51" i="30"/>
  <c r="HN18" i="35" l="1"/>
  <c r="HN17" i="35"/>
  <c r="HN33" i="35"/>
  <c r="HN23" i="35"/>
  <c r="HN14" i="35"/>
  <c r="HN12" i="35"/>
  <c r="HN8" i="35"/>
  <c r="GM8" i="35" s="1"/>
  <c r="GN8" i="35" s="1"/>
  <c r="HQ8" i="35" s="1"/>
  <c r="HR8" i="35" s="1"/>
  <c r="HN25" i="35"/>
  <c r="HN31" i="35"/>
  <c r="HN26" i="35"/>
  <c r="HN16" i="35"/>
  <c r="GM16" i="35" s="1"/>
  <c r="GN16" i="35" s="1"/>
  <c r="HQ16" i="35" s="1"/>
  <c r="HR16" i="35" s="1"/>
  <c r="HN9" i="35"/>
  <c r="GM9" i="35" s="1"/>
  <c r="GN9" i="35" s="1"/>
  <c r="HQ9" i="35" s="1"/>
  <c r="HR9" i="35" s="1"/>
  <c r="HN15" i="35"/>
  <c r="GM15" i="35" s="1"/>
  <c r="GN15" i="35" s="1"/>
  <c r="HQ15" i="35" s="1"/>
  <c r="GD38" i="35"/>
  <c r="GD37" i="35"/>
  <c r="GD32" i="35"/>
  <c r="GD22" i="35"/>
  <c r="GD13" i="35"/>
  <c r="FH13" i="35" s="1"/>
  <c r="FI13" i="35" s="1"/>
  <c r="GG13" i="35" s="1"/>
  <c r="GH13" i="35" s="1"/>
  <c r="GD6" i="35"/>
  <c r="FH6" i="35" s="1"/>
  <c r="FI6" i="35" s="1"/>
  <c r="GG6" i="35" s="1"/>
  <c r="GH6" i="35" s="1"/>
  <c r="GD28" i="35"/>
  <c r="GD27" i="35"/>
  <c r="GD34" i="35"/>
  <c r="GD24" i="35"/>
  <c r="GD21" i="35"/>
  <c r="GD11" i="35"/>
  <c r="FH11" i="35" s="1"/>
  <c r="FI11" i="35" s="1"/>
  <c r="GG11" i="35" s="1"/>
  <c r="GH11" i="35" s="1"/>
  <c r="GD10" i="35"/>
  <c r="GD20" i="35"/>
  <c r="FH20" i="35" s="1"/>
  <c r="FI20" i="35" s="1"/>
  <c r="GG20" i="35" s="1"/>
  <c r="GD19" i="35"/>
  <c r="GD7" i="35"/>
  <c r="FH7" i="35" s="1"/>
  <c r="FI7" i="35" s="1"/>
  <c r="GG7" i="35" s="1"/>
  <c r="GH7" i="35" s="1"/>
  <c r="GD36" i="35"/>
  <c r="GD35" i="35"/>
  <c r="GD29" i="35"/>
  <c r="GD30" i="35"/>
  <c r="HN55" i="35"/>
  <c r="HN49" i="35"/>
  <c r="HN53" i="35"/>
  <c r="HN43" i="35"/>
  <c r="GW43" i="35" s="1"/>
  <c r="GX43" i="35" s="1"/>
  <c r="HQ43" i="35" s="1"/>
  <c r="HR43" i="35" s="1"/>
  <c r="HN39" i="35"/>
  <c r="GW39" i="35" s="1"/>
  <c r="GX39" i="35" s="1"/>
  <c r="HQ39" i="35" s="1"/>
  <c r="HR39" i="35" s="1"/>
  <c r="HN54" i="35"/>
  <c r="GW54" i="35" s="1"/>
  <c r="GX54" i="35" s="1"/>
  <c r="HQ54" i="35" s="1"/>
  <c r="HN50" i="35"/>
  <c r="HN44" i="35"/>
  <c r="GW44" i="35" s="1"/>
  <c r="GX44" i="35" s="1"/>
  <c r="HQ44" i="35" s="1"/>
  <c r="HR44" i="35" s="1"/>
  <c r="HN40" i="35"/>
  <c r="GW40" i="35" s="1"/>
  <c r="GX40" i="35" s="1"/>
  <c r="HQ40" i="35" s="1"/>
  <c r="HR40" i="35" s="1"/>
  <c r="HN52" i="35"/>
  <c r="HN46" i="35"/>
  <c r="GW46" i="35" s="1"/>
  <c r="GX46" i="35" s="1"/>
  <c r="HQ46" i="35" s="1"/>
  <c r="HR46" i="35" s="1"/>
  <c r="HN45" i="35"/>
  <c r="GW45" i="35" s="1"/>
  <c r="GX45" i="35" s="1"/>
  <c r="HQ45" i="35" s="1"/>
  <c r="HR45" i="35" s="1"/>
  <c r="HN42" i="35"/>
  <c r="GW42" i="35" s="1"/>
  <c r="GX42" i="35" s="1"/>
  <c r="HQ42" i="35" s="1"/>
  <c r="HR42" i="35" s="1"/>
  <c r="HN48" i="35"/>
  <c r="HN47" i="35"/>
  <c r="HN41" i="35"/>
  <c r="GW41" i="35" s="1"/>
  <c r="GX41" i="35" s="1"/>
  <c r="HQ41" i="35" s="1"/>
  <c r="HR41" i="35" s="1"/>
  <c r="HN51" i="35"/>
  <c r="IX50" i="35"/>
  <c r="IX46" i="35"/>
  <c r="IG46" i="35" s="1"/>
  <c r="IH46" i="35" s="1"/>
  <c r="JA46" i="35" s="1"/>
  <c r="JB46" i="35" s="1"/>
  <c r="IX55" i="35"/>
  <c r="IX49" i="35"/>
  <c r="IG49" i="35" s="1"/>
  <c r="IH49" i="35" s="1"/>
  <c r="JA49" i="35" s="1"/>
  <c r="JB49" i="35" s="1"/>
  <c r="IX48" i="35"/>
  <c r="IX44" i="35"/>
  <c r="IG44" i="35" s="1"/>
  <c r="IH44" i="35" s="1"/>
  <c r="JA44" i="35" s="1"/>
  <c r="JB44" i="35" s="1"/>
  <c r="IX40" i="35"/>
  <c r="IG40" i="35" s="1"/>
  <c r="IH40" i="35" s="1"/>
  <c r="JA40" i="35" s="1"/>
  <c r="JB40" i="35" s="1"/>
  <c r="IX53" i="35"/>
  <c r="IG53" i="35" s="1"/>
  <c r="IH53" i="35" s="1"/>
  <c r="JA53" i="35" s="1"/>
  <c r="IX52" i="35"/>
  <c r="IG52" i="35" s="1"/>
  <c r="IH52" i="35" s="1"/>
  <c r="JA52" i="35" s="1"/>
  <c r="IX51" i="35"/>
  <c r="IG51" i="35" s="1"/>
  <c r="IH51" i="35" s="1"/>
  <c r="JA51" i="35" s="1"/>
  <c r="IX47" i="35"/>
  <c r="IG47" i="35" s="1"/>
  <c r="IH47" i="35" s="1"/>
  <c r="JA47" i="35" s="1"/>
  <c r="JB47" i="35" s="1"/>
  <c r="IX45" i="35"/>
  <c r="IG45" i="35" s="1"/>
  <c r="IH45" i="35" s="1"/>
  <c r="JA45" i="35" s="1"/>
  <c r="JB45" i="35" s="1"/>
  <c r="IX41" i="35"/>
  <c r="IG41" i="35" s="1"/>
  <c r="IH41" i="35" s="1"/>
  <c r="JA41" i="35" s="1"/>
  <c r="JB41" i="35" s="1"/>
  <c r="IX54" i="35"/>
  <c r="IX43" i="35"/>
  <c r="IG43" i="35" s="1"/>
  <c r="IH43" i="35" s="1"/>
  <c r="JA43" i="35" s="1"/>
  <c r="JB43" i="35" s="1"/>
  <c r="IX42" i="35"/>
  <c r="IG42" i="35" s="1"/>
  <c r="IH42" i="35" s="1"/>
  <c r="JA42" i="35" s="1"/>
  <c r="JB42" i="35" s="1"/>
  <c r="IX39" i="35"/>
  <c r="IG39" i="35" s="1"/>
  <c r="IH39" i="35" s="1"/>
  <c r="JA39" i="35" s="1"/>
  <c r="JB39" i="35" s="1"/>
  <c r="DJ23" i="35"/>
  <c r="DJ31" i="35"/>
  <c r="DJ25" i="35"/>
  <c r="DJ18" i="35"/>
  <c r="DJ16" i="35"/>
  <c r="DJ15" i="35"/>
  <c r="DJ8" i="35"/>
  <c r="CI8" i="35" s="1"/>
  <c r="CJ8" i="35" s="1"/>
  <c r="DM8" i="35" s="1"/>
  <c r="DN8" i="35" s="1"/>
  <c r="DJ26" i="35"/>
  <c r="DJ17" i="35"/>
  <c r="DJ14" i="35"/>
  <c r="CI14" i="35" s="1"/>
  <c r="CJ14" i="35" s="1"/>
  <c r="DM14" i="35" s="1"/>
  <c r="DN14" i="35" s="1"/>
  <c r="DJ12" i="35"/>
  <c r="CI12" i="35" s="1"/>
  <c r="CJ12" i="35" s="1"/>
  <c r="DM12" i="35" s="1"/>
  <c r="DN12" i="35" s="1"/>
  <c r="DJ33" i="35"/>
  <c r="DJ9" i="35"/>
  <c r="CI9" i="35" s="1"/>
  <c r="CJ9" i="35" s="1"/>
  <c r="DM9" i="35" s="1"/>
  <c r="DN9" i="35" s="1"/>
  <c r="HN38" i="35"/>
  <c r="HN37" i="35"/>
  <c r="HN34" i="35"/>
  <c r="HN24" i="35"/>
  <c r="GR24" i="35" s="1"/>
  <c r="GS24" i="35" s="1"/>
  <c r="HQ24" i="35" s="1"/>
  <c r="HN19" i="35"/>
  <c r="HN7" i="35"/>
  <c r="GR7" i="35" s="1"/>
  <c r="GS7" i="35" s="1"/>
  <c r="HQ7" i="35" s="1"/>
  <c r="HR7" i="35" s="1"/>
  <c r="HN32" i="35"/>
  <c r="HN30" i="35"/>
  <c r="HN28" i="35"/>
  <c r="HN27" i="35"/>
  <c r="HN22" i="35"/>
  <c r="HN29" i="35"/>
  <c r="HN20" i="35"/>
  <c r="HN35" i="35"/>
  <c r="HN21" i="35"/>
  <c r="HN13" i="35"/>
  <c r="GR13" i="35" s="1"/>
  <c r="GS13" i="35" s="1"/>
  <c r="HQ13" i="35" s="1"/>
  <c r="HR13" i="35" s="1"/>
  <c r="HN11" i="35"/>
  <c r="HN10" i="35"/>
  <c r="GR10" i="35" s="1"/>
  <c r="GS10" i="35" s="1"/>
  <c r="HQ10" i="35" s="1"/>
  <c r="HR10" i="35" s="1"/>
  <c r="HN36" i="35"/>
  <c r="HN6" i="35"/>
  <c r="GR6" i="35" s="1"/>
  <c r="GS6" i="35" s="1"/>
  <c r="HQ6" i="35" s="1"/>
  <c r="HR6" i="35" s="1"/>
  <c r="ET33" i="35"/>
  <c r="ET31" i="35"/>
  <c r="ET25" i="35"/>
  <c r="ET26" i="35"/>
  <c r="ET9" i="35"/>
  <c r="DS9" i="35" s="1"/>
  <c r="DT9" i="35" s="1"/>
  <c r="EW9" i="35" s="1"/>
  <c r="EX9" i="35" s="1"/>
  <c r="ET18" i="35"/>
  <c r="ET15" i="35"/>
  <c r="ET14" i="35"/>
  <c r="ET17" i="35"/>
  <c r="DS17" i="35" s="1"/>
  <c r="DT17" i="35" s="1"/>
  <c r="EW17" i="35" s="1"/>
  <c r="ET16" i="35"/>
  <c r="DS16" i="35" s="1"/>
  <c r="DT16" i="35" s="1"/>
  <c r="EW16" i="35" s="1"/>
  <c r="ET12" i="35"/>
  <c r="ET8" i="35"/>
  <c r="DS8" i="35" s="1"/>
  <c r="DT8" i="35" s="1"/>
  <c r="EW8" i="35" s="1"/>
  <c r="EX8" i="35" s="1"/>
  <c r="ET23" i="35"/>
  <c r="GD54" i="35"/>
  <c r="GD53" i="35"/>
  <c r="GD48" i="35"/>
  <c r="GD46" i="35"/>
  <c r="FM46" i="35" s="1"/>
  <c r="FN46" i="35" s="1"/>
  <c r="GG46" i="35" s="1"/>
  <c r="GH46" i="35" s="1"/>
  <c r="GD42" i="35"/>
  <c r="FM42" i="35" s="1"/>
  <c r="FN42" i="35" s="1"/>
  <c r="GG42" i="35" s="1"/>
  <c r="GH42" i="35" s="1"/>
  <c r="GD43" i="35"/>
  <c r="FM43" i="35" s="1"/>
  <c r="FN43" i="35" s="1"/>
  <c r="GG43" i="35" s="1"/>
  <c r="GH43" i="35" s="1"/>
  <c r="GD39" i="35"/>
  <c r="FM39" i="35" s="1"/>
  <c r="FN39" i="35" s="1"/>
  <c r="GG39" i="35" s="1"/>
  <c r="GH39" i="35" s="1"/>
  <c r="GD50" i="35"/>
  <c r="FM50" i="35" s="1"/>
  <c r="FN50" i="35" s="1"/>
  <c r="GG50" i="35" s="1"/>
  <c r="GH50" i="35" s="1"/>
  <c r="GD47" i="35"/>
  <c r="FM47" i="35" s="1"/>
  <c r="FN47" i="35" s="1"/>
  <c r="GG47" i="35" s="1"/>
  <c r="GH47" i="35" s="1"/>
  <c r="GD45" i="35"/>
  <c r="FM45" i="35" s="1"/>
  <c r="FN45" i="35" s="1"/>
  <c r="GG45" i="35" s="1"/>
  <c r="GH45" i="35" s="1"/>
  <c r="GD44" i="35"/>
  <c r="FM44" i="35" s="1"/>
  <c r="FN44" i="35" s="1"/>
  <c r="GG44" i="35" s="1"/>
  <c r="GH44" i="35" s="1"/>
  <c r="GD49" i="35"/>
  <c r="FM49" i="35" s="1"/>
  <c r="FN49" i="35" s="1"/>
  <c r="GG49" i="35" s="1"/>
  <c r="GH49" i="35" s="1"/>
  <c r="GD41" i="35"/>
  <c r="FM41" i="35" s="1"/>
  <c r="FN41" i="35" s="1"/>
  <c r="GG41" i="35" s="1"/>
  <c r="GH41" i="35" s="1"/>
  <c r="GD40" i="35"/>
  <c r="FM40" i="35" s="1"/>
  <c r="FN40" i="35" s="1"/>
  <c r="GG40" i="35" s="1"/>
  <c r="GH40" i="35" s="1"/>
  <c r="GD51" i="35"/>
  <c r="GD55" i="35"/>
  <c r="GD52" i="35"/>
  <c r="IX23" i="35"/>
  <c r="IX33" i="35"/>
  <c r="IX16" i="35"/>
  <c r="IX15" i="35"/>
  <c r="HW15" i="35" s="1"/>
  <c r="HX15" i="35" s="1"/>
  <c r="JA15" i="35" s="1"/>
  <c r="JB15" i="35" s="1"/>
  <c r="IX8" i="35"/>
  <c r="HW8" i="35" s="1"/>
  <c r="HX8" i="35" s="1"/>
  <c r="JA8" i="35" s="1"/>
  <c r="JB8" i="35" s="1"/>
  <c r="IX31" i="35"/>
  <c r="IX17" i="35"/>
  <c r="IX12" i="35"/>
  <c r="HW12" i="35" s="1"/>
  <c r="HX12" i="35" s="1"/>
  <c r="JA12" i="35" s="1"/>
  <c r="JB12" i="35" s="1"/>
  <c r="IX14" i="35"/>
  <c r="IX26" i="35"/>
  <c r="HW26" i="35" s="1"/>
  <c r="HX26" i="35" s="1"/>
  <c r="JA26" i="35" s="1"/>
  <c r="IX25" i="35"/>
  <c r="IX18" i="35"/>
  <c r="IX9" i="35"/>
  <c r="HW9" i="35" s="1"/>
  <c r="HX9" i="35" s="1"/>
  <c r="JA9" i="35" s="1"/>
  <c r="JB9" i="35" s="1"/>
  <c r="KH33" i="35"/>
  <c r="KH31" i="35"/>
  <c r="KH25" i="35"/>
  <c r="JG25" i="35" s="1"/>
  <c r="JH25" i="35" s="1"/>
  <c r="KK25" i="35" s="1"/>
  <c r="KH9" i="35"/>
  <c r="JG9" i="35" s="1"/>
  <c r="JH9" i="35" s="1"/>
  <c r="KK9" i="35" s="1"/>
  <c r="KL9" i="35" s="1"/>
  <c r="KH26" i="35"/>
  <c r="KH23" i="35"/>
  <c r="JG23" i="35" s="1"/>
  <c r="JH23" i="35" s="1"/>
  <c r="KK23" i="35" s="1"/>
  <c r="KH18" i="35"/>
  <c r="JG18" i="35" s="1"/>
  <c r="JH18" i="35" s="1"/>
  <c r="KK18" i="35" s="1"/>
  <c r="KH15" i="35"/>
  <c r="KH14" i="35"/>
  <c r="KH17" i="35"/>
  <c r="KH16" i="35"/>
  <c r="KH12" i="35"/>
  <c r="JG12" i="35" s="1"/>
  <c r="JH12" i="35" s="1"/>
  <c r="KK12" i="35" s="1"/>
  <c r="KL12" i="35" s="1"/>
  <c r="KH8" i="35"/>
  <c r="JG8" i="35" s="1"/>
  <c r="JH8" i="35" s="1"/>
  <c r="KK8" i="35" s="1"/>
  <c r="KL8" i="35" s="1"/>
  <c r="IX35" i="35"/>
  <c r="IX29" i="35"/>
  <c r="IB29" i="35" s="1"/>
  <c r="IC29" i="35" s="1"/>
  <c r="JA29" i="35" s="1"/>
  <c r="IX28" i="35"/>
  <c r="IX27" i="35"/>
  <c r="IX20" i="35"/>
  <c r="IX10" i="35"/>
  <c r="IB10" i="35" s="1"/>
  <c r="IC10" i="35" s="1"/>
  <c r="JA10" i="35" s="1"/>
  <c r="JB10" i="35" s="1"/>
  <c r="IX34" i="35"/>
  <c r="IX38" i="35"/>
  <c r="IX37" i="35"/>
  <c r="IX32" i="35"/>
  <c r="IX22" i="35"/>
  <c r="IX21" i="35"/>
  <c r="IB21" i="35" s="1"/>
  <c r="IC21" i="35" s="1"/>
  <c r="JA21" i="35" s="1"/>
  <c r="IX19" i="35"/>
  <c r="IX11" i="35"/>
  <c r="IX6" i="35"/>
  <c r="IB6" i="35" s="1"/>
  <c r="IC6" i="35" s="1"/>
  <c r="JA6" i="35" s="1"/>
  <c r="JB6" i="35" s="1"/>
  <c r="IX36" i="35"/>
  <c r="IX24" i="35"/>
  <c r="IX7" i="35"/>
  <c r="IB7" i="35" s="1"/>
  <c r="IC7" i="35" s="1"/>
  <c r="JA7" i="35" s="1"/>
  <c r="JB7" i="35" s="1"/>
  <c r="IX30" i="35"/>
  <c r="IX13" i="35"/>
  <c r="KH52" i="35"/>
  <c r="KH51" i="35"/>
  <c r="KH47" i="35"/>
  <c r="JQ47" i="35" s="1"/>
  <c r="JR47" i="35" s="1"/>
  <c r="KK47" i="35" s="1"/>
  <c r="KL47" i="35" s="1"/>
  <c r="KH54" i="35"/>
  <c r="KH46" i="35"/>
  <c r="KH41" i="35"/>
  <c r="JQ41" i="35" s="1"/>
  <c r="JR41" i="35" s="1"/>
  <c r="KK41" i="35" s="1"/>
  <c r="KL41" i="35" s="1"/>
  <c r="KH55" i="35"/>
  <c r="KH49" i="35"/>
  <c r="KH42" i="35"/>
  <c r="KH53" i="35"/>
  <c r="KH48" i="35"/>
  <c r="JQ48" i="35" s="1"/>
  <c r="JR48" i="35" s="1"/>
  <c r="KK48" i="35" s="1"/>
  <c r="KL48" i="35" s="1"/>
  <c r="KH43" i="35"/>
  <c r="KH44" i="35"/>
  <c r="JQ44" i="35" s="1"/>
  <c r="JR44" i="35" s="1"/>
  <c r="KK44" i="35" s="1"/>
  <c r="KL44" i="35" s="1"/>
  <c r="KH50" i="35"/>
  <c r="JQ50" i="35" s="1"/>
  <c r="JR50" i="35" s="1"/>
  <c r="KK50" i="35" s="1"/>
  <c r="KL50" i="35" s="1"/>
  <c r="KH45" i="35"/>
  <c r="KH40" i="35"/>
  <c r="JQ40" i="35" s="1"/>
  <c r="JR40" i="35" s="1"/>
  <c r="KK40" i="35" s="1"/>
  <c r="KL40" i="35" s="1"/>
  <c r="KH39" i="35"/>
  <c r="JQ39" i="35" s="1"/>
  <c r="JR39" i="35" s="1"/>
  <c r="KK39" i="35" s="1"/>
  <c r="KL39" i="35" s="1"/>
  <c r="GD26" i="35"/>
  <c r="GD16" i="35"/>
  <c r="GD33" i="35"/>
  <c r="GD31" i="35"/>
  <c r="GD12" i="35"/>
  <c r="GD17" i="35"/>
  <c r="FC17" i="35" s="1"/>
  <c r="FD17" i="35" s="1"/>
  <c r="GG17" i="35" s="1"/>
  <c r="GH17" i="35" s="1"/>
  <c r="GD9" i="35"/>
  <c r="FC9" i="35" s="1"/>
  <c r="FD9" i="35" s="1"/>
  <c r="GG9" i="35" s="1"/>
  <c r="GH9" i="35" s="1"/>
  <c r="GD23" i="35"/>
  <c r="GD18" i="35"/>
  <c r="GD15" i="35"/>
  <c r="GD14" i="35"/>
  <c r="FC14" i="35" s="1"/>
  <c r="FD14" i="35" s="1"/>
  <c r="GG14" i="35" s="1"/>
  <c r="GH14" i="35" s="1"/>
  <c r="GD25" i="35"/>
  <c r="GD8" i="35"/>
  <c r="FC8" i="35" s="1"/>
  <c r="FD8" i="35" s="1"/>
  <c r="GG8" i="35" s="1"/>
  <c r="GH8" i="35" s="1"/>
  <c r="ET36" i="35"/>
  <c r="ET30" i="35"/>
  <c r="ET21" i="35"/>
  <c r="ET11" i="35"/>
  <c r="ET29" i="35"/>
  <c r="ET32" i="35"/>
  <c r="ET28" i="35"/>
  <c r="ET27" i="35"/>
  <c r="ET22" i="35"/>
  <c r="DX22" i="35" s="1"/>
  <c r="DY22" i="35" s="1"/>
  <c r="EW22" i="35" s="1"/>
  <c r="ET20" i="35"/>
  <c r="ET13" i="35"/>
  <c r="DX13" i="35" s="1"/>
  <c r="DY13" i="35" s="1"/>
  <c r="EW13" i="35" s="1"/>
  <c r="ET34" i="35"/>
  <c r="ET19" i="35"/>
  <c r="ET7" i="35"/>
  <c r="DX7" i="35" s="1"/>
  <c r="DY7" i="35" s="1"/>
  <c r="EW7" i="35" s="1"/>
  <c r="EX7" i="35" s="1"/>
  <c r="ET38" i="35"/>
  <c r="ET37" i="35"/>
  <c r="ET24" i="35"/>
  <c r="ET6" i="35"/>
  <c r="DX6" i="35" s="1"/>
  <c r="DY6" i="35" s="1"/>
  <c r="EW6" i="35" s="1"/>
  <c r="EX6" i="35" s="1"/>
  <c r="ET35" i="35"/>
  <c r="ET10" i="35"/>
  <c r="KH36" i="35"/>
  <c r="KH30" i="35"/>
  <c r="KH21" i="35"/>
  <c r="KH11" i="35"/>
  <c r="KH29" i="35"/>
  <c r="KH28" i="35"/>
  <c r="KH27" i="35"/>
  <c r="JL27" i="35" s="1"/>
  <c r="JM27" i="35" s="1"/>
  <c r="KK27" i="35" s="1"/>
  <c r="KH22" i="35"/>
  <c r="KH32" i="35"/>
  <c r="KH19" i="35"/>
  <c r="KH13" i="35"/>
  <c r="KH34" i="35"/>
  <c r="KH7" i="35"/>
  <c r="JL7" i="35" s="1"/>
  <c r="JM7" i="35" s="1"/>
  <c r="KK7" i="35" s="1"/>
  <c r="KL7" i="35" s="1"/>
  <c r="KH38" i="35"/>
  <c r="KH35" i="35"/>
  <c r="KH24" i="35"/>
  <c r="KH20" i="35"/>
  <c r="KH6" i="35"/>
  <c r="KH10" i="35"/>
  <c r="KH37" i="35"/>
  <c r="ET52" i="35"/>
  <c r="ET51" i="35"/>
  <c r="ET47" i="35"/>
  <c r="EC47" i="35" s="1"/>
  <c r="ED47" i="35" s="1"/>
  <c r="EW47" i="35" s="1"/>
  <c r="EX47" i="35" s="1"/>
  <c r="ET55" i="35"/>
  <c r="EC55" i="35" s="1"/>
  <c r="ED55" i="35" s="1"/>
  <c r="EW55" i="35" s="1"/>
  <c r="ET54" i="35"/>
  <c r="ET45" i="35"/>
  <c r="EC45" i="35" s="1"/>
  <c r="ED45" i="35" s="1"/>
  <c r="EW45" i="35" s="1"/>
  <c r="EX45" i="35" s="1"/>
  <c r="ET41" i="35"/>
  <c r="EC41" i="35" s="1"/>
  <c r="ED41" i="35" s="1"/>
  <c r="EW41" i="35" s="1"/>
  <c r="EX41" i="35" s="1"/>
  <c r="ET49" i="35"/>
  <c r="EC49" i="35" s="1"/>
  <c r="ED49" i="35" s="1"/>
  <c r="EW49" i="35" s="1"/>
  <c r="EX49" i="35" s="1"/>
  <c r="ET48" i="35"/>
  <c r="EC48" i="35" s="1"/>
  <c r="ED48" i="35" s="1"/>
  <c r="EW48" i="35" s="1"/>
  <c r="EX48" i="35" s="1"/>
  <c r="ET42" i="35"/>
  <c r="EC42" i="35" s="1"/>
  <c r="ED42" i="35" s="1"/>
  <c r="EW42" i="35" s="1"/>
  <c r="EX42" i="35" s="1"/>
  <c r="ET53" i="35"/>
  <c r="ET43" i="35"/>
  <c r="EC43" i="35" s="1"/>
  <c r="ED43" i="35" s="1"/>
  <c r="EW43" i="35" s="1"/>
  <c r="EX43" i="35" s="1"/>
  <c r="ET44" i="35"/>
  <c r="EC44" i="35" s="1"/>
  <c r="ED44" i="35" s="1"/>
  <c r="EW44" i="35" s="1"/>
  <c r="EX44" i="35" s="1"/>
  <c r="ET50" i="35"/>
  <c r="EC50" i="35" s="1"/>
  <c r="ED50" i="35" s="1"/>
  <c r="EW50" i="35" s="1"/>
  <c r="ET46" i="35"/>
  <c r="ET40" i="35"/>
  <c r="EC40" i="35" s="1"/>
  <c r="ED40" i="35" s="1"/>
  <c r="EW40" i="35" s="1"/>
  <c r="EX40" i="35" s="1"/>
  <c r="ET39" i="35"/>
  <c r="EC39" i="35" s="1"/>
  <c r="ED39" i="35" s="1"/>
  <c r="EW39" i="35" s="1"/>
  <c r="EX39" i="35" s="1"/>
  <c r="JP49" i="30"/>
  <c r="ET13" i="30"/>
  <c r="GD13" i="30"/>
  <c r="HN13" i="30"/>
  <c r="DJ13" i="30"/>
  <c r="IX13" i="30"/>
  <c r="JP53" i="30"/>
  <c r="JP42" i="30"/>
  <c r="JP47" i="30"/>
  <c r="JP48" i="30"/>
  <c r="JP44" i="30"/>
  <c r="JP39" i="30"/>
  <c r="JP40" i="30"/>
  <c r="KH13" i="30"/>
  <c r="JF13" i="30"/>
  <c r="IX35" i="30"/>
  <c r="KH35" i="30"/>
  <c r="JK35" i="30"/>
  <c r="JM6" i="30"/>
  <c r="JK29" i="30"/>
  <c r="HN29" i="30"/>
  <c r="HN35" i="30"/>
  <c r="GD29" i="30"/>
  <c r="IX29" i="30"/>
  <c r="ET29" i="30"/>
  <c r="KH29" i="30"/>
  <c r="ET35" i="30"/>
  <c r="GD35" i="30"/>
  <c r="JK25" i="30"/>
  <c r="JK22" i="30"/>
  <c r="JF14" i="30"/>
  <c r="JK21" i="30"/>
  <c r="JF8" i="30"/>
  <c r="JF6" i="30"/>
  <c r="JF7" i="30"/>
  <c r="JF15" i="30"/>
  <c r="JF10" i="30"/>
  <c r="JF9" i="30"/>
  <c r="HN14" i="30"/>
  <c r="HN15" i="30"/>
  <c r="GD14" i="30"/>
  <c r="GD15" i="30"/>
  <c r="DJ14" i="30"/>
  <c r="DJ15" i="30"/>
  <c r="IX14" i="30"/>
  <c r="IX15" i="30"/>
  <c r="GL15" i="30"/>
  <c r="ET14" i="30"/>
  <c r="ET15" i="30"/>
  <c r="KH14" i="30"/>
  <c r="KH15" i="30"/>
  <c r="GL14" i="30"/>
  <c r="DW23" i="30"/>
  <c r="GL11" i="30"/>
  <c r="HN61" i="30"/>
  <c r="IX61" i="30"/>
  <c r="KH61" i="30"/>
  <c r="ET61" i="30"/>
  <c r="KJ34" i="30"/>
  <c r="KK34" i="30"/>
  <c r="DL38" i="30"/>
  <c r="DL17" i="30"/>
  <c r="HP17" i="30"/>
  <c r="KJ61" i="30"/>
  <c r="KK61" i="30"/>
  <c r="KJ65" i="30"/>
  <c r="KK65" i="30"/>
  <c r="DL30" i="30"/>
  <c r="DL18" i="30"/>
  <c r="IF52" i="30"/>
  <c r="IF51" i="30"/>
  <c r="IF49" i="30"/>
  <c r="IF47" i="30"/>
  <c r="IF46" i="30"/>
  <c r="IF45" i="30"/>
  <c r="IF44" i="30"/>
  <c r="IF43" i="30"/>
  <c r="IF41" i="30"/>
  <c r="IF42" i="30"/>
  <c r="IF39" i="30"/>
  <c r="IF40" i="30"/>
  <c r="IA31" i="30"/>
  <c r="IA22" i="30"/>
  <c r="IA26" i="30"/>
  <c r="HV16" i="30"/>
  <c r="HV10" i="30"/>
  <c r="HV8" i="30"/>
  <c r="HV6" i="30"/>
  <c r="GV46" i="30"/>
  <c r="GV45" i="30"/>
  <c r="GV44" i="30"/>
  <c r="GV41" i="30"/>
  <c r="GV43" i="30"/>
  <c r="GV40" i="30"/>
  <c r="GV42" i="30"/>
  <c r="GV39" i="30"/>
  <c r="GQ28" i="30"/>
  <c r="GQ23" i="30"/>
  <c r="GL10" i="30"/>
  <c r="GL17" i="30"/>
  <c r="GL6" i="30"/>
  <c r="GL7" i="30"/>
  <c r="FL45" i="30"/>
  <c r="FL47" i="30"/>
  <c r="FL48" i="30"/>
  <c r="FL43" i="30"/>
  <c r="FL42" i="30"/>
  <c r="FL49" i="30"/>
  <c r="FL44" i="30"/>
  <c r="FL40" i="30"/>
  <c r="FL46" i="30"/>
  <c r="FL39" i="30"/>
  <c r="FL41" i="30"/>
  <c r="FG23" i="30"/>
  <c r="FG25" i="30"/>
  <c r="EB49" i="30"/>
  <c r="FB9" i="30"/>
  <c r="FB7" i="30"/>
  <c r="FB6" i="30"/>
  <c r="FB12" i="30"/>
  <c r="EB46" i="30"/>
  <c r="EB47" i="30"/>
  <c r="EB44" i="30"/>
  <c r="EB48" i="30"/>
  <c r="EB41" i="30"/>
  <c r="EB42" i="30"/>
  <c r="EB45" i="30"/>
  <c r="EB40" i="30"/>
  <c r="EB43" i="30"/>
  <c r="DW33" i="30"/>
  <c r="EB39" i="30"/>
  <c r="DW27" i="30"/>
  <c r="DR12" i="30"/>
  <c r="DR11" i="30"/>
  <c r="DR7" i="30"/>
  <c r="DR6" i="30"/>
  <c r="CR49" i="30"/>
  <c r="CR48" i="30"/>
  <c r="CR45" i="30"/>
  <c r="DK9" i="30"/>
  <c r="CR46" i="30"/>
  <c r="CR47" i="30"/>
  <c r="CR39" i="30"/>
  <c r="CR41" i="30"/>
  <c r="CR42" i="30"/>
  <c r="CR43" i="30"/>
  <c r="CR44" i="30"/>
  <c r="CR40" i="30"/>
  <c r="CH17" i="30"/>
  <c r="CH18" i="30"/>
  <c r="CH8" i="30"/>
  <c r="CH9" i="30"/>
  <c r="CH6" i="30"/>
  <c r="CM32" i="30"/>
  <c r="CM30" i="30"/>
  <c r="CM38" i="30"/>
  <c r="BG42" i="30"/>
  <c r="BG47" i="30"/>
  <c r="CA47" i="30" s="1"/>
  <c r="BG49" i="30"/>
  <c r="BB20" i="30"/>
  <c r="BB22" i="30"/>
  <c r="BB32" i="30"/>
  <c r="CA32" i="30" s="1"/>
  <c r="BG44" i="30"/>
  <c r="BG48" i="30"/>
  <c r="BG45" i="30"/>
  <c r="BG43" i="30"/>
  <c r="BG39" i="30"/>
  <c r="BG40" i="30"/>
  <c r="BG46" i="30"/>
  <c r="BG41" i="30"/>
  <c r="AW8" i="30"/>
  <c r="BB37" i="30"/>
  <c r="CA37" i="30" s="1"/>
  <c r="BB34" i="30"/>
  <c r="CA34" i="30" s="1"/>
  <c r="AW6" i="30"/>
  <c r="AW9" i="30"/>
  <c r="AW7" i="30"/>
  <c r="CA7" i="30" s="1"/>
  <c r="M8" i="30"/>
  <c r="AQ8" i="30" s="1"/>
  <c r="M9" i="30"/>
  <c r="M6" i="30"/>
  <c r="W46" i="30"/>
  <c r="AQ46" i="30" s="1"/>
  <c r="W47" i="30"/>
  <c r="W49" i="30"/>
  <c r="AQ49" i="30" s="1"/>
  <c r="W42" i="30"/>
  <c r="W45" i="30"/>
  <c r="AQ45" i="30" s="1"/>
  <c r="W44" i="30"/>
  <c r="W41" i="30"/>
  <c r="W39" i="30"/>
  <c r="W48" i="30"/>
  <c r="W40" i="30"/>
  <c r="R32" i="30"/>
  <c r="AQ32" i="30" s="1"/>
  <c r="W43" i="30"/>
  <c r="R36" i="30"/>
  <c r="R20" i="30"/>
  <c r="JZ65" i="30"/>
  <c r="JK24" i="30"/>
  <c r="JK20" i="30"/>
  <c r="JK19" i="30"/>
  <c r="JZ75" i="30"/>
  <c r="JZ72" i="30"/>
  <c r="IX30" i="30"/>
  <c r="IX17" i="30"/>
  <c r="IX18" i="30"/>
  <c r="IX38" i="30"/>
  <c r="ET30" i="30"/>
  <c r="ET38" i="30"/>
  <c r="ET17" i="30"/>
  <c r="ET18" i="30"/>
  <c r="KH30" i="30"/>
  <c r="KH17" i="30"/>
  <c r="KH38" i="30"/>
  <c r="KH18" i="30"/>
  <c r="JK18" i="30"/>
  <c r="KI18" i="30"/>
  <c r="KK18" i="30" s="1"/>
  <c r="GD30" i="30"/>
  <c r="GD38" i="30"/>
  <c r="GD17" i="30"/>
  <c r="GD18" i="30"/>
  <c r="JK38" i="30"/>
  <c r="KI38" i="30"/>
  <c r="KK38" i="30" s="1"/>
  <c r="HN30" i="30"/>
  <c r="HN17" i="30"/>
  <c r="HN18" i="30"/>
  <c r="HN38" i="30"/>
  <c r="KI17" i="30"/>
  <c r="KK17" i="30" s="1"/>
  <c r="JK17" i="30"/>
  <c r="JK32" i="30"/>
  <c r="JK30" i="30"/>
  <c r="KI30" i="30"/>
  <c r="KK30" i="30" s="1"/>
  <c r="JK34" i="30"/>
  <c r="GD34" i="30"/>
  <c r="GD37" i="30"/>
  <c r="JK37" i="30"/>
  <c r="KI37" i="30"/>
  <c r="KK37" i="30" s="1"/>
  <c r="ET34" i="30"/>
  <c r="ET37" i="30"/>
  <c r="HN34" i="30"/>
  <c r="HN37" i="30"/>
  <c r="KH34" i="30"/>
  <c r="KH37" i="30"/>
  <c r="IX34" i="30"/>
  <c r="IX37" i="30"/>
  <c r="IA34" i="30"/>
  <c r="IY34" i="30"/>
  <c r="JA34" i="30" s="1"/>
  <c r="JZ71" i="30"/>
  <c r="KE82" i="30"/>
  <c r="JZ69" i="30"/>
  <c r="JZ67" i="30"/>
  <c r="JZ68" i="30"/>
  <c r="JZ64" i="30"/>
  <c r="JZ76" i="30"/>
  <c r="JZ66" i="30"/>
  <c r="JP50" i="30"/>
  <c r="JP55" i="30"/>
  <c r="JP61" i="30"/>
  <c r="IF61" i="30"/>
  <c r="IY61" i="30"/>
  <c r="JA61" i="30" s="1"/>
  <c r="KN61" i="30" s="1"/>
  <c r="JP12" i="30"/>
  <c r="JP27" i="30"/>
  <c r="JP31" i="30"/>
  <c r="JP54" i="30"/>
  <c r="F43" i="29"/>
  <c r="FL52" i="30"/>
  <c r="W59" i="30"/>
  <c r="AQ59" i="30" s="1"/>
  <c r="AS59" i="30" s="1"/>
  <c r="IP70" i="30"/>
  <c r="IP68" i="30"/>
  <c r="IY65" i="30"/>
  <c r="IP75" i="30"/>
  <c r="IP72" i="30"/>
  <c r="IP69" i="30"/>
  <c r="IP67" i="30"/>
  <c r="IP65" i="30"/>
  <c r="IP71" i="30"/>
  <c r="IP66" i="30"/>
  <c r="IF63" i="30"/>
  <c r="IF55" i="30"/>
  <c r="IF16" i="30"/>
  <c r="IF57" i="30"/>
  <c r="IF31" i="30"/>
  <c r="IF50" i="30"/>
  <c r="IF23" i="30"/>
  <c r="IF27" i="30"/>
  <c r="IF12" i="30"/>
  <c r="IF54" i="30"/>
  <c r="IA24" i="30"/>
  <c r="IA32" i="30"/>
  <c r="IA7" i="30"/>
  <c r="IA20" i="30"/>
  <c r="IA46" i="30"/>
  <c r="IA42" i="30"/>
  <c r="IA36" i="30"/>
  <c r="IA21" i="30"/>
  <c r="IA19" i="30"/>
  <c r="IA8" i="30"/>
  <c r="IA9" i="30"/>
  <c r="GE65" i="30"/>
  <c r="GG65" i="30" s="1"/>
  <c r="HO65" i="30"/>
  <c r="HF74" i="30"/>
  <c r="HF81" i="30"/>
  <c r="HF69" i="30"/>
  <c r="HF64" i="30"/>
  <c r="HF72" i="30"/>
  <c r="HF77" i="30"/>
  <c r="HF70" i="30"/>
  <c r="HF68" i="30"/>
  <c r="HF65" i="30"/>
  <c r="HF71" i="30"/>
  <c r="HF66" i="30"/>
  <c r="HF67" i="30"/>
  <c r="GV26" i="30"/>
  <c r="GV57" i="30"/>
  <c r="FI63" i="30"/>
  <c r="KG9" i="30"/>
  <c r="CJ63" i="30"/>
  <c r="GV27" i="30"/>
  <c r="GV54" i="30"/>
  <c r="DT63" i="30"/>
  <c r="FD46" i="30"/>
  <c r="GV50" i="30"/>
  <c r="GQ45" i="30"/>
  <c r="GQ20" i="30"/>
  <c r="GQ49" i="30"/>
  <c r="GQ22" i="30"/>
  <c r="GQ47" i="30"/>
  <c r="FV75" i="30"/>
  <c r="CM21" i="30"/>
  <c r="GQ36" i="30"/>
  <c r="CO9" i="30"/>
  <c r="DT9" i="30"/>
  <c r="GQ21" i="30"/>
  <c r="GQ24" i="30"/>
  <c r="GQ19" i="30"/>
  <c r="GQ32" i="30"/>
  <c r="HC63" i="30"/>
  <c r="FI40" i="30"/>
  <c r="IW9" i="30"/>
  <c r="GN9" i="30"/>
  <c r="HC40" i="30"/>
  <c r="GS9" i="30"/>
  <c r="GN63" i="30"/>
  <c r="FV71" i="30"/>
  <c r="FV68" i="30"/>
  <c r="FV66" i="30"/>
  <c r="FV64" i="30"/>
  <c r="FV67" i="30"/>
  <c r="FV65" i="30"/>
  <c r="FV72" i="30"/>
  <c r="FV69" i="30"/>
  <c r="FI97" i="30"/>
  <c r="FL26" i="30"/>
  <c r="FV70" i="30"/>
  <c r="FI48" i="30"/>
  <c r="FL50" i="30"/>
  <c r="FI87" i="30"/>
  <c r="GC63" i="30"/>
  <c r="FI54" i="30"/>
  <c r="FL27" i="30"/>
  <c r="FD77" i="30"/>
  <c r="FD74" i="30"/>
  <c r="FI89" i="30"/>
  <c r="FI103" i="30"/>
  <c r="FI106" i="30"/>
  <c r="FI83" i="30"/>
  <c r="FI78" i="30"/>
  <c r="FD100" i="30"/>
  <c r="FS9" i="30"/>
  <c r="FD95" i="30"/>
  <c r="FI105" i="30"/>
  <c r="FD108" i="30"/>
  <c r="GC9" i="30"/>
  <c r="FG36" i="30"/>
  <c r="FG20" i="30"/>
  <c r="FI101" i="30"/>
  <c r="FI11" i="30"/>
  <c r="FG22" i="30"/>
  <c r="FD11" i="30"/>
  <c r="FI95" i="30"/>
  <c r="FI108" i="30"/>
  <c r="FI10" i="30"/>
  <c r="FI112" i="30"/>
  <c r="FI74" i="30"/>
  <c r="FS63" i="30"/>
  <c r="FI67" i="30"/>
  <c r="FI114" i="30"/>
  <c r="FD62" i="30"/>
  <c r="FG19" i="30"/>
  <c r="FG24" i="30"/>
  <c r="FG43" i="30"/>
  <c r="EU65" i="30"/>
  <c r="EL80" i="30"/>
  <c r="EL66" i="30"/>
  <c r="EL75" i="30"/>
  <c r="EL69" i="30"/>
  <c r="EL65" i="30"/>
  <c r="EL70" i="30"/>
  <c r="EL64" i="30"/>
  <c r="EL72" i="30"/>
  <c r="EL74" i="30"/>
  <c r="EL68" i="30"/>
  <c r="DW20" i="30"/>
  <c r="EB26" i="30"/>
  <c r="EB50" i="30"/>
  <c r="EB27" i="30"/>
  <c r="EB12" i="30"/>
  <c r="DW22" i="30"/>
  <c r="DW45" i="30"/>
  <c r="DW40" i="30"/>
  <c r="DW42" i="30"/>
  <c r="DW43" i="30"/>
  <c r="DG82" i="30"/>
  <c r="DW36" i="30"/>
  <c r="DW21" i="30"/>
  <c r="DW19" i="30"/>
  <c r="DT40" i="30"/>
  <c r="DW24" i="30"/>
  <c r="BQ70" i="30"/>
  <c r="CA70" i="30" s="1"/>
  <c r="CR26" i="30"/>
  <c r="CR50" i="30"/>
  <c r="CR58" i="30"/>
  <c r="GS91" i="30"/>
  <c r="CM43" i="30"/>
  <c r="CR12" i="30"/>
  <c r="CJ66" i="30"/>
  <c r="CM39" i="30"/>
  <c r="CM44" i="30"/>
  <c r="BQ71" i="30"/>
  <c r="CJ93" i="30"/>
  <c r="CM24" i="30"/>
  <c r="CM19" i="30"/>
  <c r="CM20" i="30"/>
  <c r="CJ40" i="30"/>
  <c r="CM22" i="30"/>
  <c r="CM40" i="30"/>
  <c r="CJ43" i="30"/>
  <c r="L48" i="29"/>
  <c r="M48" i="29"/>
  <c r="I48" i="29"/>
  <c r="J48" i="29"/>
  <c r="K48" i="29"/>
  <c r="CJ110" i="30"/>
  <c r="CJ62" i="30"/>
  <c r="BV83" i="30"/>
  <c r="BQ74" i="30"/>
  <c r="BQ66" i="30"/>
  <c r="BQ75" i="30"/>
  <c r="CA75" i="30" s="1"/>
  <c r="CB75" i="30" s="1"/>
  <c r="BQ72" i="30"/>
  <c r="CA72" i="30" s="1"/>
  <c r="BQ76" i="30"/>
  <c r="BQ78" i="30"/>
  <c r="BQ69" i="30"/>
  <c r="BQ64" i="30"/>
  <c r="BQ65" i="30"/>
  <c r="BQ67" i="30"/>
  <c r="AH9" i="30"/>
  <c r="CJ89" i="30"/>
  <c r="BG26" i="30"/>
  <c r="BG50" i="30"/>
  <c r="BG27" i="30"/>
  <c r="BG12" i="30"/>
  <c r="CJ82" i="30"/>
  <c r="CO6" i="30"/>
  <c r="BB40" i="30"/>
  <c r="BB48" i="30"/>
  <c r="BB21" i="30"/>
  <c r="BB19" i="30"/>
  <c r="CA19" i="30" s="1"/>
  <c r="CJ58" i="30"/>
  <c r="AN111" i="30"/>
  <c r="CJ78" i="30"/>
  <c r="AN110" i="30"/>
  <c r="AQ110" i="30"/>
  <c r="AS110" i="30" s="1"/>
  <c r="CJ106" i="30"/>
  <c r="IW105" i="30"/>
  <c r="AN112" i="30"/>
  <c r="AQ112" i="30"/>
  <c r="AS112" i="30" s="1"/>
  <c r="DG9" i="30"/>
  <c r="AN113" i="30"/>
  <c r="AQ113" i="30"/>
  <c r="AS113" i="30" s="1"/>
  <c r="AN65" i="30"/>
  <c r="CJ51" i="30"/>
  <c r="CO78" i="30"/>
  <c r="HX116" i="30"/>
  <c r="W28" i="30"/>
  <c r="AQ28" i="30" s="1"/>
  <c r="AS28" i="30" s="1"/>
  <c r="AH63" i="30"/>
  <c r="BC59" i="30"/>
  <c r="BC63" i="30"/>
  <c r="W50" i="30"/>
  <c r="W60" i="30"/>
  <c r="AQ60" i="30" s="1"/>
  <c r="AS60" i="30" s="1"/>
  <c r="W26" i="30"/>
  <c r="AQ26" i="30" s="1"/>
  <c r="AS26" i="30" s="1"/>
  <c r="W27" i="30"/>
  <c r="R42" i="30"/>
  <c r="R19" i="30"/>
  <c r="R6" i="30"/>
  <c r="R43" i="30"/>
  <c r="R24" i="30"/>
  <c r="R22" i="30"/>
  <c r="AQ22" i="30" s="1"/>
  <c r="R21" i="30"/>
  <c r="R40" i="30"/>
  <c r="R41" i="30"/>
  <c r="R39" i="30"/>
  <c r="AH40" i="30"/>
  <c r="AL82" i="30"/>
  <c r="AL83" i="30"/>
  <c r="AQ83" i="30" s="1"/>
  <c r="AS83" i="30" s="1"/>
  <c r="AG74" i="30"/>
  <c r="AQ74" i="30" s="1"/>
  <c r="AS74" i="30" s="1"/>
  <c r="AG66" i="30"/>
  <c r="AH66" i="30" s="1"/>
  <c r="AG71" i="30"/>
  <c r="AQ71" i="30" s="1"/>
  <c r="AS71" i="30" s="1"/>
  <c r="AG69" i="30"/>
  <c r="AG67" i="30"/>
  <c r="AG68" i="30"/>
  <c r="AG65" i="30"/>
  <c r="AQ65" i="30" s="1"/>
  <c r="AS65" i="30" s="1"/>
  <c r="AG64" i="30"/>
  <c r="AC63" i="30"/>
  <c r="S63" i="30"/>
  <c r="AC9" i="30"/>
  <c r="X63" i="30"/>
  <c r="N63" i="30"/>
  <c r="S9" i="30"/>
  <c r="X9" i="30"/>
  <c r="AC40" i="30"/>
  <c r="N40" i="30"/>
  <c r="HN74" i="30"/>
  <c r="KH74" i="30"/>
  <c r="ET74" i="30"/>
  <c r="GD74" i="30"/>
  <c r="IX74" i="30"/>
  <c r="CJ72" i="30"/>
  <c r="EN9" i="30"/>
  <c r="HC104" i="30"/>
  <c r="DY90" i="30"/>
  <c r="CT9" i="30"/>
  <c r="CJ21" i="30"/>
  <c r="CJ115" i="30"/>
  <c r="CO83" i="30"/>
  <c r="CO104" i="30"/>
  <c r="KE91" i="30"/>
  <c r="CJ75" i="30"/>
  <c r="KE86" i="30"/>
  <c r="JF74" i="30"/>
  <c r="JU19" i="30"/>
  <c r="KE40" i="30"/>
  <c r="ET91" i="30"/>
  <c r="ET92" i="30"/>
  <c r="KH91" i="30"/>
  <c r="KH92" i="30"/>
  <c r="HN91" i="30"/>
  <c r="HN92" i="30"/>
  <c r="GD91" i="30"/>
  <c r="GD92" i="30"/>
  <c r="IX91" i="30"/>
  <c r="IX92" i="30"/>
  <c r="ET89" i="30"/>
  <c r="ET90" i="30"/>
  <c r="KH89" i="30"/>
  <c r="KH90" i="30"/>
  <c r="GD89" i="30"/>
  <c r="GD90" i="30"/>
  <c r="IX89" i="30"/>
  <c r="IX90" i="30"/>
  <c r="HN89" i="30"/>
  <c r="HN90" i="30"/>
  <c r="ET87" i="30"/>
  <c r="ET88" i="30"/>
  <c r="KH87" i="30"/>
  <c r="KH88" i="30"/>
  <c r="GD87" i="30"/>
  <c r="GD88" i="30"/>
  <c r="HN87" i="30"/>
  <c r="HN88" i="30"/>
  <c r="CJ32" i="30"/>
  <c r="CJ86" i="30"/>
  <c r="CJ102" i="30"/>
  <c r="GS25" i="30"/>
  <c r="IX87" i="30"/>
  <c r="IX88" i="30"/>
  <c r="EG48" i="30"/>
  <c r="EG39" i="30"/>
  <c r="JU45" i="30"/>
  <c r="HN85" i="30"/>
  <c r="HN86" i="30"/>
  <c r="IX85" i="30"/>
  <c r="IX86" i="30"/>
  <c r="ET85" i="30"/>
  <c r="ET86" i="30"/>
  <c r="KH85" i="30"/>
  <c r="KH86" i="30"/>
  <c r="CO117" i="30"/>
  <c r="JH72" i="30"/>
  <c r="HM79" i="30"/>
  <c r="GD85" i="30"/>
  <c r="GD86" i="30"/>
  <c r="JU46" i="30"/>
  <c r="JU50" i="30"/>
  <c r="JU21" i="30"/>
  <c r="HM68" i="30"/>
  <c r="GN112" i="30"/>
  <c r="CO111" i="30"/>
  <c r="ET45" i="30"/>
  <c r="ET46" i="30"/>
  <c r="GD45" i="30"/>
  <c r="GD46" i="30"/>
  <c r="HN45" i="30"/>
  <c r="HN46" i="30"/>
  <c r="KH45" i="30"/>
  <c r="KH46" i="30"/>
  <c r="IX45" i="30"/>
  <c r="IX46" i="30"/>
  <c r="ED9" i="30"/>
  <c r="ES63" i="30"/>
  <c r="HC7" i="30"/>
  <c r="EB66" i="30"/>
  <c r="JP28" i="30"/>
  <c r="ED63" i="30"/>
  <c r="EQ9" i="30"/>
  <c r="EN40" i="30"/>
  <c r="EN63" i="30"/>
  <c r="DY48" i="30"/>
  <c r="HX109" i="30"/>
  <c r="JP23" i="30"/>
  <c r="JP62" i="30"/>
  <c r="JP11" i="30"/>
  <c r="JP10" i="30"/>
  <c r="JR63" i="30"/>
  <c r="JP33" i="30"/>
  <c r="JP60" i="30"/>
  <c r="JP66" i="30"/>
  <c r="JZ115" i="30"/>
  <c r="JF116" i="30"/>
  <c r="JP25" i="30"/>
  <c r="JZ114" i="30"/>
  <c r="JZ27" i="30"/>
  <c r="CJ59" i="30"/>
  <c r="CJ12" i="30"/>
  <c r="CJ90" i="30"/>
  <c r="CJ107" i="30"/>
  <c r="CO76" i="30"/>
  <c r="DT42" i="30"/>
  <c r="HC85" i="30"/>
  <c r="DD9" i="30"/>
  <c r="JR46" i="30"/>
  <c r="JZ24" i="30"/>
  <c r="CR33" i="30"/>
  <c r="CW58" i="30"/>
  <c r="CW19" i="30"/>
  <c r="DB82" i="30"/>
  <c r="EL82" i="30"/>
  <c r="DR65" i="30"/>
  <c r="EG32" i="30"/>
  <c r="FQ19" i="30"/>
  <c r="FB67" i="30"/>
  <c r="FL16" i="30"/>
  <c r="FV27" i="30"/>
  <c r="FQ42" i="30"/>
  <c r="GV68" i="30"/>
  <c r="GV12" i="30"/>
  <c r="GL65" i="30"/>
  <c r="HF114" i="30"/>
  <c r="CJ85" i="30"/>
  <c r="CJ97" i="30"/>
  <c r="CO71" i="30"/>
  <c r="GN72" i="30"/>
  <c r="HX79" i="30"/>
  <c r="JZ73" i="30"/>
  <c r="JZ43" i="30"/>
  <c r="DD40" i="30"/>
  <c r="DI63" i="30"/>
  <c r="JR107" i="30"/>
  <c r="JR24" i="30"/>
  <c r="JR104" i="30"/>
  <c r="GL67" i="30"/>
  <c r="HN57" i="30"/>
  <c r="HN116" i="30"/>
  <c r="CJ52" i="30"/>
  <c r="CJ116" i="30"/>
  <c r="CJ98" i="30"/>
  <c r="CJ20" i="30"/>
  <c r="DY54" i="30"/>
  <c r="EG75" i="30"/>
  <c r="HF24" i="30"/>
  <c r="FL110" i="30"/>
  <c r="IX57" i="30"/>
  <c r="IX116" i="30"/>
  <c r="CO16" i="30"/>
  <c r="CR23" i="30"/>
  <c r="DY67" i="30"/>
  <c r="DR22" i="30"/>
  <c r="HC117" i="30"/>
  <c r="GV23" i="30"/>
  <c r="GL83" i="30"/>
  <c r="GV10" i="30"/>
  <c r="GD57" i="30"/>
  <c r="GD116" i="30"/>
  <c r="ET57" i="30"/>
  <c r="ET116" i="30"/>
  <c r="KH57" i="30"/>
  <c r="KH116" i="30"/>
  <c r="DI67" i="30"/>
  <c r="DY66" i="30"/>
  <c r="DR81" i="30"/>
  <c r="HA70" i="30"/>
  <c r="HA78" i="30"/>
  <c r="HF27" i="30"/>
  <c r="IK39" i="30"/>
  <c r="HV64" i="30"/>
  <c r="IF10" i="30"/>
  <c r="IM9" i="30"/>
  <c r="HK9" i="30"/>
  <c r="JH75" i="30"/>
  <c r="JR96" i="30"/>
  <c r="IK75" i="30"/>
  <c r="IK42" i="30"/>
  <c r="IK76" i="30"/>
  <c r="DI117" i="30"/>
  <c r="HV71" i="30"/>
  <c r="IF26" i="30"/>
  <c r="HV67" i="30"/>
  <c r="HA6" i="30"/>
  <c r="HA44" i="30"/>
  <c r="FL60" i="30"/>
  <c r="FQ21" i="30"/>
  <c r="GV51" i="30"/>
  <c r="GV60" i="30"/>
  <c r="HA19" i="30"/>
  <c r="CO28" i="30"/>
  <c r="DY31" i="30"/>
  <c r="IW25" i="30"/>
  <c r="HV22" i="30"/>
  <c r="IF33" i="30"/>
  <c r="GN59" i="30"/>
  <c r="IP73" i="30"/>
  <c r="IP27" i="30"/>
  <c r="HM44" i="30"/>
  <c r="CT63" i="30"/>
  <c r="CY40" i="30"/>
  <c r="CY9" i="30"/>
  <c r="CY63" i="30"/>
  <c r="DD63" i="30"/>
  <c r="JR86" i="30"/>
  <c r="JR94" i="30"/>
  <c r="JR102" i="30"/>
  <c r="HH40" i="30"/>
  <c r="HH9" i="30"/>
  <c r="JR74" i="30"/>
  <c r="JR95" i="30"/>
  <c r="JR103" i="30"/>
  <c r="JR64" i="30"/>
  <c r="JR117" i="30"/>
  <c r="JR7" i="30"/>
  <c r="JR16" i="30"/>
  <c r="JR69" i="30"/>
  <c r="JR51" i="30"/>
  <c r="JR21" i="30"/>
  <c r="JR36" i="30"/>
  <c r="JR73" i="30"/>
  <c r="JR82" i="30"/>
  <c r="JR9" i="30"/>
  <c r="JR81" i="30"/>
  <c r="JR59" i="30"/>
  <c r="JR79" i="30"/>
  <c r="JR8" i="30"/>
  <c r="JR77" i="30"/>
  <c r="JR32" i="30"/>
  <c r="JR84" i="30"/>
  <c r="JR45" i="30"/>
  <c r="JR100" i="30"/>
  <c r="JR110" i="30"/>
  <c r="JR115" i="30"/>
  <c r="JR89" i="30"/>
  <c r="JR97" i="30"/>
  <c r="JR106" i="30"/>
  <c r="KG79" i="30"/>
  <c r="EB55" i="30"/>
  <c r="EL41" i="30"/>
  <c r="JR90" i="30"/>
  <c r="JR98" i="30"/>
  <c r="GX9" i="30"/>
  <c r="GX63" i="30"/>
  <c r="JR26" i="30"/>
  <c r="JR87" i="30"/>
  <c r="JR99" i="30"/>
  <c r="JR108" i="30"/>
  <c r="JR67" i="30"/>
  <c r="JR111" i="30"/>
  <c r="JR68" i="30"/>
  <c r="JR72" i="30"/>
  <c r="JR6" i="30"/>
  <c r="JR19" i="30"/>
  <c r="JR75" i="30"/>
  <c r="JR20" i="30"/>
  <c r="JR43" i="30"/>
  <c r="JR114" i="30"/>
  <c r="KB40" i="30"/>
  <c r="JR70" i="30"/>
  <c r="JR83" i="30"/>
  <c r="JR78" i="30"/>
  <c r="JR112" i="30"/>
  <c r="JR58" i="30"/>
  <c r="JR80" i="30"/>
  <c r="JR52" i="30"/>
  <c r="JR113" i="30"/>
  <c r="JR88" i="30"/>
  <c r="IR40" i="30"/>
  <c r="IR63" i="30"/>
  <c r="JR85" i="30"/>
  <c r="JR93" i="30"/>
  <c r="JR101" i="30"/>
  <c r="JR105" i="30"/>
  <c r="FL55" i="30"/>
  <c r="FB83" i="30"/>
  <c r="GV25" i="30"/>
  <c r="HA39" i="30"/>
  <c r="HK40" i="30"/>
  <c r="IP114" i="30"/>
  <c r="JH68" i="30"/>
  <c r="JM70" i="30"/>
  <c r="CO8" i="30"/>
  <c r="DY98" i="30"/>
  <c r="DG52" i="30"/>
  <c r="FQ20" i="30"/>
  <c r="FQ39" i="30"/>
  <c r="FQ78" i="30"/>
  <c r="GA31" i="30"/>
  <c r="GA85" i="30"/>
  <c r="FL11" i="30"/>
  <c r="FL33" i="30"/>
  <c r="FL62" i="30"/>
  <c r="FL10" i="30"/>
  <c r="FL28" i="30"/>
  <c r="FL66" i="30"/>
  <c r="FL25" i="30"/>
  <c r="FV41" i="30"/>
  <c r="FV73" i="30"/>
  <c r="FL12" i="30"/>
  <c r="FB71" i="30"/>
  <c r="FB22" i="30"/>
  <c r="FB64" i="30"/>
  <c r="GV53" i="30"/>
  <c r="GV16" i="30"/>
  <c r="GV62" i="30"/>
  <c r="GV55" i="30"/>
  <c r="GV28" i="30"/>
  <c r="GV11" i="30"/>
  <c r="GL57" i="30"/>
  <c r="GL71" i="30"/>
  <c r="GL81" i="30"/>
  <c r="HA48" i="30"/>
  <c r="HA42" i="30"/>
  <c r="HA76" i="30"/>
  <c r="HA21" i="30"/>
  <c r="HF43" i="30"/>
  <c r="HF73" i="30"/>
  <c r="IK70" i="30"/>
  <c r="IK6" i="30"/>
  <c r="IK48" i="30"/>
  <c r="HV57" i="30"/>
  <c r="HV7" i="30"/>
  <c r="HV65" i="30"/>
  <c r="HV83" i="30"/>
  <c r="IF113" i="30"/>
  <c r="IF28" i="30"/>
  <c r="IF66" i="30"/>
  <c r="IF62" i="30"/>
  <c r="IF11" i="30"/>
  <c r="IF69" i="30"/>
  <c r="IF25" i="30"/>
  <c r="IF68" i="30"/>
  <c r="IP43" i="30"/>
  <c r="CJ79" i="30"/>
  <c r="CJ57" i="30"/>
  <c r="CJ94" i="30"/>
  <c r="EB10" i="30"/>
  <c r="FV43" i="30"/>
  <c r="FV114" i="30"/>
  <c r="EB51" i="30"/>
  <c r="FQ50" i="30"/>
  <c r="FL53" i="30"/>
  <c r="FV24" i="30"/>
  <c r="GV33" i="30"/>
  <c r="GL54" i="30"/>
  <c r="IK21" i="30"/>
  <c r="IF53" i="30"/>
  <c r="FL23" i="30"/>
  <c r="HX55" i="30"/>
  <c r="JR92" i="30"/>
  <c r="HX97" i="30"/>
  <c r="IK50" i="30"/>
  <c r="GL64" i="30"/>
  <c r="IK19" i="30"/>
  <c r="GL22" i="30"/>
  <c r="HC98" i="30"/>
  <c r="JM52" i="30"/>
  <c r="DY100" i="30"/>
  <c r="DR83" i="30"/>
  <c r="ET26" i="30"/>
  <c r="ET113" i="30"/>
  <c r="KH26" i="30"/>
  <c r="KH113" i="30"/>
  <c r="GD26" i="30"/>
  <c r="GD113" i="30"/>
  <c r="HN26" i="30"/>
  <c r="HN113" i="30"/>
  <c r="IX26" i="30"/>
  <c r="IX113" i="30"/>
  <c r="GA40" i="30"/>
  <c r="FB65" i="30"/>
  <c r="EB62" i="30"/>
  <c r="JR57" i="30"/>
  <c r="JW63" i="30"/>
  <c r="HA50" i="30"/>
  <c r="GV66" i="30"/>
  <c r="GD31" i="30"/>
  <c r="GD84" i="30"/>
  <c r="HN31" i="30"/>
  <c r="HN84" i="30"/>
  <c r="IX31" i="30"/>
  <c r="IX84" i="30"/>
  <c r="ET31" i="30"/>
  <c r="ET84" i="30"/>
  <c r="KH31" i="30"/>
  <c r="KH84" i="30"/>
  <c r="JR116" i="30"/>
  <c r="ET110" i="30"/>
  <c r="ET12" i="30"/>
  <c r="KH110" i="30"/>
  <c r="KH12" i="30"/>
  <c r="GD110" i="30"/>
  <c r="GD12" i="30"/>
  <c r="HN110" i="30"/>
  <c r="HN12" i="30"/>
  <c r="IX110" i="30"/>
  <c r="IX12" i="30"/>
  <c r="JR22" i="30"/>
  <c r="HN81" i="30"/>
  <c r="HN71" i="30"/>
  <c r="IX81" i="30"/>
  <c r="IX71" i="30"/>
  <c r="ET81" i="30"/>
  <c r="ET71" i="30"/>
  <c r="KH81" i="30"/>
  <c r="KH71" i="30"/>
  <c r="GD81" i="30"/>
  <c r="GD71" i="30"/>
  <c r="ET8" i="30"/>
  <c r="ET41" i="30"/>
  <c r="KH8" i="30"/>
  <c r="KH41" i="30"/>
  <c r="GD8" i="30"/>
  <c r="GD41" i="30"/>
  <c r="HN8" i="30"/>
  <c r="HN41" i="30"/>
  <c r="IX8" i="30"/>
  <c r="IX41" i="30"/>
  <c r="DT71" i="30"/>
  <c r="EN85" i="30"/>
  <c r="EG19" i="30"/>
  <c r="EQ40" i="30"/>
  <c r="EL27" i="30"/>
  <c r="EG20" i="30"/>
  <c r="EG77" i="30"/>
  <c r="EB68" i="30"/>
  <c r="DR64" i="30"/>
  <c r="EG21" i="30"/>
  <c r="ES54" i="30"/>
  <c r="ES65" i="30"/>
  <c r="DY109" i="30"/>
  <c r="HM101" i="30"/>
  <c r="JW64" i="30"/>
  <c r="JW93" i="30"/>
  <c r="EB11" i="30"/>
  <c r="EG76" i="30"/>
  <c r="EL24" i="30"/>
  <c r="KB62" i="30"/>
  <c r="EB25" i="30"/>
  <c r="EB28" i="30"/>
  <c r="DR67" i="30"/>
  <c r="EL73" i="30"/>
  <c r="EL43" i="30"/>
  <c r="EL114" i="30"/>
  <c r="DY116" i="30"/>
  <c r="HH21" i="30"/>
  <c r="HX68" i="30"/>
  <c r="IR97" i="30"/>
  <c r="EB53" i="30"/>
  <c r="EB60" i="30"/>
  <c r="EB16" i="30"/>
  <c r="EB33" i="30"/>
  <c r="DY112" i="30"/>
  <c r="GX114" i="30"/>
  <c r="IC112" i="30"/>
  <c r="EB23" i="30"/>
  <c r="EG50" i="30"/>
  <c r="DG40" i="30"/>
  <c r="EG6" i="30"/>
  <c r="EG70" i="30"/>
  <c r="EG44" i="30"/>
  <c r="GD39" i="30"/>
  <c r="GD32" i="30"/>
  <c r="HN39" i="30"/>
  <c r="HN32" i="30"/>
  <c r="IX39" i="30"/>
  <c r="IX32" i="30"/>
  <c r="ET39" i="30"/>
  <c r="ET32" i="30"/>
  <c r="KH39" i="30"/>
  <c r="KH32" i="30"/>
  <c r="IX48" i="30"/>
  <c r="IX77" i="30"/>
  <c r="ET48" i="30"/>
  <c r="ET77" i="30"/>
  <c r="KH48" i="30"/>
  <c r="KH77" i="30"/>
  <c r="GD48" i="30"/>
  <c r="GD77" i="30"/>
  <c r="HN48" i="30"/>
  <c r="HN77" i="30"/>
  <c r="IM8" i="30"/>
  <c r="HM89" i="30"/>
  <c r="IH78" i="30"/>
  <c r="ET59" i="30"/>
  <c r="ET52" i="30"/>
  <c r="DB8" i="30"/>
  <c r="GD59" i="30"/>
  <c r="GD52" i="30"/>
  <c r="HN59" i="30"/>
  <c r="HN52" i="30"/>
  <c r="IX59" i="30"/>
  <c r="IX52" i="30"/>
  <c r="KH59" i="30"/>
  <c r="KH52" i="30"/>
  <c r="HH105" i="30"/>
  <c r="CW79" i="30"/>
  <c r="DB114" i="30"/>
  <c r="HC16" i="30"/>
  <c r="JM79" i="30"/>
  <c r="HC90" i="30"/>
  <c r="DB24" i="30"/>
  <c r="DB43" i="30"/>
  <c r="DB27" i="30"/>
  <c r="CW49" i="30"/>
  <c r="CW20" i="30"/>
  <c r="CW21" i="30"/>
  <c r="CW50" i="30"/>
  <c r="CW80" i="30"/>
  <c r="CW72" i="30"/>
  <c r="CW44" i="30"/>
  <c r="CW78" i="30"/>
  <c r="HN49" i="30"/>
  <c r="HN80" i="30"/>
  <c r="KH49" i="30"/>
  <c r="KH80" i="30"/>
  <c r="IX49" i="30"/>
  <c r="IX80" i="30"/>
  <c r="ET49" i="30"/>
  <c r="ET80" i="30"/>
  <c r="GS54" i="30"/>
  <c r="GD49" i="30"/>
  <c r="GD80" i="30"/>
  <c r="CW42" i="30"/>
  <c r="KB21" i="30"/>
  <c r="AH106" i="30"/>
  <c r="AJ106" i="30" s="1"/>
  <c r="AH97" i="30"/>
  <c r="AJ97" i="30" s="1"/>
  <c r="AH89" i="30"/>
  <c r="AJ89" i="30" s="1"/>
  <c r="AH110" i="30"/>
  <c r="AJ110" i="30" s="1"/>
  <c r="AH8" i="30"/>
  <c r="AJ8" i="30" s="1"/>
  <c r="AH78" i="30"/>
  <c r="AJ78" i="30" s="1"/>
  <c r="HX59" i="30"/>
  <c r="IW91" i="30"/>
  <c r="IH104" i="30"/>
  <c r="ET58" i="30"/>
  <c r="ET79" i="30"/>
  <c r="GD58" i="30"/>
  <c r="GD79" i="30"/>
  <c r="HN58" i="30"/>
  <c r="HN79" i="30"/>
  <c r="IX58" i="30"/>
  <c r="IX79" i="30"/>
  <c r="KH58" i="30"/>
  <c r="KH79" i="30"/>
  <c r="HC96" i="30"/>
  <c r="IR46" i="30"/>
  <c r="CR55" i="30"/>
  <c r="CR62" i="30"/>
  <c r="CR69" i="30"/>
  <c r="CR11" i="30"/>
  <c r="CR10" i="30"/>
  <c r="CR60" i="30"/>
  <c r="CR25" i="30"/>
  <c r="GD112" i="30"/>
  <c r="GD60" i="30"/>
  <c r="HN112" i="30"/>
  <c r="HN60" i="30"/>
  <c r="IX112" i="30"/>
  <c r="IX60" i="30"/>
  <c r="KH112" i="30"/>
  <c r="KH60" i="30"/>
  <c r="HX70" i="30"/>
  <c r="ET112" i="30"/>
  <c r="ET60" i="30"/>
  <c r="GN82" i="30"/>
  <c r="CR28" i="30"/>
  <c r="CR66" i="30"/>
  <c r="CR112" i="30"/>
  <c r="CR16" i="30"/>
  <c r="CR53" i="30"/>
  <c r="DD84" i="30"/>
  <c r="CH81" i="30"/>
  <c r="CH67" i="30"/>
  <c r="DI96" i="30"/>
  <c r="DD110" i="30"/>
  <c r="CH83" i="30"/>
  <c r="CH22" i="30"/>
  <c r="CH65" i="30"/>
  <c r="DD6" i="30"/>
  <c r="CO11" i="30"/>
  <c r="CT95" i="30"/>
  <c r="KG95" i="30"/>
  <c r="GS57" i="30"/>
  <c r="DY69" i="30"/>
  <c r="IC70" i="30"/>
  <c r="IR12" i="30"/>
  <c r="IR102" i="30"/>
  <c r="DY65" i="30"/>
  <c r="HM93" i="30"/>
  <c r="IR106" i="30"/>
  <c r="KG52" i="30"/>
  <c r="HM87" i="30"/>
  <c r="GS101" i="30"/>
  <c r="KJ105" i="30"/>
  <c r="DL105" i="30"/>
  <c r="IZ108" i="30"/>
  <c r="GS99" i="30"/>
  <c r="IW62" i="30"/>
  <c r="IZ105" i="30"/>
  <c r="HP105" i="30"/>
  <c r="DD25" i="30"/>
  <c r="GS103" i="30"/>
  <c r="AH115" i="30"/>
  <c r="AJ115" i="30" s="1"/>
  <c r="HC107" i="30"/>
  <c r="IM53" i="30"/>
  <c r="IM10" i="30"/>
  <c r="HC53" i="30"/>
  <c r="GN21" i="30"/>
  <c r="IH117" i="30"/>
  <c r="DY63" i="30"/>
  <c r="JW77" i="30"/>
  <c r="KG16" i="30"/>
  <c r="HC109" i="30"/>
  <c r="HM69" i="30"/>
  <c r="CO63" i="30"/>
  <c r="IM64" i="30"/>
  <c r="GX104" i="30"/>
  <c r="GX69" i="30"/>
  <c r="GX79" i="30"/>
  <c r="IW114" i="30"/>
  <c r="BC107" i="30"/>
  <c r="BC90" i="30"/>
  <c r="BC12" i="30"/>
  <c r="GN50" i="30"/>
  <c r="BC98" i="30"/>
  <c r="BC116" i="30"/>
  <c r="BC52" i="30"/>
  <c r="BC66" i="30"/>
  <c r="HH59" i="30"/>
  <c r="HM103" i="30"/>
  <c r="HC33" i="30"/>
  <c r="HX106" i="30"/>
  <c r="GS60" i="30"/>
  <c r="IC49" i="30"/>
  <c r="IC86" i="30"/>
  <c r="DT54" i="30"/>
  <c r="CO110" i="30"/>
  <c r="CT78" i="30"/>
  <c r="CY51" i="30"/>
  <c r="DD39" i="30"/>
  <c r="GX19" i="30"/>
  <c r="KG19" i="30"/>
  <c r="CY104" i="30"/>
  <c r="CJ73" i="30"/>
  <c r="CO85" i="30"/>
  <c r="DI111" i="30"/>
  <c r="DY25" i="30"/>
  <c r="IM85" i="30"/>
  <c r="JR91" i="30"/>
  <c r="IM45" i="30"/>
  <c r="GS97" i="30"/>
  <c r="HH32" i="30"/>
  <c r="CY45" i="30"/>
  <c r="DD113" i="30"/>
  <c r="IR81" i="30"/>
  <c r="IM108" i="30"/>
  <c r="EI71" i="30"/>
  <c r="IM100" i="30"/>
  <c r="CJ23" i="30"/>
  <c r="CO62" i="30"/>
  <c r="CT110" i="30"/>
  <c r="CY43" i="30"/>
  <c r="DD46" i="30"/>
  <c r="CT99" i="30"/>
  <c r="DY10" i="30"/>
  <c r="IC11" i="30"/>
  <c r="KG42" i="30"/>
  <c r="BW65" i="30"/>
  <c r="BY65" i="30" s="1"/>
  <c r="CO51" i="30"/>
  <c r="CO58" i="30"/>
  <c r="CO88" i="30"/>
  <c r="HM67" i="30"/>
  <c r="GX6" i="30"/>
  <c r="GN58" i="30"/>
  <c r="HX69" i="30"/>
  <c r="JH21" i="30"/>
  <c r="KG59" i="30"/>
  <c r="DD51" i="30"/>
  <c r="CY60" i="30"/>
  <c r="ED72" i="30"/>
  <c r="ES45" i="30"/>
  <c r="HM95" i="30"/>
  <c r="IC54" i="30"/>
  <c r="JH81" i="30"/>
  <c r="JR109" i="30"/>
  <c r="HC65" i="30"/>
  <c r="AC65" i="30"/>
  <c r="HM54" i="30"/>
  <c r="GN91" i="30"/>
  <c r="HC64" i="30"/>
  <c r="HM25" i="30"/>
  <c r="IR52" i="30"/>
  <c r="JM116" i="30"/>
  <c r="IW90" i="30"/>
  <c r="HC47" i="30"/>
  <c r="KB11" i="30"/>
  <c r="GX115" i="30"/>
  <c r="GX98" i="30"/>
  <c r="GS93" i="30"/>
  <c r="GS105" i="30"/>
  <c r="AD63" i="30"/>
  <c r="G45" i="29"/>
  <c r="BZ70" i="30" s="1"/>
  <c r="BC102" i="30"/>
  <c r="BC94" i="30"/>
  <c r="BC86" i="30"/>
  <c r="BC57" i="30"/>
  <c r="BC79" i="30"/>
  <c r="BC81" i="30"/>
  <c r="BC82" i="30"/>
  <c r="BC75" i="30"/>
  <c r="BC72" i="30"/>
  <c r="BC23" i="30"/>
  <c r="BC54" i="30"/>
  <c r="CO65" i="30"/>
  <c r="AH105" i="30"/>
  <c r="AJ105" i="30" s="1"/>
  <c r="AH101" i="30"/>
  <c r="AJ101" i="30" s="1"/>
  <c r="AH93" i="30"/>
  <c r="AJ93" i="30" s="1"/>
  <c r="AH46" i="30"/>
  <c r="AJ46" i="30" s="1"/>
  <c r="AH85" i="30"/>
  <c r="AJ85" i="30" s="1"/>
  <c r="AH39" i="30"/>
  <c r="AJ39" i="30" s="1"/>
  <c r="AH58" i="30"/>
  <c r="AJ58" i="30" s="1"/>
  <c r="AH83" i="30"/>
  <c r="AJ83" i="30" s="1"/>
  <c r="GS67" i="30"/>
  <c r="HH112" i="30"/>
  <c r="HX46" i="30"/>
  <c r="HX89" i="30"/>
  <c r="HX82" i="30"/>
  <c r="JM42" i="30"/>
  <c r="JW33" i="30"/>
  <c r="HH58" i="30"/>
  <c r="HC88" i="30"/>
  <c r="HC92" i="30"/>
  <c r="IR7" i="30"/>
  <c r="JW6" i="30"/>
  <c r="JH85" i="30"/>
  <c r="BV40" i="30"/>
  <c r="BV59" i="30"/>
  <c r="BV9" i="30"/>
  <c r="AI63" i="30"/>
  <c r="BQ114" i="30"/>
  <c r="CA114" i="30" s="1"/>
  <c r="CB114" i="30" s="1"/>
  <c r="BQ82" i="30"/>
  <c r="CA82" i="30" s="1"/>
  <c r="CB82" i="30" s="1"/>
  <c r="BL36" i="30"/>
  <c r="CA36" i="30" s="1"/>
  <c r="CC36" i="30" s="1"/>
  <c r="BQ43" i="30"/>
  <c r="BL44" i="30"/>
  <c r="BL78" i="30"/>
  <c r="BL42" i="30"/>
  <c r="AD40" i="30"/>
  <c r="ET70" i="30"/>
  <c r="ET78" i="30"/>
  <c r="KH70" i="30"/>
  <c r="KH78" i="30"/>
  <c r="BL76" i="30"/>
  <c r="GD70" i="30"/>
  <c r="GD78" i="30"/>
  <c r="HN70" i="30"/>
  <c r="HN78" i="30"/>
  <c r="IX70" i="30"/>
  <c r="IX78" i="30"/>
  <c r="BL50" i="30"/>
  <c r="BL21" i="30"/>
  <c r="BL6" i="30"/>
  <c r="BG69" i="30"/>
  <c r="BG51" i="30"/>
  <c r="CA51" i="30" s="1"/>
  <c r="BG53" i="30"/>
  <c r="CA53" i="30" s="1"/>
  <c r="BG23" i="30"/>
  <c r="CA23" i="30" s="1"/>
  <c r="BG28" i="30"/>
  <c r="N43" i="30"/>
  <c r="N20" i="30"/>
  <c r="N44" i="30"/>
  <c r="N51" i="30"/>
  <c r="N62" i="30"/>
  <c r="N111" i="30"/>
  <c r="N16" i="30"/>
  <c r="X7" i="30"/>
  <c r="Z7" i="30" s="1"/>
  <c r="AH36" i="30"/>
  <c r="AH19" i="30"/>
  <c r="AJ19" i="30" s="1"/>
  <c r="AH42" i="30"/>
  <c r="AH53" i="30"/>
  <c r="AJ53" i="30" s="1"/>
  <c r="AH33" i="30"/>
  <c r="AH55" i="30"/>
  <c r="AJ55" i="30" s="1"/>
  <c r="AH7" i="30"/>
  <c r="GD28" i="30"/>
  <c r="HN28" i="30"/>
  <c r="IX28" i="30"/>
  <c r="ET28" i="30"/>
  <c r="KH28" i="30"/>
  <c r="AW81" i="30"/>
  <c r="CA81" i="30" s="1"/>
  <c r="CB81" i="30" s="1"/>
  <c r="BG33" i="30"/>
  <c r="CA33" i="30" s="1"/>
  <c r="AB70" i="30"/>
  <c r="AQ70" i="30" s="1"/>
  <c r="BG62" i="30"/>
  <c r="CA62" i="30" s="1"/>
  <c r="BG66" i="30"/>
  <c r="BM24" i="30"/>
  <c r="BO24" i="30" s="1"/>
  <c r="AX63" i="30"/>
  <c r="AY63" i="30"/>
  <c r="BX114" i="30"/>
  <c r="BX24" i="30"/>
  <c r="BX20" i="30"/>
  <c r="BX36" i="30"/>
  <c r="BX44" i="30"/>
  <c r="BX19" i="30"/>
  <c r="BX6" i="30"/>
  <c r="BX42" i="30"/>
  <c r="BX51" i="30"/>
  <c r="BX53" i="30"/>
  <c r="BX62" i="30"/>
  <c r="BX33" i="30"/>
  <c r="BX111" i="30"/>
  <c r="CA111" i="30"/>
  <c r="CB111" i="30" s="1"/>
  <c r="BX55" i="30"/>
  <c r="BX16" i="30"/>
  <c r="BX7" i="30"/>
  <c r="BX117" i="30"/>
  <c r="CA117" i="30"/>
  <c r="CB117" i="30" s="1"/>
  <c r="AX40" i="30"/>
  <c r="AY40" i="30"/>
  <c r="BX22" i="30"/>
  <c r="BW63" i="30"/>
  <c r="CA63" i="30"/>
  <c r="BX27" i="30"/>
  <c r="BX47" i="30"/>
  <c r="BX76" i="30"/>
  <c r="BX21" i="30"/>
  <c r="BX50" i="30"/>
  <c r="BX72" i="30"/>
  <c r="BX68" i="30"/>
  <c r="CA68" i="30"/>
  <c r="BX66" i="30"/>
  <c r="BX69" i="30"/>
  <c r="BX23" i="30"/>
  <c r="BX11" i="30"/>
  <c r="BX10" i="30"/>
  <c r="BX25" i="30"/>
  <c r="BX54" i="30"/>
  <c r="CA54" i="30"/>
  <c r="BC25" i="30"/>
  <c r="BE25" i="30" s="1"/>
  <c r="S65" i="30"/>
  <c r="X65" i="30"/>
  <c r="AM65" i="30"/>
  <c r="AI40" i="30"/>
  <c r="X117" i="30"/>
  <c r="Z117" i="30" s="1"/>
  <c r="AH20" i="30"/>
  <c r="AJ20" i="30" s="1"/>
  <c r="AH44" i="30"/>
  <c r="AJ44" i="30" s="1"/>
  <c r="AH6" i="30"/>
  <c r="AJ6" i="30" s="1"/>
  <c r="AH51" i="30"/>
  <c r="AJ51" i="30" s="1"/>
  <c r="AH62" i="30"/>
  <c r="AJ62" i="30" s="1"/>
  <c r="AH111" i="30"/>
  <c r="AJ111" i="30" s="1"/>
  <c r="AH16" i="30"/>
  <c r="AJ16" i="30" s="1"/>
  <c r="AH117" i="30"/>
  <c r="AJ117" i="30" s="1"/>
  <c r="AW67" i="30"/>
  <c r="AW64" i="30"/>
  <c r="AW83" i="30"/>
  <c r="BM68" i="30"/>
  <c r="BO68" i="30" s="1"/>
  <c r="O40" i="30"/>
  <c r="AD9" i="30"/>
  <c r="GD22" i="30"/>
  <c r="GD83" i="30"/>
  <c r="HN22" i="30"/>
  <c r="HN83" i="30"/>
  <c r="IX22" i="30"/>
  <c r="IX83" i="30"/>
  <c r="ET22" i="30"/>
  <c r="ET83" i="30"/>
  <c r="KH22" i="30"/>
  <c r="KH83" i="30"/>
  <c r="AW22" i="30"/>
  <c r="AW65" i="30"/>
  <c r="N108" i="30"/>
  <c r="P108" i="30" s="1"/>
  <c r="T63" i="30"/>
  <c r="Y63" i="30"/>
  <c r="N103" i="30"/>
  <c r="P103" i="30" s="1"/>
  <c r="N99" i="30"/>
  <c r="P99" i="30" s="1"/>
  <c r="N95" i="30"/>
  <c r="P95" i="30" s="1"/>
  <c r="N91" i="30"/>
  <c r="P91" i="30" s="1"/>
  <c r="N87" i="30"/>
  <c r="P87" i="30" s="1"/>
  <c r="N74" i="30"/>
  <c r="P74" i="30" s="1"/>
  <c r="N26" i="30"/>
  <c r="P26" i="30" s="1"/>
  <c r="N31" i="30"/>
  <c r="P31" i="30" s="1"/>
  <c r="N41" i="30"/>
  <c r="P41" i="30" s="1"/>
  <c r="N48" i="30"/>
  <c r="P48" i="30" s="1"/>
  <c r="N49" i="30"/>
  <c r="P49" i="30" s="1"/>
  <c r="N112" i="30"/>
  <c r="P112" i="30" s="1"/>
  <c r="N70" i="30"/>
  <c r="P70" i="30" s="1"/>
  <c r="N114" i="30"/>
  <c r="P114" i="30" s="1"/>
  <c r="N24" i="30"/>
  <c r="P24" i="30" s="1"/>
  <c r="N36" i="30"/>
  <c r="P36" i="30" s="1"/>
  <c r="N19" i="30"/>
  <c r="P19" i="30" s="1"/>
  <c r="N42" i="30"/>
  <c r="P42" i="30" s="1"/>
  <c r="N53" i="30"/>
  <c r="P53" i="30" s="1"/>
  <c r="N33" i="30"/>
  <c r="P33" i="30" s="1"/>
  <c r="N55" i="30"/>
  <c r="P55" i="30" s="1"/>
  <c r="AH108" i="30"/>
  <c r="AJ108" i="30" s="1"/>
  <c r="AH103" i="30"/>
  <c r="AJ103" i="30" s="1"/>
  <c r="AH99" i="30"/>
  <c r="AJ99" i="30" s="1"/>
  <c r="AH95" i="30"/>
  <c r="AJ95" i="30" s="1"/>
  <c r="AH91" i="30"/>
  <c r="AJ91" i="30" s="1"/>
  <c r="AH87" i="30"/>
  <c r="AJ87" i="30" s="1"/>
  <c r="AH26" i="30"/>
  <c r="AJ26" i="30" s="1"/>
  <c r="AH31" i="30"/>
  <c r="AJ31" i="30" s="1"/>
  <c r="AH41" i="30"/>
  <c r="AJ41" i="30" s="1"/>
  <c r="AH48" i="30"/>
  <c r="AJ48" i="30" s="1"/>
  <c r="AH49" i="30"/>
  <c r="AJ49" i="30" s="1"/>
  <c r="AH112" i="30"/>
  <c r="AJ112" i="30" s="1"/>
  <c r="AH70" i="30"/>
  <c r="AJ70" i="30" s="1"/>
  <c r="BW96" i="30"/>
  <c r="BY96" i="30" s="1"/>
  <c r="N101" i="30"/>
  <c r="N97" i="30"/>
  <c r="N93" i="30"/>
  <c r="N89" i="30"/>
  <c r="N46" i="30"/>
  <c r="N115" i="30"/>
  <c r="N85" i="30"/>
  <c r="N110" i="30"/>
  <c r="N39" i="30"/>
  <c r="N58" i="30"/>
  <c r="N78" i="30"/>
  <c r="N83" i="30"/>
  <c r="BW97" i="30"/>
  <c r="BY97" i="30" s="1"/>
  <c r="IC48" i="30"/>
  <c r="BR98" i="30"/>
  <c r="BR86" i="30"/>
  <c r="BR32" i="30"/>
  <c r="BR81" i="30"/>
  <c r="BR21" i="30"/>
  <c r="BW81" i="30"/>
  <c r="BW104" i="30"/>
  <c r="BY104" i="30" s="1"/>
  <c r="BW89" i="30"/>
  <c r="BY89" i="30" s="1"/>
  <c r="BW46" i="30"/>
  <c r="BY46" i="30" s="1"/>
  <c r="BW115" i="30"/>
  <c r="BY115" i="30" s="1"/>
  <c r="BW22" i="30"/>
  <c r="BW24" i="30"/>
  <c r="BW20" i="30"/>
  <c r="BW106" i="30"/>
  <c r="BY106" i="30" s="1"/>
  <c r="BW101" i="30"/>
  <c r="BY101" i="30" s="1"/>
  <c r="BW88" i="30"/>
  <c r="BY88" i="30" s="1"/>
  <c r="BW113" i="30"/>
  <c r="BY113" i="30" s="1"/>
  <c r="N105" i="30"/>
  <c r="N106" i="30"/>
  <c r="BW8" i="30"/>
  <c r="BY8" i="30" s="1"/>
  <c r="BW112" i="30"/>
  <c r="BY112" i="30" s="1"/>
  <c r="BW78" i="30"/>
  <c r="BY78" i="30" s="1"/>
  <c r="BW75" i="30"/>
  <c r="BW6" i="30"/>
  <c r="BW16" i="30"/>
  <c r="BR54" i="30"/>
  <c r="BT54" i="30" s="1"/>
  <c r="BW100" i="30"/>
  <c r="BY100" i="30" s="1"/>
  <c r="BW45" i="30"/>
  <c r="BY45" i="30" s="1"/>
  <c r="BW76" i="30"/>
  <c r="BW21" i="30"/>
  <c r="BW68" i="30"/>
  <c r="BW66" i="30"/>
  <c r="BW11" i="30"/>
  <c r="BW10" i="30"/>
  <c r="BW25" i="30"/>
  <c r="BW54" i="30"/>
  <c r="BW67" i="30"/>
  <c r="BY67" i="30" s="1"/>
  <c r="JW9" i="30"/>
  <c r="IW67" i="30"/>
  <c r="JH105" i="30"/>
  <c r="BW105" i="30"/>
  <c r="BY105" i="30" s="1"/>
  <c r="BW109" i="30"/>
  <c r="BY109" i="30" s="1"/>
  <c r="BW93" i="30"/>
  <c r="BY93" i="30" s="1"/>
  <c r="BW92" i="30"/>
  <c r="BY92" i="30" s="1"/>
  <c r="BW85" i="30"/>
  <c r="BY85" i="30" s="1"/>
  <c r="BW79" i="30"/>
  <c r="BW82" i="30"/>
  <c r="AI9" i="30"/>
  <c r="BW110" i="30"/>
  <c r="BY110" i="30" s="1"/>
  <c r="BW39" i="30"/>
  <c r="BY39" i="30" s="1"/>
  <c r="BW58" i="30"/>
  <c r="BW43" i="30"/>
  <c r="BW62" i="30"/>
  <c r="BW111" i="30"/>
  <c r="IM63" i="30"/>
  <c r="BR10" i="30"/>
  <c r="BW12" i="30"/>
  <c r="T9" i="30"/>
  <c r="Y9" i="30"/>
  <c r="BW32" i="30"/>
  <c r="BW51" i="30"/>
  <c r="BW69" i="30"/>
  <c r="BW23" i="30"/>
  <c r="BW117" i="30"/>
  <c r="IW116" i="30"/>
  <c r="BX58" i="30"/>
  <c r="BX43" i="30"/>
  <c r="M7" i="30"/>
  <c r="AQ7" i="30" s="1"/>
  <c r="BW107" i="30"/>
  <c r="BY107" i="30" s="1"/>
  <c r="BW102" i="30"/>
  <c r="BY102" i="30" s="1"/>
  <c r="BW98" i="30"/>
  <c r="BY98" i="30" s="1"/>
  <c r="BW94" i="30"/>
  <c r="BY94" i="30" s="1"/>
  <c r="BW90" i="30"/>
  <c r="BY90" i="30" s="1"/>
  <c r="BW86" i="30"/>
  <c r="BY86" i="30" s="1"/>
  <c r="BW116" i="30"/>
  <c r="BY116" i="30" s="1"/>
  <c r="BW57" i="30"/>
  <c r="BY57" i="30" s="1"/>
  <c r="BW31" i="30"/>
  <c r="BY31" i="30" s="1"/>
  <c r="BW77" i="30"/>
  <c r="BY77" i="30" s="1"/>
  <c r="BW44" i="30"/>
  <c r="BW50" i="30"/>
  <c r="BW72" i="30"/>
  <c r="AX109" i="30"/>
  <c r="AX104" i="30"/>
  <c r="AX100" i="30"/>
  <c r="AX96" i="30"/>
  <c r="AX92" i="30"/>
  <c r="AX88" i="30"/>
  <c r="AZ88" i="30" s="1"/>
  <c r="AX45" i="30"/>
  <c r="AZ45" i="30" s="1"/>
  <c r="AX113" i="30"/>
  <c r="AZ113" i="30" s="1"/>
  <c r="AX84" i="30"/>
  <c r="AZ84" i="30" s="1"/>
  <c r="AX71" i="30"/>
  <c r="AZ71" i="30" s="1"/>
  <c r="AX77" i="30"/>
  <c r="AZ77" i="30" s="1"/>
  <c r="AX80" i="30"/>
  <c r="AZ80" i="30" s="1"/>
  <c r="AX60" i="30"/>
  <c r="AZ60" i="30" s="1"/>
  <c r="AX28" i="30"/>
  <c r="AZ28" i="30" s="1"/>
  <c r="AX47" i="30"/>
  <c r="AZ47" i="30" s="1"/>
  <c r="AX76" i="30"/>
  <c r="AZ76" i="30" s="1"/>
  <c r="AX50" i="30"/>
  <c r="AZ50" i="30" s="1"/>
  <c r="AX68" i="30"/>
  <c r="AZ68" i="30" s="1"/>
  <c r="AX69" i="30"/>
  <c r="AZ69" i="30" s="1"/>
  <c r="N109" i="30"/>
  <c r="P109" i="30" s="1"/>
  <c r="N102" i="30"/>
  <c r="N88" i="30"/>
  <c r="P88" i="30" s="1"/>
  <c r="N84" i="30"/>
  <c r="P84" i="30" s="1"/>
  <c r="N32" i="30"/>
  <c r="N28" i="30"/>
  <c r="P28" i="30" s="1"/>
  <c r="N27" i="30"/>
  <c r="P27" i="30" s="1"/>
  <c r="N75" i="30"/>
  <c r="S108" i="30"/>
  <c r="U108" i="30" s="1"/>
  <c r="S103" i="30"/>
  <c r="U103" i="30" s="1"/>
  <c r="S99" i="30"/>
  <c r="U99" i="30" s="1"/>
  <c r="S95" i="30"/>
  <c r="U95" i="30" s="1"/>
  <c r="S91" i="30"/>
  <c r="U91" i="30" s="1"/>
  <c r="S87" i="30"/>
  <c r="U87" i="30" s="1"/>
  <c r="S74" i="30"/>
  <c r="U74" i="30" s="1"/>
  <c r="S26" i="30"/>
  <c r="U26" i="30" s="1"/>
  <c r="S31" i="30"/>
  <c r="U31" i="30" s="1"/>
  <c r="S48" i="30"/>
  <c r="U48" i="30" s="1"/>
  <c r="S49" i="30"/>
  <c r="U49" i="30" s="1"/>
  <c r="S112" i="30"/>
  <c r="U112" i="30" s="1"/>
  <c r="S70" i="30"/>
  <c r="U70" i="30" s="1"/>
  <c r="S114" i="30"/>
  <c r="U114" i="30" s="1"/>
  <c r="AX108" i="30"/>
  <c r="AX103" i="30"/>
  <c r="AX99" i="30"/>
  <c r="AZ99" i="30" s="1"/>
  <c r="AX95" i="30"/>
  <c r="AX91" i="30"/>
  <c r="AX87" i="30"/>
  <c r="AZ87" i="30" s="1"/>
  <c r="AX74" i="30"/>
  <c r="AZ74" i="30" s="1"/>
  <c r="AX26" i="30"/>
  <c r="AZ26" i="30" s="1"/>
  <c r="AX31" i="30"/>
  <c r="AZ31" i="30" s="1"/>
  <c r="AX41" i="30"/>
  <c r="AZ41" i="30" s="1"/>
  <c r="AX48" i="30"/>
  <c r="AZ48" i="30" s="1"/>
  <c r="AX49" i="30"/>
  <c r="AZ49" i="30" s="1"/>
  <c r="AX112" i="30"/>
  <c r="AZ112" i="30" s="1"/>
  <c r="AX114" i="30"/>
  <c r="AZ114" i="30" s="1"/>
  <c r="AX36" i="30"/>
  <c r="AZ36" i="30" s="1"/>
  <c r="AX19" i="30"/>
  <c r="AZ19" i="30" s="1"/>
  <c r="AX42" i="30"/>
  <c r="AZ42" i="30" s="1"/>
  <c r="AX53" i="30"/>
  <c r="AZ53" i="30" s="1"/>
  <c r="N96" i="30"/>
  <c r="P96" i="30" s="1"/>
  <c r="N45" i="30"/>
  <c r="P45" i="30" s="1"/>
  <c r="N57" i="30"/>
  <c r="N80" i="30"/>
  <c r="P80" i="30" s="1"/>
  <c r="N22" i="30"/>
  <c r="P22" i="30" s="1"/>
  <c r="N82" i="30"/>
  <c r="N50" i="30"/>
  <c r="P50" i="30" s="1"/>
  <c r="N11" i="30"/>
  <c r="P11" i="30" s="1"/>
  <c r="M54" i="30"/>
  <c r="AQ54" i="30" s="1"/>
  <c r="S107" i="30"/>
  <c r="U107" i="30" s="1"/>
  <c r="S102" i="30"/>
  <c r="U102" i="30" s="1"/>
  <c r="S98" i="30"/>
  <c r="U98" i="30" s="1"/>
  <c r="S94" i="30"/>
  <c r="U94" i="30" s="1"/>
  <c r="S90" i="30"/>
  <c r="U90" i="30" s="1"/>
  <c r="S86" i="30"/>
  <c r="U86" i="30" s="1"/>
  <c r="S116" i="30"/>
  <c r="U116" i="30" s="1"/>
  <c r="S57" i="30"/>
  <c r="U57" i="30" s="1"/>
  <c r="W55" i="30"/>
  <c r="W33" i="30"/>
  <c r="W25" i="30"/>
  <c r="AQ25" i="30" s="1"/>
  <c r="W11" i="30"/>
  <c r="AQ11" i="30" s="1"/>
  <c r="W69" i="30"/>
  <c r="W53" i="30"/>
  <c r="AQ53" i="30" s="1"/>
  <c r="W51" i="30"/>
  <c r="AQ51" i="30" s="1"/>
  <c r="X64" i="30"/>
  <c r="Z64" i="30" s="1"/>
  <c r="W16" i="30"/>
  <c r="AQ16" i="30" s="1"/>
  <c r="W111" i="30"/>
  <c r="AQ111" i="30" s="1"/>
  <c r="AS111" i="30" s="1"/>
  <c r="W62" i="30"/>
  <c r="W10" i="30"/>
  <c r="AQ10" i="30" s="1"/>
  <c r="W23" i="30"/>
  <c r="AQ23" i="30" s="1"/>
  <c r="W66" i="30"/>
  <c r="W68" i="30"/>
  <c r="X68" i="30" s="1"/>
  <c r="AB42" i="30"/>
  <c r="AB19" i="30"/>
  <c r="AB36" i="30"/>
  <c r="AB50" i="30"/>
  <c r="AB76" i="30"/>
  <c r="AQ76" i="30" s="1"/>
  <c r="AB47" i="30"/>
  <c r="AB6" i="30"/>
  <c r="AB44" i="30"/>
  <c r="AB20" i="30"/>
  <c r="AB72" i="30"/>
  <c r="AQ72" i="30" s="1"/>
  <c r="AB21" i="30"/>
  <c r="AB75" i="30"/>
  <c r="AQ75" i="30" s="1"/>
  <c r="AG24" i="30"/>
  <c r="AG114" i="30"/>
  <c r="AG27" i="30"/>
  <c r="AG43" i="30"/>
  <c r="AG73" i="30"/>
  <c r="AQ73" i="30" s="1"/>
  <c r="AG82" i="30"/>
  <c r="AL40" i="30"/>
  <c r="AL9" i="30"/>
  <c r="AL63" i="30"/>
  <c r="AQ63" i="30" s="1"/>
  <c r="AX107" i="30"/>
  <c r="AX102" i="30"/>
  <c r="AX98" i="30"/>
  <c r="AX94" i="30"/>
  <c r="AX90" i="30"/>
  <c r="AX86" i="30"/>
  <c r="AZ86" i="30" s="1"/>
  <c r="AX116" i="30"/>
  <c r="AZ116" i="30" s="1"/>
  <c r="AX57" i="30"/>
  <c r="AZ57" i="30" s="1"/>
  <c r="AX12" i="30"/>
  <c r="AZ12" i="30" s="1"/>
  <c r="AX32" i="30"/>
  <c r="AZ32" i="30" s="1"/>
  <c r="AX52" i="30"/>
  <c r="AZ52" i="30" s="1"/>
  <c r="AX79" i="30"/>
  <c r="AZ79" i="30" s="1"/>
  <c r="AX59" i="30"/>
  <c r="AZ59" i="30" s="1"/>
  <c r="AX75" i="30"/>
  <c r="AZ75" i="30" s="1"/>
  <c r="AX21" i="30"/>
  <c r="AZ21" i="30" s="1"/>
  <c r="AX72" i="30"/>
  <c r="AZ72" i="30" s="1"/>
  <c r="AX66" i="30"/>
  <c r="AZ66" i="30" s="1"/>
  <c r="AX54" i="30"/>
  <c r="AZ54" i="30" s="1"/>
  <c r="N104" i="30"/>
  <c r="P104" i="30" s="1"/>
  <c r="N92" i="30"/>
  <c r="P92" i="30" s="1"/>
  <c r="N86" i="30"/>
  <c r="N71" i="30"/>
  <c r="P71" i="30" s="1"/>
  <c r="N60" i="30"/>
  <c r="P60" i="30" s="1"/>
  <c r="N81" i="30"/>
  <c r="N47" i="30"/>
  <c r="P47" i="30" s="1"/>
  <c r="N23" i="30"/>
  <c r="M117" i="30"/>
  <c r="X105" i="30"/>
  <c r="Z105" i="30" s="1"/>
  <c r="X106" i="30"/>
  <c r="Z106" i="30" s="1"/>
  <c r="X101" i="30"/>
  <c r="Z101" i="30" s="1"/>
  <c r="X97" i="30"/>
  <c r="Z97" i="30" s="1"/>
  <c r="X93" i="30"/>
  <c r="Z93" i="30" s="1"/>
  <c r="X89" i="30"/>
  <c r="Z89" i="30" s="1"/>
  <c r="AX105" i="30"/>
  <c r="AX106" i="30"/>
  <c r="AX101" i="30"/>
  <c r="AX97" i="30"/>
  <c r="AX93" i="30"/>
  <c r="AX89" i="30"/>
  <c r="AX46" i="30"/>
  <c r="AZ46" i="30" s="1"/>
  <c r="AX115" i="30"/>
  <c r="AZ115" i="30" s="1"/>
  <c r="AX85" i="30"/>
  <c r="AZ85" i="30" s="1"/>
  <c r="AX110" i="30"/>
  <c r="AZ110" i="30" s="1"/>
  <c r="AX39" i="30"/>
  <c r="AZ39" i="30" s="1"/>
  <c r="AX58" i="30"/>
  <c r="AZ58" i="30" s="1"/>
  <c r="AX78" i="30"/>
  <c r="AZ78" i="30" s="1"/>
  <c r="AX44" i="30"/>
  <c r="AZ44" i="30" s="1"/>
  <c r="AX51" i="30"/>
  <c r="AZ51" i="30" s="1"/>
  <c r="AX62" i="30"/>
  <c r="AZ62" i="30" s="1"/>
  <c r="AX117" i="30"/>
  <c r="AZ117" i="30" s="1"/>
  <c r="N100" i="30"/>
  <c r="P100" i="30" s="1"/>
  <c r="N94" i="30"/>
  <c r="N113" i="30"/>
  <c r="P113" i="30" s="1"/>
  <c r="N77" i="30"/>
  <c r="P77" i="30" s="1"/>
  <c r="N79" i="30"/>
  <c r="N76" i="30"/>
  <c r="P76" i="30" s="1"/>
  <c r="N72" i="30"/>
  <c r="N25" i="30"/>
  <c r="P25" i="30" s="1"/>
  <c r="S109" i="30"/>
  <c r="U109" i="30" s="1"/>
  <c r="S104" i="30"/>
  <c r="U104" i="30" s="1"/>
  <c r="S100" i="30"/>
  <c r="U100" i="30" s="1"/>
  <c r="S96" i="30"/>
  <c r="U96" i="30" s="1"/>
  <c r="S92" i="30"/>
  <c r="U92" i="30" s="1"/>
  <c r="S88" i="30"/>
  <c r="U88" i="30" s="1"/>
  <c r="S45" i="30"/>
  <c r="U45" i="30" s="1"/>
  <c r="S113" i="30"/>
  <c r="U113" i="30" s="1"/>
  <c r="S84" i="30"/>
  <c r="U84" i="30" s="1"/>
  <c r="S71" i="30"/>
  <c r="U71" i="30" s="1"/>
  <c r="S77" i="30"/>
  <c r="U77" i="30" s="1"/>
  <c r="S80" i="30"/>
  <c r="U80" i="30" s="1"/>
  <c r="S60" i="30"/>
  <c r="U60" i="30" s="1"/>
  <c r="S28" i="30"/>
  <c r="U28" i="30" s="1"/>
  <c r="S27" i="30"/>
  <c r="U27" i="30" s="1"/>
  <c r="S47" i="30"/>
  <c r="U47" i="30" s="1"/>
  <c r="S76" i="30"/>
  <c r="U76" i="30" s="1"/>
  <c r="S50" i="30"/>
  <c r="U50" i="30" s="1"/>
  <c r="S68" i="30"/>
  <c r="U68" i="30" s="1"/>
  <c r="S69" i="30"/>
  <c r="U69" i="30" s="1"/>
  <c r="S11" i="30"/>
  <c r="U11" i="30" s="1"/>
  <c r="S25" i="30"/>
  <c r="U25" i="30" s="1"/>
  <c r="S67" i="30"/>
  <c r="N107" i="30"/>
  <c r="N98" i="30"/>
  <c r="N90" i="30"/>
  <c r="N116" i="30"/>
  <c r="N12" i="30"/>
  <c r="N52" i="30"/>
  <c r="N59" i="30"/>
  <c r="N21" i="30"/>
  <c r="N10" i="30"/>
  <c r="S105" i="30"/>
  <c r="U105" i="30" s="1"/>
  <c r="S106" i="30"/>
  <c r="U106" i="30" s="1"/>
  <c r="S101" i="30"/>
  <c r="U101" i="30" s="1"/>
  <c r="S97" i="30"/>
  <c r="U97" i="30" s="1"/>
  <c r="S93" i="30"/>
  <c r="U93" i="30" s="1"/>
  <c r="S89" i="30"/>
  <c r="U89" i="30" s="1"/>
  <c r="S46" i="30"/>
  <c r="S115" i="30"/>
  <c r="U115" i="30" s="1"/>
  <c r="S85" i="30"/>
  <c r="U85" i="30" s="1"/>
  <c r="S110" i="30"/>
  <c r="U110" i="30" s="1"/>
  <c r="S8" i="30"/>
  <c r="U8" i="30" s="1"/>
  <c r="S58" i="30"/>
  <c r="U58" i="30" s="1"/>
  <c r="S78" i="30"/>
  <c r="U78" i="30" s="1"/>
  <c r="S83" i="30"/>
  <c r="U83" i="30" s="1"/>
  <c r="S44" i="30"/>
  <c r="U44" i="30" s="1"/>
  <c r="S51" i="30"/>
  <c r="U51" i="30" s="1"/>
  <c r="S62" i="30"/>
  <c r="U62" i="30" s="1"/>
  <c r="S111" i="30"/>
  <c r="U111" i="30" s="1"/>
  <c r="S16" i="30"/>
  <c r="U16" i="30" s="1"/>
  <c r="S117" i="30"/>
  <c r="X107" i="30"/>
  <c r="Z107" i="30" s="1"/>
  <c r="X102" i="30"/>
  <c r="Z102" i="30" s="1"/>
  <c r="X98" i="30"/>
  <c r="Z98" i="30" s="1"/>
  <c r="X94" i="30"/>
  <c r="Z94" i="30" s="1"/>
  <c r="X90" i="30"/>
  <c r="Z90" i="30" s="1"/>
  <c r="X86" i="30"/>
  <c r="Z86" i="30" s="1"/>
  <c r="X116" i="30"/>
  <c r="Z116" i="30" s="1"/>
  <c r="X57" i="30"/>
  <c r="Z57" i="30" s="1"/>
  <c r="X12" i="30"/>
  <c r="Z12" i="30" s="1"/>
  <c r="X32" i="30"/>
  <c r="Z32" i="30" s="1"/>
  <c r="X52" i="30"/>
  <c r="Z52" i="30" s="1"/>
  <c r="X79" i="30"/>
  <c r="Z79" i="30" s="1"/>
  <c r="X81" i="30"/>
  <c r="Z81" i="30" s="1"/>
  <c r="X82" i="30"/>
  <c r="Z82" i="30" s="1"/>
  <c r="X73" i="30"/>
  <c r="Z73" i="30" s="1"/>
  <c r="X75" i="30"/>
  <c r="Z75" i="30" s="1"/>
  <c r="X21" i="30"/>
  <c r="Z21" i="30" s="1"/>
  <c r="X72" i="30"/>
  <c r="Z72" i="30" s="1"/>
  <c r="X67" i="30"/>
  <c r="Z67" i="30" s="1"/>
  <c r="AC107" i="30"/>
  <c r="AE107" i="30" s="1"/>
  <c r="AC102" i="30"/>
  <c r="AE102" i="30" s="1"/>
  <c r="AC98" i="30"/>
  <c r="AE98" i="30" s="1"/>
  <c r="AC94" i="30"/>
  <c r="AE94" i="30" s="1"/>
  <c r="AC90" i="30"/>
  <c r="AE90" i="30" s="1"/>
  <c r="AC86" i="30"/>
  <c r="AE86" i="30" s="1"/>
  <c r="AC116" i="30"/>
  <c r="AE116" i="30" s="1"/>
  <c r="AC57" i="30"/>
  <c r="AE57" i="30" s="1"/>
  <c r="AC12" i="30"/>
  <c r="AE12" i="30" s="1"/>
  <c r="AC32" i="30"/>
  <c r="AE32" i="30" s="1"/>
  <c r="AC52" i="30"/>
  <c r="AE52" i="30" s="1"/>
  <c r="AC79" i="30"/>
  <c r="AE79" i="30" s="1"/>
  <c r="AC59" i="30"/>
  <c r="AE59" i="30" s="1"/>
  <c r="AC81" i="30"/>
  <c r="AE81" i="30" s="1"/>
  <c r="AC82" i="30"/>
  <c r="AE82" i="30" s="1"/>
  <c r="AC73" i="30"/>
  <c r="AE73" i="30" s="1"/>
  <c r="AC66" i="30"/>
  <c r="AE66" i="30" s="1"/>
  <c r="AC23" i="30"/>
  <c r="AE23" i="30" s="1"/>
  <c r="AC10" i="30"/>
  <c r="AE10" i="30" s="1"/>
  <c r="AC54" i="30"/>
  <c r="AE54" i="30" s="1"/>
  <c r="AH109" i="30"/>
  <c r="AJ109" i="30" s="1"/>
  <c r="AH100" i="30"/>
  <c r="AJ100" i="30" s="1"/>
  <c r="AH92" i="30"/>
  <c r="AJ92" i="30" s="1"/>
  <c r="AH45" i="30"/>
  <c r="AJ45" i="30" s="1"/>
  <c r="AH84" i="30"/>
  <c r="AJ84" i="30" s="1"/>
  <c r="AH77" i="30"/>
  <c r="AJ77" i="30" s="1"/>
  <c r="AH60" i="30"/>
  <c r="AJ60" i="30" s="1"/>
  <c r="AH22" i="30"/>
  <c r="AJ22" i="30" s="1"/>
  <c r="AH21" i="30"/>
  <c r="AJ21" i="30" s="1"/>
  <c r="AH10" i="30"/>
  <c r="AJ10" i="30" s="1"/>
  <c r="AM108" i="30"/>
  <c r="AM103" i="30"/>
  <c r="AM99" i="30"/>
  <c r="AM95" i="30"/>
  <c r="AM91" i="30"/>
  <c r="AM87" i="30"/>
  <c r="AM74" i="30"/>
  <c r="AM26" i="30"/>
  <c r="AM31" i="30"/>
  <c r="AO31" i="30" s="1"/>
  <c r="AM41" i="30"/>
  <c r="AO41" i="30" s="1"/>
  <c r="AM48" i="30"/>
  <c r="AO48" i="30" s="1"/>
  <c r="AM49" i="30"/>
  <c r="AO49" i="30" s="1"/>
  <c r="AM112" i="30"/>
  <c r="AM70" i="30"/>
  <c r="AO70" i="30" s="1"/>
  <c r="AM114" i="30"/>
  <c r="AO114" i="30" s="1"/>
  <c r="AM24" i="30"/>
  <c r="AO24" i="30" s="1"/>
  <c r="AM36" i="30"/>
  <c r="AO36" i="30" s="1"/>
  <c r="AM19" i="30"/>
  <c r="AO19" i="30" s="1"/>
  <c r="AM42" i="30"/>
  <c r="AO42" i="30" s="1"/>
  <c r="AM53" i="30"/>
  <c r="AO53" i="30" s="1"/>
  <c r="AM33" i="30"/>
  <c r="AO33" i="30" s="1"/>
  <c r="AM55" i="30"/>
  <c r="AO55" i="30" s="1"/>
  <c r="AM7" i="30"/>
  <c r="AO7" i="30" s="1"/>
  <c r="AM64" i="30"/>
  <c r="AO64" i="30" s="1"/>
  <c r="BH108" i="30"/>
  <c r="BI108" i="30"/>
  <c r="BH103" i="30"/>
  <c r="BI103" i="30"/>
  <c r="BH99" i="30"/>
  <c r="BI99" i="30"/>
  <c r="BH95" i="30"/>
  <c r="BI95" i="30"/>
  <c r="BH91" i="30"/>
  <c r="BI91" i="30"/>
  <c r="BH87" i="30"/>
  <c r="BI87" i="30"/>
  <c r="BH74" i="30"/>
  <c r="BI74" i="30"/>
  <c r="BH31" i="30"/>
  <c r="BI31" i="30"/>
  <c r="BH112" i="30"/>
  <c r="BI112" i="30"/>
  <c r="BH114" i="30"/>
  <c r="BI114" i="30"/>
  <c r="BH36" i="30"/>
  <c r="BI36" i="30"/>
  <c r="BH19" i="30"/>
  <c r="BI19" i="30"/>
  <c r="BH117" i="30"/>
  <c r="BI117" i="30"/>
  <c r="BM93" i="30"/>
  <c r="BM46" i="30"/>
  <c r="BM85" i="30"/>
  <c r="BM39" i="30"/>
  <c r="BM58" i="30"/>
  <c r="BM83" i="30"/>
  <c r="BM111" i="30"/>
  <c r="BM16" i="30"/>
  <c r="BR108" i="30"/>
  <c r="BR103" i="30"/>
  <c r="BR99" i="30"/>
  <c r="BR95" i="30"/>
  <c r="BR91" i="30"/>
  <c r="BR87" i="30"/>
  <c r="BR26" i="30"/>
  <c r="BR31" i="30"/>
  <c r="BR41" i="30"/>
  <c r="BR48" i="30"/>
  <c r="BR49" i="30"/>
  <c r="BR112" i="30"/>
  <c r="BR36" i="30"/>
  <c r="BR19" i="30"/>
  <c r="BR42" i="30"/>
  <c r="BR53" i="30"/>
  <c r="BR33" i="30"/>
  <c r="BR55" i="30"/>
  <c r="BR7" i="30"/>
  <c r="BW41" i="30"/>
  <c r="BY41" i="30" s="1"/>
  <c r="BW52" i="30"/>
  <c r="BW80" i="30"/>
  <c r="BY80" i="30" s="1"/>
  <c r="BW36" i="30"/>
  <c r="GD16" i="30"/>
  <c r="GD111" i="30"/>
  <c r="GD62" i="30"/>
  <c r="GD51" i="30"/>
  <c r="GD10" i="30"/>
  <c r="GD23" i="30"/>
  <c r="GD66" i="30"/>
  <c r="GD55" i="30"/>
  <c r="GD33" i="30"/>
  <c r="GD53" i="30"/>
  <c r="GD25" i="30"/>
  <c r="GD11" i="30"/>
  <c r="GD69" i="30"/>
  <c r="GD68" i="30"/>
  <c r="ET50" i="30"/>
  <c r="ET76" i="30"/>
  <c r="ET47" i="30"/>
  <c r="ET6" i="30"/>
  <c r="ET44" i="30"/>
  <c r="ET20" i="30"/>
  <c r="ET72" i="30"/>
  <c r="ET21" i="30"/>
  <c r="ET75" i="30"/>
  <c r="ET42" i="30"/>
  <c r="ET19" i="30"/>
  <c r="ET36" i="30"/>
  <c r="HN40" i="30"/>
  <c r="HN9" i="30"/>
  <c r="HN63" i="30"/>
  <c r="JH40" i="30"/>
  <c r="X115" i="30"/>
  <c r="Z115" i="30" s="1"/>
  <c r="X85" i="30"/>
  <c r="Z85" i="30" s="1"/>
  <c r="X110" i="30"/>
  <c r="Z110" i="30" s="1"/>
  <c r="X8" i="30"/>
  <c r="Z8" i="30" s="1"/>
  <c r="X58" i="30"/>
  <c r="Z58" i="30" s="1"/>
  <c r="X78" i="30"/>
  <c r="Z78" i="30" s="1"/>
  <c r="X83" i="30"/>
  <c r="Z83" i="30" s="1"/>
  <c r="X20" i="30"/>
  <c r="Z20" i="30" s="1"/>
  <c r="X6" i="30"/>
  <c r="Z6" i="30" s="1"/>
  <c r="X54" i="30"/>
  <c r="Z54" i="30" s="1"/>
  <c r="AC105" i="30"/>
  <c r="AE105" i="30" s="1"/>
  <c r="AC106" i="30"/>
  <c r="AE106" i="30" s="1"/>
  <c r="AC101" i="30"/>
  <c r="AE101" i="30" s="1"/>
  <c r="AC97" i="30"/>
  <c r="AE97" i="30" s="1"/>
  <c r="AC93" i="30"/>
  <c r="AE93" i="30" s="1"/>
  <c r="AC89" i="30"/>
  <c r="AE89" i="30" s="1"/>
  <c r="AC46" i="30"/>
  <c r="AE46" i="30" s="1"/>
  <c r="AC115" i="30"/>
  <c r="AE115" i="30" s="1"/>
  <c r="AC85" i="30"/>
  <c r="AE85" i="30" s="1"/>
  <c r="AC110" i="30"/>
  <c r="AE110" i="30" s="1"/>
  <c r="AC39" i="30"/>
  <c r="AE39" i="30" s="1"/>
  <c r="AC8" i="30"/>
  <c r="AE8" i="30" s="1"/>
  <c r="AC58" i="30"/>
  <c r="AE58" i="30" s="1"/>
  <c r="AC78" i="30"/>
  <c r="AE78" i="30" s="1"/>
  <c r="AC83" i="30"/>
  <c r="AE83" i="30" s="1"/>
  <c r="AC43" i="30"/>
  <c r="AE43" i="30" s="1"/>
  <c r="AC51" i="30"/>
  <c r="AE51" i="30" s="1"/>
  <c r="AC62" i="30"/>
  <c r="AE62" i="30" s="1"/>
  <c r="AC111" i="30"/>
  <c r="AE111" i="30" s="1"/>
  <c r="AC16" i="30"/>
  <c r="AE16" i="30" s="1"/>
  <c r="AC117" i="30"/>
  <c r="AE117" i="30" s="1"/>
  <c r="AH102" i="30"/>
  <c r="AJ102" i="30" s="1"/>
  <c r="AH94" i="30"/>
  <c r="AJ94" i="30" s="1"/>
  <c r="AH86" i="30"/>
  <c r="AJ86" i="30" s="1"/>
  <c r="AH57" i="30"/>
  <c r="AJ57" i="30" s="1"/>
  <c r="AH32" i="30"/>
  <c r="AJ32" i="30" s="1"/>
  <c r="AH79" i="30"/>
  <c r="AJ79" i="30" s="1"/>
  <c r="AH81" i="30"/>
  <c r="AJ81" i="30" s="1"/>
  <c r="AH76" i="30"/>
  <c r="AJ76" i="30" s="1"/>
  <c r="AH11" i="30"/>
  <c r="AJ11" i="30" s="1"/>
  <c r="AM107" i="30"/>
  <c r="AO107" i="30" s="1"/>
  <c r="AM102" i="30"/>
  <c r="AM98" i="30"/>
  <c r="AM94" i="30"/>
  <c r="AM90" i="30"/>
  <c r="AM86" i="30"/>
  <c r="AM116" i="30"/>
  <c r="AM57" i="30"/>
  <c r="AM12" i="30"/>
  <c r="AM32" i="30"/>
  <c r="AM52" i="30"/>
  <c r="AO52" i="30" s="1"/>
  <c r="AM79" i="30"/>
  <c r="AM59" i="30"/>
  <c r="AM81" i="30"/>
  <c r="AM73" i="30"/>
  <c r="AO73" i="30" s="1"/>
  <c r="AM75" i="30"/>
  <c r="AO75" i="30" s="1"/>
  <c r="AM21" i="30"/>
  <c r="AO21" i="30" s="1"/>
  <c r="AM72" i="30"/>
  <c r="AO72" i="30" s="1"/>
  <c r="AM66" i="30"/>
  <c r="AO66" i="30" s="1"/>
  <c r="AM23" i="30"/>
  <c r="AO23" i="30" s="1"/>
  <c r="AM10" i="30"/>
  <c r="AO10" i="30" s="1"/>
  <c r="AM54" i="30"/>
  <c r="AO54" i="30" s="1"/>
  <c r="BH65" i="30"/>
  <c r="BI65" i="30"/>
  <c r="BH107" i="30"/>
  <c r="BI107" i="30"/>
  <c r="BH102" i="30"/>
  <c r="BI102" i="30"/>
  <c r="BH98" i="30"/>
  <c r="BI98" i="30"/>
  <c r="BH94" i="30"/>
  <c r="BI94" i="30"/>
  <c r="BH90" i="30"/>
  <c r="BI90" i="30"/>
  <c r="BH86" i="30"/>
  <c r="BI86" i="30"/>
  <c r="BH116" i="30"/>
  <c r="BI116" i="30"/>
  <c r="BH57" i="30"/>
  <c r="BI57" i="30"/>
  <c r="BH32" i="30"/>
  <c r="BI32" i="30"/>
  <c r="BH52" i="30"/>
  <c r="BI52" i="30"/>
  <c r="BH79" i="30"/>
  <c r="BI79" i="30"/>
  <c r="BH59" i="30"/>
  <c r="BI59" i="30"/>
  <c r="BH81" i="30"/>
  <c r="BI81" i="30"/>
  <c r="BH63" i="30"/>
  <c r="BI63" i="30"/>
  <c r="BH75" i="30"/>
  <c r="BI75" i="30"/>
  <c r="BH21" i="30"/>
  <c r="BI21" i="30"/>
  <c r="BH72" i="30"/>
  <c r="BI72" i="30"/>
  <c r="BH67" i="30"/>
  <c r="BI67" i="30"/>
  <c r="ET65" i="30"/>
  <c r="ET67" i="30"/>
  <c r="ET117" i="30"/>
  <c r="ET54" i="30"/>
  <c r="ET64" i="30"/>
  <c r="ET7" i="30"/>
  <c r="HN55" i="30"/>
  <c r="HN33" i="30"/>
  <c r="HN53" i="30"/>
  <c r="HN25" i="30"/>
  <c r="HN11" i="30"/>
  <c r="HN69" i="30"/>
  <c r="HN68" i="30"/>
  <c r="HN16" i="30"/>
  <c r="HN111" i="30"/>
  <c r="HN62" i="30"/>
  <c r="HN51" i="30"/>
  <c r="HN10" i="30"/>
  <c r="HN23" i="30"/>
  <c r="HN66" i="30"/>
  <c r="GD6" i="30"/>
  <c r="GD44" i="30"/>
  <c r="GD20" i="30"/>
  <c r="GD72" i="30"/>
  <c r="GD21" i="30"/>
  <c r="GD75" i="30"/>
  <c r="GD42" i="30"/>
  <c r="GD19" i="30"/>
  <c r="GD36" i="30"/>
  <c r="GD50" i="30"/>
  <c r="GD76" i="30"/>
  <c r="GD47" i="30"/>
  <c r="ET27" i="30"/>
  <c r="ET43" i="30"/>
  <c r="ET73" i="30"/>
  <c r="ET82" i="30"/>
  <c r="ET24" i="30"/>
  <c r="ET114" i="30"/>
  <c r="JM9" i="30"/>
  <c r="S53" i="30"/>
  <c r="U53" i="30" s="1"/>
  <c r="S33" i="30"/>
  <c r="U33" i="30" s="1"/>
  <c r="S55" i="30"/>
  <c r="U55" i="30" s="1"/>
  <c r="S7" i="30"/>
  <c r="U7" i="30" s="1"/>
  <c r="S64" i="30"/>
  <c r="X109" i="30"/>
  <c r="Z109" i="30" s="1"/>
  <c r="X104" i="30"/>
  <c r="Z104" i="30" s="1"/>
  <c r="X100" i="30"/>
  <c r="Z100" i="30" s="1"/>
  <c r="X96" i="30"/>
  <c r="Z96" i="30" s="1"/>
  <c r="X92" i="30"/>
  <c r="Z92" i="30" s="1"/>
  <c r="X88" i="30"/>
  <c r="Z88" i="30" s="1"/>
  <c r="X113" i="30"/>
  <c r="Z113" i="30" s="1"/>
  <c r="X84" i="30"/>
  <c r="Z84" i="30" s="1"/>
  <c r="X71" i="30"/>
  <c r="Z71" i="30" s="1"/>
  <c r="X77" i="30"/>
  <c r="Z77" i="30" s="1"/>
  <c r="X80" i="30"/>
  <c r="Z80" i="30" s="1"/>
  <c r="X22" i="30"/>
  <c r="Z22" i="30" s="1"/>
  <c r="X76" i="30"/>
  <c r="Z76" i="30" s="1"/>
  <c r="AC109" i="30"/>
  <c r="AE109" i="30" s="1"/>
  <c r="AC104" i="30"/>
  <c r="AE104" i="30" s="1"/>
  <c r="AC100" i="30"/>
  <c r="AE100" i="30" s="1"/>
  <c r="AC96" i="30"/>
  <c r="AE96" i="30" s="1"/>
  <c r="AC92" i="30"/>
  <c r="AE92" i="30" s="1"/>
  <c r="AC88" i="30"/>
  <c r="AE88" i="30" s="1"/>
  <c r="AC45" i="30"/>
  <c r="AE45" i="30" s="1"/>
  <c r="AC113" i="30"/>
  <c r="AE113" i="30" s="1"/>
  <c r="AC84" i="30"/>
  <c r="AE84" i="30" s="1"/>
  <c r="AC71" i="30"/>
  <c r="AE71" i="30" s="1"/>
  <c r="AC77" i="30"/>
  <c r="AE77" i="30" s="1"/>
  <c r="AC80" i="30"/>
  <c r="AE80" i="30" s="1"/>
  <c r="AC60" i="30"/>
  <c r="AE60" i="30" s="1"/>
  <c r="AC28" i="30"/>
  <c r="AE28" i="30" s="1"/>
  <c r="AC22" i="30"/>
  <c r="AE22" i="30" s="1"/>
  <c r="AC27" i="30"/>
  <c r="AE27" i="30" s="1"/>
  <c r="AC68" i="30"/>
  <c r="AE68" i="30" s="1"/>
  <c r="AC69" i="30"/>
  <c r="AE69" i="30" s="1"/>
  <c r="AC11" i="30"/>
  <c r="AE11" i="30" s="1"/>
  <c r="AC25" i="30"/>
  <c r="AE25" i="30" s="1"/>
  <c r="AC67" i="30"/>
  <c r="AE67" i="30" s="1"/>
  <c r="AH104" i="30"/>
  <c r="AJ104" i="30" s="1"/>
  <c r="AH96" i="30"/>
  <c r="AJ96" i="30" s="1"/>
  <c r="AH88" i="30"/>
  <c r="AJ88" i="30" s="1"/>
  <c r="AH113" i="30"/>
  <c r="AJ113" i="30" s="1"/>
  <c r="AH80" i="30"/>
  <c r="AJ80" i="30" s="1"/>
  <c r="AH75" i="30"/>
  <c r="AJ75" i="30" s="1"/>
  <c r="AH72" i="30"/>
  <c r="AJ72" i="30" s="1"/>
  <c r="AH23" i="30"/>
  <c r="AJ23" i="30" s="1"/>
  <c r="AH54" i="30"/>
  <c r="AJ54" i="30" s="1"/>
  <c r="AM105" i="30"/>
  <c r="AO105" i="30" s="1"/>
  <c r="AM106" i="30"/>
  <c r="AO106" i="30" s="1"/>
  <c r="AM101" i="30"/>
  <c r="AO101" i="30" s="1"/>
  <c r="AM97" i="30"/>
  <c r="AO97" i="30" s="1"/>
  <c r="AM93" i="30"/>
  <c r="AO93" i="30" s="1"/>
  <c r="AM89" i="30"/>
  <c r="AO89" i="30" s="1"/>
  <c r="AM46" i="30"/>
  <c r="AO46" i="30" s="1"/>
  <c r="AM115" i="30"/>
  <c r="AO115" i="30" s="1"/>
  <c r="AM85" i="30"/>
  <c r="AO85" i="30" s="1"/>
  <c r="AM110" i="30"/>
  <c r="AM39" i="30"/>
  <c r="AO39" i="30" s="1"/>
  <c r="AM8" i="30"/>
  <c r="AO8" i="30" s="1"/>
  <c r="AM58" i="30"/>
  <c r="AO58" i="30" s="1"/>
  <c r="AM78" i="30"/>
  <c r="AO78" i="30" s="1"/>
  <c r="AM43" i="30"/>
  <c r="AO43" i="30" s="1"/>
  <c r="AM20" i="30"/>
  <c r="AO20" i="30" s="1"/>
  <c r="AM44" i="30"/>
  <c r="AO44" i="30" s="1"/>
  <c r="AM6" i="30"/>
  <c r="AO6" i="30" s="1"/>
  <c r="AM51" i="30"/>
  <c r="AO51" i="30" s="1"/>
  <c r="AM62" i="30"/>
  <c r="AO62" i="30" s="1"/>
  <c r="AM111" i="30"/>
  <c r="AM16" i="30"/>
  <c r="AO16" i="30" s="1"/>
  <c r="AM117" i="30"/>
  <c r="AO117" i="30" s="1"/>
  <c r="BH106" i="30"/>
  <c r="BI106" i="30"/>
  <c r="BH101" i="30"/>
  <c r="BI101" i="30"/>
  <c r="BH97" i="30"/>
  <c r="BI97" i="30"/>
  <c r="BH93" i="30"/>
  <c r="BI93" i="30"/>
  <c r="BH89" i="30"/>
  <c r="BI89" i="30"/>
  <c r="BH115" i="30"/>
  <c r="BI115" i="30"/>
  <c r="BH85" i="30"/>
  <c r="BI85" i="30"/>
  <c r="BH110" i="30"/>
  <c r="BI110" i="30"/>
  <c r="BH8" i="30"/>
  <c r="BI8" i="30"/>
  <c r="BH58" i="30"/>
  <c r="BI58" i="30"/>
  <c r="BH78" i="30"/>
  <c r="BI78" i="30"/>
  <c r="BH83" i="30"/>
  <c r="BI83" i="30"/>
  <c r="BH9" i="30"/>
  <c r="BI9" i="30"/>
  <c r="BH6" i="30"/>
  <c r="BI6" i="30"/>
  <c r="BH64" i="30"/>
  <c r="BI64" i="30"/>
  <c r="BM91" i="30"/>
  <c r="BM31" i="30"/>
  <c r="BW71" i="30"/>
  <c r="BY71" i="30" s="1"/>
  <c r="BW49" i="30"/>
  <c r="BY49" i="30" s="1"/>
  <c r="BW28" i="30"/>
  <c r="BY28" i="30" s="1"/>
  <c r="BW114" i="30"/>
  <c r="BW47" i="30"/>
  <c r="GD65" i="30"/>
  <c r="GD117" i="30"/>
  <c r="GD54" i="30"/>
  <c r="GD64" i="30"/>
  <c r="GD7" i="30"/>
  <c r="GD67" i="30"/>
  <c r="HN42" i="30"/>
  <c r="HN19" i="30"/>
  <c r="HN36" i="30"/>
  <c r="HN50" i="30"/>
  <c r="HN76" i="30"/>
  <c r="HN47" i="30"/>
  <c r="HN6" i="30"/>
  <c r="HN44" i="30"/>
  <c r="HN20" i="30"/>
  <c r="HN72" i="30"/>
  <c r="HN21" i="30"/>
  <c r="HN75" i="30"/>
  <c r="GD43" i="30"/>
  <c r="GD73" i="30"/>
  <c r="GD82" i="30"/>
  <c r="GD24" i="30"/>
  <c r="GD114" i="30"/>
  <c r="GD27" i="30"/>
  <c r="ET40" i="30"/>
  <c r="ET9" i="30"/>
  <c r="ET63" i="30"/>
  <c r="S12" i="30"/>
  <c r="U12" i="30" s="1"/>
  <c r="S52" i="30"/>
  <c r="S79" i="30"/>
  <c r="U79" i="30" s="1"/>
  <c r="S59" i="30"/>
  <c r="U59" i="30" s="1"/>
  <c r="S81" i="30"/>
  <c r="U81" i="30" s="1"/>
  <c r="S82" i="30"/>
  <c r="U82" i="30" s="1"/>
  <c r="S73" i="30"/>
  <c r="U73" i="30" s="1"/>
  <c r="S75" i="30"/>
  <c r="U75" i="30" s="1"/>
  <c r="S72" i="30"/>
  <c r="U72" i="30" s="1"/>
  <c r="S66" i="30"/>
  <c r="U66" i="30" s="1"/>
  <c r="S23" i="30"/>
  <c r="U23" i="30" s="1"/>
  <c r="S10" i="30"/>
  <c r="U10" i="30" s="1"/>
  <c r="S54" i="30"/>
  <c r="X108" i="30"/>
  <c r="Z108" i="30" s="1"/>
  <c r="X103" i="30"/>
  <c r="Z103" i="30" s="1"/>
  <c r="X99" i="30"/>
  <c r="Z99" i="30" s="1"/>
  <c r="X95" i="30"/>
  <c r="Z95" i="30" s="1"/>
  <c r="X91" i="30"/>
  <c r="Z91" i="30" s="1"/>
  <c r="X87" i="30"/>
  <c r="Z87" i="30" s="1"/>
  <c r="X74" i="30"/>
  <c r="Z74" i="30" s="1"/>
  <c r="X31" i="30"/>
  <c r="Z31" i="30" s="1"/>
  <c r="X112" i="30"/>
  <c r="Z112" i="30" s="1"/>
  <c r="X70" i="30"/>
  <c r="Z70" i="30" s="1"/>
  <c r="X114" i="30"/>
  <c r="Z114" i="30" s="1"/>
  <c r="X24" i="30"/>
  <c r="Z24" i="30" s="1"/>
  <c r="X36" i="30"/>
  <c r="Z36" i="30" s="1"/>
  <c r="X19" i="30"/>
  <c r="Z19" i="30" s="1"/>
  <c r="AC108" i="30"/>
  <c r="AE108" i="30" s="1"/>
  <c r="AC103" i="30"/>
  <c r="AE103" i="30" s="1"/>
  <c r="AC99" i="30"/>
  <c r="AE99" i="30" s="1"/>
  <c r="AC95" i="30"/>
  <c r="AE95" i="30" s="1"/>
  <c r="AC91" i="30"/>
  <c r="AE91" i="30" s="1"/>
  <c r="AC87" i="30"/>
  <c r="AE87" i="30" s="1"/>
  <c r="AC74" i="30"/>
  <c r="AE74" i="30" s="1"/>
  <c r="AC26" i="30"/>
  <c r="AE26" i="30" s="1"/>
  <c r="AC31" i="30"/>
  <c r="AE31" i="30" s="1"/>
  <c r="AC41" i="30"/>
  <c r="AE41" i="30" s="1"/>
  <c r="AC48" i="30"/>
  <c r="AE48" i="30" s="1"/>
  <c r="AC49" i="30"/>
  <c r="AE49" i="30" s="1"/>
  <c r="AC112" i="30"/>
  <c r="AE112" i="30" s="1"/>
  <c r="AC114" i="30"/>
  <c r="AE114" i="30" s="1"/>
  <c r="AC24" i="30"/>
  <c r="AE24" i="30" s="1"/>
  <c r="AC53" i="30"/>
  <c r="AE53" i="30" s="1"/>
  <c r="AC33" i="30"/>
  <c r="AE33" i="30" s="1"/>
  <c r="AC55" i="30"/>
  <c r="AE55" i="30" s="1"/>
  <c r="AC7" i="30"/>
  <c r="AE7" i="30" s="1"/>
  <c r="AC64" i="30"/>
  <c r="AE64" i="30" s="1"/>
  <c r="AH107" i="30"/>
  <c r="AJ107" i="30" s="1"/>
  <c r="AH98" i="30"/>
  <c r="AJ98" i="30" s="1"/>
  <c r="AH90" i="30"/>
  <c r="AJ90" i="30" s="1"/>
  <c r="AH116" i="30"/>
  <c r="AJ116" i="30" s="1"/>
  <c r="AH12" i="30"/>
  <c r="AJ12" i="30" s="1"/>
  <c r="AH59" i="30"/>
  <c r="AJ59" i="30" s="1"/>
  <c r="AH47" i="30"/>
  <c r="AJ47" i="30" s="1"/>
  <c r="AH50" i="30"/>
  <c r="AJ50" i="30" s="1"/>
  <c r="AH25" i="30"/>
  <c r="AJ25" i="30" s="1"/>
  <c r="AM109" i="30"/>
  <c r="AO109" i="30" s="1"/>
  <c r="AM104" i="30"/>
  <c r="AO104" i="30" s="1"/>
  <c r="AM100" i="30"/>
  <c r="AO100" i="30" s="1"/>
  <c r="AM96" i="30"/>
  <c r="AO96" i="30" s="1"/>
  <c r="AM92" i="30"/>
  <c r="AO92" i="30" s="1"/>
  <c r="AM88" i="30"/>
  <c r="AO88" i="30" s="1"/>
  <c r="AM45" i="30"/>
  <c r="AO45" i="30" s="1"/>
  <c r="AM113" i="30"/>
  <c r="AM84" i="30"/>
  <c r="AO84" i="30" s="1"/>
  <c r="AM71" i="30"/>
  <c r="AO71" i="30" s="1"/>
  <c r="AM77" i="30"/>
  <c r="AO77" i="30" s="1"/>
  <c r="AM80" i="30"/>
  <c r="AO80" i="30" s="1"/>
  <c r="AM60" i="30"/>
  <c r="AO60" i="30" s="1"/>
  <c r="AM28" i="30"/>
  <c r="AO28" i="30" s="1"/>
  <c r="AM22" i="30"/>
  <c r="AO22" i="30" s="1"/>
  <c r="AM27" i="30"/>
  <c r="AO27" i="30" s="1"/>
  <c r="AM47" i="30"/>
  <c r="AO47" i="30" s="1"/>
  <c r="AM76" i="30"/>
  <c r="AO76" i="30" s="1"/>
  <c r="AM50" i="30"/>
  <c r="AO50" i="30" s="1"/>
  <c r="AM68" i="30"/>
  <c r="AO68" i="30" s="1"/>
  <c r="AM69" i="30"/>
  <c r="AO69" i="30" s="1"/>
  <c r="AM11" i="30"/>
  <c r="AO11" i="30" s="1"/>
  <c r="AM25" i="30"/>
  <c r="AO25" i="30" s="1"/>
  <c r="AM67" i="30"/>
  <c r="AO67" i="30" s="1"/>
  <c r="BH109" i="30"/>
  <c r="BI109" i="30"/>
  <c r="BH104" i="30"/>
  <c r="BI104" i="30"/>
  <c r="BH100" i="30"/>
  <c r="BI100" i="30"/>
  <c r="BH96" i="30"/>
  <c r="BI96" i="30"/>
  <c r="BH92" i="30"/>
  <c r="BI92" i="30"/>
  <c r="BH88" i="30"/>
  <c r="BI88" i="30"/>
  <c r="BH113" i="30"/>
  <c r="BI113" i="30"/>
  <c r="BH84" i="30"/>
  <c r="BI84" i="30"/>
  <c r="BH71" i="30"/>
  <c r="BI71" i="30"/>
  <c r="BH77" i="30"/>
  <c r="BI77" i="30"/>
  <c r="BH80" i="30"/>
  <c r="BI80" i="30"/>
  <c r="BH60" i="30"/>
  <c r="BI60" i="30"/>
  <c r="BH22" i="30"/>
  <c r="BI22" i="30"/>
  <c r="BH76" i="30"/>
  <c r="BI76" i="30"/>
  <c r="BH68" i="30"/>
  <c r="BI68" i="30"/>
  <c r="BH54" i="30"/>
  <c r="BI54" i="30"/>
  <c r="BM51" i="30"/>
  <c r="BW108" i="30"/>
  <c r="BY108" i="30" s="1"/>
  <c r="BW103" i="30"/>
  <c r="BY103" i="30" s="1"/>
  <c r="BW99" i="30"/>
  <c r="BY99" i="30" s="1"/>
  <c r="BW95" i="30"/>
  <c r="BY95" i="30" s="1"/>
  <c r="BW91" i="30"/>
  <c r="BY91" i="30" s="1"/>
  <c r="BW87" i="30"/>
  <c r="BY87" i="30" s="1"/>
  <c r="BW74" i="30"/>
  <c r="BY74" i="30" s="1"/>
  <c r="BW26" i="30"/>
  <c r="BY26" i="30" s="1"/>
  <c r="BW84" i="30"/>
  <c r="BY84" i="30" s="1"/>
  <c r="BW48" i="30"/>
  <c r="BY48" i="30" s="1"/>
  <c r="BW60" i="30"/>
  <c r="BY60" i="30" s="1"/>
  <c r="BW27" i="30"/>
  <c r="BW19" i="30"/>
  <c r="BW42" i="30"/>
  <c r="BW53" i="30"/>
  <c r="BW33" i="30"/>
  <c r="BW55" i="30"/>
  <c r="BW7" i="30"/>
  <c r="BW64" i="30"/>
  <c r="BY64" i="30" s="1"/>
  <c r="HN65" i="30"/>
  <c r="HN64" i="30"/>
  <c r="HN7" i="30"/>
  <c r="HN67" i="30"/>
  <c r="HN117" i="30"/>
  <c r="HN54" i="30"/>
  <c r="ET25" i="30"/>
  <c r="ET11" i="30"/>
  <c r="ET69" i="30"/>
  <c r="ET68" i="30"/>
  <c r="ET16" i="30"/>
  <c r="ET111" i="30"/>
  <c r="ET62" i="30"/>
  <c r="ET51" i="30"/>
  <c r="ET10" i="30"/>
  <c r="ET23" i="30"/>
  <c r="ET66" i="30"/>
  <c r="ET55" i="30"/>
  <c r="ET33" i="30"/>
  <c r="ET53" i="30"/>
  <c r="HN24" i="30"/>
  <c r="HN114" i="30"/>
  <c r="HN27" i="30"/>
  <c r="HN43" i="30"/>
  <c r="HN73" i="30"/>
  <c r="HN82" i="30"/>
  <c r="GD9" i="30"/>
  <c r="GD63" i="30"/>
  <c r="GD40" i="30"/>
  <c r="JW20" i="30"/>
  <c r="IM83" i="30"/>
  <c r="KH42" i="30"/>
  <c r="KH19" i="30"/>
  <c r="KH72" i="30"/>
  <c r="KH21" i="30"/>
  <c r="KH75" i="30"/>
  <c r="KH6" i="30"/>
  <c r="KH44" i="30"/>
  <c r="KH20" i="30"/>
  <c r="KH50" i="30"/>
  <c r="KH76" i="30"/>
  <c r="KH47" i="30"/>
  <c r="KH36" i="30"/>
  <c r="IC116" i="30"/>
  <c r="HX115" i="30"/>
  <c r="KG36" i="30"/>
  <c r="KH65" i="30"/>
  <c r="KH117" i="30"/>
  <c r="KH67" i="30"/>
  <c r="KH64" i="30"/>
  <c r="KH7" i="30"/>
  <c r="KH54" i="30"/>
  <c r="KH73" i="30"/>
  <c r="KH27" i="30"/>
  <c r="KH82" i="30"/>
  <c r="KH24" i="30"/>
  <c r="KH43" i="30"/>
  <c r="KH114" i="30"/>
  <c r="KH40" i="30"/>
  <c r="KH63" i="30"/>
  <c r="KH9" i="30"/>
  <c r="KH16" i="30"/>
  <c r="KH111" i="30"/>
  <c r="KH25" i="30"/>
  <c r="KH11" i="30"/>
  <c r="KH55" i="30"/>
  <c r="KH10" i="30"/>
  <c r="KH23" i="30"/>
  <c r="KH66" i="30"/>
  <c r="KH62" i="30"/>
  <c r="KH53" i="30"/>
  <c r="KH69" i="30"/>
  <c r="KH51" i="30"/>
  <c r="KH33" i="30"/>
  <c r="KH68" i="30"/>
  <c r="IM113" i="30"/>
  <c r="IX16" i="30"/>
  <c r="IX111" i="30"/>
  <c r="IX25" i="30"/>
  <c r="IX55" i="30"/>
  <c r="IX10" i="30"/>
  <c r="IX23" i="30"/>
  <c r="IX66" i="30"/>
  <c r="IX62" i="30"/>
  <c r="IX53" i="30"/>
  <c r="IX69" i="30"/>
  <c r="IX51" i="30"/>
  <c r="IX11" i="30"/>
  <c r="IX33" i="30"/>
  <c r="IX68" i="30"/>
  <c r="GN76" i="30"/>
  <c r="HH75" i="30"/>
  <c r="IH111" i="30"/>
  <c r="IR115" i="30"/>
  <c r="IX42" i="30"/>
  <c r="IX19" i="30"/>
  <c r="IX72" i="30"/>
  <c r="IX21" i="30"/>
  <c r="IX6" i="30"/>
  <c r="IX44" i="30"/>
  <c r="IX50" i="30"/>
  <c r="IX76" i="30"/>
  <c r="IX47" i="30"/>
  <c r="IX36" i="30"/>
  <c r="IX20" i="30"/>
  <c r="IX75" i="30"/>
  <c r="IX65" i="30"/>
  <c r="IX117" i="30"/>
  <c r="IX67" i="30"/>
  <c r="IX64" i="30"/>
  <c r="IX7" i="30"/>
  <c r="IX54" i="30"/>
  <c r="IX27" i="30"/>
  <c r="IX82" i="30"/>
  <c r="IX24" i="30"/>
  <c r="IX43" i="30"/>
  <c r="IX73" i="30"/>
  <c r="IX114" i="30"/>
  <c r="IX40" i="30"/>
  <c r="IX63" i="30"/>
  <c r="IX9" i="30"/>
  <c r="IW11" i="30"/>
  <c r="IH74" i="30"/>
  <c r="GN75" i="30"/>
  <c r="HH47" i="30"/>
  <c r="HH49" i="30"/>
  <c r="HM10" i="30"/>
  <c r="GS10" i="30"/>
  <c r="HH76" i="30"/>
  <c r="GX36" i="30"/>
  <c r="GN49" i="30"/>
  <c r="GX80" i="30"/>
  <c r="HM45" i="30"/>
  <c r="GN47" i="30"/>
  <c r="EI103" i="30"/>
  <c r="EN103" i="30"/>
  <c r="ED57" i="30"/>
  <c r="EI55" i="30"/>
  <c r="ES100" i="30"/>
  <c r="ES10" i="30"/>
  <c r="ES85" i="30"/>
  <c r="DT57" i="30"/>
  <c r="DT101" i="30"/>
  <c r="ED98" i="30"/>
  <c r="DT26" i="30"/>
  <c r="KI107" i="30"/>
  <c r="KK107" i="30" s="1"/>
  <c r="KI108" i="30"/>
  <c r="KK108" i="30" s="1"/>
  <c r="KI106" i="30"/>
  <c r="KK106" i="30" s="1"/>
  <c r="KI109" i="30"/>
  <c r="KK109" i="30" s="1"/>
  <c r="IY109" i="30"/>
  <c r="JA109" i="30" s="1"/>
  <c r="IY106" i="30"/>
  <c r="JA106" i="30" s="1"/>
  <c r="IY107" i="30"/>
  <c r="JA107" i="30" s="1"/>
  <c r="HO109" i="30"/>
  <c r="HQ109" i="30" s="1"/>
  <c r="HO107" i="30"/>
  <c r="HQ107" i="30" s="1"/>
  <c r="HO108" i="30"/>
  <c r="HQ108" i="30" s="1"/>
  <c r="HO106" i="30"/>
  <c r="HQ106" i="30" s="1"/>
  <c r="GE107" i="30"/>
  <c r="GG107" i="30" s="1"/>
  <c r="GE108" i="30"/>
  <c r="GG108" i="30" s="1"/>
  <c r="GE109" i="30"/>
  <c r="GG109" i="30" s="1"/>
  <c r="GE106" i="30"/>
  <c r="GG106" i="30" s="1"/>
  <c r="EU107" i="30"/>
  <c r="EW107" i="30" s="1"/>
  <c r="EU106" i="30"/>
  <c r="EW106" i="30" s="1"/>
  <c r="EU108" i="30"/>
  <c r="EW108" i="30" s="1"/>
  <c r="EU109" i="30"/>
  <c r="EW109" i="30" s="1"/>
  <c r="DI8" i="30"/>
  <c r="DI115" i="30"/>
  <c r="DI44" i="30"/>
  <c r="DI83" i="30"/>
  <c r="DI39" i="30"/>
  <c r="DI46" i="30"/>
  <c r="DI43" i="30"/>
  <c r="DI58" i="30"/>
  <c r="DI85" i="30"/>
  <c r="DI20" i="30"/>
  <c r="DI78" i="30"/>
  <c r="DI110" i="30"/>
  <c r="DI89" i="30"/>
  <c r="CY8" i="30"/>
  <c r="CT113" i="30"/>
  <c r="CY110" i="30"/>
  <c r="CY39" i="30"/>
  <c r="CO115" i="30"/>
  <c r="CO89" i="30"/>
  <c r="CO97" i="30"/>
  <c r="CO106" i="30"/>
  <c r="CO93" i="30"/>
  <c r="CO101" i="30"/>
  <c r="CO105" i="30"/>
  <c r="CH54" i="30"/>
  <c r="CH7" i="30"/>
  <c r="CH64" i="30"/>
  <c r="CJ105" i="30"/>
  <c r="DK106" i="30"/>
  <c r="DM106" i="30" s="1"/>
  <c r="DK107" i="30"/>
  <c r="DM107" i="30" s="1"/>
  <c r="DK108" i="30"/>
  <c r="DM108" i="30" s="1"/>
  <c r="DK109" i="30"/>
  <c r="DM109" i="30" s="1"/>
  <c r="BX12" i="30"/>
  <c r="BX32" i="30"/>
  <c r="BX52" i="30"/>
  <c r="BX79" i="30"/>
  <c r="BX81" i="30"/>
  <c r="BX63" i="30"/>
  <c r="BX82" i="30"/>
  <c r="BX75" i="30"/>
  <c r="AY90" i="30"/>
  <c r="G42" i="29"/>
  <c r="AY93" i="30"/>
  <c r="AX82" i="30"/>
  <c r="AZ82" i="30" s="1"/>
  <c r="BM7" i="30"/>
  <c r="BO7" i="30" s="1"/>
  <c r="BM67" i="30"/>
  <c r="BO67" i="30" s="1"/>
  <c r="BR80" i="30"/>
  <c r="BT80" i="30" s="1"/>
  <c r="BH82" i="30"/>
  <c r="BR52" i="30"/>
  <c r="BT52" i="30" s="1"/>
  <c r="AY108" i="30"/>
  <c r="BM43" i="30"/>
  <c r="BQ27" i="30"/>
  <c r="BS86" i="30"/>
  <c r="BQ24" i="30"/>
  <c r="CA24" i="30" s="1"/>
  <c r="CC24" i="30" s="1"/>
  <c r="BS21" i="30"/>
  <c r="AX43" i="30"/>
  <c r="AZ43" i="30" s="1"/>
  <c r="BM106" i="30"/>
  <c r="BO106" i="30" s="1"/>
  <c r="AY104" i="30"/>
  <c r="BM105" i="30"/>
  <c r="BO105" i="30" s="1"/>
  <c r="BM40" i="30"/>
  <c r="BO40" i="30" s="1"/>
  <c r="BR9" i="30"/>
  <c r="BT9" i="30" s="1"/>
  <c r="BR44" i="30"/>
  <c r="BT44" i="30" s="1"/>
  <c r="AX27" i="30"/>
  <c r="AZ27" i="30" s="1"/>
  <c r="BR102" i="30"/>
  <c r="BT102" i="30" s="1"/>
  <c r="BR89" i="30"/>
  <c r="BT89" i="30" s="1"/>
  <c r="G43" i="29"/>
  <c r="AX24" i="30"/>
  <c r="AZ24" i="30" s="1"/>
  <c r="BM101" i="30"/>
  <c r="BO101" i="30" s="1"/>
  <c r="BM112" i="30"/>
  <c r="BO112" i="30" s="1"/>
  <c r="BM28" i="30"/>
  <c r="BO28" i="30" s="1"/>
  <c r="BM33" i="30"/>
  <c r="BO33" i="30" s="1"/>
  <c r="BM11" i="30"/>
  <c r="BO11" i="30" s="1"/>
  <c r="BR106" i="30"/>
  <c r="BT106" i="30" s="1"/>
  <c r="BS98" i="30"/>
  <c r="BR113" i="30"/>
  <c r="BT113" i="30" s="1"/>
  <c r="BS32" i="30"/>
  <c r="BR63" i="30"/>
  <c r="BT63" i="30" s="1"/>
  <c r="BR68" i="30"/>
  <c r="BT68" i="30" s="1"/>
  <c r="BS10" i="30"/>
  <c r="BM97" i="30"/>
  <c r="BO97" i="30" s="1"/>
  <c r="BS81" i="30"/>
  <c r="AY107" i="30"/>
  <c r="BH24" i="30"/>
  <c r="BR116" i="30"/>
  <c r="BT116" i="30" s="1"/>
  <c r="BR96" i="30"/>
  <c r="BT96" i="30" s="1"/>
  <c r="BR110" i="30"/>
  <c r="BT110" i="30" s="1"/>
  <c r="BR111" i="30"/>
  <c r="BT111" i="30" s="1"/>
  <c r="BL20" i="30"/>
  <c r="AY109" i="30"/>
  <c r="AY100" i="30"/>
  <c r="BM103" i="30"/>
  <c r="BO103" i="30" s="1"/>
  <c r="BM95" i="30"/>
  <c r="BO95" i="30" s="1"/>
  <c r="BM92" i="30"/>
  <c r="BO92" i="30" s="1"/>
  <c r="BM87" i="30"/>
  <c r="BO87" i="30" s="1"/>
  <c r="BM45" i="30"/>
  <c r="BO45" i="30" s="1"/>
  <c r="BM26" i="30"/>
  <c r="BO26" i="30" s="1"/>
  <c r="BM84" i="30"/>
  <c r="BO84" i="30" s="1"/>
  <c r="BM41" i="30"/>
  <c r="BO41" i="30" s="1"/>
  <c r="BM77" i="30"/>
  <c r="BO77" i="30" s="1"/>
  <c r="BM49" i="30"/>
  <c r="BO49" i="30" s="1"/>
  <c r="BM60" i="30"/>
  <c r="BO60" i="30" s="1"/>
  <c r="BM22" i="30"/>
  <c r="BO22" i="30" s="1"/>
  <c r="BM114" i="30"/>
  <c r="BO114" i="30" s="1"/>
  <c r="BM27" i="30"/>
  <c r="BO27" i="30" s="1"/>
  <c r="BN93" i="30"/>
  <c r="BN85" i="30"/>
  <c r="BN58" i="30"/>
  <c r="BN43" i="30"/>
  <c r="BN51" i="30"/>
  <c r="BR94" i="30"/>
  <c r="BT94" i="30" s="1"/>
  <c r="BR57" i="30"/>
  <c r="BT57" i="30" s="1"/>
  <c r="BR79" i="30"/>
  <c r="BT79" i="30" s="1"/>
  <c r="BM47" i="30"/>
  <c r="BO47" i="30" s="1"/>
  <c r="BM19" i="30"/>
  <c r="BO19" i="30" s="1"/>
  <c r="BM53" i="30"/>
  <c r="BO53" i="30" s="1"/>
  <c r="BM69" i="30"/>
  <c r="BO69" i="30" s="1"/>
  <c r="BM55" i="30"/>
  <c r="BO55" i="30" s="1"/>
  <c r="BM25" i="30"/>
  <c r="BO25" i="30" s="1"/>
  <c r="BM64" i="30"/>
  <c r="BO64" i="30" s="1"/>
  <c r="BN91" i="30"/>
  <c r="BN31" i="30"/>
  <c r="BM65" i="30"/>
  <c r="BO65" i="30" s="1"/>
  <c r="BM108" i="30"/>
  <c r="BO108" i="30" s="1"/>
  <c r="BM99" i="30"/>
  <c r="BO99" i="30" s="1"/>
  <c r="BM88" i="30"/>
  <c r="BO88" i="30" s="1"/>
  <c r="BM74" i="30"/>
  <c r="BO74" i="30" s="1"/>
  <c r="BM113" i="30"/>
  <c r="BO113" i="30" s="1"/>
  <c r="BM71" i="30"/>
  <c r="BO71" i="30" s="1"/>
  <c r="BM48" i="30"/>
  <c r="BO48" i="30" s="1"/>
  <c r="BM80" i="30"/>
  <c r="BO80" i="30" s="1"/>
  <c r="BN46" i="30"/>
  <c r="BN39" i="30"/>
  <c r="BN83" i="30"/>
  <c r="BN111" i="30"/>
  <c r="AX20" i="30"/>
  <c r="AZ20" i="30" s="1"/>
  <c r="BC108" i="30"/>
  <c r="BD108" i="30"/>
  <c r="BC103" i="30"/>
  <c r="BD103" i="30"/>
  <c r="BC99" i="30"/>
  <c r="BD99" i="30"/>
  <c r="BC95" i="30"/>
  <c r="BD95" i="30"/>
  <c r="BC91" i="30"/>
  <c r="BD91" i="30"/>
  <c r="BC87" i="30"/>
  <c r="BD87" i="30"/>
  <c r="BC74" i="30"/>
  <c r="BD74" i="30"/>
  <c r="BC26" i="30"/>
  <c r="BD26" i="30"/>
  <c r="BC31" i="30"/>
  <c r="BD31" i="30"/>
  <c r="BC41" i="30"/>
  <c r="BD41" i="30"/>
  <c r="BC49" i="30"/>
  <c r="BD49" i="30"/>
  <c r="BC112" i="30"/>
  <c r="BD112" i="30"/>
  <c r="BC114" i="30"/>
  <c r="BD114" i="30"/>
  <c r="BC42" i="30"/>
  <c r="BD42" i="30"/>
  <c r="BC53" i="30"/>
  <c r="BD53" i="30"/>
  <c r="BC33" i="30"/>
  <c r="BD33" i="30"/>
  <c r="BC55" i="30"/>
  <c r="BD55" i="30"/>
  <c r="BC7" i="30"/>
  <c r="BD7" i="30"/>
  <c r="BC64" i="30"/>
  <c r="BD64" i="30"/>
  <c r="BD98" i="30"/>
  <c r="BD116" i="30"/>
  <c r="BD52" i="30"/>
  <c r="BD63" i="30"/>
  <c r="BM90" i="30"/>
  <c r="BN90" i="30"/>
  <c r="BM116" i="30"/>
  <c r="BN116" i="30"/>
  <c r="BM12" i="30"/>
  <c r="BN12" i="30"/>
  <c r="BM52" i="30"/>
  <c r="BN52" i="30"/>
  <c r="BM59" i="30"/>
  <c r="BN59" i="30"/>
  <c r="BM63" i="30"/>
  <c r="BN63" i="30"/>
  <c r="BM66" i="30"/>
  <c r="BN66" i="30"/>
  <c r="BM10" i="30"/>
  <c r="BN10" i="30"/>
  <c r="BD94" i="30"/>
  <c r="BD57" i="30"/>
  <c r="BD79" i="30"/>
  <c r="BD82" i="30"/>
  <c r="BD72" i="30"/>
  <c r="BD54" i="30"/>
  <c r="AY89" i="30"/>
  <c r="BC105" i="30"/>
  <c r="BD105" i="30"/>
  <c r="BC106" i="30"/>
  <c r="BD106" i="30"/>
  <c r="BC101" i="30"/>
  <c r="BD101" i="30"/>
  <c r="BC97" i="30"/>
  <c r="BD97" i="30"/>
  <c r="BC93" i="30"/>
  <c r="BD93" i="30"/>
  <c r="BC89" i="30"/>
  <c r="BD89" i="30"/>
  <c r="BC46" i="30"/>
  <c r="BD46" i="30"/>
  <c r="BC115" i="30"/>
  <c r="BD115" i="30"/>
  <c r="BC85" i="30"/>
  <c r="BD85" i="30"/>
  <c r="BC110" i="30"/>
  <c r="BD110" i="30"/>
  <c r="BC39" i="30"/>
  <c r="BD39" i="30"/>
  <c r="BC8" i="30"/>
  <c r="BD8" i="30"/>
  <c r="BC58" i="30"/>
  <c r="BD58" i="30"/>
  <c r="BC78" i="30"/>
  <c r="BD78" i="30"/>
  <c r="BC83" i="30"/>
  <c r="BD83" i="30"/>
  <c r="BC9" i="30"/>
  <c r="BD9" i="30"/>
  <c r="BC44" i="30"/>
  <c r="BD44" i="30"/>
  <c r="BC6" i="30"/>
  <c r="BD6" i="30"/>
  <c r="BC51" i="30"/>
  <c r="BD51" i="30"/>
  <c r="BC62" i="30"/>
  <c r="BD62" i="30"/>
  <c r="BC111" i="30"/>
  <c r="BD111" i="30"/>
  <c r="BC117" i="30"/>
  <c r="BD117" i="30"/>
  <c r="BH20" i="30"/>
  <c r="BM89" i="30"/>
  <c r="BN89" i="30"/>
  <c r="BM115" i="30"/>
  <c r="BN115" i="30"/>
  <c r="BM110" i="30"/>
  <c r="BN110" i="30"/>
  <c r="BM8" i="30"/>
  <c r="BN8" i="30"/>
  <c r="BM9" i="30"/>
  <c r="BN9" i="30"/>
  <c r="BM62" i="30"/>
  <c r="BN62" i="30"/>
  <c r="BD107" i="30"/>
  <c r="BD90" i="30"/>
  <c r="BD12" i="30"/>
  <c r="BD59" i="30"/>
  <c r="BD66" i="30"/>
  <c r="G44" i="29"/>
  <c r="G46" i="29"/>
  <c r="AY96" i="30"/>
  <c r="BC104" i="30"/>
  <c r="BD104" i="30"/>
  <c r="BC96" i="30"/>
  <c r="BD96" i="30"/>
  <c r="BC88" i="30"/>
  <c r="BD88" i="30"/>
  <c r="BC113" i="30"/>
  <c r="BD113" i="30"/>
  <c r="BC71" i="30"/>
  <c r="BD71" i="30"/>
  <c r="BC80" i="30"/>
  <c r="BD80" i="30"/>
  <c r="BC28" i="30"/>
  <c r="BD28" i="30"/>
  <c r="BC47" i="30"/>
  <c r="BD47" i="30"/>
  <c r="BC50" i="30"/>
  <c r="BD50" i="30"/>
  <c r="BC69" i="30"/>
  <c r="BD69" i="30"/>
  <c r="BM109" i="30"/>
  <c r="BO109" i="30" s="1"/>
  <c r="BM107" i="30"/>
  <c r="BO107" i="30" s="1"/>
  <c r="BM104" i="30"/>
  <c r="BO104" i="30" s="1"/>
  <c r="BM102" i="30"/>
  <c r="BO102" i="30" s="1"/>
  <c r="BM100" i="30"/>
  <c r="BO100" i="30" s="1"/>
  <c r="BM98" i="30"/>
  <c r="BO98" i="30" s="1"/>
  <c r="BM96" i="30"/>
  <c r="BO96" i="30" s="1"/>
  <c r="BM94" i="30"/>
  <c r="BN94" i="30"/>
  <c r="BM86" i="30"/>
  <c r="BN86" i="30"/>
  <c r="BM57" i="30"/>
  <c r="BN57" i="30"/>
  <c r="BM32" i="30"/>
  <c r="BN32" i="30"/>
  <c r="BM79" i="30"/>
  <c r="BN79" i="30"/>
  <c r="BM81" i="30"/>
  <c r="BN81" i="30"/>
  <c r="BM82" i="30"/>
  <c r="BN82" i="30"/>
  <c r="BM75" i="30"/>
  <c r="BN75" i="30"/>
  <c r="BM72" i="30"/>
  <c r="BN72" i="30"/>
  <c r="BM23" i="30"/>
  <c r="BN23" i="30"/>
  <c r="BM54" i="30"/>
  <c r="BN54" i="30"/>
  <c r="BD102" i="30"/>
  <c r="BD86" i="30"/>
  <c r="BD81" i="30"/>
  <c r="BD75" i="30"/>
  <c r="BD23" i="30"/>
  <c r="BR109" i="30"/>
  <c r="BT109" i="30" s="1"/>
  <c r="BR107" i="30"/>
  <c r="BT107" i="30" s="1"/>
  <c r="BR101" i="30"/>
  <c r="BT101" i="30" s="1"/>
  <c r="BR92" i="30"/>
  <c r="BT92" i="30" s="1"/>
  <c r="BR90" i="30"/>
  <c r="BT90" i="30" s="1"/>
  <c r="BR46" i="30"/>
  <c r="BT46" i="30" s="1"/>
  <c r="BR84" i="30"/>
  <c r="BT84" i="30" s="1"/>
  <c r="BR12" i="30"/>
  <c r="BT12" i="30" s="1"/>
  <c r="BR39" i="30"/>
  <c r="BT39" i="30" s="1"/>
  <c r="BR60" i="30"/>
  <c r="BT60" i="30" s="1"/>
  <c r="BR59" i="30"/>
  <c r="BT59" i="30" s="1"/>
  <c r="BR83" i="30"/>
  <c r="BT83" i="30" s="1"/>
  <c r="BR47" i="30"/>
  <c r="BT47" i="30" s="1"/>
  <c r="BR6" i="30"/>
  <c r="BT6" i="30" s="1"/>
  <c r="BR23" i="30"/>
  <c r="BT23" i="30" s="1"/>
  <c r="BR16" i="30"/>
  <c r="BT16" i="30" s="1"/>
  <c r="BR105" i="30"/>
  <c r="BT105" i="30" s="1"/>
  <c r="BR100" i="30"/>
  <c r="BT100" i="30" s="1"/>
  <c r="BR93" i="30"/>
  <c r="BT93" i="30" s="1"/>
  <c r="BR45" i="30"/>
  <c r="BT45" i="30" s="1"/>
  <c r="BR85" i="30"/>
  <c r="BT85" i="30" s="1"/>
  <c r="BR77" i="30"/>
  <c r="BT77" i="30" s="1"/>
  <c r="BR58" i="30"/>
  <c r="BT58" i="30" s="1"/>
  <c r="BR22" i="30"/>
  <c r="BT22" i="30" s="1"/>
  <c r="BR20" i="30"/>
  <c r="BT20" i="30" s="1"/>
  <c r="BR50" i="30"/>
  <c r="BT50" i="30" s="1"/>
  <c r="BR62" i="30"/>
  <c r="BT62" i="30" s="1"/>
  <c r="BR25" i="30"/>
  <c r="BT25" i="30" s="1"/>
  <c r="BN16" i="30"/>
  <c r="BR104" i="30"/>
  <c r="BT104" i="30" s="1"/>
  <c r="BR97" i="30"/>
  <c r="BT97" i="30" s="1"/>
  <c r="BR88" i="30"/>
  <c r="BT88" i="30" s="1"/>
  <c r="BR115" i="30"/>
  <c r="BT115" i="30" s="1"/>
  <c r="BR8" i="30"/>
  <c r="BT8" i="30" s="1"/>
  <c r="BR28" i="30"/>
  <c r="BT28" i="30" s="1"/>
  <c r="BR51" i="30"/>
  <c r="BT51" i="30" s="1"/>
  <c r="BR11" i="30"/>
  <c r="BT11" i="30" s="1"/>
  <c r="BR117" i="30"/>
  <c r="BT117" i="30" s="1"/>
  <c r="BS108" i="30"/>
  <c r="BS103" i="30"/>
  <c r="BS99" i="30"/>
  <c r="BS95" i="30"/>
  <c r="BS91" i="30"/>
  <c r="BS87" i="30"/>
  <c r="BS26" i="30"/>
  <c r="BS31" i="30"/>
  <c r="BS41" i="30"/>
  <c r="BS48" i="30"/>
  <c r="BS49" i="30"/>
  <c r="BS112" i="30"/>
  <c r="BR40" i="30"/>
  <c r="BT40" i="30" s="1"/>
  <c r="BS36" i="30"/>
  <c r="BS19" i="30"/>
  <c r="BS42" i="30"/>
  <c r="BS53" i="30"/>
  <c r="BS33" i="30"/>
  <c r="BS55" i="30"/>
  <c r="BS7" i="30"/>
  <c r="BM117" i="30"/>
  <c r="BO117" i="30" s="1"/>
  <c r="AX23" i="30"/>
  <c r="AZ23" i="30" s="1"/>
  <c r="CA108" i="30"/>
  <c r="CA107" i="30"/>
  <c r="CA106" i="30"/>
  <c r="AX33" i="30"/>
  <c r="AZ33" i="30" s="1"/>
  <c r="BH7" i="30"/>
  <c r="CA109" i="30"/>
  <c r="AX111" i="30"/>
  <c r="AZ111" i="30" s="1"/>
  <c r="AY102" i="30"/>
  <c r="AY94" i="30"/>
  <c r="BG11" i="30"/>
  <c r="AY103" i="30"/>
  <c r="AY98" i="30"/>
  <c r="AY91" i="30"/>
  <c r="AX11" i="30"/>
  <c r="AZ11" i="30" s="1"/>
  <c r="AY105" i="30"/>
  <c r="AY106" i="30"/>
  <c r="AY101" i="30"/>
  <c r="AY97" i="30"/>
  <c r="AY92" i="30"/>
  <c r="BG25" i="30"/>
  <c r="BG55" i="30"/>
  <c r="BG10" i="30"/>
  <c r="BH35" i="30" s="1"/>
  <c r="AX55" i="30"/>
  <c r="AZ55" i="30" s="1"/>
  <c r="BG16" i="30"/>
  <c r="BC10" i="30"/>
  <c r="BE10" i="30" s="1"/>
  <c r="AX10" i="30"/>
  <c r="AZ10" i="30" s="1"/>
  <c r="AX16" i="30"/>
  <c r="AZ16" i="30" s="1"/>
  <c r="BC16" i="30"/>
  <c r="BE16" i="30" s="1"/>
  <c r="BC109" i="30"/>
  <c r="BE109" i="30" s="1"/>
  <c r="BC100" i="30"/>
  <c r="BE100" i="30" s="1"/>
  <c r="BC92" i="30"/>
  <c r="BE92" i="30" s="1"/>
  <c r="BC45" i="30"/>
  <c r="BE45" i="30" s="1"/>
  <c r="BC84" i="30"/>
  <c r="BE84" i="30" s="1"/>
  <c r="BC77" i="30"/>
  <c r="BE77" i="30" s="1"/>
  <c r="BC60" i="30"/>
  <c r="BE60" i="30" s="1"/>
  <c r="BC27" i="30"/>
  <c r="BE27" i="30" s="1"/>
  <c r="BC76" i="30"/>
  <c r="BE76" i="30" s="1"/>
  <c r="BC68" i="30"/>
  <c r="BE68" i="30" s="1"/>
  <c r="BC11" i="30"/>
  <c r="BE11" i="30" s="1"/>
  <c r="BC67" i="30"/>
  <c r="BE67" i="30" s="1"/>
  <c r="AX25" i="30"/>
  <c r="AZ25" i="30" s="1"/>
  <c r="BC65" i="30"/>
  <c r="G41" i="29"/>
  <c r="AH52" i="30"/>
  <c r="AJ52" i="30" s="1"/>
  <c r="AH28" i="30"/>
  <c r="AJ28" i="30" s="1"/>
  <c r="AY95" i="30"/>
  <c r="AQ107" i="30"/>
  <c r="AS107" i="30" s="1"/>
  <c r="AQ101" i="30"/>
  <c r="AS101" i="30" s="1"/>
  <c r="AQ99" i="30"/>
  <c r="AS99" i="30" s="1"/>
  <c r="AQ90" i="30"/>
  <c r="AS90" i="30" s="1"/>
  <c r="AQ12" i="30"/>
  <c r="AS12" i="30" s="1"/>
  <c r="AQ105" i="30"/>
  <c r="AS105" i="30" s="1"/>
  <c r="AQ108" i="30"/>
  <c r="AS108" i="30" s="1"/>
  <c r="AQ102" i="30"/>
  <c r="AS102" i="30" s="1"/>
  <c r="AQ97" i="30"/>
  <c r="AS97" i="30" s="1"/>
  <c r="AQ95" i="30"/>
  <c r="AS95" i="30" s="1"/>
  <c r="AQ86" i="30"/>
  <c r="AS86" i="30" s="1"/>
  <c r="AQ115" i="30"/>
  <c r="AS115" i="30" s="1"/>
  <c r="AQ81" i="30"/>
  <c r="AS81" i="30" s="1"/>
  <c r="AQ98" i="30"/>
  <c r="AS98" i="30" s="1"/>
  <c r="AQ93" i="30"/>
  <c r="AS93" i="30" s="1"/>
  <c r="AQ91" i="30"/>
  <c r="AS91" i="30" s="1"/>
  <c r="AQ116" i="30"/>
  <c r="AS116" i="30" s="1"/>
  <c r="AQ85" i="30"/>
  <c r="AS85" i="30" s="1"/>
  <c r="AQ52" i="30"/>
  <c r="AS52" i="30" s="1"/>
  <c r="AQ58" i="30"/>
  <c r="AS58" i="30" s="1"/>
  <c r="AQ106" i="30"/>
  <c r="AS106" i="30" s="1"/>
  <c r="AQ103" i="30"/>
  <c r="AS103" i="30" s="1"/>
  <c r="AQ94" i="30"/>
  <c r="AS94" i="30" s="1"/>
  <c r="AQ89" i="30"/>
  <c r="AS89" i="30" s="1"/>
  <c r="AQ87" i="30"/>
  <c r="AS87" i="30" s="1"/>
  <c r="AQ57" i="30"/>
  <c r="AS57" i="30" s="1"/>
  <c r="AQ79" i="30"/>
  <c r="AS79" i="30" s="1"/>
  <c r="AQ78" i="30"/>
  <c r="AS78" i="30" s="1"/>
  <c r="AQ104" i="30"/>
  <c r="AS104" i="30" s="1"/>
  <c r="AQ96" i="30"/>
  <c r="AS96" i="30" s="1"/>
  <c r="AQ88" i="30"/>
  <c r="AS88" i="30" s="1"/>
  <c r="AQ31" i="30"/>
  <c r="AS31" i="30" s="1"/>
  <c r="AQ80" i="30"/>
  <c r="AS80" i="30" s="1"/>
  <c r="AQ109" i="30"/>
  <c r="AS109" i="30" s="1"/>
  <c r="AQ100" i="30"/>
  <c r="AS100" i="30" s="1"/>
  <c r="AQ92" i="30"/>
  <c r="AS92" i="30" s="1"/>
  <c r="AQ84" i="30"/>
  <c r="AS84" i="30" s="1"/>
  <c r="AQ77" i="30"/>
  <c r="AS77" i="30" s="1"/>
  <c r="O107" i="30"/>
  <c r="O102" i="30"/>
  <c r="O98" i="30"/>
  <c r="O94" i="30"/>
  <c r="O90" i="30"/>
  <c r="O86" i="30"/>
  <c r="O116" i="30"/>
  <c r="O57" i="30"/>
  <c r="O12" i="30"/>
  <c r="O32" i="30"/>
  <c r="O52" i="30"/>
  <c r="O79" i="30"/>
  <c r="O59" i="30"/>
  <c r="O81" i="30"/>
  <c r="O63" i="30"/>
  <c r="O82" i="30"/>
  <c r="O75" i="30"/>
  <c r="O21" i="30"/>
  <c r="O72" i="30"/>
  <c r="O23" i="30"/>
  <c r="O10" i="30"/>
  <c r="O105" i="30"/>
  <c r="O106" i="30"/>
  <c r="O101" i="30"/>
  <c r="O97" i="30"/>
  <c r="O93" i="30"/>
  <c r="O89" i="30"/>
  <c r="O46" i="30"/>
  <c r="O115" i="30"/>
  <c r="O85" i="30"/>
  <c r="O110" i="30"/>
  <c r="O39" i="30"/>
  <c r="O58" i="30"/>
  <c r="O78" i="30"/>
  <c r="O83" i="30"/>
  <c r="O43" i="30"/>
  <c r="O20" i="30"/>
  <c r="O44" i="30"/>
  <c r="O51" i="30"/>
  <c r="O62" i="30"/>
  <c r="O111" i="30"/>
  <c r="O16" i="30"/>
  <c r="HS16" i="20"/>
  <c r="HT16" i="20"/>
  <c r="HU16" i="20" s="1"/>
  <c r="HX16" i="20"/>
  <c r="HY16" i="20"/>
  <c r="HZ16" i="20" s="1"/>
  <c r="IC16" i="20"/>
  <c r="IH16" i="20"/>
  <c r="II16" i="20"/>
  <c r="IJ16" i="20" s="1"/>
  <c r="IM16" i="20"/>
  <c r="IN16" i="20"/>
  <c r="IO16" i="20" s="1"/>
  <c r="IR16" i="20"/>
  <c r="IS16" i="20"/>
  <c r="KZ54" i="35" l="1"/>
  <c r="KN54" i="35"/>
  <c r="HR54" i="35"/>
  <c r="KZ50" i="35"/>
  <c r="KN50" i="35"/>
  <c r="EX50" i="35"/>
  <c r="KZ21" i="35"/>
  <c r="KN21" i="35"/>
  <c r="JB21" i="35"/>
  <c r="KZ26" i="35"/>
  <c r="KN26" i="35"/>
  <c r="JB26" i="35"/>
  <c r="KZ24" i="35"/>
  <c r="KN24" i="35"/>
  <c r="HR24" i="35"/>
  <c r="KZ51" i="35"/>
  <c r="KN51" i="35"/>
  <c r="JB51" i="35"/>
  <c r="KN22" i="35"/>
  <c r="KZ22" i="35"/>
  <c r="EX22" i="35"/>
  <c r="KZ52" i="35"/>
  <c r="KN52" i="35"/>
  <c r="JB52" i="35"/>
  <c r="KN55" i="35"/>
  <c r="KZ55" i="35"/>
  <c r="EX55" i="35"/>
  <c r="JB29" i="35"/>
  <c r="KZ29" i="35"/>
  <c r="KN29" i="35"/>
  <c r="KZ18" i="35"/>
  <c r="KL18" i="35"/>
  <c r="LA18" i="35" s="1"/>
  <c r="KL25" i="35"/>
  <c r="LA25" i="35" s="1"/>
  <c r="KZ25" i="35"/>
  <c r="KN16" i="35"/>
  <c r="KZ16" i="35"/>
  <c r="EX16" i="35"/>
  <c r="KZ53" i="35"/>
  <c r="KN53" i="35"/>
  <c r="JB53" i="35"/>
  <c r="AP53" i="35"/>
  <c r="AP52" i="35"/>
  <c r="AP48" i="35"/>
  <c r="Y48" i="35" s="1"/>
  <c r="Z48" i="35" s="1"/>
  <c r="AS48" i="35" s="1"/>
  <c r="AP54" i="35"/>
  <c r="AP46" i="35"/>
  <c r="Y46" i="35" s="1"/>
  <c r="Z46" i="35" s="1"/>
  <c r="AS46" i="35" s="1"/>
  <c r="AP42" i="35"/>
  <c r="Y42" i="35" s="1"/>
  <c r="Z42" i="35" s="1"/>
  <c r="AS42" i="35" s="1"/>
  <c r="AP55" i="35"/>
  <c r="AP51" i="35"/>
  <c r="AP43" i="35"/>
  <c r="Y43" i="35" s="1"/>
  <c r="Z43" i="35" s="1"/>
  <c r="AS43" i="35" s="1"/>
  <c r="AP39" i="35"/>
  <c r="Y39" i="35" s="1"/>
  <c r="Z39" i="35" s="1"/>
  <c r="AS39" i="35" s="1"/>
  <c r="AP45" i="35"/>
  <c r="Y45" i="35" s="1"/>
  <c r="Z45" i="35" s="1"/>
  <c r="AS45" i="35" s="1"/>
  <c r="AP44" i="35"/>
  <c r="Y44" i="35" s="1"/>
  <c r="Z44" i="35" s="1"/>
  <c r="AS44" i="35" s="1"/>
  <c r="AP50" i="35"/>
  <c r="AP47" i="35"/>
  <c r="Y47" i="35" s="1"/>
  <c r="Z47" i="35" s="1"/>
  <c r="AS47" i="35" s="1"/>
  <c r="AP41" i="35"/>
  <c r="Y41" i="35" s="1"/>
  <c r="Z41" i="35" s="1"/>
  <c r="AS41" i="35" s="1"/>
  <c r="AP40" i="35"/>
  <c r="Y40" i="35" s="1"/>
  <c r="Z40" i="35" s="1"/>
  <c r="AS40" i="35" s="1"/>
  <c r="AP49" i="35"/>
  <c r="Y49" i="35" s="1"/>
  <c r="Z49" i="35" s="1"/>
  <c r="AS49" i="35" s="1"/>
  <c r="KN20" i="35"/>
  <c r="KZ20" i="35"/>
  <c r="GH20" i="35"/>
  <c r="BZ18" i="35"/>
  <c r="BZ17" i="35"/>
  <c r="BZ23" i="35"/>
  <c r="BZ14" i="35"/>
  <c r="AY14" i="35" s="1"/>
  <c r="AZ14" i="35" s="1"/>
  <c r="CC14" i="35" s="1"/>
  <c r="BZ15" i="35"/>
  <c r="BZ12" i="35"/>
  <c r="AY12" i="35" s="1"/>
  <c r="AZ12" i="35" s="1"/>
  <c r="CC12" i="35" s="1"/>
  <c r="CD12" i="35" s="1"/>
  <c r="BZ26" i="35"/>
  <c r="BZ25" i="35"/>
  <c r="BZ16" i="35"/>
  <c r="BZ8" i="35"/>
  <c r="AY8" i="35" s="1"/>
  <c r="AZ8" i="35" s="1"/>
  <c r="CC8" i="35" s="1"/>
  <c r="CD8" i="35" s="1"/>
  <c r="BZ9" i="35"/>
  <c r="AY9" i="35" s="1"/>
  <c r="AZ9" i="35" s="1"/>
  <c r="CC9" i="35" s="1"/>
  <c r="CD9" i="35" s="1"/>
  <c r="BZ55" i="35"/>
  <c r="BZ49" i="35"/>
  <c r="BZ43" i="35"/>
  <c r="BI43" i="35" s="1"/>
  <c r="BJ43" i="35" s="1"/>
  <c r="CC43" i="35" s="1"/>
  <c r="CD43" i="35" s="1"/>
  <c r="BZ39" i="35"/>
  <c r="BI39" i="35" s="1"/>
  <c r="BJ39" i="35" s="1"/>
  <c r="CC39" i="35" s="1"/>
  <c r="CD39" i="35" s="1"/>
  <c r="BZ50" i="35"/>
  <c r="BZ44" i="35"/>
  <c r="BI44" i="35" s="1"/>
  <c r="BJ44" i="35" s="1"/>
  <c r="CC44" i="35" s="1"/>
  <c r="CD44" i="35" s="1"/>
  <c r="BZ40" i="35"/>
  <c r="BI40" i="35" s="1"/>
  <c r="BJ40" i="35" s="1"/>
  <c r="CC40" i="35" s="1"/>
  <c r="CD40" i="35" s="1"/>
  <c r="BZ53" i="35"/>
  <c r="BZ47" i="35"/>
  <c r="BI47" i="35" s="1"/>
  <c r="BJ47" i="35" s="1"/>
  <c r="CC47" i="35" s="1"/>
  <c r="CD47" i="35" s="1"/>
  <c r="BZ46" i="35"/>
  <c r="BI46" i="35" s="1"/>
  <c r="BJ46" i="35" s="1"/>
  <c r="CC46" i="35" s="1"/>
  <c r="CD46" i="35" s="1"/>
  <c r="BZ45" i="35"/>
  <c r="BI45" i="35" s="1"/>
  <c r="BJ45" i="35" s="1"/>
  <c r="CC45" i="35" s="1"/>
  <c r="CD45" i="35" s="1"/>
  <c r="BZ42" i="35"/>
  <c r="BI42" i="35" s="1"/>
  <c r="BJ42" i="35" s="1"/>
  <c r="CC42" i="35" s="1"/>
  <c r="CD42" i="35" s="1"/>
  <c r="BZ41" i="35"/>
  <c r="BI41" i="35" s="1"/>
  <c r="BJ41" i="35" s="1"/>
  <c r="CC41" i="35" s="1"/>
  <c r="CD41" i="35" s="1"/>
  <c r="BZ51" i="35"/>
  <c r="BZ48" i="35"/>
  <c r="BI48" i="35" s="1"/>
  <c r="BJ48" i="35" s="1"/>
  <c r="CC48" i="35" s="1"/>
  <c r="CD48" i="35" s="1"/>
  <c r="BZ34" i="35"/>
  <c r="BZ24" i="35"/>
  <c r="BZ19" i="35"/>
  <c r="BZ7" i="35"/>
  <c r="BD7" i="35" s="1"/>
  <c r="BE7" i="35" s="1"/>
  <c r="CC7" i="35" s="1"/>
  <c r="CD7" i="35" s="1"/>
  <c r="BZ35" i="35"/>
  <c r="BZ32" i="35"/>
  <c r="BZ27" i="35"/>
  <c r="BZ21" i="35"/>
  <c r="BZ36" i="35"/>
  <c r="BZ30" i="35"/>
  <c r="BZ37" i="35"/>
  <c r="BZ22" i="35"/>
  <c r="BZ13" i="35"/>
  <c r="BZ11" i="35"/>
  <c r="BD11" i="35" s="1"/>
  <c r="BE11" i="35" s="1"/>
  <c r="CC11" i="35" s="1"/>
  <c r="CD11" i="35" s="1"/>
  <c r="BZ10" i="35"/>
  <c r="BD10" i="35" s="1"/>
  <c r="BE10" i="35" s="1"/>
  <c r="CC10" i="35" s="1"/>
  <c r="CD10" i="35" s="1"/>
  <c r="BZ20" i="35"/>
  <c r="BZ6" i="35"/>
  <c r="BD6" i="35" s="1"/>
  <c r="BE6" i="35" s="1"/>
  <c r="CC6" i="35" s="1"/>
  <c r="CD6" i="35" s="1"/>
  <c r="KZ27" i="35"/>
  <c r="KL27" i="35"/>
  <c r="LA27" i="35" s="1"/>
  <c r="EX13" i="35"/>
  <c r="KZ13" i="35"/>
  <c r="KN13" i="35"/>
  <c r="KL23" i="35"/>
  <c r="LA23" i="35" s="1"/>
  <c r="KZ23" i="35"/>
  <c r="KZ17" i="35"/>
  <c r="EX17" i="35"/>
  <c r="KN17" i="35"/>
  <c r="KZ15" i="35"/>
  <c r="KN15" i="35"/>
  <c r="HR15" i="35"/>
  <c r="BZ13" i="30"/>
  <c r="BZ35" i="30"/>
  <c r="BZ29" i="30"/>
  <c r="BM29" i="30"/>
  <c r="BZ14" i="30"/>
  <c r="BZ15" i="30"/>
  <c r="AR63" i="30"/>
  <c r="AS63" i="30"/>
  <c r="AR73" i="30"/>
  <c r="AS73" i="30"/>
  <c r="AR76" i="30"/>
  <c r="AS76" i="30"/>
  <c r="AR10" i="30"/>
  <c r="AS10" i="30"/>
  <c r="AR11" i="30"/>
  <c r="AS11" i="30"/>
  <c r="AR54" i="30"/>
  <c r="AS54" i="30"/>
  <c r="CB23" i="30"/>
  <c r="CC23" i="30"/>
  <c r="CB72" i="30"/>
  <c r="CC72" i="30"/>
  <c r="HP65" i="30"/>
  <c r="HQ65" i="30"/>
  <c r="CB7" i="30"/>
  <c r="CB37" i="30"/>
  <c r="AR75" i="30"/>
  <c r="AS75" i="30"/>
  <c r="AR51" i="30"/>
  <c r="AS51" i="30"/>
  <c r="AR25" i="30"/>
  <c r="AS25" i="30"/>
  <c r="CB54" i="30"/>
  <c r="CC54" i="30"/>
  <c r="CB68" i="30"/>
  <c r="CC68" i="30"/>
  <c r="CB63" i="30"/>
  <c r="CC63" i="30"/>
  <c r="CB62" i="30"/>
  <c r="CC62" i="30"/>
  <c r="CB53" i="30"/>
  <c r="CC53" i="30"/>
  <c r="AR70" i="30"/>
  <c r="AS70" i="30"/>
  <c r="CB51" i="30"/>
  <c r="CC51" i="30"/>
  <c r="CB19" i="30"/>
  <c r="IZ65" i="30"/>
  <c r="JA65" i="30"/>
  <c r="CB32" i="30"/>
  <c r="CB47" i="30"/>
  <c r="AR53" i="30"/>
  <c r="AS53" i="30"/>
  <c r="AR72" i="30"/>
  <c r="AS72" i="30"/>
  <c r="AR23" i="30"/>
  <c r="AS23" i="30"/>
  <c r="AR16" i="30"/>
  <c r="AS16" i="30"/>
  <c r="AR7" i="30"/>
  <c r="CB33" i="30"/>
  <c r="CC33" i="30"/>
  <c r="CB70" i="30"/>
  <c r="CC70" i="30"/>
  <c r="EV65" i="30"/>
  <c r="EW65" i="30"/>
  <c r="CB34" i="30"/>
  <c r="AP52" i="30"/>
  <c r="AP53" i="30"/>
  <c r="AP54" i="30"/>
  <c r="AP51" i="30"/>
  <c r="AP50" i="30"/>
  <c r="AP55" i="30"/>
  <c r="CA20" i="30"/>
  <c r="CA42" i="30"/>
  <c r="CA22" i="30"/>
  <c r="CA43" i="30"/>
  <c r="CB36" i="30"/>
  <c r="CB24" i="30"/>
  <c r="CA9" i="30"/>
  <c r="CA44" i="30"/>
  <c r="BZ7" i="30"/>
  <c r="BZ8" i="30"/>
  <c r="BZ9" i="30"/>
  <c r="BZ12" i="30"/>
  <c r="BZ44" i="30"/>
  <c r="BZ42" i="30"/>
  <c r="BZ43" i="30"/>
  <c r="BZ47" i="30"/>
  <c r="BZ46" i="30"/>
  <c r="BZ40" i="30"/>
  <c r="BZ39" i="30"/>
  <c r="BZ41" i="30"/>
  <c r="BZ48" i="30"/>
  <c r="BZ45" i="30"/>
  <c r="BZ49" i="30"/>
  <c r="CA40" i="30"/>
  <c r="BZ21" i="30"/>
  <c r="BZ37" i="30"/>
  <c r="BZ19" i="30"/>
  <c r="BZ24" i="30"/>
  <c r="BZ22" i="30"/>
  <c r="BZ34" i="30"/>
  <c r="BZ20" i="30"/>
  <c r="BZ36" i="30"/>
  <c r="BZ32" i="30"/>
  <c r="BC32" i="30"/>
  <c r="BC20" i="30"/>
  <c r="BC22" i="30"/>
  <c r="BH48" i="30"/>
  <c r="BH44" i="30"/>
  <c r="BH49" i="30"/>
  <c r="BH45" i="30"/>
  <c r="BH47" i="30"/>
  <c r="BH42" i="30"/>
  <c r="BH46" i="30"/>
  <c r="CA6" i="30"/>
  <c r="AX6" i="30"/>
  <c r="BH43" i="30"/>
  <c r="BH41" i="30"/>
  <c r="AX7" i="30"/>
  <c r="BH40" i="30"/>
  <c r="BH39" i="30"/>
  <c r="BC37" i="30"/>
  <c r="BC34" i="30"/>
  <c r="AQ9" i="30"/>
  <c r="AQ47" i="30"/>
  <c r="AX9" i="30"/>
  <c r="AX8" i="30"/>
  <c r="N9" i="30"/>
  <c r="N8" i="30"/>
  <c r="N6" i="30"/>
  <c r="X46" i="30"/>
  <c r="AP39" i="30"/>
  <c r="AP46" i="30"/>
  <c r="AP40" i="30"/>
  <c r="AP41" i="30"/>
  <c r="AP42" i="30"/>
  <c r="AP43" i="30"/>
  <c r="AP48" i="30"/>
  <c r="AP45" i="30"/>
  <c r="AP47" i="30"/>
  <c r="AP44" i="30"/>
  <c r="AP49" i="30"/>
  <c r="AQ48" i="30"/>
  <c r="AQ44" i="30"/>
  <c r="AQ39" i="30"/>
  <c r="X47" i="30"/>
  <c r="X49" i="30"/>
  <c r="X44" i="30"/>
  <c r="AQ41" i="30"/>
  <c r="X45" i="30"/>
  <c r="X42" i="30"/>
  <c r="AQ36" i="30"/>
  <c r="X48" i="30"/>
  <c r="X41" i="30"/>
  <c r="AH74" i="30"/>
  <c r="X39" i="30"/>
  <c r="AQ20" i="30"/>
  <c r="X40" i="30"/>
  <c r="X43" i="30"/>
  <c r="S32" i="30"/>
  <c r="S36" i="30"/>
  <c r="S20" i="30"/>
  <c r="X28" i="30"/>
  <c r="GF65" i="30"/>
  <c r="KJ17" i="30"/>
  <c r="KJ18" i="30"/>
  <c r="KJ38" i="30"/>
  <c r="KJ30" i="30"/>
  <c r="KJ37" i="30"/>
  <c r="IZ34" i="30"/>
  <c r="IZ61" i="30"/>
  <c r="X59" i="30"/>
  <c r="AJ9" i="30"/>
  <c r="P63" i="30"/>
  <c r="CA27" i="30"/>
  <c r="BR70" i="30"/>
  <c r="CA66" i="30"/>
  <c r="AQ6" i="30"/>
  <c r="CA83" i="30"/>
  <c r="CB83" i="30" s="1"/>
  <c r="BW83" i="30"/>
  <c r="BR71" i="30"/>
  <c r="G48" i="29"/>
  <c r="AO110" i="30"/>
  <c r="BR74" i="30"/>
  <c r="BZ83" i="30"/>
  <c r="BZ82" i="30"/>
  <c r="BZ78" i="30"/>
  <c r="BZ72" i="30"/>
  <c r="BZ76" i="30"/>
  <c r="BZ75" i="30"/>
  <c r="CA69" i="30"/>
  <c r="CA76" i="30"/>
  <c r="CB76" i="30" s="1"/>
  <c r="BR72" i="30"/>
  <c r="BR66" i="30"/>
  <c r="BR75" i="30"/>
  <c r="BR76" i="30"/>
  <c r="BR78" i="30"/>
  <c r="BR69" i="30"/>
  <c r="BR65" i="30"/>
  <c r="BR64" i="30"/>
  <c r="BR67" i="30"/>
  <c r="CA50" i="30"/>
  <c r="AJ63" i="30"/>
  <c r="BH26" i="30"/>
  <c r="BE59" i="30"/>
  <c r="CA21" i="30"/>
  <c r="BH27" i="30"/>
  <c r="BH50" i="30"/>
  <c r="AO111" i="30"/>
  <c r="AO113" i="30"/>
  <c r="BH12" i="30"/>
  <c r="BC40" i="30"/>
  <c r="BC21" i="30"/>
  <c r="BC48" i="30"/>
  <c r="BE63" i="30"/>
  <c r="BC19" i="30"/>
  <c r="BZ69" i="30"/>
  <c r="BZ67" i="30"/>
  <c r="BZ71" i="30"/>
  <c r="BZ66" i="30"/>
  <c r="BZ65" i="30"/>
  <c r="BZ74" i="30"/>
  <c r="BZ64" i="30"/>
  <c r="BZ68" i="30"/>
  <c r="BZ16" i="30"/>
  <c r="BZ62" i="30"/>
  <c r="BZ23" i="30"/>
  <c r="BZ51" i="30"/>
  <c r="BZ55" i="30"/>
  <c r="BZ60" i="30"/>
  <c r="BZ28" i="30"/>
  <c r="BZ27" i="30"/>
  <c r="BZ50" i="30"/>
  <c r="BZ11" i="30"/>
  <c r="BZ53" i="30"/>
  <c r="BZ33" i="30"/>
  <c r="BZ25" i="30"/>
  <c r="BZ10" i="30"/>
  <c r="BZ26" i="30"/>
  <c r="BZ6" i="30"/>
  <c r="AO112" i="30"/>
  <c r="AQ21" i="30"/>
  <c r="AO65" i="30"/>
  <c r="S21" i="30"/>
  <c r="AQ24" i="30"/>
  <c r="AR111" i="30"/>
  <c r="AR65" i="30"/>
  <c r="AQ50" i="30"/>
  <c r="AR110" i="30"/>
  <c r="BE66" i="30"/>
  <c r="AR113" i="30"/>
  <c r="AR112" i="30"/>
  <c r="AQ40" i="30"/>
  <c r="S42" i="30"/>
  <c r="X60" i="30"/>
  <c r="AQ42" i="30"/>
  <c r="X50" i="30"/>
  <c r="AQ19" i="30"/>
  <c r="BE90" i="30"/>
  <c r="S6" i="30"/>
  <c r="X26" i="30"/>
  <c r="AQ82" i="30"/>
  <c r="X27" i="30"/>
  <c r="S43" i="30"/>
  <c r="S24" i="30"/>
  <c r="S22" i="30"/>
  <c r="AJ40" i="30"/>
  <c r="S41" i="30"/>
  <c r="S40" i="30"/>
  <c r="S19" i="30"/>
  <c r="S39" i="30"/>
  <c r="AQ64" i="30"/>
  <c r="AQ66" i="30"/>
  <c r="AE40" i="30"/>
  <c r="AM82" i="30"/>
  <c r="BE102" i="30"/>
  <c r="AM83" i="30"/>
  <c r="BE75" i="30"/>
  <c r="Z63" i="30"/>
  <c r="AH71" i="30"/>
  <c r="U63" i="30"/>
  <c r="AH67" i="30"/>
  <c r="AH69" i="30"/>
  <c r="AE63" i="30"/>
  <c r="AH68" i="30"/>
  <c r="AE9" i="30"/>
  <c r="AH64" i="30"/>
  <c r="U9" i="30"/>
  <c r="P40" i="30"/>
  <c r="Z9" i="30"/>
  <c r="AH65" i="30"/>
  <c r="P97" i="30"/>
  <c r="P75" i="30"/>
  <c r="X53" i="30"/>
  <c r="AX81" i="30"/>
  <c r="N7" i="30"/>
  <c r="X51" i="30"/>
  <c r="P115" i="30"/>
  <c r="X66" i="30"/>
  <c r="P102" i="30"/>
  <c r="P32" i="30"/>
  <c r="P86" i="30"/>
  <c r="P39" i="30"/>
  <c r="P101" i="30"/>
  <c r="BE86" i="30"/>
  <c r="BY63" i="30"/>
  <c r="AZ106" i="30"/>
  <c r="P94" i="30"/>
  <c r="BE98" i="30"/>
  <c r="AZ91" i="30"/>
  <c r="P16" i="30"/>
  <c r="BE81" i="30"/>
  <c r="BT7" i="30"/>
  <c r="BE82" i="30"/>
  <c r="P78" i="30"/>
  <c r="P89" i="30"/>
  <c r="P51" i="30"/>
  <c r="P43" i="30"/>
  <c r="BE116" i="30"/>
  <c r="P72" i="30"/>
  <c r="BE12" i="30"/>
  <c r="BY33" i="30"/>
  <c r="P111" i="30"/>
  <c r="P44" i="30"/>
  <c r="P10" i="30"/>
  <c r="P52" i="30"/>
  <c r="BT19" i="30"/>
  <c r="BE52" i="30"/>
  <c r="AZ109" i="30"/>
  <c r="BY79" i="30"/>
  <c r="P105" i="30"/>
  <c r="P59" i="30"/>
  <c r="P90" i="30"/>
  <c r="AZ98" i="30"/>
  <c r="P82" i="30"/>
  <c r="P79" i="30"/>
  <c r="BE107" i="30"/>
  <c r="BE94" i="30"/>
  <c r="P62" i="30"/>
  <c r="P23" i="30"/>
  <c r="AZ97" i="30"/>
  <c r="BE79" i="30"/>
  <c r="BT10" i="30"/>
  <c r="BT36" i="30"/>
  <c r="BY21" i="30"/>
  <c r="AZ92" i="30"/>
  <c r="P83" i="30"/>
  <c r="BY75" i="30"/>
  <c r="P46" i="30"/>
  <c r="BT53" i="30"/>
  <c r="P21" i="30"/>
  <c r="BT55" i="30"/>
  <c r="AZ93" i="30"/>
  <c r="P107" i="30"/>
  <c r="AZ96" i="30"/>
  <c r="BO85" i="30"/>
  <c r="N117" i="30"/>
  <c r="BT42" i="30"/>
  <c r="HR105" i="30"/>
  <c r="BY81" i="30"/>
  <c r="AZ94" i="30"/>
  <c r="BT26" i="30"/>
  <c r="P110" i="30"/>
  <c r="P85" i="30"/>
  <c r="BE23" i="30"/>
  <c r="P12" i="30"/>
  <c r="AZ105" i="30"/>
  <c r="BO16" i="30"/>
  <c r="BE72" i="30"/>
  <c r="AZ90" i="30"/>
  <c r="BY32" i="30"/>
  <c r="P20" i="30"/>
  <c r="P57" i="30"/>
  <c r="BT21" i="30"/>
  <c r="P116" i="30"/>
  <c r="KL105" i="30"/>
  <c r="DL109" i="30"/>
  <c r="GF107" i="30"/>
  <c r="KJ109" i="30"/>
  <c r="AR95" i="30"/>
  <c r="AR107" i="30"/>
  <c r="DL108" i="30"/>
  <c r="KJ106" i="30"/>
  <c r="AR103" i="30"/>
  <c r="AR84" i="30"/>
  <c r="AR104" i="30"/>
  <c r="AR87" i="30"/>
  <c r="AR52" i="30"/>
  <c r="AR86" i="30"/>
  <c r="AR83" i="30"/>
  <c r="AR101" i="30"/>
  <c r="CB108" i="30"/>
  <c r="CC108" i="30"/>
  <c r="AR45" i="30"/>
  <c r="AR80" i="30"/>
  <c r="AR89" i="30"/>
  <c r="AR85" i="30"/>
  <c r="AR59" i="30"/>
  <c r="EV109" i="30"/>
  <c r="HP106" i="30"/>
  <c r="AR22" i="30"/>
  <c r="AR92" i="30"/>
  <c r="AR94" i="30"/>
  <c r="AR116" i="30"/>
  <c r="AR97" i="30"/>
  <c r="CC109" i="30"/>
  <c r="CB109" i="30"/>
  <c r="DL107" i="30"/>
  <c r="EV108" i="30"/>
  <c r="HP108" i="30"/>
  <c r="KJ108" i="30"/>
  <c r="DN105" i="30"/>
  <c r="DL106" i="30"/>
  <c r="EV106" i="30"/>
  <c r="HP107" i="30"/>
  <c r="KJ107" i="30"/>
  <c r="AR109" i="30"/>
  <c r="AR31" i="30"/>
  <c r="HP109" i="30"/>
  <c r="JB105" i="30"/>
  <c r="AR71" i="30"/>
  <c r="AR102" i="30"/>
  <c r="AR60" i="30"/>
  <c r="AR78" i="30"/>
  <c r="AR106" i="30"/>
  <c r="EV107" i="30"/>
  <c r="AR49" i="30"/>
  <c r="AR79" i="30"/>
  <c r="AR98" i="30"/>
  <c r="AR32" i="30"/>
  <c r="AR105" i="30"/>
  <c r="AR46" i="30"/>
  <c r="AZ103" i="30"/>
  <c r="BT98" i="30"/>
  <c r="GF106" i="30"/>
  <c r="IZ107" i="30"/>
  <c r="AR100" i="30"/>
  <c r="AR81" i="30"/>
  <c r="AR93" i="30"/>
  <c r="AR8" i="30"/>
  <c r="AR108" i="30"/>
  <c r="AR74" i="30"/>
  <c r="AR77" i="30"/>
  <c r="AR88" i="30"/>
  <c r="AR26" i="30"/>
  <c r="AR90" i="30"/>
  <c r="CC106" i="30"/>
  <c r="CB106" i="30"/>
  <c r="BO51" i="30"/>
  <c r="GF109" i="30"/>
  <c r="IZ106" i="30"/>
  <c r="AR91" i="30"/>
  <c r="AR12" i="30"/>
  <c r="AR28" i="30"/>
  <c r="AR96" i="30"/>
  <c r="AR57" i="30"/>
  <c r="AR58" i="30"/>
  <c r="AR115" i="30"/>
  <c r="AR99" i="30"/>
  <c r="CC107" i="30"/>
  <c r="CB107" i="30"/>
  <c r="GF108" i="30"/>
  <c r="IZ109" i="30"/>
  <c r="JB108" i="30"/>
  <c r="BZ114" i="30"/>
  <c r="BT48" i="30"/>
  <c r="BT99" i="30"/>
  <c r="AZ100" i="30"/>
  <c r="BO93" i="30"/>
  <c r="BY23" i="30"/>
  <c r="BY20" i="30"/>
  <c r="BW40" i="30"/>
  <c r="AH114" i="30"/>
  <c r="BW9" i="30"/>
  <c r="AX65" i="30"/>
  <c r="BY50" i="30"/>
  <c r="BY51" i="30"/>
  <c r="AH82" i="30"/>
  <c r="AZ101" i="30"/>
  <c r="BT112" i="30"/>
  <c r="BT91" i="30"/>
  <c r="AZ89" i="30"/>
  <c r="AZ104" i="30"/>
  <c r="P58" i="30"/>
  <c r="P93" i="30"/>
  <c r="P98" i="30"/>
  <c r="AZ102" i="30"/>
  <c r="BE54" i="30"/>
  <c r="BO31" i="30"/>
  <c r="AZ108" i="30"/>
  <c r="AC70" i="30"/>
  <c r="AH43" i="30"/>
  <c r="BY16" i="30"/>
  <c r="CC111" i="30"/>
  <c r="P106" i="30"/>
  <c r="AQ114" i="30"/>
  <c r="BT31" i="30"/>
  <c r="BT108" i="30"/>
  <c r="BT32" i="30"/>
  <c r="AZ95" i="30"/>
  <c r="BE57" i="30"/>
  <c r="BM20" i="30"/>
  <c r="AZ107" i="30"/>
  <c r="BT86" i="30"/>
  <c r="BY82" i="30"/>
  <c r="BY68" i="30"/>
  <c r="CC117" i="30"/>
  <c r="BT81" i="30"/>
  <c r="BY25" i="30"/>
  <c r="BY117" i="30"/>
  <c r="BY36" i="30"/>
  <c r="BY42" i="30"/>
  <c r="BY19" i="30"/>
  <c r="BY53" i="30"/>
  <c r="BE95" i="30"/>
  <c r="P81" i="30"/>
  <c r="BY54" i="30"/>
  <c r="BO39" i="30"/>
  <c r="BY69" i="30"/>
  <c r="BY6" i="30"/>
  <c r="BO91" i="30"/>
  <c r="BY114" i="30"/>
  <c r="BY47" i="30"/>
  <c r="BO111" i="30"/>
  <c r="BT33" i="30"/>
  <c r="BW59" i="30"/>
  <c r="BT49" i="30"/>
  <c r="BT95" i="30"/>
  <c r="IT16" i="20"/>
  <c r="BR43" i="30"/>
  <c r="BE49" i="30"/>
  <c r="BY24" i="30"/>
  <c r="BR114" i="30"/>
  <c r="BY52" i="30"/>
  <c r="BY44" i="30"/>
  <c r="BY62" i="30"/>
  <c r="BY55" i="30"/>
  <c r="BO58" i="30"/>
  <c r="BY43" i="30"/>
  <c r="BY11" i="30"/>
  <c r="BY76" i="30"/>
  <c r="BY10" i="30"/>
  <c r="BE41" i="30"/>
  <c r="BE87" i="30"/>
  <c r="BY111" i="30"/>
  <c r="BY66" i="30"/>
  <c r="BY72" i="30"/>
  <c r="BT41" i="30"/>
  <c r="BT87" i="30"/>
  <c r="BT103" i="30"/>
  <c r="BM78" i="30"/>
  <c r="BO46" i="30"/>
  <c r="BY27" i="30"/>
  <c r="BO83" i="30"/>
  <c r="BY12" i="30"/>
  <c r="BY7" i="30"/>
  <c r="BM36" i="30"/>
  <c r="BM44" i="30"/>
  <c r="BM76" i="30"/>
  <c r="BM21" i="30"/>
  <c r="BM42" i="30"/>
  <c r="BM50" i="30"/>
  <c r="BM6" i="30"/>
  <c r="BH69" i="30"/>
  <c r="BH23" i="30"/>
  <c r="BH51" i="30"/>
  <c r="BE103" i="30"/>
  <c r="BH28" i="30"/>
  <c r="BH53" i="30"/>
  <c r="BY22" i="30"/>
  <c r="BO59" i="30"/>
  <c r="BE74" i="30"/>
  <c r="BE108" i="30"/>
  <c r="AX64" i="30"/>
  <c r="BH62" i="30"/>
  <c r="BH33" i="30"/>
  <c r="AX22" i="30"/>
  <c r="AZ63" i="30"/>
  <c r="BE8" i="30"/>
  <c r="BE26" i="30"/>
  <c r="BO12" i="30"/>
  <c r="BO90" i="30"/>
  <c r="BE115" i="30"/>
  <c r="BE97" i="30"/>
  <c r="BE106" i="30"/>
  <c r="BH66" i="30"/>
  <c r="CA10" i="30"/>
  <c r="AZ40" i="30"/>
  <c r="CA55" i="30"/>
  <c r="BE28" i="30"/>
  <c r="BE71" i="30"/>
  <c r="BE88" i="30"/>
  <c r="CA25" i="30"/>
  <c r="CA11" i="30"/>
  <c r="CA16" i="30"/>
  <c r="AX67" i="30"/>
  <c r="BE110" i="30"/>
  <c r="BO52" i="30"/>
  <c r="BE112" i="30"/>
  <c r="AX83" i="30"/>
  <c r="BZ111" i="30"/>
  <c r="BE104" i="30"/>
  <c r="BY58" i="30"/>
  <c r="BE83" i="30"/>
  <c r="BE58" i="30"/>
  <c r="BE39" i="30"/>
  <c r="BE85" i="30"/>
  <c r="BE46" i="30"/>
  <c r="BE93" i="30"/>
  <c r="BE101" i="30"/>
  <c r="BE105" i="30"/>
  <c r="BE31" i="30"/>
  <c r="BE91" i="30"/>
  <c r="BE113" i="30"/>
  <c r="BE96" i="30"/>
  <c r="BO116" i="30"/>
  <c r="BE78" i="30"/>
  <c r="BE89" i="30"/>
  <c r="BE99" i="30"/>
  <c r="BE117" i="30"/>
  <c r="BE80" i="30"/>
  <c r="BO57" i="30"/>
  <c r="BO43" i="30"/>
  <c r="BO54" i="30"/>
  <c r="BO82" i="30"/>
  <c r="BO79" i="30"/>
  <c r="BO94" i="30"/>
  <c r="BE64" i="30"/>
  <c r="BE55" i="30"/>
  <c r="BE53" i="30"/>
  <c r="AM9" i="30"/>
  <c r="X10" i="30"/>
  <c r="BE69" i="30"/>
  <c r="BE47" i="30"/>
  <c r="BE62" i="30"/>
  <c r="BE6" i="30"/>
  <c r="BE9" i="30"/>
  <c r="BO66" i="30"/>
  <c r="AM40" i="30"/>
  <c r="AH27" i="30"/>
  <c r="AC75" i="30"/>
  <c r="AC44" i="30"/>
  <c r="AC50" i="30"/>
  <c r="X62" i="30"/>
  <c r="X25" i="30"/>
  <c r="BE7" i="30"/>
  <c r="BE33" i="30"/>
  <c r="BE42" i="30"/>
  <c r="BE114" i="30"/>
  <c r="BR24" i="30"/>
  <c r="AH24" i="30"/>
  <c r="AC21" i="30"/>
  <c r="AC6" i="30"/>
  <c r="AC36" i="30"/>
  <c r="X111" i="30"/>
  <c r="X33" i="30"/>
  <c r="BE50" i="30"/>
  <c r="BE111" i="30"/>
  <c r="BE51" i="30"/>
  <c r="BE44" i="30"/>
  <c r="BO10" i="30"/>
  <c r="BO63" i="30"/>
  <c r="AM63" i="30"/>
  <c r="AH73" i="30"/>
  <c r="AC72" i="30"/>
  <c r="AC47" i="30"/>
  <c r="AC19" i="30"/>
  <c r="X23" i="30"/>
  <c r="X16" i="30"/>
  <c r="X69" i="30"/>
  <c r="X55" i="30"/>
  <c r="AC20" i="30"/>
  <c r="AC76" i="30"/>
  <c r="AC42" i="30"/>
  <c r="X11" i="30"/>
  <c r="N54" i="30"/>
  <c r="BO72" i="30"/>
  <c r="BR82" i="30"/>
  <c r="BO62" i="30"/>
  <c r="BO9" i="30"/>
  <c r="BO8" i="30"/>
  <c r="BO115" i="30"/>
  <c r="BR27" i="30"/>
  <c r="BO23" i="30"/>
  <c r="BO75" i="30"/>
  <c r="BO81" i="30"/>
  <c r="BO32" i="30"/>
  <c r="BO86" i="30"/>
  <c r="BO110" i="30"/>
  <c r="BO89" i="30"/>
  <c r="BZ117" i="30"/>
  <c r="BH11" i="30"/>
  <c r="BH111" i="30"/>
  <c r="BH25" i="30"/>
  <c r="BH16" i="30"/>
  <c r="BH10" i="30"/>
  <c r="BH55" i="30"/>
  <c r="AJ36" i="30"/>
  <c r="AO74" i="30"/>
  <c r="U46" i="30"/>
  <c r="AJ7" i="30"/>
  <c r="AO81" i="30"/>
  <c r="AO79" i="30"/>
  <c r="AO32" i="30"/>
  <c r="AJ33" i="30"/>
  <c r="AO108" i="30"/>
  <c r="AO86" i="30"/>
  <c r="AO87" i="30"/>
  <c r="AO91" i="30"/>
  <c r="AO99" i="30"/>
  <c r="AJ42" i="30"/>
  <c r="AO102" i="30"/>
  <c r="AQ55" i="30"/>
  <c r="AO59" i="30"/>
  <c r="AO12" i="30"/>
  <c r="AO57" i="30"/>
  <c r="AO116" i="30"/>
  <c r="AO95" i="30"/>
  <c r="AQ33" i="30"/>
  <c r="AO26" i="30"/>
  <c r="AO103" i="30"/>
  <c r="U52" i="30"/>
  <c r="AQ69" i="30"/>
  <c r="AQ67" i="30"/>
  <c r="AQ68" i="30"/>
  <c r="AQ27" i="30"/>
  <c r="AQ117" i="30"/>
  <c r="AQ43" i="30"/>
  <c r="AO94" i="30"/>
  <c r="AO98" i="30"/>
  <c r="AQ62" i="30"/>
  <c r="AO90" i="30"/>
  <c r="U54" i="30"/>
  <c r="U117" i="30"/>
  <c r="U64" i="30"/>
  <c r="U67" i="30"/>
  <c r="AE65" i="30"/>
  <c r="Z65" i="30"/>
  <c r="U26" i="20"/>
  <c r="KT26" i="20"/>
  <c r="KV26" i="20"/>
  <c r="KT32" i="20"/>
  <c r="KV32" i="20"/>
  <c r="KT42" i="20"/>
  <c r="KU42" i="20"/>
  <c r="KV42" i="20"/>
  <c r="KQ29" i="20"/>
  <c r="KT11" i="20"/>
  <c r="KV11" i="20"/>
  <c r="KQ25" i="20"/>
  <c r="KT25" i="20"/>
  <c r="KV25" i="20"/>
  <c r="KQ44" i="20"/>
  <c r="KR44" i="20"/>
  <c r="KT44" i="20"/>
  <c r="KU44" i="20"/>
  <c r="KV44" i="20"/>
  <c r="KR15" i="20"/>
  <c r="KT15" i="20"/>
  <c r="KU15" i="20"/>
  <c r="KV15" i="20"/>
  <c r="KQ21" i="20"/>
  <c r="KT21" i="20"/>
  <c r="KU21" i="20"/>
  <c r="KV21" i="20"/>
  <c r="KQ43" i="20"/>
  <c r="KR43" i="20"/>
  <c r="KT43" i="20"/>
  <c r="KU43" i="20"/>
  <c r="KV43" i="20"/>
  <c r="KQ46" i="20"/>
  <c r="KR46" i="20"/>
  <c r="KT46" i="20"/>
  <c r="KU46" i="20"/>
  <c r="KV46" i="20"/>
  <c r="KQ49" i="20"/>
  <c r="KR49" i="20"/>
  <c r="KV49" i="20"/>
  <c r="KQ30" i="20"/>
  <c r="KT30" i="20"/>
  <c r="KU30" i="20"/>
  <c r="KV30" i="20"/>
  <c r="KQ28" i="20"/>
  <c r="KT28" i="20"/>
  <c r="KU28" i="20"/>
  <c r="KV28" i="20"/>
  <c r="KQ23" i="20"/>
  <c r="KT23" i="20"/>
  <c r="KU23" i="20"/>
  <c r="KV23" i="20"/>
  <c r="KR13" i="20"/>
  <c r="KT13" i="20"/>
  <c r="KU13" i="20"/>
  <c r="KV13" i="20"/>
  <c r="KQ48" i="20"/>
  <c r="KR48" i="20"/>
  <c r="KT48" i="20"/>
  <c r="KV48" i="20"/>
  <c r="KR14" i="20"/>
  <c r="KT14" i="20"/>
  <c r="KU14" i="20"/>
  <c r="KV14" i="20"/>
  <c r="KQ18" i="20"/>
  <c r="KV18" i="20"/>
  <c r="KQ45" i="20"/>
  <c r="KR45" i="20"/>
  <c r="KT45" i="20"/>
  <c r="KU45" i="20"/>
  <c r="KV45" i="20"/>
  <c r="KQ47" i="20"/>
  <c r="KS47" i="20"/>
  <c r="KV47" i="20"/>
  <c r="KQ51" i="20"/>
  <c r="KS51" i="20"/>
  <c r="KV51" i="20"/>
  <c r="KQ57" i="20"/>
  <c r="KR57" i="20"/>
  <c r="KS57" i="20"/>
  <c r="KV57" i="20"/>
  <c r="KQ53" i="20"/>
  <c r="KR53" i="20"/>
  <c r="KS53" i="20"/>
  <c r="KV53" i="20"/>
  <c r="KQ54" i="20"/>
  <c r="KS54" i="20"/>
  <c r="KV54" i="20"/>
  <c r="KQ52" i="20"/>
  <c r="KS52" i="20"/>
  <c r="KQ50" i="20"/>
  <c r="KS50" i="20"/>
  <c r="KV50" i="20"/>
  <c r="KQ20" i="20"/>
  <c r="KS20" i="20"/>
  <c r="KT20" i="20"/>
  <c r="KV20" i="20"/>
  <c r="KQ17" i="20"/>
  <c r="KS17" i="20"/>
  <c r="KT17" i="20"/>
  <c r="KV17" i="20"/>
  <c r="KQ19" i="20"/>
  <c r="KS19" i="20"/>
  <c r="KT19" i="20"/>
  <c r="KV19" i="20"/>
  <c r="KQ35" i="20"/>
  <c r="KT35" i="20"/>
  <c r="KV35" i="20"/>
  <c r="KT34" i="20"/>
  <c r="KV34" i="20"/>
  <c r="KR10" i="20"/>
  <c r="KT10" i="20"/>
  <c r="KU10" i="20"/>
  <c r="KV10" i="20"/>
  <c r="KR16" i="20"/>
  <c r="KT16" i="20"/>
  <c r="KU16" i="20"/>
  <c r="KV16" i="20"/>
  <c r="U31" i="20"/>
  <c r="JC26" i="20"/>
  <c r="JH26" i="20"/>
  <c r="JM26" i="20"/>
  <c r="JN26" i="20"/>
  <c r="JR26" i="20"/>
  <c r="JS26" i="20"/>
  <c r="JT26" i="20" s="1"/>
  <c r="JW26" i="20"/>
  <c r="JX26" i="20"/>
  <c r="JZ26" i="20" s="1"/>
  <c r="KB26" i="20"/>
  <c r="KC26" i="20"/>
  <c r="JC32" i="20"/>
  <c r="JH32" i="20"/>
  <c r="JM32" i="20"/>
  <c r="JR32" i="20"/>
  <c r="JS32" i="20"/>
  <c r="JT32" i="20" s="1"/>
  <c r="JW32" i="20"/>
  <c r="JX32" i="20"/>
  <c r="JY32" i="20" s="1"/>
  <c r="KB32" i="20"/>
  <c r="KC32" i="20"/>
  <c r="JC37" i="20"/>
  <c r="JD37" i="20"/>
  <c r="JE37" i="20" s="1"/>
  <c r="JH37" i="20"/>
  <c r="JM37" i="20"/>
  <c r="JN37" i="20"/>
  <c r="JP37" i="20" s="1"/>
  <c r="JR37" i="20"/>
  <c r="JS37" i="20"/>
  <c r="JT37" i="20" s="1"/>
  <c r="JW37" i="20"/>
  <c r="JX37" i="20"/>
  <c r="JY37" i="20" s="1"/>
  <c r="KB37" i="20"/>
  <c r="KC37" i="20"/>
  <c r="JC68" i="20"/>
  <c r="JD68" i="20"/>
  <c r="JE68" i="20" s="1"/>
  <c r="JH68" i="20"/>
  <c r="JI68" i="20"/>
  <c r="JJ68" i="20" s="1"/>
  <c r="JM68" i="20"/>
  <c r="JN68" i="20"/>
  <c r="JR68" i="20"/>
  <c r="JS68" i="20"/>
  <c r="JU68" i="20" s="1"/>
  <c r="JW68" i="20"/>
  <c r="JX68" i="20"/>
  <c r="JY68" i="20" s="1"/>
  <c r="KB68" i="20"/>
  <c r="KC68" i="20"/>
  <c r="JC42" i="20"/>
  <c r="JD42" i="20"/>
  <c r="JF42" i="20" s="1"/>
  <c r="JH42" i="20"/>
  <c r="JI42" i="20"/>
  <c r="JJ42" i="20" s="1"/>
  <c r="JM42" i="20"/>
  <c r="JR42" i="20"/>
  <c r="JS42" i="20"/>
  <c r="JT42" i="20" s="1"/>
  <c r="JW42" i="20"/>
  <c r="JX42" i="20"/>
  <c r="JZ42" i="20" s="1"/>
  <c r="KB42" i="20"/>
  <c r="KC42" i="20"/>
  <c r="JC58" i="20"/>
  <c r="JD58" i="20"/>
  <c r="JE58" i="20" s="1"/>
  <c r="JH58" i="20"/>
  <c r="JI58" i="20"/>
  <c r="JK58" i="20" s="1"/>
  <c r="JM58" i="20"/>
  <c r="JN58" i="20"/>
  <c r="JR58" i="20"/>
  <c r="JS58" i="20"/>
  <c r="JT58" i="20" s="1"/>
  <c r="JW58" i="20"/>
  <c r="KB58" i="20"/>
  <c r="KC58" i="20"/>
  <c r="JC56" i="20"/>
  <c r="JD56" i="20"/>
  <c r="JE56" i="20" s="1"/>
  <c r="JH56" i="20"/>
  <c r="JI56" i="20"/>
  <c r="JJ56" i="20" s="1"/>
  <c r="JM56" i="20"/>
  <c r="JN56" i="20"/>
  <c r="JP56" i="20" s="1"/>
  <c r="JR56" i="20"/>
  <c r="JS56" i="20"/>
  <c r="JU56" i="20" s="1"/>
  <c r="JW56" i="20"/>
  <c r="KB56" i="20"/>
  <c r="KC56" i="20"/>
  <c r="JC55" i="20"/>
  <c r="JD55" i="20"/>
  <c r="JF55" i="20" s="1"/>
  <c r="JH55" i="20"/>
  <c r="JI55" i="20"/>
  <c r="JJ55" i="20" s="1"/>
  <c r="JM55" i="20"/>
  <c r="JN55" i="20"/>
  <c r="JR55" i="20"/>
  <c r="JS55" i="20"/>
  <c r="JU55" i="20" s="1"/>
  <c r="JW55" i="20"/>
  <c r="KB55" i="20"/>
  <c r="KC55" i="20"/>
  <c r="JC29" i="20"/>
  <c r="JD29" i="20"/>
  <c r="JF29" i="20" s="1"/>
  <c r="JH29" i="20"/>
  <c r="JI29" i="20"/>
  <c r="JK29" i="20" s="1"/>
  <c r="JM29" i="20"/>
  <c r="JR29" i="20"/>
  <c r="JS29" i="20"/>
  <c r="JT29" i="20" s="1"/>
  <c r="JW29" i="20"/>
  <c r="JX29" i="20"/>
  <c r="JZ29" i="20" s="1"/>
  <c r="KB29" i="20"/>
  <c r="KC29" i="20"/>
  <c r="JC69" i="20"/>
  <c r="JD69" i="20"/>
  <c r="JE69" i="20" s="1"/>
  <c r="JH69" i="20"/>
  <c r="JI69" i="20"/>
  <c r="JK69" i="20" s="1"/>
  <c r="JM69" i="20"/>
  <c r="JN69" i="20"/>
  <c r="JP69" i="20" s="1"/>
  <c r="JR69" i="20"/>
  <c r="JS69" i="20"/>
  <c r="JT69" i="20" s="1"/>
  <c r="JW69" i="20"/>
  <c r="JX69" i="20"/>
  <c r="JY69" i="20" s="1"/>
  <c r="KB69" i="20"/>
  <c r="KC69" i="20"/>
  <c r="JC70" i="20"/>
  <c r="JD70" i="20"/>
  <c r="JE70" i="20" s="1"/>
  <c r="JH70" i="20"/>
  <c r="JI70" i="20"/>
  <c r="JJ70" i="20" s="1"/>
  <c r="JM70" i="20"/>
  <c r="JN70" i="20"/>
  <c r="JP70" i="20" s="1"/>
  <c r="JR70" i="20"/>
  <c r="JS70" i="20"/>
  <c r="JT70" i="20" s="1"/>
  <c r="JW70" i="20"/>
  <c r="JX70" i="20"/>
  <c r="JZ70" i="20" s="1"/>
  <c r="KB70" i="20"/>
  <c r="KC70" i="20"/>
  <c r="JC64" i="20"/>
  <c r="JD64" i="20"/>
  <c r="JE64" i="20" s="1"/>
  <c r="JH64" i="20"/>
  <c r="JI64" i="20"/>
  <c r="JK64" i="20" s="1"/>
  <c r="JM64" i="20"/>
  <c r="JN64" i="20"/>
  <c r="JR64" i="20"/>
  <c r="JS64" i="20"/>
  <c r="JU64" i="20" s="1"/>
  <c r="JW64" i="20"/>
  <c r="JX64" i="20"/>
  <c r="JY64" i="20" s="1"/>
  <c r="KB64" i="20"/>
  <c r="JC11" i="20"/>
  <c r="JD11" i="20"/>
  <c r="JH11" i="20"/>
  <c r="JI11" i="20"/>
  <c r="JJ11" i="20" s="1"/>
  <c r="JM11" i="20"/>
  <c r="JR11" i="20"/>
  <c r="JS11" i="20"/>
  <c r="JT11" i="20" s="1"/>
  <c r="JW11" i="20"/>
  <c r="JX11" i="20"/>
  <c r="JZ11" i="20" s="1"/>
  <c r="KB11" i="20"/>
  <c r="KC11" i="20"/>
  <c r="JC25" i="20"/>
  <c r="JD25" i="20"/>
  <c r="JE25" i="20" s="1"/>
  <c r="JH25" i="20"/>
  <c r="JI25" i="20"/>
  <c r="JK25" i="20" s="1"/>
  <c r="JM25" i="20"/>
  <c r="JR25" i="20"/>
  <c r="JS25" i="20"/>
  <c r="JT25" i="20" s="1"/>
  <c r="JW25" i="20"/>
  <c r="JX25" i="20"/>
  <c r="JY25" i="20" s="1"/>
  <c r="KB25" i="20"/>
  <c r="KC25" i="20"/>
  <c r="JC67" i="20"/>
  <c r="JD67" i="20"/>
  <c r="JF67" i="20" s="1"/>
  <c r="JH67" i="20"/>
  <c r="JI67" i="20"/>
  <c r="JJ67" i="20" s="1"/>
  <c r="JM67" i="20"/>
  <c r="JN67" i="20"/>
  <c r="JP67" i="20" s="1"/>
  <c r="JR67" i="20"/>
  <c r="JS67" i="20"/>
  <c r="JT67" i="20" s="1"/>
  <c r="JW67" i="20"/>
  <c r="JX67" i="20"/>
  <c r="JY67" i="20" s="1"/>
  <c r="KB67" i="20"/>
  <c r="KC67" i="20"/>
  <c r="JC71" i="20"/>
  <c r="JD71" i="20"/>
  <c r="JE71" i="20" s="1"/>
  <c r="JH71" i="20"/>
  <c r="JI71" i="20"/>
  <c r="JK71" i="20" s="1"/>
  <c r="JM71" i="20"/>
  <c r="JN71" i="20"/>
  <c r="JR71" i="20"/>
  <c r="JS71" i="20"/>
  <c r="JU71" i="20" s="1"/>
  <c r="JW71" i="20"/>
  <c r="JX71" i="20"/>
  <c r="JY71" i="20" s="1"/>
  <c r="KB71" i="20"/>
  <c r="KC71" i="20"/>
  <c r="JC72" i="20"/>
  <c r="JD72" i="20"/>
  <c r="JF72" i="20" s="1"/>
  <c r="JH72" i="20"/>
  <c r="JI72" i="20"/>
  <c r="JJ72" i="20" s="1"/>
  <c r="JM72" i="20"/>
  <c r="JN72" i="20"/>
  <c r="JR72" i="20"/>
  <c r="JS72" i="20"/>
  <c r="JU72" i="20" s="1"/>
  <c r="JW72" i="20"/>
  <c r="JX72" i="20"/>
  <c r="JY72" i="20" s="1"/>
  <c r="KB72" i="20"/>
  <c r="KC72" i="20"/>
  <c r="JC33" i="20"/>
  <c r="JD33" i="20"/>
  <c r="JE33" i="20" s="1"/>
  <c r="JH33" i="20"/>
  <c r="JM33" i="20"/>
  <c r="JR33" i="20"/>
  <c r="JS33" i="20"/>
  <c r="JT33" i="20" s="1"/>
  <c r="JW33" i="20"/>
  <c r="JX33" i="20"/>
  <c r="JY33" i="20" s="1"/>
  <c r="KB33" i="20"/>
  <c r="KC33" i="20"/>
  <c r="JC39" i="20"/>
  <c r="JD39" i="20"/>
  <c r="JH39" i="20"/>
  <c r="JM39" i="20"/>
  <c r="JR39" i="20"/>
  <c r="JS39" i="20"/>
  <c r="JT39" i="20" s="1"/>
  <c r="JW39" i="20"/>
  <c r="KB39" i="20"/>
  <c r="KC39" i="20"/>
  <c r="JC41" i="20"/>
  <c r="JH41" i="20"/>
  <c r="JM41" i="20"/>
  <c r="JR41" i="20"/>
  <c r="JS41" i="20"/>
  <c r="JT41" i="20" s="1"/>
  <c r="JW41" i="20"/>
  <c r="JX41" i="20"/>
  <c r="JY41" i="20" s="1"/>
  <c r="KB41" i="20"/>
  <c r="KC41" i="20"/>
  <c r="JC74" i="20"/>
  <c r="JD74" i="20"/>
  <c r="JE74" i="20" s="1"/>
  <c r="JH74" i="20"/>
  <c r="JI74" i="20"/>
  <c r="JJ74" i="20" s="1"/>
  <c r="JM74" i="20"/>
  <c r="JN74" i="20"/>
  <c r="JP74" i="20" s="1"/>
  <c r="JR74" i="20"/>
  <c r="JS74" i="20"/>
  <c r="JU74" i="20" s="1"/>
  <c r="JW74" i="20"/>
  <c r="JX74" i="20"/>
  <c r="JY74" i="20" s="1"/>
  <c r="KB74" i="20"/>
  <c r="JC75" i="20"/>
  <c r="JD75" i="20"/>
  <c r="JE75" i="20" s="1"/>
  <c r="JH75" i="20"/>
  <c r="JI75" i="20"/>
  <c r="JJ75" i="20" s="1"/>
  <c r="JM75" i="20"/>
  <c r="JN75" i="20"/>
  <c r="JR75" i="20"/>
  <c r="JS75" i="20"/>
  <c r="JT75" i="20" s="1"/>
  <c r="JW75" i="20"/>
  <c r="JX75" i="20"/>
  <c r="JY75" i="20" s="1"/>
  <c r="KB75" i="20"/>
  <c r="JC76" i="20"/>
  <c r="JD76" i="20"/>
  <c r="JE76" i="20" s="1"/>
  <c r="JH76" i="20"/>
  <c r="JI76" i="20"/>
  <c r="JM76" i="20"/>
  <c r="JN76" i="20"/>
  <c r="JP76" i="20" s="1"/>
  <c r="JR76" i="20"/>
  <c r="JS76" i="20"/>
  <c r="JT76" i="20" s="1"/>
  <c r="JW76" i="20"/>
  <c r="JX76" i="20"/>
  <c r="KB76" i="20"/>
  <c r="JC77" i="20"/>
  <c r="JD77" i="20"/>
  <c r="JE77" i="20" s="1"/>
  <c r="JH77" i="20"/>
  <c r="JI77" i="20"/>
  <c r="JJ77" i="20" s="1"/>
  <c r="JM77" i="20"/>
  <c r="JN77" i="20"/>
  <c r="JP77" i="20" s="1"/>
  <c r="JR77" i="20"/>
  <c r="JS77" i="20"/>
  <c r="JU77" i="20" s="1"/>
  <c r="JW77" i="20"/>
  <c r="JX77" i="20"/>
  <c r="KB77" i="20"/>
  <c r="JC44" i="20"/>
  <c r="JD44" i="20"/>
  <c r="JF44" i="20" s="1"/>
  <c r="JH44" i="20"/>
  <c r="JI44" i="20"/>
  <c r="JM44" i="20"/>
  <c r="JR44" i="20"/>
  <c r="JS44" i="20"/>
  <c r="JW44" i="20"/>
  <c r="JX44" i="20"/>
  <c r="JZ44" i="20" s="1"/>
  <c r="KB44" i="20"/>
  <c r="KC44" i="20"/>
  <c r="JC15" i="20"/>
  <c r="JD15" i="20"/>
  <c r="JF15" i="20" s="1"/>
  <c r="JH15" i="20"/>
  <c r="JI15" i="20"/>
  <c r="JK15" i="20" s="1"/>
  <c r="JM15" i="20"/>
  <c r="JR15" i="20"/>
  <c r="JS15" i="20"/>
  <c r="JT15" i="20" s="1"/>
  <c r="JW15" i="20"/>
  <c r="JX15" i="20"/>
  <c r="JZ15" i="20" s="1"/>
  <c r="KB15" i="20"/>
  <c r="KC15" i="20"/>
  <c r="JC21" i="20"/>
  <c r="JD21" i="20"/>
  <c r="JE21" i="20" s="1"/>
  <c r="JH21" i="20"/>
  <c r="JM21" i="20"/>
  <c r="JR21" i="20"/>
  <c r="JS21" i="20"/>
  <c r="JW21" i="20"/>
  <c r="JX21" i="20"/>
  <c r="KB21" i="20"/>
  <c r="KC21" i="20"/>
  <c r="JC78" i="20"/>
  <c r="JD78" i="20"/>
  <c r="JH78" i="20"/>
  <c r="JI78" i="20"/>
  <c r="JJ78" i="20" s="1"/>
  <c r="JM78" i="20"/>
  <c r="JN78" i="20"/>
  <c r="JR78" i="20"/>
  <c r="JS78" i="20"/>
  <c r="JU78" i="20" s="1"/>
  <c r="JW78" i="20"/>
  <c r="JX78" i="20"/>
  <c r="KB78" i="20"/>
  <c r="JC43" i="20"/>
  <c r="JD43" i="20"/>
  <c r="JE43" i="20" s="1"/>
  <c r="JH43" i="20"/>
  <c r="JI43" i="20"/>
  <c r="JK43" i="20" s="1"/>
  <c r="JM43" i="20"/>
  <c r="JR43" i="20"/>
  <c r="JS43" i="20"/>
  <c r="JT43" i="20" s="1"/>
  <c r="JW43" i="20"/>
  <c r="JX43" i="20"/>
  <c r="JY43" i="20" s="1"/>
  <c r="KB43" i="20"/>
  <c r="KC43" i="20"/>
  <c r="JC46" i="20"/>
  <c r="JD46" i="20"/>
  <c r="JF46" i="20" s="1"/>
  <c r="JH46" i="20"/>
  <c r="JI46" i="20"/>
  <c r="JJ46" i="20" s="1"/>
  <c r="JM46" i="20"/>
  <c r="JR46" i="20"/>
  <c r="JS46" i="20"/>
  <c r="JT46" i="20" s="1"/>
  <c r="JW46" i="20"/>
  <c r="JX46" i="20"/>
  <c r="JY46" i="20" s="1"/>
  <c r="KB46" i="20"/>
  <c r="KC46" i="20"/>
  <c r="JC49" i="20"/>
  <c r="JD49" i="20"/>
  <c r="JE49" i="20" s="1"/>
  <c r="JH49" i="20"/>
  <c r="JI49" i="20"/>
  <c r="JK49" i="20" s="1"/>
  <c r="JM49" i="20"/>
  <c r="JN49" i="20"/>
  <c r="JR49" i="20"/>
  <c r="JW49" i="20"/>
  <c r="KB49" i="20"/>
  <c r="KC49" i="20"/>
  <c r="JC30" i="20"/>
  <c r="JD30" i="20"/>
  <c r="JF30" i="20" s="1"/>
  <c r="JH30" i="20"/>
  <c r="JI30" i="20"/>
  <c r="JJ30" i="20" s="1"/>
  <c r="JM30" i="20"/>
  <c r="JR30" i="20"/>
  <c r="JS30" i="20"/>
  <c r="JT30" i="20" s="1"/>
  <c r="JW30" i="20"/>
  <c r="JX30" i="20"/>
  <c r="JZ30" i="20" s="1"/>
  <c r="KB30" i="20"/>
  <c r="KC30" i="20"/>
  <c r="JC28" i="20"/>
  <c r="JD28" i="20"/>
  <c r="JF28" i="20" s="1"/>
  <c r="JH28" i="20"/>
  <c r="JI28" i="20"/>
  <c r="JK28" i="20" s="1"/>
  <c r="JM28" i="20"/>
  <c r="JR28" i="20"/>
  <c r="JS28" i="20"/>
  <c r="JU28" i="20" s="1"/>
  <c r="JW28" i="20"/>
  <c r="JX28" i="20"/>
  <c r="JY28" i="20" s="1"/>
  <c r="KB28" i="20"/>
  <c r="KC28" i="20"/>
  <c r="JC23" i="20"/>
  <c r="JD23" i="20"/>
  <c r="JE23" i="20" s="1"/>
  <c r="JH23" i="20"/>
  <c r="JI23" i="20"/>
  <c r="JJ23" i="20" s="1"/>
  <c r="JM23" i="20"/>
  <c r="JR23" i="20"/>
  <c r="JS23" i="20"/>
  <c r="JT23" i="20" s="1"/>
  <c r="JW23" i="20"/>
  <c r="JX23" i="20"/>
  <c r="JY23" i="20" s="1"/>
  <c r="KB23" i="20"/>
  <c r="KC23" i="20"/>
  <c r="JC24" i="20"/>
  <c r="JD24" i="20"/>
  <c r="JE24" i="20" s="1"/>
  <c r="JH24" i="20"/>
  <c r="JI24" i="20"/>
  <c r="JJ24" i="20" s="1"/>
  <c r="JM24" i="20"/>
  <c r="JR24" i="20"/>
  <c r="JS24" i="20"/>
  <c r="JU24" i="20" s="1"/>
  <c r="JW24" i="20"/>
  <c r="JX24" i="20"/>
  <c r="JY24" i="20" s="1"/>
  <c r="KB24" i="20"/>
  <c r="JC13" i="20"/>
  <c r="JD13" i="20"/>
  <c r="JF13" i="20" s="1"/>
  <c r="JH13" i="20"/>
  <c r="JI13" i="20"/>
  <c r="JJ13" i="20" s="1"/>
  <c r="JM13" i="20"/>
  <c r="JR13" i="20"/>
  <c r="JS13" i="20"/>
  <c r="JT13" i="20" s="1"/>
  <c r="JW13" i="20"/>
  <c r="JX13" i="20"/>
  <c r="JZ13" i="20" s="1"/>
  <c r="KB13" i="20"/>
  <c r="KC13" i="20"/>
  <c r="JC48" i="20"/>
  <c r="JD48" i="20"/>
  <c r="JF48" i="20" s="1"/>
  <c r="JH48" i="20"/>
  <c r="JI48" i="20"/>
  <c r="JK48" i="20" s="1"/>
  <c r="JM48" i="20"/>
  <c r="JN48" i="20"/>
  <c r="JR48" i="20"/>
  <c r="JS48" i="20"/>
  <c r="JU48" i="20" s="1"/>
  <c r="JW48" i="20"/>
  <c r="KB48" i="20"/>
  <c r="KC48" i="20"/>
  <c r="JC79" i="20"/>
  <c r="JD79" i="20"/>
  <c r="JF79" i="20" s="1"/>
  <c r="JH79" i="20"/>
  <c r="JI79" i="20"/>
  <c r="JJ79" i="20" s="1"/>
  <c r="JM79" i="20"/>
  <c r="JN79" i="20"/>
  <c r="JP79" i="20" s="1"/>
  <c r="JR79" i="20"/>
  <c r="JS79" i="20"/>
  <c r="JT79" i="20" s="1"/>
  <c r="JW79" i="20"/>
  <c r="JX79" i="20"/>
  <c r="JY79" i="20" s="1"/>
  <c r="KB79" i="20"/>
  <c r="JC14" i="20"/>
  <c r="JD14" i="20"/>
  <c r="JE14" i="20" s="1"/>
  <c r="JH14" i="20"/>
  <c r="JI14" i="20"/>
  <c r="JJ14" i="20" s="1"/>
  <c r="JM14" i="20"/>
  <c r="JR14" i="20"/>
  <c r="JS14" i="20"/>
  <c r="JT14" i="20" s="1"/>
  <c r="JW14" i="20"/>
  <c r="JX14" i="20"/>
  <c r="JY14" i="20" s="1"/>
  <c r="KB14" i="20"/>
  <c r="KC14" i="20"/>
  <c r="JC80" i="20"/>
  <c r="JD80" i="20"/>
  <c r="JE80" i="20" s="1"/>
  <c r="JH80" i="20"/>
  <c r="JI80" i="20"/>
  <c r="JJ80" i="20" s="1"/>
  <c r="JM80" i="20"/>
  <c r="JN80" i="20"/>
  <c r="JR80" i="20"/>
  <c r="JS80" i="20"/>
  <c r="JU80" i="20" s="1"/>
  <c r="JW80" i="20"/>
  <c r="JX80" i="20"/>
  <c r="JY80" i="20" s="1"/>
  <c r="KB80" i="20"/>
  <c r="JC18" i="20"/>
  <c r="JD18" i="20"/>
  <c r="JF18" i="20" s="1"/>
  <c r="JH18" i="20"/>
  <c r="JM18" i="20"/>
  <c r="JN18" i="20"/>
  <c r="JR18" i="20"/>
  <c r="JS18" i="20"/>
  <c r="JT18" i="20" s="1"/>
  <c r="JW18" i="20"/>
  <c r="KB18" i="20"/>
  <c r="KC18" i="20"/>
  <c r="JC45" i="20"/>
  <c r="JD45" i="20"/>
  <c r="JE45" i="20" s="1"/>
  <c r="JH45" i="20"/>
  <c r="JI45" i="20"/>
  <c r="JK45" i="20" s="1"/>
  <c r="JM45" i="20"/>
  <c r="JR45" i="20"/>
  <c r="JS45" i="20"/>
  <c r="JT45" i="20" s="1"/>
  <c r="JW45" i="20"/>
  <c r="JX45" i="20"/>
  <c r="JY45" i="20" s="1"/>
  <c r="KB45" i="20"/>
  <c r="KC45" i="20"/>
  <c r="JC61" i="20"/>
  <c r="JD61" i="20"/>
  <c r="JE61" i="20" s="1"/>
  <c r="JH61" i="20"/>
  <c r="JI61" i="20"/>
  <c r="JJ61" i="20" s="1"/>
  <c r="JM61" i="20"/>
  <c r="JN61" i="20"/>
  <c r="JP61" i="20" s="1"/>
  <c r="JR61" i="20"/>
  <c r="JS61" i="20"/>
  <c r="JT61" i="20" s="1"/>
  <c r="JW61" i="20"/>
  <c r="JX61" i="20"/>
  <c r="JY61" i="20" s="1"/>
  <c r="KB61" i="20"/>
  <c r="JC22" i="20"/>
  <c r="JD22" i="20"/>
  <c r="JE22" i="20" s="1"/>
  <c r="JH22" i="20"/>
  <c r="JM22" i="20"/>
  <c r="JN22" i="20"/>
  <c r="JR22" i="20"/>
  <c r="JW22" i="20"/>
  <c r="JX22" i="20"/>
  <c r="JY22" i="20" s="1"/>
  <c r="KB22" i="20"/>
  <c r="KC22" i="20"/>
  <c r="JC47" i="20"/>
  <c r="JD47" i="20"/>
  <c r="JH47" i="20"/>
  <c r="JI47" i="20"/>
  <c r="JJ47" i="20" s="1"/>
  <c r="JM47" i="20"/>
  <c r="JN47" i="20"/>
  <c r="JR47" i="20"/>
  <c r="JW47" i="20"/>
  <c r="KB47" i="20"/>
  <c r="KC47" i="20"/>
  <c r="JC51" i="20"/>
  <c r="JD51" i="20"/>
  <c r="JE51" i="20" s="1"/>
  <c r="JH51" i="20"/>
  <c r="JI51" i="20"/>
  <c r="JM51" i="20"/>
  <c r="JN51" i="20"/>
  <c r="JR51" i="20"/>
  <c r="JS51" i="20"/>
  <c r="JT51" i="20" s="1"/>
  <c r="JW51" i="20"/>
  <c r="KB51" i="20"/>
  <c r="KC51" i="20"/>
  <c r="JC57" i="20"/>
  <c r="JD57" i="20"/>
  <c r="JE57" i="20" s="1"/>
  <c r="JH57" i="20"/>
  <c r="JI57" i="20"/>
  <c r="JK57" i="20" s="1"/>
  <c r="JM57" i="20"/>
  <c r="JN57" i="20"/>
  <c r="JP57" i="20" s="1"/>
  <c r="JR57" i="20"/>
  <c r="JW57" i="20"/>
  <c r="KB57" i="20"/>
  <c r="KC57" i="20"/>
  <c r="JC53" i="20"/>
  <c r="JD53" i="20"/>
  <c r="JH53" i="20"/>
  <c r="JI53" i="20"/>
  <c r="JJ53" i="20" s="1"/>
  <c r="JM53" i="20"/>
  <c r="JN53" i="20"/>
  <c r="JR53" i="20"/>
  <c r="JS53" i="20"/>
  <c r="JU53" i="20" s="1"/>
  <c r="JW53" i="20"/>
  <c r="KB53" i="20"/>
  <c r="KC53" i="20"/>
  <c r="JC27" i="20"/>
  <c r="JD27" i="20"/>
  <c r="JF27" i="20" s="1"/>
  <c r="JH27" i="20"/>
  <c r="JM27" i="20"/>
  <c r="JN27" i="20"/>
  <c r="JR27" i="20"/>
  <c r="JS27" i="20"/>
  <c r="JT27" i="20" s="1"/>
  <c r="JW27" i="20"/>
  <c r="JX27" i="20"/>
  <c r="JY27" i="20" s="1"/>
  <c r="KB27" i="20"/>
  <c r="KC27" i="20"/>
  <c r="JC62" i="20"/>
  <c r="JD62" i="20"/>
  <c r="JF62" i="20" s="1"/>
  <c r="JH62" i="20"/>
  <c r="JI62" i="20"/>
  <c r="JK62" i="20" s="1"/>
  <c r="JM62" i="20"/>
  <c r="JN62" i="20"/>
  <c r="JP62" i="20" s="1"/>
  <c r="JR62" i="20"/>
  <c r="JS62" i="20"/>
  <c r="JT62" i="20" s="1"/>
  <c r="JW62" i="20"/>
  <c r="JX62" i="20"/>
  <c r="JZ62" i="20" s="1"/>
  <c r="KB62" i="20"/>
  <c r="JC63" i="20"/>
  <c r="JD63" i="20"/>
  <c r="JE63" i="20" s="1"/>
  <c r="JH63" i="20"/>
  <c r="JI63" i="20"/>
  <c r="JJ63" i="20" s="1"/>
  <c r="JM63" i="20"/>
  <c r="JN63" i="20"/>
  <c r="JP63" i="20" s="1"/>
  <c r="JR63" i="20"/>
  <c r="JS63" i="20"/>
  <c r="JU63" i="20" s="1"/>
  <c r="JW63" i="20"/>
  <c r="JX63" i="20"/>
  <c r="JY63" i="20" s="1"/>
  <c r="KB63" i="20"/>
  <c r="JC54" i="20"/>
  <c r="JD54" i="20"/>
  <c r="JF54" i="20" s="1"/>
  <c r="JH54" i="20"/>
  <c r="JI54" i="20"/>
  <c r="JJ54" i="20" s="1"/>
  <c r="JM54" i="20"/>
  <c r="JN54" i="20"/>
  <c r="JR54" i="20"/>
  <c r="JW54" i="20"/>
  <c r="KB54" i="20"/>
  <c r="KC54" i="20"/>
  <c r="JC52" i="20"/>
  <c r="JD52" i="20"/>
  <c r="JE52" i="20" s="1"/>
  <c r="JH52" i="20"/>
  <c r="JI52" i="20"/>
  <c r="JK52" i="20" s="1"/>
  <c r="JM52" i="20"/>
  <c r="JN52" i="20"/>
  <c r="JR52" i="20"/>
  <c r="JW52" i="20"/>
  <c r="KB52" i="20"/>
  <c r="KC52" i="20"/>
  <c r="JC81" i="20"/>
  <c r="JD81" i="20"/>
  <c r="JE81" i="20" s="1"/>
  <c r="JH81" i="20"/>
  <c r="JI81" i="20"/>
  <c r="JJ81" i="20" s="1"/>
  <c r="JM81" i="20"/>
  <c r="JN81" i="20"/>
  <c r="JP81" i="20" s="1"/>
  <c r="JR81" i="20"/>
  <c r="JS81" i="20"/>
  <c r="JT81" i="20" s="1"/>
  <c r="JW81" i="20"/>
  <c r="JX81" i="20"/>
  <c r="JZ81" i="20" s="1"/>
  <c r="KB81" i="20"/>
  <c r="JC82" i="20"/>
  <c r="JD82" i="20"/>
  <c r="JE82" i="20" s="1"/>
  <c r="JH82" i="20"/>
  <c r="JI82" i="20"/>
  <c r="JK82" i="20" s="1"/>
  <c r="JM82" i="20"/>
  <c r="JN82" i="20"/>
  <c r="JR82" i="20"/>
  <c r="JS82" i="20"/>
  <c r="JU82" i="20" s="1"/>
  <c r="JW82" i="20"/>
  <c r="JX82" i="20"/>
  <c r="JY82" i="20" s="1"/>
  <c r="KB82" i="20"/>
  <c r="JC50" i="20"/>
  <c r="JD50" i="20"/>
  <c r="JF50" i="20" s="1"/>
  <c r="JH50" i="20"/>
  <c r="JI50" i="20"/>
  <c r="JJ50" i="20" s="1"/>
  <c r="JM50" i="20"/>
  <c r="JN50" i="20"/>
  <c r="JR50" i="20"/>
  <c r="JW50" i="20"/>
  <c r="KB50" i="20"/>
  <c r="KC50" i="20"/>
  <c r="JC83" i="20"/>
  <c r="JD83" i="20"/>
  <c r="JE83" i="20" s="1"/>
  <c r="JH83" i="20"/>
  <c r="JI83" i="20"/>
  <c r="JK83" i="20" s="1"/>
  <c r="JM83" i="20"/>
  <c r="JN83" i="20"/>
  <c r="JR83" i="20"/>
  <c r="JS83" i="20"/>
  <c r="JU83" i="20" s="1"/>
  <c r="JW83" i="20"/>
  <c r="JX83" i="20"/>
  <c r="JY83" i="20" s="1"/>
  <c r="KB83" i="20"/>
  <c r="JC84" i="20"/>
  <c r="JD84" i="20"/>
  <c r="JF84" i="20" s="1"/>
  <c r="JH84" i="20"/>
  <c r="JI84" i="20"/>
  <c r="JK84" i="20" s="1"/>
  <c r="JM84" i="20"/>
  <c r="JN84" i="20"/>
  <c r="JP84" i="20" s="1"/>
  <c r="JR84" i="20"/>
  <c r="JS84" i="20"/>
  <c r="JT84" i="20" s="1"/>
  <c r="JW84" i="20"/>
  <c r="JX84" i="20"/>
  <c r="JY84" i="20" s="1"/>
  <c r="KB84" i="20"/>
  <c r="KC84" i="20"/>
  <c r="JC60" i="20"/>
  <c r="JD60" i="20"/>
  <c r="JE60" i="20" s="1"/>
  <c r="JH60" i="20"/>
  <c r="JI60" i="20"/>
  <c r="JK60" i="20" s="1"/>
  <c r="JM60" i="20"/>
  <c r="JN60" i="20"/>
  <c r="JP60" i="20" s="1"/>
  <c r="JR60" i="20"/>
  <c r="JS60" i="20"/>
  <c r="JU60" i="20" s="1"/>
  <c r="JW60" i="20"/>
  <c r="KB60" i="20"/>
  <c r="KC60" i="20"/>
  <c r="JC20" i="20"/>
  <c r="JD20" i="20"/>
  <c r="JF20" i="20" s="1"/>
  <c r="JH20" i="20"/>
  <c r="JI39" i="20" s="1"/>
  <c r="JM20" i="20"/>
  <c r="JN20" i="20"/>
  <c r="JR20" i="20"/>
  <c r="JS20" i="20"/>
  <c r="JU20" i="20" s="1"/>
  <c r="JW20" i="20"/>
  <c r="KB20" i="20"/>
  <c r="KC20" i="20"/>
  <c r="JC17" i="20"/>
  <c r="JD17" i="20"/>
  <c r="JE17" i="20" s="1"/>
  <c r="JH17" i="20"/>
  <c r="JM17" i="20"/>
  <c r="JN17" i="20"/>
  <c r="JR17" i="20"/>
  <c r="JS17" i="20"/>
  <c r="JT17" i="20" s="1"/>
  <c r="JW17" i="20"/>
  <c r="KB17" i="20"/>
  <c r="KC64" i="20" s="1"/>
  <c r="KC17" i="20"/>
  <c r="JC19" i="20"/>
  <c r="JD19" i="20"/>
  <c r="JF19" i="20" s="1"/>
  <c r="JH19" i="20"/>
  <c r="JM19" i="20"/>
  <c r="JN19" i="20"/>
  <c r="JP19" i="20" s="1"/>
  <c r="JR19" i="20"/>
  <c r="JS19" i="20"/>
  <c r="JT19" i="20" s="1"/>
  <c r="JW19" i="20"/>
  <c r="KB19" i="20"/>
  <c r="KC62" i="20" s="1"/>
  <c r="KC19" i="20"/>
  <c r="JC85" i="20"/>
  <c r="JD85" i="20"/>
  <c r="JE85" i="20" s="1"/>
  <c r="JH85" i="20"/>
  <c r="JI85" i="20"/>
  <c r="JJ85" i="20" s="1"/>
  <c r="JM85" i="20"/>
  <c r="JN85" i="20"/>
  <c r="JR85" i="20"/>
  <c r="JS85" i="20"/>
  <c r="JU85" i="20" s="1"/>
  <c r="JW85" i="20"/>
  <c r="JX85" i="20"/>
  <c r="JY85" i="20" s="1"/>
  <c r="KB85" i="20"/>
  <c r="KC85" i="20"/>
  <c r="JC35" i="20"/>
  <c r="JD35" i="20"/>
  <c r="JF35" i="20" s="1"/>
  <c r="JH35" i="20"/>
  <c r="JM35" i="20"/>
  <c r="JN35" i="20"/>
  <c r="JR35" i="20"/>
  <c r="JS35" i="20"/>
  <c r="JT35" i="20" s="1"/>
  <c r="JW35" i="20"/>
  <c r="KB35" i="20"/>
  <c r="KC35" i="20"/>
  <c r="JC86" i="20"/>
  <c r="JD86" i="20"/>
  <c r="JE86" i="20" s="1"/>
  <c r="JH86" i="20"/>
  <c r="JI86" i="20"/>
  <c r="JK86" i="20" s="1"/>
  <c r="JM86" i="20"/>
  <c r="JN86" i="20"/>
  <c r="JR86" i="20"/>
  <c r="JS86" i="20"/>
  <c r="JT86" i="20" s="1"/>
  <c r="JW86" i="20"/>
  <c r="JX86" i="20"/>
  <c r="KB86" i="20"/>
  <c r="KC86" i="20"/>
  <c r="JC87" i="20"/>
  <c r="JD87" i="20"/>
  <c r="JE87" i="20" s="1"/>
  <c r="JH87" i="20"/>
  <c r="JI87" i="20"/>
  <c r="JM87" i="20"/>
  <c r="JN87" i="20"/>
  <c r="JP87" i="20" s="1"/>
  <c r="JR87" i="20"/>
  <c r="JS87" i="20"/>
  <c r="JT87" i="20" s="1"/>
  <c r="JW87" i="20"/>
  <c r="JX87" i="20"/>
  <c r="JY87" i="20" s="1"/>
  <c r="KB87" i="20"/>
  <c r="KC87" i="20"/>
  <c r="JC88" i="20"/>
  <c r="JD88" i="20"/>
  <c r="JE88" i="20" s="1"/>
  <c r="JH88" i="20"/>
  <c r="JI88" i="20"/>
  <c r="JJ88" i="20" s="1"/>
  <c r="JM88" i="20"/>
  <c r="JN88" i="20"/>
  <c r="JP88" i="20" s="1"/>
  <c r="JR88" i="20"/>
  <c r="JS88" i="20"/>
  <c r="JU88" i="20" s="1"/>
  <c r="JW88" i="20"/>
  <c r="JX88" i="20"/>
  <c r="JY88" i="20" s="1"/>
  <c r="KB88" i="20"/>
  <c r="KC88" i="20"/>
  <c r="JC65" i="20"/>
  <c r="JD65" i="20"/>
  <c r="JF65" i="20" s="1"/>
  <c r="JH65" i="20"/>
  <c r="JI65" i="20"/>
  <c r="JJ65" i="20" s="1"/>
  <c r="JM65" i="20"/>
  <c r="JN65" i="20"/>
  <c r="JR65" i="20"/>
  <c r="JS65" i="20"/>
  <c r="JW65" i="20"/>
  <c r="JX65" i="20"/>
  <c r="JZ65" i="20" s="1"/>
  <c r="KB65" i="20"/>
  <c r="KC65" i="20"/>
  <c r="JC66" i="20"/>
  <c r="JD66" i="20"/>
  <c r="JH66" i="20"/>
  <c r="JI66" i="20"/>
  <c r="JK66" i="20" s="1"/>
  <c r="JM66" i="20"/>
  <c r="JN66" i="20"/>
  <c r="JR66" i="20"/>
  <c r="JS66" i="20"/>
  <c r="JT66" i="20" s="1"/>
  <c r="JW66" i="20"/>
  <c r="JX66" i="20"/>
  <c r="KB66" i="20"/>
  <c r="KC66" i="20"/>
  <c r="JC89" i="20"/>
  <c r="JD89" i="20"/>
  <c r="JE89" i="20" s="1"/>
  <c r="JH89" i="20"/>
  <c r="JI89" i="20"/>
  <c r="JM89" i="20"/>
  <c r="JN89" i="20"/>
  <c r="JP89" i="20" s="1"/>
  <c r="JR89" i="20"/>
  <c r="JS89" i="20"/>
  <c r="JT89" i="20" s="1"/>
  <c r="JW89" i="20"/>
  <c r="JX89" i="20"/>
  <c r="JY89" i="20" s="1"/>
  <c r="KB89" i="20"/>
  <c r="KC89" i="20"/>
  <c r="JC73" i="20"/>
  <c r="JD73" i="20"/>
  <c r="JE73" i="20" s="1"/>
  <c r="JH73" i="20"/>
  <c r="JI73" i="20"/>
  <c r="JJ73" i="20" s="1"/>
  <c r="JM73" i="20"/>
  <c r="JN73" i="20"/>
  <c r="JR73" i="20"/>
  <c r="JS73" i="20"/>
  <c r="JU73" i="20" s="1"/>
  <c r="JW73" i="20"/>
  <c r="JX73" i="20"/>
  <c r="JY73" i="20" s="1"/>
  <c r="KB73" i="20"/>
  <c r="KC73" i="20"/>
  <c r="JC90" i="20"/>
  <c r="JD90" i="20"/>
  <c r="JF90" i="20" s="1"/>
  <c r="JH90" i="20"/>
  <c r="JI90" i="20"/>
  <c r="JJ90" i="20" s="1"/>
  <c r="JM90" i="20"/>
  <c r="JN90" i="20"/>
  <c r="JR90" i="20"/>
  <c r="JS90" i="20"/>
  <c r="JT90" i="20" s="1"/>
  <c r="JW90" i="20"/>
  <c r="JX90" i="20"/>
  <c r="JZ90" i="20" s="1"/>
  <c r="KB90" i="20"/>
  <c r="KC90" i="20"/>
  <c r="JC34" i="20"/>
  <c r="JD34" i="20"/>
  <c r="JE34" i="20" s="1"/>
  <c r="JH34" i="20"/>
  <c r="JM34" i="20"/>
  <c r="JR34" i="20"/>
  <c r="JS34" i="20"/>
  <c r="JT34" i="20" s="1"/>
  <c r="JW34" i="20"/>
  <c r="JX34" i="20"/>
  <c r="JY34" i="20" s="1"/>
  <c r="KB34" i="20"/>
  <c r="KC34" i="20"/>
  <c r="JC38" i="20"/>
  <c r="JD38" i="20"/>
  <c r="JE38" i="20" s="1"/>
  <c r="JH38" i="20"/>
  <c r="JM38" i="20"/>
  <c r="JN38" i="20"/>
  <c r="JP38" i="20" s="1"/>
  <c r="JR38" i="20"/>
  <c r="JS38" i="20"/>
  <c r="JW38" i="20"/>
  <c r="JX38" i="20"/>
  <c r="JY38" i="20" s="1"/>
  <c r="KB38" i="20"/>
  <c r="KC38" i="20"/>
  <c r="JC36" i="20"/>
  <c r="JD36" i="20"/>
  <c r="JF36" i="20" s="1"/>
  <c r="JH36" i="20"/>
  <c r="JM36" i="20"/>
  <c r="JR36" i="20"/>
  <c r="JS36" i="20"/>
  <c r="JT36" i="20" s="1"/>
  <c r="JW36" i="20"/>
  <c r="JX36" i="20"/>
  <c r="KB36" i="20"/>
  <c r="KC36" i="20"/>
  <c r="JC59" i="20"/>
  <c r="JD59" i="20"/>
  <c r="JE59" i="20" s="1"/>
  <c r="JH59" i="20"/>
  <c r="JI59" i="20"/>
  <c r="JK59" i="20" s="1"/>
  <c r="JM59" i="20"/>
  <c r="JN59" i="20"/>
  <c r="JR59" i="20"/>
  <c r="JS59" i="20"/>
  <c r="JT59" i="20" s="1"/>
  <c r="JW59" i="20"/>
  <c r="KB59" i="20"/>
  <c r="KC59" i="20"/>
  <c r="JC10" i="20"/>
  <c r="JH10" i="20"/>
  <c r="JI10" i="20"/>
  <c r="JK10" i="20" s="1"/>
  <c r="JM10" i="20"/>
  <c r="JR10" i="20"/>
  <c r="JS10" i="20"/>
  <c r="JT10" i="20" s="1"/>
  <c r="JW10" i="20"/>
  <c r="JX10" i="20"/>
  <c r="JZ10" i="20" s="1"/>
  <c r="KB10" i="20"/>
  <c r="KC10" i="20"/>
  <c r="JC16" i="20"/>
  <c r="JD16" i="20"/>
  <c r="JH16" i="20"/>
  <c r="JI16" i="20"/>
  <c r="JK16" i="20" s="1"/>
  <c r="JM16" i="20"/>
  <c r="JR16" i="20"/>
  <c r="JS16" i="20"/>
  <c r="JU16" i="20" s="1"/>
  <c r="JW16" i="20"/>
  <c r="JX16" i="20"/>
  <c r="JY16" i="20" s="1"/>
  <c r="KB16" i="20"/>
  <c r="KC16" i="20"/>
  <c r="KC31" i="20"/>
  <c r="KB31" i="20"/>
  <c r="JX31" i="20"/>
  <c r="JZ31" i="20" s="1"/>
  <c r="JW31" i="20"/>
  <c r="JS31" i="20"/>
  <c r="JU31" i="20" s="1"/>
  <c r="JR31" i="20"/>
  <c r="JM31" i="20"/>
  <c r="JH31" i="20"/>
  <c r="JC31" i="20"/>
  <c r="HS26" i="20"/>
  <c r="HX26" i="20"/>
  <c r="HY26" i="20"/>
  <c r="HZ26" i="20" s="1"/>
  <c r="IC26" i="20"/>
  <c r="ID26" i="20"/>
  <c r="IF26" i="20" s="1"/>
  <c r="IH26" i="20"/>
  <c r="II26" i="20"/>
  <c r="IJ26" i="20" s="1"/>
  <c r="IM26" i="20"/>
  <c r="IN26" i="20"/>
  <c r="IO26" i="20" s="1"/>
  <c r="IR26" i="20"/>
  <c r="IS26" i="20"/>
  <c r="HS32" i="20"/>
  <c r="HX32" i="20"/>
  <c r="HY32" i="20"/>
  <c r="HZ32" i="20" s="1"/>
  <c r="IC32" i="20"/>
  <c r="IH32" i="20"/>
  <c r="II32" i="20"/>
  <c r="IJ32" i="20" s="1"/>
  <c r="IM32" i="20"/>
  <c r="IN32" i="20"/>
  <c r="IP32" i="20" s="1"/>
  <c r="IR32" i="20"/>
  <c r="IS32" i="20"/>
  <c r="HS37" i="20"/>
  <c r="HT37" i="20"/>
  <c r="HU37" i="20" s="1"/>
  <c r="HX37" i="20"/>
  <c r="HY37" i="20"/>
  <c r="IC37" i="20"/>
  <c r="IH37" i="20"/>
  <c r="II37" i="20"/>
  <c r="IJ37" i="20" s="1"/>
  <c r="IM37" i="20"/>
  <c r="IN37" i="20"/>
  <c r="IO37" i="20" s="1"/>
  <c r="IR37" i="20"/>
  <c r="IS37" i="20"/>
  <c r="HS68" i="20"/>
  <c r="HT68" i="20"/>
  <c r="HV68" i="20" s="1"/>
  <c r="HX68" i="20"/>
  <c r="HY68" i="20"/>
  <c r="HZ68" i="20" s="1"/>
  <c r="IC68" i="20"/>
  <c r="ID68" i="20"/>
  <c r="IH68" i="20"/>
  <c r="II68" i="20"/>
  <c r="IJ68" i="20" s="1"/>
  <c r="IM68" i="20"/>
  <c r="IN68" i="20"/>
  <c r="IO68" i="20" s="1"/>
  <c r="IR68" i="20"/>
  <c r="IS68" i="20"/>
  <c r="HS42" i="20"/>
  <c r="HT42" i="20"/>
  <c r="HU42" i="20" s="1"/>
  <c r="HX42" i="20"/>
  <c r="HY42" i="20"/>
  <c r="HZ42" i="20" s="1"/>
  <c r="IC42" i="20"/>
  <c r="IH42" i="20"/>
  <c r="II42" i="20"/>
  <c r="IJ42" i="20" s="1"/>
  <c r="IM42" i="20"/>
  <c r="IN42" i="20"/>
  <c r="IO42" i="20" s="1"/>
  <c r="IR42" i="20"/>
  <c r="IS42" i="20"/>
  <c r="HS58" i="20"/>
  <c r="HT58" i="20"/>
  <c r="HV58" i="20" s="1"/>
  <c r="HX58" i="20"/>
  <c r="HY58" i="20"/>
  <c r="HZ58" i="20" s="1"/>
  <c r="IC58" i="20"/>
  <c r="ID58" i="20"/>
  <c r="IH58" i="20"/>
  <c r="II58" i="20"/>
  <c r="IJ58" i="20" s="1"/>
  <c r="IM58" i="20"/>
  <c r="IN58" i="20"/>
  <c r="IO58" i="20" s="1"/>
  <c r="IR58" i="20"/>
  <c r="IS58" i="20"/>
  <c r="HS56" i="20"/>
  <c r="HT56" i="20"/>
  <c r="HU56" i="20" s="1"/>
  <c r="HX56" i="20"/>
  <c r="HY56" i="20"/>
  <c r="HZ56" i="20" s="1"/>
  <c r="IC56" i="20"/>
  <c r="ID56" i="20"/>
  <c r="IH56" i="20"/>
  <c r="II56" i="20"/>
  <c r="IJ56" i="20" s="1"/>
  <c r="IM56" i="20"/>
  <c r="IR56" i="20"/>
  <c r="IS56" i="20"/>
  <c r="HS55" i="20"/>
  <c r="HT55" i="20"/>
  <c r="HU55" i="20" s="1"/>
  <c r="HX55" i="20"/>
  <c r="HY55" i="20"/>
  <c r="HZ55" i="20" s="1"/>
  <c r="IC55" i="20"/>
  <c r="ID55" i="20"/>
  <c r="IH55" i="20"/>
  <c r="II55" i="20"/>
  <c r="IJ55" i="20" s="1"/>
  <c r="IM55" i="20"/>
  <c r="IR55" i="20"/>
  <c r="IS55" i="20"/>
  <c r="HS29" i="20"/>
  <c r="HT29" i="20"/>
  <c r="HU29" i="20" s="1"/>
  <c r="HX29" i="20"/>
  <c r="HY29" i="20"/>
  <c r="HZ29" i="20" s="1"/>
  <c r="IC29" i="20"/>
  <c r="IH29" i="20"/>
  <c r="II29" i="20"/>
  <c r="IJ29" i="20" s="1"/>
  <c r="IM29" i="20"/>
  <c r="IN29" i="20"/>
  <c r="IO29" i="20" s="1"/>
  <c r="IR29" i="20"/>
  <c r="IS29" i="20"/>
  <c r="HS69" i="20"/>
  <c r="HT69" i="20"/>
  <c r="HU69" i="20" s="1"/>
  <c r="HX69" i="20"/>
  <c r="HY69" i="20"/>
  <c r="IC69" i="20"/>
  <c r="ID69" i="20"/>
  <c r="IH69" i="20"/>
  <c r="II69" i="20"/>
  <c r="IJ69" i="20" s="1"/>
  <c r="IM69" i="20"/>
  <c r="IN69" i="20"/>
  <c r="IO69" i="20" s="1"/>
  <c r="IR69" i="20"/>
  <c r="IS69" i="20"/>
  <c r="HS70" i="20"/>
  <c r="HT70" i="20"/>
  <c r="HU70" i="20" s="1"/>
  <c r="HX70" i="20"/>
  <c r="HY70" i="20"/>
  <c r="HZ70" i="20" s="1"/>
  <c r="IC70" i="20"/>
  <c r="ID70" i="20"/>
  <c r="IF70" i="20" s="1"/>
  <c r="IH70" i="20"/>
  <c r="II70" i="20"/>
  <c r="IK70" i="20" s="1"/>
  <c r="IM70" i="20"/>
  <c r="IN70" i="20"/>
  <c r="IR70" i="20"/>
  <c r="IS70" i="20"/>
  <c r="HS64" i="20"/>
  <c r="HT64" i="20"/>
  <c r="HU64" i="20" s="1"/>
  <c r="HX64" i="20"/>
  <c r="HY64" i="20"/>
  <c r="IA64" i="20" s="1"/>
  <c r="IC64" i="20"/>
  <c r="ID64" i="20"/>
  <c r="IF64" i="20" s="1"/>
  <c r="IH64" i="20"/>
  <c r="II64" i="20"/>
  <c r="IJ64" i="20" s="1"/>
  <c r="IM64" i="20"/>
  <c r="IN64" i="20"/>
  <c r="IP64" i="20" s="1"/>
  <c r="IR64" i="20"/>
  <c r="IS64" i="20"/>
  <c r="HS11" i="20"/>
  <c r="HX11" i="20"/>
  <c r="HY11" i="20"/>
  <c r="HZ11" i="20" s="1"/>
  <c r="IC11" i="20"/>
  <c r="IH11" i="20"/>
  <c r="II11" i="20"/>
  <c r="IK11" i="20" s="1"/>
  <c r="IM11" i="20"/>
  <c r="IN11" i="20"/>
  <c r="IR11" i="20"/>
  <c r="IS11" i="20"/>
  <c r="HS25" i="20"/>
  <c r="HT25" i="20"/>
  <c r="HU25" i="20" s="1"/>
  <c r="HX25" i="20"/>
  <c r="HY25" i="20"/>
  <c r="IC25" i="20"/>
  <c r="IH25" i="20"/>
  <c r="II25" i="20"/>
  <c r="IJ25" i="20" s="1"/>
  <c r="IM25" i="20"/>
  <c r="IN25" i="20"/>
  <c r="IP25" i="20" s="1"/>
  <c r="IR25" i="20"/>
  <c r="IS25" i="20"/>
  <c r="HS67" i="20"/>
  <c r="HT67" i="20"/>
  <c r="HX67" i="20"/>
  <c r="HY67" i="20"/>
  <c r="HZ67" i="20" s="1"/>
  <c r="IC67" i="20"/>
  <c r="ID67" i="20"/>
  <c r="IH67" i="20"/>
  <c r="II67" i="20"/>
  <c r="IJ67" i="20" s="1"/>
  <c r="IM67" i="20"/>
  <c r="IN67" i="20"/>
  <c r="IP67" i="20" s="1"/>
  <c r="IR67" i="20"/>
  <c r="IS67" i="20"/>
  <c r="HS71" i="20"/>
  <c r="HT71" i="20"/>
  <c r="HU71" i="20" s="1"/>
  <c r="HX71" i="20"/>
  <c r="HY71" i="20"/>
  <c r="HZ71" i="20" s="1"/>
  <c r="IC71" i="20"/>
  <c r="ID71" i="20"/>
  <c r="IF71" i="20" s="1"/>
  <c r="IH71" i="20"/>
  <c r="II71" i="20"/>
  <c r="IK71" i="20" s="1"/>
  <c r="IM71" i="20"/>
  <c r="IN71" i="20"/>
  <c r="IO71" i="20" s="1"/>
  <c r="IR71" i="20"/>
  <c r="IS71" i="20"/>
  <c r="HS72" i="20"/>
  <c r="HT72" i="20"/>
  <c r="HV72" i="20" s="1"/>
  <c r="HX72" i="20"/>
  <c r="HY72" i="20"/>
  <c r="IA72" i="20" s="1"/>
  <c r="IC72" i="20"/>
  <c r="ID72" i="20"/>
  <c r="IH72" i="20"/>
  <c r="II72" i="20"/>
  <c r="IK72" i="20" s="1"/>
  <c r="IM72" i="20"/>
  <c r="IN72" i="20"/>
  <c r="IP72" i="20" s="1"/>
  <c r="IR72" i="20"/>
  <c r="IS72" i="20"/>
  <c r="HS33" i="20"/>
  <c r="IC33" i="20"/>
  <c r="IH33" i="20"/>
  <c r="II33" i="20"/>
  <c r="IK33" i="20" s="1"/>
  <c r="IM33" i="20"/>
  <c r="IN33" i="20"/>
  <c r="IO33" i="20" s="1"/>
  <c r="IR33" i="20"/>
  <c r="IS33" i="20"/>
  <c r="HS39" i="20"/>
  <c r="HT39" i="20"/>
  <c r="HV39" i="20" s="1"/>
  <c r="IC39" i="20"/>
  <c r="ID39" i="20"/>
  <c r="IH39" i="20"/>
  <c r="II39" i="20"/>
  <c r="IJ39" i="20" s="1"/>
  <c r="IM39" i="20"/>
  <c r="IN39" i="20"/>
  <c r="IO39" i="20" s="1"/>
  <c r="IR39" i="20"/>
  <c r="IS39" i="20"/>
  <c r="HS41" i="20"/>
  <c r="HT41" i="20"/>
  <c r="HU41" i="20" s="1"/>
  <c r="HX41" i="20"/>
  <c r="IC41" i="20"/>
  <c r="IH41" i="20"/>
  <c r="II41" i="20"/>
  <c r="IK41" i="20" s="1"/>
  <c r="IM41" i="20"/>
  <c r="IN41" i="20"/>
  <c r="IO41" i="20" s="1"/>
  <c r="IR41" i="20"/>
  <c r="IS41" i="20"/>
  <c r="HS74" i="20"/>
  <c r="HT74" i="20"/>
  <c r="HV74" i="20" s="1"/>
  <c r="HX74" i="20"/>
  <c r="HY74" i="20"/>
  <c r="IA74" i="20" s="1"/>
  <c r="IC74" i="20"/>
  <c r="ID74" i="20"/>
  <c r="IH74" i="20"/>
  <c r="II74" i="20"/>
  <c r="IK74" i="20" s="1"/>
  <c r="IM74" i="20"/>
  <c r="IN74" i="20"/>
  <c r="IP74" i="20" s="1"/>
  <c r="IR74" i="20"/>
  <c r="IS74" i="20"/>
  <c r="HS75" i="20"/>
  <c r="HT75" i="20"/>
  <c r="HU75" i="20" s="1"/>
  <c r="HX75" i="20"/>
  <c r="HY75" i="20"/>
  <c r="IA75" i="20" s="1"/>
  <c r="IC75" i="20"/>
  <c r="ID75" i="20"/>
  <c r="IF75" i="20" s="1"/>
  <c r="IH75" i="20"/>
  <c r="II75" i="20"/>
  <c r="IK75" i="20" s="1"/>
  <c r="IM75" i="20"/>
  <c r="IN75" i="20"/>
  <c r="IO75" i="20" s="1"/>
  <c r="IR75" i="20"/>
  <c r="IS75" i="20"/>
  <c r="HS76" i="20"/>
  <c r="HT76" i="20"/>
  <c r="HV76" i="20" s="1"/>
  <c r="HX76" i="20"/>
  <c r="HY76" i="20"/>
  <c r="IA76" i="20" s="1"/>
  <c r="IC76" i="20"/>
  <c r="ID76" i="20"/>
  <c r="IH76" i="20"/>
  <c r="II76" i="20"/>
  <c r="IJ76" i="20" s="1"/>
  <c r="IM76" i="20"/>
  <c r="IN76" i="20"/>
  <c r="IO76" i="20" s="1"/>
  <c r="IR76" i="20"/>
  <c r="IS76" i="20"/>
  <c r="HS77" i="20"/>
  <c r="HT77" i="20"/>
  <c r="HU77" i="20" s="1"/>
  <c r="HX77" i="20"/>
  <c r="HY77" i="20"/>
  <c r="HZ77" i="20" s="1"/>
  <c r="IC77" i="20"/>
  <c r="ID77" i="20"/>
  <c r="IF77" i="20" s="1"/>
  <c r="IH77" i="20"/>
  <c r="II77" i="20"/>
  <c r="IK77" i="20" s="1"/>
  <c r="IM77" i="20"/>
  <c r="IN77" i="20"/>
  <c r="IO77" i="20" s="1"/>
  <c r="IR77" i="20"/>
  <c r="IS77" i="20"/>
  <c r="HS44" i="20"/>
  <c r="HT44" i="20"/>
  <c r="HV44" i="20" s="1"/>
  <c r="HX44" i="20"/>
  <c r="HY44" i="20"/>
  <c r="IA44" i="20" s="1"/>
  <c r="IC44" i="20"/>
  <c r="IH44" i="20"/>
  <c r="II44" i="20"/>
  <c r="IK44" i="20" s="1"/>
  <c r="IM44" i="20"/>
  <c r="IN44" i="20"/>
  <c r="IP44" i="20" s="1"/>
  <c r="IR44" i="20"/>
  <c r="IS44" i="20"/>
  <c r="HS15" i="20"/>
  <c r="HT15" i="20"/>
  <c r="HU15" i="20" s="1"/>
  <c r="HX15" i="20"/>
  <c r="HY15" i="20"/>
  <c r="IA15" i="20" s="1"/>
  <c r="IC15" i="20"/>
  <c r="IH15" i="20"/>
  <c r="II15" i="20"/>
  <c r="IK15" i="20" s="1"/>
  <c r="IM15" i="20"/>
  <c r="IN15" i="20"/>
  <c r="IO15" i="20" s="1"/>
  <c r="IR15" i="20"/>
  <c r="IS15" i="20"/>
  <c r="HS21" i="20"/>
  <c r="HT21" i="20"/>
  <c r="HU21" i="20" s="1"/>
  <c r="HX21" i="20"/>
  <c r="IC21" i="20"/>
  <c r="IH21" i="20"/>
  <c r="II21" i="20"/>
  <c r="IK21" i="20" s="1"/>
  <c r="IM21" i="20"/>
  <c r="IN21" i="20"/>
  <c r="IO21" i="20" s="1"/>
  <c r="IR21" i="20"/>
  <c r="IS21" i="20"/>
  <c r="HS78" i="20"/>
  <c r="HT78" i="20"/>
  <c r="HV78" i="20" s="1"/>
  <c r="HX78" i="20"/>
  <c r="HY78" i="20"/>
  <c r="IA78" i="20" s="1"/>
  <c r="IC78" i="20"/>
  <c r="ID78" i="20"/>
  <c r="IF78" i="20" s="1"/>
  <c r="IH78" i="20"/>
  <c r="II78" i="20"/>
  <c r="IJ78" i="20" s="1"/>
  <c r="IM78" i="20"/>
  <c r="IN78" i="20"/>
  <c r="IP78" i="20" s="1"/>
  <c r="IR78" i="20"/>
  <c r="IS78" i="20"/>
  <c r="HS43" i="20"/>
  <c r="HT43" i="20"/>
  <c r="HV43" i="20" s="1"/>
  <c r="HX43" i="20"/>
  <c r="HY43" i="20"/>
  <c r="HZ43" i="20" s="1"/>
  <c r="IC43" i="20"/>
  <c r="IH43" i="20"/>
  <c r="II43" i="20"/>
  <c r="IK43" i="20" s="1"/>
  <c r="IM43" i="20"/>
  <c r="IN43" i="20"/>
  <c r="IP43" i="20" s="1"/>
  <c r="IR43" i="20"/>
  <c r="IS43" i="20"/>
  <c r="HS46" i="20"/>
  <c r="HT46" i="20"/>
  <c r="HV46" i="20" s="1"/>
  <c r="HX46" i="20"/>
  <c r="HY46" i="20"/>
  <c r="IA46" i="20" s="1"/>
  <c r="IC46" i="20"/>
  <c r="IH46" i="20"/>
  <c r="II46" i="20"/>
  <c r="IJ46" i="20" s="1"/>
  <c r="IM46" i="20"/>
  <c r="IN46" i="20"/>
  <c r="IP46" i="20" s="1"/>
  <c r="IR46" i="20"/>
  <c r="IS46" i="20"/>
  <c r="HS49" i="20"/>
  <c r="HT49" i="20"/>
  <c r="HU49" i="20" s="1"/>
  <c r="HX49" i="20"/>
  <c r="HY49" i="20"/>
  <c r="HZ49" i="20" s="1"/>
  <c r="IC49" i="20"/>
  <c r="ID49" i="20"/>
  <c r="IF49" i="20" s="1"/>
  <c r="IH49" i="20"/>
  <c r="IM49" i="20"/>
  <c r="IR49" i="20"/>
  <c r="IS49" i="20"/>
  <c r="HS30" i="20"/>
  <c r="HT30" i="20"/>
  <c r="HV30" i="20" s="1"/>
  <c r="HX30" i="20"/>
  <c r="HY30" i="20"/>
  <c r="IC30" i="20"/>
  <c r="IH30" i="20"/>
  <c r="II30" i="20"/>
  <c r="IJ30" i="20" s="1"/>
  <c r="IM30" i="20"/>
  <c r="IN30" i="20"/>
  <c r="IP30" i="20" s="1"/>
  <c r="IR30" i="20"/>
  <c r="IS30" i="20"/>
  <c r="HS28" i="20"/>
  <c r="HT28" i="20"/>
  <c r="HV28" i="20" s="1"/>
  <c r="HX28" i="20"/>
  <c r="HY28" i="20"/>
  <c r="HZ28" i="20" s="1"/>
  <c r="IC28" i="20"/>
  <c r="IH28" i="20"/>
  <c r="II28" i="20"/>
  <c r="IM28" i="20"/>
  <c r="IN28" i="20"/>
  <c r="IP28" i="20" s="1"/>
  <c r="IR28" i="20"/>
  <c r="IS28" i="20"/>
  <c r="HS23" i="20"/>
  <c r="HT23" i="20"/>
  <c r="HV23" i="20" s="1"/>
  <c r="HX23" i="20"/>
  <c r="IC23" i="20"/>
  <c r="IH23" i="20"/>
  <c r="II23" i="20"/>
  <c r="IJ23" i="20" s="1"/>
  <c r="IM23" i="20"/>
  <c r="IN23" i="20"/>
  <c r="IP23" i="20" s="1"/>
  <c r="IR23" i="20"/>
  <c r="IS23" i="20"/>
  <c r="HS24" i="20"/>
  <c r="HT24" i="20"/>
  <c r="HU24" i="20" s="1"/>
  <c r="HX24" i="20"/>
  <c r="IC24" i="20"/>
  <c r="IH24" i="20"/>
  <c r="II24" i="20"/>
  <c r="IM24" i="20"/>
  <c r="IN24" i="20"/>
  <c r="IO24" i="20" s="1"/>
  <c r="IR24" i="20"/>
  <c r="HS13" i="20"/>
  <c r="HT13" i="20"/>
  <c r="HV13" i="20" s="1"/>
  <c r="HX13" i="20"/>
  <c r="HY13" i="20"/>
  <c r="HZ13" i="20" s="1"/>
  <c r="IC13" i="20"/>
  <c r="IH13" i="20"/>
  <c r="II13" i="20"/>
  <c r="IK13" i="20" s="1"/>
  <c r="IM13" i="20"/>
  <c r="IN13" i="20"/>
  <c r="IP13" i="20" s="1"/>
  <c r="IR13" i="20"/>
  <c r="IS13" i="20"/>
  <c r="HS48" i="20"/>
  <c r="HT48" i="20"/>
  <c r="HU48" i="20" s="1"/>
  <c r="HX48" i="20"/>
  <c r="HY48" i="20"/>
  <c r="IA48" i="20" s="1"/>
  <c r="IC48" i="20"/>
  <c r="ID48" i="20"/>
  <c r="IF48" i="20" s="1"/>
  <c r="IH48" i="20"/>
  <c r="II48" i="20"/>
  <c r="IJ48" i="20" s="1"/>
  <c r="IM48" i="20"/>
  <c r="IR48" i="20"/>
  <c r="IS48" i="20"/>
  <c r="HS79" i="20"/>
  <c r="HT79" i="20"/>
  <c r="HX79" i="20"/>
  <c r="HY79" i="20"/>
  <c r="HZ79" i="20" s="1"/>
  <c r="IC79" i="20"/>
  <c r="ID79" i="20"/>
  <c r="IH79" i="20"/>
  <c r="II79" i="20"/>
  <c r="IK79" i="20" s="1"/>
  <c r="IM79" i="20"/>
  <c r="IN79" i="20"/>
  <c r="IP79" i="20" s="1"/>
  <c r="IR79" i="20"/>
  <c r="IS79" i="20"/>
  <c r="HS14" i="20"/>
  <c r="HT14" i="20"/>
  <c r="HV14" i="20" s="1"/>
  <c r="HX14" i="20"/>
  <c r="HY14" i="20"/>
  <c r="IA14" i="20" s="1"/>
  <c r="IC14" i="20"/>
  <c r="IH14" i="20"/>
  <c r="II14" i="20"/>
  <c r="IM14" i="20"/>
  <c r="IN14" i="20"/>
  <c r="IP14" i="20" s="1"/>
  <c r="IR14" i="20"/>
  <c r="IS14" i="20"/>
  <c r="HS80" i="20"/>
  <c r="HT80" i="20"/>
  <c r="HV80" i="20" s="1"/>
  <c r="HX80" i="20"/>
  <c r="HY80" i="20"/>
  <c r="HZ80" i="20" s="1"/>
  <c r="IC80" i="20"/>
  <c r="ID80" i="20"/>
  <c r="IH80" i="20"/>
  <c r="II80" i="20"/>
  <c r="IJ80" i="20" s="1"/>
  <c r="IM80" i="20"/>
  <c r="IN80" i="20"/>
  <c r="IR80" i="20"/>
  <c r="IS80" i="20"/>
  <c r="HS18" i="20"/>
  <c r="HT18" i="20"/>
  <c r="HV18" i="20" s="1"/>
  <c r="HX18" i="20"/>
  <c r="IC18" i="20"/>
  <c r="ID18" i="20"/>
  <c r="IH18" i="20"/>
  <c r="II18" i="20"/>
  <c r="IJ18" i="20" s="1"/>
  <c r="IM18" i="20"/>
  <c r="IR18" i="20"/>
  <c r="IS18" i="20"/>
  <c r="HS45" i="20"/>
  <c r="HT45" i="20"/>
  <c r="HV45" i="20" s="1"/>
  <c r="HX45" i="20"/>
  <c r="HY45" i="20"/>
  <c r="IC45" i="20"/>
  <c r="IH45" i="20"/>
  <c r="II45" i="20"/>
  <c r="IJ45" i="20" s="1"/>
  <c r="IM45" i="20"/>
  <c r="IN45" i="20"/>
  <c r="IP45" i="20" s="1"/>
  <c r="IR45" i="20"/>
  <c r="IS45" i="20"/>
  <c r="HS61" i="20"/>
  <c r="HT61" i="20"/>
  <c r="HV61" i="20" s="1"/>
  <c r="HX61" i="20"/>
  <c r="HY61" i="20"/>
  <c r="IA61" i="20" s="1"/>
  <c r="IC61" i="20"/>
  <c r="ID61" i="20"/>
  <c r="IF61" i="20" s="1"/>
  <c r="IH61" i="20"/>
  <c r="II61" i="20"/>
  <c r="IJ61" i="20" s="1"/>
  <c r="IM61" i="20"/>
  <c r="IN61" i="20"/>
  <c r="IP61" i="20" s="1"/>
  <c r="IR61" i="20"/>
  <c r="IS61" i="20"/>
  <c r="HS22" i="20"/>
  <c r="HT22" i="20"/>
  <c r="HV22" i="20" s="1"/>
  <c r="HX22" i="20"/>
  <c r="IC22" i="20"/>
  <c r="ID22" i="20"/>
  <c r="IH22" i="20"/>
  <c r="IM22" i="20"/>
  <c r="IN22" i="20"/>
  <c r="IP22" i="20" s="1"/>
  <c r="IR22" i="20"/>
  <c r="IS22" i="20"/>
  <c r="HS47" i="20"/>
  <c r="HT47" i="20"/>
  <c r="HV47" i="20" s="1"/>
  <c r="HX47" i="20"/>
  <c r="HY47" i="20"/>
  <c r="IA47" i="20" s="1"/>
  <c r="IC47" i="20"/>
  <c r="ID47" i="20"/>
  <c r="IF47" i="20" s="1"/>
  <c r="IH47" i="20"/>
  <c r="IM47" i="20"/>
  <c r="IR47" i="20"/>
  <c r="IS47" i="20"/>
  <c r="HS51" i="20"/>
  <c r="HT51" i="20"/>
  <c r="HV51" i="20" s="1"/>
  <c r="HX51" i="20"/>
  <c r="HY51" i="20"/>
  <c r="IC51" i="20"/>
  <c r="ID51" i="20"/>
  <c r="IH51" i="20"/>
  <c r="IM51" i="20"/>
  <c r="IR51" i="20"/>
  <c r="IS51" i="20"/>
  <c r="HS57" i="20"/>
  <c r="HT57" i="20"/>
  <c r="HV57" i="20" s="1"/>
  <c r="HX57" i="20"/>
  <c r="HY57" i="20"/>
  <c r="IA57" i="20" s="1"/>
  <c r="IC57" i="20"/>
  <c r="ID57" i="20"/>
  <c r="IF57" i="20" s="1"/>
  <c r="IH57" i="20"/>
  <c r="IM57" i="20"/>
  <c r="IN57" i="20"/>
  <c r="IO57" i="20" s="1"/>
  <c r="IR57" i="20"/>
  <c r="IS57" i="20"/>
  <c r="HS53" i="20"/>
  <c r="HT53" i="20"/>
  <c r="HU53" i="20" s="1"/>
  <c r="HX53" i="20"/>
  <c r="HY53" i="20"/>
  <c r="IA53" i="20" s="1"/>
  <c r="IC53" i="20"/>
  <c r="ID53" i="20"/>
  <c r="IF53" i="20" s="1"/>
  <c r="IH53" i="20"/>
  <c r="IM53" i="20"/>
  <c r="IR53" i="20"/>
  <c r="IS53" i="20"/>
  <c r="HS27" i="20"/>
  <c r="HT27" i="20"/>
  <c r="HV27" i="20" s="1"/>
  <c r="HX27" i="20"/>
  <c r="IC27" i="20"/>
  <c r="ID27" i="20"/>
  <c r="IH27" i="20"/>
  <c r="II27" i="20"/>
  <c r="IK27" i="20" s="1"/>
  <c r="IM27" i="20"/>
  <c r="IN27" i="20"/>
  <c r="IP27" i="20" s="1"/>
  <c r="IR27" i="20"/>
  <c r="IS27" i="20"/>
  <c r="HS62" i="20"/>
  <c r="HT62" i="20"/>
  <c r="HU62" i="20" s="1"/>
  <c r="HX62" i="20"/>
  <c r="HY62" i="20"/>
  <c r="IA62" i="20" s="1"/>
  <c r="IC62" i="20"/>
  <c r="ID62" i="20"/>
  <c r="IF62" i="20" s="1"/>
  <c r="IH62" i="20"/>
  <c r="II62" i="20"/>
  <c r="IK62" i="20" s="1"/>
  <c r="IM62" i="20"/>
  <c r="IN62" i="20"/>
  <c r="IO62" i="20" s="1"/>
  <c r="IR62" i="20"/>
  <c r="IS62" i="20"/>
  <c r="HS63" i="20"/>
  <c r="HT63" i="20"/>
  <c r="HX63" i="20"/>
  <c r="HY63" i="20"/>
  <c r="HZ63" i="20" s="1"/>
  <c r="IC63" i="20"/>
  <c r="ID63" i="20"/>
  <c r="IH63" i="20"/>
  <c r="IM63" i="20"/>
  <c r="IN63" i="20"/>
  <c r="IR63" i="20"/>
  <c r="IS63" i="20"/>
  <c r="HS54" i="20"/>
  <c r="HT54" i="20"/>
  <c r="HU54" i="20" s="1"/>
  <c r="HX54" i="20"/>
  <c r="HY54" i="20"/>
  <c r="IA54" i="20" s="1"/>
  <c r="IC54" i="20"/>
  <c r="ID54" i="20"/>
  <c r="IF54" i="20" s="1"/>
  <c r="IH54" i="20"/>
  <c r="IM54" i="20"/>
  <c r="IR54" i="20"/>
  <c r="IS54" i="20"/>
  <c r="HS52" i="20"/>
  <c r="HT52" i="20"/>
  <c r="HX52" i="20"/>
  <c r="HY52" i="20"/>
  <c r="HZ52" i="20" s="1"/>
  <c r="IC52" i="20"/>
  <c r="ID52" i="20"/>
  <c r="IH52" i="20"/>
  <c r="IM52" i="20"/>
  <c r="IR52" i="20"/>
  <c r="IS52" i="20"/>
  <c r="HS81" i="20"/>
  <c r="HT81" i="20"/>
  <c r="HU81" i="20" s="1"/>
  <c r="HX81" i="20"/>
  <c r="HY81" i="20"/>
  <c r="IA81" i="20" s="1"/>
  <c r="IC81" i="20"/>
  <c r="ID81" i="20"/>
  <c r="IF81" i="20" s="1"/>
  <c r="IH81" i="20"/>
  <c r="II81" i="20"/>
  <c r="IJ81" i="20" s="1"/>
  <c r="IM81" i="20"/>
  <c r="IN81" i="20"/>
  <c r="IO81" i="20" s="1"/>
  <c r="IR81" i="20"/>
  <c r="IS81" i="20"/>
  <c r="HS82" i="20"/>
  <c r="HT82" i="20"/>
  <c r="HX82" i="20"/>
  <c r="HY82" i="20"/>
  <c r="HZ82" i="20" s="1"/>
  <c r="IC82" i="20"/>
  <c r="ID82" i="20"/>
  <c r="IH82" i="20"/>
  <c r="II82" i="20"/>
  <c r="IK82" i="20" s="1"/>
  <c r="IM82" i="20"/>
  <c r="IN82" i="20"/>
  <c r="IR82" i="20"/>
  <c r="IS82" i="20"/>
  <c r="HS50" i="20"/>
  <c r="HT50" i="20"/>
  <c r="HU50" i="20" s="1"/>
  <c r="HX50" i="20"/>
  <c r="HY50" i="20"/>
  <c r="IA50" i="20" s="1"/>
  <c r="IC50" i="20"/>
  <c r="ID50" i="20"/>
  <c r="IF50" i="20" s="1"/>
  <c r="IH50" i="20"/>
  <c r="IM50" i="20"/>
  <c r="IR50" i="20"/>
  <c r="IS50" i="20"/>
  <c r="HS83" i="20"/>
  <c r="HT83" i="20"/>
  <c r="HU83" i="20" s="1"/>
  <c r="HX83" i="20"/>
  <c r="HY83" i="20"/>
  <c r="HZ83" i="20" s="1"/>
  <c r="IC83" i="20"/>
  <c r="ID83" i="20"/>
  <c r="IH83" i="20"/>
  <c r="II83" i="20"/>
  <c r="IK83" i="20" s="1"/>
  <c r="IM83" i="20"/>
  <c r="IN83" i="20"/>
  <c r="IO83" i="20" s="1"/>
  <c r="IR83" i="20"/>
  <c r="IS83" i="20"/>
  <c r="HS84" i="20"/>
  <c r="HT84" i="20"/>
  <c r="HU84" i="20" s="1"/>
  <c r="HX84" i="20"/>
  <c r="HY84" i="20"/>
  <c r="IA84" i="20" s="1"/>
  <c r="IC84" i="20"/>
  <c r="ID84" i="20"/>
  <c r="IH84" i="20"/>
  <c r="II84" i="20"/>
  <c r="IJ84" i="20" s="1"/>
  <c r="IM84" i="20"/>
  <c r="IN84" i="20"/>
  <c r="IO84" i="20" s="1"/>
  <c r="IR84" i="20"/>
  <c r="IS84" i="20"/>
  <c r="HS60" i="20"/>
  <c r="HT60" i="20"/>
  <c r="HU60" i="20" s="1"/>
  <c r="HX60" i="20"/>
  <c r="HY60" i="20"/>
  <c r="HZ60" i="20" s="1"/>
  <c r="IC60" i="20"/>
  <c r="ID60" i="20"/>
  <c r="IH60" i="20"/>
  <c r="II60" i="20"/>
  <c r="IK60" i="20" s="1"/>
  <c r="IM60" i="20"/>
  <c r="IN60" i="20"/>
  <c r="IO60" i="20" s="1"/>
  <c r="IR60" i="20"/>
  <c r="IS60" i="20"/>
  <c r="HS20" i="20"/>
  <c r="HT20" i="20"/>
  <c r="HU20" i="20" s="1"/>
  <c r="HX20" i="20"/>
  <c r="IC20" i="20"/>
  <c r="ID20" i="20"/>
  <c r="IH20" i="20"/>
  <c r="II20" i="20"/>
  <c r="IJ20" i="20" s="1"/>
  <c r="IM20" i="20"/>
  <c r="IR20" i="20"/>
  <c r="IS20" i="20"/>
  <c r="HS17" i="20"/>
  <c r="HT17" i="20"/>
  <c r="HU17" i="20" s="1"/>
  <c r="HX17" i="20"/>
  <c r="IC17" i="20"/>
  <c r="ID17" i="20"/>
  <c r="IH17" i="20"/>
  <c r="II17" i="20"/>
  <c r="IK17" i="20" s="1"/>
  <c r="IM17" i="20"/>
  <c r="IR17" i="20"/>
  <c r="IS17" i="20"/>
  <c r="HS19" i="20"/>
  <c r="HT19" i="20"/>
  <c r="HU19" i="20" s="1"/>
  <c r="HX19" i="20"/>
  <c r="IC19" i="20"/>
  <c r="ID19" i="20"/>
  <c r="IH19" i="20"/>
  <c r="II19" i="20"/>
  <c r="IJ19" i="20" s="1"/>
  <c r="IM19" i="20"/>
  <c r="IR19" i="20"/>
  <c r="IS19" i="20"/>
  <c r="HS85" i="20"/>
  <c r="HT85" i="20"/>
  <c r="HU85" i="20" s="1"/>
  <c r="HX85" i="20"/>
  <c r="HY85" i="20"/>
  <c r="HZ85" i="20" s="1"/>
  <c r="IC85" i="20"/>
  <c r="ID85" i="20"/>
  <c r="IH85" i="20"/>
  <c r="II85" i="20"/>
  <c r="IK85" i="20" s="1"/>
  <c r="IM85" i="20"/>
  <c r="IN85" i="20"/>
  <c r="IO85" i="20" s="1"/>
  <c r="IR85" i="20"/>
  <c r="IS85" i="20"/>
  <c r="HS35" i="20"/>
  <c r="HT35" i="20"/>
  <c r="HU35" i="20" s="1"/>
  <c r="HX35" i="20"/>
  <c r="HY35" i="20"/>
  <c r="IA35" i="20" s="1"/>
  <c r="IC35" i="20"/>
  <c r="IH35" i="20"/>
  <c r="II35" i="20"/>
  <c r="IK35" i="20" s="1"/>
  <c r="IM35" i="20"/>
  <c r="IR35" i="20"/>
  <c r="IS35" i="20"/>
  <c r="HS86" i="20"/>
  <c r="HT86" i="20"/>
  <c r="HU86" i="20" s="1"/>
  <c r="HX86" i="20"/>
  <c r="HY86" i="20"/>
  <c r="HZ86" i="20" s="1"/>
  <c r="IC86" i="20"/>
  <c r="ID86" i="20"/>
  <c r="IH86" i="20"/>
  <c r="II86" i="20"/>
  <c r="IK86" i="20" s="1"/>
  <c r="IM86" i="20"/>
  <c r="IN86" i="20"/>
  <c r="IO86" i="20" s="1"/>
  <c r="IR86" i="20"/>
  <c r="IS86" i="20"/>
  <c r="HS87" i="20"/>
  <c r="HT87" i="20"/>
  <c r="HU87" i="20" s="1"/>
  <c r="HX87" i="20"/>
  <c r="HY87" i="20"/>
  <c r="IA87" i="20" s="1"/>
  <c r="IC87" i="20"/>
  <c r="ID87" i="20"/>
  <c r="IH87" i="20"/>
  <c r="II87" i="20"/>
  <c r="IJ87" i="20" s="1"/>
  <c r="IM87" i="20"/>
  <c r="IN87" i="20"/>
  <c r="IP87" i="20" s="1"/>
  <c r="IR87" i="20"/>
  <c r="IS87" i="20"/>
  <c r="HS88" i="20"/>
  <c r="HT88" i="20"/>
  <c r="HU88" i="20" s="1"/>
  <c r="HX88" i="20"/>
  <c r="HY88" i="20"/>
  <c r="IA88" i="20" s="1"/>
  <c r="IC88" i="20"/>
  <c r="ID88" i="20"/>
  <c r="IH88" i="20"/>
  <c r="II88" i="20"/>
  <c r="IK88" i="20" s="1"/>
  <c r="IM88" i="20"/>
  <c r="IN88" i="20"/>
  <c r="IO88" i="20" s="1"/>
  <c r="IR88" i="20"/>
  <c r="IS88" i="20"/>
  <c r="HS65" i="20"/>
  <c r="HT65" i="20"/>
  <c r="HU65" i="20" s="1"/>
  <c r="HX65" i="20"/>
  <c r="HY65" i="20"/>
  <c r="IA65" i="20" s="1"/>
  <c r="IC65" i="20"/>
  <c r="ID65" i="20"/>
  <c r="IH65" i="20"/>
  <c r="II65" i="20"/>
  <c r="IK65" i="20" s="1"/>
  <c r="IM65" i="20"/>
  <c r="IN65" i="20"/>
  <c r="IP65" i="20" s="1"/>
  <c r="IR65" i="20"/>
  <c r="HS66" i="20"/>
  <c r="HT66" i="20"/>
  <c r="HU66" i="20" s="1"/>
  <c r="HX66" i="20"/>
  <c r="HY66" i="20"/>
  <c r="HZ66" i="20" s="1"/>
  <c r="IC66" i="20"/>
  <c r="ID66" i="20"/>
  <c r="IH66" i="20"/>
  <c r="II66" i="20"/>
  <c r="IK66" i="20" s="1"/>
  <c r="IM66" i="20"/>
  <c r="IN66" i="20"/>
  <c r="IO66" i="20" s="1"/>
  <c r="IR66" i="20"/>
  <c r="IS66" i="20"/>
  <c r="HS89" i="20"/>
  <c r="HT89" i="20"/>
  <c r="HU89" i="20" s="1"/>
  <c r="HX89" i="20"/>
  <c r="HY89" i="20"/>
  <c r="IA89" i="20" s="1"/>
  <c r="IC89" i="20"/>
  <c r="ID89" i="20"/>
  <c r="IH89" i="20"/>
  <c r="II89" i="20"/>
  <c r="IJ89" i="20" s="1"/>
  <c r="IM89" i="20"/>
  <c r="IN89" i="20"/>
  <c r="IO89" i="20" s="1"/>
  <c r="IR89" i="20"/>
  <c r="IS89" i="20"/>
  <c r="HS73" i="20"/>
  <c r="HT73" i="20"/>
  <c r="HU73" i="20" s="1"/>
  <c r="HX73" i="20"/>
  <c r="HY73" i="20"/>
  <c r="HZ73" i="20" s="1"/>
  <c r="IC73" i="20"/>
  <c r="ID73" i="20"/>
  <c r="IH73" i="20"/>
  <c r="II73" i="20"/>
  <c r="IK73" i="20" s="1"/>
  <c r="IM73" i="20"/>
  <c r="IN73" i="20"/>
  <c r="IO73" i="20" s="1"/>
  <c r="IR73" i="20"/>
  <c r="IS73" i="20"/>
  <c r="HS90" i="20"/>
  <c r="HT90" i="20"/>
  <c r="HU90" i="20" s="1"/>
  <c r="HX90" i="20"/>
  <c r="HY90" i="20"/>
  <c r="IA90" i="20" s="1"/>
  <c r="IC90" i="20"/>
  <c r="ID90" i="20"/>
  <c r="IH90" i="20"/>
  <c r="II90" i="20"/>
  <c r="IK90" i="20" s="1"/>
  <c r="IM90" i="20"/>
  <c r="IN90" i="20"/>
  <c r="IO90" i="20" s="1"/>
  <c r="IR90" i="20"/>
  <c r="IS90" i="20"/>
  <c r="HS34" i="20"/>
  <c r="HX34" i="20"/>
  <c r="HY34" i="20"/>
  <c r="IC34" i="20"/>
  <c r="IH34" i="20"/>
  <c r="II34" i="20"/>
  <c r="IJ34" i="20" s="1"/>
  <c r="IM34" i="20"/>
  <c r="IN34" i="20"/>
  <c r="IO34" i="20" s="1"/>
  <c r="IR34" i="20"/>
  <c r="IS34" i="20"/>
  <c r="HS38" i="20"/>
  <c r="HT38" i="20"/>
  <c r="HU38" i="20" s="1"/>
  <c r="HX38" i="20"/>
  <c r="HY40" i="20" s="1"/>
  <c r="IC38" i="20"/>
  <c r="IH38" i="20"/>
  <c r="II38" i="20"/>
  <c r="IK38" i="20" s="1"/>
  <c r="IM38" i="20"/>
  <c r="IN38" i="20"/>
  <c r="IO38" i="20" s="1"/>
  <c r="IR38" i="20"/>
  <c r="IS38" i="20"/>
  <c r="HS36" i="20"/>
  <c r="HT36" i="20"/>
  <c r="HU36" i="20" s="1"/>
  <c r="IH36" i="20"/>
  <c r="II36" i="20"/>
  <c r="IJ36" i="20" s="1"/>
  <c r="IM36" i="20"/>
  <c r="IN36" i="20"/>
  <c r="IO36" i="20" s="1"/>
  <c r="IR36" i="20"/>
  <c r="IS36" i="20"/>
  <c r="HS59" i="20"/>
  <c r="HX59" i="20"/>
  <c r="HY59" i="20"/>
  <c r="IA59" i="20" s="1"/>
  <c r="IC59" i="20"/>
  <c r="ID59" i="20"/>
  <c r="IH59" i="20"/>
  <c r="II59" i="20"/>
  <c r="IK59" i="20" s="1"/>
  <c r="IM59" i="20"/>
  <c r="IN59" i="20"/>
  <c r="IO59" i="20" s="1"/>
  <c r="IR59" i="20"/>
  <c r="IS59" i="20"/>
  <c r="HS10" i="20"/>
  <c r="HX10" i="20"/>
  <c r="HY10" i="20"/>
  <c r="IA10" i="20" s="1"/>
  <c r="IC10" i="20"/>
  <c r="ID10" i="20"/>
  <c r="IH10" i="20"/>
  <c r="II10" i="20"/>
  <c r="IK10" i="20" s="1"/>
  <c r="IM10" i="20"/>
  <c r="IN10" i="20"/>
  <c r="IO10" i="20" s="1"/>
  <c r="IR10" i="20"/>
  <c r="IS10" i="20"/>
  <c r="IS31" i="20"/>
  <c r="IR31" i="20"/>
  <c r="IM31" i="20"/>
  <c r="IH31" i="20"/>
  <c r="IC31" i="20"/>
  <c r="HX31" i="20"/>
  <c r="HS31" i="20"/>
  <c r="GI26" i="20"/>
  <c r="GN26" i="20"/>
  <c r="GS26" i="20"/>
  <c r="GT26" i="20"/>
  <c r="GV26" i="20" s="1"/>
  <c r="GX26" i="20"/>
  <c r="GY26" i="20"/>
  <c r="HA26" i="20" s="1"/>
  <c r="HC26" i="20"/>
  <c r="HD26" i="20"/>
  <c r="HE26" i="20" s="1"/>
  <c r="HH26" i="20"/>
  <c r="HI26" i="20"/>
  <c r="GI32" i="20"/>
  <c r="GN32" i="20"/>
  <c r="GO32" i="20"/>
  <c r="GP32" i="20" s="1"/>
  <c r="GS32" i="20"/>
  <c r="GX32" i="20"/>
  <c r="GY32" i="20"/>
  <c r="GZ32" i="20" s="1"/>
  <c r="HC32" i="20"/>
  <c r="HD32" i="20"/>
  <c r="HF32" i="20" s="1"/>
  <c r="HH32" i="20"/>
  <c r="HI32" i="20"/>
  <c r="GI37" i="20"/>
  <c r="GN37" i="20"/>
  <c r="GO37" i="20"/>
  <c r="GP37" i="20" s="1"/>
  <c r="GS37" i="20"/>
  <c r="GX37" i="20"/>
  <c r="GY37" i="20"/>
  <c r="HA37" i="20" s="1"/>
  <c r="HC37" i="20"/>
  <c r="HD37" i="20"/>
  <c r="HE37" i="20" s="1"/>
  <c r="HH37" i="20"/>
  <c r="HI37" i="20"/>
  <c r="GI68" i="20"/>
  <c r="GJ68" i="20"/>
  <c r="GL68" i="20" s="1"/>
  <c r="GN68" i="20"/>
  <c r="GO68" i="20"/>
  <c r="GQ68" i="20" s="1"/>
  <c r="GS68" i="20"/>
  <c r="GT68" i="20"/>
  <c r="GX68" i="20"/>
  <c r="GY68" i="20"/>
  <c r="HA68" i="20" s="1"/>
  <c r="HC68" i="20"/>
  <c r="HD68" i="20"/>
  <c r="HF68" i="20" s="1"/>
  <c r="HH68" i="20"/>
  <c r="HI68" i="20"/>
  <c r="GI42" i="20"/>
  <c r="GJ42" i="20"/>
  <c r="GK42" i="20" s="1"/>
  <c r="GN42" i="20"/>
  <c r="GO42" i="20"/>
  <c r="GQ42" i="20" s="1"/>
  <c r="GS42" i="20"/>
  <c r="GX42" i="20"/>
  <c r="GY42" i="20"/>
  <c r="HA42" i="20" s="1"/>
  <c r="HC42" i="20"/>
  <c r="HD42" i="20"/>
  <c r="HH42" i="20"/>
  <c r="HI42" i="20"/>
  <c r="GI58" i="20"/>
  <c r="GJ58" i="20"/>
  <c r="GL58" i="20" s="1"/>
  <c r="GN58" i="20"/>
  <c r="GO58" i="20"/>
  <c r="GQ58" i="20" s="1"/>
  <c r="GS58" i="20"/>
  <c r="GT58" i="20"/>
  <c r="GX58" i="20"/>
  <c r="GY58" i="20"/>
  <c r="GZ58" i="20" s="1"/>
  <c r="HC58" i="20"/>
  <c r="HD58" i="20"/>
  <c r="HF58" i="20" s="1"/>
  <c r="HH58" i="20"/>
  <c r="HI58" i="20"/>
  <c r="GI56" i="20"/>
  <c r="GJ56" i="20"/>
  <c r="GK56" i="20" s="1"/>
  <c r="GN56" i="20"/>
  <c r="GO56" i="20"/>
  <c r="GQ56" i="20" s="1"/>
  <c r="GS56" i="20"/>
  <c r="GT56" i="20"/>
  <c r="GV56" i="20" s="1"/>
  <c r="GX56" i="20"/>
  <c r="GY56" i="20"/>
  <c r="HA56" i="20" s="1"/>
  <c r="HC56" i="20"/>
  <c r="HH56" i="20"/>
  <c r="HI56" i="20"/>
  <c r="GI55" i="20"/>
  <c r="GJ55" i="20"/>
  <c r="GL55" i="20" s="1"/>
  <c r="GN55" i="20"/>
  <c r="GO55" i="20"/>
  <c r="GQ55" i="20" s="1"/>
  <c r="GS55" i="20"/>
  <c r="GT55" i="20"/>
  <c r="GX55" i="20"/>
  <c r="GY55" i="20"/>
  <c r="HA55" i="20" s="1"/>
  <c r="HC55" i="20"/>
  <c r="HH55" i="20"/>
  <c r="HI55" i="20"/>
  <c r="GI29" i="20"/>
  <c r="GJ29" i="20"/>
  <c r="GN29" i="20"/>
  <c r="GO29" i="20"/>
  <c r="GQ29" i="20" s="1"/>
  <c r="GS29" i="20"/>
  <c r="GX29" i="20"/>
  <c r="GY29" i="20"/>
  <c r="HA29" i="20" s="1"/>
  <c r="HC29" i="20"/>
  <c r="HD29" i="20"/>
  <c r="HH29" i="20"/>
  <c r="HI29" i="20"/>
  <c r="GI69" i="20"/>
  <c r="GJ69" i="20"/>
  <c r="GK69" i="20" s="1"/>
  <c r="GN69" i="20"/>
  <c r="GO69" i="20"/>
  <c r="GQ69" i="20" s="1"/>
  <c r="GS69" i="20"/>
  <c r="GT69" i="20"/>
  <c r="GV69" i="20" s="1"/>
  <c r="GX69" i="20"/>
  <c r="GY69" i="20"/>
  <c r="GZ69" i="20" s="1"/>
  <c r="HC69" i="20"/>
  <c r="HD69" i="20"/>
  <c r="HF69" i="20" s="1"/>
  <c r="HH69" i="20"/>
  <c r="HI69" i="20"/>
  <c r="GI70" i="20"/>
  <c r="GJ70" i="20"/>
  <c r="GN70" i="20"/>
  <c r="GO70" i="20"/>
  <c r="GQ70" i="20" s="1"/>
  <c r="GS70" i="20"/>
  <c r="GT70" i="20"/>
  <c r="GV70" i="20" s="1"/>
  <c r="GX70" i="20"/>
  <c r="GY70" i="20"/>
  <c r="HA70" i="20" s="1"/>
  <c r="HC70" i="20"/>
  <c r="HD70" i="20"/>
  <c r="HH70" i="20"/>
  <c r="HI70" i="20"/>
  <c r="GI64" i="20"/>
  <c r="GJ64" i="20"/>
  <c r="GL64" i="20" s="1"/>
  <c r="GN64" i="20"/>
  <c r="GO64" i="20"/>
  <c r="GQ64" i="20" s="1"/>
  <c r="GS64" i="20"/>
  <c r="GT64" i="20"/>
  <c r="GV64" i="20" s="1"/>
  <c r="GX64" i="20"/>
  <c r="GY64" i="20"/>
  <c r="HA64" i="20" s="1"/>
  <c r="HC64" i="20"/>
  <c r="HD64" i="20"/>
  <c r="HE64" i="20" s="1"/>
  <c r="HH64" i="20"/>
  <c r="HI64" i="20"/>
  <c r="GI11" i="20"/>
  <c r="GN11" i="20"/>
  <c r="GO11" i="20"/>
  <c r="GQ11" i="20" s="1"/>
  <c r="GS11" i="20"/>
  <c r="GX11" i="20"/>
  <c r="GY11" i="20"/>
  <c r="HA11" i="20" s="1"/>
  <c r="HC11" i="20"/>
  <c r="HD11" i="20"/>
  <c r="HE11" i="20" s="1"/>
  <c r="HH11" i="20"/>
  <c r="HI11" i="20"/>
  <c r="GI25" i="20"/>
  <c r="GJ25" i="20"/>
  <c r="GK25" i="20" s="1"/>
  <c r="GN25" i="20"/>
  <c r="GO25" i="20"/>
  <c r="GQ25" i="20" s="1"/>
  <c r="GS25" i="20"/>
  <c r="GX25" i="20"/>
  <c r="GY25" i="20"/>
  <c r="GZ25" i="20" s="1"/>
  <c r="HC25" i="20"/>
  <c r="HD25" i="20"/>
  <c r="HE25" i="20" s="1"/>
  <c r="HH25" i="20"/>
  <c r="HI25" i="20"/>
  <c r="GI67" i="20"/>
  <c r="GJ67" i="20"/>
  <c r="GK67" i="20" s="1"/>
  <c r="GN67" i="20"/>
  <c r="GO67" i="20"/>
  <c r="GP67" i="20" s="1"/>
  <c r="GS67" i="20"/>
  <c r="GT67" i="20"/>
  <c r="GX67" i="20"/>
  <c r="GY67" i="20"/>
  <c r="GZ67" i="20" s="1"/>
  <c r="HC67" i="20"/>
  <c r="HD67" i="20"/>
  <c r="HE67" i="20" s="1"/>
  <c r="HH67" i="20"/>
  <c r="HI67" i="20"/>
  <c r="GI71" i="20"/>
  <c r="GJ71" i="20"/>
  <c r="GK71" i="20" s="1"/>
  <c r="GN71" i="20"/>
  <c r="GO71" i="20"/>
  <c r="GP71" i="20" s="1"/>
  <c r="GS71" i="20"/>
  <c r="GT71" i="20"/>
  <c r="GX71" i="20"/>
  <c r="GY71" i="20"/>
  <c r="GZ71" i="20" s="1"/>
  <c r="HC71" i="20"/>
  <c r="HD71" i="20"/>
  <c r="HE71" i="20" s="1"/>
  <c r="HH71" i="20"/>
  <c r="HI71" i="20"/>
  <c r="GI72" i="20"/>
  <c r="GJ72" i="20"/>
  <c r="GK72" i="20" s="1"/>
  <c r="GN72" i="20"/>
  <c r="GO72" i="20"/>
  <c r="GS72" i="20"/>
  <c r="GT72" i="20"/>
  <c r="GV72" i="20" s="1"/>
  <c r="GX72" i="20"/>
  <c r="GY72" i="20"/>
  <c r="GZ72" i="20" s="1"/>
  <c r="HC72" i="20"/>
  <c r="HD72" i="20"/>
  <c r="HE72" i="20" s="1"/>
  <c r="HH72" i="20"/>
  <c r="HI72" i="20"/>
  <c r="GI33" i="20"/>
  <c r="GN33" i="20"/>
  <c r="GS33" i="20"/>
  <c r="GX33" i="20"/>
  <c r="GY33" i="20"/>
  <c r="HC33" i="20"/>
  <c r="HD33" i="20"/>
  <c r="HF33" i="20" s="1"/>
  <c r="HH33" i="20"/>
  <c r="HI33" i="20"/>
  <c r="GI39" i="20"/>
  <c r="GJ39" i="20"/>
  <c r="GK39" i="20" s="1"/>
  <c r="GN39" i="20"/>
  <c r="GS39" i="20"/>
  <c r="GX39" i="20"/>
  <c r="GY39" i="20"/>
  <c r="GZ39" i="20" s="1"/>
  <c r="HC39" i="20"/>
  <c r="HD39" i="20"/>
  <c r="HE39" i="20" s="1"/>
  <c r="HH39" i="20"/>
  <c r="HI39" i="20"/>
  <c r="GI41" i="20"/>
  <c r="GJ41" i="20"/>
  <c r="GK41" i="20" s="1"/>
  <c r="GN41" i="20"/>
  <c r="GO41" i="20"/>
  <c r="GS41" i="20"/>
  <c r="GT41" i="20"/>
  <c r="GX41" i="20"/>
  <c r="GY41" i="20"/>
  <c r="GZ41" i="20" s="1"/>
  <c r="HC41" i="20"/>
  <c r="HD41" i="20"/>
  <c r="HE41" i="20" s="1"/>
  <c r="HH41" i="20"/>
  <c r="HI41" i="20"/>
  <c r="GI74" i="20"/>
  <c r="GJ74" i="20"/>
  <c r="GK74" i="20" s="1"/>
  <c r="GN74" i="20"/>
  <c r="GO74" i="20"/>
  <c r="GS74" i="20"/>
  <c r="GT74" i="20"/>
  <c r="GV74" i="20" s="1"/>
  <c r="GX74" i="20"/>
  <c r="GY74" i="20"/>
  <c r="HC74" i="20"/>
  <c r="HD74" i="20"/>
  <c r="HH74" i="20"/>
  <c r="HI74" i="20"/>
  <c r="GI75" i="20"/>
  <c r="GJ75" i="20"/>
  <c r="GK75" i="20" s="1"/>
  <c r="GN75" i="20"/>
  <c r="GO75" i="20"/>
  <c r="GQ75" i="20" s="1"/>
  <c r="GS75" i="20"/>
  <c r="GT75" i="20"/>
  <c r="GV75" i="20" s="1"/>
  <c r="GX75" i="20"/>
  <c r="GY75" i="20"/>
  <c r="HC75" i="20"/>
  <c r="HD75" i="20"/>
  <c r="HF75" i="20" s="1"/>
  <c r="HH75" i="20"/>
  <c r="HI75" i="20"/>
  <c r="GI76" i="20"/>
  <c r="GJ76" i="20"/>
  <c r="GN76" i="20"/>
  <c r="GO76" i="20"/>
  <c r="GP76" i="20" s="1"/>
  <c r="GS76" i="20"/>
  <c r="GT76" i="20"/>
  <c r="GV76" i="20" s="1"/>
  <c r="GX76" i="20"/>
  <c r="GY76" i="20"/>
  <c r="HA76" i="20" s="1"/>
  <c r="HC76" i="20"/>
  <c r="HD76" i="20"/>
  <c r="HH76" i="20"/>
  <c r="HI76" i="20"/>
  <c r="GI77" i="20"/>
  <c r="GJ77" i="20"/>
  <c r="GL77" i="20" s="1"/>
  <c r="GN77" i="20"/>
  <c r="GO77" i="20"/>
  <c r="GQ77" i="20" s="1"/>
  <c r="GS77" i="20"/>
  <c r="GT77" i="20"/>
  <c r="GV77" i="20" s="1"/>
  <c r="GX77" i="20"/>
  <c r="GY77" i="20"/>
  <c r="GZ77" i="20" s="1"/>
  <c r="HC77" i="20"/>
  <c r="HD77" i="20"/>
  <c r="HE77" i="20" s="1"/>
  <c r="HH77" i="20"/>
  <c r="HI77" i="20"/>
  <c r="GI44" i="20"/>
  <c r="GJ44" i="20"/>
  <c r="GN44" i="20"/>
  <c r="GO44" i="20"/>
  <c r="GS44" i="20"/>
  <c r="GX44" i="20"/>
  <c r="GY44" i="20"/>
  <c r="HA44" i="20" s="1"/>
  <c r="HC44" i="20"/>
  <c r="HD44" i="20"/>
  <c r="HF44" i="20" s="1"/>
  <c r="HH44" i="20"/>
  <c r="HI44" i="20"/>
  <c r="GI15" i="20"/>
  <c r="GJ15" i="20"/>
  <c r="GK15" i="20" s="1"/>
  <c r="GN15" i="20"/>
  <c r="GO15" i="20"/>
  <c r="GP15" i="20" s="1"/>
  <c r="GS15" i="20"/>
  <c r="GX15" i="20"/>
  <c r="GY15" i="20"/>
  <c r="GZ15" i="20" s="1"/>
  <c r="HC15" i="20"/>
  <c r="HD15" i="20"/>
  <c r="HE15" i="20" s="1"/>
  <c r="HH15" i="20"/>
  <c r="HI15" i="20"/>
  <c r="GI21" i="20"/>
  <c r="GJ21" i="20"/>
  <c r="GL21" i="20" s="1"/>
  <c r="GN21" i="20"/>
  <c r="GS21" i="20"/>
  <c r="GX21" i="20"/>
  <c r="GY21" i="20"/>
  <c r="GZ21" i="20" s="1"/>
  <c r="HC21" i="20"/>
  <c r="HD21" i="20"/>
  <c r="HF21" i="20" s="1"/>
  <c r="HH21" i="20"/>
  <c r="HI21" i="20"/>
  <c r="GI78" i="20"/>
  <c r="GJ78" i="20"/>
  <c r="GK78" i="20" s="1"/>
  <c r="GN78" i="20"/>
  <c r="GO78" i="20"/>
  <c r="GP78" i="20" s="1"/>
  <c r="GS78" i="20"/>
  <c r="GT78" i="20"/>
  <c r="GV78" i="20" s="1"/>
  <c r="GX78" i="20"/>
  <c r="GY78" i="20"/>
  <c r="GZ78" i="20" s="1"/>
  <c r="HC78" i="20"/>
  <c r="HD78" i="20"/>
  <c r="HE78" i="20" s="1"/>
  <c r="HH78" i="20"/>
  <c r="HI78" i="20"/>
  <c r="GI43" i="20"/>
  <c r="GJ43" i="20"/>
  <c r="GN43" i="20"/>
  <c r="GO43" i="20"/>
  <c r="GQ43" i="20" s="1"/>
  <c r="GS43" i="20"/>
  <c r="GX43" i="20"/>
  <c r="GY43" i="20"/>
  <c r="GZ43" i="20" s="1"/>
  <c r="HC43" i="20"/>
  <c r="HD43" i="20"/>
  <c r="HE43" i="20" s="1"/>
  <c r="HH43" i="20"/>
  <c r="HI43" i="20"/>
  <c r="GI46" i="20"/>
  <c r="GJ46" i="20"/>
  <c r="GK46" i="20" s="1"/>
  <c r="GN46" i="20"/>
  <c r="GO46" i="20"/>
  <c r="GP46" i="20" s="1"/>
  <c r="GS46" i="20"/>
  <c r="GX46" i="20"/>
  <c r="GY46" i="20"/>
  <c r="GZ46" i="20" s="1"/>
  <c r="HC46" i="20"/>
  <c r="HD46" i="20"/>
  <c r="HE46" i="20" s="1"/>
  <c r="HH46" i="20"/>
  <c r="HI46" i="20"/>
  <c r="GI49" i="20"/>
  <c r="GJ49" i="20"/>
  <c r="GN49" i="20"/>
  <c r="GO49" i="20"/>
  <c r="GQ49" i="20" s="1"/>
  <c r="GS49" i="20"/>
  <c r="GT49" i="20"/>
  <c r="GX49" i="20"/>
  <c r="HC49" i="20"/>
  <c r="HH49" i="20"/>
  <c r="HI49" i="20"/>
  <c r="GI30" i="20"/>
  <c r="GJ30" i="20"/>
  <c r="GK30" i="20" s="1"/>
  <c r="GN30" i="20"/>
  <c r="GO30" i="20"/>
  <c r="GP30" i="20" s="1"/>
  <c r="GS30" i="20"/>
  <c r="GX30" i="20"/>
  <c r="GY30" i="20"/>
  <c r="GZ30" i="20" s="1"/>
  <c r="HC30" i="20"/>
  <c r="HD30" i="20"/>
  <c r="HE30" i="20" s="1"/>
  <c r="HH30" i="20"/>
  <c r="HI30" i="20"/>
  <c r="GI28" i="20"/>
  <c r="GJ28" i="20"/>
  <c r="GN28" i="20"/>
  <c r="GO28" i="20"/>
  <c r="GQ28" i="20" s="1"/>
  <c r="GS28" i="20"/>
  <c r="GX28" i="20"/>
  <c r="GY28" i="20"/>
  <c r="GZ28" i="20" s="1"/>
  <c r="HC28" i="20"/>
  <c r="HD28" i="20"/>
  <c r="HE28" i="20" s="1"/>
  <c r="HH28" i="20"/>
  <c r="HI28" i="20"/>
  <c r="GI23" i="20"/>
  <c r="GJ23" i="20"/>
  <c r="GK23" i="20" s="1"/>
  <c r="GN23" i="20"/>
  <c r="GO23" i="20"/>
  <c r="GP23" i="20" s="1"/>
  <c r="GS23" i="20"/>
  <c r="GX23" i="20"/>
  <c r="GY23" i="20"/>
  <c r="GZ23" i="20" s="1"/>
  <c r="HC23" i="20"/>
  <c r="HD23" i="20"/>
  <c r="HE23" i="20" s="1"/>
  <c r="HH23" i="20"/>
  <c r="HI23" i="20"/>
  <c r="GI24" i="20"/>
  <c r="GJ24" i="20"/>
  <c r="GN24" i="20"/>
  <c r="GS24" i="20"/>
  <c r="GT24" i="20"/>
  <c r="GX24" i="20"/>
  <c r="GY24" i="20"/>
  <c r="GZ24" i="20" s="1"/>
  <c r="HC24" i="20"/>
  <c r="HD24" i="20"/>
  <c r="HE24" i="20" s="1"/>
  <c r="HH24" i="20"/>
  <c r="GI13" i="20"/>
  <c r="GN13" i="20"/>
  <c r="GO13" i="20"/>
  <c r="GP13" i="20" s="1"/>
  <c r="GS13" i="20"/>
  <c r="GX13" i="20"/>
  <c r="GY13" i="20"/>
  <c r="GZ13" i="20" s="1"/>
  <c r="HC13" i="20"/>
  <c r="HD13" i="20"/>
  <c r="HH13" i="20"/>
  <c r="HI13" i="20"/>
  <c r="GI48" i="20"/>
  <c r="GJ48" i="20"/>
  <c r="GK48" i="20" s="1"/>
  <c r="GN48" i="20"/>
  <c r="GO48" i="20"/>
  <c r="GP48" i="20" s="1"/>
  <c r="GS48" i="20"/>
  <c r="GX48" i="20"/>
  <c r="GY48" i="20"/>
  <c r="GZ48" i="20" s="1"/>
  <c r="HC48" i="20"/>
  <c r="HH48" i="20"/>
  <c r="HI48" i="20"/>
  <c r="GI79" i="20"/>
  <c r="GJ79" i="20"/>
  <c r="GN79" i="20"/>
  <c r="GO79" i="20"/>
  <c r="GP79" i="20" s="1"/>
  <c r="GS79" i="20"/>
  <c r="GT79" i="20"/>
  <c r="GX79" i="20"/>
  <c r="GY79" i="20"/>
  <c r="HA79" i="20" s="1"/>
  <c r="HC79" i="20"/>
  <c r="HD79" i="20"/>
  <c r="HH79" i="20"/>
  <c r="HI79" i="20"/>
  <c r="GI14" i="20"/>
  <c r="GJ14" i="20"/>
  <c r="GK14" i="20" s="1"/>
  <c r="GN14" i="20"/>
  <c r="GO14" i="20"/>
  <c r="GP14" i="20" s="1"/>
  <c r="GS14" i="20"/>
  <c r="GX14" i="20"/>
  <c r="GY14" i="20"/>
  <c r="GZ14" i="20" s="1"/>
  <c r="HC14" i="20"/>
  <c r="HD14" i="20"/>
  <c r="HE14" i="20" s="1"/>
  <c r="HH14" i="20"/>
  <c r="HI14" i="20"/>
  <c r="GI80" i="20"/>
  <c r="GJ80" i="20"/>
  <c r="GN80" i="20"/>
  <c r="GO80" i="20"/>
  <c r="GP80" i="20" s="1"/>
  <c r="GS80" i="20"/>
  <c r="GT80" i="20"/>
  <c r="GX80" i="20"/>
  <c r="GY80" i="20"/>
  <c r="GZ80" i="20" s="1"/>
  <c r="HC80" i="20"/>
  <c r="HD80" i="20"/>
  <c r="HF80" i="20" s="1"/>
  <c r="HH80" i="20"/>
  <c r="HI80" i="20"/>
  <c r="GI18" i="20"/>
  <c r="GJ18" i="20"/>
  <c r="GK18" i="20" s="1"/>
  <c r="GN18" i="20"/>
  <c r="GS18" i="20"/>
  <c r="GT18" i="20"/>
  <c r="GX18" i="20"/>
  <c r="GY18" i="20"/>
  <c r="HC18" i="20"/>
  <c r="HH18" i="20"/>
  <c r="HI18" i="20"/>
  <c r="GI45" i="20"/>
  <c r="GJ45" i="20"/>
  <c r="GL45" i="20" s="1"/>
  <c r="GN45" i="20"/>
  <c r="GO45" i="20"/>
  <c r="GS45" i="20"/>
  <c r="GX45" i="20"/>
  <c r="GY45" i="20"/>
  <c r="HA45" i="20" s="1"/>
  <c r="HC45" i="20"/>
  <c r="HD45" i="20"/>
  <c r="HF45" i="20" s="1"/>
  <c r="HH45" i="20"/>
  <c r="HI45" i="20"/>
  <c r="GI61" i="20"/>
  <c r="GJ61" i="20"/>
  <c r="GK61" i="20" s="1"/>
  <c r="GN61" i="20"/>
  <c r="GO61" i="20"/>
  <c r="GQ61" i="20" s="1"/>
  <c r="GS61" i="20"/>
  <c r="GT61" i="20"/>
  <c r="GV61" i="20" s="1"/>
  <c r="GX61" i="20"/>
  <c r="GY61" i="20"/>
  <c r="HC61" i="20"/>
  <c r="HD61" i="20"/>
  <c r="HE61" i="20" s="1"/>
  <c r="HH61" i="20"/>
  <c r="HI61" i="20"/>
  <c r="GI22" i="20"/>
  <c r="GJ22" i="20"/>
  <c r="GL22" i="20" s="1"/>
  <c r="GN22" i="20"/>
  <c r="GS22" i="20"/>
  <c r="GT22" i="20"/>
  <c r="GX22" i="20"/>
  <c r="HC22" i="20"/>
  <c r="HD22" i="20"/>
  <c r="HF22" i="20" s="1"/>
  <c r="HH22" i="20"/>
  <c r="HI22" i="20"/>
  <c r="GI47" i="20"/>
  <c r="GJ47" i="20"/>
  <c r="GK47" i="20" s="1"/>
  <c r="GN47" i="20"/>
  <c r="GO47" i="20"/>
  <c r="GP47" i="20" s="1"/>
  <c r="GS47" i="20"/>
  <c r="GT47" i="20"/>
  <c r="GV47" i="20" s="1"/>
  <c r="GX47" i="20"/>
  <c r="HC47" i="20"/>
  <c r="HH47" i="20"/>
  <c r="HI47" i="20"/>
  <c r="GI51" i="20"/>
  <c r="GJ51" i="20"/>
  <c r="GL51" i="20" s="1"/>
  <c r="GN51" i="20"/>
  <c r="GO51" i="20"/>
  <c r="GQ51" i="20" s="1"/>
  <c r="GS51" i="20"/>
  <c r="GT51" i="20"/>
  <c r="GX51" i="20"/>
  <c r="HC51" i="20"/>
  <c r="HH51" i="20"/>
  <c r="HI51" i="20"/>
  <c r="GI57" i="20"/>
  <c r="GJ57" i="20"/>
  <c r="GK57" i="20" s="1"/>
  <c r="GN57" i="20"/>
  <c r="GO57" i="20"/>
  <c r="GP57" i="20" s="1"/>
  <c r="GS57" i="20"/>
  <c r="GT57" i="20"/>
  <c r="GX57" i="20"/>
  <c r="HC57" i="20"/>
  <c r="HH57" i="20"/>
  <c r="HI57" i="20"/>
  <c r="GI53" i="20"/>
  <c r="GJ53" i="20"/>
  <c r="GK53" i="20" s="1"/>
  <c r="GN53" i="20"/>
  <c r="GO53" i="20"/>
  <c r="GQ53" i="20" s="1"/>
  <c r="GS53" i="20"/>
  <c r="GT53" i="20"/>
  <c r="GX53" i="20"/>
  <c r="HC53" i="20"/>
  <c r="HH53" i="20"/>
  <c r="HI53" i="20"/>
  <c r="GI27" i="20"/>
  <c r="GJ27" i="20"/>
  <c r="GK27" i="20" s="1"/>
  <c r="GN27" i="20"/>
  <c r="GS27" i="20"/>
  <c r="GT27" i="20"/>
  <c r="GX27" i="20"/>
  <c r="GY27" i="20"/>
  <c r="HA27" i="20" s="1"/>
  <c r="HC27" i="20"/>
  <c r="HD27" i="20"/>
  <c r="HE27" i="20" s="1"/>
  <c r="HH27" i="20"/>
  <c r="HI27" i="20"/>
  <c r="GI62" i="20"/>
  <c r="GJ62" i="20"/>
  <c r="GL62" i="20" s="1"/>
  <c r="GN62" i="20"/>
  <c r="GO62" i="20"/>
  <c r="GQ62" i="20" s="1"/>
  <c r="GS62" i="20"/>
  <c r="GT62" i="20"/>
  <c r="GX62" i="20"/>
  <c r="HC62" i="20"/>
  <c r="HD62" i="20"/>
  <c r="HF62" i="20" s="1"/>
  <c r="HH62" i="20"/>
  <c r="HI62" i="20"/>
  <c r="GI63" i="20"/>
  <c r="GJ63" i="20"/>
  <c r="GK63" i="20" s="1"/>
  <c r="GN63" i="20"/>
  <c r="GO63" i="20"/>
  <c r="GQ63" i="20" s="1"/>
  <c r="GS63" i="20"/>
  <c r="GT63" i="20"/>
  <c r="GX63" i="20"/>
  <c r="HC63" i="20"/>
  <c r="HD63" i="20"/>
  <c r="HE63" i="20" s="1"/>
  <c r="HH63" i="20"/>
  <c r="HI63" i="20"/>
  <c r="GI54" i="20"/>
  <c r="GJ54" i="20"/>
  <c r="GL54" i="20" s="1"/>
  <c r="GN54" i="20"/>
  <c r="GO54" i="20"/>
  <c r="GP54" i="20" s="1"/>
  <c r="GS54" i="20"/>
  <c r="GT54" i="20"/>
  <c r="GX54" i="20"/>
  <c r="HC54" i="20"/>
  <c r="HH54" i="20"/>
  <c r="HI54" i="20"/>
  <c r="GI52" i="20"/>
  <c r="GJ52" i="20"/>
  <c r="GK52" i="20" s="1"/>
  <c r="GN52" i="20"/>
  <c r="GO52" i="20"/>
  <c r="GQ52" i="20" s="1"/>
  <c r="GS52" i="20"/>
  <c r="GT52" i="20"/>
  <c r="GV52" i="20" s="1"/>
  <c r="GX52" i="20"/>
  <c r="HC52" i="20"/>
  <c r="HH52" i="20"/>
  <c r="HI52" i="20"/>
  <c r="GI81" i="20"/>
  <c r="GJ81" i="20"/>
  <c r="GL81" i="20" s="1"/>
  <c r="GN81" i="20"/>
  <c r="GO81" i="20"/>
  <c r="GP81" i="20" s="1"/>
  <c r="GS81" i="20"/>
  <c r="GT81" i="20"/>
  <c r="GX81" i="20"/>
  <c r="GY81" i="20"/>
  <c r="GZ81" i="20" s="1"/>
  <c r="HC81" i="20"/>
  <c r="HD81" i="20"/>
  <c r="HF81" i="20" s="1"/>
  <c r="HH81" i="20"/>
  <c r="HI81" i="20"/>
  <c r="GI82" i="20"/>
  <c r="GJ82" i="20"/>
  <c r="GK82" i="20" s="1"/>
  <c r="GN82" i="20"/>
  <c r="GO82" i="20"/>
  <c r="GP82" i="20" s="1"/>
  <c r="GS82" i="20"/>
  <c r="GT82" i="20"/>
  <c r="GV82" i="20" s="1"/>
  <c r="GX82" i="20"/>
  <c r="GY82" i="20"/>
  <c r="GZ82" i="20" s="1"/>
  <c r="HC82" i="20"/>
  <c r="HD82" i="20"/>
  <c r="HE82" i="20" s="1"/>
  <c r="HH82" i="20"/>
  <c r="HI82" i="20"/>
  <c r="GI50" i="20"/>
  <c r="GJ50" i="20"/>
  <c r="GL50" i="20" s="1"/>
  <c r="GN50" i="20"/>
  <c r="GO50" i="20"/>
  <c r="GP50" i="20" s="1"/>
  <c r="GS50" i="20"/>
  <c r="GT50" i="20"/>
  <c r="GX50" i="20"/>
  <c r="HC50" i="20"/>
  <c r="HH50" i="20"/>
  <c r="HI50" i="20"/>
  <c r="GI83" i="20"/>
  <c r="GJ83" i="20"/>
  <c r="GK83" i="20" s="1"/>
  <c r="GN83" i="20"/>
  <c r="GO83" i="20"/>
  <c r="GQ83" i="20" s="1"/>
  <c r="GS83" i="20"/>
  <c r="GT83" i="20"/>
  <c r="GV83" i="20" s="1"/>
  <c r="GX83" i="20"/>
  <c r="GY83" i="20"/>
  <c r="GZ83" i="20" s="1"/>
  <c r="HC83" i="20"/>
  <c r="HD83" i="20"/>
  <c r="HE83" i="20" s="1"/>
  <c r="HH83" i="20"/>
  <c r="HI83" i="20"/>
  <c r="GI84" i="20"/>
  <c r="GJ84" i="20"/>
  <c r="GL84" i="20" s="1"/>
  <c r="GN84" i="20"/>
  <c r="GO84" i="20"/>
  <c r="GP84" i="20" s="1"/>
  <c r="GS84" i="20"/>
  <c r="GT84" i="20"/>
  <c r="GX84" i="20"/>
  <c r="GY84" i="20"/>
  <c r="GZ84" i="20" s="1"/>
  <c r="HC84" i="20"/>
  <c r="HD84" i="20"/>
  <c r="HF84" i="20" s="1"/>
  <c r="HH84" i="20"/>
  <c r="HI84" i="20"/>
  <c r="GI60" i="20"/>
  <c r="GJ60" i="20"/>
  <c r="GK60" i="20" s="1"/>
  <c r="GN60" i="20"/>
  <c r="GO60" i="20"/>
  <c r="GP60" i="20" s="1"/>
  <c r="GS60" i="20"/>
  <c r="GT60" i="20"/>
  <c r="GV60" i="20" s="1"/>
  <c r="GX60" i="20"/>
  <c r="GY60" i="20"/>
  <c r="GZ60" i="20" s="1"/>
  <c r="HC60" i="20"/>
  <c r="HD60" i="20"/>
  <c r="HE60" i="20" s="1"/>
  <c r="HH60" i="20"/>
  <c r="HI60" i="20"/>
  <c r="GI20" i="20"/>
  <c r="GJ20" i="20"/>
  <c r="GL20" i="20" s="1"/>
  <c r="GN20" i="20"/>
  <c r="GS20" i="20"/>
  <c r="GT20" i="20"/>
  <c r="GX20" i="20"/>
  <c r="GY20" i="20"/>
  <c r="HA20" i="20" s="1"/>
  <c r="HC20" i="20"/>
  <c r="HH20" i="20"/>
  <c r="HI20" i="20"/>
  <c r="GI17" i="20"/>
  <c r="GJ17" i="20"/>
  <c r="GK17" i="20" s="1"/>
  <c r="GN17" i="20"/>
  <c r="GS17" i="20"/>
  <c r="GT17" i="20"/>
  <c r="GV17" i="20" s="1"/>
  <c r="GX17" i="20"/>
  <c r="GY17" i="20"/>
  <c r="HC17" i="20"/>
  <c r="HH17" i="20"/>
  <c r="HI17" i="20"/>
  <c r="GI19" i="20"/>
  <c r="GJ19" i="20"/>
  <c r="GN19" i="20"/>
  <c r="GS19" i="20"/>
  <c r="GT19" i="20"/>
  <c r="GX19" i="20"/>
  <c r="GY19" i="20"/>
  <c r="HC19" i="20"/>
  <c r="HH19" i="20"/>
  <c r="HI19" i="20"/>
  <c r="GI85" i="20"/>
  <c r="GJ85" i="20"/>
  <c r="GK85" i="20" s="1"/>
  <c r="GN85" i="20"/>
  <c r="GO85" i="20"/>
  <c r="GQ85" i="20" s="1"/>
  <c r="GS85" i="20"/>
  <c r="GT85" i="20"/>
  <c r="GV85" i="20" s="1"/>
  <c r="GX85" i="20"/>
  <c r="GY85" i="20"/>
  <c r="HC85" i="20"/>
  <c r="HD85" i="20"/>
  <c r="HE85" i="20" s="1"/>
  <c r="HH85" i="20"/>
  <c r="HI85" i="20"/>
  <c r="GI35" i="20"/>
  <c r="GJ35" i="20"/>
  <c r="GN35" i="20"/>
  <c r="GO35" i="20"/>
  <c r="GS35" i="20"/>
  <c r="GX35" i="20"/>
  <c r="GY35" i="20"/>
  <c r="HC35" i="20"/>
  <c r="HH35" i="20"/>
  <c r="HI35" i="20"/>
  <c r="GI86" i="20"/>
  <c r="GJ86" i="20"/>
  <c r="GK86" i="20" s="1"/>
  <c r="GN86" i="20"/>
  <c r="GO86" i="20"/>
  <c r="GS86" i="20"/>
  <c r="GT86" i="20"/>
  <c r="GV86" i="20" s="1"/>
  <c r="GX86" i="20"/>
  <c r="GY86" i="20"/>
  <c r="HC86" i="20"/>
  <c r="HD86" i="20"/>
  <c r="HE86" i="20" s="1"/>
  <c r="HH86" i="20"/>
  <c r="HI86" i="20"/>
  <c r="GI87" i="20"/>
  <c r="GJ87" i="20"/>
  <c r="GL87" i="20" s="1"/>
  <c r="GN87" i="20"/>
  <c r="GO87" i="20"/>
  <c r="GS87" i="20"/>
  <c r="GT87" i="20"/>
  <c r="GV87" i="20" s="1"/>
  <c r="GX87" i="20"/>
  <c r="GY87" i="20"/>
  <c r="GZ87" i="20" s="1"/>
  <c r="HC87" i="20"/>
  <c r="HD87" i="20"/>
  <c r="HF87" i="20" s="1"/>
  <c r="HH87" i="20"/>
  <c r="HI87" i="20"/>
  <c r="GI88" i="20"/>
  <c r="GJ88" i="20"/>
  <c r="GN88" i="20"/>
  <c r="GO88" i="20"/>
  <c r="GP88" i="20" s="1"/>
  <c r="GS88" i="20"/>
  <c r="GT88" i="20"/>
  <c r="GV88" i="20" s="1"/>
  <c r="GX88" i="20"/>
  <c r="GY88" i="20"/>
  <c r="HC88" i="20"/>
  <c r="HD88" i="20"/>
  <c r="HH88" i="20"/>
  <c r="HI88" i="20"/>
  <c r="GI65" i="20"/>
  <c r="GJ65" i="20"/>
  <c r="GN65" i="20"/>
  <c r="GO65" i="20"/>
  <c r="GS65" i="20"/>
  <c r="GT65" i="20"/>
  <c r="GX65" i="20"/>
  <c r="GY65" i="20"/>
  <c r="GZ65" i="20" s="1"/>
  <c r="HC65" i="20"/>
  <c r="HD65" i="20"/>
  <c r="HH65" i="20"/>
  <c r="GI66" i="20"/>
  <c r="GJ66" i="20"/>
  <c r="GK66" i="20" s="1"/>
  <c r="GN66" i="20"/>
  <c r="GO66" i="20"/>
  <c r="GP66" i="20" s="1"/>
  <c r="GS66" i="20"/>
  <c r="GT66" i="20"/>
  <c r="GV66" i="20" s="1"/>
  <c r="GX66" i="20"/>
  <c r="GY66" i="20"/>
  <c r="HC66" i="20"/>
  <c r="HD66" i="20"/>
  <c r="HE66" i="20" s="1"/>
  <c r="HH66" i="20"/>
  <c r="HI66" i="20"/>
  <c r="GI89" i="20"/>
  <c r="GJ89" i="20"/>
  <c r="GL89" i="20" s="1"/>
  <c r="GN89" i="20"/>
  <c r="GO89" i="20"/>
  <c r="GS89" i="20"/>
  <c r="GT89" i="20"/>
  <c r="GX89" i="20"/>
  <c r="GY89" i="20"/>
  <c r="GZ89" i="20" s="1"/>
  <c r="HC89" i="20"/>
  <c r="HD89" i="20"/>
  <c r="HF89" i="20" s="1"/>
  <c r="HH89" i="20"/>
  <c r="HI89" i="20"/>
  <c r="GI73" i="20"/>
  <c r="GJ73" i="20"/>
  <c r="GK73" i="20" s="1"/>
  <c r="GN73" i="20"/>
  <c r="GO73" i="20"/>
  <c r="GP73" i="20" s="1"/>
  <c r="GS73" i="20"/>
  <c r="GT73" i="20"/>
  <c r="GV73" i="20" s="1"/>
  <c r="GX73" i="20"/>
  <c r="GY73" i="20"/>
  <c r="HC73" i="20"/>
  <c r="HD73" i="20"/>
  <c r="HH73" i="20"/>
  <c r="HI73" i="20"/>
  <c r="GI90" i="20"/>
  <c r="GJ90" i="20"/>
  <c r="GL90" i="20" s="1"/>
  <c r="GN90" i="20"/>
  <c r="GO90" i="20"/>
  <c r="GS90" i="20"/>
  <c r="GT90" i="20"/>
  <c r="GV90" i="20" s="1"/>
  <c r="GX90" i="20"/>
  <c r="GY90" i="20"/>
  <c r="HA90" i="20" s="1"/>
  <c r="HC90" i="20"/>
  <c r="HD90" i="20"/>
  <c r="HF90" i="20" s="1"/>
  <c r="HH90" i="20"/>
  <c r="HI90" i="20"/>
  <c r="GI34" i="20"/>
  <c r="GN34" i="20"/>
  <c r="GO34" i="20"/>
  <c r="GS34" i="20"/>
  <c r="GX34" i="20"/>
  <c r="GY34" i="20"/>
  <c r="HA34" i="20" s="1"/>
  <c r="HC34" i="20"/>
  <c r="HD34" i="20"/>
  <c r="HF34" i="20" s="1"/>
  <c r="HH34" i="20"/>
  <c r="HI34" i="20"/>
  <c r="GI38" i="20"/>
  <c r="GJ38" i="20"/>
  <c r="GK38" i="20" s="1"/>
  <c r="GN38" i="20"/>
  <c r="GO38" i="20"/>
  <c r="GQ38" i="20" s="1"/>
  <c r="GS38" i="20"/>
  <c r="GX38" i="20"/>
  <c r="GY38" i="20"/>
  <c r="HC38" i="20"/>
  <c r="HD38" i="20"/>
  <c r="HE38" i="20" s="1"/>
  <c r="HH38" i="20"/>
  <c r="HI38" i="20"/>
  <c r="GI36" i="20"/>
  <c r="GN36" i="20"/>
  <c r="GO36" i="20"/>
  <c r="GQ36" i="20" s="1"/>
  <c r="GS36" i="20"/>
  <c r="GX36" i="20"/>
  <c r="GY36" i="20"/>
  <c r="GZ36" i="20" s="1"/>
  <c r="HC36" i="20"/>
  <c r="HD36" i="20"/>
  <c r="HE36" i="20" s="1"/>
  <c r="HH36" i="20"/>
  <c r="HI36" i="20"/>
  <c r="GI59" i="20"/>
  <c r="GJ59" i="20"/>
  <c r="GK59" i="20" s="1"/>
  <c r="GN59" i="20"/>
  <c r="GO59" i="20"/>
  <c r="GQ59" i="20" s="1"/>
  <c r="GS59" i="20"/>
  <c r="GT59" i="20"/>
  <c r="GX59" i="20"/>
  <c r="GY59" i="20"/>
  <c r="HA59" i="20" s="1"/>
  <c r="HC59" i="20"/>
  <c r="HH59" i="20"/>
  <c r="HI59" i="20"/>
  <c r="GI10" i="20"/>
  <c r="GJ10" i="20"/>
  <c r="GK10" i="20" s="1"/>
  <c r="GN10" i="20"/>
  <c r="GO10" i="20"/>
  <c r="GQ10" i="20" s="1"/>
  <c r="GS10" i="20"/>
  <c r="GX10" i="20"/>
  <c r="GY10" i="20"/>
  <c r="GZ10" i="20" s="1"/>
  <c r="HC10" i="20"/>
  <c r="HD10" i="20"/>
  <c r="HE10" i="20" s="1"/>
  <c r="HH10" i="20"/>
  <c r="HI10" i="20"/>
  <c r="GI16" i="20"/>
  <c r="GN16" i="20"/>
  <c r="GO16" i="20"/>
  <c r="GP16" i="20" s="1"/>
  <c r="GS16" i="20"/>
  <c r="GX16" i="20"/>
  <c r="GY16" i="20"/>
  <c r="HA16" i="20" s="1"/>
  <c r="HC16" i="20"/>
  <c r="HD16" i="20"/>
  <c r="HE16" i="20" s="1"/>
  <c r="HH16" i="20"/>
  <c r="HI16" i="20"/>
  <c r="HI31" i="20"/>
  <c r="HH31" i="20"/>
  <c r="HD31" i="20"/>
  <c r="HF31" i="20" s="1"/>
  <c r="HC31" i="20"/>
  <c r="GY31" i="20"/>
  <c r="HA31" i="20" s="1"/>
  <c r="GX31" i="20"/>
  <c r="GS31" i="20"/>
  <c r="GN31" i="20"/>
  <c r="GI31" i="20"/>
  <c r="EY26" i="20"/>
  <c r="FD26" i="20"/>
  <c r="FI26" i="20"/>
  <c r="FJ26" i="20"/>
  <c r="FN26" i="20"/>
  <c r="FO26" i="20"/>
  <c r="FP26" i="20" s="1"/>
  <c r="FS26" i="20"/>
  <c r="FT26" i="20"/>
  <c r="FU26" i="20" s="1"/>
  <c r="FX26" i="20"/>
  <c r="FY26" i="20"/>
  <c r="EY32" i="20"/>
  <c r="FD32" i="20"/>
  <c r="FE32" i="20"/>
  <c r="FF32" i="20" s="1"/>
  <c r="FI32" i="20"/>
  <c r="FN32" i="20"/>
  <c r="FO32" i="20"/>
  <c r="FP32" i="20" s="1"/>
  <c r="FS32" i="20"/>
  <c r="FT32" i="20"/>
  <c r="FV32" i="20" s="1"/>
  <c r="FX32" i="20"/>
  <c r="FY32" i="20"/>
  <c r="EY37" i="20"/>
  <c r="FA37" i="20"/>
  <c r="FD37" i="20"/>
  <c r="FE37" i="20"/>
  <c r="FF37" i="20" s="1"/>
  <c r="FI37" i="20"/>
  <c r="FN37" i="20"/>
  <c r="FO37" i="20"/>
  <c r="FP37" i="20" s="1"/>
  <c r="FS37" i="20"/>
  <c r="FT37" i="20"/>
  <c r="FU37" i="20" s="1"/>
  <c r="FX37" i="20"/>
  <c r="FY37" i="20"/>
  <c r="EY68" i="20"/>
  <c r="FA68" i="20"/>
  <c r="FD68" i="20"/>
  <c r="FE68" i="20"/>
  <c r="FF68" i="20" s="1"/>
  <c r="FI68" i="20"/>
  <c r="FJ68" i="20"/>
  <c r="FN68" i="20"/>
  <c r="FO68" i="20"/>
  <c r="FP68" i="20" s="1"/>
  <c r="FS68" i="20"/>
  <c r="FT68" i="20"/>
  <c r="FV68" i="20" s="1"/>
  <c r="FX68" i="20"/>
  <c r="FY68" i="20"/>
  <c r="EY42" i="20"/>
  <c r="FA42" i="20"/>
  <c r="FD42" i="20"/>
  <c r="FE42" i="20"/>
  <c r="FF42" i="20" s="1"/>
  <c r="FI42" i="20"/>
  <c r="FN42" i="20"/>
  <c r="FO42" i="20"/>
  <c r="FP42" i="20" s="1"/>
  <c r="FS42" i="20"/>
  <c r="FT42" i="20"/>
  <c r="FU42" i="20" s="1"/>
  <c r="FX42" i="20"/>
  <c r="FY42" i="20"/>
  <c r="EY58" i="20"/>
  <c r="FB58" i="20"/>
  <c r="FD58" i="20"/>
  <c r="FE58" i="20"/>
  <c r="FF58" i="20" s="1"/>
  <c r="FI58" i="20"/>
  <c r="FJ58" i="20"/>
  <c r="FN58" i="20"/>
  <c r="FO58" i="20"/>
  <c r="FP58" i="20" s="1"/>
  <c r="FS58" i="20"/>
  <c r="FT58" i="20"/>
  <c r="FV58" i="20" s="1"/>
  <c r="FX58" i="20"/>
  <c r="FY58" i="20"/>
  <c r="EY56" i="20"/>
  <c r="FA56" i="20"/>
  <c r="FD56" i="20"/>
  <c r="FE56" i="20"/>
  <c r="FF56" i="20" s="1"/>
  <c r="FI56" i="20"/>
  <c r="FJ56" i="20"/>
  <c r="FN56" i="20"/>
  <c r="FO56" i="20"/>
  <c r="FQ56" i="20" s="1"/>
  <c r="FS56" i="20"/>
  <c r="FX56" i="20"/>
  <c r="FY56" i="20"/>
  <c r="EY55" i="20"/>
  <c r="FB55" i="20"/>
  <c r="FD55" i="20"/>
  <c r="FE55" i="20"/>
  <c r="FG55" i="20" s="1"/>
  <c r="FI55" i="20"/>
  <c r="FJ55" i="20"/>
  <c r="FN55" i="20"/>
  <c r="FO55" i="20"/>
  <c r="FP55" i="20" s="1"/>
  <c r="FS55" i="20"/>
  <c r="FX55" i="20"/>
  <c r="FY55" i="20"/>
  <c r="EY29" i="20"/>
  <c r="FA29" i="20"/>
  <c r="FD29" i="20"/>
  <c r="FE29" i="20"/>
  <c r="FF29" i="20" s="1"/>
  <c r="FI29" i="20"/>
  <c r="FN29" i="20"/>
  <c r="FO29" i="20"/>
  <c r="FQ29" i="20" s="1"/>
  <c r="FS29" i="20"/>
  <c r="FX29" i="20"/>
  <c r="FY29" i="20"/>
  <c r="EY69" i="20"/>
  <c r="FB69" i="20"/>
  <c r="FD69" i="20"/>
  <c r="FE69" i="20"/>
  <c r="FG69" i="20" s="1"/>
  <c r="FI69" i="20"/>
  <c r="FJ69" i="20"/>
  <c r="FN69" i="20"/>
  <c r="FO69" i="20"/>
  <c r="FP69" i="20" s="1"/>
  <c r="FS69" i="20"/>
  <c r="FT69" i="20"/>
  <c r="FV69" i="20" s="1"/>
  <c r="FX69" i="20"/>
  <c r="FY69" i="20"/>
  <c r="EY70" i="20"/>
  <c r="FA70" i="20"/>
  <c r="FD70" i="20"/>
  <c r="FE70" i="20"/>
  <c r="FF70" i="20" s="1"/>
  <c r="FI70" i="20"/>
  <c r="FJ70" i="20"/>
  <c r="FN70" i="20"/>
  <c r="FO70" i="20"/>
  <c r="FQ70" i="20" s="1"/>
  <c r="FS70" i="20"/>
  <c r="FT70" i="20"/>
  <c r="FX70" i="20"/>
  <c r="FY70" i="20"/>
  <c r="EY64" i="20"/>
  <c r="FA64" i="20"/>
  <c r="FD64" i="20"/>
  <c r="FE64" i="20"/>
  <c r="FG64" i="20" s="1"/>
  <c r="FI64" i="20"/>
  <c r="FJ64" i="20"/>
  <c r="FL64" i="20" s="1"/>
  <c r="FN64" i="20"/>
  <c r="FO64" i="20"/>
  <c r="FQ64" i="20" s="1"/>
  <c r="FS64" i="20"/>
  <c r="FT64" i="20"/>
  <c r="FV64" i="20" s="1"/>
  <c r="FX64" i="20"/>
  <c r="FY64" i="20"/>
  <c r="EY11" i="20"/>
  <c r="FD11" i="20"/>
  <c r="FE11" i="20"/>
  <c r="FF11" i="20" s="1"/>
  <c r="FI11" i="20"/>
  <c r="FN11" i="20"/>
  <c r="FO11" i="20"/>
  <c r="FQ11" i="20" s="1"/>
  <c r="FS11" i="20"/>
  <c r="FT11" i="20"/>
  <c r="FX11" i="20"/>
  <c r="FY11" i="20"/>
  <c r="EY25" i="20"/>
  <c r="FB25" i="20"/>
  <c r="FD25" i="20"/>
  <c r="FE25" i="20"/>
  <c r="FG25" i="20" s="1"/>
  <c r="FI25" i="20"/>
  <c r="FN25" i="20"/>
  <c r="FO25" i="20"/>
  <c r="FQ25" i="20" s="1"/>
  <c r="FS25" i="20"/>
  <c r="FT25" i="20"/>
  <c r="FV25" i="20" s="1"/>
  <c r="FX25" i="20"/>
  <c r="FY25" i="20"/>
  <c r="EY67" i="20"/>
  <c r="FA67" i="20"/>
  <c r="FD67" i="20"/>
  <c r="FE67" i="20"/>
  <c r="FG67" i="20" s="1"/>
  <c r="FI67" i="20"/>
  <c r="FJ67" i="20"/>
  <c r="FN67" i="20"/>
  <c r="FO67" i="20"/>
  <c r="FQ67" i="20" s="1"/>
  <c r="FS67" i="20"/>
  <c r="FT67" i="20"/>
  <c r="FU67" i="20" s="1"/>
  <c r="FX67" i="20"/>
  <c r="EY71" i="20"/>
  <c r="FA71" i="20"/>
  <c r="FD71" i="20"/>
  <c r="FE71" i="20"/>
  <c r="FG71" i="20" s="1"/>
  <c r="FI71" i="20"/>
  <c r="FJ71" i="20"/>
  <c r="FN71" i="20"/>
  <c r="FO71" i="20"/>
  <c r="FQ71" i="20" s="1"/>
  <c r="FS71" i="20"/>
  <c r="FT71" i="20"/>
  <c r="FU71" i="20" s="1"/>
  <c r="FX71" i="20"/>
  <c r="EY72" i="20"/>
  <c r="FA72" i="20"/>
  <c r="FD72" i="20"/>
  <c r="FE72" i="20"/>
  <c r="FG72" i="20" s="1"/>
  <c r="FI72" i="20"/>
  <c r="FJ72" i="20"/>
  <c r="FN72" i="20"/>
  <c r="FO72" i="20"/>
  <c r="FQ72" i="20" s="1"/>
  <c r="FS72" i="20"/>
  <c r="FT72" i="20"/>
  <c r="FU72" i="20" s="1"/>
  <c r="FX72" i="20"/>
  <c r="EY33" i="20"/>
  <c r="FA33" i="20"/>
  <c r="FD33" i="20"/>
  <c r="FE33" i="20"/>
  <c r="FG33" i="20" s="1"/>
  <c r="FI33" i="20"/>
  <c r="FN33" i="20"/>
  <c r="FO33" i="20"/>
  <c r="FP33" i="20" s="1"/>
  <c r="FS33" i="20"/>
  <c r="FT33" i="20"/>
  <c r="FV33" i="20" s="1"/>
  <c r="FX33" i="20"/>
  <c r="FY33" i="20"/>
  <c r="EY39" i="20"/>
  <c r="FA39" i="20"/>
  <c r="FD39" i="20"/>
  <c r="FE39" i="20"/>
  <c r="FF39" i="20" s="1"/>
  <c r="FI39" i="20"/>
  <c r="FN39" i="20"/>
  <c r="FO39" i="20"/>
  <c r="FQ39" i="20" s="1"/>
  <c r="FS39" i="20"/>
  <c r="FT39" i="20"/>
  <c r="FX39" i="20"/>
  <c r="FY39" i="20"/>
  <c r="EY41" i="20"/>
  <c r="FB41" i="20"/>
  <c r="FD41" i="20"/>
  <c r="FE41" i="20"/>
  <c r="FG41" i="20" s="1"/>
  <c r="FI41" i="20"/>
  <c r="FN41" i="20"/>
  <c r="FO41" i="20"/>
  <c r="FQ41" i="20" s="1"/>
  <c r="FS41" i="20"/>
  <c r="FT41" i="20"/>
  <c r="FV41" i="20" s="1"/>
  <c r="FX41" i="20"/>
  <c r="FY41" i="20"/>
  <c r="EY74" i="20"/>
  <c r="FA74" i="20"/>
  <c r="FD74" i="20"/>
  <c r="FE74" i="20"/>
  <c r="FG74" i="20" s="1"/>
  <c r="FI74" i="20"/>
  <c r="FJ74" i="20"/>
  <c r="FL74" i="20" s="1"/>
  <c r="FN74" i="20"/>
  <c r="FO74" i="20"/>
  <c r="FS74" i="20"/>
  <c r="FT74" i="20"/>
  <c r="FU74" i="20" s="1"/>
  <c r="FX74" i="20"/>
  <c r="FY74" i="20"/>
  <c r="EY75" i="20"/>
  <c r="FB75" i="20"/>
  <c r="FD75" i="20"/>
  <c r="FE75" i="20"/>
  <c r="FI75" i="20"/>
  <c r="FJ75" i="20"/>
  <c r="FN75" i="20"/>
  <c r="FO75" i="20"/>
  <c r="FP75" i="20" s="1"/>
  <c r="FS75" i="20"/>
  <c r="FT75" i="20"/>
  <c r="FV75" i="20" s="1"/>
  <c r="FX75" i="20"/>
  <c r="FY75" i="20"/>
  <c r="EY76" i="20"/>
  <c r="FD76" i="20"/>
  <c r="FE76" i="20"/>
  <c r="FF76" i="20" s="1"/>
  <c r="FI76" i="20"/>
  <c r="FJ76" i="20"/>
  <c r="FL76" i="20" s="1"/>
  <c r="FN76" i="20"/>
  <c r="FO76" i="20"/>
  <c r="FQ76" i="20" s="1"/>
  <c r="FS76" i="20"/>
  <c r="FT76" i="20"/>
  <c r="FX76" i="20"/>
  <c r="FY76" i="20"/>
  <c r="EY77" i="20"/>
  <c r="FD77" i="20"/>
  <c r="FE77" i="20"/>
  <c r="FG77" i="20" s="1"/>
  <c r="FI77" i="20"/>
  <c r="FJ77" i="20"/>
  <c r="FL77" i="20" s="1"/>
  <c r="FN77" i="20"/>
  <c r="FO77" i="20"/>
  <c r="FQ77" i="20" s="1"/>
  <c r="FS77" i="20"/>
  <c r="FT77" i="20"/>
  <c r="FV77" i="20" s="1"/>
  <c r="FX77" i="20"/>
  <c r="FY77" i="20"/>
  <c r="EY44" i="20"/>
  <c r="FA44" i="20"/>
  <c r="FD44" i="20"/>
  <c r="FE44" i="20"/>
  <c r="FG44" i="20" s="1"/>
  <c r="FI44" i="20"/>
  <c r="FN44" i="20"/>
  <c r="FO44" i="20"/>
  <c r="FS44" i="20"/>
  <c r="FT44" i="20"/>
  <c r="FU44" i="20" s="1"/>
  <c r="FX44" i="20"/>
  <c r="FY44" i="20"/>
  <c r="EY15" i="20"/>
  <c r="FB15" i="20"/>
  <c r="FD15" i="20"/>
  <c r="FE15" i="20"/>
  <c r="FI15" i="20"/>
  <c r="FN15" i="20"/>
  <c r="FO15" i="20"/>
  <c r="FP15" i="20" s="1"/>
  <c r="FS15" i="20"/>
  <c r="FT15" i="20"/>
  <c r="FX15" i="20"/>
  <c r="FY15" i="20"/>
  <c r="EY21" i="20"/>
  <c r="FD21" i="20"/>
  <c r="FI21" i="20"/>
  <c r="FN21" i="20"/>
  <c r="FO21" i="20"/>
  <c r="FQ21" i="20" s="1"/>
  <c r="FS21" i="20"/>
  <c r="FT21" i="20"/>
  <c r="FX21" i="20"/>
  <c r="FY21" i="20"/>
  <c r="EY78" i="20"/>
  <c r="FD78" i="20"/>
  <c r="FE78" i="20"/>
  <c r="FF78" i="20" s="1"/>
  <c r="FI78" i="20"/>
  <c r="FJ78" i="20"/>
  <c r="FN78" i="20"/>
  <c r="FO78" i="20"/>
  <c r="FS78" i="20"/>
  <c r="FT78" i="20"/>
  <c r="FX78" i="20"/>
  <c r="FY78" i="20"/>
  <c r="EY43" i="20"/>
  <c r="FA43" i="20"/>
  <c r="FD43" i="20"/>
  <c r="FE43" i="20"/>
  <c r="FG43" i="20" s="1"/>
  <c r="FI43" i="20"/>
  <c r="FN43" i="20"/>
  <c r="FO43" i="20"/>
  <c r="FP43" i="20" s="1"/>
  <c r="FS43" i="20"/>
  <c r="FT43" i="20"/>
  <c r="FU43" i="20" s="1"/>
  <c r="FX43" i="20"/>
  <c r="FY43" i="20"/>
  <c r="EY46" i="20"/>
  <c r="FD46" i="20"/>
  <c r="FE46" i="20"/>
  <c r="FG46" i="20" s="1"/>
  <c r="FI46" i="20"/>
  <c r="FN46" i="20"/>
  <c r="FO46" i="20"/>
  <c r="FS46" i="20"/>
  <c r="FT46" i="20"/>
  <c r="FX46" i="20"/>
  <c r="FY46" i="20"/>
  <c r="EY49" i="20"/>
  <c r="FB49" i="20"/>
  <c r="FD49" i="20"/>
  <c r="FE49" i="20"/>
  <c r="FG49" i="20" s="1"/>
  <c r="FI49" i="20"/>
  <c r="FJ49" i="20"/>
  <c r="FL49" i="20" s="1"/>
  <c r="FN49" i="20"/>
  <c r="FS49" i="20"/>
  <c r="FX49" i="20"/>
  <c r="FY49" i="20"/>
  <c r="EY30" i="20"/>
  <c r="FA30" i="20"/>
  <c r="FD30" i="20"/>
  <c r="FE30" i="20"/>
  <c r="FG30" i="20" s="1"/>
  <c r="FI30" i="20"/>
  <c r="FN30" i="20"/>
  <c r="FO30" i="20"/>
  <c r="FS30" i="20"/>
  <c r="FT30" i="20"/>
  <c r="FU30" i="20" s="1"/>
  <c r="FX30" i="20"/>
  <c r="FY30" i="20"/>
  <c r="EY28" i="20"/>
  <c r="FB28" i="20"/>
  <c r="FD28" i="20"/>
  <c r="FE28" i="20"/>
  <c r="FI28" i="20"/>
  <c r="FN28" i="20"/>
  <c r="FO28" i="20"/>
  <c r="FP28" i="20" s="1"/>
  <c r="FS28" i="20"/>
  <c r="FT28" i="20"/>
  <c r="FV28" i="20" s="1"/>
  <c r="FX28" i="20"/>
  <c r="FY28" i="20"/>
  <c r="EY23" i="20"/>
  <c r="FD23" i="20"/>
  <c r="FE23" i="20"/>
  <c r="FF23" i="20" s="1"/>
  <c r="FI23" i="20"/>
  <c r="FN23" i="20"/>
  <c r="FO23" i="20"/>
  <c r="FQ23" i="20" s="1"/>
  <c r="FS23" i="20"/>
  <c r="FT23" i="20"/>
  <c r="FX23" i="20"/>
  <c r="FY23" i="20"/>
  <c r="EY24" i="20"/>
  <c r="FB24" i="20"/>
  <c r="FD24" i="20"/>
  <c r="FE24" i="20"/>
  <c r="FG24" i="20" s="1"/>
  <c r="FI24" i="20"/>
  <c r="FJ24" i="20"/>
  <c r="FL24" i="20" s="1"/>
  <c r="FN24" i="20"/>
  <c r="FO24" i="20"/>
  <c r="FQ24" i="20" s="1"/>
  <c r="FS24" i="20"/>
  <c r="FT24" i="20"/>
  <c r="FV24" i="20" s="1"/>
  <c r="FX24" i="20"/>
  <c r="EY13" i="20"/>
  <c r="FA13" i="20"/>
  <c r="FD13" i="20"/>
  <c r="FE13" i="20"/>
  <c r="FG13" i="20" s="1"/>
  <c r="FI13" i="20"/>
  <c r="FN13" i="20"/>
  <c r="FO13" i="20"/>
  <c r="FS13" i="20"/>
  <c r="FT13" i="20"/>
  <c r="FU13" i="20" s="1"/>
  <c r="FX13" i="20"/>
  <c r="FY13" i="20"/>
  <c r="EY48" i="20"/>
  <c r="FB48" i="20"/>
  <c r="FD48" i="20"/>
  <c r="FE48" i="20"/>
  <c r="FI48" i="20"/>
  <c r="FJ48" i="20"/>
  <c r="FN48" i="20"/>
  <c r="FO48" i="20"/>
  <c r="FP48" i="20" s="1"/>
  <c r="FS48" i="20"/>
  <c r="FX48" i="20"/>
  <c r="FY48" i="20"/>
  <c r="EY79" i="20"/>
  <c r="FD79" i="20"/>
  <c r="FE79" i="20"/>
  <c r="FF79" i="20" s="1"/>
  <c r="FI79" i="20"/>
  <c r="FJ79" i="20"/>
  <c r="FL79" i="20" s="1"/>
  <c r="FN79" i="20"/>
  <c r="FO79" i="20"/>
  <c r="FQ79" i="20" s="1"/>
  <c r="FS79" i="20"/>
  <c r="FT79" i="20"/>
  <c r="FU79" i="20" s="1"/>
  <c r="FX79" i="20"/>
  <c r="FY79" i="20"/>
  <c r="EY14" i="20"/>
  <c r="FB14" i="20"/>
  <c r="FD14" i="20"/>
  <c r="FE14" i="20"/>
  <c r="FG14" i="20" s="1"/>
  <c r="FI14" i="20"/>
  <c r="FN14" i="20"/>
  <c r="FO14" i="20"/>
  <c r="FP14" i="20" s="1"/>
  <c r="FS14" i="20"/>
  <c r="FT14" i="20"/>
  <c r="FV14" i="20" s="1"/>
  <c r="FX14" i="20"/>
  <c r="FY14" i="20"/>
  <c r="EY80" i="20"/>
  <c r="FA80" i="20"/>
  <c r="FD80" i="20"/>
  <c r="FE80" i="20"/>
  <c r="FF80" i="20" s="1"/>
  <c r="FI80" i="20"/>
  <c r="FJ80" i="20"/>
  <c r="FL80" i="20" s="1"/>
  <c r="FN80" i="20"/>
  <c r="FO80" i="20"/>
  <c r="FQ80" i="20" s="1"/>
  <c r="FS80" i="20"/>
  <c r="FT80" i="20"/>
  <c r="FU80" i="20" s="1"/>
  <c r="FX80" i="20"/>
  <c r="FY80" i="20"/>
  <c r="EY18" i="20"/>
  <c r="FB18" i="20"/>
  <c r="FD18" i="20"/>
  <c r="FI18" i="20"/>
  <c r="FJ18" i="20"/>
  <c r="FN18" i="20"/>
  <c r="FO18" i="20"/>
  <c r="FP18" i="20" s="1"/>
  <c r="FS18" i="20"/>
  <c r="FX18" i="20"/>
  <c r="FY18" i="20"/>
  <c r="EY45" i="20"/>
  <c r="FA45" i="20"/>
  <c r="FD45" i="20"/>
  <c r="FE45" i="20"/>
  <c r="FG45" i="20" s="1"/>
  <c r="FI45" i="20"/>
  <c r="FN45" i="20"/>
  <c r="FO45" i="20"/>
  <c r="FQ45" i="20" s="1"/>
  <c r="FS45" i="20"/>
  <c r="FT45" i="20"/>
  <c r="FU45" i="20" s="1"/>
  <c r="FX45" i="20"/>
  <c r="FY45" i="20"/>
  <c r="EY61" i="20"/>
  <c r="FB61" i="20"/>
  <c r="FD61" i="20"/>
  <c r="FE61" i="20"/>
  <c r="FG61" i="20" s="1"/>
  <c r="FI61" i="20"/>
  <c r="FJ61" i="20"/>
  <c r="FN61" i="20"/>
  <c r="FO61" i="20"/>
  <c r="FP61" i="20" s="1"/>
  <c r="FS61" i="20"/>
  <c r="FT61" i="20"/>
  <c r="FV61" i="20" s="1"/>
  <c r="FX61" i="20"/>
  <c r="FY61" i="20"/>
  <c r="EY22" i="20"/>
  <c r="FA22" i="20"/>
  <c r="FD22" i="20"/>
  <c r="FI22" i="20"/>
  <c r="FJ22" i="20"/>
  <c r="FL22" i="20" s="1"/>
  <c r="FN22" i="20"/>
  <c r="FS22" i="20"/>
  <c r="FT22" i="20"/>
  <c r="FU22" i="20" s="1"/>
  <c r="FX22" i="20"/>
  <c r="FY22" i="20"/>
  <c r="EY47" i="20"/>
  <c r="FB47" i="20"/>
  <c r="FD47" i="20"/>
  <c r="FE47" i="20"/>
  <c r="FG47" i="20" s="1"/>
  <c r="FI47" i="20"/>
  <c r="FJ47" i="20"/>
  <c r="FN47" i="20"/>
  <c r="FS47" i="20"/>
  <c r="FX47" i="20"/>
  <c r="FY47" i="20"/>
  <c r="EY51" i="20"/>
  <c r="FA51" i="20"/>
  <c r="FD51" i="20"/>
  <c r="FE51" i="20"/>
  <c r="FG51" i="20" s="1"/>
  <c r="FI51" i="20"/>
  <c r="FJ51" i="20"/>
  <c r="FL51" i="20" s="1"/>
  <c r="FN51" i="20"/>
  <c r="FS51" i="20"/>
  <c r="FX51" i="20"/>
  <c r="FY51" i="20"/>
  <c r="EY57" i="20"/>
  <c r="FD57" i="20"/>
  <c r="FE57" i="20"/>
  <c r="FG57" i="20" s="1"/>
  <c r="FI57" i="20"/>
  <c r="FJ57" i="20"/>
  <c r="FN57" i="20"/>
  <c r="FS57" i="20"/>
  <c r="FT57" i="20"/>
  <c r="FX57" i="20"/>
  <c r="FY57" i="20"/>
  <c r="EY53" i="20"/>
  <c r="FA53" i="20"/>
  <c r="FD53" i="20"/>
  <c r="FE53" i="20"/>
  <c r="FG53" i="20" s="1"/>
  <c r="FI53" i="20"/>
  <c r="FJ53" i="20"/>
  <c r="FL53" i="20" s="1"/>
  <c r="FN53" i="20"/>
  <c r="FO53" i="20"/>
  <c r="FP53" i="20" s="1"/>
  <c r="FS53" i="20"/>
  <c r="FX53" i="20"/>
  <c r="FY53" i="20"/>
  <c r="EY27" i="20"/>
  <c r="FD27" i="20"/>
  <c r="FI27" i="20"/>
  <c r="FJ27" i="20"/>
  <c r="FN27" i="20"/>
  <c r="FO27" i="20"/>
  <c r="FQ27" i="20" s="1"/>
  <c r="FS27" i="20"/>
  <c r="FT27" i="20"/>
  <c r="FX27" i="20"/>
  <c r="FY27" i="20"/>
  <c r="EY62" i="20"/>
  <c r="FB62" i="20"/>
  <c r="FD62" i="20"/>
  <c r="FE62" i="20"/>
  <c r="FG62" i="20" s="1"/>
  <c r="FI62" i="20"/>
  <c r="FJ62" i="20"/>
  <c r="FL62" i="20" s="1"/>
  <c r="FN62" i="20"/>
  <c r="FO62" i="20"/>
  <c r="FP62" i="20" s="1"/>
  <c r="FS62" i="20"/>
  <c r="FT62" i="20"/>
  <c r="FU62" i="20" s="1"/>
  <c r="FX62" i="20"/>
  <c r="FY62" i="20"/>
  <c r="EY63" i="20"/>
  <c r="FD63" i="20"/>
  <c r="FE63" i="20"/>
  <c r="FG63" i="20" s="1"/>
  <c r="FI63" i="20"/>
  <c r="FJ63" i="20"/>
  <c r="FN63" i="20"/>
  <c r="FS63" i="20"/>
  <c r="FT63" i="20"/>
  <c r="FX63" i="20"/>
  <c r="FY63" i="20"/>
  <c r="EY54" i="20"/>
  <c r="FA54" i="20"/>
  <c r="FD54" i="20"/>
  <c r="FE54" i="20"/>
  <c r="FG54" i="20" s="1"/>
  <c r="FI54" i="20"/>
  <c r="FJ54" i="20"/>
  <c r="FL54" i="20" s="1"/>
  <c r="FN54" i="20"/>
  <c r="FS54" i="20"/>
  <c r="FX54" i="20"/>
  <c r="FY54" i="20"/>
  <c r="EY52" i="20"/>
  <c r="FA52" i="20"/>
  <c r="FD52" i="20"/>
  <c r="FE52" i="20"/>
  <c r="FF52" i="20" s="1"/>
  <c r="FI52" i="20"/>
  <c r="FJ52" i="20"/>
  <c r="FN52" i="20"/>
  <c r="FS52" i="20"/>
  <c r="FX52" i="20"/>
  <c r="FY52" i="20"/>
  <c r="EY81" i="20"/>
  <c r="FA81" i="20"/>
  <c r="FD81" i="20"/>
  <c r="FE81" i="20"/>
  <c r="FG81" i="20" s="1"/>
  <c r="FI81" i="20"/>
  <c r="FJ81" i="20"/>
  <c r="FN81" i="20"/>
  <c r="FO81" i="20"/>
  <c r="FP81" i="20" s="1"/>
  <c r="FS81" i="20"/>
  <c r="FT81" i="20"/>
  <c r="FU81" i="20" s="1"/>
  <c r="FX81" i="20"/>
  <c r="FY81" i="20"/>
  <c r="EY82" i="20"/>
  <c r="FA82" i="20"/>
  <c r="FD82" i="20"/>
  <c r="FE82" i="20"/>
  <c r="FF82" i="20" s="1"/>
  <c r="FI82" i="20"/>
  <c r="FJ82" i="20"/>
  <c r="FN82" i="20"/>
  <c r="FO82" i="20"/>
  <c r="FQ82" i="20" s="1"/>
  <c r="FS82" i="20"/>
  <c r="FT82" i="20"/>
  <c r="FU82" i="20" s="1"/>
  <c r="FX82" i="20"/>
  <c r="FY82" i="20"/>
  <c r="EY50" i="20"/>
  <c r="FB50" i="20"/>
  <c r="FD50" i="20"/>
  <c r="FE50" i="20"/>
  <c r="FG50" i="20" s="1"/>
  <c r="FI50" i="20"/>
  <c r="FJ50" i="20"/>
  <c r="FN50" i="20"/>
  <c r="FS50" i="20"/>
  <c r="FX50" i="20"/>
  <c r="FY50" i="20"/>
  <c r="EY83" i="20"/>
  <c r="FA83" i="20"/>
  <c r="FD83" i="20"/>
  <c r="FE83" i="20"/>
  <c r="FF83" i="20" s="1"/>
  <c r="FI83" i="20"/>
  <c r="FJ83" i="20"/>
  <c r="FN83" i="20"/>
  <c r="FO83" i="20"/>
  <c r="FQ83" i="20" s="1"/>
  <c r="FS83" i="20"/>
  <c r="FT83" i="20"/>
  <c r="FX83" i="20"/>
  <c r="FY83" i="20"/>
  <c r="EY84" i="20"/>
  <c r="FA84" i="20"/>
  <c r="FD84" i="20"/>
  <c r="FE84" i="20"/>
  <c r="FG84" i="20" s="1"/>
  <c r="FI84" i="20"/>
  <c r="FJ84" i="20"/>
  <c r="FN84" i="20"/>
  <c r="FO84" i="20"/>
  <c r="FS84" i="20"/>
  <c r="FT84" i="20"/>
  <c r="FU84" i="20" s="1"/>
  <c r="FX84" i="20"/>
  <c r="FY84" i="20"/>
  <c r="EY60" i="20"/>
  <c r="FA60" i="20"/>
  <c r="FD60" i="20"/>
  <c r="FE60" i="20"/>
  <c r="FI60" i="20"/>
  <c r="FJ60" i="20"/>
  <c r="FL60" i="20" s="1"/>
  <c r="FN60" i="20"/>
  <c r="FO60" i="20"/>
  <c r="FS60" i="20"/>
  <c r="FT60" i="20"/>
  <c r="FU60" i="20" s="1"/>
  <c r="FX60" i="20"/>
  <c r="FY60" i="20"/>
  <c r="EY20" i="20"/>
  <c r="FA20" i="20"/>
  <c r="FD20" i="20"/>
  <c r="FI20" i="20"/>
  <c r="FJ20" i="20"/>
  <c r="FL20" i="20" s="1"/>
  <c r="FN20" i="20"/>
  <c r="FO20" i="20"/>
  <c r="FQ20" i="20" s="1"/>
  <c r="FS20" i="20"/>
  <c r="FX20" i="20"/>
  <c r="FY20" i="20"/>
  <c r="EY17" i="20"/>
  <c r="FA17" i="20"/>
  <c r="FD17" i="20"/>
  <c r="FI17" i="20"/>
  <c r="FJ17" i="20"/>
  <c r="FL17" i="20" s="1"/>
  <c r="FN17" i="20"/>
  <c r="FO17" i="20"/>
  <c r="FQ17" i="20" s="1"/>
  <c r="FS17" i="20"/>
  <c r="FX17" i="20"/>
  <c r="FY17" i="20"/>
  <c r="EY19" i="20"/>
  <c r="FB19" i="20"/>
  <c r="FD19" i="20"/>
  <c r="FI19" i="20"/>
  <c r="FJ19" i="20"/>
  <c r="FN19" i="20"/>
  <c r="FO19" i="20"/>
  <c r="FP19" i="20" s="1"/>
  <c r="FS19" i="20"/>
  <c r="FX19" i="20"/>
  <c r="FY19" i="20"/>
  <c r="EY85" i="20"/>
  <c r="FA85" i="20"/>
  <c r="FD85" i="20"/>
  <c r="FE85" i="20"/>
  <c r="FF85" i="20" s="1"/>
  <c r="FI85" i="20"/>
  <c r="FJ85" i="20"/>
  <c r="FN85" i="20"/>
  <c r="FO85" i="20"/>
  <c r="FQ85" i="20" s="1"/>
  <c r="FS85" i="20"/>
  <c r="FT85" i="20"/>
  <c r="FX85" i="20"/>
  <c r="FY85" i="20"/>
  <c r="EY35" i="20"/>
  <c r="FD35" i="20"/>
  <c r="FE35" i="20"/>
  <c r="FI35" i="20"/>
  <c r="FN35" i="20"/>
  <c r="FO35" i="20"/>
  <c r="FP35" i="20" s="1"/>
  <c r="FS35" i="20"/>
  <c r="FX35" i="20"/>
  <c r="FY35" i="20"/>
  <c r="EY86" i="20"/>
  <c r="FD86" i="20"/>
  <c r="FE86" i="20"/>
  <c r="FG86" i="20" s="1"/>
  <c r="FI86" i="20"/>
  <c r="FJ86" i="20"/>
  <c r="FL86" i="20" s="1"/>
  <c r="FN86" i="20"/>
  <c r="FO86" i="20"/>
  <c r="FQ86" i="20" s="1"/>
  <c r="FS86" i="20"/>
  <c r="FT86" i="20" s="1"/>
  <c r="FX86" i="20"/>
  <c r="FY86" i="20"/>
  <c r="EY87" i="20"/>
  <c r="FA87" i="20"/>
  <c r="FD87" i="20"/>
  <c r="FE87" i="20"/>
  <c r="FG87" i="20" s="1"/>
  <c r="FI87" i="20"/>
  <c r="FJ87" i="20"/>
  <c r="FL87" i="20" s="1"/>
  <c r="FN87" i="20"/>
  <c r="FO87" i="20"/>
  <c r="FQ87" i="20" s="1"/>
  <c r="FS87" i="20"/>
  <c r="FT87" i="20"/>
  <c r="FU87" i="20" s="1"/>
  <c r="FX87" i="20"/>
  <c r="FY87" i="20"/>
  <c r="EY88" i="20"/>
  <c r="FD88" i="20"/>
  <c r="FE88" i="20"/>
  <c r="FI88" i="20"/>
  <c r="FJ88" i="20"/>
  <c r="FL88" i="20" s="1"/>
  <c r="FN88" i="20"/>
  <c r="FO88" i="20"/>
  <c r="FS88" i="20"/>
  <c r="FT88" i="20"/>
  <c r="FU88" i="20" s="1"/>
  <c r="FX88" i="20"/>
  <c r="FY88" i="20"/>
  <c r="EY65" i="20"/>
  <c r="FA65" i="20"/>
  <c r="FD65" i="20"/>
  <c r="FE65" i="20"/>
  <c r="FG65" i="20" s="1"/>
  <c r="FI65" i="20"/>
  <c r="FJ65" i="20"/>
  <c r="FL65" i="20" s="1"/>
  <c r="FN65" i="20"/>
  <c r="FO65" i="20"/>
  <c r="FQ65" i="20" s="1"/>
  <c r="FS65" i="20"/>
  <c r="FT65" i="20"/>
  <c r="FU65" i="20" s="1"/>
  <c r="FX65" i="20"/>
  <c r="FY65" i="20"/>
  <c r="EY66" i="20"/>
  <c r="FD66" i="20"/>
  <c r="FE66" i="20"/>
  <c r="FG66" i="20" s="1"/>
  <c r="FI66" i="20"/>
  <c r="FJ66" i="20"/>
  <c r="FL66" i="20" s="1"/>
  <c r="FN66" i="20"/>
  <c r="FO66" i="20"/>
  <c r="FQ66" i="20" s="1"/>
  <c r="FS66" i="20"/>
  <c r="FT66" i="20"/>
  <c r="FU66" i="20" s="1"/>
  <c r="FX66" i="20"/>
  <c r="FY66" i="20"/>
  <c r="EY89" i="20"/>
  <c r="FD89" i="20"/>
  <c r="FE89" i="20"/>
  <c r="FG89" i="20" s="1"/>
  <c r="FI89" i="20"/>
  <c r="FJ89" i="20"/>
  <c r="FN89" i="20"/>
  <c r="FO89" i="20"/>
  <c r="FQ89" i="20" s="1"/>
  <c r="FS89" i="20"/>
  <c r="FT89" i="20"/>
  <c r="FV89" i="20" s="1"/>
  <c r="FX89" i="20"/>
  <c r="FY89" i="20"/>
  <c r="EY73" i="20"/>
  <c r="FA73" i="20"/>
  <c r="FD73" i="20"/>
  <c r="FE73" i="20"/>
  <c r="FF73" i="20" s="1"/>
  <c r="FI73" i="20"/>
  <c r="FJ73" i="20"/>
  <c r="FN73" i="20"/>
  <c r="FO73" i="20"/>
  <c r="FQ73" i="20" s="1"/>
  <c r="FS73" i="20"/>
  <c r="FT73" i="20"/>
  <c r="FU73" i="20" s="1"/>
  <c r="FX73" i="20"/>
  <c r="FY73" i="20"/>
  <c r="EY90" i="20"/>
  <c r="FA90" i="20"/>
  <c r="FD90" i="20"/>
  <c r="FE90" i="20"/>
  <c r="FG90" i="20" s="1"/>
  <c r="FI90" i="20"/>
  <c r="FJ90" i="20"/>
  <c r="FN90" i="20"/>
  <c r="FO90" i="20"/>
  <c r="FP90" i="20" s="1"/>
  <c r="FS90" i="20"/>
  <c r="FT90" i="20"/>
  <c r="FU90" i="20" s="1"/>
  <c r="FX90" i="20"/>
  <c r="FY90" i="20"/>
  <c r="EY34" i="20"/>
  <c r="FD34" i="20"/>
  <c r="FE34" i="20"/>
  <c r="FG34" i="20" s="1"/>
  <c r="FI34" i="20"/>
  <c r="FN34" i="20"/>
  <c r="FO34" i="20"/>
  <c r="FP34" i="20" s="1"/>
  <c r="FS34" i="20"/>
  <c r="FT34" i="20"/>
  <c r="FU34" i="20" s="1"/>
  <c r="FX34" i="20"/>
  <c r="FY34" i="20"/>
  <c r="EY38" i="20"/>
  <c r="FA38" i="20"/>
  <c r="FD38" i="20"/>
  <c r="FE38" i="20"/>
  <c r="FF38" i="20" s="1"/>
  <c r="FI38" i="20"/>
  <c r="FN38" i="20"/>
  <c r="FO38" i="20"/>
  <c r="FS38" i="20"/>
  <c r="FT38" i="20"/>
  <c r="FU38" i="20" s="1"/>
  <c r="FX38" i="20"/>
  <c r="FY38" i="20"/>
  <c r="EY36" i="20"/>
  <c r="FA36" i="20"/>
  <c r="FD36" i="20"/>
  <c r="FI36" i="20"/>
  <c r="FN36" i="20"/>
  <c r="FO36" i="20"/>
  <c r="FP36" i="20" s="1"/>
  <c r="FS36" i="20"/>
  <c r="FT36" i="20"/>
  <c r="FU36" i="20" s="1"/>
  <c r="FX36" i="20"/>
  <c r="FY36" i="20"/>
  <c r="EY59" i="20"/>
  <c r="FD59" i="20"/>
  <c r="FE59" i="20"/>
  <c r="FG59" i="20" s="1"/>
  <c r="FI59" i="20"/>
  <c r="FJ59" i="20"/>
  <c r="FN59" i="20"/>
  <c r="FO59" i="20"/>
  <c r="FQ59" i="20" s="1"/>
  <c r="FS59" i="20"/>
  <c r="FT59" i="20"/>
  <c r="FX59" i="20"/>
  <c r="FY59" i="20"/>
  <c r="EY10" i="20"/>
  <c r="FA10" i="20"/>
  <c r="FD10" i="20"/>
  <c r="FE10" i="20"/>
  <c r="FG10" i="20" s="1"/>
  <c r="FI10" i="20"/>
  <c r="FN10" i="20"/>
  <c r="FO10" i="20"/>
  <c r="FQ10" i="20" s="1"/>
  <c r="FS10" i="20"/>
  <c r="FT10" i="20"/>
  <c r="FU10" i="20" s="1"/>
  <c r="FX10" i="20"/>
  <c r="FY10" i="20"/>
  <c r="EY16" i="20"/>
  <c r="FA16" i="20"/>
  <c r="FD16" i="20"/>
  <c r="FE16" i="20"/>
  <c r="FF16" i="20" s="1"/>
  <c r="FI16" i="20"/>
  <c r="FN16" i="20"/>
  <c r="FO16" i="20"/>
  <c r="FQ16" i="20" s="1"/>
  <c r="FS16" i="20"/>
  <c r="FT16" i="20"/>
  <c r="FU16" i="20" s="1"/>
  <c r="FX16" i="20"/>
  <c r="FY16" i="20"/>
  <c r="FY31" i="20"/>
  <c r="FX31" i="20"/>
  <c r="FT31" i="20"/>
  <c r="FV31" i="20" s="1"/>
  <c r="FS31" i="20"/>
  <c r="FO31" i="20"/>
  <c r="FQ31" i="20" s="1"/>
  <c r="FN31" i="20"/>
  <c r="FI31" i="20"/>
  <c r="FE31" i="20"/>
  <c r="FG31" i="20" s="1"/>
  <c r="FD31" i="20"/>
  <c r="EY31" i="20"/>
  <c r="DO26" i="20"/>
  <c r="DT26" i="20"/>
  <c r="DY26" i="20"/>
  <c r="DZ26" i="20"/>
  <c r="ED26" i="20"/>
  <c r="EE26" i="20"/>
  <c r="EF26" i="20" s="1"/>
  <c r="EI26" i="20"/>
  <c r="EJ26" i="20"/>
  <c r="EL26" i="20" s="1"/>
  <c r="EN26" i="20"/>
  <c r="EO26" i="20"/>
  <c r="DO32" i="20"/>
  <c r="DT32" i="20"/>
  <c r="DY32" i="20"/>
  <c r="ED32" i="20"/>
  <c r="EE32" i="20"/>
  <c r="EF32" i="20" s="1"/>
  <c r="EI32" i="20"/>
  <c r="EJ32" i="20"/>
  <c r="EL32" i="20" s="1"/>
  <c r="EN32" i="20"/>
  <c r="EO32" i="20"/>
  <c r="DO37" i="20"/>
  <c r="DT37" i="20"/>
  <c r="DY37" i="20"/>
  <c r="ED37" i="20"/>
  <c r="EE37" i="20"/>
  <c r="EF37" i="20" s="1"/>
  <c r="EI37" i="20"/>
  <c r="EJ37" i="20"/>
  <c r="EL37" i="20" s="1"/>
  <c r="EN37" i="20"/>
  <c r="EO37" i="20"/>
  <c r="DO68" i="20"/>
  <c r="DP68" i="20"/>
  <c r="DQ68" i="20" s="1"/>
  <c r="DT68" i="20"/>
  <c r="DU68" i="20"/>
  <c r="DV68" i="20" s="1"/>
  <c r="DY68" i="20"/>
  <c r="DZ68" i="20"/>
  <c r="EB68" i="20" s="1"/>
  <c r="ED68" i="20"/>
  <c r="EE68" i="20"/>
  <c r="EF68" i="20" s="1"/>
  <c r="EI68" i="20"/>
  <c r="EJ68" i="20"/>
  <c r="EK68" i="20" s="1"/>
  <c r="EN68" i="20"/>
  <c r="EO68" i="20"/>
  <c r="DO42" i="20"/>
  <c r="DP42" i="20"/>
  <c r="DR42" i="20" s="1"/>
  <c r="DT42" i="20"/>
  <c r="DU42" i="20"/>
  <c r="DV42" i="20" s="1"/>
  <c r="DY42" i="20"/>
  <c r="ED42" i="20"/>
  <c r="EE42" i="20"/>
  <c r="EF42" i="20" s="1"/>
  <c r="EI42" i="20"/>
  <c r="EJ42" i="20"/>
  <c r="EL42" i="20" s="1"/>
  <c r="EN42" i="20"/>
  <c r="EO42" i="20"/>
  <c r="DO58" i="20"/>
  <c r="DP58" i="20"/>
  <c r="DQ58" i="20" s="1"/>
  <c r="DT58" i="20"/>
  <c r="DU58" i="20"/>
  <c r="DV58" i="20" s="1"/>
  <c r="DY58" i="20"/>
  <c r="DZ58" i="20"/>
  <c r="ED58" i="20"/>
  <c r="EE58" i="20"/>
  <c r="EF58" i="20" s="1"/>
  <c r="EI58" i="20"/>
  <c r="EJ58" i="20"/>
  <c r="EL58" i="20" s="1"/>
  <c r="EN58" i="20"/>
  <c r="EO58" i="20"/>
  <c r="DO56" i="20"/>
  <c r="DP56" i="20"/>
  <c r="DQ56" i="20" s="1"/>
  <c r="DT56" i="20"/>
  <c r="DU56" i="20"/>
  <c r="DV56" i="20" s="1"/>
  <c r="DY56" i="20"/>
  <c r="DZ56" i="20"/>
  <c r="ED56" i="20"/>
  <c r="EI56" i="20"/>
  <c r="EN56" i="20"/>
  <c r="EO56" i="20"/>
  <c r="DO55" i="20"/>
  <c r="DP55" i="20"/>
  <c r="DQ55" i="20" s="1"/>
  <c r="DT55" i="20"/>
  <c r="DU55" i="20"/>
  <c r="DV55" i="20" s="1"/>
  <c r="DY55" i="20"/>
  <c r="DZ55" i="20"/>
  <c r="ED55" i="20"/>
  <c r="EI55" i="20"/>
  <c r="EN55" i="20"/>
  <c r="EO55" i="20"/>
  <c r="DO29" i="20"/>
  <c r="DP29" i="20"/>
  <c r="DQ29" i="20" s="1"/>
  <c r="DT29" i="20"/>
  <c r="DU29" i="20"/>
  <c r="DW29" i="20" s="1"/>
  <c r="DY29" i="20"/>
  <c r="ED29" i="20"/>
  <c r="EE29" i="20"/>
  <c r="EF29" i="20" s="1"/>
  <c r="EI29" i="20"/>
  <c r="EN29" i="20"/>
  <c r="EO29" i="20"/>
  <c r="DO69" i="20"/>
  <c r="DP69" i="20"/>
  <c r="DQ69" i="20" s="1"/>
  <c r="DT69" i="20"/>
  <c r="DU69" i="20"/>
  <c r="DV69" i="20" s="1"/>
  <c r="DY69" i="20"/>
  <c r="DZ69" i="20"/>
  <c r="ED69" i="20"/>
  <c r="EE69" i="20"/>
  <c r="EF69" i="20" s="1"/>
  <c r="EI69" i="20"/>
  <c r="EJ69" i="20"/>
  <c r="EK69" i="20" s="1"/>
  <c r="EN69" i="20"/>
  <c r="EO69" i="20"/>
  <c r="DO70" i="20"/>
  <c r="DP70" i="20"/>
  <c r="DQ70" i="20" s="1"/>
  <c r="DT70" i="20"/>
  <c r="DU70" i="20"/>
  <c r="DW70" i="20" s="1"/>
  <c r="DY70" i="20"/>
  <c r="DZ70" i="20"/>
  <c r="EB70" i="20" s="1"/>
  <c r="ED70" i="20"/>
  <c r="EE70" i="20"/>
  <c r="EI70" i="20"/>
  <c r="EJ70" i="20"/>
  <c r="EK70" i="20" s="1"/>
  <c r="EN70" i="20"/>
  <c r="EO70" i="20"/>
  <c r="DO64" i="20"/>
  <c r="DP64" i="20"/>
  <c r="DR64" i="20" s="1"/>
  <c r="DT64" i="20"/>
  <c r="DU64" i="20"/>
  <c r="DY64" i="20"/>
  <c r="DZ64" i="20"/>
  <c r="ED64" i="20"/>
  <c r="EI64" i="20"/>
  <c r="EJ64" i="20"/>
  <c r="EL64" i="20" s="1"/>
  <c r="EN64" i="20"/>
  <c r="EO64" i="20"/>
  <c r="DO11" i="20"/>
  <c r="DT11" i="20"/>
  <c r="DU11" i="20"/>
  <c r="DV11" i="20" s="1"/>
  <c r="DY11" i="20"/>
  <c r="ED11" i="20"/>
  <c r="EE11" i="20"/>
  <c r="EG11" i="20" s="1"/>
  <c r="EI11" i="20"/>
  <c r="EJ11" i="20"/>
  <c r="EN11" i="20"/>
  <c r="EO11" i="20"/>
  <c r="DO25" i="20"/>
  <c r="DP25" i="20"/>
  <c r="DT25" i="20"/>
  <c r="DU25" i="20"/>
  <c r="DW25" i="20" s="1"/>
  <c r="DY25" i="20"/>
  <c r="ED25" i="20"/>
  <c r="EE25" i="20"/>
  <c r="EI25" i="20"/>
  <c r="EJ25" i="20"/>
  <c r="EN25" i="20"/>
  <c r="EO25" i="20"/>
  <c r="DO67" i="20"/>
  <c r="DP67" i="20"/>
  <c r="DQ67" i="20" s="1"/>
  <c r="DT67" i="20"/>
  <c r="DU67" i="20"/>
  <c r="DW67" i="20" s="1"/>
  <c r="DY67" i="20"/>
  <c r="DZ67" i="20"/>
  <c r="EB67" i="20" s="1"/>
  <c r="ED67" i="20"/>
  <c r="EE67" i="20"/>
  <c r="EG67" i="20" s="1"/>
  <c r="EI67" i="20"/>
  <c r="EJ67" i="20"/>
  <c r="EK67" i="20" s="1"/>
  <c r="EN67" i="20"/>
  <c r="EO67" i="20"/>
  <c r="DO71" i="20"/>
  <c r="DP71" i="20"/>
  <c r="DR71" i="20" s="1"/>
  <c r="DT71" i="20"/>
  <c r="DU71" i="20"/>
  <c r="DW71" i="20" s="1"/>
  <c r="DY71" i="20"/>
  <c r="DZ71" i="20"/>
  <c r="EB71" i="20" s="1"/>
  <c r="ED71" i="20"/>
  <c r="EE71" i="20"/>
  <c r="EG71" i="20" s="1"/>
  <c r="EI71" i="20"/>
  <c r="EJ71" i="20"/>
  <c r="EN71" i="20"/>
  <c r="EO71" i="20"/>
  <c r="DO72" i="20"/>
  <c r="DP72" i="20"/>
  <c r="DR72" i="20" s="1"/>
  <c r="DT72" i="20"/>
  <c r="DU72" i="20"/>
  <c r="DY72" i="20"/>
  <c r="DZ72" i="20"/>
  <c r="ED72" i="20"/>
  <c r="EE72" i="20"/>
  <c r="EF72" i="20" s="1"/>
  <c r="EI72" i="20"/>
  <c r="EJ72" i="20"/>
  <c r="EN72" i="20"/>
  <c r="EO72" i="20"/>
  <c r="DO33" i="20"/>
  <c r="DP33" i="20"/>
  <c r="DQ33" i="20" s="1"/>
  <c r="DT33" i="20"/>
  <c r="DY33" i="20"/>
  <c r="ED33" i="20"/>
  <c r="EE33" i="20"/>
  <c r="EF33" i="20" s="1"/>
  <c r="EI33" i="20"/>
  <c r="EJ33" i="20"/>
  <c r="EK33" i="20" s="1"/>
  <c r="EN33" i="20"/>
  <c r="EO33" i="20"/>
  <c r="DO39" i="20"/>
  <c r="DP39" i="20"/>
  <c r="DR39" i="20" s="1"/>
  <c r="DT39" i="20"/>
  <c r="DU39" i="20"/>
  <c r="DV39" i="20" s="1"/>
  <c r="DY39" i="20"/>
  <c r="ED39" i="20"/>
  <c r="EE39" i="20"/>
  <c r="EG39" i="20" s="1"/>
  <c r="EI39" i="20"/>
  <c r="EJ39" i="20"/>
  <c r="EL39" i="20" s="1"/>
  <c r="EN39" i="20"/>
  <c r="EO39" i="20"/>
  <c r="DO41" i="20"/>
  <c r="DP41" i="20"/>
  <c r="DR41" i="20" s="1"/>
  <c r="DT41" i="20"/>
  <c r="DU41" i="20"/>
  <c r="DW41" i="20" s="1"/>
  <c r="DY41" i="20"/>
  <c r="ED41" i="20"/>
  <c r="EE41" i="20"/>
  <c r="EI41" i="20"/>
  <c r="EJ41" i="20"/>
  <c r="EL41" i="20" s="1"/>
  <c r="EN41" i="20"/>
  <c r="EO41" i="20"/>
  <c r="DO74" i="20"/>
  <c r="DP74" i="20"/>
  <c r="DR74" i="20" s="1"/>
  <c r="DT74" i="20"/>
  <c r="DU74" i="20"/>
  <c r="DV74" i="20" s="1"/>
  <c r="DY74" i="20"/>
  <c r="DZ74" i="20"/>
  <c r="ED74" i="20"/>
  <c r="EE74" i="20"/>
  <c r="EF74" i="20" s="1"/>
  <c r="EI74" i="20"/>
  <c r="EJ74" i="20"/>
  <c r="EN74" i="20"/>
  <c r="EO74" i="20"/>
  <c r="DO75" i="20"/>
  <c r="DP75" i="20"/>
  <c r="DQ75" i="20" s="1"/>
  <c r="DT75" i="20"/>
  <c r="DU75" i="20"/>
  <c r="DV75" i="20" s="1"/>
  <c r="DY75" i="20"/>
  <c r="DZ75" i="20"/>
  <c r="EB75" i="20" s="1"/>
  <c r="ED75" i="20"/>
  <c r="EE75" i="20"/>
  <c r="EF75" i="20" s="1"/>
  <c r="EI75" i="20"/>
  <c r="EJ75" i="20"/>
  <c r="EK75" i="20" s="1"/>
  <c r="EN75" i="20"/>
  <c r="EO75" i="20"/>
  <c r="DO76" i="20"/>
  <c r="DP76" i="20"/>
  <c r="DR76" i="20" s="1"/>
  <c r="DT76" i="20"/>
  <c r="DU76" i="20"/>
  <c r="DV76" i="20" s="1"/>
  <c r="DY76" i="20"/>
  <c r="DZ76" i="20"/>
  <c r="ED76" i="20"/>
  <c r="EE76" i="20"/>
  <c r="EF76" i="20" s="1"/>
  <c r="EI76" i="20"/>
  <c r="EJ76" i="20"/>
  <c r="EL76" i="20" s="1"/>
  <c r="EN76" i="20"/>
  <c r="EO76" i="20"/>
  <c r="DO77" i="20"/>
  <c r="DP77" i="20"/>
  <c r="DR77" i="20" s="1"/>
  <c r="DT77" i="20"/>
  <c r="DU77" i="20"/>
  <c r="DW77" i="20" s="1"/>
  <c r="DY77" i="20"/>
  <c r="DZ77" i="20"/>
  <c r="EB77" i="20" s="1"/>
  <c r="ED77" i="20"/>
  <c r="EE77" i="20"/>
  <c r="EI77" i="20"/>
  <c r="EJ77" i="20"/>
  <c r="EL77" i="20" s="1"/>
  <c r="EN77" i="20"/>
  <c r="EO77" i="20"/>
  <c r="DO44" i="20"/>
  <c r="DP44" i="20"/>
  <c r="DR44" i="20" s="1"/>
  <c r="DT44" i="20"/>
  <c r="DU44" i="20"/>
  <c r="DV44" i="20" s="1"/>
  <c r="DY44" i="20"/>
  <c r="ED44" i="20"/>
  <c r="EE44" i="20"/>
  <c r="EF44" i="20" s="1"/>
  <c r="EI44" i="20"/>
  <c r="EJ44" i="20"/>
  <c r="EN44" i="20"/>
  <c r="EO44" i="20"/>
  <c r="DO15" i="20"/>
  <c r="DP15" i="20"/>
  <c r="DQ15" i="20" s="1"/>
  <c r="DT15" i="20"/>
  <c r="DU15" i="20"/>
  <c r="DV15" i="20" s="1"/>
  <c r="DY15" i="20"/>
  <c r="ED15" i="20"/>
  <c r="EE15" i="20"/>
  <c r="EF15" i="20" s="1"/>
  <c r="EI15" i="20"/>
  <c r="EJ15" i="20"/>
  <c r="EK15" i="20" s="1"/>
  <c r="EN15" i="20"/>
  <c r="EO15" i="20"/>
  <c r="DO21" i="20"/>
  <c r="DP21" i="20"/>
  <c r="DR21" i="20" s="1"/>
  <c r="DT21" i="20"/>
  <c r="DY21" i="20"/>
  <c r="ED21" i="20"/>
  <c r="EE21" i="20"/>
  <c r="EI21" i="20"/>
  <c r="EJ21" i="20"/>
  <c r="EL21" i="20" s="1"/>
  <c r="EN21" i="20"/>
  <c r="EO21" i="20"/>
  <c r="DO78" i="20"/>
  <c r="DP78" i="20"/>
  <c r="DT78" i="20"/>
  <c r="DU78" i="20"/>
  <c r="DV78" i="20" s="1"/>
  <c r="DY78" i="20"/>
  <c r="DZ78" i="20"/>
  <c r="ED78" i="20"/>
  <c r="EE78" i="20"/>
  <c r="EF78" i="20" s="1"/>
  <c r="EI78" i="20"/>
  <c r="EJ78" i="20"/>
  <c r="EN78" i="20"/>
  <c r="EO78" i="20"/>
  <c r="DO43" i="20"/>
  <c r="DP43" i="20"/>
  <c r="DR43" i="20" s="1"/>
  <c r="DT43" i="20"/>
  <c r="DU43" i="20"/>
  <c r="DV43" i="20" s="1"/>
  <c r="DY43" i="20"/>
  <c r="ED43" i="20"/>
  <c r="EE43" i="20"/>
  <c r="EI43" i="20"/>
  <c r="EJ43" i="20"/>
  <c r="EL43" i="20" s="1"/>
  <c r="EN43" i="20"/>
  <c r="EO43" i="20"/>
  <c r="DO46" i="20"/>
  <c r="DP46" i="20"/>
  <c r="DT46" i="20"/>
  <c r="DU46" i="20"/>
  <c r="DV46" i="20" s="1"/>
  <c r="DY46" i="20"/>
  <c r="ED46" i="20"/>
  <c r="EE46" i="20"/>
  <c r="EF46" i="20" s="1"/>
  <c r="EI46" i="20"/>
  <c r="EJ46" i="20"/>
  <c r="EN46" i="20"/>
  <c r="EO46" i="20"/>
  <c r="DO49" i="20"/>
  <c r="DP49" i="20"/>
  <c r="DR49" i="20" s="1"/>
  <c r="DT49" i="20"/>
  <c r="DU49" i="20"/>
  <c r="DV49" i="20" s="1"/>
  <c r="DY49" i="20"/>
  <c r="DZ49" i="20"/>
  <c r="EB49" i="20" s="1"/>
  <c r="ED49" i="20"/>
  <c r="EI49" i="20"/>
  <c r="EN49" i="20"/>
  <c r="EO49" i="20"/>
  <c r="DO30" i="20"/>
  <c r="DP30" i="20"/>
  <c r="DR30" i="20" s="1"/>
  <c r="DT30" i="20"/>
  <c r="DU30" i="20"/>
  <c r="DV30" i="20" s="1"/>
  <c r="DY30" i="20"/>
  <c r="ED30" i="20"/>
  <c r="EE30" i="20"/>
  <c r="EF30" i="20" s="1"/>
  <c r="EI30" i="20"/>
  <c r="EJ30" i="20"/>
  <c r="EL30" i="20" s="1"/>
  <c r="EN30" i="20"/>
  <c r="EO30" i="20"/>
  <c r="DO28" i="20"/>
  <c r="DP28" i="20"/>
  <c r="DQ28" i="20" s="1"/>
  <c r="DT28" i="20"/>
  <c r="DU28" i="20"/>
  <c r="DY28" i="20"/>
  <c r="ED28" i="20"/>
  <c r="EE28" i="20"/>
  <c r="EF28" i="20" s="1"/>
  <c r="EI28" i="20"/>
  <c r="EJ28" i="20"/>
  <c r="EK28" i="20" s="1"/>
  <c r="EN28" i="20"/>
  <c r="EO28" i="20"/>
  <c r="DO23" i="20"/>
  <c r="DP23" i="20"/>
  <c r="DQ23" i="20" s="1"/>
  <c r="DT23" i="20"/>
  <c r="DU23" i="20"/>
  <c r="DV23" i="20" s="1"/>
  <c r="DY23" i="20"/>
  <c r="ED23" i="20"/>
  <c r="EE23" i="20"/>
  <c r="EI23" i="20"/>
  <c r="EJ23" i="20"/>
  <c r="EK23" i="20" s="1"/>
  <c r="EN23" i="20"/>
  <c r="EO23" i="20"/>
  <c r="DO24" i="20"/>
  <c r="DP24" i="20"/>
  <c r="DQ24" i="20" s="1"/>
  <c r="DT24" i="20"/>
  <c r="DU24" i="20"/>
  <c r="DY24" i="20"/>
  <c r="DZ24" i="20"/>
  <c r="ED24" i="20"/>
  <c r="EE24" i="20"/>
  <c r="EF24" i="20" s="1"/>
  <c r="EI24" i="20"/>
  <c r="EJ24" i="20"/>
  <c r="EK24" i="20" s="1"/>
  <c r="EN24" i="20"/>
  <c r="DO13" i="20"/>
  <c r="DP13" i="20"/>
  <c r="DQ13" i="20" s="1"/>
  <c r="DT13" i="20"/>
  <c r="DU13" i="20"/>
  <c r="DV13" i="20" s="1"/>
  <c r="DY13" i="20"/>
  <c r="ED13" i="20"/>
  <c r="EE13" i="20"/>
  <c r="EI13" i="20"/>
  <c r="EJ13" i="20"/>
  <c r="EK13" i="20" s="1"/>
  <c r="EN13" i="20"/>
  <c r="EO13" i="20"/>
  <c r="DO48" i="20"/>
  <c r="DP48" i="20"/>
  <c r="DQ48" i="20" s="1"/>
  <c r="DT48" i="20"/>
  <c r="DU48" i="20"/>
  <c r="DY48" i="20"/>
  <c r="ED48" i="20"/>
  <c r="EE48" i="20"/>
  <c r="EF48" i="20" s="1"/>
  <c r="EI48" i="20"/>
  <c r="EN48" i="20"/>
  <c r="EO48" i="20"/>
  <c r="DO79" i="20"/>
  <c r="DP79" i="20"/>
  <c r="DQ79" i="20" s="1"/>
  <c r="DT79" i="20"/>
  <c r="DU79" i="20"/>
  <c r="DV79" i="20" s="1"/>
  <c r="DY79" i="20"/>
  <c r="DZ79" i="20"/>
  <c r="ED79" i="20"/>
  <c r="EE79" i="20"/>
  <c r="EI79" i="20"/>
  <c r="EJ79" i="20"/>
  <c r="EK79" i="20" s="1"/>
  <c r="EN79" i="20"/>
  <c r="EO79" i="20"/>
  <c r="DO14" i="20"/>
  <c r="DP14" i="20"/>
  <c r="DT14" i="20"/>
  <c r="DU14" i="20"/>
  <c r="DW14" i="20" s="1"/>
  <c r="DY14" i="20"/>
  <c r="ED14" i="20"/>
  <c r="EE14" i="20"/>
  <c r="EF14" i="20" s="1"/>
  <c r="EI14" i="20"/>
  <c r="EJ14" i="20"/>
  <c r="EK14" i="20" s="1"/>
  <c r="EN14" i="20"/>
  <c r="EO14" i="20"/>
  <c r="DO80" i="20"/>
  <c r="DP80" i="20"/>
  <c r="DT80" i="20"/>
  <c r="DU80" i="20"/>
  <c r="DV80" i="20" s="1"/>
  <c r="DY80" i="20"/>
  <c r="DZ80" i="20"/>
  <c r="ED80" i="20"/>
  <c r="EE80" i="20"/>
  <c r="EG80" i="20" s="1"/>
  <c r="EI80" i="20"/>
  <c r="EJ80" i="20"/>
  <c r="EN80" i="20"/>
  <c r="EO80" i="20"/>
  <c r="DO18" i="20"/>
  <c r="DP18" i="20"/>
  <c r="DQ18" i="20" s="1"/>
  <c r="DT18" i="20"/>
  <c r="DY18" i="20"/>
  <c r="DZ18" i="20"/>
  <c r="ED18" i="20"/>
  <c r="EE18" i="20"/>
  <c r="EF18" i="20" s="1"/>
  <c r="EI18" i="20"/>
  <c r="EN18" i="20"/>
  <c r="EO18" i="20"/>
  <c r="DO45" i="20"/>
  <c r="DP45" i="20"/>
  <c r="DT45" i="20"/>
  <c r="DU45" i="20"/>
  <c r="DV45" i="20" s="1"/>
  <c r="DY45" i="20"/>
  <c r="ED45" i="20"/>
  <c r="EE45" i="20"/>
  <c r="EG45" i="20" s="1"/>
  <c r="EI45" i="20"/>
  <c r="EJ45" i="20"/>
  <c r="EN45" i="20"/>
  <c r="EO45" i="20"/>
  <c r="DO61" i="20"/>
  <c r="DP61" i="20"/>
  <c r="DQ61" i="20" s="1"/>
  <c r="DT61" i="20"/>
  <c r="DU61" i="20"/>
  <c r="DW61" i="20" s="1"/>
  <c r="DY61" i="20"/>
  <c r="DZ61" i="20"/>
  <c r="EB61" i="20" s="1"/>
  <c r="ED61" i="20"/>
  <c r="EE61" i="20"/>
  <c r="EF61" i="20" s="1"/>
  <c r="EI61" i="20"/>
  <c r="EJ61" i="20"/>
  <c r="EK61" i="20" s="1"/>
  <c r="EN61" i="20"/>
  <c r="EO61" i="20"/>
  <c r="DO22" i="20"/>
  <c r="DP22" i="20"/>
  <c r="DR22" i="20" s="1"/>
  <c r="DT22" i="20"/>
  <c r="DY22" i="20"/>
  <c r="DZ22" i="20"/>
  <c r="EB22" i="20" s="1"/>
  <c r="ED22" i="20"/>
  <c r="EI22" i="20"/>
  <c r="EJ22" i="20"/>
  <c r="EN22" i="20"/>
  <c r="EO22" i="20"/>
  <c r="DO47" i="20"/>
  <c r="DP47" i="20"/>
  <c r="DQ47" i="20" s="1"/>
  <c r="DT47" i="20"/>
  <c r="DU47" i="20"/>
  <c r="DW47" i="20" s="1"/>
  <c r="DY47" i="20"/>
  <c r="DZ47" i="20"/>
  <c r="EB47" i="20" s="1"/>
  <c r="ED47" i="20"/>
  <c r="EI47" i="20"/>
  <c r="EN47" i="20"/>
  <c r="EO47" i="20"/>
  <c r="DO51" i="20"/>
  <c r="DP51" i="20"/>
  <c r="DR51" i="20" s="1"/>
  <c r="DT51" i="20"/>
  <c r="DU51" i="20"/>
  <c r="DW51" i="20" s="1"/>
  <c r="DY51" i="20"/>
  <c r="DZ51" i="20"/>
  <c r="EB51" i="20" s="1"/>
  <c r="ED51" i="20"/>
  <c r="EI51" i="20"/>
  <c r="EN51" i="20"/>
  <c r="EO51" i="20"/>
  <c r="DO57" i="20"/>
  <c r="DP57" i="20"/>
  <c r="DR57" i="20" s="1"/>
  <c r="DT57" i="20"/>
  <c r="DU57" i="20"/>
  <c r="DY57" i="20"/>
  <c r="DZ57" i="20"/>
  <c r="EB57" i="20" s="1"/>
  <c r="ED57" i="20"/>
  <c r="EI57" i="20"/>
  <c r="EN57" i="20"/>
  <c r="EO57" i="20"/>
  <c r="DO53" i="20"/>
  <c r="DP53" i="20"/>
  <c r="DR53" i="20" s="1"/>
  <c r="DT53" i="20"/>
  <c r="DU53" i="20"/>
  <c r="DW53" i="20" s="1"/>
  <c r="DY53" i="20"/>
  <c r="DZ53" i="20"/>
  <c r="EB53" i="20" s="1"/>
  <c r="ED53" i="20"/>
  <c r="EI53" i="20"/>
  <c r="EN53" i="20"/>
  <c r="EO53" i="20"/>
  <c r="DO27" i="20"/>
  <c r="DP27" i="20"/>
  <c r="DQ27" i="20" s="1"/>
  <c r="DT27" i="20"/>
  <c r="DY27" i="20"/>
  <c r="DZ27" i="20"/>
  <c r="EB27" i="20" s="1"/>
  <c r="ED27" i="20"/>
  <c r="EE27" i="20"/>
  <c r="EG27" i="20" s="1"/>
  <c r="EI27" i="20"/>
  <c r="EJ27" i="20"/>
  <c r="EN27" i="20"/>
  <c r="EO27" i="20"/>
  <c r="DO62" i="20"/>
  <c r="DP62" i="20"/>
  <c r="DR62" i="20" s="1"/>
  <c r="DT62" i="20"/>
  <c r="DU62" i="20"/>
  <c r="DW62" i="20" s="1"/>
  <c r="DY62" i="20"/>
  <c r="DZ62" i="20"/>
  <c r="ED62" i="20"/>
  <c r="EI62" i="20"/>
  <c r="EJ62" i="20"/>
  <c r="EL62" i="20" s="1"/>
  <c r="EN62" i="20"/>
  <c r="EO62" i="20"/>
  <c r="DO63" i="20"/>
  <c r="DP63" i="20"/>
  <c r="DQ63" i="20" s="1"/>
  <c r="DT63" i="20"/>
  <c r="DU63" i="20"/>
  <c r="DW63" i="20" s="1"/>
  <c r="DY63" i="20"/>
  <c r="DZ63" i="20"/>
  <c r="EB63" i="20" s="1"/>
  <c r="ED63" i="20"/>
  <c r="EI63" i="20"/>
  <c r="EJ63" i="20"/>
  <c r="EL63" i="20" s="1"/>
  <c r="EN63" i="20"/>
  <c r="EO63" i="20"/>
  <c r="DO54" i="20"/>
  <c r="DP54" i="20"/>
  <c r="DT54" i="20"/>
  <c r="DU54" i="20"/>
  <c r="DW54" i="20" s="1"/>
  <c r="DY54" i="20"/>
  <c r="DZ54" i="20"/>
  <c r="ED54" i="20"/>
  <c r="EI54" i="20"/>
  <c r="EJ54" i="20"/>
  <c r="EL54" i="20" s="1"/>
  <c r="EN54" i="20"/>
  <c r="EO54" i="20"/>
  <c r="DO52" i="20"/>
  <c r="DP52" i="20"/>
  <c r="DT52" i="20"/>
  <c r="DU52" i="20"/>
  <c r="DV52" i="20" s="1"/>
  <c r="DY52" i="20"/>
  <c r="DZ52" i="20"/>
  <c r="EB52" i="20" s="1"/>
  <c r="ED52" i="20"/>
  <c r="EI52" i="20"/>
  <c r="EN52" i="20"/>
  <c r="EO52" i="20"/>
  <c r="DO81" i="20"/>
  <c r="DP81" i="20"/>
  <c r="DR81" i="20" s="1"/>
  <c r="DT81" i="20"/>
  <c r="DU81" i="20"/>
  <c r="DY81" i="20"/>
  <c r="DZ81" i="20"/>
  <c r="EB81" i="20" s="1"/>
  <c r="ED81" i="20"/>
  <c r="EE81" i="20"/>
  <c r="EF81" i="20" s="1"/>
  <c r="EI81" i="20"/>
  <c r="EJ81" i="20"/>
  <c r="EL81" i="20" s="1"/>
  <c r="EN81" i="20"/>
  <c r="EO81" i="20"/>
  <c r="DO82" i="20"/>
  <c r="DP82" i="20"/>
  <c r="DR82" i="20" s="1"/>
  <c r="DT82" i="20"/>
  <c r="DU82" i="20"/>
  <c r="DY82" i="20"/>
  <c r="DZ82" i="20"/>
  <c r="EB82" i="20" s="1"/>
  <c r="ED82" i="20"/>
  <c r="EE82" i="20"/>
  <c r="EI82" i="20"/>
  <c r="EJ82" i="20"/>
  <c r="EK82" i="20" s="1"/>
  <c r="EN82" i="20"/>
  <c r="EO82" i="20"/>
  <c r="DO50" i="20"/>
  <c r="DP50" i="20"/>
  <c r="DR50" i="20" s="1"/>
  <c r="DT50" i="20"/>
  <c r="DU50" i="20"/>
  <c r="DY50" i="20"/>
  <c r="DZ50" i="20"/>
  <c r="ED50" i="20"/>
  <c r="EI50" i="20"/>
  <c r="EN50" i="20"/>
  <c r="EO50" i="20"/>
  <c r="DO83" i="20"/>
  <c r="DP83" i="20"/>
  <c r="DT83" i="20"/>
  <c r="DU83" i="20"/>
  <c r="DV83" i="20" s="1"/>
  <c r="DY83" i="20"/>
  <c r="DZ83" i="20"/>
  <c r="EB83" i="20" s="1"/>
  <c r="ED83" i="20"/>
  <c r="EE83" i="20"/>
  <c r="EI83" i="20"/>
  <c r="EJ83" i="20"/>
  <c r="EK83" i="20" s="1"/>
  <c r="EN83" i="20"/>
  <c r="EO83" i="20"/>
  <c r="DO84" i="20"/>
  <c r="DP84" i="20"/>
  <c r="DR84" i="20" s="1"/>
  <c r="DT84" i="20"/>
  <c r="DU84" i="20"/>
  <c r="DY84" i="20"/>
  <c r="DZ84" i="20"/>
  <c r="EB84" i="20" s="1"/>
  <c r="ED84" i="20"/>
  <c r="EE84" i="20"/>
  <c r="EI84" i="20"/>
  <c r="EJ84" i="20"/>
  <c r="EN84" i="20"/>
  <c r="EO84" i="20"/>
  <c r="DO60" i="20"/>
  <c r="DP60" i="20"/>
  <c r="DQ60" i="20" s="1"/>
  <c r="DT60" i="20"/>
  <c r="DU60" i="20"/>
  <c r="DV60" i="20" s="1"/>
  <c r="DY60" i="20"/>
  <c r="DZ60" i="20"/>
  <c r="EB60" i="20" s="1"/>
  <c r="ED60" i="20"/>
  <c r="EE60" i="20"/>
  <c r="EI60" i="20"/>
  <c r="EN60" i="20"/>
  <c r="EO60" i="20"/>
  <c r="DO20" i="20"/>
  <c r="DP20" i="20"/>
  <c r="DR20" i="20" s="1"/>
  <c r="DT20" i="20"/>
  <c r="DY20" i="20"/>
  <c r="DZ20" i="20"/>
  <c r="ED20" i="20"/>
  <c r="EE20" i="20"/>
  <c r="EF20" i="20" s="1"/>
  <c r="EI20" i="20"/>
  <c r="EN20" i="20"/>
  <c r="EO20" i="20"/>
  <c r="DO17" i="20"/>
  <c r="DP17" i="20"/>
  <c r="DQ17" i="20" s="1"/>
  <c r="DT17" i="20"/>
  <c r="DY17" i="20"/>
  <c r="DZ17" i="20"/>
  <c r="EB17" i="20" s="1"/>
  <c r="ED17" i="20"/>
  <c r="EE17" i="20"/>
  <c r="EF17" i="20" s="1"/>
  <c r="EI17" i="20"/>
  <c r="EN17" i="20"/>
  <c r="EO17" i="20"/>
  <c r="DO19" i="20"/>
  <c r="DP19" i="20"/>
  <c r="DR19" i="20" s="1"/>
  <c r="DT19" i="20"/>
  <c r="DY19" i="20"/>
  <c r="DZ19" i="20"/>
  <c r="EB19" i="20" s="1"/>
  <c r="ED19" i="20"/>
  <c r="EE19" i="20"/>
  <c r="EI19" i="20"/>
  <c r="EN19" i="20"/>
  <c r="EO19" i="20"/>
  <c r="DO85" i="20"/>
  <c r="DP85" i="20"/>
  <c r="DQ85" i="20" s="1"/>
  <c r="DT85" i="20"/>
  <c r="DU85" i="20"/>
  <c r="DV85" i="20" s="1"/>
  <c r="DY85" i="20"/>
  <c r="DZ85" i="20"/>
  <c r="EB85" i="20" s="1"/>
  <c r="ED85" i="20"/>
  <c r="EE85" i="20"/>
  <c r="EF85" i="20" s="1"/>
  <c r="EI85" i="20"/>
  <c r="EJ85" i="20"/>
  <c r="EK85" i="20" s="1"/>
  <c r="EN85" i="20"/>
  <c r="EO85" i="20"/>
  <c r="DO35" i="20"/>
  <c r="DP35" i="20"/>
  <c r="DR35" i="20" s="1"/>
  <c r="DT35" i="20"/>
  <c r="DU35" i="20"/>
  <c r="DV35" i="20" s="1"/>
  <c r="DY35" i="20"/>
  <c r="ED35" i="20"/>
  <c r="EE35" i="20"/>
  <c r="EF35" i="20" s="1"/>
  <c r="EI35" i="20"/>
  <c r="EN35" i="20"/>
  <c r="EO35" i="20"/>
  <c r="DO86" i="20"/>
  <c r="DP86" i="20"/>
  <c r="DQ86" i="20" s="1"/>
  <c r="DT86" i="20"/>
  <c r="DU86" i="20"/>
  <c r="DV86" i="20" s="1"/>
  <c r="DY86" i="20"/>
  <c r="DZ86" i="20"/>
  <c r="EB86" i="20" s="1"/>
  <c r="ED86" i="20"/>
  <c r="EE86" i="20"/>
  <c r="EF86" i="20" s="1"/>
  <c r="EI86" i="20"/>
  <c r="EJ86" i="20"/>
  <c r="EK86" i="20" s="1"/>
  <c r="EN86" i="20"/>
  <c r="EO86" i="20"/>
  <c r="DO87" i="20"/>
  <c r="DP87" i="20"/>
  <c r="DR87" i="20" s="1"/>
  <c r="DT87" i="20"/>
  <c r="DU87" i="20"/>
  <c r="DV87" i="20" s="1"/>
  <c r="DY87" i="20"/>
  <c r="DZ87" i="20"/>
  <c r="EB87" i="20" s="1"/>
  <c r="ED87" i="20"/>
  <c r="EE87" i="20"/>
  <c r="EF87" i="20" s="1"/>
  <c r="EI87" i="20"/>
  <c r="EJ87" i="20"/>
  <c r="EL87" i="20" s="1"/>
  <c r="EN87" i="20"/>
  <c r="EO87" i="20"/>
  <c r="DO88" i="20"/>
  <c r="DP88" i="20"/>
  <c r="DQ88" i="20" s="1"/>
  <c r="DT88" i="20"/>
  <c r="DU88" i="20"/>
  <c r="DV88" i="20" s="1"/>
  <c r="DY88" i="20"/>
  <c r="DZ88" i="20"/>
  <c r="EB88" i="20" s="1"/>
  <c r="ED88" i="20"/>
  <c r="EE88" i="20"/>
  <c r="EF88" i="20" s="1"/>
  <c r="EI88" i="20"/>
  <c r="EJ88" i="20"/>
  <c r="EK88" i="20" s="1"/>
  <c r="EN88" i="20"/>
  <c r="EO88" i="20"/>
  <c r="DO65" i="20"/>
  <c r="DP65" i="20"/>
  <c r="DR65" i="20" s="1"/>
  <c r="DT65" i="20"/>
  <c r="DU65" i="20"/>
  <c r="DV65" i="20" s="1"/>
  <c r="DY65" i="20"/>
  <c r="DZ65" i="20"/>
  <c r="EB65" i="20" s="1"/>
  <c r="ED65" i="20"/>
  <c r="EE65" i="20"/>
  <c r="EF65" i="20" s="1"/>
  <c r="EI65" i="20"/>
  <c r="EJ65" i="20"/>
  <c r="EL65" i="20" s="1"/>
  <c r="EN65" i="20"/>
  <c r="DO66" i="20"/>
  <c r="DP66" i="20"/>
  <c r="DQ66" i="20" s="1"/>
  <c r="DT66" i="20"/>
  <c r="DU66" i="20"/>
  <c r="DV66" i="20" s="1"/>
  <c r="DY66" i="20"/>
  <c r="DZ66" i="20"/>
  <c r="EB66" i="20" s="1"/>
  <c r="ED66" i="20"/>
  <c r="EE66" i="20"/>
  <c r="EF66" i="20" s="1"/>
  <c r="EI66" i="20"/>
  <c r="EJ66" i="20"/>
  <c r="EL66" i="20" s="1"/>
  <c r="EN66" i="20"/>
  <c r="EO66" i="20"/>
  <c r="DO89" i="20"/>
  <c r="DP89" i="20"/>
  <c r="DR89" i="20" s="1"/>
  <c r="DT89" i="20"/>
  <c r="DU89" i="20"/>
  <c r="DV89" i="20" s="1"/>
  <c r="DY89" i="20"/>
  <c r="DZ89" i="20"/>
  <c r="ED89" i="20"/>
  <c r="EE89" i="20"/>
  <c r="EF89" i="20" s="1"/>
  <c r="EI89" i="20"/>
  <c r="EJ89" i="20"/>
  <c r="EL89" i="20" s="1"/>
  <c r="EN89" i="20"/>
  <c r="EO89" i="20"/>
  <c r="DO73" i="20"/>
  <c r="DP73" i="20"/>
  <c r="DQ73" i="20" s="1"/>
  <c r="DT73" i="20"/>
  <c r="DU73" i="20"/>
  <c r="DV73" i="20" s="1"/>
  <c r="DY73" i="20"/>
  <c r="DZ73" i="20"/>
  <c r="EB73" i="20" s="1"/>
  <c r="ED73" i="20"/>
  <c r="EE73" i="20"/>
  <c r="EF73" i="20" s="1"/>
  <c r="EI73" i="20"/>
  <c r="EJ73" i="20"/>
  <c r="EK73" i="20" s="1"/>
  <c r="EN73" i="20"/>
  <c r="EO73" i="20"/>
  <c r="DO90" i="20"/>
  <c r="DP90" i="20"/>
  <c r="DR90" i="20" s="1"/>
  <c r="DT90" i="20"/>
  <c r="DU90" i="20"/>
  <c r="DV90" i="20" s="1"/>
  <c r="DY90" i="20"/>
  <c r="DZ90" i="20"/>
  <c r="ED90" i="20"/>
  <c r="EE90" i="20"/>
  <c r="EI90" i="20"/>
  <c r="EJ90" i="20"/>
  <c r="EN90" i="20"/>
  <c r="EO90" i="20"/>
  <c r="DO34" i="20"/>
  <c r="DT34" i="20"/>
  <c r="DU34" i="20"/>
  <c r="DV34" i="20" s="1"/>
  <c r="DY34" i="20"/>
  <c r="ED34" i="20"/>
  <c r="EE34" i="20"/>
  <c r="EG34" i="20" s="1"/>
  <c r="EI34" i="20"/>
  <c r="EJ34" i="20"/>
  <c r="EL34" i="20" s="1"/>
  <c r="EN34" i="20"/>
  <c r="EO34" i="20"/>
  <c r="DO38" i="20"/>
  <c r="DP38" i="20"/>
  <c r="DQ38" i="20" s="1"/>
  <c r="DT38" i="20"/>
  <c r="DU38" i="20"/>
  <c r="DW38" i="20" s="1"/>
  <c r="DY38" i="20"/>
  <c r="ED38" i="20"/>
  <c r="EE38" i="20"/>
  <c r="EF38" i="20" s="1"/>
  <c r="EI38" i="20"/>
  <c r="EJ38" i="20"/>
  <c r="EK38" i="20" s="1"/>
  <c r="EN38" i="20"/>
  <c r="EO38" i="20"/>
  <c r="DO36" i="20"/>
  <c r="DP36" i="20"/>
  <c r="DR36" i="20" s="1"/>
  <c r="DT36" i="20"/>
  <c r="DU36" i="20"/>
  <c r="DV36" i="20" s="1"/>
  <c r="DY36" i="20"/>
  <c r="ED36" i="20"/>
  <c r="EE36" i="20"/>
  <c r="EI36" i="20"/>
  <c r="EJ36" i="20"/>
  <c r="EL36" i="20" s="1"/>
  <c r="EN36" i="20"/>
  <c r="EO36" i="20"/>
  <c r="DO59" i="20"/>
  <c r="DP59" i="20"/>
  <c r="DT59" i="20"/>
  <c r="DU59" i="20"/>
  <c r="DV59" i="20" s="1"/>
  <c r="DY59" i="20"/>
  <c r="DZ59" i="20"/>
  <c r="EB59" i="20" s="1"/>
  <c r="ED59" i="20"/>
  <c r="EE59" i="20"/>
  <c r="EF59" i="20" s="1"/>
  <c r="EI59" i="20"/>
  <c r="EN59" i="20"/>
  <c r="EO59" i="20"/>
  <c r="DO10" i="20"/>
  <c r="DP10" i="20"/>
  <c r="DR10" i="20" s="1"/>
  <c r="DT10" i="20"/>
  <c r="DU10" i="20"/>
  <c r="DV10" i="20" s="1"/>
  <c r="DY10" i="20"/>
  <c r="ED10" i="20"/>
  <c r="EE10" i="20"/>
  <c r="EF10" i="20" s="1"/>
  <c r="EI10" i="20"/>
  <c r="EJ10" i="20"/>
  <c r="EL10" i="20" s="1"/>
  <c r="EN10" i="20"/>
  <c r="EO10" i="20"/>
  <c r="DO16" i="20"/>
  <c r="DP16" i="20"/>
  <c r="DQ16" i="20" s="1"/>
  <c r="DT16" i="20"/>
  <c r="DU16" i="20"/>
  <c r="DW16" i="20" s="1"/>
  <c r="DY16" i="20"/>
  <c r="ED16" i="20"/>
  <c r="EE16" i="20"/>
  <c r="EF16" i="20" s="1"/>
  <c r="EI16" i="20"/>
  <c r="EJ16" i="20"/>
  <c r="EK16" i="20" s="1"/>
  <c r="EN16" i="20"/>
  <c r="EO16" i="20"/>
  <c r="EO31" i="20"/>
  <c r="EN31" i="20"/>
  <c r="EI31" i="20"/>
  <c r="EJ31" i="20" s="1"/>
  <c r="ED31" i="20"/>
  <c r="EE31" i="20" s="1"/>
  <c r="DY31" i="20"/>
  <c r="DT31" i="20"/>
  <c r="DO31" i="20"/>
  <c r="CE26" i="20"/>
  <c r="CJ26" i="20"/>
  <c r="CO26" i="20"/>
  <c r="CP26" i="20"/>
  <c r="CR26" i="20" s="1"/>
  <c r="CT26" i="20"/>
  <c r="CU26" i="20"/>
  <c r="CV26" i="20" s="1"/>
  <c r="CY26" i="20"/>
  <c r="CZ26" i="20"/>
  <c r="DA26" i="20" s="1"/>
  <c r="DD26" i="20"/>
  <c r="DE26" i="20"/>
  <c r="CE32" i="20"/>
  <c r="CJ32" i="20"/>
  <c r="CO32" i="20"/>
  <c r="CT32" i="20"/>
  <c r="CU32" i="20"/>
  <c r="CV32" i="20" s="1"/>
  <c r="CY32" i="20"/>
  <c r="CZ32" i="20"/>
  <c r="DB32" i="20" s="1"/>
  <c r="DD32" i="20"/>
  <c r="DE32" i="20"/>
  <c r="CE37" i="20"/>
  <c r="CJ37" i="20"/>
  <c r="CK37" i="20"/>
  <c r="CL37" i="20" s="1"/>
  <c r="CO37" i="20"/>
  <c r="CT37" i="20"/>
  <c r="CU37" i="20"/>
  <c r="CV37" i="20" s="1"/>
  <c r="CY37" i="20"/>
  <c r="CZ37" i="20"/>
  <c r="DA37" i="20" s="1"/>
  <c r="DD37" i="20"/>
  <c r="DE37" i="20"/>
  <c r="CE68" i="20"/>
  <c r="CF68" i="20"/>
  <c r="CG68" i="20" s="1"/>
  <c r="CJ68" i="20"/>
  <c r="CK68" i="20"/>
  <c r="CL68" i="20" s="1"/>
  <c r="CO68" i="20"/>
  <c r="CP68" i="20"/>
  <c r="CT68" i="20"/>
  <c r="CU68" i="20"/>
  <c r="CV68" i="20" s="1"/>
  <c r="CY68" i="20"/>
  <c r="CZ68" i="20"/>
  <c r="DB68" i="20" s="1"/>
  <c r="DD68" i="20"/>
  <c r="DE68" i="20"/>
  <c r="CE42" i="20"/>
  <c r="CF42" i="20"/>
  <c r="CG42" i="20" s="1"/>
  <c r="CJ42" i="20"/>
  <c r="CK42" i="20"/>
  <c r="CL42" i="20" s="1"/>
  <c r="CO42" i="20"/>
  <c r="CT42" i="20"/>
  <c r="CU42" i="20"/>
  <c r="CV42" i="20" s="1"/>
  <c r="CY42" i="20"/>
  <c r="CZ42" i="20"/>
  <c r="DA42" i="20" s="1"/>
  <c r="DD42" i="20"/>
  <c r="DE42" i="20"/>
  <c r="CE58" i="20"/>
  <c r="CF58" i="20"/>
  <c r="CH58" i="20" s="1"/>
  <c r="CJ58" i="20"/>
  <c r="CK58" i="20"/>
  <c r="CL58" i="20" s="1"/>
  <c r="CO58" i="20"/>
  <c r="CP58" i="20"/>
  <c r="CT58" i="20"/>
  <c r="CY58" i="20"/>
  <c r="CZ58" i="20"/>
  <c r="DB58" i="20" s="1"/>
  <c r="DD58" i="20"/>
  <c r="DE58" i="20"/>
  <c r="CE56" i="20"/>
  <c r="CF56" i="20"/>
  <c r="CG56" i="20" s="1"/>
  <c r="CJ56" i="20"/>
  <c r="CK56" i="20"/>
  <c r="CL56" i="20" s="1"/>
  <c r="CO56" i="20"/>
  <c r="CP56" i="20"/>
  <c r="CT56" i="20"/>
  <c r="CY56" i="20"/>
  <c r="DD56" i="20"/>
  <c r="DE56" i="20"/>
  <c r="CE55" i="20"/>
  <c r="CF55" i="20"/>
  <c r="CH55" i="20" s="1"/>
  <c r="CJ55" i="20"/>
  <c r="CK55" i="20"/>
  <c r="CL55" i="20" s="1"/>
  <c r="CO55" i="20"/>
  <c r="CP55" i="20"/>
  <c r="CT55" i="20"/>
  <c r="CY55" i="20"/>
  <c r="DD55" i="20"/>
  <c r="DE55" i="20"/>
  <c r="CE29" i="20"/>
  <c r="CF29" i="20"/>
  <c r="CG29" i="20" s="1"/>
  <c r="CJ29" i="20"/>
  <c r="CK29" i="20"/>
  <c r="CL29" i="20" s="1"/>
  <c r="CO29" i="20"/>
  <c r="CT29" i="20"/>
  <c r="CU29" i="20"/>
  <c r="CV29" i="20" s="1"/>
  <c r="CY29" i="20"/>
  <c r="DD29" i="20"/>
  <c r="DE29" i="20"/>
  <c r="CE69" i="20"/>
  <c r="CF69" i="20"/>
  <c r="CG69" i="20" s="1"/>
  <c r="CJ69" i="20"/>
  <c r="CK69" i="20"/>
  <c r="CO69" i="20"/>
  <c r="CP69" i="20"/>
  <c r="CT69" i="20"/>
  <c r="CU69" i="20"/>
  <c r="CV69" i="20" s="1"/>
  <c r="CY69" i="20"/>
  <c r="CZ69" i="20"/>
  <c r="DA69" i="20" s="1"/>
  <c r="DD69" i="20"/>
  <c r="CE70" i="20"/>
  <c r="CF70" i="20"/>
  <c r="CJ70" i="20"/>
  <c r="CK70" i="20"/>
  <c r="CL70" i="20" s="1"/>
  <c r="CO70" i="20"/>
  <c r="CP70" i="20"/>
  <c r="CT70" i="20"/>
  <c r="CU70" i="20"/>
  <c r="CW70" i="20" s="1"/>
  <c r="CY70" i="20"/>
  <c r="CZ70" i="20"/>
  <c r="DD70" i="20"/>
  <c r="CE64" i="20"/>
  <c r="CF64" i="20"/>
  <c r="CH64" i="20" s="1"/>
  <c r="CJ64" i="20"/>
  <c r="CK64" i="20"/>
  <c r="CM64" i="20" s="1"/>
  <c r="CO64" i="20"/>
  <c r="CP64" i="20"/>
  <c r="CR64" i="20" s="1"/>
  <c r="CT64" i="20"/>
  <c r="CU64" i="20"/>
  <c r="CW64" i="20" s="1"/>
  <c r="CY64" i="20"/>
  <c r="CZ64" i="20"/>
  <c r="DB64" i="20" s="1"/>
  <c r="DD64" i="20"/>
  <c r="DE64" i="20"/>
  <c r="CE11" i="20"/>
  <c r="CF11" i="20"/>
  <c r="CJ11" i="20"/>
  <c r="CK11" i="20"/>
  <c r="CL11" i="20" s="1"/>
  <c r="CO11" i="20"/>
  <c r="CT11" i="20"/>
  <c r="CU11" i="20"/>
  <c r="CW11" i="20" s="1"/>
  <c r="CY11" i="20"/>
  <c r="CZ11" i="20"/>
  <c r="DD11" i="20"/>
  <c r="DE11" i="20"/>
  <c r="CE25" i="20"/>
  <c r="CF25" i="20"/>
  <c r="CG25" i="20" s="1"/>
  <c r="CJ25" i="20"/>
  <c r="CO25" i="20"/>
  <c r="CT25" i="20"/>
  <c r="CU25" i="20"/>
  <c r="CW25" i="20" s="1"/>
  <c r="CY25" i="20"/>
  <c r="CZ25" i="20"/>
  <c r="DB25" i="20" s="1"/>
  <c r="DD25" i="20"/>
  <c r="DE25" i="20"/>
  <c r="CE67" i="20"/>
  <c r="CF67" i="20"/>
  <c r="CG67" i="20" s="1"/>
  <c r="CJ67" i="20"/>
  <c r="CK67" i="20"/>
  <c r="CL67" i="20" s="1"/>
  <c r="CO67" i="20"/>
  <c r="CP67" i="20"/>
  <c r="CR67" i="20" s="1"/>
  <c r="CT67" i="20"/>
  <c r="CU67" i="20"/>
  <c r="CW67" i="20" s="1"/>
  <c r="CY67" i="20"/>
  <c r="CZ67" i="20"/>
  <c r="DA67" i="20" s="1"/>
  <c r="DD67" i="20"/>
  <c r="DE67" i="20"/>
  <c r="CE71" i="20"/>
  <c r="CF71" i="20"/>
  <c r="CJ71" i="20"/>
  <c r="CK71" i="20"/>
  <c r="CM71" i="20" s="1"/>
  <c r="CO71" i="20"/>
  <c r="CP71" i="20"/>
  <c r="CT71" i="20"/>
  <c r="CU71" i="20"/>
  <c r="CV71" i="20" s="1"/>
  <c r="CY71" i="20"/>
  <c r="CZ71" i="20"/>
  <c r="DA71" i="20" s="1"/>
  <c r="DD71" i="20"/>
  <c r="DE71" i="20"/>
  <c r="CE72" i="20"/>
  <c r="CF72" i="20"/>
  <c r="CG72" i="20" s="1"/>
  <c r="CJ72" i="20"/>
  <c r="CK72" i="20"/>
  <c r="CL72" i="20" s="1"/>
  <c r="CO72" i="20"/>
  <c r="CP72" i="20"/>
  <c r="CT72" i="20"/>
  <c r="CU72" i="20"/>
  <c r="CW72" i="20" s="1"/>
  <c r="CY72" i="20"/>
  <c r="CZ72" i="20"/>
  <c r="DA72" i="20" s="1"/>
  <c r="DD72" i="20"/>
  <c r="DE72" i="20"/>
  <c r="CE33" i="20"/>
  <c r="CF33" i="20"/>
  <c r="CG33" i="20" s="1"/>
  <c r="CJ33" i="20"/>
  <c r="CK33" i="20"/>
  <c r="CM33" i="20" s="1"/>
  <c r="CO33" i="20"/>
  <c r="CT33" i="20"/>
  <c r="CU33" i="20"/>
  <c r="CV33" i="20" s="1"/>
  <c r="CY33" i="20"/>
  <c r="CZ33" i="20"/>
  <c r="DA33" i="20" s="1"/>
  <c r="DD33" i="20"/>
  <c r="DE33" i="20"/>
  <c r="CE39" i="20"/>
  <c r="CF39" i="20"/>
  <c r="CG39" i="20" s="1"/>
  <c r="CJ39" i="20"/>
  <c r="CK39" i="20"/>
  <c r="CL39" i="20" s="1"/>
  <c r="CO39" i="20"/>
  <c r="CT39" i="20"/>
  <c r="CU39" i="20"/>
  <c r="CW39" i="20" s="1"/>
  <c r="CY39" i="20"/>
  <c r="CZ39" i="20"/>
  <c r="DA39" i="20" s="1"/>
  <c r="DD39" i="20"/>
  <c r="DE39" i="20"/>
  <c r="CE41" i="20"/>
  <c r="CF41" i="20"/>
  <c r="CG41" i="20" s="1"/>
  <c r="CJ41" i="20"/>
  <c r="CK41" i="20"/>
  <c r="CM41" i="20" s="1"/>
  <c r="CO41" i="20"/>
  <c r="CT41" i="20"/>
  <c r="CU41" i="20"/>
  <c r="CV41" i="20" s="1"/>
  <c r="CY41" i="20"/>
  <c r="CZ41" i="20"/>
  <c r="DA41" i="20" s="1"/>
  <c r="DD41" i="20"/>
  <c r="DE41" i="20"/>
  <c r="CE74" i="20"/>
  <c r="CF74" i="20"/>
  <c r="CG74" i="20" s="1"/>
  <c r="CJ74" i="20"/>
  <c r="CK74" i="20"/>
  <c r="CM74" i="20" s="1"/>
  <c r="CO74" i="20"/>
  <c r="CP74" i="20"/>
  <c r="CT74" i="20"/>
  <c r="CU74" i="20"/>
  <c r="CW74" i="20" s="1"/>
  <c r="CY74" i="20"/>
  <c r="CZ74" i="20"/>
  <c r="DA74" i="20" s="1"/>
  <c r="DD74" i="20"/>
  <c r="DE74" i="20"/>
  <c r="CE75" i="20"/>
  <c r="CF75" i="20"/>
  <c r="CG75" i="20" s="1"/>
  <c r="CJ75" i="20"/>
  <c r="CK75" i="20"/>
  <c r="CM75" i="20" s="1"/>
  <c r="CO75" i="20"/>
  <c r="CP75" i="20"/>
  <c r="CT75" i="20"/>
  <c r="CU75" i="20"/>
  <c r="CV75" i="20" s="1"/>
  <c r="CY75" i="20"/>
  <c r="CZ75" i="20"/>
  <c r="DA75" i="20" s="1"/>
  <c r="DD75" i="20"/>
  <c r="DE75" i="20"/>
  <c r="CE76" i="20"/>
  <c r="CF76" i="20"/>
  <c r="CG76" i="20" s="1"/>
  <c r="CJ76" i="20"/>
  <c r="CK76" i="20"/>
  <c r="CL76" i="20" s="1"/>
  <c r="CO76" i="20"/>
  <c r="CP76" i="20"/>
  <c r="CT76" i="20"/>
  <c r="CU76" i="20"/>
  <c r="CW76" i="20" s="1"/>
  <c r="CY76" i="20"/>
  <c r="CZ76" i="20"/>
  <c r="DA76" i="20" s="1"/>
  <c r="DD76" i="20"/>
  <c r="DE76" i="20"/>
  <c r="CE77" i="20"/>
  <c r="CF77" i="20"/>
  <c r="CG77" i="20" s="1"/>
  <c r="CJ77" i="20"/>
  <c r="CK77" i="20"/>
  <c r="CM77" i="20" s="1"/>
  <c r="CO77" i="20"/>
  <c r="CP77" i="20"/>
  <c r="CT77" i="20"/>
  <c r="CU77" i="20"/>
  <c r="CV77" i="20" s="1"/>
  <c r="CY77" i="20"/>
  <c r="CZ77" i="20"/>
  <c r="DA77" i="20" s="1"/>
  <c r="DD77" i="20"/>
  <c r="DE77" i="20"/>
  <c r="CE44" i="20"/>
  <c r="CF44" i="20"/>
  <c r="CG44" i="20" s="1"/>
  <c r="CJ44" i="20"/>
  <c r="CK44" i="20"/>
  <c r="CM44" i="20" s="1"/>
  <c r="CO44" i="20"/>
  <c r="CT44" i="20"/>
  <c r="CU44" i="20"/>
  <c r="CW44" i="20" s="1"/>
  <c r="CY44" i="20"/>
  <c r="CZ44" i="20"/>
  <c r="DA44" i="20" s="1"/>
  <c r="DD44" i="20"/>
  <c r="DE44" i="20"/>
  <c r="CE15" i="20"/>
  <c r="CJ15" i="20"/>
  <c r="CK15" i="20"/>
  <c r="CM15" i="20" s="1"/>
  <c r="CO15" i="20"/>
  <c r="CT15" i="20"/>
  <c r="CU15" i="20"/>
  <c r="CV15" i="20" s="1"/>
  <c r="CY15" i="20"/>
  <c r="CZ15" i="20"/>
  <c r="DA15" i="20" s="1"/>
  <c r="DD15" i="20"/>
  <c r="DE15" i="20"/>
  <c r="CE21" i="20"/>
  <c r="CF21" i="20"/>
  <c r="CH21" i="20" s="1"/>
  <c r="CJ21" i="20"/>
  <c r="CK21" i="20"/>
  <c r="CL21" i="20" s="1"/>
  <c r="CO21" i="20"/>
  <c r="CT21" i="20"/>
  <c r="CU21" i="20"/>
  <c r="CV21" i="20" s="1"/>
  <c r="CY21" i="20"/>
  <c r="CZ21" i="20"/>
  <c r="DA21" i="20" s="1"/>
  <c r="DD21" i="20"/>
  <c r="DE21" i="20"/>
  <c r="CE78" i="20"/>
  <c r="CF78" i="20"/>
  <c r="CG78" i="20" s="1"/>
  <c r="CJ78" i="20"/>
  <c r="CK78" i="20"/>
  <c r="CL78" i="20" s="1"/>
  <c r="CO78" i="20"/>
  <c r="CP78" i="20"/>
  <c r="CR78" i="20" s="1"/>
  <c r="CT78" i="20"/>
  <c r="CU78" i="20"/>
  <c r="CV78" i="20" s="1"/>
  <c r="CY78" i="20"/>
  <c r="CZ78" i="20"/>
  <c r="DA78" i="20" s="1"/>
  <c r="DD78" i="20"/>
  <c r="DE78" i="20"/>
  <c r="CE43" i="20"/>
  <c r="CF43" i="20"/>
  <c r="CH43" i="20" s="1"/>
  <c r="CJ43" i="20"/>
  <c r="CK43" i="20"/>
  <c r="CL43" i="20" s="1"/>
  <c r="CO43" i="20"/>
  <c r="CT43" i="20"/>
  <c r="CU43" i="20"/>
  <c r="CV43" i="20" s="1"/>
  <c r="CY43" i="20"/>
  <c r="CZ43" i="20"/>
  <c r="DA43" i="20" s="1"/>
  <c r="DD43" i="20"/>
  <c r="DE43" i="20"/>
  <c r="CE46" i="20"/>
  <c r="CF46" i="20"/>
  <c r="CG46" i="20" s="1"/>
  <c r="CJ46" i="20"/>
  <c r="CK46" i="20"/>
  <c r="CO46" i="20"/>
  <c r="CT46" i="20"/>
  <c r="CU46" i="20"/>
  <c r="CY46" i="20"/>
  <c r="CZ46" i="20"/>
  <c r="DA46" i="20" s="1"/>
  <c r="DD46" i="20"/>
  <c r="DE46" i="20"/>
  <c r="CE49" i="20"/>
  <c r="CF49" i="20"/>
  <c r="CG49" i="20" s="1"/>
  <c r="CJ49" i="20"/>
  <c r="CK49" i="20"/>
  <c r="CO49" i="20"/>
  <c r="CP49" i="20"/>
  <c r="CT49" i="20"/>
  <c r="CY49" i="20"/>
  <c r="DD49" i="20"/>
  <c r="DE49" i="20"/>
  <c r="CE30" i="20"/>
  <c r="CF30" i="20"/>
  <c r="CG30" i="20" s="1"/>
  <c r="CJ30" i="20"/>
  <c r="CO30" i="20"/>
  <c r="CT30" i="20"/>
  <c r="CU30" i="20"/>
  <c r="CY30" i="20"/>
  <c r="CZ30" i="20"/>
  <c r="DA30" i="20" s="1"/>
  <c r="DD30" i="20"/>
  <c r="DE30" i="20"/>
  <c r="CE28" i="20"/>
  <c r="CF28" i="20"/>
  <c r="CG28" i="20" s="1"/>
  <c r="CJ28" i="20"/>
  <c r="CK28" i="20"/>
  <c r="CO28" i="20"/>
  <c r="CT28" i="20"/>
  <c r="CU28" i="20"/>
  <c r="CV28" i="20" s="1"/>
  <c r="CY28" i="20"/>
  <c r="CZ28" i="20"/>
  <c r="DD28" i="20"/>
  <c r="DE28" i="20"/>
  <c r="CE23" i="20"/>
  <c r="CF23" i="20"/>
  <c r="CG23" i="20" s="1"/>
  <c r="CJ23" i="20"/>
  <c r="CK23" i="20"/>
  <c r="CL23" i="20" s="1"/>
  <c r="CO23" i="20"/>
  <c r="CT23" i="20"/>
  <c r="CU23" i="20"/>
  <c r="CY23" i="20"/>
  <c r="CZ23" i="20"/>
  <c r="DD23" i="20"/>
  <c r="DE23" i="20"/>
  <c r="CE24" i="20"/>
  <c r="CF24" i="20"/>
  <c r="CG24" i="20" s="1"/>
  <c r="CJ24" i="20"/>
  <c r="CK24" i="20"/>
  <c r="CM24" i="20" s="1"/>
  <c r="CO24" i="20"/>
  <c r="CP24" i="20"/>
  <c r="CR24" i="20" s="1"/>
  <c r="CT24" i="20"/>
  <c r="CU24" i="20"/>
  <c r="CV24" i="20" s="1"/>
  <c r="CY24" i="20"/>
  <c r="CZ24" i="20"/>
  <c r="DA24" i="20" s="1"/>
  <c r="DD24" i="20"/>
  <c r="CE13" i="20"/>
  <c r="CJ13" i="20"/>
  <c r="CK13" i="20"/>
  <c r="CL13" i="20" s="1"/>
  <c r="CO13" i="20"/>
  <c r="CT13" i="20"/>
  <c r="CU13" i="20"/>
  <c r="CW13" i="20" s="1"/>
  <c r="CY13" i="20"/>
  <c r="CZ13" i="20"/>
  <c r="DD13" i="20"/>
  <c r="DE13" i="20"/>
  <c r="CE48" i="20"/>
  <c r="CF48" i="20"/>
  <c r="CG48" i="20" s="1"/>
  <c r="CJ48" i="20"/>
  <c r="CK48" i="20"/>
  <c r="CM48" i="20" s="1"/>
  <c r="CO48" i="20"/>
  <c r="CP48" i="20"/>
  <c r="CR48" i="20" s="1"/>
  <c r="CT48" i="20"/>
  <c r="CU48" i="20"/>
  <c r="CV48" i="20" s="1"/>
  <c r="CY48" i="20"/>
  <c r="DD48" i="20"/>
  <c r="DE48" i="20"/>
  <c r="CE79" i="20"/>
  <c r="CF79" i="20"/>
  <c r="CJ79" i="20"/>
  <c r="CK79" i="20"/>
  <c r="CL79" i="20" s="1"/>
  <c r="CO79" i="20"/>
  <c r="CP79" i="20"/>
  <c r="CR79" i="20" s="1"/>
  <c r="CT79" i="20"/>
  <c r="CU79" i="20"/>
  <c r="CW79" i="20" s="1"/>
  <c r="CY79" i="20"/>
  <c r="CZ79" i="20"/>
  <c r="DD79" i="20"/>
  <c r="DE79" i="20"/>
  <c r="CE14" i="20"/>
  <c r="CJ14" i="20"/>
  <c r="CK14" i="20"/>
  <c r="CO14" i="20"/>
  <c r="CT14" i="20"/>
  <c r="CU14" i="20"/>
  <c r="CV14" i="20" s="1"/>
  <c r="CY14" i="20"/>
  <c r="CZ14" i="20"/>
  <c r="DA14" i="20" s="1"/>
  <c r="DD14" i="20"/>
  <c r="DE14" i="20"/>
  <c r="CE80" i="20"/>
  <c r="CF80" i="20"/>
  <c r="CJ80" i="20"/>
  <c r="CK80" i="20"/>
  <c r="CL80" i="20" s="1"/>
  <c r="CO80" i="20"/>
  <c r="CP80" i="20"/>
  <c r="CT80" i="20"/>
  <c r="CU80" i="20"/>
  <c r="CW80" i="20" s="1"/>
  <c r="CY80" i="20"/>
  <c r="CZ80" i="20"/>
  <c r="DD80" i="20"/>
  <c r="DE80" i="20"/>
  <c r="CE18" i="20"/>
  <c r="CF18" i="20"/>
  <c r="CG18" i="20" s="1"/>
  <c r="CJ18" i="20"/>
  <c r="CO18" i="20"/>
  <c r="CP18" i="20"/>
  <c r="CR18" i="20" s="1"/>
  <c r="CT18" i="20"/>
  <c r="CU18" i="20"/>
  <c r="CV18" i="20" s="1"/>
  <c r="CY18" i="20"/>
  <c r="DD18" i="20"/>
  <c r="DE18" i="20"/>
  <c r="CE45" i="20"/>
  <c r="CF45" i="20"/>
  <c r="CJ45" i="20"/>
  <c r="CK45" i="20"/>
  <c r="CL45" i="20" s="1"/>
  <c r="CO45" i="20"/>
  <c r="CT45" i="20"/>
  <c r="CU45" i="20"/>
  <c r="CW45" i="20" s="1"/>
  <c r="CY45" i="20"/>
  <c r="CZ45" i="20"/>
  <c r="DD45" i="20"/>
  <c r="DE45" i="20"/>
  <c r="CE61" i="20"/>
  <c r="CF61" i="20"/>
  <c r="CG61" i="20" s="1"/>
  <c r="CJ61" i="20"/>
  <c r="CK61" i="20"/>
  <c r="CM61" i="20" s="1"/>
  <c r="CO61" i="20"/>
  <c r="CP61" i="20"/>
  <c r="CR61" i="20" s="1"/>
  <c r="CT61" i="20"/>
  <c r="CY61" i="20"/>
  <c r="CZ61" i="20"/>
  <c r="DA61" i="20" s="1"/>
  <c r="DD61" i="20"/>
  <c r="DE61" i="20"/>
  <c r="CE22" i="20"/>
  <c r="CF22" i="20"/>
  <c r="CJ22" i="20"/>
  <c r="CO22" i="20"/>
  <c r="CP22" i="20"/>
  <c r="CT22" i="20"/>
  <c r="CU22" i="20"/>
  <c r="CW22" i="20" s="1"/>
  <c r="CY22" i="20"/>
  <c r="CZ22" i="20"/>
  <c r="DB22" i="20" s="1"/>
  <c r="DD22" i="20"/>
  <c r="DE22" i="20"/>
  <c r="CE47" i="20"/>
  <c r="CF47" i="20"/>
  <c r="CG47" i="20" s="1"/>
  <c r="CJ47" i="20"/>
  <c r="CK47" i="20"/>
  <c r="CL47" i="20" s="1"/>
  <c r="CO47" i="20"/>
  <c r="CP47" i="20"/>
  <c r="CR47" i="20" s="1"/>
  <c r="CT47" i="20"/>
  <c r="CY47" i="20"/>
  <c r="DD47" i="20"/>
  <c r="DE47" i="20"/>
  <c r="CE51" i="20"/>
  <c r="CF51" i="20"/>
  <c r="CH51" i="20" s="1"/>
  <c r="CJ51" i="20"/>
  <c r="CK51" i="20"/>
  <c r="CL51" i="20" s="1"/>
  <c r="CO51" i="20"/>
  <c r="CP51" i="20"/>
  <c r="CT51" i="20"/>
  <c r="CY51" i="20"/>
  <c r="DD51" i="20"/>
  <c r="DE51" i="20"/>
  <c r="CE57" i="20"/>
  <c r="CF57" i="20"/>
  <c r="CG57" i="20" s="1"/>
  <c r="CJ57" i="20"/>
  <c r="CK57" i="20"/>
  <c r="CM57" i="20" s="1"/>
  <c r="CO57" i="20"/>
  <c r="CP57" i="20"/>
  <c r="CR57" i="20" s="1"/>
  <c r="CT57" i="20"/>
  <c r="CY57" i="20"/>
  <c r="CZ57" i="20"/>
  <c r="DB57" i="20" s="1"/>
  <c r="DD57" i="20"/>
  <c r="DE57" i="20"/>
  <c r="CE53" i="20"/>
  <c r="CF53" i="20"/>
  <c r="CG53" i="20" s="1"/>
  <c r="CJ53" i="20"/>
  <c r="CK53" i="20"/>
  <c r="CL53" i="20" s="1"/>
  <c r="CO53" i="20"/>
  <c r="CP53" i="20"/>
  <c r="CR53" i="20" s="1"/>
  <c r="CT53" i="20"/>
  <c r="CU53" i="20"/>
  <c r="CV53" i="20" s="1"/>
  <c r="CY53" i="20"/>
  <c r="DD53" i="20"/>
  <c r="DE53" i="20"/>
  <c r="CE27" i="20"/>
  <c r="CF27" i="20"/>
  <c r="CH27" i="20" s="1"/>
  <c r="CJ27" i="20"/>
  <c r="CO27" i="20"/>
  <c r="CP27" i="20"/>
  <c r="CT27" i="20"/>
  <c r="CU27" i="20"/>
  <c r="CV27" i="20" s="1"/>
  <c r="CY27" i="20"/>
  <c r="CZ27" i="20"/>
  <c r="DB27" i="20" s="1"/>
  <c r="DD27" i="20"/>
  <c r="DE27" i="20"/>
  <c r="CE62" i="20"/>
  <c r="CF62" i="20"/>
  <c r="CH62" i="20" s="1"/>
  <c r="CJ62" i="20"/>
  <c r="CK62" i="20"/>
  <c r="CL62" i="20" s="1"/>
  <c r="CO62" i="20"/>
  <c r="CP62" i="20"/>
  <c r="CR62" i="20" s="1"/>
  <c r="CT62" i="20"/>
  <c r="CY62" i="20"/>
  <c r="CZ62" i="20"/>
  <c r="DB62" i="20" s="1"/>
  <c r="DD62" i="20"/>
  <c r="DE62" i="20"/>
  <c r="CE63" i="20"/>
  <c r="CF63" i="20"/>
  <c r="CH63" i="20" s="1"/>
  <c r="CJ63" i="20"/>
  <c r="CK63" i="20"/>
  <c r="CL63" i="20" s="1"/>
  <c r="CO63" i="20"/>
  <c r="CP63" i="20"/>
  <c r="CT63" i="20"/>
  <c r="CU63" i="20"/>
  <c r="CV63" i="20" s="1"/>
  <c r="CY63" i="20"/>
  <c r="CZ63" i="20"/>
  <c r="DB63" i="20" s="1"/>
  <c r="DD63" i="20"/>
  <c r="DE63" i="20"/>
  <c r="CE54" i="20"/>
  <c r="CF54" i="20"/>
  <c r="CG54" i="20" s="1"/>
  <c r="CJ54" i="20"/>
  <c r="CK54" i="20"/>
  <c r="CL54" i="20" s="1"/>
  <c r="CO54" i="20"/>
  <c r="CP54" i="20"/>
  <c r="CR54" i="20" s="1"/>
  <c r="CT54" i="20"/>
  <c r="CY54" i="20"/>
  <c r="CZ54" i="20"/>
  <c r="DA54" i="20" s="1"/>
  <c r="DD54" i="20"/>
  <c r="DE54" i="20"/>
  <c r="CE52" i="20"/>
  <c r="CF52" i="20"/>
  <c r="CH52" i="20" s="1"/>
  <c r="CJ52" i="20"/>
  <c r="CK52" i="20"/>
  <c r="CL52" i="20" s="1"/>
  <c r="CO52" i="20"/>
  <c r="CP52" i="20"/>
  <c r="CT52" i="20"/>
  <c r="CY52" i="20"/>
  <c r="DD52" i="20"/>
  <c r="DE52" i="20"/>
  <c r="CE81" i="20"/>
  <c r="CF81" i="20"/>
  <c r="CG81" i="20" s="1"/>
  <c r="CJ81" i="20"/>
  <c r="CK81" i="20"/>
  <c r="CM81" i="20" s="1"/>
  <c r="CO81" i="20"/>
  <c r="CP81" i="20"/>
  <c r="CR81" i="20" s="1"/>
  <c r="CT81" i="20"/>
  <c r="CU81" i="20"/>
  <c r="CV81" i="20" s="1"/>
  <c r="CY81" i="20"/>
  <c r="CZ81" i="20"/>
  <c r="DA81" i="20" s="1"/>
  <c r="DD81" i="20"/>
  <c r="DE81" i="20"/>
  <c r="CE82" i="20"/>
  <c r="CF82" i="20"/>
  <c r="CJ82" i="20"/>
  <c r="CK82" i="20"/>
  <c r="CL82" i="20" s="1"/>
  <c r="CO82" i="20"/>
  <c r="CP82" i="20"/>
  <c r="CT82" i="20"/>
  <c r="CU82" i="20"/>
  <c r="CW82" i="20" s="1"/>
  <c r="CY82" i="20"/>
  <c r="CZ82" i="20"/>
  <c r="DD82" i="20"/>
  <c r="DE82" i="20"/>
  <c r="CE50" i="20"/>
  <c r="CF50" i="20"/>
  <c r="CG50" i="20" s="1"/>
  <c r="CJ50" i="20"/>
  <c r="CK50" i="20"/>
  <c r="CM50" i="20" s="1"/>
  <c r="CO50" i="20"/>
  <c r="CP50" i="20"/>
  <c r="CR50" i="20" s="1"/>
  <c r="CT50" i="20"/>
  <c r="CY50" i="20"/>
  <c r="DD50" i="20"/>
  <c r="DE50" i="20"/>
  <c r="CE83" i="20"/>
  <c r="CF83" i="20"/>
  <c r="CJ83" i="20"/>
  <c r="CK83" i="20"/>
  <c r="CL83" i="20" s="1"/>
  <c r="CO83" i="20"/>
  <c r="CP83" i="20"/>
  <c r="CR83" i="20" s="1"/>
  <c r="CT83" i="20"/>
  <c r="CU83" i="20"/>
  <c r="CW83" i="20" s="1"/>
  <c r="CY83" i="20"/>
  <c r="CZ83" i="20"/>
  <c r="DA83" i="20" s="1"/>
  <c r="DD83" i="20"/>
  <c r="DE83" i="20"/>
  <c r="CE84" i="20"/>
  <c r="CF84" i="20"/>
  <c r="CG84" i="20" s="1"/>
  <c r="CJ84" i="20"/>
  <c r="CK84" i="20"/>
  <c r="CM84" i="20" s="1"/>
  <c r="CO84" i="20"/>
  <c r="CP84" i="20"/>
  <c r="CT84" i="20"/>
  <c r="CU84" i="20"/>
  <c r="CV84" i="20" s="1"/>
  <c r="CY84" i="20"/>
  <c r="CZ84" i="20"/>
  <c r="DB84" i="20" s="1"/>
  <c r="DD84" i="20"/>
  <c r="DE84" i="20"/>
  <c r="CE60" i="20"/>
  <c r="CF60" i="20"/>
  <c r="CG60" i="20" s="1"/>
  <c r="CJ60" i="20"/>
  <c r="CK60" i="20"/>
  <c r="CL60" i="20" s="1"/>
  <c r="CO60" i="20"/>
  <c r="CP60" i="20"/>
  <c r="CT60" i="20"/>
  <c r="CU60" i="20"/>
  <c r="CW60" i="20" s="1"/>
  <c r="CY60" i="20"/>
  <c r="DD60" i="20"/>
  <c r="DE60" i="20"/>
  <c r="CE20" i="20"/>
  <c r="CF20" i="20"/>
  <c r="CG20" i="20" s="1"/>
  <c r="CJ20" i="20"/>
  <c r="CO20" i="20"/>
  <c r="CP20" i="20"/>
  <c r="CT20" i="20"/>
  <c r="CU20" i="20"/>
  <c r="CV20" i="20" s="1"/>
  <c r="CY20" i="20"/>
  <c r="DD20" i="20"/>
  <c r="DE20" i="20"/>
  <c r="CE17" i="20"/>
  <c r="CF17" i="20"/>
  <c r="CJ17" i="20"/>
  <c r="CO17" i="20"/>
  <c r="CP17" i="20"/>
  <c r="CT17" i="20"/>
  <c r="CU17" i="20"/>
  <c r="CW17" i="20" s="1"/>
  <c r="CY17" i="20"/>
  <c r="DD17" i="20"/>
  <c r="DE17" i="20"/>
  <c r="CE19" i="20"/>
  <c r="CF19" i="20"/>
  <c r="CG19" i="20" s="1"/>
  <c r="CJ19" i="20"/>
  <c r="CO19" i="20"/>
  <c r="CP19" i="20"/>
  <c r="CT19" i="20"/>
  <c r="CU19" i="20"/>
  <c r="CW19" i="20" s="1"/>
  <c r="CY19" i="20"/>
  <c r="DD19" i="20"/>
  <c r="DE19" i="20"/>
  <c r="CE85" i="20"/>
  <c r="CF85" i="20"/>
  <c r="CG85" i="20" s="1"/>
  <c r="CJ85" i="20"/>
  <c r="CK85" i="20"/>
  <c r="CL85" i="20" s="1"/>
  <c r="CO85" i="20"/>
  <c r="CP85" i="20"/>
  <c r="CT85" i="20"/>
  <c r="CU85" i="20"/>
  <c r="CW85" i="20" s="1"/>
  <c r="CY85" i="20"/>
  <c r="CZ85" i="20"/>
  <c r="DD85" i="20"/>
  <c r="DE85" i="20"/>
  <c r="CE35" i="20"/>
  <c r="CF35" i="20"/>
  <c r="CH35" i="20" s="1"/>
  <c r="CJ35" i="20"/>
  <c r="CO35" i="20"/>
  <c r="CT35" i="20"/>
  <c r="CU35" i="20"/>
  <c r="CV35" i="20" s="1"/>
  <c r="CY35" i="20"/>
  <c r="DD35" i="20"/>
  <c r="DE35" i="20"/>
  <c r="CE86" i="20"/>
  <c r="CF86" i="20"/>
  <c r="CG86" i="20" s="1"/>
  <c r="CJ86" i="20"/>
  <c r="CK86" i="20"/>
  <c r="CL86" i="20" s="1"/>
  <c r="CO86" i="20"/>
  <c r="CP86" i="20"/>
  <c r="CR86" i="20" s="1"/>
  <c r="CT86" i="20"/>
  <c r="CU86" i="20"/>
  <c r="CW86" i="20" s="1"/>
  <c r="CY86" i="20"/>
  <c r="CZ86" i="20"/>
  <c r="DD86" i="20"/>
  <c r="DE86" i="20"/>
  <c r="CE87" i="20"/>
  <c r="CF87" i="20"/>
  <c r="CH87" i="20" s="1"/>
  <c r="CJ87" i="20"/>
  <c r="CK87" i="20"/>
  <c r="CM87" i="20" s="1"/>
  <c r="CO87" i="20"/>
  <c r="CP87" i="20"/>
  <c r="CT87" i="20"/>
  <c r="CU87" i="20"/>
  <c r="CV87" i="20" s="1"/>
  <c r="CY87" i="20"/>
  <c r="CZ87" i="20"/>
  <c r="DB87" i="20" s="1"/>
  <c r="DD87" i="20"/>
  <c r="DE87" i="20"/>
  <c r="CE88" i="20"/>
  <c r="CF88" i="20"/>
  <c r="CG88" i="20" s="1"/>
  <c r="CJ88" i="20"/>
  <c r="CK88" i="20"/>
  <c r="CL88" i="20" s="1"/>
  <c r="CO88" i="20"/>
  <c r="CP88" i="20"/>
  <c r="CT88" i="20"/>
  <c r="CU88" i="20"/>
  <c r="CW88" i="20" s="1"/>
  <c r="CY88" i="20"/>
  <c r="CZ88" i="20"/>
  <c r="DA88" i="20" s="1"/>
  <c r="DD88" i="20"/>
  <c r="DE88" i="20"/>
  <c r="CE65" i="20"/>
  <c r="CF65" i="20"/>
  <c r="CH65" i="20" s="1"/>
  <c r="CJ65" i="20"/>
  <c r="CK65" i="20"/>
  <c r="CL65" i="20" s="1"/>
  <c r="CO65" i="20"/>
  <c r="CP65" i="20"/>
  <c r="CT65" i="20"/>
  <c r="CU65" i="20"/>
  <c r="CV65" i="20" s="1"/>
  <c r="CY65" i="20"/>
  <c r="CZ65" i="20"/>
  <c r="DA65" i="20" s="1"/>
  <c r="DD65" i="20"/>
  <c r="CE66" i="20"/>
  <c r="CF66" i="20"/>
  <c r="CG66" i="20" s="1"/>
  <c r="CJ66" i="20"/>
  <c r="CK66" i="20"/>
  <c r="CL66" i="20" s="1"/>
  <c r="CO66" i="20"/>
  <c r="CP66" i="20"/>
  <c r="CT66" i="20"/>
  <c r="CU66" i="20"/>
  <c r="CV66" i="20" s="1"/>
  <c r="CY66" i="20"/>
  <c r="CZ66" i="20"/>
  <c r="DA66" i="20" s="1"/>
  <c r="DD66" i="20"/>
  <c r="CE89" i="20"/>
  <c r="CF89" i="20"/>
  <c r="CH89" i="20" s="1"/>
  <c r="CJ89" i="20"/>
  <c r="CK89" i="20"/>
  <c r="CL89" i="20" s="1"/>
  <c r="CO89" i="20"/>
  <c r="CP89" i="20"/>
  <c r="CT89" i="20"/>
  <c r="CU89" i="20"/>
  <c r="CV89" i="20" s="1"/>
  <c r="CY89" i="20"/>
  <c r="CZ89" i="20"/>
  <c r="DA89" i="20" s="1"/>
  <c r="DD89" i="20"/>
  <c r="DE89" i="20"/>
  <c r="CE73" i="20"/>
  <c r="CF73" i="20"/>
  <c r="CG73" i="20" s="1"/>
  <c r="CJ73" i="20"/>
  <c r="CK73" i="20"/>
  <c r="CL73" i="20" s="1"/>
  <c r="CO73" i="20"/>
  <c r="CP73" i="20"/>
  <c r="CT73" i="20"/>
  <c r="CU73" i="20"/>
  <c r="CV73" i="20" s="1"/>
  <c r="CY73" i="20"/>
  <c r="CZ73" i="20"/>
  <c r="DA73" i="20" s="1"/>
  <c r="DD73" i="20"/>
  <c r="DE73" i="20"/>
  <c r="CE90" i="20"/>
  <c r="CF90" i="20"/>
  <c r="CH90" i="20" s="1"/>
  <c r="CJ90" i="20"/>
  <c r="CK90" i="20"/>
  <c r="CL90" i="20" s="1"/>
  <c r="CO90" i="20"/>
  <c r="CP90" i="20"/>
  <c r="CT90" i="20"/>
  <c r="CU90" i="20"/>
  <c r="CV90" i="20" s="1"/>
  <c r="CY90" i="20"/>
  <c r="CZ90" i="20"/>
  <c r="DA90" i="20" s="1"/>
  <c r="DD90" i="20"/>
  <c r="DE90" i="20"/>
  <c r="CE34" i="20"/>
  <c r="CJ34" i="20"/>
  <c r="CK34" i="20"/>
  <c r="CL34" i="20" s="1"/>
  <c r="CO34" i="20"/>
  <c r="CT34" i="20"/>
  <c r="CU34" i="20"/>
  <c r="CV34" i="20" s="1"/>
  <c r="CY34" i="20"/>
  <c r="CZ34" i="20"/>
  <c r="DA34" i="20" s="1"/>
  <c r="DD34" i="20"/>
  <c r="DE34" i="20"/>
  <c r="CE38" i="20"/>
  <c r="CF38" i="20"/>
  <c r="CG38" i="20" s="1"/>
  <c r="CJ38" i="20"/>
  <c r="CK38" i="20"/>
  <c r="CL38" i="20" s="1"/>
  <c r="CO38" i="20"/>
  <c r="CT38" i="20"/>
  <c r="CU38" i="20"/>
  <c r="CV38" i="20" s="1"/>
  <c r="CY38" i="20"/>
  <c r="CZ38" i="20"/>
  <c r="DA38" i="20" s="1"/>
  <c r="DD38" i="20"/>
  <c r="DE38" i="20"/>
  <c r="CE36" i="20"/>
  <c r="CJ36" i="20"/>
  <c r="CO36" i="20"/>
  <c r="CT36" i="20"/>
  <c r="CU36" i="20"/>
  <c r="CV36" i="20" s="1"/>
  <c r="CY36" i="20"/>
  <c r="CZ36" i="20"/>
  <c r="DA36" i="20" s="1"/>
  <c r="DD36" i="20"/>
  <c r="DE36" i="20"/>
  <c r="CE59" i="20"/>
  <c r="CF59" i="20"/>
  <c r="CG59" i="20" s="1"/>
  <c r="CJ59" i="20"/>
  <c r="CK59" i="20"/>
  <c r="CL59" i="20" s="1"/>
  <c r="CO59" i="20"/>
  <c r="CP59" i="20"/>
  <c r="CT59" i="20"/>
  <c r="CU59" i="20"/>
  <c r="CV59" i="20" s="1"/>
  <c r="CY59" i="20"/>
  <c r="CZ59" i="20"/>
  <c r="DA59" i="20" s="1"/>
  <c r="DD59" i="20"/>
  <c r="DE59" i="20"/>
  <c r="CE10" i="20"/>
  <c r="CF10" i="20"/>
  <c r="CH10" i="20" s="1"/>
  <c r="CJ10" i="20"/>
  <c r="CK10" i="20"/>
  <c r="CL10" i="20" s="1"/>
  <c r="CO10" i="20"/>
  <c r="CT10" i="20"/>
  <c r="CU10" i="20"/>
  <c r="CV10" i="20" s="1"/>
  <c r="CY10" i="20"/>
  <c r="CZ10" i="20"/>
  <c r="DA10" i="20" s="1"/>
  <c r="DD10" i="20"/>
  <c r="DE10" i="20"/>
  <c r="CE16" i="20"/>
  <c r="CF16" i="20"/>
  <c r="CG16" i="20" s="1"/>
  <c r="CJ16" i="20"/>
  <c r="CK16" i="20"/>
  <c r="CL16" i="20" s="1"/>
  <c r="CO16" i="20"/>
  <c r="CT16" i="20"/>
  <c r="CU16" i="20"/>
  <c r="CV16" i="20" s="1"/>
  <c r="CY16" i="20"/>
  <c r="CZ16" i="20"/>
  <c r="DA16" i="20" s="1"/>
  <c r="DD16" i="20"/>
  <c r="DE16" i="20"/>
  <c r="DE31" i="20"/>
  <c r="DD31" i="20"/>
  <c r="CZ31" i="20"/>
  <c r="DB31" i="20" s="1"/>
  <c r="CY31" i="20"/>
  <c r="CU31" i="20"/>
  <c r="CW31" i="20" s="1"/>
  <c r="CT31" i="20"/>
  <c r="CO31" i="20"/>
  <c r="CJ31" i="20"/>
  <c r="CK31" i="20" s="1"/>
  <c r="CE31" i="20"/>
  <c r="AU26" i="20"/>
  <c r="AZ26" i="20"/>
  <c r="BE26" i="20"/>
  <c r="BF26" i="20"/>
  <c r="BH26" i="20" s="1"/>
  <c r="BJ26" i="20"/>
  <c r="BK26" i="20"/>
  <c r="BL26" i="20" s="1"/>
  <c r="BO26" i="20"/>
  <c r="BP26" i="20"/>
  <c r="BQ26" i="20" s="1"/>
  <c r="BT26" i="20"/>
  <c r="BU26" i="20"/>
  <c r="AU32" i="20"/>
  <c r="AZ32" i="20"/>
  <c r="BE32" i="20"/>
  <c r="BJ32" i="20"/>
  <c r="BK32" i="20"/>
  <c r="BM32" i="20" s="1"/>
  <c r="BO32" i="20"/>
  <c r="BP32" i="20"/>
  <c r="BQ32" i="20" s="1"/>
  <c r="BT32" i="20"/>
  <c r="BU32" i="20"/>
  <c r="AU37" i="20"/>
  <c r="AZ37" i="20"/>
  <c r="BA37" i="20"/>
  <c r="BB37" i="20" s="1"/>
  <c r="BE37" i="20"/>
  <c r="BJ37" i="20"/>
  <c r="BK37" i="20"/>
  <c r="BL37" i="20" s="1"/>
  <c r="BO37" i="20"/>
  <c r="BP37" i="20"/>
  <c r="BR37" i="20" s="1"/>
  <c r="BT37" i="20"/>
  <c r="BU37" i="20"/>
  <c r="AU68" i="20"/>
  <c r="AV68" i="20"/>
  <c r="AW68" i="20" s="1"/>
  <c r="AZ68" i="20"/>
  <c r="BA68" i="20"/>
  <c r="BC68" i="20" s="1"/>
  <c r="BE68" i="20"/>
  <c r="BF68" i="20"/>
  <c r="BJ68" i="20"/>
  <c r="BK68" i="20"/>
  <c r="BL68" i="20" s="1"/>
  <c r="BO68" i="20"/>
  <c r="BP68" i="20"/>
  <c r="BQ68" i="20" s="1"/>
  <c r="BT68" i="20"/>
  <c r="AU42" i="20"/>
  <c r="AV42" i="20"/>
  <c r="AW42" i="20" s="1"/>
  <c r="AZ42" i="20"/>
  <c r="BA42" i="20"/>
  <c r="BB42" i="20" s="1"/>
  <c r="BE42" i="20"/>
  <c r="BJ42" i="20"/>
  <c r="BK42" i="20"/>
  <c r="BL42" i="20" s="1"/>
  <c r="BO42" i="20"/>
  <c r="BP42" i="20"/>
  <c r="BQ42" i="20" s="1"/>
  <c r="BT42" i="20"/>
  <c r="BU42" i="20"/>
  <c r="AU58" i="20"/>
  <c r="AV58" i="20"/>
  <c r="AW58" i="20" s="1"/>
  <c r="AZ58" i="20"/>
  <c r="BA58" i="20"/>
  <c r="BB58" i="20" s="1"/>
  <c r="BE58" i="20"/>
  <c r="BF58" i="20"/>
  <c r="BJ58" i="20"/>
  <c r="BK58" i="20"/>
  <c r="BM58" i="20" s="1"/>
  <c r="BO58" i="20"/>
  <c r="BT58" i="20"/>
  <c r="BU58" i="20"/>
  <c r="AU56" i="20"/>
  <c r="AV56" i="20"/>
  <c r="AX56" i="20" s="1"/>
  <c r="AZ56" i="20"/>
  <c r="BA56" i="20"/>
  <c r="BE56" i="20"/>
  <c r="BF56" i="20"/>
  <c r="BJ56" i="20"/>
  <c r="BK56" i="20"/>
  <c r="BL56" i="20" s="1"/>
  <c r="BO56" i="20"/>
  <c r="BT56" i="20"/>
  <c r="BU56" i="20"/>
  <c r="AU55" i="20"/>
  <c r="AV55" i="20"/>
  <c r="AW55" i="20" s="1"/>
  <c r="AZ55" i="20"/>
  <c r="BA55" i="20"/>
  <c r="BB55" i="20" s="1"/>
  <c r="BE55" i="20"/>
  <c r="BF55" i="20"/>
  <c r="BH55" i="20" s="1"/>
  <c r="BJ55" i="20"/>
  <c r="BK55" i="20"/>
  <c r="BO55" i="20"/>
  <c r="BT55" i="20"/>
  <c r="BU55" i="20"/>
  <c r="AU29" i="20"/>
  <c r="AV29" i="20"/>
  <c r="AZ29" i="20"/>
  <c r="BE29" i="20"/>
  <c r="BJ29" i="20"/>
  <c r="BK29" i="20"/>
  <c r="BL29" i="20" s="1"/>
  <c r="BO29" i="20"/>
  <c r="BP29" i="20"/>
  <c r="BR29" i="20" s="1"/>
  <c r="BT29" i="20"/>
  <c r="BU29" i="20"/>
  <c r="AU69" i="20"/>
  <c r="AV69" i="20"/>
  <c r="AX69" i="20" s="1"/>
  <c r="AZ69" i="20"/>
  <c r="BA69" i="20"/>
  <c r="BC69" i="20" s="1"/>
  <c r="BE69" i="20"/>
  <c r="BF69" i="20"/>
  <c r="BJ69" i="20"/>
  <c r="BK69" i="20"/>
  <c r="BM69" i="20" s="1"/>
  <c r="BO69" i="20"/>
  <c r="BP69" i="20"/>
  <c r="BQ69" i="20" s="1"/>
  <c r="BT69" i="20"/>
  <c r="BU69" i="20"/>
  <c r="AU70" i="20"/>
  <c r="AV70" i="20"/>
  <c r="AX70" i="20" s="1"/>
  <c r="AZ70" i="20"/>
  <c r="BA70" i="20"/>
  <c r="BB70" i="20" s="1"/>
  <c r="BE70" i="20"/>
  <c r="BF70" i="20"/>
  <c r="BH70" i="20" s="1"/>
  <c r="BJ70" i="20"/>
  <c r="BK70" i="20"/>
  <c r="BL70" i="20" s="1"/>
  <c r="BO70" i="20"/>
  <c r="BP70" i="20"/>
  <c r="BQ70" i="20" s="1"/>
  <c r="BT70" i="20"/>
  <c r="BU70" i="20"/>
  <c r="AU64" i="20"/>
  <c r="AV64" i="20"/>
  <c r="AW64" i="20" s="1"/>
  <c r="AZ64" i="20"/>
  <c r="BA64" i="20"/>
  <c r="BB64" i="20" s="1"/>
  <c r="BE64" i="20"/>
  <c r="BF64" i="20"/>
  <c r="BJ64" i="20"/>
  <c r="BK64" i="20"/>
  <c r="BM64" i="20" s="1"/>
  <c r="BO64" i="20"/>
  <c r="BP64" i="20"/>
  <c r="BQ64" i="20" s="1"/>
  <c r="BT64" i="20"/>
  <c r="AU11" i="20"/>
  <c r="AV11" i="20"/>
  <c r="AX11" i="20" s="1"/>
  <c r="AZ11" i="20"/>
  <c r="BA11" i="20"/>
  <c r="BB11" i="20" s="1"/>
  <c r="BE11" i="20"/>
  <c r="BJ11" i="20"/>
  <c r="BK11" i="20"/>
  <c r="BL11" i="20" s="1"/>
  <c r="BO11" i="20"/>
  <c r="BP11" i="20"/>
  <c r="BR11" i="20" s="1"/>
  <c r="BT11" i="20"/>
  <c r="BU11" i="20"/>
  <c r="AU25" i="20"/>
  <c r="AV25" i="20"/>
  <c r="AW25" i="20" s="1"/>
  <c r="AZ25" i="20"/>
  <c r="BA25" i="20"/>
  <c r="BC25" i="20" s="1"/>
  <c r="BE25" i="20"/>
  <c r="BJ25" i="20"/>
  <c r="BK25" i="20"/>
  <c r="BM25" i="20" s="1"/>
  <c r="BO25" i="20"/>
  <c r="BP25" i="20"/>
  <c r="BR25" i="20" s="1"/>
  <c r="BT25" i="20"/>
  <c r="BU25" i="20"/>
  <c r="AU67" i="20"/>
  <c r="AV67" i="20"/>
  <c r="AW67" i="20" s="1"/>
  <c r="AZ67" i="20"/>
  <c r="BA67" i="20"/>
  <c r="BB67" i="20" s="1"/>
  <c r="BE67" i="20"/>
  <c r="BF67" i="20"/>
  <c r="BH67" i="20" s="1"/>
  <c r="BJ67" i="20"/>
  <c r="BK67" i="20"/>
  <c r="BL67" i="20" s="1"/>
  <c r="BO67" i="20"/>
  <c r="BP67" i="20"/>
  <c r="BR67" i="20" s="1"/>
  <c r="BT67" i="20"/>
  <c r="BU67" i="20"/>
  <c r="AU71" i="20"/>
  <c r="AV71" i="20"/>
  <c r="AW71" i="20" s="1"/>
  <c r="AZ71" i="20"/>
  <c r="BA71" i="20"/>
  <c r="BB71" i="20" s="1"/>
  <c r="BE71" i="20"/>
  <c r="BF71" i="20"/>
  <c r="BJ71" i="20"/>
  <c r="BK71" i="20"/>
  <c r="BM71" i="20" s="1"/>
  <c r="BO71" i="20"/>
  <c r="BP71" i="20"/>
  <c r="BQ71" i="20" s="1"/>
  <c r="BT71" i="20"/>
  <c r="BU71" i="20"/>
  <c r="AU72" i="20"/>
  <c r="AV72" i="20"/>
  <c r="AX72" i="20" s="1"/>
  <c r="AZ72" i="20"/>
  <c r="BA72" i="20"/>
  <c r="BB72" i="20" s="1"/>
  <c r="BE72" i="20"/>
  <c r="BF72" i="20"/>
  <c r="BJ72" i="20"/>
  <c r="BK72" i="20"/>
  <c r="BL72" i="20" s="1"/>
  <c r="BO72" i="20"/>
  <c r="BP72" i="20"/>
  <c r="BQ72" i="20" s="1"/>
  <c r="BT72" i="20"/>
  <c r="BU72" i="20"/>
  <c r="AU33" i="20"/>
  <c r="AV33" i="20"/>
  <c r="AW33" i="20" s="1"/>
  <c r="AZ33" i="20"/>
  <c r="BA33" i="20"/>
  <c r="BB33" i="20" s="1"/>
  <c r="BE33" i="20"/>
  <c r="BJ33" i="20"/>
  <c r="BK33" i="20"/>
  <c r="BL33" i="20" s="1"/>
  <c r="BO33" i="20"/>
  <c r="BP33" i="20"/>
  <c r="BQ33" i="20" s="1"/>
  <c r="BT33" i="20"/>
  <c r="BU33" i="20"/>
  <c r="AU39" i="20"/>
  <c r="AV39" i="20"/>
  <c r="AW39" i="20" s="1"/>
  <c r="AZ39" i="20"/>
  <c r="BA39" i="20"/>
  <c r="BB39" i="20" s="1"/>
  <c r="BE39" i="20"/>
  <c r="BJ39" i="20"/>
  <c r="BK39" i="20"/>
  <c r="BL39" i="20" s="1"/>
  <c r="BO39" i="20"/>
  <c r="BP39" i="20"/>
  <c r="BQ39" i="20" s="1"/>
  <c r="BT39" i="20"/>
  <c r="BU39" i="20"/>
  <c r="AU41" i="20"/>
  <c r="AV41" i="20"/>
  <c r="AX41" i="20" s="1"/>
  <c r="AZ41" i="20"/>
  <c r="BA41" i="20"/>
  <c r="BB41" i="20" s="1"/>
  <c r="BE41" i="20"/>
  <c r="BJ41" i="20"/>
  <c r="BK41" i="20"/>
  <c r="BL41" i="20" s="1"/>
  <c r="BO41" i="20"/>
  <c r="BP41" i="20"/>
  <c r="BR41" i="20" s="1"/>
  <c r="BT41" i="20"/>
  <c r="BU41" i="20"/>
  <c r="AU74" i="20"/>
  <c r="AV74" i="20"/>
  <c r="AW74" i="20" s="1"/>
  <c r="AZ74" i="20"/>
  <c r="BA74" i="20"/>
  <c r="BC74" i="20" s="1"/>
  <c r="BE74" i="20"/>
  <c r="BF74" i="20"/>
  <c r="BJ74" i="20"/>
  <c r="BK74" i="20"/>
  <c r="BL74" i="20" s="1"/>
  <c r="BO74" i="20"/>
  <c r="BP74" i="20"/>
  <c r="BQ74" i="20" s="1"/>
  <c r="BT74" i="20"/>
  <c r="BU74" i="20"/>
  <c r="AU75" i="20"/>
  <c r="AV75" i="20"/>
  <c r="AW75" i="20" s="1"/>
  <c r="AZ75" i="20"/>
  <c r="BA75" i="20"/>
  <c r="BB75" i="20" s="1"/>
  <c r="BE75" i="20"/>
  <c r="BF75" i="20"/>
  <c r="BH75" i="20" s="1"/>
  <c r="BJ75" i="20"/>
  <c r="BK75" i="20"/>
  <c r="BL75" i="20" s="1"/>
  <c r="BO75" i="20"/>
  <c r="BP75" i="20"/>
  <c r="BQ75" i="20" s="1"/>
  <c r="BT75" i="20"/>
  <c r="BU75" i="20"/>
  <c r="AU76" i="20"/>
  <c r="AV76" i="20"/>
  <c r="AZ76" i="20"/>
  <c r="BA76" i="20"/>
  <c r="BB76" i="20" s="1"/>
  <c r="BE76" i="20"/>
  <c r="BF76" i="20"/>
  <c r="BJ76" i="20"/>
  <c r="BK76" i="20"/>
  <c r="BM76" i="20" s="1"/>
  <c r="BO76" i="20"/>
  <c r="BP76" i="20"/>
  <c r="BT76" i="20"/>
  <c r="BU76" i="20"/>
  <c r="AU77" i="20"/>
  <c r="AV77" i="20"/>
  <c r="AW77" i="20" s="1"/>
  <c r="AZ77" i="20"/>
  <c r="BA77" i="20"/>
  <c r="BE77" i="20"/>
  <c r="BF77" i="20"/>
  <c r="BJ77" i="20"/>
  <c r="BK77" i="20"/>
  <c r="BL77" i="20" s="1"/>
  <c r="BO77" i="20"/>
  <c r="BP77" i="20"/>
  <c r="BR77" i="20" s="1"/>
  <c r="BT77" i="20"/>
  <c r="BU77" i="20"/>
  <c r="AU44" i="20"/>
  <c r="AV44" i="20"/>
  <c r="AW44" i="20" s="1"/>
  <c r="AZ44" i="20"/>
  <c r="BA44" i="20"/>
  <c r="BC44" i="20" s="1"/>
  <c r="BE44" i="20"/>
  <c r="BJ44" i="20"/>
  <c r="BK44" i="20"/>
  <c r="BO44" i="20"/>
  <c r="BP44" i="20"/>
  <c r="BQ44" i="20" s="1"/>
  <c r="BT44" i="20"/>
  <c r="BU44" i="20"/>
  <c r="AU15" i="20"/>
  <c r="AV15" i="20"/>
  <c r="AZ15" i="20"/>
  <c r="BA15" i="20"/>
  <c r="BB15" i="20" s="1"/>
  <c r="BE15" i="20"/>
  <c r="BJ15" i="20"/>
  <c r="BK15" i="20"/>
  <c r="BM15" i="20" s="1"/>
  <c r="BO15" i="20"/>
  <c r="BP15" i="20"/>
  <c r="BT15" i="20"/>
  <c r="BU15" i="20"/>
  <c r="AU21" i="20"/>
  <c r="AV21" i="20"/>
  <c r="AX21" i="20" s="1"/>
  <c r="AZ21" i="20"/>
  <c r="BA21" i="20"/>
  <c r="BE21" i="20"/>
  <c r="BJ21" i="20"/>
  <c r="BK21" i="20"/>
  <c r="BL21" i="20" s="1"/>
  <c r="BO21" i="20"/>
  <c r="BP21" i="20"/>
  <c r="BR21" i="20" s="1"/>
  <c r="BT21" i="20"/>
  <c r="BU21" i="20"/>
  <c r="AU78" i="20"/>
  <c r="AV78" i="20"/>
  <c r="AX78" i="20" s="1"/>
  <c r="AZ78" i="20"/>
  <c r="BA78" i="20"/>
  <c r="BC78" i="20" s="1"/>
  <c r="BE78" i="20"/>
  <c r="BF78" i="20"/>
  <c r="BH78" i="20" s="1"/>
  <c r="BJ78" i="20"/>
  <c r="BK78" i="20"/>
  <c r="BL78" i="20" s="1"/>
  <c r="BO78" i="20"/>
  <c r="BP78" i="20"/>
  <c r="BR78" i="20" s="1"/>
  <c r="BT78" i="20"/>
  <c r="BU78" i="20"/>
  <c r="AU43" i="20"/>
  <c r="AV43" i="20"/>
  <c r="AW43" i="20" s="1"/>
  <c r="AZ43" i="20"/>
  <c r="BA43" i="20"/>
  <c r="BE43" i="20"/>
  <c r="BJ43" i="20"/>
  <c r="BK43" i="20"/>
  <c r="BO43" i="20"/>
  <c r="BP43" i="20"/>
  <c r="BQ43" i="20" s="1"/>
  <c r="BT43" i="20"/>
  <c r="BU43" i="20"/>
  <c r="AU46" i="20"/>
  <c r="AV46" i="20"/>
  <c r="AX46" i="20" s="1"/>
  <c r="AZ46" i="20"/>
  <c r="BA46" i="20"/>
  <c r="BB46" i="20" s="1"/>
  <c r="BE46" i="20"/>
  <c r="BJ46" i="20"/>
  <c r="BK46" i="20"/>
  <c r="BO46" i="20"/>
  <c r="BP46" i="20"/>
  <c r="BR46" i="20" s="1"/>
  <c r="BT46" i="20"/>
  <c r="BU46" i="20"/>
  <c r="AU49" i="20"/>
  <c r="AV49" i="20"/>
  <c r="AW49" i="20" s="1"/>
  <c r="AZ49" i="20"/>
  <c r="BA49" i="20"/>
  <c r="BC49" i="20" s="1"/>
  <c r="BE49" i="20"/>
  <c r="BF49" i="20"/>
  <c r="BJ49" i="20"/>
  <c r="BO49" i="20"/>
  <c r="BT49" i="20"/>
  <c r="BU49" i="20"/>
  <c r="AU30" i="20"/>
  <c r="AV30" i="20"/>
  <c r="AX30" i="20" s="1"/>
  <c r="AZ30" i="20"/>
  <c r="BA30" i="20"/>
  <c r="BE30" i="20"/>
  <c r="BJ30" i="20"/>
  <c r="BK30" i="20"/>
  <c r="BL30" i="20" s="1"/>
  <c r="BO30" i="20"/>
  <c r="BP30" i="20"/>
  <c r="BR30" i="20" s="1"/>
  <c r="BT30" i="20"/>
  <c r="BU30" i="20"/>
  <c r="AU28" i="20"/>
  <c r="AV28" i="20"/>
  <c r="AW28" i="20" s="1"/>
  <c r="AZ28" i="20"/>
  <c r="BE28" i="20"/>
  <c r="BJ28" i="20"/>
  <c r="BK28" i="20"/>
  <c r="BM28" i="20" s="1"/>
  <c r="BO28" i="20"/>
  <c r="BP28" i="20"/>
  <c r="BQ28" i="20" s="1"/>
  <c r="BT28" i="20"/>
  <c r="BU28" i="20"/>
  <c r="AU23" i="20"/>
  <c r="AV23" i="20"/>
  <c r="AZ23" i="20"/>
  <c r="BA23" i="20"/>
  <c r="BB23" i="20" s="1"/>
  <c r="BE23" i="20"/>
  <c r="BJ23" i="20"/>
  <c r="BK23" i="20"/>
  <c r="BL23" i="20" s="1"/>
  <c r="BO23" i="20"/>
  <c r="BP23" i="20"/>
  <c r="BR23" i="20" s="1"/>
  <c r="BT23" i="20"/>
  <c r="BU23" i="20"/>
  <c r="AU24" i="20"/>
  <c r="AV24" i="20"/>
  <c r="AZ24" i="20"/>
  <c r="BA24" i="20"/>
  <c r="BC24" i="20" s="1"/>
  <c r="BE24" i="20"/>
  <c r="BF24" i="20"/>
  <c r="BJ24" i="20"/>
  <c r="BK24" i="20"/>
  <c r="BM24" i="20" s="1"/>
  <c r="BO24" i="20"/>
  <c r="BP24" i="20"/>
  <c r="BR24" i="20" s="1"/>
  <c r="BT24" i="20"/>
  <c r="AU13" i="20"/>
  <c r="AV13" i="20"/>
  <c r="AX13" i="20" s="1"/>
  <c r="AZ13" i="20"/>
  <c r="BA13" i="20"/>
  <c r="BC13" i="20" s="1"/>
  <c r="BE13" i="20"/>
  <c r="BJ13" i="20"/>
  <c r="BK13" i="20"/>
  <c r="BL13" i="20" s="1"/>
  <c r="BO13" i="20"/>
  <c r="BP13" i="20"/>
  <c r="BR13" i="20" s="1"/>
  <c r="BT13" i="20"/>
  <c r="BU13" i="20"/>
  <c r="AU48" i="20"/>
  <c r="AV48" i="20"/>
  <c r="AW48" i="20" s="1"/>
  <c r="AZ48" i="20"/>
  <c r="BA48" i="20"/>
  <c r="BB48" i="20" s="1"/>
  <c r="BE48" i="20"/>
  <c r="BJ48" i="20"/>
  <c r="BK48" i="20"/>
  <c r="BO48" i="20"/>
  <c r="BT48" i="20"/>
  <c r="BU48" i="20"/>
  <c r="AU79" i="20"/>
  <c r="AV79" i="20"/>
  <c r="AX79" i="20" s="1"/>
  <c r="AZ79" i="20"/>
  <c r="BA79" i="20"/>
  <c r="BB79" i="20" s="1"/>
  <c r="BE79" i="20"/>
  <c r="BF79" i="20"/>
  <c r="BJ79" i="20"/>
  <c r="BK79" i="20"/>
  <c r="BL79" i="20" s="1"/>
  <c r="BO79" i="20"/>
  <c r="BP79" i="20"/>
  <c r="BT79" i="20"/>
  <c r="BU79" i="20"/>
  <c r="AU14" i="20"/>
  <c r="AV14" i="20"/>
  <c r="AW14" i="20" s="1"/>
  <c r="AZ14" i="20"/>
  <c r="BA14" i="20"/>
  <c r="BC14" i="20" s="1"/>
  <c r="BE14" i="20"/>
  <c r="BJ14" i="20"/>
  <c r="BK14" i="20"/>
  <c r="BM14" i="20" s="1"/>
  <c r="BO14" i="20"/>
  <c r="BP14" i="20"/>
  <c r="BR14" i="20" s="1"/>
  <c r="BT14" i="20"/>
  <c r="BU14" i="20"/>
  <c r="AU80" i="20"/>
  <c r="AV80" i="20"/>
  <c r="AX80" i="20" s="1"/>
  <c r="AZ80" i="20"/>
  <c r="BA80" i="20"/>
  <c r="BB80" i="20" s="1"/>
  <c r="BE80" i="20"/>
  <c r="BF80" i="20"/>
  <c r="BH80" i="20" s="1"/>
  <c r="BJ80" i="20"/>
  <c r="BK80" i="20"/>
  <c r="BM80" i="20" s="1"/>
  <c r="BO80" i="20"/>
  <c r="BP80" i="20"/>
  <c r="BR80" i="20" s="1"/>
  <c r="BT80" i="20"/>
  <c r="BU80" i="20"/>
  <c r="AU18" i="20"/>
  <c r="AV18" i="20"/>
  <c r="AX18" i="20" s="1"/>
  <c r="AZ18" i="20"/>
  <c r="BE18" i="20"/>
  <c r="BF18" i="20"/>
  <c r="BJ18" i="20"/>
  <c r="BK18" i="20"/>
  <c r="BO18" i="20"/>
  <c r="BT18" i="20"/>
  <c r="BU18" i="20"/>
  <c r="AU45" i="20"/>
  <c r="AV45" i="20"/>
  <c r="AX45" i="20" s="1"/>
  <c r="AZ45" i="20"/>
  <c r="BA45" i="20"/>
  <c r="BE45" i="20"/>
  <c r="BJ45" i="20"/>
  <c r="BK45" i="20"/>
  <c r="BL45" i="20" s="1"/>
  <c r="BO45" i="20"/>
  <c r="BP45" i="20"/>
  <c r="BR45" i="20" s="1"/>
  <c r="BT45" i="20"/>
  <c r="BU45" i="20"/>
  <c r="AU61" i="20"/>
  <c r="AV61" i="20"/>
  <c r="AZ61" i="20"/>
  <c r="BA61" i="20"/>
  <c r="BC61" i="20" s="1"/>
  <c r="BE61" i="20"/>
  <c r="BF61" i="20"/>
  <c r="BH61" i="20" s="1"/>
  <c r="BJ61" i="20"/>
  <c r="BK61" i="20"/>
  <c r="BL61" i="20" s="1"/>
  <c r="BO61" i="20"/>
  <c r="BP61" i="20"/>
  <c r="BQ61" i="20" s="1"/>
  <c r="BT61" i="20"/>
  <c r="AU22" i="20"/>
  <c r="AV22" i="20"/>
  <c r="AW22" i="20" s="1"/>
  <c r="AZ22" i="20"/>
  <c r="BE22" i="20"/>
  <c r="BF22" i="20"/>
  <c r="BH22" i="20" s="1"/>
  <c r="BJ22" i="20"/>
  <c r="BK22" i="20"/>
  <c r="BO22" i="20"/>
  <c r="BP22" i="20"/>
  <c r="BQ22" i="20" s="1"/>
  <c r="BT22" i="20"/>
  <c r="BU22" i="20"/>
  <c r="AU47" i="20"/>
  <c r="AV47" i="20"/>
  <c r="AZ47" i="20"/>
  <c r="BA47" i="20"/>
  <c r="BC47" i="20" s="1"/>
  <c r="BE47" i="20"/>
  <c r="BF47" i="20"/>
  <c r="BJ47" i="20"/>
  <c r="BO47" i="20"/>
  <c r="BT47" i="20"/>
  <c r="BU47" i="20"/>
  <c r="AU51" i="20"/>
  <c r="AV51" i="20"/>
  <c r="AX51" i="20" s="1"/>
  <c r="AZ51" i="20"/>
  <c r="BA51" i="20"/>
  <c r="BB51" i="20" s="1"/>
  <c r="BE51" i="20"/>
  <c r="BF51" i="20"/>
  <c r="BJ51" i="20"/>
  <c r="BO51" i="20"/>
  <c r="BT51" i="20"/>
  <c r="BU51" i="20"/>
  <c r="AU57" i="20"/>
  <c r="AV57" i="20"/>
  <c r="AW57" i="20" s="1"/>
  <c r="AZ57" i="20"/>
  <c r="BA57" i="20"/>
  <c r="BC57" i="20" s="1"/>
  <c r="BE57" i="20"/>
  <c r="BF57" i="20"/>
  <c r="BJ57" i="20"/>
  <c r="BO57" i="20"/>
  <c r="BT57" i="20"/>
  <c r="BU57" i="20"/>
  <c r="AU53" i="20"/>
  <c r="AV53" i="20"/>
  <c r="AW53" i="20" s="1"/>
  <c r="AZ53" i="20"/>
  <c r="BA53" i="20"/>
  <c r="BB53" i="20" s="1"/>
  <c r="BE53" i="20"/>
  <c r="BF53" i="20"/>
  <c r="BH53" i="20" s="1"/>
  <c r="BJ53" i="20"/>
  <c r="BK53" i="20"/>
  <c r="BL53" i="20" s="1"/>
  <c r="BO53" i="20"/>
  <c r="BT53" i="20"/>
  <c r="BU53" i="20"/>
  <c r="AU27" i="20"/>
  <c r="AV27" i="20"/>
  <c r="AW27" i="20" s="1"/>
  <c r="AZ27" i="20"/>
  <c r="BA27" i="20"/>
  <c r="BB27" i="20" s="1"/>
  <c r="BE27" i="20"/>
  <c r="BF27" i="20"/>
  <c r="BJ27" i="20"/>
  <c r="BK27" i="20"/>
  <c r="BM27" i="20" s="1"/>
  <c r="BO27" i="20"/>
  <c r="BP27" i="20"/>
  <c r="BQ27" i="20" s="1"/>
  <c r="BT27" i="20"/>
  <c r="BU27" i="20"/>
  <c r="AU62" i="20"/>
  <c r="AV62" i="20"/>
  <c r="AX62" i="20" s="1"/>
  <c r="AZ62" i="20"/>
  <c r="BA62" i="20"/>
  <c r="BB62" i="20" s="1"/>
  <c r="BE62" i="20"/>
  <c r="BF62" i="20"/>
  <c r="BJ62" i="20"/>
  <c r="BO62" i="20"/>
  <c r="BP62" i="20"/>
  <c r="BR62" i="20" s="1"/>
  <c r="BT62" i="20"/>
  <c r="BU62" i="20"/>
  <c r="AU63" i="20"/>
  <c r="AV63" i="20"/>
  <c r="AX63" i="20" s="1"/>
  <c r="AZ63" i="20"/>
  <c r="BA63" i="20"/>
  <c r="BC63" i="20" s="1"/>
  <c r="BE63" i="20"/>
  <c r="BF63" i="20"/>
  <c r="BJ63" i="20"/>
  <c r="BO63" i="20"/>
  <c r="BP63" i="20"/>
  <c r="BQ63" i="20" s="1"/>
  <c r="BT63" i="20"/>
  <c r="BU63" i="20"/>
  <c r="AU54" i="20"/>
  <c r="AV54" i="20"/>
  <c r="AW54" i="20" s="1"/>
  <c r="AZ54" i="20"/>
  <c r="BA54" i="20"/>
  <c r="BB54" i="20" s="1"/>
  <c r="BE54" i="20"/>
  <c r="BF54" i="20"/>
  <c r="BH54" i="20" s="1"/>
  <c r="BJ54" i="20"/>
  <c r="BO54" i="20"/>
  <c r="BT54" i="20"/>
  <c r="BU54" i="20"/>
  <c r="AU52" i="20"/>
  <c r="AV52" i="20"/>
  <c r="AW52" i="20" s="1"/>
  <c r="AZ52" i="20"/>
  <c r="BA52" i="20"/>
  <c r="BB52" i="20" s="1"/>
  <c r="BE52" i="20"/>
  <c r="BF52" i="20"/>
  <c r="BJ52" i="20"/>
  <c r="BO52" i="20"/>
  <c r="BT52" i="20"/>
  <c r="BU52" i="20"/>
  <c r="AU81" i="20"/>
  <c r="AV81" i="20"/>
  <c r="AX81" i="20" s="1"/>
  <c r="AZ81" i="20"/>
  <c r="BA81" i="20"/>
  <c r="BB81" i="20" s="1"/>
  <c r="BE81" i="20"/>
  <c r="BF81" i="20"/>
  <c r="BJ81" i="20"/>
  <c r="BK81" i="20"/>
  <c r="BL81" i="20" s="1"/>
  <c r="BO81" i="20"/>
  <c r="BP81" i="20"/>
  <c r="BR81" i="20" s="1"/>
  <c r="BT81" i="20"/>
  <c r="BU81" i="20"/>
  <c r="AU82" i="20"/>
  <c r="AV82" i="20"/>
  <c r="AW82" i="20" s="1"/>
  <c r="AZ82" i="20"/>
  <c r="BA82" i="20"/>
  <c r="BC82" i="20" s="1"/>
  <c r="BE82" i="20"/>
  <c r="BF82" i="20"/>
  <c r="BJ82" i="20"/>
  <c r="BK82" i="20"/>
  <c r="BL82" i="20" s="1"/>
  <c r="BO82" i="20"/>
  <c r="BP82" i="20"/>
  <c r="BQ82" i="20" s="1"/>
  <c r="BT82" i="20"/>
  <c r="BU82" i="20"/>
  <c r="AU50" i="20"/>
  <c r="AV50" i="20"/>
  <c r="AX50" i="20" s="1"/>
  <c r="AZ50" i="20"/>
  <c r="BA50" i="20"/>
  <c r="BB50" i="20" s="1"/>
  <c r="BE50" i="20"/>
  <c r="BF50" i="20"/>
  <c r="BH50" i="20" s="1"/>
  <c r="BJ50" i="20"/>
  <c r="BO50" i="20"/>
  <c r="BT50" i="20"/>
  <c r="BU50" i="20"/>
  <c r="AU83" i="20"/>
  <c r="AV83" i="20"/>
  <c r="AW83" i="20" s="1"/>
  <c r="AZ83" i="20"/>
  <c r="BA83" i="20"/>
  <c r="BB83" i="20" s="1"/>
  <c r="BE83" i="20"/>
  <c r="BF83" i="20"/>
  <c r="BJ83" i="20"/>
  <c r="BK83" i="20"/>
  <c r="BM83" i="20" s="1"/>
  <c r="BO83" i="20"/>
  <c r="BP83" i="20"/>
  <c r="BQ83" i="20" s="1"/>
  <c r="BT83" i="20"/>
  <c r="BU83" i="20"/>
  <c r="AU84" i="20"/>
  <c r="AV84" i="20"/>
  <c r="AX84" i="20" s="1"/>
  <c r="AZ84" i="20"/>
  <c r="BA84" i="20"/>
  <c r="BB84" i="20" s="1"/>
  <c r="BE84" i="20"/>
  <c r="BF84" i="20"/>
  <c r="BJ84" i="20"/>
  <c r="BK84" i="20"/>
  <c r="BL84" i="20" s="1"/>
  <c r="BO84" i="20"/>
  <c r="BP84" i="20"/>
  <c r="BR84" i="20" s="1"/>
  <c r="BT84" i="20"/>
  <c r="BU84" i="20"/>
  <c r="AU60" i="20"/>
  <c r="AV60" i="20"/>
  <c r="AW60" i="20" s="1"/>
  <c r="AZ60" i="20"/>
  <c r="BA60" i="20"/>
  <c r="BC60" i="20" s="1"/>
  <c r="BE60" i="20"/>
  <c r="BF60" i="20"/>
  <c r="BJ60" i="20"/>
  <c r="BK60" i="20"/>
  <c r="BL60" i="20" s="1"/>
  <c r="BO60" i="20"/>
  <c r="BT60" i="20"/>
  <c r="BU60" i="20"/>
  <c r="AU20" i="20"/>
  <c r="AV20" i="20"/>
  <c r="AW20" i="20" s="1"/>
  <c r="AZ20" i="20"/>
  <c r="BE20" i="20"/>
  <c r="BF20" i="20"/>
  <c r="BH20" i="20" s="1"/>
  <c r="BJ20" i="20"/>
  <c r="BK20" i="20"/>
  <c r="BL20" i="20" s="1"/>
  <c r="BO20" i="20"/>
  <c r="BT20" i="20"/>
  <c r="BU20" i="20"/>
  <c r="AU17" i="20"/>
  <c r="AV17" i="20"/>
  <c r="AZ17" i="20"/>
  <c r="BE17" i="20"/>
  <c r="BF17" i="20"/>
  <c r="BJ17" i="20"/>
  <c r="BK17" i="20"/>
  <c r="BM17" i="20" s="1"/>
  <c r="BO17" i="20"/>
  <c r="BT17" i="20"/>
  <c r="BU17" i="20"/>
  <c r="AU19" i="20"/>
  <c r="AV19" i="20"/>
  <c r="AX19" i="20" s="1"/>
  <c r="AZ19" i="20"/>
  <c r="BE19" i="20"/>
  <c r="BF19" i="20"/>
  <c r="BJ19" i="20"/>
  <c r="BK19" i="20"/>
  <c r="BL19" i="20" s="1"/>
  <c r="BO19" i="20"/>
  <c r="BT19" i="20"/>
  <c r="BU19" i="20"/>
  <c r="AU85" i="20"/>
  <c r="AV85" i="20"/>
  <c r="AW85" i="20" s="1"/>
  <c r="AZ85" i="20"/>
  <c r="BA85" i="20"/>
  <c r="BC85" i="20" s="1"/>
  <c r="BE85" i="20"/>
  <c r="BF85" i="20"/>
  <c r="BJ85" i="20"/>
  <c r="BK85" i="20"/>
  <c r="BL85" i="20" s="1"/>
  <c r="BO85" i="20"/>
  <c r="BP85" i="20"/>
  <c r="BQ85" i="20" s="1"/>
  <c r="BT85" i="20"/>
  <c r="BU85" i="20"/>
  <c r="AU35" i="20"/>
  <c r="AV35" i="20"/>
  <c r="AW35" i="20" s="1"/>
  <c r="AZ35" i="20"/>
  <c r="BE35" i="20"/>
  <c r="BJ35" i="20"/>
  <c r="BK35" i="20"/>
  <c r="BO35" i="20"/>
  <c r="BT35" i="20"/>
  <c r="BU35" i="20"/>
  <c r="AU86" i="20"/>
  <c r="AV86" i="20"/>
  <c r="AZ86" i="20"/>
  <c r="BA86" i="20"/>
  <c r="BB86" i="20" s="1"/>
  <c r="BE86" i="20"/>
  <c r="BF86" i="20"/>
  <c r="BJ86" i="20"/>
  <c r="BK86" i="20"/>
  <c r="BM86" i="20" s="1"/>
  <c r="BO86" i="20"/>
  <c r="BP86" i="20"/>
  <c r="BR86" i="20" s="1"/>
  <c r="BT86" i="20"/>
  <c r="BU86" i="20"/>
  <c r="AU87" i="20"/>
  <c r="AV87" i="20"/>
  <c r="AW87" i="20" s="1"/>
  <c r="AZ87" i="20"/>
  <c r="BA87" i="20"/>
  <c r="BC87" i="20" s="1"/>
  <c r="BE87" i="20"/>
  <c r="BF87" i="20"/>
  <c r="BJ87" i="20"/>
  <c r="BK87" i="20"/>
  <c r="BL87" i="20" s="1"/>
  <c r="BO87" i="20"/>
  <c r="BP87" i="20"/>
  <c r="BQ87" i="20" s="1"/>
  <c r="BT87" i="20"/>
  <c r="BU87" i="20"/>
  <c r="AU88" i="20"/>
  <c r="AV88" i="20"/>
  <c r="AW88" i="20" s="1"/>
  <c r="AZ88" i="20"/>
  <c r="BA88" i="20"/>
  <c r="BC88" i="20" s="1"/>
  <c r="BE88" i="20"/>
  <c r="BF88" i="20"/>
  <c r="BH88" i="20" s="1"/>
  <c r="BJ88" i="20"/>
  <c r="BK88" i="20"/>
  <c r="BL88" i="20" s="1"/>
  <c r="BO88" i="20"/>
  <c r="BP88" i="20"/>
  <c r="BQ88" i="20" s="1"/>
  <c r="BT88" i="20"/>
  <c r="BU88" i="20"/>
  <c r="AU65" i="20"/>
  <c r="AV65" i="20"/>
  <c r="AW65" i="20" s="1"/>
  <c r="AZ65" i="20"/>
  <c r="BA65" i="20"/>
  <c r="BB65" i="20" s="1"/>
  <c r="BE65" i="20"/>
  <c r="BF65" i="20"/>
  <c r="BJ65" i="20"/>
  <c r="BK65" i="20"/>
  <c r="BM65" i="20" s="1"/>
  <c r="BO65" i="20"/>
  <c r="BP65" i="20"/>
  <c r="BQ65" i="20" s="1"/>
  <c r="BT65" i="20"/>
  <c r="AU66" i="20"/>
  <c r="AV66" i="20"/>
  <c r="AX66" i="20" s="1"/>
  <c r="AZ66" i="20"/>
  <c r="BA66" i="20"/>
  <c r="BB66" i="20" s="1"/>
  <c r="BE66" i="20"/>
  <c r="BF66" i="20"/>
  <c r="BJ66" i="20"/>
  <c r="BK66" i="20"/>
  <c r="BM66" i="20" s="1"/>
  <c r="BO66" i="20"/>
  <c r="BP66" i="20"/>
  <c r="BR66" i="20" s="1"/>
  <c r="BT66" i="20"/>
  <c r="BU66" i="20"/>
  <c r="AU89" i="20"/>
  <c r="AV89" i="20"/>
  <c r="AW89" i="20" s="1"/>
  <c r="AZ89" i="20"/>
  <c r="BA89" i="20"/>
  <c r="BC89" i="20" s="1"/>
  <c r="BE89" i="20"/>
  <c r="BF89" i="20"/>
  <c r="BJ89" i="20"/>
  <c r="BK89" i="20"/>
  <c r="BL89" i="20" s="1"/>
  <c r="BO89" i="20"/>
  <c r="BP89" i="20"/>
  <c r="BQ89" i="20" s="1"/>
  <c r="BT89" i="20"/>
  <c r="BU89" i="20"/>
  <c r="AU73" i="20"/>
  <c r="AV73" i="20"/>
  <c r="AW73" i="20" s="1"/>
  <c r="AZ73" i="20"/>
  <c r="BA73" i="20"/>
  <c r="BB73" i="20" s="1"/>
  <c r="BE73" i="20"/>
  <c r="BF73" i="20"/>
  <c r="BH73" i="20" s="1"/>
  <c r="BJ73" i="20"/>
  <c r="BK73" i="20"/>
  <c r="BL73" i="20" s="1"/>
  <c r="BO73" i="20"/>
  <c r="BP73" i="20"/>
  <c r="BQ73" i="20" s="1"/>
  <c r="BT73" i="20"/>
  <c r="BU73" i="20"/>
  <c r="AU90" i="20"/>
  <c r="AV90" i="20"/>
  <c r="AW90" i="20" s="1"/>
  <c r="AZ90" i="20"/>
  <c r="BA90" i="20"/>
  <c r="BB90" i="20" s="1"/>
  <c r="BE90" i="20"/>
  <c r="BF90" i="20"/>
  <c r="BH90" i="20" s="1"/>
  <c r="BJ90" i="20"/>
  <c r="BK90" i="20"/>
  <c r="BM90" i="20" s="1"/>
  <c r="BO90" i="20"/>
  <c r="BP90" i="20"/>
  <c r="BQ90" i="20" s="1"/>
  <c r="BT90" i="20"/>
  <c r="BU90" i="20"/>
  <c r="AU34" i="20"/>
  <c r="AZ34" i="20"/>
  <c r="BA34" i="20"/>
  <c r="BC34" i="20" s="1"/>
  <c r="BE34" i="20"/>
  <c r="BJ34" i="20"/>
  <c r="BK34" i="20"/>
  <c r="BL34" i="20" s="1"/>
  <c r="BO34" i="20"/>
  <c r="BP34" i="20"/>
  <c r="BQ34" i="20" s="1"/>
  <c r="BT34" i="20"/>
  <c r="BU34" i="20"/>
  <c r="AU38" i="20"/>
  <c r="AV38" i="20"/>
  <c r="AZ38" i="20"/>
  <c r="BA38" i="20"/>
  <c r="BC38" i="20" s="1"/>
  <c r="BE38" i="20"/>
  <c r="BJ38" i="20"/>
  <c r="BK38" i="20"/>
  <c r="BL38" i="20" s="1"/>
  <c r="BO38" i="20"/>
  <c r="BP38" i="20"/>
  <c r="BT38" i="20"/>
  <c r="BU38" i="20"/>
  <c r="AU36" i="20"/>
  <c r="AV36" i="20"/>
  <c r="AW36" i="20" s="1"/>
  <c r="AZ36" i="20"/>
  <c r="BA36" i="20"/>
  <c r="BB36" i="20" s="1"/>
  <c r="BE36" i="20"/>
  <c r="BJ36" i="20"/>
  <c r="BK36" i="20"/>
  <c r="BM36" i="20" s="1"/>
  <c r="BO36" i="20"/>
  <c r="BP36" i="20"/>
  <c r="BQ36" i="20" s="1"/>
  <c r="BT36" i="20"/>
  <c r="BU36" i="20"/>
  <c r="AU59" i="20"/>
  <c r="AV59" i="20"/>
  <c r="AX59" i="20" s="1"/>
  <c r="AZ59" i="20"/>
  <c r="BA59" i="20"/>
  <c r="BB59" i="20" s="1"/>
  <c r="BE59" i="20"/>
  <c r="BF59" i="20"/>
  <c r="BJ59" i="20"/>
  <c r="BK59" i="20"/>
  <c r="BL59" i="20" s="1"/>
  <c r="BO59" i="20"/>
  <c r="BP59" i="20"/>
  <c r="BR59" i="20" s="1"/>
  <c r="BT59" i="20"/>
  <c r="BU59" i="20"/>
  <c r="AU10" i="20"/>
  <c r="AV10" i="20"/>
  <c r="AW10" i="20" s="1"/>
  <c r="AZ10" i="20"/>
  <c r="BA10" i="20"/>
  <c r="BC10" i="20" s="1"/>
  <c r="BE10" i="20"/>
  <c r="BJ10" i="20"/>
  <c r="BK10" i="20"/>
  <c r="BL10" i="20" s="1"/>
  <c r="BO10" i="20"/>
  <c r="BP10" i="20"/>
  <c r="BR10" i="20" s="1"/>
  <c r="BT10" i="20"/>
  <c r="BU10" i="20"/>
  <c r="AU16" i="20"/>
  <c r="AV16" i="20"/>
  <c r="AX16" i="20" s="1"/>
  <c r="AZ16" i="20"/>
  <c r="BA16" i="20"/>
  <c r="BE16" i="20"/>
  <c r="BJ16" i="20"/>
  <c r="BK16" i="20"/>
  <c r="BO16" i="20"/>
  <c r="BP16" i="20"/>
  <c r="BR16" i="20" s="1"/>
  <c r="BT16" i="20"/>
  <c r="BU16" i="20"/>
  <c r="BU31" i="20"/>
  <c r="BT31" i="20"/>
  <c r="BP31" i="20"/>
  <c r="BO31" i="20"/>
  <c r="BK31" i="20"/>
  <c r="BJ31" i="20"/>
  <c r="BE31" i="20"/>
  <c r="AZ31" i="20"/>
  <c r="AU31" i="20"/>
  <c r="P26" i="20"/>
  <c r="Z26" i="20"/>
  <c r="AA26" i="20"/>
  <c r="AE26" i="20"/>
  <c r="AF26" i="20"/>
  <c r="AJ26" i="20"/>
  <c r="AK26" i="20"/>
  <c r="P32" i="20"/>
  <c r="U32" i="20"/>
  <c r="Z32" i="20"/>
  <c r="AA32" i="20"/>
  <c r="AE32" i="20"/>
  <c r="AF32" i="20"/>
  <c r="AJ32" i="20"/>
  <c r="AK32" i="20"/>
  <c r="P37" i="20"/>
  <c r="U37" i="20"/>
  <c r="Z37" i="20"/>
  <c r="AA37" i="20"/>
  <c r="AE37" i="20"/>
  <c r="AF37" i="20"/>
  <c r="AJ37" i="20"/>
  <c r="AK37" i="20"/>
  <c r="P68" i="20"/>
  <c r="U68" i="20"/>
  <c r="V68" i="20"/>
  <c r="X68" i="20" s="1"/>
  <c r="Z68" i="20"/>
  <c r="AA68" i="20"/>
  <c r="AE68" i="20"/>
  <c r="AF68" i="20"/>
  <c r="AJ68" i="20"/>
  <c r="AK68" i="20"/>
  <c r="P42" i="20"/>
  <c r="Q42" i="20"/>
  <c r="U42" i="20"/>
  <c r="Z42" i="20"/>
  <c r="AA42" i="20"/>
  <c r="AE42" i="20"/>
  <c r="AF42" i="20"/>
  <c r="AJ42" i="20"/>
  <c r="AK42" i="20"/>
  <c r="P58" i="20"/>
  <c r="Q58" i="20"/>
  <c r="S58" i="20" s="1"/>
  <c r="U58" i="20"/>
  <c r="V58" i="20"/>
  <c r="X58" i="20" s="1"/>
  <c r="Z58" i="20"/>
  <c r="AA58" i="20"/>
  <c r="AE58" i="20"/>
  <c r="AF58" i="20"/>
  <c r="AJ58" i="20"/>
  <c r="AK58" i="20"/>
  <c r="P56" i="20"/>
  <c r="Q56" i="20"/>
  <c r="U56" i="20"/>
  <c r="V56" i="20"/>
  <c r="X56" i="20" s="1"/>
  <c r="Z56" i="20"/>
  <c r="AA56" i="20"/>
  <c r="AE56" i="20"/>
  <c r="AF56" i="20"/>
  <c r="AJ56" i="20"/>
  <c r="AK56" i="20"/>
  <c r="P55" i="20"/>
  <c r="Q55" i="20"/>
  <c r="S55" i="20" s="1"/>
  <c r="U55" i="20"/>
  <c r="V55" i="20"/>
  <c r="X55" i="20" s="1"/>
  <c r="Z55" i="20"/>
  <c r="AA55" i="20"/>
  <c r="AE55" i="20"/>
  <c r="AF55" i="20"/>
  <c r="AJ55" i="20"/>
  <c r="AK55" i="20"/>
  <c r="P29" i="20"/>
  <c r="Q29" i="20"/>
  <c r="U29" i="20"/>
  <c r="V29" i="20"/>
  <c r="X29" i="20" s="1"/>
  <c r="Z29" i="20"/>
  <c r="AA29" i="20"/>
  <c r="AE29" i="20"/>
  <c r="AF29" i="20"/>
  <c r="AJ29" i="20"/>
  <c r="AK29" i="20"/>
  <c r="P69" i="20"/>
  <c r="Q69" i="20"/>
  <c r="S69" i="20" s="1"/>
  <c r="U69" i="20"/>
  <c r="V69" i="20"/>
  <c r="X69" i="20" s="1"/>
  <c r="Z69" i="20"/>
  <c r="AA69" i="20"/>
  <c r="AE69" i="20"/>
  <c r="AF69" i="20"/>
  <c r="AJ69" i="20"/>
  <c r="AK69" i="20"/>
  <c r="P70" i="20"/>
  <c r="Q70" i="20"/>
  <c r="U70" i="20"/>
  <c r="V70" i="20"/>
  <c r="X70" i="20" s="1"/>
  <c r="Z70" i="20"/>
  <c r="AA70" i="20"/>
  <c r="AE70" i="20"/>
  <c r="AF70" i="20"/>
  <c r="AJ70" i="20"/>
  <c r="AK70" i="20"/>
  <c r="P64" i="20"/>
  <c r="Q64" i="20"/>
  <c r="U64" i="20"/>
  <c r="V64" i="20"/>
  <c r="X64" i="20" s="1"/>
  <c r="Z64" i="20"/>
  <c r="AA64" i="20"/>
  <c r="AE64" i="20"/>
  <c r="AF64" i="20"/>
  <c r="AJ64" i="20"/>
  <c r="AK64" i="20"/>
  <c r="P11" i="20"/>
  <c r="Q11" i="20"/>
  <c r="S11" i="20" s="1"/>
  <c r="U11" i="20"/>
  <c r="Z11" i="20"/>
  <c r="AA11" i="20"/>
  <c r="AE11" i="20"/>
  <c r="AF11" i="20"/>
  <c r="AJ11" i="20"/>
  <c r="AK11" i="20"/>
  <c r="P25" i="20"/>
  <c r="Q25" i="20"/>
  <c r="U25" i="20"/>
  <c r="Z25" i="20"/>
  <c r="AA25" i="20"/>
  <c r="AE25" i="20"/>
  <c r="AF25" i="20"/>
  <c r="AJ25" i="20"/>
  <c r="AK25" i="20"/>
  <c r="P67" i="20"/>
  <c r="Q67" i="20"/>
  <c r="S67" i="20" s="1"/>
  <c r="U67" i="20"/>
  <c r="V67" i="20"/>
  <c r="X67" i="20" s="1"/>
  <c r="Z67" i="20"/>
  <c r="AA67" i="20"/>
  <c r="AE67" i="20"/>
  <c r="AF67" i="20"/>
  <c r="AJ67" i="20"/>
  <c r="AK67" i="20"/>
  <c r="P71" i="20"/>
  <c r="Q71" i="20"/>
  <c r="U71" i="20"/>
  <c r="V71" i="20"/>
  <c r="X71" i="20" s="1"/>
  <c r="Z71" i="20"/>
  <c r="AA71" i="20"/>
  <c r="AE71" i="20"/>
  <c r="AF71" i="20"/>
  <c r="AJ71" i="20"/>
  <c r="AK71" i="20"/>
  <c r="P72" i="20"/>
  <c r="Q72" i="20"/>
  <c r="S72" i="20" s="1"/>
  <c r="U72" i="20"/>
  <c r="V72" i="20"/>
  <c r="X72" i="20" s="1"/>
  <c r="Z72" i="20"/>
  <c r="AA72" i="20"/>
  <c r="AE72" i="20"/>
  <c r="AF72" i="20"/>
  <c r="AJ72" i="20"/>
  <c r="AK72" i="20"/>
  <c r="P33" i="20"/>
  <c r="Q33" i="20"/>
  <c r="U33" i="20"/>
  <c r="Z33" i="20"/>
  <c r="AA33" i="20"/>
  <c r="AE33" i="20"/>
  <c r="AF33" i="20"/>
  <c r="AJ33" i="20"/>
  <c r="AK33" i="20"/>
  <c r="P39" i="20"/>
  <c r="Q39" i="20"/>
  <c r="S39" i="20" s="1"/>
  <c r="U39" i="20"/>
  <c r="Z39" i="20"/>
  <c r="AA39" i="20"/>
  <c r="AE39" i="20"/>
  <c r="AF39" i="20"/>
  <c r="AJ39" i="20"/>
  <c r="AK39" i="20"/>
  <c r="P41" i="20"/>
  <c r="Q41" i="20"/>
  <c r="U41" i="20"/>
  <c r="Z41" i="20"/>
  <c r="AA41" i="20"/>
  <c r="AE41" i="20"/>
  <c r="AF41" i="20"/>
  <c r="AJ41" i="20"/>
  <c r="AK41" i="20"/>
  <c r="P74" i="20"/>
  <c r="Q74" i="20"/>
  <c r="S74" i="20" s="1"/>
  <c r="U74" i="20"/>
  <c r="V74" i="20"/>
  <c r="X74" i="20" s="1"/>
  <c r="Z74" i="20"/>
  <c r="AA74" i="20"/>
  <c r="AE74" i="20"/>
  <c r="AF74" i="20"/>
  <c r="AJ74" i="20"/>
  <c r="AK74" i="20"/>
  <c r="P75" i="20"/>
  <c r="Q75" i="20"/>
  <c r="U75" i="20"/>
  <c r="V75" i="20"/>
  <c r="X75" i="20" s="1"/>
  <c r="Z75" i="20"/>
  <c r="AA75" i="20"/>
  <c r="AE75" i="20"/>
  <c r="AF75" i="20"/>
  <c r="AJ75" i="20"/>
  <c r="AK75" i="20"/>
  <c r="P76" i="20"/>
  <c r="Q76" i="20"/>
  <c r="U76" i="20"/>
  <c r="V76" i="20"/>
  <c r="X76" i="20" s="1"/>
  <c r="Z76" i="20"/>
  <c r="AA76" i="20"/>
  <c r="AE76" i="20"/>
  <c r="AF76" i="20"/>
  <c r="AJ76" i="20"/>
  <c r="AK76" i="20"/>
  <c r="P77" i="20"/>
  <c r="Q77" i="20"/>
  <c r="S77" i="20" s="1"/>
  <c r="U77" i="20"/>
  <c r="V77" i="20"/>
  <c r="X77" i="20" s="1"/>
  <c r="Z77" i="20"/>
  <c r="AA77" i="20"/>
  <c r="AE77" i="20"/>
  <c r="AF77" i="20"/>
  <c r="AJ77" i="20"/>
  <c r="AK77" i="20"/>
  <c r="P44" i="20"/>
  <c r="Q44" i="20"/>
  <c r="S44" i="20" s="1"/>
  <c r="U44" i="20"/>
  <c r="Z44" i="20"/>
  <c r="AA44" i="20"/>
  <c r="AE44" i="20"/>
  <c r="AF44" i="20"/>
  <c r="AJ44" i="20"/>
  <c r="AK44" i="20"/>
  <c r="P15" i="20"/>
  <c r="Q15" i="20"/>
  <c r="U15" i="20"/>
  <c r="Z15" i="20"/>
  <c r="AA15" i="20"/>
  <c r="AE15" i="20"/>
  <c r="AF15" i="20"/>
  <c r="AJ15" i="20"/>
  <c r="AK15" i="20"/>
  <c r="P21" i="20"/>
  <c r="Q21" i="20"/>
  <c r="U21" i="20"/>
  <c r="Z21" i="20"/>
  <c r="AA21" i="20"/>
  <c r="AE21" i="20"/>
  <c r="AF21" i="20"/>
  <c r="AJ21" i="20"/>
  <c r="AK21" i="20"/>
  <c r="P78" i="20"/>
  <c r="Q78" i="20"/>
  <c r="S78" i="20" s="1"/>
  <c r="U78" i="20"/>
  <c r="V78" i="20"/>
  <c r="X78" i="20" s="1"/>
  <c r="Z78" i="20"/>
  <c r="AA78" i="20"/>
  <c r="AE78" i="20"/>
  <c r="AF78" i="20"/>
  <c r="AJ78" i="20"/>
  <c r="AK78" i="20"/>
  <c r="P43" i="20"/>
  <c r="Q43" i="20"/>
  <c r="S43" i="20" s="1"/>
  <c r="U43" i="20"/>
  <c r="Z43" i="20"/>
  <c r="AA43" i="20"/>
  <c r="AE43" i="20"/>
  <c r="AF43" i="20"/>
  <c r="AJ43" i="20"/>
  <c r="AK43" i="20"/>
  <c r="P46" i="20"/>
  <c r="Q46" i="20"/>
  <c r="U46" i="20"/>
  <c r="Z46" i="20"/>
  <c r="AA46" i="20"/>
  <c r="AE46" i="20"/>
  <c r="AF46" i="20"/>
  <c r="AJ46" i="20"/>
  <c r="AK46" i="20"/>
  <c r="P49" i="20"/>
  <c r="Q49" i="20"/>
  <c r="U49" i="20"/>
  <c r="V49" i="20"/>
  <c r="X49" i="20" s="1"/>
  <c r="Z49" i="20"/>
  <c r="AE49" i="20"/>
  <c r="AJ49" i="20"/>
  <c r="AK49" i="20"/>
  <c r="P30" i="20"/>
  <c r="Q30" i="20"/>
  <c r="U30" i="20"/>
  <c r="Z30" i="20"/>
  <c r="AA30" i="20"/>
  <c r="AE30" i="20"/>
  <c r="AF30" i="20"/>
  <c r="AJ30" i="20"/>
  <c r="AK30" i="20"/>
  <c r="P28" i="20"/>
  <c r="Q28" i="20"/>
  <c r="S28" i="20" s="1"/>
  <c r="U28" i="20"/>
  <c r="Z28" i="20"/>
  <c r="AA28" i="20"/>
  <c r="AE28" i="20"/>
  <c r="AF28" i="20"/>
  <c r="AJ28" i="20"/>
  <c r="AK28" i="20"/>
  <c r="P23" i="20"/>
  <c r="Q23" i="20"/>
  <c r="U23" i="20"/>
  <c r="Z23" i="20"/>
  <c r="AA23" i="20"/>
  <c r="AE23" i="20"/>
  <c r="AF23" i="20"/>
  <c r="AJ23" i="20"/>
  <c r="AK23" i="20"/>
  <c r="P24" i="20"/>
  <c r="Q24" i="20"/>
  <c r="U24" i="20"/>
  <c r="V24" i="20"/>
  <c r="Z24" i="20"/>
  <c r="AA24" i="20"/>
  <c r="AE24" i="20"/>
  <c r="AF24" i="20"/>
  <c r="AJ24" i="20"/>
  <c r="P13" i="20"/>
  <c r="Q13" i="20"/>
  <c r="S13" i="20" s="1"/>
  <c r="U13" i="20"/>
  <c r="Z13" i="20"/>
  <c r="AA13" i="20"/>
  <c r="AE13" i="20"/>
  <c r="AF13" i="20"/>
  <c r="AJ13" i="20"/>
  <c r="AK13" i="20"/>
  <c r="P48" i="20"/>
  <c r="Q48" i="20"/>
  <c r="S48" i="20" s="1"/>
  <c r="U48" i="20"/>
  <c r="Z48" i="20"/>
  <c r="AA48" i="20"/>
  <c r="AE48" i="20"/>
  <c r="AJ48" i="20"/>
  <c r="AK48" i="20"/>
  <c r="P79" i="20"/>
  <c r="Q79" i="20"/>
  <c r="U79" i="20"/>
  <c r="V79" i="20"/>
  <c r="X79" i="20" s="1"/>
  <c r="Z79" i="20"/>
  <c r="AA79" i="20"/>
  <c r="AE79" i="20"/>
  <c r="AF79" i="20"/>
  <c r="AJ79" i="20"/>
  <c r="AK79" i="20"/>
  <c r="P14" i="20"/>
  <c r="Q14" i="20"/>
  <c r="S14" i="20" s="1"/>
  <c r="U14" i="20"/>
  <c r="Z14" i="20"/>
  <c r="AA14" i="20"/>
  <c r="AE14" i="20"/>
  <c r="AF14" i="20"/>
  <c r="AJ14" i="20"/>
  <c r="AK14" i="20"/>
  <c r="P80" i="20"/>
  <c r="Q80" i="20"/>
  <c r="S80" i="20" s="1"/>
  <c r="U80" i="20"/>
  <c r="V80" i="20"/>
  <c r="X80" i="20" s="1"/>
  <c r="Z80" i="20"/>
  <c r="AA80" i="20"/>
  <c r="AE80" i="20"/>
  <c r="AF80" i="20"/>
  <c r="AJ80" i="20"/>
  <c r="AK80" i="20"/>
  <c r="P18" i="20"/>
  <c r="U18" i="20"/>
  <c r="V18" i="20"/>
  <c r="Z18" i="20"/>
  <c r="AA18" i="20"/>
  <c r="AE18" i="20"/>
  <c r="AJ18" i="20"/>
  <c r="AK18" i="20"/>
  <c r="P45" i="20"/>
  <c r="Q45" i="20"/>
  <c r="U45" i="20"/>
  <c r="Z45" i="20"/>
  <c r="AA45" i="20"/>
  <c r="AE45" i="20"/>
  <c r="AF45" i="20"/>
  <c r="AJ45" i="20"/>
  <c r="AK45" i="20"/>
  <c r="P61" i="20"/>
  <c r="Q61" i="20"/>
  <c r="S61" i="20" s="1"/>
  <c r="U61" i="20"/>
  <c r="V61" i="20"/>
  <c r="X61" i="20" s="1"/>
  <c r="Z61" i="20"/>
  <c r="AE61" i="20"/>
  <c r="AF61" i="20"/>
  <c r="AJ61" i="20"/>
  <c r="P22" i="20"/>
  <c r="U22" i="20"/>
  <c r="V22" i="20"/>
  <c r="X22" i="20" s="1"/>
  <c r="Z22" i="20"/>
  <c r="AE22" i="20"/>
  <c r="AF22" i="20"/>
  <c r="AJ22" i="20"/>
  <c r="AK22" i="20"/>
  <c r="P47" i="20"/>
  <c r="Q47" i="20"/>
  <c r="S47" i="20" s="1"/>
  <c r="U47" i="20"/>
  <c r="V47" i="20"/>
  <c r="X47" i="20" s="1"/>
  <c r="Z47" i="20"/>
  <c r="AE47" i="20"/>
  <c r="AJ47" i="20"/>
  <c r="AK47" i="20"/>
  <c r="P51" i="20"/>
  <c r="Q51" i="20"/>
  <c r="U51" i="20"/>
  <c r="V51" i="20"/>
  <c r="X51" i="20" s="1"/>
  <c r="Z51" i="20"/>
  <c r="AE51" i="20"/>
  <c r="AJ51" i="20"/>
  <c r="AK51" i="20"/>
  <c r="P57" i="20"/>
  <c r="Q57" i="20"/>
  <c r="U57" i="20"/>
  <c r="V57" i="20"/>
  <c r="X57" i="20" s="1"/>
  <c r="Z57" i="20"/>
  <c r="AE57" i="20"/>
  <c r="AJ57" i="20"/>
  <c r="AK57" i="20"/>
  <c r="P53" i="20"/>
  <c r="Q53" i="20"/>
  <c r="U53" i="20"/>
  <c r="V53" i="20"/>
  <c r="X53" i="20" s="1"/>
  <c r="Z53" i="20"/>
  <c r="AE53" i="20"/>
  <c r="AJ53" i="20"/>
  <c r="AK53" i="20"/>
  <c r="P27" i="20"/>
  <c r="U27" i="20"/>
  <c r="V27" i="20"/>
  <c r="X27" i="20" s="1"/>
  <c r="Z27" i="20"/>
  <c r="AE27" i="20"/>
  <c r="AF27" i="20"/>
  <c r="AJ27" i="20"/>
  <c r="AK27" i="20" s="1"/>
  <c r="P62" i="20"/>
  <c r="Q62" i="20"/>
  <c r="U62" i="20"/>
  <c r="V62" i="20"/>
  <c r="X62" i="20" s="1"/>
  <c r="Z62" i="20"/>
  <c r="AE62" i="20"/>
  <c r="AF62" i="20"/>
  <c r="AJ62" i="20"/>
  <c r="P63" i="20"/>
  <c r="Q63" i="20"/>
  <c r="S63" i="20" s="1"/>
  <c r="U63" i="20"/>
  <c r="V63" i="20"/>
  <c r="X63" i="20" s="1"/>
  <c r="Z63" i="20"/>
  <c r="AE63" i="20"/>
  <c r="AF63" i="20"/>
  <c r="AJ63" i="20"/>
  <c r="P54" i="20"/>
  <c r="Q54" i="20"/>
  <c r="S54" i="20" s="1"/>
  <c r="U54" i="20"/>
  <c r="V54" i="20"/>
  <c r="X54" i="20" s="1"/>
  <c r="Z54" i="20"/>
  <c r="AE54" i="20"/>
  <c r="AJ54" i="20"/>
  <c r="AK54" i="20"/>
  <c r="P52" i="20"/>
  <c r="Q52" i="20"/>
  <c r="U52" i="20"/>
  <c r="V52" i="20"/>
  <c r="X52" i="20" s="1"/>
  <c r="Z52" i="20"/>
  <c r="AE52" i="20"/>
  <c r="AJ52" i="20"/>
  <c r="AK52" i="20"/>
  <c r="P81" i="20"/>
  <c r="Q81" i="20"/>
  <c r="U81" i="20"/>
  <c r="V81" i="20"/>
  <c r="X81" i="20" s="1"/>
  <c r="Z81" i="20"/>
  <c r="AA81" i="20"/>
  <c r="AE81" i="20"/>
  <c r="AF81" i="20"/>
  <c r="AJ81" i="20"/>
  <c r="AK81" i="20"/>
  <c r="P82" i="20"/>
  <c r="Q82" i="20"/>
  <c r="S82" i="20" s="1"/>
  <c r="U82" i="20"/>
  <c r="V82" i="20"/>
  <c r="X82" i="20" s="1"/>
  <c r="Z82" i="20"/>
  <c r="AA82" i="20"/>
  <c r="AE82" i="20"/>
  <c r="AF82" i="20"/>
  <c r="AJ82" i="20"/>
  <c r="AK82" i="20"/>
  <c r="P50" i="20"/>
  <c r="Q50" i="20"/>
  <c r="U50" i="20"/>
  <c r="V50" i="20"/>
  <c r="X50" i="20" s="1"/>
  <c r="Z50" i="20"/>
  <c r="AE50" i="20"/>
  <c r="AJ50" i="20"/>
  <c r="AK50" i="20"/>
  <c r="P83" i="20"/>
  <c r="Q83" i="20"/>
  <c r="S83" i="20" s="1"/>
  <c r="U83" i="20"/>
  <c r="V83" i="20"/>
  <c r="X83" i="20" s="1"/>
  <c r="Z83" i="20"/>
  <c r="AA83" i="20"/>
  <c r="AE83" i="20"/>
  <c r="AF83" i="20"/>
  <c r="AJ83" i="20"/>
  <c r="AK83" i="20"/>
  <c r="P84" i="20"/>
  <c r="Q84" i="20"/>
  <c r="U84" i="20"/>
  <c r="V84" i="20"/>
  <c r="X84" i="20" s="1"/>
  <c r="Z84" i="20"/>
  <c r="AA84" i="20"/>
  <c r="AE84" i="20"/>
  <c r="AF84" i="20"/>
  <c r="AJ84" i="20"/>
  <c r="AK84" i="20"/>
  <c r="P60" i="20"/>
  <c r="Q60" i="20"/>
  <c r="S60" i="20" s="1"/>
  <c r="U60" i="20"/>
  <c r="V60" i="20"/>
  <c r="X60" i="20" s="1"/>
  <c r="Z60" i="20"/>
  <c r="AA60" i="20"/>
  <c r="AE60" i="20"/>
  <c r="AJ60" i="20"/>
  <c r="AK60" i="20"/>
  <c r="P20" i="20"/>
  <c r="U20" i="20"/>
  <c r="V20" i="20"/>
  <c r="X20" i="20" s="1"/>
  <c r="Z20" i="20"/>
  <c r="AA20" i="20"/>
  <c r="AE20" i="20"/>
  <c r="AJ20" i="20"/>
  <c r="AK20" i="20"/>
  <c r="P17" i="20"/>
  <c r="U17" i="20"/>
  <c r="V17" i="20"/>
  <c r="Z17" i="20"/>
  <c r="AA17" i="20"/>
  <c r="AE17" i="20"/>
  <c r="AJ17" i="20"/>
  <c r="AK17" i="20"/>
  <c r="P19" i="20"/>
  <c r="U19" i="20"/>
  <c r="V19" i="20"/>
  <c r="X19" i="20" s="1"/>
  <c r="Z19" i="20"/>
  <c r="AA19" i="20"/>
  <c r="AE19" i="20"/>
  <c r="AJ19" i="20"/>
  <c r="AK19" i="20"/>
  <c r="P85" i="20"/>
  <c r="Q85" i="20"/>
  <c r="S85" i="20" s="1"/>
  <c r="U85" i="20"/>
  <c r="V85" i="20"/>
  <c r="X85" i="20" s="1"/>
  <c r="Z85" i="20"/>
  <c r="AA85" i="20"/>
  <c r="AE85" i="20"/>
  <c r="AF85" i="20"/>
  <c r="AJ85" i="20"/>
  <c r="AK85" i="20"/>
  <c r="P35" i="20"/>
  <c r="U35" i="20"/>
  <c r="Z35" i="20"/>
  <c r="AA35" i="20"/>
  <c r="AE35" i="20"/>
  <c r="AJ35" i="20"/>
  <c r="AK35" i="20"/>
  <c r="P86" i="20"/>
  <c r="Q86" i="20"/>
  <c r="S86" i="20" s="1"/>
  <c r="U86" i="20"/>
  <c r="V86" i="20"/>
  <c r="X86" i="20" s="1"/>
  <c r="Z86" i="20"/>
  <c r="AA86" i="20"/>
  <c r="AE86" i="20"/>
  <c r="AF86" i="20"/>
  <c r="AJ86" i="20"/>
  <c r="AK86" i="20"/>
  <c r="P87" i="20"/>
  <c r="Q87" i="20"/>
  <c r="U87" i="20"/>
  <c r="V87" i="20"/>
  <c r="X87" i="20" s="1"/>
  <c r="Z87" i="20"/>
  <c r="AA87" i="20"/>
  <c r="AE87" i="20"/>
  <c r="AF87" i="20"/>
  <c r="AJ87" i="20"/>
  <c r="AK87" i="20"/>
  <c r="P88" i="20"/>
  <c r="Q88" i="20"/>
  <c r="S88" i="20" s="1"/>
  <c r="U88" i="20"/>
  <c r="V88" i="20"/>
  <c r="X88" i="20" s="1"/>
  <c r="Z88" i="20"/>
  <c r="AA88" i="20"/>
  <c r="AE88" i="20"/>
  <c r="AF88" i="20"/>
  <c r="AJ88" i="20"/>
  <c r="AK88" i="20"/>
  <c r="P65" i="20"/>
  <c r="Q65" i="20"/>
  <c r="U65" i="20"/>
  <c r="V65" i="20"/>
  <c r="X65" i="20" s="1"/>
  <c r="Z65" i="20"/>
  <c r="AA65" i="20"/>
  <c r="AE65" i="20"/>
  <c r="AF65" i="20"/>
  <c r="AJ65" i="20"/>
  <c r="P66" i="20"/>
  <c r="Q66" i="20"/>
  <c r="U66" i="20"/>
  <c r="V66" i="20"/>
  <c r="X66" i="20" s="1"/>
  <c r="Z66" i="20"/>
  <c r="AA66" i="20"/>
  <c r="AE66" i="20"/>
  <c r="AF66" i="20"/>
  <c r="AJ66" i="20"/>
  <c r="P89" i="20"/>
  <c r="Q89" i="20"/>
  <c r="U89" i="20"/>
  <c r="V89" i="20"/>
  <c r="X89" i="20" s="1"/>
  <c r="Z89" i="20"/>
  <c r="AA89" i="20"/>
  <c r="AE89" i="20"/>
  <c r="AF89" i="20"/>
  <c r="AJ89" i="20"/>
  <c r="AK89" i="20"/>
  <c r="P73" i="20"/>
  <c r="Q73" i="20"/>
  <c r="U73" i="20"/>
  <c r="V73" i="20"/>
  <c r="X73" i="20" s="1"/>
  <c r="Z73" i="20"/>
  <c r="AA73" i="20"/>
  <c r="AE73" i="20"/>
  <c r="AF73" i="20"/>
  <c r="AJ73" i="20"/>
  <c r="P90" i="20"/>
  <c r="Q90" i="20"/>
  <c r="S90" i="20" s="1"/>
  <c r="U90" i="20"/>
  <c r="V90" i="20"/>
  <c r="X90" i="20" s="1"/>
  <c r="Z90" i="20"/>
  <c r="AA90" i="20"/>
  <c r="AE90" i="20"/>
  <c r="AF90" i="20"/>
  <c r="AJ90" i="20"/>
  <c r="AK90" i="20"/>
  <c r="P34" i="20"/>
  <c r="U34" i="20"/>
  <c r="Z34" i="20"/>
  <c r="AA34" i="20"/>
  <c r="AE34" i="20"/>
  <c r="AF34" i="20"/>
  <c r="AJ34" i="20"/>
  <c r="AK34" i="20"/>
  <c r="P38" i="20"/>
  <c r="Q38" i="20"/>
  <c r="S38" i="20" s="1"/>
  <c r="U38" i="20"/>
  <c r="Z38" i="20"/>
  <c r="AA38" i="20"/>
  <c r="AE38" i="20"/>
  <c r="AF38" i="20"/>
  <c r="AJ38" i="20"/>
  <c r="AK38" i="20"/>
  <c r="P36" i="20"/>
  <c r="Q36" i="20"/>
  <c r="S36" i="20" s="1"/>
  <c r="U36" i="20"/>
  <c r="Z36" i="20"/>
  <c r="AA36" i="20"/>
  <c r="AE36" i="20"/>
  <c r="AF36" i="20"/>
  <c r="AJ36" i="20"/>
  <c r="AK36" i="20"/>
  <c r="P59" i="20"/>
  <c r="Q59" i="20"/>
  <c r="S59" i="20" s="1"/>
  <c r="U59" i="20"/>
  <c r="V59" i="20"/>
  <c r="X59" i="20" s="1"/>
  <c r="Z59" i="20"/>
  <c r="AA59" i="20"/>
  <c r="AE59" i="20"/>
  <c r="AF59" i="20"/>
  <c r="AJ59" i="20"/>
  <c r="AK59" i="20"/>
  <c r="P10" i="20"/>
  <c r="Q10" i="20"/>
  <c r="S10" i="20" s="1"/>
  <c r="U10" i="20"/>
  <c r="Z10" i="20"/>
  <c r="AA10" i="20"/>
  <c r="AE10" i="20"/>
  <c r="AF10" i="20"/>
  <c r="AJ10" i="20"/>
  <c r="AK10" i="20"/>
  <c r="P16" i="20"/>
  <c r="Q16" i="20"/>
  <c r="S16" i="20" s="1"/>
  <c r="U16" i="20"/>
  <c r="Z16" i="20"/>
  <c r="AA16" i="20"/>
  <c r="AE16" i="20"/>
  <c r="AF16" i="20"/>
  <c r="AJ16" i="20"/>
  <c r="AK16" i="20"/>
  <c r="AK31" i="20"/>
  <c r="AF31" i="20"/>
  <c r="AA31" i="20"/>
  <c r="AJ31" i="20"/>
  <c r="AE31" i="20"/>
  <c r="Z31" i="20"/>
  <c r="P31" i="20"/>
  <c r="K37" i="20"/>
  <c r="K68" i="20"/>
  <c r="K42" i="20"/>
  <c r="L42" i="20"/>
  <c r="K58" i="20"/>
  <c r="L58" i="20"/>
  <c r="K56" i="20"/>
  <c r="L56" i="20"/>
  <c r="K55" i="20"/>
  <c r="L55" i="20"/>
  <c r="K29" i="20"/>
  <c r="L29" i="20"/>
  <c r="K69" i="20"/>
  <c r="L69" i="20"/>
  <c r="K70" i="20"/>
  <c r="L70" i="20"/>
  <c r="K64" i="20"/>
  <c r="L64" i="20"/>
  <c r="K11" i="20"/>
  <c r="L11" i="20"/>
  <c r="N11" i="20" s="1"/>
  <c r="K25" i="20"/>
  <c r="L25" i="20"/>
  <c r="K67" i="20"/>
  <c r="L67" i="20"/>
  <c r="K71" i="20"/>
  <c r="L71" i="20"/>
  <c r="N71" i="20" s="1"/>
  <c r="K72" i="20"/>
  <c r="L72" i="20"/>
  <c r="N72" i="20" s="1"/>
  <c r="K33" i="20"/>
  <c r="L33" i="20"/>
  <c r="K39" i="20"/>
  <c r="L39" i="20"/>
  <c r="N39" i="20" s="1"/>
  <c r="K41" i="20"/>
  <c r="L41" i="20"/>
  <c r="N41" i="20" s="1"/>
  <c r="K74" i="20"/>
  <c r="L74" i="20"/>
  <c r="K75" i="20"/>
  <c r="L75" i="20"/>
  <c r="K76" i="20"/>
  <c r="L76" i="20"/>
  <c r="N76" i="20" s="1"/>
  <c r="K77" i="20"/>
  <c r="L77" i="20"/>
  <c r="N77" i="20" s="1"/>
  <c r="K44" i="20"/>
  <c r="L44" i="20"/>
  <c r="K15" i="20"/>
  <c r="L15" i="20"/>
  <c r="K21" i="20"/>
  <c r="L21" i="20"/>
  <c r="N21" i="20" s="1"/>
  <c r="K78" i="20"/>
  <c r="L78" i="20"/>
  <c r="N78" i="20" s="1"/>
  <c r="K43" i="20"/>
  <c r="L43" i="20"/>
  <c r="K46" i="20"/>
  <c r="L46" i="20"/>
  <c r="K49" i="20"/>
  <c r="L49" i="20"/>
  <c r="N49" i="20" s="1"/>
  <c r="K30" i="20"/>
  <c r="L30" i="20"/>
  <c r="N30" i="20" s="1"/>
  <c r="K28" i="20"/>
  <c r="L28" i="20"/>
  <c r="K23" i="20"/>
  <c r="L23" i="20"/>
  <c r="K24" i="20"/>
  <c r="L24" i="20"/>
  <c r="K13" i="20"/>
  <c r="L13" i="20"/>
  <c r="N13" i="20" s="1"/>
  <c r="K48" i="20"/>
  <c r="L48" i="20"/>
  <c r="K79" i="20"/>
  <c r="L79" i="20"/>
  <c r="K14" i="20"/>
  <c r="L14" i="20"/>
  <c r="N14" i="20" s="1"/>
  <c r="K80" i="20"/>
  <c r="L80" i="20"/>
  <c r="N80" i="20" s="1"/>
  <c r="K18" i="20"/>
  <c r="L18" i="20"/>
  <c r="K45" i="20"/>
  <c r="L45" i="20"/>
  <c r="K61" i="20"/>
  <c r="L61" i="20"/>
  <c r="N61" i="20" s="1"/>
  <c r="K22" i="20"/>
  <c r="L22" i="20"/>
  <c r="N22" i="20" s="1"/>
  <c r="K47" i="20"/>
  <c r="L47" i="20"/>
  <c r="K51" i="20"/>
  <c r="L51" i="20"/>
  <c r="K57" i="20"/>
  <c r="L57" i="20"/>
  <c r="N57" i="20" s="1"/>
  <c r="K53" i="20"/>
  <c r="L53" i="20"/>
  <c r="N53" i="20" s="1"/>
  <c r="K27" i="20"/>
  <c r="L27" i="20"/>
  <c r="K62" i="20"/>
  <c r="L62" i="20"/>
  <c r="K63" i="20"/>
  <c r="L63" i="20"/>
  <c r="N63" i="20" s="1"/>
  <c r="K54" i="20"/>
  <c r="L54" i="20"/>
  <c r="N54" i="20" s="1"/>
  <c r="K52" i="20"/>
  <c r="L52" i="20"/>
  <c r="K81" i="20"/>
  <c r="L81" i="20"/>
  <c r="K82" i="20"/>
  <c r="L82" i="20"/>
  <c r="N82" i="20" s="1"/>
  <c r="K50" i="20"/>
  <c r="L50" i="20"/>
  <c r="N50" i="20" s="1"/>
  <c r="K83" i="20"/>
  <c r="L83" i="20"/>
  <c r="K84" i="20"/>
  <c r="L84" i="20"/>
  <c r="K60" i="20"/>
  <c r="L60" i="20"/>
  <c r="N60" i="20" s="1"/>
  <c r="K20" i="20"/>
  <c r="L20" i="20"/>
  <c r="N20" i="20" s="1"/>
  <c r="K17" i="20"/>
  <c r="L17" i="20"/>
  <c r="K19" i="20"/>
  <c r="L19" i="20"/>
  <c r="K85" i="20"/>
  <c r="L85" i="20"/>
  <c r="N85" i="20" s="1"/>
  <c r="K35" i="20"/>
  <c r="L35" i="20"/>
  <c r="N35" i="20" s="1"/>
  <c r="K86" i="20"/>
  <c r="L86" i="20"/>
  <c r="K87" i="20"/>
  <c r="L87" i="20"/>
  <c r="K88" i="20"/>
  <c r="L88" i="20"/>
  <c r="N88" i="20" s="1"/>
  <c r="K65" i="20"/>
  <c r="L65" i="20"/>
  <c r="K66" i="20"/>
  <c r="L66" i="20"/>
  <c r="K89" i="20"/>
  <c r="L89" i="20"/>
  <c r="K73" i="20"/>
  <c r="L73" i="20"/>
  <c r="K90" i="20"/>
  <c r="L90" i="20"/>
  <c r="N90" i="20" s="1"/>
  <c r="K34" i="20"/>
  <c r="K38" i="20"/>
  <c r="K36" i="20"/>
  <c r="K59" i="20"/>
  <c r="K10" i="20"/>
  <c r="L10" i="20"/>
  <c r="K16" i="20"/>
  <c r="L16" i="20"/>
  <c r="N16" i="20" s="1"/>
  <c r="K26" i="20"/>
  <c r="K32" i="20"/>
  <c r="K31" i="20"/>
  <c r="KO15" i="35" l="1"/>
  <c r="KQ15" i="35" s="1"/>
  <c r="KR15" i="35" s="1"/>
  <c r="LA15" i="35"/>
  <c r="KO17" i="35"/>
  <c r="LA17" i="35"/>
  <c r="KZ14" i="35"/>
  <c r="KN14" i="35"/>
  <c r="CD14" i="35"/>
  <c r="KO20" i="35"/>
  <c r="KQ20" i="35" s="1"/>
  <c r="KS20" i="35" s="1"/>
  <c r="LA20" i="35"/>
  <c r="AT40" i="35"/>
  <c r="AT44" i="35"/>
  <c r="LA53" i="35"/>
  <c r="KO53" i="35"/>
  <c r="KQ53" i="35" s="1"/>
  <c r="KT53" i="35" s="1"/>
  <c r="LC18" i="35"/>
  <c r="LF18" i="35" s="1"/>
  <c r="I18" i="35"/>
  <c r="LA29" i="35"/>
  <c r="KO29" i="35"/>
  <c r="KQ29" i="35" s="1"/>
  <c r="KS29" i="35" s="1"/>
  <c r="LA52" i="35"/>
  <c r="KO52" i="35"/>
  <c r="KQ52" i="35" s="1"/>
  <c r="KT52" i="35" s="1"/>
  <c r="LA26" i="35"/>
  <c r="KO26" i="35"/>
  <c r="KQ26" i="35" s="1"/>
  <c r="KR26" i="35" s="1"/>
  <c r="AT48" i="35"/>
  <c r="LA13" i="35"/>
  <c r="KO13" i="35"/>
  <c r="KQ13" i="35" s="1"/>
  <c r="KS13" i="35" s="1"/>
  <c r="AT47" i="35"/>
  <c r="AT39" i="35"/>
  <c r="AT42" i="35"/>
  <c r="LA51" i="35"/>
  <c r="KO51" i="35"/>
  <c r="KQ51" i="35" s="1"/>
  <c r="KT51" i="35" s="1"/>
  <c r="KO50" i="35"/>
  <c r="KQ50" i="35" s="1"/>
  <c r="KT50" i="35" s="1"/>
  <c r="LA50" i="35"/>
  <c r="AT41" i="35"/>
  <c r="AT45" i="35"/>
  <c r="KO55" i="35"/>
  <c r="KQ55" i="35" s="1"/>
  <c r="KT55" i="35" s="1"/>
  <c r="LA55" i="35"/>
  <c r="KO24" i="35"/>
  <c r="KQ24" i="35" s="1"/>
  <c r="KS24" i="35" s="1"/>
  <c r="LA24" i="35"/>
  <c r="KO54" i="35"/>
  <c r="KQ54" i="35" s="1"/>
  <c r="KT54" i="35" s="1"/>
  <c r="LA54" i="35"/>
  <c r="LC23" i="35"/>
  <c r="LF23" i="35" s="1"/>
  <c r="I23" i="35"/>
  <c r="LC27" i="35"/>
  <c r="LE27" i="35" s="1"/>
  <c r="I27" i="35"/>
  <c r="KZ49" i="35"/>
  <c r="KN49" i="35"/>
  <c r="AT49" i="35"/>
  <c r="AT43" i="35"/>
  <c r="AT46" i="35"/>
  <c r="KO16" i="35"/>
  <c r="KQ16" i="35" s="1"/>
  <c r="KR16" i="35" s="1"/>
  <c r="LA16" i="35"/>
  <c r="LC25" i="35"/>
  <c r="LF25" i="35" s="1"/>
  <c r="I25" i="35"/>
  <c r="LA22" i="35"/>
  <c r="KO22" i="35"/>
  <c r="KQ22" i="35" s="1"/>
  <c r="KS22" i="35" s="1"/>
  <c r="LA21" i="35"/>
  <c r="KO21" i="35"/>
  <c r="KQ21" i="35" s="1"/>
  <c r="KS21" i="35" s="1"/>
  <c r="JN40" i="20"/>
  <c r="KH40" i="20" s="1"/>
  <c r="KI40" i="20" s="1"/>
  <c r="JN34" i="20"/>
  <c r="JN41" i="20"/>
  <c r="JN39" i="20"/>
  <c r="JN33" i="20"/>
  <c r="JN36" i="20"/>
  <c r="JN32" i="20"/>
  <c r="JN31" i="20"/>
  <c r="JI21" i="20"/>
  <c r="JD12" i="20"/>
  <c r="KH12" i="20" s="1"/>
  <c r="KI12" i="20" s="1"/>
  <c r="JD8" i="20"/>
  <c r="JD9" i="20"/>
  <c r="JD7" i="20"/>
  <c r="JD6" i="20"/>
  <c r="JD10" i="20"/>
  <c r="JF11" i="20"/>
  <c r="AR64" i="30"/>
  <c r="AS64" i="30"/>
  <c r="AR40" i="30"/>
  <c r="AR6" i="30"/>
  <c r="CB9" i="30"/>
  <c r="CB22" i="30"/>
  <c r="AR62" i="30"/>
  <c r="AS62" i="30"/>
  <c r="AR117" i="30"/>
  <c r="AS117" i="30"/>
  <c r="AR69" i="30"/>
  <c r="AS69" i="30"/>
  <c r="AR33" i="30"/>
  <c r="AS33" i="30"/>
  <c r="CB16" i="30"/>
  <c r="CC16" i="30"/>
  <c r="CB10" i="30"/>
  <c r="CC10" i="30"/>
  <c r="AR50" i="30"/>
  <c r="AS50" i="30"/>
  <c r="CB66" i="30"/>
  <c r="CC66" i="30"/>
  <c r="AR20" i="30"/>
  <c r="AR41" i="30"/>
  <c r="AR39" i="30"/>
  <c r="AR47" i="30"/>
  <c r="CB42" i="30"/>
  <c r="AR67" i="30"/>
  <c r="AS67" i="30"/>
  <c r="AR42" i="30"/>
  <c r="CB21" i="30"/>
  <c r="AR27" i="30"/>
  <c r="AS27" i="30"/>
  <c r="CB11" i="30"/>
  <c r="CC11" i="30"/>
  <c r="AR82" i="30"/>
  <c r="AS82" i="30"/>
  <c r="AR19" i="30"/>
  <c r="AR36" i="30"/>
  <c r="AR44" i="30"/>
  <c r="AR9" i="30"/>
  <c r="CB20" i="30"/>
  <c r="AR43" i="30"/>
  <c r="AR24" i="30"/>
  <c r="CB50" i="30"/>
  <c r="CC50" i="30"/>
  <c r="AR68" i="30"/>
  <c r="AS68" i="30"/>
  <c r="AR55" i="30"/>
  <c r="AS55" i="30"/>
  <c r="CB25" i="30"/>
  <c r="CC25" i="30"/>
  <c r="CB55" i="30"/>
  <c r="CC55" i="30"/>
  <c r="AR114" i="30"/>
  <c r="AS114" i="30"/>
  <c r="AR66" i="30"/>
  <c r="AS66" i="30"/>
  <c r="AR21" i="30"/>
  <c r="CB69" i="30"/>
  <c r="CC69" i="30"/>
  <c r="CB27" i="30"/>
  <c r="CC27" i="30"/>
  <c r="AR48" i="30"/>
  <c r="CB6" i="30"/>
  <c r="CB40" i="30"/>
  <c r="CB44" i="30"/>
  <c r="CB43" i="30"/>
  <c r="ID38" i="20"/>
  <c r="ID35" i="20"/>
  <c r="ID40" i="20"/>
  <c r="IX40" i="20" s="1"/>
  <c r="ID36" i="20"/>
  <c r="ID37" i="20"/>
  <c r="IX37" i="20" s="1"/>
  <c r="ID41" i="20"/>
  <c r="ID32" i="20"/>
  <c r="ID33" i="20"/>
  <c r="ID34" i="20"/>
  <c r="HY23" i="20"/>
  <c r="HY24" i="20"/>
  <c r="HY21" i="20"/>
  <c r="HT10" i="20"/>
  <c r="IX10" i="20" s="1"/>
  <c r="HT9" i="20"/>
  <c r="IX9" i="20" s="1"/>
  <c r="GT38" i="20"/>
  <c r="HN38" i="20" s="1"/>
  <c r="HT8" i="20"/>
  <c r="HT6" i="20"/>
  <c r="HT7" i="20"/>
  <c r="IX7" i="20" s="1"/>
  <c r="FJ39" i="20"/>
  <c r="GD39" i="20" s="1"/>
  <c r="GT39" i="20"/>
  <c r="GT35" i="20"/>
  <c r="GT33" i="20"/>
  <c r="GT37" i="20"/>
  <c r="GT32" i="20"/>
  <c r="GT34" i="20"/>
  <c r="GT36" i="20"/>
  <c r="GO21" i="20"/>
  <c r="GT31" i="20"/>
  <c r="GJ16" i="20"/>
  <c r="GO24" i="20"/>
  <c r="GJ13" i="20"/>
  <c r="DZ38" i="20"/>
  <c r="ET38" i="20" s="1"/>
  <c r="GJ9" i="20"/>
  <c r="HN9" i="20" s="1"/>
  <c r="GJ8" i="20"/>
  <c r="GJ6" i="20"/>
  <c r="HN6" i="20" s="1"/>
  <c r="GJ7" i="20"/>
  <c r="HN7" i="20" s="1"/>
  <c r="DZ40" i="20"/>
  <c r="ET40" i="20" s="1"/>
  <c r="DZ41" i="20"/>
  <c r="ET41" i="20" s="1"/>
  <c r="FJ40" i="20"/>
  <c r="GD40" i="20" s="1"/>
  <c r="FJ34" i="20"/>
  <c r="FJ41" i="20"/>
  <c r="GD41" i="20" s="1"/>
  <c r="FJ37" i="20"/>
  <c r="GD37" i="20" s="1"/>
  <c r="FJ35" i="20"/>
  <c r="FJ36" i="20"/>
  <c r="FJ32" i="20"/>
  <c r="FJ33" i="20"/>
  <c r="GD33" i="20" s="1"/>
  <c r="FJ31" i="20"/>
  <c r="FJ38" i="20"/>
  <c r="GD38" i="20" s="1"/>
  <c r="EZ6" i="20"/>
  <c r="GD6" i="20" s="1"/>
  <c r="FE21" i="20"/>
  <c r="EZ8" i="20"/>
  <c r="EZ7" i="20"/>
  <c r="GD7" i="20" s="1"/>
  <c r="DZ33" i="20"/>
  <c r="DZ39" i="20"/>
  <c r="ET39" i="20" s="1"/>
  <c r="DZ36" i="20"/>
  <c r="ET36" i="20" s="1"/>
  <c r="DZ37" i="20"/>
  <c r="DZ32" i="20"/>
  <c r="DZ34" i="20"/>
  <c r="DP11" i="20"/>
  <c r="DZ35" i="20"/>
  <c r="DZ31" i="20"/>
  <c r="DU21" i="20"/>
  <c r="DP7" i="20"/>
  <c r="ET7" i="20" s="1"/>
  <c r="DP8" i="20"/>
  <c r="DP6" i="20"/>
  <c r="ET6" i="20" s="1"/>
  <c r="DR14" i="20"/>
  <c r="CP41" i="20"/>
  <c r="DJ41" i="20" s="1"/>
  <c r="CF13" i="20"/>
  <c r="CP39" i="20"/>
  <c r="DJ39" i="20" s="1"/>
  <c r="CP40" i="20"/>
  <c r="DJ40" i="20" s="1"/>
  <c r="CF14" i="20"/>
  <c r="CP38" i="20"/>
  <c r="DJ38" i="20" s="1"/>
  <c r="CP33" i="20"/>
  <c r="DJ33" i="20" s="1"/>
  <c r="CP37" i="20"/>
  <c r="CP35" i="20"/>
  <c r="CP32" i="20"/>
  <c r="CP34" i="20"/>
  <c r="CP31" i="20"/>
  <c r="CP36" i="20"/>
  <c r="CF15" i="20"/>
  <c r="CK30" i="20"/>
  <c r="CK25" i="20"/>
  <c r="CF8" i="20"/>
  <c r="CF6" i="20"/>
  <c r="CF9" i="20"/>
  <c r="DJ9" i="20" s="1"/>
  <c r="CF7" i="20"/>
  <c r="DJ7" i="20" s="1"/>
  <c r="CG17" i="20"/>
  <c r="CD36" i="30"/>
  <c r="CD24" i="30"/>
  <c r="BF41" i="20"/>
  <c r="BZ41" i="20" s="1"/>
  <c r="BF36" i="20"/>
  <c r="BZ36" i="20" s="1"/>
  <c r="BF37" i="20"/>
  <c r="BF39" i="20"/>
  <c r="BZ39" i="20" s="1"/>
  <c r="BF40" i="20"/>
  <c r="BZ40" i="20" s="1"/>
  <c r="BF31" i="20"/>
  <c r="BF38" i="20"/>
  <c r="BZ38" i="20" s="1"/>
  <c r="BF34" i="20"/>
  <c r="BF35" i="20"/>
  <c r="BF32" i="20"/>
  <c r="BF33" i="20"/>
  <c r="BZ33" i="20" s="1"/>
  <c r="BA29" i="20"/>
  <c r="BA28" i="20"/>
  <c r="AV8" i="20"/>
  <c r="AV6" i="20"/>
  <c r="BZ6" i="20" s="1"/>
  <c r="AV9" i="20"/>
  <c r="BZ9" i="20" s="1"/>
  <c r="AV7" i="20"/>
  <c r="BZ7" i="20" s="1"/>
  <c r="AW17" i="20"/>
  <c r="V38" i="20"/>
  <c r="V40" i="20"/>
  <c r="AP40" i="20" s="1"/>
  <c r="V34" i="20"/>
  <c r="V35" i="20"/>
  <c r="L8" i="20"/>
  <c r="L7" i="20"/>
  <c r="AP7" i="20" s="1"/>
  <c r="L9" i="20"/>
  <c r="AP9" i="20" s="1"/>
  <c r="L6" i="20"/>
  <c r="AP6" i="20" s="1"/>
  <c r="V37" i="20"/>
  <c r="V41" i="20"/>
  <c r="AP41" i="20" s="1"/>
  <c r="X17" i="20"/>
  <c r="V31" i="20"/>
  <c r="V36" i="20"/>
  <c r="V39" i="20"/>
  <c r="AP39" i="20" s="1"/>
  <c r="V33" i="20"/>
  <c r="AP33" i="20" s="1"/>
  <c r="Q27" i="20"/>
  <c r="ID8" i="20"/>
  <c r="BF8" i="20"/>
  <c r="V8" i="20"/>
  <c r="CP8" i="20"/>
  <c r="FJ8" i="20"/>
  <c r="GT8" i="20"/>
  <c r="JN8" i="20"/>
  <c r="DZ8" i="20"/>
  <c r="JB34" i="30"/>
  <c r="JI35" i="20"/>
  <c r="JI9" i="20"/>
  <c r="JI6" i="20"/>
  <c r="JI7" i="20"/>
  <c r="GV18" i="20"/>
  <c r="IF18" i="20"/>
  <c r="X18" i="20"/>
  <c r="EB18" i="20"/>
  <c r="JX58" i="20"/>
  <c r="KH58" i="20" s="1"/>
  <c r="JN29" i="20"/>
  <c r="KH29" i="20" s="1"/>
  <c r="ID11" i="20"/>
  <c r="IN50" i="20"/>
  <c r="JI37" i="20"/>
  <c r="KH37" i="20" s="1"/>
  <c r="JI32" i="20"/>
  <c r="JI36" i="20"/>
  <c r="JI34" i="20"/>
  <c r="KH34" i="20" s="1"/>
  <c r="JX52" i="20"/>
  <c r="KC63" i="20"/>
  <c r="KH63" i="20" s="1"/>
  <c r="JI27" i="20"/>
  <c r="KH27" i="20" s="1"/>
  <c r="KC61" i="20"/>
  <c r="KH61" i="20" s="1"/>
  <c r="JN24" i="20"/>
  <c r="JI33" i="20"/>
  <c r="JI18" i="20"/>
  <c r="JI20" i="20"/>
  <c r="JX51" i="20"/>
  <c r="JX47" i="20"/>
  <c r="JX48" i="20"/>
  <c r="KH48" i="20" s="1"/>
  <c r="JN13" i="20"/>
  <c r="KH13" i="20" s="1"/>
  <c r="JX50" i="20"/>
  <c r="JX54" i="20"/>
  <c r="JX49" i="20"/>
  <c r="JI31" i="20"/>
  <c r="JI38" i="20"/>
  <c r="KH38" i="20" s="1"/>
  <c r="JI17" i="20"/>
  <c r="JX60" i="20"/>
  <c r="JY60" i="20" s="1"/>
  <c r="JN23" i="20"/>
  <c r="KH23" i="20" s="1"/>
  <c r="JN28" i="20"/>
  <c r="KH28" i="20" s="1"/>
  <c r="JN10" i="20"/>
  <c r="JX59" i="20"/>
  <c r="KH59" i="20" s="1"/>
  <c r="JX53" i="20"/>
  <c r="JX57" i="20"/>
  <c r="JN14" i="20"/>
  <c r="JI41" i="20"/>
  <c r="JN25" i="20"/>
  <c r="JN11" i="20"/>
  <c r="KH11" i="20" s="1"/>
  <c r="JX55" i="20"/>
  <c r="JX56" i="20"/>
  <c r="KH56" i="20" s="1"/>
  <c r="JI26" i="20"/>
  <c r="JI22" i="20"/>
  <c r="JI19" i="20"/>
  <c r="ID24" i="20"/>
  <c r="IN51" i="20"/>
  <c r="IN53" i="20"/>
  <c r="IN55" i="20"/>
  <c r="IX55" i="20" s="1"/>
  <c r="IN52" i="20"/>
  <c r="IN48" i="20"/>
  <c r="IX48" i="20" s="1"/>
  <c r="IN56" i="20"/>
  <c r="IX56" i="20" s="1"/>
  <c r="IN49" i="20"/>
  <c r="IN54" i="20"/>
  <c r="IN47" i="20"/>
  <c r="ID13" i="20"/>
  <c r="IX13" i="20" s="1"/>
  <c r="IZ13" i="20" s="1"/>
  <c r="HY38" i="20"/>
  <c r="ID25" i="20"/>
  <c r="IX25" i="20" s="1"/>
  <c r="IZ25" i="20" s="1"/>
  <c r="ID29" i="20"/>
  <c r="IX29" i="20" s="1"/>
  <c r="HY33" i="20"/>
  <c r="HY39" i="20"/>
  <c r="IX39" i="20" s="1"/>
  <c r="HY36" i="20"/>
  <c r="IA34" i="20"/>
  <c r="IA25" i="20"/>
  <c r="HZ37" i="20"/>
  <c r="HY41" i="20"/>
  <c r="HD57" i="20"/>
  <c r="HY18" i="20"/>
  <c r="HY17" i="20"/>
  <c r="HY19" i="20"/>
  <c r="HY31" i="20"/>
  <c r="HY27" i="20"/>
  <c r="IX27" i="20" s="1"/>
  <c r="HY22" i="20"/>
  <c r="HY20" i="20"/>
  <c r="HD56" i="20"/>
  <c r="HN56" i="20" s="1"/>
  <c r="HD50" i="20"/>
  <c r="HD53" i="20"/>
  <c r="HD47" i="20"/>
  <c r="HD55" i="20"/>
  <c r="HN55" i="20" s="1"/>
  <c r="HD59" i="20"/>
  <c r="HN59" i="20" s="1"/>
  <c r="HD51" i="20"/>
  <c r="HD49" i="20"/>
  <c r="HD48" i="20"/>
  <c r="HD54" i="20"/>
  <c r="HD52" i="20"/>
  <c r="GT29" i="20"/>
  <c r="HN29" i="20" s="1"/>
  <c r="GT11" i="20"/>
  <c r="GT14" i="20"/>
  <c r="HN14" i="20" s="1"/>
  <c r="GO33" i="20"/>
  <c r="GO39" i="20"/>
  <c r="GO26" i="20"/>
  <c r="GO31" i="20"/>
  <c r="GO27" i="20"/>
  <c r="HN27" i="20" s="1"/>
  <c r="GO20" i="20"/>
  <c r="GO19" i="20"/>
  <c r="GO22" i="20"/>
  <c r="GO18" i="20"/>
  <c r="GO17" i="20"/>
  <c r="FT56" i="20"/>
  <c r="GD56" i="20" s="1"/>
  <c r="FT49" i="20"/>
  <c r="FT50" i="20"/>
  <c r="FT54" i="20"/>
  <c r="FT52" i="20"/>
  <c r="FJ14" i="20"/>
  <c r="GD14" i="20" s="1"/>
  <c r="FT53" i="20"/>
  <c r="GD53" i="20" s="1"/>
  <c r="GF53" i="20" s="1"/>
  <c r="FT48" i="20"/>
  <c r="GD48" i="20" s="1"/>
  <c r="GF48" i="20" s="1"/>
  <c r="FT51" i="20"/>
  <c r="FT55" i="20"/>
  <c r="GD55" i="20" s="1"/>
  <c r="GF55" i="20" s="1"/>
  <c r="FT47" i="20"/>
  <c r="FJ29" i="20"/>
  <c r="FE36" i="20"/>
  <c r="FE19" i="20"/>
  <c r="FJ11" i="20"/>
  <c r="EJ59" i="20"/>
  <c r="ET59" i="20" s="1"/>
  <c r="FE26" i="20"/>
  <c r="FE17" i="20"/>
  <c r="FE20" i="20"/>
  <c r="FE27" i="20"/>
  <c r="GD27" i="20" s="1"/>
  <c r="GF27" i="20" s="1"/>
  <c r="FE22" i="20"/>
  <c r="FE18" i="20"/>
  <c r="CK36" i="20"/>
  <c r="EJ56" i="20"/>
  <c r="EJ49" i="20"/>
  <c r="EJ55" i="20"/>
  <c r="EJ52" i="20"/>
  <c r="EJ48" i="20"/>
  <c r="EJ51" i="20"/>
  <c r="EJ47" i="20"/>
  <c r="EJ57" i="20"/>
  <c r="EJ53" i="20"/>
  <c r="EJ50" i="20"/>
  <c r="DZ14" i="20"/>
  <c r="ET14" i="20" s="1"/>
  <c r="DZ25" i="20"/>
  <c r="ET25" i="20" s="1"/>
  <c r="DZ11" i="20"/>
  <c r="DU32" i="20"/>
  <c r="DZ29" i="20"/>
  <c r="DU37" i="20"/>
  <c r="DU31" i="20"/>
  <c r="DU27" i="20"/>
  <c r="ET27" i="20" s="1"/>
  <c r="DU33" i="20"/>
  <c r="DU20" i="20"/>
  <c r="DU22" i="20"/>
  <c r="DU26" i="20"/>
  <c r="DU19" i="20"/>
  <c r="DU18" i="20"/>
  <c r="DU17" i="20"/>
  <c r="CZ55" i="20"/>
  <c r="CZ56" i="20"/>
  <c r="CZ49" i="20"/>
  <c r="CZ48" i="20"/>
  <c r="DJ48" i="20" s="1"/>
  <c r="CZ52" i="20"/>
  <c r="CZ53" i="20"/>
  <c r="DJ53" i="20" s="1"/>
  <c r="CZ50" i="20"/>
  <c r="CZ47" i="20"/>
  <c r="CZ51" i="20"/>
  <c r="CP11" i="20"/>
  <c r="DJ11" i="20" s="1"/>
  <c r="CP29" i="20"/>
  <c r="CP25" i="20"/>
  <c r="CK19" i="20"/>
  <c r="CK27" i="20"/>
  <c r="DJ27" i="20" s="1"/>
  <c r="CK22" i="20"/>
  <c r="DJ22" i="20" s="1"/>
  <c r="CK35" i="20"/>
  <c r="CK26" i="20"/>
  <c r="CK17" i="20"/>
  <c r="CK32" i="20"/>
  <c r="CK20" i="20"/>
  <c r="CK18" i="20"/>
  <c r="BU61" i="20"/>
  <c r="BZ61" i="20" s="1"/>
  <c r="CB61" i="20" s="1"/>
  <c r="BU64" i="20"/>
  <c r="BZ64" i="20" s="1"/>
  <c r="CB64" i="20" s="1"/>
  <c r="BP57" i="20"/>
  <c r="BP54" i="20"/>
  <c r="BP55" i="20"/>
  <c r="BZ55" i="20" s="1"/>
  <c r="CB55" i="20" s="1"/>
  <c r="BP51" i="20"/>
  <c r="BP58" i="20"/>
  <c r="BZ58" i="20" s="1"/>
  <c r="CB58" i="20" s="1"/>
  <c r="BP49" i="20"/>
  <c r="BP50" i="20"/>
  <c r="BP52" i="20"/>
  <c r="BP47" i="20"/>
  <c r="BP56" i="20"/>
  <c r="BZ56" i="20" s="1"/>
  <c r="CB56" i="20" s="1"/>
  <c r="BP53" i="20"/>
  <c r="BZ53" i="20" s="1"/>
  <c r="CB53" i="20" s="1"/>
  <c r="BP48" i="20"/>
  <c r="BF42" i="20"/>
  <c r="BZ42" i="20" s="1"/>
  <c r="CB42" i="20" s="1"/>
  <c r="BA19" i="20"/>
  <c r="BF25" i="20"/>
  <c r="BZ25" i="20" s="1"/>
  <c r="CB25" i="20" s="1"/>
  <c r="BF11" i="20"/>
  <c r="BZ11" i="20" s="1"/>
  <c r="CB11" i="20" s="1"/>
  <c r="BA35" i="20"/>
  <c r="BF29" i="20"/>
  <c r="BA32" i="20"/>
  <c r="BA22" i="20"/>
  <c r="BZ22" i="20" s="1"/>
  <c r="CB22" i="20" s="1"/>
  <c r="BA18" i="20"/>
  <c r="BA26" i="20"/>
  <c r="BA20" i="20"/>
  <c r="BA17" i="20"/>
  <c r="AT112" i="30"/>
  <c r="AT111" i="30"/>
  <c r="AT113" i="30"/>
  <c r="AT110" i="30"/>
  <c r="AP29" i="20"/>
  <c r="AR29" i="20" s="1"/>
  <c r="R66" i="20"/>
  <c r="AK62" i="20"/>
  <c r="AB73" i="20"/>
  <c r="R65" i="20"/>
  <c r="AK61" i="20"/>
  <c r="AK63" i="20"/>
  <c r="V11" i="20"/>
  <c r="AP11" i="20" s="1"/>
  <c r="AR11" i="20" s="1"/>
  <c r="V42" i="20"/>
  <c r="AP42" i="20" s="1"/>
  <c r="AR42" i="20" s="1"/>
  <c r="V25" i="20"/>
  <c r="AP25" i="20" s="1"/>
  <c r="AR25" i="20" s="1"/>
  <c r="Q19" i="20"/>
  <c r="Q17" i="20"/>
  <c r="Q34" i="20"/>
  <c r="Q22" i="20"/>
  <c r="Q18" i="20"/>
  <c r="Q20" i="20"/>
  <c r="Q35" i="20"/>
  <c r="AF49" i="20"/>
  <c r="AG49" i="20" s="1"/>
  <c r="AF54" i="20"/>
  <c r="AF50" i="20"/>
  <c r="AF53" i="20"/>
  <c r="AF57" i="20"/>
  <c r="AG57" i="20" s="1"/>
  <c r="AF52" i="20"/>
  <c r="AF47" i="20"/>
  <c r="AF51" i="20"/>
  <c r="AF48" i="20"/>
  <c r="M66" i="20"/>
  <c r="AB66" i="20"/>
  <c r="AG73" i="20"/>
  <c r="AB24" i="20"/>
  <c r="AG24" i="20"/>
  <c r="KC82" i="20"/>
  <c r="KH82" i="20" s="1"/>
  <c r="KC83" i="20"/>
  <c r="KH83" i="20" s="1"/>
  <c r="KC78" i="20"/>
  <c r="KH78" i="20" s="1"/>
  <c r="KC81" i="20"/>
  <c r="KH81" i="20" s="1"/>
  <c r="KC79" i="20"/>
  <c r="KH79" i="20" s="1"/>
  <c r="KC80" i="20"/>
  <c r="KH80" i="20" s="1"/>
  <c r="KC77" i="20"/>
  <c r="KH77" i="20" s="1"/>
  <c r="KC74" i="20"/>
  <c r="KC76" i="20"/>
  <c r="KH76" i="20" s="1"/>
  <c r="KC75" i="20"/>
  <c r="KC24" i="20"/>
  <c r="JS52" i="20"/>
  <c r="JS50" i="20"/>
  <c r="JS54" i="20"/>
  <c r="JS22" i="20"/>
  <c r="JS47" i="20"/>
  <c r="JS49" i="20"/>
  <c r="JN16" i="20"/>
  <c r="KH16" i="20" s="1"/>
  <c r="JS57" i="20"/>
  <c r="JN44" i="20"/>
  <c r="KH44" i="20" s="1"/>
  <c r="JN30" i="20"/>
  <c r="KH30" i="20" s="1"/>
  <c r="JN45" i="20"/>
  <c r="KH45" i="20" s="1"/>
  <c r="JD26" i="20"/>
  <c r="JN21" i="20"/>
  <c r="JN46" i="20"/>
  <c r="KH46" i="20" s="1"/>
  <c r="JN43" i="20"/>
  <c r="KH43" i="20" s="1"/>
  <c r="JN15" i="20"/>
  <c r="JN42" i="20"/>
  <c r="KH42" i="20" s="1"/>
  <c r="JD32" i="20"/>
  <c r="M25" i="29"/>
  <c r="M27" i="29"/>
  <c r="JD41" i="20"/>
  <c r="JX39" i="20"/>
  <c r="JX35" i="20"/>
  <c r="JX19" i="20"/>
  <c r="JX17" i="20"/>
  <c r="JX20" i="20"/>
  <c r="JX18" i="20"/>
  <c r="M24" i="29"/>
  <c r="M26" i="29"/>
  <c r="M28" i="29"/>
  <c r="CD68" i="30"/>
  <c r="M23" i="29"/>
  <c r="HT32" i="20"/>
  <c r="II50" i="20"/>
  <c r="IS65" i="20"/>
  <c r="IX65" i="20" s="1"/>
  <c r="HT59" i="20"/>
  <c r="IX59" i="20" s="1"/>
  <c r="HT34" i="20"/>
  <c r="IN20" i="20"/>
  <c r="IN18" i="20"/>
  <c r="IS24" i="20"/>
  <c r="IN35" i="20"/>
  <c r="IN19" i="20"/>
  <c r="IN17" i="20"/>
  <c r="ID44" i="20"/>
  <c r="IX44" i="20" s="1"/>
  <c r="ID28" i="20"/>
  <c r="ID14" i="20"/>
  <c r="IX14" i="20" s="1"/>
  <c r="ID16" i="20"/>
  <c r="IX16" i="20" s="1"/>
  <c r="ID15" i="20"/>
  <c r="IX15" i="20" s="1"/>
  <c r="ID45" i="20"/>
  <c r="IX45" i="20" s="1"/>
  <c r="ID23" i="20"/>
  <c r="ID30" i="20"/>
  <c r="IX30" i="20" s="1"/>
  <c r="HT33" i="20"/>
  <c r="ID43" i="20"/>
  <c r="ID42" i="20"/>
  <c r="IX42" i="20" s="1"/>
  <c r="ID46" i="20"/>
  <c r="IX46" i="20" s="1"/>
  <c r="ID21" i="20"/>
  <c r="HT11" i="20"/>
  <c r="HT26" i="20"/>
  <c r="IX26" i="20" s="1"/>
  <c r="IZ26" i="20" s="1"/>
  <c r="II53" i="20"/>
  <c r="II22" i="20"/>
  <c r="II52" i="20"/>
  <c r="II54" i="20"/>
  <c r="II63" i="20"/>
  <c r="IX63" i="20" s="1"/>
  <c r="II57" i="20"/>
  <c r="IX57" i="20" s="1"/>
  <c r="II51" i="20"/>
  <c r="II47" i="20"/>
  <c r="II49" i="20"/>
  <c r="GD76" i="20"/>
  <c r="GD68" i="20"/>
  <c r="GT25" i="20"/>
  <c r="HN25" i="20" s="1"/>
  <c r="HD18" i="20"/>
  <c r="GJ33" i="20"/>
  <c r="GY49" i="20"/>
  <c r="HI24" i="20"/>
  <c r="GT16" i="20"/>
  <c r="GT10" i="20"/>
  <c r="HN10" i="20" s="1"/>
  <c r="GJ36" i="20"/>
  <c r="GJ34" i="20"/>
  <c r="GJ11" i="20"/>
  <c r="GU68" i="20"/>
  <c r="GV68" i="20"/>
  <c r="JO59" i="20"/>
  <c r="JP59" i="20"/>
  <c r="JO90" i="20"/>
  <c r="JP90" i="20"/>
  <c r="JO73" i="20"/>
  <c r="JP73" i="20"/>
  <c r="JO66" i="20"/>
  <c r="JP66" i="20"/>
  <c r="JO65" i="20"/>
  <c r="JP65" i="20"/>
  <c r="JO86" i="20"/>
  <c r="JP86" i="20"/>
  <c r="JO35" i="20"/>
  <c r="JP35" i="20"/>
  <c r="JO85" i="20"/>
  <c r="JP85" i="20"/>
  <c r="JO17" i="20"/>
  <c r="JP17" i="20"/>
  <c r="JO20" i="20"/>
  <c r="JP20" i="20"/>
  <c r="JO83" i="20"/>
  <c r="JP83" i="20"/>
  <c r="JO50" i="20"/>
  <c r="JP50" i="20"/>
  <c r="JO82" i="20"/>
  <c r="JP82" i="20"/>
  <c r="JO52" i="20"/>
  <c r="JP52" i="20"/>
  <c r="JO54" i="20"/>
  <c r="JP54" i="20"/>
  <c r="JO27" i="20"/>
  <c r="JP27" i="20"/>
  <c r="JO53" i="20"/>
  <c r="JP53" i="20"/>
  <c r="JO51" i="20"/>
  <c r="JP51" i="20"/>
  <c r="JO47" i="20"/>
  <c r="JP47" i="20"/>
  <c r="JO22" i="20"/>
  <c r="JP22" i="20"/>
  <c r="JO18" i="20"/>
  <c r="JP18" i="20"/>
  <c r="JO80" i="20"/>
  <c r="JP80" i="20"/>
  <c r="JO48" i="20"/>
  <c r="JP48" i="20"/>
  <c r="JO49" i="20"/>
  <c r="JP49" i="20"/>
  <c r="JO78" i="20"/>
  <c r="JP78" i="20"/>
  <c r="JO75" i="20"/>
  <c r="JP75" i="20"/>
  <c r="JO72" i="20"/>
  <c r="JP72" i="20"/>
  <c r="JO71" i="20"/>
  <c r="JP71" i="20"/>
  <c r="JO64" i="20"/>
  <c r="JP64" i="20"/>
  <c r="JO55" i="20"/>
  <c r="JP55" i="20"/>
  <c r="JO58" i="20"/>
  <c r="JP58" i="20"/>
  <c r="JO68" i="20"/>
  <c r="JP68" i="20"/>
  <c r="JO26" i="20"/>
  <c r="JP26" i="20"/>
  <c r="GU59" i="20"/>
  <c r="GV59" i="20"/>
  <c r="GU89" i="20"/>
  <c r="GV89" i="20"/>
  <c r="GU65" i="20"/>
  <c r="GV65" i="20"/>
  <c r="HD35" i="20"/>
  <c r="HD19" i="20"/>
  <c r="GU19" i="20"/>
  <c r="GV19" i="20"/>
  <c r="HD17" i="20"/>
  <c r="HD20" i="20"/>
  <c r="GU20" i="20"/>
  <c r="GV20" i="20"/>
  <c r="GU84" i="20"/>
  <c r="GV84" i="20"/>
  <c r="GU50" i="20"/>
  <c r="GV50" i="20"/>
  <c r="GU81" i="20"/>
  <c r="GV81" i="20"/>
  <c r="GU54" i="20"/>
  <c r="GV54" i="20"/>
  <c r="GU63" i="20"/>
  <c r="GV63" i="20"/>
  <c r="GU62" i="20"/>
  <c r="GV62" i="20"/>
  <c r="GU27" i="20"/>
  <c r="GV27" i="20"/>
  <c r="GU53" i="20"/>
  <c r="GV53" i="20"/>
  <c r="GU57" i="20"/>
  <c r="GV57" i="20"/>
  <c r="GU51" i="20"/>
  <c r="GV51" i="20"/>
  <c r="GU22" i="20"/>
  <c r="GV22" i="20"/>
  <c r="GT45" i="20"/>
  <c r="HN45" i="20" s="1"/>
  <c r="GU80" i="20"/>
  <c r="GV80" i="20"/>
  <c r="GU79" i="20"/>
  <c r="GV79" i="20"/>
  <c r="GT48" i="20"/>
  <c r="GT13" i="20"/>
  <c r="GU24" i="20"/>
  <c r="GV24" i="20"/>
  <c r="GT23" i="20"/>
  <c r="HN23" i="20" s="1"/>
  <c r="GT28" i="20"/>
  <c r="HN28" i="20" s="1"/>
  <c r="GT30" i="20"/>
  <c r="HN30" i="20" s="1"/>
  <c r="GU49" i="20"/>
  <c r="GV49" i="20"/>
  <c r="GT46" i="20"/>
  <c r="HN46" i="20" s="1"/>
  <c r="GT43" i="20"/>
  <c r="HN43" i="20" s="1"/>
  <c r="GT21" i="20"/>
  <c r="GT15" i="20"/>
  <c r="HN15" i="20" s="1"/>
  <c r="GT44" i="20"/>
  <c r="HN44" i="20" s="1"/>
  <c r="GU41" i="20"/>
  <c r="GV41" i="20"/>
  <c r="GU71" i="20"/>
  <c r="GV71" i="20"/>
  <c r="GU67" i="20"/>
  <c r="GV67" i="20"/>
  <c r="GU55" i="20"/>
  <c r="GV55" i="20"/>
  <c r="GU58" i="20"/>
  <c r="GV58" i="20"/>
  <c r="IE10" i="20"/>
  <c r="IF10" i="20"/>
  <c r="IE59" i="20"/>
  <c r="IF59" i="20"/>
  <c r="IE90" i="20"/>
  <c r="IF90" i="20"/>
  <c r="IE73" i="20"/>
  <c r="IF73" i="20"/>
  <c r="IE89" i="20"/>
  <c r="IF89" i="20"/>
  <c r="IE66" i="20"/>
  <c r="IF66" i="20"/>
  <c r="IE65" i="20"/>
  <c r="IF65" i="20"/>
  <c r="IE88" i="20"/>
  <c r="IF88" i="20"/>
  <c r="IE87" i="20"/>
  <c r="IF87" i="20"/>
  <c r="IE86" i="20"/>
  <c r="IF86" i="20"/>
  <c r="IE85" i="20"/>
  <c r="IF85" i="20"/>
  <c r="IE19" i="20"/>
  <c r="IF19" i="20"/>
  <c r="IE17" i="20"/>
  <c r="IF17" i="20"/>
  <c r="IE20" i="20"/>
  <c r="IF20" i="20"/>
  <c r="IE60" i="20"/>
  <c r="IF60" i="20"/>
  <c r="IE84" i="20"/>
  <c r="IF84" i="20"/>
  <c r="IE83" i="20"/>
  <c r="IF83" i="20"/>
  <c r="IE82" i="20"/>
  <c r="IF82" i="20"/>
  <c r="IE52" i="20"/>
  <c r="IF52" i="20"/>
  <c r="IE63" i="20"/>
  <c r="IF63" i="20"/>
  <c r="IE27" i="20"/>
  <c r="IF27" i="20"/>
  <c r="IE51" i="20"/>
  <c r="IF51" i="20"/>
  <c r="IE22" i="20"/>
  <c r="IF22" i="20"/>
  <c r="IE80" i="20"/>
  <c r="IF80" i="20"/>
  <c r="IE79" i="20"/>
  <c r="IF79" i="20"/>
  <c r="IE76" i="20"/>
  <c r="IF76" i="20"/>
  <c r="IE74" i="20"/>
  <c r="IF74" i="20"/>
  <c r="IE39" i="20"/>
  <c r="IF39" i="20"/>
  <c r="IE72" i="20"/>
  <c r="IF72" i="20"/>
  <c r="IE67" i="20"/>
  <c r="IF67" i="20"/>
  <c r="IE69" i="20"/>
  <c r="IF69" i="20"/>
  <c r="IE55" i="20"/>
  <c r="IF55" i="20"/>
  <c r="IE56" i="20"/>
  <c r="IF56" i="20"/>
  <c r="IE58" i="20"/>
  <c r="IF58" i="20"/>
  <c r="IE68" i="20"/>
  <c r="IF68" i="20"/>
  <c r="HI65" i="20"/>
  <c r="HN65" i="20" s="1"/>
  <c r="GY50" i="20"/>
  <c r="GY52" i="20"/>
  <c r="GY54" i="20"/>
  <c r="GY63" i="20"/>
  <c r="HN63" i="20" s="1"/>
  <c r="GY62" i="20"/>
  <c r="HN62" i="20" s="1"/>
  <c r="GY53" i="20"/>
  <c r="GY57" i="20"/>
  <c r="GY51" i="20"/>
  <c r="GY47" i="20"/>
  <c r="GY22" i="20"/>
  <c r="GT42" i="20"/>
  <c r="HN42" i="20" s="1"/>
  <c r="GJ37" i="20"/>
  <c r="GJ26" i="20"/>
  <c r="GJ32" i="20"/>
  <c r="GD87" i="20"/>
  <c r="GF87" i="20" s="1"/>
  <c r="GD86" i="20"/>
  <c r="GD85" i="20"/>
  <c r="GF85" i="20" s="1"/>
  <c r="GD82" i="20"/>
  <c r="GD81" i="20"/>
  <c r="GF81" i="20" s="1"/>
  <c r="GD62" i="20"/>
  <c r="GD80" i="20"/>
  <c r="GD79" i="20"/>
  <c r="GF79" i="20" s="1"/>
  <c r="GD77" i="20"/>
  <c r="GD58" i="20"/>
  <c r="GD73" i="20"/>
  <c r="GF73" i="20" s="1"/>
  <c r="GD89" i="20"/>
  <c r="EZ32" i="20"/>
  <c r="EZ34" i="20"/>
  <c r="EZ11" i="20"/>
  <c r="EZ26" i="20"/>
  <c r="EZ31" i="20"/>
  <c r="GD65" i="20"/>
  <c r="GF65" i="20" s="1"/>
  <c r="GD88" i="20"/>
  <c r="GF88" i="20" s="1"/>
  <c r="GD60" i="20"/>
  <c r="GF60" i="20" s="1"/>
  <c r="GD84" i="20"/>
  <c r="GF84" i="20" s="1"/>
  <c r="GD83" i="20"/>
  <c r="GF83" i="20" s="1"/>
  <c r="GD78" i="20"/>
  <c r="GF78" i="20" s="1"/>
  <c r="GD64" i="20"/>
  <c r="GF64" i="20" s="1"/>
  <c r="GD70" i="20"/>
  <c r="GF70" i="20" s="1"/>
  <c r="GD69" i="20"/>
  <c r="GF69" i="20" s="1"/>
  <c r="GD59" i="20"/>
  <c r="GF59" i="20" s="1"/>
  <c r="FY71" i="20"/>
  <c r="GD71" i="20" s="1"/>
  <c r="GD66" i="20"/>
  <c r="GF66" i="20" s="1"/>
  <c r="GD61" i="20"/>
  <c r="GF61" i="20" s="1"/>
  <c r="GD75" i="20"/>
  <c r="GF75" i="20" s="1"/>
  <c r="GD74" i="20"/>
  <c r="GF74" i="20" s="1"/>
  <c r="FY72" i="20"/>
  <c r="GD72" i="20" s="1"/>
  <c r="FT18" i="20"/>
  <c r="FY67" i="20"/>
  <c r="GD67" i="20" s="1"/>
  <c r="FY24" i="20"/>
  <c r="GD24" i="20" s="1"/>
  <c r="FT17" i="20"/>
  <c r="FT35" i="20"/>
  <c r="FT19" i="20"/>
  <c r="FT20" i="20"/>
  <c r="FT29" i="20"/>
  <c r="FO50" i="20"/>
  <c r="FO54" i="20"/>
  <c r="FO51" i="20"/>
  <c r="FO57" i="20"/>
  <c r="GD57" i="20" s="1"/>
  <c r="FO52" i="20"/>
  <c r="FO22" i="20"/>
  <c r="FJ16" i="20"/>
  <c r="GD16" i="20" s="1"/>
  <c r="FO47" i="20"/>
  <c r="FJ13" i="20"/>
  <c r="GD13" i="20" s="1"/>
  <c r="FO49" i="20"/>
  <c r="FO63" i="20"/>
  <c r="GD63" i="20" s="1"/>
  <c r="FJ10" i="20"/>
  <c r="GD10" i="20" s="1"/>
  <c r="FJ46" i="20"/>
  <c r="GD46" i="20" s="1"/>
  <c r="FJ28" i="20"/>
  <c r="GD28" i="20" s="1"/>
  <c r="FJ44" i="20"/>
  <c r="GD44" i="20" s="1"/>
  <c r="FJ45" i="20"/>
  <c r="GD45" i="20" s="1"/>
  <c r="FJ23" i="20"/>
  <c r="GD23" i="20" s="1"/>
  <c r="FJ30" i="20"/>
  <c r="GD30" i="20" s="1"/>
  <c r="FJ43" i="20"/>
  <c r="GD43" i="20" s="1"/>
  <c r="FJ21" i="20"/>
  <c r="FJ15" i="20"/>
  <c r="GD15" i="20" s="1"/>
  <c r="FJ42" i="20"/>
  <c r="GD42" i="20" s="1"/>
  <c r="FJ25" i="20"/>
  <c r="GD25" i="20" s="1"/>
  <c r="BG65" i="20"/>
  <c r="BH65" i="20"/>
  <c r="BG86" i="20"/>
  <c r="BH86" i="20"/>
  <c r="BG51" i="20"/>
  <c r="BH51" i="20"/>
  <c r="BG76" i="20"/>
  <c r="BH76" i="20"/>
  <c r="BG74" i="20"/>
  <c r="BH74" i="20"/>
  <c r="BG72" i="20"/>
  <c r="BH72" i="20"/>
  <c r="BG69" i="20"/>
  <c r="BH69" i="20"/>
  <c r="BG56" i="20"/>
  <c r="BH56" i="20"/>
  <c r="BG58" i="20"/>
  <c r="BH58" i="20"/>
  <c r="CQ59" i="20"/>
  <c r="CR59" i="20"/>
  <c r="CQ51" i="20"/>
  <c r="CR51" i="20"/>
  <c r="CQ80" i="20"/>
  <c r="CR80" i="20"/>
  <c r="CQ77" i="20"/>
  <c r="CR77" i="20"/>
  <c r="CQ75" i="20"/>
  <c r="CR75" i="20"/>
  <c r="CQ74" i="20"/>
  <c r="CR74" i="20"/>
  <c r="CQ72" i="20"/>
  <c r="CR72" i="20"/>
  <c r="CQ71" i="20"/>
  <c r="CR71" i="20"/>
  <c r="CQ55" i="20"/>
  <c r="CR55" i="20"/>
  <c r="EA50" i="20"/>
  <c r="EB50" i="20"/>
  <c r="EA62" i="20"/>
  <c r="EB62" i="20"/>
  <c r="EA78" i="20"/>
  <c r="EB78" i="20"/>
  <c r="EA64" i="20"/>
  <c r="EB64" i="20"/>
  <c r="EA69" i="20"/>
  <c r="EB69" i="20"/>
  <c r="BG87" i="20"/>
  <c r="BH87" i="20"/>
  <c r="BG79" i="20"/>
  <c r="BH79" i="20"/>
  <c r="BG77" i="20"/>
  <c r="BH77" i="20"/>
  <c r="BG71" i="20"/>
  <c r="BH71" i="20"/>
  <c r="BG64" i="20"/>
  <c r="BH64" i="20"/>
  <c r="CQ66" i="20"/>
  <c r="CR66" i="20"/>
  <c r="CQ17" i="20"/>
  <c r="CR17" i="20"/>
  <c r="CQ52" i="20"/>
  <c r="CR52" i="20"/>
  <c r="CQ76" i="20"/>
  <c r="CR76" i="20"/>
  <c r="BG89" i="20"/>
  <c r="BH89" i="20"/>
  <c r="BG66" i="20"/>
  <c r="BH66" i="20"/>
  <c r="BG17" i="20"/>
  <c r="BH17" i="20"/>
  <c r="BG52" i="20"/>
  <c r="BH52" i="20"/>
  <c r="BG57" i="20"/>
  <c r="BH57" i="20"/>
  <c r="BG18" i="20"/>
  <c r="BH18" i="20"/>
  <c r="BG24" i="20"/>
  <c r="BH24" i="20"/>
  <c r="BG49" i="20"/>
  <c r="BH49" i="20"/>
  <c r="CQ90" i="20"/>
  <c r="CR90" i="20"/>
  <c r="CQ73" i="20"/>
  <c r="CR73" i="20"/>
  <c r="CQ89" i="20"/>
  <c r="CR89" i="20"/>
  <c r="CQ19" i="20"/>
  <c r="CR19" i="20"/>
  <c r="CQ82" i="20"/>
  <c r="CR82" i="20"/>
  <c r="CQ49" i="20"/>
  <c r="CR49" i="20"/>
  <c r="CQ68" i="20"/>
  <c r="CR68" i="20"/>
  <c r="EA80" i="20"/>
  <c r="EB80" i="20"/>
  <c r="EA79" i="20"/>
  <c r="EB79" i="20"/>
  <c r="EA76" i="20"/>
  <c r="EB76" i="20"/>
  <c r="EA74" i="20"/>
  <c r="EB74" i="20"/>
  <c r="EA72" i="20"/>
  <c r="EB72" i="20"/>
  <c r="EA56" i="20"/>
  <c r="EB56" i="20"/>
  <c r="EA58" i="20"/>
  <c r="EB58" i="20"/>
  <c r="BG19" i="20"/>
  <c r="BH19" i="20"/>
  <c r="BG81" i="20"/>
  <c r="BH81" i="20"/>
  <c r="BG27" i="20"/>
  <c r="BH27" i="20"/>
  <c r="CQ60" i="20"/>
  <c r="CR60" i="20"/>
  <c r="CQ58" i="20"/>
  <c r="CR58" i="20"/>
  <c r="EA20" i="20"/>
  <c r="EB20" i="20"/>
  <c r="EA54" i="20"/>
  <c r="EB54" i="20"/>
  <c r="EA24" i="20"/>
  <c r="EB24" i="20"/>
  <c r="EA55" i="20"/>
  <c r="EB55" i="20"/>
  <c r="EA26" i="20"/>
  <c r="EB26" i="20"/>
  <c r="BG82" i="20"/>
  <c r="BH82" i="20"/>
  <c r="BG62" i="20"/>
  <c r="BH62" i="20"/>
  <c r="CQ85" i="20"/>
  <c r="CR85" i="20"/>
  <c r="CQ84" i="20"/>
  <c r="CR84" i="20"/>
  <c r="CQ27" i="20"/>
  <c r="CR27" i="20"/>
  <c r="CQ69" i="20"/>
  <c r="CR69" i="20"/>
  <c r="BG59" i="20"/>
  <c r="BH59" i="20"/>
  <c r="BG85" i="20"/>
  <c r="BH85" i="20"/>
  <c r="BG60" i="20"/>
  <c r="BH60" i="20"/>
  <c r="BG84" i="20"/>
  <c r="BH84" i="20"/>
  <c r="BG83" i="20"/>
  <c r="BH83" i="20"/>
  <c r="BG63" i="20"/>
  <c r="BH63" i="20"/>
  <c r="BG47" i="20"/>
  <c r="BH47" i="20"/>
  <c r="BG68" i="20"/>
  <c r="BH68" i="20"/>
  <c r="CQ65" i="20"/>
  <c r="CR65" i="20"/>
  <c r="CQ88" i="20"/>
  <c r="CR88" i="20"/>
  <c r="CQ87" i="20"/>
  <c r="CR87" i="20"/>
  <c r="CQ20" i="20"/>
  <c r="CR20" i="20"/>
  <c r="CQ63" i="20"/>
  <c r="CR63" i="20"/>
  <c r="CQ22" i="20"/>
  <c r="CR22" i="20"/>
  <c r="CQ70" i="20"/>
  <c r="CR70" i="20"/>
  <c r="CQ56" i="20"/>
  <c r="CR56" i="20"/>
  <c r="EA90" i="20"/>
  <c r="EB90" i="20"/>
  <c r="EA89" i="20"/>
  <c r="EB89" i="20"/>
  <c r="FK85" i="20"/>
  <c r="FL85" i="20"/>
  <c r="FK19" i="20"/>
  <c r="FL19" i="20"/>
  <c r="FK84" i="20"/>
  <c r="FL84" i="20"/>
  <c r="FK83" i="20"/>
  <c r="FL83" i="20"/>
  <c r="FK50" i="20"/>
  <c r="FL50" i="20"/>
  <c r="FK82" i="20"/>
  <c r="FL82" i="20"/>
  <c r="FK81" i="20"/>
  <c r="FL81" i="20"/>
  <c r="FK52" i="20"/>
  <c r="FL52" i="20"/>
  <c r="FK63" i="20"/>
  <c r="FL63" i="20"/>
  <c r="FK27" i="20"/>
  <c r="FL27" i="20"/>
  <c r="FK57" i="20"/>
  <c r="FL57" i="20"/>
  <c r="FK47" i="20"/>
  <c r="FL47" i="20"/>
  <c r="FK61" i="20"/>
  <c r="FL61" i="20"/>
  <c r="FK18" i="20"/>
  <c r="FL18" i="20"/>
  <c r="FK48" i="20"/>
  <c r="FL48" i="20"/>
  <c r="FK78" i="20"/>
  <c r="FL78" i="20"/>
  <c r="FK75" i="20"/>
  <c r="FL75" i="20"/>
  <c r="FK72" i="20"/>
  <c r="FL72" i="20"/>
  <c r="FK71" i="20"/>
  <c r="FL71" i="20"/>
  <c r="FK67" i="20"/>
  <c r="FL67" i="20"/>
  <c r="FK70" i="20"/>
  <c r="FL70" i="20"/>
  <c r="FK69" i="20"/>
  <c r="FL69" i="20"/>
  <c r="FK55" i="20"/>
  <c r="FL55" i="20"/>
  <c r="FK56" i="20"/>
  <c r="FL56" i="20"/>
  <c r="FK58" i="20"/>
  <c r="FL58" i="20"/>
  <c r="FK68" i="20"/>
  <c r="FL68" i="20"/>
  <c r="FK26" i="20"/>
  <c r="FL26" i="20"/>
  <c r="FK59" i="20"/>
  <c r="FL59" i="20"/>
  <c r="FK90" i="20"/>
  <c r="FL90" i="20"/>
  <c r="FK73" i="20"/>
  <c r="FL73" i="20"/>
  <c r="FK89" i="20"/>
  <c r="FL89" i="20"/>
  <c r="DZ16" i="20"/>
  <c r="ET16" i="20" s="1"/>
  <c r="EO65" i="20"/>
  <c r="ET65" i="20" s="1"/>
  <c r="EJ19" i="20"/>
  <c r="DZ10" i="20"/>
  <c r="EO24" i="20"/>
  <c r="ET24" i="20" s="1"/>
  <c r="EV24" i="20" s="1"/>
  <c r="DP34" i="20"/>
  <c r="EJ35" i="20"/>
  <c r="EJ60" i="20"/>
  <c r="ET60" i="20" s="1"/>
  <c r="EJ20" i="20"/>
  <c r="EJ29" i="20"/>
  <c r="EE53" i="20"/>
  <c r="EJ17" i="20"/>
  <c r="EE62" i="20"/>
  <c r="ET62" i="20" s="1"/>
  <c r="EE56" i="20"/>
  <c r="EJ18" i="20"/>
  <c r="EE57" i="20"/>
  <c r="EE51" i="20"/>
  <c r="EE55" i="20"/>
  <c r="EE54" i="20"/>
  <c r="ET54" i="20" s="1"/>
  <c r="EE63" i="20"/>
  <c r="ET63" i="20" s="1"/>
  <c r="EV63" i="20" s="1"/>
  <c r="EE64" i="20"/>
  <c r="ET64" i="20" s="1"/>
  <c r="EE50" i="20"/>
  <c r="EE22" i="20"/>
  <c r="DZ45" i="20"/>
  <c r="ET45" i="20" s="1"/>
  <c r="EE52" i="20"/>
  <c r="EE47" i="20"/>
  <c r="DZ15" i="20"/>
  <c r="EE49" i="20"/>
  <c r="DP31" i="20"/>
  <c r="DZ44" i="20"/>
  <c r="ET44" i="20" s="1"/>
  <c r="DZ48" i="20"/>
  <c r="DZ13" i="20"/>
  <c r="ET13" i="20" s="1"/>
  <c r="DZ23" i="20"/>
  <c r="ET23" i="20" s="1"/>
  <c r="DZ28" i="20"/>
  <c r="ET28" i="20" s="1"/>
  <c r="DZ30" i="20"/>
  <c r="ET30" i="20" s="1"/>
  <c r="DZ46" i="20"/>
  <c r="ET46" i="20" s="1"/>
  <c r="DZ43" i="20"/>
  <c r="ET43" i="20" s="1"/>
  <c r="DZ21" i="20"/>
  <c r="DP26" i="20"/>
  <c r="DP37" i="20"/>
  <c r="DZ42" i="20"/>
  <c r="ET42" i="20" s="1"/>
  <c r="DP32" i="20"/>
  <c r="DE70" i="20"/>
  <c r="DJ70" i="20" s="1"/>
  <c r="DE66" i="20"/>
  <c r="DJ66" i="20" s="1"/>
  <c r="DE65" i="20"/>
  <c r="DJ65" i="20" s="1"/>
  <c r="DE69" i="20"/>
  <c r="DJ69" i="20" s="1"/>
  <c r="CZ17" i="20"/>
  <c r="DE24" i="20"/>
  <c r="DJ24" i="20" s="1"/>
  <c r="CZ29" i="20"/>
  <c r="CZ60" i="20"/>
  <c r="DJ60" i="20" s="1"/>
  <c r="CZ18" i="20"/>
  <c r="CZ19" i="20"/>
  <c r="CZ20" i="20"/>
  <c r="CZ35" i="20"/>
  <c r="AT80" i="30"/>
  <c r="CU50" i="20"/>
  <c r="CU62" i="20"/>
  <c r="DJ62" i="20" s="1"/>
  <c r="CU54" i="20"/>
  <c r="DJ54" i="20" s="1"/>
  <c r="CU61" i="20"/>
  <c r="DJ61" i="20" s="1"/>
  <c r="CU55" i="20"/>
  <c r="CU51" i="20"/>
  <c r="CU52" i="20"/>
  <c r="CP46" i="20"/>
  <c r="DJ46" i="20" s="1"/>
  <c r="CU56" i="20"/>
  <c r="CU47" i="20"/>
  <c r="CU57" i="20"/>
  <c r="DJ57" i="20" s="1"/>
  <c r="CU58" i="20"/>
  <c r="DJ58" i="20" s="1"/>
  <c r="CU49" i="20"/>
  <c r="CP14" i="20"/>
  <c r="AT94" i="30"/>
  <c r="CP28" i="20"/>
  <c r="DJ28" i="20" s="1"/>
  <c r="CP44" i="20"/>
  <c r="DJ44" i="20" s="1"/>
  <c r="CP43" i="20"/>
  <c r="DJ43" i="20" s="1"/>
  <c r="CP16" i="20"/>
  <c r="DJ16" i="20" s="1"/>
  <c r="CP10" i="20"/>
  <c r="DJ10" i="20" s="1"/>
  <c r="CP23" i="20"/>
  <c r="DJ23" i="20" s="1"/>
  <c r="CP42" i="20"/>
  <c r="CP45" i="20"/>
  <c r="DJ45" i="20" s="1"/>
  <c r="CP13" i="20"/>
  <c r="CP30" i="20"/>
  <c r="CP21" i="20"/>
  <c r="CP15" i="20"/>
  <c r="CF37" i="20"/>
  <c r="DJ59" i="20"/>
  <c r="CF36" i="20"/>
  <c r="CF32" i="20"/>
  <c r="CF31" i="20"/>
  <c r="CF34" i="20"/>
  <c r="CF26" i="20"/>
  <c r="KL109" i="30"/>
  <c r="AT106" i="30"/>
  <c r="AT116" i="30"/>
  <c r="AT85" i="30"/>
  <c r="AT52" i="30"/>
  <c r="GH108" i="30"/>
  <c r="EX106" i="30"/>
  <c r="AT99" i="30"/>
  <c r="AT91" i="30"/>
  <c r="AT57" i="30"/>
  <c r="AT109" i="30"/>
  <c r="AT90" i="30"/>
  <c r="AT100" i="30"/>
  <c r="AT79" i="30"/>
  <c r="AT88" i="30"/>
  <c r="HR107" i="30"/>
  <c r="AT103" i="30"/>
  <c r="HR108" i="30"/>
  <c r="AT95" i="30"/>
  <c r="CD106" i="30"/>
  <c r="AT89" i="30"/>
  <c r="JB106" i="30"/>
  <c r="AT102" i="30"/>
  <c r="AT97" i="30"/>
  <c r="AT86" i="30"/>
  <c r="CD107" i="30"/>
  <c r="AT58" i="30"/>
  <c r="AT96" i="30"/>
  <c r="AT93" i="30"/>
  <c r="JB107" i="30"/>
  <c r="AT98" i="30"/>
  <c r="CD108" i="30"/>
  <c r="AT87" i="30"/>
  <c r="KL106" i="30"/>
  <c r="GH109" i="30"/>
  <c r="AT108" i="30"/>
  <c r="AT81" i="30"/>
  <c r="GH106" i="30"/>
  <c r="AT105" i="30"/>
  <c r="AT78" i="30"/>
  <c r="EX108" i="30"/>
  <c r="AT101" i="30"/>
  <c r="AT104" i="30"/>
  <c r="DN108" i="30"/>
  <c r="EX107" i="30"/>
  <c r="DN106" i="30"/>
  <c r="JB109" i="30"/>
  <c r="AT77" i="30"/>
  <c r="DN107" i="30"/>
  <c r="AT107" i="30"/>
  <c r="GH107" i="30"/>
  <c r="HR109" i="30"/>
  <c r="KL107" i="30"/>
  <c r="HR106" i="30"/>
  <c r="AT115" i="30"/>
  <c r="AT12" i="30"/>
  <c r="AT31" i="30"/>
  <c r="KL108" i="30"/>
  <c r="CD109" i="30"/>
  <c r="AT92" i="30"/>
  <c r="EX109" i="30"/>
  <c r="AT84" i="30"/>
  <c r="DN109" i="30"/>
  <c r="CD63" i="30"/>
  <c r="CD111" i="30"/>
  <c r="CD117" i="30"/>
  <c r="CD54" i="30"/>
  <c r="KH87" i="20"/>
  <c r="GA22" i="20"/>
  <c r="FZ45" i="20"/>
  <c r="FZ80" i="20"/>
  <c r="FZ79" i="20"/>
  <c r="FZ13" i="20"/>
  <c r="GA23" i="20"/>
  <c r="FZ30" i="20"/>
  <c r="GA46" i="20"/>
  <c r="GA78" i="20"/>
  <c r="GA77" i="20"/>
  <c r="GA75" i="20"/>
  <c r="GA41" i="20"/>
  <c r="GA33" i="20"/>
  <c r="GA25" i="20"/>
  <c r="GA64" i="20"/>
  <c r="GA69" i="20"/>
  <c r="GA55" i="20"/>
  <c r="GA58" i="20"/>
  <c r="FZ68" i="20"/>
  <c r="FZ32" i="20"/>
  <c r="KE31" i="20"/>
  <c r="GA84" i="20"/>
  <c r="GA50" i="20"/>
  <c r="GA81" i="20"/>
  <c r="GA54" i="20"/>
  <c r="GA62" i="20"/>
  <c r="GA53" i="20"/>
  <c r="GA51" i="20"/>
  <c r="GA10" i="20"/>
  <c r="GA36" i="20"/>
  <c r="GA34" i="20"/>
  <c r="GA90" i="20"/>
  <c r="GD90" i="20"/>
  <c r="GA89" i="20"/>
  <c r="GA65" i="20"/>
  <c r="KE16" i="20"/>
  <c r="KE59" i="20"/>
  <c r="KD38" i="20"/>
  <c r="KD73" i="20"/>
  <c r="KH73" i="20"/>
  <c r="KE66" i="20"/>
  <c r="KH66" i="20"/>
  <c r="KD88" i="20"/>
  <c r="KH88" i="20"/>
  <c r="KE86" i="20"/>
  <c r="KH86" i="20"/>
  <c r="KD85" i="20"/>
  <c r="KH85" i="20"/>
  <c r="KE17" i="20"/>
  <c r="KE60" i="20"/>
  <c r="KE52" i="20"/>
  <c r="KE27" i="20"/>
  <c r="KD57" i="20"/>
  <c r="KD47" i="20"/>
  <c r="KD18" i="20"/>
  <c r="KD14" i="20"/>
  <c r="KE48" i="20"/>
  <c r="KE28" i="20"/>
  <c r="KD49" i="20"/>
  <c r="KE21" i="20"/>
  <c r="KE39" i="20"/>
  <c r="KD72" i="20"/>
  <c r="KH72" i="20"/>
  <c r="KD67" i="20"/>
  <c r="KH67" i="20"/>
  <c r="KD11" i="20"/>
  <c r="KD70" i="20"/>
  <c r="KH70" i="20"/>
  <c r="KD56" i="20"/>
  <c r="KD42" i="20"/>
  <c r="KD37" i="20"/>
  <c r="KD26" i="20"/>
  <c r="HK31" i="20"/>
  <c r="IU59" i="20"/>
  <c r="IT38" i="20"/>
  <c r="IT73" i="20"/>
  <c r="IX73" i="20"/>
  <c r="IT66" i="20"/>
  <c r="IX66" i="20"/>
  <c r="IU88" i="20"/>
  <c r="IX88" i="20"/>
  <c r="IU86" i="20"/>
  <c r="IX86" i="20"/>
  <c r="IU85" i="20"/>
  <c r="IX85" i="20"/>
  <c r="IT17" i="20"/>
  <c r="IT60" i="20"/>
  <c r="IX60" i="20"/>
  <c r="IT83" i="20"/>
  <c r="IX83" i="20"/>
  <c r="IT82" i="20"/>
  <c r="IX82" i="20"/>
  <c r="IT52" i="20"/>
  <c r="IT63" i="20"/>
  <c r="IT27" i="20"/>
  <c r="IT57" i="20"/>
  <c r="IU47" i="20"/>
  <c r="IU61" i="20"/>
  <c r="IX61" i="20"/>
  <c r="IU14" i="20"/>
  <c r="IT48" i="20"/>
  <c r="IT28" i="20"/>
  <c r="IT49" i="20"/>
  <c r="IT43" i="20"/>
  <c r="IT21" i="20"/>
  <c r="IU44" i="20"/>
  <c r="IU76" i="20"/>
  <c r="IX76" i="20"/>
  <c r="IU74" i="20"/>
  <c r="IX74" i="20"/>
  <c r="IU39" i="20"/>
  <c r="IU72" i="20"/>
  <c r="IX72" i="20"/>
  <c r="IX67" i="20"/>
  <c r="IT11" i="20"/>
  <c r="IT70" i="20"/>
  <c r="IX70" i="20"/>
  <c r="IT29" i="20"/>
  <c r="IT56" i="20"/>
  <c r="IT42" i="20"/>
  <c r="IT37" i="20"/>
  <c r="HJ16" i="20"/>
  <c r="HJ59" i="20"/>
  <c r="HJ38" i="20"/>
  <c r="HJ73" i="20"/>
  <c r="HN73" i="20"/>
  <c r="HJ66" i="20"/>
  <c r="HN66" i="20"/>
  <c r="HK88" i="20"/>
  <c r="HN88" i="20"/>
  <c r="HN86" i="20"/>
  <c r="HK85" i="20"/>
  <c r="HN85" i="20"/>
  <c r="HJ17" i="20"/>
  <c r="HJ60" i="20"/>
  <c r="HN60" i="20"/>
  <c r="HK83" i="20"/>
  <c r="HN83" i="20"/>
  <c r="HJ82" i="20"/>
  <c r="HN82" i="20"/>
  <c r="HK52" i="20"/>
  <c r="HJ63" i="20"/>
  <c r="HJ27" i="20"/>
  <c r="HJ57" i="20"/>
  <c r="HK47" i="20"/>
  <c r="HK61" i="20"/>
  <c r="HN61" i="20"/>
  <c r="HK18" i="20"/>
  <c r="HK14" i="20"/>
  <c r="HK48" i="20"/>
  <c r="HJ28" i="20"/>
  <c r="HJ49" i="20"/>
  <c r="HJ43" i="20"/>
  <c r="HJ21" i="20"/>
  <c r="HJ44" i="20"/>
  <c r="HJ76" i="20"/>
  <c r="HN76" i="20"/>
  <c r="HJ74" i="20"/>
  <c r="HN74" i="20"/>
  <c r="HJ39" i="20"/>
  <c r="HJ72" i="20"/>
  <c r="HN72" i="20"/>
  <c r="HJ67" i="20"/>
  <c r="HN67" i="20"/>
  <c r="HJ11" i="20"/>
  <c r="HK70" i="20"/>
  <c r="HN70" i="20"/>
  <c r="HK29" i="20"/>
  <c r="HK56" i="20"/>
  <c r="HK42" i="20"/>
  <c r="HK37" i="20"/>
  <c r="HJ26" i="20"/>
  <c r="GA31" i="20"/>
  <c r="GA85" i="20"/>
  <c r="FZ17" i="20"/>
  <c r="FZ60" i="20"/>
  <c r="GA83" i="20"/>
  <c r="FZ82" i="20"/>
  <c r="GA52" i="20"/>
  <c r="FZ63" i="20"/>
  <c r="FZ27" i="20"/>
  <c r="FZ57" i="20"/>
  <c r="FZ47" i="20"/>
  <c r="GA61" i="20"/>
  <c r="GA18" i="20"/>
  <c r="GA14" i="20"/>
  <c r="GA48" i="20"/>
  <c r="GA28" i="20"/>
  <c r="GA49" i="20"/>
  <c r="GA21" i="20"/>
  <c r="FZ44" i="20"/>
  <c r="FZ76" i="20"/>
  <c r="FZ74" i="20"/>
  <c r="GA39" i="20"/>
  <c r="GA11" i="20"/>
  <c r="FZ70" i="20"/>
  <c r="FZ29" i="20"/>
  <c r="FZ56" i="20"/>
  <c r="FZ42" i="20"/>
  <c r="FZ37" i="20"/>
  <c r="FZ26" i="20"/>
  <c r="FZ16" i="20"/>
  <c r="GA59" i="20"/>
  <c r="FZ38" i="20"/>
  <c r="FZ73" i="20"/>
  <c r="FZ66" i="20"/>
  <c r="FZ88" i="20"/>
  <c r="FZ86" i="20"/>
  <c r="IU31" i="20"/>
  <c r="KE10" i="20"/>
  <c r="KD36" i="20"/>
  <c r="KD90" i="20"/>
  <c r="KH90" i="20"/>
  <c r="KD89" i="20"/>
  <c r="KH89" i="20"/>
  <c r="KD65" i="20"/>
  <c r="KH65" i="20"/>
  <c r="KD35" i="20"/>
  <c r="KE19" i="20"/>
  <c r="KD20" i="20"/>
  <c r="KD84" i="20"/>
  <c r="KH84" i="20"/>
  <c r="KD50" i="20"/>
  <c r="KD54" i="20"/>
  <c r="KD62" i="20"/>
  <c r="KH62" i="20"/>
  <c r="KD53" i="20"/>
  <c r="KE51" i="20"/>
  <c r="KD22" i="20"/>
  <c r="KE45" i="20"/>
  <c r="KD13" i="20"/>
  <c r="KD23" i="20"/>
  <c r="KD30" i="20"/>
  <c r="KE46" i="20"/>
  <c r="KE15" i="20"/>
  <c r="KD41" i="20"/>
  <c r="KD33" i="20"/>
  <c r="KD71" i="20"/>
  <c r="KH71" i="20"/>
  <c r="KE25" i="20"/>
  <c r="KH64" i="20"/>
  <c r="KE69" i="20"/>
  <c r="KH69" i="20"/>
  <c r="KD55" i="20"/>
  <c r="KE58" i="20"/>
  <c r="KD68" i="20"/>
  <c r="KH68" i="20"/>
  <c r="KE32" i="20"/>
  <c r="ET76" i="20"/>
  <c r="EV76" i="20" s="1"/>
  <c r="ET72" i="20"/>
  <c r="EV72" i="20" s="1"/>
  <c r="ET67" i="20"/>
  <c r="EV67" i="20" s="1"/>
  <c r="IU10" i="20"/>
  <c r="IU36" i="20"/>
  <c r="IU34" i="20"/>
  <c r="IU90" i="20"/>
  <c r="IX90" i="20"/>
  <c r="IU89" i="20"/>
  <c r="IX89" i="20"/>
  <c r="IU87" i="20"/>
  <c r="IX87" i="20"/>
  <c r="IU35" i="20"/>
  <c r="IU19" i="20"/>
  <c r="IU20" i="20"/>
  <c r="IU84" i="20"/>
  <c r="IX84" i="20"/>
  <c r="IU50" i="20"/>
  <c r="IU81" i="20"/>
  <c r="IX81" i="20"/>
  <c r="IU54" i="20"/>
  <c r="IU62" i="20"/>
  <c r="IX62" i="20"/>
  <c r="IU53" i="20"/>
  <c r="IT51" i="20"/>
  <c r="IT45" i="20"/>
  <c r="IT80" i="20"/>
  <c r="IX80" i="20"/>
  <c r="IT79" i="20"/>
  <c r="IX79" i="20"/>
  <c r="IT13" i="20"/>
  <c r="IU46" i="20"/>
  <c r="IU78" i="20"/>
  <c r="IX78" i="20"/>
  <c r="IU15" i="20"/>
  <c r="IT77" i="20"/>
  <c r="IX77" i="20"/>
  <c r="IU75" i="20"/>
  <c r="IX75" i="20"/>
  <c r="IT41" i="20"/>
  <c r="IU33" i="20"/>
  <c r="IT71" i="20"/>
  <c r="IX71" i="20"/>
  <c r="IU64" i="20"/>
  <c r="IX64" i="20"/>
  <c r="IX69" i="20"/>
  <c r="IT55" i="20"/>
  <c r="IT58" i="20"/>
  <c r="IX58" i="20"/>
  <c r="IT68" i="20"/>
  <c r="IX68" i="20"/>
  <c r="IT32" i="20"/>
  <c r="HK10" i="20"/>
  <c r="HN90" i="20"/>
  <c r="HN89" i="20"/>
  <c r="HN87" i="20"/>
  <c r="HJ84" i="20"/>
  <c r="HN84" i="20"/>
  <c r="HJ50" i="20"/>
  <c r="HJ81" i="20"/>
  <c r="HN81" i="20"/>
  <c r="HJ54" i="20"/>
  <c r="HK62" i="20"/>
  <c r="HK53" i="20"/>
  <c r="HK51" i="20"/>
  <c r="HN80" i="20"/>
  <c r="HJ79" i="20"/>
  <c r="HN79" i="20"/>
  <c r="HJ13" i="20"/>
  <c r="HJ23" i="20"/>
  <c r="HJ30" i="20"/>
  <c r="HJ46" i="20"/>
  <c r="HJ78" i="20"/>
  <c r="HN78" i="20"/>
  <c r="HJ15" i="20"/>
  <c r="HK77" i="20"/>
  <c r="HN77" i="20"/>
  <c r="HK75" i="20"/>
  <c r="HN75" i="20"/>
  <c r="HN41" i="20"/>
  <c r="HJ33" i="20"/>
  <c r="HJ71" i="20"/>
  <c r="HN71" i="20"/>
  <c r="HK25" i="20"/>
  <c r="HK64" i="20"/>
  <c r="HN64" i="20"/>
  <c r="HK69" i="20"/>
  <c r="HN69" i="20"/>
  <c r="HK55" i="20"/>
  <c r="HK58" i="20"/>
  <c r="HN58" i="20"/>
  <c r="HK68" i="20"/>
  <c r="HN68" i="20"/>
  <c r="HJ32" i="20"/>
  <c r="EP10" i="20"/>
  <c r="EP36" i="20"/>
  <c r="EP34" i="20"/>
  <c r="EP90" i="20"/>
  <c r="ET90" i="20"/>
  <c r="EP89" i="20"/>
  <c r="ET89" i="20"/>
  <c r="EP87" i="20"/>
  <c r="ET87" i="20"/>
  <c r="EP35" i="20"/>
  <c r="EP19" i="20"/>
  <c r="EP20" i="20"/>
  <c r="ET84" i="20"/>
  <c r="ET81" i="20"/>
  <c r="EQ62" i="20"/>
  <c r="EQ53" i="20"/>
  <c r="EQ51" i="20"/>
  <c r="EP45" i="20"/>
  <c r="EP80" i="20"/>
  <c r="ET80" i="20"/>
  <c r="EP79" i="20"/>
  <c r="ET79" i="20"/>
  <c r="EP13" i="20"/>
  <c r="EP23" i="20"/>
  <c r="EP30" i="20"/>
  <c r="EP46" i="20"/>
  <c r="EP78" i="20"/>
  <c r="ET78" i="20"/>
  <c r="EP15" i="20"/>
  <c r="EP77" i="20"/>
  <c r="ET77" i="20"/>
  <c r="EP75" i="20"/>
  <c r="ET75" i="20"/>
  <c r="EP41" i="20"/>
  <c r="EP33" i="20"/>
  <c r="ET71" i="20"/>
  <c r="EQ64" i="20"/>
  <c r="ET69" i="20"/>
  <c r="EP55" i="20"/>
  <c r="EP58" i="20"/>
  <c r="ET58" i="20"/>
  <c r="EP68" i="20"/>
  <c r="ET68" i="20"/>
  <c r="EP32" i="20"/>
  <c r="EQ31" i="20"/>
  <c r="EP16" i="20"/>
  <c r="EP59" i="20"/>
  <c r="EQ38" i="20"/>
  <c r="EP73" i="20"/>
  <c r="ET73" i="20"/>
  <c r="EP66" i="20"/>
  <c r="ET66" i="20"/>
  <c r="EQ88" i="20"/>
  <c r="ET88" i="20"/>
  <c r="EP86" i="20"/>
  <c r="ET86" i="20"/>
  <c r="EP85" i="20"/>
  <c r="ET85" i="20"/>
  <c r="EQ17" i="20"/>
  <c r="EP60" i="20"/>
  <c r="EP83" i="20"/>
  <c r="ET83" i="20"/>
  <c r="EQ82" i="20"/>
  <c r="ET82" i="20"/>
  <c r="EQ52" i="20"/>
  <c r="EP27" i="20"/>
  <c r="EP57" i="20"/>
  <c r="EQ47" i="20"/>
  <c r="EQ61" i="20"/>
  <c r="ET61" i="20"/>
  <c r="EQ18" i="20"/>
  <c r="EQ14" i="20"/>
  <c r="EP49" i="20"/>
  <c r="EP43" i="20"/>
  <c r="EP21" i="20"/>
  <c r="EP44" i="20"/>
  <c r="EP74" i="20"/>
  <c r="ET74" i="20"/>
  <c r="EQ11" i="20"/>
  <c r="EQ70" i="20"/>
  <c r="ET70" i="20"/>
  <c r="EQ29" i="20"/>
  <c r="EP56" i="20"/>
  <c r="EP42" i="20"/>
  <c r="EP37" i="20"/>
  <c r="EP26" i="20"/>
  <c r="DF10" i="20"/>
  <c r="DF36" i="20"/>
  <c r="DF34" i="20"/>
  <c r="DF90" i="20"/>
  <c r="DJ90" i="20"/>
  <c r="DF89" i="20"/>
  <c r="DJ89" i="20"/>
  <c r="DF87" i="20"/>
  <c r="DJ87" i="20"/>
  <c r="DG35" i="20"/>
  <c r="DG19" i="20"/>
  <c r="DG20" i="20"/>
  <c r="DG84" i="20"/>
  <c r="DJ84" i="20"/>
  <c r="DG50" i="20"/>
  <c r="DG81" i="20"/>
  <c r="DJ81" i="20"/>
  <c r="DF62" i="20"/>
  <c r="DF53" i="20"/>
  <c r="DF51" i="20"/>
  <c r="DF22" i="20"/>
  <c r="DF45" i="20"/>
  <c r="DF80" i="20"/>
  <c r="DJ80" i="20"/>
  <c r="DF79" i="20"/>
  <c r="DJ79" i="20"/>
  <c r="DF23" i="20"/>
  <c r="DF30" i="20"/>
  <c r="DF46" i="20"/>
  <c r="DF78" i="20"/>
  <c r="DJ78" i="20"/>
  <c r="DF15" i="20"/>
  <c r="DG77" i="20"/>
  <c r="DJ77" i="20"/>
  <c r="DG75" i="20"/>
  <c r="DJ75" i="20"/>
  <c r="DG41" i="20"/>
  <c r="DG33" i="20"/>
  <c r="DG71" i="20"/>
  <c r="DJ71" i="20"/>
  <c r="DG25" i="20"/>
  <c r="DG64" i="20"/>
  <c r="DJ64" i="20"/>
  <c r="DF55" i="20"/>
  <c r="DF58" i="20"/>
  <c r="DF68" i="20"/>
  <c r="DJ68" i="20"/>
  <c r="DF32" i="20"/>
  <c r="DG31" i="20"/>
  <c r="DF16" i="20"/>
  <c r="DF59" i="20"/>
  <c r="DF38" i="20"/>
  <c r="DF73" i="20"/>
  <c r="DJ73" i="20"/>
  <c r="DF88" i="20"/>
  <c r="DJ88" i="20"/>
  <c r="DF86" i="20"/>
  <c r="DJ86" i="20"/>
  <c r="DF85" i="20"/>
  <c r="DJ85" i="20"/>
  <c r="DF17" i="20"/>
  <c r="DF60" i="20"/>
  <c r="DF83" i="20"/>
  <c r="DJ83" i="20"/>
  <c r="DF82" i="20"/>
  <c r="DJ82" i="20"/>
  <c r="DF52" i="20"/>
  <c r="DF63" i="20"/>
  <c r="DJ63" i="20"/>
  <c r="DF27" i="20"/>
  <c r="DG57" i="20"/>
  <c r="DF47" i="20"/>
  <c r="DG61" i="20"/>
  <c r="DG18" i="20"/>
  <c r="DG14" i="20"/>
  <c r="DG48" i="20"/>
  <c r="DF43" i="20"/>
  <c r="DF21" i="20"/>
  <c r="DF44" i="20"/>
  <c r="DF76" i="20"/>
  <c r="DJ76" i="20"/>
  <c r="DG74" i="20"/>
  <c r="DJ74" i="20"/>
  <c r="DF39" i="20"/>
  <c r="DF72" i="20"/>
  <c r="DJ72" i="20"/>
  <c r="DF67" i="20"/>
  <c r="DJ67" i="20"/>
  <c r="DG11" i="20"/>
  <c r="DF29" i="20"/>
  <c r="DF56" i="20"/>
  <c r="DF42" i="20"/>
  <c r="DF37" i="20"/>
  <c r="DF26" i="20"/>
  <c r="BW10" i="20"/>
  <c r="BV88" i="20"/>
  <c r="BZ88" i="20"/>
  <c r="CB88" i="20" s="1"/>
  <c r="BV86" i="20"/>
  <c r="BZ86" i="20"/>
  <c r="CB86" i="20" s="1"/>
  <c r="BW63" i="20"/>
  <c r="BW48" i="20"/>
  <c r="BV43" i="20"/>
  <c r="BZ77" i="20"/>
  <c r="CB77" i="20" s="1"/>
  <c r="BV75" i="20"/>
  <c r="BZ75" i="20"/>
  <c r="CB75" i="20" s="1"/>
  <c r="BV41" i="20"/>
  <c r="BV33" i="20"/>
  <c r="BW71" i="20"/>
  <c r="BZ71" i="20"/>
  <c r="CB71" i="20" s="1"/>
  <c r="BW25" i="20"/>
  <c r="BW69" i="20"/>
  <c r="BZ69" i="20"/>
  <c r="CB69" i="20" s="1"/>
  <c r="BW55" i="20"/>
  <c r="BV58" i="20"/>
  <c r="BW73" i="20"/>
  <c r="BZ73" i="20"/>
  <c r="CB73" i="20" s="1"/>
  <c r="BV51" i="20"/>
  <c r="BZ59" i="20"/>
  <c r="CB59" i="20" s="1"/>
  <c r="BV38" i="20"/>
  <c r="BV19" i="20"/>
  <c r="BW83" i="20"/>
  <c r="BZ83" i="20"/>
  <c r="CB83" i="20" s="1"/>
  <c r="BV62" i="20"/>
  <c r="BV13" i="20"/>
  <c r="BV78" i="20"/>
  <c r="BZ78" i="20"/>
  <c r="CB78" i="20" s="1"/>
  <c r="BV37" i="20"/>
  <c r="BV26" i="20"/>
  <c r="BW31" i="20"/>
  <c r="BV11" i="20"/>
  <c r="BV29" i="20"/>
  <c r="BW87" i="20"/>
  <c r="BZ87" i="20"/>
  <c r="CB87" i="20" s="1"/>
  <c r="BW60" i="20"/>
  <c r="BV79" i="20"/>
  <c r="BZ79" i="20"/>
  <c r="CB79" i="20" s="1"/>
  <c r="BV28" i="20"/>
  <c r="BV76" i="20"/>
  <c r="BZ76" i="20"/>
  <c r="CB76" i="20" s="1"/>
  <c r="BV39" i="20"/>
  <c r="BW72" i="20"/>
  <c r="BZ72" i="20"/>
  <c r="CB72" i="20" s="1"/>
  <c r="BW16" i="20"/>
  <c r="BW90" i="20"/>
  <c r="BZ90" i="20"/>
  <c r="CB90" i="20" s="1"/>
  <c r="BW89" i="20"/>
  <c r="BZ89" i="20"/>
  <c r="CB89" i="20" s="1"/>
  <c r="BV54" i="20"/>
  <c r="BZ80" i="20"/>
  <c r="CB80" i="20" s="1"/>
  <c r="BV46" i="20"/>
  <c r="BW44" i="20"/>
  <c r="BV66" i="20"/>
  <c r="BZ66" i="20"/>
  <c r="CB66" i="20" s="1"/>
  <c r="BV23" i="20"/>
  <c r="BW49" i="20"/>
  <c r="BV15" i="20"/>
  <c r="BV35" i="20"/>
  <c r="BW47" i="20"/>
  <c r="BV74" i="20"/>
  <c r="BZ74" i="20"/>
  <c r="CB74" i="20" s="1"/>
  <c r="BW17" i="20"/>
  <c r="BV81" i="20"/>
  <c r="BZ81" i="20"/>
  <c r="CB81" i="20" s="1"/>
  <c r="BV27" i="20"/>
  <c r="BZ27" i="20"/>
  <c r="CB27" i="20" s="1"/>
  <c r="BW57" i="20"/>
  <c r="BV32" i="20"/>
  <c r="BV20" i="20"/>
  <c r="BW14" i="20"/>
  <c r="BW82" i="20"/>
  <c r="BZ82" i="20"/>
  <c r="CB82" i="20" s="1"/>
  <c r="BV52" i="20"/>
  <c r="BV53" i="20"/>
  <c r="BW18" i="20"/>
  <c r="BV67" i="20"/>
  <c r="BZ67" i="20"/>
  <c r="CB67" i="20" s="1"/>
  <c r="BV70" i="20"/>
  <c r="BZ70" i="20"/>
  <c r="CB70" i="20" s="1"/>
  <c r="BW56" i="20"/>
  <c r="BV42" i="20"/>
  <c r="BW34" i="20"/>
  <c r="BW85" i="20"/>
  <c r="BZ85" i="20"/>
  <c r="CB85" i="20" s="1"/>
  <c r="BV84" i="20"/>
  <c r="BZ84" i="20"/>
  <c r="CB84" i="20" s="1"/>
  <c r="BV50" i="20"/>
  <c r="BV22" i="20"/>
  <c r="BW30" i="20"/>
  <c r="AB87" i="20"/>
  <c r="AB89" i="20"/>
  <c r="AB86" i="20"/>
  <c r="AV34" i="20"/>
  <c r="AB88" i="20"/>
  <c r="AG82" i="20"/>
  <c r="AB18" i="20"/>
  <c r="AG80" i="20"/>
  <c r="AB78" i="20"/>
  <c r="AG21" i="20"/>
  <c r="AG10" i="20"/>
  <c r="AB30" i="20"/>
  <c r="BK49" i="20"/>
  <c r="BF44" i="20"/>
  <c r="BZ44" i="20" s="1"/>
  <c r="CB44" i="20" s="1"/>
  <c r="BP20" i="20"/>
  <c r="BK63" i="20"/>
  <c r="BZ63" i="20" s="1"/>
  <c r="CB63" i="20" s="1"/>
  <c r="BU24" i="20"/>
  <c r="BZ24" i="20" s="1"/>
  <c r="CB24" i="20" s="1"/>
  <c r="BF15" i="20"/>
  <c r="BZ15" i="20" s="1"/>
  <c r="CB15" i="20" s="1"/>
  <c r="BF10" i="20"/>
  <c r="BZ10" i="20" s="1"/>
  <c r="CB10" i="20" s="1"/>
  <c r="BF16" i="20"/>
  <c r="BZ16" i="20" s="1"/>
  <c r="CB16" i="20" s="1"/>
  <c r="BU65" i="20"/>
  <c r="BZ65" i="20" s="1"/>
  <c r="CB65" i="20" s="1"/>
  <c r="BP17" i="20"/>
  <c r="BP60" i="20"/>
  <c r="BZ60" i="20" s="1"/>
  <c r="CB60" i="20" s="1"/>
  <c r="BK50" i="20"/>
  <c r="BK54" i="20"/>
  <c r="BK62" i="20"/>
  <c r="BZ62" i="20" s="1"/>
  <c r="CB62" i="20" s="1"/>
  <c r="BK51" i="20"/>
  <c r="BP18" i="20"/>
  <c r="BF14" i="20"/>
  <c r="BZ14" i="20" s="1"/>
  <c r="CB14" i="20" s="1"/>
  <c r="BF48" i="20"/>
  <c r="BF28" i="20"/>
  <c r="BF43" i="20"/>
  <c r="BZ43" i="20" s="1"/>
  <c r="CB43" i="20" s="1"/>
  <c r="BF21" i="20"/>
  <c r="BZ21" i="20" s="1"/>
  <c r="CB21" i="20" s="1"/>
  <c r="BP35" i="20"/>
  <c r="BP19" i="20"/>
  <c r="BK52" i="20"/>
  <c r="BK57" i="20"/>
  <c r="BK47" i="20"/>
  <c r="BF45" i="20"/>
  <c r="BZ45" i="20" s="1"/>
  <c r="CB45" i="20" s="1"/>
  <c r="BF13" i="20"/>
  <c r="BZ13" i="20" s="1"/>
  <c r="CB13" i="20" s="1"/>
  <c r="BF23" i="20"/>
  <c r="BZ23" i="20" s="1"/>
  <c r="CB23" i="20" s="1"/>
  <c r="BF30" i="20"/>
  <c r="BZ30" i="20" s="1"/>
  <c r="CB30" i="20" s="1"/>
  <c r="BF46" i="20"/>
  <c r="BZ46" i="20" s="1"/>
  <c r="CB46" i="20" s="1"/>
  <c r="BU68" i="20"/>
  <c r="BZ68" i="20" s="1"/>
  <c r="CB68" i="20" s="1"/>
  <c r="AV37" i="20"/>
  <c r="AV31" i="20"/>
  <c r="AV32" i="20"/>
  <c r="M88" i="20"/>
  <c r="O88" i="20" s="1"/>
  <c r="M86" i="20"/>
  <c r="M85" i="20"/>
  <c r="O85" i="20" s="1"/>
  <c r="M17" i="20"/>
  <c r="M60" i="20"/>
  <c r="O60" i="20" s="1"/>
  <c r="M83" i="20"/>
  <c r="M82" i="20"/>
  <c r="O82" i="20" s="1"/>
  <c r="M52" i="20"/>
  <c r="M63" i="20"/>
  <c r="O63" i="20" s="1"/>
  <c r="M27" i="20"/>
  <c r="M57" i="20"/>
  <c r="O57" i="20" s="1"/>
  <c r="M47" i="20"/>
  <c r="M61" i="20"/>
  <c r="O61" i="20" s="1"/>
  <c r="M18" i="20"/>
  <c r="M14" i="20"/>
  <c r="O14" i="20" s="1"/>
  <c r="M48" i="20"/>
  <c r="M28" i="20"/>
  <c r="M49" i="20"/>
  <c r="O49" i="20" s="1"/>
  <c r="M43" i="20"/>
  <c r="M21" i="20"/>
  <c r="O21" i="20" s="1"/>
  <c r="M44" i="20"/>
  <c r="M76" i="20"/>
  <c r="O76" i="20" s="1"/>
  <c r="M74" i="20"/>
  <c r="M39" i="20"/>
  <c r="O39" i="20" s="1"/>
  <c r="M72" i="20"/>
  <c r="O72" i="20" s="1"/>
  <c r="M67" i="20"/>
  <c r="M11" i="20"/>
  <c r="O11" i="20" s="1"/>
  <c r="M70" i="20"/>
  <c r="M29" i="20"/>
  <c r="M56" i="20"/>
  <c r="M42" i="20"/>
  <c r="R10" i="20"/>
  <c r="T10" i="20" s="1"/>
  <c r="W59" i="20"/>
  <c r="R36" i="20"/>
  <c r="T36" i="20" s="1"/>
  <c r="R90" i="20"/>
  <c r="T90" i="20" s="1"/>
  <c r="W85" i="20"/>
  <c r="W60" i="20"/>
  <c r="R84" i="20"/>
  <c r="W83" i="20"/>
  <c r="R52" i="20"/>
  <c r="W63" i="20"/>
  <c r="Y63" i="20" s="1"/>
  <c r="R53" i="20"/>
  <c r="W51" i="20"/>
  <c r="R79" i="20"/>
  <c r="R23" i="20"/>
  <c r="R46" i="20"/>
  <c r="R21" i="20"/>
  <c r="R77" i="20"/>
  <c r="T77" i="20" s="1"/>
  <c r="W76" i="20"/>
  <c r="Y76" i="20" s="1"/>
  <c r="R75" i="20"/>
  <c r="W74" i="20"/>
  <c r="Y74" i="20" s="1"/>
  <c r="R41" i="20"/>
  <c r="R33" i="20"/>
  <c r="W72" i="20"/>
  <c r="R71" i="20"/>
  <c r="W67" i="20"/>
  <c r="R25" i="20"/>
  <c r="R64" i="20"/>
  <c r="W70" i="20"/>
  <c r="Y70" i="20" s="1"/>
  <c r="R69" i="20"/>
  <c r="T69" i="20" s="1"/>
  <c r="W29" i="20"/>
  <c r="Y29" i="20" s="1"/>
  <c r="R55" i="20"/>
  <c r="T55" i="20" s="1"/>
  <c r="W56" i="20"/>
  <c r="Y56" i="20" s="1"/>
  <c r="R58" i="20"/>
  <c r="T58" i="20" s="1"/>
  <c r="AV26" i="20"/>
  <c r="AB77" i="20"/>
  <c r="AG74" i="20"/>
  <c r="AB41" i="20"/>
  <c r="AG39" i="20"/>
  <c r="AG11" i="20"/>
  <c r="AB64" i="20"/>
  <c r="AB69" i="20"/>
  <c r="AB55" i="20"/>
  <c r="AB58" i="20"/>
  <c r="AB68" i="20"/>
  <c r="AB82" i="20"/>
  <c r="AG81" i="20"/>
  <c r="AG45" i="20"/>
  <c r="AG14" i="20"/>
  <c r="AG13" i="20"/>
  <c r="AG30" i="20"/>
  <c r="AB21" i="20"/>
  <c r="AG44" i="20"/>
  <c r="AG90" i="20"/>
  <c r="AB85" i="20"/>
  <c r="AG84" i="20"/>
  <c r="AB83" i="20"/>
  <c r="AG79" i="20"/>
  <c r="AB76" i="20"/>
  <c r="AB39" i="20"/>
  <c r="AG33" i="20"/>
  <c r="AB72" i="20"/>
  <c r="AG71" i="20"/>
  <c r="AB67" i="20"/>
  <c r="AG25" i="20"/>
  <c r="AB11" i="20"/>
  <c r="AB70" i="20"/>
  <c r="AB32" i="20"/>
  <c r="M10" i="20"/>
  <c r="AG59" i="20"/>
  <c r="AG38" i="20"/>
  <c r="AB17" i="20"/>
  <c r="AG43" i="20"/>
  <c r="AG16" i="20"/>
  <c r="AG36" i="20"/>
  <c r="AG34" i="20"/>
  <c r="AB60" i="20"/>
  <c r="AG62" i="20"/>
  <c r="AB48" i="20"/>
  <c r="AB26" i="20"/>
  <c r="AC20" i="20"/>
  <c r="AB20" i="20"/>
  <c r="AC31" i="20"/>
  <c r="AB31" i="20"/>
  <c r="AM16" i="20"/>
  <c r="AL16" i="20"/>
  <c r="AC16" i="20"/>
  <c r="AB16" i="20"/>
  <c r="R16" i="20"/>
  <c r="T16" i="20" s="1"/>
  <c r="AM36" i="20"/>
  <c r="AL36" i="20"/>
  <c r="AC36" i="20"/>
  <c r="AB36" i="20"/>
  <c r="AM34" i="20"/>
  <c r="AL34" i="20"/>
  <c r="AC34" i="20"/>
  <c r="AB34" i="20"/>
  <c r="AM90" i="20"/>
  <c r="AL90" i="20"/>
  <c r="AP90" i="20"/>
  <c r="AR90" i="20" s="1"/>
  <c r="AC90" i="20"/>
  <c r="AB90" i="20"/>
  <c r="R89" i="20"/>
  <c r="R88" i="20"/>
  <c r="T88" i="20" s="1"/>
  <c r="W87" i="20"/>
  <c r="Y87" i="20" s="1"/>
  <c r="R86" i="20"/>
  <c r="T86" i="20" s="1"/>
  <c r="AC35" i="20"/>
  <c r="AB35" i="20"/>
  <c r="AH85" i="20"/>
  <c r="AG85" i="20"/>
  <c r="AL19" i="20"/>
  <c r="W20" i="20"/>
  <c r="Y20" i="20" s="1"/>
  <c r="AL84" i="20"/>
  <c r="AP84" i="20"/>
  <c r="AR84" i="20" s="1"/>
  <c r="AC84" i="20"/>
  <c r="AB84" i="20"/>
  <c r="AH83" i="20"/>
  <c r="AG83" i="20"/>
  <c r="AL50" i="20"/>
  <c r="R50" i="20"/>
  <c r="W82" i="20"/>
  <c r="R81" i="20"/>
  <c r="W54" i="20"/>
  <c r="Y54" i="20" s="1"/>
  <c r="R62" i="20"/>
  <c r="W57" i="20"/>
  <c r="AM47" i="20"/>
  <c r="AL47" i="20"/>
  <c r="R47" i="20"/>
  <c r="T47" i="20" s="1"/>
  <c r="AG22" i="20"/>
  <c r="AH61" i="20"/>
  <c r="AG61" i="20"/>
  <c r="W61" i="20"/>
  <c r="Y61" i="20" s="1"/>
  <c r="AM18" i="20"/>
  <c r="AL18" i="20"/>
  <c r="W80" i="20"/>
  <c r="Y80" i="20" s="1"/>
  <c r="AL79" i="20"/>
  <c r="AP79" i="20"/>
  <c r="AR79" i="20" s="1"/>
  <c r="AC79" i="20"/>
  <c r="AB79" i="20"/>
  <c r="AH28" i="20"/>
  <c r="AG28" i="20"/>
  <c r="AM49" i="20"/>
  <c r="AL49" i="20"/>
  <c r="R49" i="20"/>
  <c r="R78" i="20"/>
  <c r="T78" i="20" s="1"/>
  <c r="AH15" i="20"/>
  <c r="AG15" i="20"/>
  <c r="AL77" i="20"/>
  <c r="AP77" i="20"/>
  <c r="AR77" i="20" s="1"/>
  <c r="AH76" i="20"/>
  <c r="AG76" i="20"/>
  <c r="AM75" i="20"/>
  <c r="AL75" i="20"/>
  <c r="AP75" i="20"/>
  <c r="AR75" i="20" s="1"/>
  <c r="AC75" i="20"/>
  <c r="AB75" i="20"/>
  <c r="AL41" i="20"/>
  <c r="AL33" i="20"/>
  <c r="AC33" i="20"/>
  <c r="AB33" i="20"/>
  <c r="AH72" i="20"/>
  <c r="AG72" i="20"/>
  <c r="AL71" i="20"/>
  <c r="AP71" i="20"/>
  <c r="AR71" i="20" s="1"/>
  <c r="AC71" i="20"/>
  <c r="AB71" i="20"/>
  <c r="AH67" i="20"/>
  <c r="AG67" i="20"/>
  <c r="AL25" i="20"/>
  <c r="AC25" i="20"/>
  <c r="AB25" i="20"/>
  <c r="AL64" i="20"/>
  <c r="AP64" i="20"/>
  <c r="AR64" i="20" s="1"/>
  <c r="AH70" i="20"/>
  <c r="AG70" i="20"/>
  <c r="AL69" i="20"/>
  <c r="AP69" i="20"/>
  <c r="AR69" i="20" s="1"/>
  <c r="AH29" i="20"/>
  <c r="AG29" i="20"/>
  <c r="AM55" i="20"/>
  <c r="AL55" i="20"/>
  <c r="AP55" i="20"/>
  <c r="AR55" i="20" s="1"/>
  <c r="AH56" i="20"/>
  <c r="AG56" i="20"/>
  <c r="AM58" i="20"/>
  <c r="AL58" i="20"/>
  <c r="AP58" i="20"/>
  <c r="AR58" i="20" s="1"/>
  <c r="AH42" i="20"/>
  <c r="AG42" i="20"/>
  <c r="AM68" i="20"/>
  <c r="AL68" i="20"/>
  <c r="AH32" i="20"/>
  <c r="AG32" i="20"/>
  <c r="AH26" i="20"/>
  <c r="AG26" i="20"/>
  <c r="AH89" i="20"/>
  <c r="AG89" i="20"/>
  <c r="AL87" i="20"/>
  <c r="AP87" i="20"/>
  <c r="AR87" i="20" s="1"/>
  <c r="AM82" i="20"/>
  <c r="AL82" i="20"/>
  <c r="AP82" i="20"/>
  <c r="AR82" i="20" s="1"/>
  <c r="AM52" i="20"/>
  <c r="AL52" i="20"/>
  <c r="AH63" i="20"/>
  <c r="AG63" i="20"/>
  <c r="AL27" i="20"/>
  <c r="AL53" i="20"/>
  <c r="AM22" i="20"/>
  <c r="AL80" i="20"/>
  <c r="AP80" i="20"/>
  <c r="AR80" i="20" s="1"/>
  <c r="AC80" i="20"/>
  <c r="AB80" i="20"/>
  <c r="AL23" i="20"/>
  <c r="AC23" i="20"/>
  <c r="AB23" i="20"/>
  <c r="AM46" i="20"/>
  <c r="AL46" i="20"/>
  <c r="AC46" i="20"/>
  <c r="AB46" i="20"/>
  <c r="AH78" i="20"/>
  <c r="AG78" i="20"/>
  <c r="AM21" i="20"/>
  <c r="AL21" i="20"/>
  <c r="AL37" i="20"/>
  <c r="AC37" i="20"/>
  <c r="AB37" i="20"/>
  <c r="AM10" i="20"/>
  <c r="AL10" i="20"/>
  <c r="AC65" i="20"/>
  <c r="AB65" i="20"/>
  <c r="AH88" i="20"/>
  <c r="AG88" i="20"/>
  <c r="AH86" i="20"/>
  <c r="AG86" i="20"/>
  <c r="AL35" i="20"/>
  <c r="AH31" i="20"/>
  <c r="AG31" i="20"/>
  <c r="AM59" i="20"/>
  <c r="AL59" i="20"/>
  <c r="AC59" i="20"/>
  <c r="AB59" i="20"/>
  <c r="AM38" i="20"/>
  <c r="AL38" i="20"/>
  <c r="AC38" i="20"/>
  <c r="AB38" i="20"/>
  <c r="AH66" i="20"/>
  <c r="AG66" i="20"/>
  <c r="AM85" i="20"/>
  <c r="AL85" i="20"/>
  <c r="AP85" i="20"/>
  <c r="AR85" i="20" s="1"/>
  <c r="AL20" i="20"/>
  <c r="AM83" i="20"/>
  <c r="AL83" i="20"/>
  <c r="AP83" i="20"/>
  <c r="AR83" i="20" s="1"/>
  <c r="AL54" i="20"/>
  <c r="AH27" i="20"/>
  <c r="AG27" i="20"/>
  <c r="AM57" i="20"/>
  <c r="AL57" i="20"/>
  <c r="AL22" i="20"/>
  <c r="AM48" i="20"/>
  <c r="AL48" i="20"/>
  <c r="AM28" i="20"/>
  <c r="AL28" i="20"/>
  <c r="AC28" i="20"/>
  <c r="AB28" i="20"/>
  <c r="AL43" i="20"/>
  <c r="AC43" i="20"/>
  <c r="AB43" i="20"/>
  <c r="AM15" i="20"/>
  <c r="AL15" i="20"/>
  <c r="AC15" i="20"/>
  <c r="AB15" i="20"/>
  <c r="AH77" i="20"/>
  <c r="AG77" i="20"/>
  <c r="AM76" i="20"/>
  <c r="AL76" i="20"/>
  <c r="AP76" i="20"/>
  <c r="AR76" i="20" s="1"/>
  <c r="AH75" i="20"/>
  <c r="AG75" i="20"/>
  <c r="AL74" i="20"/>
  <c r="AP74" i="20"/>
  <c r="AR74" i="20" s="1"/>
  <c r="AC74" i="20"/>
  <c r="AB74" i="20"/>
  <c r="AH41" i="20"/>
  <c r="AG41" i="20"/>
  <c r="AM39" i="20"/>
  <c r="AL39" i="20"/>
  <c r="AM72" i="20"/>
  <c r="AL72" i="20"/>
  <c r="AP72" i="20"/>
  <c r="AR72" i="20" s="1"/>
  <c r="AM67" i="20"/>
  <c r="AL67" i="20"/>
  <c r="AP67" i="20"/>
  <c r="AR67" i="20" s="1"/>
  <c r="AM11" i="20"/>
  <c r="AL11" i="20"/>
  <c r="AH64" i="20"/>
  <c r="AG64" i="20"/>
  <c r="AL70" i="20"/>
  <c r="AP70" i="20"/>
  <c r="AR70" i="20" s="1"/>
  <c r="AH69" i="20"/>
  <c r="AG69" i="20"/>
  <c r="AL29" i="20"/>
  <c r="AC29" i="20"/>
  <c r="AB29" i="20"/>
  <c r="AH55" i="20"/>
  <c r="AG55" i="20"/>
  <c r="AL56" i="20"/>
  <c r="AP56" i="20"/>
  <c r="AR56" i="20" s="1"/>
  <c r="AC56" i="20"/>
  <c r="AB56" i="20"/>
  <c r="AH58" i="20"/>
  <c r="AG58" i="20"/>
  <c r="AL42" i="20"/>
  <c r="AC42" i="20"/>
  <c r="AB42" i="20"/>
  <c r="AH68" i="20"/>
  <c r="AG68" i="20"/>
  <c r="AM32" i="20"/>
  <c r="AL32" i="20"/>
  <c r="AL26" i="20"/>
  <c r="AC10" i="20"/>
  <c r="AB10" i="20"/>
  <c r="AM17" i="20"/>
  <c r="AL17" i="20"/>
  <c r="AM31" i="20"/>
  <c r="AL31" i="20"/>
  <c r="AL89" i="20"/>
  <c r="AP89" i="20"/>
  <c r="AR89" i="20" s="1"/>
  <c r="AH65" i="20"/>
  <c r="AG65" i="20"/>
  <c r="AP88" i="20"/>
  <c r="AR88" i="20" s="1"/>
  <c r="AL88" i="20"/>
  <c r="AH87" i="20"/>
  <c r="AG87" i="20"/>
  <c r="AM86" i="20"/>
  <c r="AL86" i="20"/>
  <c r="AP86" i="20"/>
  <c r="AR86" i="20" s="1"/>
  <c r="AC19" i="20"/>
  <c r="AB19" i="20"/>
  <c r="AM60" i="20"/>
  <c r="AL60" i="20"/>
  <c r="AM81" i="20"/>
  <c r="AL81" i="20"/>
  <c r="AP81" i="20"/>
  <c r="AR81" i="20" s="1"/>
  <c r="AC81" i="20"/>
  <c r="AB81" i="20"/>
  <c r="AL51" i="20"/>
  <c r="AL45" i="20"/>
  <c r="AC45" i="20"/>
  <c r="AB45" i="20"/>
  <c r="AM14" i="20"/>
  <c r="AL14" i="20"/>
  <c r="AC14" i="20"/>
  <c r="AB14" i="20"/>
  <c r="AL13" i="20"/>
  <c r="AC13" i="20"/>
  <c r="AB13" i="20"/>
  <c r="AH23" i="20"/>
  <c r="AG23" i="20"/>
  <c r="AL30" i="20"/>
  <c r="AH46" i="20"/>
  <c r="AG46" i="20"/>
  <c r="AL78" i="20"/>
  <c r="AP78" i="20"/>
  <c r="AR78" i="20" s="1"/>
  <c r="AL44" i="20"/>
  <c r="AC44" i="20"/>
  <c r="AB44" i="20"/>
  <c r="AH37" i="20"/>
  <c r="AG37" i="20"/>
  <c r="AH30" i="20"/>
  <c r="M16" i="20"/>
  <c r="O16" i="20" s="1"/>
  <c r="N65" i="20"/>
  <c r="M65" i="20"/>
  <c r="W89" i="20"/>
  <c r="Y89" i="20" s="1"/>
  <c r="W66" i="20"/>
  <c r="W19" i="20"/>
  <c r="Y19" i="20" s="1"/>
  <c r="W81" i="20"/>
  <c r="Y81" i="20" s="1"/>
  <c r="R54" i="20"/>
  <c r="T54" i="20" s="1"/>
  <c r="R57" i="20"/>
  <c r="S73" i="20"/>
  <c r="R73" i="20"/>
  <c r="W88" i="20"/>
  <c r="R87" i="20"/>
  <c r="W86" i="20"/>
  <c r="Y86" i="20" s="1"/>
  <c r="W50" i="20"/>
  <c r="Y50" i="20" s="1"/>
  <c r="R82" i="20"/>
  <c r="T82" i="20" s="1"/>
  <c r="W62" i="20"/>
  <c r="W27" i="20"/>
  <c r="W47" i="20"/>
  <c r="R61" i="20"/>
  <c r="T61" i="20" s="1"/>
  <c r="W18" i="20"/>
  <c r="R80" i="20"/>
  <c r="T80" i="20" s="1"/>
  <c r="R48" i="20"/>
  <c r="T48" i="20" s="1"/>
  <c r="R28" i="20"/>
  <c r="T28" i="20" s="1"/>
  <c r="W49" i="20"/>
  <c r="Y49" i="20" s="1"/>
  <c r="R43" i="20"/>
  <c r="T43" i="20" s="1"/>
  <c r="W78" i="20"/>
  <c r="N73" i="20"/>
  <c r="M73" i="20"/>
  <c r="N24" i="20"/>
  <c r="M24" i="20"/>
  <c r="Q37" i="20"/>
  <c r="R37" i="20" s="1"/>
  <c r="R15" i="20"/>
  <c r="M90" i="20"/>
  <c r="O90" i="20" s="1"/>
  <c r="M89" i="20"/>
  <c r="M87" i="20"/>
  <c r="M35" i="20"/>
  <c r="O35" i="20" s="1"/>
  <c r="M19" i="20"/>
  <c r="M20" i="20"/>
  <c r="O20" i="20" s="1"/>
  <c r="M84" i="20"/>
  <c r="M50" i="20"/>
  <c r="O50" i="20" s="1"/>
  <c r="M81" i="20"/>
  <c r="M54" i="20"/>
  <c r="O54" i="20" s="1"/>
  <c r="M62" i="20"/>
  <c r="M53" i="20"/>
  <c r="O53" i="20" s="1"/>
  <c r="M51" i="20"/>
  <c r="M22" i="20"/>
  <c r="O22" i="20" s="1"/>
  <c r="M45" i="20"/>
  <c r="M80" i="20"/>
  <c r="O80" i="20" s="1"/>
  <c r="M79" i="20"/>
  <c r="M13" i="20"/>
  <c r="O13" i="20" s="1"/>
  <c r="M23" i="20"/>
  <c r="M30" i="20"/>
  <c r="O30" i="20" s="1"/>
  <c r="M46" i="20"/>
  <c r="M78" i="20"/>
  <c r="O78" i="20" s="1"/>
  <c r="M15" i="20"/>
  <c r="M77" i="20"/>
  <c r="O77" i="20" s="1"/>
  <c r="M75" i="20"/>
  <c r="M41" i="20"/>
  <c r="O41" i="20" s="1"/>
  <c r="M33" i="20"/>
  <c r="M71" i="20"/>
  <c r="O71" i="20" s="1"/>
  <c r="M25" i="20"/>
  <c r="M64" i="20"/>
  <c r="M69" i="20"/>
  <c r="M55" i="20"/>
  <c r="M58" i="20"/>
  <c r="R59" i="20"/>
  <c r="T59" i="20" s="1"/>
  <c r="R38" i="20"/>
  <c r="T38" i="20" s="1"/>
  <c r="W90" i="20"/>
  <c r="W73" i="20"/>
  <c r="W65" i="20"/>
  <c r="R85" i="20"/>
  <c r="T85" i="20" s="1"/>
  <c r="W17" i="20"/>
  <c r="R60" i="20"/>
  <c r="T60" i="20" s="1"/>
  <c r="W84" i="20"/>
  <c r="Y84" i="20" s="1"/>
  <c r="R83" i="20"/>
  <c r="T83" i="20" s="1"/>
  <c r="W52" i="20"/>
  <c r="R63" i="20"/>
  <c r="T63" i="20" s="1"/>
  <c r="W53" i="20"/>
  <c r="R51" i="20"/>
  <c r="W22" i="20"/>
  <c r="Y22" i="20" s="1"/>
  <c r="R45" i="20"/>
  <c r="R14" i="20"/>
  <c r="T14" i="20" s="1"/>
  <c r="W79" i="20"/>
  <c r="R13" i="20"/>
  <c r="T13" i="20" s="1"/>
  <c r="S24" i="20"/>
  <c r="R24" i="20"/>
  <c r="AC30" i="20"/>
  <c r="R30" i="20"/>
  <c r="R44" i="20"/>
  <c r="T44" i="20" s="1"/>
  <c r="W77" i="20"/>
  <c r="R76" i="20"/>
  <c r="W75" i="20"/>
  <c r="Y75" i="20" s="1"/>
  <c r="R74" i="20"/>
  <c r="T74" i="20" s="1"/>
  <c r="R39" i="20"/>
  <c r="T39" i="20" s="1"/>
  <c r="R72" i="20"/>
  <c r="T72" i="20" s="1"/>
  <c r="W71" i="20"/>
  <c r="Y71" i="20" s="1"/>
  <c r="R67" i="20"/>
  <c r="T67" i="20" s="1"/>
  <c r="R11" i="20"/>
  <c r="T11" i="20" s="1"/>
  <c r="W64" i="20"/>
  <c r="Y64" i="20" s="1"/>
  <c r="R70" i="20"/>
  <c r="W69" i="20"/>
  <c r="Y69" i="20" s="1"/>
  <c r="R29" i="20"/>
  <c r="W55" i="20"/>
  <c r="Y55" i="20" s="1"/>
  <c r="R56" i="20"/>
  <c r="W58" i="20"/>
  <c r="Y58" i="20" s="1"/>
  <c r="R42" i="20"/>
  <c r="W68" i="20"/>
  <c r="Y68" i="20" s="1"/>
  <c r="AK73" i="20"/>
  <c r="AK66" i="20"/>
  <c r="AK24" i="20"/>
  <c r="AF35" i="20"/>
  <c r="AK65" i="20"/>
  <c r="AF60" i="20"/>
  <c r="AP60" i="20" s="1"/>
  <c r="AR60" i="20" s="1"/>
  <c r="AF17" i="20"/>
  <c r="AF18" i="20"/>
  <c r="AF19" i="20"/>
  <c r="AF20" i="20"/>
  <c r="AA54" i="20"/>
  <c r="AA50" i="20"/>
  <c r="AA27" i="20"/>
  <c r="AA62" i="20"/>
  <c r="AA63" i="20"/>
  <c r="AA57" i="20"/>
  <c r="AA22" i="20"/>
  <c r="AA47" i="20"/>
  <c r="AA51" i="20"/>
  <c r="AA52" i="20"/>
  <c r="V23" i="20"/>
  <c r="AA53" i="20"/>
  <c r="AA49" i="20"/>
  <c r="AA61" i="20"/>
  <c r="V30" i="20"/>
  <c r="V48" i="20"/>
  <c r="W48" i="20" s="1"/>
  <c r="V44" i="20"/>
  <c r="AP44" i="20" s="1"/>
  <c r="AR44" i="20" s="1"/>
  <c r="V28" i="20"/>
  <c r="V46" i="20"/>
  <c r="V16" i="20"/>
  <c r="AP16" i="20" s="1"/>
  <c r="AR16" i="20" s="1"/>
  <c r="V14" i="20"/>
  <c r="AP14" i="20" s="1"/>
  <c r="AR14" i="20" s="1"/>
  <c r="V15" i="20"/>
  <c r="V45" i="20"/>
  <c r="V21" i="20"/>
  <c r="AP21" i="20" s="1"/>
  <c r="AR21" i="20" s="1"/>
  <c r="V10" i="20"/>
  <c r="AP10" i="20" s="1"/>
  <c r="AR10" i="20" s="1"/>
  <c r="V13" i="20"/>
  <c r="AP13" i="20" s="1"/>
  <c r="AR13" i="20" s="1"/>
  <c r="L59" i="20"/>
  <c r="AP59" i="20" s="1"/>
  <c r="AR59" i="20" s="1"/>
  <c r="V43" i="20"/>
  <c r="L38" i="20"/>
  <c r="L36" i="20"/>
  <c r="L34" i="20"/>
  <c r="Q68" i="20"/>
  <c r="R68" i="20" s="1"/>
  <c r="L37" i="20"/>
  <c r="M37" i="20" s="1"/>
  <c r="L68" i="20"/>
  <c r="M68" i="20" s="1"/>
  <c r="N64" i="20"/>
  <c r="N55" i="20"/>
  <c r="N67" i="20"/>
  <c r="N70" i="20"/>
  <c r="N56" i="20"/>
  <c r="N10" i="20"/>
  <c r="N89" i="20"/>
  <c r="N87" i="20"/>
  <c r="N19" i="20"/>
  <c r="N84" i="20"/>
  <c r="N81" i="20"/>
  <c r="N62" i="20"/>
  <c r="N51" i="20"/>
  <c r="N45" i="20"/>
  <c r="N79" i="20"/>
  <c r="N23" i="20"/>
  <c r="N46" i="20"/>
  <c r="N15" i="20"/>
  <c r="N75" i="20"/>
  <c r="N33" i="20"/>
  <c r="N25" i="20"/>
  <c r="N69" i="20"/>
  <c r="N58" i="20"/>
  <c r="N66" i="20"/>
  <c r="N86" i="20"/>
  <c r="N17" i="20"/>
  <c r="N83" i="20"/>
  <c r="N52" i="20"/>
  <c r="N27" i="20"/>
  <c r="N47" i="20"/>
  <c r="N18" i="20"/>
  <c r="N48" i="20"/>
  <c r="N28" i="20"/>
  <c r="N43" i="20"/>
  <c r="N44" i="20"/>
  <c r="N74" i="20"/>
  <c r="N29" i="20"/>
  <c r="N42" i="20"/>
  <c r="V32" i="20"/>
  <c r="V26" i="20"/>
  <c r="W24" i="20" s="1"/>
  <c r="Q32" i="20"/>
  <c r="Q26" i="20"/>
  <c r="Q31" i="20"/>
  <c r="JK63" i="20"/>
  <c r="JL63" i="20" s="1"/>
  <c r="KD10" i="20"/>
  <c r="JU87" i="20"/>
  <c r="JV87" i="20" s="1"/>
  <c r="JT83" i="20"/>
  <c r="JV83" i="20" s="1"/>
  <c r="JU23" i="20"/>
  <c r="JV23" i="20" s="1"/>
  <c r="KD39" i="20"/>
  <c r="KE36" i="20"/>
  <c r="JE90" i="20"/>
  <c r="JG90" i="20" s="1"/>
  <c r="JF75" i="20"/>
  <c r="JG75" i="20" s="1"/>
  <c r="JK67" i="20"/>
  <c r="JL67" i="20" s="1"/>
  <c r="JE29" i="20"/>
  <c r="JG29" i="20" s="1"/>
  <c r="JE46" i="20"/>
  <c r="JG46" i="20" s="1"/>
  <c r="JT72" i="20"/>
  <c r="JV72" i="20" s="1"/>
  <c r="JJ64" i="20"/>
  <c r="JL64" i="20" s="1"/>
  <c r="JT68" i="20"/>
  <c r="JV68" i="20" s="1"/>
  <c r="JU17" i="20"/>
  <c r="JV17" i="20" s="1"/>
  <c r="JF83" i="20"/>
  <c r="JG83" i="20" s="1"/>
  <c r="JZ63" i="20"/>
  <c r="KA63" i="20" s="1"/>
  <c r="JY62" i="20"/>
  <c r="KA62" i="20" s="1"/>
  <c r="JJ28" i="20"/>
  <c r="JL28" i="20" s="1"/>
  <c r="JZ75" i="20"/>
  <c r="KA75" i="20" s="1"/>
  <c r="JE67" i="20"/>
  <c r="JG67" i="20" s="1"/>
  <c r="JJ69" i="20"/>
  <c r="JL69" i="20" s="1"/>
  <c r="JO37" i="20"/>
  <c r="JQ37" i="20" s="1"/>
  <c r="JY10" i="20"/>
  <c r="KA10" i="20" s="1"/>
  <c r="JJ57" i="20"/>
  <c r="JL57" i="20" s="1"/>
  <c r="KE13" i="20"/>
  <c r="JT24" i="20"/>
  <c r="JV24" i="20" s="1"/>
  <c r="KE71" i="20"/>
  <c r="JF59" i="20"/>
  <c r="JG59" i="20" s="1"/>
  <c r="KE38" i="20"/>
  <c r="JZ88" i="20"/>
  <c r="KA88" i="20" s="1"/>
  <c r="JF85" i="20"/>
  <c r="JG85" i="20" s="1"/>
  <c r="KE20" i="20"/>
  <c r="KD60" i="20"/>
  <c r="KE57" i="20"/>
  <c r="JZ61" i="20"/>
  <c r="KA61" i="20" s="1"/>
  <c r="JF14" i="20"/>
  <c r="JG14" i="20" s="1"/>
  <c r="JT48" i="20"/>
  <c r="JV48" i="20" s="1"/>
  <c r="KE49" i="20"/>
  <c r="JJ39" i="20"/>
  <c r="KE67" i="20"/>
  <c r="JZ64" i="20"/>
  <c r="KA64" i="20" s="1"/>
  <c r="JO70" i="20"/>
  <c r="JQ70" i="20" s="1"/>
  <c r="KD58" i="20"/>
  <c r="JU45" i="20"/>
  <c r="JV45" i="20" s="1"/>
  <c r="JF23" i="20"/>
  <c r="JG23" i="20" s="1"/>
  <c r="JK30" i="20"/>
  <c r="JL30" i="20" s="1"/>
  <c r="JF43" i="20"/>
  <c r="JG43" i="20" s="1"/>
  <c r="JU15" i="20"/>
  <c r="JV15" i="20" s="1"/>
  <c r="JO77" i="20"/>
  <c r="JQ77" i="20" s="1"/>
  <c r="JY42" i="20"/>
  <c r="KA42" i="20" s="1"/>
  <c r="JO38" i="20"/>
  <c r="JQ38" i="20" s="1"/>
  <c r="KE65" i="20"/>
  <c r="JE19" i="20"/>
  <c r="JG19" i="20" s="1"/>
  <c r="JU84" i="20"/>
  <c r="JV84" i="20" s="1"/>
  <c r="JK50" i="20"/>
  <c r="JL50" i="20" s="1"/>
  <c r="JJ82" i="20"/>
  <c r="JL82" i="20" s="1"/>
  <c r="JU27" i="20"/>
  <c r="JV27" i="20" s="1"/>
  <c r="JT53" i="20"/>
  <c r="JV53" i="20" s="1"/>
  <c r="JO57" i="20"/>
  <c r="JQ57" i="20" s="1"/>
  <c r="JK80" i="20"/>
  <c r="JL80" i="20" s="1"/>
  <c r="JZ79" i="20"/>
  <c r="KA79" i="20" s="1"/>
  <c r="JU36" i="20"/>
  <c r="JV36" i="20" s="1"/>
  <c r="JZ73" i="20"/>
  <c r="KA73" i="20" s="1"/>
  <c r="JF88" i="20"/>
  <c r="JG88" i="20" s="1"/>
  <c r="KE35" i="20"/>
  <c r="KD19" i="20"/>
  <c r="JT60" i="20"/>
  <c r="JV60" i="20" s="1"/>
  <c r="JO60" i="20"/>
  <c r="JQ60" i="20" s="1"/>
  <c r="JJ60" i="20"/>
  <c r="JL60" i="20" s="1"/>
  <c r="JJ84" i="20"/>
  <c r="JL84" i="20" s="1"/>
  <c r="JE84" i="20"/>
  <c r="JG84" i="20" s="1"/>
  <c r="JY81" i="20"/>
  <c r="KA81" i="20" s="1"/>
  <c r="JO62" i="20"/>
  <c r="JQ62" i="20" s="1"/>
  <c r="JJ62" i="20"/>
  <c r="JL62" i="20" s="1"/>
  <c r="JE62" i="20"/>
  <c r="JG62" i="20" s="1"/>
  <c r="KD51" i="20"/>
  <c r="JZ14" i="20"/>
  <c r="KA14" i="20" s="1"/>
  <c r="JK79" i="20"/>
  <c r="JL79" i="20" s="1"/>
  <c r="JE79" i="20"/>
  <c r="JG79" i="20" s="1"/>
  <c r="JZ28" i="20"/>
  <c r="KA28" i="20" s="1"/>
  <c r="JT28" i="20"/>
  <c r="JV28" i="20" s="1"/>
  <c r="JJ49" i="20"/>
  <c r="JL49" i="20" s="1"/>
  <c r="JF21" i="20"/>
  <c r="JG21" i="20" s="1"/>
  <c r="JY15" i="20"/>
  <c r="KA15" i="20" s="1"/>
  <c r="JK77" i="20"/>
  <c r="JL77" i="20" s="1"/>
  <c r="JZ67" i="20"/>
  <c r="KA67" i="20" s="1"/>
  <c r="JJ25" i="20"/>
  <c r="JL25" i="20" s="1"/>
  <c r="KD69" i="20"/>
  <c r="JT55" i="20"/>
  <c r="JV55" i="20" s="1"/>
  <c r="JJ58" i="20"/>
  <c r="JL58" i="20" s="1"/>
  <c r="JY26" i="20"/>
  <c r="KA26" i="20" s="1"/>
  <c r="KD59" i="20"/>
  <c r="JZ38" i="20"/>
  <c r="KA38" i="20" s="1"/>
  <c r="JU34" i="20"/>
  <c r="JV34" i="20" s="1"/>
  <c r="JF34" i="20"/>
  <c r="JG34" i="20" s="1"/>
  <c r="KE90" i="20"/>
  <c r="JU89" i="20"/>
  <c r="JV89" i="20" s="1"/>
  <c r="JK65" i="20"/>
  <c r="JL65" i="20" s="1"/>
  <c r="JZ85" i="20"/>
  <c r="KA85" i="20" s="1"/>
  <c r="KD17" i="20"/>
  <c r="JT20" i="20"/>
  <c r="JV20" i="20" s="1"/>
  <c r="JJ83" i="20"/>
  <c r="JL83" i="20" s="1"/>
  <c r="JO63" i="20"/>
  <c r="JQ63" i="20" s="1"/>
  <c r="KE22" i="20"/>
  <c r="JF61" i="20"/>
  <c r="JG61" i="20" s="1"/>
  <c r="JJ48" i="20"/>
  <c r="JL48" i="20" s="1"/>
  <c r="JU13" i="20"/>
  <c r="JV13" i="20" s="1"/>
  <c r="JK24" i="20"/>
  <c r="JL24" i="20" s="1"/>
  <c r="JK23" i="20"/>
  <c r="JL23" i="20" s="1"/>
  <c r="JZ46" i="20"/>
  <c r="KA46" i="20" s="1"/>
  <c r="JZ43" i="20"/>
  <c r="KA43" i="20" s="1"/>
  <c r="JK78" i="20"/>
  <c r="JL78" i="20" s="1"/>
  <c r="JU75" i="20"/>
  <c r="JV75" i="20" s="1"/>
  <c r="JF33" i="20"/>
  <c r="JG33" i="20" s="1"/>
  <c r="JJ71" i="20"/>
  <c r="JL71" i="20" s="1"/>
  <c r="JY70" i="20"/>
  <c r="KA70" i="20" s="1"/>
  <c r="JY29" i="20"/>
  <c r="KA29" i="20" s="1"/>
  <c r="JO56" i="20"/>
  <c r="JQ56" i="20" s="1"/>
  <c r="JE42" i="20"/>
  <c r="JG42" i="20" s="1"/>
  <c r="KD32" i="20"/>
  <c r="HU30" i="20"/>
  <c r="HW30" i="20" s="1"/>
  <c r="JJ16" i="20"/>
  <c r="JL16" i="20" s="1"/>
  <c r="J23" i="29"/>
  <c r="ID31" i="20"/>
  <c r="IT26" i="20"/>
  <c r="IU26" i="20"/>
  <c r="JU59" i="20"/>
  <c r="JV59" i="20" s="1"/>
  <c r="JZ36" i="20"/>
  <c r="JY36" i="20"/>
  <c r="JU38" i="20"/>
  <c r="JT38" i="20"/>
  <c r="L23" i="29"/>
  <c r="II31" i="20"/>
  <c r="KD16" i="20"/>
  <c r="KD34" i="20"/>
  <c r="KE34" i="20"/>
  <c r="L24" i="29"/>
  <c r="IN31" i="20"/>
  <c r="JE16" i="20"/>
  <c r="JF16" i="20"/>
  <c r="KE43" i="20"/>
  <c r="KD43" i="20"/>
  <c r="JY21" i="20"/>
  <c r="JZ21" i="20"/>
  <c r="JT44" i="20"/>
  <c r="JU44" i="20"/>
  <c r="JY76" i="20"/>
  <c r="JZ76" i="20"/>
  <c r="JE39" i="20"/>
  <c r="JF39" i="20"/>
  <c r="JY90" i="20"/>
  <c r="KA90" i="20" s="1"/>
  <c r="JT73" i="20"/>
  <c r="JV73" i="20" s="1"/>
  <c r="JO89" i="20"/>
  <c r="JQ89" i="20" s="1"/>
  <c r="KD66" i="20"/>
  <c r="JJ66" i="20"/>
  <c r="JL66" i="20" s="1"/>
  <c r="JY65" i="20"/>
  <c r="KA65" i="20" s="1"/>
  <c r="JE65" i="20"/>
  <c r="JG65" i="20" s="1"/>
  <c r="JT88" i="20"/>
  <c r="JV88" i="20" s="1"/>
  <c r="JO87" i="20"/>
  <c r="JQ87" i="20" s="1"/>
  <c r="KD86" i="20"/>
  <c r="JJ86" i="20"/>
  <c r="JL86" i="20" s="1"/>
  <c r="JE35" i="20"/>
  <c r="JG35" i="20" s="1"/>
  <c r="JT85" i="20"/>
  <c r="JV85" i="20" s="1"/>
  <c r="JO84" i="20"/>
  <c r="JQ84" i="20" s="1"/>
  <c r="JE50" i="20"/>
  <c r="JG50" i="20" s="1"/>
  <c r="JF82" i="20"/>
  <c r="JG82" i="20" s="1"/>
  <c r="KD52" i="20"/>
  <c r="KE54" i="20"/>
  <c r="JT63" i="20"/>
  <c r="JV63" i="20" s="1"/>
  <c r="JU62" i="20"/>
  <c r="JV62" i="20" s="1"/>
  <c r="JE27" i="20"/>
  <c r="JG27" i="20" s="1"/>
  <c r="JY13" i="20"/>
  <c r="KA13" i="20" s="1"/>
  <c r="JE28" i="20"/>
  <c r="JG28" i="20" s="1"/>
  <c r="JE30" i="20"/>
  <c r="JG30" i="20" s="1"/>
  <c r="KD46" i="20"/>
  <c r="JU43" i="20"/>
  <c r="JV43" i="20" s="1"/>
  <c r="KD21" i="20"/>
  <c r="JZ34" i="20"/>
  <c r="KA34" i="20" s="1"/>
  <c r="KE73" i="20"/>
  <c r="JK73" i="20"/>
  <c r="JL73" i="20" s="1"/>
  <c r="JZ89" i="20"/>
  <c r="KA89" i="20" s="1"/>
  <c r="JF89" i="20"/>
  <c r="JG89" i="20" s="1"/>
  <c r="JU66" i="20"/>
  <c r="JV66" i="20" s="1"/>
  <c r="KE88" i="20"/>
  <c r="JK88" i="20"/>
  <c r="JL88" i="20" s="1"/>
  <c r="JZ87" i="20"/>
  <c r="KA87" i="20" s="1"/>
  <c r="JF87" i="20"/>
  <c r="JG87" i="20" s="1"/>
  <c r="JU86" i="20"/>
  <c r="JV86" i="20" s="1"/>
  <c r="KE85" i="20"/>
  <c r="JK85" i="20"/>
  <c r="JL85" i="20" s="1"/>
  <c r="JZ84" i="20"/>
  <c r="KA84" i="20" s="1"/>
  <c r="JF81" i="20"/>
  <c r="JG81" i="20" s="1"/>
  <c r="JF51" i="20"/>
  <c r="JG51" i="20" s="1"/>
  <c r="JK61" i="20"/>
  <c r="JL61" i="20" s="1"/>
  <c r="JZ45" i="20"/>
  <c r="KA45" i="20" s="1"/>
  <c r="JF45" i="20"/>
  <c r="JG45" i="20" s="1"/>
  <c r="JU18" i="20"/>
  <c r="JV18" i="20" s="1"/>
  <c r="KE14" i="20"/>
  <c r="JK14" i="20"/>
  <c r="JL14" i="20" s="1"/>
  <c r="JZ23" i="20"/>
  <c r="KA23" i="20" s="1"/>
  <c r="JJ76" i="20"/>
  <c r="JK76" i="20"/>
  <c r="JO74" i="20"/>
  <c r="KE89" i="20"/>
  <c r="JF17" i="20"/>
  <c r="JG17" i="20" s="1"/>
  <c r="KE84" i="20"/>
  <c r="JK81" i="20"/>
  <c r="JL81" i="20" s="1"/>
  <c r="JZ27" i="20"/>
  <c r="KA27" i="20" s="1"/>
  <c r="JK53" i="20"/>
  <c r="JL53" i="20" s="1"/>
  <c r="JF57" i="20"/>
  <c r="JG57" i="20" s="1"/>
  <c r="JU51" i="20"/>
  <c r="JV51" i="20" s="1"/>
  <c r="JO61" i="20"/>
  <c r="JQ61" i="20" s="1"/>
  <c r="KD45" i="20"/>
  <c r="JJ45" i="20"/>
  <c r="JL45" i="20" s="1"/>
  <c r="JE18" i="20"/>
  <c r="JG18" i="20" s="1"/>
  <c r="JT80" i="20"/>
  <c r="JV80" i="20" s="1"/>
  <c r="JE48" i="20"/>
  <c r="JG48" i="20" s="1"/>
  <c r="JZ24" i="20"/>
  <c r="KA24" i="20" s="1"/>
  <c r="JF49" i="20"/>
  <c r="JG49" i="20" s="1"/>
  <c r="JE15" i="20"/>
  <c r="JG15" i="20" s="1"/>
  <c r="JT74" i="20"/>
  <c r="JV74" i="20" s="1"/>
  <c r="JF76" i="20"/>
  <c r="JG76" i="20" s="1"/>
  <c r="KE41" i="20"/>
  <c r="JZ33" i="20"/>
  <c r="KA33" i="20" s="1"/>
  <c r="JU33" i="20"/>
  <c r="JV33" i="20" s="1"/>
  <c r="JU25" i="20"/>
  <c r="JV25" i="20" s="1"/>
  <c r="JE11" i="20"/>
  <c r="JF70" i="20"/>
  <c r="JG70" i="20" s="1"/>
  <c r="JU69" i="20"/>
  <c r="JV69" i="20" s="1"/>
  <c r="KE55" i="20"/>
  <c r="JK55" i="20"/>
  <c r="JL55" i="20" s="1"/>
  <c r="JF56" i="20"/>
  <c r="JG56" i="20" s="1"/>
  <c r="JU58" i="20"/>
  <c r="JV58" i="20" s="1"/>
  <c r="KE42" i="20"/>
  <c r="JK42" i="20"/>
  <c r="JL42" i="20" s="1"/>
  <c r="KE68" i="20"/>
  <c r="JZ68" i="20"/>
  <c r="KA68" i="20" s="1"/>
  <c r="JK68" i="20"/>
  <c r="JL68" i="20" s="1"/>
  <c r="JF68" i="20"/>
  <c r="JG68" i="20" s="1"/>
  <c r="JZ37" i="20"/>
  <c r="KA37" i="20" s="1"/>
  <c r="JU37" i="20"/>
  <c r="JV37" i="20" s="1"/>
  <c r="JF37" i="20"/>
  <c r="JG37" i="20" s="1"/>
  <c r="JU32" i="20"/>
  <c r="JV32" i="20" s="1"/>
  <c r="KE26" i="20"/>
  <c r="JF71" i="20"/>
  <c r="JG71" i="20" s="1"/>
  <c r="JY11" i="20"/>
  <c r="KA11" i="20" s="1"/>
  <c r="JT64" i="20"/>
  <c r="JV64" i="20" s="1"/>
  <c r="JZ69" i="20"/>
  <c r="KA69" i="20" s="1"/>
  <c r="JF69" i="20"/>
  <c r="JG69" i="20" s="1"/>
  <c r="JU29" i="20"/>
  <c r="JV29" i="20" s="1"/>
  <c r="KE56" i="20"/>
  <c r="JK56" i="20"/>
  <c r="JL56" i="20" s="1"/>
  <c r="JU10" i="20"/>
  <c r="JV10" i="20" s="1"/>
  <c r="JJ10" i="20"/>
  <c r="JL10" i="20" s="1"/>
  <c r="JE36" i="20"/>
  <c r="JG36" i="20" s="1"/>
  <c r="JF73" i="20"/>
  <c r="JG73" i="20" s="1"/>
  <c r="JE66" i="20"/>
  <c r="JF66" i="20"/>
  <c r="KD87" i="20"/>
  <c r="KE87" i="20"/>
  <c r="JT65" i="20"/>
  <c r="JU65" i="20"/>
  <c r="JD31" i="20"/>
  <c r="JJ87" i="20"/>
  <c r="JK87" i="20"/>
  <c r="JZ16" i="20"/>
  <c r="KA16" i="20" s="1"/>
  <c r="JT16" i="20"/>
  <c r="JV16" i="20" s="1"/>
  <c r="JJ59" i="20"/>
  <c r="JL59" i="20" s="1"/>
  <c r="JF38" i="20"/>
  <c r="JG38" i="20" s="1"/>
  <c r="JU90" i="20"/>
  <c r="JV90" i="20" s="1"/>
  <c r="JK90" i="20"/>
  <c r="JL90" i="20" s="1"/>
  <c r="JJ89" i="20"/>
  <c r="JK89" i="20"/>
  <c r="JY86" i="20"/>
  <c r="JZ86" i="20"/>
  <c r="JY66" i="20"/>
  <c r="JZ66" i="20"/>
  <c r="JO88" i="20"/>
  <c r="JF60" i="20"/>
  <c r="JG60" i="20" s="1"/>
  <c r="KE50" i="20"/>
  <c r="JU81" i="20"/>
  <c r="JV81" i="20" s="1"/>
  <c r="JO81" i="20"/>
  <c r="JQ81" i="20" s="1"/>
  <c r="JK54" i="20"/>
  <c r="JL54" i="20" s="1"/>
  <c r="JE54" i="20"/>
  <c r="JG54" i="20" s="1"/>
  <c r="KD27" i="20"/>
  <c r="JF86" i="20"/>
  <c r="JG86" i="20" s="1"/>
  <c r="JU35" i="20"/>
  <c r="JV35" i="20" s="1"/>
  <c r="JZ83" i="20"/>
  <c r="KA83" i="20" s="1"/>
  <c r="JF52" i="20"/>
  <c r="JG52" i="20" s="1"/>
  <c r="JE53" i="20"/>
  <c r="JF53" i="20"/>
  <c r="JJ51" i="20"/>
  <c r="JK51" i="20"/>
  <c r="JE47" i="20"/>
  <c r="JF47" i="20"/>
  <c r="JU19" i="20"/>
  <c r="JV19" i="20" s="1"/>
  <c r="JO19" i="20"/>
  <c r="JQ19" i="20" s="1"/>
  <c r="JE20" i="20"/>
  <c r="JG20" i="20" s="1"/>
  <c r="JZ82" i="20"/>
  <c r="KA82" i="20" s="1"/>
  <c r="JT82" i="20"/>
  <c r="JV82" i="20" s="1"/>
  <c r="JJ52" i="20"/>
  <c r="JL52" i="20" s="1"/>
  <c r="JF63" i="20"/>
  <c r="JG63" i="20" s="1"/>
  <c r="KE53" i="20"/>
  <c r="KE47" i="20"/>
  <c r="JK47" i="20"/>
  <c r="JL47" i="20" s="1"/>
  <c r="JZ22" i="20"/>
  <c r="KA22" i="20" s="1"/>
  <c r="JF22" i="20"/>
  <c r="JG22" i="20" s="1"/>
  <c r="JU61" i="20"/>
  <c r="JV61" i="20" s="1"/>
  <c r="KE18" i="20"/>
  <c r="JZ80" i="20"/>
  <c r="KA80" i="20" s="1"/>
  <c r="JF80" i="20"/>
  <c r="JG80" i="20" s="1"/>
  <c r="JU14" i="20"/>
  <c r="JV14" i="20" s="1"/>
  <c r="JU79" i="20"/>
  <c r="JV79" i="20" s="1"/>
  <c r="JO79" i="20"/>
  <c r="JQ79" i="20" s="1"/>
  <c r="JK13" i="20"/>
  <c r="JL13" i="20" s="1"/>
  <c r="JE13" i="20"/>
  <c r="JG13" i="20" s="1"/>
  <c r="KD28" i="20"/>
  <c r="JJ43" i="20"/>
  <c r="JL43" i="20" s="1"/>
  <c r="JY78" i="20"/>
  <c r="JZ78" i="20"/>
  <c r="JT21" i="20"/>
  <c r="JU21" i="20"/>
  <c r="KD15" i="20"/>
  <c r="JY44" i="20"/>
  <c r="KA44" i="20" s="1"/>
  <c r="JJ44" i="20"/>
  <c r="JK44" i="20"/>
  <c r="JT77" i="20"/>
  <c r="JV77" i="20" s="1"/>
  <c r="KD48" i="20"/>
  <c r="KE23" i="20"/>
  <c r="JU30" i="20"/>
  <c r="JV30" i="20" s="1"/>
  <c r="JK46" i="20"/>
  <c r="JL46" i="20" s="1"/>
  <c r="JF24" i="20"/>
  <c r="JG24" i="20" s="1"/>
  <c r="KE30" i="20"/>
  <c r="JY30" i="20"/>
  <c r="KA30" i="20" s="1"/>
  <c r="JU46" i="20"/>
  <c r="JV46" i="20" s="1"/>
  <c r="JT78" i="20"/>
  <c r="JV78" i="20" s="1"/>
  <c r="JE78" i="20"/>
  <c r="JF78" i="20"/>
  <c r="JJ15" i="20"/>
  <c r="JL15" i="20" s="1"/>
  <c r="KD44" i="20"/>
  <c r="KE44" i="20"/>
  <c r="JE44" i="20"/>
  <c r="JG44" i="20" s="1"/>
  <c r="JY77" i="20"/>
  <c r="JZ77" i="20"/>
  <c r="JO76" i="20"/>
  <c r="JF77" i="20"/>
  <c r="JG77" i="20" s="1"/>
  <c r="JU76" i="20"/>
  <c r="JV76" i="20" s="1"/>
  <c r="JK74" i="20"/>
  <c r="JL74" i="20" s="1"/>
  <c r="JZ41" i="20"/>
  <c r="KA41" i="20" s="1"/>
  <c r="JU39" i="20"/>
  <c r="JV39" i="20" s="1"/>
  <c r="KE72" i="20"/>
  <c r="JK72" i="20"/>
  <c r="JL72" i="20" s="1"/>
  <c r="JU67" i="20"/>
  <c r="JV67" i="20" s="1"/>
  <c r="JO67" i="20"/>
  <c r="JQ67" i="20" s="1"/>
  <c r="JZ25" i="20"/>
  <c r="KA25" i="20" s="1"/>
  <c r="JU11" i="20"/>
  <c r="JV11" i="20" s="1"/>
  <c r="JK11" i="20"/>
  <c r="JL11" i="20" s="1"/>
  <c r="JK70" i="20"/>
  <c r="JL70" i="20" s="1"/>
  <c r="KE29" i="20"/>
  <c r="KD29" i="20"/>
  <c r="JK75" i="20"/>
  <c r="JL75" i="20" s="1"/>
  <c r="JZ74" i="20"/>
  <c r="KA74" i="20" s="1"/>
  <c r="JF74" i="20"/>
  <c r="JG74" i="20" s="1"/>
  <c r="JU41" i="20"/>
  <c r="JV41" i="20" s="1"/>
  <c r="KE33" i="20"/>
  <c r="JZ72" i="20"/>
  <c r="KA72" i="20" s="1"/>
  <c r="JE72" i="20"/>
  <c r="JG72" i="20" s="1"/>
  <c r="KD25" i="20"/>
  <c r="JF25" i="20"/>
  <c r="JG25" i="20" s="1"/>
  <c r="KE11" i="20"/>
  <c r="KE70" i="20"/>
  <c r="JU70" i="20"/>
  <c r="JV70" i="20" s="1"/>
  <c r="JZ71" i="20"/>
  <c r="KA71" i="20" s="1"/>
  <c r="JT71" i="20"/>
  <c r="JV71" i="20" s="1"/>
  <c r="JF64" i="20"/>
  <c r="JG64" i="20" s="1"/>
  <c r="JO69" i="20"/>
  <c r="JJ29" i="20"/>
  <c r="JL29" i="20" s="1"/>
  <c r="JE55" i="20"/>
  <c r="JG55" i="20" s="1"/>
  <c r="JT56" i="20"/>
  <c r="JV56" i="20" s="1"/>
  <c r="JF58" i="20"/>
  <c r="JG58" i="20" s="1"/>
  <c r="JU42" i="20"/>
  <c r="JV42" i="20" s="1"/>
  <c r="KE37" i="20"/>
  <c r="JZ32" i="20"/>
  <c r="KA32" i="20" s="1"/>
  <c r="JU26" i="20"/>
  <c r="JV26" i="20" s="1"/>
  <c r="IT72" i="20"/>
  <c r="IJ44" i="20"/>
  <c r="IL44" i="20" s="1"/>
  <c r="IT64" i="20"/>
  <c r="IA85" i="20"/>
  <c r="IB85" i="20" s="1"/>
  <c r="HU23" i="20"/>
  <c r="HW23" i="20" s="1"/>
  <c r="HV24" i="20"/>
  <c r="HW24" i="20" s="1"/>
  <c r="HV49" i="20"/>
  <c r="HW49" i="20" s="1"/>
  <c r="HV41" i="20"/>
  <c r="HW41" i="20" s="1"/>
  <c r="IP69" i="20"/>
  <c r="IQ69" i="20" s="1"/>
  <c r="IJ59" i="20"/>
  <c r="IL59" i="20" s="1"/>
  <c r="HZ90" i="20"/>
  <c r="IB90" i="20" s="1"/>
  <c r="HZ88" i="20"/>
  <c r="IB88" i="20" s="1"/>
  <c r="IK84" i="20"/>
  <c r="IL84" i="20" s="1"/>
  <c r="HU28" i="20"/>
  <c r="HW28" i="20" s="1"/>
  <c r="IO44" i="20"/>
  <c r="IQ44" i="20" s="1"/>
  <c r="IO74" i="20"/>
  <c r="IQ74" i="20" s="1"/>
  <c r="IO25" i="20"/>
  <c r="IQ25" i="20" s="1"/>
  <c r="HZ10" i="20"/>
  <c r="IB10" i="20" s="1"/>
  <c r="IK19" i="20"/>
  <c r="IL19" i="20" s="1"/>
  <c r="IJ83" i="20"/>
  <c r="IL83" i="20" s="1"/>
  <c r="IE57" i="20"/>
  <c r="IG57" i="20" s="1"/>
  <c r="IO28" i="20"/>
  <c r="IQ28" i="20" s="1"/>
  <c r="IO30" i="20"/>
  <c r="IQ30" i="20" s="1"/>
  <c r="IJ72" i="20"/>
  <c r="IL72" i="20" s="1"/>
  <c r="IJ70" i="20"/>
  <c r="IL70" i="20" s="1"/>
  <c r="IP38" i="20"/>
  <c r="IQ38" i="20" s="1"/>
  <c r="HV73" i="20"/>
  <c r="HW73" i="20" s="1"/>
  <c r="IT35" i="20"/>
  <c r="IU63" i="20"/>
  <c r="IJ10" i="20"/>
  <c r="IL10" i="20" s="1"/>
  <c r="IT59" i="20"/>
  <c r="IA60" i="20"/>
  <c r="IB60" i="20" s="1"/>
  <c r="HZ54" i="20"/>
  <c r="IB54" i="20" s="1"/>
  <c r="IU27" i="20"/>
  <c r="HU51" i="20"/>
  <c r="HW51" i="20" s="1"/>
  <c r="IO61" i="20"/>
  <c r="IQ61" i="20" s="1"/>
  <c r="IA79" i="20"/>
  <c r="IB79" i="20" s="1"/>
  <c r="IT44" i="20"/>
  <c r="IT74" i="20"/>
  <c r="IK68" i="20"/>
  <c r="IL68" i="20" s="1"/>
  <c r="IP60" i="20"/>
  <c r="IQ60" i="20" s="1"/>
  <c r="IA63" i="20"/>
  <c r="IB63" i="20" s="1"/>
  <c r="IP57" i="20"/>
  <c r="IQ57" i="20" s="1"/>
  <c r="HU57" i="20"/>
  <c r="HW57" i="20" s="1"/>
  <c r="IO22" i="20"/>
  <c r="IQ22" i="20" s="1"/>
  <c r="IK45" i="20"/>
  <c r="IL45" i="20" s="1"/>
  <c r="HU45" i="20"/>
  <c r="HW45" i="20" s="1"/>
  <c r="IU80" i="20"/>
  <c r="IP24" i="20"/>
  <c r="IQ24" i="20" s="1"/>
  <c r="IE78" i="20"/>
  <c r="IG78" i="20" s="1"/>
  <c r="IU77" i="20"/>
  <c r="IK76" i="20"/>
  <c r="IL76" i="20" s="1"/>
  <c r="IT75" i="20"/>
  <c r="HV64" i="20"/>
  <c r="HW64" i="20" s="1"/>
  <c r="IK58" i="20"/>
  <c r="IL58" i="20" s="1"/>
  <c r="IA42" i="20"/>
  <c r="IB42" i="20" s="1"/>
  <c r="IO32" i="20"/>
  <c r="IQ32" i="20" s="1"/>
  <c r="HV38" i="20"/>
  <c r="HW38" i="20" s="1"/>
  <c r="IJ90" i="20"/>
  <c r="IL90" i="20" s="1"/>
  <c r="IU73" i="20"/>
  <c r="IT87" i="20"/>
  <c r="HZ50" i="20"/>
  <c r="IB50" i="20" s="1"/>
  <c r="HV62" i="20"/>
  <c r="HW62" i="20" s="1"/>
  <c r="HV53" i="20"/>
  <c r="HW53" i="20" s="1"/>
  <c r="HZ57" i="20"/>
  <c r="IB57" i="20" s="1"/>
  <c r="HU14" i="20"/>
  <c r="HW14" i="20" s="1"/>
  <c r="IJ13" i="20"/>
  <c r="IL13" i="20" s="1"/>
  <c r="IJ74" i="20"/>
  <c r="IL74" i="20" s="1"/>
  <c r="IU71" i="20"/>
  <c r="IT10" i="20"/>
  <c r="HZ59" i="20"/>
  <c r="IB59" i="20" s="1"/>
  <c r="IK36" i="20"/>
  <c r="IL36" i="20" s="1"/>
  <c r="IA73" i="20"/>
  <c r="IB73" i="20" s="1"/>
  <c r="HV66" i="20"/>
  <c r="HW66" i="20" s="1"/>
  <c r="IO65" i="20"/>
  <c r="IQ65" i="20" s="1"/>
  <c r="IJ65" i="20"/>
  <c r="IL65" i="20" s="1"/>
  <c r="IT88" i="20"/>
  <c r="IT86" i="20"/>
  <c r="IT85" i="20"/>
  <c r="HV17" i="20"/>
  <c r="HW17" i="20" s="1"/>
  <c r="IU60" i="20"/>
  <c r="IT54" i="20"/>
  <c r="IP62" i="20"/>
  <c r="IQ62" i="20" s="1"/>
  <c r="IJ62" i="20"/>
  <c r="IL62" i="20" s="1"/>
  <c r="IT53" i="20"/>
  <c r="IT47" i="20"/>
  <c r="HZ61" i="20"/>
  <c r="IB61" i="20" s="1"/>
  <c r="HU61" i="20"/>
  <c r="HW61" i="20" s="1"/>
  <c r="HU18" i="20"/>
  <c r="HW18" i="20" s="1"/>
  <c r="IT14" i="20"/>
  <c r="IO14" i="20"/>
  <c r="IQ14" i="20" s="1"/>
  <c r="HZ14" i="20"/>
  <c r="IB14" i="20" s="1"/>
  <c r="IU13" i="20"/>
  <c r="IU28" i="20"/>
  <c r="IE49" i="20"/>
  <c r="IG49" i="20" s="1"/>
  <c r="IK46" i="20"/>
  <c r="IL46" i="20" s="1"/>
  <c r="HV21" i="20"/>
  <c r="HW21" i="20" s="1"/>
  <c r="HZ15" i="20"/>
  <c r="IB15" i="20" s="1"/>
  <c r="HV77" i="20"/>
  <c r="HW77" i="20" s="1"/>
  <c r="IP76" i="20"/>
  <c r="IQ76" i="20" s="1"/>
  <c r="IT33" i="20"/>
  <c r="IO72" i="20"/>
  <c r="IQ72" i="20" s="1"/>
  <c r="IA11" i="20"/>
  <c r="IB11" i="20" s="1"/>
  <c r="IE70" i="20"/>
  <c r="IG70" i="20" s="1"/>
  <c r="HU58" i="20"/>
  <c r="HW58" i="20" s="1"/>
  <c r="IP68" i="20"/>
  <c r="IQ68" i="20" s="1"/>
  <c r="IU37" i="20"/>
  <c r="FQ53" i="20"/>
  <c r="FR53" i="20" s="1"/>
  <c r="IT90" i="20"/>
  <c r="IP73" i="20"/>
  <c r="IQ73" i="20" s="1"/>
  <c r="IK89" i="20"/>
  <c r="IL89" i="20" s="1"/>
  <c r="IU66" i="20"/>
  <c r="HV88" i="20"/>
  <c r="HW88" i="20" s="1"/>
  <c r="IJ35" i="20"/>
  <c r="IL35" i="20" s="1"/>
  <c r="IT19" i="20"/>
  <c r="HV84" i="20"/>
  <c r="HW84" i="20" s="1"/>
  <c r="IT50" i="20"/>
  <c r="IJ82" i="20"/>
  <c r="IL82" i="20" s="1"/>
  <c r="IE26" i="20"/>
  <c r="IG26" i="20" s="1"/>
  <c r="HV48" i="20"/>
  <c r="HW48" i="20" s="1"/>
  <c r="IO23" i="20"/>
  <c r="IQ23" i="20" s="1"/>
  <c r="IA28" i="20"/>
  <c r="IB28" i="20" s="1"/>
  <c r="IK78" i="20"/>
  <c r="IL78" i="20" s="1"/>
  <c r="IP21" i="20"/>
  <c r="IQ21" i="20" s="1"/>
  <c r="HZ75" i="20"/>
  <c r="IB75" i="20" s="1"/>
  <c r="HV71" i="20"/>
  <c r="HW71" i="20" s="1"/>
  <c r="IO64" i="20"/>
  <c r="IQ64" i="20" s="1"/>
  <c r="IU29" i="20"/>
  <c r="HV55" i="20"/>
  <c r="HW55" i="20" s="1"/>
  <c r="IA56" i="20"/>
  <c r="IB56" i="20" s="1"/>
  <c r="HU68" i="20"/>
  <c r="HW68" i="20" s="1"/>
  <c r="F23" i="29"/>
  <c r="K25" i="29"/>
  <c r="K27" i="29"/>
  <c r="L28" i="29"/>
  <c r="IW74" i="20" s="1"/>
  <c r="IU38" i="20"/>
  <c r="IK34" i="20"/>
  <c r="IL34" i="20" s="1"/>
  <c r="IA66" i="20"/>
  <c r="IB66" i="20" s="1"/>
  <c r="HZ51" i="20"/>
  <c r="IA51" i="20"/>
  <c r="IT22" i="20"/>
  <c r="HV79" i="20"/>
  <c r="HU79" i="20"/>
  <c r="HT31" i="20"/>
  <c r="L27" i="29"/>
  <c r="IT36" i="20"/>
  <c r="IJ73" i="20"/>
  <c r="IL73" i="20" s="1"/>
  <c r="IT89" i="20"/>
  <c r="HZ89" i="20"/>
  <c r="IB89" i="20" s="1"/>
  <c r="IK20" i="20"/>
  <c r="IL20" i="20" s="1"/>
  <c r="HV20" i="20"/>
  <c r="HW20" i="20" s="1"/>
  <c r="HZ84" i="20"/>
  <c r="IB84" i="20" s="1"/>
  <c r="IK81" i="20"/>
  <c r="IL81" i="20" s="1"/>
  <c r="IU52" i="20"/>
  <c r="IA52" i="20"/>
  <c r="IB52" i="20" s="1"/>
  <c r="HV54" i="20"/>
  <c r="HW54" i="20" s="1"/>
  <c r="IT62" i="20"/>
  <c r="HZ62" i="20"/>
  <c r="IB62" i="20" s="1"/>
  <c r="IJ27" i="20"/>
  <c r="IL27" i="20" s="1"/>
  <c r="HZ53" i="20"/>
  <c r="IB53" i="20" s="1"/>
  <c r="HZ45" i="20"/>
  <c r="IA45" i="20"/>
  <c r="IU18" i="20"/>
  <c r="IT18" i="20"/>
  <c r="IK80" i="20"/>
  <c r="IL80" i="20" s="1"/>
  <c r="FV44" i="20"/>
  <c r="FW44" i="20" s="1"/>
  <c r="K24" i="29"/>
  <c r="K26" i="29"/>
  <c r="K28" i="29"/>
  <c r="IK87" i="20"/>
  <c r="IL87" i="20" s="1"/>
  <c r="IA86" i="20"/>
  <c r="IB86" i="20" s="1"/>
  <c r="HV86" i="20"/>
  <c r="HW86" i="20" s="1"/>
  <c r="IU17" i="20"/>
  <c r="IT84" i="20"/>
  <c r="IU83" i="20"/>
  <c r="IA83" i="20"/>
  <c r="IB83" i="20" s="1"/>
  <c r="HV83" i="20"/>
  <c r="HW83" i="20" s="1"/>
  <c r="IU82" i="20"/>
  <c r="IA82" i="20"/>
  <c r="IB82" i="20" s="1"/>
  <c r="IP81" i="20"/>
  <c r="IQ81" i="20" s="1"/>
  <c r="HV81" i="20"/>
  <c r="HW81" i="20" s="1"/>
  <c r="IE61" i="20"/>
  <c r="L26" i="29"/>
  <c r="IP59" i="20"/>
  <c r="IQ59" i="20" s="1"/>
  <c r="IJ38" i="20"/>
  <c r="IL38" i="20" s="1"/>
  <c r="IT34" i="20"/>
  <c r="HZ34" i="20"/>
  <c r="IO87" i="20"/>
  <c r="IQ87" i="20" s="1"/>
  <c r="HV85" i="20"/>
  <c r="HW85" i="20" s="1"/>
  <c r="IT20" i="20"/>
  <c r="IJ60" i="20"/>
  <c r="IL60" i="20" s="1"/>
  <c r="HV50" i="20"/>
  <c r="HW50" i="20" s="1"/>
  <c r="IT81" i="20"/>
  <c r="HZ81" i="20"/>
  <c r="IB81" i="20" s="1"/>
  <c r="IU57" i="20"/>
  <c r="HU47" i="20"/>
  <c r="HW47" i="20" s="1"/>
  <c r="IU22" i="20"/>
  <c r="IK61" i="20"/>
  <c r="IL61" i="20" s="1"/>
  <c r="IP80" i="20"/>
  <c r="IO80" i="20"/>
  <c r="IJ14" i="20"/>
  <c r="IK14" i="20"/>
  <c r="IO13" i="20"/>
  <c r="IQ13" i="20" s="1"/>
  <c r="HU13" i="20"/>
  <c r="HW13" i="20" s="1"/>
  <c r="IK23" i="20"/>
  <c r="IL23" i="20" s="1"/>
  <c r="IO46" i="20"/>
  <c r="IQ46" i="20" s="1"/>
  <c r="HU46" i="20"/>
  <c r="HW46" i="20" s="1"/>
  <c r="IU43" i="20"/>
  <c r="IO43" i="20"/>
  <c r="IQ43" i="20" s="1"/>
  <c r="IA43" i="20"/>
  <c r="IB43" i="20" s="1"/>
  <c r="HU43" i="20"/>
  <c r="HW43" i="20" s="1"/>
  <c r="IT76" i="20"/>
  <c r="HV75" i="20"/>
  <c r="HW75" i="20" s="1"/>
  <c r="IK64" i="20"/>
  <c r="IL64" i="20" s="1"/>
  <c r="IU70" i="20"/>
  <c r="IA70" i="20"/>
  <c r="IB70" i="20" s="1"/>
  <c r="IK55" i="20"/>
  <c r="IL55" i="20" s="1"/>
  <c r="IU56" i="20"/>
  <c r="IK32" i="20"/>
  <c r="IL32" i="20" s="1"/>
  <c r="IA26" i="20"/>
  <c r="IB26" i="20" s="1"/>
  <c r="IU48" i="20"/>
  <c r="IA77" i="20"/>
  <c r="IB77" i="20" s="1"/>
  <c r="IU41" i="20"/>
  <c r="IP39" i="20"/>
  <c r="IQ39" i="20" s="1"/>
  <c r="IK39" i="20"/>
  <c r="IL39" i="20" s="1"/>
  <c r="IA71" i="20"/>
  <c r="IB71" i="20" s="1"/>
  <c r="IK67" i="20"/>
  <c r="IL67" i="20" s="1"/>
  <c r="HV25" i="20"/>
  <c r="HW25" i="20" s="1"/>
  <c r="HV69" i="20"/>
  <c r="HW69" i="20" s="1"/>
  <c r="IP58" i="20"/>
  <c r="IQ58" i="20" s="1"/>
  <c r="IK30" i="20"/>
  <c r="IL30" i="20" s="1"/>
  <c r="IU49" i="20"/>
  <c r="IA49" i="20"/>
  <c r="IB49" i="20" s="1"/>
  <c r="IO78" i="20"/>
  <c r="IQ78" i="20" s="1"/>
  <c r="HU78" i="20"/>
  <c r="HW78" i="20" s="1"/>
  <c r="IU21" i="20"/>
  <c r="HV15" i="20"/>
  <c r="HW15" i="20" s="1"/>
  <c r="IT39" i="20"/>
  <c r="IO67" i="20"/>
  <c r="IQ67" i="20" s="1"/>
  <c r="IK25" i="20"/>
  <c r="IL25" i="20" s="1"/>
  <c r="IU11" i="20"/>
  <c r="IK69" i="20"/>
  <c r="IL69" i="20" s="1"/>
  <c r="IA29" i="20"/>
  <c r="IB29" i="20" s="1"/>
  <c r="IU42" i="20"/>
  <c r="IA37" i="20"/>
  <c r="HV60" i="20"/>
  <c r="HW60" i="20" s="1"/>
  <c r="IP84" i="20"/>
  <c r="IQ84" i="20" s="1"/>
  <c r="IP83" i="20"/>
  <c r="IQ83" i="20" s="1"/>
  <c r="HV63" i="20"/>
  <c r="HU63" i="20"/>
  <c r="IE62" i="20"/>
  <c r="IP10" i="20"/>
  <c r="IQ10" i="20" s="1"/>
  <c r="IP36" i="20"/>
  <c r="IQ36" i="20" s="1"/>
  <c r="HV36" i="20"/>
  <c r="HW36" i="20" s="1"/>
  <c r="IP34" i="20"/>
  <c r="IQ34" i="20" s="1"/>
  <c r="IP90" i="20"/>
  <c r="IQ90" i="20" s="1"/>
  <c r="HV90" i="20"/>
  <c r="HW90" i="20" s="1"/>
  <c r="IP89" i="20"/>
  <c r="IQ89" i="20" s="1"/>
  <c r="HV89" i="20"/>
  <c r="HW89" i="20" s="1"/>
  <c r="HV65" i="20"/>
  <c r="HW65" i="20" s="1"/>
  <c r="HV87" i="20"/>
  <c r="HW87" i="20" s="1"/>
  <c r="HV35" i="20"/>
  <c r="HW35" i="20" s="1"/>
  <c r="HV19" i="20"/>
  <c r="HW19" i="20" s="1"/>
  <c r="IP82" i="20"/>
  <c r="IO82" i="20"/>
  <c r="HV52" i="20"/>
  <c r="HU52" i="20"/>
  <c r="IE54" i="20"/>
  <c r="IP66" i="20"/>
  <c r="IQ66" i="20" s="1"/>
  <c r="IJ66" i="20"/>
  <c r="IL66" i="20" s="1"/>
  <c r="HZ65" i="20"/>
  <c r="IB65" i="20" s="1"/>
  <c r="IP88" i="20"/>
  <c r="IQ88" i="20" s="1"/>
  <c r="IJ88" i="20"/>
  <c r="IL88" i="20" s="1"/>
  <c r="HZ87" i="20"/>
  <c r="IB87" i="20" s="1"/>
  <c r="IP86" i="20"/>
  <c r="IQ86" i="20" s="1"/>
  <c r="IJ86" i="20"/>
  <c r="IL86" i="20" s="1"/>
  <c r="HZ35" i="20"/>
  <c r="IB35" i="20" s="1"/>
  <c r="IP85" i="20"/>
  <c r="IQ85" i="20" s="1"/>
  <c r="IJ85" i="20"/>
  <c r="IL85" i="20" s="1"/>
  <c r="IJ17" i="20"/>
  <c r="IL17" i="20" s="1"/>
  <c r="HV82" i="20"/>
  <c r="HU82" i="20"/>
  <c r="IE81" i="20"/>
  <c r="IE50" i="20"/>
  <c r="IP63" i="20"/>
  <c r="IO63" i="20"/>
  <c r="IO27" i="20"/>
  <c r="IQ27" i="20" s="1"/>
  <c r="HU27" i="20"/>
  <c r="HW27" i="20" s="1"/>
  <c r="IE53" i="20"/>
  <c r="IG53" i="20" s="1"/>
  <c r="IU51" i="20"/>
  <c r="IE47" i="20"/>
  <c r="IG47" i="20" s="1"/>
  <c r="HZ47" i="20"/>
  <c r="IB47" i="20" s="1"/>
  <c r="IT61" i="20"/>
  <c r="IA80" i="20"/>
  <c r="IB80" i="20" s="1"/>
  <c r="HU80" i="20"/>
  <c r="HW80" i="20" s="1"/>
  <c r="IU79" i="20"/>
  <c r="IO79" i="20"/>
  <c r="IQ79" i="20" s="1"/>
  <c r="IJ79" i="20"/>
  <c r="IL79" i="20" s="1"/>
  <c r="IK48" i="20"/>
  <c r="IL48" i="20" s="1"/>
  <c r="IE48" i="20"/>
  <c r="IG48" i="20" s="1"/>
  <c r="HZ48" i="20"/>
  <c r="IB48" i="20" s="1"/>
  <c r="IU23" i="20"/>
  <c r="IT23" i="20"/>
  <c r="IK24" i="20"/>
  <c r="IJ24" i="20"/>
  <c r="HU22" i="20"/>
  <c r="HW22" i="20" s="1"/>
  <c r="IU45" i="20"/>
  <c r="IO45" i="20"/>
  <c r="IQ45" i="20" s="1"/>
  <c r="IK18" i="20"/>
  <c r="IL18" i="20" s="1"/>
  <c r="IE18" i="20"/>
  <c r="IA13" i="20"/>
  <c r="IB13" i="20" s="1"/>
  <c r="IU30" i="20"/>
  <c r="IT30" i="20"/>
  <c r="IK28" i="20"/>
  <c r="IJ28" i="20"/>
  <c r="IA30" i="20"/>
  <c r="HZ30" i="20"/>
  <c r="IT46" i="20"/>
  <c r="HZ46" i="20"/>
  <c r="IB46" i="20" s="1"/>
  <c r="IJ43" i="20"/>
  <c r="IL43" i="20" s="1"/>
  <c r="IT78" i="20"/>
  <c r="HZ78" i="20"/>
  <c r="IB78" i="20" s="1"/>
  <c r="IJ21" i="20"/>
  <c r="IL21" i="20" s="1"/>
  <c r="IT15" i="20"/>
  <c r="IP15" i="20"/>
  <c r="IQ15" i="20" s="1"/>
  <c r="IJ15" i="20"/>
  <c r="IL15" i="20" s="1"/>
  <c r="HZ44" i="20"/>
  <c r="IB44" i="20" s="1"/>
  <c r="HU44" i="20"/>
  <c r="HW44" i="20" s="1"/>
  <c r="IP77" i="20"/>
  <c r="IQ77" i="20" s="1"/>
  <c r="IJ77" i="20"/>
  <c r="IL77" i="20" s="1"/>
  <c r="IE77" i="20"/>
  <c r="IG77" i="20" s="1"/>
  <c r="HZ76" i="20"/>
  <c r="IB76" i="20" s="1"/>
  <c r="HU76" i="20"/>
  <c r="HW76" i="20" s="1"/>
  <c r="IP75" i="20"/>
  <c r="IQ75" i="20" s="1"/>
  <c r="IJ75" i="20"/>
  <c r="IL75" i="20" s="1"/>
  <c r="IE75" i="20"/>
  <c r="IG75" i="20" s="1"/>
  <c r="HZ74" i="20"/>
  <c r="IB74" i="20" s="1"/>
  <c r="HU74" i="20"/>
  <c r="HW74" i="20" s="1"/>
  <c r="IP41" i="20"/>
  <c r="IQ41" i="20" s="1"/>
  <c r="IJ41" i="20"/>
  <c r="IL41" i="20" s="1"/>
  <c r="HU39" i="20"/>
  <c r="HW39" i="20" s="1"/>
  <c r="IP33" i="20"/>
  <c r="IQ33" i="20" s="1"/>
  <c r="IJ33" i="20"/>
  <c r="IL33" i="20" s="1"/>
  <c r="HZ72" i="20"/>
  <c r="IB72" i="20" s="1"/>
  <c r="HU72" i="20"/>
  <c r="HW72" i="20" s="1"/>
  <c r="IP71" i="20"/>
  <c r="IQ71" i="20" s="1"/>
  <c r="IJ71" i="20"/>
  <c r="IL71" i="20" s="1"/>
  <c r="IE71" i="20"/>
  <c r="IG71" i="20" s="1"/>
  <c r="IT67" i="20"/>
  <c r="IU67" i="20"/>
  <c r="IU25" i="20"/>
  <c r="IT25" i="20"/>
  <c r="IA67" i="20"/>
  <c r="IB67" i="20" s="1"/>
  <c r="HU67" i="20"/>
  <c r="HV67" i="20"/>
  <c r="HZ25" i="20"/>
  <c r="IO70" i="20"/>
  <c r="IP70" i="20"/>
  <c r="IT69" i="20"/>
  <c r="IU69" i="20"/>
  <c r="HZ69" i="20"/>
  <c r="IA69" i="20"/>
  <c r="IJ11" i="20"/>
  <c r="IL11" i="20" s="1"/>
  <c r="HZ64" i="20"/>
  <c r="IB64" i="20" s="1"/>
  <c r="IO11" i="20"/>
  <c r="IP11" i="20"/>
  <c r="IE64" i="20"/>
  <c r="HV70" i="20"/>
  <c r="HW70" i="20" s="1"/>
  <c r="IP29" i="20"/>
  <c r="IQ29" i="20" s="1"/>
  <c r="HV29" i="20"/>
  <c r="HW29" i="20" s="1"/>
  <c r="HV56" i="20"/>
  <c r="HW56" i="20" s="1"/>
  <c r="IP42" i="20"/>
  <c r="IQ42" i="20" s="1"/>
  <c r="HV42" i="20"/>
  <c r="HW42" i="20" s="1"/>
  <c r="IP37" i="20"/>
  <c r="IQ37" i="20" s="1"/>
  <c r="HV37" i="20"/>
  <c r="HW37" i="20" s="1"/>
  <c r="IP26" i="20"/>
  <c r="IQ26" i="20" s="1"/>
  <c r="IK29" i="20"/>
  <c r="IL29" i="20" s="1"/>
  <c r="IU55" i="20"/>
  <c r="IA55" i="20"/>
  <c r="IB55" i="20" s="1"/>
  <c r="IK56" i="20"/>
  <c r="IL56" i="20" s="1"/>
  <c r="IU58" i="20"/>
  <c r="IA58" i="20"/>
  <c r="IB58" i="20" s="1"/>
  <c r="IK42" i="20"/>
  <c r="IL42" i="20" s="1"/>
  <c r="IU68" i="20"/>
  <c r="IA68" i="20"/>
  <c r="IB68" i="20" s="1"/>
  <c r="IK37" i="20"/>
  <c r="IL37" i="20" s="1"/>
  <c r="IU32" i="20"/>
  <c r="IA32" i="20"/>
  <c r="IB32" i="20" s="1"/>
  <c r="IK26" i="20"/>
  <c r="IL26" i="20" s="1"/>
  <c r="GA86" i="20"/>
  <c r="FA50" i="20"/>
  <c r="FC50" i="20" s="1"/>
  <c r="FB74" i="20"/>
  <c r="FC74" i="20" s="1"/>
  <c r="FP29" i="20"/>
  <c r="FR29" i="20" s="1"/>
  <c r="FZ23" i="20"/>
  <c r="FP64" i="20"/>
  <c r="FR64" i="20" s="1"/>
  <c r="HF77" i="20"/>
  <c r="HG77" i="20" s="1"/>
  <c r="K23" i="29"/>
  <c r="HJ83" i="20"/>
  <c r="HF36" i="20"/>
  <c r="HG36" i="20" s="1"/>
  <c r="HJ47" i="20"/>
  <c r="GL15" i="20"/>
  <c r="GM15" i="20" s="1"/>
  <c r="HA77" i="20"/>
  <c r="HB77" i="20" s="1"/>
  <c r="HJ56" i="20"/>
  <c r="GP58" i="20"/>
  <c r="GR58" i="20" s="1"/>
  <c r="HF66" i="20"/>
  <c r="HG66" i="20" s="1"/>
  <c r="HJ14" i="20"/>
  <c r="HK15" i="20"/>
  <c r="HE68" i="20"/>
  <c r="HG68" i="20" s="1"/>
  <c r="GP42" i="20"/>
  <c r="GR42" i="20" s="1"/>
  <c r="HJ68" i="20"/>
  <c r="HE32" i="20"/>
  <c r="HG32" i="20" s="1"/>
  <c r="HA10" i="20"/>
  <c r="HB10" i="20" s="1"/>
  <c r="HK59" i="20"/>
  <c r="GK90" i="20"/>
  <c r="GM90" i="20" s="1"/>
  <c r="HF85" i="20"/>
  <c r="HG85" i="20" s="1"/>
  <c r="GL14" i="20"/>
  <c r="GM14" i="20" s="1"/>
  <c r="HK49" i="20"/>
  <c r="HK43" i="20"/>
  <c r="HF71" i="20"/>
  <c r="HG71" i="20" s="1"/>
  <c r="GK50" i="20"/>
  <c r="GM50" i="20" s="1"/>
  <c r="HF82" i="20"/>
  <c r="HG82" i="20" s="1"/>
  <c r="GZ68" i="20"/>
  <c r="HB68" i="20" s="1"/>
  <c r="GL38" i="20"/>
  <c r="GM38" i="20" s="1"/>
  <c r="GZ90" i="20"/>
  <c r="HB90" i="20" s="1"/>
  <c r="GQ88" i="20"/>
  <c r="GR88" i="20" s="1"/>
  <c r="GL60" i="20"/>
  <c r="GM60" i="20" s="1"/>
  <c r="GP83" i="20"/>
  <c r="GR83" i="20" s="1"/>
  <c r="GK54" i="20"/>
  <c r="GM54" i="20" s="1"/>
  <c r="HJ53" i="20"/>
  <c r="GQ57" i="20"/>
  <c r="GR57" i="20" s="1"/>
  <c r="GP61" i="20"/>
  <c r="GR61" i="20" s="1"/>
  <c r="HJ18" i="20"/>
  <c r="GQ14" i="20"/>
  <c r="GR14" i="20" s="1"/>
  <c r="GQ78" i="20"/>
  <c r="GR78" i="20" s="1"/>
  <c r="GL78" i="20"/>
  <c r="GM78" i="20" s="1"/>
  <c r="GQ15" i="20"/>
  <c r="GR15" i="20" s="1"/>
  <c r="GL71" i="20"/>
  <c r="GM71" i="20" s="1"/>
  <c r="GZ11" i="20"/>
  <c r="HB11" i="20" s="1"/>
  <c r="GP11" i="20"/>
  <c r="GR11" i="20" s="1"/>
  <c r="HJ70" i="20"/>
  <c r="GK58" i="20"/>
  <c r="GM58" i="20" s="1"/>
  <c r="GP59" i="20"/>
  <c r="GR59" i="20" s="1"/>
  <c r="HK38" i="20"/>
  <c r="GL86" i="20"/>
  <c r="GM86" i="20" s="1"/>
  <c r="GP85" i="20"/>
  <c r="GR85" i="20" s="1"/>
  <c r="GZ20" i="20"/>
  <c r="HB20" i="20" s="1"/>
  <c r="GQ60" i="20"/>
  <c r="GR60" i="20" s="1"/>
  <c r="HK27" i="20"/>
  <c r="HF27" i="20"/>
  <c r="HG27" i="20" s="1"/>
  <c r="GK51" i="20"/>
  <c r="GM51" i="20" s="1"/>
  <c r="GK22" i="20"/>
  <c r="GM22" i="20" s="1"/>
  <c r="GQ48" i="20"/>
  <c r="GR48" i="20" s="1"/>
  <c r="HA13" i="20"/>
  <c r="HB13" i="20" s="1"/>
  <c r="GU78" i="20"/>
  <c r="GW78" i="20" s="1"/>
  <c r="GU74" i="20"/>
  <c r="GW74" i="20" s="1"/>
  <c r="HF41" i="20"/>
  <c r="HG41" i="20" s="1"/>
  <c r="HK72" i="20"/>
  <c r="HJ52" i="20"/>
  <c r="GP63" i="20"/>
  <c r="GR63" i="20" s="1"/>
  <c r="GK62" i="20"/>
  <c r="GM62" i="20" s="1"/>
  <c r="GP51" i="20"/>
  <c r="GR51" i="20" s="1"/>
  <c r="GQ47" i="20"/>
  <c r="GR47" i="20" s="1"/>
  <c r="GP28" i="20"/>
  <c r="GR28" i="20" s="1"/>
  <c r="HA30" i="20"/>
  <c r="HB30" i="20" s="1"/>
  <c r="GU76" i="20"/>
  <c r="GW76" i="20" s="1"/>
  <c r="HA32" i="20"/>
  <c r="HB32" i="20" s="1"/>
  <c r="HK16" i="20"/>
  <c r="HF10" i="20"/>
  <c r="HG10" i="20" s="1"/>
  <c r="HF38" i="20"/>
  <c r="HG38" i="20" s="1"/>
  <c r="GZ34" i="20"/>
  <c r="HB34" i="20" s="1"/>
  <c r="GQ73" i="20"/>
  <c r="GR73" i="20" s="1"/>
  <c r="HA89" i="20"/>
  <c r="HB89" i="20" s="1"/>
  <c r="GL66" i="20"/>
  <c r="GM66" i="20" s="1"/>
  <c r="HJ88" i="20"/>
  <c r="GU17" i="20"/>
  <c r="GW17" i="20" s="1"/>
  <c r="GK20" i="20"/>
  <c r="GM20" i="20" s="1"/>
  <c r="HF60" i="20"/>
  <c r="HG60" i="20" s="1"/>
  <c r="GU83" i="20"/>
  <c r="GW83" i="20" s="1"/>
  <c r="GL82" i="20"/>
  <c r="GM82" i="20" s="1"/>
  <c r="GU52" i="20"/>
  <c r="GW52" i="20" s="1"/>
  <c r="GP52" i="20"/>
  <c r="GR52" i="20" s="1"/>
  <c r="HK63" i="20"/>
  <c r="HE62" i="20"/>
  <c r="HG62" i="20" s="1"/>
  <c r="GP62" i="20"/>
  <c r="GR62" i="20" s="1"/>
  <c r="GL53" i="20"/>
  <c r="GM53" i="20" s="1"/>
  <c r="HJ61" i="20"/>
  <c r="GK45" i="20"/>
  <c r="GM45" i="20" s="1"/>
  <c r="GZ79" i="20"/>
  <c r="HB79" i="20" s="1"/>
  <c r="HJ48" i="20"/>
  <c r="GL48" i="20"/>
  <c r="GM48" i="20" s="1"/>
  <c r="HA23" i="20"/>
  <c r="HB23" i="20" s="1"/>
  <c r="GP43" i="20"/>
  <c r="GR43" i="20" s="1"/>
  <c r="HA78" i="20"/>
  <c r="HB78" i="20" s="1"/>
  <c r="GK77" i="20"/>
  <c r="GM77" i="20" s="1"/>
  <c r="HK76" i="20"/>
  <c r="HK39" i="20"/>
  <c r="HE33" i="20"/>
  <c r="HG33" i="20" s="1"/>
  <c r="GZ70" i="20"/>
  <c r="HB70" i="20" s="1"/>
  <c r="GU70" i="20"/>
  <c r="GW70" i="20" s="1"/>
  <c r="GP29" i="20"/>
  <c r="GR29" i="20" s="1"/>
  <c r="HJ55" i="20"/>
  <c r="GZ55" i="20"/>
  <c r="HB55" i="20" s="1"/>
  <c r="HK28" i="20"/>
  <c r="HE75" i="20"/>
  <c r="HG75" i="20" s="1"/>
  <c r="HK74" i="20"/>
  <c r="GQ67" i="20"/>
  <c r="GR67" i="20" s="1"/>
  <c r="HA25" i="20"/>
  <c r="HB25" i="20" s="1"/>
  <c r="GL69" i="20"/>
  <c r="GM69" i="20" s="1"/>
  <c r="GZ56" i="20"/>
  <c r="HB56" i="20" s="1"/>
  <c r="GU56" i="20"/>
  <c r="GW56" i="20" s="1"/>
  <c r="HK26" i="20"/>
  <c r="GL10" i="20"/>
  <c r="GM10" i="20" s="1"/>
  <c r="GP38" i="20"/>
  <c r="GR38" i="20" s="1"/>
  <c r="HE90" i="20"/>
  <c r="HG90" i="20" s="1"/>
  <c r="HK73" i="20"/>
  <c r="GL73" i="20"/>
  <c r="GM73" i="20" s="1"/>
  <c r="HF86" i="20"/>
  <c r="HG86" i="20" s="1"/>
  <c r="HJ85" i="20"/>
  <c r="HK60" i="20"/>
  <c r="HA84" i="20"/>
  <c r="HB84" i="20" s="1"/>
  <c r="GZ27" i="20"/>
  <c r="HB27" i="20" s="1"/>
  <c r="GU47" i="20"/>
  <c r="GW47" i="20" s="1"/>
  <c r="HF61" i="20"/>
  <c r="HG61" i="20" s="1"/>
  <c r="GZ45" i="20"/>
  <c r="HB45" i="20" s="1"/>
  <c r="HA80" i="20"/>
  <c r="HB80" i="20" s="1"/>
  <c r="GP49" i="20"/>
  <c r="GR49" i="20" s="1"/>
  <c r="HA46" i="20"/>
  <c r="HB46" i="20" s="1"/>
  <c r="HA21" i="20"/>
  <c r="HB21" i="20" s="1"/>
  <c r="GQ76" i="20"/>
  <c r="GR76" i="20" s="1"/>
  <c r="HJ75" i="20"/>
  <c r="GL75" i="20"/>
  <c r="GM75" i="20" s="1"/>
  <c r="GL41" i="20"/>
  <c r="GM41" i="20" s="1"/>
  <c r="GU72" i="20"/>
  <c r="GW72" i="20" s="1"/>
  <c r="HK67" i="20"/>
  <c r="GP69" i="20"/>
  <c r="GR69" i="20" s="1"/>
  <c r="GL18" i="20"/>
  <c r="GM18" i="20" s="1"/>
  <c r="HE80" i="20"/>
  <c r="HG80" i="20" s="1"/>
  <c r="GQ16" i="20"/>
  <c r="GR16" i="20" s="1"/>
  <c r="GL59" i="20"/>
  <c r="GM59" i="20" s="1"/>
  <c r="HA36" i="20"/>
  <c r="HB36" i="20" s="1"/>
  <c r="HK66" i="20"/>
  <c r="GU66" i="20"/>
  <c r="HA65" i="20"/>
  <c r="HB65" i="20" s="1"/>
  <c r="GL65" i="20"/>
  <c r="GK65" i="20"/>
  <c r="HA87" i="20"/>
  <c r="HB87" i="20" s="1"/>
  <c r="GU87" i="20"/>
  <c r="GU86" i="20"/>
  <c r="GU90" i="20"/>
  <c r="HE88" i="20"/>
  <c r="HF88" i="20"/>
  <c r="HJ86" i="20"/>
  <c r="HK86" i="20"/>
  <c r="GL19" i="20"/>
  <c r="GK19" i="20"/>
  <c r="HJ10" i="20"/>
  <c r="GQ66" i="20"/>
  <c r="GR66" i="20" s="1"/>
  <c r="HF65" i="20"/>
  <c r="HE65" i="20"/>
  <c r="GP86" i="20"/>
  <c r="GQ86" i="20"/>
  <c r="GL35" i="20"/>
  <c r="GK35" i="20"/>
  <c r="GZ19" i="20"/>
  <c r="HA19" i="20"/>
  <c r="HK36" i="20"/>
  <c r="HJ36" i="20"/>
  <c r="HE73" i="20"/>
  <c r="HF73" i="20"/>
  <c r="GK88" i="20"/>
  <c r="GL88" i="20"/>
  <c r="GZ35" i="20"/>
  <c r="HA35" i="20"/>
  <c r="GL85" i="20"/>
  <c r="GM85" i="20" s="1"/>
  <c r="GU60" i="20"/>
  <c r="GW60" i="20" s="1"/>
  <c r="HE84" i="20"/>
  <c r="HG84" i="20" s="1"/>
  <c r="GK84" i="20"/>
  <c r="GM84" i="20" s="1"/>
  <c r="HF83" i="20"/>
  <c r="HG83" i="20" s="1"/>
  <c r="GL83" i="20"/>
  <c r="GM83" i="20" s="1"/>
  <c r="HF63" i="20"/>
  <c r="HG63" i="20" s="1"/>
  <c r="GP53" i="20"/>
  <c r="GR53" i="20" s="1"/>
  <c r="HJ51" i="20"/>
  <c r="GL61" i="20"/>
  <c r="GM61" i="20" s="1"/>
  <c r="HF14" i="20"/>
  <c r="HG14" i="20" s="1"/>
  <c r="GK24" i="20"/>
  <c r="GL24" i="20"/>
  <c r="GK28" i="20"/>
  <c r="GL28" i="20"/>
  <c r="GK49" i="20"/>
  <c r="GL49" i="20"/>
  <c r="GK43" i="20"/>
  <c r="GL43" i="20"/>
  <c r="HF15" i="20"/>
  <c r="HG15" i="20" s="1"/>
  <c r="HK17" i="20"/>
  <c r="HK82" i="20"/>
  <c r="GQ82" i="20"/>
  <c r="GR82" i="20" s="1"/>
  <c r="HA81" i="20"/>
  <c r="HB81" i="20" s="1"/>
  <c r="HK57" i="20"/>
  <c r="GP44" i="20"/>
  <c r="GQ44" i="20"/>
  <c r="GP72" i="20"/>
  <c r="GQ72" i="20"/>
  <c r="GL17" i="20"/>
  <c r="GM17" i="20" s="1"/>
  <c r="GU82" i="20"/>
  <c r="GW82" i="20" s="1"/>
  <c r="HE81" i="20"/>
  <c r="HG81" i="20" s="1"/>
  <c r="GK81" i="20"/>
  <c r="GM81" i="20" s="1"/>
  <c r="GL52" i="20"/>
  <c r="GM52" i="20" s="1"/>
  <c r="HJ62" i="20"/>
  <c r="GU18" i="20"/>
  <c r="HF24" i="20"/>
  <c r="HG24" i="20" s="1"/>
  <c r="HF28" i="20"/>
  <c r="HG28" i="20" s="1"/>
  <c r="HF43" i="20"/>
  <c r="HG43" i="20" s="1"/>
  <c r="GP74" i="20"/>
  <c r="GQ74" i="20"/>
  <c r="GZ75" i="20"/>
  <c r="HA75" i="20"/>
  <c r="GZ33" i="20"/>
  <c r="HA33" i="20"/>
  <c r="GL25" i="20"/>
  <c r="GM25" i="20" s="1"/>
  <c r="HK11" i="20"/>
  <c r="HF11" i="20"/>
  <c r="HG11" i="20" s="1"/>
  <c r="GZ64" i="20"/>
  <c r="HB64" i="20" s="1"/>
  <c r="GK64" i="20"/>
  <c r="GM64" i="20" s="1"/>
  <c r="GP70" i="20"/>
  <c r="GR70" i="20" s="1"/>
  <c r="HJ69" i="20"/>
  <c r="HE69" i="20"/>
  <c r="HG69" i="20" s="1"/>
  <c r="HA69" i="20"/>
  <c r="HB69" i="20" s="1"/>
  <c r="HJ29" i="20"/>
  <c r="GP55" i="20"/>
  <c r="GR55" i="20" s="1"/>
  <c r="GK55" i="20"/>
  <c r="GM55" i="20" s="1"/>
  <c r="GP56" i="20"/>
  <c r="GR56" i="20" s="1"/>
  <c r="HJ58" i="20"/>
  <c r="HE58" i="20"/>
  <c r="HG58" i="20" s="1"/>
  <c r="HA58" i="20"/>
  <c r="HB58" i="20" s="1"/>
  <c r="HJ42" i="20"/>
  <c r="GP68" i="20"/>
  <c r="GR68" i="20" s="1"/>
  <c r="GK68" i="20"/>
  <c r="GM68" i="20" s="1"/>
  <c r="HJ37" i="20"/>
  <c r="GQ37" i="20"/>
  <c r="GR37" i="20" s="1"/>
  <c r="GZ26" i="20"/>
  <c r="HB26" i="20" s="1"/>
  <c r="GU26" i="20"/>
  <c r="GW26" i="20" s="1"/>
  <c r="GP25" i="20"/>
  <c r="GR25" i="20" s="1"/>
  <c r="GZ29" i="20"/>
  <c r="HB29" i="20" s="1"/>
  <c r="GZ42" i="20"/>
  <c r="HB42" i="20" s="1"/>
  <c r="GZ37" i="20"/>
  <c r="HB37" i="20" s="1"/>
  <c r="HA41" i="20"/>
  <c r="HB41" i="20" s="1"/>
  <c r="HA71" i="20"/>
  <c r="HB71" i="20" s="1"/>
  <c r="HJ90" i="20"/>
  <c r="HK90" i="20"/>
  <c r="GP65" i="20"/>
  <c r="GQ65" i="20"/>
  <c r="GZ86" i="20"/>
  <c r="HA86" i="20"/>
  <c r="HJ35" i="20"/>
  <c r="HK35" i="20"/>
  <c r="GZ17" i="20"/>
  <c r="HA17" i="20"/>
  <c r="GJ31" i="20"/>
  <c r="HF16" i="20"/>
  <c r="HG16" i="20" s="1"/>
  <c r="GZ16" i="20"/>
  <c r="HB16" i="20" s="1"/>
  <c r="GP10" i="20"/>
  <c r="GR10" i="20" s="1"/>
  <c r="GZ59" i="20"/>
  <c r="HB59" i="20" s="1"/>
  <c r="GP36" i="20"/>
  <c r="GR36" i="20" s="1"/>
  <c r="HE34" i="20"/>
  <c r="HG34" i="20" s="1"/>
  <c r="GP34" i="20"/>
  <c r="GQ34" i="20"/>
  <c r="GZ73" i="20"/>
  <c r="HA73" i="20"/>
  <c r="HJ89" i="20"/>
  <c r="HK89" i="20"/>
  <c r="GK89" i="20"/>
  <c r="GM89" i="20" s="1"/>
  <c r="GU88" i="20"/>
  <c r="GW88" i="20" s="1"/>
  <c r="HE87" i="20"/>
  <c r="HG87" i="20" s="1"/>
  <c r="GP87" i="20"/>
  <c r="GQ87" i="20"/>
  <c r="GZ85" i="20"/>
  <c r="HA85" i="20"/>
  <c r="HJ19" i="20"/>
  <c r="HK19" i="20"/>
  <c r="GP90" i="20"/>
  <c r="GQ90" i="20"/>
  <c r="GZ66" i="20"/>
  <c r="HA66" i="20"/>
  <c r="GP35" i="20"/>
  <c r="GQ35" i="20"/>
  <c r="HJ20" i="20"/>
  <c r="HK20" i="20"/>
  <c r="GZ38" i="20"/>
  <c r="HA38" i="20"/>
  <c r="HJ34" i="20"/>
  <c r="HK34" i="20"/>
  <c r="GU73" i="20"/>
  <c r="GW73" i="20" s="1"/>
  <c r="HE89" i="20"/>
  <c r="HG89" i="20" s="1"/>
  <c r="GP89" i="20"/>
  <c r="GQ89" i="20"/>
  <c r="GZ88" i="20"/>
  <c r="HA88" i="20"/>
  <c r="HJ87" i="20"/>
  <c r="HK87" i="20"/>
  <c r="GK87" i="20"/>
  <c r="GM87" i="20" s="1"/>
  <c r="GU85" i="20"/>
  <c r="GW85" i="20" s="1"/>
  <c r="HA60" i="20"/>
  <c r="HB60" i="20" s="1"/>
  <c r="HK84" i="20"/>
  <c r="GQ84" i="20"/>
  <c r="GR84" i="20" s="1"/>
  <c r="HA83" i="20"/>
  <c r="HB83" i="20" s="1"/>
  <c r="HK50" i="20"/>
  <c r="GQ50" i="20"/>
  <c r="GR50" i="20" s="1"/>
  <c r="HA82" i="20"/>
  <c r="HB82" i="20" s="1"/>
  <c r="HK81" i="20"/>
  <c r="GQ81" i="20"/>
  <c r="GR81" i="20" s="1"/>
  <c r="HK54" i="20"/>
  <c r="GQ54" i="20"/>
  <c r="GR54" i="20" s="1"/>
  <c r="GL63" i="20"/>
  <c r="GM63" i="20" s="1"/>
  <c r="GL27" i="20"/>
  <c r="GM27" i="20" s="1"/>
  <c r="GL57" i="20"/>
  <c r="GM57" i="20" s="1"/>
  <c r="GL47" i="20"/>
  <c r="GM47" i="20" s="1"/>
  <c r="HE22" i="20"/>
  <c r="HG22" i="20" s="1"/>
  <c r="GZ18" i="20"/>
  <c r="HA18" i="20"/>
  <c r="HJ80" i="20"/>
  <c r="HK80" i="20"/>
  <c r="GK80" i="20"/>
  <c r="GL80" i="20"/>
  <c r="HE79" i="20"/>
  <c r="HF79" i="20"/>
  <c r="GK79" i="20"/>
  <c r="GL79" i="20"/>
  <c r="HE13" i="20"/>
  <c r="HF13" i="20"/>
  <c r="GU61" i="20"/>
  <c r="GW61" i="20" s="1"/>
  <c r="HE45" i="20"/>
  <c r="HG45" i="20" s="1"/>
  <c r="GP45" i="20"/>
  <c r="GQ45" i="20"/>
  <c r="HJ22" i="20"/>
  <c r="HK22" i="20"/>
  <c r="GZ61" i="20"/>
  <c r="HA61" i="20"/>
  <c r="HJ45" i="20"/>
  <c r="HK45" i="20"/>
  <c r="GQ80" i="20"/>
  <c r="GR80" i="20" s="1"/>
  <c r="HA14" i="20"/>
  <c r="HB14" i="20" s="1"/>
  <c r="HK79" i="20"/>
  <c r="GQ79" i="20"/>
  <c r="GR79" i="20" s="1"/>
  <c r="HA48" i="20"/>
  <c r="HB48" i="20" s="1"/>
  <c r="HK13" i="20"/>
  <c r="GQ13" i="20"/>
  <c r="GR13" i="20" s="1"/>
  <c r="HA24" i="20"/>
  <c r="HB24" i="20" s="1"/>
  <c r="HK23" i="20"/>
  <c r="GQ23" i="20"/>
  <c r="GR23" i="20" s="1"/>
  <c r="HA28" i="20"/>
  <c r="HB28" i="20" s="1"/>
  <c r="HK30" i="20"/>
  <c r="GQ30" i="20"/>
  <c r="GR30" i="20" s="1"/>
  <c r="HK46" i="20"/>
  <c r="GQ46" i="20"/>
  <c r="GR46" i="20" s="1"/>
  <c r="HA43" i="20"/>
  <c r="HB43" i="20" s="1"/>
  <c r="HK78" i="20"/>
  <c r="HK21" i="20"/>
  <c r="HE21" i="20"/>
  <c r="HG21" i="20" s="1"/>
  <c r="HA15" i="20"/>
  <c r="HB15" i="20" s="1"/>
  <c r="GZ44" i="20"/>
  <c r="HB44" i="20" s="1"/>
  <c r="GK44" i="20"/>
  <c r="GL44" i="20"/>
  <c r="GP77" i="20"/>
  <c r="GR77" i="20" s="1"/>
  <c r="HE74" i="20"/>
  <c r="HF74" i="20"/>
  <c r="HF23" i="20"/>
  <c r="HG23" i="20" s="1"/>
  <c r="GL23" i="20"/>
  <c r="GM23" i="20" s="1"/>
  <c r="HF30" i="20"/>
  <c r="HG30" i="20" s="1"/>
  <c r="GL30" i="20"/>
  <c r="GM30" i="20" s="1"/>
  <c r="HF46" i="20"/>
  <c r="HG46" i="20" s="1"/>
  <c r="GL46" i="20"/>
  <c r="GM46" i="20" s="1"/>
  <c r="HF78" i="20"/>
  <c r="HG78" i="20" s="1"/>
  <c r="GK21" i="20"/>
  <c r="GM21" i="20" s="1"/>
  <c r="HK44" i="20"/>
  <c r="HE44" i="20"/>
  <c r="HG44" i="20" s="1"/>
  <c r="GZ76" i="20"/>
  <c r="HB76" i="20" s="1"/>
  <c r="GK76" i="20"/>
  <c r="GL76" i="20"/>
  <c r="GP75" i="20"/>
  <c r="GR75" i="20" s="1"/>
  <c r="HJ77" i="20"/>
  <c r="GU77" i="20"/>
  <c r="GZ74" i="20"/>
  <c r="HA74" i="20"/>
  <c r="HJ41" i="20"/>
  <c r="HK41" i="20"/>
  <c r="GP41" i="20"/>
  <c r="GQ41" i="20"/>
  <c r="HE76" i="20"/>
  <c r="HF76" i="20"/>
  <c r="GU75" i="20"/>
  <c r="GL74" i="20"/>
  <c r="GM74" i="20" s="1"/>
  <c r="HF39" i="20"/>
  <c r="HG39" i="20" s="1"/>
  <c r="GL39" i="20"/>
  <c r="GM39" i="20" s="1"/>
  <c r="HF72" i="20"/>
  <c r="HG72" i="20" s="1"/>
  <c r="GL72" i="20"/>
  <c r="GM72" i="20" s="1"/>
  <c r="HF67" i="20"/>
  <c r="HG67" i="20" s="1"/>
  <c r="GL67" i="20"/>
  <c r="GM67" i="20" s="1"/>
  <c r="HE70" i="20"/>
  <c r="HF70" i="20"/>
  <c r="HA39" i="20"/>
  <c r="HB39" i="20" s="1"/>
  <c r="HK33" i="20"/>
  <c r="HA72" i="20"/>
  <c r="HB72" i="20" s="1"/>
  <c r="HK71" i="20"/>
  <c r="GQ71" i="20"/>
  <c r="GR71" i="20" s="1"/>
  <c r="HA67" i="20"/>
  <c r="HB67" i="20" s="1"/>
  <c r="HF25" i="20"/>
  <c r="HG25" i="20" s="1"/>
  <c r="HF64" i="20"/>
  <c r="HG64" i="20" s="1"/>
  <c r="GP64" i="20"/>
  <c r="GR64" i="20" s="1"/>
  <c r="GK29" i="20"/>
  <c r="GL29" i="20"/>
  <c r="HJ25" i="20"/>
  <c r="HJ64" i="20"/>
  <c r="GK70" i="20"/>
  <c r="GL70" i="20"/>
  <c r="GU64" i="20"/>
  <c r="GU69" i="20"/>
  <c r="HE29" i="20"/>
  <c r="HF29" i="20"/>
  <c r="GL56" i="20"/>
  <c r="GM56" i="20" s="1"/>
  <c r="HF42" i="20"/>
  <c r="GL42" i="20"/>
  <c r="GM42" i="20" s="1"/>
  <c r="HF37" i="20"/>
  <c r="HG37" i="20" s="1"/>
  <c r="HF26" i="20"/>
  <c r="HG26" i="20" s="1"/>
  <c r="HE42" i="20"/>
  <c r="HK32" i="20"/>
  <c r="GQ32" i="20"/>
  <c r="GR32" i="20" s="1"/>
  <c r="FQ33" i="20"/>
  <c r="FR33" i="20" s="1"/>
  <c r="FK66" i="20"/>
  <c r="FM66" i="20" s="1"/>
  <c r="FV60" i="20"/>
  <c r="FW60" i="20" s="1"/>
  <c r="FF63" i="20"/>
  <c r="FH63" i="20" s="1"/>
  <c r="FQ75" i="20"/>
  <c r="FR75" i="20" s="1"/>
  <c r="FG83" i="20"/>
  <c r="FH83" i="20" s="1"/>
  <c r="FF45" i="20"/>
  <c r="FH45" i="20" s="1"/>
  <c r="FQ15" i="20"/>
  <c r="FR15" i="20" s="1"/>
  <c r="FA75" i="20"/>
  <c r="FC75" i="20" s="1"/>
  <c r="FB71" i="20"/>
  <c r="FC71" i="20" s="1"/>
  <c r="GA76" i="20"/>
  <c r="FU32" i="20"/>
  <c r="FW32" i="20" s="1"/>
  <c r="FU89" i="20"/>
  <c r="FW89" i="20" s="1"/>
  <c r="FV88" i="20"/>
  <c r="FW88" i="20" s="1"/>
  <c r="FZ85" i="20"/>
  <c r="FF13" i="20"/>
  <c r="FH13" i="20" s="1"/>
  <c r="FZ46" i="20"/>
  <c r="FF77" i="20"/>
  <c r="FH77" i="20" s="1"/>
  <c r="FP39" i="20"/>
  <c r="FR39" i="20" s="1"/>
  <c r="FP70" i="20"/>
  <c r="FR70" i="20" s="1"/>
  <c r="FF55" i="20"/>
  <c r="FH55" i="20" s="1"/>
  <c r="EQ30" i="20"/>
  <c r="FV16" i="20"/>
  <c r="FW16" i="20" s="1"/>
  <c r="BC90" i="20"/>
  <c r="BD90" i="20" s="1"/>
  <c r="FG38" i="20"/>
  <c r="FH38" i="20" s="1"/>
  <c r="FB73" i="20"/>
  <c r="FC73" i="20" s="1"/>
  <c r="FB87" i="20"/>
  <c r="FC87" i="20" s="1"/>
  <c r="FG85" i="20"/>
  <c r="FH85" i="20" s="1"/>
  <c r="FB20" i="20"/>
  <c r="FC20" i="20" s="1"/>
  <c r="FF62" i="20"/>
  <c r="FH62" i="20" s="1"/>
  <c r="GA57" i="20"/>
  <c r="GA47" i="20"/>
  <c r="FQ18" i="20"/>
  <c r="FR18" i="20" s="1"/>
  <c r="GA79" i="20"/>
  <c r="FB13" i="20"/>
  <c r="FC13" i="20" s="1"/>
  <c r="FV43" i="20"/>
  <c r="FW43" i="20" s="1"/>
  <c r="FP21" i="20"/>
  <c r="FR21" i="20" s="1"/>
  <c r="FF44" i="20"/>
  <c r="FH44" i="20" s="1"/>
  <c r="FP76" i="20"/>
  <c r="FR76" i="20" s="1"/>
  <c r="FG39" i="20"/>
  <c r="FH39" i="20" s="1"/>
  <c r="FZ55" i="20"/>
  <c r="FB16" i="20"/>
  <c r="FC16" i="20" s="1"/>
  <c r="FP59" i="20"/>
  <c r="FR59" i="20" s="1"/>
  <c r="FV38" i="20"/>
  <c r="FW38" i="20" s="1"/>
  <c r="FQ34" i="20"/>
  <c r="FR34" i="20" s="1"/>
  <c r="FV90" i="20"/>
  <c r="FW90" i="20" s="1"/>
  <c r="FQ90" i="20"/>
  <c r="FR90" i="20" s="1"/>
  <c r="GA73" i="20"/>
  <c r="FK17" i="20"/>
  <c r="FM17" i="20" s="1"/>
  <c r="FB54" i="20"/>
  <c r="FC54" i="20" s="1"/>
  <c r="FV80" i="20"/>
  <c r="FW80" i="20" s="1"/>
  <c r="GA30" i="20"/>
  <c r="FB30" i="20"/>
  <c r="FC30" i="20" s="1"/>
  <c r="FG11" i="20"/>
  <c r="FH11" i="20" s="1"/>
  <c r="FF69" i="20"/>
  <c r="FH69" i="20" s="1"/>
  <c r="FG42" i="20"/>
  <c r="FH42" i="20" s="1"/>
  <c r="BC15" i="20"/>
  <c r="BD15" i="20" s="1"/>
  <c r="FP10" i="20"/>
  <c r="FR10" i="20" s="1"/>
  <c r="FV34" i="20"/>
  <c r="FW34" i="20" s="1"/>
  <c r="FZ90" i="20"/>
  <c r="FV66" i="20"/>
  <c r="FW66" i="20" s="1"/>
  <c r="FB65" i="20"/>
  <c r="FC65" i="20" s="1"/>
  <c r="FP86" i="20"/>
  <c r="FR86" i="20" s="1"/>
  <c r="GA17" i="20"/>
  <c r="FZ83" i="20"/>
  <c r="FZ54" i="20"/>
  <c r="FB53" i="20"/>
  <c r="FC53" i="20" s="1"/>
  <c r="FB51" i="20"/>
  <c r="FC51" i="20" s="1"/>
  <c r="FB22" i="20"/>
  <c r="FC22" i="20" s="1"/>
  <c r="GA13" i="20"/>
  <c r="FA49" i="20"/>
  <c r="FC49" i="20" s="1"/>
  <c r="FA15" i="20"/>
  <c r="FC15" i="20" s="1"/>
  <c r="FV74" i="20"/>
  <c r="FW74" i="20" s="1"/>
  <c r="FZ25" i="20"/>
  <c r="FU69" i="20"/>
  <c r="FW69" i="20" s="1"/>
  <c r="FA55" i="20"/>
  <c r="FC55" i="20" s="1"/>
  <c r="FZ58" i="20"/>
  <c r="DV77" i="20"/>
  <c r="DX77" i="20" s="1"/>
  <c r="FG16" i="20"/>
  <c r="FH16" i="20" s="1"/>
  <c r="FZ59" i="20"/>
  <c r="GA38" i="20"/>
  <c r="FP66" i="20"/>
  <c r="FR66" i="20" s="1"/>
  <c r="FP20" i="20"/>
  <c r="FR20" i="20" s="1"/>
  <c r="FG52" i="20"/>
  <c r="FH52" i="20" s="1"/>
  <c r="FV62" i="20"/>
  <c r="FW62" i="20" s="1"/>
  <c r="FZ53" i="20"/>
  <c r="FF57" i="20"/>
  <c r="FH57" i="20" s="1"/>
  <c r="FF51" i="20"/>
  <c r="FH51" i="20" s="1"/>
  <c r="FF47" i="20"/>
  <c r="FH47" i="20" s="1"/>
  <c r="FA61" i="20"/>
  <c r="FC61" i="20" s="1"/>
  <c r="GA80" i="20"/>
  <c r="FF24" i="20"/>
  <c r="FH24" i="20" s="1"/>
  <c r="FP23" i="20"/>
  <c r="FR23" i="20" s="1"/>
  <c r="FF49" i="20"/>
  <c r="FH49" i="20" s="1"/>
  <c r="GA44" i="20"/>
  <c r="FP77" i="20"/>
  <c r="FR77" i="20" s="1"/>
  <c r="FG76" i="20"/>
  <c r="FH76" i="20" s="1"/>
  <c r="GA74" i="20"/>
  <c r="FK74" i="20"/>
  <c r="FM74" i="20" s="1"/>
  <c r="FF74" i="20"/>
  <c r="FH74" i="20" s="1"/>
  <c r="FP41" i="20"/>
  <c r="FR41" i="20" s="1"/>
  <c r="FP72" i="20"/>
  <c r="FR72" i="20" s="1"/>
  <c r="FZ69" i="20"/>
  <c r="FU68" i="20"/>
  <c r="FW68" i="20" s="1"/>
  <c r="FG73" i="20"/>
  <c r="FH73" i="20" s="1"/>
  <c r="GA88" i="20"/>
  <c r="FQ35" i="20"/>
  <c r="FR35" i="20" s="1"/>
  <c r="GA60" i="20"/>
  <c r="FB84" i="20"/>
  <c r="FC84" i="20" s="1"/>
  <c r="FG82" i="20"/>
  <c r="FH82" i="20" s="1"/>
  <c r="FQ81" i="20"/>
  <c r="FR81" i="20" s="1"/>
  <c r="GA27" i="20"/>
  <c r="FF61" i="20"/>
  <c r="FH61" i="20" s="1"/>
  <c r="FP45" i="20"/>
  <c r="FR45" i="20" s="1"/>
  <c r="FQ14" i="20"/>
  <c r="FR14" i="20" s="1"/>
  <c r="FG79" i="20"/>
  <c r="FH79" i="20" s="1"/>
  <c r="FF41" i="20"/>
  <c r="FH41" i="20" s="1"/>
  <c r="FZ39" i="20"/>
  <c r="FF72" i="20"/>
  <c r="FH72" i="20" s="1"/>
  <c r="FB67" i="20"/>
  <c r="FC67" i="20" s="1"/>
  <c r="FZ11" i="20"/>
  <c r="FB64" i="20"/>
  <c r="FC64" i="20" s="1"/>
  <c r="FA69" i="20"/>
  <c r="FC69" i="20" s="1"/>
  <c r="FP56" i="20"/>
  <c r="FR56" i="20" s="1"/>
  <c r="FU58" i="20"/>
  <c r="FW58" i="20" s="1"/>
  <c r="FB68" i="20"/>
  <c r="FC68" i="20" s="1"/>
  <c r="FG37" i="20"/>
  <c r="FH37" i="20" s="1"/>
  <c r="FZ34" i="20"/>
  <c r="FZ89" i="20"/>
  <c r="GA66" i="20"/>
  <c r="FF66" i="20"/>
  <c r="FH66" i="20" s="1"/>
  <c r="FP87" i="20"/>
  <c r="FR87" i="20" s="1"/>
  <c r="FF86" i="20"/>
  <c r="FH86" i="20" s="1"/>
  <c r="FQ19" i="20"/>
  <c r="FR19" i="20" s="1"/>
  <c r="FA19" i="20"/>
  <c r="FC19" i="20" s="1"/>
  <c r="FF84" i="20"/>
  <c r="FH84" i="20" s="1"/>
  <c r="FF50" i="20"/>
  <c r="FH50" i="20" s="1"/>
  <c r="FP82" i="20"/>
  <c r="FR82" i="20" s="1"/>
  <c r="FZ52" i="20"/>
  <c r="GA63" i="20"/>
  <c r="FA62" i="20"/>
  <c r="FC62" i="20" s="1"/>
  <c r="FB45" i="20"/>
  <c r="FC45" i="20" s="1"/>
  <c r="FP80" i="20"/>
  <c r="FR80" i="20" s="1"/>
  <c r="FV79" i="20"/>
  <c r="FW79" i="20" s="1"/>
  <c r="FA48" i="20"/>
  <c r="FC48" i="20" s="1"/>
  <c r="FV13" i="20"/>
  <c r="FW13" i="20" s="1"/>
  <c r="FA28" i="20"/>
  <c r="FC28" i="20" s="1"/>
  <c r="FV30" i="20"/>
  <c r="FW30" i="20" s="1"/>
  <c r="FF30" i="20"/>
  <c r="FH30" i="20" s="1"/>
  <c r="FF46" i="20"/>
  <c r="FH46" i="20" s="1"/>
  <c r="FZ78" i="20"/>
  <c r="FZ21" i="20"/>
  <c r="FB44" i="20"/>
  <c r="FC44" i="20" s="1"/>
  <c r="FU86" i="20"/>
  <c r="GA16" i="20"/>
  <c r="FZ10" i="20"/>
  <c r="FF10" i="20"/>
  <c r="FH10" i="20" s="1"/>
  <c r="FA59" i="20"/>
  <c r="FB59" i="20"/>
  <c r="FB90" i="20"/>
  <c r="FC90" i="20" s="1"/>
  <c r="FA89" i="20"/>
  <c r="FB89" i="20"/>
  <c r="FP65" i="20"/>
  <c r="FR65" i="20" s="1"/>
  <c r="FQ88" i="20"/>
  <c r="FP88" i="20"/>
  <c r="FF88" i="20"/>
  <c r="FG88" i="20"/>
  <c r="FU85" i="20"/>
  <c r="FV85" i="20"/>
  <c r="FF59" i="20"/>
  <c r="FH59" i="20" s="1"/>
  <c r="FZ36" i="20"/>
  <c r="FP89" i="20"/>
  <c r="FR89" i="20" s="1"/>
  <c r="FA35" i="20"/>
  <c r="FB35" i="20"/>
  <c r="FK60" i="20"/>
  <c r="FM60" i="20" s="1"/>
  <c r="FP84" i="20"/>
  <c r="FQ84" i="20"/>
  <c r="FP16" i="20"/>
  <c r="FR16" i="20" s="1"/>
  <c r="FU59" i="20"/>
  <c r="FV59" i="20"/>
  <c r="FQ36" i="20"/>
  <c r="FR36" i="20" s="1"/>
  <c r="FQ38" i="20"/>
  <c r="FP38" i="20"/>
  <c r="FB38" i="20"/>
  <c r="FC38" i="20" s="1"/>
  <c r="FK88" i="20"/>
  <c r="FM88" i="20" s="1"/>
  <c r="FK87" i="20"/>
  <c r="FM87" i="20" s="1"/>
  <c r="FK86" i="20"/>
  <c r="FM86" i="20" s="1"/>
  <c r="FP17" i="20"/>
  <c r="FR17" i="20" s="1"/>
  <c r="FK20" i="20"/>
  <c r="FM20" i="20" s="1"/>
  <c r="FU83" i="20"/>
  <c r="FV83" i="20"/>
  <c r="FK65" i="20"/>
  <c r="FM65" i="20" s="1"/>
  <c r="FG35" i="20"/>
  <c r="FF35" i="20"/>
  <c r="FQ60" i="20"/>
  <c r="FP60" i="20"/>
  <c r="FF60" i="20"/>
  <c r="FG60" i="20"/>
  <c r="FF65" i="20"/>
  <c r="FH65" i="20" s="1"/>
  <c r="FF87" i="20"/>
  <c r="FH87" i="20" s="1"/>
  <c r="FP85" i="20"/>
  <c r="FR85" i="20" s="1"/>
  <c r="FP83" i="20"/>
  <c r="FR83" i="20" s="1"/>
  <c r="GA82" i="20"/>
  <c r="FV82" i="20"/>
  <c r="FW82" i="20" s="1"/>
  <c r="FB81" i="20"/>
  <c r="FC81" i="20" s="1"/>
  <c r="FQ62" i="20"/>
  <c r="FR62" i="20" s="1"/>
  <c r="FV22" i="20"/>
  <c r="FW22" i="20" s="1"/>
  <c r="FQ61" i="20"/>
  <c r="FR61" i="20" s="1"/>
  <c r="GA45" i="20"/>
  <c r="FV45" i="20"/>
  <c r="FW45" i="20" s="1"/>
  <c r="FG80" i="20"/>
  <c r="FH80" i="20" s="1"/>
  <c r="FA14" i="20"/>
  <c r="FC14" i="20" s="1"/>
  <c r="FK79" i="20"/>
  <c r="FM79" i="20" s="1"/>
  <c r="FA79" i="20"/>
  <c r="FB79" i="20"/>
  <c r="FQ48" i="20"/>
  <c r="FR48" i="20" s="1"/>
  <c r="FK24" i="20"/>
  <c r="FM24" i="20" s="1"/>
  <c r="FQ30" i="20"/>
  <c r="FP30" i="20"/>
  <c r="GA43" i="20"/>
  <c r="FZ43" i="20"/>
  <c r="FB43" i="20"/>
  <c r="FC43" i="20" s="1"/>
  <c r="FQ78" i="20"/>
  <c r="FP78" i="20"/>
  <c r="FG15" i="20"/>
  <c r="FF15" i="20"/>
  <c r="FU76" i="20"/>
  <c r="FV76" i="20"/>
  <c r="FU39" i="20"/>
  <c r="FV39" i="20"/>
  <c r="FF81" i="20"/>
  <c r="FH81" i="20" s="1"/>
  <c r="FZ51" i="20"/>
  <c r="FZ22" i="20"/>
  <c r="FA18" i="20"/>
  <c r="FC18" i="20" s="1"/>
  <c r="FK80" i="20"/>
  <c r="FM80" i="20" s="1"/>
  <c r="FB80" i="20"/>
  <c r="FC80" i="20" s="1"/>
  <c r="FF14" i="20"/>
  <c r="FH14" i="20" s="1"/>
  <c r="FP79" i="20"/>
  <c r="FR79" i="20" s="1"/>
  <c r="FP24" i="20"/>
  <c r="FR24" i="20" s="1"/>
  <c r="FA24" i="20"/>
  <c r="FC24" i="20" s="1"/>
  <c r="FG23" i="20"/>
  <c r="FH23" i="20" s="1"/>
  <c r="FA23" i="20"/>
  <c r="FB23" i="20"/>
  <c r="FQ28" i="20"/>
  <c r="FR28" i="20" s="1"/>
  <c r="FK49" i="20"/>
  <c r="FM49" i="20" s="1"/>
  <c r="FQ43" i="20"/>
  <c r="FR43" i="20" s="1"/>
  <c r="FG78" i="20"/>
  <c r="FH78" i="20" s="1"/>
  <c r="FQ44" i="20"/>
  <c r="FP44" i="20"/>
  <c r="FK76" i="20"/>
  <c r="FM76" i="20" s="1"/>
  <c r="FG75" i="20"/>
  <c r="FF75" i="20"/>
  <c r="FQ13" i="20"/>
  <c r="FP13" i="20"/>
  <c r="FU23" i="20"/>
  <c r="FV23" i="20"/>
  <c r="FA21" i="20"/>
  <c r="FB21" i="20"/>
  <c r="FK77" i="20"/>
  <c r="FM77" i="20" s="1"/>
  <c r="FQ74" i="20"/>
  <c r="FP74" i="20"/>
  <c r="FG48" i="20"/>
  <c r="FF48" i="20"/>
  <c r="FG28" i="20"/>
  <c r="FF28" i="20"/>
  <c r="FQ46" i="20"/>
  <c r="FP46" i="20"/>
  <c r="FU21" i="20"/>
  <c r="FV21" i="20"/>
  <c r="FB77" i="20"/>
  <c r="FA77" i="20"/>
  <c r="FA76" i="20"/>
  <c r="FB76" i="20"/>
  <c r="FF33" i="20"/>
  <c r="FH33" i="20" s="1"/>
  <c r="FV72" i="20"/>
  <c r="FW72" i="20" s="1"/>
  <c r="FP71" i="20"/>
  <c r="FR71" i="20" s="1"/>
  <c r="FP67" i="20"/>
  <c r="FR67" i="20" s="1"/>
  <c r="FF67" i="20"/>
  <c r="FH67" i="20" s="1"/>
  <c r="FU25" i="20"/>
  <c r="FW25" i="20" s="1"/>
  <c r="FP25" i="20"/>
  <c r="FR25" i="20" s="1"/>
  <c r="FA25" i="20"/>
  <c r="FC25" i="20" s="1"/>
  <c r="FU64" i="20"/>
  <c r="FW64" i="20" s="1"/>
  <c r="FQ69" i="20"/>
  <c r="FR69" i="20" s="1"/>
  <c r="GA29" i="20"/>
  <c r="FG29" i="20"/>
  <c r="FH29" i="20" s="1"/>
  <c r="FQ58" i="20"/>
  <c r="FR58" i="20" s="1"/>
  <c r="FA58" i="20"/>
  <c r="FC58" i="20" s="1"/>
  <c r="GA42" i="20"/>
  <c r="FQ68" i="20"/>
  <c r="FR68" i="20" s="1"/>
  <c r="GA37" i="20"/>
  <c r="FQ32" i="20"/>
  <c r="FR32" i="20" s="1"/>
  <c r="GA26" i="20"/>
  <c r="FA41" i="20"/>
  <c r="FC41" i="20" s="1"/>
  <c r="FF71" i="20"/>
  <c r="FH71" i="20" s="1"/>
  <c r="FP11" i="20"/>
  <c r="FR11" i="20" s="1"/>
  <c r="FF64" i="20"/>
  <c r="FH64" i="20" s="1"/>
  <c r="GA70" i="20"/>
  <c r="FG70" i="20"/>
  <c r="FH70" i="20" s="1"/>
  <c r="FQ55" i="20"/>
  <c r="FR55" i="20" s="1"/>
  <c r="GA56" i="20"/>
  <c r="FG56" i="20"/>
  <c r="FH56" i="20" s="1"/>
  <c r="FV10" i="20"/>
  <c r="FW10" i="20" s="1"/>
  <c r="FB10" i="20"/>
  <c r="FC10" i="20" s="1"/>
  <c r="FV36" i="20"/>
  <c r="FW36" i="20" s="1"/>
  <c r="FB36" i="20"/>
  <c r="FC36" i="20" s="1"/>
  <c r="FA88" i="20"/>
  <c r="FB88" i="20"/>
  <c r="GA87" i="20"/>
  <c r="FZ87" i="20"/>
  <c r="FA86" i="20"/>
  <c r="FB86" i="20"/>
  <c r="GA19" i="20"/>
  <c r="FZ19" i="20"/>
  <c r="GA20" i="20"/>
  <c r="FZ20" i="20"/>
  <c r="FV65" i="20"/>
  <c r="FW65" i="20" s="1"/>
  <c r="FV87" i="20"/>
  <c r="FW87" i="20" s="1"/>
  <c r="FF34" i="20"/>
  <c r="FH34" i="20" s="1"/>
  <c r="FF90" i="20"/>
  <c r="FH90" i="20" s="1"/>
  <c r="FV73" i="20"/>
  <c r="FW73" i="20" s="1"/>
  <c r="FP73" i="20"/>
  <c r="FR73" i="20" s="1"/>
  <c r="FF89" i="20"/>
  <c r="FH89" i="20" s="1"/>
  <c r="FA66" i="20"/>
  <c r="FB66" i="20"/>
  <c r="FZ65" i="20"/>
  <c r="GA35" i="20"/>
  <c r="FZ35" i="20"/>
  <c r="FB85" i="20"/>
  <c r="FC85" i="20" s="1"/>
  <c r="FB17" i="20"/>
  <c r="FC17" i="20" s="1"/>
  <c r="FB60" i="20"/>
  <c r="FC60" i="20" s="1"/>
  <c r="FB83" i="20"/>
  <c r="FC83" i="20" s="1"/>
  <c r="FB82" i="20"/>
  <c r="FC82" i="20" s="1"/>
  <c r="FB52" i="20"/>
  <c r="FC52" i="20" s="1"/>
  <c r="FK54" i="20"/>
  <c r="FM54" i="20" s="1"/>
  <c r="FB63" i="20"/>
  <c r="FA63" i="20"/>
  <c r="FV27" i="20"/>
  <c r="FU27" i="20"/>
  <c r="FF53" i="20"/>
  <c r="FH53" i="20" s="1"/>
  <c r="FB57" i="20"/>
  <c r="FA57" i="20"/>
  <c r="FV84" i="20"/>
  <c r="FW84" i="20" s="1"/>
  <c r="FV81" i="20"/>
  <c r="FW81" i="20" s="1"/>
  <c r="FV63" i="20"/>
  <c r="FU63" i="20"/>
  <c r="FZ84" i="20"/>
  <c r="FZ50" i="20"/>
  <c r="FZ81" i="20"/>
  <c r="FF54" i="20"/>
  <c r="FH54" i="20" s="1"/>
  <c r="FZ62" i="20"/>
  <c r="FP27" i="20"/>
  <c r="FR27" i="20" s="1"/>
  <c r="FK53" i="20"/>
  <c r="FM53" i="20" s="1"/>
  <c r="FV57" i="20"/>
  <c r="FU57" i="20"/>
  <c r="FK62" i="20"/>
  <c r="FM62" i="20" s="1"/>
  <c r="FB27" i="20"/>
  <c r="FA27" i="20"/>
  <c r="FK51" i="20"/>
  <c r="FM51" i="20" s="1"/>
  <c r="FA47" i="20"/>
  <c r="FC47" i="20" s="1"/>
  <c r="FK22" i="20"/>
  <c r="FM22" i="20" s="1"/>
  <c r="FZ61" i="20"/>
  <c r="FU61" i="20"/>
  <c r="FW61" i="20" s="1"/>
  <c r="FZ18" i="20"/>
  <c r="FZ14" i="20"/>
  <c r="FU14" i="20"/>
  <c r="FW14" i="20" s="1"/>
  <c r="FZ48" i="20"/>
  <c r="FU24" i="20"/>
  <c r="FW24" i="20" s="1"/>
  <c r="FZ28" i="20"/>
  <c r="FU28" i="20"/>
  <c r="FW28" i="20" s="1"/>
  <c r="FZ49" i="20"/>
  <c r="FV46" i="20"/>
  <c r="FU46" i="20"/>
  <c r="FF43" i="20"/>
  <c r="FH43" i="20" s="1"/>
  <c r="FV15" i="20"/>
  <c r="FU15" i="20"/>
  <c r="FB78" i="20"/>
  <c r="FA78" i="20"/>
  <c r="FB46" i="20"/>
  <c r="FA46" i="20"/>
  <c r="FV78" i="20"/>
  <c r="FU78" i="20"/>
  <c r="GA15" i="20"/>
  <c r="FZ15" i="20"/>
  <c r="FZ77" i="20"/>
  <c r="FU77" i="20"/>
  <c r="FW77" i="20" s="1"/>
  <c r="FZ75" i="20"/>
  <c r="FU75" i="20"/>
  <c r="FW75" i="20" s="1"/>
  <c r="FZ41" i="20"/>
  <c r="FU41" i="20"/>
  <c r="FW41" i="20" s="1"/>
  <c r="FZ33" i="20"/>
  <c r="FU33" i="20"/>
  <c r="FW33" i="20" s="1"/>
  <c r="FB33" i="20"/>
  <c r="FC33" i="20" s="1"/>
  <c r="FB72" i="20"/>
  <c r="FC72" i="20" s="1"/>
  <c r="FV71" i="20"/>
  <c r="FW71" i="20" s="1"/>
  <c r="FV67" i="20"/>
  <c r="FW67" i="20" s="1"/>
  <c r="FB39" i="20"/>
  <c r="FC39" i="20" s="1"/>
  <c r="FU11" i="20"/>
  <c r="FV11" i="20"/>
  <c r="FF25" i="20"/>
  <c r="FH25" i="20" s="1"/>
  <c r="FZ64" i="20"/>
  <c r="FK64" i="20"/>
  <c r="FM64" i="20" s="1"/>
  <c r="FV70" i="20"/>
  <c r="FB70" i="20"/>
  <c r="FC70" i="20" s="1"/>
  <c r="FB29" i="20"/>
  <c r="FC29" i="20" s="1"/>
  <c r="FB56" i="20"/>
  <c r="FC56" i="20" s="1"/>
  <c r="FV42" i="20"/>
  <c r="FW42" i="20" s="1"/>
  <c r="FB42" i="20"/>
  <c r="FC42" i="20" s="1"/>
  <c r="FV37" i="20"/>
  <c r="FW37" i="20" s="1"/>
  <c r="FB37" i="20"/>
  <c r="FC37" i="20" s="1"/>
  <c r="FV26" i="20"/>
  <c r="FW26" i="20" s="1"/>
  <c r="FU70" i="20"/>
  <c r="FG58" i="20"/>
  <c r="FH58" i="20" s="1"/>
  <c r="FQ42" i="20"/>
  <c r="FR42" i="20" s="1"/>
  <c r="GA68" i="20"/>
  <c r="FG68" i="20"/>
  <c r="FH68" i="20" s="1"/>
  <c r="FQ37" i="20"/>
  <c r="FR37" i="20" s="1"/>
  <c r="GA32" i="20"/>
  <c r="FG32" i="20"/>
  <c r="FH32" i="20" s="1"/>
  <c r="FQ26" i="20"/>
  <c r="FR26" i="20" s="1"/>
  <c r="EQ86" i="20"/>
  <c r="DQ53" i="20"/>
  <c r="DS53" i="20" s="1"/>
  <c r="BV16" i="20"/>
  <c r="BQ13" i="20"/>
  <c r="BS13" i="20" s="1"/>
  <c r="BQ86" i="20"/>
  <c r="BS86" i="20" s="1"/>
  <c r="AW50" i="20"/>
  <c r="AY50" i="20" s="1"/>
  <c r="BR74" i="20"/>
  <c r="BS74" i="20" s="1"/>
  <c r="EP38" i="20"/>
  <c r="DV14" i="20"/>
  <c r="DX14" i="20" s="1"/>
  <c r="EK21" i="20"/>
  <c r="EM21" i="20" s="1"/>
  <c r="AW38" i="20"/>
  <c r="BV18" i="20"/>
  <c r="BL69" i="20"/>
  <c r="BN69" i="20" s="1"/>
  <c r="DR58" i="20"/>
  <c r="DS58" i="20" s="1"/>
  <c r="EG89" i="20"/>
  <c r="EH89" i="20" s="1"/>
  <c r="EP17" i="20"/>
  <c r="AX88" i="20"/>
  <c r="AY88" i="20" s="1"/>
  <c r="DQ90" i="20"/>
  <c r="DS90" i="20" s="1"/>
  <c r="EG65" i="20"/>
  <c r="EH65" i="20" s="1"/>
  <c r="DR60" i="20"/>
  <c r="DS60" i="20" s="1"/>
  <c r="DW13" i="20"/>
  <c r="DX13" i="20" s="1"/>
  <c r="EK42" i="20"/>
  <c r="EM42" i="20" s="1"/>
  <c r="BM59" i="20"/>
  <c r="BN59" i="20" s="1"/>
  <c r="BW88" i="20"/>
  <c r="AX60" i="20"/>
  <c r="AY60" i="20" s="1"/>
  <c r="BV14" i="20"/>
  <c r="BC64" i="20"/>
  <c r="BD64" i="20" s="1"/>
  <c r="EK36" i="20"/>
  <c r="EM36" i="20" s="1"/>
  <c r="EG35" i="20"/>
  <c r="EH35" i="20" s="1"/>
  <c r="EG20" i="20"/>
  <c r="EH20" i="20" s="1"/>
  <c r="EQ57" i="20"/>
  <c r="DR47" i="20"/>
  <c r="DS47" i="20" s="1"/>
  <c r="EQ46" i="20"/>
  <c r="DW15" i="20"/>
  <c r="DX15" i="20" s="1"/>
  <c r="EK41" i="20"/>
  <c r="EM41" i="20" s="1"/>
  <c r="BW28" i="20"/>
  <c r="BB78" i="20"/>
  <c r="BD78" i="20" s="1"/>
  <c r="AW56" i="20"/>
  <c r="AY56" i="20" s="1"/>
  <c r="AC82" i="20"/>
  <c r="AW16" i="20"/>
  <c r="AY16" i="20" s="1"/>
  <c r="BM34" i="20"/>
  <c r="BN34" i="20" s="1"/>
  <c r="BR90" i="20"/>
  <c r="BS90" i="20" s="1"/>
  <c r="BM60" i="20"/>
  <c r="BN60" i="20" s="1"/>
  <c r="BG22" i="20"/>
  <c r="BI22" i="20" s="1"/>
  <c r="BQ80" i="20"/>
  <c r="BS80" i="20" s="1"/>
  <c r="BL24" i="20"/>
  <c r="BN24" i="20" s="1"/>
  <c r="BV44" i="20"/>
  <c r="BB74" i="20"/>
  <c r="BD74" i="20" s="1"/>
  <c r="BR70" i="20"/>
  <c r="BS70" i="20" s="1"/>
  <c r="BM56" i="20"/>
  <c r="BN56" i="20" s="1"/>
  <c r="DQ36" i="20"/>
  <c r="DS36" i="20" s="1"/>
  <c r="EQ60" i="20"/>
  <c r="EQ83" i="20"/>
  <c r="DV63" i="20"/>
  <c r="DX63" i="20" s="1"/>
  <c r="EA77" i="20"/>
  <c r="EC77" i="20" s="1"/>
  <c r="EF39" i="20"/>
  <c r="EH39" i="20" s="1"/>
  <c r="DW11" i="20"/>
  <c r="DX11" i="20" s="1"/>
  <c r="DW73" i="20"/>
  <c r="DX73" i="20" s="1"/>
  <c r="EK58" i="20"/>
  <c r="EM58" i="20" s="1"/>
  <c r="EL68" i="20"/>
  <c r="EM68" i="20" s="1"/>
  <c r="BW35" i="20"/>
  <c r="BG20" i="20"/>
  <c r="BI20" i="20" s="1"/>
  <c r="BV83" i="20"/>
  <c r="BW27" i="20"/>
  <c r="AW30" i="20"/>
  <c r="AY30" i="20" s="1"/>
  <c r="BR43" i="20"/>
  <c r="BS43" i="20" s="1"/>
  <c r="BL76" i="20"/>
  <c r="BN76" i="20" s="1"/>
  <c r="BC71" i="20"/>
  <c r="BD71" i="20" s="1"/>
  <c r="BL32" i="20"/>
  <c r="BN32" i="20" s="1"/>
  <c r="EQ59" i="20"/>
  <c r="EA73" i="20"/>
  <c r="EC73" i="20" s="1"/>
  <c r="DR66" i="20"/>
  <c r="DS66" i="20" s="1"/>
  <c r="EA87" i="20"/>
  <c r="EC87" i="20" s="1"/>
  <c r="EL86" i="20"/>
  <c r="EM86" i="20" s="1"/>
  <c r="DW60" i="20"/>
  <c r="DX60" i="20" s="1"/>
  <c r="EP82" i="20"/>
  <c r="EP47" i="20"/>
  <c r="DQ14" i="20"/>
  <c r="EL15" i="20"/>
  <c r="EM15" i="20" s="1"/>
  <c r="EQ74" i="20"/>
  <c r="BR34" i="20"/>
  <c r="BS34" i="20" s="1"/>
  <c r="BC48" i="20"/>
  <c r="BD48" i="20" s="1"/>
  <c r="EQ16" i="20"/>
  <c r="DR86" i="20"/>
  <c r="DS86" i="20" s="1"/>
  <c r="DW83" i="20"/>
  <c r="DX83" i="20" s="1"/>
  <c r="EK54" i="20"/>
  <c r="EM54" i="20" s="1"/>
  <c r="EA47" i="20"/>
  <c r="EC47" i="20" s="1"/>
  <c r="DV47" i="20"/>
  <c r="DX47" i="20" s="1"/>
  <c r="EL61" i="20"/>
  <c r="EM61" i="20" s="1"/>
  <c r="DR24" i="20"/>
  <c r="DS24" i="20" s="1"/>
  <c r="EQ78" i="20"/>
  <c r="EG15" i="20"/>
  <c r="EH15" i="20" s="1"/>
  <c r="EQ44" i="20"/>
  <c r="DV41" i="20"/>
  <c r="DX41" i="20" s="1"/>
  <c r="DQ41" i="20"/>
  <c r="DS41" i="20" s="1"/>
  <c r="DV71" i="20"/>
  <c r="DX71" i="20" s="1"/>
  <c r="DV67" i="20"/>
  <c r="DX67" i="20" s="1"/>
  <c r="DV70" i="20"/>
  <c r="DX70" i="20" s="1"/>
  <c r="AM50" i="20"/>
  <c r="BQ16" i="20"/>
  <c r="BS16" i="20" s="1"/>
  <c r="BB38" i="20"/>
  <c r="BD38" i="20" s="1"/>
  <c r="BV34" i="20"/>
  <c r="AX87" i="20"/>
  <c r="AY87" i="20" s="1"/>
  <c r="BL86" i="20"/>
  <c r="BN86" i="20" s="1"/>
  <c r="AX57" i="20"/>
  <c r="AY57" i="20" s="1"/>
  <c r="BB47" i="20"/>
  <c r="BD47" i="20" s="1"/>
  <c r="BR61" i="20"/>
  <c r="BS61" i="20" s="1"/>
  <c r="BC80" i="20"/>
  <c r="BD80" i="20" s="1"/>
  <c r="BL14" i="20"/>
  <c r="BN14" i="20" s="1"/>
  <c r="BV30" i="20"/>
  <c r="BB44" i="20"/>
  <c r="BD44" i="20" s="1"/>
  <c r="BQ41" i="20"/>
  <c r="BS41" i="20" s="1"/>
  <c r="BV71" i="20"/>
  <c r="BC55" i="20"/>
  <c r="BD55" i="20" s="1"/>
  <c r="DB10" i="20"/>
  <c r="DC10" i="20" s="1"/>
  <c r="DW59" i="20"/>
  <c r="DX59" i="20" s="1"/>
  <c r="DV38" i="20"/>
  <c r="DX38" i="20" s="1"/>
  <c r="EQ73" i="20"/>
  <c r="EK66" i="20"/>
  <c r="EM66" i="20" s="1"/>
  <c r="DW86" i="20"/>
  <c r="DX86" i="20" s="1"/>
  <c r="DQ35" i="20"/>
  <c r="DS35" i="20" s="1"/>
  <c r="DQ82" i="20"/>
  <c r="DS82" i="20" s="1"/>
  <c r="EP52" i="20"/>
  <c r="EA63" i="20"/>
  <c r="EC63" i="20" s="1"/>
  <c r="DR61" i="20"/>
  <c r="DS61" i="20" s="1"/>
  <c r="EK77" i="20"/>
  <c r="EM77" i="20" s="1"/>
  <c r="EL67" i="20"/>
  <c r="EM67" i="20" s="1"/>
  <c r="EG68" i="20"/>
  <c r="EH68" i="20" s="1"/>
  <c r="DR28" i="20"/>
  <c r="DS28" i="20" s="1"/>
  <c r="EK30" i="20"/>
  <c r="EM30" i="20" s="1"/>
  <c r="DW30" i="20"/>
  <c r="DX30" i="20" s="1"/>
  <c r="DW46" i="20"/>
  <c r="DX46" i="20" s="1"/>
  <c r="EG75" i="20"/>
  <c r="EH75" i="20" s="1"/>
  <c r="BM10" i="20"/>
  <c r="BN10" i="20" s="1"/>
  <c r="BW86" i="20"/>
  <c r="BV17" i="20"/>
  <c r="BM20" i="20"/>
  <c r="BN20" i="20" s="1"/>
  <c r="BV60" i="20"/>
  <c r="AX82" i="20"/>
  <c r="AY82" i="20" s="1"/>
  <c r="BC52" i="20"/>
  <c r="BD52" i="20" s="1"/>
  <c r="BW62" i="20"/>
  <c r="BM45" i="20"/>
  <c r="BN45" i="20" s="1"/>
  <c r="AW13" i="20"/>
  <c r="AY13" i="20" s="1"/>
  <c r="BM23" i="20"/>
  <c r="BN23" i="20" s="1"/>
  <c r="BQ46" i="20"/>
  <c r="BS46" i="20" s="1"/>
  <c r="BM78" i="20"/>
  <c r="BN78" i="20" s="1"/>
  <c r="BM21" i="20"/>
  <c r="BN21" i="20" s="1"/>
  <c r="AW72" i="20"/>
  <c r="AY72" i="20" s="1"/>
  <c r="BW70" i="20"/>
  <c r="BB68" i="20"/>
  <c r="BD68" i="20" s="1"/>
  <c r="BC36" i="20"/>
  <c r="BD36" i="20" s="1"/>
  <c r="AX73" i="20"/>
  <c r="AY73" i="20" s="1"/>
  <c r="BC65" i="20"/>
  <c r="BD65" i="20" s="1"/>
  <c r="BB87" i="20"/>
  <c r="BD87" i="20" s="1"/>
  <c r="BC86" i="20"/>
  <c r="BD86" i="20" s="1"/>
  <c r="BR22" i="20"/>
  <c r="BS22" i="20" s="1"/>
  <c r="AX22" i="20"/>
  <c r="AY22" i="20" s="1"/>
  <c r="AX77" i="20"/>
  <c r="AY77" i="20" s="1"/>
  <c r="BW74" i="20"/>
  <c r="BM39" i="20"/>
  <c r="BN39" i="20" s="1"/>
  <c r="BC72" i="20"/>
  <c r="BD72" i="20" s="1"/>
  <c r="AX67" i="20"/>
  <c r="AY67" i="20" s="1"/>
  <c r="BR64" i="20"/>
  <c r="BS64" i="20" s="1"/>
  <c r="BR68" i="20"/>
  <c r="BS68" i="20" s="1"/>
  <c r="CH57" i="20"/>
  <c r="CI57" i="20" s="1"/>
  <c r="DV16" i="20"/>
  <c r="DX16" i="20" s="1"/>
  <c r="EG10" i="20"/>
  <c r="EH10" i="20" s="1"/>
  <c r="DQ59" i="20"/>
  <c r="DR59" i="20"/>
  <c r="EL90" i="20"/>
  <c r="EK90" i="20"/>
  <c r="AM84" i="20"/>
  <c r="S62" i="20"/>
  <c r="BL90" i="20"/>
  <c r="BN90" i="20" s="1"/>
  <c r="BV57" i="20"/>
  <c r="BW51" i="20"/>
  <c r="AW51" i="20"/>
  <c r="AY51" i="20" s="1"/>
  <c r="BW22" i="20"/>
  <c r="BQ45" i="20"/>
  <c r="BS45" i="20" s="1"/>
  <c r="AW45" i="20"/>
  <c r="AY45" i="20" s="1"/>
  <c r="BG80" i="20"/>
  <c r="BI80" i="20" s="1"/>
  <c r="BW79" i="20"/>
  <c r="BV48" i="20"/>
  <c r="AX28" i="20"/>
  <c r="AY28" i="20" s="1"/>
  <c r="BQ30" i="20"/>
  <c r="BS30" i="20" s="1"/>
  <c r="AW78" i="20"/>
  <c r="AY78" i="20" s="1"/>
  <c r="BW15" i="20"/>
  <c r="BM77" i="20"/>
  <c r="BN77" i="20" s="1"/>
  <c r="BC75" i="20"/>
  <c r="BD75" i="20" s="1"/>
  <c r="BR72" i="20"/>
  <c r="BS72" i="20" s="1"/>
  <c r="AX25" i="20"/>
  <c r="AY25" i="20" s="1"/>
  <c r="AX55" i="20"/>
  <c r="AY55" i="20" s="1"/>
  <c r="BL58" i="20"/>
  <c r="BN58" i="20" s="1"/>
  <c r="BC42" i="20"/>
  <c r="BD42" i="20" s="1"/>
  <c r="CM67" i="20"/>
  <c r="CN67" i="20" s="1"/>
  <c r="EG36" i="20"/>
  <c r="EF36" i="20"/>
  <c r="CG43" i="20"/>
  <c r="CI43" i="20" s="1"/>
  <c r="EF90" i="20"/>
  <c r="EG90" i="20"/>
  <c r="BB82" i="20"/>
  <c r="BD82" i="20" s="1"/>
  <c r="BM61" i="20"/>
  <c r="BN61" i="20" s="1"/>
  <c r="AW80" i="20"/>
  <c r="AY80" i="20" s="1"/>
  <c r="BQ14" i="20"/>
  <c r="BS14" i="20" s="1"/>
  <c r="BB24" i="20"/>
  <c r="BD24" i="20" s="1"/>
  <c r="BC23" i="20"/>
  <c r="BD23" i="20" s="1"/>
  <c r="BV49" i="20"/>
  <c r="BW43" i="20"/>
  <c r="BW78" i="20"/>
  <c r="BG78" i="20"/>
  <c r="BI78" i="20" s="1"/>
  <c r="BR44" i="20"/>
  <c r="BS44" i="20" s="1"/>
  <c r="AX74" i="20"/>
  <c r="AY74" i="20" s="1"/>
  <c r="BW33" i="20"/>
  <c r="BL64" i="20"/>
  <c r="BN64" i="20" s="1"/>
  <c r="EQ66" i="20"/>
  <c r="DQ19" i="20"/>
  <c r="DS19" i="20" s="1"/>
  <c r="EL82" i="20"/>
  <c r="EM82" i="20" s="1"/>
  <c r="EG81" i="20"/>
  <c r="EH81" i="20" s="1"/>
  <c r="DR63" i="20"/>
  <c r="DS63" i="20" s="1"/>
  <c r="EA27" i="20"/>
  <c r="EC27" i="20" s="1"/>
  <c r="DQ57" i="20"/>
  <c r="DS57" i="20" s="1"/>
  <c r="EP61" i="20"/>
  <c r="EG61" i="20"/>
  <c r="EH61" i="20" s="1"/>
  <c r="EF45" i="20"/>
  <c r="EH45" i="20" s="1"/>
  <c r="EQ80" i="20"/>
  <c r="DW80" i="20"/>
  <c r="DX80" i="20" s="1"/>
  <c r="DW23" i="20"/>
  <c r="DX23" i="20" s="1"/>
  <c r="EG28" i="20"/>
  <c r="EH28" i="20" s="1"/>
  <c r="DW78" i="20"/>
  <c r="DX78" i="20" s="1"/>
  <c r="DQ21" i="20"/>
  <c r="DS21" i="20" s="1"/>
  <c r="EG76" i="20"/>
  <c r="EH76" i="20" s="1"/>
  <c r="EL75" i="20"/>
  <c r="EM75" i="20" s="1"/>
  <c r="DW75" i="20"/>
  <c r="DX75" i="20" s="1"/>
  <c r="EK39" i="20"/>
  <c r="EM39" i="20" s="1"/>
  <c r="EG72" i="20"/>
  <c r="EH72" i="20" s="1"/>
  <c r="DQ72" i="20"/>
  <c r="DS72" i="20" s="1"/>
  <c r="EA67" i="20"/>
  <c r="EC67" i="20" s="1"/>
  <c r="EP11" i="20"/>
  <c r="EA70" i="20"/>
  <c r="EC70" i="20" s="1"/>
  <c r="EL69" i="20"/>
  <c r="EM69" i="20" s="1"/>
  <c r="EG69" i="20"/>
  <c r="EH69" i="20" s="1"/>
  <c r="DR69" i="20"/>
  <c r="DS69" i="20" s="1"/>
  <c r="DR55" i="20"/>
  <c r="DS55" i="20" s="1"/>
  <c r="EQ56" i="20"/>
  <c r="DW56" i="20"/>
  <c r="DX56" i="20" s="1"/>
  <c r="DQ42" i="20"/>
  <c r="DS42" i="20" s="1"/>
  <c r="EQ26" i="20"/>
  <c r="DR17" i="20"/>
  <c r="DS17" i="20" s="1"/>
  <c r="EQ27" i="20"/>
  <c r="DR27" i="20"/>
  <c r="DS27" i="20" s="1"/>
  <c r="EF80" i="20"/>
  <c r="EH80" i="20" s="1"/>
  <c r="EQ23" i="20"/>
  <c r="EL28" i="20"/>
  <c r="EM28" i="20" s="1"/>
  <c r="DQ30" i="20"/>
  <c r="DS30" i="20" s="1"/>
  <c r="EA49" i="20"/>
  <c r="EC49" i="20" s="1"/>
  <c r="DQ43" i="20"/>
  <c r="DS43" i="20" s="1"/>
  <c r="DQ77" i="20"/>
  <c r="DS77" i="20" s="1"/>
  <c r="EK76" i="20"/>
  <c r="EM76" i="20" s="1"/>
  <c r="EL33" i="20"/>
  <c r="EM33" i="20" s="1"/>
  <c r="EF71" i="20"/>
  <c r="EH71" i="20" s="1"/>
  <c r="EP70" i="20"/>
  <c r="DR68" i="20"/>
  <c r="DS68" i="20" s="1"/>
  <c r="EK37" i="20"/>
  <c r="EM37" i="20" s="1"/>
  <c r="DW35" i="20"/>
  <c r="DX35" i="20" s="1"/>
  <c r="EL83" i="20"/>
  <c r="EM83" i="20" s="1"/>
  <c r="DW52" i="20"/>
  <c r="DX52" i="20" s="1"/>
  <c r="EA53" i="20"/>
  <c r="EC53" i="20" s="1"/>
  <c r="EA22" i="20"/>
  <c r="EC22" i="20" s="1"/>
  <c r="EL38" i="20"/>
  <c r="EM38" i="20" s="1"/>
  <c r="DR38" i="20"/>
  <c r="DS38" i="20" s="1"/>
  <c r="EK34" i="20"/>
  <c r="EM34" i="20" s="1"/>
  <c r="EF34" i="20"/>
  <c r="EH34" i="20" s="1"/>
  <c r="EA65" i="20"/>
  <c r="EC65" i="20" s="1"/>
  <c r="EP88" i="20"/>
  <c r="EL88" i="20"/>
  <c r="EM88" i="20" s="1"/>
  <c r="DW88" i="20"/>
  <c r="DX88" i="20" s="1"/>
  <c r="DR88" i="20"/>
  <c r="DS88" i="20" s="1"/>
  <c r="DQ87" i="20"/>
  <c r="DS87" i="20" s="1"/>
  <c r="EQ85" i="20"/>
  <c r="EL85" i="20"/>
  <c r="EM85" i="20" s="1"/>
  <c r="DW85" i="20"/>
  <c r="DX85" i="20" s="1"/>
  <c r="DR85" i="20"/>
  <c r="DS85" i="20" s="1"/>
  <c r="EA19" i="20"/>
  <c r="EC19" i="20" s="1"/>
  <c r="DV82" i="20"/>
  <c r="DW82" i="20"/>
  <c r="EK63" i="20"/>
  <c r="EM63" i="20" s="1"/>
  <c r="EA57" i="20"/>
  <c r="EP22" i="20"/>
  <c r="EQ22" i="20"/>
  <c r="EG87" i="20"/>
  <c r="EH87" i="20" s="1"/>
  <c r="DW87" i="20"/>
  <c r="DX87" i="20" s="1"/>
  <c r="EF19" i="20"/>
  <c r="EG19" i="20"/>
  <c r="EL84" i="20"/>
  <c r="EK84" i="20"/>
  <c r="EA84" i="20"/>
  <c r="EA81" i="20"/>
  <c r="DQ81" i="20"/>
  <c r="DS81" i="20" s="1"/>
  <c r="EK62" i="20"/>
  <c r="EM62" i="20" s="1"/>
  <c r="EL16" i="20"/>
  <c r="EM16" i="20" s="1"/>
  <c r="DR16" i="20"/>
  <c r="DS16" i="20" s="1"/>
  <c r="EK10" i="20"/>
  <c r="EM10" i="20" s="1"/>
  <c r="DQ10" i="20"/>
  <c r="DS10" i="20" s="1"/>
  <c r="EA59" i="20"/>
  <c r="EC59" i="20" s="1"/>
  <c r="EL73" i="20"/>
  <c r="EM73" i="20" s="1"/>
  <c r="DR73" i="20"/>
  <c r="DS73" i="20" s="1"/>
  <c r="EK89" i="20"/>
  <c r="EM89" i="20" s="1"/>
  <c r="DQ89" i="20"/>
  <c r="DS89" i="20" s="1"/>
  <c r="DW66" i="20"/>
  <c r="DX66" i="20" s="1"/>
  <c r="EA82" i="20"/>
  <c r="DQ52" i="20"/>
  <c r="DR52" i="20"/>
  <c r="DR54" i="20"/>
  <c r="DQ54" i="20"/>
  <c r="EP63" i="20"/>
  <c r="EQ63" i="20"/>
  <c r="EK27" i="20"/>
  <c r="EL27" i="20"/>
  <c r="DV57" i="20"/>
  <c r="DW57" i="20"/>
  <c r="EA51" i="20"/>
  <c r="EL22" i="20"/>
  <c r="EK22" i="20"/>
  <c r="EF84" i="20"/>
  <c r="EG84" i="20"/>
  <c r="DQ83" i="20"/>
  <c r="DR83" i="20"/>
  <c r="DQ50" i="20"/>
  <c r="DS50" i="20" s="1"/>
  <c r="EK81" i="20"/>
  <c r="EM81" i="20" s="1"/>
  <c r="EA52" i="20"/>
  <c r="EC52" i="20" s="1"/>
  <c r="DQ62" i="20"/>
  <c r="DS62" i="20" s="1"/>
  <c r="DV61" i="20"/>
  <c r="DX61" i="20" s="1"/>
  <c r="EP18" i="20"/>
  <c r="EG18" i="20"/>
  <c r="EH18" i="20" s="1"/>
  <c r="DR18" i="20"/>
  <c r="DS18" i="20" s="1"/>
  <c r="EL14" i="20"/>
  <c r="EM14" i="20" s="1"/>
  <c r="DW79" i="20"/>
  <c r="DX79" i="20" s="1"/>
  <c r="DR48" i="20"/>
  <c r="DS48" i="20" s="1"/>
  <c r="EQ13" i="20"/>
  <c r="EL24" i="20"/>
  <c r="EM24" i="20" s="1"/>
  <c r="EG24" i="20"/>
  <c r="EH24" i="20" s="1"/>
  <c r="DQ49" i="20"/>
  <c r="DS49" i="20" s="1"/>
  <c r="EK43" i="20"/>
  <c r="EM43" i="20" s="1"/>
  <c r="EL78" i="20"/>
  <c r="EK78" i="20"/>
  <c r="EF21" i="20"/>
  <c r="EG21" i="20"/>
  <c r="EG44" i="20"/>
  <c r="EH44" i="20" s="1"/>
  <c r="EA75" i="20"/>
  <c r="EG74" i="20"/>
  <c r="EH74" i="20" s="1"/>
  <c r="EA71" i="20"/>
  <c r="EL25" i="20"/>
  <c r="EK25" i="20"/>
  <c r="DR25" i="20"/>
  <c r="DQ25" i="20"/>
  <c r="EQ45" i="20"/>
  <c r="DW45" i="20"/>
  <c r="DX45" i="20" s="1"/>
  <c r="EP14" i="20"/>
  <c r="EG14" i="20"/>
  <c r="EH14" i="20" s="1"/>
  <c r="EQ79" i="20"/>
  <c r="EG48" i="20"/>
  <c r="EH48" i="20" s="1"/>
  <c r="DR46" i="20"/>
  <c r="DQ46" i="20"/>
  <c r="DR15" i="20"/>
  <c r="DS15" i="20" s="1"/>
  <c r="EP76" i="20"/>
  <c r="EQ76" i="20"/>
  <c r="DR75" i="20"/>
  <c r="DS75" i="20" s="1"/>
  <c r="DR33" i="20"/>
  <c r="DS33" i="20" s="1"/>
  <c r="EQ67" i="20"/>
  <c r="EP67" i="20"/>
  <c r="EL46" i="20"/>
  <c r="EK46" i="20"/>
  <c r="DR78" i="20"/>
  <c r="DQ78" i="20"/>
  <c r="EL44" i="20"/>
  <c r="EK44" i="20"/>
  <c r="EL74" i="20"/>
  <c r="EK74" i="20"/>
  <c r="EF41" i="20"/>
  <c r="EG41" i="20"/>
  <c r="EL72" i="20"/>
  <c r="EK72" i="20"/>
  <c r="EQ25" i="20"/>
  <c r="EP25" i="20"/>
  <c r="EG25" i="20"/>
  <c r="EF25" i="20"/>
  <c r="EF43" i="20"/>
  <c r="EG43" i="20"/>
  <c r="EF77" i="20"/>
  <c r="EG77" i="20"/>
  <c r="EP39" i="20"/>
  <c r="EQ39" i="20"/>
  <c r="EK64" i="20"/>
  <c r="EM64" i="20" s="1"/>
  <c r="DQ64" i="20"/>
  <c r="DS64" i="20" s="1"/>
  <c r="EP29" i="20"/>
  <c r="DV29" i="20"/>
  <c r="DX29" i="20" s="1"/>
  <c r="EG58" i="20"/>
  <c r="EH58" i="20" s="1"/>
  <c r="EQ42" i="20"/>
  <c r="DW42" i="20"/>
  <c r="DX42" i="20" s="1"/>
  <c r="EQ37" i="20"/>
  <c r="EG32" i="20"/>
  <c r="EH32" i="20" s="1"/>
  <c r="EK32" i="20"/>
  <c r="EM32" i="20" s="1"/>
  <c r="EK26" i="20"/>
  <c r="EM26" i="20" s="1"/>
  <c r="DQ71" i="20"/>
  <c r="DS71" i="20" s="1"/>
  <c r="EF67" i="20"/>
  <c r="EH67" i="20" s="1"/>
  <c r="EF11" i="20"/>
  <c r="EH11" i="20" s="1"/>
  <c r="EA68" i="20"/>
  <c r="EC68" i="20" s="1"/>
  <c r="EG16" i="20"/>
  <c r="EH16" i="20" s="1"/>
  <c r="EQ10" i="20"/>
  <c r="DW10" i="20"/>
  <c r="DX10" i="20" s="1"/>
  <c r="EG59" i="20"/>
  <c r="EH59" i="20" s="1"/>
  <c r="EQ36" i="20"/>
  <c r="DW36" i="20"/>
  <c r="DX36" i="20" s="1"/>
  <c r="EG38" i="20"/>
  <c r="EH38" i="20" s="1"/>
  <c r="EQ34" i="20"/>
  <c r="DW34" i="20"/>
  <c r="DX34" i="20" s="1"/>
  <c r="EQ90" i="20"/>
  <c r="DW90" i="20"/>
  <c r="DX90" i="20" s="1"/>
  <c r="EG73" i="20"/>
  <c r="EH73" i="20" s="1"/>
  <c r="EQ89" i="20"/>
  <c r="DW89" i="20"/>
  <c r="DX89" i="20" s="1"/>
  <c r="EG66" i="20"/>
  <c r="EH66" i="20" s="1"/>
  <c r="EA66" i="20"/>
  <c r="EC66" i="20" s="1"/>
  <c r="EK65" i="20"/>
  <c r="EM65" i="20" s="1"/>
  <c r="EG88" i="20"/>
  <c r="EH88" i="20" s="1"/>
  <c r="EA88" i="20"/>
  <c r="EC88" i="20" s="1"/>
  <c r="EQ87" i="20"/>
  <c r="EK87" i="20"/>
  <c r="EM87" i="20" s="1"/>
  <c r="EG86" i="20"/>
  <c r="EH86" i="20" s="1"/>
  <c r="EA86" i="20"/>
  <c r="EC86" i="20" s="1"/>
  <c r="EQ35" i="20"/>
  <c r="EG85" i="20"/>
  <c r="EH85" i="20" s="1"/>
  <c r="EA85" i="20"/>
  <c r="EC85" i="20" s="1"/>
  <c r="EQ19" i="20"/>
  <c r="EG17" i="20"/>
  <c r="EH17" i="20" s="1"/>
  <c r="EA17" i="20"/>
  <c r="EC17" i="20" s="1"/>
  <c r="EQ20" i="20"/>
  <c r="EG60" i="20"/>
  <c r="EF60" i="20"/>
  <c r="DW84" i="20"/>
  <c r="DV84" i="20"/>
  <c r="EG83" i="20"/>
  <c r="EF83" i="20"/>
  <c r="EQ81" i="20"/>
  <c r="EP81" i="20"/>
  <c r="DW65" i="20"/>
  <c r="DX65" i="20" s="1"/>
  <c r="DQ65" i="20"/>
  <c r="DS65" i="20" s="1"/>
  <c r="EQ84" i="20"/>
  <c r="EP84" i="20"/>
  <c r="EQ50" i="20"/>
  <c r="EP50" i="20"/>
  <c r="EG82" i="20"/>
  <c r="EF82" i="20"/>
  <c r="DQ20" i="20"/>
  <c r="DS20" i="20" s="1"/>
  <c r="EA60" i="20"/>
  <c r="EC60" i="20" s="1"/>
  <c r="DQ84" i="20"/>
  <c r="DS84" i="20" s="1"/>
  <c r="EA83" i="20"/>
  <c r="EC83" i="20" s="1"/>
  <c r="DW81" i="20"/>
  <c r="DV81" i="20"/>
  <c r="DW50" i="20"/>
  <c r="DV50" i="20"/>
  <c r="EQ54" i="20"/>
  <c r="EP54" i="20"/>
  <c r="DV54" i="20"/>
  <c r="DX54" i="20" s="1"/>
  <c r="EP62" i="20"/>
  <c r="DV62" i="20"/>
  <c r="DX62" i="20" s="1"/>
  <c r="EF27" i="20"/>
  <c r="EH27" i="20" s="1"/>
  <c r="EP53" i="20"/>
  <c r="DV53" i="20"/>
  <c r="DX53" i="20" s="1"/>
  <c r="EP51" i="20"/>
  <c r="DV51" i="20"/>
  <c r="DX51" i="20" s="1"/>
  <c r="DQ51" i="20"/>
  <c r="DS51" i="20" s="1"/>
  <c r="DQ22" i="20"/>
  <c r="DS22" i="20" s="1"/>
  <c r="DQ45" i="20"/>
  <c r="DR45" i="20"/>
  <c r="DQ80" i="20"/>
  <c r="DR80" i="20"/>
  <c r="EP48" i="20"/>
  <c r="EQ48" i="20"/>
  <c r="DV48" i="20"/>
  <c r="DW48" i="20"/>
  <c r="DV24" i="20"/>
  <c r="DW24" i="20"/>
  <c r="EP28" i="20"/>
  <c r="EQ28" i="20"/>
  <c r="DV28" i="20"/>
  <c r="DW28" i="20"/>
  <c r="EA61" i="20"/>
  <c r="EK45" i="20"/>
  <c r="EL45" i="20"/>
  <c r="EA18" i="20"/>
  <c r="EK80" i="20"/>
  <c r="EL80" i="20"/>
  <c r="EF79" i="20"/>
  <c r="EG79" i="20"/>
  <c r="EF13" i="20"/>
  <c r="EG13" i="20"/>
  <c r="EF23" i="20"/>
  <c r="EG23" i="20"/>
  <c r="EL79" i="20"/>
  <c r="EM79" i="20" s="1"/>
  <c r="DR79" i="20"/>
  <c r="DS79" i="20" s="1"/>
  <c r="EL13" i="20"/>
  <c r="EM13" i="20" s="1"/>
  <c r="DR13" i="20"/>
  <c r="DS13" i="20" s="1"/>
  <c r="EL23" i="20"/>
  <c r="EM23" i="20" s="1"/>
  <c r="DR23" i="20"/>
  <c r="DS23" i="20" s="1"/>
  <c r="DW44" i="20"/>
  <c r="DX44" i="20" s="1"/>
  <c r="DQ44" i="20"/>
  <c r="DS44" i="20" s="1"/>
  <c r="DW76" i="20"/>
  <c r="DX76" i="20" s="1"/>
  <c r="DQ76" i="20"/>
  <c r="DS76" i="20" s="1"/>
  <c r="DW74" i="20"/>
  <c r="DX74" i="20" s="1"/>
  <c r="DQ74" i="20"/>
  <c r="DS74" i="20" s="1"/>
  <c r="DW39" i="20"/>
  <c r="DX39" i="20" s="1"/>
  <c r="DQ39" i="20"/>
  <c r="DS39" i="20" s="1"/>
  <c r="EG30" i="20"/>
  <c r="EH30" i="20" s="1"/>
  <c r="EQ49" i="20"/>
  <c r="DW49" i="20"/>
  <c r="DX49" i="20" s="1"/>
  <c r="EG46" i="20"/>
  <c r="EH46" i="20" s="1"/>
  <c r="EQ43" i="20"/>
  <c r="DW43" i="20"/>
  <c r="DX43" i="20" s="1"/>
  <c r="EG78" i="20"/>
  <c r="EH78" i="20" s="1"/>
  <c r="EQ21" i="20"/>
  <c r="EQ15" i="20"/>
  <c r="EQ77" i="20"/>
  <c r="EQ75" i="20"/>
  <c r="EQ41" i="20"/>
  <c r="EQ33" i="20"/>
  <c r="EL71" i="20"/>
  <c r="EK71" i="20"/>
  <c r="EG33" i="20"/>
  <c r="EH33" i="20" s="1"/>
  <c r="EQ72" i="20"/>
  <c r="EP72" i="20"/>
  <c r="DW72" i="20"/>
  <c r="DV72" i="20"/>
  <c r="EQ71" i="20"/>
  <c r="EP71" i="20"/>
  <c r="DV25" i="20"/>
  <c r="DX25" i="20" s="1"/>
  <c r="EP64" i="20"/>
  <c r="EF70" i="20"/>
  <c r="EG70" i="20"/>
  <c r="EP69" i="20"/>
  <c r="EQ69" i="20"/>
  <c r="DR67" i="20"/>
  <c r="DS67" i="20" s="1"/>
  <c r="DV64" i="20"/>
  <c r="DW64" i="20"/>
  <c r="EK11" i="20"/>
  <c r="EL11" i="20"/>
  <c r="EL70" i="20"/>
  <c r="EM70" i="20" s="1"/>
  <c r="DR70" i="20"/>
  <c r="DS70" i="20" s="1"/>
  <c r="DR29" i="20"/>
  <c r="DS29" i="20" s="1"/>
  <c r="DR56" i="20"/>
  <c r="DS56" i="20" s="1"/>
  <c r="DW69" i="20"/>
  <c r="DX69" i="20" s="1"/>
  <c r="EG29" i="20"/>
  <c r="EH29" i="20" s="1"/>
  <c r="EQ55" i="20"/>
  <c r="DW55" i="20"/>
  <c r="DX55" i="20" s="1"/>
  <c r="EQ58" i="20"/>
  <c r="DW58" i="20"/>
  <c r="DX58" i="20" s="1"/>
  <c r="EG42" i="20"/>
  <c r="EH42" i="20" s="1"/>
  <c r="EQ68" i="20"/>
  <c r="DW68" i="20"/>
  <c r="DX68" i="20" s="1"/>
  <c r="EG37" i="20"/>
  <c r="EH37" i="20" s="1"/>
  <c r="EQ32" i="20"/>
  <c r="EG26" i="20"/>
  <c r="EH26" i="20" s="1"/>
  <c r="CV86" i="20"/>
  <c r="CX86" i="20" s="1"/>
  <c r="DG83" i="20"/>
  <c r="DA64" i="20"/>
  <c r="DC64" i="20" s="1"/>
  <c r="CH49" i="20"/>
  <c r="CI49" i="20" s="1"/>
  <c r="DB54" i="20"/>
  <c r="DC54" i="20" s="1"/>
  <c r="CW24" i="20"/>
  <c r="CX24" i="20" s="1"/>
  <c r="DB89" i="20"/>
  <c r="DC89" i="20" s="1"/>
  <c r="CV79" i="20"/>
  <c r="CX79" i="20" s="1"/>
  <c r="CQ78" i="20"/>
  <c r="CS78" i="20" s="1"/>
  <c r="CW33" i="20"/>
  <c r="CX33" i="20" s="1"/>
  <c r="DA87" i="20"/>
  <c r="DC87" i="20" s="1"/>
  <c r="CH19" i="20"/>
  <c r="CI19" i="20" s="1"/>
  <c r="CM83" i="20"/>
  <c r="CN83" i="20" s="1"/>
  <c r="CM13" i="20"/>
  <c r="CN13" i="20" s="1"/>
  <c r="DG46" i="20"/>
  <c r="DG78" i="20"/>
  <c r="CW21" i="20"/>
  <c r="CX21" i="20" s="1"/>
  <c r="CG21" i="20"/>
  <c r="CI21" i="20" s="1"/>
  <c r="DG44" i="20"/>
  <c r="CG64" i="20"/>
  <c r="CI64" i="20" s="1"/>
  <c r="DG29" i="20"/>
  <c r="CM29" i="20"/>
  <c r="CN29" i="20" s="1"/>
  <c r="DA68" i="20"/>
  <c r="DC68" i="20" s="1"/>
  <c r="DB34" i="20"/>
  <c r="DC34" i="20" s="1"/>
  <c r="CH20" i="20"/>
  <c r="CI20" i="20" s="1"/>
  <c r="CM72" i="20"/>
  <c r="CN72" i="20" s="1"/>
  <c r="DA32" i="20"/>
  <c r="DC32" i="20" s="1"/>
  <c r="CH76" i="20"/>
  <c r="CI76" i="20" s="1"/>
  <c r="DG67" i="20"/>
  <c r="CV70" i="20"/>
  <c r="CX70" i="20" s="1"/>
  <c r="DB36" i="20"/>
  <c r="DC36" i="20" s="1"/>
  <c r="DB65" i="20"/>
  <c r="DC65" i="20" s="1"/>
  <c r="CG87" i="20"/>
  <c r="CI87" i="20" s="1"/>
  <c r="DF35" i="20"/>
  <c r="CV85" i="20"/>
  <c r="CX85" i="20" s="1"/>
  <c r="CH50" i="20"/>
  <c r="CI50" i="20" s="1"/>
  <c r="CW81" i="20"/>
  <c r="CX81" i="20" s="1"/>
  <c r="CH54" i="20"/>
  <c r="CI54" i="20" s="1"/>
  <c r="CM45" i="20"/>
  <c r="CN45" i="20" s="1"/>
  <c r="CM80" i="20"/>
  <c r="CN80" i="20" s="1"/>
  <c r="CL44" i="20"/>
  <c r="CN44" i="20" s="1"/>
  <c r="CW41" i="20"/>
  <c r="CX41" i="20" s="1"/>
  <c r="DG72" i="20"/>
  <c r="CL71" i="20"/>
  <c r="CN71" i="20" s="1"/>
  <c r="CQ79" i="20"/>
  <c r="CS79" i="20" s="1"/>
  <c r="CH48" i="20"/>
  <c r="CI48" i="20" s="1"/>
  <c r="DB90" i="20"/>
  <c r="DC90" i="20" s="1"/>
  <c r="DF20" i="20"/>
  <c r="DB83" i="20"/>
  <c r="DC83" i="20" s="1"/>
  <c r="CW43" i="20"/>
  <c r="CX43" i="20" s="1"/>
  <c r="CW10" i="20"/>
  <c r="CX10" i="20" s="1"/>
  <c r="CG10" i="20"/>
  <c r="CI10" i="20" s="1"/>
  <c r="CW36" i="20"/>
  <c r="CX36" i="20" s="1"/>
  <c r="CW34" i="20"/>
  <c r="CX34" i="20" s="1"/>
  <c r="CW90" i="20"/>
  <c r="CX90" i="20" s="1"/>
  <c r="CG90" i="20"/>
  <c r="CI90" i="20" s="1"/>
  <c r="CW89" i="20"/>
  <c r="CX89" i="20" s="1"/>
  <c r="CG89" i="20"/>
  <c r="CI89" i="20" s="1"/>
  <c r="CW65" i="20"/>
  <c r="CX65" i="20" s="1"/>
  <c r="CG65" i="20"/>
  <c r="CI65" i="20" s="1"/>
  <c r="CM88" i="20"/>
  <c r="CN88" i="20" s="1"/>
  <c r="CL87" i="20"/>
  <c r="CN87" i="20" s="1"/>
  <c r="CQ86" i="20"/>
  <c r="CS86" i="20" s="1"/>
  <c r="CG35" i="20"/>
  <c r="CI35" i="20" s="1"/>
  <c r="CV19" i="20"/>
  <c r="CX19" i="20" s="1"/>
  <c r="DG17" i="20"/>
  <c r="CV83" i="20"/>
  <c r="CX83" i="20" s="1"/>
  <c r="CQ83" i="20"/>
  <c r="CS83" i="20" s="1"/>
  <c r="DB81" i="20"/>
  <c r="DC81" i="20" s="1"/>
  <c r="DA62" i="20"/>
  <c r="DC62" i="20" s="1"/>
  <c r="CG62" i="20"/>
  <c r="CI62" i="20" s="1"/>
  <c r="DF57" i="20"/>
  <c r="CQ57" i="20"/>
  <c r="CS57" i="20" s="1"/>
  <c r="CL57" i="20"/>
  <c r="CN57" i="20" s="1"/>
  <c r="CV45" i="20"/>
  <c r="CX45" i="20" s="1"/>
  <c r="CW14" i="20"/>
  <c r="CX14" i="20" s="1"/>
  <c r="CM79" i="20"/>
  <c r="CN79" i="20" s="1"/>
  <c r="CW48" i="20"/>
  <c r="CX48" i="20" s="1"/>
  <c r="CV13" i="20"/>
  <c r="CX13" i="20" s="1"/>
  <c r="CH24" i="20"/>
  <c r="CI24" i="20" s="1"/>
  <c r="DB43" i="20"/>
  <c r="DC43" i="20" s="1"/>
  <c r="DB21" i="20"/>
  <c r="DC21" i="20" s="1"/>
  <c r="CM76" i="20"/>
  <c r="CN76" i="20" s="1"/>
  <c r="CL74" i="20"/>
  <c r="CN74" i="20" s="1"/>
  <c r="DB72" i="20"/>
  <c r="DC72" i="20" s="1"/>
  <c r="CV67" i="20"/>
  <c r="CX67" i="20" s="1"/>
  <c r="DA25" i="20"/>
  <c r="DC25" i="20" s="1"/>
  <c r="CV25" i="20"/>
  <c r="CX25" i="20" s="1"/>
  <c r="DF11" i="20"/>
  <c r="DF64" i="20"/>
  <c r="CM56" i="20"/>
  <c r="CN56" i="20" s="1"/>
  <c r="CM42" i="20"/>
  <c r="CN42" i="20" s="1"/>
  <c r="DG16" i="20"/>
  <c r="DG59" i="20"/>
  <c r="DG38" i="20"/>
  <c r="DG73" i="20"/>
  <c r="DG88" i="20"/>
  <c r="CM85" i="20"/>
  <c r="CN85" i="20" s="1"/>
  <c r="CW20" i="20"/>
  <c r="CX20" i="20" s="1"/>
  <c r="DF50" i="20"/>
  <c r="CH81" i="20"/>
  <c r="CI81" i="20" s="1"/>
  <c r="DG27" i="20"/>
  <c r="CV80" i="20"/>
  <c r="CX80" i="20" s="1"/>
  <c r="DB24" i="20"/>
  <c r="DC24" i="20" s="1"/>
  <c r="DG15" i="20"/>
  <c r="DF74" i="20"/>
  <c r="DG39" i="20"/>
  <c r="DF71" i="20"/>
  <c r="CV64" i="20"/>
  <c r="CX64" i="20" s="1"/>
  <c r="CM70" i="20"/>
  <c r="CN70" i="20" s="1"/>
  <c r="CG55" i="20"/>
  <c r="CI55" i="20" s="1"/>
  <c r="CH68" i="20"/>
  <c r="CI68" i="20" s="1"/>
  <c r="CM37" i="20"/>
  <c r="CN37" i="20" s="1"/>
  <c r="CV88" i="20"/>
  <c r="CX88" i="20" s="1"/>
  <c r="CW87" i="20"/>
  <c r="CX87" i="20" s="1"/>
  <c r="DG86" i="20"/>
  <c r="CM86" i="20"/>
  <c r="CN86" i="20" s="1"/>
  <c r="DF19" i="20"/>
  <c r="CV17" i="20"/>
  <c r="CX17" i="20" s="1"/>
  <c r="DG60" i="20"/>
  <c r="CW84" i="20"/>
  <c r="CX84" i="20" s="1"/>
  <c r="CH84" i="20"/>
  <c r="CI84" i="20" s="1"/>
  <c r="DG82" i="20"/>
  <c r="DG63" i="20"/>
  <c r="CM63" i="20"/>
  <c r="CN63" i="20" s="1"/>
  <c r="DG51" i="20"/>
  <c r="DG47" i="20"/>
  <c r="CM47" i="20"/>
  <c r="CN47" i="20" s="1"/>
  <c r="CW18" i="20"/>
  <c r="CX18" i="20" s="1"/>
  <c r="CH18" i="20"/>
  <c r="CI18" i="20" s="1"/>
  <c r="DB14" i="20"/>
  <c r="DC14" i="20" s="1"/>
  <c r="CM14" i="20"/>
  <c r="CL14" i="20"/>
  <c r="CL46" i="20"/>
  <c r="CM46" i="20"/>
  <c r="CV60" i="20"/>
  <c r="CX60" i="20" s="1"/>
  <c r="CM60" i="20"/>
  <c r="CN60" i="20" s="1"/>
  <c r="DA84" i="20"/>
  <c r="DC84" i="20" s="1"/>
  <c r="CL84" i="20"/>
  <c r="CN84" i="20" s="1"/>
  <c r="CM82" i="20"/>
  <c r="CN82" i="20" s="1"/>
  <c r="DG52" i="20"/>
  <c r="CM52" i="20"/>
  <c r="CN52" i="20" s="1"/>
  <c r="CW53" i="20"/>
  <c r="CX53" i="20" s="1"/>
  <c r="CH53" i="20"/>
  <c r="CI53" i="20" s="1"/>
  <c r="CQ47" i="20"/>
  <c r="CS47" i="20" s="1"/>
  <c r="CH47" i="20"/>
  <c r="CI47" i="20" s="1"/>
  <c r="CV22" i="20"/>
  <c r="CX22" i="20" s="1"/>
  <c r="DB61" i="20"/>
  <c r="DC61" i="20" s="1"/>
  <c r="CH61" i="20"/>
  <c r="CI61" i="20" s="1"/>
  <c r="DF13" i="20"/>
  <c r="DG13" i="20"/>
  <c r="DA28" i="20"/>
  <c r="DB28" i="20"/>
  <c r="CM16" i="20"/>
  <c r="CN16" i="20" s="1"/>
  <c r="CM59" i="20"/>
  <c r="CN59" i="20" s="1"/>
  <c r="CM38" i="20"/>
  <c r="CN38" i="20" s="1"/>
  <c r="CM73" i="20"/>
  <c r="CN73" i="20" s="1"/>
  <c r="CM66" i="20"/>
  <c r="CN66" i="20" s="1"/>
  <c r="CW35" i="20"/>
  <c r="CX35" i="20" s="1"/>
  <c r="DG85" i="20"/>
  <c r="DF84" i="20"/>
  <c r="CV82" i="20"/>
  <c r="CX82" i="20" s="1"/>
  <c r="DG22" i="20"/>
  <c r="DA22" i="20"/>
  <c r="DC22" i="20" s="1"/>
  <c r="CL61" i="20"/>
  <c r="CN61" i="20" s="1"/>
  <c r="DG45" i="20"/>
  <c r="DG80" i="20"/>
  <c r="DG79" i="20"/>
  <c r="CL48" i="20"/>
  <c r="CN48" i="20" s="1"/>
  <c r="CL24" i="20"/>
  <c r="CN24" i="20" s="1"/>
  <c r="CM23" i="20"/>
  <c r="CN23" i="20" s="1"/>
  <c r="CH28" i="20"/>
  <c r="CI28" i="20" s="1"/>
  <c r="DG30" i="20"/>
  <c r="CH44" i="20"/>
  <c r="CI44" i="20" s="1"/>
  <c r="CW75" i="20"/>
  <c r="CX75" i="20" s="1"/>
  <c r="CW71" i="20"/>
  <c r="CX71" i="20" s="1"/>
  <c r="DF25" i="20"/>
  <c r="DA58" i="20"/>
  <c r="DC58" i="20" s="1"/>
  <c r="CG58" i="20"/>
  <c r="CI58" i="20" s="1"/>
  <c r="DG42" i="20"/>
  <c r="CW68" i="20"/>
  <c r="CX68" i="20" s="1"/>
  <c r="DG37" i="20"/>
  <c r="CW32" i="20"/>
  <c r="CX32" i="20" s="1"/>
  <c r="DG26" i="20"/>
  <c r="CQ26" i="20"/>
  <c r="CS26" i="20" s="1"/>
  <c r="DG23" i="20"/>
  <c r="CW28" i="20"/>
  <c r="CX28" i="20" s="1"/>
  <c r="CW77" i="20"/>
  <c r="CX77" i="20" s="1"/>
  <c r="DG76" i="20"/>
  <c r="CM39" i="20"/>
  <c r="CN39" i="20" s="1"/>
  <c r="CH39" i="20"/>
  <c r="CI39" i="20" s="1"/>
  <c r="CM11" i="20"/>
  <c r="CN11" i="20" s="1"/>
  <c r="DB69" i="20"/>
  <c r="DC69" i="20" s="1"/>
  <c r="CW69" i="20"/>
  <c r="CX69" i="20" s="1"/>
  <c r="CH69" i="20"/>
  <c r="CI69" i="20" s="1"/>
  <c r="DG56" i="20"/>
  <c r="CM78" i="20"/>
  <c r="CN78" i="20" s="1"/>
  <c r="CH74" i="20"/>
  <c r="CI74" i="20" s="1"/>
  <c r="CV72" i="20"/>
  <c r="CX72" i="20" s="1"/>
  <c r="DB67" i="20"/>
  <c r="DC67" i="20" s="1"/>
  <c r="CH67" i="20"/>
  <c r="CI67" i="20" s="1"/>
  <c r="DB16" i="20"/>
  <c r="DC16" i="20" s="1"/>
  <c r="CH16" i="20"/>
  <c r="CI16" i="20" s="1"/>
  <c r="DB59" i="20"/>
  <c r="DC59" i="20" s="1"/>
  <c r="CH59" i="20"/>
  <c r="CI59" i="20" s="1"/>
  <c r="DB38" i="20"/>
  <c r="DC38" i="20" s="1"/>
  <c r="CH38" i="20"/>
  <c r="CI38" i="20" s="1"/>
  <c r="DB73" i="20"/>
  <c r="DC73" i="20" s="1"/>
  <c r="CH73" i="20"/>
  <c r="CI73" i="20" s="1"/>
  <c r="DB66" i="20"/>
  <c r="DC66" i="20" s="1"/>
  <c r="CH66" i="20"/>
  <c r="CI66" i="20" s="1"/>
  <c r="DB88" i="20"/>
  <c r="DC88" i="20" s="1"/>
  <c r="CH88" i="20"/>
  <c r="CI88" i="20" s="1"/>
  <c r="DB86" i="20"/>
  <c r="CH86" i="20"/>
  <c r="CI86" i="20" s="1"/>
  <c r="DB85" i="20"/>
  <c r="CH85" i="20"/>
  <c r="CI85" i="20" s="1"/>
  <c r="CH17" i="20"/>
  <c r="CH60" i="20"/>
  <c r="CI60" i="20" s="1"/>
  <c r="CH83" i="20"/>
  <c r="CG83" i="20"/>
  <c r="DB82" i="20"/>
  <c r="DA82" i="20"/>
  <c r="CL81" i="20"/>
  <c r="CN81" i="20" s="1"/>
  <c r="DF54" i="20"/>
  <c r="DG54" i="20"/>
  <c r="CW16" i="20"/>
  <c r="CX16" i="20" s="1"/>
  <c r="DG10" i="20"/>
  <c r="CM10" i="20"/>
  <c r="CN10" i="20" s="1"/>
  <c r="CW59" i="20"/>
  <c r="CX59" i="20" s="1"/>
  <c r="DG36" i="20"/>
  <c r="CW38" i="20"/>
  <c r="CX38" i="20" s="1"/>
  <c r="DG34" i="20"/>
  <c r="CM34" i="20"/>
  <c r="CN34" i="20" s="1"/>
  <c r="DG90" i="20"/>
  <c r="CM90" i="20"/>
  <c r="CN90" i="20" s="1"/>
  <c r="CW73" i="20"/>
  <c r="CX73" i="20" s="1"/>
  <c r="DG89" i="20"/>
  <c r="CM89" i="20"/>
  <c r="CN89" i="20" s="1"/>
  <c r="CW66" i="20"/>
  <c r="CX66" i="20" s="1"/>
  <c r="CM65" i="20"/>
  <c r="CN65" i="20" s="1"/>
  <c r="DG87" i="20"/>
  <c r="DA86" i="20"/>
  <c r="DA85" i="20"/>
  <c r="CL50" i="20"/>
  <c r="CN50" i="20" s="1"/>
  <c r="DF81" i="20"/>
  <c r="CQ81" i="20"/>
  <c r="CQ50" i="20"/>
  <c r="CH82" i="20"/>
  <c r="CG82" i="20"/>
  <c r="CG52" i="20"/>
  <c r="CI52" i="20" s="1"/>
  <c r="CQ54" i="20"/>
  <c r="CS54" i="20" s="1"/>
  <c r="CM54" i="20"/>
  <c r="CN54" i="20" s="1"/>
  <c r="DA63" i="20"/>
  <c r="DC63" i="20" s="1"/>
  <c r="CW63" i="20"/>
  <c r="CX63" i="20" s="1"/>
  <c r="CG63" i="20"/>
  <c r="CI63" i="20" s="1"/>
  <c r="DG62" i="20"/>
  <c r="CQ62" i="20"/>
  <c r="CS62" i="20" s="1"/>
  <c r="CM62" i="20"/>
  <c r="CN62" i="20" s="1"/>
  <c r="DA27" i="20"/>
  <c r="DC27" i="20" s="1"/>
  <c r="CW27" i="20"/>
  <c r="CX27" i="20" s="1"/>
  <c r="CG27" i="20"/>
  <c r="CI27" i="20" s="1"/>
  <c r="DG53" i="20"/>
  <c r="CQ53" i="20"/>
  <c r="CS53" i="20" s="1"/>
  <c r="CM53" i="20"/>
  <c r="CN53" i="20" s="1"/>
  <c r="DA57" i="20"/>
  <c r="DC57" i="20" s="1"/>
  <c r="CM51" i="20"/>
  <c r="CN51" i="20" s="1"/>
  <c r="CG51" i="20"/>
  <c r="CI51" i="20" s="1"/>
  <c r="DF61" i="20"/>
  <c r="CQ61" i="20"/>
  <c r="DA45" i="20"/>
  <c r="DB45" i="20"/>
  <c r="DF18" i="20"/>
  <c r="CQ18" i="20"/>
  <c r="DA80" i="20"/>
  <c r="DB80" i="20"/>
  <c r="DF14" i="20"/>
  <c r="DA79" i="20"/>
  <c r="DB79" i="20"/>
  <c r="DF48" i="20"/>
  <c r="CQ48" i="20"/>
  <c r="DA13" i="20"/>
  <c r="DB13" i="20"/>
  <c r="CQ24" i="20"/>
  <c r="DA23" i="20"/>
  <c r="DB23" i="20"/>
  <c r="DF28" i="20"/>
  <c r="DG28" i="20"/>
  <c r="CL28" i="20"/>
  <c r="CM28" i="20"/>
  <c r="DF49" i="20"/>
  <c r="DG49" i="20"/>
  <c r="CL49" i="20"/>
  <c r="CM49" i="20"/>
  <c r="CG22" i="20"/>
  <c r="CH22" i="20"/>
  <c r="CG45" i="20"/>
  <c r="CH45" i="20"/>
  <c r="CG80" i="20"/>
  <c r="CH80" i="20"/>
  <c r="CG79" i="20"/>
  <c r="CH79" i="20"/>
  <c r="CV23" i="20"/>
  <c r="CW23" i="20"/>
  <c r="CV30" i="20"/>
  <c r="CW30" i="20"/>
  <c r="CV46" i="20"/>
  <c r="CW46" i="20"/>
  <c r="CH23" i="20"/>
  <c r="CI23" i="20" s="1"/>
  <c r="DB30" i="20"/>
  <c r="DC30" i="20" s="1"/>
  <c r="CH30" i="20"/>
  <c r="CI30" i="20" s="1"/>
  <c r="DB46" i="20"/>
  <c r="DC46" i="20" s="1"/>
  <c r="CH46" i="20"/>
  <c r="CI46" i="20" s="1"/>
  <c r="DB78" i="20"/>
  <c r="DC78" i="20" s="1"/>
  <c r="CH78" i="20"/>
  <c r="CI78" i="20" s="1"/>
  <c r="DB15" i="20"/>
  <c r="DC15" i="20" s="1"/>
  <c r="DB77" i="20"/>
  <c r="DC77" i="20" s="1"/>
  <c r="DB75" i="20"/>
  <c r="DC75" i="20" s="1"/>
  <c r="DB41" i="20"/>
  <c r="DC41" i="20" s="1"/>
  <c r="DB33" i="20"/>
  <c r="DC33" i="20" s="1"/>
  <c r="CG71" i="20"/>
  <c r="CH71" i="20"/>
  <c r="CQ67" i="20"/>
  <c r="DG43" i="20"/>
  <c r="CM43" i="20"/>
  <c r="CN43" i="20" s="1"/>
  <c r="CW78" i="20"/>
  <c r="CX78" i="20" s="1"/>
  <c r="DG21" i="20"/>
  <c r="CM21" i="20"/>
  <c r="CN21" i="20" s="1"/>
  <c r="CW15" i="20"/>
  <c r="CX15" i="20" s="1"/>
  <c r="DF77" i="20"/>
  <c r="CH77" i="20"/>
  <c r="CI77" i="20" s="1"/>
  <c r="DF75" i="20"/>
  <c r="CH75" i="20"/>
  <c r="CI75" i="20" s="1"/>
  <c r="DF41" i="20"/>
  <c r="CH41" i="20"/>
  <c r="CI41" i="20" s="1"/>
  <c r="DF33" i="20"/>
  <c r="CH33" i="20"/>
  <c r="CI33" i="20" s="1"/>
  <c r="CH72" i="20"/>
  <c r="CI72" i="20" s="1"/>
  <c r="DB71" i="20"/>
  <c r="DC71" i="20" s="1"/>
  <c r="CL15" i="20"/>
  <c r="CN15" i="20" s="1"/>
  <c r="DB44" i="20"/>
  <c r="DC44" i="20" s="1"/>
  <c r="CV44" i="20"/>
  <c r="CX44" i="20" s="1"/>
  <c r="CL77" i="20"/>
  <c r="CN77" i="20" s="1"/>
  <c r="DB76" i="20"/>
  <c r="DC76" i="20" s="1"/>
  <c r="CV76" i="20"/>
  <c r="CX76" i="20" s="1"/>
  <c r="CL75" i="20"/>
  <c r="CN75" i="20" s="1"/>
  <c r="DB74" i="20"/>
  <c r="DC74" i="20" s="1"/>
  <c r="CV74" i="20"/>
  <c r="CX74" i="20" s="1"/>
  <c r="CL41" i="20"/>
  <c r="CN41" i="20" s="1"/>
  <c r="DB39" i="20"/>
  <c r="DC39" i="20" s="1"/>
  <c r="CV39" i="20"/>
  <c r="CX39" i="20" s="1"/>
  <c r="CL33" i="20"/>
  <c r="CN33" i="20" s="1"/>
  <c r="CV11" i="20"/>
  <c r="CX11" i="20" s="1"/>
  <c r="CQ64" i="20"/>
  <c r="CG70" i="20"/>
  <c r="CH70" i="20"/>
  <c r="CH25" i="20"/>
  <c r="CI25" i="20" s="1"/>
  <c r="CG11" i="20"/>
  <c r="CH11" i="20"/>
  <c r="DA70" i="20"/>
  <c r="DB70" i="20"/>
  <c r="DA11" i="20"/>
  <c r="DB11" i="20"/>
  <c r="CL64" i="20"/>
  <c r="CN64" i="20" s="1"/>
  <c r="CL69" i="20"/>
  <c r="CM69" i="20"/>
  <c r="CH29" i="20"/>
  <c r="CI29" i="20" s="1"/>
  <c r="CH56" i="20"/>
  <c r="CI56" i="20" s="1"/>
  <c r="DB42" i="20"/>
  <c r="DC42" i="20" s="1"/>
  <c r="CH42" i="20"/>
  <c r="CI42" i="20" s="1"/>
  <c r="DB37" i="20"/>
  <c r="DC37" i="20" s="1"/>
  <c r="DB26" i="20"/>
  <c r="DC26" i="20" s="1"/>
  <c r="CW29" i="20"/>
  <c r="CX29" i="20" s="1"/>
  <c r="DG55" i="20"/>
  <c r="CM55" i="20"/>
  <c r="CN55" i="20" s="1"/>
  <c r="DG58" i="20"/>
  <c r="CM58" i="20"/>
  <c r="CN58" i="20" s="1"/>
  <c r="CW42" i="20"/>
  <c r="CX42" i="20" s="1"/>
  <c r="DG68" i="20"/>
  <c r="CM68" i="20"/>
  <c r="CN68" i="20" s="1"/>
  <c r="CW37" i="20"/>
  <c r="CX37" i="20" s="1"/>
  <c r="DG32" i="20"/>
  <c r="CW26" i="20"/>
  <c r="CX26" i="20" s="1"/>
  <c r="BV59" i="20"/>
  <c r="BW59" i="20"/>
  <c r="BV36" i="20"/>
  <c r="BW36" i="20"/>
  <c r="BV90" i="20"/>
  <c r="BL16" i="20"/>
  <c r="BM16" i="20"/>
  <c r="BB16" i="20"/>
  <c r="BC16" i="20"/>
  <c r="BG90" i="20"/>
  <c r="BI90" i="20" s="1"/>
  <c r="BQ38" i="20"/>
  <c r="BR38" i="20"/>
  <c r="BQ59" i="20"/>
  <c r="BS59" i="20" s="1"/>
  <c r="BC59" i="20"/>
  <c r="BD59" i="20" s="1"/>
  <c r="AW59" i="20"/>
  <c r="AY59" i="20" s="1"/>
  <c r="BM38" i="20"/>
  <c r="BN38" i="20" s="1"/>
  <c r="BR73" i="20"/>
  <c r="BS73" i="20" s="1"/>
  <c r="BR89" i="20"/>
  <c r="BS89" i="20" s="1"/>
  <c r="BM89" i="20"/>
  <c r="BN89" i="20" s="1"/>
  <c r="AX89" i="20"/>
  <c r="AY89" i="20" s="1"/>
  <c r="BL65" i="20"/>
  <c r="BN65" i="20" s="1"/>
  <c r="AX65" i="20"/>
  <c r="AY65" i="20" s="1"/>
  <c r="BR88" i="20"/>
  <c r="BS88" i="20" s="1"/>
  <c r="BM87" i="20"/>
  <c r="BN87" i="20" s="1"/>
  <c r="AX35" i="20"/>
  <c r="AY35" i="20" s="1"/>
  <c r="BR85" i="20"/>
  <c r="BS85" i="20" s="1"/>
  <c r="BM85" i="20"/>
  <c r="BN85" i="20" s="1"/>
  <c r="AX85" i="20"/>
  <c r="AY85" i="20" s="1"/>
  <c r="BM19" i="20"/>
  <c r="BN19" i="20" s="1"/>
  <c r="AX20" i="20"/>
  <c r="AY20" i="20" s="1"/>
  <c r="BC83" i="20"/>
  <c r="BD83" i="20" s="1"/>
  <c r="BW50" i="20"/>
  <c r="BM82" i="20"/>
  <c r="BN82" i="20" s="1"/>
  <c r="BW52" i="20"/>
  <c r="BW54" i="20"/>
  <c r="AW63" i="20"/>
  <c r="AY63" i="20" s="1"/>
  <c r="BG53" i="20"/>
  <c r="BI53" i="20" s="1"/>
  <c r="BB57" i="20"/>
  <c r="BD57" i="20" s="1"/>
  <c r="BC51" i="20"/>
  <c r="BD51" i="20" s="1"/>
  <c r="BV47" i="20"/>
  <c r="BB61" i="20"/>
  <c r="BD61" i="20" s="1"/>
  <c r="BM18" i="20"/>
  <c r="BL18" i="20"/>
  <c r="AX14" i="20"/>
  <c r="AY14" i="20" s="1"/>
  <c r="BM79" i="20"/>
  <c r="BN79" i="20" s="1"/>
  <c r="BW13" i="20"/>
  <c r="BM13" i="20"/>
  <c r="BN13" i="20" s="1"/>
  <c r="AX24" i="20"/>
  <c r="AW24" i="20"/>
  <c r="BM46" i="20"/>
  <c r="BL46" i="20"/>
  <c r="BM43" i="20"/>
  <c r="BL43" i="20"/>
  <c r="BC43" i="20"/>
  <c r="BB43" i="20"/>
  <c r="BV89" i="20"/>
  <c r="BB89" i="20"/>
  <c r="BD89" i="20" s="1"/>
  <c r="BR65" i="20"/>
  <c r="BS65" i="20" s="1"/>
  <c r="BV85" i="20"/>
  <c r="BB85" i="20"/>
  <c r="BD85" i="20" s="1"/>
  <c r="AW19" i="20"/>
  <c r="AY19" i="20" s="1"/>
  <c r="BL83" i="20"/>
  <c r="BN83" i="20" s="1"/>
  <c r="BC54" i="20"/>
  <c r="BD54" i="20" s="1"/>
  <c r="AX54" i="20"/>
  <c r="AY54" i="20" s="1"/>
  <c r="BB63" i="20"/>
  <c r="BD63" i="20" s="1"/>
  <c r="AW62" i="20"/>
  <c r="AY62" i="20" s="1"/>
  <c r="BC27" i="20"/>
  <c r="BD27" i="20" s="1"/>
  <c r="AX27" i="20"/>
  <c r="AY27" i="20" s="1"/>
  <c r="BM53" i="20"/>
  <c r="BN53" i="20" s="1"/>
  <c r="AX53" i="20"/>
  <c r="AY53" i="20" s="1"/>
  <c r="BR83" i="20"/>
  <c r="BS83" i="20" s="1"/>
  <c r="BM81" i="20"/>
  <c r="BN81" i="20" s="1"/>
  <c r="AX52" i="20"/>
  <c r="AY52" i="20" s="1"/>
  <c r="BQ62" i="20"/>
  <c r="BS62" i="20" s="1"/>
  <c r="BL27" i="20"/>
  <c r="BN27" i="20" s="1"/>
  <c r="BV80" i="20"/>
  <c r="BW80" i="20"/>
  <c r="BR79" i="20"/>
  <c r="BQ79" i="20"/>
  <c r="BB13" i="20"/>
  <c r="BD13" i="20" s="1"/>
  <c r="AX23" i="20"/>
  <c r="AW23" i="20"/>
  <c r="BB30" i="20"/>
  <c r="BC30" i="20"/>
  <c r="AW61" i="20"/>
  <c r="AX61" i="20"/>
  <c r="BM48" i="20"/>
  <c r="BL48" i="20"/>
  <c r="BQ78" i="20"/>
  <c r="BS78" i="20" s="1"/>
  <c r="AX44" i="20"/>
  <c r="AY44" i="20" s="1"/>
  <c r="BQ77" i="20"/>
  <c r="BS77" i="20" s="1"/>
  <c r="BW75" i="20"/>
  <c r="BG75" i="20"/>
  <c r="BI75" i="20" s="1"/>
  <c r="BM41" i="20"/>
  <c r="BN41" i="20" s="1"/>
  <c r="AW41" i="20"/>
  <c r="AY41" i="20" s="1"/>
  <c r="BC33" i="20"/>
  <c r="BD33" i="20" s="1"/>
  <c r="BV72" i="20"/>
  <c r="BQ67" i="20"/>
  <c r="BS67" i="20" s="1"/>
  <c r="BV25" i="20"/>
  <c r="BQ25" i="20"/>
  <c r="BS25" i="20" s="1"/>
  <c r="BL25" i="20"/>
  <c r="BN25" i="20" s="1"/>
  <c r="AW70" i="20"/>
  <c r="AY70" i="20" s="1"/>
  <c r="BB69" i="20"/>
  <c r="BD69" i="20" s="1"/>
  <c r="AW69" i="20"/>
  <c r="AY69" i="20" s="1"/>
  <c r="BV55" i="20"/>
  <c r="AX68" i="20"/>
  <c r="AY68" i="20" s="1"/>
  <c r="BQ37" i="20"/>
  <c r="BS37" i="20" s="1"/>
  <c r="BW26" i="20"/>
  <c r="BG26" i="20"/>
  <c r="BI26" i="20" s="1"/>
  <c r="AX49" i="20"/>
  <c r="AY49" i="20" s="1"/>
  <c r="BW46" i="20"/>
  <c r="BM29" i="20"/>
  <c r="BN29" i="20" s="1"/>
  <c r="BV56" i="20"/>
  <c r="BW42" i="20"/>
  <c r="BM37" i="20"/>
  <c r="BN37" i="20" s="1"/>
  <c r="BV10" i="20"/>
  <c r="BQ10" i="20"/>
  <c r="BS10" i="20" s="1"/>
  <c r="AX10" i="20"/>
  <c r="AY10" i="20" s="1"/>
  <c r="BR36" i="20"/>
  <c r="BS36" i="20" s="1"/>
  <c r="BL36" i="20"/>
  <c r="BN36" i="20" s="1"/>
  <c r="BW38" i="20"/>
  <c r="BB34" i="20"/>
  <c r="BD34" i="20" s="1"/>
  <c r="AX90" i="20"/>
  <c r="AY90" i="20" s="1"/>
  <c r="BV73" i="20"/>
  <c r="BC73" i="20"/>
  <c r="BD73" i="20" s="1"/>
  <c r="BW66" i="20"/>
  <c r="BQ66" i="20"/>
  <c r="BS66" i="20" s="1"/>
  <c r="BL66" i="20"/>
  <c r="BN66" i="20" s="1"/>
  <c r="BM88" i="20"/>
  <c r="BN88" i="20" s="1"/>
  <c r="BG88" i="20"/>
  <c r="BI88" i="20" s="1"/>
  <c r="BB88" i="20"/>
  <c r="BD88" i="20" s="1"/>
  <c r="BR87" i="20"/>
  <c r="BS87" i="20" s="1"/>
  <c r="AW86" i="20"/>
  <c r="AX86" i="20"/>
  <c r="BB10" i="20"/>
  <c r="BD10" i="20" s="1"/>
  <c r="AX36" i="20"/>
  <c r="AY36" i="20" s="1"/>
  <c r="BM73" i="20"/>
  <c r="BN73" i="20" s="1"/>
  <c r="BG73" i="20"/>
  <c r="BI73" i="20" s="1"/>
  <c r="BC66" i="20"/>
  <c r="BD66" i="20" s="1"/>
  <c r="AW66" i="20"/>
  <c r="AY66" i="20" s="1"/>
  <c r="BV87" i="20"/>
  <c r="BA31" i="20"/>
  <c r="BL35" i="20"/>
  <c r="BM35" i="20"/>
  <c r="BW19" i="20"/>
  <c r="BL17" i="20"/>
  <c r="BN17" i="20" s="1"/>
  <c r="BW20" i="20"/>
  <c r="BB60" i="20"/>
  <c r="BD60" i="20" s="1"/>
  <c r="BM84" i="20"/>
  <c r="BN84" i="20" s="1"/>
  <c r="AX83" i="20"/>
  <c r="AY83" i="20" s="1"/>
  <c r="BC50" i="20"/>
  <c r="BD50" i="20" s="1"/>
  <c r="BW81" i="20"/>
  <c r="BQ81" i="20"/>
  <c r="BS81" i="20" s="1"/>
  <c r="BG54" i="20"/>
  <c r="BI54" i="20" s="1"/>
  <c r="BR63" i="20"/>
  <c r="BS63" i="20" s="1"/>
  <c r="BR27" i="20"/>
  <c r="BS27" i="20" s="1"/>
  <c r="AX47" i="20"/>
  <c r="AW47" i="20"/>
  <c r="BW45" i="20"/>
  <c r="BV45" i="20"/>
  <c r="AX17" i="20"/>
  <c r="BW84" i="20"/>
  <c r="BQ84" i="20"/>
  <c r="BS84" i="20" s="1"/>
  <c r="BG50" i="20"/>
  <c r="BI50" i="20" s="1"/>
  <c r="BR82" i="20"/>
  <c r="BS82" i="20" s="1"/>
  <c r="BC81" i="20"/>
  <c r="BD81" i="20" s="1"/>
  <c r="AW81" i="20"/>
  <c r="AY81" i="20" s="1"/>
  <c r="BV63" i="20"/>
  <c r="BC62" i="20"/>
  <c r="BD62" i="20" s="1"/>
  <c r="BC53" i="20"/>
  <c r="BD53" i="20" s="1"/>
  <c r="BM22" i="20"/>
  <c r="BL22" i="20"/>
  <c r="BC45" i="20"/>
  <c r="BB45" i="20"/>
  <c r="BC84" i="20"/>
  <c r="BD84" i="20" s="1"/>
  <c r="AW84" i="20"/>
  <c r="AY84" i="20" s="1"/>
  <c r="BV82" i="20"/>
  <c r="BW53" i="20"/>
  <c r="BG61" i="20"/>
  <c r="AW18" i="20"/>
  <c r="AY18" i="20" s="1"/>
  <c r="BL80" i="20"/>
  <c r="BN80" i="20" s="1"/>
  <c r="BC79" i="20"/>
  <c r="BD79" i="20" s="1"/>
  <c r="AW79" i="20"/>
  <c r="AY79" i="20" s="1"/>
  <c r="BQ24" i="20"/>
  <c r="BS24" i="20" s="1"/>
  <c r="BR28" i="20"/>
  <c r="BS28" i="20" s="1"/>
  <c r="BL28" i="20"/>
  <c r="BN28" i="20" s="1"/>
  <c r="BB49" i="20"/>
  <c r="BD49" i="20" s="1"/>
  <c r="AX43" i="20"/>
  <c r="AY43" i="20" s="1"/>
  <c r="BQ21" i="20"/>
  <c r="BS21" i="20" s="1"/>
  <c r="BB21" i="20"/>
  <c r="BC21" i="20"/>
  <c r="BL15" i="20"/>
  <c r="BN15" i="20" s="1"/>
  <c r="AW15" i="20"/>
  <c r="AX15" i="20"/>
  <c r="BV77" i="20"/>
  <c r="BW77" i="20"/>
  <c r="BB77" i="20"/>
  <c r="BC77" i="20"/>
  <c r="BQ76" i="20"/>
  <c r="BR76" i="20"/>
  <c r="AW76" i="20"/>
  <c r="AX76" i="20"/>
  <c r="BB14" i="20"/>
  <c r="BD14" i="20" s="1"/>
  <c r="AX48" i="20"/>
  <c r="AY48" i="20" s="1"/>
  <c r="BW23" i="20"/>
  <c r="BQ23" i="20"/>
  <c r="BS23" i="20" s="1"/>
  <c r="BM30" i="20"/>
  <c r="BN30" i="20" s="1"/>
  <c r="BC46" i="20"/>
  <c r="BD46" i="20" s="1"/>
  <c r="AW46" i="20"/>
  <c r="AY46" i="20" s="1"/>
  <c r="BV21" i="20"/>
  <c r="BW21" i="20"/>
  <c r="AW21" i="20"/>
  <c r="AY21" i="20" s="1"/>
  <c r="BQ15" i="20"/>
  <c r="BR15" i="20"/>
  <c r="BL44" i="20"/>
  <c r="BM44" i="20"/>
  <c r="BW76" i="20"/>
  <c r="BC76" i="20"/>
  <c r="BD76" i="20" s="1"/>
  <c r="BR75" i="20"/>
  <c r="BS75" i="20" s="1"/>
  <c r="AX75" i="20"/>
  <c r="AY75" i="20" s="1"/>
  <c r="BM74" i="20"/>
  <c r="BN74" i="20" s="1"/>
  <c r="BW39" i="20"/>
  <c r="BC39" i="20"/>
  <c r="BD39" i="20" s="1"/>
  <c r="BR33" i="20"/>
  <c r="BS33" i="20" s="1"/>
  <c r="AX33" i="20"/>
  <c r="AY33" i="20" s="1"/>
  <c r="BM72" i="20"/>
  <c r="BN72" i="20" s="1"/>
  <c r="BR71" i="20"/>
  <c r="BS71" i="20" s="1"/>
  <c r="BL71" i="20"/>
  <c r="BN71" i="20" s="1"/>
  <c r="BW67" i="20"/>
  <c r="BB25" i="20"/>
  <c r="BD25" i="20" s="1"/>
  <c r="BM11" i="20"/>
  <c r="BN11" i="20" s="1"/>
  <c r="AX64" i="20"/>
  <c r="AY64" i="20" s="1"/>
  <c r="BC70" i="20"/>
  <c r="BD70" i="20" s="1"/>
  <c r="BW29" i="20"/>
  <c r="BQ29" i="20"/>
  <c r="BS29" i="20" s="1"/>
  <c r="BM75" i="20"/>
  <c r="BN75" i="20" s="1"/>
  <c r="BW41" i="20"/>
  <c r="BC41" i="20"/>
  <c r="BD41" i="20" s="1"/>
  <c r="BR39" i="20"/>
  <c r="BS39" i="20" s="1"/>
  <c r="AX39" i="20"/>
  <c r="AY39" i="20" s="1"/>
  <c r="BM33" i="20"/>
  <c r="BN33" i="20" s="1"/>
  <c r="AX71" i="20"/>
  <c r="AY71" i="20" s="1"/>
  <c r="BC67" i="20"/>
  <c r="BD67" i="20" s="1"/>
  <c r="BW11" i="20"/>
  <c r="BQ11" i="20"/>
  <c r="BS11" i="20" s="1"/>
  <c r="BM70" i="20"/>
  <c r="BN70" i="20" s="1"/>
  <c r="BG70" i="20"/>
  <c r="BI70" i="20" s="1"/>
  <c r="BR69" i="20"/>
  <c r="BS69" i="20" s="1"/>
  <c r="AW29" i="20"/>
  <c r="AX29" i="20"/>
  <c r="BG55" i="20"/>
  <c r="BI55" i="20" s="1"/>
  <c r="BB56" i="20"/>
  <c r="BC56" i="20"/>
  <c r="BM67" i="20"/>
  <c r="BN67" i="20" s="1"/>
  <c r="BG67" i="20"/>
  <c r="BI67" i="20" s="1"/>
  <c r="BC11" i="20"/>
  <c r="BD11" i="20" s="1"/>
  <c r="AW11" i="20"/>
  <c r="AY11" i="20" s="1"/>
  <c r="BV69" i="20"/>
  <c r="BL55" i="20"/>
  <c r="BM55" i="20"/>
  <c r="BW58" i="20"/>
  <c r="BC58" i="20"/>
  <c r="BD58" i="20" s="1"/>
  <c r="BR42" i="20"/>
  <c r="BS42" i="20" s="1"/>
  <c r="AX42" i="20"/>
  <c r="AY42" i="20" s="1"/>
  <c r="BM68" i="20"/>
  <c r="BN68" i="20" s="1"/>
  <c r="BW32" i="20"/>
  <c r="BR26" i="20"/>
  <c r="BS26" i="20" s="1"/>
  <c r="AX58" i="20"/>
  <c r="AY58" i="20" s="1"/>
  <c r="BM42" i="20"/>
  <c r="BN42" i="20" s="1"/>
  <c r="BW37" i="20"/>
  <c r="BC37" i="20"/>
  <c r="BD37" i="20" s="1"/>
  <c r="BR32" i="20"/>
  <c r="BS32" i="20" s="1"/>
  <c r="BM26" i="20"/>
  <c r="BN26" i="20" s="1"/>
  <c r="S79" i="20"/>
  <c r="AC21" i="20"/>
  <c r="AH21" i="20"/>
  <c r="AC39" i="20"/>
  <c r="S64" i="20"/>
  <c r="AH73" i="20"/>
  <c r="AC17" i="20"/>
  <c r="AM80" i="20"/>
  <c r="AH24" i="20"/>
  <c r="AH59" i="20"/>
  <c r="AM88" i="20"/>
  <c r="S50" i="20"/>
  <c r="AH81" i="20"/>
  <c r="AM19" i="20"/>
  <c r="AC83" i="20"/>
  <c r="AC18" i="20"/>
  <c r="AM79" i="20"/>
  <c r="AM13" i="20"/>
  <c r="AM25" i="20"/>
  <c r="AH38" i="20"/>
  <c r="AM35" i="20"/>
  <c r="AC60" i="20"/>
  <c r="AM54" i="20"/>
  <c r="AM45" i="20"/>
  <c r="S15" i="20"/>
  <c r="S71" i="20"/>
  <c r="AC67" i="20"/>
  <c r="S25" i="20"/>
  <c r="AC70" i="20"/>
  <c r="S81" i="20"/>
  <c r="S51" i="20"/>
  <c r="AH16" i="20"/>
  <c r="AC85" i="20"/>
  <c r="AM20" i="20"/>
  <c r="S84" i="20"/>
  <c r="AH82" i="20"/>
  <c r="AM53" i="20"/>
  <c r="S23" i="20"/>
  <c r="S30" i="20"/>
  <c r="S46" i="20"/>
  <c r="AM78" i="20"/>
  <c r="AM77" i="20"/>
  <c r="S89" i="20"/>
  <c r="S53" i="20"/>
  <c r="AM51" i="20"/>
  <c r="AC73" i="20"/>
  <c r="AC89" i="20"/>
  <c r="AC88" i="20"/>
  <c r="S87" i="20"/>
  <c r="S57" i="20"/>
  <c r="AM30" i="20"/>
  <c r="AM43" i="20"/>
  <c r="S21" i="20"/>
  <c r="AH44" i="20"/>
  <c r="AC77" i="20"/>
  <c r="S45" i="20"/>
  <c r="AH14" i="20"/>
  <c r="AC48" i="20"/>
  <c r="AM23" i="20"/>
  <c r="S76" i="20"/>
  <c r="AH74" i="20"/>
  <c r="AC41" i="20"/>
  <c r="S41" i="20"/>
  <c r="AH22" i="20"/>
  <c r="AC24" i="20"/>
  <c r="S49" i="20"/>
  <c r="AH43" i="20"/>
  <c r="AC78" i="20"/>
  <c r="AM44" i="20"/>
  <c r="AM74" i="20"/>
  <c r="AC72" i="20"/>
  <c r="AM71" i="20"/>
  <c r="AM69" i="20"/>
  <c r="AC26" i="20"/>
  <c r="AC76" i="20"/>
  <c r="S75" i="20"/>
  <c r="AM41" i="20"/>
  <c r="AH39" i="20"/>
  <c r="AH11" i="20"/>
  <c r="AM33" i="20"/>
  <c r="S33" i="20"/>
  <c r="AC11" i="20"/>
  <c r="AM64" i="20"/>
  <c r="AM89" i="20"/>
  <c r="S65" i="20"/>
  <c r="AC86" i="20"/>
  <c r="AH10" i="20"/>
  <c r="AH36" i="20"/>
  <c r="AH34" i="20"/>
  <c r="AH90" i="20"/>
  <c r="S66" i="20"/>
  <c r="AC87" i="20"/>
  <c r="AH84" i="20"/>
  <c r="AC66" i="20"/>
  <c r="AM87" i="20"/>
  <c r="S52" i="20"/>
  <c r="AH62" i="20"/>
  <c r="AH45" i="20"/>
  <c r="AH80" i="20"/>
  <c r="AH13" i="20"/>
  <c r="AH79" i="20"/>
  <c r="AH71" i="20"/>
  <c r="AH33" i="20"/>
  <c r="AH25" i="20"/>
  <c r="AC64" i="20"/>
  <c r="AM70" i="20"/>
  <c r="S70" i="20"/>
  <c r="AC69" i="20"/>
  <c r="AM29" i="20"/>
  <c r="S29" i="20"/>
  <c r="AC55" i="20"/>
  <c r="AM56" i="20"/>
  <c r="S56" i="20"/>
  <c r="AC58" i="20"/>
  <c r="AM42" i="20"/>
  <c r="S42" i="20"/>
  <c r="AC68" i="20"/>
  <c r="AM37" i="20"/>
  <c r="AC32" i="20"/>
  <c r="AM26" i="20"/>
  <c r="L26" i="20"/>
  <c r="M26" i="20" s="1"/>
  <c r="L32" i="20"/>
  <c r="M32" i="20" s="1"/>
  <c r="L31" i="20"/>
  <c r="M31" i="20" s="1"/>
  <c r="G28" i="29"/>
  <c r="I23" i="29"/>
  <c r="H23" i="29"/>
  <c r="G24" i="29"/>
  <c r="G27" i="29"/>
  <c r="BR31" i="20"/>
  <c r="G26" i="29"/>
  <c r="BM31" i="20"/>
  <c r="G25" i="29"/>
  <c r="G23" i="29"/>
  <c r="F28" i="29"/>
  <c r="F27" i="29"/>
  <c r="F26" i="29"/>
  <c r="F24" i="29"/>
  <c r="F25" i="29"/>
  <c r="CA46" i="30"/>
  <c r="CA86" i="30"/>
  <c r="CB86" i="30" s="1"/>
  <c r="CA88" i="30"/>
  <c r="CB88" i="30" s="1"/>
  <c r="CA89" i="30"/>
  <c r="CB89" i="30" s="1"/>
  <c r="EU90" i="30"/>
  <c r="EW90" i="30" s="1"/>
  <c r="IY90" i="30"/>
  <c r="JA90" i="30" s="1"/>
  <c r="CA92" i="30"/>
  <c r="CA93" i="30"/>
  <c r="CA94" i="30"/>
  <c r="CA95" i="30"/>
  <c r="CA96" i="30"/>
  <c r="EU96" i="30"/>
  <c r="EW96" i="30" s="1"/>
  <c r="KI96" i="30"/>
  <c r="KK96" i="30" s="1"/>
  <c r="EU97" i="30"/>
  <c r="EW97" i="30" s="1"/>
  <c r="HO97" i="30"/>
  <c r="HQ97" i="30" s="1"/>
  <c r="HO98" i="30"/>
  <c r="HQ98" i="30" s="1"/>
  <c r="IY98" i="30"/>
  <c r="JA98" i="30" s="1"/>
  <c r="CA99" i="30"/>
  <c r="GE99" i="30"/>
  <c r="GG99" i="30" s="1"/>
  <c r="CA100" i="30"/>
  <c r="CA101" i="30"/>
  <c r="CA102" i="30"/>
  <c r="CA103" i="30"/>
  <c r="HO103" i="30"/>
  <c r="HQ103" i="30" s="1"/>
  <c r="IY103" i="30"/>
  <c r="JA103" i="30" s="1"/>
  <c r="J28" i="30"/>
  <c r="J78" i="30"/>
  <c r="J44" i="30"/>
  <c r="J19" i="30"/>
  <c r="J59" i="30"/>
  <c r="J112" i="30"/>
  <c r="J21" i="30"/>
  <c r="J60" i="30"/>
  <c r="J20" i="30"/>
  <c r="J62" i="30"/>
  <c r="J42" i="30"/>
  <c r="J47" i="30"/>
  <c r="J58" i="30"/>
  <c r="J11" i="30"/>
  <c r="J79" i="30"/>
  <c r="J49" i="30"/>
  <c r="J80" i="30"/>
  <c r="J25" i="30"/>
  <c r="J66" i="30"/>
  <c r="J53" i="30"/>
  <c r="J50" i="30"/>
  <c r="J68" i="30"/>
  <c r="J8" i="30"/>
  <c r="J16" i="30"/>
  <c r="J52" i="30"/>
  <c r="J48" i="30"/>
  <c r="J69" i="30"/>
  <c r="J77" i="30"/>
  <c r="J39" i="30"/>
  <c r="J32" i="30"/>
  <c r="J41" i="30"/>
  <c r="J71" i="30"/>
  <c r="J110" i="30"/>
  <c r="J12" i="30"/>
  <c r="J73" i="30"/>
  <c r="J43" i="30"/>
  <c r="J27" i="30"/>
  <c r="J24" i="30"/>
  <c r="J106" i="30"/>
  <c r="J114" i="30"/>
  <c r="J107" i="30"/>
  <c r="J108" i="30"/>
  <c r="J9" i="30"/>
  <c r="J109" i="30"/>
  <c r="J31" i="30"/>
  <c r="J84" i="30"/>
  <c r="J85" i="30"/>
  <c r="J57" i="30"/>
  <c r="J26" i="30"/>
  <c r="J113" i="30"/>
  <c r="J115" i="30"/>
  <c r="J55" i="30"/>
  <c r="J116" i="30"/>
  <c r="J74" i="30"/>
  <c r="J45" i="30"/>
  <c r="J46" i="30"/>
  <c r="J86" i="30"/>
  <c r="J87" i="30"/>
  <c r="J88" i="30"/>
  <c r="J89" i="30"/>
  <c r="J90" i="30"/>
  <c r="J105" i="30"/>
  <c r="EU105" i="30"/>
  <c r="EW105" i="30" s="1"/>
  <c r="CA115" i="30"/>
  <c r="CB115" i="30" s="1"/>
  <c r="CA85" i="30"/>
  <c r="CB85" i="30" s="1"/>
  <c r="CA84" i="30"/>
  <c r="CB84" i="30" s="1"/>
  <c r="CA12" i="30"/>
  <c r="CA110" i="30"/>
  <c r="CB110" i="30" s="1"/>
  <c r="CA71" i="30"/>
  <c r="CA41" i="30"/>
  <c r="CA77" i="30"/>
  <c r="CB77" i="30" s="1"/>
  <c r="CA52" i="30"/>
  <c r="CA8" i="30"/>
  <c r="CA80" i="30"/>
  <c r="CB80" i="30" s="1"/>
  <c r="CA49" i="30"/>
  <c r="CA79" i="30"/>
  <c r="CB79" i="30" s="1"/>
  <c r="CA58" i="30"/>
  <c r="CA112" i="30"/>
  <c r="CB112" i="30" s="1"/>
  <c r="CA59" i="30"/>
  <c r="GE28" i="30"/>
  <c r="GG28" i="30" s="1"/>
  <c r="CA28" i="30"/>
  <c r="EU75" i="30"/>
  <c r="J76" i="30"/>
  <c r="J36" i="30"/>
  <c r="J75" i="30"/>
  <c r="J81" i="30"/>
  <c r="J83" i="30"/>
  <c r="J6" i="30"/>
  <c r="J111" i="30"/>
  <c r="J10" i="30"/>
  <c r="J72" i="30"/>
  <c r="J22" i="30"/>
  <c r="J70" i="30"/>
  <c r="J33" i="30"/>
  <c r="J23" i="30"/>
  <c r="J7" i="30"/>
  <c r="CA67" i="30"/>
  <c r="J54" i="30"/>
  <c r="H45" i="29"/>
  <c r="DJ117" i="30" s="1"/>
  <c r="H43" i="29"/>
  <c r="CA64" i="30"/>
  <c r="U65" i="30"/>
  <c r="J117" i="30"/>
  <c r="J65" i="30"/>
  <c r="LC50" i="35" l="1"/>
  <c r="LD50" i="35" s="1"/>
  <c r="I50" i="35"/>
  <c r="DJ50" i="35"/>
  <c r="DJ46" i="35"/>
  <c r="CS46" i="35" s="1"/>
  <c r="CT46" i="35" s="1"/>
  <c r="DM46" i="35" s="1"/>
  <c r="DJ53" i="35"/>
  <c r="DJ52" i="35"/>
  <c r="DJ51" i="35"/>
  <c r="DJ49" i="35"/>
  <c r="DJ44" i="35"/>
  <c r="CS44" i="35" s="1"/>
  <c r="CT44" i="35" s="1"/>
  <c r="DM44" i="35" s="1"/>
  <c r="DJ40" i="35"/>
  <c r="CS40" i="35" s="1"/>
  <c r="CT40" i="35" s="1"/>
  <c r="DM40" i="35" s="1"/>
  <c r="DJ47" i="35"/>
  <c r="CS47" i="35" s="1"/>
  <c r="CT47" i="35" s="1"/>
  <c r="DM47" i="35" s="1"/>
  <c r="DJ45" i="35"/>
  <c r="CS45" i="35" s="1"/>
  <c r="CT45" i="35" s="1"/>
  <c r="DM45" i="35" s="1"/>
  <c r="DJ41" i="35"/>
  <c r="CS41" i="35" s="1"/>
  <c r="CT41" i="35" s="1"/>
  <c r="DM41" i="35" s="1"/>
  <c r="DJ48" i="35"/>
  <c r="CS48" i="35" s="1"/>
  <c r="CT48" i="35" s="1"/>
  <c r="DM48" i="35" s="1"/>
  <c r="DJ43" i="35"/>
  <c r="CS43" i="35" s="1"/>
  <c r="CT43" i="35" s="1"/>
  <c r="DM43" i="35" s="1"/>
  <c r="DJ42" i="35"/>
  <c r="CS42" i="35" s="1"/>
  <c r="CT42" i="35" s="1"/>
  <c r="DM42" i="35" s="1"/>
  <c r="DJ55" i="35"/>
  <c r="DJ54" i="35"/>
  <c r="DJ39" i="35"/>
  <c r="CS39" i="35" s="1"/>
  <c r="CT39" i="35" s="1"/>
  <c r="DM39" i="35" s="1"/>
  <c r="KH39" i="20"/>
  <c r="LC51" i="35"/>
  <c r="LD51" i="35" s="1"/>
  <c r="I51" i="35"/>
  <c r="I26" i="35"/>
  <c r="LC26" i="35"/>
  <c r="LF26" i="35" s="1"/>
  <c r="LC29" i="35"/>
  <c r="LE29" i="35" s="1"/>
  <c r="I29" i="35"/>
  <c r="I53" i="35"/>
  <c r="LC53" i="35"/>
  <c r="LD53" i="35" s="1"/>
  <c r="I17" i="35"/>
  <c r="LC17" i="35"/>
  <c r="LF17" i="35" s="1"/>
  <c r="I21" i="35"/>
  <c r="LC21" i="35"/>
  <c r="LE21" i="35" s="1"/>
  <c r="I55" i="35"/>
  <c r="LC55" i="35"/>
  <c r="LD55" i="35" s="1"/>
  <c r="LC16" i="35"/>
  <c r="LF16" i="35" s="1"/>
  <c r="I16" i="35"/>
  <c r="KO49" i="35"/>
  <c r="KQ49" i="35" s="1"/>
  <c r="KT49" i="35" s="1"/>
  <c r="LA49" i="35"/>
  <c r="I52" i="35"/>
  <c r="LC52" i="35"/>
  <c r="LD52" i="35" s="1"/>
  <c r="LC15" i="35"/>
  <c r="LF15" i="35" s="1"/>
  <c r="I15" i="35"/>
  <c r="I54" i="35"/>
  <c r="LC54" i="35"/>
  <c r="LD54" i="35" s="1"/>
  <c r="KO14" i="35"/>
  <c r="KQ14" i="35" s="1"/>
  <c r="KR14" i="35" s="1"/>
  <c r="LA14" i="35"/>
  <c r="I22" i="35"/>
  <c r="LC22" i="35"/>
  <c r="LE22" i="35" s="1"/>
  <c r="I24" i="35"/>
  <c r="LC24" i="35"/>
  <c r="LE24" i="35" s="1"/>
  <c r="I13" i="35"/>
  <c r="LC13" i="35"/>
  <c r="LE13" i="35" s="1"/>
  <c r="LC20" i="35"/>
  <c r="LE20" i="35" s="1"/>
  <c r="I20" i="35"/>
  <c r="IW25" i="34"/>
  <c r="IW20" i="34"/>
  <c r="IW24" i="34"/>
  <c r="IW16" i="34"/>
  <c r="IW15" i="34"/>
  <c r="HV15" i="34" s="1"/>
  <c r="HW15" i="34" s="1"/>
  <c r="IZ15" i="34" s="1"/>
  <c r="IW12" i="34"/>
  <c r="HV12" i="34" s="1"/>
  <c r="HW12" i="34" s="1"/>
  <c r="IZ12" i="34" s="1"/>
  <c r="JA12" i="34" s="1"/>
  <c r="IW11" i="34"/>
  <c r="HV11" i="34" s="1"/>
  <c r="HW11" i="34" s="1"/>
  <c r="IZ11" i="34" s="1"/>
  <c r="JA11" i="34" s="1"/>
  <c r="IW26" i="34"/>
  <c r="IW10" i="34"/>
  <c r="HV10" i="34" s="1"/>
  <c r="HW10" i="34" s="1"/>
  <c r="IZ10" i="34" s="1"/>
  <c r="JA10" i="34" s="1"/>
  <c r="IW8" i="34"/>
  <c r="HV8" i="34" s="1"/>
  <c r="HW8" i="34" s="1"/>
  <c r="IZ8" i="34" s="1"/>
  <c r="JA8" i="34" s="1"/>
  <c r="IW23" i="34"/>
  <c r="HN35" i="20"/>
  <c r="HO35" i="20" s="1"/>
  <c r="IX38" i="20"/>
  <c r="IY38" i="20" s="1"/>
  <c r="KH33" i="20"/>
  <c r="KI33" i="20" s="1"/>
  <c r="ES26" i="34"/>
  <c r="ES25" i="34"/>
  <c r="ES24" i="34"/>
  <c r="ES23" i="34"/>
  <c r="ES20" i="34"/>
  <c r="ES15" i="34"/>
  <c r="ES12" i="34"/>
  <c r="ES8" i="34"/>
  <c r="DR8" i="34" s="1"/>
  <c r="DS8" i="34" s="1"/>
  <c r="EV8" i="34" s="1"/>
  <c r="EW8" i="34" s="1"/>
  <c r="ES10" i="34"/>
  <c r="DR10" i="34" s="1"/>
  <c r="DS10" i="34" s="1"/>
  <c r="EV10" i="34" s="1"/>
  <c r="EW10" i="34" s="1"/>
  <c r="ES16" i="34"/>
  <c r="DR16" i="34" s="1"/>
  <c r="DS16" i="34" s="1"/>
  <c r="EV16" i="34" s="1"/>
  <c r="ES11" i="34"/>
  <c r="DR11" i="34" s="1"/>
  <c r="DS11" i="34" s="1"/>
  <c r="EV11" i="34" s="1"/>
  <c r="EW11" i="34" s="1"/>
  <c r="BY44" i="34"/>
  <c r="BY45" i="34"/>
  <c r="BY43" i="34"/>
  <c r="BY42" i="34"/>
  <c r="BY46" i="34"/>
  <c r="BY38" i="34"/>
  <c r="BH38" i="34" s="1"/>
  <c r="BI38" i="34" s="1"/>
  <c r="CB38" i="34" s="1"/>
  <c r="CC38" i="34" s="1"/>
  <c r="BY37" i="34"/>
  <c r="BH37" i="34" s="1"/>
  <c r="BI37" i="34" s="1"/>
  <c r="CB37" i="34" s="1"/>
  <c r="CC37" i="34" s="1"/>
  <c r="BY40" i="34"/>
  <c r="BH40" i="34" s="1"/>
  <c r="BI40" i="34" s="1"/>
  <c r="CB40" i="34" s="1"/>
  <c r="CC40" i="34" s="1"/>
  <c r="BY36" i="34"/>
  <c r="BH36" i="34" s="1"/>
  <c r="BI36" i="34" s="1"/>
  <c r="CB36" i="34" s="1"/>
  <c r="CC36" i="34" s="1"/>
  <c r="BY33" i="34"/>
  <c r="BH33" i="34" s="1"/>
  <c r="BI33" i="34" s="1"/>
  <c r="CB33" i="34" s="1"/>
  <c r="CC33" i="34" s="1"/>
  <c r="BY41" i="34"/>
  <c r="BY34" i="34"/>
  <c r="BH34" i="34" s="1"/>
  <c r="BI34" i="34" s="1"/>
  <c r="CB34" i="34" s="1"/>
  <c r="CC34" i="34" s="1"/>
  <c r="BY32" i="34"/>
  <c r="BH32" i="34" s="1"/>
  <c r="BI32" i="34" s="1"/>
  <c r="CB32" i="34" s="1"/>
  <c r="CC32" i="34" s="1"/>
  <c r="BY31" i="34"/>
  <c r="BH31" i="34" s="1"/>
  <c r="BI31" i="34" s="1"/>
  <c r="CB31" i="34" s="1"/>
  <c r="CC31" i="34" s="1"/>
  <c r="BY35" i="34"/>
  <c r="BH35" i="34" s="1"/>
  <c r="BI35" i="34" s="1"/>
  <c r="CB35" i="34" s="1"/>
  <c r="CC35" i="34" s="1"/>
  <c r="BY39" i="34"/>
  <c r="BH39" i="34" s="1"/>
  <c r="BI39" i="34" s="1"/>
  <c r="CB39" i="34" s="1"/>
  <c r="CC39" i="34" s="1"/>
  <c r="BY23" i="34"/>
  <c r="BY16" i="34"/>
  <c r="BY15" i="34"/>
  <c r="BY12" i="34"/>
  <c r="AX12" i="34" s="1"/>
  <c r="AY12" i="34" s="1"/>
  <c r="CB12" i="34" s="1"/>
  <c r="CC12" i="34" s="1"/>
  <c r="BY11" i="34"/>
  <c r="AX11" i="34" s="1"/>
  <c r="AY11" i="34" s="1"/>
  <c r="CB11" i="34" s="1"/>
  <c r="BY10" i="34"/>
  <c r="AX10" i="34" s="1"/>
  <c r="AY10" i="34" s="1"/>
  <c r="CB10" i="34" s="1"/>
  <c r="CC10" i="34" s="1"/>
  <c r="BY26" i="34"/>
  <c r="BY24" i="34"/>
  <c r="BY20" i="34"/>
  <c r="BY25" i="34"/>
  <c r="BY8" i="34"/>
  <c r="AX8" i="34" s="1"/>
  <c r="AY8" i="34" s="1"/>
  <c r="CB8" i="34" s="1"/>
  <c r="CC8" i="34" s="1"/>
  <c r="GC24" i="34"/>
  <c r="GC26" i="34"/>
  <c r="GC23" i="34"/>
  <c r="GC25" i="34"/>
  <c r="GC16" i="34"/>
  <c r="FB16" i="34" s="1"/>
  <c r="FC16" i="34" s="1"/>
  <c r="GF16" i="34" s="1"/>
  <c r="GG16" i="34" s="1"/>
  <c r="GC15" i="34"/>
  <c r="GC12" i="34"/>
  <c r="GC11" i="34"/>
  <c r="FB11" i="34" s="1"/>
  <c r="FC11" i="34" s="1"/>
  <c r="GF11" i="34" s="1"/>
  <c r="GG11" i="34" s="1"/>
  <c r="GC10" i="34"/>
  <c r="FB10" i="34" s="1"/>
  <c r="FC10" i="34" s="1"/>
  <c r="GF10" i="34" s="1"/>
  <c r="GG10" i="34" s="1"/>
  <c r="GC8" i="34"/>
  <c r="FB8" i="34" s="1"/>
  <c r="FC8" i="34" s="1"/>
  <c r="GF8" i="34" s="1"/>
  <c r="GG8" i="34" s="1"/>
  <c r="GC20" i="34"/>
  <c r="BY30" i="34"/>
  <c r="BY29" i="34"/>
  <c r="BY28" i="34"/>
  <c r="BY27" i="34"/>
  <c r="BY22" i="34"/>
  <c r="BY21" i="34"/>
  <c r="BY19" i="34"/>
  <c r="BY18" i="34"/>
  <c r="BY17" i="34"/>
  <c r="BY14" i="34"/>
  <c r="BY13" i="34"/>
  <c r="BC13" i="34" s="1"/>
  <c r="BD13" i="34" s="1"/>
  <c r="CB13" i="34" s="1"/>
  <c r="CC13" i="34" s="1"/>
  <c r="BY9" i="34"/>
  <c r="BC9" i="34" s="1"/>
  <c r="BD9" i="34" s="1"/>
  <c r="CB9" i="34" s="1"/>
  <c r="CC9" i="34" s="1"/>
  <c r="BY7" i="34"/>
  <c r="BC7" i="34" s="1"/>
  <c r="BD7" i="34" s="1"/>
  <c r="CB7" i="34" s="1"/>
  <c r="CC7" i="34" s="1"/>
  <c r="BY6" i="34"/>
  <c r="BC6" i="34" s="1"/>
  <c r="BD6" i="34" s="1"/>
  <c r="CB6" i="34" s="1"/>
  <c r="CC6" i="34" s="1"/>
  <c r="KG25" i="34"/>
  <c r="KG24" i="34"/>
  <c r="KG23" i="34"/>
  <c r="KG20" i="34"/>
  <c r="JF20" i="34" s="1"/>
  <c r="JG20" i="34" s="1"/>
  <c r="KJ20" i="34" s="1"/>
  <c r="KG26" i="34"/>
  <c r="KG11" i="34"/>
  <c r="JF11" i="34" s="1"/>
  <c r="JG11" i="34" s="1"/>
  <c r="KJ11" i="34" s="1"/>
  <c r="KK11" i="34" s="1"/>
  <c r="KG12" i="34"/>
  <c r="JF12" i="34" s="1"/>
  <c r="JG12" i="34" s="1"/>
  <c r="KJ12" i="34" s="1"/>
  <c r="KK12" i="34" s="1"/>
  <c r="KG16" i="34"/>
  <c r="KG15" i="34"/>
  <c r="JF15" i="34" s="1"/>
  <c r="JG15" i="34" s="1"/>
  <c r="KJ15" i="34" s="1"/>
  <c r="KK15" i="34" s="1"/>
  <c r="KG8" i="34"/>
  <c r="JF8" i="34" s="1"/>
  <c r="JG8" i="34" s="1"/>
  <c r="KJ8" i="34" s="1"/>
  <c r="KK8" i="34" s="1"/>
  <c r="KG10" i="34"/>
  <c r="JF10" i="34" s="1"/>
  <c r="JG10" i="34" s="1"/>
  <c r="KJ10" i="34" s="1"/>
  <c r="KK10" i="34" s="1"/>
  <c r="KG30" i="34"/>
  <c r="KG29" i="34"/>
  <c r="KG28" i="34"/>
  <c r="KG27" i="34"/>
  <c r="KG21" i="34"/>
  <c r="KG19" i="34"/>
  <c r="KG9" i="34"/>
  <c r="JK9" i="34" s="1"/>
  <c r="JL9" i="34" s="1"/>
  <c r="KJ9" i="34" s="1"/>
  <c r="KK9" i="34" s="1"/>
  <c r="KG6" i="34"/>
  <c r="JK6" i="34" s="1"/>
  <c r="JL6" i="34" s="1"/>
  <c r="KJ6" i="34" s="1"/>
  <c r="KK6" i="34" s="1"/>
  <c r="KG22" i="34"/>
  <c r="KG18" i="34"/>
  <c r="KG17" i="34"/>
  <c r="KG14" i="34"/>
  <c r="KG7" i="34"/>
  <c r="KG13" i="34"/>
  <c r="AO30" i="34"/>
  <c r="AO22" i="34"/>
  <c r="AO21" i="34"/>
  <c r="AO13" i="34"/>
  <c r="S13" i="34" s="1"/>
  <c r="T13" i="34" s="1"/>
  <c r="AR13" i="34" s="1"/>
  <c r="AO7" i="34"/>
  <c r="S7" i="34" s="1"/>
  <c r="T7" i="34" s="1"/>
  <c r="AR7" i="34" s="1"/>
  <c r="AO29" i="34"/>
  <c r="AO19" i="34"/>
  <c r="AO18" i="34"/>
  <c r="AO17" i="34"/>
  <c r="S17" i="34" s="1"/>
  <c r="T17" i="34" s="1"/>
  <c r="AR17" i="34" s="1"/>
  <c r="AO6" i="34"/>
  <c r="S6" i="34" s="1"/>
  <c r="T6" i="34" s="1"/>
  <c r="AR6" i="34" s="1"/>
  <c r="AO28" i="34"/>
  <c r="AO27" i="34"/>
  <c r="AO9" i="34"/>
  <c r="S9" i="34" s="1"/>
  <c r="T9" i="34" s="1"/>
  <c r="AR9" i="34" s="1"/>
  <c r="AO14" i="34"/>
  <c r="AO24" i="34"/>
  <c r="AO25" i="34"/>
  <c r="AO16" i="34"/>
  <c r="AO15" i="34"/>
  <c r="AO12" i="34"/>
  <c r="N12" i="34" s="1"/>
  <c r="O12" i="34" s="1"/>
  <c r="AR12" i="34" s="1"/>
  <c r="AO11" i="34"/>
  <c r="AO10" i="34"/>
  <c r="N10" i="34" s="1"/>
  <c r="O10" i="34" s="1"/>
  <c r="AR10" i="34" s="1"/>
  <c r="AO8" i="34"/>
  <c r="N8" i="34" s="1"/>
  <c r="O8" i="34" s="1"/>
  <c r="AR8" i="34" s="1"/>
  <c r="AO26" i="34"/>
  <c r="AO23" i="34"/>
  <c r="HM30" i="34"/>
  <c r="HM29" i="34"/>
  <c r="HM28" i="34"/>
  <c r="HM27" i="34"/>
  <c r="HM22" i="34"/>
  <c r="HM21" i="34"/>
  <c r="HM19" i="34"/>
  <c r="GQ19" i="34" s="1"/>
  <c r="GR19" i="34" s="1"/>
  <c r="HP19" i="34" s="1"/>
  <c r="HM18" i="34"/>
  <c r="HM17" i="34"/>
  <c r="HM14" i="34"/>
  <c r="GQ14" i="34" s="1"/>
  <c r="GR14" i="34" s="1"/>
  <c r="HP14" i="34" s="1"/>
  <c r="HQ14" i="34" s="1"/>
  <c r="HM13" i="34"/>
  <c r="HM9" i="34"/>
  <c r="GQ9" i="34" s="1"/>
  <c r="GR9" i="34" s="1"/>
  <c r="HP9" i="34" s="1"/>
  <c r="HQ9" i="34" s="1"/>
  <c r="HM7" i="34"/>
  <c r="GQ7" i="34" s="1"/>
  <c r="GR7" i="34" s="1"/>
  <c r="HP7" i="34" s="1"/>
  <c r="HQ7" i="34" s="1"/>
  <c r="HM6" i="34"/>
  <c r="GQ6" i="34" s="1"/>
  <c r="GR6" i="34" s="1"/>
  <c r="HP6" i="34" s="1"/>
  <c r="HQ6" i="34" s="1"/>
  <c r="AO43" i="34"/>
  <c r="AO46" i="34"/>
  <c r="AO45" i="34"/>
  <c r="AO40" i="34"/>
  <c r="X40" i="34" s="1"/>
  <c r="Y40" i="34" s="1"/>
  <c r="AR40" i="34" s="1"/>
  <c r="AO39" i="34"/>
  <c r="X39" i="34" s="1"/>
  <c r="Y39" i="34" s="1"/>
  <c r="AR39" i="34" s="1"/>
  <c r="AO44" i="34"/>
  <c r="AO41" i="34"/>
  <c r="X41" i="34" s="1"/>
  <c r="Y41" i="34" s="1"/>
  <c r="AR41" i="34" s="1"/>
  <c r="AO35" i="34"/>
  <c r="X35" i="34" s="1"/>
  <c r="Y35" i="34" s="1"/>
  <c r="AR35" i="34" s="1"/>
  <c r="AO42" i="34"/>
  <c r="AO34" i="34"/>
  <c r="X34" i="34" s="1"/>
  <c r="Y34" i="34" s="1"/>
  <c r="AR34" i="34" s="1"/>
  <c r="AO36" i="34"/>
  <c r="X36" i="34" s="1"/>
  <c r="Y36" i="34" s="1"/>
  <c r="AR36" i="34" s="1"/>
  <c r="AO31" i="34"/>
  <c r="X31" i="34" s="1"/>
  <c r="Y31" i="34" s="1"/>
  <c r="AR31" i="34" s="1"/>
  <c r="AO38" i="34"/>
  <c r="X38" i="34" s="1"/>
  <c r="Y38" i="34" s="1"/>
  <c r="AR38" i="34" s="1"/>
  <c r="AO37" i="34"/>
  <c r="X37" i="34" s="1"/>
  <c r="Y37" i="34" s="1"/>
  <c r="AR37" i="34" s="1"/>
  <c r="AO33" i="34"/>
  <c r="X33" i="34" s="1"/>
  <c r="Y33" i="34" s="1"/>
  <c r="AR33" i="34" s="1"/>
  <c r="AO32" i="34"/>
  <c r="X32" i="34" s="1"/>
  <c r="Y32" i="34" s="1"/>
  <c r="AR32" i="34" s="1"/>
  <c r="DI20" i="34"/>
  <c r="DI25" i="34"/>
  <c r="DI16" i="34"/>
  <c r="DI15" i="34"/>
  <c r="DI12" i="34"/>
  <c r="CH12" i="34" s="1"/>
  <c r="CI12" i="34" s="1"/>
  <c r="DL12" i="34" s="1"/>
  <c r="DM12" i="34" s="1"/>
  <c r="DI11" i="34"/>
  <c r="CH11" i="34" s="1"/>
  <c r="CI11" i="34" s="1"/>
  <c r="DL11" i="34" s="1"/>
  <c r="DM11" i="34" s="1"/>
  <c r="DI26" i="34"/>
  <c r="DI23" i="34"/>
  <c r="DI10" i="34"/>
  <c r="CH10" i="34" s="1"/>
  <c r="CI10" i="34" s="1"/>
  <c r="DL10" i="34" s="1"/>
  <c r="DM10" i="34" s="1"/>
  <c r="DI8" i="34"/>
  <c r="CH8" i="34" s="1"/>
  <c r="CI8" i="34" s="1"/>
  <c r="DL8" i="34" s="1"/>
  <c r="DM8" i="34" s="1"/>
  <c r="DI24" i="34"/>
  <c r="HM26" i="34"/>
  <c r="HM23" i="34"/>
  <c r="HM16" i="34"/>
  <c r="HM15" i="34"/>
  <c r="HM12" i="34"/>
  <c r="GL12" i="34" s="1"/>
  <c r="GM12" i="34" s="1"/>
  <c r="HP12" i="34" s="1"/>
  <c r="HQ12" i="34" s="1"/>
  <c r="HM11" i="34"/>
  <c r="GL11" i="34" s="1"/>
  <c r="GM11" i="34" s="1"/>
  <c r="HP11" i="34" s="1"/>
  <c r="HQ11" i="34" s="1"/>
  <c r="HM10" i="34"/>
  <c r="GL10" i="34" s="1"/>
  <c r="GM10" i="34" s="1"/>
  <c r="HP10" i="34" s="1"/>
  <c r="HQ10" i="34" s="1"/>
  <c r="HM24" i="34"/>
  <c r="HM20" i="34"/>
  <c r="HM25" i="34"/>
  <c r="HM8" i="34"/>
  <c r="GL8" i="34" s="1"/>
  <c r="GM8" i="34" s="1"/>
  <c r="HP8" i="34" s="1"/>
  <c r="HQ8" i="34" s="1"/>
  <c r="HM45" i="34"/>
  <c r="HM43" i="34"/>
  <c r="HM42" i="34"/>
  <c r="HM44" i="34"/>
  <c r="HM37" i="34"/>
  <c r="GV37" i="34" s="1"/>
  <c r="GW37" i="34" s="1"/>
  <c r="HP37" i="34" s="1"/>
  <c r="HQ37" i="34" s="1"/>
  <c r="HM36" i="34"/>
  <c r="GV36" i="34" s="1"/>
  <c r="GW36" i="34" s="1"/>
  <c r="HP36" i="34" s="1"/>
  <c r="HQ36" i="34" s="1"/>
  <c r="HM38" i="34"/>
  <c r="GV38" i="34" s="1"/>
  <c r="GW38" i="34" s="1"/>
  <c r="HP38" i="34" s="1"/>
  <c r="HQ38" i="34" s="1"/>
  <c r="HM33" i="34"/>
  <c r="GV33" i="34" s="1"/>
  <c r="GW33" i="34" s="1"/>
  <c r="HP33" i="34" s="1"/>
  <c r="HQ33" i="34" s="1"/>
  <c r="HM46" i="34"/>
  <c r="HM40" i="34"/>
  <c r="HM32" i="34"/>
  <c r="GV32" i="34" s="1"/>
  <c r="GW32" i="34" s="1"/>
  <c r="HP32" i="34" s="1"/>
  <c r="HQ32" i="34" s="1"/>
  <c r="HM41" i="34"/>
  <c r="HM34" i="34"/>
  <c r="GV34" i="34" s="1"/>
  <c r="GW34" i="34" s="1"/>
  <c r="HP34" i="34" s="1"/>
  <c r="HQ34" i="34" s="1"/>
  <c r="HM31" i="34"/>
  <c r="GV31" i="34" s="1"/>
  <c r="GW31" i="34" s="1"/>
  <c r="HP31" i="34" s="1"/>
  <c r="HQ31" i="34" s="1"/>
  <c r="HM39" i="34"/>
  <c r="GV39" i="34" s="1"/>
  <c r="GW39" i="34" s="1"/>
  <c r="HP39" i="34" s="1"/>
  <c r="HQ39" i="34" s="1"/>
  <c r="HM35" i="34"/>
  <c r="GV35" i="34" s="1"/>
  <c r="GW35" i="34" s="1"/>
  <c r="HP35" i="34" s="1"/>
  <c r="HQ35" i="34" s="1"/>
  <c r="IW30" i="34"/>
  <c r="IW29" i="34"/>
  <c r="IW28" i="34"/>
  <c r="IW27" i="34"/>
  <c r="IW18" i="34"/>
  <c r="IA18" i="34" s="1"/>
  <c r="IB18" i="34" s="1"/>
  <c r="IZ18" i="34" s="1"/>
  <c r="IW17" i="34"/>
  <c r="IW14" i="34"/>
  <c r="IA14" i="34" s="1"/>
  <c r="IB14" i="34" s="1"/>
  <c r="IZ14" i="34" s="1"/>
  <c r="JA14" i="34" s="1"/>
  <c r="IW21" i="34"/>
  <c r="IW19" i="34"/>
  <c r="IW9" i="34"/>
  <c r="IA9" i="34" s="1"/>
  <c r="IB9" i="34" s="1"/>
  <c r="IZ9" i="34" s="1"/>
  <c r="JA9" i="34" s="1"/>
  <c r="IW6" i="34"/>
  <c r="IA6" i="34" s="1"/>
  <c r="IB6" i="34" s="1"/>
  <c r="IZ6" i="34" s="1"/>
  <c r="JA6" i="34" s="1"/>
  <c r="IW13" i="34"/>
  <c r="IW7" i="34"/>
  <c r="IA7" i="34" s="1"/>
  <c r="IB7" i="34" s="1"/>
  <c r="IZ7" i="34" s="1"/>
  <c r="JA7" i="34" s="1"/>
  <c r="IW22" i="34"/>
  <c r="KG46" i="34"/>
  <c r="KG44" i="34"/>
  <c r="KG45" i="34"/>
  <c r="KG43" i="34"/>
  <c r="KG42" i="34"/>
  <c r="JP42" i="34" s="1"/>
  <c r="JQ42" i="34" s="1"/>
  <c r="KJ42" i="34" s="1"/>
  <c r="KK42" i="34" s="1"/>
  <c r="KG41" i="34"/>
  <c r="KG40" i="34"/>
  <c r="JP40" i="34" s="1"/>
  <c r="JQ40" i="34" s="1"/>
  <c r="KJ40" i="34" s="1"/>
  <c r="KK40" i="34" s="1"/>
  <c r="KG37" i="34"/>
  <c r="KG36" i="34"/>
  <c r="JP36" i="34" s="1"/>
  <c r="JQ36" i="34" s="1"/>
  <c r="KJ36" i="34" s="1"/>
  <c r="KK36" i="34" s="1"/>
  <c r="KG35" i="34"/>
  <c r="KG32" i="34"/>
  <c r="JP32" i="34" s="1"/>
  <c r="JQ32" i="34" s="1"/>
  <c r="KJ32" i="34" s="1"/>
  <c r="KK32" i="34" s="1"/>
  <c r="KG38" i="34"/>
  <c r="KG31" i="34"/>
  <c r="JP31" i="34" s="1"/>
  <c r="JQ31" i="34" s="1"/>
  <c r="KJ31" i="34" s="1"/>
  <c r="KK31" i="34" s="1"/>
  <c r="KG39" i="34"/>
  <c r="JP39" i="34" s="1"/>
  <c r="JQ39" i="34" s="1"/>
  <c r="KJ39" i="34" s="1"/>
  <c r="KK39" i="34" s="1"/>
  <c r="KG33" i="34"/>
  <c r="JP33" i="34" s="1"/>
  <c r="JQ33" i="34" s="1"/>
  <c r="KJ33" i="34" s="1"/>
  <c r="KK33" i="34" s="1"/>
  <c r="KG34" i="34"/>
  <c r="HM12" i="20"/>
  <c r="BY12" i="20"/>
  <c r="IW12" i="20"/>
  <c r="DI12" i="20"/>
  <c r="ES12" i="20"/>
  <c r="GC12" i="20"/>
  <c r="JO41" i="20"/>
  <c r="JO39" i="20"/>
  <c r="KH21" i="20"/>
  <c r="KI21" i="20" s="1"/>
  <c r="JO34" i="20"/>
  <c r="KH36" i="20"/>
  <c r="KI36" i="20" s="1"/>
  <c r="JO40" i="20"/>
  <c r="JO33" i="20"/>
  <c r="JO36" i="20"/>
  <c r="JO32" i="20"/>
  <c r="KG12" i="20"/>
  <c r="JJ21" i="20"/>
  <c r="KH10" i="20"/>
  <c r="KI10" i="20" s="1"/>
  <c r="KH8" i="20"/>
  <c r="KI8" i="20" s="1"/>
  <c r="KH9" i="20"/>
  <c r="KI9" i="20" s="1"/>
  <c r="JE12" i="20"/>
  <c r="JE10" i="20"/>
  <c r="KH6" i="20"/>
  <c r="KI6" i="20" s="1"/>
  <c r="JE9" i="20"/>
  <c r="KH7" i="20"/>
  <c r="KI7" i="20" s="1"/>
  <c r="JE6" i="20"/>
  <c r="JE8" i="20"/>
  <c r="JG11" i="20"/>
  <c r="JE7" i="20"/>
  <c r="KH22" i="20"/>
  <c r="KI22" i="20" s="1"/>
  <c r="DJ6" i="20"/>
  <c r="DK6" i="20" s="1"/>
  <c r="CG12" i="20"/>
  <c r="CB52" i="30"/>
  <c r="CC52" i="30"/>
  <c r="CB46" i="30"/>
  <c r="CB64" i="30"/>
  <c r="CC64" i="30"/>
  <c r="CB67" i="30"/>
  <c r="CC67" i="30"/>
  <c r="EV75" i="30"/>
  <c r="EW75" i="30"/>
  <c r="CB59" i="30"/>
  <c r="CC59" i="30"/>
  <c r="CB49" i="30"/>
  <c r="CB12" i="30"/>
  <c r="CC12" i="30"/>
  <c r="DJ61" i="30"/>
  <c r="O43" i="29"/>
  <c r="P43" i="29" s="1"/>
  <c r="CB41" i="30"/>
  <c r="CB28" i="30"/>
  <c r="CC28" i="30"/>
  <c r="CB58" i="30"/>
  <c r="CC58" i="30"/>
  <c r="CB8" i="30"/>
  <c r="CB71" i="30"/>
  <c r="CC71" i="30"/>
  <c r="IX35" i="20"/>
  <c r="IY35" i="20" s="1"/>
  <c r="EU86" i="20"/>
  <c r="EV86" i="20"/>
  <c r="EU71" i="20"/>
  <c r="EV71" i="20"/>
  <c r="HO90" i="20"/>
  <c r="HP90" i="20"/>
  <c r="IY78" i="20"/>
  <c r="IZ78" i="20"/>
  <c r="KI62" i="20"/>
  <c r="KJ62" i="20"/>
  <c r="HO88" i="20"/>
  <c r="HP88" i="20"/>
  <c r="IY74" i="20"/>
  <c r="IZ74" i="20"/>
  <c r="IY83" i="20"/>
  <c r="IZ83" i="20"/>
  <c r="DK58" i="20"/>
  <c r="DL58" i="20"/>
  <c r="GE45" i="20"/>
  <c r="GF45" i="20"/>
  <c r="GE77" i="20"/>
  <c r="GF77" i="20"/>
  <c r="HO28" i="20"/>
  <c r="HP28" i="20"/>
  <c r="IY15" i="20"/>
  <c r="IZ15" i="20"/>
  <c r="KI77" i="20"/>
  <c r="KJ77" i="20"/>
  <c r="GE56" i="20"/>
  <c r="GF56" i="20"/>
  <c r="IY29" i="20"/>
  <c r="IZ29" i="20"/>
  <c r="KI23" i="20"/>
  <c r="KJ23" i="20"/>
  <c r="DK38" i="20"/>
  <c r="GE7" i="20"/>
  <c r="HO7" i="20"/>
  <c r="EU38" i="20"/>
  <c r="DK86" i="20"/>
  <c r="DL86" i="20"/>
  <c r="DK77" i="20"/>
  <c r="DL77" i="20"/>
  <c r="DK84" i="20"/>
  <c r="DL84" i="20"/>
  <c r="EU82" i="20"/>
  <c r="EV82" i="20"/>
  <c r="EU66" i="20"/>
  <c r="EV66" i="20"/>
  <c r="EU80" i="20"/>
  <c r="EV80" i="20"/>
  <c r="HO84" i="20"/>
  <c r="HP84" i="20"/>
  <c r="IY89" i="20"/>
  <c r="IZ89" i="20"/>
  <c r="HO83" i="20"/>
  <c r="HP83" i="20"/>
  <c r="IY67" i="20"/>
  <c r="IZ67" i="20"/>
  <c r="KI66" i="20"/>
  <c r="KJ66" i="20"/>
  <c r="DK28" i="20"/>
  <c r="DL28" i="20"/>
  <c r="DK70" i="20"/>
  <c r="DL70" i="20"/>
  <c r="HO44" i="20"/>
  <c r="HP44" i="20"/>
  <c r="IY57" i="20"/>
  <c r="IZ57" i="20"/>
  <c r="EU27" i="20"/>
  <c r="EV27" i="20"/>
  <c r="HO55" i="20"/>
  <c r="HP55" i="20"/>
  <c r="IY48" i="20"/>
  <c r="IZ48" i="20"/>
  <c r="KI61" i="20"/>
  <c r="KJ61" i="20"/>
  <c r="AO23" i="20"/>
  <c r="O23" i="29"/>
  <c r="P23" i="29" s="1"/>
  <c r="DK76" i="20"/>
  <c r="DL76" i="20"/>
  <c r="DK63" i="20"/>
  <c r="DL63" i="20"/>
  <c r="DK81" i="20"/>
  <c r="DL81" i="20"/>
  <c r="DK87" i="20"/>
  <c r="DL87" i="20"/>
  <c r="DK90" i="20"/>
  <c r="DL90" i="20"/>
  <c r="EU68" i="20"/>
  <c r="EV68" i="20"/>
  <c r="EU77" i="20"/>
  <c r="EV77" i="20"/>
  <c r="EU89" i="20"/>
  <c r="EV89" i="20"/>
  <c r="HO68" i="20"/>
  <c r="HP68" i="20"/>
  <c r="HO77" i="20"/>
  <c r="HP77" i="20"/>
  <c r="HO81" i="20"/>
  <c r="HP81" i="20"/>
  <c r="IY58" i="20"/>
  <c r="IZ58" i="20"/>
  <c r="IY64" i="20"/>
  <c r="IZ64" i="20"/>
  <c r="IY77" i="20"/>
  <c r="IZ77" i="20"/>
  <c r="IY84" i="20"/>
  <c r="IZ84" i="20"/>
  <c r="KI64" i="20"/>
  <c r="KJ64" i="20"/>
  <c r="KI65" i="20"/>
  <c r="KJ65" i="20"/>
  <c r="KI90" i="20"/>
  <c r="KJ90" i="20"/>
  <c r="HO76" i="20"/>
  <c r="HP76" i="20"/>
  <c r="HO85" i="20"/>
  <c r="HP85" i="20"/>
  <c r="IY70" i="20"/>
  <c r="IZ70" i="20"/>
  <c r="IY72" i="20"/>
  <c r="IZ72" i="20"/>
  <c r="IY85" i="20"/>
  <c r="IZ85" i="20"/>
  <c r="IY88" i="20"/>
  <c r="IZ88" i="20"/>
  <c r="IY73" i="20"/>
  <c r="IZ73" i="20"/>
  <c r="KI67" i="20"/>
  <c r="KJ67" i="20"/>
  <c r="GE90" i="20"/>
  <c r="GF90" i="20"/>
  <c r="DK45" i="20"/>
  <c r="DL45" i="20"/>
  <c r="DK16" i="20"/>
  <c r="DL16" i="20"/>
  <c r="DK57" i="20"/>
  <c r="DL57" i="20"/>
  <c r="DK54" i="20"/>
  <c r="DL54" i="20"/>
  <c r="DK60" i="20"/>
  <c r="DL60" i="20"/>
  <c r="DK69" i="20"/>
  <c r="DL69" i="20"/>
  <c r="EU28" i="20"/>
  <c r="EV28" i="20"/>
  <c r="EU44" i="20"/>
  <c r="EV44" i="20"/>
  <c r="EU65" i="20"/>
  <c r="EV65" i="20"/>
  <c r="GE25" i="20"/>
  <c r="GF25" i="20"/>
  <c r="GE43" i="20"/>
  <c r="GF43" i="20"/>
  <c r="GE44" i="20"/>
  <c r="GF44" i="20"/>
  <c r="GE63" i="20"/>
  <c r="GF63" i="20"/>
  <c r="GE16" i="20"/>
  <c r="GF16" i="20"/>
  <c r="GE24" i="20"/>
  <c r="GF24" i="20"/>
  <c r="GE71" i="20"/>
  <c r="GF71" i="20"/>
  <c r="GE89" i="20"/>
  <c r="GF89" i="20"/>
  <c r="GE82" i="20"/>
  <c r="GF82" i="20"/>
  <c r="HO15" i="20"/>
  <c r="HP15" i="20"/>
  <c r="HO23" i="20"/>
  <c r="HP23" i="20"/>
  <c r="IY63" i="20"/>
  <c r="IZ63" i="20"/>
  <c r="IY46" i="20"/>
  <c r="IY30" i="20"/>
  <c r="IZ30" i="20"/>
  <c r="IY16" i="20"/>
  <c r="IZ16" i="20"/>
  <c r="IY65" i="20"/>
  <c r="IZ65" i="20"/>
  <c r="KI43" i="20"/>
  <c r="KI45" i="20"/>
  <c r="KJ45" i="20"/>
  <c r="KI16" i="20"/>
  <c r="KJ16" i="20"/>
  <c r="KI80" i="20"/>
  <c r="KJ80" i="20"/>
  <c r="KI83" i="20"/>
  <c r="KJ83" i="20"/>
  <c r="DK48" i="20"/>
  <c r="DL48" i="20"/>
  <c r="EU59" i="20"/>
  <c r="EV59" i="20"/>
  <c r="HO29" i="20"/>
  <c r="HP29" i="20"/>
  <c r="KI56" i="20"/>
  <c r="KJ56" i="20"/>
  <c r="KI59" i="20"/>
  <c r="KJ59" i="20"/>
  <c r="KI48" i="20"/>
  <c r="KJ48" i="20"/>
  <c r="KI27" i="20"/>
  <c r="KJ27" i="20"/>
  <c r="AQ6" i="20"/>
  <c r="DK41" i="20"/>
  <c r="EU7" i="20"/>
  <c r="EU36" i="20"/>
  <c r="GE40" i="20"/>
  <c r="HO6" i="20"/>
  <c r="HO38" i="20"/>
  <c r="IY40" i="20"/>
  <c r="DK72" i="20"/>
  <c r="DL72" i="20"/>
  <c r="DK73" i="20"/>
  <c r="DL73" i="20"/>
  <c r="EU78" i="20"/>
  <c r="EV78" i="20"/>
  <c r="HO78" i="20"/>
  <c r="HP78" i="20"/>
  <c r="IY79" i="20"/>
  <c r="IZ79" i="20"/>
  <c r="HO72" i="20"/>
  <c r="HP72" i="20"/>
  <c r="HO73" i="20"/>
  <c r="HP73" i="20"/>
  <c r="KI86" i="20"/>
  <c r="KJ86" i="20"/>
  <c r="DK46" i="20"/>
  <c r="DL46" i="20"/>
  <c r="EU30" i="20"/>
  <c r="EV30" i="20"/>
  <c r="GE57" i="20"/>
  <c r="GF57" i="20"/>
  <c r="HO46" i="20"/>
  <c r="HP46" i="20"/>
  <c r="HO10" i="20"/>
  <c r="HP10" i="20"/>
  <c r="GE76" i="20"/>
  <c r="GF76" i="20"/>
  <c r="KI78" i="20"/>
  <c r="KJ78" i="20"/>
  <c r="CA6" i="20"/>
  <c r="DK67" i="20"/>
  <c r="DL67" i="20"/>
  <c r="DK83" i="20"/>
  <c r="DL83" i="20"/>
  <c r="DK85" i="20"/>
  <c r="DL85" i="20"/>
  <c r="DK88" i="20"/>
  <c r="DL88" i="20"/>
  <c r="DK71" i="20"/>
  <c r="DL71" i="20"/>
  <c r="DK75" i="20"/>
  <c r="DL75" i="20"/>
  <c r="DK80" i="20"/>
  <c r="DL80" i="20"/>
  <c r="EU74" i="20"/>
  <c r="EV74" i="20"/>
  <c r="EU61" i="20"/>
  <c r="EV61" i="20"/>
  <c r="EU83" i="20"/>
  <c r="EV83" i="20"/>
  <c r="EU85" i="20"/>
  <c r="EV85" i="20"/>
  <c r="EU88" i="20"/>
  <c r="EV88" i="20"/>
  <c r="EU73" i="20"/>
  <c r="EV73" i="20"/>
  <c r="EU69" i="20"/>
  <c r="EV69" i="20"/>
  <c r="EU79" i="20"/>
  <c r="EV79" i="20"/>
  <c r="EU81" i="20"/>
  <c r="EV81" i="20"/>
  <c r="HO69" i="20"/>
  <c r="HP69" i="20"/>
  <c r="HO41" i="20"/>
  <c r="HP41" i="20"/>
  <c r="HO79" i="20"/>
  <c r="HP79" i="20"/>
  <c r="HO87" i="20"/>
  <c r="HP87" i="20"/>
  <c r="IY80" i="20"/>
  <c r="IZ80" i="20"/>
  <c r="IY81" i="20"/>
  <c r="IZ81" i="20"/>
  <c r="IY87" i="20"/>
  <c r="IZ87" i="20"/>
  <c r="IY90" i="20"/>
  <c r="IZ90" i="20"/>
  <c r="HO67" i="20"/>
  <c r="HP67" i="20"/>
  <c r="HO82" i="20"/>
  <c r="HP82" i="20"/>
  <c r="HO60" i="20"/>
  <c r="HP60" i="20"/>
  <c r="HO66" i="20"/>
  <c r="HP66" i="20"/>
  <c r="IY76" i="20"/>
  <c r="IZ76" i="20"/>
  <c r="IY82" i="20"/>
  <c r="IZ82" i="20"/>
  <c r="IY60" i="20"/>
  <c r="IZ60" i="20"/>
  <c r="KI70" i="20"/>
  <c r="KJ70" i="20"/>
  <c r="KI85" i="20"/>
  <c r="KJ85" i="20"/>
  <c r="KI88" i="20"/>
  <c r="KJ88" i="20"/>
  <c r="KI73" i="20"/>
  <c r="KJ73" i="20"/>
  <c r="KI87" i="20"/>
  <c r="KJ87" i="20"/>
  <c r="DK43" i="20"/>
  <c r="DL43" i="20"/>
  <c r="DK62" i="20"/>
  <c r="DL62" i="20"/>
  <c r="DK65" i="20"/>
  <c r="DL65" i="20"/>
  <c r="EU42" i="20"/>
  <c r="EU43" i="20"/>
  <c r="EV43" i="20"/>
  <c r="EU23" i="20"/>
  <c r="EV23" i="20"/>
  <c r="EU64" i="20"/>
  <c r="EV64" i="20"/>
  <c r="EU62" i="20"/>
  <c r="EV62" i="20"/>
  <c r="EU16" i="20"/>
  <c r="EV16" i="20"/>
  <c r="GE42" i="20"/>
  <c r="GE30" i="20"/>
  <c r="GF30" i="20"/>
  <c r="GE28" i="20"/>
  <c r="GF28" i="20"/>
  <c r="GE67" i="20"/>
  <c r="GF67" i="20"/>
  <c r="GE80" i="20"/>
  <c r="GF80" i="20"/>
  <c r="HO62" i="20"/>
  <c r="HP62" i="20"/>
  <c r="HO45" i="20"/>
  <c r="HP45" i="20"/>
  <c r="HO25" i="20"/>
  <c r="HP25" i="20"/>
  <c r="IY42" i="20"/>
  <c r="IZ42" i="20"/>
  <c r="IY14" i="20"/>
  <c r="IZ14" i="20"/>
  <c r="KI39" i="20"/>
  <c r="KI46" i="20"/>
  <c r="KJ46" i="20"/>
  <c r="KI30" i="20"/>
  <c r="KJ30" i="20"/>
  <c r="KI76" i="20"/>
  <c r="KJ76" i="20"/>
  <c r="KI79" i="20"/>
  <c r="KJ79" i="20"/>
  <c r="KI82" i="20"/>
  <c r="KJ82" i="20"/>
  <c r="DK22" i="20"/>
  <c r="DL22" i="20"/>
  <c r="EU25" i="20"/>
  <c r="EV25" i="20"/>
  <c r="HO27" i="20"/>
  <c r="HP27" i="20"/>
  <c r="IY39" i="20"/>
  <c r="IZ39" i="20"/>
  <c r="IY55" i="20"/>
  <c r="IZ55" i="20"/>
  <c r="KI63" i="20"/>
  <c r="KJ63" i="20"/>
  <c r="KI29" i="20"/>
  <c r="KJ29" i="20"/>
  <c r="AQ9" i="20"/>
  <c r="CA7" i="20"/>
  <c r="CA40" i="20"/>
  <c r="DK7" i="20"/>
  <c r="DK40" i="20"/>
  <c r="EU39" i="20"/>
  <c r="GE37" i="20"/>
  <c r="EU41" i="20"/>
  <c r="IY7" i="20"/>
  <c r="IY9" i="20"/>
  <c r="AO46" i="20"/>
  <c r="DK82" i="20"/>
  <c r="DL82" i="20"/>
  <c r="DK79" i="20"/>
  <c r="DL79" i="20"/>
  <c r="HO64" i="20"/>
  <c r="HP64" i="20"/>
  <c r="HO80" i="20"/>
  <c r="HP80" i="20"/>
  <c r="IY69" i="20"/>
  <c r="IZ69" i="20"/>
  <c r="KI84" i="20"/>
  <c r="KJ84" i="20"/>
  <c r="DK10" i="20"/>
  <c r="DL10" i="20"/>
  <c r="DK61" i="20"/>
  <c r="DL61" i="20"/>
  <c r="EU54" i="20"/>
  <c r="EV54" i="20"/>
  <c r="GE10" i="20"/>
  <c r="GF10" i="20"/>
  <c r="GE72" i="20"/>
  <c r="GF72" i="20"/>
  <c r="HO42" i="20"/>
  <c r="HP42" i="20"/>
  <c r="IY44" i="20"/>
  <c r="IY59" i="20"/>
  <c r="IZ59" i="20"/>
  <c r="HO56" i="20"/>
  <c r="HP56" i="20"/>
  <c r="KI13" i="20"/>
  <c r="KJ13" i="20"/>
  <c r="DK74" i="20"/>
  <c r="DL74" i="20"/>
  <c r="DK68" i="20"/>
  <c r="DL68" i="20"/>
  <c r="DK64" i="20"/>
  <c r="DL64" i="20"/>
  <c r="DK78" i="20"/>
  <c r="DL78" i="20"/>
  <c r="DK89" i="20"/>
  <c r="DL89" i="20"/>
  <c r="EU70" i="20"/>
  <c r="EV70" i="20"/>
  <c r="EU58" i="20"/>
  <c r="EV58" i="20"/>
  <c r="EU75" i="20"/>
  <c r="EV75" i="20"/>
  <c r="EU84" i="20"/>
  <c r="EV84" i="20"/>
  <c r="EU87" i="20"/>
  <c r="EV87" i="20"/>
  <c r="EU90" i="20"/>
  <c r="EV90" i="20"/>
  <c r="HO58" i="20"/>
  <c r="HP58" i="20"/>
  <c r="HO71" i="20"/>
  <c r="HP71" i="20"/>
  <c r="HO75" i="20"/>
  <c r="HP75" i="20"/>
  <c r="HO89" i="20"/>
  <c r="HP89" i="20"/>
  <c r="IY68" i="20"/>
  <c r="IZ68" i="20"/>
  <c r="IY71" i="20"/>
  <c r="IZ71" i="20"/>
  <c r="IY75" i="20"/>
  <c r="IZ75" i="20"/>
  <c r="IY62" i="20"/>
  <c r="IZ62" i="20"/>
  <c r="KI68" i="20"/>
  <c r="KJ68" i="20"/>
  <c r="KI69" i="20"/>
  <c r="KJ69" i="20"/>
  <c r="KI71" i="20"/>
  <c r="KJ71" i="20"/>
  <c r="KI89" i="20"/>
  <c r="KJ89" i="20"/>
  <c r="HO70" i="20"/>
  <c r="HP70" i="20"/>
  <c r="HO74" i="20"/>
  <c r="HP74" i="20"/>
  <c r="HO61" i="20"/>
  <c r="HP61" i="20"/>
  <c r="HO86" i="20"/>
  <c r="HP86" i="20"/>
  <c r="IY61" i="20"/>
  <c r="IZ61" i="20"/>
  <c r="IY86" i="20"/>
  <c r="IZ86" i="20"/>
  <c r="IY66" i="20"/>
  <c r="IZ66" i="20"/>
  <c r="KI72" i="20"/>
  <c r="KJ72" i="20"/>
  <c r="DK59" i="20"/>
  <c r="DL59" i="20"/>
  <c r="DK23" i="20"/>
  <c r="DL23" i="20"/>
  <c r="DK44" i="20"/>
  <c r="DL44" i="20"/>
  <c r="DK24" i="20"/>
  <c r="DL24" i="20"/>
  <c r="DK66" i="20"/>
  <c r="DL66" i="20"/>
  <c r="EU46" i="20"/>
  <c r="EV46" i="20"/>
  <c r="EU13" i="20"/>
  <c r="EV13" i="20"/>
  <c r="EU45" i="20"/>
  <c r="EU60" i="20"/>
  <c r="EV60" i="20"/>
  <c r="GE15" i="20"/>
  <c r="GF15" i="20"/>
  <c r="GE23" i="20"/>
  <c r="GF23" i="20"/>
  <c r="GE46" i="20"/>
  <c r="GF46" i="20"/>
  <c r="GE13" i="20"/>
  <c r="GF13" i="20"/>
  <c r="GE58" i="20"/>
  <c r="GF58" i="20"/>
  <c r="GE62" i="20"/>
  <c r="GF62" i="20"/>
  <c r="GE86" i="20"/>
  <c r="GF86" i="20"/>
  <c r="HO63" i="20"/>
  <c r="HP63" i="20"/>
  <c r="HO65" i="20"/>
  <c r="HP65" i="20"/>
  <c r="HO43" i="20"/>
  <c r="HP43" i="20"/>
  <c r="HO30" i="20"/>
  <c r="HP30" i="20"/>
  <c r="GE68" i="20"/>
  <c r="GF68" i="20"/>
  <c r="IY45" i="20"/>
  <c r="IZ45" i="20"/>
  <c r="KI42" i="20"/>
  <c r="KI44" i="20"/>
  <c r="KJ44" i="20"/>
  <c r="KI81" i="20"/>
  <c r="KJ81" i="20"/>
  <c r="DK27" i="20"/>
  <c r="DL27" i="20"/>
  <c r="DK11" i="20"/>
  <c r="DL11" i="20"/>
  <c r="DK53" i="20"/>
  <c r="DL53" i="20"/>
  <c r="EU14" i="20"/>
  <c r="EV14" i="20"/>
  <c r="GE14" i="20"/>
  <c r="GF14" i="20"/>
  <c r="HO14" i="20"/>
  <c r="HP14" i="20"/>
  <c r="HO59" i="20"/>
  <c r="HP59" i="20"/>
  <c r="IY27" i="20"/>
  <c r="IZ27" i="20"/>
  <c r="IY56" i="20"/>
  <c r="IZ56" i="20"/>
  <c r="KI11" i="20"/>
  <c r="KJ11" i="20"/>
  <c r="KI28" i="20"/>
  <c r="KJ28" i="20"/>
  <c r="KI38" i="20"/>
  <c r="KJ38" i="20"/>
  <c r="KI37" i="20"/>
  <c r="KJ37" i="20"/>
  <c r="KI58" i="20"/>
  <c r="KJ58" i="20"/>
  <c r="AQ7" i="20"/>
  <c r="AQ40" i="20"/>
  <c r="CA9" i="20"/>
  <c r="DK9" i="20"/>
  <c r="DK33" i="20"/>
  <c r="DK39" i="20"/>
  <c r="EU6" i="20"/>
  <c r="GE6" i="20"/>
  <c r="EU40" i="20"/>
  <c r="HO9" i="20"/>
  <c r="IY10" i="20"/>
  <c r="HN39" i="20"/>
  <c r="IX41" i="20"/>
  <c r="IX36" i="20"/>
  <c r="IE40" i="20"/>
  <c r="HN21" i="20"/>
  <c r="IE35" i="20"/>
  <c r="IE41" i="20"/>
  <c r="IE38" i="20"/>
  <c r="IE37" i="20"/>
  <c r="IX32" i="20"/>
  <c r="IX34" i="20"/>
  <c r="AO44" i="20"/>
  <c r="AO43" i="20"/>
  <c r="IE36" i="20"/>
  <c r="IE33" i="20"/>
  <c r="IE34" i="20"/>
  <c r="IX8" i="20"/>
  <c r="IX23" i="20"/>
  <c r="IX21" i="20"/>
  <c r="IE32" i="20"/>
  <c r="HZ24" i="20"/>
  <c r="HZ19" i="20"/>
  <c r="HZ23" i="20"/>
  <c r="HZ21" i="20"/>
  <c r="IX6" i="20"/>
  <c r="HU9" i="20"/>
  <c r="HU6" i="20"/>
  <c r="HU10" i="20"/>
  <c r="AO16" i="20"/>
  <c r="AO10" i="20"/>
  <c r="HU8" i="20"/>
  <c r="HU7" i="20"/>
  <c r="GU38" i="20"/>
  <c r="HN37" i="20"/>
  <c r="GU39" i="20"/>
  <c r="GU37" i="20"/>
  <c r="HN34" i="20"/>
  <c r="HN36" i="20"/>
  <c r="HN32" i="20"/>
  <c r="HN13" i="20"/>
  <c r="HN16" i="20"/>
  <c r="GU36" i="20"/>
  <c r="HN24" i="20"/>
  <c r="GU33" i="20"/>
  <c r="GU35" i="20"/>
  <c r="GU34" i="20"/>
  <c r="GU32" i="20"/>
  <c r="GP24" i="20"/>
  <c r="AO21" i="20"/>
  <c r="AO24" i="20"/>
  <c r="GP21" i="20"/>
  <c r="GK16" i="20"/>
  <c r="HN8" i="20"/>
  <c r="GK13" i="20"/>
  <c r="GK9" i="20"/>
  <c r="GK8" i="20"/>
  <c r="GK6" i="20"/>
  <c r="GK7" i="20"/>
  <c r="EA38" i="20"/>
  <c r="FK39" i="20"/>
  <c r="GD35" i="20"/>
  <c r="FK37" i="20"/>
  <c r="GD36" i="20"/>
  <c r="FK40" i="20"/>
  <c r="FK36" i="20"/>
  <c r="FK35" i="20"/>
  <c r="FK41" i="20"/>
  <c r="FK34" i="20"/>
  <c r="GD8" i="20"/>
  <c r="GD21" i="20"/>
  <c r="FK38" i="20"/>
  <c r="FK32" i="20"/>
  <c r="FK33" i="20"/>
  <c r="FF21" i="20"/>
  <c r="FA8" i="20"/>
  <c r="FA7" i="20"/>
  <c r="FA6" i="20"/>
  <c r="ET34" i="20"/>
  <c r="EA41" i="20"/>
  <c r="EA40" i="20"/>
  <c r="ET33" i="20"/>
  <c r="ET21" i="20"/>
  <c r="AO42" i="20"/>
  <c r="AO45" i="20"/>
  <c r="DJ13" i="20"/>
  <c r="EA39" i="20"/>
  <c r="EA36" i="20"/>
  <c r="ET35" i="20"/>
  <c r="EA33" i="20"/>
  <c r="ET11" i="20"/>
  <c r="EA34" i="20"/>
  <c r="EA37" i="20"/>
  <c r="ET8" i="20"/>
  <c r="EA32" i="20"/>
  <c r="EA35" i="20"/>
  <c r="DJ37" i="20"/>
  <c r="DV21" i="20"/>
  <c r="DS14" i="20"/>
  <c r="DQ11" i="20"/>
  <c r="ES7" i="20"/>
  <c r="ES6" i="20"/>
  <c r="ES9" i="20"/>
  <c r="AO13" i="20"/>
  <c r="AO11" i="20"/>
  <c r="DQ8" i="20"/>
  <c r="DQ7" i="20"/>
  <c r="DQ6" i="20"/>
  <c r="BZ37" i="20"/>
  <c r="CQ41" i="20"/>
  <c r="CQ39" i="20"/>
  <c r="CQ37" i="20"/>
  <c r="CQ40" i="20"/>
  <c r="CQ38" i="20"/>
  <c r="CQ33" i="20"/>
  <c r="DJ31" i="20"/>
  <c r="CQ34" i="20"/>
  <c r="CQ36" i="20"/>
  <c r="CQ35" i="20"/>
  <c r="CQ32" i="20"/>
  <c r="DJ8" i="20"/>
  <c r="CG13" i="20"/>
  <c r="CG15" i="20"/>
  <c r="AO14" i="20"/>
  <c r="AO15" i="20"/>
  <c r="CG14" i="20"/>
  <c r="CI17" i="20"/>
  <c r="CG8" i="20"/>
  <c r="CG9" i="20"/>
  <c r="CG6" i="20"/>
  <c r="CG7" i="20"/>
  <c r="CL30" i="20"/>
  <c r="AO25" i="20"/>
  <c r="AO30" i="20"/>
  <c r="CL25" i="20"/>
  <c r="DJ55" i="20"/>
  <c r="BG41" i="20"/>
  <c r="BZ34" i="20"/>
  <c r="BG36" i="20"/>
  <c r="BG39" i="20"/>
  <c r="BG40" i="20"/>
  <c r="BG37" i="20"/>
  <c r="BZ28" i="20"/>
  <c r="BZ29" i="20"/>
  <c r="BG38" i="20"/>
  <c r="BG34" i="20"/>
  <c r="BG35" i="20"/>
  <c r="BG33" i="20"/>
  <c r="BZ8" i="20"/>
  <c r="BG32" i="20"/>
  <c r="BB29" i="20"/>
  <c r="AO28" i="20"/>
  <c r="AO29" i="20"/>
  <c r="AY17" i="20"/>
  <c r="BB28" i="20"/>
  <c r="AW6" i="20"/>
  <c r="AP38" i="20"/>
  <c r="HM9" i="20"/>
  <c r="AW8" i="20"/>
  <c r="AW9" i="20"/>
  <c r="AW7" i="20"/>
  <c r="G32" i="29"/>
  <c r="F32" i="29"/>
  <c r="L32" i="29"/>
  <c r="J32" i="29"/>
  <c r="I32" i="29"/>
  <c r="H32" i="29"/>
  <c r="M32" i="29"/>
  <c r="K32" i="29"/>
  <c r="AP8" i="20"/>
  <c r="KG8" i="20"/>
  <c r="HM8" i="20"/>
  <c r="KH57" i="20"/>
  <c r="KH35" i="20"/>
  <c r="M8" i="20"/>
  <c r="M9" i="20"/>
  <c r="M7" i="20"/>
  <c r="M6" i="20"/>
  <c r="AO9" i="20"/>
  <c r="AO8" i="20"/>
  <c r="BY8" i="20"/>
  <c r="AO6" i="20"/>
  <c r="AO7" i="20"/>
  <c r="AO32" i="20"/>
  <c r="AO40" i="20"/>
  <c r="AO41" i="20"/>
  <c r="AO31" i="20"/>
  <c r="AO38" i="20"/>
  <c r="AO36" i="20"/>
  <c r="AO37" i="20"/>
  <c r="AO33" i="20"/>
  <c r="AO39" i="20"/>
  <c r="AO34" i="20"/>
  <c r="W38" i="20"/>
  <c r="W40" i="20"/>
  <c r="AP36" i="20"/>
  <c r="W37" i="20"/>
  <c r="W41" i="20"/>
  <c r="W34" i="20"/>
  <c r="W36" i="20"/>
  <c r="W39" i="20"/>
  <c r="W31" i="20"/>
  <c r="W33" i="20"/>
  <c r="W35" i="20"/>
  <c r="IX11" i="20"/>
  <c r="GF28" i="30"/>
  <c r="R27" i="20"/>
  <c r="GD49" i="20"/>
  <c r="AP17" i="20"/>
  <c r="W11" i="20"/>
  <c r="JO10" i="20"/>
  <c r="ET55" i="20"/>
  <c r="IX53" i="20"/>
  <c r="IG18" i="20"/>
  <c r="GW18" i="20"/>
  <c r="IW7" i="20"/>
  <c r="IW9" i="20"/>
  <c r="BY7" i="20"/>
  <c r="BY9" i="20"/>
  <c r="IX50" i="20"/>
  <c r="JJ9" i="20"/>
  <c r="IX51" i="20"/>
  <c r="KG7" i="20"/>
  <c r="KG9" i="20"/>
  <c r="JJ7" i="20"/>
  <c r="HM6" i="20"/>
  <c r="HM7" i="20"/>
  <c r="JO8" i="20"/>
  <c r="KG40" i="20"/>
  <c r="KG6" i="20"/>
  <c r="BY40" i="20"/>
  <c r="BY6" i="20"/>
  <c r="IW6" i="20"/>
  <c r="DJ25" i="20"/>
  <c r="CQ8" i="20"/>
  <c r="BG8" i="20"/>
  <c r="W8" i="20"/>
  <c r="GU8" i="20"/>
  <c r="JJ35" i="20"/>
  <c r="JJ6" i="20"/>
  <c r="EA8" i="20"/>
  <c r="IE8" i="20"/>
  <c r="FK8" i="20"/>
  <c r="F33" i="29"/>
  <c r="HM22" i="20"/>
  <c r="HM40" i="20"/>
  <c r="IO50" i="20"/>
  <c r="HZ40" i="20"/>
  <c r="KH20" i="20"/>
  <c r="JJ27" i="20"/>
  <c r="JY50" i="20"/>
  <c r="JY58" i="20"/>
  <c r="JY47" i="20"/>
  <c r="JO24" i="20"/>
  <c r="KH32" i="20"/>
  <c r="KH50" i="20"/>
  <c r="JO28" i="20"/>
  <c r="KH26" i="20"/>
  <c r="KH24" i="20"/>
  <c r="KH17" i="20"/>
  <c r="KH41" i="20"/>
  <c r="KH47" i="20"/>
  <c r="KH31" i="20"/>
  <c r="KH54" i="20"/>
  <c r="JY51" i="20"/>
  <c r="JJ32" i="20"/>
  <c r="JO11" i="20"/>
  <c r="KD64" i="20"/>
  <c r="JO29" i="20"/>
  <c r="JO25" i="20"/>
  <c r="JO13" i="20"/>
  <c r="JJ26" i="20"/>
  <c r="JJ38" i="20"/>
  <c r="JJ37" i="20"/>
  <c r="JY55" i="20"/>
  <c r="JJ17" i="20"/>
  <c r="JO23" i="20"/>
  <c r="JY54" i="20"/>
  <c r="JY52" i="20"/>
  <c r="KH25" i="20"/>
  <c r="KH51" i="20"/>
  <c r="KD63" i="20"/>
  <c r="KH52" i="20"/>
  <c r="JJ20" i="20"/>
  <c r="JY56" i="20"/>
  <c r="JJ41" i="20"/>
  <c r="JJ34" i="20"/>
  <c r="JY49" i="20"/>
  <c r="JY48" i="20"/>
  <c r="JJ36" i="20"/>
  <c r="JY53" i="20"/>
  <c r="JO14" i="20"/>
  <c r="JY59" i="20"/>
  <c r="KH55" i="20"/>
  <c r="KH53" i="20"/>
  <c r="KH14" i="20"/>
  <c r="KD61" i="20"/>
  <c r="KH60" i="20"/>
  <c r="KH18" i="20"/>
  <c r="JJ22" i="20"/>
  <c r="JY57" i="20"/>
  <c r="JJ33" i="20"/>
  <c r="JJ18" i="20"/>
  <c r="JJ19" i="20"/>
  <c r="KH19" i="20"/>
  <c r="IX52" i="20"/>
  <c r="IO51" i="20"/>
  <c r="IO53" i="20"/>
  <c r="IO52" i="20"/>
  <c r="IO55" i="20"/>
  <c r="IX54" i="20"/>
  <c r="IX49" i="20"/>
  <c r="IX47" i="20"/>
  <c r="IO47" i="20"/>
  <c r="IO48" i="20"/>
  <c r="IO56" i="20"/>
  <c r="IO49" i="20"/>
  <c r="IO54" i="20"/>
  <c r="IE11" i="20"/>
  <c r="IE24" i="20"/>
  <c r="IE13" i="20"/>
  <c r="HN50" i="20"/>
  <c r="T66" i="20"/>
  <c r="HN57" i="20"/>
  <c r="AP51" i="20"/>
  <c r="ET56" i="20"/>
  <c r="IE25" i="20"/>
  <c r="IE29" i="20"/>
  <c r="IB45" i="20"/>
  <c r="IB37" i="20"/>
  <c r="IB34" i="20"/>
  <c r="IY37" i="20"/>
  <c r="IY25" i="20"/>
  <c r="IB30" i="20"/>
  <c r="HZ33" i="20"/>
  <c r="HZ36" i="20"/>
  <c r="HZ39" i="20"/>
  <c r="IB25" i="20"/>
  <c r="HZ27" i="20"/>
  <c r="HZ38" i="20"/>
  <c r="IX33" i="20"/>
  <c r="IX18" i="20"/>
  <c r="IX19" i="20"/>
  <c r="GD50" i="20"/>
  <c r="HN53" i="20"/>
  <c r="BZ57" i="20"/>
  <c r="IX17" i="20"/>
  <c r="HZ41" i="20"/>
  <c r="IX22" i="20"/>
  <c r="HZ17" i="20"/>
  <c r="BZ54" i="20"/>
  <c r="AD66" i="20"/>
  <c r="T65" i="20"/>
  <c r="GB66" i="20"/>
  <c r="HZ20" i="20"/>
  <c r="IX20" i="20"/>
  <c r="HZ22" i="20"/>
  <c r="HZ18" i="20"/>
  <c r="GB17" i="20"/>
  <c r="GB47" i="20"/>
  <c r="GD54" i="20"/>
  <c r="GB44" i="20"/>
  <c r="DJ56" i="20"/>
  <c r="GB42" i="20"/>
  <c r="AP22" i="20"/>
  <c r="HE56" i="20"/>
  <c r="HE57" i="20"/>
  <c r="HE53" i="20"/>
  <c r="HN47" i="20"/>
  <c r="HN51" i="20"/>
  <c r="HE47" i="20"/>
  <c r="HE55" i="20"/>
  <c r="HE51" i="20"/>
  <c r="HN49" i="20"/>
  <c r="HE59" i="20"/>
  <c r="HE50" i="20"/>
  <c r="HN54" i="20"/>
  <c r="HN48" i="20"/>
  <c r="HN52" i="20"/>
  <c r="HE54" i="20"/>
  <c r="HE48" i="20"/>
  <c r="HE52" i="20"/>
  <c r="HE49" i="20"/>
  <c r="HN11" i="20"/>
  <c r="GU29" i="20"/>
  <c r="GU11" i="20"/>
  <c r="HN33" i="20"/>
  <c r="GU14" i="20"/>
  <c r="HN26" i="20"/>
  <c r="GP39" i="20"/>
  <c r="GP33" i="20"/>
  <c r="HN19" i="20"/>
  <c r="GP26" i="20"/>
  <c r="HN20" i="20"/>
  <c r="IV11" i="20"/>
  <c r="CL18" i="20"/>
  <c r="FF19" i="20"/>
  <c r="KG39" i="20"/>
  <c r="FF22" i="20"/>
  <c r="AI24" i="20"/>
  <c r="CL35" i="20"/>
  <c r="FF20" i="20"/>
  <c r="FU56" i="20"/>
  <c r="GP18" i="20"/>
  <c r="HN22" i="20"/>
  <c r="GP20" i="20"/>
  <c r="GP22" i="20"/>
  <c r="GP19" i="20"/>
  <c r="GP27" i="20"/>
  <c r="GP17" i="20"/>
  <c r="HN17" i="20"/>
  <c r="FF18" i="20"/>
  <c r="BB17" i="20"/>
  <c r="GB80" i="20"/>
  <c r="DJ36" i="20"/>
  <c r="GB32" i="20"/>
  <c r="FU47" i="20"/>
  <c r="FF36" i="20"/>
  <c r="ET48" i="20"/>
  <c r="FU49" i="20"/>
  <c r="DJ52" i="20"/>
  <c r="GB13" i="20"/>
  <c r="DJ50" i="20"/>
  <c r="GD52" i="20"/>
  <c r="FU50" i="20"/>
  <c r="FU54" i="20"/>
  <c r="GB29" i="20"/>
  <c r="GD47" i="20"/>
  <c r="GD51" i="20"/>
  <c r="FU53" i="20"/>
  <c r="FU52" i="20"/>
  <c r="FU48" i="20"/>
  <c r="FU55" i="20"/>
  <c r="FU51" i="20"/>
  <c r="GB73" i="20"/>
  <c r="GD22" i="20"/>
  <c r="GB27" i="20"/>
  <c r="GB79" i="20"/>
  <c r="GD29" i="20"/>
  <c r="GD19" i="20"/>
  <c r="FW46" i="20"/>
  <c r="FC63" i="20"/>
  <c r="GB70" i="20"/>
  <c r="FH75" i="20"/>
  <c r="GB43" i="20"/>
  <c r="FR38" i="20"/>
  <c r="FW70" i="20"/>
  <c r="GB38" i="20"/>
  <c r="GB63" i="20"/>
  <c r="FK14" i="20"/>
  <c r="GB76" i="20"/>
  <c r="FC88" i="20"/>
  <c r="FW21" i="20"/>
  <c r="FW39" i="20"/>
  <c r="FC89" i="20"/>
  <c r="GB60" i="20"/>
  <c r="GB37" i="20"/>
  <c r="GB88" i="20"/>
  <c r="GD11" i="20"/>
  <c r="GB45" i="20"/>
  <c r="GB86" i="20"/>
  <c r="GB26" i="20"/>
  <c r="GB74" i="20"/>
  <c r="FC86" i="20"/>
  <c r="FC76" i="20"/>
  <c r="FW59" i="20"/>
  <c r="GD17" i="20"/>
  <c r="FK11" i="20"/>
  <c r="FC27" i="20"/>
  <c r="FR30" i="20"/>
  <c r="GB82" i="20"/>
  <c r="FM90" i="20"/>
  <c r="FM55" i="20"/>
  <c r="FM67" i="20"/>
  <c r="FM75" i="20"/>
  <c r="FM18" i="20"/>
  <c r="FM27" i="20"/>
  <c r="FM82" i="20"/>
  <c r="FM19" i="20"/>
  <c r="GB68" i="20"/>
  <c r="FR88" i="20"/>
  <c r="GB21" i="20"/>
  <c r="GB85" i="20"/>
  <c r="GB34" i="20"/>
  <c r="GB50" i="20"/>
  <c r="GB64" i="20"/>
  <c r="FW63" i="20"/>
  <c r="FW27" i="20"/>
  <c r="FR13" i="20"/>
  <c r="GB16" i="20"/>
  <c r="FC23" i="20"/>
  <c r="FW76" i="20"/>
  <c r="FH60" i="20"/>
  <c r="FC35" i="20"/>
  <c r="FM73" i="20"/>
  <c r="FM56" i="20"/>
  <c r="FM57" i="20"/>
  <c r="FM81" i="20"/>
  <c r="FM84" i="20"/>
  <c r="FW78" i="20"/>
  <c r="GB20" i="20"/>
  <c r="FR74" i="20"/>
  <c r="FW83" i="20"/>
  <c r="FW85" i="20"/>
  <c r="GB57" i="20"/>
  <c r="GB49" i="20"/>
  <c r="GB36" i="20"/>
  <c r="GB84" i="20"/>
  <c r="GB25" i="20"/>
  <c r="GB23" i="20"/>
  <c r="FM89" i="20"/>
  <c r="FM26" i="20"/>
  <c r="FM58" i="20"/>
  <c r="FM70" i="20"/>
  <c r="FM72" i="20"/>
  <c r="FM48" i="20"/>
  <c r="FM47" i="20"/>
  <c r="FM52" i="20"/>
  <c r="FM83" i="20"/>
  <c r="GB28" i="20"/>
  <c r="GB10" i="20"/>
  <c r="GB33" i="20"/>
  <c r="FF17" i="20"/>
  <c r="FC46" i="20"/>
  <c r="GB35" i="20"/>
  <c r="GB19" i="20"/>
  <c r="FR46" i="20"/>
  <c r="FC21" i="20"/>
  <c r="FH88" i="20"/>
  <c r="GB30" i="20"/>
  <c r="GB59" i="20"/>
  <c r="GB11" i="20"/>
  <c r="GB48" i="20"/>
  <c r="GB52" i="20"/>
  <c r="GB51" i="20"/>
  <c r="GB41" i="20"/>
  <c r="GB39" i="20"/>
  <c r="GB14" i="20"/>
  <c r="GB65" i="20"/>
  <c r="GB53" i="20"/>
  <c r="GB75" i="20"/>
  <c r="FC78" i="20"/>
  <c r="FC57" i="20"/>
  <c r="FC66" i="20"/>
  <c r="FH28" i="20"/>
  <c r="FW23" i="20"/>
  <c r="FR44" i="20"/>
  <c r="FH15" i="20"/>
  <c r="FR60" i="20"/>
  <c r="FC59" i="20"/>
  <c r="GB18" i="20"/>
  <c r="GB83" i="20"/>
  <c r="GB89" i="20"/>
  <c r="GB62" i="20"/>
  <c r="GB58" i="20"/>
  <c r="GB77" i="20"/>
  <c r="GB61" i="20"/>
  <c r="GB54" i="20"/>
  <c r="GB55" i="20"/>
  <c r="GB78" i="20"/>
  <c r="GB22" i="20"/>
  <c r="FW11" i="20"/>
  <c r="GB15" i="20"/>
  <c r="FW15" i="20"/>
  <c r="FW57" i="20"/>
  <c r="GB87" i="20"/>
  <c r="GB56" i="20"/>
  <c r="FC77" i="20"/>
  <c r="FH48" i="20"/>
  <c r="FR78" i="20"/>
  <c r="FC79" i="20"/>
  <c r="FH35" i="20"/>
  <c r="FR84" i="20"/>
  <c r="FK29" i="20"/>
  <c r="GB90" i="20"/>
  <c r="GB81" i="20"/>
  <c r="GB69" i="20"/>
  <c r="GB46" i="20"/>
  <c r="FM59" i="20"/>
  <c r="FM68" i="20"/>
  <c r="FM69" i="20"/>
  <c r="FM71" i="20"/>
  <c r="FM78" i="20"/>
  <c r="FM61" i="20"/>
  <c r="FM63" i="20"/>
  <c r="FM50" i="20"/>
  <c r="FM85" i="20"/>
  <c r="ET51" i="20"/>
  <c r="EK59" i="20"/>
  <c r="CL17" i="20"/>
  <c r="ET52" i="20"/>
  <c r="GD20" i="20"/>
  <c r="GD26" i="20"/>
  <c r="GF26" i="20" s="1"/>
  <c r="FF27" i="20"/>
  <c r="FF26" i="20"/>
  <c r="GD18" i="20"/>
  <c r="ET57" i="20"/>
  <c r="ET50" i="20"/>
  <c r="ET49" i="20"/>
  <c r="EK56" i="20"/>
  <c r="AP53" i="20"/>
  <c r="AI73" i="20"/>
  <c r="EK49" i="20"/>
  <c r="EK52" i="20"/>
  <c r="ET47" i="20"/>
  <c r="EK53" i="20"/>
  <c r="ET53" i="20"/>
  <c r="EK48" i="20"/>
  <c r="EK57" i="20"/>
  <c r="EK51" i="20"/>
  <c r="EK55" i="20"/>
  <c r="EK47" i="20"/>
  <c r="EK50" i="20"/>
  <c r="DV19" i="20"/>
  <c r="DV20" i="20"/>
  <c r="DV18" i="20"/>
  <c r="DV27" i="20"/>
  <c r="ET32" i="20"/>
  <c r="ET37" i="20"/>
  <c r="EA11" i="20"/>
  <c r="EA14" i="20"/>
  <c r="EA25" i="20"/>
  <c r="ET29" i="20"/>
  <c r="EA29" i="20"/>
  <c r="DV37" i="20"/>
  <c r="ET31" i="20"/>
  <c r="ET20" i="20"/>
  <c r="DV32" i="20"/>
  <c r="ET17" i="20"/>
  <c r="DV33" i="20"/>
  <c r="ET22" i="20"/>
  <c r="DV22" i="20"/>
  <c r="DV26" i="20"/>
  <c r="ET26" i="20"/>
  <c r="DV17" i="20"/>
  <c r="ET19" i="20"/>
  <c r="CL36" i="20"/>
  <c r="BZ48" i="20"/>
  <c r="HL11" i="20"/>
  <c r="AD58" i="20"/>
  <c r="DA56" i="20"/>
  <c r="DA48" i="20"/>
  <c r="DA55" i="20"/>
  <c r="AD73" i="20"/>
  <c r="T23" i="20"/>
  <c r="DJ47" i="20"/>
  <c r="BZ47" i="20"/>
  <c r="GE81" i="20"/>
  <c r="GG81" i="20" s="1"/>
  <c r="DA52" i="20"/>
  <c r="DJ51" i="20"/>
  <c r="DA51" i="20"/>
  <c r="DA50" i="20"/>
  <c r="DA53" i="20"/>
  <c r="DA47" i="20"/>
  <c r="DA49" i="20"/>
  <c r="DJ29" i="20"/>
  <c r="L30" i="29"/>
  <c r="M30" i="29"/>
  <c r="GE85" i="20"/>
  <c r="GG85" i="20" s="1"/>
  <c r="T84" i="20"/>
  <c r="AP20" i="20"/>
  <c r="AD24" i="20"/>
  <c r="BQ58" i="20"/>
  <c r="BZ51" i="20"/>
  <c r="CL19" i="20"/>
  <c r="CL20" i="20"/>
  <c r="CQ14" i="20"/>
  <c r="DJ19" i="20"/>
  <c r="CQ25" i="20"/>
  <c r="CQ11" i="20"/>
  <c r="CQ29" i="20"/>
  <c r="BV64" i="20"/>
  <c r="BV61" i="20"/>
  <c r="AP62" i="20"/>
  <c r="K30" i="29"/>
  <c r="BQ51" i="20"/>
  <c r="CL22" i="20"/>
  <c r="DJ35" i="20"/>
  <c r="DJ26" i="20"/>
  <c r="CL26" i="20"/>
  <c r="DJ17" i="20"/>
  <c r="DJ20" i="20"/>
  <c r="CL27" i="20"/>
  <c r="CL32" i="20"/>
  <c r="DJ32" i="20"/>
  <c r="DJ18" i="20"/>
  <c r="G30" i="29"/>
  <c r="DH34" i="20"/>
  <c r="BZ52" i="20"/>
  <c r="BZ49" i="20"/>
  <c r="BQ54" i="20"/>
  <c r="BQ55" i="20"/>
  <c r="BQ57" i="20"/>
  <c r="BZ50" i="20"/>
  <c r="BQ49" i="20"/>
  <c r="BQ56" i="20"/>
  <c r="BQ53" i="20"/>
  <c r="BQ50" i="20"/>
  <c r="BZ19" i="20"/>
  <c r="BZ35" i="20"/>
  <c r="BQ47" i="20"/>
  <c r="BQ52" i="20"/>
  <c r="BQ48" i="20"/>
  <c r="F30" i="29"/>
  <c r="AN69" i="20"/>
  <c r="BG42" i="20"/>
  <c r="BG25" i="20"/>
  <c r="BZ32" i="20"/>
  <c r="BG11" i="20"/>
  <c r="BZ18" i="20"/>
  <c r="BG29" i="20"/>
  <c r="BX46" i="20"/>
  <c r="BZ17" i="20"/>
  <c r="BZ20" i="20"/>
  <c r="BB19" i="20"/>
  <c r="BZ26" i="20"/>
  <c r="BB22" i="20"/>
  <c r="BB32" i="20"/>
  <c r="BB26" i="20"/>
  <c r="BB20" i="20"/>
  <c r="BB35" i="20"/>
  <c r="BB18" i="20"/>
  <c r="G33" i="29"/>
  <c r="BI84" i="20"/>
  <c r="IV28" i="20"/>
  <c r="BX43" i="20"/>
  <c r="O66" i="20"/>
  <c r="DH10" i="20"/>
  <c r="AQ29" i="20"/>
  <c r="AP48" i="20"/>
  <c r="AR48" i="20" s="1"/>
  <c r="ER41" i="20"/>
  <c r="AI10" i="20"/>
  <c r="FZ24" i="20"/>
  <c r="HL39" i="20"/>
  <c r="AD86" i="20"/>
  <c r="DH15" i="20"/>
  <c r="DH16" i="20"/>
  <c r="ER77" i="20"/>
  <c r="ER45" i="20"/>
  <c r="ER60" i="20"/>
  <c r="DH53" i="20"/>
  <c r="ER59" i="20"/>
  <c r="GE27" i="20"/>
  <c r="T53" i="20"/>
  <c r="DH73" i="20"/>
  <c r="DH46" i="20"/>
  <c r="ER46" i="20"/>
  <c r="ER43" i="20"/>
  <c r="DJ74" i="30"/>
  <c r="DJ116" i="30"/>
  <c r="DJ81" i="30"/>
  <c r="DJ54" i="30"/>
  <c r="DJ57" i="30"/>
  <c r="DJ67" i="30"/>
  <c r="DJ64" i="30"/>
  <c r="DJ71" i="30"/>
  <c r="DJ115" i="30"/>
  <c r="DJ65" i="30"/>
  <c r="AL63" i="20"/>
  <c r="AL62" i="20"/>
  <c r="AL61" i="20"/>
  <c r="W28" i="20"/>
  <c r="W23" i="20"/>
  <c r="W42" i="20"/>
  <c r="W25" i="20"/>
  <c r="W30" i="20"/>
  <c r="R31" i="20"/>
  <c r="AP54" i="20"/>
  <c r="R22" i="20"/>
  <c r="R34" i="20"/>
  <c r="R19" i="20"/>
  <c r="R26" i="20"/>
  <c r="R17" i="20"/>
  <c r="R32" i="20"/>
  <c r="R18" i="20"/>
  <c r="R20" i="20"/>
  <c r="R35" i="20"/>
  <c r="AG52" i="20"/>
  <c r="AG54" i="20"/>
  <c r="AG53" i="20"/>
  <c r="AG50" i="20"/>
  <c r="AG51" i="20"/>
  <c r="AG47" i="20"/>
  <c r="AG48" i="20"/>
  <c r="KG41" i="20"/>
  <c r="DH89" i="20"/>
  <c r="HL63" i="20"/>
  <c r="BX79" i="20"/>
  <c r="HL17" i="20"/>
  <c r="O28" i="20"/>
  <c r="CS87" i="20"/>
  <c r="ER89" i="20"/>
  <c r="ER42" i="20"/>
  <c r="CS76" i="20"/>
  <c r="M59" i="20"/>
  <c r="O29" i="20"/>
  <c r="O70" i="20"/>
  <c r="CS63" i="20"/>
  <c r="CS27" i="20"/>
  <c r="EC24" i="20"/>
  <c r="AN25" i="20"/>
  <c r="DH87" i="20"/>
  <c r="FK13" i="20"/>
  <c r="T50" i="20"/>
  <c r="AI21" i="20"/>
  <c r="BX53" i="20"/>
  <c r="DH29" i="20"/>
  <c r="BX86" i="20"/>
  <c r="HL79" i="20"/>
  <c r="T71" i="20"/>
  <c r="BX81" i="20"/>
  <c r="ER32" i="20"/>
  <c r="ER19" i="20"/>
  <c r="ER34" i="20"/>
  <c r="FP57" i="20"/>
  <c r="IV82" i="20"/>
  <c r="BI27" i="20"/>
  <c r="BI19" i="20"/>
  <c r="CS49" i="20"/>
  <c r="CS19" i="20"/>
  <c r="BI18" i="20"/>
  <c r="BI71" i="20"/>
  <c r="EC64" i="20"/>
  <c r="CS72" i="20"/>
  <c r="CS51" i="20"/>
  <c r="BI72" i="20"/>
  <c r="BI86" i="20"/>
  <c r="IV71" i="20"/>
  <c r="IV58" i="20"/>
  <c r="AD18" i="20"/>
  <c r="ER75" i="20"/>
  <c r="ER27" i="20"/>
  <c r="BX74" i="20"/>
  <c r="AD21" i="20"/>
  <c r="FU18" i="20"/>
  <c r="ER23" i="20"/>
  <c r="ER38" i="20"/>
  <c r="IO18" i="20"/>
  <c r="CQ13" i="20"/>
  <c r="FK43" i="20"/>
  <c r="HJ24" i="20"/>
  <c r="AD87" i="20"/>
  <c r="AN53" i="20"/>
  <c r="AN20" i="20"/>
  <c r="T25" i="20"/>
  <c r="BX39" i="20"/>
  <c r="BZ31" i="20"/>
  <c r="DH58" i="20"/>
  <c r="DF24" i="20"/>
  <c r="DH36" i="20"/>
  <c r="DH85" i="20"/>
  <c r="CV62" i="20"/>
  <c r="ER56" i="20"/>
  <c r="BX70" i="20"/>
  <c r="HL71" i="20"/>
  <c r="IV49" i="20"/>
  <c r="T75" i="20"/>
  <c r="AD85" i="20"/>
  <c r="BX32" i="20"/>
  <c r="BX11" i="20"/>
  <c r="BX42" i="20"/>
  <c r="BX50" i="20"/>
  <c r="ER33" i="20"/>
  <c r="ER15" i="20"/>
  <c r="ER49" i="20"/>
  <c r="EP24" i="20"/>
  <c r="ER79" i="20"/>
  <c r="BX62" i="20"/>
  <c r="FZ71" i="20"/>
  <c r="FZ72" i="20"/>
  <c r="HL78" i="20"/>
  <c r="HL23" i="20"/>
  <c r="HL60" i="20"/>
  <c r="HL59" i="20"/>
  <c r="HE20" i="20"/>
  <c r="FP22" i="20"/>
  <c r="IV68" i="20"/>
  <c r="EC90" i="20"/>
  <c r="BI63" i="20"/>
  <c r="IV43" i="20"/>
  <c r="IV37" i="20"/>
  <c r="KD82" i="20"/>
  <c r="KD81" i="20"/>
  <c r="KH74" i="20"/>
  <c r="KD83" i="20"/>
  <c r="KD78" i="20"/>
  <c r="KD80" i="20"/>
  <c r="KD79" i="20"/>
  <c r="KH75" i="20"/>
  <c r="KD75" i="20"/>
  <c r="KD76" i="20"/>
  <c r="KD24" i="20"/>
  <c r="KD77" i="20"/>
  <c r="KD74" i="20"/>
  <c r="AI62" i="20"/>
  <c r="AN64" i="20"/>
  <c r="T64" i="20"/>
  <c r="BX41" i="20"/>
  <c r="BX23" i="20"/>
  <c r="BX38" i="20"/>
  <c r="FK44" i="20"/>
  <c r="GZ51" i="20"/>
  <c r="GZ50" i="20"/>
  <c r="GZ47" i="20"/>
  <c r="IV17" i="20"/>
  <c r="IV52" i="20"/>
  <c r="IJ53" i="20"/>
  <c r="ER58" i="20"/>
  <c r="ER85" i="20"/>
  <c r="ER80" i="20"/>
  <c r="BX78" i="20"/>
  <c r="ER73" i="20"/>
  <c r="IV41" i="20"/>
  <c r="AI37" i="20"/>
  <c r="HL46" i="20"/>
  <c r="IV21" i="20"/>
  <c r="IT65" i="20"/>
  <c r="ER13" i="20"/>
  <c r="ER74" i="20"/>
  <c r="IV80" i="20"/>
  <c r="EP65" i="20"/>
  <c r="IV83" i="20"/>
  <c r="ER16" i="20"/>
  <c r="IV55" i="20"/>
  <c r="AN70" i="20"/>
  <c r="IJ49" i="20"/>
  <c r="CS70" i="20"/>
  <c r="BI68" i="20"/>
  <c r="CS85" i="20"/>
  <c r="BI82" i="20"/>
  <c r="EC20" i="20"/>
  <c r="EC72" i="20"/>
  <c r="EC76" i="20"/>
  <c r="CS77" i="20"/>
  <c r="CS59" i="20"/>
  <c r="AN29" i="20"/>
  <c r="AD26" i="20"/>
  <c r="BX76" i="20"/>
  <c r="BG16" i="20"/>
  <c r="KG74" i="20"/>
  <c r="KG75" i="20"/>
  <c r="BX84" i="20"/>
  <c r="FK23" i="20"/>
  <c r="FP47" i="20"/>
  <c r="HL26" i="20"/>
  <c r="HL27" i="20"/>
  <c r="HL15" i="20"/>
  <c r="O65" i="20"/>
  <c r="AD42" i="20"/>
  <c r="AD38" i="20"/>
  <c r="AI67" i="20"/>
  <c r="AD33" i="20"/>
  <c r="AD79" i="20"/>
  <c r="AN90" i="20"/>
  <c r="IX24" i="20"/>
  <c r="CS68" i="20"/>
  <c r="T15" i="20"/>
  <c r="ER78" i="20"/>
  <c r="BX35" i="20"/>
  <c r="HL21" i="20"/>
  <c r="IJ51" i="20"/>
  <c r="ER30" i="20"/>
  <c r="IG55" i="20"/>
  <c r="HE19" i="20"/>
  <c r="IE43" i="20"/>
  <c r="IX43" i="20"/>
  <c r="IE28" i="20"/>
  <c r="IX28" i="20"/>
  <c r="GE53" i="20"/>
  <c r="BX54" i="20"/>
  <c r="BX33" i="20"/>
  <c r="BX28" i="20"/>
  <c r="IV45" i="20"/>
  <c r="IV27" i="20"/>
  <c r="AI85" i="20"/>
  <c r="FZ67" i="20"/>
  <c r="IG79" i="20"/>
  <c r="IG27" i="20"/>
  <c r="IG52" i="20"/>
  <c r="IG17" i="20"/>
  <c r="IG86" i="20"/>
  <c r="IG66" i="20"/>
  <c r="GW58" i="20"/>
  <c r="GW71" i="20"/>
  <c r="GW41" i="20"/>
  <c r="GW24" i="20"/>
  <c r="GW79" i="20"/>
  <c r="EK19" i="20"/>
  <c r="EC89" i="20"/>
  <c r="CS56" i="20"/>
  <c r="CS22" i="20"/>
  <c r="CS20" i="20"/>
  <c r="CS88" i="20"/>
  <c r="BI47" i="20"/>
  <c r="BI83" i="20"/>
  <c r="BI60" i="20"/>
  <c r="CS69" i="20"/>
  <c r="CS84" i="20"/>
  <c r="BI62" i="20"/>
  <c r="EC55" i="20"/>
  <c r="EC54" i="20"/>
  <c r="CS58" i="20"/>
  <c r="BI81" i="20"/>
  <c r="EC58" i="20"/>
  <c r="EC74" i="20"/>
  <c r="EC79" i="20"/>
  <c r="CS82" i="20"/>
  <c r="CS89" i="20"/>
  <c r="CS90" i="20"/>
  <c r="BI24" i="20"/>
  <c r="BI57" i="20"/>
  <c r="BI17" i="20"/>
  <c r="BI89" i="20"/>
  <c r="CS52" i="20"/>
  <c r="CS66" i="20"/>
  <c r="BI77" i="20"/>
  <c r="BI87" i="20"/>
  <c r="EC69" i="20"/>
  <c r="EC78" i="20"/>
  <c r="EC50" i="20"/>
  <c r="CS55" i="20"/>
  <c r="CS71" i="20"/>
  <c r="CS75" i="20"/>
  <c r="CS80" i="20"/>
  <c r="BI56" i="20"/>
  <c r="BI74" i="20"/>
  <c r="BI51" i="20"/>
  <c r="BI65" i="20"/>
  <c r="GW57" i="20"/>
  <c r="GW63" i="20"/>
  <c r="GW81" i="20"/>
  <c r="GW59" i="20"/>
  <c r="JT52" i="20"/>
  <c r="JT57" i="20"/>
  <c r="JT22" i="20"/>
  <c r="JT49" i="20"/>
  <c r="JT50" i="20"/>
  <c r="JT54" i="20"/>
  <c r="JO16" i="20"/>
  <c r="KH49" i="20"/>
  <c r="JT47" i="20"/>
  <c r="JO15" i="20"/>
  <c r="KH15" i="20"/>
  <c r="JO44" i="20"/>
  <c r="BX73" i="20"/>
  <c r="JO46" i="20"/>
  <c r="JO30" i="20"/>
  <c r="JO45" i="20"/>
  <c r="JO21" i="20"/>
  <c r="DH50" i="20"/>
  <c r="ER82" i="20"/>
  <c r="KF71" i="20"/>
  <c r="JY18" i="20"/>
  <c r="JO43" i="20"/>
  <c r="KF36" i="20"/>
  <c r="BX49" i="20"/>
  <c r="JO42" i="20"/>
  <c r="JQ82" i="20"/>
  <c r="ER88" i="20"/>
  <c r="JQ48" i="20"/>
  <c r="JQ90" i="20"/>
  <c r="KF33" i="20"/>
  <c r="JE32" i="20"/>
  <c r="JE26" i="20"/>
  <c r="DH84" i="20"/>
  <c r="JY17" i="20"/>
  <c r="JY39" i="20"/>
  <c r="DH75" i="20"/>
  <c r="JY35" i="20"/>
  <c r="JY20" i="20"/>
  <c r="JY19" i="20"/>
  <c r="KF26" i="20"/>
  <c r="JE41" i="20"/>
  <c r="AD68" i="20"/>
  <c r="T29" i="20"/>
  <c r="BQ18" i="20"/>
  <c r="BX19" i="20"/>
  <c r="DH80" i="20"/>
  <c r="DH82" i="20"/>
  <c r="ER21" i="20"/>
  <c r="ER87" i="20"/>
  <c r="BX27" i="20"/>
  <c r="FU19" i="20"/>
  <c r="FK21" i="20"/>
  <c r="HL44" i="20"/>
  <c r="HL30" i="20"/>
  <c r="GU48" i="20"/>
  <c r="GZ57" i="20"/>
  <c r="HE35" i="20"/>
  <c r="HL28" i="20"/>
  <c r="HL43" i="20"/>
  <c r="IE14" i="20"/>
  <c r="IV77" i="20"/>
  <c r="IJ22" i="20"/>
  <c r="HN18" i="20"/>
  <c r="GW22" i="20"/>
  <c r="GW27" i="20"/>
  <c r="GW84" i="20"/>
  <c r="GW65" i="20"/>
  <c r="GW68" i="20"/>
  <c r="CS73" i="20"/>
  <c r="BI49" i="20"/>
  <c r="BI52" i="20"/>
  <c r="BI66" i="20"/>
  <c r="CS17" i="20"/>
  <c r="BI64" i="20"/>
  <c r="BI79" i="20"/>
  <c r="EC62" i="20"/>
  <c r="CS74" i="20"/>
  <c r="BI58" i="20"/>
  <c r="BI69" i="20"/>
  <c r="BI76" i="20"/>
  <c r="AD32" i="20"/>
  <c r="T33" i="20"/>
  <c r="T46" i="20"/>
  <c r="AW34" i="20"/>
  <c r="ER37" i="20"/>
  <c r="DQ37" i="20"/>
  <c r="BG48" i="20"/>
  <c r="HL13" i="20"/>
  <c r="HL54" i="20"/>
  <c r="HL66" i="20"/>
  <c r="HL74" i="20"/>
  <c r="HL72" i="20"/>
  <c r="IV56" i="20"/>
  <c r="IV73" i="20"/>
  <c r="GU15" i="20"/>
  <c r="GW49" i="20"/>
  <c r="GW51" i="20"/>
  <c r="GW53" i="20"/>
  <c r="GW62" i="20"/>
  <c r="GW54" i="20"/>
  <c r="GW50" i="20"/>
  <c r="GW20" i="20"/>
  <c r="GW19" i="20"/>
  <c r="GW89" i="20"/>
  <c r="DH35" i="20"/>
  <c r="IV14" i="20"/>
  <c r="DH74" i="20"/>
  <c r="ER70" i="20"/>
  <c r="JQ50" i="20"/>
  <c r="JQ86" i="20"/>
  <c r="AD55" i="20"/>
  <c r="T70" i="20"/>
  <c r="AI36" i="20"/>
  <c r="AN89" i="20"/>
  <c r="T51" i="20"/>
  <c r="AN19" i="20"/>
  <c r="AI81" i="20"/>
  <c r="T79" i="20"/>
  <c r="BX37" i="20"/>
  <c r="BX58" i="20"/>
  <c r="BX75" i="20"/>
  <c r="BG43" i="20"/>
  <c r="DH60" i="20"/>
  <c r="EK35" i="20"/>
  <c r="ER10" i="20"/>
  <c r="EF22" i="20"/>
  <c r="FU29" i="20"/>
  <c r="FP63" i="20"/>
  <c r="FP52" i="20"/>
  <c r="FK45" i="20"/>
  <c r="FK30" i="20"/>
  <c r="HJ65" i="20"/>
  <c r="GK26" i="20"/>
  <c r="GZ63" i="20"/>
  <c r="GZ62" i="20"/>
  <c r="FP49" i="20"/>
  <c r="IV42" i="20"/>
  <c r="IJ52" i="20"/>
  <c r="HU26" i="20"/>
  <c r="IT24" i="20"/>
  <c r="IG68" i="20"/>
  <c r="IG56" i="20"/>
  <c r="IG72" i="20"/>
  <c r="IG74" i="20"/>
  <c r="IG22" i="20"/>
  <c r="IG83" i="20"/>
  <c r="IG60" i="20"/>
  <c r="IG85" i="20"/>
  <c r="IG88" i="20"/>
  <c r="IG73" i="20"/>
  <c r="IG59" i="20"/>
  <c r="CS65" i="20"/>
  <c r="BI85" i="20"/>
  <c r="BI59" i="20"/>
  <c r="EC26" i="20"/>
  <c r="CS60" i="20"/>
  <c r="EC56" i="20"/>
  <c r="EC80" i="20"/>
  <c r="IO19" i="20"/>
  <c r="T42" i="20"/>
  <c r="AD11" i="20"/>
  <c r="AD88" i="20"/>
  <c r="AN51" i="20"/>
  <c r="AD39" i="20"/>
  <c r="BX20" i="20"/>
  <c r="BX66" i="20"/>
  <c r="DH90" i="20"/>
  <c r="DH30" i="20"/>
  <c r="EF57" i="20"/>
  <c r="BX15" i="20"/>
  <c r="BX51" i="20"/>
  <c r="CQ46" i="20"/>
  <c r="FU20" i="20"/>
  <c r="FK42" i="20"/>
  <c r="FP51" i="20"/>
  <c r="HL50" i="20"/>
  <c r="IE15" i="20"/>
  <c r="IE23" i="20"/>
  <c r="IV57" i="20"/>
  <c r="IO20" i="20"/>
  <c r="IJ47" i="20"/>
  <c r="AI15" i="20"/>
  <c r="IG58" i="20"/>
  <c r="IG69" i="20"/>
  <c r="IG67" i="20"/>
  <c r="IG39" i="20"/>
  <c r="IG76" i="20"/>
  <c r="IG80" i="20"/>
  <c r="IG51" i="20"/>
  <c r="IG63" i="20"/>
  <c r="IG82" i="20"/>
  <c r="IG84" i="20"/>
  <c r="IG20" i="20"/>
  <c r="IG19" i="20"/>
  <c r="IG87" i="20"/>
  <c r="IG65" i="20"/>
  <c r="IG89" i="20"/>
  <c r="IG90" i="20"/>
  <c r="IG10" i="20"/>
  <c r="GW55" i="20"/>
  <c r="GW67" i="20"/>
  <c r="GW80" i="20"/>
  <c r="ER51" i="20"/>
  <c r="ER29" i="20"/>
  <c r="HL55" i="20"/>
  <c r="BX25" i="20"/>
  <c r="JQ55" i="20"/>
  <c r="JQ64" i="20"/>
  <c r="JQ71" i="20"/>
  <c r="JQ35" i="20"/>
  <c r="JQ65" i="20"/>
  <c r="JQ73" i="20"/>
  <c r="HL42" i="20"/>
  <c r="HL29" i="20"/>
  <c r="KF50" i="20"/>
  <c r="KF68" i="20"/>
  <c r="ER52" i="20"/>
  <c r="JQ80" i="20"/>
  <c r="JQ47" i="20"/>
  <c r="KF70" i="20"/>
  <c r="DH18" i="20"/>
  <c r="ER62" i="20"/>
  <c r="HL51" i="20"/>
  <c r="HL48" i="20"/>
  <c r="KF47" i="20"/>
  <c r="KF13" i="20"/>
  <c r="JQ68" i="20"/>
  <c r="JQ18" i="20"/>
  <c r="JQ51" i="20"/>
  <c r="KF20" i="20"/>
  <c r="HL37" i="20"/>
  <c r="KF23" i="20"/>
  <c r="KF65" i="20"/>
  <c r="JQ53" i="20"/>
  <c r="JQ54" i="20"/>
  <c r="JQ83" i="20"/>
  <c r="JQ17" i="20"/>
  <c r="JQ59" i="20"/>
  <c r="HL10" i="20"/>
  <c r="IV76" i="20"/>
  <c r="KF42" i="20"/>
  <c r="KF84" i="20"/>
  <c r="HL70" i="20"/>
  <c r="IV39" i="20"/>
  <c r="JQ26" i="20"/>
  <c r="JQ58" i="20"/>
  <c r="JQ72" i="20"/>
  <c r="JQ75" i="20"/>
  <c r="JQ78" i="20"/>
  <c r="JQ49" i="20"/>
  <c r="JQ22" i="20"/>
  <c r="JQ27" i="20"/>
  <c r="JQ52" i="20"/>
  <c r="JQ20" i="20"/>
  <c r="JQ85" i="20"/>
  <c r="JQ66" i="20"/>
  <c r="HL25" i="20"/>
  <c r="HL52" i="20"/>
  <c r="HL83" i="20"/>
  <c r="BX57" i="20"/>
  <c r="HL18" i="20"/>
  <c r="KF59" i="20"/>
  <c r="HL61" i="20"/>
  <c r="KF55" i="20"/>
  <c r="KF41" i="20"/>
  <c r="KF89" i="20"/>
  <c r="KF88" i="20"/>
  <c r="KF54" i="20"/>
  <c r="KF22" i="20"/>
  <c r="KF38" i="20"/>
  <c r="KF72" i="20"/>
  <c r="HL85" i="20"/>
  <c r="HU11" i="20"/>
  <c r="IE46" i="20"/>
  <c r="IE21" i="20"/>
  <c r="IE45" i="20"/>
  <c r="GE79" i="20"/>
  <c r="GG79" i="20" s="1"/>
  <c r="GE73" i="20"/>
  <c r="GG73" i="20" s="1"/>
  <c r="HE17" i="20"/>
  <c r="GE48" i="20"/>
  <c r="HE18" i="20"/>
  <c r="IJ63" i="20"/>
  <c r="O69" i="20"/>
  <c r="O45" i="20"/>
  <c r="IO35" i="20"/>
  <c r="IY26" i="20"/>
  <c r="IO17" i="20"/>
  <c r="DJ113" i="30"/>
  <c r="IY13" i="20"/>
  <c r="IE44" i="20"/>
  <c r="IE16" i="20"/>
  <c r="IE42" i="20"/>
  <c r="IE30" i="20"/>
  <c r="HU59" i="20"/>
  <c r="HU33" i="20"/>
  <c r="HU32" i="20"/>
  <c r="HU34" i="20"/>
  <c r="IJ50" i="20"/>
  <c r="IJ54" i="20"/>
  <c r="IJ57" i="20"/>
  <c r="GZ49" i="20"/>
  <c r="GZ22" i="20"/>
  <c r="GZ54" i="20"/>
  <c r="GZ53" i="20"/>
  <c r="GE87" i="20"/>
  <c r="GG87" i="20" s="1"/>
  <c r="GZ52" i="20"/>
  <c r="GE55" i="20"/>
  <c r="HM89" i="20"/>
  <c r="HM70" i="20"/>
  <c r="HM67" i="20"/>
  <c r="HM68" i="20"/>
  <c r="HM65" i="20"/>
  <c r="HM69" i="20"/>
  <c r="HM72" i="20"/>
  <c r="HM66" i="20"/>
  <c r="HM73" i="20"/>
  <c r="HM24" i="20"/>
  <c r="HM71" i="20"/>
  <c r="HM29" i="20"/>
  <c r="HM60" i="20"/>
  <c r="HM35" i="20"/>
  <c r="HM18" i="20"/>
  <c r="HM19" i="20"/>
  <c r="HM20" i="20"/>
  <c r="HM17" i="20"/>
  <c r="KG47" i="20"/>
  <c r="KG54" i="20"/>
  <c r="KG62" i="20"/>
  <c r="KG53" i="20"/>
  <c r="KG52" i="20"/>
  <c r="KG22" i="20"/>
  <c r="KG50" i="20"/>
  <c r="KG55" i="20"/>
  <c r="KG57" i="20"/>
  <c r="KG63" i="20"/>
  <c r="KG58" i="20"/>
  <c r="KG64" i="20"/>
  <c r="KG49" i="20"/>
  <c r="KG51" i="20"/>
  <c r="KG61" i="20"/>
  <c r="KG56" i="20"/>
  <c r="KG27" i="20"/>
  <c r="KG21" i="20"/>
  <c r="KG13" i="20"/>
  <c r="KG10" i="20"/>
  <c r="KG14" i="20"/>
  <c r="KG15" i="20"/>
  <c r="KG16" i="20"/>
  <c r="KG28" i="20"/>
  <c r="KG48" i="20"/>
  <c r="KG43" i="20"/>
  <c r="KG46" i="20"/>
  <c r="KG23" i="20"/>
  <c r="KG25" i="20"/>
  <c r="KG30" i="20"/>
  <c r="KG45" i="20"/>
  <c r="KG44" i="20"/>
  <c r="KG42" i="20"/>
  <c r="HM55" i="20"/>
  <c r="HM57" i="20"/>
  <c r="HM64" i="20"/>
  <c r="HM51" i="20"/>
  <c r="HM27" i="20"/>
  <c r="HM61" i="20"/>
  <c r="HM47" i="20"/>
  <c r="HM54" i="20"/>
  <c r="HM62" i="20"/>
  <c r="HM53" i="20"/>
  <c r="HM52" i="20"/>
  <c r="HM50" i="20"/>
  <c r="HM63" i="20"/>
  <c r="HM58" i="20"/>
  <c r="HM49" i="20"/>
  <c r="HM56" i="20"/>
  <c r="HM23" i="20"/>
  <c r="HM45" i="20"/>
  <c r="HM42" i="20"/>
  <c r="HM46" i="20"/>
  <c r="HM21" i="20"/>
  <c r="HM13" i="20"/>
  <c r="HM10" i="20"/>
  <c r="HM14" i="20"/>
  <c r="HM15" i="20"/>
  <c r="HM16" i="20"/>
  <c r="HM28" i="20"/>
  <c r="HM48" i="20"/>
  <c r="HM43" i="20"/>
  <c r="HM25" i="20"/>
  <c r="HM30" i="20"/>
  <c r="HM44" i="20"/>
  <c r="KI34" i="20"/>
  <c r="HM38" i="20"/>
  <c r="HM59" i="20"/>
  <c r="HM11" i="20"/>
  <c r="HM37" i="20"/>
  <c r="HM33" i="20"/>
  <c r="HM36" i="20"/>
  <c r="IW66" i="20"/>
  <c r="IW70" i="20"/>
  <c r="IW73" i="20"/>
  <c r="IW67" i="20"/>
  <c r="IW68" i="20"/>
  <c r="IW71" i="20"/>
  <c r="IW65" i="20"/>
  <c r="IW69" i="20"/>
  <c r="IW72" i="20"/>
  <c r="KG18" i="20"/>
  <c r="KG19" i="20"/>
  <c r="KG20" i="20"/>
  <c r="KG29" i="20"/>
  <c r="KG17" i="20"/>
  <c r="KG60" i="20"/>
  <c r="KG35" i="20"/>
  <c r="KG37" i="20"/>
  <c r="KG32" i="20"/>
  <c r="KG38" i="20"/>
  <c r="KG33" i="20"/>
  <c r="KG36" i="20"/>
  <c r="KG59" i="20"/>
  <c r="KG11" i="20"/>
  <c r="KG65" i="20"/>
  <c r="KG69" i="20"/>
  <c r="KG72" i="20"/>
  <c r="KG66" i="20"/>
  <c r="KG70" i="20"/>
  <c r="KG73" i="20"/>
  <c r="KG67" i="20"/>
  <c r="KG24" i="20"/>
  <c r="KG68" i="20"/>
  <c r="KG71" i="20"/>
  <c r="IW52" i="20"/>
  <c r="IW22" i="20"/>
  <c r="IW50" i="20"/>
  <c r="IW55" i="20"/>
  <c r="IW57" i="20"/>
  <c r="IW63" i="20"/>
  <c r="IW58" i="20"/>
  <c r="IW64" i="20"/>
  <c r="IW49" i="20"/>
  <c r="IW51" i="20"/>
  <c r="IW61" i="20"/>
  <c r="IW56" i="20"/>
  <c r="IW27" i="20"/>
  <c r="IW47" i="20"/>
  <c r="IW54" i="20"/>
  <c r="IW62" i="20"/>
  <c r="IW53" i="20"/>
  <c r="IW20" i="20"/>
  <c r="IW17" i="20"/>
  <c r="IW60" i="20"/>
  <c r="IW18" i="20"/>
  <c r="IW19" i="20"/>
  <c r="IW48" i="20"/>
  <c r="IW59" i="20"/>
  <c r="GU21" i="20"/>
  <c r="GU23" i="20"/>
  <c r="GU43" i="20"/>
  <c r="GU42" i="20"/>
  <c r="GU25" i="20"/>
  <c r="GU10" i="20"/>
  <c r="GU46" i="20"/>
  <c r="GU30" i="20"/>
  <c r="GU45" i="20"/>
  <c r="GU16" i="20"/>
  <c r="GU28" i="20"/>
  <c r="GU13" i="20"/>
  <c r="GU44" i="20"/>
  <c r="GK37" i="20"/>
  <c r="GK32" i="20"/>
  <c r="GK36" i="20"/>
  <c r="GK11" i="20"/>
  <c r="GK33" i="20"/>
  <c r="GK34" i="20"/>
  <c r="GE33" i="20"/>
  <c r="GE75" i="20"/>
  <c r="GE84" i="20"/>
  <c r="GE38" i="20"/>
  <c r="GE39" i="20"/>
  <c r="GE61" i="20"/>
  <c r="GE66" i="20"/>
  <c r="GE69" i="20"/>
  <c r="GE78" i="20"/>
  <c r="GE60" i="20"/>
  <c r="GE41" i="20"/>
  <c r="GE70" i="20"/>
  <c r="GE88" i="20"/>
  <c r="GE74" i="20"/>
  <c r="GE59" i="20"/>
  <c r="GE64" i="20"/>
  <c r="GE83" i="20"/>
  <c r="GE65" i="20"/>
  <c r="DJ110" i="30"/>
  <c r="DJ12" i="30"/>
  <c r="DF69" i="20"/>
  <c r="FU17" i="20"/>
  <c r="FU35" i="20"/>
  <c r="FK10" i="20"/>
  <c r="FP50" i="20"/>
  <c r="FP54" i="20"/>
  <c r="FK25" i="20"/>
  <c r="FK46" i="20"/>
  <c r="FK28" i="20"/>
  <c r="FK15" i="20"/>
  <c r="FK16" i="20"/>
  <c r="W32" i="20"/>
  <c r="AP28" i="20"/>
  <c r="EA16" i="20"/>
  <c r="EK20" i="20"/>
  <c r="ET10" i="20"/>
  <c r="DJ14" i="20"/>
  <c r="W26" i="20"/>
  <c r="X26" i="20"/>
  <c r="AP30" i="20"/>
  <c r="AP23" i="20"/>
  <c r="EA15" i="20"/>
  <c r="AD44" i="20"/>
  <c r="AI55" i="20"/>
  <c r="AN67" i="20"/>
  <c r="AI41" i="20"/>
  <c r="AD15" i="20"/>
  <c r="AN85" i="20"/>
  <c r="AI78" i="20"/>
  <c r="AN68" i="20"/>
  <c r="AI56" i="20"/>
  <c r="AI70" i="20"/>
  <c r="AN87" i="20"/>
  <c r="AI14" i="20"/>
  <c r="T30" i="20"/>
  <c r="BX29" i="20"/>
  <c r="BG44" i="20"/>
  <c r="BL52" i="20"/>
  <c r="BX26" i="20"/>
  <c r="BG46" i="20"/>
  <c r="BX13" i="20"/>
  <c r="DH14" i="20"/>
  <c r="DH23" i="20"/>
  <c r="CV58" i="20"/>
  <c r="DA20" i="20"/>
  <c r="CQ45" i="20"/>
  <c r="DH57" i="20"/>
  <c r="CG34" i="20"/>
  <c r="DA35" i="20"/>
  <c r="ER20" i="20"/>
  <c r="ER35" i="20"/>
  <c r="ER36" i="20"/>
  <c r="EF53" i="20"/>
  <c r="DQ34" i="20"/>
  <c r="ER26" i="20"/>
  <c r="ER66" i="20"/>
  <c r="AN50" i="20"/>
  <c r="EK17" i="20"/>
  <c r="HL32" i="20"/>
  <c r="HL58" i="20"/>
  <c r="HL38" i="20"/>
  <c r="KF56" i="20"/>
  <c r="DF70" i="20"/>
  <c r="ET18" i="20"/>
  <c r="AN26" i="20"/>
  <c r="Y57" i="20"/>
  <c r="AI82" i="20"/>
  <c r="DH43" i="20"/>
  <c r="CV52" i="20"/>
  <c r="CV55" i="20"/>
  <c r="ER68" i="20"/>
  <c r="ER53" i="20"/>
  <c r="EF63" i="20"/>
  <c r="EF52" i="20"/>
  <c r="DQ32" i="20"/>
  <c r="EF64" i="20"/>
  <c r="EF62" i="20"/>
  <c r="BX60" i="20"/>
  <c r="EA21" i="20"/>
  <c r="ER44" i="20"/>
  <c r="EA45" i="20"/>
  <c r="BX83" i="20"/>
  <c r="ER57" i="20"/>
  <c r="ER17" i="20"/>
  <c r="ER86" i="20"/>
  <c r="HL16" i="20"/>
  <c r="ET15" i="20"/>
  <c r="AN42" i="20"/>
  <c r="AN23" i="20"/>
  <c r="AI16" i="20"/>
  <c r="BX67" i="20"/>
  <c r="BG30" i="20"/>
  <c r="BG28" i="20"/>
  <c r="BV24" i="20"/>
  <c r="BL47" i="20"/>
  <c r="BQ19" i="20"/>
  <c r="BX52" i="20"/>
  <c r="DH25" i="20"/>
  <c r="DA19" i="20"/>
  <c r="CG36" i="20"/>
  <c r="ER55" i="20"/>
  <c r="ER90" i="20"/>
  <c r="DQ26" i="20"/>
  <c r="EF49" i="20"/>
  <c r="ER14" i="20"/>
  <c r="ER11" i="20"/>
  <c r="EA43" i="20"/>
  <c r="ER83" i="20"/>
  <c r="HL33" i="20"/>
  <c r="HL84" i="20"/>
  <c r="HL73" i="20"/>
  <c r="IV48" i="20"/>
  <c r="KF10" i="20"/>
  <c r="EK29" i="20"/>
  <c r="EK60" i="20"/>
  <c r="EF56" i="20"/>
  <c r="EK18" i="20"/>
  <c r="EF55" i="20"/>
  <c r="EF51" i="20"/>
  <c r="EF54" i="20"/>
  <c r="EF47" i="20"/>
  <c r="EF50" i="20"/>
  <c r="EU67" i="20"/>
  <c r="EU72" i="20"/>
  <c r="EU24" i="20"/>
  <c r="EA10" i="20"/>
  <c r="EU76" i="20"/>
  <c r="EU63" i="20"/>
  <c r="EA28" i="20"/>
  <c r="EA23" i="20"/>
  <c r="EA44" i="20"/>
  <c r="EA48" i="20"/>
  <c r="EA46" i="20"/>
  <c r="EA30" i="20"/>
  <c r="EA13" i="20"/>
  <c r="EA42" i="20"/>
  <c r="DF65" i="20"/>
  <c r="DF66" i="20"/>
  <c r="BX88" i="20"/>
  <c r="DA18" i="20"/>
  <c r="DA17" i="20"/>
  <c r="DA60" i="20"/>
  <c r="DA29" i="20"/>
  <c r="KF48" i="20"/>
  <c r="HL81" i="20"/>
  <c r="IV70" i="20"/>
  <c r="IV66" i="20"/>
  <c r="IV13" i="20"/>
  <c r="IV59" i="20"/>
  <c r="KF18" i="20"/>
  <c r="KF67" i="20"/>
  <c r="AN48" i="20"/>
  <c r="AD65" i="20"/>
  <c r="AD34" i="20"/>
  <c r="HL62" i="20"/>
  <c r="HL47" i="20"/>
  <c r="CV50" i="20"/>
  <c r="CV51" i="20"/>
  <c r="IV50" i="20"/>
  <c r="CV61" i="20"/>
  <c r="CV54" i="20"/>
  <c r="IV20" i="20"/>
  <c r="CV56" i="20"/>
  <c r="IV62" i="20"/>
  <c r="DJ49" i="20"/>
  <c r="CV57" i="20"/>
  <c r="CV47" i="20"/>
  <c r="CV49" i="20"/>
  <c r="AI61" i="20"/>
  <c r="AN21" i="20"/>
  <c r="CQ16" i="20"/>
  <c r="CQ28" i="20"/>
  <c r="DJ112" i="30"/>
  <c r="DJ60" i="30"/>
  <c r="CQ42" i="20"/>
  <c r="CQ44" i="20"/>
  <c r="DJ42" i="20"/>
  <c r="KF28" i="20"/>
  <c r="CQ10" i="20"/>
  <c r="HL69" i="20"/>
  <c r="CQ23" i="20"/>
  <c r="IV53" i="20"/>
  <c r="CQ43" i="20"/>
  <c r="AD45" i="20"/>
  <c r="AD43" i="20"/>
  <c r="AI27" i="20"/>
  <c r="AI63" i="20"/>
  <c r="AD16" i="20"/>
  <c r="CQ30" i="20"/>
  <c r="AN36" i="20"/>
  <c r="CQ21" i="20"/>
  <c r="DJ30" i="20"/>
  <c r="DJ21" i="20"/>
  <c r="CQ15" i="20"/>
  <c r="KF15" i="20"/>
  <c r="KF66" i="20"/>
  <c r="KF17" i="20"/>
  <c r="DJ15" i="20"/>
  <c r="BX47" i="20"/>
  <c r="DH42" i="20"/>
  <c r="DH11" i="20"/>
  <c r="KF51" i="20"/>
  <c r="CG37" i="20"/>
  <c r="BX72" i="20"/>
  <c r="HL88" i="20"/>
  <c r="IV15" i="20"/>
  <c r="IV90" i="20"/>
  <c r="IV86" i="20"/>
  <c r="IV35" i="20"/>
  <c r="IV64" i="20"/>
  <c r="KF45" i="20"/>
  <c r="KF69" i="20"/>
  <c r="KF39" i="20"/>
  <c r="BX56" i="20"/>
  <c r="KF52" i="20"/>
  <c r="DH77" i="20"/>
  <c r="KF86" i="20"/>
  <c r="DH71" i="20"/>
  <c r="IV72" i="20"/>
  <c r="BX69" i="20"/>
  <c r="BX90" i="20"/>
  <c r="DH41" i="20"/>
  <c r="BX63" i="20"/>
  <c r="DH64" i="20"/>
  <c r="DH78" i="20"/>
  <c r="BX18" i="20"/>
  <c r="HL77" i="20"/>
  <c r="DH81" i="20"/>
  <c r="DH19" i="20"/>
  <c r="DH79" i="20"/>
  <c r="DH39" i="20"/>
  <c r="DJ34" i="20"/>
  <c r="DH48" i="20"/>
  <c r="ER47" i="20"/>
  <c r="IV87" i="20"/>
  <c r="BX44" i="20"/>
  <c r="DH21" i="20"/>
  <c r="DH52" i="20"/>
  <c r="DH47" i="20"/>
  <c r="DH51" i="20"/>
  <c r="DH68" i="20"/>
  <c r="DH37" i="20"/>
  <c r="DH59" i="20"/>
  <c r="DH17" i="20"/>
  <c r="BX16" i="20"/>
  <c r="IV34" i="20"/>
  <c r="IV84" i="20"/>
  <c r="IV75" i="20"/>
  <c r="HL56" i="20"/>
  <c r="KF32" i="20"/>
  <c r="BX48" i="20"/>
  <c r="DH63" i="20"/>
  <c r="DH88" i="20"/>
  <c r="DH44" i="20"/>
  <c r="DH22" i="20"/>
  <c r="DH32" i="20"/>
  <c r="ER64" i="20"/>
  <c r="DH61" i="20"/>
  <c r="DH26" i="20"/>
  <c r="DH72" i="20"/>
  <c r="CG26" i="20"/>
  <c r="CG32" i="20"/>
  <c r="DH38" i="20"/>
  <c r="ER61" i="20"/>
  <c r="BX14" i="20"/>
  <c r="BX82" i="20"/>
  <c r="ER18" i="20"/>
  <c r="BX10" i="20"/>
  <c r="IV33" i="20"/>
  <c r="IV74" i="20"/>
  <c r="DH67" i="20"/>
  <c r="BX87" i="20"/>
  <c r="DH55" i="20"/>
  <c r="DH33" i="20"/>
  <c r="DH56" i="20"/>
  <c r="DH76" i="20"/>
  <c r="DH45" i="20"/>
  <c r="DH83" i="20"/>
  <c r="IV44" i="20"/>
  <c r="DH27" i="20"/>
  <c r="DH62" i="20"/>
  <c r="IV46" i="20"/>
  <c r="BX85" i="20"/>
  <c r="DH86" i="20"/>
  <c r="DH20" i="20"/>
  <c r="KF21" i="20"/>
  <c r="BX30" i="20"/>
  <c r="BX89" i="20"/>
  <c r="BX34" i="20"/>
  <c r="CC92" i="30"/>
  <c r="CB92" i="30"/>
  <c r="GF99" i="30"/>
  <c r="CC95" i="30"/>
  <c r="CB95" i="30"/>
  <c r="IZ90" i="30"/>
  <c r="CC102" i="30"/>
  <c r="CB102" i="30"/>
  <c r="KJ96" i="30"/>
  <c r="EV90" i="30"/>
  <c r="CC99" i="30"/>
  <c r="CB99" i="30"/>
  <c r="CC100" i="30"/>
  <c r="CB100" i="30"/>
  <c r="EV96" i="30"/>
  <c r="CC93" i="30"/>
  <c r="CB93" i="30"/>
  <c r="IZ103" i="30"/>
  <c r="HP97" i="30"/>
  <c r="CC96" i="30"/>
  <c r="CB96" i="30"/>
  <c r="HP103" i="30"/>
  <c r="EV97" i="30"/>
  <c r="CC103" i="30"/>
  <c r="CB103" i="30"/>
  <c r="CC101" i="30"/>
  <c r="CB101" i="30"/>
  <c r="IZ98" i="30"/>
  <c r="CC94" i="30"/>
  <c r="CB94" i="30"/>
  <c r="EV105" i="30"/>
  <c r="HP98" i="30"/>
  <c r="CC112" i="30"/>
  <c r="CC77" i="30"/>
  <c r="CC88" i="30"/>
  <c r="CC79" i="30"/>
  <c r="CC85" i="30"/>
  <c r="CC86" i="30"/>
  <c r="CC89" i="30"/>
  <c r="CC80" i="30"/>
  <c r="CC110" i="30"/>
  <c r="CC115" i="30"/>
  <c r="CC84" i="30"/>
  <c r="IV47" i="20"/>
  <c r="IV85" i="20"/>
  <c r="IV36" i="20"/>
  <c r="IV54" i="20"/>
  <c r="KF58" i="20"/>
  <c r="KF27" i="20"/>
  <c r="KF46" i="20"/>
  <c r="KF19" i="20"/>
  <c r="KF25" i="20"/>
  <c r="KF60" i="20"/>
  <c r="BG45" i="20"/>
  <c r="IV81" i="20"/>
  <c r="IV19" i="20"/>
  <c r="IV10" i="20"/>
  <c r="KF53" i="20"/>
  <c r="KF49" i="20"/>
  <c r="KF85" i="20"/>
  <c r="HL64" i="20"/>
  <c r="HL57" i="20"/>
  <c r="HL53" i="20"/>
  <c r="HL49" i="20"/>
  <c r="IX31" i="20"/>
  <c r="KF16" i="20"/>
  <c r="KF14" i="20"/>
  <c r="KF57" i="20"/>
  <c r="BX22" i="20"/>
  <c r="HL68" i="20"/>
  <c r="IV51" i="20"/>
  <c r="IV89" i="20"/>
  <c r="KF11" i="20"/>
  <c r="KF30" i="20"/>
  <c r="KF73" i="20"/>
  <c r="KF90" i="20"/>
  <c r="KF35" i="20"/>
  <c r="AD82" i="20"/>
  <c r="IV78" i="20"/>
  <c r="HL75" i="20"/>
  <c r="IV79" i="20"/>
  <c r="IV29" i="20"/>
  <c r="IV60" i="20"/>
  <c r="HN31" i="20"/>
  <c r="IV32" i="20"/>
  <c r="HL82" i="20"/>
  <c r="HL67" i="20"/>
  <c r="HL76" i="20"/>
  <c r="HL14" i="20"/>
  <c r="IV61" i="20"/>
  <c r="IV63" i="20"/>
  <c r="IV38" i="20"/>
  <c r="IV88" i="20"/>
  <c r="KF37" i="20"/>
  <c r="O10" i="20"/>
  <c r="BX17" i="20"/>
  <c r="BX55" i="20"/>
  <c r="BX71" i="20"/>
  <c r="AQ16" i="20"/>
  <c r="AQ60" i="20"/>
  <c r="AQ59" i="20"/>
  <c r="AQ13" i="20"/>
  <c r="AQ10" i="20"/>
  <c r="AQ44" i="20"/>
  <c r="AI23" i="20"/>
  <c r="AQ21" i="20"/>
  <c r="AN72" i="20"/>
  <c r="AQ14" i="20"/>
  <c r="Y62" i="20"/>
  <c r="T24" i="20"/>
  <c r="O24" i="20"/>
  <c r="T45" i="20"/>
  <c r="O64" i="20"/>
  <c r="CA60" i="20"/>
  <c r="CA14" i="20"/>
  <c r="CA30" i="20"/>
  <c r="CA23" i="20"/>
  <c r="CA21" i="20"/>
  <c r="CA16" i="20"/>
  <c r="CA10" i="20"/>
  <c r="CA13" i="20"/>
  <c r="CA43" i="20"/>
  <c r="CA63" i="20"/>
  <c r="CA45" i="20"/>
  <c r="CA70" i="20"/>
  <c r="CC70" i="20" s="1"/>
  <c r="CA81" i="20"/>
  <c r="CC81" i="20" s="1"/>
  <c r="CA66" i="20"/>
  <c r="CC66" i="20" s="1"/>
  <c r="AD59" i="20"/>
  <c r="AD25" i="20"/>
  <c r="AD35" i="20"/>
  <c r="CA22" i="20"/>
  <c r="CA89" i="20"/>
  <c r="CC89" i="20" s="1"/>
  <c r="CA39" i="20"/>
  <c r="CA58" i="20"/>
  <c r="CA25" i="20"/>
  <c r="CA75" i="20"/>
  <c r="CC75" i="20" s="1"/>
  <c r="CA67" i="20"/>
  <c r="CC67" i="20" s="1"/>
  <c r="CA82" i="20"/>
  <c r="CC82" i="20" s="1"/>
  <c r="CA15" i="20"/>
  <c r="CA44" i="20"/>
  <c r="CA38" i="20"/>
  <c r="CA86" i="20"/>
  <c r="CC86" i="20" s="1"/>
  <c r="CA65" i="20"/>
  <c r="CA36" i="20"/>
  <c r="CA90" i="20"/>
  <c r="CC90" i="20" s="1"/>
  <c r="CA76" i="20"/>
  <c r="CC76" i="20" s="1"/>
  <c r="CA87" i="20"/>
  <c r="CC87" i="20" s="1"/>
  <c r="CA61" i="20"/>
  <c r="CA55" i="20"/>
  <c r="CA71" i="20"/>
  <c r="CC71" i="20" s="1"/>
  <c r="CA77" i="20"/>
  <c r="CC77" i="20" s="1"/>
  <c r="CA68" i="20"/>
  <c r="CA42" i="20"/>
  <c r="CA74" i="20"/>
  <c r="CC74" i="20" s="1"/>
  <c r="CA46" i="20"/>
  <c r="CA62" i="20"/>
  <c r="CA59" i="20"/>
  <c r="CC59" i="20" s="1"/>
  <c r="CA88" i="20"/>
  <c r="CC88" i="20" s="1"/>
  <c r="CA84" i="20"/>
  <c r="CC84" i="20" s="1"/>
  <c r="CA69" i="20"/>
  <c r="CC69" i="20" s="1"/>
  <c r="CA33" i="20"/>
  <c r="O44" i="20"/>
  <c r="AD13" i="20"/>
  <c r="AN81" i="20"/>
  <c r="AN32" i="20"/>
  <c r="AI58" i="20"/>
  <c r="AD29" i="20"/>
  <c r="AI64" i="20"/>
  <c r="AD74" i="20"/>
  <c r="AN10" i="20"/>
  <c r="AD80" i="20"/>
  <c r="AI89" i="20"/>
  <c r="AN75" i="20"/>
  <c r="AI83" i="20"/>
  <c r="AN34" i="20"/>
  <c r="CA56" i="20"/>
  <c r="CA53" i="20"/>
  <c r="CA27" i="20"/>
  <c r="CC27" i="20" s="1"/>
  <c r="CA80" i="20"/>
  <c r="CC80" i="20" s="1"/>
  <c r="CA83" i="20"/>
  <c r="CC83" i="20" s="1"/>
  <c r="O73" i="20"/>
  <c r="CA24" i="20"/>
  <c r="CA85" i="20"/>
  <c r="CC85" i="20" s="1"/>
  <c r="CA72" i="20"/>
  <c r="CC72" i="20" s="1"/>
  <c r="CA79" i="20"/>
  <c r="CC79" i="20" s="1"/>
  <c r="CA11" i="20"/>
  <c r="CA78" i="20"/>
  <c r="CC78" i="20" s="1"/>
  <c r="CA73" i="20"/>
  <c r="CC73" i="20" s="1"/>
  <c r="CA64" i="20"/>
  <c r="CA41" i="20"/>
  <c r="AN14" i="20"/>
  <c r="AD81" i="20"/>
  <c r="AN59" i="20"/>
  <c r="AD23" i="20"/>
  <c r="AN47" i="20"/>
  <c r="AD20" i="20"/>
  <c r="O17" i="20"/>
  <c r="AD70" i="20"/>
  <c r="AN38" i="20"/>
  <c r="AN55" i="20"/>
  <c r="AN49" i="20"/>
  <c r="AN54" i="20"/>
  <c r="AN13" i="20"/>
  <c r="O47" i="20"/>
  <c r="AI87" i="20"/>
  <c r="AI77" i="20"/>
  <c r="AI66" i="20"/>
  <c r="AD46" i="20"/>
  <c r="AN52" i="20"/>
  <c r="AI42" i="20"/>
  <c r="AD71" i="20"/>
  <c r="AD90" i="20"/>
  <c r="AN16" i="20"/>
  <c r="AI30" i="20"/>
  <c r="AN78" i="20"/>
  <c r="AN33" i="20"/>
  <c r="O23" i="20"/>
  <c r="O87" i="20"/>
  <c r="T73" i="20"/>
  <c r="AI69" i="20"/>
  <c r="AN22" i="20"/>
  <c r="AI32" i="20"/>
  <c r="O48" i="20"/>
  <c r="AN71" i="20"/>
  <c r="Y79" i="20"/>
  <c r="AN37" i="20"/>
  <c r="AD76" i="20"/>
  <c r="T81" i="20"/>
  <c r="AN35" i="20"/>
  <c r="AN45" i="20"/>
  <c r="Y53" i="20"/>
  <c r="AI45" i="20"/>
  <c r="AD48" i="20"/>
  <c r="AD67" i="20"/>
  <c r="T62" i="20"/>
  <c r="Y47" i="20"/>
  <c r="O79" i="20"/>
  <c r="Y73" i="20"/>
  <c r="AD19" i="20"/>
  <c r="AN39" i="20"/>
  <c r="AI88" i="20"/>
  <c r="AN82" i="20"/>
  <c r="AN58" i="20"/>
  <c r="AI28" i="20"/>
  <c r="AN41" i="20"/>
  <c r="Y51" i="20"/>
  <c r="AD60" i="20"/>
  <c r="AN18" i="20"/>
  <c r="O83" i="20"/>
  <c r="AN84" i="20"/>
  <c r="AI38" i="20"/>
  <c r="AN77" i="20"/>
  <c r="AI11" i="20"/>
  <c r="AI65" i="20"/>
  <c r="AD10" i="20"/>
  <c r="AN15" i="20"/>
  <c r="AN57" i="20"/>
  <c r="AI72" i="20"/>
  <c r="AD75" i="20"/>
  <c r="O18" i="20"/>
  <c r="Y27" i="20"/>
  <c r="AN56" i="20"/>
  <c r="AN86" i="20"/>
  <c r="AI34" i="20"/>
  <c r="AN30" i="20"/>
  <c r="AI90" i="20"/>
  <c r="AI39" i="20"/>
  <c r="O58" i="20"/>
  <c r="AD14" i="20"/>
  <c r="AI75" i="20"/>
  <c r="AN28" i="20"/>
  <c r="BL50" i="20"/>
  <c r="AD72" i="20"/>
  <c r="AI59" i="20"/>
  <c r="BG13" i="20"/>
  <c r="AN76" i="20"/>
  <c r="O15" i="20"/>
  <c r="O84" i="20"/>
  <c r="AQ11" i="20"/>
  <c r="AQ74" i="20"/>
  <c r="AS74" i="20" s="1"/>
  <c r="AQ83" i="20"/>
  <c r="AS83" i="20" s="1"/>
  <c r="AQ80" i="20"/>
  <c r="AS80" i="20" s="1"/>
  <c r="AQ79" i="20"/>
  <c r="AS79" i="20" s="1"/>
  <c r="BQ60" i="20"/>
  <c r="T56" i="20"/>
  <c r="O86" i="20"/>
  <c r="Y65" i="20"/>
  <c r="O89" i="20"/>
  <c r="AN60" i="20"/>
  <c r="AI68" i="20"/>
  <c r="AD56" i="20"/>
  <c r="AQ39" i="20"/>
  <c r="AD28" i="20"/>
  <c r="AI86" i="20"/>
  <c r="AD37" i="20"/>
  <c r="AQ82" i="20"/>
  <c r="AS82" i="20" s="1"/>
  <c r="AI26" i="20"/>
  <c r="AQ58" i="20"/>
  <c r="AS58" i="20" s="1"/>
  <c r="AQ71" i="20"/>
  <c r="AS71" i="20" s="1"/>
  <c r="AQ41" i="20"/>
  <c r="AI76" i="20"/>
  <c r="AD84" i="20"/>
  <c r="AQ90" i="20"/>
  <c r="AS90" i="20" s="1"/>
  <c r="AD36" i="20"/>
  <c r="AQ88" i="20"/>
  <c r="AS88" i="20" s="1"/>
  <c r="AQ56" i="20"/>
  <c r="AS56" i="20" s="1"/>
  <c r="AQ77" i="20"/>
  <c r="AS77" i="20" s="1"/>
  <c r="AQ84" i="20"/>
  <c r="AS84" i="20" s="1"/>
  <c r="AQ67" i="20"/>
  <c r="AS67" i="20" s="1"/>
  <c r="AQ69" i="20"/>
  <c r="AS69" i="20" s="1"/>
  <c r="AQ25" i="20"/>
  <c r="AQ86" i="20"/>
  <c r="AS86" i="20" s="1"/>
  <c r="AQ42" i="20"/>
  <c r="AQ70" i="20"/>
  <c r="AS70" i="20" s="1"/>
  <c r="AQ76" i="20"/>
  <c r="AS76" i="20" s="1"/>
  <c r="AQ85" i="20"/>
  <c r="AS85" i="20" s="1"/>
  <c r="AQ87" i="20"/>
  <c r="AS87" i="20" s="1"/>
  <c r="BG10" i="20"/>
  <c r="O27" i="20"/>
  <c r="O56" i="20"/>
  <c r="AQ81" i="20"/>
  <c r="AS81" i="20" s="1"/>
  <c r="AQ89" i="20"/>
  <c r="AS89" i="20" s="1"/>
  <c r="AQ75" i="20"/>
  <c r="AS75" i="20" s="1"/>
  <c r="BG14" i="20"/>
  <c r="O52" i="20"/>
  <c r="AD30" i="20"/>
  <c r="AQ72" i="20"/>
  <c r="AS72" i="20" s="1"/>
  <c r="AQ55" i="20"/>
  <c r="AS55" i="20" s="1"/>
  <c r="BG23" i="20"/>
  <c r="BG15" i="20"/>
  <c r="BL54" i="20"/>
  <c r="O67" i="20"/>
  <c r="AQ78" i="20"/>
  <c r="AS78" i="20" s="1"/>
  <c r="AQ64" i="20"/>
  <c r="AS64" i="20" s="1"/>
  <c r="AQ33" i="20"/>
  <c r="Y66" i="20"/>
  <c r="AI46" i="20"/>
  <c r="AN17" i="20"/>
  <c r="AN11" i="20"/>
  <c r="AN83" i="20"/>
  <c r="AN46" i="20"/>
  <c r="AI29" i="20"/>
  <c r="BG21" i="20"/>
  <c r="AN79" i="20"/>
  <c r="O74" i="20"/>
  <c r="AD69" i="20"/>
  <c r="AI22" i="20"/>
  <c r="O43" i="20"/>
  <c r="O55" i="20"/>
  <c r="AD83" i="20"/>
  <c r="AN88" i="20"/>
  <c r="AN80" i="20"/>
  <c r="AD17" i="20"/>
  <c r="Y59" i="20"/>
  <c r="O42" i="20"/>
  <c r="BV68" i="20"/>
  <c r="BL63" i="20"/>
  <c r="BQ35" i="20"/>
  <c r="BL57" i="20"/>
  <c r="BQ17" i="20"/>
  <c r="BV65" i="20"/>
  <c r="BL51" i="20"/>
  <c r="BL62" i="20"/>
  <c r="BQ20" i="20"/>
  <c r="BL49" i="20"/>
  <c r="AW37" i="20"/>
  <c r="BY59" i="20"/>
  <c r="BY38" i="20"/>
  <c r="BY36" i="20"/>
  <c r="BY44" i="20"/>
  <c r="BY43" i="20"/>
  <c r="BY13" i="20"/>
  <c r="BY16" i="20"/>
  <c r="BY21" i="20"/>
  <c r="BY10" i="20"/>
  <c r="BY15" i="20"/>
  <c r="AW26" i="20"/>
  <c r="AW32" i="20"/>
  <c r="O33" i="20"/>
  <c r="O62" i="20"/>
  <c r="O25" i="20"/>
  <c r="O46" i="20"/>
  <c r="O51" i="20"/>
  <c r="O19" i="20"/>
  <c r="O75" i="20"/>
  <c r="O81" i="20"/>
  <c r="AB61" i="20"/>
  <c r="AG18" i="20"/>
  <c r="AP37" i="20"/>
  <c r="M34" i="20"/>
  <c r="W45" i="20"/>
  <c r="W46" i="20"/>
  <c r="AB27" i="20"/>
  <c r="AG19" i="20"/>
  <c r="AL65" i="20"/>
  <c r="AP65" i="20"/>
  <c r="AR65" i="20" s="1"/>
  <c r="AL73" i="20"/>
  <c r="AP73" i="20"/>
  <c r="AR73" i="20" s="1"/>
  <c r="AP32" i="20"/>
  <c r="W13" i="20"/>
  <c r="W15" i="20"/>
  <c r="AB52" i="20"/>
  <c r="AB57" i="20"/>
  <c r="AB50" i="20"/>
  <c r="AG35" i="20"/>
  <c r="AP61" i="20"/>
  <c r="AR61" i="20" s="1"/>
  <c r="AP35" i="20"/>
  <c r="AP19" i="20"/>
  <c r="M38" i="20"/>
  <c r="W14" i="20"/>
  <c r="W44" i="20"/>
  <c r="AB49" i="20"/>
  <c r="AB51" i="20"/>
  <c r="AB63" i="20"/>
  <c r="AB54" i="20"/>
  <c r="AG17" i="20"/>
  <c r="AL24" i="20"/>
  <c r="AP24" i="20"/>
  <c r="AR24" i="20" s="1"/>
  <c r="AP63" i="20"/>
  <c r="AR63" i="20" s="1"/>
  <c r="AP31" i="20"/>
  <c r="AP26" i="20"/>
  <c r="AP15" i="20"/>
  <c r="AR15" i="20" s="1"/>
  <c r="AB22" i="20"/>
  <c r="AP68" i="20"/>
  <c r="AR68" i="20" s="1"/>
  <c r="AP49" i="20"/>
  <c r="AR49" i="20" s="1"/>
  <c r="AP34" i="20"/>
  <c r="W43" i="20"/>
  <c r="W21" i="20"/>
  <c r="AB53" i="20"/>
  <c r="AB47" i="20"/>
  <c r="AB62" i="20"/>
  <c r="AG20" i="20"/>
  <c r="AG60" i="20"/>
  <c r="AL66" i="20"/>
  <c r="AP66" i="20"/>
  <c r="AR66" i="20" s="1"/>
  <c r="AP45" i="20"/>
  <c r="AR45" i="20" s="1"/>
  <c r="AP43" i="20"/>
  <c r="AR43" i="20" s="1"/>
  <c r="AP57" i="20"/>
  <c r="AR57" i="20" s="1"/>
  <c r="AP46" i="20"/>
  <c r="AR46" i="20" s="1"/>
  <c r="AP27" i="20"/>
  <c r="AP52" i="20"/>
  <c r="AR52" i="20" s="1"/>
  <c r="AP18" i="20"/>
  <c r="AP47" i="20"/>
  <c r="AR47" i="20" s="1"/>
  <c r="AP50" i="20"/>
  <c r="AR50" i="20" s="1"/>
  <c r="EU104" i="30"/>
  <c r="EW104" i="30" s="1"/>
  <c r="KI28" i="30"/>
  <c r="KI58" i="30"/>
  <c r="KI71" i="30"/>
  <c r="KI110" i="30"/>
  <c r="KI12" i="30"/>
  <c r="KI85" i="30"/>
  <c r="KI26" i="30"/>
  <c r="KI113" i="30"/>
  <c r="KI74" i="30"/>
  <c r="KI104" i="30"/>
  <c r="KK104" i="30" s="1"/>
  <c r="KI99" i="30"/>
  <c r="KK99" i="30" s="1"/>
  <c r="KI93" i="30"/>
  <c r="KK93" i="30" s="1"/>
  <c r="KI87" i="30"/>
  <c r="KI86" i="30"/>
  <c r="KI111" i="30"/>
  <c r="KI51" i="30"/>
  <c r="KI40" i="30"/>
  <c r="KI70" i="30"/>
  <c r="KI54" i="30"/>
  <c r="KI66" i="30"/>
  <c r="KI68" i="30"/>
  <c r="KI50" i="30"/>
  <c r="KI47" i="30"/>
  <c r="KI43" i="30"/>
  <c r="KI63" i="30"/>
  <c r="KI59" i="30"/>
  <c r="KI80" i="30"/>
  <c r="KI41" i="30"/>
  <c r="KI115" i="30"/>
  <c r="KI116" i="30"/>
  <c r="KI98" i="30"/>
  <c r="KK98" i="30" s="1"/>
  <c r="KI97" i="30"/>
  <c r="KK97" i="30" s="1"/>
  <c r="KI92" i="30"/>
  <c r="KK92" i="30" s="1"/>
  <c r="KI46" i="30"/>
  <c r="KI64" i="30"/>
  <c r="KI67" i="30"/>
  <c r="KI27" i="30"/>
  <c r="KI8" i="30"/>
  <c r="KI77" i="30"/>
  <c r="KI7" i="30"/>
  <c r="KI16" i="30"/>
  <c r="KI10" i="30"/>
  <c r="KI11" i="30"/>
  <c r="KI23" i="30"/>
  <c r="KI33" i="30"/>
  <c r="KI69" i="30"/>
  <c r="KI62" i="30"/>
  <c r="KI6" i="30"/>
  <c r="KI44" i="30"/>
  <c r="KI75" i="30"/>
  <c r="KI36" i="30"/>
  <c r="KI73" i="30"/>
  <c r="KI82" i="30"/>
  <c r="KI22" i="30"/>
  <c r="KI81" i="30"/>
  <c r="KI78" i="30"/>
  <c r="KI60" i="30"/>
  <c r="KI49" i="30"/>
  <c r="KI52" i="30"/>
  <c r="KI39" i="30"/>
  <c r="KI32" i="30"/>
  <c r="KI103" i="30"/>
  <c r="KK103" i="30" s="1"/>
  <c r="KI102" i="30"/>
  <c r="KK102" i="30" s="1"/>
  <c r="KI101" i="30"/>
  <c r="KK101" i="30" s="1"/>
  <c r="KI95" i="30"/>
  <c r="KK95" i="30" s="1"/>
  <c r="KI91" i="30"/>
  <c r="KK91" i="30" s="1"/>
  <c r="KI90" i="30"/>
  <c r="KK90" i="30" s="1"/>
  <c r="KI89" i="30"/>
  <c r="KI42" i="30"/>
  <c r="KI117" i="30"/>
  <c r="KI25" i="30"/>
  <c r="KI55" i="30"/>
  <c r="KI53" i="30"/>
  <c r="KI72" i="30"/>
  <c r="KI21" i="30"/>
  <c r="KI19" i="30"/>
  <c r="KI76" i="30"/>
  <c r="KI20" i="30"/>
  <c r="KI24" i="30"/>
  <c r="KI114" i="30"/>
  <c r="KI9" i="30"/>
  <c r="KI83" i="30"/>
  <c r="KI112" i="30"/>
  <c r="KI79" i="30"/>
  <c r="KI48" i="30"/>
  <c r="KI31" i="30"/>
  <c r="KI84" i="30"/>
  <c r="KI57" i="30"/>
  <c r="KI45" i="30"/>
  <c r="KI100" i="30"/>
  <c r="KK100" i="30" s="1"/>
  <c r="KI94" i="30"/>
  <c r="KK94" i="30" s="1"/>
  <c r="KI88" i="30"/>
  <c r="IY64" i="30"/>
  <c r="IY67" i="30"/>
  <c r="IY111" i="30"/>
  <c r="IY51" i="30"/>
  <c r="IY42" i="30"/>
  <c r="IY27" i="30"/>
  <c r="IY40" i="30"/>
  <c r="IY70" i="30"/>
  <c r="IY28" i="30"/>
  <c r="IY58" i="30"/>
  <c r="IY8" i="30"/>
  <c r="IY77" i="30"/>
  <c r="IY71" i="30"/>
  <c r="IY110" i="30"/>
  <c r="IY12" i="30"/>
  <c r="IY85" i="30"/>
  <c r="IY26" i="30"/>
  <c r="IY113" i="30"/>
  <c r="IY74" i="30"/>
  <c r="IY104" i="30"/>
  <c r="JA104" i="30" s="1"/>
  <c r="IY99" i="30"/>
  <c r="JA99" i="30" s="1"/>
  <c r="IY93" i="30"/>
  <c r="JA93" i="30" s="1"/>
  <c r="IY87" i="30"/>
  <c r="IY86" i="30"/>
  <c r="IY54" i="30"/>
  <c r="IY66" i="30"/>
  <c r="IY68" i="30"/>
  <c r="IY50" i="30"/>
  <c r="IY47" i="30"/>
  <c r="IY43" i="30"/>
  <c r="IY63" i="30"/>
  <c r="IY59" i="30"/>
  <c r="IY80" i="30"/>
  <c r="IY41" i="30"/>
  <c r="IY115" i="30"/>
  <c r="IY116" i="30"/>
  <c r="IY97" i="30"/>
  <c r="JA97" i="30" s="1"/>
  <c r="IY96" i="30"/>
  <c r="JA96" i="30" s="1"/>
  <c r="IY92" i="30"/>
  <c r="JA92" i="30" s="1"/>
  <c r="IY46" i="30"/>
  <c r="IY7" i="30"/>
  <c r="IY16" i="30"/>
  <c r="IY10" i="30"/>
  <c r="IY11" i="30"/>
  <c r="IY23" i="30"/>
  <c r="IY33" i="30"/>
  <c r="IY69" i="30"/>
  <c r="IY62" i="30"/>
  <c r="IY6" i="30"/>
  <c r="IY44" i="30"/>
  <c r="IY75" i="30"/>
  <c r="IY36" i="30"/>
  <c r="IY73" i="30"/>
  <c r="IY82" i="30"/>
  <c r="IY22" i="30"/>
  <c r="IY81" i="30"/>
  <c r="IY78" i="30"/>
  <c r="IY60" i="30"/>
  <c r="IY49" i="30"/>
  <c r="IY52" i="30"/>
  <c r="IY39" i="30"/>
  <c r="IY32" i="30"/>
  <c r="IY102" i="30"/>
  <c r="JA102" i="30" s="1"/>
  <c r="IY101" i="30"/>
  <c r="JA101" i="30" s="1"/>
  <c r="IY95" i="30"/>
  <c r="JA95" i="30" s="1"/>
  <c r="IY91" i="30"/>
  <c r="JA91" i="30" s="1"/>
  <c r="IY89" i="30"/>
  <c r="IY117" i="30"/>
  <c r="IY25" i="30"/>
  <c r="IY55" i="30"/>
  <c r="IY53" i="30"/>
  <c r="IY72" i="30"/>
  <c r="IY21" i="30"/>
  <c r="IY19" i="30"/>
  <c r="IY76" i="30"/>
  <c r="IY20" i="30"/>
  <c r="IY24" i="30"/>
  <c r="IY114" i="30"/>
  <c r="IY9" i="30"/>
  <c r="IY83" i="30"/>
  <c r="IY112" i="30"/>
  <c r="IY79" i="30"/>
  <c r="IY48" i="30"/>
  <c r="IY31" i="30"/>
  <c r="IY84" i="30"/>
  <c r="IY57" i="30"/>
  <c r="IY45" i="30"/>
  <c r="IY100" i="30"/>
  <c r="JA100" i="30" s="1"/>
  <c r="IY94" i="30"/>
  <c r="JA94" i="30" s="1"/>
  <c r="IY88" i="30"/>
  <c r="HO67" i="30"/>
  <c r="HO111" i="30"/>
  <c r="HO51" i="30"/>
  <c r="HO42" i="30"/>
  <c r="HO27" i="30"/>
  <c r="HO40" i="30"/>
  <c r="HO70" i="30"/>
  <c r="HO28" i="30"/>
  <c r="HO58" i="30"/>
  <c r="HO8" i="30"/>
  <c r="HO77" i="30"/>
  <c r="HO71" i="30"/>
  <c r="HO110" i="30"/>
  <c r="HO12" i="30"/>
  <c r="HO85" i="30"/>
  <c r="HO26" i="30"/>
  <c r="HO113" i="30"/>
  <c r="HO74" i="30"/>
  <c r="HO104" i="30"/>
  <c r="HQ104" i="30" s="1"/>
  <c r="HO99" i="30"/>
  <c r="HQ99" i="30" s="1"/>
  <c r="HO93" i="30"/>
  <c r="HQ93" i="30" s="1"/>
  <c r="HO87" i="30"/>
  <c r="HO86" i="30"/>
  <c r="HO64" i="30"/>
  <c r="HO54" i="30"/>
  <c r="HO66" i="30"/>
  <c r="HO68" i="30"/>
  <c r="HO50" i="30"/>
  <c r="HO47" i="30"/>
  <c r="HO43" i="30"/>
  <c r="HO63" i="30"/>
  <c r="HO59" i="30"/>
  <c r="HO80" i="30"/>
  <c r="HO41" i="30"/>
  <c r="HO115" i="30"/>
  <c r="HO116" i="30"/>
  <c r="HO96" i="30"/>
  <c r="HQ96" i="30" s="1"/>
  <c r="HO92" i="30"/>
  <c r="HQ92" i="30" s="1"/>
  <c r="HO46" i="30"/>
  <c r="HO7" i="30"/>
  <c r="HO16" i="30"/>
  <c r="HO10" i="30"/>
  <c r="HO11" i="30"/>
  <c r="HO23" i="30"/>
  <c r="HO33" i="30"/>
  <c r="HO69" i="30"/>
  <c r="HO62" i="30"/>
  <c r="HO6" i="30"/>
  <c r="HO44" i="30"/>
  <c r="HO75" i="30"/>
  <c r="HO36" i="30"/>
  <c r="HO73" i="30"/>
  <c r="HO82" i="30"/>
  <c r="HO22" i="30"/>
  <c r="HO81" i="30"/>
  <c r="HO78" i="30"/>
  <c r="HO60" i="30"/>
  <c r="HO49" i="30"/>
  <c r="HO52" i="30"/>
  <c r="HO39" i="30"/>
  <c r="HO32" i="30"/>
  <c r="HO102" i="30"/>
  <c r="HQ102" i="30" s="1"/>
  <c r="HO101" i="30"/>
  <c r="HQ101" i="30" s="1"/>
  <c r="HO95" i="30"/>
  <c r="HQ95" i="30" s="1"/>
  <c r="HO91" i="30"/>
  <c r="HQ91" i="30" s="1"/>
  <c r="HO90" i="30"/>
  <c r="HQ90" i="30" s="1"/>
  <c r="HO89" i="30"/>
  <c r="HO117" i="30"/>
  <c r="HO25" i="30"/>
  <c r="HO55" i="30"/>
  <c r="HO53" i="30"/>
  <c r="HO72" i="30"/>
  <c r="HO21" i="30"/>
  <c r="HO19" i="30"/>
  <c r="HO76" i="30"/>
  <c r="HO20" i="30"/>
  <c r="HO24" i="30"/>
  <c r="HO114" i="30"/>
  <c r="HO9" i="30"/>
  <c r="HO83" i="30"/>
  <c r="HO112" i="30"/>
  <c r="HO79" i="30"/>
  <c r="HO48" i="30"/>
  <c r="HO31" i="30"/>
  <c r="HO84" i="30"/>
  <c r="HO57" i="30"/>
  <c r="HO45" i="30"/>
  <c r="HO100" i="30"/>
  <c r="HQ100" i="30" s="1"/>
  <c r="HO94" i="30"/>
  <c r="HQ94" i="30" s="1"/>
  <c r="HO88" i="30"/>
  <c r="GE8" i="30"/>
  <c r="GG8" i="30" s="1"/>
  <c r="GE110" i="30"/>
  <c r="GE12" i="30"/>
  <c r="GE85" i="30"/>
  <c r="GG85" i="30" s="1"/>
  <c r="GE26" i="30"/>
  <c r="GG26" i="30" s="1"/>
  <c r="GE113" i="30"/>
  <c r="GE74" i="30"/>
  <c r="GG74" i="30" s="1"/>
  <c r="GE93" i="30"/>
  <c r="GG93" i="30" s="1"/>
  <c r="GE87" i="30"/>
  <c r="GG87" i="30" s="1"/>
  <c r="GE86" i="30"/>
  <c r="GG86" i="30" s="1"/>
  <c r="GE67" i="30"/>
  <c r="GG67" i="30" s="1"/>
  <c r="GE111" i="30"/>
  <c r="GE51" i="30"/>
  <c r="GG51" i="30" s="1"/>
  <c r="GE42" i="30"/>
  <c r="GE66" i="30"/>
  <c r="GG66" i="30" s="1"/>
  <c r="GE68" i="30"/>
  <c r="GG68" i="30" s="1"/>
  <c r="GE50" i="30"/>
  <c r="GE47" i="30"/>
  <c r="GE43" i="30"/>
  <c r="GE63" i="30"/>
  <c r="GG63" i="30" s="1"/>
  <c r="GE59" i="30"/>
  <c r="GG59" i="30" s="1"/>
  <c r="GE80" i="30"/>
  <c r="GG80" i="30" s="1"/>
  <c r="GE41" i="30"/>
  <c r="GE115" i="30"/>
  <c r="GE116" i="30"/>
  <c r="GE105" i="30"/>
  <c r="GG105" i="30" s="1"/>
  <c r="GE98" i="30"/>
  <c r="GG98" i="30" s="1"/>
  <c r="GE97" i="30"/>
  <c r="GG97" i="30" s="1"/>
  <c r="GE96" i="30"/>
  <c r="GG96" i="30" s="1"/>
  <c r="GE92" i="30"/>
  <c r="GG92" i="30" s="1"/>
  <c r="GE46" i="30"/>
  <c r="GE27" i="30"/>
  <c r="GG27" i="30" s="1"/>
  <c r="GE7" i="30"/>
  <c r="GE16" i="30"/>
  <c r="GG16" i="30" s="1"/>
  <c r="GE10" i="30"/>
  <c r="GG10" i="30" s="1"/>
  <c r="GE11" i="30"/>
  <c r="GG11" i="30" s="1"/>
  <c r="GE23" i="30"/>
  <c r="GE33" i="30"/>
  <c r="GE69" i="30"/>
  <c r="GG69" i="30" s="1"/>
  <c r="GE62" i="30"/>
  <c r="GG62" i="30" s="1"/>
  <c r="GE6" i="30"/>
  <c r="GE44" i="30"/>
  <c r="GE75" i="30"/>
  <c r="GG75" i="30" s="1"/>
  <c r="GE36" i="30"/>
  <c r="GG36" i="30" s="1"/>
  <c r="GE73" i="30"/>
  <c r="GG73" i="30" s="1"/>
  <c r="GE82" i="30"/>
  <c r="GG82" i="30" s="1"/>
  <c r="GE22" i="30"/>
  <c r="GE81" i="30"/>
  <c r="GG81" i="30" s="1"/>
  <c r="GE78" i="30"/>
  <c r="GG78" i="30" s="1"/>
  <c r="GE60" i="30"/>
  <c r="GG60" i="30" s="1"/>
  <c r="GE49" i="30"/>
  <c r="GE52" i="30"/>
  <c r="GG52" i="30" s="1"/>
  <c r="GE39" i="30"/>
  <c r="GE32" i="30"/>
  <c r="GG32" i="30" s="1"/>
  <c r="GE103" i="30"/>
  <c r="GG103" i="30" s="1"/>
  <c r="GE102" i="30"/>
  <c r="GG102" i="30" s="1"/>
  <c r="GE101" i="30"/>
  <c r="GG101" i="30" s="1"/>
  <c r="GE95" i="30"/>
  <c r="GG95" i="30" s="1"/>
  <c r="GE91" i="30"/>
  <c r="GG91" i="30" s="1"/>
  <c r="GE90" i="30"/>
  <c r="GG90" i="30" s="1"/>
  <c r="GE89" i="30"/>
  <c r="GG89" i="30" s="1"/>
  <c r="GE64" i="30"/>
  <c r="GG64" i="30" s="1"/>
  <c r="GE40" i="30"/>
  <c r="GE70" i="30"/>
  <c r="GG70" i="30" s="1"/>
  <c r="GE58" i="30"/>
  <c r="GG58" i="30" s="1"/>
  <c r="GE77" i="30"/>
  <c r="GG77" i="30" s="1"/>
  <c r="GE71" i="30"/>
  <c r="GG71" i="30" s="1"/>
  <c r="GE104" i="30"/>
  <c r="GG104" i="30" s="1"/>
  <c r="GE54" i="30"/>
  <c r="GG54" i="30" s="1"/>
  <c r="GE117" i="30"/>
  <c r="GE25" i="30"/>
  <c r="GE55" i="30"/>
  <c r="GG55" i="30" s="1"/>
  <c r="GE53" i="30"/>
  <c r="GG53" i="30" s="1"/>
  <c r="GE72" i="30"/>
  <c r="GG72" i="30" s="1"/>
  <c r="GE21" i="30"/>
  <c r="GE19" i="30"/>
  <c r="GE76" i="30"/>
  <c r="GG76" i="30" s="1"/>
  <c r="GE20" i="30"/>
  <c r="GE24" i="30"/>
  <c r="GG24" i="30" s="1"/>
  <c r="GE114" i="30"/>
  <c r="GE9" i="30"/>
  <c r="GE83" i="30"/>
  <c r="GG83" i="30" s="1"/>
  <c r="GE112" i="30"/>
  <c r="GE79" i="30"/>
  <c r="GG79" i="30" s="1"/>
  <c r="GE48" i="30"/>
  <c r="GE31" i="30"/>
  <c r="GG31" i="30" s="1"/>
  <c r="GE84" i="30"/>
  <c r="GG84" i="30" s="1"/>
  <c r="GE57" i="30"/>
  <c r="GG57" i="30" s="1"/>
  <c r="GE45" i="30"/>
  <c r="GE100" i="30"/>
  <c r="GG100" i="30" s="1"/>
  <c r="GE94" i="30"/>
  <c r="GG94" i="30" s="1"/>
  <c r="GE88" i="30"/>
  <c r="GG88" i="30" s="1"/>
  <c r="EU16" i="30"/>
  <c r="EU10" i="30"/>
  <c r="EU11" i="30"/>
  <c r="EU33" i="30"/>
  <c r="EU69" i="30"/>
  <c r="EU62" i="30"/>
  <c r="EU6" i="30"/>
  <c r="EU36" i="30"/>
  <c r="EU73" i="30"/>
  <c r="EU64" i="30"/>
  <c r="EU67" i="30"/>
  <c r="EU111" i="30"/>
  <c r="EU51" i="30"/>
  <c r="EU42" i="30"/>
  <c r="EU27" i="30"/>
  <c r="EU40" i="30"/>
  <c r="EU70" i="30"/>
  <c r="EU28" i="30"/>
  <c r="EU58" i="30"/>
  <c r="EU8" i="30"/>
  <c r="EU77" i="30"/>
  <c r="EU71" i="30"/>
  <c r="EU110" i="30"/>
  <c r="EU12" i="30"/>
  <c r="EU85" i="30"/>
  <c r="EU26" i="30"/>
  <c r="EU113" i="30"/>
  <c r="EU74" i="30"/>
  <c r="EU99" i="30"/>
  <c r="EW99" i="30" s="1"/>
  <c r="EU93" i="30"/>
  <c r="EW93" i="30" s="1"/>
  <c r="EU87" i="30"/>
  <c r="EU86" i="30"/>
  <c r="EU7" i="30"/>
  <c r="EU54" i="30"/>
  <c r="EU66" i="30"/>
  <c r="EU68" i="30"/>
  <c r="EU50" i="30"/>
  <c r="EU47" i="30"/>
  <c r="EU43" i="30"/>
  <c r="EU63" i="30"/>
  <c r="EU59" i="30"/>
  <c r="EU80" i="30"/>
  <c r="EU41" i="30"/>
  <c r="EU115" i="30"/>
  <c r="EU116" i="30"/>
  <c r="EU98" i="30"/>
  <c r="EW98" i="30" s="1"/>
  <c r="EU92" i="30"/>
  <c r="EW92" i="30" s="1"/>
  <c r="EU46" i="30"/>
  <c r="EU82" i="30"/>
  <c r="EU22" i="30"/>
  <c r="EU81" i="30"/>
  <c r="EU78" i="30"/>
  <c r="EU60" i="30"/>
  <c r="EU49" i="30"/>
  <c r="EU52" i="30"/>
  <c r="EU39" i="30"/>
  <c r="EU32" i="30"/>
  <c r="EU103" i="30"/>
  <c r="EW103" i="30" s="1"/>
  <c r="EU102" i="30"/>
  <c r="EW102" i="30" s="1"/>
  <c r="EU101" i="30"/>
  <c r="EW101" i="30" s="1"/>
  <c r="EU95" i="30"/>
  <c r="EW95" i="30" s="1"/>
  <c r="EU91" i="30"/>
  <c r="EW91" i="30" s="1"/>
  <c r="EU89" i="30"/>
  <c r="EU23" i="30"/>
  <c r="EU44" i="30"/>
  <c r="EU117" i="30"/>
  <c r="EU25" i="30"/>
  <c r="EU55" i="30"/>
  <c r="EU53" i="30"/>
  <c r="EU72" i="30"/>
  <c r="EU21" i="30"/>
  <c r="EU19" i="30"/>
  <c r="EU76" i="30"/>
  <c r="EU20" i="30"/>
  <c r="EU24" i="30"/>
  <c r="EU114" i="30"/>
  <c r="EU9" i="30"/>
  <c r="EU83" i="30"/>
  <c r="EU112" i="30"/>
  <c r="EU79" i="30"/>
  <c r="EU48" i="30"/>
  <c r="EU31" i="30"/>
  <c r="EU84" i="30"/>
  <c r="EU57" i="30"/>
  <c r="EU45" i="30"/>
  <c r="EU100" i="30"/>
  <c r="EW100" i="30" s="1"/>
  <c r="EU94" i="30"/>
  <c r="EW94" i="30" s="1"/>
  <c r="EU88" i="30"/>
  <c r="H42" i="29"/>
  <c r="H44" i="29"/>
  <c r="H46" i="29"/>
  <c r="DJ92" i="30" s="1"/>
  <c r="DJ16" i="30"/>
  <c r="DJ10" i="30"/>
  <c r="DJ11" i="30"/>
  <c r="DJ111" i="30"/>
  <c r="DJ53" i="30"/>
  <c r="DJ69" i="30"/>
  <c r="DJ62" i="30"/>
  <c r="DJ66" i="30"/>
  <c r="DJ68" i="30"/>
  <c r="DJ51" i="30"/>
  <c r="DJ55" i="30"/>
  <c r="DJ73" i="30"/>
  <c r="DK50" i="30"/>
  <c r="DK28" i="30"/>
  <c r="DK110" i="30"/>
  <c r="DK12" i="30"/>
  <c r="DK85" i="30"/>
  <c r="DK87" i="30"/>
  <c r="DK7" i="30"/>
  <c r="DK16" i="30"/>
  <c r="DK44" i="30"/>
  <c r="DK22" i="30"/>
  <c r="DK52" i="30"/>
  <c r="DK117" i="30"/>
  <c r="DK25" i="30"/>
  <c r="DK55" i="30"/>
  <c r="DK53" i="30"/>
  <c r="DK72" i="30"/>
  <c r="DK21" i="30"/>
  <c r="DK19" i="30"/>
  <c r="DK76" i="30"/>
  <c r="DK20" i="30"/>
  <c r="DK24" i="30"/>
  <c r="DK114" i="30"/>
  <c r="DL9" i="30"/>
  <c r="DK83" i="30"/>
  <c r="DK112" i="30"/>
  <c r="DK79" i="30"/>
  <c r="DK48" i="30"/>
  <c r="DK31" i="30"/>
  <c r="DK84" i="30"/>
  <c r="DK57" i="30"/>
  <c r="DK45" i="30"/>
  <c r="DK103" i="30"/>
  <c r="DM103" i="30" s="1"/>
  <c r="DK102" i="30"/>
  <c r="DM102" i="30" s="1"/>
  <c r="DK101" i="30"/>
  <c r="DM101" i="30" s="1"/>
  <c r="DK95" i="30"/>
  <c r="DM95" i="30" s="1"/>
  <c r="DK91" i="30"/>
  <c r="DM91" i="30" s="1"/>
  <c r="DK90" i="30"/>
  <c r="DM90" i="30" s="1"/>
  <c r="DK89" i="30"/>
  <c r="DK64" i="30"/>
  <c r="DK67" i="30"/>
  <c r="DK111" i="30"/>
  <c r="DK51" i="30"/>
  <c r="DK42" i="30"/>
  <c r="DK27" i="30"/>
  <c r="DK40" i="30"/>
  <c r="DK70" i="30"/>
  <c r="DK58" i="30"/>
  <c r="DK8" i="30"/>
  <c r="DK77" i="30"/>
  <c r="DK71" i="30"/>
  <c r="DK26" i="30"/>
  <c r="DK113" i="30"/>
  <c r="DK74" i="30"/>
  <c r="DK100" i="30"/>
  <c r="DM100" i="30" s="1"/>
  <c r="DK94" i="30"/>
  <c r="DM94" i="30" s="1"/>
  <c r="DK88" i="30"/>
  <c r="DK54" i="30"/>
  <c r="DK66" i="30"/>
  <c r="DK68" i="30"/>
  <c r="DK47" i="30"/>
  <c r="DK43" i="30"/>
  <c r="DK63" i="30"/>
  <c r="DK59" i="30"/>
  <c r="DK80" i="30"/>
  <c r="DK41" i="30"/>
  <c r="DK115" i="30"/>
  <c r="DK116" i="30"/>
  <c r="DK104" i="30"/>
  <c r="DM104" i="30" s="1"/>
  <c r="DK99" i="30"/>
  <c r="DM99" i="30" s="1"/>
  <c r="DK93" i="30"/>
  <c r="DM93" i="30" s="1"/>
  <c r="DK86" i="30"/>
  <c r="DK10" i="30"/>
  <c r="DK11" i="30"/>
  <c r="DK23" i="30"/>
  <c r="DK33" i="30"/>
  <c r="DK69" i="30"/>
  <c r="DK62" i="30"/>
  <c r="DK6" i="30"/>
  <c r="DK75" i="30"/>
  <c r="DK36" i="30"/>
  <c r="DK73" i="30"/>
  <c r="DK82" i="30"/>
  <c r="DK81" i="30"/>
  <c r="DK78" i="30"/>
  <c r="DK60" i="30"/>
  <c r="DK49" i="30"/>
  <c r="DK39" i="30"/>
  <c r="DK32" i="30"/>
  <c r="DK98" i="30"/>
  <c r="DM98" i="30" s="1"/>
  <c r="DK97" i="30"/>
  <c r="DM97" i="30" s="1"/>
  <c r="DK96" i="30"/>
  <c r="DM96" i="30" s="1"/>
  <c r="DK92" i="30"/>
  <c r="DM92" i="30" s="1"/>
  <c r="DK46" i="30"/>
  <c r="CA78" i="30"/>
  <c r="CB78" i="30" s="1"/>
  <c r="CA57" i="30"/>
  <c r="CA26" i="30"/>
  <c r="CA105" i="30"/>
  <c r="CA98" i="30"/>
  <c r="CA90" i="30"/>
  <c r="CA31" i="30"/>
  <c r="CA116" i="30"/>
  <c r="CB116" i="30" s="1"/>
  <c r="CA45" i="30"/>
  <c r="CA91" i="30"/>
  <c r="CA87" i="30"/>
  <c r="CB87" i="30" s="1"/>
  <c r="CA104" i="30"/>
  <c r="CA60" i="30"/>
  <c r="CA48" i="30"/>
  <c r="CA39" i="30"/>
  <c r="CA113" i="30"/>
  <c r="CB113" i="30" s="1"/>
  <c r="CA74" i="30"/>
  <c r="CB74" i="30" s="1"/>
  <c r="CA97" i="30"/>
  <c r="CF119" i="30"/>
  <c r="CF120" i="30" s="1"/>
  <c r="CP119" i="30"/>
  <c r="CP120" i="30" s="1"/>
  <c r="CS49" i="30" s="1"/>
  <c r="CT49" i="30" s="1"/>
  <c r="CZ119" i="30"/>
  <c r="EZ119" i="30"/>
  <c r="EZ120" i="30" s="1"/>
  <c r="FJ119" i="30"/>
  <c r="FJ120" i="30" s="1"/>
  <c r="FM47" i="30" s="1"/>
  <c r="FN47" i="30" s="1"/>
  <c r="FT119" i="30"/>
  <c r="FT120" i="30" s="1"/>
  <c r="HT119" i="30"/>
  <c r="HT120" i="30" s="1"/>
  <c r="ID119" i="30"/>
  <c r="ID120" i="30" s="1"/>
  <c r="IG52" i="30" s="1"/>
  <c r="IH52" i="30" s="1"/>
  <c r="F44" i="29"/>
  <c r="F46" i="29"/>
  <c r="BJ104" i="30"/>
  <c r="L119" i="30"/>
  <c r="L120" i="30" s="1"/>
  <c r="O9" i="30" s="1"/>
  <c r="P9" i="30" s="1"/>
  <c r="F41" i="29"/>
  <c r="AF119" i="30"/>
  <c r="AF120" i="30" s="1"/>
  <c r="F45" i="29"/>
  <c r="V119" i="30"/>
  <c r="V120" i="30" s="1"/>
  <c r="BJ98" i="30"/>
  <c r="BJ97" i="30"/>
  <c r="BJ89" i="30"/>
  <c r="BJ99" i="30"/>
  <c r="BJ103" i="30"/>
  <c r="BJ96" i="30"/>
  <c r="BJ93" i="30"/>
  <c r="W16" i="20"/>
  <c r="W10" i="20"/>
  <c r="M36" i="20"/>
  <c r="HM86" i="20"/>
  <c r="HM77" i="20"/>
  <c r="IV26" i="20"/>
  <c r="HM85" i="20"/>
  <c r="HM74" i="20"/>
  <c r="HM78" i="20"/>
  <c r="IW75" i="20"/>
  <c r="HM39" i="20"/>
  <c r="IW76" i="20"/>
  <c r="IW77" i="20"/>
  <c r="KF34" i="20"/>
  <c r="HM88" i="20"/>
  <c r="IV18" i="20"/>
  <c r="HM87" i="20"/>
  <c r="HM76" i="20"/>
  <c r="HM34" i="20"/>
  <c r="HM75" i="20"/>
  <c r="HM41" i="20"/>
  <c r="HM81" i="20"/>
  <c r="HM82" i="20"/>
  <c r="IW90" i="20"/>
  <c r="HM90" i="20"/>
  <c r="IW26" i="20"/>
  <c r="HM80" i="20"/>
  <c r="HM83" i="20"/>
  <c r="HM84" i="20"/>
  <c r="HM79" i="20"/>
  <c r="JV44" i="20"/>
  <c r="KA76" i="20"/>
  <c r="JG39" i="20"/>
  <c r="KF43" i="20"/>
  <c r="IB51" i="20"/>
  <c r="HW79" i="20"/>
  <c r="JL76" i="20"/>
  <c r="JQ74" i="20"/>
  <c r="KA21" i="20"/>
  <c r="JV38" i="20"/>
  <c r="HB19" i="20"/>
  <c r="DS59" i="20"/>
  <c r="JG16" i="20"/>
  <c r="KA36" i="20"/>
  <c r="JG47" i="20"/>
  <c r="JL51" i="20"/>
  <c r="JG53" i="20"/>
  <c r="JL89" i="20"/>
  <c r="JL87" i="20"/>
  <c r="JL44" i="20"/>
  <c r="JV21" i="20"/>
  <c r="KA78" i="20"/>
  <c r="KF87" i="20"/>
  <c r="JQ88" i="20"/>
  <c r="JQ69" i="20"/>
  <c r="JQ76" i="20"/>
  <c r="KA77" i="20"/>
  <c r="KF44" i="20"/>
  <c r="JG78" i="20"/>
  <c r="KA86" i="20"/>
  <c r="JV65" i="20"/>
  <c r="JG66" i="20"/>
  <c r="KF29" i="20"/>
  <c r="KA66" i="20"/>
  <c r="BD16" i="20"/>
  <c r="IG61" i="20"/>
  <c r="EH36" i="20"/>
  <c r="IV22" i="20"/>
  <c r="IQ80" i="20"/>
  <c r="IW85" i="20"/>
  <c r="IW86" i="20"/>
  <c r="IW88" i="20"/>
  <c r="IW89" i="20"/>
  <c r="IW87" i="20"/>
  <c r="IL14" i="20"/>
  <c r="IW78" i="20"/>
  <c r="IW80" i="20"/>
  <c r="IW79" i="20"/>
  <c r="IW83" i="20"/>
  <c r="IW82" i="20"/>
  <c r="IW84" i="20"/>
  <c r="IW81" i="20"/>
  <c r="IV23" i="20"/>
  <c r="IG64" i="20"/>
  <c r="IV67" i="20"/>
  <c r="IG81" i="20"/>
  <c r="IG62" i="20"/>
  <c r="IL28" i="20"/>
  <c r="HW82" i="20"/>
  <c r="IQ82" i="20"/>
  <c r="HW63" i="20"/>
  <c r="IQ11" i="20"/>
  <c r="IV69" i="20"/>
  <c r="IL24" i="20"/>
  <c r="IQ63" i="20"/>
  <c r="IG54" i="20"/>
  <c r="IB69" i="20"/>
  <c r="IQ70" i="20"/>
  <c r="HW67" i="20"/>
  <c r="IV25" i="20"/>
  <c r="IG50" i="20"/>
  <c r="HW52" i="20"/>
  <c r="IV30" i="20"/>
  <c r="HM26" i="20"/>
  <c r="HM31" i="20"/>
  <c r="HM32" i="20"/>
  <c r="GR72" i="20"/>
  <c r="HB35" i="20"/>
  <c r="GM88" i="20"/>
  <c r="HG65" i="20"/>
  <c r="GR41" i="20"/>
  <c r="HB74" i="20"/>
  <c r="HL20" i="20"/>
  <c r="GR35" i="20"/>
  <c r="HL36" i="20"/>
  <c r="GM29" i="20"/>
  <c r="HL41" i="20"/>
  <c r="GW77" i="20"/>
  <c r="GR74" i="20"/>
  <c r="HG42" i="20"/>
  <c r="GM49" i="20"/>
  <c r="GM24" i="20"/>
  <c r="GM35" i="20"/>
  <c r="GM19" i="20"/>
  <c r="GW86" i="20"/>
  <c r="GW66" i="20"/>
  <c r="HB88" i="20"/>
  <c r="GM43" i="20"/>
  <c r="GM28" i="20"/>
  <c r="HG29" i="20"/>
  <c r="HB61" i="20"/>
  <c r="HL22" i="20"/>
  <c r="GM79" i="20"/>
  <c r="GM80" i="20"/>
  <c r="HB18" i="20"/>
  <c r="HB38" i="20"/>
  <c r="GR90" i="20"/>
  <c r="HB17" i="20"/>
  <c r="HB86" i="20"/>
  <c r="HL90" i="20"/>
  <c r="HB75" i="20"/>
  <c r="HG73" i="20"/>
  <c r="HL86" i="20"/>
  <c r="GW90" i="20"/>
  <c r="GM65" i="20"/>
  <c r="HG74" i="20"/>
  <c r="GM44" i="20"/>
  <c r="HL45" i="20"/>
  <c r="HG13" i="20"/>
  <c r="HG79" i="20"/>
  <c r="HL80" i="20"/>
  <c r="GR89" i="20"/>
  <c r="HL34" i="20"/>
  <c r="HB66" i="20"/>
  <c r="HL19" i="20"/>
  <c r="HB73" i="20"/>
  <c r="GR34" i="20"/>
  <c r="HL35" i="20"/>
  <c r="GR65" i="20"/>
  <c r="HB33" i="20"/>
  <c r="GR44" i="20"/>
  <c r="GR86" i="20"/>
  <c r="HG88" i="20"/>
  <c r="GW87" i="20"/>
  <c r="GW64" i="20"/>
  <c r="HG76" i="20"/>
  <c r="GM76" i="20"/>
  <c r="GR45" i="20"/>
  <c r="HL87" i="20"/>
  <c r="HB85" i="20"/>
  <c r="GR87" i="20"/>
  <c r="HL89" i="20"/>
  <c r="GW69" i="20"/>
  <c r="GM70" i="20"/>
  <c r="HG70" i="20"/>
  <c r="GW75" i="20"/>
  <c r="EM78" i="20"/>
  <c r="AY24" i="20"/>
  <c r="EC71" i="20"/>
  <c r="AN74" i="20"/>
  <c r="EM72" i="20"/>
  <c r="DS25" i="20"/>
  <c r="AN44" i="20"/>
  <c r="AD41" i="20"/>
  <c r="T76" i="20"/>
  <c r="AD77" i="20"/>
  <c r="DX57" i="20"/>
  <c r="EM27" i="20"/>
  <c r="ER39" i="20"/>
  <c r="EH77" i="20"/>
  <c r="BN18" i="20"/>
  <c r="ER28" i="20"/>
  <c r="DX24" i="20"/>
  <c r="ER48" i="20"/>
  <c r="DX50" i="20"/>
  <c r="BN46" i="20"/>
  <c r="BX59" i="20"/>
  <c r="EM25" i="20"/>
  <c r="EM22" i="20"/>
  <c r="AN43" i="20"/>
  <c r="BS38" i="20"/>
  <c r="BN16" i="20"/>
  <c r="EM11" i="20"/>
  <c r="EM71" i="20"/>
  <c r="EH82" i="20"/>
  <c r="EH83" i="20"/>
  <c r="EH60" i="20"/>
  <c r="EM74" i="20"/>
  <c r="EM44" i="20"/>
  <c r="EM46" i="20"/>
  <c r="ER67" i="20"/>
  <c r="ER76" i="20"/>
  <c r="EC75" i="20"/>
  <c r="EC84" i="20"/>
  <c r="DX64" i="20"/>
  <c r="EM80" i="20"/>
  <c r="DS80" i="20"/>
  <c r="EM90" i="20"/>
  <c r="AD78" i="20"/>
  <c r="T21" i="20"/>
  <c r="BD43" i="20"/>
  <c r="ER22" i="20"/>
  <c r="EH90" i="20"/>
  <c r="EM45" i="20"/>
  <c r="ER50" i="20"/>
  <c r="ER84" i="20"/>
  <c r="DX84" i="20"/>
  <c r="EH43" i="20"/>
  <c r="EH25" i="20"/>
  <c r="EH41" i="20"/>
  <c r="EH84" i="20"/>
  <c r="DS54" i="20"/>
  <c r="EC82" i="20"/>
  <c r="EM84" i="20"/>
  <c r="EH19" i="20"/>
  <c r="EC57" i="20"/>
  <c r="DX82" i="20"/>
  <c r="ER25" i="20"/>
  <c r="EH21" i="20"/>
  <c r="DS83" i="20"/>
  <c r="DX28" i="20"/>
  <c r="DX48" i="20"/>
  <c r="DS78" i="20"/>
  <c r="DS46" i="20"/>
  <c r="EC51" i="20"/>
  <c r="ER63" i="20"/>
  <c r="DS52" i="20"/>
  <c r="EC81" i="20"/>
  <c r="EH70" i="20"/>
  <c r="ER71" i="20"/>
  <c r="EH23" i="20"/>
  <c r="EH79" i="20"/>
  <c r="EC18" i="20"/>
  <c r="ER54" i="20"/>
  <c r="DX81" i="20"/>
  <c r="ER81" i="20"/>
  <c r="ER72" i="20"/>
  <c r="ER69" i="20"/>
  <c r="DX72" i="20"/>
  <c r="EH13" i="20"/>
  <c r="EC61" i="20"/>
  <c r="DS45" i="20"/>
  <c r="CI79" i="20"/>
  <c r="CI22" i="20"/>
  <c r="CS50" i="20"/>
  <c r="CS24" i="20"/>
  <c r="DC13" i="20"/>
  <c r="CS61" i="20"/>
  <c r="CS64" i="20"/>
  <c r="CS67" i="20"/>
  <c r="DC85" i="20"/>
  <c r="CI83" i="20"/>
  <c r="DC28" i="20"/>
  <c r="CN46" i="20"/>
  <c r="CN69" i="20"/>
  <c r="DC11" i="20"/>
  <c r="CX46" i="20"/>
  <c r="CX23" i="20"/>
  <c r="CI80" i="20"/>
  <c r="CN49" i="20"/>
  <c r="CN28" i="20"/>
  <c r="DC23" i="20"/>
  <c r="CS18" i="20"/>
  <c r="DC45" i="20"/>
  <c r="CS81" i="20"/>
  <c r="DC86" i="20"/>
  <c r="DH54" i="20"/>
  <c r="DH13" i="20"/>
  <c r="CN14" i="20"/>
  <c r="DC70" i="20"/>
  <c r="CI11" i="20"/>
  <c r="CI70" i="20"/>
  <c r="CI71" i="20"/>
  <c r="CX30" i="20"/>
  <c r="DC80" i="20"/>
  <c r="CI82" i="20"/>
  <c r="CI45" i="20"/>
  <c r="DH49" i="20"/>
  <c r="DH28" i="20"/>
  <c r="CS48" i="20"/>
  <c r="DC79" i="20"/>
  <c r="DC82" i="20"/>
  <c r="AY61" i="20"/>
  <c r="BS79" i="20"/>
  <c r="BN48" i="20"/>
  <c r="AY86" i="20"/>
  <c r="AY23" i="20"/>
  <c r="BX80" i="20"/>
  <c r="AY15" i="20"/>
  <c r="BD21" i="20"/>
  <c r="BI61" i="20"/>
  <c r="BX45" i="20"/>
  <c r="AY47" i="20"/>
  <c r="BX36" i="20"/>
  <c r="BN44" i="20"/>
  <c r="BS15" i="20"/>
  <c r="BX21" i="20"/>
  <c r="BS76" i="20"/>
  <c r="BX77" i="20"/>
  <c r="BD45" i="20"/>
  <c r="BN35" i="20"/>
  <c r="BD30" i="20"/>
  <c r="BN43" i="20"/>
  <c r="BN22" i="20"/>
  <c r="BN55" i="20"/>
  <c r="BD56" i="20"/>
  <c r="AY29" i="20"/>
  <c r="AY76" i="20"/>
  <c r="BD77" i="20"/>
  <c r="T49" i="20"/>
  <c r="AI43" i="20"/>
  <c r="AI25" i="20"/>
  <c r="AI13" i="20"/>
  <c r="AI80" i="20"/>
  <c r="AI74" i="20"/>
  <c r="AD89" i="20"/>
  <c r="Y83" i="20"/>
  <c r="T87" i="20"/>
  <c r="Y77" i="20"/>
  <c r="Y67" i="20"/>
  <c r="T41" i="20"/>
  <c r="AI44" i="20"/>
  <c r="Y88" i="20"/>
  <c r="Y90" i="20"/>
  <c r="T89" i="20"/>
  <c r="Y78" i="20"/>
  <c r="T57" i="20"/>
  <c r="Y82" i="20"/>
  <c r="Y85" i="20"/>
  <c r="T52" i="20"/>
  <c r="AI33" i="20"/>
  <c r="AI71" i="20"/>
  <c r="Y18" i="20"/>
  <c r="Y60" i="20"/>
  <c r="Y72" i="20"/>
  <c r="AI79" i="20"/>
  <c r="AD64" i="20"/>
  <c r="AI84" i="20"/>
  <c r="Y17" i="20"/>
  <c r="Y52" i="20"/>
  <c r="BJ91" i="30"/>
  <c r="BJ100" i="30"/>
  <c r="BJ102" i="30"/>
  <c r="BJ101" i="30"/>
  <c r="BJ95" i="30"/>
  <c r="BJ92" i="30"/>
  <c r="BJ90" i="30"/>
  <c r="BJ88" i="30"/>
  <c r="BJ87" i="30"/>
  <c r="BJ86" i="30"/>
  <c r="IN119" i="30"/>
  <c r="IN120" i="30" s="1"/>
  <c r="AV119" i="30"/>
  <c r="AV120" i="30" s="1"/>
  <c r="BF119" i="30"/>
  <c r="BF120" i="30" s="1"/>
  <c r="DP119" i="30"/>
  <c r="DP120" i="30" s="1"/>
  <c r="DZ119" i="30"/>
  <c r="DZ120" i="30" s="1"/>
  <c r="EJ119" i="30"/>
  <c r="EJ120" i="30" s="1"/>
  <c r="EM77" i="30" s="1"/>
  <c r="EN77" i="30" s="1"/>
  <c r="GT119" i="30"/>
  <c r="GT120" i="30" s="1"/>
  <c r="JD119" i="30"/>
  <c r="JD120" i="30" s="1"/>
  <c r="BP119" i="30"/>
  <c r="BP120" i="30" s="1"/>
  <c r="GJ119" i="30"/>
  <c r="GJ120" i="30" s="1"/>
  <c r="GM15" i="30" s="1"/>
  <c r="GN15" i="30" s="1"/>
  <c r="HQ15" i="30" s="1"/>
  <c r="HD119" i="30"/>
  <c r="HD120" i="30" s="1"/>
  <c r="HG74" i="30" s="1"/>
  <c r="HH74" i="30" s="1"/>
  <c r="JN119" i="30"/>
  <c r="JN120" i="30" s="1"/>
  <c r="JX119" i="30"/>
  <c r="JX120" i="30" s="1"/>
  <c r="KA75" i="30" s="1"/>
  <c r="KB75" i="30" s="1"/>
  <c r="BJ117" i="30"/>
  <c r="BJ68" i="30"/>
  <c r="BJ63" i="30"/>
  <c r="BJ82" i="30"/>
  <c r="BJ81" i="30"/>
  <c r="BJ59" i="30"/>
  <c r="BJ115" i="30"/>
  <c r="BJ72" i="30"/>
  <c r="BJ21" i="30"/>
  <c r="BJ76" i="30"/>
  <c r="BJ67" i="30"/>
  <c r="BJ19" i="30"/>
  <c r="BJ24" i="30"/>
  <c r="BJ114" i="30"/>
  <c r="BJ112" i="30"/>
  <c r="BJ52" i="30"/>
  <c r="BJ77" i="30"/>
  <c r="BJ31" i="30"/>
  <c r="BJ36" i="30"/>
  <c r="BJ9" i="30"/>
  <c r="BJ83" i="30"/>
  <c r="BJ79" i="30"/>
  <c r="BJ78" i="30"/>
  <c r="BJ84" i="30"/>
  <c r="BJ113" i="30"/>
  <c r="BJ74" i="30"/>
  <c r="BJ65" i="30"/>
  <c r="AA119" i="30"/>
  <c r="AA120" i="30" s="1"/>
  <c r="BA119" i="30"/>
  <c r="BA120" i="30" s="1"/>
  <c r="BU119" i="30"/>
  <c r="BU120" i="30" s="1"/>
  <c r="CU119" i="30"/>
  <c r="CU120" i="30" s="1"/>
  <c r="CY20" i="30" s="1"/>
  <c r="DU119" i="30"/>
  <c r="DU120" i="30" s="1"/>
  <c r="EO119" i="30"/>
  <c r="EO120" i="30" s="1"/>
  <c r="FO119" i="30"/>
  <c r="FO120" i="30" s="1"/>
  <c r="GO119" i="30"/>
  <c r="GO120" i="30" s="1"/>
  <c r="HI119" i="30"/>
  <c r="HI120" i="30" s="1"/>
  <c r="II119" i="30"/>
  <c r="II120" i="30" s="1"/>
  <c r="JI119" i="30"/>
  <c r="JI120" i="30" s="1"/>
  <c r="JL29" i="30" s="1"/>
  <c r="JM29" i="30" s="1"/>
  <c r="KK29" i="30" s="1"/>
  <c r="KL29" i="30" s="1"/>
  <c r="KC119" i="30"/>
  <c r="KC120" i="30" s="1"/>
  <c r="KF82" i="30" s="1"/>
  <c r="KG82" i="30" s="1"/>
  <c r="BJ64" i="30"/>
  <c r="AK119" i="30"/>
  <c r="AK120" i="30" s="1"/>
  <c r="BK119" i="30"/>
  <c r="BK120" i="30" s="1"/>
  <c r="CK119" i="30"/>
  <c r="CK120" i="30" s="1"/>
  <c r="DE119" i="30"/>
  <c r="DE120" i="30" s="1"/>
  <c r="EE119" i="30"/>
  <c r="EE120" i="30" s="1"/>
  <c r="FE119" i="30"/>
  <c r="FE120" i="30" s="1"/>
  <c r="FY119" i="30"/>
  <c r="FY120" i="30" s="1"/>
  <c r="GB82" i="30" s="1"/>
  <c r="GC82" i="30" s="1"/>
  <c r="GY119" i="30"/>
  <c r="GY120" i="30" s="1"/>
  <c r="HB44" i="30" s="1"/>
  <c r="HC44" i="30" s="1"/>
  <c r="HY119" i="30"/>
  <c r="HY120" i="30" s="1"/>
  <c r="IS119" i="30"/>
  <c r="IS120" i="30" s="1"/>
  <c r="IV40" i="30" s="1"/>
  <c r="IW40" i="30" s="1"/>
  <c r="JS119" i="30"/>
  <c r="JS120" i="30" s="1"/>
  <c r="JV46" i="30" s="1"/>
  <c r="JW46" i="30" s="1"/>
  <c r="BJ54" i="30"/>
  <c r="BJ6" i="30"/>
  <c r="BJ20" i="30"/>
  <c r="BJ60" i="30"/>
  <c r="BJ58" i="30"/>
  <c r="BJ8" i="30"/>
  <c r="BJ32" i="30"/>
  <c r="BJ71" i="30"/>
  <c r="BJ57" i="30"/>
  <c r="BH105" i="30"/>
  <c r="BJ105" i="30" s="1"/>
  <c r="LC69" i="20"/>
  <c r="LC70" i="20"/>
  <c r="LC67" i="20"/>
  <c r="LC71" i="20"/>
  <c r="LC72" i="20"/>
  <c r="LC74" i="20"/>
  <c r="LC75" i="20"/>
  <c r="LC76" i="20"/>
  <c r="LC77" i="20"/>
  <c r="LC22" i="20"/>
  <c r="LC47" i="20"/>
  <c r="LC51" i="20"/>
  <c r="LC57" i="20"/>
  <c r="LC53" i="20"/>
  <c r="LC27" i="20"/>
  <c r="LC54" i="20"/>
  <c r="LC52" i="20"/>
  <c r="LC81" i="20"/>
  <c r="LC82" i="20"/>
  <c r="LC50" i="20"/>
  <c r="LC83" i="20"/>
  <c r="LC84" i="20"/>
  <c r="LC60" i="20"/>
  <c r="LC20" i="20"/>
  <c r="LC17" i="20"/>
  <c r="LC19" i="20"/>
  <c r="LC85" i="20"/>
  <c r="LC87" i="20"/>
  <c r="LC88" i="20"/>
  <c r="LC65" i="20"/>
  <c r="LC66" i="20"/>
  <c r="LC89" i="20"/>
  <c r="LC73" i="20"/>
  <c r="LC90" i="20"/>
  <c r="LC59" i="20"/>
  <c r="DN48" i="35" l="1"/>
  <c r="KZ48" i="35"/>
  <c r="KN48" i="35"/>
  <c r="AP33" i="35"/>
  <c r="AP31" i="35"/>
  <c r="AP26" i="35"/>
  <c r="AP12" i="35"/>
  <c r="O12" i="35" s="1"/>
  <c r="P12" i="35" s="1"/>
  <c r="AS12" i="35" s="1"/>
  <c r="AP25" i="35"/>
  <c r="AP15" i="35"/>
  <c r="AP9" i="35"/>
  <c r="O9" i="35" s="1"/>
  <c r="P9" i="35" s="1"/>
  <c r="AS9" i="35" s="1"/>
  <c r="AP17" i="35"/>
  <c r="AP23" i="35"/>
  <c r="AP16" i="35"/>
  <c r="AP18" i="35"/>
  <c r="AP14" i="35"/>
  <c r="AP8" i="35"/>
  <c r="O8" i="35" s="1"/>
  <c r="P8" i="35" s="1"/>
  <c r="AS8" i="35" s="1"/>
  <c r="DN39" i="35"/>
  <c r="KZ39" i="35"/>
  <c r="KN39" i="35"/>
  <c r="DN43" i="35"/>
  <c r="KN43" i="35"/>
  <c r="KZ43" i="35"/>
  <c r="DN47" i="35"/>
  <c r="KN47" i="35"/>
  <c r="KZ47" i="35"/>
  <c r="DJ35" i="35"/>
  <c r="DJ29" i="35"/>
  <c r="DJ28" i="35"/>
  <c r="CN28" i="35" s="1"/>
  <c r="CO28" i="35" s="1"/>
  <c r="DM28" i="35" s="1"/>
  <c r="DJ27" i="35"/>
  <c r="DJ20" i="35"/>
  <c r="DJ10" i="35"/>
  <c r="CN10" i="35" s="1"/>
  <c r="CO10" i="35" s="1"/>
  <c r="DM10" i="35" s="1"/>
  <c r="DN10" i="35" s="1"/>
  <c r="DJ37" i="35"/>
  <c r="DJ36" i="35"/>
  <c r="DJ34" i="35"/>
  <c r="DJ32" i="35"/>
  <c r="DJ22" i="35"/>
  <c r="DJ11" i="35"/>
  <c r="CN11" i="35" s="1"/>
  <c r="CO11" i="35" s="1"/>
  <c r="DM11" i="35" s="1"/>
  <c r="DN11" i="35" s="1"/>
  <c r="DJ6" i="35"/>
  <c r="CN6" i="35" s="1"/>
  <c r="CO6" i="35" s="1"/>
  <c r="DM6" i="35" s="1"/>
  <c r="DN6" i="35" s="1"/>
  <c r="DJ24" i="35"/>
  <c r="DJ19" i="35"/>
  <c r="DJ30" i="35"/>
  <c r="DJ13" i="35"/>
  <c r="DJ38" i="35"/>
  <c r="DJ21" i="35"/>
  <c r="DJ7" i="35"/>
  <c r="CN7" i="35" s="1"/>
  <c r="CO7" i="35" s="1"/>
  <c r="DM7" i="35" s="1"/>
  <c r="DN7" i="35" s="1"/>
  <c r="I49" i="35"/>
  <c r="LC49" i="35"/>
  <c r="LD49" i="35" s="1"/>
  <c r="DN41" i="35"/>
  <c r="KZ41" i="35"/>
  <c r="KN41" i="35"/>
  <c r="DN44" i="35"/>
  <c r="KN44" i="35"/>
  <c r="KZ44" i="35"/>
  <c r="DN40" i="35"/>
  <c r="KN40" i="35"/>
  <c r="KZ40" i="35"/>
  <c r="I14" i="35"/>
  <c r="LC14" i="35"/>
  <c r="LF14" i="35" s="1"/>
  <c r="DN42" i="35"/>
  <c r="KZ42" i="35"/>
  <c r="KN42" i="35"/>
  <c r="DN45" i="35"/>
  <c r="KZ45" i="35"/>
  <c r="KN45" i="35"/>
  <c r="DN46" i="35"/>
  <c r="KN46" i="35"/>
  <c r="KZ46" i="35"/>
  <c r="AS37" i="34"/>
  <c r="AS34" i="34"/>
  <c r="AS13" i="34"/>
  <c r="KY20" i="34"/>
  <c r="KK20" i="34"/>
  <c r="KZ20" i="34" s="1"/>
  <c r="AS38" i="34"/>
  <c r="AS39" i="34"/>
  <c r="KY19" i="34"/>
  <c r="KM19" i="34"/>
  <c r="HQ19" i="34"/>
  <c r="KM12" i="34"/>
  <c r="KY12" i="34"/>
  <c r="AS12" i="34"/>
  <c r="KY16" i="34"/>
  <c r="KM16" i="34"/>
  <c r="EW16" i="34"/>
  <c r="AS32" i="34"/>
  <c r="AS31" i="34"/>
  <c r="AS35" i="34"/>
  <c r="AS40" i="34"/>
  <c r="KY8" i="34"/>
  <c r="KM8" i="34"/>
  <c r="AS8" i="34"/>
  <c r="AS6" i="34"/>
  <c r="KY18" i="34"/>
  <c r="KM18" i="34"/>
  <c r="JA18" i="34"/>
  <c r="AS33" i="34"/>
  <c r="AS36" i="34"/>
  <c r="AS41" i="34"/>
  <c r="KY10" i="34"/>
  <c r="KM10" i="34"/>
  <c r="AS10" i="34"/>
  <c r="AS9" i="34"/>
  <c r="KY17" i="34"/>
  <c r="KM17" i="34"/>
  <c r="AS17" i="34"/>
  <c r="AS7" i="34"/>
  <c r="CC11" i="34"/>
  <c r="KM11" i="34"/>
  <c r="KY11" i="34"/>
  <c r="KM15" i="34"/>
  <c r="JA15" i="34"/>
  <c r="KY15" i="34"/>
  <c r="JQ53" i="30"/>
  <c r="JR53" i="30" s="1"/>
  <c r="JQ41" i="30"/>
  <c r="JR41" i="30" s="1"/>
  <c r="KK41" i="30" s="1"/>
  <c r="DJ35" i="30"/>
  <c r="AP13" i="30"/>
  <c r="JQ42" i="30"/>
  <c r="JR42" i="30" s="1"/>
  <c r="KK42" i="30" s="1"/>
  <c r="JQ49" i="30"/>
  <c r="JR49" i="30" s="1"/>
  <c r="KK49" i="30" s="1"/>
  <c r="JQ48" i="30"/>
  <c r="JR48" i="30" s="1"/>
  <c r="KK48" i="30" s="1"/>
  <c r="JQ47" i="30"/>
  <c r="JR47" i="30" s="1"/>
  <c r="KK47" i="30" s="1"/>
  <c r="JQ39" i="30"/>
  <c r="JR39" i="30" s="1"/>
  <c r="KK39" i="30" s="1"/>
  <c r="JQ44" i="30"/>
  <c r="JR44" i="30" s="1"/>
  <c r="KK44" i="30" s="1"/>
  <c r="JQ50" i="30"/>
  <c r="JR50" i="30" s="1"/>
  <c r="JQ40" i="30"/>
  <c r="JR40" i="30" s="1"/>
  <c r="JG14" i="30"/>
  <c r="JH14" i="30" s="1"/>
  <c r="KK14" i="30" s="1"/>
  <c r="KL14" i="30" s="1"/>
  <c r="JG13" i="30"/>
  <c r="JH13" i="30" s="1"/>
  <c r="KK13" i="30" s="1"/>
  <c r="DM68" i="20"/>
  <c r="DM72" i="20"/>
  <c r="DM63" i="20"/>
  <c r="GG77" i="20"/>
  <c r="GG68" i="20"/>
  <c r="GG62" i="20"/>
  <c r="GG82" i="20"/>
  <c r="DM90" i="20"/>
  <c r="DM84" i="20"/>
  <c r="JL25" i="30"/>
  <c r="JM25" i="30" s="1"/>
  <c r="JL35" i="30"/>
  <c r="JM35" i="30" s="1"/>
  <c r="KK35" i="30" s="1"/>
  <c r="KL35" i="30" s="1"/>
  <c r="DJ29" i="30"/>
  <c r="BI48" i="30"/>
  <c r="BJ48" i="30" s="1"/>
  <c r="BI35" i="30"/>
  <c r="BJ35" i="30" s="1"/>
  <c r="CC35" i="30" s="1"/>
  <c r="BN36" i="30"/>
  <c r="BO36" i="30" s="1"/>
  <c r="BN29" i="30"/>
  <c r="BO29" i="30" s="1"/>
  <c r="CC29" i="30" s="1"/>
  <c r="JL22" i="30"/>
  <c r="JM22" i="30" s="1"/>
  <c r="JL26" i="30"/>
  <c r="JM26" i="30" s="1"/>
  <c r="JG10" i="30"/>
  <c r="JH10" i="30" s="1"/>
  <c r="JG15" i="30"/>
  <c r="JH15" i="30" s="1"/>
  <c r="KK15" i="30" s="1"/>
  <c r="KL15" i="30" s="1"/>
  <c r="JG8" i="30"/>
  <c r="JH8" i="30" s="1"/>
  <c r="KK8" i="30" s="1"/>
  <c r="JG9" i="30"/>
  <c r="JH9" i="30" s="1"/>
  <c r="KK9" i="30" s="1"/>
  <c r="JG6" i="30"/>
  <c r="JH6" i="30" s="1"/>
  <c r="KK6" i="30" s="1"/>
  <c r="JG7" i="30"/>
  <c r="JH7" i="30" s="1"/>
  <c r="KK7" i="30" s="1"/>
  <c r="KN15" i="30"/>
  <c r="HR15" i="30"/>
  <c r="AP14" i="30"/>
  <c r="AP15" i="30"/>
  <c r="GM11" i="30"/>
  <c r="GN11" i="30" s="1"/>
  <c r="GM14" i="30"/>
  <c r="GN14" i="30" s="1"/>
  <c r="HQ14" i="30" s="1"/>
  <c r="KJ22" i="20"/>
  <c r="DM73" i="20"/>
  <c r="KM61" i="20"/>
  <c r="DM80" i="20"/>
  <c r="DM71" i="20"/>
  <c r="DM85" i="20"/>
  <c r="GG89" i="20"/>
  <c r="DM87" i="20"/>
  <c r="DJ33" i="30"/>
  <c r="KM60" i="20"/>
  <c r="DM78" i="20"/>
  <c r="DM82" i="20"/>
  <c r="KK87" i="20"/>
  <c r="DM75" i="20"/>
  <c r="DM88" i="20"/>
  <c r="DM83" i="20"/>
  <c r="DM81" i="20"/>
  <c r="DM76" i="20"/>
  <c r="KM64" i="20"/>
  <c r="DM89" i="20"/>
  <c r="DM64" i="20"/>
  <c r="DM74" i="20"/>
  <c r="DM79" i="20"/>
  <c r="GG80" i="20"/>
  <c r="DM67" i="20"/>
  <c r="DM86" i="20"/>
  <c r="DL46" i="30"/>
  <c r="DL60" i="30"/>
  <c r="DM60" i="30"/>
  <c r="DL73" i="30"/>
  <c r="DM73" i="30"/>
  <c r="DL62" i="30"/>
  <c r="DM62" i="30"/>
  <c r="DL11" i="30"/>
  <c r="DM11" i="30"/>
  <c r="DL41" i="30"/>
  <c r="DL63" i="30"/>
  <c r="DM63" i="30"/>
  <c r="DL66" i="30"/>
  <c r="DM66" i="30"/>
  <c r="DL71" i="30"/>
  <c r="DM71" i="30"/>
  <c r="DL70" i="30"/>
  <c r="DM70" i="30"/>
  <c r="DL51" i="30"/>
  <c r="DM51" i="30"/>
  <c r="DL89" i="30"/>
  <c r="DM89" i="30"/>
  <c r="DL57" i="30"/>
  <c r="DM57" i="30"/>
  <c r="DL79" i="30"/>
  <c r="DM79" i="30"/>
  <c r="DL114" i="30"/>
  <c r="DM114" i="30"/>
  <c r="DL19" i="30"/>
  <c r="DL55" i="30"/>
  <c r="DM55" i="30"/>
  <c r="DL22" i="30"/>
  <c r="DL87" i="30"/>
  <c r="DM87" i="30"/>
  <c r="DL28" i="30"/>
  <c r="DM28" i="30"/>
  <c r="EV45" i="30"/>
  <c r="EV48" i="30"/>
  <c r="EV9" i="30"/>
  <c r="EW9" i="30"/>
  <c r="EV76" i="30"/>
  <c r="EW76" i="30"/>
  <c r="EV53" i="30"/>
  <c r="EW53" i="30"/>
  <c r="EV44" i="30"/>
  <c r="EV32" i="30"/>
  <c r="EW32" i="30"/>
  <c r="EV60" i="30"/>
  <c r="EW60" i="30"/>
  <c r="EV82" i="30"/>
  <c r="EW82" i="30"/>
  <c r="EV116" i="30"/>
  <c r="EW116" i="30"/>
  <c r="EV59" i="30"/>
  <c r="EW59" i="30"/>
  <c r="EV47" i="30"/>
  <c r="EV54" i="30"/>
  <c r="EW54" i="30"/>
  <c r="EV26" i="30"/>
  <c r="EW26" i="30"/>
  <c r="EV71" i="30"/>
  <c r="EW71" i="30"/>
  <c r="EV28" i="30"/>
  <c r="EW28" i="30"/>
  <c r="EV42" i="30"/>
  <c r="EV64" i="30"/>
  <c r="EW64" i="30"/>
  <c r="EV62" i="30"/>
  <c r="EW62" i="30"/>
  <c r="EV10" i="30"/>
  <c r="EW10" i="30"/>
  <c r="GF117" i="30"/>
  <c r="GG117" i="30"/>
  <c r="HP84" i="30"/>
  <c r="HQ84" i="30"/>
  <c r="HP112" i="30"/>
  <c r="HQ112" i="30"/>
  <c r="HP24" i="30"/>
  <c r="HQ24" i="30"/>
  <c r="HP21" i="30"/>
  <c r="HP25" i="30"/>
  <c r="HQ25" i="30"/>
  <c r="HP32" i="30"/>
  <c r="HQ32" i="30"/>
  <c r="HP60" i="30"/>
  <c r="HQ60" i="30"/>
  <c r="HP82" i="30"/>
  <c r="HQ82" i="30"/>
  <c r="HP44" i="30"/>
  <c r="HP33" i="30"/>
  <c r="HQ33" i="30"/>
  <c r="HP16" i="30"/>
  <c r="HQ16" i="30"/>
  <c r="HP80" i="30"/>
  <c r="HQ80" i="30"/>
  <c r="HP43" i="30"/>
  <c r="HP66" i="30"/>
  <c r="HQ66" i="30"/>
  <c r="HP87" i="30"/>
  <c r="HQ87" i="30"/>
  <c r="HP74" i="30"/>
  <c r="HQ74" i="30"/>
  <c r="HP12" i="30"/>
  <c r="HQ12" i="30"/>
  <c r="HP8" i="30"/>
  <c r="HQ8" i="30"/>
  <c r="HP40" i="30"/>
  <c r="HP111" i="30"/>
  <c r="HQ111" i="30"/>
  <c r="IZ31" i="30"/>
  <c r="IZ83" i="30"/>
  <c r="JA83" i="30"/>
  <c r="IZ20" i="30"/>
  <c r="IZ72" i="30"/>
  <c r="JA72" i="30"/>
  <c r="IZ117" i="30"/>
  <c r="JA117" i="30"/>
  <c r="IZ52" i="30"/>
  <c r="JA52" i="30"/>
  <c r="IZ81" i="30"/>
  <c r="JA81" i="30"/>
  <c r="IZ36" i="30"/>
  <c r="JA36" i="30"/>
  <c r="IZ62" i="30"/>
  <c r="JA62" i="30"/>
  <c r="IZ11" i="30"/>
  <c r="JA11" i="30"/>
  <c r="IZ46" i="30"/>
  <c r="IZ116" i="30"/>
  <c r="JA116" i="30"/>
  <c r="IZ59" i="30"/>
  <c r="JA59" i="30"/>
  <c r="IZ47" i="30"/>
  <c r="IZ54" i="30"/>
  <c r="JA54" i="30"/>
  <c r="IZ26" i="30"/>
  <c r="IZ71" i="30"/>
  <c r="JA71" i="30"/>
  <c r="IZ28" i="30"/>
  <c r="IZ42" i="30"/>
  <c r="IZ64" i="30"/>
  <c r="JA64" i="30"/>
  <c r="KJ45" i="30"/>
  <c r="KK45" i="30"/>
  <c r="KJ48" i="30"/>
  <c r="KJ9" i="30"/>
  <c r="KJ76" i="30"/>
  <c r="KK76" i="30"/>
  <c r="KJ53" i="30"/>
  <c r="KK53" i="30"/>
  <c r="KJ42" i="30"/>
  <c r="KJ32" i="30"/>
  <c r="KK32" i="30"/>
  <c r="KJ60" i="30"/>
  <c r="KK60" i="30"/>
  <c r="KJ82" i="30"/>
  <c r="KK82" i="30"/>
  <c r="KJ44" i="30"/>
  <c r="KJ33" i="30"/>
  <c r="KK33" i="30"/>
  <c r="KJ16" i="30"/>
  <c r="KK16" i="30"/>
  <c r="KJ27" i="30"/>
  <c r="KK27" i="30"/>
  <c r="KJ115" i="30"/>
  <c r="KK115" i="30"/>
  <c r="KJ50" i="30"/>
  <c r="KJ70" i="30"/>
  <c r="KK70" i="30"/>
  <c r="KJ86" i="30"/>
  <c r="KK86" i="30"/>
  <c r="KJ85" i="30"/>
  <c r="KK85" i="30"/>
  <c r="KJ58" i="30"/>
  <c r="KK58" i="30"/>
  <c r="AP16" i="30"/>
  <c r="O41" i="29"/>
  <c r="P41" i="29" s="1"/>
  <c r="CB39" i="30"/>
  <c r="CB31" i="30"/>
  <c r="CC31" i="30"/>
  <c r="CB26" i="30"/>
  <c r="CC26" i="30"/>
  <c r="DL32" i="30"/>
  <c r="DL78" i="30"/>
  <c r="DM78" i="30"/>
  <c r="DL36" i="30"/>
  <c r="DM36" i="30"/>
  <c r="DL69" i="30"/>
  <c r="DM69" i="30"/>
  <c r="DL10" i="30"/>
  <c r="DM10" i="30"/>
  <c r="DL80" i="30"/>
  <c r="DM80" i="30"/>
  <c r="DL43" i="30"/>
  <c r="DL54" i="30"/>
  <c r="DM54" i="30"/>
  <c r="DL74" i="30"/>
  <c r="DM74" i="30"/>
  <c r="DL77" i="30"/>
  <c r="DM77" i="30"/>
  <c r="DL40" i="30"/>
  <c r="DL111" i="30"/>
  <c r="DM111" i="30"/>
  <c r="DL84" i="30"/>
  <c r="DM84" i="30"/>
  <c r="DL112" i="30"/>
  <c r="DM112" i="30"/>
  <c r="DL24" i="30"/>
  <c r="DM24" i="30"/>
  <c r="DL21" i="30"/>
  <c r="DL25" i="30"/>
  <c r="DM25" i="30"/>
  <c r="DL44" i="30"/>
  <c r="DL85" i="30"/>
  <c r="DM85" i="30"/>
  <c r="DL50" i="30"/>
  <c r="DM50" i="30"/>
  <c r="EV88" i="30"/>
  <c r="EW88" i="30"/>
  <c r="EV57" i="30"/>
  <c r="EW57" i="30"/>
  <c r="EV79" i="30"/>
  <c r="EW79" i="30"/>
  <c r="EV114" i="30"/>
  <c r="EW114" i="30"/>
  <c r="EV19" i="30"/>
  <c r="EV55" i="30"/>
  <c r="EV23" i="30"/>
  <c r="EV39" i="30"/>
  <c r="EV78" i="30"/>
  <c r="EW78" i="30"/>
  <c r="EV46" i="30"/>
  <c r="EV115" i="30"/>
  <c r="EW115" i="30"/>
  <c r="EV50" i="30"/>
  <c r="EV7" i="30"/>
  <c r="EV85" i="30"/>
  <c r="EW85" i="30"/>
  <c r="EV77" i="30"/>
  <c r="EW77" i="30"/>
  <c r="EV70" i="30"/>
  <c r="EW70" i="30"/>
  <c r="EV51" i="30"/>
  <c r="EW51" i="30"/>
  <c r="EV73" i="30"/>
  <c r="EW73" i="30"/>
  <c r="EV69" i="30"/>
  <c r="EW69" i="30"/>
  <c r="EV16" i="30"/>
  <c r="EW16" i="30"/>
  <c r="GF116" i="30"/>
  <c r="GG116" i="30"/>
  <c r="GG47" i="30"/>
  <c r="GF113" i="30"/>
  <c r="GG113" i="30"/>
  <c r="GF110" i="30"/>
  <c r="GG110" i="30"/>
  <c r="HP31" i="30"/>
  <c r="HQ31" i="30"/>
  <c r="HP83" i="30"/>
  <c r="HQ83" i="30"/>
  <c r="HP20" i="30"/>
  <c r="HP72" i="30"/>
  <c r="HQ72" i="30"/>
  <c r="HP117" i="30"/>
  <c r="HQ117" i="30"/>
  <c r="HP39" i="30"/>
  <c r="HP78" i="30"/>
  <c r="HQ78" i="30"/>
  <c r="HP73" i="30"/>
  <c r="HQ73" i="30"/>
  <c r="HP6" i="30"/>
  <c r="HP23" i="30"/>
  <c r="HP7" i="30"/>
  <c r="HP116" i="30"/>
  <c r="HQ116" i="30"/>
  <c r="HP59" i="30"/>
  <c r="HQ59" i="30"/>
  <c r="HP47" i="30"/>
  <c r="HQ47" i="30"/>
  <c r="HP54" i="30"/>
  <c r="HP113" i="30"/>
  <c r="HQ113" i="30"/>
  <c r="HP110" i="30"/>
  <c r="HQ110" i="30"/>
  <c r="HP58" i="30"/>
  <c r="HQ58" i="30"/>
  <c r="HP27" i="30"/>
  <c r="HQ27" i="30"/>
  <c r="HP67" i="30"/>
  <c r="HQ67" i="30"/>
  <c r="IZ45" i="30"/>
  <c r="IZ48" i="30"/>
  <c r="JA48" i="30"/>
  <c r="IZ9" i="30"/>
  <c r="JA9" i="30"/>
  <c r="IZ76" i="30"/>
  <c r="JA76" i="30"/>
  <c r="IZ53" i="30"/>
  <c r="IZ89" i="30"/>
  <c r="JA89" i="30"/>
  <c r="IZ49" i="30"/>
  <c r="IZ22" i="30"/>
  <c r="IZ75" i="30"/>
  <c r="JA75" i="30"/>
  <c r="IZ69" i="30"/>
  <c r="JA69" i="30"/>
  <c r="IZ10" i="30"/>
  <c r="IZ115" i="30"/>
  <c r="JA115" i="30"/>
  <c r="IZ50" i="30"/>
  <c r="JA50" i="30"/>
  <c r="IZ86" i="30"/>
  <c r="JA86" i="30"/>
  <c r="IZ85" i="30"/>
  <c r="JA85" i="30"/>
  <c r="IZ77" i="30"/>
  <c r="JA77" i="30"/>
  <c r="IZ70" i="30"/>
  <c r="JA70" i="30"/>
  <c r="IZ51" i="30"/>
  <c r="KJ88" i="30"/>
  <c r="KK88" i="30"/>
  <c r="KJ57" i="30"/>
  <c r="KK57" i="30"/>
  <c r="KJ79" i="30"/>
  <c r="KK79" i="30"/>
  <c r="KJ114" i="30"/>
  <c r="KK114" i="30"/>
  <c r="KJ19" i="30"/>
  <c r="KK19" i="30"/>
  <c r="KJ55" i="30"/>
  <c r="KK55" i="30"/>
  <c r="KJ89" i="30"/>
  <c r="KK89" i="30"/>
  <c r="KJ39" i="30"/>
  <c r="KJ78" i="30"/>
  <c r="KK78" i="30"/>
  <c r="KJ73" i="30"/>
  <c r="KK73" i="30"/>
  <c r="KJ6" i="30"/>
  <c r="KJ23" i="30"/>
  <c r="KK23" i="30"/>
  <c r="KJ7" i="30"/>
  <c r="KJ67" i="30"/>
  <c r="KK67" i="30"/>
  <c r="KJ41" i="30"/>
  <c r="KJ63" i="30"/>
  <c r="KK63" i="30"/>
  <c r="KJ68" i="30"/>
  <c r="KK68" i="30"/>
  <c r="KJ40" i="30"/>
  <c r="KJ87" i="30"/>
  <c r="KK87" i="30"/>
  <c r="KJ74" i="30"/>
  <c r="KK74" i="30"/>
  <c r="KJ12" i="30"/>
  <c r="KK12" i="30"/>
  <c r="KJ28" i="30"/>
  <c r="KK28" i="30"/>
  <c r="CB48" i="30"/>
  <c r="CB57" i="30"/>
  <c r="CC57" i="30"/>
  <c r="DL39" i="30"/>
  <c r="DL81" i="30"/>
  <c r="DM81" i="30"/>
  <c r="DL75" i="30"/>
  <c r="DM75" i="30"/>
  <c r="DL33" i="30"/>
  <c r="DM33" i="30"/>
  <c r="DL86" i="30"/>
  <c r="DM86" i="30"/>
  <c r="DL116" i="30"/>
  <c r="DM116" i="30"/>
  <c r="DL59" i="30"/>
  <c r="DM59" i="30"/>
  <c r="DL47" i="30"/>
  <c r="DL88" i="30"/>
  <c r="DM88" i="30"/>
  <c r="DL113" i="30"/>
  <c r="DM113" i="30"/>
  <c r="DL8" i="30"/>
  <c r="DL27" i="30"/>
  <c r="DM27" i="30"/>
  <c r="DL67" i="30"/>
  <c r="DM67" i="30"/>
  <c r="DL31" i="30"/>
  <c r="DM31" i="30"/>
  <c r="DL83" i="30"/>
  <c r="DM83" i="30"/>
  <c r="DL20" i="30"/>
  <c r="DL72" i="30"/>
  <c r="DM72" i="30"/>
  <c r="DL117" i="30"/>
  <c r="DM117" i="30"/>
  <c r="DL16" i="30"/>
  <c r="DM16" i="30"/>
  <c r="DL12" i="30"/>
  <c r="DM12" i="30"/>
  <c r="EV84" i="30"/>
  <c r="EW84" i="30"/>
  <c r="EV112" i="30"/>
  <c r="EW112" i="30"/>
  <c r="EV24" i="30"/>
  <c r="EW24" i="30"/>
  <c r="EV21" i="30"/>
  <c r="EW21" i="30"/>
  <c r="EV25" i="30"/>
  <c r="EW25" i="30"/>
  <c r="EV89" i="30"/>
  <c r="EW89" i="30"/>
  <c r="EV52" i="30"/>
  <c r="EW52" i="30"/>
  <c r="EV81" i="30"/>
  <c r="EW81" i="30"/>
  <c r="EV41" i="30"/>
  <c r="EV63" i="30"/>
  <c r="EW63" i="30"/>
  <c r="EV68" i="30"/>
  <c r="EW68" i="30"/>
  <c r="EV86" i="30"/>
  <c r="EW86" i="30"/>
  <c r="EV74" i="30"/>
  <c r="EW74" i="30"/>
  <c r="EV12" i="30"/>
  <c r="EV8" i="30"/>
  <c r="EW8" i="30"/>
  <c r="EV40" i="30"/>
  <c r="EV111" i="30"/>
  <c r="EW111" i="30"/>
  <c r="EV36" i="30"/>
  <c r="EW36" i="30"/>
  <c r="EV33" i="30"/>
  <c r="GF114" i="30"/>
  <c r="GG114" i="30"/>
  <c r="GF19" i="30"/>
  <c r="GF115" i="30"/>
  <c r="GG115" i="30"/>
  <c r="HP45" i="30"/>
  <c r="HP48" i="30"/>
  <c r="HQ48" i="30"/>
  <c r="HP9" i="30"/>
  <c r="HQ9" i="30"/>
  <c r="HP76" i="30"/>
  <c r="HQ76" i="30"/>
  <c r="HP53" i="30"/>
  <c r="HQ53" i="30"/>
  <c r="HP89" i="30"/>
  <c r="HQ89" i="30"/>
  <c r="HP52" i="30"/>
  <c r="HQ52" i="30"/>
  <c r="HP81" i="30"/>
  <c r="HQ81" i="30"/>
  <c r="HP36" i="30"/>
  <c r="HQ36" i="30"/>
  <c r="HP62" i="30"/>
  <c r="HQ62" i="30"/>
  <c r="HP11" i="30"/>
  <c r="HP46" i="30"/>
  <c r="HP115" i="30"/>
  <c r="HQ115" i="30"/>
  <c r="HP50" i="30"/>
  <c r="HQ50" i="30"/>
  <c r="HP64" i="30"/>
  <c r="HQ64" i="30"/>
  <c r="HP26" i="30"/>
  <c r="HQ26" i="30"/>
  <c r="HP71" i="30"/>
  <c r="HQ71" i="30"/>
  <c r="HP28" i="30"/>
  <c r="HP42" i="30"/>
  <c r="IZ88" i="30"/>
  <c r="JA88" i="30"/>
  <c r="IZ57" i="30"/>
  <c r="JA57" i="30"/>
  <c r="IZ79" i="30"/>
  <c r="JA79" i="30"/>
  <c r="IZ114" i="30"/>
  <c r="JA114" i="30"/>
  <c r="IZ19" i="30"/>
  <c r="IZ55" i="30"/>
  <c r="JA55" i="30"/>
  <c r="IZ32" i="30"/>
  <c r="JA32" i="30"/>
  <c r="IZ60" i="30"/>
  <c r="JA60" i="30"/>
  <c r="IZ82" i="30"/>
  <c r="JA82" i="30"/>
  <c r="IZ44" i="30"/>
  <c r="IZ33" i="30"/>
  <c r="JA33" i="30"/>
  <c r="IZ16" i="30"/>
  <c r="IZ41" i="30"/>
  <c r="IZ63" i="30"/>
  <c r="JA63" i="30"/>
  <c r="IZ68" i="30"/>
  <c r="JA68" i="30"/>
  <c r="IZ87" i="30"/>
  <c r="JA87" i="30"/>
  <c r="IZ74" i="30"/>
  <c r="JA74" i="30"/>
  <c r="IZ12" i="30"/>
  <c r="JA12" i="30"/>
  <c r="IZ8" i="30"/>
  <c r="IZ40" i="30"/>
  <c r="IZ111" i="30"/>
  <c r="JA111" i="30"/>
  <c r="KJ84" i="30"/>
  <c r="KK84" i="30"/>
  <c r="KJ112" i="30"/>
  <c r="KK112" i="30"/>
  <c r="KJ24" i="30"/>
  <c r="KK24" i="30"/>
  <c r="KJ21" i="30"/>
  <c r="KJ25" i="30"/>
  <c r="KJ52" i="30"/>
  <c r="KK52" i="30"/>
  <c r="KJ81" i="30"/>
  <c r="KK81" i="30"/>
  <c r="KJ36" i="30"/>
  <c r="KK36" i="30"/>
  <c r="KJ62" i="30"/>
  <c r="KK62" i="30"/>
  <c r="KJ11" i="30"/>
  <c r="KK11" i="30"/>
  <c r="KJ77" i="30"/>
  <c r="KK77" i="30"/>
  <c r="KJ64" i="30"/>
  <c r="KK64" i="30"/>
  <c r="KJ80" i="30"/>
  <c r="KK80" i="30"/>
  <c r="KJ43" i="30"/>
  <c r="KK43" i="30"/>
  <c r="KJ66" i="30"/>
  <c r="KK66" i="30"/>
  <c r="KJ51" i="30"/>
  <c r="KK51" i="30"/>
  <c r="KJ113" i="30"/>
  <c r="KK113" i="30"/>
  <c r="KJ110" i="30"/>
  <c r="KK110" i="30"/>
  <c r="CB60" i="30"/>
  <c r="CC60" i="30"/>
  <c r="CB45" i="30"/>
  <c r="DL49" i="30"/>
  <c r="DL82" i="30"/>
  <c r="DM82" i="30"/>
  <c r="DL6" i="30"/>
  <c r="DL23" i="30"/>
  <c r="DM23" i="30"/>
  <c r="DL115" i="30"/>
  <c r="DM115" i="30"/>
  <c r="DL68" i="30"/>
  <c r="DM68" i="30"/>
  <c r="DL26" i="30"/>
  <c r="DM26" i="30"/>
  <c r="DL58" i="30"/>
  <c r="DM58" i="30"/>
  <c r="DL42" i="30"/>
  <c r="DL64" i="30"/>
  <c r="DM64" i="30"/>
  <c r="DL45" i="30"/>
  <c r="DL48" i="30"/>
  <c r="DL76" i="30"/>
  <c r="DM76" i="30"/>
  <c r="DL53" i="30"/>
  <c r="DM53" i="30"/>
  <c r="DL52" i="30"/>
  <c r="DM52" i="30"/>
  <c r="DL7" i="30"/>
  <c r="DL110" i="30"/>
  <c r="DM110" i="30"/>
  <c r="EV31" i="30"/>
  <c r="EW31" i="30"/>
  <c r="EV83" i="30"/>
  <c r="EW83" i="30"/>
  <c r="EV20" i="30"/>
  <c r="EV72" i="30"/>
  <c r="EW72" i="30"/>
  <c r="EV117" i="30"/>
  <c r="EW117" i="30"/>
  <c r="EV49" i="30"/>
  <c r="EV22" i="30"/>
  <c r="EV80" i="30"/>
  <c r="EW80" i="30"/>
  <c r="EV43" i="30"/>
  <c r="EV66" i="30"/>
  <c r="EW66" i="30"/>
  <c r="EV87" i="30"/>
  <c r="EW87" i="30"/>
  <c r="EV113" i="30"/>
  <c r="EW113" i="30"/>
  <c r="EV110" i="30"/>
  <c r="EW110" i="30"/>
  <c r="EV58" i="30"/>
  <c r="EW58" i="30"/>
  <c r="EV27" i="30"/>
  <c r="EV67" i="30"/>
  <c r="EW67" i="30"/>
  <c r="EV6" i="30"/>
  <c r="EV11" i="30"/>
  <c r="GF112" i="30"/>
  <c r="GG112" i="30"/>
  <c r="GF21" i="30"/>
  <c r="GG21" i="30"/>
  <c r="GF111" i="30"/>
  <c r="GG111" i="30"/>
  <c r="HP88" i="30"/>
  <c r="HQ88" i="30"/>
  <c r="HP57" i="30"/>
  <c r="HQ57" i="30"/>
  <c r="HP79" i="30"/>
  <c r="HQ79" i="30"/>
  <c r="HP114" i="30"/>
  <c r="HQ114" i="30"/>
  <c r="HP19" i="30"/>
  <c r="HP55" i="30"/>
  <c r="HQ55" i="30"/>
  <c r="HP49" i="30"/>
  <c r="HQ49" i="30"/>
  <c r="HP22" i="30"/>
  <c r="HP75" i="30"/>
  <c r="HQ75" i="30"/>
  <c r="HP69" i="30"/>
  <c r="HQ69" i="30"/>
  <c r="HP10" i="30"/>
  <c r="HP41" i="30"/>
  <c r="HP63" i="30"/>
  <c r="HQ63" i="30"/>
  <c r="HP68" i="30"/>
  <c r="HQ68" i="30"/>
  <c r="HP86" i="30"/>
  <c r="HQ86" i="30"/>
  <c r="HP85" i="30"/>
  <c r="HQ85" i="30"/>
  <c r="HP77" i="30"/>
  <c r="HQ77" i="30"/>
  <c r="HP70" i="30"/>
  <c r="HQ70" i="30"/>
  <c r="HP51" i="30"/>
  <c r="HQ51" i="30"/>
  <c r="IZ84" i="30"/>
  <c r="JA84" i="30"/>
  <c r="IZ112" i="30"/>
  <c r="JA112" i="30"/>
  <c r="IZ24" i="30"/>
  <c r="JA24" i="30"/>
  <c r="IZ21" i="30"/>
  <c r="IZ25" i="30"/>
  <c r="JA25" i="30"/>
  <c r="IZ39" i="30"/>
  <c r="IZ78" i="30"/>
  <c r="JA78" i="30"/>
  <c r="IZ73" i="30"/>
  <c r="JA73" i="30"/>
  <c r="IZ6" i="30"/>
  <c r="IZ23" i="30"/>
  <c r="JA23" i="30"/>
  <c r="IZ7" i="30"/>
  <c r="IZ80" i="30"/>
  <c r="JA80" i="30"/>
  <c r="IZ43" i="30"/>
  <c r="IZ66" i="30"/>
  <c r="JA66" i="30"/>
  <c r="IZ113" i="30"/>
  <c r="JA113" i="30"/>
  <c r="IZ110" i="30"/>
  <c r="JA110" i="30"/>
  <c r="IZ58" i="30"/>
  <c r="JA58" i="30"/>
  <c r="IZ27" i="30"/>
  <c r="JA27" i="30"/>
  <c r="IZ67" i="30"/>
  <c r="JA67" i="30"/>
  <c r="KJ31" i="30"/>
  <c r="KK31" i="30"/>
  <c r="KJ83" i="30"/>
  <c r="KK83" i="30"/>
  <c r="KJ20" i="30"/>
  <c r="KJ72" i="30"/>
  <c r="KK72" i="30"/>
  <c r="KJ117" i="30"/>
  <c r="KK117" i="30"/>
  <c r="KJ49" i="30"/>
  <c r="KJ22" i="30"/>
  <c r="KJ75" i="30"/>
  <c r="KK75" i="30"/>
  <c r="KJ69" i="30"/>
  <c r="KK69" i="30"/>
  <c r="KJ10" i="30"/>
  <c r="KJ8" i="30"/>
  <c r="KJ46" i="30"/>
  <c r="KK46" i="30"/>
  <c r="KJ116" i="30"/>
  <c r="KK116" i="30"/>
  <c r="KJ59" i="30"/>
  <c r="KK59" i="30"/>
  <c r="KJ47" i="30"/>
  <c r="KJ54" i="30"/>
  <c r="KK54" i="30"/>
  <c r="KJ111" i="30"/>
  <c r="KK111" i="30"/>
  <c r="KJ26" i="30"/>
  <c r="KK26" i="30"/>
  <c r="KJ71" i="30"/>
  <c r="KK71" i="30"/>
  <c r="KM63" i="20"/>
  <c r="KM58" i="20"/>
  <c r="GG86" i="20"/>
  <c r="GG58" i="20"/>
  <c r="KM59" i="20"/>
  <c r="GG76" i="20"/>
  <c r="DM77" i="20"/>
  <c r="CA19" i="20"/>
  <c r="CA51" i="20"/>
  <c r="CB51" i="20"/>
  <c r="DK29" i="20"/>
  <c r="DL29" i="20"/>
  <c r="EU26" i="20"/>
  <c r="EV26" i="20"/>
  <c r="EU31" i="20"/>
  <c r="GE17" i="20"/>
  <c r="EU48" i="20"/>
  <c r="EV48" i="20"/>
  <c r="KI18" i="20"/>
  <c r="KJ18" i="20"/>
  <c r="KI31" i="20"/>
  <c r="EU11" i="20"/>
  <c r="EU21" i="20"/>
  <c r="EU34" i="20"/>
  <c r="GE21" i="20"/>
  <c r="HO36" i="20"/>
  <c r="HO37" i="20"/>
  <c r="IY23" i="20"/>
  <c r="IY32" i="20"/>
  <c r="IY41" i="20"/>
  <c r="DK34" i="20"/>
  <c r="IY43" i="20"/>
  <c r="CA48" i="20"/>
  <c r="CB48" i="20"/>
  <c r="EU32" i="20"/>
  <c r="EU50" i="20"/>
  <c r="EV50" i="20"/>
  <c r="DK56" i="20"/>
  <c r="DL56" i="20"/>
  <c r="CA54" i="20"/>
  <c r="CB54" i="20"/>
  <c r="KI52" i="20"/>
  <c r="KJ52" i="20"/>
  <c r="KI32" i="20"/>
  <c r="AQ23" i="20"/>
  <c r="AR23" i="20"/>
  <c r="DK14" i="20"/>
  <c r="AQ28" i="20"/>
  <c r="AR28" i="20"/>
  <c r="AQ54" i="20"/>
  <c r="AR54" i="20"/>
  <c r="CA20" i="20"/>
  <c r="CA18" i="20"/>
  <c r="CA50" i="20"/>
  <c r="CB50" i="20"/>
  <c r="CA49" i="20"/>
  <c r="CB49" i="20"/>
  <c r="DK18" i="20"/>
  <c r="DK20" i="20"/>
  <c r="DK35" i="20"/>
  <c r="AQ62" i="20"/>
  <c r="AR62" i="20"/>
  <c r="KM62" i="20" s="1"/>
  <c r="EU17" i="20"/>
  <c r="EU47" i="20"/>
  <c r="EV47" i="20"/>
  <c r="AQ53" i="20"/>
  <c r="AR53" i="20"/>
  <c r="EU57" i="20"/>
  <c r="EV57" i="20"/>
  <c r="HO20" i="20"/>
  <c r="HO48" i="20"/>
  <c r="HP48" i="20"/>
  <c r="HO49" i="20"/>
  <c r="HP49" i="20"/>
  <c r="HO51" i="20"/>
  <c r="HP51" i="20"/>
  <c r="CA57" i="20"/>
  <c r="CB57" i="20"/>
  <c r="IY18" i="20"/>
  <c r="EU56" i="20"/>
  <c r="EV56" i="20"/>
  <c r="HO50" i="20"/>
  <c r="HP50" i="20"/>
  <c r="IY52" i="20"/>
  <c r="IZ52" i="20"/>
  <c r="KI60" i="20"/>
  <c r="KJ60" i="20"/>
  <c r="KI55" i="20"/>
  <c r="KJ55" i="20"/>
  <c r="KI47" i="20"/>
  <c r="KJ47" i="20"/>
  <c r="KI26" i="20"/>
  <c r="KJ26" i="20"/>
  <c r="DK25" i="20"/>
  <c r="IY51" i="20"/>
  <c r="IZ51" i="20"/>
  <c r="KI35" i="20"/>
  <c r="KJ35" i="20"/>
  <c r="AQ8" i="20"/>
  <c r="CA34" i="20"/>
  <c r="EU8" i="20"/>
  <c r="DK13" i="20"/>
  <c r="EU33" i="20"/>
  <c r="GE8" i="20"/>
  <c r="GE35" i="20"/>
  <c r="HO8" i="20"/>
  <c r="HO16" i="20"/>
  <c r="HO34" i="20"/>
  <c r="IY6" i="20"/>
  <c r="IY8" i="20"/>
  <c r="HO21" i="20"/>
  <c r="HO39" i="20"/>
  <c r="DK30" i="20"/>
  <c r="DK50" i="20"/>
  <c r="DL50" i="20"/>
  <c r="HO17" i="20"/>
  <c r="HO33" i="20"/>
  <c r="IY19" i="20"/>
  <c r="IY54" i="20"/>
  <c r="IZ54" i="20"/>
  <c r="KI24" i="20"/>
  <c r="KJ24" i="20"/>
  <c r="CA28" i="20"/>
  <c r="HO31" i="20"/>
  <c r="DK15" i="20"/>
  <c r="EU15" i="20"/>
  <c r="EV15" i="20"/>
  <c r="EU18" i="20"/>
  <c r="AQ30" i="20"/>
  <c r="AR30" i="20"/>
  <c r="EU10" i="20"/>
  <c r="EV10" i="20"/>
  <c r="HO18" i="20"/>
  <c r="KI49" i="20"/>
  <c r="KJ49" i="20"/>
  <c r="IY28" i="20"/>
  <c r="IZ28" i="20"/>
  <c r="KI75" i="20"/>
  <c r="KJ75" i="20"/>
  <c r="CA17" i="20"/>
  <c r="CA52" i="20"/>
  <c r="CB52" i="20"/>
  <c r="DK32" i="20"/>
  <c r="DK17" i="20"/>
  <c r="DK51" i="20"/>
  <c r="DL51" i="20"/>
  <c r="CA47" i="20"/>
  <c r="CB47" i="20"/>
  <c r="EU19" i="20"/>
  <c r="GE18" i="20"/>
  <c r="EU51" i="20"/>
  <c r="EV51" i="20"/>
  <c r="GE51" i="20"/>
  <c r="GF51" i="20"/>
  <c r="DK52" i="20"/>
  <c r="DL52" i="20"/>
  <c r="HO22" i="20"/>
  <c r="HP22" i="20"/>
  <c r="HO26" i="20"/>
  <c r="HP26" i="20"/>
  <c r="HO54" i="20"/>
  <c r="HP54" i="20"/>
  <c r="HO47" i="20"/>
  <c r="HP47" i="20"/>
  <c r="GE54" i="20"/>
  <c r="GF54" i="20"/>
  <c r="IY22" i="20"/>
  <c r="IZ22" i="20"/>
  <c r="HO53" i="20"/>
  <c r="HP53" i="20"/>
  <c r="IY33" i="20"/>
  <c r="AQ51" i="20"/>
  <c r="AR51" i="20"/>
  <c r="IY47" i="20"/>
  <c r="IZ47" i="20"/>
  <c r="KI19" i="20"/>
  <c r="KI51" i="20"/>
  <c r="KJ51" i="20"/>
  <c r="KI41" i="20"/>
  <c r="KI20" i="20"/>
  <c r="KJ20" i="20"/>
  <c r="IY53" i="20"/>
  <c r="IZ53" i="20"/>
  <c r="AQ17" i="20"/>
  <c r="IY11" i="20"/>
  <c r="IZ11" i="20"/>
  <c r="KI57" i="20"/>
  <c r="KJ57" i="20"/>
  <c r="AQ38" i="20"/>
  <c r="CA8" i="20"/>
  <c r="DK8" i="20"/>
  <c r="CA37" i="20"/>
  <c r="DK37" i="20"/>
  <c r="EU35" i="20"/>
  <c r="HO13" i="20"/>
  <c r="DK26" i="20"/>
  <c r="DK19" i="20"/>
  <c r="GE11" i="20"/>
  <c r="GE29" i="20"/>
  <c r="GF29" i="20"/>
  <c r="DK36" i="20"/>
  <c r="HO52" i="20"/>
  <c r="HP52" i="20"/>
  <c r="IY17" i="20"/>
  <c r="KI53" i="20"/>
  <c r="KJ53" i="20"/>
  <c r="DK21" i="20"/>
  <c r="DL21" i="20"/>
  <c r="DK42" i="20"/>
  <c r="DL42" i="20"/>
  <c r="DK49" i="20"/>
  <c r="DL49" i="20"/>
  <c r="KI15" i="20"/>
  <c r="KJ15" i="20"/>
  <c r="IY24" i="20"/>
  <c r="KI74" i="20"/>
  <c r="KJ74" i="20"/>
  <c r="CA31" i="20"/>
  <c r="CA26" i="20"/>
  <c r="CA32" i="20"/>
  <c r="CA35" i="20"/>
  <c r="DK47" i="20"/>
  <c r="DL47" i="20"/>
  <c r="EU22" i="20"/>
  <c r="EU20" i="20"/>
  <c r="EU29" i="20"/>
  <c r="EV29" i="20"/>
  <c r="EU37" i="20"/>
  <c r="EU53" i="20"/>
  <c r="EV53" i="20"/>
  <c r="EU49" i="20"/>
  <c r="EV49" i="20"/>
  <c r="EU52" i="20"/>
  <c r="EV52" i="20"/>
  <c r="GE47" i="20"/>
  <c r="GF47" i="20"/>
  <c r="GE52" i="20"/>
  <c r="GF52" i="20"/>
  <c r="HO19" i="20"/>
  <c r="HO11" i="20"/>
  <c r="HP11" i="20"/>
  <c r="IY20" i="20"/>
  <c r="GE50" i="20"/>
  <c r="GF50" i="20"/>
  <c r="HO57" i="20"/>
  <c r="HP57" i="20"/>
  <c r="IY49" i="20"/>
  <c r="IZ49" i="20"/>
  <c r="KI14" i="20"/>
  <c r="KJ14" i="20"/>
  <c r="KI25" i="20"/>
  <c r="KJ25" i="20"/>
  <c r="KI54" i="20"/>
  <c r="KJ54" i="20"/>
  <c r="KI17" i="20"/>
  <c r="KI50" i="20"/>
  <c r="KJ50" i="20"/>
  <c r="IY50" i="20"/>
  <c r="IZ50" i="20"/>
  <c r="EU55" i="20"/>
  <c r="EV55" i="20"/>
  <c r="GE49" i="20"/>
  <c r="GF49" i="20"/>
  <c r="AQ36" i="20"/>
  <c r="CA29" i="20"/>
  <c r="DK55" i="20"/>
  <c r="DL55" i="20"/>
  <c r="DK31" i="20"/>
  <c r="GE36" i="20"/>
  <c r="HO24" i="20"/>
  <c r="HO32" i="20"/>
  <c r="IY21" i="20"/>
  <c r="IY34" i="20"/>
  <c r="IY36" i="20"/>
  <c r="DX33" i="30"/>
  <c r="DY33" i="30" s="1"/>
  <c r="DX23" i="30"/>
  <c r="DY23" i="30" s="1"/>
  <c r="IG49" i="30"/>
  <c r="IH49" i="30" s="1"/>
  <c r="JA49" i="30" s="1"/>
  <c r="IG51" i="30"/>
  <c r="IH51" i="30" s="1"/>
  <c r="JA51" i="30" s="1"/>
  <c r="IG46" i="30"/>
  <c r="IH46" i="30" s="1"/>
  <c r="IG47" i="30"/>
  <c r="IH47" i="30" s="1"/>
  <c r="JA47" i="30" s="1"/>
  <c r="IG44" i="30"/>
  <c r="IH44" i="30" s="1"/>
  <c r="JA44" i="30" s="1"/>
  <c r="IG45" i="30"/>
  <c r="IH45" i="30" s="1"/>
  <c r="JA45" i="30" s="1"/>
  <c r="IG41" i="30"/>
  <c r="IH41" i="30" s="1"/>
  <c r="JA41" i="30" s="1"/>
  <c r="IG42" i="30"/>
  <c r="IH42" i="30" s="1"/>
  <c r="IG40" i="30"/>
  <c r="IH40" i="30" s="1"/>
  <c r="JA40" i="30" s="1"/>
  <c r="IG43" i="30"/>
  <c r="IH43" i="30" s="1"/>
  <c r="IG61" i="30"/>
  <c r="IH61" i="30" s="1"/>
  <c r="IG39" i="30"/>
  <c r="IH39" i="30" s="1"/>
  <c r="IB22" i="30"/>
  <c r="IC22" i="30" s="1"/>
  <c r="IB28" i="30"/>
  <c r="IC28" i="30" s="1"/>
  <c r="IB26" i="30"/>
  <c r="IC26" i="30" s="1"/>
  <c r="IB31" i="30"/>
  <c r="IC31" i="30" s="1"/>
  <c r="DJ26" i="30"/>
  <c r="HW10" i="30"/>
  <c r="HX10" i="30" s="1"/>
  <c r="HW16" i="30"/>
  <c r="HX16" i="30" s="1"/>
  <c r="HW6" i="30"/>
  <c r="HX6" i="30" s="1"/>
  <c r="HW8" i="30"/>
  <c r="HX8" i="30" s="1"/>
  <c r="GW45" i="30"/>
  <c r="GX45" i="30" s="1"/>
  <c r="GW46" i="30"/>
  <c r="GX46" i="30" s="1"/>
  <c r="HQ46" i="30" s="1"/>
  <c r="GW41" i="30"/>
  <c r="GX41" i="30" s="1"/>
  <c r="HQ41" i="30" s="1"/>
  <c r="GW44" i="30"/>
  <c r="GX44" i="30" s="1"/>
  <c r="HQ44" i="30" s="1"/>
  <c r="GW40" i="30"/>
  <c r="GX40" i="30" s="1"/>
  <c r="GW43" i="30"/>
  <c r="GX43" i="30" s="1"/>
  <c r="GW39" i="30"/>
  <c r="GX39" i="30" s="1"/>
  <c r="GW42" i="30"/>
  <c r="GX42" i="30" s="1"/>
  <c r="GR23" i="30"/>
  <c r="GS23" i="30" s="1"/>
  <c r="GR28" i="30"/>
  <c r="GS28" i="30" s="1"/>
  <c r="DJ28" i="30"/>
  <c r="DJ23" i="30"/>
  <c r="DJ25" i="30"/>
  <c r="GM17" i="30"/>
  <c r="GN17" i="30" s="1"/>
  <c r="AP10" i="30"/>
  <c r="GM6" i="30"/>
  <c r="GN6" i="30" s="1"/>
  <c r="GM10" i="30"/>
  <c r="GN10" i="30" s="1"/>
  <c r="GM81" i="30"/>
  <c r="GN81" i="30" s="1"/>
  <c r="GM7" i="30"/>
  <c r="GN7" i="30" s="1"/>
  <c r="HQ7" i="30" s="1"/>
  <c r="FM48" i="30"/>
  <c r="FN48" i="30" s="1"/>
  <c r="GG48" i="30" s="1"/>
  <c r="FM45" i="30"/>
  <c r="FN45" i="30" s="1"/>
  <c r="GG45" i="30" s="1"/>
  <c r="FM43" i="30"/>
  <c r="FN43" i="30" s="1"/>
  <c r="FM42" i="30"/>
  <c r="FN42" i="30" s="1"/>
  <c r="FM44" i="30"/>
  <c r="FN44" i="30" s="1"/>
  <c r="GG44" i="30" s="1"/>
  <c r="FM49" i="30"/>
  <c r="FN49" i="30" s="1"/>
  <c r="GG49" i="30" s="1"/>
  <c r="FM40" i="30"/>
  <c r="FN40" i="30" s="1"/>
  <c r="FM46" i="30"/>
  <c r="FN46" i="30" s="1"/>
  <c r="GG46" i="30" s="1"/>
  <c r="FM39" i="30"/>
  <c r="FN39" i="30" s="1"/>
  <c r="FM41" i="30"/>
  <c r="FN41" i="30" s="1"/>
  <c r="FH23" i="30"/>
  <c r="FI23" i="30" s="1"/>
  <c r="FH33" i="30"/>
  <c r="FI33" i="30" s="1"/>
  <c r="FH36" i="30"/>
  <c r="FI36" i="30" s="1"/>
  <c r="FH25" i="30"/>
  <c r="FI25" i="30" s="1"/>
  <c r="FC7" i="30"/>
  <c r="FD7" i="30" s="1"/>
  <c r="GG7" i="30" s="1"/>
  <c r="FC9" i="30"/>
  <c r="FD9" i="30" s="1"/>
  <c r="GG9" i="30" s="1"/>
  <c r="FC6" i="30"/>
  <c r="FD6" i="30" s="1"/>
  <c r="FC12" i="30"/>
  <c r="FD12" i="30" s="1"/>
  <c r="EC47" i="30"/>
  <c r="ED47" i="30" s="1"/>
  <c r="EW47" i="30" s="1"/>
  <c r="EC46" i="30"/>
  <c r="ED46" i="30" s="1"/>
  <c r="EW46" i="30" s="1"/>
  <c r="EC48" i="30"/>
  <c r="ED48" i="30" s="1"/>
  <c r="EC49" i="30"/>
  <c r="ED49" i="30" s="1"/>
  <c r="EC41" i="30"/>
  <c r="ED41" i="30" s="1"/>
  <c r="EC44" i="30"/>
  <c r="ED44" i="30" s="1"/>
  <c r="EC45" i="30"/>
  <c r="ED45" i="30" s="1"/>
  <c r="EC42" i="30"/>
  <c r="ED42" i="30" s="1"/>
  <c r="EC43" i="30"/>
  <c r="ED43" i="30" s="1"/>
  <c r="EC40" i="30"/>
  <c r="ED40" i="30" s="1"/>
  <c r="DJ27" i="30"/>
  <c r="EC26" i="30"/>
  <c r="ED26" i="30" s="1"/>
  <c r="EC39" i="30"/>
  <c r="ED39" i="30" s="1"/>
  <c r="DX49" i="30"/>
  <c r="DY49" i="30" s="1"/>
  <c r="DX27" i="30"/>
  <c r="DY27" i="30" s="1"/>
  <c r="DS11" i="30"/>
  <c r="DT11" i="30" s="1"/>
  <c r="DS12" i="30"/>
  <c r="DT12" i="30" s="1"/>
  <c r="AP11" i="30"/>
  <c r="AP12" i="30"/>
  <c r="DS6" i="30"/>
  <c r="DT6" i="30" s="1"/>
  <c r="DS7" i="30"/>
  <c r="DT7" i="30" s="1"/>
  <c r="EW7" i="30" s="1"/>
  <c r="CI18" i="30"/>
  <c r="CJ18" i="30" s="1"/>
  <c r="DM18" i="30" s="1"/>
  <c r="KN18" i="30" s="1"/>
  <c r="CI17" i="30"/>
  <c r="CJ17" i="30" s="1"/>
  <c r="DM17" i="30" s="1"/>
  <c r="AP18" i="30"/>
  <c r="AP17" i="30"/>
  <c r="CN38" i="30"/>
  <c r="CO38" i="30" s="1"/>
  <c r="DM38" i="30" s="1"/>
  <c r="KN38" i="30" s="1"/>
  <c r="CN32" i="30"/>
  <c r="CO32" i="30" s="1"/>
  <c r="DM32" i="30" s="1"/>
  <c r="CN46" i="30"/>
  <c r="CO46" i="30" s="1"/>
  <c r="BD20" i="30"/>
  <c r="BE20" i="30" s="1"/>
  <c r="BD22" i="30"/>
  <c r="BE22" i="30" s="1"/>
  <c r="BD32" i="30"/>
  <c r="BE32" i="30" s="1"/>
  <c r="BI49" i="30"/>
  <c r="BJ49" i="30" s="1"/>
  <c r="BI44" i="30"/>
  <c r="BJ44" i="30" s="1"/>
  <c r="BI45" i="30"/>
  <c r="BJ45" i="30" s="1"/>
  <c r="CC45" i="30" s="1"/>
  <c r="BI47" i="30"/>
  <c r="BJ47" i="30" s="1"/>
  <c r="BI42" i="30"/>
  <c r="BJ42" i="30" s="1"/>
  <c r="BI46" i="30"/>
  <c r="BJ46" i="30" s="1"/>
  <c r="BI41" i="30"/>
  <c r="BJ41" i="30" s="1"/>
  <c r="BI43" i="30"/>
  <c r="BJ43" i="30" s="1"/>
  <c r="BI39" i="30"/>
  <c r="BJ39" i="30" s="1"/>
  <c r="CC39" i="30" s="1"/>
  <c r="BI40" i="30"/>
  <c r="BJ40" i="30" s="1"/>
  <c r="BD34" i="30"/>
  <c r="BE34" i="30" s="1"/>
  <c r="CC34" i="30" s="1"/>
  <c r="KN34" i="30" s="1"/>
  <c r="BD37" i="30"/>
  <c r="BE37" i="30" s="1"/>
  <c r="CC37" i="30" s="1"/>
  <c r="KN37" i="30" s="1"/>
  <c r="AY8" i="30"/>
  <c r="AZ8" i="30" s="1"/>
  <c r="AY9" i="30"/>
  <c r="AZ9" i="30" s="1"/>
  <c r="AY6" i="30"/>
  <c r="AZ6" i="30" s="1"/>
  <c r="AY7" i="30"/>
  <c r="AZ7" i="30" s="1"/>
  <c r="M50" i="29"/>
  <c r="I50" i="29"/>
  <c r="H50" i="29"/>
  <c r="G50" i="29"/>
  <c r="L50" i="29"/>
  <c r="K50" i="29"/>
  <c r="J50" i="29"/>
  <c r="F50" i="29"/>
  <c r="Y46" i="30"/>
  <c r="Z46" i="30" s="1"/>
  <c r="AS46" i="30" s="1"/>
  <c r="AP8" i="30"/>
  <c r="O8" i="30" s="1"/>
  <c r="P8" i="30" s="1"/>
  <c r="AS8" i="30" s="1"/>
  <c r="AP9" i="30"/>
  <c r="AP6" i="30"/>
  <c r="O6" i="30" s="1"/>
  <c r="P6" i="30" s="1"/>
  <c r="AP7" i="30"/>
  <c r="O7" i="30" s="1"/>
  <c r="P7" i="30" s="1"/>
  <c r="AS7" i="30" s="1"/>
  <c r="Y45" i="30"/>
  <c r="Z45" i="30" s="1"/>
  <c r="AS45" i="30" s="1"/>
  <c r="Y49" i="30"/>
  <c r="Z49" i="30" s="1"/>
  <c r="AS49" i="30" s="1"/>
  <c r="Y48" i="30"/>
  <c r="Z48" i="30" s="1"/>
  <c r="AS48" i="30" s="1"/>
  <c r="GF9" i="30"/>
  <c r="GF78" i="30"/>
  <c r="GF81" i="30"/>
  <c r="GF50" i="30"/>
  <c r="GF84" i="30"/>
  <c r="GF41" i="30"/>
  <c r="GF64" i="30"/>
  <c r="GF33" i="30"/>
  <c r="GF74" i="30"/>
  <c r="GF48" i="30"/>
  <c r="GF76" i="30"/>
  <c r="GF54" i="30"/>
  <c r="GF89" i="30"/>
  <c r="GF39" i="30"/>
  <c r="GF73" i="30"/>
  <c r="GF23" i="30"/>
  <c r="GF59" i="30"/>
  <c r="GF42" i="30"/>
  <c r="GF58" i="30"/>
  <c r="GF6" i="30"/>
  <c r="GF47" i="30"/>
  <c r="GF55" i="30"/>
  <c r="GF62" i="30"/>
  <c r="GF87" i="30"/>
  <c r="GF25" i="30"/>
  <c r="GF46" i="30"/>
  <c r="GF31" i="30"/>
  <c r="GF32" i="30"/>
  <c r="GF80" i="30"/>
  <c r="GF88" i="30"/>
  <c r="GF79" i="30"/>
  <c r="GF52" i="30"/>
  <c r="GF36" i="30"/>
  <c r="GF11" i="30"/>
  <c r="GF51" i="30"/>
  <c r="GF26" i="30"/>
  <c r="GF45" i="30"/>
  <c r="GF40" i="30"/>
  <c r="GF69" i="30"/>
  <c r="GF20" i="30"/>
  <c r="GF82" i="30"/>
  <c r="GF66" i="30"/>
  <c r="GF71" i="30"/>
  <c r="GF49" i="30"/>
  <c r="GF75" i="30"/>
  <c r="GF10" i="30"/>
  <c r="GF63" i="30"/>
  <c r="GF85" i="30"/>
  <c r="GF53" i="30"/>
  <c r="GF7" i="30"/>
  <c r="GF86" i="30"/>
  <c r="GF57" i="30"/>
  <c r="GF70" i="30"/>
  <c r="GF27" i="30"/>
  <c r="GF8" i="30"/>
  <c r="GF24" i="30"/>
  <c r="GF22" i="30"/>
  <c r="GF68" i="30"/>
  <c r="GF83" i="30"/>
  <c r="GF72" i="30"/>
  <c r="GF77" i="30"/>
  <c r="GF60" i="30"/>
  <c r="GF44" i="30"/>
  <c r="GF16" i="30"/>
  <c r="GF43" i="30"/>
  <c r="GF67" i="30"/>
  <c r="GF12" i="30"/>
  <c r="GE20" i="20"/>
  <c r="GE19" i="20"/>
  <c r="GE26" i="20"/>
  <c r="GE22" i="20"/>
  <c r="AQ22" i="20"/>
  <c r="AQ20" i="20"/>
  <c r="AQ26" i="20"/>
  <c r="JL30" i="30"/>
  <c r="JM30" i="30" s="1"/>
  <c r="JL18" i="30"/>
  <c r="JM18" i="30" s="1"/>
  <c r="JL17" i="30"/>
  <c r="JM17" i="30" s="1"/>
  <c r="JL38" i="30"/>
  <c r="JM38" i="30" s="1"/>
  <c r="DJ17" i="30"/>
  <c r="DJ18" i="30"/>
  <c r="DJ38" i="30"/>
  <c r="DJ37" i="30"/>
  <c r="DJ30" i="30"/>
  <c r="CN30" i="30" s="1"/>
  <c r="CO30" i="30" s="1"/>
  <c r="DM30" i="30" s="1"/>
  <c r="KN30" i="30" s="1"/>
  <c r="JL34" i="30"/>
  <c r="JM34" i="30" s="1"/>
  <c r="JL37" i="30"/>
  <c r="JM37" i="30" s="1"/>
  <c r="IB46" i="30"/>
  <c r="IC46" i="30" s="1"/>
  <c r="IB34" i="30"/>
  <c r="IC34" i="30" s="1"/>
  <c r="DJ43" i="30"/>
  <c r="CS43" i="30" s="1"/>
  <c r="CT43" i="30" s="1"/>
  <c r="DJ34" i="30"/>
  <c r="JL20" i="30"/>
  <c r="JM20" i="30" s="1"/>
  <c r="KK20" i="30" s="1"/>
  <c r="JL24" i="30"/>
  <c r="JM24" i="30" s="1"/>
  <c r="JL21" i="30"/>
  <c r="JM21" i="30" s="1"/>
  <c r="JL36" i="30"/>
  <c r="JM36" i="30" s="1"/>
  <c r="JL19" i="30"/>
  <c r="JM19" i="30" s="1"/>
  <c r="JL32" i="30"/>
  <c r="JM32" i="30" s="1"/>
  <c r="KA71" i="30"/>
  <c r="KB71" i="30" s="1"/>
  <c r="KA70" i="30"/>
  <c r="KB70" i="30" s="1"/>
  <c r="KA72" i="30"/>
  <c r="KB72" i="30" s="1"/>
  <c r="KA65" i="30"/>
  <c r="KB65" i="30" s="1"/>
  <c r="KA68" i="30"/>
  <c r="KB68" i="30" s="1"/>
  <c r="KA69" i="30"/>
  <c r="KB69" i="30" s="1"/>
  <c r="KA76" i="30"/>
  <c r="KB76" i="30" s="1"/>
  <c r="KA67" i="30"/>
  <c r="KB67" i="30" s="1"/>
  <c r="KA66" i="30"/>
  <c r="KB66" i="30" s="1"/>
  <c r="KA64" i="30"/>
  <c r="KB64" i="30" s="1"/>
  <c r="JQ61" i="30"/>
  <c r="JR61" i="30" s="1"/>
  <c r="KL61" i="30" s="1"/>
  <c r="JQ55" i="30"/>
  <c r="JR55" i="30" s="1"/>
  <c r="JQ27" i="30"/>
  <c r="JR27" i="30" s="1"/>
  <c r="JQ12" i="30"/>
  <c r="JR12" i="30" s="1"/>
  <c r="JQ54" i="30"/>
  <c r="JR54" i="30" s="1"/>
  <c r="JQ31" i="30"/>
  <c r="JR31" i="30" s="1"/>
  <c r="Y59" i="30"/>
  <c r="Z59" i="30" s="1"/>
  <c r="FM26" i="30"/>
  <c r="FN26" i="30" s="1"/>
  <c r="FM52" i="30"/>
  <c r="FN52" i="30" s="1"/>
  <c r="IQ70" i="30"/>
  <c r="IR70" i="30" s="1"/>
  <c r="IQ68" i="30"/>
  <c r="IR68" i="30" s="1"/>
  <c r="IQ69" i="30"/>
  <c r="IR69" i="30" s="1"/>
  <c r="IQ72" i="30"/>
  <c r="IR72" i="30" s="1"/>
  <c r="IQ75" i="30"/>
  <c r="IR75" i="30" s="1"/>
  <c r="IQ67" i="30"/>
  <c r="IR67" i="30" s="1"/>
  <c r="IQ71" i="30"/>
  <c r="IR71" i="30" s="1"/>
  <c r="IQ65" i="30"/>
  <c r="IR65" i="30" s="1"/>
  <c r="IQ114" i="30"/>
  <c r="IR114" i="30" s="1"/>
  <c r="IQ66" i="30"/>
  <c r="IR66" i="30" s="1"/>
  <c r="IG16" i="30"/>
  <c r="IH16" i="30" s="1"/>
  <c r="IG63" i="30"/>
  <c r="IH63" i="30" s="1"/>
  <c r="IG55" i="30"/>
  <c r="IH55" i="30" s="1"/>
  <c r="IG57" i="30"/>
  <c r="IH57" i="30" s="1"/>
  <c r="IG23" i="30"/>
  <c r="IH23" i="30" s="1"/>
  <c r="IG31" i="30"/>
  <c r="IH31" i="30" s="1"/>
  <c r="IG27" i="30"/>
  <c r="IH27" i="30" s="1"/>
  <c r="IG50" i="30"/>
  <c r="IH50" i="30" s="1"/>
  <c r="IG12" i="30"/>
  <c r="IH12" i="30" s="1"/>
  <c r="IG54" i="30"/>
  <c r="IH54" i="30" s="1"/>
  <c r="IB8" i="30"/>
  <c r="IC8" i="30" s="1"/>
  <c r="IB9" i="30"/>
  <c r="IC9" i="30" s="1"/>
  <c r="DJ8" i="30"/>
  <c r="CI8" i="30" s="1"/>
  <c r="CJ8" i="30" s="1"/>
  <c r="IB7" i="30"/>
  <c r="IC7" i="30" s="1"/>
  <c r="IB42" i="30"/>
  <c r="IC42" i="30" s="1"/>
  <c r="DJ7" i="30"/>
  <c r="CI7" i="30" s="1"/>
  <c r="CJ7" i="30" s="1"/>
  <c r="DM7" i="30" s="1"/>
  <c r="IB19" i="30"/>
  <c r="IC19" i="30" s="1"/>
  <c r="IB36" i="30"/>
  <c r="IC36" i="30" s="1"/>
  <c r="IB32" i="30"/>
  <c r="IC32" i="30" s="1"/>
  <c r="IB20" i="30"/>
  <c r="IC20" i="30" s="1"/>
  <c r="JA20" i="30" s="1"/>
  <c r="IB21" i="30"/>
  <c r="IC21" i="30" s="1"/>
  <c r="IB24" i="30"/>
  <c r="IC24" i="30" s="1"/>
  <c r="L25" i="29"/>
  <c r="HG69" i="30"/>
  <c r="HH69" i="30" s="1"/>
  <c r="HG81" i="30"/>
  <c r="HH81" i="30" s="1"/>
  <c r="HG72" i="30"/>
  <c r="HH72" i="30" s="1"/>
  <c r="HG64" i="30"/>
  <c r="HH64" i="30" s="1"/>
  <c r="HG70" i="30"/>
  <c r="HH70" i="30" s="1"/>
  <c r="HG77" i="30"/>
  <c r="HH77" i="30" s="1"/>
  <c r="HG65" i="30"/>
  <c r="HH65" i="30" s="1"/>
  <c r="HG68" i="30"/>
  <c r="HH68" i="30" s="1"/>
  <c r="HG67" i="30"/>
  <c r="HH67" i="30" s="1"/>
  <c r="HG66" i="30"/>
  <c r="HH66" i="30" s="1"/>
  <c r="HG114" i="30"/>
  <c r="HH114" i="30" s="1"/>
  <c r="HG71" i="30"/>
  <c r="HH71" i="30" s="1"/>
  <c r="GW57" i="30"/>
  <c r="GX57" i="30" s="1"/>
  <c r="GW26" i="30"/>
  <c r="GX26" i="30" s="1"/>
  <c r="GW54" i="30"/>
  <c r="GX54" i="30" s="1"/>
  <c r="GW27" i="30"/>
  <c r="GX27" i="30" s="1"/>
  <c r="GW51" i="30"/>
  <c r="GX51" i="30" s="1"/>
  <c r="GW50" i="30"/>
  <c r="GX50" i="30" s="1"/>
  <c r="GR20" i="30"/>
  <c r="GS20" i="30" s="1"/>
  <c r="HQ20" i="30" s="1"/>
  <c r="GR45" i="30"/>
  <c r="GS45" i="30" s="1"/>
  <c r="GR49" i="30"/>
  <c r="GS49" i="30" s="1"/>
  <c r="GR22" i="30"/>
  <c r="GS22" i="30" s="1"/>
  <c r="GR36" i="30"/>
  <c r="GS36" i="30" s="1"/>
  <c r="GR47" i="30"/>
  <c r="GS47" i="30" s="1"/>
  <c r="GR32" i="30"/>
  <c r="GS32" i="30" s="1"/>
  <c r="GR24" i="30"/>
  <c r="GS24" i="30" s="1"/>
  <c r="GR19" i="30"/>
  <c r="GS19" i="30" s="1"/>
  <c r="GR21" i="30"/>
  <c r="GS21" i="30" s="1"/>
  <c r="FW66" i="30"/>
  <c r="FX66" i="30" s="1"/>
  <c r="FW75" i="30"/>
  <c r="FX75" i="30" s="1"/>
  <c r="FW71" i="30"/>
  <c r="FX71" i="30" s="1"/>
  <c r="FW68" i="30"/>
  <c r="FX68" i="30" s="1"/>
  <c r="FW69" i="30"/>
  <c r="FX69" i="30" s="1"/>
  <c r="FW67" i="30"/>
  <c r="FX67" i="30" s="1"/>
  <c r="FW64" i="30"/>
  <c r="FX64" i="30" s="1"/>
  <c r="FW72" i="30"/>
  <c r="FX72" i="30" s="1"/>
  <c r="FW70" i="30"/>
  <c r="FX70" i="30" s="1"/>
  <c r="FW65" i="30"/>
  <c r="FX65" i="30" s="1"/>
  <c r="FM27" i="30"/>
  <c r="FN27" i="30" s="1"/>
  <c r="FM50" i="30"/>
  <c r="FN50" i="30" s="1"/>
  <c r="FH20" i="30"/>
  <c r="FI20" i="30" s="1"/>
  <c r="FH43" i="30"/>
  <c r="FI43" i="30" s="1"/>
  <c r="FH24" i="30"/>
  <c r="FI24" i="30" s="1"/>
  <c r="FH22" i="30"/>
  <c r="FI22" i="30" s="1"/>
  <c r="FH21" i="30"/>
  <c r="FI21" i="30" s="1"/>
  <c r="FH19" i="30"/>
  <c r="FI19" i="30" s="1"/>
  <c r="EM66" i="30"/>
  <c r="EN66" i="30" s="1"/>
  <c r="EM75" i="30"/>
  <c r="EN75" i="30" s="1"/>
  <c r="EM69" i="30"/>
  <c r="EN69" i="30" s="1"/>
  <c r="EM80" i="30"/>
  <c r="EN80" i="30" s="1"/>
  <c r="EM70" i="30"/>
  <c r="EN70" i="30" s="1"/>
  <c r="EM65" i="30"/>
  <c r="EN65" i="30" s="1"/>
  <c r="EM72" i="30"/>
  <c r="EN72" i="30" s="1"/>
  <c r="EM64" i="30"/>
  <c r="EN64" i="30" s="1"/>
  <c r="EM68" i="30"/>
  <c r="EN68" i="30" s="1"/>
  <c r="EM74" i="30"/>
  <c r="EN74" i="30" s="1"/>
  <c r="EC50" i="30"/>
  <c r="ED50" i="30" s="1"/>
  <c r="EC27" i="30"/>
  <c r="ED27" i="30" s="1"/>
  <c r="EC12" i="30"/>
  <c r="ED12" i="30" s="1"/>
  <c r="EW12" i="30" s="1"/>
  <c r="DX40" i="30"/>
  <c r="DY40" i="30" s="1"/>
  <c r="DX42" i="30"/>
  <c r="DY42" i="30" s="1"/>
  <c r="DX45" i="30"/>
  <c r="DY45" i="30" s="1"/>
  <c r="DX43" i="30"/>
  <c r="DY43" i="30" s="1"/>
  <c r="DX22" i="30"/>
  <c r="DY22" i="30" s="1"/>
  <c r="DX20" i="30"/>
  <c r="DY20" i="30" s="1"/>
  <c r="DX19" i="30"/>
  <c r="DY19" i="30" s="1"/>
  <c r="DX36" i="30"/>
  <c r="DY36" i="30" s="1"/>
  <c r="DX21" i="30"/>
  <c r="DY21" i="30" s="1"/>
  <c r="DX24" i="30"/>
  <c r="DY24" i="30" s="1"/>
  <c r="CS26" i="30"/>
  <c r="CT26" i="30" s="1"/>
  <c r="CZ120" i="30"/>
  <c r="DC67" i="30" s="1"/>
  <c r="DH52" i="30"/>
  <c r="DI52" i="30" s="1"/>
  <c r="BS71" i="30"/>
  <c r="BT71" i="30" s="1"/>
  <c r="CD71" i="30" s="1"/>
  <c r="BS70" i="30"/>
  <c r="BT70" i="30" s="1"/>
  <c r="CS12" i="30"/>
  <c r="CT12" i="30" s="1"/>
  <c r="CN39" i="30"/>
  <c r="CO39" i="30" s="1"/>
  <c r="CN43" i="30"/>
  <c r="CO43" i="30" s="1"/>
  <c r="DJ32" i="30"/>
  <c r="H48" i="29"/>
  <c r="BX40" i="30"/>
  <c r="BY40" i="30" s="1"/>
  <c r="BX83" i="30"/>
  <c r="BY83" i="30" s="1"/>
  <c r="BS72" i="30"/>
  <c r="BT72" i="30" s="1"/>
  <c r="BS74" i="30"/>
  <c r="BT74" i="30" s="1"/>
  <c r="CC74" i="30" s="1"/>
  <c r="BS75" i="30"/>
  <c r="BT75" i="30" s="1"/>
  <c r="BS66" i="30"/>
  <c r="BT66" i="30" s="1"/>
  <c r="BS78" i="30"/>
  <c r="BT78" i="30" s="1"/>
  <c r="BS76" i="30"/>
  <c r="BT76" i="30" s="1"/>
  <c r="BS64" i="30"/>
  <c r="BT64" i="30" s="1"/>
  <c r="BS69" i="30"/>
  <c r="BT69" i="30" s="1"/>
  <c r="BS65" i="30"/>
  <c r="BT65" i="30" s="1"/>
  <c r="BS67" i="30"/>
  <c r="BT67" i="30" s="1"/>
  <c r="BI27" i="30"/>
  <c r="BJ27" i="30" s="1"/>
  <c r="BI26" i="30"/>
  <c r="BJ26" i="30" s="1"/>
  <c r="BI12" i="30"/>
  <c r="BJ12" i="30" s="1"/>
  <c r="BI50" i="30"/>
  <c r="BJ50" i="30" s="1"/>
  <c r="BD40" i="30"/>
  <c r="BE40" i="30" s="1"/>
  <c r="BD48" i="30"/>
  <c r="BE48" i="30" s="1"/>
  <c r="F48" i="29"/>
  <c r="BD19" i="30"/>
  <c r="BE19" i="30" s="1"/>
  <c r="CC19" i="30" s="1"/>
  <c r="BD21" i="30"/>
  <c r="BE21" i="30" s="1"/>
  <c r="AS29" i="20"/>
  <c r="AP83" i="30"/>
  <c r="AN83" i="30" s="1"/>
  <c r="AO83" i="30" s="1"/>
  <c r="AP82" i="30"/>
  <c r="Y53" i="30"/>
  <c r="Z53" i="30" s="1"/>
  <c r="Y11" i="30"/>
  <c r="Z11" i="30" s="1"/>
  <c r="Y23" i="30"/>
  <c r="Z23" i="30" s="1"/>
  <c r="Y33" i="30"/>
  <c r="Z33" i="30" s="1"/>
  <c r="Y10" i="30"/>
  <c r="Z10" i="30" s="1"/>
  <c r="Y55" i="30"/>
  <c r="Z55" i="30" s="1"/>
  <c r="Y16" i="30"/>
  <c r="Z16" i="30" s="1"/>
  <c r="Y25" i="30"/>
  <c r="Z25" i="30" s="1"/>
  <c r="Y28" i="30"/>
  <c r="Z28" i="30" s="1"/>
  <c r="Y51" i="30"/>
  <c r="Z51" i="30" s="1"/>
  <c r="Y60" i="30"/>
  <c r="Z60" i="30" s="1"/>
  <c r="Y26" i="30"/>
  <c r="Z26" i="30" s="1"/>
  <c r="Y62" i="30"/>
  <c r="Z62" i="30" s="1"/>
  <c r="AI66" i="30"/>
  <c r="AJ66" i="30" s="1"/>
  <c r="AI71" i="30"/>
  <c r="AJ71" i="30" s="1"/>
  <c r="AI74" i="30"/>
  <c r="AJ74" i="30" s="1"/>
  <c r="AI73" i="30"/>
  <c r="AJ73" i="30" s="1"/>
  <c r="AP64" i="30"/>
  <c r="AI68" i="30"/>
  <c r="AJ68" i="30" s="1"/>
  <c r="AQ48" i="20"/>
  <c r="DJ24" i="30"/>
  <c r="CN24" i="30" s="1"/>
  <c r="CO24" i="30" s="1"/>
  <c r="DJ41" i="30"/>
  <c r="CS41" i="30" s="1"/>
  <c r="CT41" i="30" s="1"/>
  <c r="DM41" i="30" s="1"/>
  <c r="DJ22" i="30"/>
  <c r="CN22" i="30" s="1"/>
  <c r="CO22" i="30" s="1"/>
  <c r="DJ82" i="30"/>
  <c r="DH82" i="30" s="1"/>
  <c r="DI82" i="30" s="1"/>
  <c r="DJ83" i="30"/>
  <c r="AD70" i="30"/>
  <c r="AE70" i="30" s="1"/>
  <c r="DJ114" i="30"/>
  <c r="LB88" i="20"/>
  <c r="LB87" i="20"/>
  <c r="LB90" i="20"/>
  <c r="LB86" i="20"/>
  <c r="LB85" i="20"/>
  <c r="LB84" i="20"/>
  <c r="LB89" i="20"/>
  <c r="KF91" i="30"/>
  <c r="KG91" i="30" s="1"/>
  <c r="KF92" i="30"/>
  <c r="KG92" i="30" s="1"/>
  <c r="KF89" i="30"/>
  <c r="KG89" i="30" s="1"/>
  <c r="KF90" i="30"/>
  <c r="KG90" i="30" s="1"/>
  <c r="KF87" i="30"/>
  <c r="KG87" i="30" s="1"/>
  <c r="KF88" i="30"/>
  <c r="KG88" i="30" s="1"/>
  <c r="KF40" i="30"/>
  <c r="KG40" i="30" s="1"/>
  <c r="KF86" i="30"/>
  <c r="KG86" i="30" s="1"/>
  <c r="DJ90" i="30"/>
  <c r="DJ91" i="30"/>
  <c r="DJ88" i="30"/>
  <c r="DJ89" i="30"/>
  <c r="DJ86" i="30"/>
  <c r="DJ87" i="30"/>
  <c r="JV21" i="30"/>
  <c r="JW21" i="30" s="1"/>
  <c r="JV45" i="30"/>
  <c r="JW45" i="30" s="1"/>
  <c r="DJ46" i="30"/>
  <c r="CS46" i="30" s="1"/>
  <c r="CT46" i="30" s="1"/>
  <c r="DM46" i="30" s="1"/>
  <c r="DJ45" i="30"/>
  <c r="CS45" i="30" s="1"/>
  <c r="CT45" i="30" s="1"/>
  <c r="DM45" i="30" s="1"/>
  <c r="JV50" i="30"/>
  <c r="JW50" i="30" s="1"/>
  <c r="JV19" i="30"/>
  <c r="JW19" i="30" s="1"/>
  <c r="JQ66" i="30"/>
  <c r="JR66" i="30" s="1"/>
  <c r="JQ11" i="30"/>
  <c r="JR11" i="30" s="1"/>
  <c r="JQ62" i="30"/>
  <c r="JR62" i="30" s="1"/>
  <c r="JQ10" i="30"/>
  <c r="JR10" i="30" s="1"/>
  <c r="KK10" i="30" s="1"/>
  <c r="JQ33" i="30"/>
  <c r="JR33" i="30" s="1"/>
  <c r="JQ25" i="30"/>
  <c r="JR25" i="30" s="1"/>
  <c r="KK25" i="30" s="1"/>
  <c r="JQ23" i="30"/>
  <c r="JR23" i="30" s="1"/>
  <c r="JQ28" i="30"/>
  <c r="JR28" i="30" s="1"/>
  <c r="JQ60" i="30"/>
  <c r="JR60" i="30" s="1"/>
  <c r="JG22" i="30"/>
  <c r="JH22" i="30" s="1"/>
  <c r="JG74" i="30"/>
  <c r="JH74" i="30" s="1"/>
  <c r="JG116" i="30"/>
  <c r="JH116" i="30" s="1"/>
  <c r="JG65" i="30"/>
  <c r="JH65" i="30" s="1"/>
  <c r="KA24" i="30"/>
  <c r="KB24" i="30" s="1"/>
  <c r="KA115" i="30"/>
  <c r="KB115" i="30" s="1"/>
  <c r="KA43" i="30"/>
  <c r="KB43" i="30" s="1"/>
  <c r="KA114" i="30"/>
  <c r="KB114" i="30" s="1"/>
  <c r="KA73" i="30"/>
  <c r="KB73" i="30" s="1"/>
  <c r="KA27" i="30"/>
  <c r="KB27" i="30" s="1"/>
  <c r="IQ43" i="30"/>
  <c r="IR43" i="30" s="1"/>
  <c r="IQ24" i="30"/>
  <c r="IR24" i="30" s="1"/>
  <c r="IQ27" i="30"/>
  <c r="IR27" i="30" s="1"/>
  <c r="IQ73" i="30"/>
  <c r="IR73" i="30" s="1"/>
  <c r="IL76" i="30"/>
  <c r="IM76" i="30" s="1"/>
  <c r="IL19" i="30"/>
  <c r="IM19" i="30" s="1"/>
  <c r="JA19" i="30" s="1"/>
  <c r="IL39" i="30"/>
  <c r="IM39" i="30" s="1"/>
  <c r="IL75" i="30"/>
  <c r="IM75" i="30" s="1"/>
  <c r="IL70" i="30"/>
  <c r="IM70" i="30" s="1"/>
  <c r="IL42" i="30"/>
  <c r="IM42" i="30" s="1"/>
  <c r="IL48" i="30"/>
  <c r="IM48" i="30" s="1"/>
  <c r="IL50" i="30"/>
  <c r="IM50" i="30" s="1"/>
  <c r="IL6" i="30"/>
  <c r="IM6" i="30" s="1"/>
  <c r="IL21" i="30"/>
  <c r="IM21" i="30" s="1"/>
  <c r="JA21" i="30" s="1"/>
  <c r="IG113" i="30"/>
  <c r="IH113" i="30" s="1"/>
  <c r="IG69" i="30"/>
  <c r="IH69" i="30" s="1"/>
  <c r="IG26" i="30"/>
  <c r="IH26" i="30" s="1"/>
  <c r="IG25" i="30"/>
  <c r="IH25" i="30" s="1"/>
  <c r="IG68" i="30"/>
  <c r="IH68" i="30" s="1"/>
  <c r="IG10" i="30"/>
  <c r="IH10" i="30" s="1"/>
  <c r="IG66" i="30"/>
  <c r="IH66" i="30" s="1"/>
  <c r="IG11" i="30"/>
  <c r="IH11" i="30" s="1"/>
  <c r="IG28" i="30"/>
  <c r="IH28" i="30" s="1"/>
  <c r="IG62" i="30"/>
  <c r="IH62" i="30" s="1"/>
  <c r="IG53" i="30"/>
  <c r="IH53" i="30" s="1"/>
  <c r="JA53" i="30" s="1"/>
  <c r="IG33" i="30"/>
  <c r="IH33" i="30" s="1"/>
  <c r="HW7" i="30"/>
  <c r="HX7" i="30" s="1"/>
  <c r="HW57" i="30"/>
  <c r="HX57" i="30" s="1"/>
  <c r="HW67" i="30"/>
  <c r="HX67" i="30" s="1"/>
  <c r="HW71" i="30"/>
  <c r="HX71" i="30" s="1"/>
  <c r="HW83" i="30"/>
  <c r="HX83" i="30" s="1"/>
  <c r="HW22" i="30"/>
  <c r="HX22" i="30" s="1"/>
  <c r="HW65" i="30"/>
  <c r="HX65" i="30" s="1"/>
  <c r="JB65" i="30" s="1"/>
  <c r="HW64" i="30"/>
  <c r="HX64" i="30" s="1"/>
  <c r="IY31" i="20"/>
  <c r="HL40" i="30"/>
  <c r="HM40" i="30" s="1"/>
  <c r="HL9" i="30"/>
  <c r="HM9" i="30" s="1"/>
  <c r="HG24" i="30"/>
  <c r="HH24" i="30" s="1"/>
  <c r="HG43" i="30"/>
  <c r="HH43" i="30" s="1"/>
  <c r="HG27" i="30"/>
  <c r="HH27" i="30" s="1"/>
  <c r="HG73" i="30"/>
  <c r="HH73" i="30" s="1"/>
  <c r="HB6" i="30"/>
  <c r="HC6" i="30" s="1"/>
  <c r="HB70" i="30"/>
  <c r="HC70" i="30" s="1"/>
  <c r="HB76" i="30"/>
  <c r="HC76" i="30" s="1"/>
  <c r="HB48" i="30"/>
  <c r="HC48" i="30" s="1"/>
  <c r="HB19" i="30"/>
  <c r="HC19" i="30" s="1"/>
  <c r="HB39" i="30"/>
  <c r="HC39" i="30" s="1"/>
  <c r="HB42" i="30"/>
  <c r="HC42" i="30" s="1"/>
  <c r="HB21" i="30"/>
  <c r="HC21" i="30" s="1"/>
  <c r="HB50" i="30"/>
  <c r="HC50" i="30" s="1"/>
  <c r="HB78" i="30"/>
  <c r="HC78" i="30" s="1"/>
  <c r="GW55" i="30"/>
  <c r="GX55" i="30" s="1"/>
  <c r="GW23" i="30"/>
  <c r="GX23" i="30" s="1"/>
  <c r="GW10" i="30"/>
  <c r="GX10" i="30" s="1"/>
  <c r="HQ10" i="30" s="1"/>
  <c r="GW53" i="30"/>
  <c r="GX53" i="30" s="1"/>
  <c r="GW60" i="30"/>
  <c r="GX60" i="30" s="1"/>
  <c r="GW16" i="30"/>
  <c r="GX16" i="30" s="1"/>
  <c r="GW62" i="30"/>
  <c r="GX62" i="30" s="1"/>
  <c r="GW11" i="30"/>
  <c r="GX11" i="30" s="1"/>
  <c r="GW12" i="30"/>
  <c r="GX12" i="30" s="1"/>
  <c r="GW28" i="30"/>
  <c r="GX28" i="30" s="1"/>
  <c r="GW33" i="30"/>
  <c r="GX33" i="30" s="1"/>
  <c r="GW25" i="30"/>
  <c r="GX25" i="30" s="1"/>
  <c r="GW66" i="30"/>
  <c r="GX66" i="30" s="1"/>
  <c r="GW68" i="30"/>
  <c r="GX68" i="30" s="1"/>
  <c r="GM54" i="30"/>
  <c r="GN54" i="30" s="1"/>
  <c r="GM83" i="30"/>
  <c r="GN83" i="30" s="1"/>
  <c r="GM57" i="30"/>
  <c r="GN57" i="30" s="1"/>
  <c r="GM71" i="30"/>
  <c r="GN71" i="30" s="1"/>
  <c r="GM65" i="30"/>
  <c r="GN65" i="30" s="1"/>
  <c r="GM67" i="30"/>
  <c r="GN67" i="30" s="1"/>
  <c r="GM64" i="30"/>
  <c r="GN64" i="30" s="1"/>
  <c r="GM22" i="30"/>
  <c r="GN22" i="30" s="1"/>
  <c r="GG66" i="20"/>
  <c r="GG88" i="20"/>
  <c r="GG65" i="20"/>
  <c r="GG84" i="20"/>
  <c r="GG83" i="20"/>
  <c r="GG59" i="20"/>
  <c r="GG70" i="20"/>
  <c r="GG60" i="20"/>
  <c r="GG69" i="20"/>
  <c r="GG61" i="20"/>
  <c r="FR6" i="30"/>
  <c r="FR39" i="30"/>
  <c r="FR21" i="30"/>
  <c r="FS21" i="30" s="1"/>
  <c r="FR42" i="30"/>
  <c r="FR78" i="30"/>
  <c r="FR50" i="30"/>
  <c r="FR19" i="30"/>
  <c r="FS19" i="30" s="1"/>
  <c r="GG19" i="30" s="1"/>
  <c r="FR20" i="30"/>
  <c r="FS20" i="30" s="1"/>
  <c r="GG75" i="20"/>
  <c r="GG64" i="20"/>
  <c r="GG74" i="20"/>
  <c r="GG78" i="20"/>
  <c r="GB84" i="30"/>
  <c r="GB85" i="30"/>
  <c r="DJ84" i="30"/>
  <c r="DJ85" i="30"/>
  <c r="GB40" i="30"/>
  <c r="GB31" i="30"/>
  <c r="DJ52" i="30"/>
  <c r="DJ31" i="30"/>
  <c r="FW114" i="30"/>
  <c r="FW24" i="30"/>
  <c r="FX24" i="30" s="1"/>
  <c r="FW41" i="30"/>
  <c r="FW43" i="30"/>
  <c r="FX43" i="30" s="1"/>
  <c r="FW27" i="30"/>
  <c r="FW73" i="30"/>
  <c r="FM55" i="30"/>
  <c r="FM16" i="30"/>
  <c r="FM53" i="30"/>
  <c r="FM62" i="30"/>
  <c r="FM28" i="30"/>
  <c r="FM23" i="30"/>
  <c r="FM60" i="30"/>
  <c r="FM12" i="30"/>
  <c r="FM33" i="30"/>
  <c r="FM110" i="30"/>
  <c r="FM11" i="30"/>
  <c r="FM25" i="30"/>
  <c r="FM66" i="30"/>
  <c r="FM10" i="30"/>
  <c r="FC71" i="30"/>
  <c r="FC83" i="30"/>
  <c r="FC64" i="30"/>
  <c r="FC67" i="30"/>
  <c r="FC22" i="30"/>
  <c r="FD22" i="30" s="1"/>
  <c r="FC65" i="30"/>
  <c r="EH21" i="30"/>
  <c r="EI21" i="30" s="1"/>
  <c r="EH19" i="30"/>
  <c r="EI19" i="30" s="1"/>
  <c r="EH39" i="30"/>
  <c r="EI39" i="30" s="1"/>
  <c r="EH44" i="30"/>
  <c r="EI44" i="30" s="1"/>
  <c r="EH75" i="30"/>
  <c r="EI75" i="30" s="1"/>
  <c r="EH20" i="30"/>
  <c r="EI20" i="30" s="1"/>
  <c r="EH50" i="30"/>
  <c r="EI50" i="30" s="1"/>
  <c r="EH70" i="30"/>
  <c r="EI70" i="30" s="1"/>
  <c r="EH48" i="30"/>
  <c r="EI48" i="30" s="1"/>
  <c r="EH77" i="30"/>
  <c r="EI77" i="30" s="1"/>
  <c r="EH76" i="30"/>
  <c r="EI76" i="30" s="1"/>
  <c r="EH32" i="30"/>
  <c r="EI32" i="30" s="1"/>
  <c r="EH6" i="30"/>
  <c r="EI6" i="30" s="1"/>
  <c r="ER40" i="30"/>
  <c r="ES40" i="30" s="1"/>
  <c r="ER9" i="30"/>
  <c r="ES9" i="30" s="1"/>
  <c r="EM73" i="30"/>
  <c r="EN73" i="30" s="1"/>
  <c r="EM82" i="30"/>
  <c r="EN82" i="30" s="1"/>
  <c r="EM41" i="30"/>
  <c r="EN41" i="30" s="1"/>
  <c r="EW41" i="30" s="1"/>
  <c r="EM24" i="30"/>
  <c r="EN24" i="30" s="1"/>
  <c r="EM114" i="30"/>
  <c r="EN114" i="30" s="1"/>
  <c r="EM43" i="30"/>
  <c r="EN43" i="30" s="1"/>
  <c r="EM27" i="30"/>
  <c r="EN27" i="30" s="1"/>
  <c r="EW67" i="20"/>
  <c r="DJ77" i="30"/>
  <c r="DJ39" i="30"/>
  <c r="CS39" i="30" s="1"/>
  <c r="CT39" i="30" s="1"/>
  <c r="DJ80" i="30"/>
  <c r="CX80" i="30" s="1"/>
  <c r="CY80" i="30" s="1"/>
  <c r="DJ48" i="30"/>
  <c r="CS48" i="30" s="1"/>
  <c r="CT48" i="30" s="1"/>
  <c r="DM48" i="30" s="1"/>
  <c r="EW76" i="20"/>
  <c r="EW72" i="20"/>
  <c r="EC55" i="30"/>
  <c r="ED55" i="30" s="1"/>
  <c r="EW55" i="30" s="1"/>
  <c r="EC68" i="30"/>
  <c r="ED68" i="30" s="1"/>
  <c r="EC23" i="30"/>
  <c r="ED23" i="30" s="1"/>
  <c r="EC51" i="30"/>
  <c r="ED51" i="30" s="1"/>
  <c r="EC16" i="30"/>
  <c r="ED16" i="30" s="1"/>
  <c r="EC28" i="30"/>
  <c r="ED28" i="30" s="1"/>
  <c r="EC53" i="30"/>
  <c r="ED53" i="30" s="1"/>
  <c r="EC25" i="30"/>
  <c r="ED25" i="30" s="1"/>
  <c r="EC33" i="30"/>
  <c r="ED33" i="30" s="1"/>
  <c r="EC62" i="30"/>
  <c r="ED62" i="30" s="1"/>
  <c r="EC11" i="30"/>
  <c r="ED11" i="30" s="1"/>
  <c r="EC60" i="30"/>
  <c r="ED60" i="30" s="1"/>
  <c r="EC66" i="30"/>
  <c r="ED66" i="30" s="1"/>
  <c r="EC10" i="30"/>
  <c r="ED10" i="30" s="1"/>
  <c r="DS83" i="30"/>
  <c r="DT83" i="30" s="1"/>
  <c r="DS81" i="30"/>
  <c r="DT81" i="30" s="1"/>
  <c r="DS64" i="30"/>
  <c r="DT64" i="30" s="1"/>
  <c r="DS67" i="30"/>
  <c r="DT67" i="30" s="1"/>
  <c r="DS22" i="30"/>
  <c r="DT22" i="30" s="1"/>
  <c r="DS65" i="30"/>
  <c r="DT65" i="30" s="1"/>
  <c r="DC82" i="30"/>
  <c r="DD82" i="30" s="1"/>
  <c r="DC24" i="30"/>
  <c r="DD24" i="30" s="1"/>
  <c r="DC8" i="30"/>
  <c r="DD8" i="30" s="1"/>
  <c r="DC73" i="30"/>
  <c r="DC27" i="30"/>
  <c r="DD27" i="30" s="1"/>
  <c r="DC114" i="30"/>
  <c r="DD114" i="30" s="1"/>
  <c r="DC43" i="30"/>
  <c r="DD43" i="30" s="1"/>
  <c r="CY44" i="30"/>
  <c r="DJ79" i="30"/>
  <c r="CX79" i="30" s="1"/>
  <c r="CY79" i="30" s="1"/>
  <c r="DJ49" i="30"/>
  <c r="CX49" i="30" s="1"/>
  <c r="CY49" i="30" s="1"/>
  <c r="DM49" i="30" s="1"/>
  <c r="DJ78" i="30"/>
  <c r="DJ58" i="30"/>
  <c r="CX58" i="30" s="1"/>
  <c r="CY58" i="30" s="1"/>
  <c r="CS55" i="30"/>
  <c r="CT55" i="30" s="1"/>
  <c r="CS69" i="30"/>
  <c r="CT69" i="30" s="1"/>
  <c r="CS62" i="30"/>
  <c r="CT62" i="30" s="1"/>
  <c r="CS23" i="30"/>
  <c r="CT23" i="30" s="1"/>
  <c r="CS25" i="30"/>
  <c r="CT25" i="30" s="1"/>
  <c r="CS60" i="30"/>
  <c r="CT60" i="30" s="1"/>
  <c r="CS112" i="30"/>
  <c r="CT112" i="30" s="1"/>
  <c r="CS28" i="30"/>
  <c r="CT28" i="30" s="1"/>
  <c r="CS10" i="30"/>
  <c r="CT10" i="30" s="1"/>
  <c r="CS53" i="30"/>
  <c r="CT53" i="30" s="1"/>
  <c r="CS11" i="30"/>
  <c r="CT11" i="30" s="1"/>
  <c r="CS33" i="30"/>
  <c r="CT33" i="30" s="1"/>
  <c r="CS16" i="30"/>
  <c r="CT16" i="30" s="1"/>
  <c r="CS66" i="30"/>
  <c r="CT66" i="30" s="1"/>
  <c r="DM59" i="20"/>
  <c r="CI83" i="30"/>
  <c r="CJ83" i="30" s="1"/>
  <c r="CI81" i="30"/>
  <c r="CJ81" i="30" s="1"/>
  <c r="CI65" i="30"/>
  <c r="CJ65" i="30" s="1"/>
  <c r="CI22" i="30"/>
  <c r="CJ22" i="30" s="1"/>
  <c r="CD103" i="30"/>
  <c r="CD93" i="30"/>
  <c r="EX90" i="30"/>
  <c r="CD95" i="30"/>
  <c r="JB98" i="30"/>
  <c r="CD94" i="30"/>
  <c r="EX97" i="30"/>
  <c r="DL92" i="30"/>
  <c r="DL104" i="30"/>
  <c r="DL90" i="30"/>
  <c r="EV101" i="30"/>
  <c r="EV99" i="30"/>
  <c r="GF101" i="30"/>
  <c r="HP93" i="30"/>
  <c r="IZ102" i="30"/>
  <c r="IZ92" i="30"/>
  <c r="JB103" i="30"/>
  <c r="CD99" i="30"/>
  <c r="JB90" i="30"/>
  <c r="HP99" i="30"/>
  <c r="IZ96" i="30"/>
  <c r="KJ94" i="30"/>
  <c r="KJ90" i="30"/>
  <c r="KJ93" i="30"/>
  <c r="CC91" i="30"/>
  <c r="CB91" i="30"/>
  <c r="DL96" i="30"/>
  <c r="DL91" i="30"/>
  <c r="CC98" i="30"/>
  <c r="CB98" i="30"/>
  <c r="DL97" i="30"/>
  <c r="DL95" i="30"/>
  <c r="EV103" i="30"/>
  <c r="GF103" i="30"/>
  <c r="GF93" i="30"/>
  <c r="HP90" i="30"/>
  <c r="HP104" i="30"/>
  <c r="IZ97" i="30"/>
  <c r="IZ93" i="30"/>
  <c r="KJ100" i="30"/>
  <c r="KJ91" i="30"/>
  <c r="KJ99" i="30"/>
  <c r="HR103" i="30"/>
  <c r="CC97" i="30"/>
  <c r="CB97" i="30"/>
  <c r="EV102" i="30"/>
  <c r="CC104" i="30"/>
  <c r="CB104" i="30"/>
  <c r="CC105" i="30"/>
  <c r="CB105" i="30"/>
  <c r="DL98" i="30"/>
  <c r="DL101" i="30"/>
  <c r="GF92" i="30"/>
  <c r="HP94" i="30"/>
  <c r="HP91" i="30"/>
  <c r="IZ99" i="30"/>
  <c r="KJ95" i="30"/>
  <c r="KJ92" i="30"/>
  <c r="KJ104" i="30"/>
  <c r="CC90" i="30"/>
  <c r="CB90" i="30"/>
  <c r="GF102" i="30"/>
  <c r="DL102" i="30"/>
  <c r="GF96" i="30"/>
  <c r="HP100" i="30"/>
  <c r="HP95" i="30"/>
  <c r="IZ104" i="30"/>
  <c r="KJ101" i="30"/>
  <c r="KJ97" i="30"/>
  <c r="DL103" i="30"/>
  <c r="EV94" i="30"/>
  <c r="EV92" i="30"/>
  <c r="GF104" i="30"/>
  <c r="GF90" i="30"/>
  <c r="GF97" i="30"/>
  <c r="HP101" i="30"/>
  <c r="IZ91" i="30"/>
  <c r="KJ102" i="30"/>
  <c r="KJ98" i="30"/>
  <c r="EV104" i="30"/>
  <c r="HR98" i="30"/>
  <c r="CD101" i="30"/>
  <c r="CD96" i="30"/>
  <c r="EX96" i="30"/>
  <c r="KL96" i="30"/>
  <c r="GH99" i="30"/>
  <c r="DL93" i="30"/>
  <c r="DL94" i="30"/>
  <c r="EV100" i="30"/>
  <c r="EV91" i="30"/>
  <c r="EV98" i="30"/>
  <c r="GF94" i="30"/>
  <c r="GF91" i="30"/>
  <c r="GF98" i="30"/>
  <c r="HP102" i="30"/>
  <c r="HP92" i="30"/>
  <c r="IZ94" i="30"/>
  <c r="IZ95" i="30"/>
  <c r="KJ103" i="30"/>
  <c r="DL99" i="30"/>
  <c r="DL100" i="30"/>
  <c r="EV95" i="30"/>
  <c r="EV93" i="30"/>
  <c r="GF100" i="30"/>
  <c r="GF95" i="30"/>
  <c r="GF105" i="30"/>
  <c r="HP96" i="30"/>
  <c r="IZ100" i="30"/>
  <c r="IZ101" i="30"/>
  <c r="EX105" i="30"/>
  <c r="HR97" i="30"/>
  <c r="CD100" i="30"/>
  <c r="CD102" i="30"/>
  <c r="CD92" i="30"/>
  <c r="CD85" i="30"/>
  <c r="CD110" i="30"/>
  <c r="CD112" i="30"/>
  <c r="CD80" i="30"/>
  <c r="CD79" i="30"/>
  <c r="CD77" i="30"/>
  <c r="CD115" i="30"/>
  <c r="CD86" i="30"/>
  <c r="CD52" i="30"/>
  <c r="CD89" i="30"/>
  <c r="CC87" i="30"/>
  <c r="CD84" i="30"/>
  <c r="CD58" i="30"/>
  <c r="CD88" i="30"/>
  <c r="CC113" i="30"/>
  <c r="CC116" i="30"/>
  <c r="HQ81" i="20"/>
  <c r="HQ78" i="20"/>
  <c r="JA76" i="20"/>
  <c r="HQ69" i="20"/>
  <c r="JA82" i="20"/>
  <c r="HQ60" i="20"/>
  <c r="JA80" i="20"/>
  <c r="JA81" i="20"/>
  <c r="JA66" i="20"/>
  <c r="JA60" i="20"/>
  <c r="HQ41" i="20"/>
  <c r="JA74" i="20"/>
  <c r="HQ71" i="20"/>
  <c r="JA64" i="20"/>
  <c r="HQ89" i="20"/>
  <c r="HQ83" i="20"/>
  <c r="EW73" i="20"/>
  <c r="EW75" i="20"/>
  <c r="EW81" i="20"/>
  <c r="EW83" i="20"/>
  <c r="HQ82" i="20"/>
  <c r="HQ76" i="20"/>
  <c r="HQ75" i="20"/>
  <c r="KK66" i="20"/>
  <c r="HQ73" i="20"/>
  <c r="HQ64" i="20"/>
  <c r="HQ87" i="20"/>
  <c r="KK89" i="20"/>
  <c r="JA77" i="20"/>
  <c r="JA75" i="20"/>
  <c r="JA86" i="20"/>
  <c r="KK88" i="20"/>
  <c r="HQ77" i="20"/>
  <c r="KK69" i="20"/>
  <c r="HQ84" i="20"/>
  <c r="HQ74" i="20"/>
  <c r="KK72" i="20"/>
  <c r="HQ80" i="20"/>
  <c r="KK84" i="20"/>
  <c r="JA90" i="20"/>
  <c r="EW89" i="20"/>
  <c r="EW58" i="20"/>
  <c r="EW82" i="20"/>
  <c r="EW74" i="20"/>
  <c r="EW79" i="20"/>
  <c r="EW69" i="20"/>
  <c r="EW70" i="20"/>
  <c r="HQ85" i="20"/>
  <c r="JA69" i="20"/>
  <c r="JA67" i="20"/>
  <c r="HQ66" i="20"/>
  <c r="JA73" i="20"/>
  <c r="HQ61" i="20"/>
  <c r="HQ70" i="20"/>
  <c r="JA87" i="20"/>
  <c r="KK73" i="20"/>
  <c r="HQ90" i="20"/>
  <c r="HQ58" i="20"/>
  <c r="KK67" i="20"/>
  <c r="JA84" i="20"/>
  <c r="HQ86" i="20"/>
  <c r="JA79" i="20"/>
  <c r="JA89" i="20"/>
  <c r="JA61" i="20"/>
  <c r="HQ67" i="20"/>
  <c r="JA78" i="20"/>
  <c r="KK71" i="20"/>
  <c r="HQ68" i="20"/>
  <c r="JA85" i="20"/>
  <c r="JA71" i="20"/>
  <c r="HQ88" i="20"/>
  <c r="KK65" i="20"/>
  <c r="KK68" i="20"/>
  <c r="JA62" i="20"/>
  <c r="JA68" i="20"/>
  <c r="KK85" i="20"/>
  <c r="GG90" i="20"/>
  <c r="JA88" i="20"/>
  <c r="HQ79" i="20"/>
  <c r="KK70" i="20"/>
  <c r="JA72" i="20"/>
  <c r="KK90" i="20"/>
  <c r="JA83" i="20"/>
  <c r="JA58" i="20"/>
  <c r="KK86" i="20"/>
  <c r="JA70" i="20"/>
  <c r="HQ72" i="20"/>
  <c r="EW71" i="20"/>
  <c r="EW85" i="20"/>
  <c r="EW77" i="20"/>
  <c r="EW66" i="20"/>
  <c r="EW84" i="20"/>
  <c r="EW88" i="20"/>
  <c r="EW90" i="20"/>
  <c r="EW80" i="20"/>
  <c r="EW68" i="20"/>
  <c r="EW87" i="20"/>
  <c r="EW61" i="20"/>
  <c r="EW78" i="20"/>
  <c r="EW86" i="20"/>
  <c r="AQ57" i="20"/>
  <c r="AQ35" i="20"/>
  <c r="AQ46" i="20"/>
  <c r="AQ43" i="20"/>
  <c r="AQ15" i="20"/>
  <c r="AQ61" i="20"/>
  <c r="AQ73" i="20"/>
  <c r="AQ50" i="20"/>
  <c r="AQ45" i="20"/>
  <c r="AQ47" i="20"/>
  <c r="AQ66" i="20"/>
  <c r="AQ65" i="20"/>
  <c r="AQ18" i="20"/>
  <c r="AQ63" i="20"/>
  <c r="AQ19" i="20"/>
  <c r="AQ52" i="20"/>
  <c r="AQ34" i="20"/>
  <c r="AQ24" i="20"/>
  <c r="AQ27" i="20"/>
  <c r="AQ49" i="20"/>
  <c r="AQ37" i="20"/>
  <c r="AQ31" i="20"/>
  <c r="AQ68" i="20"/>
  <c r="AS68" i="20" s="1"/>
  <c r="AQ32" i="20"/>
  <c r="BX9" i="30"/>
  <c r="BY9" i="30" s="1"/>
  <c r="BX59" i="30"/>
  <c r="BY59" i="30" s="1"/>
  <c r="DJ63" i="30"/>
  <c r="DJ59" i="30"/>
  <c r="BS82" i="30"/>
  <c r="BT82" i="30" s="1"/>
  <c r="BS114" i="30"/>
  <c r="BT114" i="30" s="1"/>
  <c r="BN78" i="30"/>
  <c r="BO78" i="30" s="1"/>
  <c r="BN44" i="30"/>
  <c r="BO44" i="30" s="1"/>
  <c r="CC44" i="30" s="1"/>
  <c r="BN42" i="30"/>
  <c r="BO42" i="30" s="1"/>
  <c r="BN76" i="30"/>
  <c r="BO76" i="30" s="1"/>
  <c r="BN6" i="30"/>
  <c r="BO6" i="30" s="1"/>
  <c r="BN50" i="30"/>
  <c r="BO50" i="30" s="1"/>
  <c r="BN20" i="30"/>
  <c r="BO20" i="30" s="1"/>
  <c r="BN21" i="30"/>
  <c r="BO21" i="30" s="1"/>
  <c r="BI51" i="30"/>
  <c r="BJ51" i="30" s="1"/>
  <c r="BI69" i="30"/>
  <c r="BJ69" i="30" s="1"/>
  <c r="BI53" i="30"/>
  <c r="BJ53" i="30" s="1"/>
  <c r="BI23" i="30"/>
  <c r="BJ23" i="30" s="1"/>
  <c r="BI28" i="30"/>
  <c r="BJ28" i="30" s="1"/>
  <c r="BI33" i="30"/>
  <c r="BJ33" i="30" s="1"/>
  <c r="BI16" i="30"/>
  <c r="BJ16" i="30" s="1"/>
  <c r="BI62" i="30"/>
  <c r="BJ62" i="30" s="1"/>
  <c r="BI55" i="30"/>
  <c r="BJ55" i="30" s="1"/>
  <c r="BI25" i="30"/>
  <c r="BJ25" i="30" s="1"/>
  <c r="BI10" i="30"/>
  <c r="BJ10" i="30" s="1"/>
  <c r="BI66" i="30"/>
  <c r="BJ66" i="30" s="1"/>
  <c r="BI11" i="30"/>
  <c r="BJ11" i="30" s="1"/>
  <c r="AY81" i="30"/>
  <c r="AZ81" i="30" s="1"/>
  <c r="AY67" i="30"/>
  <c r="AZ67" i="30" s="1"/>
  <c r="AY83" i="30"/>
  <c r="AZ83" i="30" s="1"/>
  <c r="AY22" i="30"/>
  <c r="AZ22" i="30" s="1"/>
  <c r="DJ76" i="30"/>
  <c r="DJ70" i="30"/>
  <c r="G31" i="29"/>
  <c r="F31" i="29"/>
  <c r="DJ6" i="30"/>
  <c r="CI6" i="30" s="1"/>
  <c r="CJ6" i="30" s="1"/>
  <c r="DM6" i="30" s="1"/>
  <c r="Y68" i="30"/>
  <c r="Z68" i="30" s="1"/>
  <c r="AN63" i="30"/>
  <c r="AO63" i="30" s="1"/>
  <c r="AD47" i="30"/>
  <c r="AE47" i="30" s="1"/>
  <c r="AD20" i="30"/>
  <c r="AE20" i="30" s="1"/>
  <c r="AD75" i="30"/>
  <c r="AE75" i="30" s="1"/>
  <c r="AD36" i="30"/>
  <c r="AE36" i="30" s="1"/>
  <c r="Y66" i="30"/>
  <c r="Z66" i="30" s="1"/>
  <c r="DJ9" i="30"/>
  <c r="DH9" i="30" s="1"/>
  <c r="DI9" i="30" s="1"/>
  <c r="AI114" i="30"/>
  <c r="AJ114" i="30" s="1"/>
  <c r="AI27" i="30"/>
  <c r="AJ27" i="30" s="1"/>
  <c r="AI82" i="30"/>
  <c r="AJ82" i="30" s="1"/>
  <c r="DJ40" i="30"/>
  <c r="DH40" i="30" s="1"/>
  <c r="DI40" i="30" s="1"/>
  <c r="Y69" i="30"/>
  <c r="Z69" i="30" s="1"/>
  <c r="Y111" i="30"/>
  <c r="Z111" i="30" s="1"/>
  <c r="AP117" i="30"/>
  <c r="AD72" i="30"/>
  <c r="AE72" i="30" s="1"/>
  <c r="AD50" i="30"/>
  <c r="AE50" i="30" s="1"/>
  <c r="DJ20" i="30"/>
  <c r="CN20" i="30" s="1"/>
  <c r="CO20" i="30" s="1"/>
  <c r="DM20" i="30" s="1"/>
  <c r="DJ47" i="30"/>
  <c r="CS47" i="30" s="1"/>
  <c r="CT47" i="30" s="1"/>
  <c r="DM47" i="30" s="1"/>
  <c r="DJ44" i="30"/>
  <c r="CN44" i="30" s="1"/>
  <c r="CO44" i="30" s="1"/>
  <c r="DJ21" i="30"/>
  <c r="CN21" i="30" s="1"/>
  <c r="CO21" i="30" s="1"/>
  <c r="DJ42" i="30"/>
  <c r="CS42" i="30" s="1"/>
  <c r="CT42" i="30" s="1"/>
  <c r="DJ19" i="30"/>
  <c r="CX19" i="30" s="1"/>
  <c r="CY19" i="30" s="1"/>
  <c r="DJ75" i="30"/>
  <c r="DJ50" i="30"/>
  <c r="CS50" i="30" s="1"/>
  <c r="CT50" i="30" s="1"/>
  <c r="DJ36" i="30"/>
  <c r="DJ72" i="30"/>
  <c r="CX72" i="30" s="1"/>
  <c r="CY72" i="30" s="1"/>
  <c r="CI54" i="30"/>
  <c r="CJ54" i="30" s="1"/>
  <c r="CI67" i="30"/>
  <c r="CJ67" i="30" s="1"/>
  <c r="CI117" i="30"/>
  <c r="CJ117" i="30" s="1"/>
  <c r="CI64" i="30"/>
  <c r="CJ64" i="30" s="1"/>
  <c r="BS27" i="30"/>
  <c r="BT27" i="30" s="1"/>
  <c r="BS43" i="30"/>
  <c r="BT43" i="30" s="1"/>
  <c r="BS24" i="30"/>
  <c r="BT24" i="30" s="1"/>
  <c r="BJ111" i="30"/>
  <c r="BJ94" i="30"/>
  <c r="AY65" i="30"/>
  <c r="AZ65" i="30" s="1"/>
  <c r="AY64" i="30"/>
  <c r="AZ64" i="30" s="1"/>
  <c r="CA65" i="30"/>
  <c r="O54" i="30"/>
  <c r="P54" i="30" s="1"/>
  <c r="O117" i="30"/>
  <c r="P117" i="30" s="1"/>
  <c r="BJ80" i="30"/>
  <c r="BJ75" i="30"/>
  <c r="BJ110" i="30"/>
  <c r="BJ116" i="30"/>
  <c r="BJ7" i="30"/>
  <c r="BJ85" i="30"/>
  <c r="BJ22" i="30"/>
  <c r="KO45" i="35" l="1"/>
  <c r="KQ45" i="35" s="1"/>
  <c r="KT45" i="35" s="1"/>
  <c r="LA45" i="35"/>
  <c r="KO48" i="35"/>
  <c r="KQ48" i="35" s="1"/>
  <c r="KT48" i="35" s="1"/>
  <c r="LA48" i="35"/>
  <c r="KO46" i="35"/>
  <c r="KQ46" i="35" s="1"/>
  <c r="KT46" i="35" s="1"/>
  <c r="LA46" i="35"/>
  <c r="LA41" i="35"/>
  <c r="KO41" i="35"/>
  <c r="KQ41" i="35" s="1"/>
  <c r="KT41" i="35" s="1"/>
  <c r="KO39" i="35"/>
  <c r="KQ39" i="35" s="1"/>
  <c r="KT39" i="35" s="1"/>
  <c r="LA39" i="35"/>
  <c r="KN8" i="35"/>
  <c r="KZ8" i="35"/>
  <c r="AT8" i="35"/>
  <c r="KO44" i="35"/>
  <c r="KQ44" i="35" s="1"/>
  <c r="KT44" i="35" s="1"/>
  <c r="LA44" i="35"/>
  <c r="KO43" i="35"/>
  <c r="KQ43" i="35" s="1"/>
  <c r="KT43" i="35" s="1"/>
  <c r="LA43" i="35"/>
  <c r="KZ12" i="35"/>
  <c r="KN12" i="35"/>
  <c r="AT12" i="35"/>
  <c r="KO42" i="35"/>
  <c r="KQ42" i="35" s="1"/>
  <c r="KT42" i="35" s="1"/>
  <c r="LA42" i="35"/>
  <c r="LA40" i="35"/>
  <c r="KO40" i="35"/>
  <c r="KQ40" i="35" s="1"/>
  <c r="KT40" i="35" s="1"/>
  <c r="DN28" i="35"/>
  <c r="KN28" i="35"/>
  <c r="KZ28" i="35"/>
  <c r="KO47" i="35"/>
  <c r="KQ47" i="35" s="1"/>
  <c r="KT47" i="35" s="1"/>
  <c r="LA47" i="35"/>
  <c r="KZ9" i="35"/>
  <c r="KN9" i="35"/>
  <c r="AT9" i="35"/>
  <c r="KN8" i="34"/>
  <c r="KP8" i="34" s="1"/>
  <c r="KQ8" i="34" s="1"/>
  <c r="KZ8" i="34"/>
  <c r="KN15" i="34"/>
  <c r="KP15" i="34" s="1"/>
  <c r="KQ15" i="34" s="1"/>
  <c r="KZ15" i="34"/>
  <c r="KN17" i="34"/>
  <c r="KP17" i="34" s="1"/>
  <c r="KR17" i="34" s="1"/>
  <c r="KZ17" i="34"/>
  <c r="KN16" i="34"/>
  <c r="KP16" i="34" s="1"/>
  <c r="KQ16" i="34" s="1"/>
  <c r="KZ16" i="34"/>
  <c r="LB20" i="34"/>
  <c r="LE20" i="34" s="1"/>
  <c r="I20" i="34"/>
  <c r="IW46" i="34"/>
  <c r="IF46" i="34" s="1"/>
  <c r="IG46" i="34" s="1"/>
  <c r="IZ46" i="34" s="1"/>
  <c r="IW45" i="34"/>
  <c r="IW44" i="34"/>
  <c r="IF44" i="34" s="1"/>
  <c r="IG44" i="34" s="1"/>
  <c r="IZ44" i="34" s="1"/>
  <c r="IW35" i="34"/>
  <c r="IF35" i="34" s="1"/>
  <c r="IG35" i="34" s="1"/>
  <c r="IZ35" i="34" s="1"/>
  <c r="JA35" i="34" s="1"/>
  <c r="IW34" i="34"/>
  <c r="IF34" i="34" s="1"/>
  <c r="IG34" i="34" s="1"/>
  <c r="IZ34" i="34" s="1"/>
  <c r="JA34" i="34" s="1"/>
  <c r="IW33" i="34"/>
  <c r="IF33" i="34" s="1"/>
  <c r="IG33" i="34" s="1"/>
  <c r="IZ33" i="34" s="1"/>
  <c r="JA33" i="34" s="1"/>
  <c r="IW32" i="34"/>
  <c r="IF32" i="34" s="1"/>
  <c r="IG32" i="34" s="1"/>
  <c r="IZ32" i="34" s="1"/>
  <c r="JA32" i="34" s="1"/>
  <c r="IW31" i="34"/>
  <c r="IF31" i="34" s="1"/>
  <c r="IG31" i="34" s="1"/>
  <c r="IZ31" i="34" s="1"/>
  <c r="JA31" i="34" s="1"/>
  <c r="IW43" i="34"/>
  <c r="IF43" i="34" s="1"/>
  <c r="IG43" i="34" s="1"/>
  <c r="IZ43" i="34" s="1"/>
  <c r="IW41" i="34"/>
  <c r="IF41" i="34" s="1"/>
  <c r="IG41" i="34" s="1"/>
  <c r="IZ41" i="34" s="1"/>
  <c r="JA41" i="34" s="1"/>
  <c r="IW39" i="34"/>
  <c r="IW37" i="34"/>
  <c r="IF37" i="34" s="1"/>
  <c r="IG37" i="34" s="1"/>
  <c r="IZ37" i="34" s="1"/>
  <c r="JA37" i="34" s="1"/>
  <c r="IW36" i="34"/>
  <c r="IF36" i="34" s="1"/>
  <c r="IG36" i="34" s="1"/>
  <c r="IZ36" i="34" s="1"/>
  <c r="JA36" i="34" s="1"/>
  <c r="IW42" i="34"/>
  <c r="IW40" i="34"/>
  <c r="IF40" i="34" s="1"/>
  <c r="IG40" i="34" s="1"/>
  <c r="IZ40" i="34" s="1"/>
  <c r="JA40" i="34" s="1"/>
  <c r="IW38" i="34"/>
  <c r="IF38" i="34" s="1"/>
  <c r="IG38" i="34" s="1"/>
  <c r="IZ38" i="34" s="1"/>
  <c r="JA38" i="34" s="1"/>
  <c r="KN12" i="34"/>
  <c r="KP12" i="34" s="1"/>
  <c r="KQ12" i="34" s="1"/>
  <c r="KZ12" i="34"/>
  <c r="KN11" i="34"/>
  <c r="KP11" i="34" s="1"/>
  <c r="KQ11" i="34" s="1"/>
  <c r="KZ11" i="34"/>
  <c r="KN10" i="34"/>
  <c r="KP10" i="34" s="1"/>
  <c r="KQ10" i="34" s="1"/>
  <c r="KZ10" i="34"/>
  <c r="KN18" i="34"/>
  <c r="KP18" i="34" s="1"/>
  <c r="KR18" i="34" s="1"/>
  <c r="KZ18" i="34"/>
  <c r="KN19" i="34"/>
  <c r="KP19" i="34" s="1"/>
  <c r="KR19" i="34" s="1"/>
  <c r="KZ19" i="34"/>
  <c r="KK40" i="30"/>
  <c r="KK50" i="30"/>
  <c r="KL50" i="30" s="1"/>
  <c r="EW6" i="30"/>
  <c r="EX6" i="30" s="1"/>
  <c r="KZ13" i="30"/>
  <c r="KL13" i="30"/>
  <c r="LA13" i="30" s="1"/>
  <c r="CC48" i="30"/>
  <c r="CD48" i="30" s="1"/>
  <c r="KZ29" i="30"/>
  <c r="KN29" i="30"/>
  <c r="CD29" i="30"/>
  <c r="KZ35" i="30"/>
  <c r="KN35" i="30"/>
  <c r="CD35" i="30"/>
  <c r="HQ11" i="30"/>
  <c r="HR11" i="30" s="1"/>
  <c r="KK22" i="30"/>
  <c r="KL22" i="30" s="1"/>
  <c r="KK21" i="30"/>
  <c r="KL21" i="30" s="1"/>
  <c r="KZ15" i="30"/>
  <c r="EW50" i="30"/>
  <c r="EX50" i="30" s="1"/>
  <c r="HQ42" i="30"/>
  <c r="HR42" i="30" s="1"/>
  <c r="JA8" i="30"/>
  <c r="JB8" i="30" s="1"/>
  <c r="HQ28" i="30"/>
  <c r="JA26" i="30"/>
  <c r="JB26" i="30" s="1"/>
  <c r="CC20" i="30"/>
  <c r="CD20" i="30" s="1"/>
  <c r="CC9" i="30"/>
  <c r="EW39" i="30"/>
  <c r="EX39" i="30" s="1"/>
  <c r="LA15" i="30"/>
  <c r="KO15" i="30"/>
  <c r="KQ15" i="30" s="1"/>
  <c r="KR15" i="30" s="1"/>
  <c r="KL71" i="30"/>
  <c r="DM8" i="30"/>
  <c r="EW11" i="30"/>
  <c r="KN11" i="30" s="1"/>
  <c r="KN59" i="30"/>
  <c r="HQ40" i="30"/>
  <c r="HR40" i="30" s="1"/>
  <c r="JA10" i="30"/>
  <c r="KN10" i="30" s="1"/>
  <c r="KN64" i="30"/>
  <c r="KN14" i="30"/>
  <c r="KZ14" i="30"/>
  <c r="HR14" i="30"/>
  <c r="CC42" i="30"/>
  <c r="EW20" i="30"/>
  <c r="EX20" i="30" s="1"/>
  <c r="GG43" i="30"/>
  <c r="GH43" i="30" s="1"/>
  <c r="GG20" i="30"/>
  <c r="GH20" i="30" s="1"/>
  <c r="HQ39" i="30"/>
  <c r="HR39" i="30" s="1"/>
  <c r="JA39" i="30"/>
  <c r="JB39" i="30" s="1"/>
  <c r="JA31" i="30"/>
  <c r="JB31" i="30" s="1"/>
  <c r="DM39" i="30"/>
  <c r="DN39" i="30" s="1"/>
  <c r="CC21" i="30"/>
  <c r="EW23" i="30"/>
  <c r="EX23" i="30" s="1"/>
  <c r="HQ21" i="30"/>
  <c r="HR21" i="30" s="1"/>
  <c r="JA6" i="30"/>
  <c r="JB6" i="30" s="1"/>
  <c r="EX52" i="30"/>
  <c r="CC6" i="30"/>
  <c r="EW40" i="30"/>
  <c r="EX40" i="30" s="1"/>
  <c r="JA28" i="30"/>
  <c r="JB28" i="30" s="1"/>
  <c r="KN77" i="30"/>
  <c r="KN52" i="30"/>
  <c r="DM43" i="30"/>
  <c r="DN43" i="30" s="1"/>
  <c r="EW44" i="30"/>
  <c r="EX44" i="30" s="1"/>
  <c r="HQ23" i="30"/>
  <c r="HR23" i="30" s="1"/>
  <c r="JA43" i="30"/>
  <c r="JB43" i="30" s="1"/>
  <c r="KM55" i="20"/>
  <c r="GG22" i="30"/>
  <c r="GH22" i="30" s="1"/>
  <c r="EW45" i="30"/>
  <c r="EX45" i="30" s="1"/>
  <c r="JA46" i="30"/>
  <c r="JB46" i="30" s="1"/>
  <c r="KM52" i="20"/>
  <c r="KN60" i="30"/>
  <c r="HQ54" i="30"/>
  <c r="KN54" i="30" s="1"/>
  <c r="JA7" i="30"/>
  <c r="JB7" i="30" s="1"/>
  <c r="IW38" i="20"/>
  <c r="KN80" i="30"/>
  <c r="HQ45" i="30"/>
  <c r="KN71" i="30"/>
  <c r="CC43" i="30"/>
  <c r="CD43" i="30" s="1"/>
  <c r="EW33" i="30"/>
  <c r="EX33" i="30" s="1"/>
  <c r="EW27" i="30"/>
  <c r="KN27" i="30" s="1"/>
  <c r="EW19" i="30"/>
  <c r="EX19" i="30" s="1"/>
  <c r="HQ43" i="30"/>
  <c r="HR43" i="30" s="1"/>
  <c r="HQ22" i="30"/>
  <c r="HR22" i="30" s="1"/>
  <c r="JA16" i="30"/>
  <c r="JB16" i="30" s="1"/>
  <c r="JA22" i="30"/>
  <c r="JB22" i="30" s="1"/>
  <c r="KM48" i="20"/>
  <c r="KN79" i="30"/>
  <c r="CC7" i="30"/>
  <c r="CD7" i="30" s="1"/>
  <c r="CC22" i="30"/>
  <c r="CD22" i="30" s="1"/>
  <c r="EW43" i="30"/>
  <c r="EX43" i="30" s="1"/>
  <c r="EW48" i="30"/>
  <c r="EX48" i="30" s="1"/>
  <c r="HQ19" i="30"/>
  <c r="HR19" i="30" s="1"/>
  <c r="HQ6" i="30"/>
  <c r="HR6" i="30" s="1"/>
  <c r="JA42" i="30"/>
  <c r="JB42" i="30" s="1"/>
  <c r="DM22" i="30"/>
  <c r="DN22" i="30" s="1"/>
  <c r="KN74" i="30"/>
  <c r="EW22" i="30"/>
  <c r="EX22" i="30" s="1"/>
  <c r="EW42" i="30"/>
  <c r="EX42" i="30" s="1"/>
  <c r="EW49" i="30"/>
  <c r="EX49" i="30" s="1"/>
  <c r="KN58" i="30"/>
  <c r="CB65" i="30"/>
  <c r="CC65" i="30"/>
  <c r="CC47" i="30"/>
  <c r="CD47" i="30" s="1"/>
  <c r="HQ17" i="30"/>
  <c r="KN17" i="30" s="1"/>
  <c r="KN53" i="30"/>
  <c r="KN68" i="30"/>
  <c r="KN72" i="30"/>
  <c r="KN67" i="30"/>
  <c r="KN69" i="30"/>
  <c r="KN55" i="30"/>
  <c r="KN51" i="30"/>
  <c r="KN63" i="30"/>
  <c r="KN73" i="30"/>
  <c r="CC41" i="30"/>
  <c r="CD41" i="30" s="1"/>
  <c r="CC40" i="30"/>
  <c r="CD40" i="30" s="1"/>
  <c r="CC46" i="30"/>
  <c r="KN57" i="30"/>
  <c r="CC32" i="30"/>
  <c r="CD32" i="30" s="1"/>
  <c r="KN70" i="30"/>
  <c r="KN66" i="30"/>
  <c r="KN62" i="30"/>
  <c r="CD19" i="30"/>
  <c r="CC49" i="30"/>
  <c r="CC8" i="30"/>
  <c r="KM57" i="20"/>
  <c r="KM51" i="20"/>
  <c r="KM49" i="20"/>
  <c r="KM47" i="20"/>
  <c r="KM50" i="20"/>
  <c r="KM53" i="20"/>
  <c r="KM54" i="20"/>
  <c r="KM56" i="20"/>
  <c r="DN38" i="30"/>
  <c r="KO38" i="30" s="1"/>
  <c r="DN30" i="30"/>
  <c r="KO30" i="30" s="1"/>
  <c r="DN18" i="30"/>
  <c r="KO18" i="30" s="1"/>
  <c r="DN17" i="30"/>
  <c r="JB61" i="30"/>
  <c r="KO61" i="30" s="1"/>
  <c r="HR10" i="30"/>
  <c r="EX12" i="30"/>
  <c r="EX41" i="30"/>
  <c r="CS44" i="30"/>
  <c r="CT44" i="30" s="1"/>
  <c r="DM44" i="30" s="1"/>
  <c r="CS40" i="30"/>
  <c r="CT40" i="30" s="1"/>
  <c r="CI9" i="30"/>
  <c r="CJ9" i="30" s="1"/>
  <c r="DM9" i="30" s="1"/>
  <c r="AT83" i="30"/>
  <c r="AT49" i="30"/>
  <c r="CD37" i="30"/>
  <c r="KO37" i="30" s="1"/>
  <c r="AT59" i="30"/>
  <c r="AT8" i="30"/>
  <c r="AT45" i="30"/>
  <c r="AT26" i="30"/>
  <c r="AT60" i="30"/>
  <c r="AT74" i="30"/>
  <c r="AT28" i="30"/>
  <c r="AT46" i="30"/>
  <c r="CD34" i="30"/>
  <c r="KO34" i="30" s="1"/>
  <c r="AT71" i="30"/>
  <c r="IW41" i="20"/>
  <c r="IW40" i="20"/>
  <c r="IW36" i="20"/>
  <c r="IW37" i="20"/>
  <c r="IW34" i="20"/>
  <c r="IW33" i="20"/>
  <c r="IW39" i="20"/>
  <c r="IW35" i="20"/>
  <c r="IW32" i="20"/>
  <c r="KL34" i="30"/>
  <c r="KL30" i="30"/>
  <c r="KZ30" i="30"/>
  <c r="KL17" i="30"/>
  <c r="KZ38" i="30"/>
  <c r="KL38" i="30"/>
  <c r="KZ18" i="30"/>
  <c r="KL18" i="30"/>
  <c r="KL19" i="30"/>
  <c r="KL24" i="30"/>
  <c r="KL65" i="30"/>
  <c r="KZ34" i="30"/>
  <c r="KZ37" i="30"/>
  <c r="KL37" i="30"/>
  <c r="IW24" i="20"/>
  <c r="IW8" i="20"/>
  <c r="KZ61" i="30"/>
  <c r="LA61" i="30"/>
  <c r="JB70" i="30"/>
  <c r="JB27" i="30"/>
  <c r="KZ52" i="30"/>
  <c r="JB69" i="30"/>
  <c r="JB75" i="30"/>
  <c r="JB67" i="30"/>
  <c r="JB71" i="30"/>
  <c r="JB66" i="30"/>
  <c r="JB57" i="30"/>
  <c r="JB50" i="30"/>
  <c r="JB19" i="30"/>
  <c r="JB21" i="30"/>
  <c r="JB24" i="30"/>
  <c r="IW25" i="20"/>
  <c r="IW30" i="20"/>
  <c r="IW43" i="20"/>
  <c r="IW15" i="20"/>
  <c r="IW45" i="20"/>
  <c r="IW10" i="20"/>
  <c r="IW14" i="20"/>
  <c r="IW16" i="20"/>
  <c r="IW44" i="20"/>
  <c r="IW11" i="20"/>
  <c r="IW29" i="20"/>
  <c r="IW28" i="20"/>
  <c r="IW42" i="20"/>
  <c r="IW46" i="20"/>
  <c r="IW21" i="20"/>
  <c r="IW13" i="20"/>
  <c r="IW23" i="20"/>
  <c r="HR64" i="30"/>
  <c r="HR70" i="30"/>
  <c r="HR65" i="30"/>
  <c r="HR66" i="30"/>
  <c r="HR68" i="30"/>
  <c r="HR67" i="30"/>
  <c r="HR71" i="30"/>
  <c r="HR27" i="30"/>
  <c r="HR50" i="30"/>
  <c r="HR24" i="30"/>
  <c r="DC70" i="30"/>
  <c r="CD70" i="30"/>
  <c r="KZ77" i="30"/>
  <c r="CD12" i="30"/>
  <c r="KZ80" i="30"/>
  <c r="CD72" i="30"/>
  <c r="FN12" i="30"/>
  <c r="GG12" i="30" s="1"/>
  <c r="KN12" i="30" s="1"/>
  <c r="GH73" i="30"/>
  <c r="FX73" i="30"/>
  <c r="GH31" i="30"/>
  <c r="GC31" i="30"/>
  <c r="FD71" i="30"/>
  <c r="KZ60" i="30"/>
  <c r="FN60" i="30"/>
  <c r="FX27" i="30"/>
  <c r="GH27" i="30" s="1"/>
  <c r="GC40" i="30"/>
  <c r="FS39" i="30"/>
  <c r="GG39" i="30" s="1"/>
  <c r="FN10" i="30"/>
  <c r="GH10" i="30" s="1"/>
  <c r="FN23" i="30"/>
  <c r="GG23" i="30" s="1"/>
  <c r="FS6" i="30"/>
  <c r="GH83" i="30"/>
  <c r="FD83" i="30"/>
  <c r="FN66" i="30"/>
  <c r="GH66" i="30" s="1"/>
  <c r="GH28" i="30"/>
  <c r="FN28" i="30"/>
  <c r="FX41" i="30"/>
  <c r="GG41" i="30" s="1"/>
  <c r="FD65" i="30"/>
  <c r="GH65" i="30" s="1"/>
  <c r="FN25" i="30"/>
  <c r="GG25" i="30" s="1"/>
  <c r="KN25" i="30" s="1"/>
  <c r="GH62" i="30"/>
  <c r="FN62" i="30"/>
  <c r="GH85" i="30"/>
  <c r="GC85" i="30"/>
  <c r="FN11" i="30"/>
  <c r="GH11" i="30" s="1"/>
  <c r="GH53" i="30"/>
  <c r="FN53" i="30"/>
  <c r="GH114" i="30"/>
  <c r="FX114" i="30"/>
  <c r="GH84" i="30"/>
  <c r="GC84" i="30"/>
  <c r="FS50" i="30"/>
  <c r="GG50" i="30" s="1"/>
  <c r="FD67" i="30"/>
  <c r="GH67" i="30" s="1"/>
  <c r="GH110" i="30"/>
  <c r="FN110" i="30"/>
  <c r="FN16" i="30"/>
  <c r="GH16" i="30" s="1"/>
  <c r="GH78" i="30"/>
  <c r="FS78" i="30"/>
  <c r="FD64" i="30"/>
  <c r="GH64" i="30" s="1"/>
  <c r="FN33" i="30"/>
  <c r="FN55" i="30"/>
  <c r="GH55" i="30" s="1"/>
  <c r="FS42" i="30"/>
  <c r="GH24" i="30"/>
  <c r="EX65" i="30"/>
  <c r="GH19" i="30"/>
  <c r="GH21" i="30"/>
  <c r="EX66" i="30"/>
  <c r="EX75" i="30"/>
  <c r="EX64" i="30"/>
  <c r="EX70" i="30"/>
  <c r="EX68" i="30"/>
  <c r="EX24" i="30"/>
  <c r="DC66" i="30"/>
  <c r="EX21" i="30"/>
  <c r="DC64" i="30"/>
  <c r="DC69" i="30"/>
  <c r="DC68" i="30"/>
  <c r="DA65" i="30"/>
  <c r="DB79" i="30" s="1"/>
  <c r="DB73" i="30"/>
  <c r="DD73" i="30" s="1"/>
  <c r="DN73" i="30" s="1"/>
  <c r="DN82" i="30"/>
  <c r="DC79" i="30"/>
  <c r="DC72" i="30"/>
  <c r="CC75" i="30"/>
  <c r="KN75" i="30" s="1"/>
  <c r="CS58" i="30"/>
  <c r="CT58" i="30" s="1"/>
  <c r="CN40" i="30"/>
  <c r="CO40" i="30" s="1"/>
  <c r="CN19" i="30"/>
  <c r="CO19" i="30" s="1"/>
  <c r="DM19" i="30" s="1"/>
  <c r="Y50" i="30"/>
  <c r="Z50" i="30" s="1"/>
  <c r="Y27" i="30"/>
  <c r="Z27" i="30" s="1"/>
  <c r="AN82" i="30"/>
  <c r="AO82" i="30" s="1"/>
  <c r="AI67" i="30"/>
  <c r="AJ67" i="30" s="1"/>
  <c r="AI69" i="30"/>
  <c r="AJ69" i="30" s="1"/>
  <c r="AI64" i="30"/>
  <c r="AJ64" i="30" s="1"/>
  <c r="AI65" i="30"/>
  <c r="AJ65" i="30" s="1"/>
  <c r="AT70" i="30"/>
  <c r="KZ74" i="30"/>
  <c r="CX50" i="30"/>
  <c r="CY50" i="30" s="1"/>
  <c r="DN50" i="30" s="1"/>
  <c r="CX42" i="30"/>
  <c r="CY42" i="30" s="1"/>
  <c r="CX21" i="30"/>
  <c r="CY21" i="30" s="1"/>
  <c r="CX78" i="30"/>
  <c r="CY78" i="30" s="1"/>
  <c r="DN78" i="30" s="1"/>
  <c r="HR96" i="30"/>
  <c r="EX98" i="30"/>
  <c r="HR101" i="30"/>
  <c r="GH96" i="30"/>
  <c r="KL104" i="30"/>
  <c r="KL94" i="30"/>
  <c r="DN91" i="30"/>
  <c r="DN95" i="30"/>
  <c r="DN96" i="30"/>
  <c r="GH105" i="30"/>
  <c r="JB95" i="30"/>
  <c r="GH98" i="30"/>
  <c r="EX91" i="30"/>
  <c r="JB104" i="30"/>
  <c r="KL92" i="30"/>
  <c r="HR94" i="30"/>
  <c r="CD105" i="30"/>
  <c r="JB102" i="30"/>
  <c r="KL91" i="30"/>
  <c r="KL103" i="30"/>
  <c r="EX104" i="30"/>
  <c r="EX92" i="30"/>
  <c r="DN98" i="30"/>
  <c r="EX99" i="30"/>
  <c r="DN100" i="30"/>
  <c r="JB94" i="30"/>
  <c r="GH91" i="30"/>
  <c r="KL102" i="30"/>
  <c r="GH90" i="30"/>
  <c r="HR95" i="30"/>
  <c r="CD104" i="30"/>
  <c r="JB100" i="30"/>
  <c r="DN94" i="30"/>
  <c r="JB91" i="30"/>
  <c r="GH104" i="30"/>
  <c r="KL97" i="30"/>
  <c r="JB99" i="30"/>
  <c r="DN101" i="30"/>
  <c r="EX102" i="30"/>
  <c r="GH101" i="30"/>
  <c r="GH93" i="30"/>
  <c r="DN97" i="30"/>
  <c r="JB97" i="30"/>
  <c r="EX95" i="30"/>
  <c r="KL98" i="30"/>
  <c r="GH97" i="30"/>
  <c r="EX94" i="30"/>
  <c r="DN102" i="30"/>
  <c r="EX101" i="30"/>
  <c r="JB101" i="30"/>
  <c r="GH95" i="30"/>
  <c r="EX100" i="30"/>
  <c r="DN103" i="30"/>
  <c r="GH102" i="30"/>
  <c r="KL95" i="30"/>
  <c r="GH92" i="30"/>
  <c r="KL99" i="30"/>
  <c r="GH103" i="30"/>
  <c r="CD98" i="30"/>
  <c r="KL93" i="30"/>
  <c r="HR99" i="30"/>
  <c r="HR93" i="30"/>
  <c r="DN90" i="30"/>
  <c r="HR104" i="30"/>
  <c r="EX103" i="30"/>
  <c r="KL90" i="30"/>
  <c r="GH100" i="30"/>
  <c r="DN99" i="30"/>
  <c r="HR92" i="30"/>
  <c r="GH94" i="30"/>
  <c r="HR100" i="30"/>
  <c r="CD90" i="30"/>
  <c r="KL100" i="30"/>
  <c r="HR90" i="30"/>
  <c r="DN104" i="30"/>
  <c r="EX93" i="30"/>
  <c r="HR102" i="30"/>
  <c r="DN93" i="30"/>
  <c r="KL101" i="30"/>
  <c r="HR91" i="30"/>
  <c r="CD97" i="30"/>
  <c r="JB93" i="30"/>
  <c r="CD91" i="30"/>
  <c r="JB96" i="30"/>
  <c r="JB92" i="30"/>
  <c r="DN92" i="30"/>
  <c r="JB23" i="30"/>
  <c r="JB80" i="30"/>
  <c r="JB59" i="30"/>
  <c r="HR32" i="30"/>
  <c r="HR89" i="30"/>
  <c r="HR9" i="30"/>
  <c r="EX89" i="30"/>
  <c r="DN88" i="30"/>
  <c r="EX8" i="30"/>
  <c r="DN6" i="30"/>
  <c r="KL28" i="30"/>
  <c r="KL12" i="30"/>
  <c r="KL67" i="30"/>
  <c r="JB45" i="30"/>
  <c r="DN31" i="30"/>
  <c r="KL11" i="30"/>
  <c r="JB55" i="30"/>
  <c r="HR36" i="30"/>
  <c r="GH58" i="30"/>
  <c r="EX71" i="30"/>
  <c r="DN55" i="30"/>
  <c r="KL116" i="30"/>
  <c r="EX72" i="30"/>
  <c r="KL55" i="30"/>
  <c r="EX28" i="30"/>
  <c r="KL72" i="30"/>
  <c r="HR75" i="30"/>
  <c r="GH115" i="30"/>
  <c r="DN47" i="30"/>
  <c r="JB74" i="30"/>
  <c r="GH7" i="30"/>
  <c r="JB83" i="30"/>
  <c r="KL33" i="30"/>
  <c r="KL76" i="30"/>
  <c r="JB62" i="30"/>
  <c r="HR33" i="30"/>
  <c r="HR85" i="30"/>
  <c r="HR60" i="30"/>
  <c r="KL66" i="30"/>
  <c r="JB114" i="30"/>
  <c r="JB12" i="30"/>
  <c r="JB115" i="30"/>
  <c r="HR58" i="30"/>
  <c r="HR7" i="30"/>
  <c r="HR83" i="30"/>
  <c r="EX113" i="30"/>
  <c r="DN110" i="30"/>
  <c r="GH59" i="30"/>
  <c r="DN111" i="30"/>
  <c r="KL53" i="30"/>
  <c r="JB36" i="30"/>
  <c r="HR55" i="30"/>
  <c r="GH87" i="30"/>
  <c r="EX81" i="30"/>
  <c r="DN117" i="30"/>
  <c r="DN81" i="30"/>
  <c r="DN84" i="30"/>
  <c r="KL113" i="30"/>
  <c r="KL62" i="30"/>
  <c r="KL84" i="30"/>
  <c r="EX112" i="30"/>
  <c r="GH75" i="30"/>
  <c r="EX87" i="30"/>
  <c r="DN45" i="30"/>
  <c r="KL40" i="30"/>
  <c r="JB76" i="30"/>
  <c r="EX88" i="30"/>
  <c r="DN80" i="30"/>
  <c r="EX86" i="30"/>
  <c r="DN83" i="30"/>
  <c r="EX55" i="30"/>
  <c r="EX73" i="30"/>
  <c r="EX47" i="30"/>
  <c r="DN114" i="30"/>
  <c r="CD116" i="30"/>
  <c r="DN112" i="30"/>
  <c r="KL44" i="30"/>
  <c r="KL45" i="30"/>
  <c r="JB116" i="30"/>
  <c r="JB117" i="30"/>
  <c r="HR16" i="30"/>
  <c r="DN12" i="30"/>
  <c r="KL43" i="30"/>
  <c r="KL25" i="30"/>
  <c r="JB9" i="30"/>
  <c r="HR47" i="30"/>
  <c r="HR31" i="30"/>
  <c r="HR82" i="30"/>
  <c r="GH72" i="30"/>
  <c r="KL111" i="30"/>
  <c r="KL31" i="30"/>
  <c r="GH46" i="30"/>
  <c r="HR77" i="30"/>
  <c r="KL64" i="30"/>
  <c r="JB87" i="30"/>
  <c r="GH81" i="30"/>
  <c r="EX74" i="30"/>
  <c r="KL88" i="30"/>
  <c r="HR117" i="30"/>
  <c r="GH45" i="30"/>
  <c r="EX77" i="30"/>
  <c r="DN25" i="30"/>
  <c r="KL48" i="30"/>
  <c r="JB81" i="30"/>
  <c r="JB77" i="30"/>
  <c r="DN32" i="30"/>
  <c r="KL9" i="30"/>
  <c r="JB47" i="30"/>
  <c r="HR111" i="30"/>
  <c r="EX59" i="30"/>
  <c r="KL59" i="30"/>
  <c r="JB110" i="30"/>
  <c r="DN48" i="30"/>
  <c r="DN51" i="30"/>
  <c r="KL114" i="30"/>
  <c r="HR44" i="30"/>
  <c r="EX26" i="30"/>
  <c r="EX80" i="30"/>
  <c r="JB63" i="30"/>
  <c r="DN116" i="30"/>
  <c r="EX69" i="30"/>
  <c r="EX57" i="30"/>
  <c r="KL42" i="30"/>
  <c r="HR87" i="30"/>
  <c r="DN57" i="30"/>
  <c r="KL47" i="30"/>
  <c r="HR69" i="30"/>
  <c r="CD74" i="30"/>
  <c r="KL70" i="30"/>
  <c r="KL60" i="30"/>
  <c r="HR80" i="30"/>
  <c r="GH80" i="30"/>
  <c r="GH117" i="30"/>
  <c r="EX76" i="30"/>
  <c r="DN41" i="30"/>
  <c r="KL10" i="30"/>
  <c r="GH70" i="30"/>
  <c r="GH57" i="30"/>
  <c r="DN113" i="30"/>
  <c r="CD31" i="30"/>
  <c r="KL51" i="30"/>
  <c r="KL81" i="30"/>
  <c r="JB111" i="30"/>
  <c r="GH79" i="30"/>
  <c r="HR86" i="30"/>
  <c r="GH111" i="30"/>
  <c r="DN7" i="30"/>
  <c r="GH69" i="30"/>
  <c r="KL46" i="30"/>
  <c r="HR116" i="30"/>
  <c r="GH9" i="30"/>
  <c r="KL80" i="30"/>
  <c r="GH52" i="30"/>
  <c r="EX63" i="30"/>
  <c r="DN75" i="30"/>
  <c r="KL73" i="30"/>
  <c r="JB53" i="30"/>
  <c r="GH77" i="30"/>
  <c r="DN89" i="30"/>
  <c r="KL26" i="30"/>
  <c r="EX32" i="30"/>
  <c r="HR41" i="30"/>
  <c r="EX67" i="30"/>
  <c r="EX117" i="30"/>
  <c r="EX10" i="30"/>
  <c r="DN11" i="30"/>
  <c r="KL75" i="30"/>
  <c r="HR48" i="30"/>
  <c r="DN20" i="30"/>
  <c r="HR62" i="30"/>
  <c r="GH47" i="30"/>
  <c r="EX114" i="30"/>
  <c r="KL82" i="30"/>
  <c r="EX60" i="30"/>
  <c r="JB58" i="30"/>
  <c r="JB112" i="30"/>
  <c r="HR114" i="30"/>
  <c r="KL74" i="30"/>
  <c r="KL6" i="30"/>
  <c r="KL57" i="30"/>
  <c r="HR72" i="30"/>
  <c r="GH89" i="30"/>
  <c r="EX7" i="30"/>
  <c r="DN10" i="30"/>
  <c r="KL58" i="30"/>
  <c r="DN71" i="30"/>
  <c r="HR51" i="30"/>
  <c r="KL54" i="30"/>
  <c r="KL52" i="30"/>
  <c r="JB32" i="30"/>
  <c r="EX25" i="30"/>
  <c r="JB68" i="30"/>
  <c r="KL89" i="30"/>
  <c r="EX62" i="30"/>
  <c r="DN62" i="30"/>
  <c r="KL8" i="30"/>
  <c r="KL20" i="30"/>
  <c r="DN49" i="30"/>
  <c r="GH48" i="30"/>
  <c r="CD26" i="30"/>
  <c r="HR88" i="30"/>
  <c r="CD60" i="30"/>
  <c r="JB84" i="30"/>
  <c r="GH8" i="30"/>
  <c r="DN33" i="30"/>
  <c r="CD39" i="30"/>
  <c r="JB44" i="30"/>
  <c r="JB79" i="30"/>
  <c r="HR81" i="30"/>
  <c r="GH51" i="30"/>
  <c r="GH36" i="30"/>
  <c r="EX36" i="30"/>
  <c r="DN86" i="30"/>
  <c r="CD57" i="30"/>
  <c r="KL87" i="30"/>
  <c r="KL23" i="30"/>
  <c r="HR73" i="30"/>
  <c r="GH116" i="30"/>
  <c r="EX78" i="30"/>
  <c r="KL115" i="30"/>
  <c r="KL32" i="30"/>
  <c r="JB64" i="30"/>
  <c r="JB54" i="30"/>
  <c r="JB72" i="30"/>
  <c r="HR12" i="30"/>
  <c r="HR84" i="30"/>
  <c r="GH44" i="30"/>
  <c r="EX53" i="30"/>
  <c r="KL69" i="30"/>
  <c r="JB113" i="30"/>
  <c r="JB78" i="30"/>
  <c r="KL78" i="30"/>
  <c r="JB51" i="30"/>
  <c r="GH54" i="30"/>
  <c r="EX79" i="30"/>
  <c r="DN54" i="30"/>
  <c r="DN36" i="30"/>
  <c r="JB20" i="30"/>
  <c r="HR8" i="30"/>
  <c r="HR112" i="30"/>
  <c r="GH82" i="30"/>
  <c r="EX82" i="30"/>
  <c r="DN52" i="30"/>
  <c r="JB73" i="30"/>
  <c r="HR79" i="30"/>
  <c r="DN115" i="30"/>
  <c r="DN74" i="30"/>
  <c r="KL77" i="30"/>
  <c r="JB41" i="30"/>
  <c r="JB60" i="30"/>
  <c r="HR26" i="30"/>
  <c r="HR46" i="30"/>
  <c r="DN16" i="30"/>
  <c r="KL68" i="30"/>
  <c r="KL79" i="30"/>
  <c r="JB85" i="30"/>
  <c r="HR20" i="30"/>
  <c r="GH86" i="30"/>
  <c r="KL85" i="30"/>
  <c r="KL27" i="30"/>
  <c r="HR25" i="30"/>
  <c r="EX116" i="30"/>
  <c r="DN87" i="30"/>
  <c r="DN60" i="30"/>
  <c r="CD113" i="30"/>
  <c r="HR63" i="30"/>
  <c r="GH63" i="30"/>
  <c r="GH49" i="30"/>
  <c r="DN53" i="30"/>
  <c r="CD45" i="30"/>
  <c r="KL63" i="30"/>
  <c r="JB49" i="30"/>
  <c r="JB48" i="30"/>
  <c r="HR59" i="30"/>
  <c r="HR78" i="30"/>
  <c r="EX16" i="30"/>
  <c r="EX85" i="30"/>
  <c r="CD87" i="30"/>
  <c r="JB52" i="30"/>
  <c r="GH32" i="30"/>
  <c r="EX54" i="30"/>
  <c r="KL49" i="30"/>
  <c r="GH68" i="30"/>
  <c r="HR49" i="30"/>
  <c r="EX58" i="30"/>
  <c r="DN76" i="30"/>
  <c r="KL16" i="30"/>
  <c r="JB11" i="30"/>
  <c r="HR74" i="30"/>
  <c r="GH74" i="30"/>
  <c r="DN23" i="30"/>
  <c r="KL83" i="30"/>
  <c r="JB25" i="30"/>
  <c r="EX31" i="30"/>
  <c r="JB33" i="30"/>
  <c r="KL110" i="30"/>
  <c r="KL112" i="30"/>
  <c r="HR76" i="30"/>
  <c r="KL36" i="30"/>
  <c r="JB40" i="30"/>
  <c r="JB82" i="30"/>
  <c r="HR115" i="30"/>
  <c r="HR52" i="30"/>
  <c r="EX111" i="30"/>
  <c r="EX84" i="30"/>
  <c r="DN27" i="30"/>
  <c r="JB88" i="30"/>
  <c r="HR53" i="30"/>
  <c r="GH26" i="30"/>
  <c r="GH88" i="30"/>
  <c r="DN59" i="30"/>
  <c r="KL41" i="30"/>
  <c r="KL39" i="30"/>
  <c r="JB86" i="30"/>
  <c r="HR110" i="30"/>
  <c r="EX51" i="30"/>
  <c r="EX115" i="30"/>
  <c r="DN85" i="30"/>
  <c r="KL86" i="30"/>
  <c r="EX9" i="30"/>
  <c r="DN63" i="30"/>
  <c r="KL117" i="30"/>
  <c r="GH112" i="30"/>
  <c r="EX110" i="30"/>
  <c r="EX83" i="30"/>
  <c r="KL7" i="30"/>
  <c r="JB89" i="30"/>
  <c r="HR113" i="30"/>
  <c r="GH113" i="30"/>
  <c r="GH76" i="30"/>
  <c r="EX46" i="30"/>
  <c r="DN77" i="30"/>
  <c r="DN28" i="30"/>
  <c r="DN26" i="30"/>
  <c r="CC83" i="30"/>
  <c r="KN83" i="30" s="1"/>
  <c r="CC76" i="30"/>
  <c r="KN76" i="30" s="1"/>
  <c r="CC78" i="30"/>
  <c r="KN78" i="30" s="1"/>
  <c r="CC81" i="30"/>
  <c r="KN81" i="30" s="1"/>
  <c r="CC114" i="30"/>
  <c r="CC82" i="30"/>
  <c r="KN82" i="30" s="1"/>
  <c r="BE65" i="30"/>
  <c r="KX48" i="35" l="1"/>
  <c r="I47" i="35"/>
  <c r="LC47" i="35"/>
  <c r="LD47" i="35" s="1"/>
  <c r="KO28" i="35"/>
  <c r="KQ28" i="35" s="1"/>
  <c r="KS28" i="35" s="1"/>
  <c r="LA28" i="35"/>
  <c r="I42" i="35"/>
  <c r="LC42" i="35"/>
  <c r="LD42" i="35" s="1"/>
  <c r="KX44" i="35"/>
  <c r="I39" i="35"/>
  <c r="LC39" i="35"/>
  <c r="LD39" i="35" s="1"/>
  <c r="LC46" i="35"/>
  <c r="LD46" i="35" s="1"/>
  <c r="I46" i="35"/>
  <c r="LC44" i="35"/>
  <c r="LD44" i="35" s="1"/>
  <c r="I44" i="35"/>
  <c r="LA9" i="35"/>
  <c r="KO9" i="35"/>
  <c r="KQ9" i="35" s="1"/>
  <c r="KR9" i="35" s="1"/>
  <c r="KX47" i="35"/>
  <c r="KX40" i="35"/>
  <c r="KX42" i="35"/>
  <c r="I43" i="35"/>
  <c r="LC43" i="35"/>
  <c r="LD43" i="35" s="1"/>
  <c r="LA8" i="35"/>
  <c r="KO8" i="35"/>
  <c r="KQ8" i="35" s="1"/>
  <c r="KR8" i="35" s="1"/>
  <c r="KX39" i="35"/>
  <c r="KX55" i="35"/>
  <c r="KX52" i="35"/>
  <c r="KX51" i="35"/>
  <c r="KX53" i="35"/>
  <c r="KX54" i="35"/>
  <c r="KX50" i="35"/>
  <c r="KX49" i="35"/>
  <c r="KX46" i="35"/>
  <c r="LC45" i="35"/>
  <c r="LD45" i="35" s="1"/>
  <c r="I45" i="35"/>
  <c r="LC41" i="35"/>
  <c r="LD41" i="35" s="1"/>
  <c r="I41" i="35"/>
  <c r="LC40" i="35"/>
  <c r="LD40" i="35" s="1"/>
  <c r="I40" i="35"/>
  <c r="LA12" i="35"/>
  <c r="KO12" i="35"/>
  <c r="KQ12" i="35" s="1"/>
  <c r="KR12" i="35" s="1"/>
  <c r="KX12" i="35" s="1"/>
  <c r="KX43" i="35"/>
  <c r="KX41" i="35"/>
  <c r="I48" i="35"/>
  <c r="LC48" i="35"/>
  <c r="LD48" i="35" s="1"/>
  <c r="LG48" i="35" s="1"/>
  <c r="KX45" i="35"/>
  <c r="KW10" i="34"/>
  <c r="LB18" i="34"/>
  <c r="LD18" i="34" s="1"/>
  <c r="I18" i="34"/>
  <c r="LB11" i="34"/>
  <c r="LE11" i="34" s="1"/>
  <c r="I11" i="34"/>
  <c r="KY43" i="34"/>
  <c r="JA43" i="34"/>
  <c r="KM43" i="34"/>
  <c r="JA46" i="34"/>
  <c r="KY46" i="34"/>
  <c r="KM46" i="34"/>
  <c r="LB16" i="34"/>
  <c r="LE16" i="34" s="1"/>
  <c r="I16" i="34"/>
  <c r="KW15" i="34"/>
  <c r="LB19" i="34"/>
  <c r="LD19" i="34" s="1"/>
  <c r="I19" i="34"/>
  <c r="KW11" i="34"/>
  <c r="KW16" i="34"/>
  <c r="LB17" i="34"/>
  <c r="LD17" i="34" s="1"/>
  <c r="I17" i="34"/>
  <c r="I8" i="34"/>
  <c r="LB8" i="34"/>
  <c r="LE8" i="34" s="1"/>
  <c r="KW12" i="34"/>
  <c r="LB15" i="34"/>
  <c r="LE15" i="34" s="1"/>
  <c r="I15" i="34"/>
  <c r="I10" i="34"/>
  <c r="LB10" i="34"/>
  <c r="LE10" i="34" s="1"/>
  <c r="LB12" i="34"/>
  <c r="LE12" i="34" s="1"/>
  <c r="I12" i="34"/>
  <c r="KY44" i="34"/>
  <c r="KM44" i="34"/>
  <c r="JA44" i="34"/>
  <c r="KW8" i="34"/>
  <c r="KW25" i="34"/>
  <c r="KW24" i="34"/>
  <c r="KW20" i="34"/>
  <c r="KW23" i="34"/>
  <c r="KW26" i="34"/>
  <c r="KN45" i="30"/>
  <c r="I13" i="30"/>
  <c r="LC13" i="30"/>
  <c r="LF13" i="30" s="1"/>
  <c r="KN50" i="30"/>
  <c r="EX11" i="30"/>
  <c r="KN26" i="30"/>
  <c r="LA29" i="30"/>
  <c r="KO29" i="30"/>
  <c r="KQ29" i="30" s="1"/>
  <c r="KO35" i="30"/>
  <c r="KQ35" i="30" s="1"/>
  <c r="LA35" i="30"/>
  <c r="KN31" i="30"/>
  <c r="KN46" i="30"/>
  <c r="KN28" i="30"/>
  <c r="JB10" i="30"/>
  <c r="HR28" i="30"/>
  <c r="I15" i="30"/>
  <c r="LC15" i="30"/>
  <c r="LF15" i="30" s="1"/>
  <c r="KN8" i="30"/>
  <c r="KO14" i="30"/>
  <c r="KQ14" i="30" s="1"/>
  <c r="KR14" i="30" s="1"/>
  <c r="LA14" i="30"/>
  <c r="KN16" i="30"/>
  <c r="KN23" i="30"/>
  <c r="KZ49" i="30"/>
  <c r="KZ17" i="30"/>
  <c r="KN49" i="30"/>
  <c r="KN48" i="30"/>
  <c r="CD49" i="30"/>
  <c r="KO49" i="30" s="1"/>
  <c r="KN7" i="30"/>
  <c r="HR45" i="30"/>
  <c r="KO45" i="30" s="1"/>
  <c r="EX27" i="30"/>
  <c r="DM40" i="30"/>
  <c r="DN40" i="30" s="1"/>
  <c r="CD8" i="30"/>
  <c r="CD46" i="30"/>
  <c r="HR17" i="30"/>
  <c r="LA17" i="30" s="1"/>
  <c r="DM21" i="30"/>
  <c r="DN21" i="30" s="1"/>
  <c r="GG42" i="30"/>
  <c r="GH42" i="30" s="1"/>
  <c r="DN9" i="30"/>
  <c r="KO17" i="30"/>
  <c r="KQ17" i="30" s="1"/>
  <c r="DM42" i="30"/>
  <c r="DN42" i="30" s="1"/>
  <c r="GG33" i="30"/>
  <c r="KN33" i="30" s="1"/>
  <c r="GG6" i="30"/>
  <c r="GH6" i="30" s="1"/>
  <c r="GG40" i="30"/>
  <c r="GH40" i="30" s="1"/>
  <c r="KO80" i="30"/>
  <c r="KQ80" i="30" s="1"/>
  <c r="KV80" i="30" s="1"/>
  <c r="KO52" i="30"/>
  <c r="KQ52" i="30" s="1"/>
  <c r="KT52" i="30" s="1"/>
  <c r="KO77" i="30"/>
  <c r="KQ77" i="30" s="1"/>
  <c r="KV77" i="30" s="1"/>
  <c r="KO31" i="30"/>
  <c r="KZ26" i="30"/>
  <c r="KO74" i="30"/>
  <c r="KQ74" i="30" s="1"/>
  <c r="KO26" i="30"/>
  <c r="GH50" i="30"/>
  <c r="GH23" i="30"/>
  <c r="GH25" i="30"/>
  <c r="KZ45" i="30"/>
  <c r="KZ46" i="30"/>
  <c r="DN46" i="30"/>
  <c r="DN8" i="30"/>
  <c r="KZ8" i="30"/>
  <c r="LA30" i="30"/>
  <c r="LC30" i="30" s="1"/>
  <c r="LE30" i="30" s="1"/>
  <c r="KZ63" i="30"/>
  <c r="AT48" i="30"/>
  <c r="KO48" i="30" s="1"/>
  <c r="KQ34" i="30"/>
  <c r="KQ37" i="30"/>
  <c r="DN24" i="30"/>
  <c r="LA34" i="30"/>
  <c r="I34" i="30" s="1"/>
  <c r="KZ7" i="30"/>
  <c r="KZ48" i="30"/>
  <c r="KQ61" i="30"/>
  <c r="KT61" i="30" s="1"/>
  <c r="KQ30" i="30"/>
  <c r="KS30" i="30" s="1"/>
  <c r="KQ38" i="30"/>
  <c r="KS38" i="30" s="1"/>
  <c r="LA38" i="30"/>
  <c r="KQ18" i="30"/>
  <c r="LA18" i="30"/>
  <c r="LA37" i="30"/>
  <c r="I61" i="30"/>
  <c r="LC61" i="30"/>
  <c r="LD61" i="30" s="1"/>
  <c r="KZ57" i="30"/>
  <c r="LA52" i="30"/>
  <c r="LC52" i="30" s="1"/>
  <c r="LD52" i="30" s="1"/>
  <c r="KZ59" i="30"/>
  <c r="KZ31" i="30"/>
  <c r="LA31" i="30"/>
  <c r="HR57" i="30"/>
  <c r="KO57" i="30" s="1"/>
  <c r="KZ81" i="30"/>
  <c r="HR54" i="30"/>
  <c r="KZ54" i="30"/>
  <c r="KZ76" i="30"/>
  <c r="KZ75" i="30"/>
  <c r="AT65" i="30"/>
  <c r="CD75" i="30"/>
  <c r="KZ78" i="30"/>
  <c r="DN58" i="30"/>
  <c r="KO58" i="30" s="1"/>
  <c r="KZ58" i="30"/>
  <c r="DN44" i="30"/>
  <c r="LA77" i="30"/>
  <c r="LC77" i="30" s="1"/>
  <c r="LF77" i="30" s="1"/>
  <c r="GH71" i="30"/>
  <c r="KO71" i="30" s="1"/>
  <c r="KZ71" i="30"/>
  <c r="GH39" i="30"/>
  <c r="GH60" i="30"/>
  <c r="LA60" i="30" s="1"/>
  <c r="GH41" i="30"/>
  <c r="DB72" i="30"/>
  <c r="DD72" i="30" s="1"/>
  <c r="DC65" i="30"/>
  <c r="DB66" i="30"/>
  <c r="DD66" i="30" s="1"/>
  <c r="DN66" i="30" s="1"/>
  <c r="DB65" i="30"/>
  <c r="DB70" i="30"/>
  <c r="DD70" i="30" s="1"/>
  <c r="DB69" i="30"/>
  <c r="DD69" i="30" s="1"/>
  <c r="DN69" i="30" s="1"/>
  <c r="DK65" i="30"/>
  <c r="DB67" i="30"/>
  <c r="DD67" i="30" s="1"/>
  <c r="DN67" i="30" s="1"/>
  <c r="DB64" i="30"/>
  <c r="DD64" i="30" s="1"/>
  <c r="DN64" i="30" s="1"/>
  <c r="DB68" i="30"/>
  <c r="DD68" i="30" s="1"/>
  <c r="DD79" i="30"/>
  <c r="DN19" i="30"/>
  <c r="KZ73" i="30"/>
  <c r="KZ10" i="30"/>
  <c r="KZ11" i="30"/>
  <c r="KZ62" i="30"/>
  <c r="KZ53" i="30"/>
  <c r="KZ51" i="30"/>
  <c r="KZ28" i="30"/>
  <c r="KZ16" i="30"/>
  <c r="KZ27" i="30"/>
  <c r="KZ55" i="30"/>
  <c r="KW89" i="30"/>
  <c r="I88" i="30"/>
  <c r="KW86" i="30"/>
  <c r="LA74" i="30"/>
  <c r="LA116" i="30"/>
  <c r="LA115" i="30"/>
  <c r="AT63" i="30"/>
  <c r="KO63" i="30" s="1"/>
  <c r="KV8" i="30"/>
  <c r="KT113" i="30"/>
  <c r="KU49" i="30"/>
  <c r="KT112" i="30"/>
  <c r="KT110" i="30"/>
  <c r="LA26" i="30"/>
  <c r="LA112" i="30"/>
  <c r="KT29" i="20"/>
  <c r="LA80" i="30"/>
  <c r="I80" i="30" s="1"/>
  <c r="LA113" i="30"/>
  <c r="AT117" i="30"/>
  <c r="AT10" i="30"/>
  <c r="AT51" i="30"/>
  <c r="AT62" i="30"/>
  <c r="AT114" i="30"/>
  <c r="AT50" i="30"/>
  <c r="AT75" i="30"/>
  <c r="AT73" i="30"/>
  <c r="KO73" i="30" s="1"/>
  <c r="AT16" i="30"/>
  <c r="AT66" i="30"/>
  <c r="AT72" i="30"/>
  <c r="AT76" i="30"/>
  <c r="AT64" i="30"/>
  <c r="AT7" i="30"/>
  <c r="KO7" i="30" s="1"/>
  <c r="AT11" i="30"/>
  <c r="AT53" i="30"/>
  <c r="AT55" i="30"/>
  <c r="AT23" i="30"/>
  <c r="AT68" i="30"/>
  <c r="AT67" i="30"/>
  <c r="AT54" i="30"/>
  <c r="AT25" i="30"/>
  <c r="AT69" i="30"/>
  <c r="AT33" i="30"/>
  <c r="AT27" i="30"/>
  <c r="AT82" i="30"/>
  <c r="CD64" i="30"/>
  <c r="CD23" i="30"/>
  <c r="CD53" i="30"/>
  <c r="CD11" i="30"/>
  <c r="CD114" i="30"/>
  <c r="CD76" i="30"/>
  <c r="CD55" i="30"/>
  <c r="CD50" i="30"/>
  <c r="CD9" i="30"/>
  <c r="CD6" i="30"/>
  <c r="CD67" i="30"/>
  <c r="CD66" i="30"/>
  <c r="CD21" i="30"/>
  <c r="CD42" i="30"/>
  <c r="CD25" i="30"/>
  <c r="CD27" i="30"/>
  <c r="CD82" i="30"/>
  <c r="CD16" i="30"/>
  <c r="CD51" i="30"/>
  <c r="CD62" i="30"/>
  <c r="CD10" i="30"/>
  <c r="CD33" i="30"/>
  <c r="CD44" i="30"/>
  <c r="CD69" i="30"/>
  <c r="CD78" i="30"/>
  <c r="KO78" i="30" s="1"/>
  <c r="CD83" i="30"/>
  <c r="KO83" i="30" s="1"/>
  <c r="CD28" i="30"/>
  <c r="CD59" i="30"/>
  <c r="KO59" i="30" s="1"/>
  <c r="CD81" i="30"/>
  <c r="KO81" i="30" s="1"/>
  <c r="F42" i="29"/>
  <c r="Q119" i="30"/>
  <c r="Q120" i="30" s="1"/>
  <c r="J27" i="29"/>
  <c r="BG31" i="20"/>
  <c r="KD31" i="20"/>
  <c r="JR92" i="20"/>
  <c r="JR93" i="20" s="1"/>
  <c r="JU52" i="20" s="1"/>
  <c r="JV52" i="20" s="1"/>
  <c r="IH92" i="20"/>
  <c r="IH93" i="20" s="1"/>
  <c r="IC92" i="20"/>
  <c r="IC93" i="20" s="1"/>
  <c r="IF40" i="20" s="1"/>
  <c r="IG40" i="20" s="1"/>
  <c r="HZ31" i="20"/>
  <c r="GU31" i="20"/>
  <c r="H24" i="29"/>
  <c r="CG31" i="20"/>
  <c r="AP37" i="35" l="1"/>
  <c r="AP32" i="35"/>
  <c r="AP22" i="35"/>
  <c r="AP13" i="35"/>
  <c r="AP6" i="35"/>
  <c r="T6" i="35" s="1"/>
  <c r="U6" i="35" s="1"/>
  <c r="AS6" i="35" s="1"/>
  <c r="AP24" i="35"/>
  <c r="AP36" i="35"/>
  <c r="AP34" i="35"/>
  <c r="AP29" i="35"/>
  <c r="AP20" i="35"/>
  <c r="AP19" i="35"/>
  <c r="T19" i="35" s="1"/>
  <c r="U19" i="35" s="1"/>
  <c r="AS19" i="35" s="1"/>
  <c r="AP11" i="35"/>
  <c r="T11" i="35" s="1"/>
  <c r="U11" i="35" s="1"/>
  <c r="AS11" i="35" s="1"/>
  <c r="AP38" i="35"/>
  <c r="AP35" i="35"/>
  <c r="AP30" i="35"/>
  <c r="AP28" i="35"/>
  <c r="AP21" i="35"/>
  <c r="AP10" i="35"/>
  <c r="T10" i="35" s="1"/>
  <c r="U10" i="35" s="1"/>
  <c r="AS10" i="35" s="1"/>
  <c r="AP27" i="35"/>
  <c r="AP7" i="35"/>
  <c r="T7" i="35" s="1"/>
  <c r="U7" i="35" s="1"/>
  <c r="AS7" i="35" s="1"/>
  <c r="LG40" i="35"/>
  <c r="LG45" i="35"/>
  <c r="LG43" i="35"/>
  <c r="LG44" i="35"/>
  <c r="LC28" i="35"/>
  <c r="LE28" i="35" s="1"/>
  <c r="I28" i="35"/>
  <c r="I12" i="35"/>
  <c r="LC12" i="35"/>
  <c r="LF12" i="35" s="1"/>
  <c r="LG41" i="35"/>
  <c r="KX8" i="35"/>
  <c r="KX17" i="35"/>
  <c r="KX33" i="35"/>
  <c r="KX18" i="35"/>
  <c r="KX25" i="35"/>
  <c r="KX23" i="35"/>
  <c r="KX31" i="35"/>
  <c r="KX15" i="35"/>
  <c r="KX16" i="35"/>
  <c r="KX26" i="35"/>
  <c r="KX14" i="35"/>
  <c r="LC9" i="35"/>
  <c r="LF9" i="35" s="1"/>
  <c r="I9" i="35"/>
  <c r="LG46" i="35"/>
  <c r="LG42" i="35"/>
  <c r="LG47" i="35"/>
  <c r="KX9" i="35"/>
  <c r="LA45" i="30"/>
  <c r="LC8" i="35"/>
  <c r="LF8" i="35" s="1"/>
  <c r="I8" i="35"/>
  <c r="LG39" i="35"/>
  <c r="LG53" i="35"/>
  <c r="LG50" i="35"/>
  <c r="LG54" i="35"/>
  <c r="LG51" i="35"/>
  <c r="LG52" i="35"/>
  <c r="LG55" i="35"/>
  <c r="LG49" i="35"/>
  <c r="KN43" i="34"/>
  <c r="KP43" i="34" s="1"/>
  <c r="KS43" i="34" s="1"/>
  <c r="KZ43" i="34"/>
  <c r="KN44" i="34"/>
  <c r="KP44" i="34" s="1"/>
  <c r="KS44" i="34" s="1"/>
  <c r="KZ44" i="34"/>
  <c r="DI30" i="34"/>
  <c r="DI29" i="34"/>
  <c r="DI28" i="34"/>
  <c r="DI27" i="34"/>
  <c r="DI14" i="34"/>
  <c r="DI19" i="34"/>
  <c r="DI18" i="34"/>
  <c r="DI17" i="34"/>
  <c r="DI9" i="34"/>
  <c r="CM9" i="34" s="1"/>
  <c r="CN9" i="34" s="1"/>
  <c r="DL9" i="34" s="1"/>
  <c r="DI6" i="34"/>
  <c r="CM6" i="34" s="1"/>
  <c r="CN6" i="34" s="1"/>
  <c r="DL6" i="34" s="1"/>
  <c r="DI22" i="34"/>
  <c r="DI13" i="34"/>
  <c r="CM13" i="34" s="1"/>
  <c r="CN13" i="34" s="1"/>
  <c r="DL13" i="34" s="1"/>
  <c r="DI7" i="34"/>
  <c r="CM7" i="34" s="1"/>
  <c r="CN7" i="34" s="1"/>
  <c r="DL7" i="34" s="1"/>
  <c r="DI21" i="34"/>
  <c r="CM21" i="34" s="1"/>
  <c r="CN21" i="34" s="1"/>
  <c r="DL21" i="34" s="1"/>
  <c r="KN46" i="34"/>
  <c r="KP46" i="34" s="1"/>
  <c r="KS46" i="34" s="1"/>
  <c r="KZ46" i="34"/>
  <c r="KO28" i="30"/>
  <c r="KQ28" i="30" s="1"/>
  <c r="AP35" i="30"/>
  <c r="AP29" i="30"/>
  <c r="KU29" i="30"/>
  <c r="KS29" i="30"/>
  <c r="KT35" i="30"/>
  <c r="KS35" i="30"/>
  <c r="LC35" i="30"/>
  <c r="I35" i="30"/>
  <c r="I29" i="30"/>
  <c r="LC29" i="30"/>
  <c r="LC14" i="30"/>
  <c r="LF14" i="30" s="1"/>
  <c r="I14" i="30"/>
  <c r="KO75" i="30"/>
  <c r="KQ75" i="30" s="1"/>
  <c r="KV75" i="30" s="1"/>
  <c r="LA49" i="30"/>
  <c r="I49" i="30" s="1"/>
  <c r="LA46" i="30"/>
  <c r="I46" i="30" s="1"/>
  <c r="KZ33" i="30"/>
  <c r="KO8" i="30"/>
  <c r="KQ8" i="30" s="1"/>
  <c r="KR8" i="30" s="1"/>
  <c r="GH33" i="30"/>
  <c r="KO33" i="30" s="1"/>
  <c r="KQ33" i="30" s="1"/>
  <c r="AP31" i="30"/>
  <c r="O42" i="29"/>
  <c r="P42" i="29" s="1"/>
  <c r="DL65" i="30"/>
  <c r="DM65" i="30"/>
  <c r="KN65" i="30" s="1"/>
  <c r="KO82" i="30"/>
  <c r="KO60" i="30"/>
  <c r="KQ60" i="30" s="1"/>
  <c r="KT60" i="30" s="1"/>
  <c r="KX60" i="30" s="1"/>
  <c r="KO16" i="30"/>
  <c r="KQ16" i="30" s="1"/>
  <c r="KQ26" i="30"/>
  <c r="KS26" i="30" s="1"/>
  <c r="KO25" i="30"/>
  <c r="KO23" i="30"/>
  <c r="KO10" i="30"/>
  <c r="KQ10" i="30" s="1"/>
  <c r="KO66" i="30"/>
  <c r="KO54" i="30"/>
  <c r="KQ54" i="30" s="1"/>
  <c r="KT54" i="30" s="1"/>
  <c r="KO67" i="30"/>
  <c r="KO53" i="30"/>
  <c r="KQ53" i="30" s="1"/>
  <c r="KT53" i="30" s="1"/>
  <c r="KO76" i="30"/>
  <c r="KQ76" i="30" s="1"/>
  <c r="KV76" i="30" s="1"/>
  <c r="KO62" i="30"/>
  <c r="KQ62" i="30" s="1"/>
  <c r="KT62" i="30" s="1"/>
  <c r="KX62" i="30" s="1"/>
  <c r="KO69" i="30"/>
  <c r="KO11" i="30"/>
  <c r="KQ11" i="30" s="1"/>
  <c r="KO51" i="30"/>
  <c r="KQ51" i="30" s="1"/>
  <c r="KT51" i="30" s="1"/>
  <c r="KO50" i="30"/>
  <c r="KQ50" i="30" s="1"/>
  <c r="KO64" i="30"/>
  <c r="KO46" i="30"/>
  <c r="KQ46" i="30" s="1"/>
  <c r="KT46" i="30" s="1"/>
  <c r="KO27" i="30"/>
  <c r="KQ27" i="30" s="1"/>
  <c r="KS27" i="30" s="1"/>
  <c r="KO55" i="30"/>
  <c r="KQ55" i="30" s="1"/>
  <c r="KT55" i="30" s="1"/>
  <c r="IF38" i="20"/>
  <c r="IG38" i="20" s="1"/>
  <c r="IF35" i="20"/>
  <c r="IG35" i="20" s="1"/>
  <c r="IF41" i="20"/>
  <c r="IG41" i="20" s="1"/>
  <c r="IF37" i="20"/>
  <c r="IG37" i="20" s="1"/>
  <c r="IF33" i="20"/>
  <c r="IG33" i="20" s="1"/>
  <c r="IF36" i="20"/>
  <c r="IG36" i="20" s="1"/>
  <c r="IF32" i="20"/>
  <c r="IG32" i="20" s="1"/>
  <c r="IF34" i="20"/>
  <c r="IG34" i="20" s="1"/>
  <c r="IF8" i="20"/>
  <c r="IG8" i="20" s="1"/>
  <c r="KT26" i="30"/>
  <c r="AP28" i="30"/>
  <c r="AP26" i="30"/>
  <c r="KZ23" i="30"/>
  <c r="KZ50" i="30"/>
  <c r="KZ25" i="30"/>
  <c r="GH12" i="30"/>
  <c r="KO12" i="30" s="1"/>
  <c r="KQ45" i="30"/>
  <c r="KT45" i="30" s="1"/>
  <c r="KQ49" i="30"/>
  <c r="KT49" i="30" s="1"/>
  <c r="AP25" i="30"/>
  <c r="AP23" i="30"/>
  <c r="KZ12" i="30"/>
  <c r="LA8" i="30"/>
  <c r="I8" i="30" s="1"/>
  <c r="AP27" i="30"/>
  <c r="AP33" i="30"/>
  <c r="I30" i="30"/>
  <c r="KS17" i="30"/>
  <c r="KR17" i="30"/>
  <c r="KS18" i="30"/>
  <c r="KR18" i="30"/>
  <c r="AP30" i="30"/>
  <c r="AP38" i="30"/>
  <c r="KQ48" i="30"/>
  <c r="KT48" i="30" s="1"/>
  <c r="LA63" i="30"/>
  <c r="LC63" i="30" s="1"/>
  <c r="LD63" i="30" s="1"/>
  <c r="KQ63" i="30"/>
  <c r="KT63" i="30" s="1"/>
  <c r="LC34" i="30"/>
  <c r="LE34" i="30" s="1"/>
  <c r="AP34" i="30"/>
  <c r="AP37" i="30"/>
  <c r="KS37" i="30"/>
  <c r="KT37" i="30"/>
  <c r="KS34" i="30"/>
  <c r="KT34" i="30"/>
  <c r="LD34" i="30"/>
  <c r="KS8" i="30"/>
  <c r="AP32" i="30"/>
  <c r="T32" i="30" s="1"/>
  <c r="U32" i="30" s="1"/>
  <c r="AS32" i="30" s="1"/>
  <c r="KN32" i="30" s="1"/>
  <c r="AP36" i="30"/>
  <c r="AP22" i="30"/>
  <c r="T22" i="30" s="1"/>
  <c r="U22" i="30" s="1"/>
  <c r="AS22" i="30" s="1"/>
  <c r="KN22" i="30" s="1"/>
  <c r="KS49" i="30"/>
  <c r="KQ7" i="30"/>
  <c r="KS7" i="30" s="1"/>
  <c r="I17" i="30"/>
  <c r="LC17" i="30"/>
  <c r="LC18" i="30"/>
  <c r="I18" i="30"/>
  <c r="LC38" i="30"/>
  <c r="LE38" i="30" s="1"/>
  <c r="I38" i="30"/>
  <c r="LC37" i="30"/>
  <c r="I37" i="30"/>
  <c r="AN9" i="30"/>
  <c r="AO9" i="30" s="1"/>
  <c r="AS9" i="30" s="1"/>
  <c r="KN9" i="30" s="1"/>
  <c r="DI7" i="20"/>
  <c r="DI9" i="20"/>
  <c r="DI6" i="20"/>
  <c r="I83" i="30"/>
  <c r="KQ59" i="30"/>
  <c r="KT59" i="30" s="1"/>
  <c r="LA59" i="30"/>
  <c r="LC59" i="30" s="1"/>
  <c r="LD59" i="30" s="1"/>
  <c r="LC31" i="30"/>
  <c r="KQ31" i="30"/>
  <c r="KQ71" i="30"/>
  <c r="KV71" i="30" s="1"/>
  <c r="LA57" i="30"/>
  <c r="LC57" i="30" s="1"/>
  <c r="IF13" i="20"/>
  <c r="IG13" i="20" s="1"/>
  <c r="JA13" i="20" s="1"/>
  <c r="IF11" i="20"/>
  <c r="IG11" i="20" s="1"/>
  <c r="IF25" i="20"/>
  <c r="IG25" i="20" s="1"/>
  <c r="JA25" i="20" s="1"/>
  <c r="IF24" i="20"/>
  <c r="IG24" i="20" s="1"/>
  <c r="IF29" i="20"/>
  <c r="IG29" i="20" s="1"/>
  <c r="JA29" i="20" s="1"/>
  <c r="KQ81" i="30"/>
  <c r="Y47" i="30"/>
  <c r="Z47" i="30" s="1"/>
  <c r="AS47" i="30" s="1"/>
  <c r="KN47" i="30" s="1"/>
  <c r="KQ57" i="30"/>
  <c r="KT57" i="30" s="1"/>
  <c r="LA58" i="30"/>
  <c r="LC58" i="30" s="1"/>
  <c r="DN70" i="30"/>
  <c r="KO70" i="30" s="1"/>
  <c r="KZ70" i="30"/>
  <c r="DN79" i="30"/>
  <c r="KO79" i="30" s="1"/>
  <c r="KZ79" i="30"/>
  <c r="KQ58" i="30"/>
  <c r="KT58" i="30" s="1"/>
  <c r="DN72" i="30"/>
  <c r="KO72" i="30" s="1"/>
  <c r="KZ72" i="30"/>
  <c r="LA71" i="30"/>
  <c r="I71" i="30" s="1"/>
  <c r="DD65" i="30"/>
  <c r="KZ69" i="30"/>
  <c r="T36" i="30"/>
  <c r="U36" i="30" s="1"/>
  <c r="AS36" i="30" s="1"/>
  <c r="KN36" i="30" s="1"/>
  <c r="KZ66" i="30"/>
  <c r="KZ67" i="30"/>
  <c r="DN68" i="30"/>
  <c r="KO68" i="30" s="1"/>
  <c r="KZ64" i="30"/>
  <c r="KZ68" i="30"/>
  <c r="KQ78" i="30"/>
  <c r="KV78" i="30" s="1"/>
  <c r="H33" i="29"/>
  <c r="F51" i="29"/>
  <c r="I51" i="29"/>
  <c r="H51" i="29"/>
  <c r="M51" i="29"/>
  <c r="L51" i="29"/>
  <c r="K51" i="29"/>
  <c r="J51" i="29"/>
  <c r="G51" i="29"/>
  <c r="Y42" i="30"/>
  <c r="Z42" i="30" s="1"/>
  <c r="AP24" i="30"/>
  <c r="AI43" i="30"/>
  <c r="AJ43" i="30" s="1"/>
  <c r="KU44" i="30"/>
  <c r="I82" i="30"/>
  <c r="KV41" i="30"/>
  <c r="AP20" i="30"/>
  <c r="T20" i="30" s="1"/>
  <c r="U20" i="30" s="1"/>
  <c r="AS20" i="30" s="1"/>
  <c r="KN20" i="30" s="1"/>
  <c r="Y40" i="30"/>
  <c r="Z40" i="30" s="1"/>
  <c r="KR74" i="30"/>
  <c r="KV74" i="30"/>
  <c r="KR57" i="30"/>
  <c r="KV57" i="30"/>
  <c r="KU48" i="30"/>
  <c r="KS48" i="30"/>
  <c r="AD76" i="30"/>
  <c r="AE76" i="30" s="1"/>
  <c r="KU19" i="30"/>
  <c r="AP19" i="30"/>
  <c r="F49" i="29"/>
  <c r="AP21" i="30"/>
  <c r="KR71" i="30"/>
  <c r="KQ73" i="30"/>
  <c r="KV73" i="30" s="1"/>
  <c r="GC59" i="20"/>
  <c r="I89" i="30"/>
  <c r="KW88" i="30"/>
  <c r="I86" i="30"/>
  <c r="KW87" i="30"/>
  <c r="I87" i="30"/>
  <c r="LC46" i="30"/>
  <c r="KS46" i="30"/>
  <c r="KU46" i="30"/>
  <c r="KS45" i="30"/>
  <c r="KU45" i="30"/>
  <c r="I45" i="30"/>
  <c r="LC45" i="30"/>
  <c r="JU50" i="20"/>
  <c r="JV50" i="20" s="1"/>
  <c r="JU54" i="20"/>
  <c r="JV54" i="20" s="1"/>
  <c r="JU22" i="20"/>
  <c r="JV22" i="20" s="1"/>
  <c r="JU47" i="20"/>
  <c r="JV47" i="20" s="1"/>
  <c r="JU57" i="20"/>
  <c r="JV57" i="20" s="1"/>
  <c r="JU49" i="20"/>
  <c r="JV49" i="20" s="1"/>
  <c r="I74" i="30"/>
  <c r="LC74" i="30"/>
  <c r="LF74" i="30" s="1"/>
  <c r="LC116" i="30"/>
  <c r="LC115" i="30"/>
  <c r="LA76" i="30"/>
  <c r="LC76" i="30" s="1"/>
  <c r="LF76" i="30" s="1"/>
  <c r="LA51" i="30"/>
  <c r="LC51" i="30" s="1"/>
  <c r="LD51" i="30" s="1"/>
  <c r="LA78" i="30"/>
  <c r="I78" i="30" s="1"/>
  <c r="KU78" i="30"/>
  <c r="LC26" i="30"/>
  <c r="I26" i="30"/>
  <c r="IF16" i="20"/>
  <c r="IG16" i="20" s="1"/>
  <c r="JA16" i="20" s="1"/>
  <c r="IF44" i="20"/>
  <c r="IF28" i="20"/>
  <c r="IF14" i="20"/>
  <c r="IG14" i="20" s="1"/>
  <c r="JA14" i="20" s="1"/>
  <c r="IF42" i="20"/>
  <c r="IG42" i="20" s="1"/>
  <c r="JA42" i="20" s="1"/>
  <c r="IF23" i="20"/>
  <c r="IF43" i="20"/>
  <c r="IG43" i="20" s="1"/>
  <c r="IF15" i="20"/>
  <c r="IG15" i="20" s="1"/>
  <c r="JA15" i="20" s="1"/>
  <c r="IF21" i="20"/>
  <c r="IG21" i="20" s="1"/>
  <c r="IF46" i="20"/>
  <c r="IF30" i="20"/>
  <c r="IG30" i="20" s="1"/>
  <c r="JA30" i="20" s="1"/>
  <c r="IF45" i="20"/>
  <c r="IG45" i="20" s="1"/>
  <c r="JA45" i="20" s="1"/>
  <c r="IK50" i="20"/>
  <c r="IL50" i="20" s="1"/>
  <c r="IK53" i="20"/>
  <c r="IL53" i="20" s="1"/>
  <c r="IK22" i="20"/>
  <c r="IL22" i="20" s="1"/>
  <c r="IK63" i="20"/>
  <c r="IL63" i="20" s="1"/>
  <c r="JA63" i="20" s="1"/>
  <c r="IK51" i="20"/>
  <c r="IL51" i="20" s="1"/>
  <c r="IK54" i="20"/>
  <c r="IL54" i="20" s="1"/>
  <c r="IK52" i="20"/>
  <c r="IL52" i="20" s="1"/>
  <c r="IK57" i="20"/>
  <c r="IL57" i="20" s="1"/>
  <c r="JA57" i="20" s="1"/>
  <c r="IK49" i="20"/>
  <c r="IL49" i="20" s="1"/>
  <c r="IK47" i="20"/>
  <c r="IL47" i="20" s="1"/>
  <c r="GC60" i="20"/>
  <c r="KW85" i="30"/>
  <c r="I85" i="30"/>
  <c r="KW84" i="30"/>
  <c r="I84" i="30"/>
  <c r="KW31" i="30"/>
  <c r="I31" i="30"/>
  <c r="LC112" i="30"/>
  <c r="LD112" i="30" s="1"/>
  <c r="KW52" i="30"/>
  <c r="I52" i="30"/>
  <c r="LC80" i="30"/>
  <c r="LF80" i="30" s="1"/>
  <c r="I60" i="30"/>
  <c r="LC60" i="30"/>
  <c r="LD60" i="30" s="1"/>
  <c r="LC113" i="30"/>
  <c r="LD113" i="30" s="1"/>
  <c r="LA28" i="30"/>
  <c r="LC28" i="30" s="1"/>
  <c r="KW59" i="30"/>
  <c r="LA111" i="30"/>
  <c r="LC111" i="30" s="1"/>
  <c r="LD111" i="30" s="1"/>
  <c r="LA69" i="30"/>
  <c r="LA64" i="30"/>
  <c r="LA50" i="30"/>
  <c r="LA11" i="30"/>
  <c r="LA16" i="30"/>
  <c r="I16" i="30" s="1"/>
  <c r="I77" i="30"/>
  <c r="KU47" i="30"/>
  <c r="LA117" i="30"/>
  <c r="LA23" i="30"/>
  <c r="LA66" i="30"/>
  <c r="LA62" i="30"/>
  <c r="LA114" i="30"/>
  <c r="LA110" i="30"/>
  <c r="KT111" i="30"/>
  <c r="KX111" i="30" s="1"/>
  <c r="LA27" i="30"/>
  <c r="LA81" i="30"/>
  <c r="KW63" i="30"/>
  <c r="LA55" i="30"/>
  <c r="LA53" i="30"/>
  <c r="LA10" i="30"/>
  <c r="LA54" i="30"/>
  <c r="LA67" i="30"/>
  <c r="LA7" i="30"/>
  <c r="LA73" i="30"/>
  <c r="LA25" i="30"/>
  <c r="LA75" i="30"/>
  <c r="I75" i="30" s="1"/>
  <c r="LA48" i="30"/>
  <c r="CD65" i="30"/>
  <c r="IK31" i="20"/>
  <c r="HC92" i="20"/>
  <c r="FF31" i="20"/>
  <c r="FH31" i="20" s="1"/>
  <c r="J24" i="29"/>
  <c r="J28" i="29"/>
  <c r="J25" i="29"/>
  <c r="J26" i="29"/>
  <c r="J30" i="29" s="1"/>
  <c r="GX92" i="20"/>
  <c r="I26" i="29"/>
  <c r="I24" i="29"/>
  <c r="I25" i="29"/>
  <c r="I27" i="29"/>
  <c r="EP31" i="20"/>
  <c r="I28" i="29"/>
  <c r="H25" i="29"/>
  <c r="H26" i="29"/>
  <c r="DF31" i="20"/>
  <c r="H28" i="29"/>
  <c r="DI75" i="20" s="1"/>
  <c r="DA31" i="20"/>
  <c r="H27" i="29"/>
  <c r="CV31" i="20"/>
  <c r="HE31" i="20"/>
  <c r="DV31" i="20"/>
  <c r="JT31" i="20"/>
  <c r="JC92" i="20"/>
  <c r="JC93" i="20" s="1"/>
  <c r="JF12" i="20" s="1"/>
  <c r="JG12" i="20" s="1"/>
  <c r="KJ12" i="20" s="1"/>
  <c r="KK12" i="20" s="1"/>
  <c r="DT92" i="20"/>
  <c r="DT93" i="20" s="1"/>
  <c r="CJ92" i="20"/>
  <c r="CJ93" i="20" s="1"/>
  <c r="CM30" i="20" s="1"/>
  <c r="CN30" i="20" s="1"/>
  <c r="DY92" i="20"/>
  <c r="DY93" i="20" s="1"/>
  <c r="HU31" i="20"/>
  <c r="IT31" i="20"/>
  <c r="FZ31" i="20"/>
  <c r="GB31" i="20" s="1"/>
  <c r="DQ31" i="20"/>
  <c r="BV31" i="20"/>
  <c r="EA31" i="20"/>
  <c r="JY31" i="20"/>
  <c r="CQ31" i="20"/>
  <c r="BE92" i="20"/>
  <c r="BE93" i="20" s="1"/>
  <c r="BH41" i="20" s="1"/>
  <c r="BI41" i="20" s="1"/>
  <c r="CL31" i="20"/>
  <c r="GK31" i="20"/>
  <c r="GZ31" i="20"/>
  <c r="JO31" i="20"/>
  <c r="JJ31" i="20"/>
  <c r="JE31" i="20"/>
  <c r="IJ31" i="20"/>
  <c r="IO31" i="20"/>
  <c r="IE31" i="20"/>
  <c r="GP31" i="20"/>
  <c r="HJ31" i="20"/>
  <c r="FP31" i="20"/>
  <c r="FR31" i="20" s="1"/>
  <c r="FU31" i="20"/>
  <c r="FW31" i="20" s="1"/>
  <c r="FX92" i="20"/>
  <c r="FX93" i="20" s="1"/>
  <c r="FK31" i="20"/>
  <c r="FD92" i="20"/>
  <c r="FD93" i="20" s="1"/>
  <c r="EK31" i="20"/>
  <c r="CE92" i="20"/>
  <c r="CE93" i="20" s="1"/>
  <c r="BB31" i="20"/>
  <c r="BQ31" i="20"/>
  <c r="FI92" i="20"/>
  <c r="FI93" i="20" s="1"/>
  <c r="FL39" i="20" s="1"/>
  <c r="FM39" i="20" s="1"/>
  <c r="EN92" i="20"/>
  <c r="EN93" i="20" s="1"/>
  <c r="BJ92" i="20"/>
  <c r="BJ93" i="20" s="1"/>
  <c r="BM50" i="20" s="1"/>
  <c r="BN50" i="20" s="1"/>
  <c r="DD92" i="20"/>
  <c r="DD93" i="20" s="1"/>
  <c r="DG66" i="20" s="1"/>
  <c r="DH66" i="20" s="1"/>
  <c r="JW92" i="20"/>
  <c r="JW93" i="20" s="1"/>
  <c r="CY92" i="20"/>
  <c r="CY93" i="20" s="1"/>
  <c r="JM92" i="20"/>
  <c r="JM93" i="20" s="1"/>
  <c r="JH92" i="20"/>
  <c r="JH93" i="20" s="1"/>
  <c r="KB92" i="20"/>
  <c r="KB93" i="20" s="1"/>
  <c r="HX92" i="20"/>
  <c r="HX93" i="20" s="1"/>
  <c r="IR92" i="20"/>
  <c r="IR93" i="20" s="1"/>
  <c r="HS92" i="20"/>
  <c r="HS93" i="20" s="1"/>
  <c r="IM92" i="20"/>
  <c r="IM93" i="20" s="1"/>
  <c r="IP50" i="20" s="1"/>
  <c r="IQ50" i="20" s="1"/>
  <c r="GI92" i="20"/>
  <c r="GN92" i="20"/>
  <c r="GN93" i="20" s="1"/>
  <c r="HH92" i="20"/>
  <c r="HH93" i="20" s="1"/>
  <c r="GS92" i="20"/>
  <c r="EY92" i="20"/>
  <c r="FS92" i="20"/>
  <c r="FS93" i="20" s="1"/>
  <c r="FV56" i="20" s="1"/>
  <c r="FW56" i="20" s="1"/>
  <c r="GG56" i="20" s="1"/>
  <c r="FN92" i="20"/>
  <c r="DO92" i="20"/>
  <c r="EI92" i="20"/>
  <c r="EI93" i="20" s="1"/>
  <c r="ED92" i="20"/>
  <c r="ED93" i="20" s="1"/>
  <c r="CT92" i="20"/>
  <c r="CT93" i="20" s="1"/>
  <c r="CO92" i="20"/>
  <c r="CO93" i="20" s="1"/>
  <c r="CR41" i="20" s="1"/>
  <c r="CS41" i="20" s="1"/>
  <c r="AU92" i="20"/>
  <c r="AZ92" i="20"/>
  <c r="AZ93" i="20" s="1"/>
  <c r="BT92" i="20"/>
  <c r="BT93" i="20" s="1"/>
  <c r="KZ7" i="35" l="1"/>
  <c r="KN7" i="35"/>
  <c r="AT7" i="35"/>
  <c r="KN11" i="35"/>
  <c r="KZ11" i="35"/>
  <c r="AT11" i="35"/>
  <c r="KN10" i="35"/>
  <c r="KZ10" i="35"/>
  <c r="AT10" i="35"/>
  <c r="KZ19" i="35"/>
  <c r="KN19" i="35"/>
  <c r="AT19" i="35"/>
  <c r="KZ6" i="35"/>
  <c r="KN6" i="35"/>
  <c r="AT6" i="35"/>
  <c r="LB46" i="34"/>
  <c r="LC46" i="34" s="1"/>
  <c r="I46" i="34"/>
  <c r="ES30" i="34"/>
  <c r="ES29" i="34"/>
  <c r="ES28" i="34"/>
  <c r="ES27" i="34"/>
  <c r="ES19" i="34"/>
  <c r="ES18" i="34"/>
  <c r="ES17" i="34"/>
  <c r="ES9" i="34"/>
  <c r="DW9" i="34" s="1"/>
  <c r="DX9" i="34" s="1"/>
  <c r="EV9" i="34" s="1"/>
  <c r="EW9" i="34" s="1"/>
  <c r="ES6" i="34"/>
  <c r="DW6" i="34" s="1"/>
  <c r="DX6" i="34" s="1"/>
  <c r="EV6" i="34" s="1"/>
  <c r="EW6" i="34" s="1"/>
  <c r="ES21" i="34"/>
  <c r="ES14" i="34"/>
  <c r="DW14" i="34" s="1"/>
  <c r="DX14" i="34" s="1"/>
  <c r="EV14" i="34" s="1"/>
  <c r="ES13" i="34"/>
  <c r="ES7" i="34"/>
  <c r="DW7" i="34" s="1"/>
  <c r="DX7" i="34" s="1"/>
  <c r="EV7" i="34" s="1"/>
  <c r="EW7" i="34" s="1"/>
  <c r="ES22" i="34"/>
  <c r="GC46" i="34"/>
  <c r="GC43" i="34"/>
  <c r="GC42" i="34"/>
  <c r="FL42" i="34" s="1"/>
  <c r="FM42" i="34" s="1"/>
  <c r="GF42" i="34" s="1"/>
  <c r="GG42" i="34" s="1"/>
  <c r="GC44" i="34"/>
  <c r="GC45" i="34"/>
  <c r="GC39" i="34"/>
  <c r="GC38" i="34"/>
  <c r="FL38" i="34" s="1"/>
  <c r="FM38" i="34" s="1"/>
  <c r="GF38" i="34" s="1"/>
  <c r="GG38" i="34" s="1"/>
  <c r="GC41" i="34"/>
  <c r="FL41" i="34" s="1"/>
  <c r="FM41" i="34" s="1"/>
  <c r="GF41" i="34" s="1"/>
  <c r="GG41" i="34" s="1"/>
  <c r="GC35" i="34"/>
  <c r="FL35" i="34" s="1"/>
  <c r="FM35" i="34" s="1"/>
  <c r="GF35" i="34" s="1"/>
  <c r="GG35" i="34" s="1"/>
  <c r="GC34" i="34"/>
  <c r="FL34" i="34" s="1"/>
  <c r="FM34" i="34" s="1"/>
  <c r="GF34" i="34" s="1"/>
  <c r="GG34" i="34" s="1"/>
  <c r="GC32" i="34"/>
  <c r="FL32" i="34" s="1"/>
  <c r="FM32" i="34" s="1"/>
  <c r="GF32" i="34" s="1"/>
  <c r="GG32" i="34" s="1"/>
  <c r="GC36" i="34"/>
  <c r="FL36" i="34" s="1"/>
  <c r="FM36" i="34" s="1"/>
  <c r="GF36" i="34" s="1"/>
  <c r="GG36" i="34" s="1"/>
  <c r="GC33" i="34"/>
  <c r="FL33" i="34" s="1"/>
  <c r="FM33" i="34" s="1"/>
  <c r="GF33" i="34" s="1"/>
  <c r="GG33" i="34" s="1"/>
  <c r="GC40" i="34"/>
  <c r="FL40" i="34" s="1"/>
  <c r="FM40" i="34" s="1"/>
  <c r="GF40" i="34" s="1"/>
  <c r="GG40" i="34" s="1"/>
  <c r="GC31" i="34"/>
  <c r="FL31" i="34" s="1"/>
  <c r="FM31" i="34" s="1"/>
  <c r="GF31" i="34" s="1"/>
  <c r="GG31" i="34" s="1"/>
  <c r="GC37" i="34"/>
  <c r="FL37" i="34" s="1"/>
  <c r="FM37" i="34" s="1"/>
  <c r="GF37" i="34" s="1"/>
  <c r="GG37" i="34" s="1"/>
  <c r="ES45" i="34"/>
  <c r="EB45" i="34" s="1"/>
  <c r="EC45" i="34" s="1"/>
  <c r="EV45" i="34" s="1"/>
  <c r="ES46" i="34"/>
  <c r="ES43" i="34"/>
  <c r="ES42" i="34"/>
  <c r="EB42" i="34" s="1"/>
  <c r="EC42" i="34" s="1"/>
  <c r="EV42" i="34" s="1"/>
  <c r="ES41" i="34"/>
  <c r="EB41" i="34" s="1"/>
  <c r="EC41" i="34" s="1"/>
  <c r="EV41" i="34" s="1"/>
  <c r="ES37" i="34"/>
  <c r="EB37" i="34" s="1"/>
  <c r="EC37" i="34" s="1"/>
  <c r="EV37" i="34" s="1"/>
  <c r="EW37" i="34" s="1"/>
  <c r="ES44" i="34"/>
  <c r="ES35" i="34"/>
  <c r="EB35" i="34" s="1"/>
  <c r="EC35" i="34" s="1"/>
  <c r="EV35" i="34" s="1"/>
  <c r="EW35" i="34" s="1"/>
  <c r="ES32" i="34"/>
  <c r="EB32" i="34" s="1"/>
  <c r="EC32" i="34" s="1"/>
  <c r="EV32" i="34" s="1"/>
  <c r="EW32" i="34" s="1"/>
  <c r="ES31" i="34"/>
  <c r="EB31" i="34" s="1"/>
  <c r="EC31" i="34" s="1"/>
  <c r="EV31" i="34" s="1"/>
  <c r="EW31" i="34" s="1"/>
  <c r="ES39" i="34"/>
  <c r="EB39" i="34" s="1"/>
  <c r="EC39" i="34" s="1"/>
  <c r="EV39" i="34" s="1"/>
  <c r="EW39" i="34" s="1"/>
  <c r="ES33" i="34"/>
  <c r="EB33" i="34" s="1"/>
  <c r="EC33" i="34" s="1"/>
  <c r="EV33" i="34" s="1"/>
  <c r="EW33" i="34" s="1"/>
  <c r="ES34" i="34"/>
  <c r="EB34" i="34" s="1"/>
  <c r="EC34" i="34" s="1"/>
  <c r="EV34" i="34" s="1"/>
  <c r="EW34" i="34" s="1"/>
  <c r="KY21" i="34"/>
  <c r="KM21" i="34"/>
  <c r="DM21" i="34"/>
  <c r="DM6" i="34"/>
  <c r="I43" i="34"/>
  <c r="LB43" i="34"/>
  <c r="LC43" i="34" s="1"/>
  <c r="DI46" i="34"/>
  <c r="DI45" i="34"/>
  <c r="DI44" i="34"/>
  <c r="DI36" i="34"/>
  <c r="CR36" i="34" s="1"/>
  <c r="CS36" i="34" s="1"/>
  <c r="DL36" i="34" s="1"/>
  <c r="DI35" i="34"/>
  <c r="CR35" i="34" s="1"/>
  <c r="CS35" i="34" s="1"/>
  <c r="DL35" i="34" s="1"/>
  <c r="DI34" i="34"/>
  <c r="CR34" i="34" s="1"/>
  <c r="CS34" i="34" s="1"/>
  <c r="DL34" i="34" s="1"/>
  <c r="DI33" i="34"/>
  <c r="CR33" i="34" s="1"/>
  <c r="CS33" i="34" s="1"/>
  <c r="DL33" i="34" s="1"/>
  <c r="DI42" i="34"/>
  <c r="DI32" i="34"/>
  <c r="CR32" i="34" s="1"/>
  <c r="CS32" i="34" s="1"/>
  <c r="DL32" i="34" s="1"/>
  <c r="DI31" i="34"/>
  <c r="CR31" i="34" s="1"/>
  <c r="CS31" i="34" s="1"/>
  <c r="DL31" i="34" s="1"/>
  <c r="DI41" i="34"/>
  <c r="DI39" i="34"/>
  <c r="CR39" i="34" s="1"/>
  <c r="CS39" i="34" s="1"/>
  <c r="DL39" i="34" s="1"/>
  <c r="DI38" i="34"/>
  <c r="CR38" i="34" s="1"/>
  <c r="CS38" i="34" s="1"/>
  <c r="DL38" i="34" s="1"/>
  <c r="DI37" i="34"/>
  <c r="CR37" i="34" s="1"/>
  <c r="CS37" i="34" s="1"/>
  <c r="DL37" i="34" s="1"/>
  <c r="DI40" i="34"/>
  <c r="CR40" i="34" s="1"/>
  <c r="CS40" i="34" s="1"/>
  <c r="DL40" i="34" s="1"/>
  <c r="DI43" i="34"/>
  <c r="DM13" i="34"/>
  <c r="GC27" i="34"/>
  <c r="GC22" i="34"/>
  <c r="GC13" i="34"/>
  <c r="FG13" i="34" s="1"/>
  <c r="FH13" i="34" s="1"/>
  <c r="GF13" i="34" s="1"/>
  <c r="GG13" i="34" s="1"/>
  <c r="GC7" i="34"/>
  <c r="FG7" i="34" s="1"/>
  <c r="FH7" i="34" s="1"/>
  <c r="GF7" i="34" s="1"/>
  <c r="GG7" i="34" s="1"/>
  <c r="GC28" i="34"/>
  <c r="GC14" i="34"/>
  <c r="FG14" i="34" s="1"/>
  <c r="FH14" i="34" s="1"/>
  <c r="GF14" i="34" s="1"/>
  <c r="GG14" i="34" s="1"/>
  <c r="GC21" i="34"/>
  <c r="GC17" i="34"/>
  <c r="GC30" i="34"/>
  <c r="GC18" i="34"/>
  <c r="GC9" i="34"/>
  <c r="FG9" i="34" s="1"/>
  <c r="FH9" i="34" s="1"/>
  <c r="GF9" i="34" s="1"/>
  <c r="GG9" i="34" s="1"/>
  <c r="GC29" i="34"/>
  <c r="GC19" i="34"/>
  <c r="GC6" i="34"/>
  <c r="FG6" i="34" s="1"/>
  <c r="FH6" i="34" s="1"/>
  <c r="GF6" i="34" s="1"/>
  <c r="GG6" i="34" s="1"/>
  <c r="DM7" i="34"/>
  <c r="DM9" i="34"/>
  <c r="LB44" i="34"/>
  <c r="LC44" i="34" s="1"/>
  <c r="I44" i="34"/>
  <c r="JP34" i="20"/>
  <c r="JQ34" i="20" s="1"/>
  <c r="JP41" i="20"/>
  <c r="JQ41" i="20" s="1"/>
  <c r="JP39" i="20"/>
  <c r="JQ39" i="20" s="1"/>
  <c r="JP40" i="20"/>
  <c r="JQ40" i="20" s="1"/>
  <c r="KJ40" i="20" s="1"/>
  <c r="KK40" i="20" s="1"/>
  <c r="JP36" i="20"/>
  <c r="JQ36" i="20" s="1"/>
  <c r="JP33" i="20"/>
  <c r="JQ33" i="20" s="1"/>
  <c r="JP8" i="20"/>
  <c r="JQ8" i="20" s="1"/>
  <c r="JP32" i="20"/>
  <c r="JQ32" i="20" s="1"/>
  <c r="LF29" i="30"/>
  <c r="LE29" i="30"/>
  <c r="LD35" i="30"/>
  <c r="LE35" i="30"/>
  <c r="JK9" i="20"/>
  <c r="JL9" i="20" s="1"/>
  <c r="JK21" i="20"/>
  <c r="JL21" i="20" s="1"/>
  <c r="LC49" i="30"/>
  <c r="LD49" i="30" s="1"/>
  <c r="LA33" i="30"/>
  <c r="LC33" i="30" s="1"/>
  <c r="JF9" i="20"/>
  <c r="JG9" i="20" s="1"/>
  <c r="JF10" i="20"/>
  <c r="JG10" i="20" s="1"/>
  <c r="JF7" i="20"/>
  <c r="JG7" i="20" s="1"/>
  <c r="JF8" i="20"/>
  <c r="JG8" i="20" s="1"/>
  <c r="JF32" i="20"/>
  <c r="JG32" i="20" s="1"/>
  <c r="JF6" i="20"/>
  <c r="JG6" i="20" s="1"/>
  <c r="CH13" i="20"/>
  <c r="CI13" i="20" s="1"/>
  <c r="CH12" i="20"/>
  <c r="CI12" i="20" s="1"/>
  <c r="DL12" i="20" s="1"/>
  <c r="GC9" i="20"/>
  <c r="ES8" i="20"/>
  <c r="O24" i="29"/>
  <c r="P24" i="29" s="1"/>
  <c r="IZ37" i="20"/>
  <c r="JA37" i="20" s="1"/>
  <c r="DI8" i="20"/>
  <c r="CH8" i="20" s="1"/>
  <c r="CI8" i="20" s="1"/>
  <c r="O25" i="29"/>
  <c r="P25" i="29" s="1"/>
  <c r="GF39" i="20"/>
  <c r="GG39" i="20" s="1"/>
  <c r="DL41" i="20"/>
  <c r="DM41" i="20" s="1"/>
  <c r="CB41" i="20"/>
  <c r="CC41" i="20" s="1"/>
  <c r="IZ43" i="20"/>
  <c r="KM43" i="20" s="1"/>
  <c r="DN65" i="30"/>
  <c r="KO65" i="30" s="1"/>
  <c r="KT31" i="30"/>
  <c r="KS31" i="30"/>
  <c r="LD31" i="30"/>
  <c r="LE31" i="30"/>
  <c r="LD26" i="30"/>
  <c r="LE26" i="30"/>
  <c r="IA21" i="20"/>
  <c r="IB21" i="20" s="1"/>
  <c r="IA24" i="20"/>
  <c r="IB24" i="20" s="1"/>
  <c r="IA40" i="20"/>
  <c r="IB40" i="20" s="1"/>
  <c r="IZ40" i="20" s="1"/>
  <c r="JA40" i="20" s="1"/>
  <c r="IA23" i="20"/>
  <c r="IB23" i="20" s="1"/>
  <c r="KT16" i="30"/>
  <c r="KR16" i="30"/>
  <c r="LA12" i="30"/>
  <c r="I12" i="30" s="1"/>
  <c r="HV10" i="20"/>
  <c r="HW10" i="20" s="1"/>
  <c r="HV9" i="20"/>
  <c r="HW9" i="20" s="1"/>
  <c r="HV7" i="20"/>
  <c r="HW7" i="20" s="1"/>
  <c r="HV6" i="20"/>
  <c r="HW6" i="20" s="1"/>
  <c r="HV33" i="20"/>
  <c r="HW33" i="20" s="1"/>
  <c r="HV8" i="20"/>
  <c r="HW8" i="20" s="1"/>
  <c r="LD28" i="30"/>
  <c r="LE28" i="30"/>
  <c r="KT28" i="30"/>
  <c r="KS28" i="30"/>
  <c r="KQ25" i="30"/>
  <c r="KS25" i="30" s="1"/>
  <c r="GQ21" i="20"/>
  <c r="GR21" i="20" s="1"/>
  <c r="GQ24" i="20"/>
  <c r="GR24" i="20" s="1"/>
  <c r="KQ23" i="30"/>
  <c r="KS23" i="30" s="1"/>
  <c r="KT10" i="30"/>
  <c r="KR10" i="30"/>
  <c r="LC8" i="30"/>
  <c r="LF8" i="30" s="1"/>
  <c r="KT23" i="30"/>
  <c r="KT25" i="30"/>
  <c r="EB40" i="20"/>
  <c r="EC40" i="20" s="1"/>
  <c r="EB38" i="20"/>
  <c r="EC38" i="20" s="1"/>
  <c r="EB36" i="20"/>
  <c r="EC36" i="20" s="1"/>
  <c r="KT33" i="30"/>
  <c r="KS33" i="30"/>
  <c r="DW37" i="20"/>
  <c r="DX37" i="20" s="1"/>
  <c r="KT12" i="30"/>
  <c r="KR12" i="30"/>
  <c r="KT11" i="30"/>
  <c r="KR11" i="30"/>
  <c r="LE17" i="30"/>
  <c r="LF17" i="30"/>
  <c r="LE18" i="30"/>
  <c r="LF18" i="30"/>
  <c r="CH14" i="20"/>
  <c r="CI14" i="20" s="1"/>
  <c r="CH15" i="20"/>
  <c r="CI15" i="20" s="1"/>
  <c r="CH9" i="20"/>
  <c r="CI9" i="20" s="1"/>
  <c r="CH6" i="20"/>
  <c r="CI6" i="20" s="1"/>
  <c r="CH7" i="20"/>
  <c r="CI7" i="20" s="1"/>
  <c r="I63" i="30"/>
  <c r="CM36" i="20"/>
  <c r="CN36" i="20" s="1"/>
  <c r="BH40" i="20"/>
  <c r="BI40" i="20" s="1"/>
  <c r="BH36" i="20"/>
  <c r="BI36" i="20" s="1"/>
  <c r="BH38" i="20"/>
  <c r="BI38" i="20" s="1"/>
  <c r="LE37" i="30"/>
  <c r="LD37" i="30"/>
  <c r="BC28" i="20"/>
  <c r="BD28" i="20" s="1"/>
  <c r="BC29" i="20"/>
  <c r="BD29" i="20" s="1"/>
  <c r="KZ9" i="30"/>
  <c r="AT9" i="30"/>
  <c r="LE9" i="30"/>
  <c r="KS9" i="30"/>
  <c r="LE8" i="30"/>
  <c r="AT32" i="30"/>
  <c r="KZ32" i="30"/>
  <c r="LE46" i="30"/>
  <c r="LD46" i="30"/>
  <c r="KZ47" i="30"/>
  <c r="AT47" i="30"/>
  <c r="KO47" i="30" s="1"/>
  <c r="LE49" i="30"/>
  <c r="LE45" i="30"/>
  <c r="LD45" i="30"/>
  <c r="AD44" i="30"/>
  <c r="AE44" i="30" s="1"/>
  <c r="Y44" i="30"/>
  <c r="Z44" i="30" s="1"/>
  <c r="KS44" i="30"/>
  <c r="T41" i="30"/>
  <c r="U41" i="30" s="1"/>
  <c r="Y41" i="30"/>
  <c r="Z41" i="30" s="1"/>
  <c r="T39" i="30"/>
  <c r="U39" i="30" s="1"/>
  <c r="Y39" i="30"/>
  <c r="Z39" i="30" s="1"/>
  <c r="T43" i="30"/>
  <c r="U43" i="30" s="1"/>
  <c r="Y43" i="30"/>
  <c r="Z43" i="30" s="1"/>
  <c r="DI40" i="20"/>
  <c r="CR40" i="20" s="1"/>
  <c r="CS40" i="20" s="1"/>
  <c r="KZ36" i="30"/>
  <c r="AT36" i="30"/>
  <c r="KO36" i="30" s="1"/>
  <c r="AT20" i="30"/>
  <c r="KZ20" i="30"/>
  <c r="I59" i="30"/>
  <c r="KQ83" i="30"/>
  <c r="KW83" i="30" s="1"/>
  <c r="CR8" i="20"/>
  <c r="CS8" i="20" s="1"/>
  <c r="GC6" i="20"/>
  <c r="GC7" i="20"/>
  <c r="JK6" i="20"/>
  <c r="JL6" i="20" s="1"/>
  <c r="JK7" i="20"/>
  <c r="JL7" i="20" s="1"/>
  <c r="BH42" i="20"/>
  <c r="BI42" i="20" s="1"/>
  <c r="CC42" i="20" s="1"/>
  <c r="BH8" i="20"/>
  <c r="BI8" i="20" s="1"/>
  <c r="EB8" i="20"/>
  <c r="EC8" i="20" s="1"/>
  <c r="GC29" i="20"/>
  <c r="GC8" i="20"/>
  <c r="FL8" i="20" s="1"/>
  <c r="FM8" i="20" s="1"/>
  <c r="GC36" i="20"/>
  <c r="FL36" i="20" s="1"/>
  <c r="FM36" i="20" s="1"/>
  <c r="GC40" i="20"/>
  <c r="FL40" i="20" s="1"/>
  <c r="FM40" i="20" s="1"/>
  <c r="KQ68" i="30"/>
  <c r="KV68" i="30" s="1"/>
  <c r="JK39" i="20"/>
  <c r="JL39" i="20" s="1"/>
  <c r="JK41" i="20"/>
  <c r="JL41" i="20" s="1"/>
  <c r="JK33" i="20"/>
  <c r="JL33" i="20" s="1"/>
  <c r="JK36" i="20"/>
  <c r="JL36" i="20" s="1"/>
  <c r="JK35" i="20"/>
  <c r="JL35" i="20" s="1"/>
  <c r="JK37" i="20"/>
  <c r="JL37" i="20" s="1"/>
  <c r="KK37" i="20" s="1"/>
  <c r="JK38" i="20"/>
  <c r="JL38" i="20" s="1"/>
  <c r="KK38" i="20" s="1"/>
  <c r="JK32" i="20"/>
  <c r="JL32" i="20" s="1"/>
  <c r="JP44" i="20"/>
  <c r="JQ44" i="20" s="1"/>
  <c r="KK44" i="20" s="1"/>
  <c r="JP13" i="20"/>
  <c r="JQ13" i="20" s="1"/>
  <c r="KK13" i="20" s="1"/>
  <c r="JP29" i="20"/>
  <c r="JQ29" i="20" s="1"/>
  <c r="KK29" i="20" s="1"/>
  <c r="JP25" i="20"/>
  <c r="JQ25" i="20" s="1"/>
  <c r="KK25" i="20" s="1"/>
  <c r="JP10" i="20"/>
  <c r="JQ10" i="20" s="1"/>
  <c r="JP24" i="20"/>
  <c r="JQ24" i="20" s="1"/>
  <c r="JP28" i="20"/>
  <c r="JQ28" i="20" s="1"/>
  <c r="KK28" i="20" s="1"/>
  <c r="JP23" i="20"/>
  <c r="JQ23" i="20" s="1"/>
  <c r="KK23" i="20" s="1"/>
  <c r="JP11" i="20"/>
  <c r="JQ11" i="20" s="1"/>
  <c r="KK11" i="20" s="1"/>
  <c r="JP14" i="20"/>
  <c r="JQ14" i="20" s="1"/>
  <c r="KK14" i="20" s="1"/>
  <c r="KE63" i="20"/>
  <c r="KF63" i="20" s="1"/>
  <c r="KK63" i="20" s="1"/>
  <c r="KE61" i="20"/>
  <c r="KF61" i="20" s="1"/>
  <c r="KK61" i="20" s="1"/>
  <c r="KE62" i="20"/>
  <c r="KF62" i="20" s="1"/>
  <c r="KK62" i="20" s="1"/>
  <c r="KE64" i="20"/>
  <c r="KF64" i="20" s="1"/>
  <c r="KK64" i="20" s="1"/>
  <c r="JZ57" i="20"/>
  <c r="KA57" i="20" s="1"/>
  <c r="KK57" i="20" s="1"/>
  <c r="JZ56" i="20"/>
  <c r="KA56" i="20" s="1"/>
  <c r="KK56" i="20" s="1"/>
  <c r="JZ58" i="20"/>
  <c r="KA58" i="20" s="1"/>
  <c r="KK58" i="20" s="1"/>
  <c r="JZ47" i="20"/>
  <c r="KA47" i="20" s="1"/>
  <c r="KK47" i="20" s="1"/>
  <c r="JZ60" i="20"/>
  <c r="KA60" i="20" s="1"/>
  <c r="KK60" i="20" s="1"/>
  <c r="JZ51" i="20"/>
  <c r="KA51" i="20" s="1"/>
  <c r="KK51" i="20" s="1"/>
  <c r="JZ53" i="20"/>
  <c r="KA53" i="20" s="1"/>
  <c r="KK53" i="20" s="1"/>
  <c r="JZ49" i="20"/>
  <c r="KA49" i="20" s="1"/>
  <c r="KK49" i="20" s="1"/>
  <c r="JZ54" i="20"/>
  <c r="KA54" i="20" s="1"/>
  <c r="KK54" i="20" s="1"/>
  <c r="JZ55" i="20"/>
  <c r="KA55" i="20" s="1"/>
  <c r="KK55" i="20" s="1"/>
  <c r="JZ52" i="20"/>
  <c r="KA52" i="20" s="1"/>
  <c r="KK52" i="20" s="1"/>
  <c r="JZ48" i="20"/>
  <c r="KA48" i="20" s="1"/>
  <c r="KK48" i="20" s="1"/>
  <c r="JZ50" i="20"/>
  <c r="KA50" i="20" s="1"/>
  <c r="KK50" i="20" s="1"/>
  <c r="JZ59" i="20"/>
  <c r="KA59" i="20" s="1"/>
  <c r="KK59" i="20" s="1"/>
  <c r="JK22" i="20"/>
  <c r="JL22" i="20" s="1"/>
  <c r="KK22" i="20" s="1"/>
  <c r="JK27" i="20"/>
  <c r="JL27" i="20" s="1"/>
  <c r="KK27" i="20" s="1"/>
  <c r="JK19" i="20"/>
  <c r="JL19" i="20" s="1"/>
  <c r="JK20" i="20"/>
  <c r="JL20" i="20" s="1"/>
  <c r="JK18" i="20"/>
  <c r="JL18" i="20" s="1"/>
  <c r="JK17" i="20"/>
  <c r="JL17" i="20" s="1"/>
  <c r="JA50" i="20"/>
  <c r="IP55" i="20"/>
  <c r="IQ55" i="20" s="1"/>
  <c r="JA55" i="20" s="1"/>
  <c r="IP51" i="20"/>
  <c r="IQ51" i="20" s="1"/>
  <c r="JA51" i="20" s="1"/>
  <c r="IP52" i="20"/>
  <c r="IQ52" i="20" s="1"/>
  <c r="JA52" i="20" s="1"/>
  <c r="IP53" i="20"/>
  <c r="IQ53" i="20" s="1"/>
  <c r="JA53" i="20" s="1"/>
  <c r="IP48" i="20"/>
  <c r="IQ48" i="20" s="1"/>
  <c r="JA48" i="20" s="1"/>
  <c r="IP56" i="20"/>
  <c r="IQ56" i="20" s="1"/>
  <c r="JA56" i="20" s="1"/>
  <c r="IP49" i="20"/>
  <c r="IQ49" i="20" s="1"/>
  <c r="JA49" i="20" s="1"/>
  <c r="IP54" i="20"/>
  <c r="IQ54" i="20" s="1"/>
  <c r="JA54" i="20" s="1"/>
  <c r="IP20" i="20"/>
  <c r="IQ20" i="20" s="1"/>
  <c r="IP47" i="20"/>
  <c r="IQ47" i="20" s="1"/>
  <c r="JA47" i="20" s="1"/>
  <c r="I57" i="30"/>
  <c r="I58" i="30"/>
  <c r="IA33" i="20"/>
  <c r="IB33" i="20" s="1"/>
  <c r="IA36" i="20"/>
  <c r="IA39" i="20"/>
  <c r="IB39" i="20" s="1"/>
  <c r="JA39" i="20" s="1"/>
  <c r="IA38" i="20"/>
  <c r="GC38" i="20"/>
  <c r="FL38" i="20" s="1"/>
  <c r="FM38" i="20" s="1"/>
  <c r="IA41" i="20"/>
  <c r="IB41" i="20" s="1"/>
  <c r="IZ41" i="20" s="1"/>
  <c r="GC41" i="20"/>
  <c r="FL41" i="20" s="1"/>
  <c r="FM41" i="20" s="1"/>
  <c r="IA17" i="20"/>
  <c r="IB17" i="20" s="1"/>
  <c r="IA27" i="20"/>
  <c r="IA22" i="20"/>
  <c r="IA20" i="20"/>
  <c r="IA18" i="20"/>
  <c r="IB18" i="20" s="1"/>
  <c r="IA19" i="20"/>
  <c r="IB19" i="20" s="1"/>
  <c r="LD57" i="30"/>
  <c r="LA70" i="30"/>
  <c r="I70" i="30" s="1"/>
  <c r="LC71" i="30"/>
  <c r="LF71" i="30" s="1"/>
  <c r="LA72" i="30"/>
  <c r="I72" i="30" s="1"/>
  <c r="KQ72" i="30"/>
  <c r="KV72" i="30" s="1"/>
  <c r="LA79" i="30"/>
  <c r="I79" i="30" s="1"/>
  <c r="KQ70" i="30"/>
  <c r="KV70" i="30" s="1"/>
  <c r="KZ65" i="30"/>
  <c r="KQ79" i="30"/>
  <c r="KV79" i="30" s="1"/>
  <c r="GQ26" i="20"/>
  <c r="GR26" i="20" s="1"/>
  <c r="GQ33" i="20"/>
  <c r="GR33" i="20" s="1"/>
  <c r="GQ31" i="20"/>
  <c r="GQ39" i="20"/>
  <c r="GR39" i="20" s="1"/>
  <c r="GC39" i="20"/>
  <c r="GQ27" i="20"/>
  <c r="GR27" i="20" s="1"/>
  <c r="HQ27" i="20" s="1"/>
  <c r="GQ20" i="20"/>
  <c r="GR20" i="20" s="1"/>
  <c r="GQ22" i="20"/>
  <c r="GR22" i="20" s="1"/>
  <c r="GQ19" i="20"/>
  <c r="GR19" i="20" s="1"/>
  <c r="GQ17" i="20"/>
  <c r="GR17" i="20" s="1"/>
  <c r="GQ18" i="20"/>
  <c r="GR18" i="20" s="1"/>
  <c r="FL29" i="20"/>
  <c r="FM29" i="20" s="1"/>
  <c r="FG36" i="20"/>
  <c r="EL56" i="20"/>
  <c r="EM56" i="20" s="1"/>
  <c r="EL59" i="20"/>
  <c r="EM59" i="20" s="1"/>
  <c r="EW59" i="20" s="1"/>
  <c r="EL19" i="20"/>
  <c r="EM19" i="20" s="1"/>
  <c r="KQ66" i="30"/>
  <c r="KV66" i="30" s="1"/>
  <c r="KQ67" i="30"/>
  <c r="KV67" i="30" s="1"/>
  <c r="KQ69" i="30"/>
  <c r="KV69" i="30" s="1"/>
  <c r="KQ64" i="30"/>
  <c r="KV64" i="30" s="1"/>
  <c r="LA68" i="30"/>
  <c r="LC68" i="30" s="1"/>
  <c r="LF68" i="30" s="1"/>
  <c r="GC37" i="20"/>
  <c r="FL37" i="20" s="1"/>
  <c r="FM37" i="20" s="1"/>
  <c r="DW22" i="20"/>
  <c r="DX22" i="20" s="1"/>
  <c r="DW32" i="20"/>
  <c r="DX32" i="20" s="1"/>
  <c r="GC33" i="20"/>
  <c r="FL33" i="20" s="1"/>
  <c r="FM33" i="20" s="1"/>
  <c r="DB56" i="20"/>
  <c r="DC56" i="20" s="1"/>
  <c r="DB48" i="20"/>
  <c r="DC48" i="20" s="1"/>
  <c r="DM48" i="20" s="1"/>
  <c r="LD58" i="30"/>
  <c r="CM35" i="20"/>
  <c r="CN35" i="20" s="1"/>
  <c r="CM22" i="20"/>
  <c r="CN22" i="20" s="1"/>
  <c r="DM22" i="20" s="1"/>
  <c r="I30" i="29"/>
  <c r="H30" i="29"/>
  <c r="H31" i="29" s="1"/>
  <c r="LD72" i="30"/>
  <c r="M33" i="29"/>
  <c r="J33" i="29"/>
  <c r="L33" i="29"/>
  <c r="K33" i="29"/>
  <c r="DI64" i="20"/>
  <c r="I33" i="29"/>
  <c r="AT22" i="30"/>
  <c r="KO22" i="30" s="1"/>
  <c r="KZ22" i="30"/>
  <c r="AD42" i="30"/>
  <c r="AE42" i="30" s="1"/>
  <c r="T42" i="30"/>
  <c r="U42" i="30" s="1"/>
  <c r="AD6" i="30"/>
  <c r="AE6" i="30" s="1"/>
  <c r="T6" i="30"/>
  <c r="U6" i="30" s="1"/>
  <c r="AI24" i="30"/>
  <c r="AJ24" i="30" s="1"/>
  <c r="T24" i="30"/>
  <c r="U24" i="30" s="1"/>
  <c r="KQ82" i="30"/>
  <c r="KW82" i="30" s="1"/>
  <c r="AD19" i="30"/>
  <c r="AE19" i="30" s="1"/>
  <c r="T19" i="30"/>
  <c r="U19" i="30" s="1"/>
  <c r="AD21" i="30"/>
  <c r="AE21" i="30" s="1"/>
  <c r="T21" i="30"/>
  <c r="U21" i="30" s="1"/>
  <c r="AN40" i="30"/>
  <c r="AO40" i="30" s="1"/>
  <c r="T40" i="30"/>
  <c r="U40" i="30" s="1"/>
  <c r="KV82" i="30"/>
  <c r="KT66" i="30"/>
  <c r="KT69" i="30"/>
  <c r="KR7" i="30"/>
  <c r="KV7" i="30"/>
  <c r="KR81" i="30"/>
  <c r="KV81" i="30"/>
  <c r="KR54" i="30"/>
  <c r="KV54" i="30"/>
  <c r="KU76" i="30"/>
  <c r="KS76" i="30"/>
  <c r="K49" i="29"/>
  <c r="H49" i="29"/>
  <c r="KU6" i="30"/>
  <c r="KS6" i="30"/>
  <c r="J49" i="29"/>
  <c r="M49" i="29"/>
  <c r="I49" i="29"/>
  <c r="G49" i="29"/>
  <c r="L49" i="29"/>
  <c r="KU42" i="30"/>
  <c r="KS42" i="30"/>
  <c r="KU21" i="30"/>
  <c r="KU50" i="30"/>
  <c r="KT50" i="30"/>
  <c r="KX61" i="30" s="1"/>
  <c r="KT68" i="30"/>
  <c r="KR67" i="30"/>
  <c r="KR83" i="30"/>
  <c r="KV83" i="30"/>
  <c r="KR64" i="30"/>
  <c r="KV27" i="30"/>
  <c r="KT27" i="30"/>
  <c r="GC17" i="20"/>
  <c r="GC20" i="20"/>
  <c r="FG20" i="20" s="1"/>
  <c r="FH20" i="20" s="1"/>
  <c r="GC35" i="20"/>
  <c r="FL35" i="20" s="1"/>
  <c r="FM35" i="20" s="1"/>
  <c r="GC19" i="20"/>
  <c r="GC11" i="20"/>
  <c r="FL11" i="20" s="1"/>
  <c r="FM11" i="20" s="1"/>
  <c r="DI41" i="20"/>
  <c r="DI38" i="20"/>
  <c r="CR38" i="20" s="1"/>
  <c r="CS38" i="20" s="1"/>
  <c r="DI37" i="20"/>
  <c r="CR37" i="20" s="1"/>
  <c r="CS37" i="20" s="1"/>
  <c r="DI59" i="20"/>
  <c r="DI33" i="20"/>
  <c r="CR33" i="20" s="1"/>
  <c r="CS33" i="20" s="1"/>
  <c r="DI36" i="20"/>
  <c r="CR36" i="20" s="1"/>
  <c r="CS36" i="20" s="1"/>
  <c r="DI39" i="20"/>
  <c r="CR39" i="20" s="1"/>
  <c r="CS39" i="20" s="1"/>
  <c r="DI11" i="20"/>
  <c r="CR11" i="20" s="1"/>
  <c r="CS11" i="20" s="1"/>
  <c r="DM11" i="20" s="1"/>
  <c r="GC18" i="20"/>
  <c r="FG18" i="20" s="1"/>
  <c r="FH18" i="20" s="1"/>
  <c r="KE75" i="20"/>
  <c r="KF75" i="20" s="1"/>
  <c r="KE24" i="20"/>
  <c r="KF24" i="20" s="1"/>
  <c r="KE74" i="20"/>
  <c r="KF74" i="20" s="1"/>
  <c r="GC82" i="20"/>
  <c r="GC83" i="20"/>
  <c r="GC80" i="20"/>
  <c r="GC81" i="20"/>
  <c r="GC78" i="20"/>
  <c r="GC79" i="20"/>
  <c r="GC76" i="20"/>
  <c r="GC77" i="20"/>
  <c r="DI77" i="20"/>
  <c r="DI76" i="20"/>
  <c r="GC74" i="20"/>
  <c r="GC75" i="20"/>
  <c r="DI72" i="20"/>
  <c r="DI74" i="20"/>
  <c r="JP30" i="20"/>
  <c r="JQ30" i="20" s="1"/>
  <c r="KK30" i="20" s="1"/>
  <c r="JP16" i="20"/>
  <c r="JQ16" i="20" s="1"/>
  <c r="KK16" i="20" s="1"/>
  <c r="JP43" i="20"/>
  <c r="JQ43" i="20" s="1"/>
  <c r="JP21" i="20"/>
  <c r="JQ21" i="20" s="1"/>
  <c r="JP15" i="20"/>
  <c r="JQ15" i="20" s="1"/>
  <c r="KK15" i="20" s="1"/>
  <c r="JP46" i="20"/>
  <c r="JQ46" i="20" s="1"/>
  <c r="KK46" i="20" s="1"/>
  <c r="JP42" i="20"/>
  <c r="JQ42" i="20" s="1"/>
  <c r="JP45" i="20"/>
  <c r="JQ45" i="20" s="1"/>
  <c r="KK45" i="20" s="1"/>
  <c r="JF41" i="20"/>
  <c r="JG41" i="20" s="1"/>
  <c r="KW9" i="30"/>
  <c r="JZ17" i="20"/>
  <c r="KA17" i="20" s="1"/>
  <c r="JZ39" i="20"/>
  <c r="KA39" i="20" s="1"/>
  <c r="JZ19" i="20"/>
  <c r="KA19" i="20" s="1"/>
  <c r="JZ20" i="20"/>
  <c r="KA20" i="20" s="1"/>
  <c r="KK20" i="20" s="1"/>
  <c r="JZ18" i="20"/>
  <c r="KA18" i="20" s="1"/>
  <c r="KK18" i="20" s="1"/>
  <c r="JZ35" i="20"/>
  <c r="KA35" i="20" s="1"/>
  <c r="KK35" i="20" s="1"/>
  <c r="I48" i="30"/>
  <c r="LC78" i="30"/>
  <c r="LF78" i="30" s="1"/>
  <c r="I73" i="30"/>
  <c r="KX110" i="30"/>
  <c r="KX113" i="30"/>
  <c r="KX112" i="30"/>
  <c r="IU24" i="20"/>
  <c r="IV24" i="20" s="1"/>
  <c r="IU65" i="20"/>
  <c r="IV65" i="20" s="1"/>
  <c r="JA65" i="20" s="1"/>
  <c r="IP17" i="20"/>
  <c r="IQ17" i="20" s="1"/>
  <c r="IP19" i="20"/>
  <c r="IQ19" i="20" s="1"/>
  <c r="IP18" i="20"/>
  <c r="IQ18" i="20" s="1"/>
  <c r="IP35" i="20"/>
  <c r="IQ35" i="20" s="1"/>
  <c r="IG28" i="20"/>
  <c r="JA28" i="20" s="1"/>
  <c r="IG46" i="20"/>
  <c r="IG23" i="20"/>
  <c r="IG44" i="20"/>
  <c r="HV11" i="20"/>
  <c r="HW11" i="20" s="1"/>
  <c r="JA11" i="20" s="1"/>
  <c r="HV59" i="20"/>
  <c r="HW59" i="20" s="1"/>
  <c r="HV32" i="20"/>
  <c r="HW32" i="20" s="1"/>
  <c r="IZ32" i="20" s="1"/>
  <c r="HV26" i="20"/>
  <c r="HW26" i="20" s="1"/>
  <c r="HV34" i="20"/>
  <c r="HW34" i="20" s="1"/>
  <c r="GI93" i="20"/>
  <c r="GL16" i="20" s="1"/>
  <c r="GM16" i="20" s="1"/>
  <c r="GS93" i="20"/>
  <c r="HC93" i="20"/>
  <c r="HF57" i="20" s="1"/>
  <c r="HG57" i="20" s="1"/>
  <c r="GX93" i="20"/>
  <c r="HA50" i="20" s="1"/>
  <c r="HB50" i="20" s="1"/>
  <c r="HK24" i="20"/>
  <c r="HL24" i="20" s="1"/>
  <c r="HK65" i="20"/>
  <c r="HL65" i="20" s="1"/>
  <c r="HQ65" i="20" s="1"/>
  <c r="HF19" i="20"/>
  <c r="HG19" i="20" s="1"/>
  <c r="HA54" i="20"/>
  <c r="HB54" i="20" s="1"/>
  <c r="GL36" i="20"/>
  <c r="GM36" i="20" s="1"/>
  <c r="GC30" i="20"/>
  <c r="GC21" i="20"/>
  <c r="FG21" i="20" s="1"/>
  <c r="FH21" i="20" s="1"/>
  <c r="GC43" i="20"/>
  <c r="GC16" i="20"/>
  <c r="GC10" i="20"/>
  <c r="GC28" i="20"/>
  <c r="GC42" i="20"/>
  <c r="GC25" i="20"/>
  <c r="GC14" i="20"/>
  <c r="FL14" i="20" s="1"/>
  <c r="FM14" i="20" s="1"/>
  <c r="GG14" i="20" s="1"/>
  <c r="GC46" i="20"/>
  <c r="GC48" i="20"/>
  <c r="FV48" i="20" s="1"/>
  <c r="FW48" i="20" s="1"/>
  <c r="GG48" i="20" s="1"/>
  <c r="GC15" i="20"/>
  <c r="GC44" i="20"/>
  <c r="GC13" i="20"/>
  <c r="FL13" i="20" s="1"/>
  <c r="FM13" i="20" s="1"/>
  <c r="GC23" i="20"/>
  <c r="GC45" i="20"/>
  <c r="FN93" i="20"/>
  <c r="FQ54" i="20" s="1"/>
  <c r="GC73" i="20"/>
  <c r="GC67" i="20"/>
  <c r="GA67" i="20" s="1"/>
  <c r="GC72" i="20"/>
  <c r="GC65" i="20"/>
  <c r="GC66" i="20"/>
  <c r="GC69" i="20"/>
  <c r="GC70" i="20"/>
  <c r="GC71" i="20"/>
  <c r="GC24" i="20"/>
  <c r="GA24" i="20" s="1"/>
  <c r="GC68" i="20"/>
  <c r="GD31" i="20"/>
  <c r="EY93" i="20"/>
  <c r="GC22" i="20"/>
  <c r="FG22" i="20" s="1"/>
  <c r="FH22" i="20" s="1"/>
  <c r="GC49" i="20"/>
  <c r="FV49" i="20" s="1"/>
  <c r="FW49" i="20" s="1"/>
  <c r="GC51" i="20"/>
  <c r="FV51" i="20" s="1"/>
  <c r="FW51" i="20" s="1"/>
  <c r="GC54" i="20"/>
  <c r="FV54" i="20" s="1"/>
  <c r="FW54" i="20" s="1"/>
  <c r="GC62" i="20"/>
  <c r="GC50" i="20"/>
  <c r="FV50" i="20" s="1"/>
  <c r="FW50" i="20" s="1"/>
  <c r="GC56" i="20"/>
  <c r="GC53" i="20"/>
  <c r="FV53" i="20" s="1"/>
  <c r="FW53" i="20" s="1"/>
  <c r="GG53" i="20" s="1"/>
  <c r="GC55" i="20"/>
  <c r="FV55" i="20" s="1"/>
  <c r="FW55" i="20" s="1"/>
  <c r="GG55" i="20" s="1"/>
  <c r="GC27" i="20"/>
  <c r="FG27" i="20" s="1"/>
  <c r="GC61" i="20"/>
  <c r="GC63" i="20"/>
  <c r="GC64" i="20"/>
  <c r="GC47" i="20"/>
  <c r="FV47" i="20" s="1"/>
  <c r="FW47" i="20" s="1"/>
  <c r="GC58" i="20"/>
  <c r="GC52" i="20"/>
  <c r="FQ52" i="20" s="1"/>
  <c r="GC57" i="20"/>
  <c r="GA71" i="20"/>
  <c r="GB71" i="20" s="1"/>
  <c r="GA72" i="20"/>
  <c r="DI67" i="20"/>
  <c r="DI71" i="20"/>
  <c r="DI42" i="20"/>
  <c r="CR42" i="20" s="1"/>
  <c r="CS42" i="20" s="1"/>
  <c r="DI25" i="20"/>
  <c r="CR25" i="20" s="1"/>
  <c r="CS25" i="20" s="1"/>
  <c r="BH44" i="20"/>
  <c r="BI44" i="20" s="1"/>
  <c r="BH15" i="20"/>
  <c r="BI15" i="20" s="1"/>
  <c r="BH10" i="20"/>
  <c r="BI10" i="20" s="1"/>
  <c r="BH16" i="20"/>
  <c r="BI16" i="20" s="1"/>
  <c r="BH13" i="20"/>
  <c r="BI13" i="20" s="1"/>
  <c r="BH43" i="20"/>
  <c r="BI43" i="20" s="1"/>
  <c r="BH21" i="20"/>
  <c r="BI21" i="20" s="1"/>
  <c r="EB10" i="20"/>
  <c r="EC10" i="20" s="1"/>
  <c r="EW10" i="20" s="1"/>
  <c r="EG53" i="20"/>
  <c r="EH53" i="20" s="1"/>
  <c r="EG56" i="20"/>
  <c r="EH56" i="20" s="1"/>
  <c r="EG55" i="20"/>
  <c r="EH55" i="20" s="1"/>
  <c r="EG63" i="20"/>
  <c r="EH63" i="20" s="1"/>
  <c r="EW63" i="20" s="1"/>
  <c r="ES28" i="20"/>
  <c r="EB28" i="20" s="1"/>
  <c r="EC28" i="20" s="1"/>
  <c r="EW28" i="20" s="1"/>
  <c r="ES10" i="20"/>
  <c r="ES46" i="20"/>
  <c r="ES16" i="20"/>
  <c r="EB16" i="20" s="1"/>
  <c r="EC16" i="20" s="1"/>
  <c r="EW16" i="20" s="1"/>
  <c r="ES23" i="20"/>
  <c r="EB23" i="20" s="1"/>
  <c r="EC23" i="20" s="1"/>
  <c r="EW23" i="20" s="1"/>
  <c r="DO93" i="20"/>
  <c r="DM66" i="20"/>
  <c r="DG69" i="20"/>
  <c r="DH69" i="20" s="1"/>
  <c r="DG70" i="20"/>
  <c r="DH70" i="20" s="1"/>
  <c r="DI69" i="20"/>
  <c r="DI70" i="20"/>
  <c r="DI55" i="20"/>
  <c r="CW55" i="20" s="1"/>
  <c r="CX55" i="20" s="1"/>
  <c r="DI29" i="20"/>
  <c r="DB29" i="20" s="1"/>
  <c r="DC29" i="20" s="1"/>
  <c r="I28" i="30"/>
  <c r="CW62" i="20"/>
  <c r="CX62" i="20" s="1"/>
  <c r="DM62" i="20" s="1"/>
  <c r="CW50" i="20"/>
  <c r="CX50" i="20" s="1"/>
  <c r="DI58" i="20"/>
  <c r="CW58" i="20" s="1"/>
  <c r="CX58" i="20" s="1"/>
  <c r="DI56" i="20"/>
  <c r="CW56" i="20" s="1"/>
  <c r="CX56" i="20" s="1"/>
  <c r="DI18" i="20"/>
  <c r="DB18" i="20" s="1"/>
  <c r="DC18" i="20" s="1"/>
  <c r="DI17" i="20"/>
  <c r="DB17" i="20" s="1"/>
  <c r="DC17" i="20" s="1"/>
  <c r="DI19" i="20"/>
  <c r="DB19" i="20" s="1"/>
  <c r="DC19" i="20" s="1"/>
  <c r="DI20" i="20"/>
  <c r="DB20" i="20" s="1"/>
  <c r="DC20" i="20" s="1"/>
  <c r="DI35" i="20"/>
  <c r="DB35" i="20" s="1"/>
  <c r="DC35" i="20" s="1"/>
  <c r="DI60" i="20"/>
  <c r="DB60" i="20" s="1"/>
  <c r="DC60" i="20" s="1"/>
  <c r="DM60" i="20" s="1"/>
  <c r="DI66" i="20"/>
  <c r="DI73" i="20"/>
  <c r="DI68" i="20"/>
  <c r="DI24" i="20"/>
  <c r="DG24" i="20" s="1"/>
  <c r="DH24" i="20" s="1"/>
  <c r="DM24" i="20" s="1"/>
  <c r="DI65" i="20"/>
  <c r="DG65" i="20" s="1"/>
  <c r="DH65" i="20" s="1"/>
  <c r="DM65" i="20" s="1"/>
  <c r="DI54" i="20"/>
  <c r="CW54" i="20" s="1"/>
  <c r="CX54" i="20" s="1"/>
  <c r="DM54" i="20" s="1"/>
  <c r="DI62" i="20"/>
  <c r="DI57" i="20"/>
  <c r="CW57" i="20" s="1"/>
  <c r="CX57" i="20" s="1"/>
  <c r="DM57" i="20" s="1"/>
  <c r="DI47" i="20"/>
  <c r="CW47" i="20" s="1"/>
  <c r="CX47" i="20" s="1"/>
  <c r="DI63" i="20"/>
  <c r="DI52" i="20"/>
  <c r="CW52" i="20" s="1"/>
  <c r="CX52" i="20" s="1"/>
  <c r="DI61" i="20"/>
  <c r="CW61" i="20" s="1"/>
  <c r="CX61" i="20" s="1"/>
  <c r="DI53" i="20"/>
  <c r="DB53" i="20" s="1"/>
  <c r="DC53" i="20" s="1"/>
  <c r="DM53" i="20" s="1"/>
  <c r="DI51" i="20"/>
  <c r="CW51" i="20" s="1"/>
  <c r="CX51" i="20" s="1"/>
  <c r="DI50" i="20"/>
  <c r="DB50" i="20" s="1"/>
  <c r="DC50" i="20" s="1"/>
  <c r="DI49" i="20"/>
  <c r="DB49" i="20" s="1"/>
  <c r="DC49" i="20" s="1"/>
  <c r="DI27" i="20"/>
  <c r="CM27" i="20" s="1"/>
  <c r="CN27" i="20" s="1"/>
  <c r="DI22" i="20"/>
  <c r="DI26" i="20"/>
  <c r="CH26" i="20" s="1"/>
  <c r="CI26" i="20" s="1"/>
  <c r="DI13" i="20"/>
  <c r="DI23" i="20"/>
  <c r="DI21" i="20"/>
  <c r="DI10" i="20"/>
  <c r="CR10" i="20" s="1"/>
  <c r="CS10" i="20" s="1"/>
  <c r="DM10" i="20" s="1"/>
  <c r="DI28" i="20"/>
  <c r="DI30" i="20"/>
  <c r="DI48" i="20"/>
  <c r="DI45" i="20"/>
  <c r="DI16" i="20"/>
  <c r="DI14" i="20"/>
  <c r="CR14" i="20" s="1"/>
  <c r="CS14" i="20" s="1"/>
  <c r="DI43" i="20"/>
  <c r="DI46" i="20"/>
  <c r="CR46" i="20" s="1"/>
  <c r="CS46" i="20" s="1"/>
  <c r="DM46" i="20" s="1"/>
  <c r="DI15" i="20"/>
  <c r="DI44" i="20"/>
  <c r="CR44" i="20" s="1"/>
  <c r="CS44" i="20" s="1"/>
  <c r="DM44" i="20" s="1"/>
  <c r="LC27" i="30"/>
  <c r="LE27" i="30" s="1"/>
  <c r="LC117" i="30"/>
  <c r="LC11" i="30"/>
  <c r="I11" i="30"/>
  <c r="LC48" i="30"/>
  <c r="LC114" i="30"/>
  <c r="I69" i="30"/>
  <c r="LC69" i="30"/>
  <c r="LF69" i="30" s="1"/>
  <c r="LC73" i="30"/>
  <c r="LF73" i="30" s="1"/>
  <c r="I27" i="30"/>
  <c r="LA65" i="30"/>
  <c r="LC50" i="30"/>
  <c r="I50" i="30"/>
  <c r="LC16" i="30"/>
  <c r="I62" i="30"/>
  <c r="LC75" i="30"/>
  <c r="LF75" i="30" s="1"/>
  <c r="I7" i="30"/>
  <c r="LC7" i="30"/>
  <c r="LC110" i="30"/>
  <c r="LD110" i="30" s="1"/>
  <c r="LC62" i="30"/>
  <c r="LD62" i="30" s="1"/>
  <c r="I25" i="30"/>
  <c r="LC25" i="30"/>
  <c r="I33" i="30"/>
  <c r="LC67" i="30"/>
  <c r="LF67" i="30" s="1"/>
  <c r="I67" i="30"/>
  <c r="I76" i="30"/>
  <c r="LC10" i="30"/>
  <c r="I10" i="30"/>
  <c r="LC54" i="30"/>
  <c r="I54" i="30"/>
  <c r="I53" i="30"/>
  <c r="LC53" i="30"/>
  <c r="LD53" i="30" s="1"/>
  <c r="I51" i="30"/>
  <c r="LC55" i="30"/>
  <c r="LD55" i="30" s="1"/>
  <c r="I23" i="30"/>
  <c r="LC66" i="30"/>
  <c r="LF66" i="30" s="1"/>
  <c r="I66" i="30"/>
  <c r="LC81" i="30"/>
  <c r="LF81" i="30" s="1"/>
  <c r="I81" i="30"/>
  <c r="LC23" i="30"/>
  <c r="I55" i="30"/>
  <c r="I64" i="30"/>
  <c r="LC64" i="30"/>
  <c r="LF64" i="30" s="1"/>
  <c r="CH37" i="20"/>
  <c r="CI37" i="20" s="1"/>
  <c r="CH36" i="20"/>
  <c r="CI36" i="20" s="1"/>
  <c r="AU93" i="20"/>
  <c r="AX38" i="20"/>
  <c r="AY38" i="20" s="1"/>
  <c r="ES56" i="20"/>
  <c r="ES58" i="20"/>
  <c r="IA31" i="20"/>
  <c r="BC31" i="20"/>
  <c r="IP31" i="20"/>
  <c r="EG31" i="20"/>
  <c r="FV86" i="20"/>
  <c r="FW86" i="20" s="1"/>
  <c r="EL31" i="20"/>
  <c r="DW31" i="20"/>
  <c r="ES68" i="20"/>
  <c r="ES42" i="20"/>
  <c r="DI32" i="20"/>
  <c r="CH32" i="20" s="1"/>
  <c r="CI32" i="20" s="1"/>
  <c r="ES32" i="20"/>
  <c r="EB32" i="20" s="1"/>
  <c r="EC32" i="20" s="1"/>
  <c r="ES37" i="20"/>
  <c r="EB37" i="20" s="1"/>
  <c r="EC37" i="20" s="1"/>
  <c r="ES26" i="20"/>
  <c r="DW26" i="20" s="1"/>
  <c r="DX26" i="20" s="1"/>
  <c r="GC90" i="20"/>
  <c r="GC34" i="20"/>
  <c r="FL34" i="20" s="1"/>
  <c r="FM34" i="20" s="1"/>
  <c r="GC32" i="20"/>
  <c r="FL32" i="20" s="1"/>
  <c r="FM32" i="20" s="1"/>
  <c r="GC26" i="20"/>
  <c r="FG26" i="20" s="1"/>
  <c r="FH26" i="20" s="1"/>
  <c r="ES20" i="20"/>
  <c r="EL20" i="20" s="1"/>
  <c r="EM20" i="20" s="1"/>
  <c r="ES19" i="20"/>
  <c r="DW19" i="20" s="1"/>
  <c r="DX19" i="20" s="1"/>
  <c r="ES35" i="20"/>
  <c r="EL35" i="20" s="1"/>
  <c r="EM35" i="20" s="1"/>
  <c r="ES17" i="20"/>
  <c r="EL17" i="20" s="1"/>
  <c r="EM17" i="20" s="1"/>
  <c r="ES85" i="20"/>
  <c r="ES86" i="20"/>
  <c r="ES22" i="20"/>
  <c r="EG22" i="20" s="1"/>
  <c r="EH22" i="20" s="1"/>
  <c r="ES57" i="20"/>
  <c r="EG57" i="20" s="1"/>
  <c r="EH57" i="20" s="1"/>
  <c r="ES27" i="20"/>
  <c r="DW27" i="20" s="1"/>
  <c r="DX27" i="20" s="1"/>
  <c r="EW27" i="20" s="1"/>
  <c r="ES63" i="20"/>
  <c r="ES52" i="20"/>
  <c r="EG52" i="20" s="1"/>
  <c r="EH52" i="20" s="1"/>
  <c r="ES82" i="20"/>
  <c r="ES61" i="20"/>
  <c r="ES47" i="20"/>
  <c r="EG47" i="20" s="1"/>
  <c r="EH47" i="20" s="1"/>
  <c r="ES51" i="20"/>
  <c r="EG51" i="20" s="1"/>
  <c r="EH51" i="20" s="1"/>
  <c r="ES53" i="20"/>
  <c r="ES62" i="20"/>
  <c r="EG62" i="20" s="1"/>
  <c r="EH62" i="20" s="1"/>
  <c r="EW62" i="20" s="1"/>
  <c r="ES54" i="20"/>
  <c r="EG54" i="20" s="1"/>
  <c r="EH54" i="20" s="1"/>
  <c r="EW54" i="20" s="1"/>
  <c r="ES81" i="20"/>
  <c r="ES50" i="20"/>
  <c r="EG50" i="20" s="1"/>
  <c r="EH50" i="20" s="1"/>
  <c r="ES84" i="20"/>
  <c r="ES83" i="20"/>
  <c r="ES60" i="20"/>
  <c r="EL60" i="20" s="1"/>
  <c r="EM60" i="20" s="1"/>
  <c r="EW60" i="20" s="1"/>
  <c r="ES90" i="20"/>
  <c r="ES34" i="20"/>
  <c r="EB34" i="20" s="1"/>
  <c r="EC34" i="20" s="1"/>
  <c r="ES87" i="20"/>
  <c r="ES65" i="20"/>
  <c r="EQ65" i="20" s="1"/>
  <c r="ER65" i="20" s="1"/>
  <c r="EW65" i="20" s="1"/>
  <c r="ES66" i="20"/>
  <c r="ES73" i="20"/>
  <c r="ES88" i="20"/>
  <c r="ES89" i="20"/>
  <c r="ES44" i="20"/>
  <c r="EB44" i="20" s="1"/>
  <c r="EC44" i="20" s="1"/>
  <c r="EW44" i="20" s="1"/>
  <c r="ES21" i="20"/>
  <c r="EB21" i="20" s="1"/>
  <c r="ES43" i="20"/>
  <c r="ES49" i="20"/>
  <c r="EG49" i="20" s="1"/>
  <c r="EH49" i="20" s="1"/>
  <c r="ES24" i="20"/>
  <c r="EQ24" i="20" s="1"/>
  <c r="ER24" i="20" s="1"/>
  <c r="EW24" i="20" s="1"/>
  <c r="ES48" i="20"/>
  <c r="EB48" i="20" s="1"/>
  <c r="EC48" i="20" s="1"/>
  <c r="ES15" i="20"/>
  <c r="ES78" i="20"/>
  <c r="ES30" i="20"/>
  <c r="ES13" i="20"/>
  <c r="ES79" i="20"/>
  <c r="ES80" i="20"/>
  <c r="ES45" i="20"/>
  <c r="ES14" i="20"/>
  <c r="EB14" i="20" s="1"/>
  <c r="EC14" i="20" s="1"/>
  <c r="EW14" i="20" s="1"/>
  <c r="ES18" i="20"/>
  <c r="EL18" i="20" s="1"/>
  <c r="EM18" i="20" s="1"/>
  <c r="ES55" i="20"/>
  <c r="EL55" i="20" s="1"/>
  <c r="EM55" i="20" s="1"/>
  <c r="ES69" i="20"/>
  <c r="ES29" i="20"/>
  <c r="EL29" i="20" s="1"/>
  <c r="EM29" i="20" s="1"/>
  <c r="ES70" i="20"/>
  <c r="ES11" i="20"/>
  <c r="EB11" i="20" s="1"/>
  <c r="EC11" i="20" s="1"/>
  <c r="ES67" i="20"/>
  <c r="ES71" i="20"/>
  <c r="ES25" i="20"/>
  <c r="EB25" i="20" s="1"/>
  <c r="EC25" i="20" s="1"/>
  <c r="EW25" i="20" s="1"/>
  <c r="ES64" i="20"/>
  <c r="EG64" i="20" s="1"/>
  <c r="EH64" i="20" s="1"/>
  <c r="ES72" i="20"/>
  <c r="ES39" i="20"/>
  <c r="EB39" i="20" s="1"/>
  <c r="EC39" i="20" s="1"/>
  <c r="ES74" i="20"/>
  <c r="ES76" i="20"/>
  <c r="ES33" i="20"/>
  <c r="DW33" i="20" s="1"/>
  <c r="DX33" i="20" s="1"/>
  <c r="ES41" i="20"/>
  <c r="EB41" i="20" s="1"/>
  <c r="EC41" i="20" s="1"/>
  <c r="ES75" i="20"/>
  <c r="ES77" i="20"/>
  <c r="DI82" i="20"/>
  <c r="DI81" i="20"/>
  <c r="DI83" i="20"/>
  <c r="DI84" i="20"/>
  <c r="DI87" i="20"/>
  <c r="DI89" i="20"/>
  <c r="DI88" i="20"/>
  <c r="H34" i="29"/>
  <c r="DI78" i="20"/>
  <c r="DI79" i="20"/>
  <c r="DI80" i="20"/>
  <c r="DI85" i="20"/>
  <c r="DI86" i="20"/>
  <c r="DI90" i="20"/>
  <c r="DI34" i="20"/>
  <c r="CH34" i="20" s="1"/>
  <c r="CI34" i="20" s="1"/>
  <c r="I34" i="29"/>
  <c r="AW31" i="20"/>
  <c r="M52" i="29"/>
  <c r="I47" i="29"/>
  <c r="H47" i="29"/>
  <c r="KO7" i="35" l="1"/>
  <c r="KQ7" i="35" s="1"/>
  <c r="KS7" i="35" s="1"/>
  <c r="LA7" i="35"/>
  <c r="LA11" i="35"/>
  <c r="KO11" i="35"/>
  <c r="KQ11" i="35" s="1"/>
  <c r="KS11" i="35" s="1"/>
  <c r="KM9" i="34"/>
  <c r="LA10" i="35"/>
  <c r="KO10" i="35"/>
  <c r="KQ10" i="35" s="1"/>
  <c r="KS10" i="35" s="1"/>
  <c r="KO6" i="35"/>
  <c r="KQ6" i="35" s="1"/>
  <c r="KS6" i="35" s="1"/>
  <c r="LA6" i="35"/>
  <c r="KO19" i="35"/>
  <c r="KQ19" i="35" s="1"/>
  <c r="KS19" i="35" s="1"/>
  <c r="LA19" i="35"/>
  <c r="KY9" i="34"/>
  <c r="DM39" i="34"/>
  <c r="KM39" i="34"/>
  <c r="KY39" i="34"/>
  <c r="KN6" i="34"/>
  <c r="KZ6" i="34"/>
  <c r="KN7" i="34"/>
  <c r="KZ7" i="34"/>
  <c r="KY13" i="34"/>
  <c r="DM40" i="34"/>
  <c r="KM40" i="34"/>
  <c r="KY40" i="34"/>
  <c r="DM33" i="34"/>
  <c r="KM33" i="34"/>
  <c r="KY33" i="34"/>
  <c r="KN21" i="34"/>
  <c r="KP21" i="34" s="1"/>
  <c r="KR21" i="34" s="1"/>
  <c r="KZ21" i="34"/>
  <c r="EW41" i="34"/>
  <c r="KY41" i="34"/>
  <c r="KM41" i="34"/>
  <c r="KY45" i="34"/>
  <c r="EW45" i="34"/>
  <c r="KM45" i="34"/>
  <c r="KN9" i="34"/>
  <c r="KP9" i="34" s="1"/>
  <c r="KR9" i="34" s="1"/>
  <c r="KZ9" i="34"/>
  <c r="KM13" i="34"/>
  <c r="DM37" i="34"/>
  <c r="KM37" i="34"/>
  <c r="KY37" i="34"/>
  <c r="DM31" i="34"/>
  <c r="KM31" i="34"/>
  <c r="KY31" i="34"/>
  <c r="DM34" i="34"/>
  <c r="KY34" i="34"/>
  <c r="KM34" i="34"/>
  <c r="KM6" i="34"/>
  <c r="KM42" i="34"/>
  <c r="KY42" i="34"/>
  <c r="EW42" i="34"/>
  <c r="KM7" i="34"/>
  <c r="DM36" i="34"/>
  <c r="KM36" i="34"/>
  <c r="KY36" i="34"/>
  <c r="KY7" i="34"/>
  <c r="KZ13" i="34"/>
  <c r="KN13" i="34"/>
  <c r="DM38" i="34"/>
  <c r="KY38" i="34"/>
  <c r="KM38" i="34"/>
  <c r="DM32" i="34"/>
  <c r="KM32" i="34"/>
  <c r="KY32" i="34"/>
  <c r="DM35" i="34"/>
  <c r="KY35" i="34"/>
  <c r="KM35" i="34"/>
  <c r="KY6" i="34"/>
  <c r="KY14" i="34"/>
  <c r="KM14" i="34"/>
  <c r="EW14" i="34"/>
  <c r="KJ39" i="20"/>
  <c r="KJ43" i="20"/>
  <c r="KK43" i="20" s="1"/>
  <c r="KJ41" i="20"/>
  <c r="KK41" i="20" s="1"/>
  <c r="KJ33" i="20"/>
  <c r="KK33" i="20" s="1"/>
  <c r="KJ36" i="20"/>
  <c r="KK36" i="20" s="1"/>
  <c r="KJ42" i="20"/>
  <c r="KK42" i="20" s="1"/>
  <c r="KJ8" i="20"/>
  <c r="KK8" i="20" s="1"/>
  <c r="KJ32" i="20"/>
  <c r="KK32" i="20" s="1"/>
  <c r="KJ9" i="20"/>
  <c r="KK9" i="20" s="1"/>
  <c r="KJ21" i="20"/>
  <c r="KK21" i="20" s="1"/>
  <c r="KJ19" i="20"/>
  <c r="KK19" i="20" s="1"/>
  <c r="IZ18" i="20"/>
  <c r="JA18" i="20" s="1"/>
  <c r="KJ17" i="20"/>
  <c r="KK17" i="20" s="1"/>
  <c r="KJ7" i="20"/>
  <c r="KK7" i="20" s="1"/>
  <c r="KJ10" i="20"/>
  <c r="KK10" i="20" s="1"/>
  <c r="KJ6" i="20"/>
  <c r="KK6" i="20" s="1"/>
  <c r="IZ33" i="20"/>
  <c r="JA33" i="20" s="1"/>
  <c r="DM12" i="20"/>
  <c r="KM12" i="20"/>
  <c r="KY12" i="20"/>
  <c r="DL14" i="20"/>
  <c r="KM14" i="20" s="1"/>
  <c r="HP19" i="20"/>
  <c r="HQ19" i="20" s="1"/>
  <c r="IZ17" i="20"/>
  <c r="JA17" i="20" s="1"/>
  <c r="AS40" i="30"/>
  <c r="KN40" i="30" s="1"/>
  <c r="AS19" i="30"/>
  <c r="KN19" i="30" s="1"/>
  <c r="HP24" i="20"/>
  <c r="HQ24" i="20" s="1"/>
  <c r="IZ19" i="20"/>
  <c r="JA19" i="20" s="1"/>
  <c r="AS21" i="30"/>
  <c r="KN21" i="30" s="1"/>
  <c r="DL8" i="20"/>
  <c r="DM8" i="20" s="1"/>
  <c r="AS43" i="30"/>
  <c r="KN43" i="30" s="1"/>
  <c r="AS6" i="30"/>
  <c r="KN6" i="30" s="1"/>
  <c r="AS24" i="30"/>
  <c r="KN24" i="30" s="1"/>
  <c r="AS42" i="30"/>
  <c r="KN42" i="30" s="1"/>
  <c r="AS41" i="30"/>
  <c r="KN41" i="30" s="1"/>
  <c r="AS44" i="30"/>
  <c r="KN44" i="30" s="1"/>
  <c r="AS39" i="30"/>
  <c r="KN39" i="30" s="1"/>
  <c r="IZ23" i="20"/>
  <c r="KM23" i="20" s="1"/>
  <c r="EV22" i="20"/>
  <c r="EW22" i="20" s="1"/>
  <c r="EV39" i="20"/>
  <c r="EW39" i="20" s="1"/>
  <c r="DL39" i="20"/>
  <c r="DM39" i="20" s="1"/>
  <c r="DL37" i="20"/>
  <c r="EV19" i="20"/>
  <c r="EW19" i="20" s="1"/>
  <c r="CB38" i="20"/>
  <c r="CC38" i="20" s="1"/>
  <c r="DL9" i="20"/>
  <c r="DM9" i="20" s="1"/>
  <c r="EV40" i="20"/>
  <c r="EW40" i="20" s="1"/>
  <c r="IZ9" i="20"/>
  <c r="JA9" i="20" s="1"/>
  <c r="JA43" i="20"/>
  <c r="EV41" i="20"/>
  <c r="EW41" i="20" s="1"/>
  <c r="IZ44" i="20"/>
  <c r="KM44" i="20" s="1"/>
  <c r="IZ35" i="20"/>
  <c r="JA35" i="20" s="1"/>
  <c r="DL36" i="20"/>
  <c r="DL38" i="20"/>
  <c r="DM38" i="20" s="1"/>
  <c r="GF38" i="20"/>
  <c r="GG38" i="20" s="1"/>
  <c r="CB36" i="20"/>
  <c r="CC36" i="20" s="1"/>
  <c r="DL7" i="20"/>
  <c r="DM7" i="20" s="1"/>
  <c r="IZ10" i="20"/>
  <c r="KM10" i="20" s="1"/>
  <c r="JA32" i="20"/>
  <c r="IZ24" i="20"/>
  <c r="JA24" i="20" s="1"/>
  <c r="DL33" i="20"/>
  <c r="DM33" i="20" s="1"/>
  <c r="GF37" i="20"/>
  <c r="GG37" i="20" s="1"/>
  <c r="CB40" i="20"/>
  <c r="CC40" i="20" s="1"/>
  <c r="DL6" i="20"/>
  <c r="DM6" i="20" s="1"/>
  <c r="EV36" i="20"/>
  <c r="EW36" i="20" s="1"/>
  <c r="IZ6" i="20"/>
  <c r="JA6" i="20" s="1"/>
  <c r="IZ8" i="20"/>
  <c r="JA8" i="20" s="1"/>
  <c r="IZ21" i="20"/>
  <c r="JA21" i="20" s="1"/>
  <c r="IZ46" i="20"/>
  <c r="KM46" i="20" s="1"/>
  <c r="GF33" i="20"/>
  <c r="GG33" i="20" s="1"/>
  <c r="GF41" i="20"/>
  <c r="GG41" i="20" s="1"/>
  <c r="GF40" i="20"/>
  <c r="GG40" i="20" s="1"/>
  <c r="DL40" i="20"/>
  <c r="DM40" i="20" s="1"/>
  <c r="EV38" i="20"/>
  <c r="EW38" i="20" s="1"/>
  <c r="IZ7" i="20"/>
  <c r="JA7" i="20" s="1"/>
  <c r="IZ34" i="20"/>
  <c r="JA34" i="20" s="1"/>
  <c r="KQ22" i="30"/>
  <c r="KS22" i="30" s="1"/>
  <c r="KQ36" i="30"/>
  <c r="KS36" i="30" s="1"/>
  <c r="LA32" i="30"/>
  <c r="LC32" i="30" s="1"/>
  <c r="LE32" i="30" s="1"/>
  <c r="KO32" i="30"/>
  <c r="KQ32" i="30" s="1"/>
  <c r="KS32" i="30" s="1"/>
  <c r="LA20" i="30"/>
  <c r="I20" i="30" s="1"/>
  <c r="KO20" i="30"/>
  <c r="KQ20" i="30" s="1"/>
  <c r="KS20" i="30" s="1"/>
  <c r="LA9" i="30"/>
  <c r="I9" i="30" s="1"/>
  <c r="KO9" i="30"/>
  <c r="KQ9" i="30" s="1"/>
  <c r="KR9" i="30" s="1"/>
  <c r="LC12" i="30"/>
  <c r="LF12" i="30" s="1"/>
  <c r="LD16" i="30"/>
  <c r="LF16" i="30"/>
  <c r="GV39" i="20"/>
  <c r="GW39" i="20" s="1"/>
  <c r="GV38" i="20"/>
  <c r="GW38" i="20" s="1"/>
  <c r="GV36" i="20"/>
  <c r="GW36" i="20" s="1"/>
  <c r="GV37" i="20"/>
  <c r="GW37" i="20" s="1"/>
  <c r="GV35" i="20"/>
  <c r="GW35" i="20" s="1"/>
  <c r="GV33" i="20"/>
  <c r="GW33" i="20" s="1"/>
  <c r="GV34" i="20"/>
  <c r="GW34" i="20" s="1"/>
  <c r="GV32" i="20"/>
  <c r="GW32" i="20" s="1"/>
  <c r="GV8" i="20"/>
  <c r="GW8" i="20" s="1"/>
  <c r="GV31" i="20"/>
  <c r="LD10" i="30"/>
  <c r="LF10" i="30"/>
  <c r="GL9" i="20"/>
  <c r="GM9" i="20" s="1"/>
  <c r="GL13" i="20"/>
  <c r="GM13" i="20" s="1"/>
  <c r="GL6" i="20"/>
  <c r="GM6" i="20" s="1"/>
  <c r="GL8" i="20"/>
  <c r="GM8" i="20" s="1"/>
  <c r="GL37" i="20"/>
  <c r="GM37" i="20" s="1"/>
  <c r="GL7" i="20"/>
  <c r="GM7" i="20" s="1"/>
  <c r="FB8" i="20"/>
  <c r="FC8" i="20" s="1"/>
  <c r="LD23" i="30"/>
  <c r="LE23" i="30"/>
  <c r="LD25" i="30"/>
  <c r="LE25" i="30"/>
  <c r="FB6" i="20"/>
  <c r="FC6" i="20" s="1"/>
  <c r="FB7" i="20"/>
  <c r="FC7" i="20" s="1"/>
  <c r="EB33" i="20"/>
  <c r="EC33" i="20" s="1"/>
  <c r="EB35" i="20"/>
  <c r="EC35" i="20" s="1"/>
  <c r="LD33" i="30"/>
  <c r="LE33" i="30"/>
  <c r="DW21" i="20"/>
  <c r="DX21" i="20" s="1"/>
  <c r="LD12" i="30"/>
  <c r="LD11" i="30"/>
  <c r="LF11" i="30"/>
  <c r="DR11" i="20"/>
  <c r="DS11" i="20" s="1"/>
  <c r="EV11" i="20" s="1"/>
  <c r="DR8" i="20"/>
  <c r="DS8" i="20" s="1"/>
  <c r="DR7" i="20"/>
  <c r="DS7" i="20" s="1"/>
  <c r="DR37" i="20"/>
  <c r="DS37" i="20" s="1"/>
  <c r="EV37" i="20" s="1"/>
  <c r="DR6" i="20"/>
  <c r="DS6" i="20" s="1"/>
  <c r="CR34" i="20"/>
  <c r="CS34" i="20" s="1"/>
  <c r="DL34" i="20" s="1"/>
  <c r="CR35" i="20"/>
  <c r="CS35" i="20" s="1"/>
  <c r="CR32" i="20"/>
  <c r="CS32" i="20" s="1"/>
  <c r="CM25" i="20"/>
  <c r="CN25" i="20" s="1"/>
  <c r="AX9" i="20"/>
  <c r="AY9" i="20" s="1"/>
  <c r="AX8" i="20"/>
  <c r="AY8" i="20" s="1"/>
  <c r="AX6" i="20"/>
  <c r="AY6" i="20" s="1"/>
  <c r="AX7" i="20"/>
  <c r="AY7" i="20" s="1"/>
  <c r="LE7" i="30"/>
  <c r="LF7" i="30"/>
  <c r="KQ47" i="30"/>
  <c r="LA47" i="30"/>
  <c r="LE48" i="30"/>
  <c r="LD48" i="30"/>
  <c r="LA36" i="30"/>
  <c r="GE31" i="20"/>
  <c r="LA22" i="30"/>
  <c r="LC22" i="30" s="1"/>
  <c r="LE22" i="30" s="1"/>
  <c r="KK24" i="20"/>
  <c r="IB38" i="20"/>
  <c r="IB36" i="20"/>
  <c r="IB20" i="20"/>
  <c r="IB22" i="20"/>
  <c r="JA22" i="20" s="1"/>
  <c r="IB27" i="20"/>
  <c r="JA27" i="20" s="1"/>
  <c r="JA41" i="20"/>
  <c r="LC70" i="30"/>
  <c r="LF70" i="30" s="1"/>
  <c r="HF53" i="20"/>
  <c r="HG53" i="20" s="1"/>
  <c r="HF56" i="20"/>
  <c r="HG56" i="20" s="1"/>
  <c r="HQ56" i="20" s="1"/>
  <c r="HF55" i="20"/>
  <c r="HG55" i="20" s="1"/>
  <c r="HQ55" i="20" s="1"/>
  <c r="HF47" i="20"/>
  <c r="HG47" i="20" s="1"/>
  <c r="HF51" i="20"/>
  <c r="HG51" i="20" s="1"/>
  <c r="HF59" i="20"/>
  <c r="HG59" i="20" s="1"/>
  <c r="HQ59" i="20" s="1"/>
  <c r="HF48" i="20"/>
  <c r="HG48" i="20" s="1"/>
  <c r="HF50" i="20"/>
  <c r="HG50" i="20" s="1"/>
  <c r="HQ50" i="20" s="1"/>
  <c r="HF52" i="20"/>
  <c r="HG52" i="20" s="1"/>
  <c r="HF49" i="20"/>
  <c r="HG49" i="20" s="1"/>
  <c r="HF35" i="20"/>
  <c r="HG35" i="20" s="1"/>
  <c r="HF54" i="20"/>
  <c r="HG54" i="20" s="1"/>
  <c r="HQ54" i="20" s="1"/>
  <c r="LC72" i="30"/>
  <c r="LF72" i="30" s="1"/>
  <c r="LD54" i="30"/>
  <c r="GV11" i="20"/>
  <c r="GW11" i="20" s="1"/>
  <c r="GV29" i="20"/>
  <c r="GW29" i="20" s="1"/>
  <c r="HQ29" i="20" s="1"/>
  <c r="GV14" i="20"/>
  <c r="GW14" i="20" s="1"/>
  <c r="HQ14" i="20" s="1"/>
  <c r="LC79" i="30"/>
  <c r="LF79" i="30" s="1"/>
  <c r="KX58" i="30"/>
  <c r="FV52" i="20"/>
  <c r="FW52" i="20" s="1"/>
  <c r="GG24" i="20"/>
  <c r="GB24" i="20"/>
  <c r="FR54" i="20"/>
  <c r="GG54" i="20" s="1"/>
  <c r="FH27" i="20"/>
  <c r="GG27" i="20" s="1"/>
  <c r="GG72" i="20"/>
  <c r="GB72" i="20"/>
  <c r="FR52" i="20"/>
  <c r="GG67" i="20"/>
  <c r="GB67" i="20"/>
  <c r="FH36" i="20"/>
  <c r="GF36" i="20" s="1"/>
  <c r="FG19" i="20"/>
  <c r="FH19" i="20" s="1"/>
  <c r="FG17" i="20"/>
  <c r="FH17" i="20" s="1"/>
  <c r="EW56" i="20"/>
  <c r="EL49" i="20"/>
  <c r="EM49" i="20" s="1"/>
  <c r="EW49" i="20" s="1"/>
  <c r="EL52" i="20"/>
  <c r="EM52" i="20" s="1"/>
  <c r="EW52" i="20" s="1"/>
  <c r="EL48" i="20"/>
  <c r="EM48" i="20" s="1"/>
  <c r="EW48" i="20" s="1"/>
  <c r="EL53" i="20"/>
  <c r="EM53" i="20" s="1"/>
  <c r="EW53" i="20" s="1"/>
  <c r="EL47" i="20"/>
  <c r="EM47" i="20" s="1"/>
  <c r="EW47" i="20" s="1"/>
  <c r="EL51" i="20"/>
  <c r="EM51" i="20" s="1"/>
  <c r="EW51" i="20" s="1"/>
  <c r="EW55" i="20"/>
  <c r="EL57" i="20"/>
  <c r="EM57" i="20" s="1"/>
  <c r="EW57" i="20" s="1"/>
  <c r="EL50" i="20"/>
  <c r="EM50" i="20" s="1"/>
  <c r="EW50" i="20" s="1"/>
  <c r="EB29" i="20"/>
  <c r="EC29" i="20" s="1"/>
  <c r="EW29" i="20" s="1"/>
  <c r="I68" i="30"/>
  <c r="KQ65" i="30"/>
  <c r="KV65" i="30" s="1"/>
  <c r="KX75" i="30" s="1"/>
  <c r="DW20" i="20"/>
  <c r="DX20" i="20" s="1"/>
  <c r="EV20" i="20" s="1"/>
  <c r="DW17" i="20"/>
  <c r="DX17" i="20" s="1"/>
  <c r="EV17" i="20" s="1"/>
  <c r="DM56" i="20"/>
  <c r="DW18" i="20"/>
  <c r="DX18" i="20" s="1"/>
  <c r="DB55" i="20"/>
  <c r="DC55" i="20" s="1"/>
  <c r="DM55" i="20" s="1"/>
  <c r="DB52" i="20"/>
  <c r="DC52" i="20" s="1"/>
  <c r="DM52" i="20" s="1"/>
  <c r="DM50" i="20"/>
  <c r="DB51" i="20"/>
  <c r="DC51" i="20" s="1"/>
  <c r="DM51" i="20" s="1"/>
  <c r="DB47" i="20"/>
  <c r="DC47" i="20" s="1"/>
  <c r="DM47" i="20" s="1"/>
  <c r="CR29" i="20"/>
  <c r="CS29" i="20" s="1"/>
  <c r="DM29" i="20" s="1"/>
  <c r="CM26" i="20"/>
  <c r="CN26" i="20" s="1"/>
  <c r="CM32" i="20"/>
  <c r="CN32" i="20" s="1"/>
  <c r="CM19" i="20"/>
  <c r="CN19" i="20" s="1"/>
  <c r="CM20" i="20"/>
  <c r="CN20" i="20" s="1"/>
  <c r="DM27" i="20"/>
  <c r="CM18" i="20"/>
  <c r="CN18" i="20" s="1"/>
  <c r="CM17" i="20"/>
  <c r="CN17" i="20" s="1"/>
  <c r="KX82" i="30"/>
  <c r="LD66" i="30"/>
  <c r="LD69" i="30"/>
  <c r="LD50" i="30"/>
  <c r="LD68" i="30"/>
  <c r="LD27" i="30"/>
  <c r="KR65" i="30"/>
  <c r="KX85" i="30"/>
  <c r="LB72" i="20"/>
  <c r="LB70" i="20"/>
  <c r="LB67" i="20"/>
  <c r="LB69" i="20"/>
  <c r="KK74" i="20"/>
  <c r="I75" i="20" s="1"/>
  <c r="LB74" i="20"/>
  <c r="KK75" i="20"/>
  <c r="LB75" i="20"/>
  <c r="KX92" i="30"/>
  <c r="KX91" i="30"/>
  <c r="KX89" i="30"/>
  <c r="KX90" i="30"/>
  <c r="KX88" i="30"/>
  <c r="KX87" i="30"/>
  <c r="KX86" i="30"/>
  <c r="FB26" i="20"/>
  <c r="FQ51" i="20"/>
  <c r="KX84" i="30"/>
  <c r="KX63" i="30"/>
  <c r="KX59" i="30"/>
  <c r="KK39" i="20"/>
  <c r="GL34" i="20"/>
  <c r="GM34" i="20" s="1"/>
  <c r="GL11" i="20"/>
  <c r="GM11" i="20" s="1"/>
  <c r="GL32" i="20"/>
  <c r="GM32" i="20" s="1"/>
  <c r="FQ50" i="20"/>
  <c r="KX57" i="30"/>
  <c r="KX83" i="30"/>
  <c r="HA52" i="20"/>
  <c r="HB52" i="20" s="1"/>
  <c r="JA59" i="20"/>
  <c r="DM61" i="20"/>
  <c r="JA26" i="20"/>
  <c r="HF20" i="20"/>
  <c r="HG20" i="20" s="1"/>
  <c r="HF17" i="20"/>
  <c r="HG17" i="20" s="1"/>
  <c r="HF18" i="20"/>
  <c r="HG18" i="20" s="1"/>
  <c r="GL33" i="20"/>
  <c r="GM33" i="20" s="1"/>
  <c r="HA57" i="20"/>
  <c r="HB57" i="20" s="1"/>
  <c r="HQ57" i="20" s="1"/>
  <c r="HA53" i="20"/>
  <c r="HB53" i="20" s="1"/>
  <c r="HA63" i="20"/>
  <c r="HB63" i="20" s="1"/>
  <c r="HQ63" i="20" s="1"/>
  <c r="FQ49" i="20"/>
  <c r="FQ47" i="20"/>
  <c r="HA49" i="20"/>
  <c r="HB49" i="20" s="1"/>
  <c r="HA22" i="20"/>
  <c r="HB22" i="20" s="1"/>
  <c r="HQ22" i="20" s="1"/>
  <c r="HA51" i="20"/>
  <c r="HB51" i="20" s="1"/>
  <c r="HA62" i="20"/>
  <c r="HB62" i="20" s="1"/>
  <c r="HQ62" i="20" s="1"/>
  <c r="HA47" i="20"/>
  <c r="HB47" i="20" s="1"/>
  <c r="GV25" i="20"/>
  <c r="GW25" i="20" s="1"/>
  <c r="HQ25" i="20" s="1"/>
  <c r="GV16" i="20"/>
  <c r="GW16" i="20" s="1"/>
  <c r="GV10" i="20"/>
  <c r="GW10" i="20" s="1"/>
  <c r="HQ10" i="20" s="1"/>
  <c r="GV46" i="20"/>
  <c r="GW46" i="20" s="1"/>
  <c r="HQ46" i="20" s="1"/>
  <c r="GV23" i="20"/>
  <c r="GW23" i="20" s="1"/>
  <c r="HQ23" i="20" s="1"/>
  <c r="GV45" i="20"/>
  <c r="GW45" i="20" s="1"/>
  <c r="HQ45" i="20" s="1"/>
  <c r="GV30" i="20"/>
  <c r="GW30" i="20" s="1"/>
  <c r="HQ30" i="20" s="1"/>
  <c r="GV28" i="20"/>
  <c r="GW28" i="20" s="1"/>
  <c r="HQ28" i="20" s="1"/>
  <c r="GV48" i="20"/>
  <c r="GW48" i="20" s="1"/>
  <c r="GV13" i="20"/>
  <c r="GW13" i="20" s="1"/>
  <c r="GV42" i="20"/>
  <c r="GW42" i="20" s="1"/>
  <c r="HQ42" i="20" s="1"/>
  <c r="GV44" i="20"/>
  <c r="GW44" i="20" s="1"/>
  <c r="HQ44" i="20" s="1"/>
  <c r="GV15" i="20"/>
  <c r="GW15" i="20" s="1"/>
  <c r="HQ15" i="20" s="1"/>
  <c r="GV21" i="20"/>
  <c r="GW21" i="20" s="1"/>
  <c r="GV43" i="20"/>
  <c r="GW43" i="20" s="1"/>
  <c r="HQ43" i="20" s="1"/>
  <c r="FQ63" i="20"/>
  <c r="FQ57" i="20"/>
  <c r="FQ22" i="20"/>
  <c r="FR22" i="20" s="1"/>
  <c r="GF22" i="20" s="1"/>
  <c r="FV35" i="20"/>
  <c r="FV19" i="20"/>
  <c r="FW19" i="20" s="1"/>
  <c r="FV29" i="20"/>
  <c r="FV17" i="20"/>
  <c r="FW17" i="20" s="1"/>
  <c r="FV20" i="20"/>
  <c r="FV18" i="20"/>
  <c r="FL10" i="20"/>
  <c r="GG13" i="20"/>
  <c r="FL28" i="20"/>
  <c r="FL46" i="20"/>
  <c r="FL16" i="20"/>
  <c r="FL44" i="20"/>
  <c r="FL42" i="20"/>
  <c r="FL25" i="20"/>
  <c r="FL45" i="20"/>
  <c r="FL23" i="20"/>
  <c r="FL15" i="20"/>
  <c r="FL43" i="20"/>
  <c r="FL30" i="20"/>
  <c r="FL21" i="20"/>
  <c r="GD34" i="20"/>
  <c r="FB34" i="20"/>
  <c r="CR15" i="20"/>
  <c r="CS15" i="20" s="1"/>
  <c r="CR16" i="20"/>
  <c r="CS16" i="20" s="1"/>
  <c r="DM16" i="20" s="1"/>
  <c r="CR28" i="20"/>
  <c r="CS28" i="20" s="1"/>
  <c r="DM28" i="20" s="1"/>
  <c r="CR13" i="20"/>
  <c r="CS13" i="20" s="1"/>
  <c r="EB15" i="20"/>
  <c r="EC15" i="20" s="1"/>
  <c r="EW15" i="20" s="1"/>
  <c r="EB42" i="20"/>
  <c r="EC42" i="20" s="1"/>
  <c r="EV42" i="20" s="1"/>
  <c r="CR45" i="20"/>
  <c r="CS45" i="20" s="1"/>
  <c r="DM45" i="20" s="1"/>
  <c r="EB13" i="20"/>
  <c r="EC13" i="20" s="1"/>
  <c r="EW13" i="20" s="1"/>
  <c r="EB43" i="20"/>
  <c r="EC43" i="20" s="1"/>
  <c r="EW43" i="20" s="1"/>
  <c r="CR43" i="20"/>
  <c r="CS43" i="20" s="1"/>
  <c r="DM43" i="20" s="1"/>
  <c r="CR21" i="20"/>
  <c r="CS21" i="20" s="1"/>
  <c r="DM21" i="20" s="1"/>
  <c r="EB45" i="20"/>
  <c r="EC45" i="20" s="1"/>
  <c r="EB30" i="20"/>
  <c r="EC30" i="20" s="1"/>
  <c r="EW30" i="20" s="1"/>
  <c r="CR30" i="20"/>
  <c r="CS30" i="20" s="1"/>
  <c r="CR23" i="20"/>
  <c r="CS23" i="20" s="1"/>
  <c r="DM23" i="20" s="1"/>
  <c r="EB46" i="20"/>
  <c r="EC46" i="20" s="1"/>
  <c r="EW46" i="20" s="1"/>
  <c r="DM69" i="20"/>
  <c r="I70" i="20" s="1"/>
  <c r="DR34" i="20"/>
  <c r="DS34" i="20" s="1"/>
  <c r="EV34" i="20" s="1"/>
  <c r="EW64" i="20"/>
  <c r="EC21" i="20"/>
  <c r="DR32" i="20"/>
  <c r="DS32" i="20" s="1"/>
  <c r="EV32" i="20" s="1"/>
  <c r="DR26" i="20"/>
  <c r="DS26" i="20" s="1"/>
  <c r="DM70" i="20"/>
  <c r="DM58" i="20"/>
  <c r="CW49" i="20"/>
  <c r="CX49" i="20" s="1"/>
  <c r="DM49" i="20" s="1"/>
  <c r="DM42" i="20"/>
  <c r="I31" i="29"/>
  <c r="I65" i="30"/>
  <c r="LC65" i="30"/>
  <c r="LF65" i="30" s="1"/>
  <c r="AX37" i="20"/>
  <c r="AY37" i="20" s="1"/>
  <c r="J31" i="29"/>
  <c r="K31" i="29"/>
  <c r="M31" i="29"/>
  <c r="L31" i="29"/>
  <c r="GL31" i="20"/>
  <c r="GL26" i="20"/>
  <c r="GM26" i="20" s="1"/>
  <c r="BY42" i="20"/>
  <c r="BY34" i="20"/>
  <c r="BH34" i="20" s="1"/>
  <c r="BI34" i="20" s="1"/>
  <c r="BY47" i="20"/>
  <c r="BY27" i="20"/>
  <c r="BY52" i="20"/>
  <c r="BY83" i="20"/>
  <c r="BY51" i="20"/>
  <c r="BY62" i="20"/>
  <c r="BY81" i="20"/>
  <c r="BY84" i="20"/>
  <c r="BY57" i="20"/>
  <c r="BY63" i="20"/>
  <c r="BY82" i="20"/>
  <c r="BY22" i="20"/>
  <c r="BC22" i="20" s="1"/>
  <c r="BD22" i="20" s="1"/>
  <c r="CC22" i="20" s="1"/>
  <c r="BY53" i="20"/>
  <c r="BY54" i="20"/>
  <c r="BY50" i="20"/>
  <c r="BY78" i="20"/>
  <c r="BY30" i="20"/>
  <c r="BH30" i="20" s="1"/>
  <c r="BY80" i="20"/>
  <c r="BY19" i="20"/>
  <c r="BC19" i="20" s="1"/>
  <c r="BD19" i="20" s="1"/>
  <c r="BY45" i="20"/>
  <c r="BH45" i="20" s="1"/>
  <c r="BY29" i="20"/>
  <c r="BH29" i="20" s="1"/>
  <c r="BI29" i="20" s="1"/>
  <c r="CB29" i="20" s="1"/>
  <c r="KM29" i="20" s="1"/>
  <c r="BY11" i="20"/>
  <c r="BH11" i="20" s="1"/>
  <c r="BI11" i="20" s="1"/>
  <c r="CC11" i="20" s="1"/>
  <c r="BY72" i="20"/>
  <c r="BY74" i="20"/>
  <c r="BY90" i="20"/>
  <c r="BY28" i="20"/>
  <c r="BH28" i="20" s="1"/>
  <c r="BI28" i="20" s="1"/>
  <c r="CB28" i="20" s="1"/>
  <c r="KM28" i="20" s="1"/>
  <c r="BY48" i="20"/>
  <c r="BH48" i="20" s="1"/>
  <c r="BI48" i="20" s="1"/>
  <c r="BY18" i="20"/>
  <c r="BC18" i="20" s="1"/>
  <c r="BD18" i="20" s="1"/>
  <c r="BY85" i="20"/>
  <c r="BY60" i="20"/>
  <c r="BY66" i="20"/>
  <c r="BY58" i="20"/>
  <c r="BY69" i="20"/>
  <c r="BY25" i="20"/>
  <c r="BH25" i="20" s="1"/>
  <c r="BI25" i="20" s="1"/>
  <c r="CC25" i="20" s="1"/>
  <c r="BY33" i="20"/>
  <c r="BH33" i="20" s="1"/>
  <c r="BI33" i="20" s="1"/>
  <c r="BY75" i="20"/>
  <c r="BY46" i="20"/>
  <c r="BH46" i="20" s="1"/>
  <c r="BY23" i="20"/>
  <c r="BH23" i="20" s="1"/>
  <c r="BY79" i="20"/>
  <c r="BY20" i="20"/>
  <c r="BC20" i="20" s="1"/>
  <c r="BD20" i="20" s="1"/>
  <c r="BY35" i="20"/>
  <c r="BY87" i="20"/>
  <c r="BY89" i="20"/>
  <c r="BY56" i="20"/>
  <c r="BY70" i="20"/>
  <c r="BY67" i="20"/>
  <c r="BY39" i="20"/>
  <c r="BH39" i="20" s="1"/>
  <c r="BI39" i="20" s="1"/>
  <c r="BY76" i="20"/>
  <c r="BY49" i="20"/>
  <c r="BY24" i="20"/>
  <c r="BY14" i="20"/>
  <c r="BH14" i="20" s="1"/>
  <c r="BI14" i="20" s="1"/>
  <c r="BY17" i="20"/>
  <c r="BC17" i="20" s="1"/>
  <c r="BD17" i="20" s="1"/>
  <c r="BY86" i="20"/>
  <c r="BY88" i="20"/>
  <c r="BY73" i="20"/>
  <c r="BY55" i="20"/>
  <c r="BY64" i="20"/>
  <c r="BW64" i="20" s="1"/>
  <c r="BX64" i="20" s="1"/>
  <c r="BY71" i="20"/>
  <c r="BY41" i="20"/>
  <c r="BY77" i="20"/>
  <c r="BY68" i="20"/>
  <c r="BY26" i="20"/>
  <c r="BC26" i="20" s="1"/>
  <c r="BD26" i="20" s="1"/>
  <c r="BY32" i="20"/>
  <c r="BY37" i="20"/>
  <c r="BH37" i="20" s="1"/>
  <c r="BI37" i="20" s="1"/>
  <c r="CB37" i="20" s="1"/>
  <c r="BY31" i="20"/>
  <c r="BH31" i="20" s="1"/>
  <c r="BY65" i="20"/>
  <c r="BY61" i="20"/>
  <c r="BW61" i="20" s="1"/>
  <c r="BX61" i="20" s="1"/>
  <c r="CC61" i="20" s="1"/>
  <c r="HG31" i="20"/>
  <c r="KG31" i="20"/>
  <c r="JP31" i="20" s="1"/>
  <c r="KG26" i="20"/>
  <c r="KG81" i="20"/>
  <c r="KE81" i="20" s="1"/>
  <c r="KF81" i="20" s="1"/>
  <c r="KG84" i="20"/>
  <c r="KG82" i="20"/>
  <c r="KG83" i="20"/>
  <c r="KE83" i="20" s="1"/>
  <c r="KF83" i="20" s="1"/>
  <c r="KG34" i="20"/>
  <c r="JK34" i="20" s="1"/>
  <c r="JL34" i="20" s="1"/>
  <c r="KG88" i="20"/>
  <c r="KG78" i="20"/>
  <c r="KE78" i="20" s="1"/>
  <c r="KF78" i="20" s="1"/>
  <c r="KG80" i="20"/>
  <c r="KE80" i="20" s="1"/>
  <c r="KF80" i="20" s="1"/>
  <c r="KG90" i="20"/>
  <c r="KG85" i="20"/>
  <c r="KG79" i="20"/>
  <c r="KE79" i="20" s="1"/>
  <c r="KF79" i="20" s="1"/>
  <c r="KG87" i="20"/>
  <c r="KG89" i="20"/>
  <c r="KG76" i="20"/>
  <c r="KE76" i="20" s="1"/>
  <c r="KF76" i="20" s="1"/>
  <c r="KG86" i="20"/>
  <c r="KG77" i="20"/>
  <c r="KE77" i="20" s="1"/>
  <c r="KF77" i="20" s="1"/>
  <c r="AO22" i="20"/>
  <c r="AO27" i="20"/>
  <c r="AO26" i="20"/>
  <c r="AO18" i="20"/>
  <c r="AO17" i="20"/>
  <c r="AO20" i="20"/>
  <c r="AO19" i="20"/>
  <c r="AO35" i="20"/>
  <c r="M47" i="29"/>
  <c r="L47" i="29"/>
  <c r="G29" i="29"/>
  <c r="K29" i="29"/>
  <c r="F34" i="29"/>
  <c r="G34" i="29"/>
  <c r="G47" i="29"/>
  <c r="K47" i="29"/>
  <c r="F47" i="29"/>
  <c r="J47" i="29"/>
  <c r="F52" i="29"/>
  <c r="J52" i="29"/>
  <c r="G52" i="29"/>
  <c r="K52" i="29"/>
  <c r="H52" i="29"/>
  <c r="L52" i="29"/>
  <c r="I52" i="29"/>
  <c r="M29" i="29"/>
  <c r="F29" i="29"/>
  <c r="KX10" i="35" l="1"/>
  <c r="LC11" i="35"/>
  <c r="LE11" i="35" s="1"/>
  <c r="I11" i="35"/>
  <c r="KX6" i="35"/>
  <c r="KX27" i="35"/>
  <c r="KX32" i="35"/>
  <c r="KX34" i="35"/>
  <c r="KX38" i="35"/>
  <c r="KX35" i="35"/>
  <c r="KX30" i="35"/>
  <c r="KX37" i="35"/>
  <c r="KX36" i="35"/>
  <c r="KX20" i="35"/>
  <c r="KX13" i="35"/>
  <c r="KX29" i="35"/>
  <c r="KX21" i="35"/>
  <c r="KX24" i="35"/>
  <c r="KX22" i="35"/>
  <c r="KX28" i="35"/>
  <c r="KX11" i="35"/>
  <c r="I19" i="35"/>
  <c r="LC19" i="35"/>
  <c r="LE19" i="35" s="1"/>
  <c r="KX19" i="35"/>
  <c r="LC10" i="35"/>
  <c r="LE10" i="35" s="1"/>
  <c r="I10" i="35"/>
  <c r="LC7" i="35"/>
  <c r="LE7" i="35" s="1"/>
  <c r="I7" i="35"/>
  <c r="I6" i="35"/>
  <c r="LC6" i="35"/>
  <c r="LE6" i="35" s="1"/>
  <c r="KX7" i="35"/>
  <c r="KN36" i="34"/>
  <c r="KP36" i="34" s="1"/>
  <c r="KS36" i="34" s="1"/>
  <c r="KZ36" i="34"/>
  <c r="KN38" i="34"/>
  <c r="KP38" i="34" s="1"/>
  <c r="KS38" i="34" s="1"/>
  <c r="KZ38" i="34"/>
  <c r="KN42" i="34"/>
  <c r="KP42" i="34" s="1"/>
  <c r="KS42" i="34" s="1"/>
  <c r="KZ42" i="34"/>
  <c r="KN32" i="34"/>
  <c r="KP32" i="34" s="1"/>
  <c r="KS32" i="34" s="1"/>
  <c r="KZ32" i="34"/>
  <c r="KP13" i="34"/>
  <c r="KR13" i="34" s="1"/>
  <c r="KZ34" i="34"/>
  <c r="KN34" i="34"/>
  <c r="KP34" i="34" s="1"/>
  <c r="KS34" i="34" s="1"/>
  <c r="I21" i="34"/>
  <c r="LB21" i="34"/>
  <c r="LD21" i="34" s="1"/>
  <c r="LB7" i="34"/>
  <c r="LD7" i="34" s="1"/>
  <c r="I7" i="34"/>
  <c r="KP6" i="34"/>
  <c r="KR6" i="34" s="1"/>
  <c r="KN31" i="34"/>
  <c r="KP31" i="34" s="1"/>
  <c r="KS31" i="34" s="1"/>
  <c r="KZ31" i="34"/>
  <c r="KN45" i="34"/>
  <c r="KP45" i="34" s="1"/>
  <c r="KS45" i="34" s="1"/>
  <c r="KZ45" i="34"/>
  <c r="KZ41" i="34"/>
  <c r="KN41" i="34"/>
  <c r="KP41" i="34" s="1"/>
  <c r="KS41" i="34" s="1"/>
  <c r="KN33" i="34"/>
  <c r="KP33" i="34" s="1"/>
  <c r="KS33" i="34" s="1"/>
  <c r="KZ33" i="34"/>
  <c r="I6" i="34"/>
  <c r="LB6" i="34"/>
  <c r="LD6" i="34" s="1"/>
  <c r="KN14" i="34"/>
  <c r="KP14" i="34" s="1"/>
  <c r="KR14" i="34" s="1"/>
  <c r="KZ14" i="34"/>
  <c r="KN35" i="34"/>
  <c r="KP35" i="34" s="1"/>
  <c r="KS35" i="34" s="1"/>
  <c r="KZ35" i="34"/>
  <c r="LB13" i="34"/>
  <c r="LD13" i="34" s="1"/>
  <c r="I13" i="34"/>
  <c r="KP7" i="34"/>
  <c r="KR7" i="34" s="1"/>
  <c r="KZ37" i="34"/>
  <c r="KN37" i="34"/>
  <c r="KP37" i="34" s="1"/>
  <c r="KS37" i="34" s="1"/>
  <c r="I9" i="34"/>
  <c r="LB9" i="34"/>
  <c r="LD9" i="34" s="1"/>
  <c r="KZ40" i="34"/>
  <c r="KN40" i="34"/>
  <c r="KP40" i="34" s="1"/>
  <c r="KS40" i="34" s="1"/>
  <c r="KN39" i="34"/>
  <c r="KP39" i="34" s="1"/>
  <c r="KS39" i="34" s="1"/>
  <c r="KZ39" i="34"/>
  <c r="KJ34" i="20"/>
  <c r="KK34" i="20" s="1"/>
  <c r="DM14" i="20"/>
  <c r="HP35" i="20"/>
  <c r="HQ35" i="20" s="1"/>
  <c r="KN12" i="20"/>
  <c r="KP12" i="20" s="1"/>
  <c r="KQ12" i="20" s="1"/>
  <c r="KZ12" i="20"/>
  <c r="EV21" i="20"/>
  <c r="EW21" i="20" s="1"/>
  <c r="GF17" i="20"/>
  <c r="GG17" i="20" s="1"/>
  <c r="HP13" i="20"/>
  <c r="HQ13" i="20" s="1"/>
  <c r="KM24" i="20"/>
  <c r="JA23" i="20"/>
  <c r="N47" i="29"/>
  <c r="HP8" i="20"/>
  <c r="HQ8" i="20" s="1"/>
  <c r="HP32" i="20"/>
  <c r="HQ32" i="20" s="1"/>
  <c r="JA10" i="20"/>
  <c r="CB39" i="20"/>
  <c r="CC39" i="20" s="1"/>
  <c r="HP18" i="20"/>
  <c r="HQ18" i="20" s="1"/>
  <c r="HP9" i="20"/>
  <c r="HQ9" i="20" s="1"/>
  <c r="HP37" i="20"/>
  <c r="HQ37" i="20" s="1"/>
  <c r="IZ20" i="20"/>
  <c r="JA20" i="20" s="1"/>
  <c r="EV18" i="20"/>
  <c r="EW18" i="20" s="1"/>
  <c r="EV45" i="20"/>
  <c r="KM45" i="20" s="1"/>
  <c r="DL13" i="20"/>
  <c r="GF19" i="20"/>
  <c r="GG19" i="20" s="1"/>
  <c r="HP17" i="20"/>
  <c r="HQ17" i="20" s="1"/>
  <c r="DL26" i="20"/>
  <c r="DM26" i="20" s="1"/>
  <c r="GG36" i="20"/>
  <c r="IZ36" i="20"/>
  <c r="JA36" i="20" s="1"/>
  <c r="CB6" i="20"/>
  <c r="CC6" i="20" s="1"/>
  <c r="DL32" i="20"/>
  <c r="DM32" i="20" s="1"/>
  <c r="HP34" i="20"/>
  <c r="HQ34" i="20" s="1"/>
  <c r="HP36" i="20"/>
  <c r="HQ36" i="20" s="1"/>
  <c r="JA44" i="20"/>
  <c r="EV35" i="20"/>
  <c r="EW35" i="20" s="1"/>
  <c r="GF6" i="20"/>
  <c r="GG6" i="20" s="1"/>
  <c r="GE34" i="20"/>
  <c r="HP20" i="20"/>
  <c r="HQ20" i="20" s="1"/>
  <c r="EW17" i="20"/>
  <c r="IZ38" i="20"/>
  <c r="JA38" i="20" s="1"/>
  <c r="EV6" i="20"/>
  <c r="EW6" i="20" s="1"/>
  <c r="EW11" i="20"/>
  <c r="EV33" i="20"/>
  <c r="EW33" i="20" s="1"/>
  <c r="HP6" i="20"/>
  <c r="HQ6" i="20" s="1"/>
  <c r="HP33" i="20"/>
  <c r="HQ33" i="20" s="1"/>
  <c r="HP38" i="20"/>
  <c r="HQ38" i="20" s="1"/>
  <c r="DL25" i="20"/>
  <c r="KM25" i="20" s="1"/>
  <c r="DL20" i="20"/>
  <c r="DM20" i="20" s="1"/>
  <c r="DL18" i="20"/>
  <c r="DM18" i="20" s="1"/>
  <c r="CB33" i="20"/>
  <c r="CC33" i="20" s="1"/>
  <c r="DL15" i="20"/>
  <c r="KM15" i="20" s="1"/>
  <c r="CB7" i="20"/>
  <c r="CC7" i="20" s="1"/>
  <c r="EV7" i="20"/>
  <c r="EW7" i="20" s="1"/>
  <c r="DL30" i="20"/>
  <c r="KM30" i="20" s="1"/>
  <c r="HP21" i="20"/>
  <c r="HQ21" i="20" s="1"/>
  <c r="HP16" i="20"/>
  <c r="KM16" i="20" s="1"/>
  <c r="EW20" i="20"/>
  <c r="CB9" i="20"/>
  <c r="CC9" i="20" s="1"/>
  <c r="GF7" i="20"/>
  <c r="GG7" i="20" s="1"/>
  <c r="HP7" i="20"/>
  <c r="HQ7" i="20" s="1"/>
  <c r="HP39" i="20"/>
  <c r="HQ39" i="20" s="1"/>
  <c r="JA46" i="20"/>
  <c r="DL17" i="20"/>
  <c r="DM17" i="20" s="1"/>
  <c r="GF8" i="20"/>
  <c r="GG8" i="20" s="1"/>
  <c r="DL19" i="20"/>
  <c r="DM19" i="20" s="1"/>
  <c r="CB8" i="20"/>
  <c r="CC8" i="20" s="1"/>
  <c r="EV8" i="20"/>
  <c r="EW8" i="20" s="1"/>
  <c r="DL35" i="20"/>
  <c r="DM35" i="20" s="1"/>
  <c r="LC9" i="30"/>
  <c r="LF9" i="30" s="1"/>
  <c r="LC20" i="30"/>
  <c r="LE20" i="30" s="1"/>
  <c r="CC29" i="20"/>
  <c r="KZ41" i="30"/>
  <c r="BC35" i="20"/>
  <c r="BD35" i="20" s="1"/>
  <c r="BH35" i="20"/>
  <c r="BI35" i="20" s="1"/>
  <c r="BC32" i="20"/>
  <c r="BD32" i="20" s="1"/>
  <c r="BH32" i="20"/>
  <c r="BI32" i="20" s="1"/>
  <c r="KR9" i="20"/>
  <c r="AT43" i="30"/>
  <c r="KZ43" i="30"/>
  <c r="I32" i="30"/>
  <c r="LC47" i="30"/>
  <c r="I47" i="30"/>
  <c r="KS47" i="30"/>
  <c r="KT47" i="30"/>
  <c r="AT44" i="30"/>
  <c r="KZ44" i="30"/>
  <c r="AT41" i="30"/>
  <c r="KS41" i="30"/>
  <c r="LE41" i="30"/>
  <c r="AT39" i="30"/>
  <c r="KZ39" i="30"/>
  <c r="KR40" i="20"/>
  <c r="LC36" i="30"/>
  <c r="LE36" i="30" s="1"/>
  <c r="I36" i="30"/>
  <c r="I22" i="30"/>
  <c r="LG61" i="30"/>
  <c r="LG65" i="30"/>
  <c r="LG77" i="30"/>
  <c r="LG80" i="30"/>
  <c r="LG74" i="30"/>
  <c r="LG76" i="30"/>
  <c r="LG72" i="30"/>
  <c r="LG57" i="30"/>
  <c r="LG58" i="30"/>
  <c r="LG71" i="30"/>
  <c r="LG70" i="30"/>
  <c r="LG81" i="30"/>
  <c r="LG64" i="30"/>
  <c r="LG63" i="30"/>
  <c r="LG69" i="30"/>
  <c r="LG78" i="30"/>
  <c r="LG79" i="30"/>
  <c r="LG73" i="30"/>
  <c r="LG75" i="30"/>
  <c r="LG62" i="30"/>
  <c r="LG60" i="30"/>
  <c r="LG67" i="30"/>
  <c r="LG68" i="30"/>
  <c r="LG59" i="30"/>
  <c r="LG66" i="30"/>
  <c r="JF26" i="20"/>
  <c r="JG26" i="20" s="1"/>
  <c r="JK26" i="20"/>
  <c r="JL26" i="20" s="1"/>
  <c r="JF31" i="20"/>
  <c r="JG31" i="20" s="1"/>
  <c r="JK31" i="20"/>
  <c r="JL31" i="20" s="1"/>
  <c r="HQ53" i="20"/>
  <c r="HQ51" i="20"/>
  <c r="KX81" i="30"/>
  <c r="HQ47" i="20"/>
  <c r="HQ48" i="20"/>
  <c r="HQ52" i="20"/>
  <c r="HQ49" i="20"/>
  <c r="HQ11" i="20"/>
  <c r="CC64" i="20"/>
  <c r="KN64" i="20" s="1"/>
  <c r="KY64" i="20"/>
  <c r="LB64" i="20" s="1"/>
  <c r="KX79" i="30"/>
  <c r="KX70" i="30"/>
  <c r="KX72" i="30"/>
  <c r="AT40" i="30"/>
  <c r="KO40" i="30" s="1"/>
  <c r="KZ40" i="30"/>
  <c r="KX77" i="30"/>
  <c r="KX80" i="30"/>
  <c r="GG52" i="20"/>
  <c r="GG30" i="20"/>
  <c r="FM30" i="20"/>
  <c r="FM16" i="20"/>
  <c r="GG16" i="20" s="1"/>
  <c r="FW29" i="20"/>
  <c r="GG29" i="20" s="1"/>
  <c r="GG23" i="20"/>
  <c r="FM23" i="20"/>
  <c r="FM25" i="20"/>
  <c r="FW18" i="20"/>
  <c r="GG57" i="20"/>
  <c r="FR57" i="20"/>
  <c r="FR47" i="20"/>
  <c r="GG47" i="20" s="1"/>
  <c r="FM42" i="20"/>
  <c r="FW20" i="20"/>
  <c r="GG63" i="20"/>
  <c r="FR63" i="20"/>
  <c r="FR49" i="20"/>
  <c r="GG49" i="20" s="1"/>
  <c r="FR51" i="20"/>
  <c r="GG51" i="20" s="1"/>
  <c r="FM21" i="20"/>
  <c r="GG44" i="20"/>
  <c r="FM44" i="20"/>
  <c r="GG43" i="20"/>
  <c r="FM43" i="20"/>
  <c r="GG46" i="20"/>
  <c r="FM46" i="20"/>
  <c r="FM15" i="20"/>
  <c r="GG28" i="20"/>
  <c r="FM28" i="20"/>
  <c r="FW35" i="20"/>
  <c r="FR50" i="20"/>
  <c r="GG50" i="20" s="1"/>
  <c r="GG45" i="20"/>
  <c r="FM45" i="20"/>
  <c r="GG10" i="20"/>
  <c r="FM10" i="20"/>
  <c r="GG22" i="20"/>
  <c r="KX64" i="30"/>
  <c r="KX68" i="30"/>
  <c r="KX66" i="30"/>
  <c r="KX71" i="30"/>
  <c r="KX74" i="30"/>
  <c r="KX67" i="30"/>
  <c r="KX73" i="30"/>
  <c r="KX76" i="30"/>
  <c r="KX78" i="30"/>
  <c r="KX69" i="30"/>
  <c r="KZ42" i="30"/>
  <c r="AT42" i="30"/>
  <c r="KO42" i="30" s="1"/>
  <c r="AT6" i="30"/>
  <c r="KO6" i="30" s="1"/>
  <c r="KZ6" i="30"/>
  <c r="KZ24" i="30"/>
  <c r="AT24" i="30"/>
  <c r="KO24" i="30" s="1"/>
  <c r="AT19" i="30"/>
  <c r="KO19" i="30" s="1"/>
  <c r="KZ19" i="30"/>
  <c r="KZ21" i="30"/>
  <c r="AT21" i="30"/>
  <c r="KO21" i="30" s="1"/>
  <c r="KX65" i="30"/>
  <c r="LB71" i="20"/>
  <c r="KK81" i="20"/>
  <c r="LB81" i="20"/>
  <c r="KK77" i="20"/>
  <c r="I78" i="20" s="1"/>
  <c r="LB77" i="20"/>
  <c r="KK80" i="20"/>
  <c r="I80" i="20" s="1"/>
  <c r="LB80" i="20"/>
  <c r="KK79" i="20"/>
  <c r="I79" i="20" s="1"/>
  <c r="LB79" i="20"/>
  <c r="KK78" i="20"/>
  <c r="LB78" i="20"/>
  <c r="I76" i="20"/>
  <c r="KK83" i="20"/>
  <c r="LB83" i="20"/>
  <c r="KK76" i="20"/>
  <c r="I77" i="20" s="1"/>
  <c r="LB76" i="20"/>
  <c r="KE82" i="20"/>
  <c r="KF82" i="20" s="1"/>
  <c r="CC21" i="20"/>
  <c r="CC13" i="20"/>
  <c r="CC14" i="20"/>
  <c r="CC28" i="20"/>
  <c r="CC15" i="20"/>
  <c r="CC10" i="20"/>
  <c r="CC43" i="20"/>
  <c r="GG71" i="20"/>
  <c r="I72" i="20" s="1"/>
  <c r="CC16" i="20"/>
  <c r="CC44" i="20"/>
  <c r="I73" i="20"/>
  <c r="I68" i="20"/>
  <c r="FA26" i="20"/>
  <c r="FA34" i="20"/>
  <c r="FA32" i="20"/>
  <c r="GD32" i="20"/>
  <c r="FB32" i="20"/>
  <c r="FA11" i="20"/>
  <c r="FB11" i="20"/>
  <c r="EW42" i="20"/>
  <c r="EW32" i="20"/>
  <c r="EW37" i="20"/>
  <c r="EW26" i="20"/>
  <c r="EW34" i="20"/>
  <c r="I71" i="20"/>
  <c r="DM37" i="20"/>
  <c r="DM36" i="20"/>
  <c r="DM34" i="20"/>
  <c r="AX31" i="20"/>
  <c r="AY31" i="20" s="1"/>
  <c r="BM49" i="20"/>
  <c r="BN49" i="20" s="1"/>
  <c r="BI30" i="20"/>
  <c r="BM57" i="20"/>
  <c r="BN57" i="20" s="1"/>
  <c r="BM47" i="20"/>
  <c r="BN47" i="20" s="1"/>
  <c r="AX26" i="20"/>
  <c r="AY26" i="20" s="1"/>
  <c r="CB26" i="20" s="1"/>
  <c r="BI23" i="20"/>
  <c r="BM54" i="20"/>
  <c r="BN54" i="20" s="1"/>
  <c r="BW68" i="20"/>
  <c r="BX68" i="20" s="1"/>
  <c r="BI46" i="20"/>
  <c r="BM51" i="20"/>
  <c r="BN51" i="20" s="1"/>
  <c r="BI45" i="20"/>
  <c r="BM62" i="20"/>
  <c r="BN62" i="20" s="1"/>
  <c r="BM52" i="20"/>
  <c r="BN52" i="20" s="1"/>
  <c r="BW65" i="20"/>
  <c r="BX65" i="20" s="1"/>
  <c r="BW24" i="20"/>
  <c r="BX24" i="20" s="1"/>
  <c r="BM63" i="20"/>
  <c r="BN63" i="20" s="1"/>
  <c r="AX32" i="20"/>
  <c r="AY32" i="20" s="1"/>
  <c r="AX34" i="20"/>
  <c r="AY34" i="20" s="1"/>
  <c r="CB34" i="20" s="1"/>
  <c r="FA31" i="20"/>
  <c r="BX31" i="20"/>
  <c r="BD31" i="20"/>
  <c r="JQ31" i="20"/>
  <c r="KA31" i="20"/>
  <c r="GW31" i="20"/>
  <c r="BI31" i="20"/>
  <c r="HL31" i="20"/>
  <c r="KF31" i="20"/>
  <c r="GM31" i="20"/>
  <c r="GR31" i="20"/>
  <c r="BL31" i="20"/>
  <c r="KW21" i="34" l="1"/>
  <c r="LG6" i="35"/>
  <c r="KW39" i="34"/>
  <c r="LG7" i="35"/>
  <c r="KW7" i="34"/>
  <c r="KW9" i="34"/>
  <c r="LB40" i="34"/>
  <c r="LC40" i="34" s="1"/>
  <c r="I40" i="34"/>
  <c r="LB45" i="34"/>
  <c r="LC45" i="34" s="1"/>
  <c r="I45" i="34"/>
  <c r="I39" i="34"/>
  <c r="LB39" i="34"/>
  <c r="LC39" i="34" s="1"/>
  <c r="KW35" i="34"/>
  <c r="KW45" i="34"/>
  <c r="KW13" i="34"/>
  <c r="KW38" i="34"/>
  <c r="I37" i="34"/>
  <c r="LB37" i="34"/>
  <c r="LC37" i="34" s="1"/>
  <c r="LB34" i="34"/>
  <c r="LC34" i="34" s="1"/>
  <c r="I34" i="34"/>
  <c r="LB14" i="34"/>
  <c r="LD14" i="34" s="1"/>
  <c r="I14" i="34"/>
  <c r="LB33" i="34"/>
  <c r="LC33" i="34" s="1"/>
  <c r="I33" i="34"/>
  <c r="KW41" i="34"/>
  <c r="LB31" i="34"/>
  <c r="LC31" i="34" s="1"/>
  <c r="I31" i="34"/>
  <c r="KW6" i="34"/>
  <c r="KW28" i="34"/>
  <c r="KW22" i="34"/>
  <c r="KW29" i="34"/>
  <c r="KW30" i="34"/>
  <c r="KW27" i="34"/>
  <c r="KW19" i="34"/>
  <c r="KW18" i="34"/>
  <c r="KW17" i="34"/>
  <c r="LB32" i="34"/>
  <c r="LC32" i="34" s="1"/>
  <c r="I32" i="34"/>
  <c r="I42" i="34"/>
  <c r="LB42" i="34"/>
  <c r="LC42" i="34" s="1"/>
  <c r="I36" i="34"/>
  <c r="LB36" i="34"/>
  <c r="LC36" i="34" s="1"/>
  <c r="LB35" i="34"/>
  <c r="LC35" i="34" s="1"/>
  <c r="I35" i="34"/>
  <c r="I38" i="34"/>
  <c r="LB38" i="34"/>
  <c r="LC38" i="34" s="1"/>
  <c r="KW40" i="34"/>
  <c r="KW37" i="34"/>
  <c r="KW14" i="34"/>
  <c r="KW33" i="34"/>
  <c r="I41" i="34"/>
  <c r="LB41" i="34"/>
  <c r="LC41" i="34" s="1"/>
  <c r="KW31" i="34"/>
  <c r="KW46" i="34"/>
  <c r="KW43" i="34"/>
  <c r="KW44" i="34"/>
  <c r="KW34" i="34"/>
  <c r="KW32" i="34"/>
  <c r="KW42" i="34"/>
  <c r="KW36" i="34"/>
  <c r="LB12" i="20"/>
  <c r="LE12" i="20" s="1"/>
  <c r="I12" i="20"/>
  <c r="KM13" i="20"/>
  <c r="HQ16" i="20"/>
  <c r="KN29" i="20"/>
  <c r="EW45" i="20"/>
  <c r="GF20" i="20"/>
  <c r="GG20" i="20" s="1"/>
  <c r="GF35" i="20"/>
  <c r="GG35" i="20" s="1"/>
  <c r="GF42" i="20"/>
  <c r="KM42" i="20" s="1"/>
  <c r="GF18" i="20"/>
  <c r="GG18" i="20" s="1"/>
  <c r="DM30" i="20"/>
  <c r="DM15" i="20"/>
  <c r="DM13" i="20"/>
  <c r="GF21" i="20"/>
  <c r="KM21" i="20" s="1"/>
  <c r="CB32" i="20"/>
  <c r="DM25" i="20"/>
  <c r="KQ24" i="30"/>
  <c r="KS24" i="30" s="1"/>
  <c r="KQ40" i="30"/>
  <c r="KT40" i="30" s="1"/>
  <c r="LA41" i="30"/>
  <c r="I41" i="30" s="1"/>
  <c r="KO41" i="30"/>
  <c r="KQ41" i="30" s="1"/>
  <c r="KT41" i="30" s="1"/>
  <c r="LA39" i="30"/>
  <c r="I39" i="30" s="1"/>
  <c r="KO39" i="30"/>
  <c r="KQ39" i="30" s="1"/>
  <c r="KT39" i="30" s="1"/>
  <c r="LA43" i="30"/>
  <c r="I43" i="30" s="1"/>
  <c r="KO43" i="30"/>
  <c r="KQ43" i="30" s="1"/>
  <c r="KT43" i="30" s="1"/>
  <c r="LA44" i="30"/>
  <c r="I44" i="30" s="1"/>
  <c r="KO44" i="30"/>
  <c r="KQ44" i="30" s="1"/>
  <c r="KT44" i="30" s="1"/>
  <c r="LD9" i="20"/>
  <c r="KR7" i="20"/>
  <c r="LD6" i="20"/>
  <c r="KR6" i="20"/>
  <c r="LE47" i="30"/>
  <c r="LD47" i="30"/>
  <c r="LE39" i="30"/>
  <c r="LD40" i="20"/>
  <c r="LD41" i="20"/>
  <c r="KR41" i="20"/>
  <c r="LD39" i="20"/>
  <c r="KR39" i="20"/>
  <c r="GE32" i="20"/>
  <c r="LA42" i="30"/>
  <c r="I42" i="30" s="1"/>
  <c r="KQ42" i="30"/>
  <c r="KT42" i="30" s="1"/>
  <c r="LA40" i="30"/>
  <c r="I40" i="30" s="1"/>
  <c r="LA19" i="30"/>
  <c r="KQ19" i="30"/>
  <c r="KS19" i="30" s="1"/>
  <c r="LA21" i="30"/>
  <c r="LC21" i="30" s="1"/>
  <c r="LE21" i="30" s="1"/>
  <c r="KQ21" i="30"/>
  <c r="KS21" i="30" s="1"/>
  <c r="LA6" i="30"/>
  <c r="LC6" i="30" s="1"/>
  <c r="LF6" i="30" s="1"/>
  <c r="KQ6" i="30"/>
  <c r="LA24" i="30"/>
  <c r="I24" i="30" s="1"/>
  <c r="KK26" i="20"/>
  <c r="KP64" i="20"/>
  <c r="KV64" i="20" s="1"/>
  <c r="GG15" i="20"/>
  <c r="GG25" i="20"/>
  <c r="FC32" i="20"/>
  <c r="GF32" i="20" s="1"/>
  <c r="FC11" i="20"/>
  <c r="GF11" i="20" s="1"/>
  <c r="KM11" i="20" s="1"/>
  <c r="FC26" i="20"/>
  <c r="GG26" i="20" s="1"/>
  <c r="FC34" i="20"/>
  <c r="KZ29" i="20"/>
  <c r="KY29" i="20"/>
  <c r="I83" i="20"/>
  <c r="I81" i="20"/>
  <c r="KK82" i="20"/>
  <c r="I82" i="20" s="1"/>
  <c r="LB82" i="20"/>
  <c r="HQ26" i="20"/>
  <c r="CC37" i="20"/>
  <c r="BN31" i="20"/>
  <c r="LF34" i="34" l="1"/>
  <c r="LF36" i="34"/>
  <c r="LF33" i="34"/>
  <c r="LF37" i="34"/>
  <c r="LF45" i="34"/>
  <c r="LF38" i="34"/>
  <c r="LF32" i="34"/>
  <c r="LF31" i="34"/>
  <c r="LF44" i="34"/>
  <c r="LF43" i="34"/>
  <c r="LF46" i="34"/>
  <c r="LF39" i="34"/>
  <c r="LF41" i="34"/>
  <c r="LF35" i="34"/>
  <c r="LF42" i="34"/>
  <c r="LF40" i="34"/>
  <c r="LG15" i="30"/>
  <c r="LG13" i="30"/>
  <c r="KX29" i="30"/>
  <c r="LG16" i="30"/>
  <c r="LG14" i="30"/>
  <c r="GG42" i="20"/>
  <c r="GF34" i="20"/>
  <c r="GG34" i="20" s="1"/>
  <c r="GG21" i="20"/>
  <c r="LC41" i="30"/>
  <c r="LD41" i="30" s="1"/>
  <c r="LC43" i="30"/>
  <c r="LD43" i="30" s="1"/>
  <c r="LC19" i="30"/>
  <c r="LE19" i="30" s="1"/>
  <c r="I19" i="30"/>
  <c r="LC44" i="30"/>
  <c r="LD44" i="30" s="1"/>
  <c r="LC39" i="30"/>
  <c r="LD39" i="30" s="1"/>
  <c r="KX31" i="30"/>
  <c r="KX26" i="30"/>
  <c r="KX28" i="30"/>
  <c r="LG10" i="30"/>
  <c r="KX23" i="30"/>
  <c r="KX25" i="30"/>
  <c r="KP29" i="20"/>
  <c r="KX33" i="30"/>
  <c r="KX27" i="30"/>
  <c r="LG11" i="30"/>
  <c r="LG12" i="30"/>
  <c r="KX30" i="30"/>
  <c r="KX38" i="30"/>
  <c r="KX24" i="30"/>
  <c r="KX36" i="30"/>
  <c r="KX22" i="30"/>
  <c r="KX32" i="30"/>
  <c r="KX20" i="30"/>
  <c r="KX37" i="30"/>
  <c r="KX34" i="30"/>
  <c r="KX21" i="30"/>
  <c r="KX19" i="30"/>
  <c r="KT6" i="30"/>
  <c r="KR6" i="30"/>
  <c r="KX13" i="30" s="1"/>
  <c r="LD7" i="20"/>
  <c r="LE6" i="30"/>
  <c r="LD6" i="30"/>
  <c r="LE44" i="30"/>
  <c r="LC42" i="30"/>
  <c r="LE43" i="30"/>
  <c r="KR33" i="20"/>
  <c r="LD33" i="20"/>
  <c r="LC40" i="30"/>
  <c r="I21" i="30"/>
  <c r="LC24" i="30"/>
  <c r="LE24" i="30" s="1"/>
  <c r="I6" i="30"/>
  <c r="LG17" i="30"/>
  <c r="LG18" i="30"/>
  <c r="LG8" i="30"/>
  <c r="LG9" i="30"/>
  <c r="LG7" i="30"/>
  <c r="LB29" i="20"/>
  <c r="KU25" i="20"/>
  <c r="KU29" i="20"/>
  <c r="KS29" i="20"/>
  <c r="LB68" i="20"/>
  <c r="CC63" i="20"/>
  <c r="CC34" i="20"/>
  <c r="CC45" i="20"/>
  <c r="CC30" i="20"/>
  <c r="CC26" i="20"/>
  <c r="CC23" i="20"/>
  <c r="CC46" i="20"/>
  <c r="CC62" i="20"/>
  <c r="GG32" i="20"/>
  <c r="CC68" i="20"/>
  <c r="CC24" i="20"/>
  <c r="CC65" i="20"/>
  <c r="CC32" i="20"/>
  <c r="KR11" i="20"/>
  <c r="GC31" i="20"/>
  <c r="J29" i="29"/>
  <c r="JV31" i="20"/>
  <c r="HB31" i="20"/>
  <c r="M34" i="29"/>
  <c r="K34" i="29"/>
  <c r="L34" i="29"/>
  <c r="J34" i="29"/>
  <c r="KJ31" i="20" l="1"/>
  <c r="KK31" i="20" s="1"/>
  <c r="KX53" i="30"/>
  <c r="KX35" i="30"/>
  <c r="KX14" i="30"/>
  <c r="KX15" i="30"/>
  <c r="HP31" i="20"/>
  <c r="HQ31" i="20" s="1"/>
  <c r="KX51" i="30"/>
  <c r="KX52" i="30"/>
  <c r="KX16" i="30"/>
  <c r="KX55" i="30"/>
  <c r="KX54" i="30"/>
  <c r="KX12" i="30"/>
  <c r="KX10" i="30"/>
  <c r="FB31" i="20"/>
  <c r="FC31" i="20" s="1"/>
  <c r="FL31" i="20"/>
  <c r="FM31" i="20" s="1"/>
  <c r="KX48" i="30"/>
  <c r="KX50" i="30"/>
  <c r="KX17" i="30"/>
  <c r="KX11" i="30"/>
  <c r="KX9" i="30"/>
  <c r="KX18" i="30"/>
  <c r="KX40" i="30"/>
  <c r="KX43" i="30"/>
  <c r="KX39" i="30"/>
  <c r="KX49" i="30"/>
  <c r="KX44" i="30"/>
  <c r="KX45" i="30"/>
  <c r="KX47" i="30"/>
  <c r="KX46" i="30"/>
  <c r="KX42" i="30"/>
  <c r="KX41" i="30"/>
  <c r="LC29" i="20"/>
  <c r="LD29" i="20"/>
  <c r="KX7" i="30"/>
  <c r="KX8" i="30"/>
  <c r="KX6" i="30"/>
  <c r="LE42" i="30"/>
  <c r="LD42" i="30"/>
  <c r="LE40" i="30"/>
  <c r="LD40" i="30"/>
  <c r="KR37" i="20"/>
  <c r="GG11" i="20"/>
  <c r="I69" i="20"/>
  <c r="KR29" i="20"/>
  <c r="KV29" i="20"/>
  <c r="KS18" i="20"/>
  <c r="KT18" i="20"/>
  <c r="LG34" i="30" l="1"/>
  <c r="LG20" i="30"/>
  <c r="LG29" i="30"/>
  <c r="LG35" i="30"/>
  <c r="LG19" i="30"/>
  <c r="GF31" i="20"/>
  <c r="GG31" i="20" s="1"/>
  <c r="LG52" i="30"/>
  <c r="LG53" i="30"/>
  <c r="LG51" i="30"/>
  <c r="LG26" i="30"/>
  <c r="LG31" i="30"/>
  <c r="LG54" i="30"/>
  <c r="LG28" i="30"/>
  <c r="LG25" i="30"/>
  <c r="LG23" i="30"/>
  <c r="LG55" i="30"/>
  <c r="LG27" i="30"/>
  <c r="LG50" i="30"/>
  <c r="LG33" i="30"/>
  <c r="LG30" i="30"/>
  <c r="LG38" i="30"/>
  <c r="LG37" i="30"/>
  <c r="LG46" i="30"/>
  <c r="LG6" i="30"/>
  <c r="LG45" i="30"/>
  <c r="LG47" i="30"/>
  <c r="LG49" i="30"/>
  <c r="LG36" i="30"/>
  <c r="LG42" i="30"/>
  <c r="LG21" i="30"/>
  <c r="LG24" i="30"/>
  <c r="LG22" i="30"/>
  <c r="LG48" i="30"/>
  <c r="LG44" i="30"/>
  <c r="LG32" i="30"/>
  <c r="LG39" i="30"/>
  <c r="LG41" i="30"/>
  <c r="LG40" i="30"/>
  <c r="LG43" i="30"/>
  <c r="KS26" i="20"/>
  <c r="KU32" i="20" l="1"/>
  <c r="KR32" i="20"/>
  <c r="KU11" i="20"/>
  <c r="LC58" i="20"/>
  <c r="K92" i="20" l="1"/>
  <c r="AE92" i="20"/>
  <c r="AE93" i="20" s="1"/>
  <c r="AH49" i="20" s="1"/>
  <c r="AI49" i="20" s="1"/>
  <c r="AJ92" i="20"/>
  <c r="AJ93" i="20" s="1"/>
  <c r="U92" i="20"/>
  <c r="U93" i="20" s="1"/>
  <c r="X38" i="20" s="1"/>
  <c r="Y38" i="20" s="1"/>
  <c r="Z92" i="20"/>
  <c r="Z93" i="20" s="1"/>
  <c r="AC54" i="20" s="1"/>
  <c r="AD54" i="20" s="1"/>
  <c r="P92" i="20"/>
  <c r="X41" i="20" l="1"/>
  <c r="Y41" i="20" s="1"/>
  <c r="X40" i="20"/>
  <c r="Y40" i="20" s="1"/>
  <c r="AR40" i="20" s="1"/>
  <c r="KM40" i="20" s="1"/>
  <c r="X34" i="20"/>
  <c r="Y34" i="20" s="1"/>
  <c r="X37" i="20"/>
  <c r="Y37" i="20" s="1"/>
  <c r="X39" i="20"/>
  <c r="Y39" i="20" s="1"/>
  <c r="X36" i="20"/>
  <c r="Y36" i="20" s="1"/>
  <c r="X31" i="20"/>
  <c r="Y31" i="20" s="1"/>
  <c r="X33" i="20"/>
  <c r="Y33" i="20" s="1"/>
  <c r="AR33" i="20" s="1"/>
  <c r="KM33" i="20" s="1"/>
  <c r="X35" i="20"/>
  <c r="Y35" i="20" s="1"/>
  <c r="X32" i="20"/>
  <c r="Y32" i="20" s="1"/>
  <c r="X24" i="20"/>
  <c r="Y24" i="20" s="1"/>
  <c r="X8" i="20"/>
  <c r="Y8" i="20" s="1"/>
  <c r="AM62" i="20"/>
  <c r="AN62" i="20" s="1"/>
  <c r="AM63" i="20"/>
  <c r="AN63" i="20" s="1"/>
  <c r="AM27" i="20"/>
  <c r="AN27" i="20" s="1"/>
  <c r="AM61" i="20"/>
  <c r="AN61" i="20" s="1"/>
  <c r="X42" i="20"/>
  <c r="Y42" i="20" s="1"/>
  <c r="X11" i="20"/>
  <c r="Y11" i="20" s="1"/>
  <c r="X25" i="20"/>
  <c r="Y25" i="20" s="1"/>
  <c r="AH54" i="20"/>
  <c r="AI54" i="20" s="1"/>
  <c r="AH57" i="20"/>
  <c r="AI57" i="20" s="1"/>
  <c r="AH53" i="20"/>
  <c r="AI53" i="20" s="1"/>
  <c r="AH52" i="20"/>
  <c r="AI52" i="20" s="1"/>
  <c r="AH47" i="20"/>
  <c r="AI47" i="20" s="1"/>
  <c r="AH50" i="20"/>
  <c r="AI50" i="20" s="1"/>
  <c r="AH48" i="20"/>
  <c r="AI48" i="20" s="1"/>
  <c r="AH51" i="20"/>
  <c r="AI51" i="20" s="1"/>
  <c r="X48" i="20"/>
  <c r="Y48" i="20" s="1"/>
  <c r="X46" i="20"/>
  <c r="Y46" i="20" s="1"/>
  <c r="X23" i="20"/>
  <c r="Y23" i="20" s="1"/>
  <c r="X28" i="20"/>
  <c r="Y28" i="20" s="1"/>
  <c r="X30" i="20"/>
  <c r="Y30" i="20" s="1"/>
  <c r="X10" i="20"/>
  <c r="Y10" i="20" s="1"/>
  <c r="X16" i="20"/>
  <c r="Y16" i="20" s="1"/>
  <c r="X13" i="20"/>
  <c r="Y13" i="20" s="1"/>
  <c r="X45" i="20"/>
  <c r="Y45" i="20" s="1"/>
  <c r="X44" i="20"/>
  <c r="Y44" i="20" s="1"/>
  <c r="X21" i="20"/>
  <c r="Y21" i="20" s="1"/>
  <c r="X43" i="20"/>
  <c r="Y43" i="20" s="1"/>
  <c r="X14" i="20"/>
  <c r="Y14" i="20" s="1"/>
  <c r="X15" i="20"/>
  <c r="Y15" i="20" s="1"/>
  <c r="AM66" i="20"/>
  <c r="AN66" i="20" s="1"/>
  <c r="AM73" i="20"/>
  <c r="AN73" i="20" s="1"/>
  <c r="AM24" i="20"/>
  <c r="AN24" i="20" s="1"/>
  <c r="AM65" i="20"/>
  <c r="AN65" i="20" s="1"/>
  <c r="AH60" i="20"/>
  <c r="AI60" i="20" s="1"/>
  <c r="AH35" i="20"/>
  <c r="AI35" i="20" s="1"/>
  <c r="AH20" i="20"/>
  <c r="AI20" i="20" s="1"/>
  <c r="AH17" i="20"/>
  <c r="AI17" i="20" s="1"/>
  <c r="AH18" i="20"/>
  <c r="AI18" i="20" s="1"/>
  <c r="AH19" i="20"/>
  <c r="AI19" i="20" s="1"/>
  <c r="AC27" i="20"/>
  <c r="AD27" i="20" s="1"/>
  <c r="AC50" i="20"/>
  <c r="AD50" i="20" s="1"/>
  <c r="AC62" i="20"/>
  <c r="AD62" i="20" s="1"/>
  <c r="AC63" i="20"/>
  <c r="AD63" i="20" s="1"/>
  <c r="AC47" i="20"/>
  <c r="AD47" i="20" s="1"/>
  <c r="AC22" i="20"/>
  <c r="AD22" i="20" s="1"/>
  <c r="AC57" i="20"/>
  <c r="AD57" i="20" s="1"/>
  <c r="AC53" i="20"/>
  <c r="AD53" i="20" s="1"/>
  <c r="AC49" i="20"/>
  <c r="AD49" i="20" s="1"/>
  <c r="AC51" i="20"/>
  <c r="AD51" i="20" s="1"/>
  <c r="AC61" i="20"/>
  <c r="AD61" i="20" s="1"/>
  <c r="AC52" i="20"/>
  <c r="AD52" i="20" s="1"/>
  <c r="K93" i="20"/>
  <c r="N8" i="20" s="1"/>
  <c r="O8" i="20" s="1"/>
  <c r="S68" i="20"/>
  <c r="T68" i="20" s="1"/>
  <c r="P93" i="20"/>
  <c r="S37" i="20"/>
  <c r="T37" i="20" s="1"/>
  <c r="Y26" i="20"/>
  <c r="AN31" i="20"/>
  <c r="AI31" i="20"/>
  <c r="AD31" i="20"/>
  <c r="N68" i="20"/>
  <c r="O68" i="20" s="1"/>
  <c r="AR39" i="20" l="1"/>
  <c r="KM39" i="20" s="1"/>
  <c r="AR41" i="20"/>
  <c r="KM41" i="20" s="1"/>
  <c r="AR8" i="20"/>
  <c r="KM8" i="20" s="1"/>
  <c r="N7" i="20"/>
  <c r="O7" i="20" s="1"/>
  <c r="N9" i="20"/>
  <c r="O9" i="20" s="1"/>
  <c r="AR9" i="20" s="1"/>
  <c r="KM9" i="20" s="1"/>
  <c r="N36" i="20"/>
  <c r="O36" i="20" s="1"/>
  <c r="AR36" i="20" s="1"/>
  <c r="KM36" i="20" s="1"/>
  <c r="N6" i="20"/>
  <c r="O6" i="20" s="1"/>
  <c r="AR6" i="20" s="1"/>
  <c r="KM6" i="20" s="1"/>
  <c r="AS40" i="20"/>
  <c r="KN40" i="20" s="1"/>
  <c r="KY40" i="20"/>
  <c r="AS33" i="20"/>
  <c r="KN33" i="20" s="1"/>
  <c r="KY33" i="20"/>
  <c r="S31" i="20"/>
  <c r="T31" i="20" s="1"/>
  <c r="S27" i="20"/>
  <c r="T27" i="20" s="1"/>
  <c r="AR27" i="20" s="1"/>
  <c r="KM27" i="20" s="1"/>
  <c r="AS42" i="20"/>
  <c r="KN42" i="20" s="1"/>
  <c r="KY21" i="20"/>
  <c r="KY23" i="20"/>
  <c r="KY14" i="20"/>
  <c r="KY43" i="20"/>
  <c r="KY44" i="20"/>
  <c r="KY15" i="20"/>
  <c r="KY24" i="20"/>
  <c r="KY10" i="20"/>
  <c r="KY30" i="20"/>
  <c r="KY45" i="20"/>
  <c r="KY13" i="20"/>
  <c r="AS25" i="20"/>
  <c r="KN25" i="20" s="1"/>
  <c r="KY42" i="20"/>
  <c r="AS11" i="20"/>
  <c r="KN11" i="20" s="1"/>
  <c r="KY11" i="20"/>
  <c r="KY16" i="20"/>
  <c r="KY46" i="20"/>
  <c r="KY28" i="20"/>
  <c r="KY25" i="20"/>
  <c r="S19" i="20"/>
  <c r="T19" i="20" s="1"/>
  <c r="AR19" i="20" s="1"/>
  <c r="S34" i="20"/>
  <c r="T34" i="20" s="1"/>
  <c r="S26" i="20"/>
  <c r="T26" i="20" s="1"/>
  <c r="S22" i="20"/>
  <c r="T22" i="20" s="1"/>
  <c r="AR22" i="20" s="1"/>
  <c r="KM22" i="20" s="1"/>
  <c r="S18" i="20"/>
  <c r="T18" i="20" s="1"/>
  <c r="S17" i="20"/>
  <c r="T17" i="20" s="1"/>
  <c r="AR17" i="20" s="1"/>
  <c r="S32" i="20"/>
  <c r="T32" i="20" s="1"/>
  <c r="S35" i="20"/>
  <c r="T35" i="20" s="1"/>
  <c r="AR35" i="20" s="1"/>
  <c r="S20" i="20"/>
  <c r="T20" i="20" s="1"/>
  <c r="AR20" i="20" s="1"/>
  <c r="AS54" i="20"/>
  <c r="KT54" i="20"/>
  <c r="KR54" i="20"/>
  <c r="LB65" i="20"/>
  <c r="LB73" i="20"/>
  <c r="LB66" i="20"/>
  <c r="AS24" i="20"/>
  <c r="KN24" i="20" s="1"/>
  <c r="AS73" i="20"/>
  <c r="I74" i="20" s="1"/>
  <c r="AS66" i="20"/>
  <c r="I67" i="20" s="1"/>
  <c r="AS65" i="20"/>
  <c r="AS44" i="20"/>
  <c r="KN44" i="20" s="1"/>
  <c r="AS43" i="20"/>
  <c r="KN43" i="20" s="1"/>
  <c r="AS14" i="20"/>
  <c r="KN14" i="20" s="1"/>
  <c r="AS49" i="20"/>
  <c r="AS13" i="20"/>
  <c r="KN13" i="20" s="1"/>
  <c r="AS30" i="20"/>
  <c r="KN30" i="20" s="1"/>
  <c r="AS21" i="20"/>
  <c r="KN21" i="20" s="1"/>
  <c r="AS15" i="20"/>
  <c r="KN15" i="20" s="1"/>
  <c r="AS60" i="20"/>
  <c r="AS10" i="20"/>
  <c r="KN10" i="20" s="1"/>
  <c r="AS46" i="20"/>
  <c r="KN46" i="20" s="1"/>
  <c r="AS28" i="20"/>
  <c r="KN28" i="20" s="1"/>
  <c r="AS16" i="20"/>
  <c r="KN16" i="20" s="1"/>
  <c r="AS23" i="20"/>
  <c r="KN23" i="20" s="1"/>
  <c r="AS45" i="20"/>
  <c r="KN45" i="20" s="1"/>
  <c r="N59" i="20"/>
  <c r="O59" i="20" s="1"/>
  <c r="N38" i="20"/>
  <c r="O38" i="20" s="1"/>
  <c r="AR38" i="20" s="1"/>
  <c r="KM38" i="20" s="1"/>
  <c r="N34" i="20"/>
  <c r="O34" i="20" s="1"/>
  <c r="N31" i="20"/>
  <c r="O31" i="20" s="1"/>
  <c r="N37" i="20"/>
  <c r="O37" i="20" s="1"/>
  <c r="AR37" i="20" s="1"/>
  <c r="KM37" i="20" s="1"/>
  <c r="N26" i="20"/>
  <c r="O26" i="20" s="1"/>
  <c r="N32" i="20"/>
  <c r="O32" i="20" s="1"/>
  <c r="AR31" i="20" l="1"/>
  <c r="AR34" i="20"/>
  <c r="KM34" i="20" s="1"/>
  <c r="KY39" i="20"/>
  <c r="AR32" i="20"/>
  <c r="KM32" i="20" s="1"/>
  <c r="AR26" i="20"/>
  <c r="KM26" i="20" s="1"/>
  <c r="KY41" i="20"/>
  <c r="AR7" i="20"/>
  <c r="KM7" i="20" s="1"/>
  <c r="AS41" i="20"/>
  <c r="KY36" i="20"/>
  <c r="AS39" i="20"/>
  <c r="AR18" i="20"/>
  <c r="KP24" i="20"/>
  <c r="KP16" i="20"/>
  <c r="KZ40" i="20"/>
  <c r="I40" i="20" s="1"/>
  <c r="KP40" i="20"/>
  <c r="KS40" i="20" s="1"/>
  <c r="AS48" i="20"/>
  <c r="AS57" i="20"/>
  <c r="KZ33" i="20"/>
  <c r="LB33" i="20" s="1"/>
  <c r="LC33" i="20" s="1"/>
  <c r="KP33" i="20"/>
  <c r="KS33" i="20" s="1"/>
  <c r="AS52" i="20"/>
  <c r="AS8" i="20"/>
  <c r="KN8" i="20" s="1"/>
  <c r="KY8" i="20"/>
  <c r="AS36" i="20"/>
  <c r="AS9" i="20"/>
  <c r="KN9" i="20" s="1"/>
  <c r="KY9" i="20"/>
  <c r="AS6" i="20"/>
  <c r="KN6" i="20" s="1"/>
  <c r="KY6" i="20"/>
  <c r="AS37" i="20"/>
  <c r="KN37" i="20" s="1"/>
  <c r="KY37" i="20"/>
  <c r="AS31" i="20"/>
  <c r="AS35" i="20"/>
  <c r="KY27" i="20"/>
  <c r="AS27" i="20"/>
  <c r="KY26" i="20"/>
  <c r="AS20" i="20"/>
  <c r="AS19" i="20"/>
  <c r="AS17" i="20"/>
  <c r="KZ30" i="20"/>
  <c r="I30" i="20" s="1"/>
  <c r="KP30" i="20"/>
  <c r="KZ13" i="20"/>
  <c r="LB13" i="20" s="1"/>
  <c r="LE13" i="20" s="1"/>
  <c r="KP13" i="20"/>
  <c r="KY38" i="20"/>
  <c r="KZ14" i="20"/>
  <c r="LB14" i="20" s="1"/>
  <c r="KP14" i="20"/>
  <c r="KZ10" i="20"/>
  <c r="I10" i="20" s="1"/>
  <c r="KP10" i="20"/>
  <c r="KZ25" i="20"/>
  <c r="LB25" i="20" s="1"/>
  <c r="KP25" i="20"/>
  <c r="KZ43" i="20"/>
  <c r="I43" i="20" s="1"/>
  <c r="KP43" i="20"/>
  <c r="KS43" i="20" s="1"/>
  <c r="KZ11" i="20"/>
  <c r="LB11" i="20" s="1"/>
  <c r="LE11" i="20" s="1"/>
  <c r="KP11" i="20"/>
  <c r="KY59" i="20"/>
  <c r="KZ44" i="20"/>
  <c r="LB44" i="20" s="1"/>
  <c r="KP44" i="20"/>
  <c r="KS44" i="20" s="1"/>
  <c r="KZ45" i="20"/>
  <c r="LB45" i="20" s="1"/>
  <c r="KP45" i="20"/>
  <c r="KS45" i="20" s="1"/>
  <c r="KZ15" i="20"/>
  <c r="LB15" i="20" s="1"/>
  <c r="LE15" i="20" s="1"/>
  <c r="KP15" i="20"/>
  <c r="KZ23" i="20"/>
  <c r="LB23" i="20" s="1"/>
  <c r="LD23" i="20" s="1"/>
  <c r="KP23" i="20"/>
  <c r="KZ21" i="20"/>
  <c r="LB21" i="20" s="1"/>
  <c r="LD21" i="20" s="1"/>
  <c r="KP21" i="20"/>
  <c r="KZ42" i="20"/>
  <c r="LB42" i="20" s="1"/>
  <c r="KP42" i="20"/>
  <c r="KS42" i="20" s="1"/>
  <c r="KY62" i="20"/>
  <c r="LB62" i="20" s="1"/>
  <c r="KY63" i="20"/>
  <c r="LB63" i="20" s="1"/>
  <c r="KY61" i="20"/>
  <c r="LB61" i="20" s="1"/>
  <c r="AS61" i="20"/>
  <c r="KN61" i="20" s="1"/>
  <c r="AS62" i="20"/>
  <c r="KN62" i="20" s="1"/>
  <c r="AS63" i="20"/>
  <c r="KN63" i="20" s="1"/>
  <c r="KZ16" i="20"/>
  <c r="I16" i="20" s="1"/>
  <c r="KZ46" i="20"/>
  <c r="LB46" i="20" s="1"/>
  <c r="LC46" i="20" s="1"/>
  <c r="KP46" i="20"/>
  <c r="KS46" i="20" s="1"/>
  <c r="KZ28" i="20"/>
  <c r="I28" i="20" s="1"/>
  <c r="AS22" i="20"/>
  <c r="KN22" i="20" s="1"/>
  <c r="KY22" i="20"/>
  <c r="AS53" i="20"/>
  <c r="AS47" i="20"/>
  <c r="AS51" i="20"/>
  <c r="AS50" i="20"/>
  <c r="KS48" i="20"/>
  <c r="KZ24" i="20"/>
  <c r="KT50" i="20"/>
  <c r="KR50" i="20"/>
  <c r="KT51" i="20"/>
  <c r="KR51" i="20"/>
  <c r="KT52" i="20"/>
  <c r="KR52" i="20"/>
  <c r="KT47" i="20"/>
  <c r="KR47" i="20"/>
  <c r="KT49" i="20"/>
  <c r="KS49" i="20"/>
  <c r="I66" i="20"/>
  <c r="AS59" i="20"/>
  <c r="KN59" i="20" s="1"/>
  <c r="AS38" i="20"/>
  <c r="KN38" i="20" s="1"/>
  <c r="LC79" i="20"/>
  <c r="LC78" i="20"/>
  <c r="LC80" i="20"/>
  <c r="AS7" i="20" l="1"/>
  <c r="KN39" i="20"/>
  <c r="KP39" i="20" s="1"/>
  <c r="KS39" i="20" s="1"/>
  <c r="KZ39" i="20"/>
  <c r="KY7" i="20"/>
  <c r="KN41" i="20"/>
  <c r="KP41" i="20" s="1"/>
  <c r="KS41" i="20" s="1"/>
  <c r="KZ41" i="20"/>
  <c r="LB41" i="20" s="1"/>
  <c r="LC41" i="20" s="1"/>
  <c r="AS18" i="20"/>
  <c r="KZ36" i="20"/>
  <c r="I36" i="20" s="1"/>
  <c r="KN36" i="20"/>
  <c r="KZ27" i="20"/>
  <c r="KN27" i="20"/>
  <c r="KS23" i="20"/>
  <c r="KR23" i="20"/>
  <c r="KS10" i="20"/>
  <c r="KQ10" i="20"/>
  <c r="KS24" i="20"/>
  <c r="KR24" i="20"/>
  <c r="KS16" i="20"/>
  <c r="KQ16" i="20"/>
  <c r="KP28" i="20"/>
  <c r="KR28" i="20" s="1"/>
  <c r="KS21" i="20"/>
  <c r="KR21" i="20"/>
  <c r="KS11" i="20"/>
  <c r="KQ11" i="20"/>
  <c r="KS13" i="20"/>
  <c r="KQ13" i="20"/>
  <c r="KS15" i="20"/>
  <c r="KQ15" i="20"/>
  <c r="KS14" i="20"/>
  <c r="KQ14" i="20"/>
  <c r="LC14" i="20"/>
  <c r="LE14" i="20"/>
  <c r="LB40" i="20"/>
  <c r="LC40" i="20" s="1"/>
  <c r="KP8" i="20"/>
  <c r="KQ8" i="20" s="1"/>
  <c r="KS30" i="20"/>
  <c r="KR30" i="20"/>
  <c r="KZ8" i="20"/>
  <c r="LB8" i="20" s="1"/>
  <c r="LE8" i="20" s="1"/>
  <c r="KS25" i="20"/>
  <c r="KR25" i="20"/>
  <c r="LC25" i="20"/>
  <c r="LD25" i="20"/>
  <c r="I33" i="20"/>
  <c r="KZ9" i="20"/>
  <c r="LB9" i="20" s="1"/>
  <c r="LE9" i="20" s="1"/>
  <c r="KP9" i="20"/>
  <c r="KQ9" i="20" s="1"/>
  <c r="KZ37" i="20"/>
  <c r="LB37" i="20" s="1"/>
  <c r="LD37" i="20" s="1"/>
  <c r="KP37" i="20"/>
  <c r="KS37" i="20" s="1"/>
  <c r="KZ6" i="20"/>
  <c r="LB6" i="20" s="1"/>
  <c r="LE6" i="20" s="1"/>
  <c r="KP6" i="20"/>
  <c r="KQ6" i="20" s="1"/>
  <c r="KS28" i="20"/>
  <c r="KS8" i="20"/>
  <c r="LC8" i="20"/>
  <c r="I13" i="20"/>
  <c r="KR36" i="20"/>
  <c r="LB30" i="20"/>
  <c r="I42" i="20"/>
  <c r="I45" i="20"/>
  <c r="I11" i="20"/>
  <c r="LB10" i="20"/>
  <c r="LE10" i="20" s="1"/>
  <c r="I15" i="20"/>
  <c r="I21" i="20"/>
  <c r="KY34" i="20"/>
  <c r="KZ22" i="20"/>
  <c r="LB22" i="20" s="1"/>
  <c r="LD22" i="20" s="1"/>
  <c r="KP22" i="20"/>
  <c r="KR22" i="20" s="1"/>
  <c r="LB43" i="20"/>
  <c r="LC43" i="20" s="1"/>
  <c r="KP59" i="20"/>
  <c r="KU59" i="20" s="1"/>
  <c r="I44" i="20"/>
  <c r="AS32" i="20"/>
  <c r="KN32" i="20" s="1"/>
  <c r="KP62" i="20"/>
  <c r="KV62" i="20" s="1"/>
  <c r="KP61" i="20"/>
  <c r="KV61" i="20" s="1"/>
  <c r="KP63" i="20"/>
  <c r="KV63" i="20" s="1"/>
  <c r="LC21" i="20"/>
  <c r="LC15" i="20"/>
  <c r="LC13" i="20"/>
  <c r="LC23" i="20"/>
  <c r="LC10" i="20"/>
  <c r="LC11" i="20"/>
  <c r="I23" i="20"/>
  <c r="I29" i="20"/>
  <c r="I14" i="20"/>
  <c r="LB16" i="20"/>
  <c r="AS34" i="20"/>
  <c r="KN34" i="20" s="1"/>
  <c r="I46" i="20"/>
  <c r="LB28" i="20"/>
  <c r="KY32" i="20"/>
  <c r="AS26" i="20"/>
  <c r="KN26" i="20" s="1"/>
  <c r="I62" i="20"/>
  <c r="KV52" i="20"/>
  <c r="KT57" i="20"/>
  <c r="KT53" i="20"/>
  <c r="LB24" i="20"/>
  <c r="I24" i="20"/>
  <c r="LC48" i="20"/>
  <c r="KZ59" i="20"/>
  <c r="I59" i="20" s="1"/>
  <c r="I64" i="20"/>
  <c r="KZ38" i="20"/>
  <c r="I65" i="20" s="1"/>
  <c r="KQ34" i="20"/>
  <c r="KU34" i="20"/>
  <c r="KQ26" i="20"/>
  <c r="KU26" i="20"/>
  <c r="I63" i="20"/>
  <c r="LC18" i="20"/>
  <c r="LC49" i="20"/>
  <c r="LC86" i="20"/>
  <c r="BO92" i="20"/>
  <c r="BO93" i="20" s="1"/>
  <c r="I41" i="20" l="1"/>
  <c r="LB36" i="20"/>
  <c r="I39" i="20"/>
  <c r="LB39" i="20"/>
  <c r="LC39" i="20" s="1"/>
  <c r="KN7" i="20"/>
  <c r="KP7" i="20" s="1"/>
  <c r="KQ7" i="20" s="1"/>
  <c r="KZ7" i="20"/>
  <c r="LB27" i="20"/>
  <c r="LD27" i="20" s="1"/>
  <c r="I27" i="20"/>
  <c r="I8" i="20"/>
  <c r="LC24" i="20"/>
  <c r="LD24" i="20"/>
  <c r="LC16" i="20"/>
  <c r="LE16" i="20"/>
  <c r="LC30" i="20"/>
  <c r="LD30" i="20"/>
  <c r="I6" i="20"/>
  <c r="KP38" i="20"/>
  <c r="KS38" i="20" s="1"/>
  <c r="I37" i="20"/>
  <c r="KP27" i="20"/>
  <c r="KR27" i="20" s="1"/>
  <c r="I9" i="20"/>
  <c r="KP36" i="20"/>
  <c r="KS36" i="20" s="1"/>
  <c r="LC28" i="20"/>
  <c r="LD28" i="20"/>
  <c r="KR38" i="20"/>
  <c r="LD36" i="20"/>
  <c r="LC36" i="20"/>
  <c r="KZ26" i="20"/>
  <c r="LB26" i="20" s="1"/>
  <c r="LD26" i="20" s="1"/>
  <c r="KP26" i="20"/>
  <c r="KR26" i="20" s="1"/>
  <c r="KZ34" i="20"/>
  <c r="LB34" i="20" s="1"/>
  <c r="KP34" i="20"/>
  <c r="KZ32" i="20"/>
  <c r="LB32" i="20" s="1"/>
  <c r="LD32" i="20" s="1"/>
  <c r="KP32" i="20"/>
  <c r="KS32" i="20" s="1"/>
  <c r="BR57" i="20"/>
  <c r="BS57" i="20" s="1"/>
  <c r="BR54" i="20"/>
  <c r="BS54" i="20" s="1"/>
  <c r="BR49" i="20"/>
  <c r="BS49" i="20" s="1"/>
  <c r="BR55" i="20"/>
  <c r="BS55" i="20" s="1"/>
  <c r="BR56" i="20"/>
  <c r="BS56" i="20" s="1"/>
  <c r="BR51" i="20"/>
  <c r="BS51" i="20" s="1"/>
  <c r="BR50" i="20"/>
  <c r="BS50" i="20" s="1"/>
  <c r="BR58" i="20"/>
  <c r="BS58" i="20" s="1"/>
  <c r="BR47" i="20"/>
  <c r="BS47" i="20" s="1"/>
  <c r="BR53" i="20"/>
  <c r="BS53" i="20" s="1"/>
  <c r="BR48" i="20"/>
  <c r="BS48" i="20" s="1"/>
  <c r="BR52" i="20"/>
  <c r="BS52" i="20" s="1"/>
  <c r="LC45" i="20"/>
  <c r="LB59" i="20"/>
  <c r="LE59" i="20" s="1"/>
  <c r="LB38" i="20"/>
  <c r="BR35" i="20"/>
  <c r="BS35" i="20" s="1"/>
  <c r="CB35" i="20" s="1"/>
  <c r="KM35" i="20" s="1"/>
  <c r="BR60" i="20"/>
  <c r="BS60" i="20" s="1"/>
  <c r="BR19" i="20"/>
  <c r="BS19" i="20" s="1"/>
  <c r="CB19" i="20" s="1"/>
  <c r="KM19" i="20" s="1"/>
  <c r="BR18" i="20"/>
  <c r="BS18" i="20" s="1"/>
  <c r="CB18" i="20" s="1"/>
  <c r="KM18" i="20" s="1"/>
  <c r="BR17" i="20"/>
  <c r="BS17" i="20" s="1"/>
  <c r="CB17" i="20" s="1"/>
  <c r="KM17" i="20" s="1"/>
  <c r="BR20" i="20"/>
  <c r="BS20" i="20" s="1"/>
  <c r="CB20" i="20" s="1"/>
  <c r="KM20" i="20" s="1"/>
  <c r="KQ32" i="20"/>
  <c r="LC44" i="20"/>
  <c r="DI31" i="20"/>
  <c r="CR31" i="20" s="1"/>
  <c r="H29" i="29"/>
  <c r="I7" i="20" l="1"/>
  <c r="LB7" i="20"/>
  <c r="LE7" i="20" s="1"/>
  <c r="CC47" i="20"/>
  <c r="KN47" i="20" s="1"/>
  <c r="CC57" i="20"/>
  <c r="KN57" i="20" s="1"/>
  <c r="KY48" i="20"/>
  <c r="CC50" i="20"/>
  <c r="KN50" i="20" s="1"/>
  <c r="LD38" i="20"/>
  <c r="LC38" i="20"/>
  <c r="LD34" i="20"/>
  <c r="LC34" i="20"/>
  <c r="KR34" i="20"/>
  <c r="KS34" i="20"/>
  <c r="CC55" i="20"/>
  <c r="KN55" i="20" s="1"/>
  <c r="KY55" i="20"/>
  <c r="CC56" i="20"/>
  <c r="KN56" i="20" s="1"/>
  <c r="KY56" i="20"/>
  <c r="KY57" i="20"/>
  <c r="CC54" i="20"/>
  <c r="KN54" i="20" s="1"/>
  <c r="KY54" i="20"/>
  <c r="KY49" i="20"/>
  <c r="CC49" i="20"/>
  <c r="KN49" i="20" s="1"/>
  <c r="KZ57" i="20"/>
  <c r="KY50" i="20"/>
  <c r="CC51" i="20"/>
  <c r="KN51" i="20" s="1"/>
  <c r="KY51" i="20"/>
  <c r="CC58" i="20"/>
  <c r="KN58" i="20" s="1"/>
  <c r="KY58" i="20"/>
  <c r="KY47" i="20"/>
  <c r="KZ50" i="20"/>
  <c r="CC53" i="20"/>
  <c r="KN53" i="20" s="1"/>
  <c r="KY53" i="20"/>
  <c r="CC48" i="20"/>
  <c r="KN48" i="20" s="1"/>
  <c r="KZ47" i="20"/>
  <c r="CC52" i="20"/>
  <c r="KN52" i="20" s="1"/>
  <c r="KY52" i="20"/>
  <c r="CM31" i="20"/>
  <c r="CN31" i="20" s="1"/>
  <c r="CH31" i="20"/>
  <c r="CI31" i="20" s="1"/>
  <c r="CS31" i="20"/>
  <c r="CX31" i="20"/>
  <c r="BS31" i="20"/>
  <c r="CB31" i="20" s="1"/>
  <c r="DC31" i="20"/>
  <c r="DH31" i="20"/>
  <c r="ES31" i="20"/>
  <c r="I29" i="29"/>
  <c r="DL31" i="20" l="1"/>
  <c r="DR31" i="20"/>
  <c r="DS31" i="20" s="1"/>
  <c r="EB31" i="20"/>
  <c r="EC31" i="20" s="1"/>
  <c r="KP49" i="20"/>
  <c r="KU49" i="20" s="1"/>
  <c r="KP56" i="20"/>
  <c r="KU56" i="20" s="1"/>
  <c r="KZ56" i="20"/>
  <c r="KP55" i="20"/>
  <c r="KU55" i="20" s="1"/>
  <c r="KZ55" i="20"/>
  <c r="KY60" i="20"/>
  <c r="KP57" i="20"/>
  <c r="KU57" i="20" s="1"/>
  <c r="KZ49" i="20"/>
  <c r="LB49" i="20" s="1"/>
  <c r="LE49" i="20" s="1"/>
  <c r="KP54" i="20"/>
  <c r="KU54" i="20" s="1"/>
  <c r="KZ54" i="20"/>
  <c r="I57" i="20"/>
  <c r="LB57" i="20"/>
  <c r="LE57" i="20" s="1"/>
  <c r="KP51" i="20"/>
  <c r="KU51" i="20" s="1"/>
  <c r="KZ51" i="20"/>
  <c r="KP47" i="20"/>
  <c r="KU47" i="20" s="1"/>
  <c r="KP50" i="20"/>
  <c r="KU50" i="20" s="1"/>
  <c r="KP58" i="20"/>
  <c r="KU58" i="20" s="1"/>
  <c r="KZ58" i="20"/>
  <c r="LB58" i="20" s="1"/>
  <c r="LE58" i="20" s="1"/>
  <c r="I50" i="20"/>
  <c r="LB50" i="20"/>
  <c r="LE50" i="20" s="1"/>
  <c r="KP48" i="20"/>
  <c r="KU48" i="20" s="1"/>
  <c r="KP53" i="20"/>
  <c r="KU53" i="20" s="1"/>
  <c r="KZ53" i="20"/>
  <c r="LB53" i="20" s="1"/>
  <c r="LE53" i="20" s="1"/>
  <c r="KZ48" i="20"/>
  <c r="I48" i="20" s="1"/>
  <c r="LB47" i="20"/>
  <c r="LE47" i="20" s="1"/>
  <c r="I47" i="20"/>
  <c r="KZ52" i="20"/>
  <c r="KP52" i="20"/>
  <c r="KU52" i="20" s="1"/>
  <c r="KY35" i="20"/>
  <c r="KY17" i="20"/>
  <c r="KY19" i="20"/>
  <c r="KY18" i="20"/>
  <c r="KY20" i="20"/>
  <c r="DM31" i="20"/>
  <c r="CC19" i="20"/>
  <c r="KN19" i="20" s="1"/>
  <c r="CC35" i="20"/>
  <c r="KN35" i="20" s="1"/>
  <c r="CC18" i="20"/>
  <c r="KN18" i="20" s="1"/>
  <c r="CC60" i="20"/>
  <c r="KN60" i="20" s="1"/>
  <c r="CC17" i="20"/>
  <c r="KN17" i="20" s="1"/>
  <c r="CC20" i="20"/>
  <c r="KN20" i="20" s="1"/>
  <c r="EM31" i="20"/>
  <c r="ER31" i="20"/>
  <c r="DX31" i="20"/>
  <c r="EF31" i="20"/>
  <c r="LB55" i="20" l="1"/>
  <c r="LE55" i="20" s="1"/>
  <c r="I55" i="20"/>
  <c r="LB56" i="20"/>
  <c r="LE56" i="20" s="1"/>
  <c r="I56" i="20"/>
  <c r="KP60" i="20"/>
  <c r="KU60" i="20" s="1"/>
  <c r="LB54" i="20"/>
  <c r="LE54" i="20" s="1"/>
  <c r="I54" i="20"/>
  <c r="LB51" i="20"/>
  <c r="LE51" i="20" s="1"/>
  <c r="I51" i="20"/>
  <c r="LB48" i="20"/>
  <c r="LE48" i="20" s="1"/>
  <c r="I52" i="20"/>
  <c r="LB52" i="20"/>
  <c r="LE52" i="20" s="1"/>
  <c r="KZ17" i="20"/>
  <c r="I17" i="20" s="1"/>
  <c r="KZ35" i="20"/>
  <c r="I35" i="20" s="1"/>
  <c r="CC31" i="20"/>
  <c r="KZ20" i="20"/>
  <c r="KZ18" i="20"/>
  <c r="KZ60" i="20"/>
  <c r="I60" i="20" s="1"/>
  <c r="KZ19" i="20"/>
  <c r="IW31" i="20"/>
  <c r="IL31" i="20"/>
  <c r="EH31" i="20"/>
  <c r="EV31" i="20" s="1"/>
  <c r="IV31" i="20"/>
  <c r="L29" i="29"/>
  <c r="N29" i="29" s="1"/>
  <c r="IB31" i="20" l="1"/>
  <c r="IF31" i="20"/>
  <c r="IG31" i="20" s="1"/>
  <c r="I18" i="20"/>
  <c r="I34" i="20"/>
  <c r="I32" i="20"/>
  <c r="I19" i="20"/>
  <c r="I22" i="20"/>
  <c r="IQ31" i="20"/>
  <c r="HV31" i="20"/>
  <c r="HW31" i="20" s="1"/>
  <c r="EW31" i="20"/>
  <c r="I26" i="20"/>
  <c r="LB18" i="20"/>
  <c r="LD18" i="20" s="1"/>
  <c r="I25" i="20"/>
  <c r="LB20" i="20"/>
  <c r="LD20" i="20" s="1"/>
  <c r="I58" i="20"/>
  <c r="LB19" i="20"/>
  <c r="LD19" i="20" s="1"/>
  <c r="I38" i="20"/>
  <c r="LB60" i="20"/>
  <c r="LE60" i="20" s="1"/>
  <c r="I61" i="20"/>
  <c r="LB35" i="20"/>
  <c r="I53" i="20"/>
  <c r="LB17" i="20"/>
  <c r="LD17" i="20" s="1"/>
  <c r="KP20" i="20"/>
  <c r="KP35" i="20"/>
  <c r="KS35" i="20" s="1"/>
  <c r="KP19" i="20"/>
  <c r="KP18" i="20"/>
  <c r="KP17" i="20"/>
  <c r="KQ42" i="20"/>
  <c r="KR42" i="20"/>
  <c r="LF60" i="20" l="1"/>
  <c r="LF12" i="20"/>
  <c r="IZ31" i="20"/>
  <c r="KM31" i="20" s="1"/>
  <c r="LD35" i="20"/>
  <c r="LC35" i="20"/>
  <c r="LF55" i="20"/>
  <c r="LF49" i="20"/>
  <c r="LF48" i="20"/>
  <c r="LF50" i="20"/>
  <c r="LF57" i="20"/>
  <c r="LF52" i="20"/>
  <c r="LF54" i="20"/>
  <c r="LF56" i="20"/>
  <c r="LF59" i="20"/>
  <c r="LF53" i="20"/>
  <c r="LF58" i="20"/>
  <c r="LF51" i="20"/>
  <c r="LF47" i="20"/>
  <c r="KU35" i="20"/>
  <c r="KR35" i="20"/>
  <c r="KU20" i="20"/>
  <c r="KR20" i="20"/>
  <c r="KU17" i="20"/>
  <c r="KR17" i="20"/>
  <c r="KU19" i="20"/>
  <c r="KR19" i="20"/>
  <c r="KU18" i="20"/>
  <c r="KR18" i="20"/>
  <c r="LC26" i="20"/>
  <c r="LC68" i="20"/>
  <c r="LC32" i="20"/>
  <c r="LC42" i="20"/>
  <c r="KY31" i="20" l="1"/>
  <c r="JA31" i="20"/>
  <c r="KN31" i="20" s="1"/>
  <c r="LC37" i="20"/>
  <c r="KZ31" i="20" l="1"/>
  <c r="I20" i="20" s="1"/>
  <c r="KP31" i="20"/>
  <c r="KQ31" i="20" s="1"/>
  <c r="KT31" i="20"/>
  <c r="KV31" i="20"/>
  <c r="KW9" i="20" l="1"/>
  <c r="KW12" i="20"/>
  <c r="KW6" i="20"/>
  <c r="KW7" i="20"/>
  <c r="KS31" i="20"/>
  <c r="KW34" i="20" s="1"/>
  <c r="KW8" i="20"/>
  <c r="LF15" i="20"/>
  <c r="LF14" i="20"/>
  <c r="LF10" i="20"/>
  <c r="LF16" i="20"/>
  <c r="LF11" i="20"/>
  <c r="LF13" i="20"/>
  <c r="KW64" i="20"/>
  <c r="KW62" i="20"/>
  <c r="KW61" i="20"/>
  <c r="KW63" i="20"/>
  <c r="KR31" i="20"/>
  <c r="KW25" i="20" s="1"/>
  <c r="I49" i="20"/>
  <c r="I31" i="20"/>
  <c r="KU31" i="20"/>
  <c r="KW16" i="20"/>
  <c r="KW10" i="20"/>
  <c r="KW14" i="20"/>
  <c r="KW13" i="20"/>
  <c r="KW15" i="20"/>
  <c r="KW11" i="20"/>
  <c r="LB31" i="20"/>
  <c r="KW44" i="20" l="1"/>
  <c r="KW46" i="20"/>
  <c r="KW43" i="20"/>
  <c r="KW23" i="20"/>
  <c r="KW24" i="20"/>
  <c r="KW45" i="20"/>
  <c r="KW42" i="20"/>
  <c r="KW21" i="20"/>
  <c r="KW30" i="20"/>
  <c r="KW40" i="20"/>
  <c r="KW29" i="20"/>
  <c r="KW28" i="20"/>
  <c r="LD31" i="20"/>
  <c r="LC31" i="20"/>
  <c r="LF7" i="20"/>
  <c r="LF9" i="20"/>
  <c r="LF6" i="20"/>
  <c r="KW41" i="20"/>
  <c r="KW38" i="20"/>
  <c r="KW59" i="20"/>
  <c r="KW55" i="20"/>
  <c r="KW56" i="20"/>
  <c r="KW39" i="20"/>
  <c r="KW36" i="20"/>
  <c r="KW33" i="20"/>
  <c r="KW37" i="20"/>
  <c r="KW49" i="20"/>
  <c r="KW60" i="20"/>
  <c r="KW32" i="20"/>
  <c r="KW27" i="20"/>
  <c r="KW54" i="20"/>
  <c r="KW57" i="20"/>
  <c r="KW51" i="20"/>
  <c r="KW20" i="20"/>
  <c r="KW52" i="20"/>
  <c r="KW58" i="20"/>
  <c r="KW50" i="20"/>
  <c r="KW53" i="20"/>
  <c r="KW47" i="20"/>
  <c r="KW48" i="20"/>
  <c r="KW26" i="20"/>
  <c r="KW18" i="20"/>
  <c r="KW19" i="20"/>
  <c r="KW31" i="20"/>
  <c r="KW22" i="20"/>
  <c r="KW17" i="20"/>
  <c r="KW35" i="20"/>
  <c r="LF43" i="20" l="1"/>
  <c r="LF46" i="20"/>
  <c r="LF45" i="20"/>
  <c r="LF44" i="20"/>
  <c r="LF24" i="20"/>
  <c r="LF23" i="20"/>
  <c r="LF8" i="20"/>
  <c r="LF42" i="20"/>
  <c r="LF30" i="20"/>
  <c r="LF21" i="20"/>
  <c r="LF29" i="20"/>
  <c r="LF25" i="20"/>
  <c r="LF35" i="20"/>
  <c r="LF41" i="20"/>
  <c r="LF39" i="20"/>
  <c r="LF40" i="20"/>
  <c r="LF32" i="20"/>
  <c r="LF19" i="20"/>
  <c r="LF28" i="20"/>
  <c r="LF31" i="20"/>
  <c r="LF34" i="20"/>
  <c r="LF37" i="20"/>
  <c r="LF38" i="20"/>
  <c r="LF26" i="20"/>
  <c r="LF36" i="20"/>
  <c r="LF33" i="20"/>
  <c r="LF18" i="20"/>
  <c r="LF20" i="20"/>
  <c r="LF17" i="20"/>
  <c r="LF27" i="20"/>
  <c r="LF22" i="20"/>
</calcChain>
</file>

<file path=xl/comments1.xml><?xml version="1.0" encoding="utf-8"?>
<comments xmlns="http://schemas.openxmlformats.org/spreadsheetml/2006/main">
  <authors>
    <author>Stefan</author>
  </authors>
  <commentList>
    <comment ref="KO5" authorId="0" shapeId="0">
      <text>
        <r>
          <rPr>
            <b/>
            <sz val="9"/>
            <color indexed="81"/>
            <rFont val="Tahoma"/>
            <family val="2"/>
          </rPr>
          <t>Type in any value to evaluate the impact of drop points on your score</t>
        </r>
      </text>
    </comment>
    <comment ref="LA5" authorId="0" shapeId="0">
      <text>
        <r>
          <rPr>
            <b/>
            <sz val="9"/>
            <color indexed="81"/>
            <rFont val="Tahoma"/>
            <family val="2"/>
          </rPr>
          <t>Type in any value to evaluate the impact of drop points on your score</t>
        </r>
      </text>
    </comment>
  </commentList>
</comments>
</file>

<file path=xl/comments2.xml><?xml version="1.0" encoding="utf-8"?>
<comments xmlns="http://schemas.openxmlformats.org/spreadsheetml/2006/main">
  <authors>
    <author>Stefan</author>
  </authors>
  <commentList>
    <comment ref="KO5" authorId="0" shapeId="0">
      <text>
        <r>
          <rPr>
            <b/>
            <sz val="9"/>
            <color indexed="81"/>
            <rFont val="Tahoma"/>
            <family val="2"/>
          </rPr>
          <t>Type in any value to evaluate the impact of drop points on your score</t>
        </r>
      </text>
    </comment>
    <comment ref="LA5" authorId="0" shapeId="0">
      <text>
        <r>
          <rPr>
            <b/>
            <sz val="9"/>
            <color indexed="81"/>
            <rFont val="Tahoma"/>
            <family val="2"/>
          </rPr>
          <t>Type in any value to evaluate the impact of drop points on your score</t>
        </r>
      </text>
    </comment>
  </commentList>
</comments>
</file>

<file path=xl/comments3.xml><?xml version="1.0" encoding="utf-8"?>
<comments xmlns="http://schemas.openxmlformats.org/spreadsheetml/2006/main">
  <authors>
    <author>Stefan</author>
  </authors>
  <commentList>
    <comment ref="KP5" authorId="0" shapeId="0">
      <text>
        <r>
          <rPr>
            <b/>
            <sz val="9"/>
            <color indexed="81"/>
            <rFont val="Tahoma"/>
            <family val="2"/>
          </rPr>
          <t>Type in any value to evaluate the impact of drop points on your score</t>
        </r>
      </text>
    </comment>
    <comment ref="LB5" authorId="0" shapeId="0">
      <text>
        <r>
          <rPr>
            <b/>
            <sz val="9"/>
            <color indexed="81"/>
            <rFont val="Tahoma"/>
            <family val="2"/>
          </rPr>
          <t>Type in any value to evaluate the impact of drop points on your score</t>
        </r>
      </text>
    </comment>
  </commentList>
</comments>
</file>

<file path=xl/comments4.xml><?xml version="1.0" encoding="utf-8"?>
<comments xmlns="http://schemas.openxmlformats.org/spreadsheetml/2006/main">
  <authors>
    <author>Stefan</author>
  </authors>
  <commentList>
    <comment ref="KP5" authorId="0" shapeId="0">
      <text>
        <r>
          <rPr>
            <b/>
            <sz val="9"/>
            <color indexed="81"/>
            <rFont val="Tahoma"/>
            <family val="2"/>
          </rPr>
          <t>Type in any value to evaluate the impact of drop points on your score</t>
        </r>
      </text>
    </comment>
    <comment ref="LB5" authorId="0" shapeId="0">
      <text>
        <r>
          <rPr>
            <b/>
            <sz val="9"/>
            <color indexed="81"/>
            <rFont val="Tahoma"/>
            <family val="2"/>
          </rPr>
          <t>Type in any value to evaluate the impact of drop points on your score</t>
        </r>
      </text>
    </comment>
  </commentList>
</comments>
</file>

<file path=xl/sharedStrings.xml><?xml version="1.0" encoding="utf-8"?>
<sst xmlns="http://schemas.openxmlformats.org/spreadsheetml/2006/main" count="2285" uniqueCount="276">
  <si>
    <t>TOTAL
POINTS
(No Drop Points)</t>
  </si>
  <si>
    <t>Name</t>
  </si>
  <si>
    <t>Surname</t>
  </si>
  <si>
    <t>Class</t>
  </si>
  <si>
    <t>Event 1 Points</t>
  </si>
  <si>
    <t>Event 2 Points</t>
  </si>
  <si>
    <t>Event 3 Points</t>
  </si>
  <si>
    <t>Event 4 Points</t>
  </si>
  <si>
    <t>Event 5 Points</t>
  </si>
  <si>
    <t>Event 6 Points</t>
  </si>
  <si>
    <t>Event 7 Points</t>
  </si>
  <si>
    <t>Event 8 Points</t>
  </si>
  <si>
    <t>Hesma</t>
  </si>
  <si>
    <t>Stefan</t>
  </si>
  <si>
    <t>Rory</t>
  </si>
  <si>
    <t>Hanko</t>
  </si>
  <si>
    <t>Corrie</t>
  </si>
  <si>
    <t>Brett</t>
  </si>
  <si>
    <t>Bruce</t>
  </si>
  <si>
    <t>Kenny</t>
  </si>
  <si>
    <t>Arno</t>
  </si>
  <si>
    <t>Shaun</t>
  </si>
  <si>
    <t>Jaco</t>
  </si>
  <si>
    <t>Marius</t>
  </si>
  <si>
    <t>SWART</t>
  </si>
  <si>
    <t>WINTERSHOVEN</t>
  </si>
  <si>
    <t>FLETT</t>
  </si>
  <si>
    <t>HUDSON</t>
  </si>
  <si>
    <t>LAW</t>
  </si>
  <si>
    <t>SWATTON</t>
  </si>
  <si>
    <t>TRUTER</t>
  </si>
  <si>
    <t>DRENTH</t>
  </si>
  <si>
    <t>KRUGER</t>
  </si>
  <si>
    <t>GROENVELD</t>
  </si>
  <si>
    <t>Competition Number</t>
  </si>
  <si>
    <t>License Number</t>
  </si>
  <si>
    <t>Production Modified</t>
  </si>
  <si>
    <t>Modified</t>
  </si>
  <si>
    <t>Class Description</t>
  </si>
  <si>
    <t>E1</t>
  </si>
  <si>
    <t>E2</t>
  </si>
  <si>
    <t>E3</t>
  </si>
  <si>
    <t>E4</t>
  </si>
  <si>
    <t>E5</t>
  </si>
  <si>
    <t>E6</t>
  </si>
  <si>
    <t>E7</t>
  </si>
  <si>
    <t>Position</t>
  </si>
  <si>
    <t>#</t>
  </si>
  <si>
    <t>Drop Points</t>
  </si>
  <si>
    <t>Event 1 Rank</t>
  </si>
  <si>
    <t>Nr of Starters</t>
  </si>
  <si>
    <t>Nationals?</t>
  </si>
  <si>
    <t>Y</t>
  </si>
  <si>
    <t>N</t>
  </si>
  <si>
    <t>Nr of Entries</t>
  </si>
  <si>
    <t>Event 1 Entries</t>
  </si>
  <si>
    <t>Event 2 Entries</t>
  </si>
  <si>
    <t>Event 2 Rank</t>
  </si>
  <si>
    <t>Event 3 Entries</t>
  </si>
  <si>
    <t>Event 3 Rank</t>
  </si>
  <si>
    <t>Event 4 Entries</t>
  </si>
  <si>
    <t>Event 4 Rank</t>
  </si>
  <si>
    <t>Event 5 Entries</t>
  </si>
  <si>
    <t>Event 5 Rank</t>
  </si>
  <si>
    <t>Event 6 Entries</t>
  </si>
  <si>
    <t>Event 6 Rank</t>
  </si>
  <si>
    <t>Event 7 Entries</t>
  </si>
  <si>
    <t>Event 7 Rank</t>
  </si>
  <si>
    <t>Event 8 Entries</t>
  </si>
  <si>
    <t>Event 8 Rank</t>
  </si>
  <si>
    <t>E8</t>
  </si>
  <si>
    <t>Competitor Information</t>
  </si>
  <si>
    <t>Combined Nationals</t>
  </si>
  <si>
    <t>Jacques</t>
  </si>
  <si>
    <t>STRAUSS</t>
  </si>
  <si>
    <t>Johan</t>
  </si>
  <si>
    <t>Tristan</t>
  </si>
  <si>
    <t>VAN VUUREN</t>
  </si>
  <si>
    <t>DE BLANCHE</t>
  </si>
  <si>
    <t>JANSEN VAN RENSBURG</t>
  </si>
  <si>
    <t>Louis</t>
  </si>
  <si>
    <t>Max</t>
  </si>
  <si>
    <t>20% of Max</t>
  </si>
  <si>
    <t>Comb. Nationals Total</t>
  </si>
  <si>
    <t>Comb. Nationals Ave</t>
  </si>
  <si>
    <t>Prod. Mod Average</t>
  </si>
  <si>
    <t>Mod Average</t>
  </si>
  <si>
    <t>SMIT</t>
  </si>
  <si>
    <t>Nico</t>
  </si>
  <si>
    <t>VAN NIEKERK</t>
  </si>
  <si>
    <t>Drivers</t>
  </si>
  <si>
    <t xml:space="preserve"> - Count Nr of Competitors per Class per Event</t>
  </si>
  <si>
    <t>Description</t>
  </si>
  <si>
    <t>Tables &amp; Calculations</t>
  </si>
  <si>
    <t>Co-Drivers</t>
  </si>
  <si>
    <t>Point Allocation based on number of entries</t>
  </si>
  <si>
    <t>Class Number &amp; Description</t>
  </si>
  <si>
    <t>4</t>
  </si>
  <si>
    <t>3</t>
  </si>
  <si>
    <t>1</t>
  </si>
  <si>
    <t>2</t>
  </si>
  <si>
    <t>5</t>
  </si>
  <si>
    <t>6</t>
  </si>
  <si>
    <t>Point Allocation based on number of entries - Modified Class</t>
  </si>
  <si>
    <t>Rank</t>
  </si>
  <si>
    <t>Class 1</t>
  </si>
  <si>
    <r>
      <t xml:space="preserve">Race Points </t>
    </r>
    <r>
      <rPr>
        <b/>
        <sz val="7"/>
        <rFont val="Arial Narrow"/>
        <family val="2"/>
      </rPr>
      <t>(no duplicate)</t>
    </r>
  </si>
  <si>
    <t>Final Race Points</t>
  </si>
  <si>
    <t>Check Duplicates (next position)</t>
  </si>
  <si>
    <t>Class 2</t>
  </si>
  <si>
    <t>Class 3</t>
  </si>
  <si>
    <t>Class 4</t>
  </si>
  <si>
    <t>Class 5</t>
  </si>
  <si>
    <t>Points Table</t>
  </si>
  <si>
    <t>Final Points &amp; Ranking</t>
  </si>
  <si>
    <t>Modified Nationals</t>
  </si>
  <si>
    <t>Prod Mod Nationals</t>
  </si>
  <si>
    <t>National Series</t>
  </si>
  <si>
    <t>Class Rank</t>
  </si>
  <si>
    <t>Class 6</t>
  </si>
  <si>
    <t>Open Class</t>
  </si>
  <si>
    <t>100% Attendance</t>
  </si>
  <si>
    <t>Race Points</t>
  </si>
  <si>
    <t>Entries / Class</t>
  </si>
  <si>
    <t>Race Position</t>
  </si>
  <si>
    <t>Kyra</t>
  </si>
  <si>
    <t>Total</t>
  </si>
  <si>
    <t>SWARTS</t>
  </si>
  <si>
    <t>HOLTZHAUSEN</t>
  </si>
  <si>
    <t>Lukas</t>
  </si>
  <si>
    <t>Lynton</t>
  </si>
  <si>
    <t>Event Points</t>
  </si>
  <si>
    <t>Entry Points</t>
  </si>
  <si>
    <t>Race Total</t>
  </si>
  <si>
    <t>Drop Points (Evaluate)</t>
  </si>
  <si>
    <t>TOTAL POINTS
(Drop Points incl.)</t>
  </si>
  <si>
    <t>Events</t>
  </si>
  <si>
    <t>Carl</t>
  </si>
  <si>
    <t>Ryno</t>
  </si>
  <si>
    <t>Pieter</t>
  </si>
  <si>
    <t>Regional Series</t>
  </si>
  <si>
    <t>TALJAARD</t>
  </si>
  <si>
    <t>Thys</t>
  </si>
  <si>
    <t>Shane</t>
  </si>
  <si>
    <t>Event 2: Rustenburg</t>
  </si>
  <si>
    <t>Top Truck</t>
  </si>
  <si>
    <t>2 - Rustenburg</t>
  </si>
  <si>
    <t>Hansie</t>
  </si>
  <si>
    <t>Barrie</t>
  </si>
  <si>
    <t>BRUMMER</t>
  </si>
  <si>
    <t>SMART</t>
  </si>
  <si>
    <t>NOLTE</t>
  </si>
  <si>
    <t>Louwrens</t>
  </si>
  <si>
    <t>Henriette</t>
  </si>
  <si>
    <t>Hannie</t>
  </si>
  <si>
    <t>Robert</t>
  </si>
  <si>
    <t>Event 1: Rayton</t>
  </si>
  <si>
    <t>Event 3: Midvaal</t>
  </si>
  <si>
    <t>Event 4: Steineck</t>
  </si>
  <si>
    <t>Event 5: Steineck</t>
  </si>
  <si>
    <t>Event 6: Highstakes</t>
  </si>
  <si>
    <t>Event 8: Parys</t>
  </si>
  <si>
    <t>PIO</t>
  </si>
  <si>
    <t>Mike</t>
  </si>
  <si>
    <t>Flip</t>
  </si>
  <si>
    <t>Gideon</t>
  </si>
  <si>
    <t>GHOST 1 (DRENTH, A)</t>
  </si>
  <si>
    <t>BLOEM</t>
  </si>
  <si>
    <t>Tristen</t>
  </si>
  <si>
    <t>Natasha</t>
  </si>
  <si>
    <t>Albie</t>
  </si>
  <si>
    <t>Lynette</t>
  </si>
  <si>
    <t>N/A</t>
  </si>
  <si>
    <t>SHAFFNER</t>
  </si>
  <si>
    <t>BRITS</t>
  </si>
  <si>
    <t>Ludwig</t>
  </si>
  <si>
    <t>1 - Rayton</t>
  </si>
  <si>
    <t>3 - Midvaal</t>
  </si>
  <si>
    <t>4 - Steineck</t>
  </si>
  <si>
    <t>5 - Steineck</t>
  </si>
  <si>
    <t>6 - Steineck</t>
  </si>
  <si>
    <t>8 - Parys</t>
  </si>
  <si>
    <t>Top Truck Average</t>
  </si>
  <si>
    <t>Dolf</t>
  </si>
  <si>
    <t>VAN JAARSVELD</t>
  </si>
  <si>
    <t>Renier</t>
  </si>
  <si>
    <t>WILKEN</t>
  </si>
  <si>
    <t>Morne</t>
  </si>
  <si>
    <t>Karel</t>
  </si>
  <si>
    <t>SPANGENBERG</t>
  </si>
  <si>
    <t>GHOST 2 (NOLTE, L)</t>
  </si>
  <si>
    <t>Antonie</t>
  </si>
  <si>
    <t>Werner</t>
  </si>
  <si>
    <t>GHOST 3 (SMIT, N)</t>
  </si>
  <si>
    <t>GOUWS</t>
  </si>
  <si>
    <t>Leon</t>
  </si>
  <si>
    <t>ZIETSMAN</t>
  </si>
  <si>
    <t>Koos</t>
  </si>
  <si>
    <t>NEL</t>
  </si>
  <si>
    <t>Tienie</t>
  </si>
  <si>
    <t>MULANDZI</t>
  </si>
  <si>
    <t>Ntanga</t>
  </si>
  <si>
    <t>Syntyche</t>
  </si>
  <si>
    <t>GHOST 4 (JvR, W)</t>
  </si>
  <si>
    <t>SWANEPOEL</t>
  </si>
  <si>
    <t>Rynard</t>
  </si>
  <si>
    <t>Jan</t>
  </si>
  <si>
    <t>Magda</t>
  </si>
  <si>
    <t>Event 7: Mbizi</t>
  </si>
  <si>
    <t>BEKKER</t>
  </si>
  <si>
    <t>PRETORIUS</t>
  </si>
  <si>
    <t>Frikkie</t>
  </si>
  <si>
    <t>Roelf</t>
  </si>
  <si>
    <t>LESLIE</t>
  </si>
  <si>
    <t>Mervyn</t>
  </si>
  <si>
    <t>ERASMUS</t>
  </si>
  <si>
    <t>Christo</t>
  </si>
  <si>
    <t>FOURIE</t>
  </si>
  <si>
    <t>Jack</t>
  </si>
  <si>
    <t>DU PLESSIS</t>
  </si>
  <si>
    <t>Francois</t>
  </si>
  <si>
    <t>SEEGERS</t>
  </si>
  <si>
    <t>Andries</t>
  </si>
  <si>
    <t>TEMPLEMAN</t>
  </si>
  <si>
    <t>Dylan</t>
  </si>
  <si>
    <t>7 - Mbizi</t>
  </si>
  <si>
    <t xml:space="preserve">Rookie of the year  </t>
  </si>
  <si>
    <t xml:space="preserve">Biggest roll-over  </t>
  </si>
  <si>
    <t xml:space="preserve">Most breaks  </t>
  </si>
  <si>
    <t xml:space="preserve">Most improved driver  </t>
  </si>
  <si>
    <t xml:space="preserve">Best Looking Vehicle  </t>
  </si>
  <si>
    <t xml:space="preserve">Biggest break  </t>
  </si>
  <si>
    <t xml:space="preserve">Most Roll-Overs  </t>
  </si>
  <si>
    <t xml:space="preserve">Sportmangees  </t>
  </si>
  <si>
    <t xml:space="preserve">Team of the Year  </t>
  </si>
  <si>
    <t>4XTR Club Overall Best Driver</t>
  </si>
  <si>
    <t>4XTR Club Overall Best Co Driver</t>
  </si>
  <si>
    <t>Driver 3</t>
  </si>
  <si>
    <t>Co Driver 3</t>
  </si>
  <si>
    <t>Driver 2</t>
  </si>
  <si>
    <t>Co Driver 2</t>
  </si>
  <si>
    <t>Driver 1</t>
  </si>
  <si>
    <t>Co Driver 1</t>
  </si>
  <si>
    <t>Modifies</t>
  </si>
  <si>
    <t>Driver 5</t>
  </si>
  <si>
    <t>Co Driver 5</t>
  </si>
  <si>
    <t>Driver 4</t>
  </si>
  <si>
    <t>Co Driver 4</t>
  </si>
  <si>
    <t>Kruger</t>
  </si>
  <si>
    <t>Drenth</t>
  </si>
  <si>
    <t>Wintershoven</t>
  </si>
  <si>
    <t>van Niekerk</t>
  </si>
  <si>
    <t>Lourens</t>
  </si>
  <si>
    <t>Nolte</t>
  </si>
  <si>
    <t xml:space="preserve">Lukas </t>
  </si>
  <si>
    <t>Holtzhausen</t>
  </si>
  <si>
    <t>Swarts</t>
  </si>
  <si>
    <t>Luwell</t>
  </si>
  <si>
    <t>Law</t>
  </si>
  <si>
    <t>Committee member of the Year</t>
  </si>
  <si>
    <t xml:space="preserve">Corrie </t>
  </si>
  <si>
    <t>Hudson</t>
  </si>
  <si>
    <t>Strauss</t>
  </si>
  <si>
    <t>Most Spectacular Driver</t>
  </si>
  <si>
    <t>Wissel Trofees</t>
  </si>
  <si>
    <t>(Wissel Trofee)</t>
  </si>
  <si>
    <t>Most Improoved Car</t>
  </si>
  <si>
    <t>Lynton Swatton (Jacques se kar is ook 'n contender)</t>
  </si>
  <si>
    <t>Geen Twyfel Daaroor!!!</t>
  </si>
  <si>
    <t>Tofees</t>
  </si>
  <si>
    <t>Prysuitdeling 2016</t>
  </si>
  <si>
    <t>van Wyk</t>
  </si>
  <si>
    <t>JP</t>
  </si>
  <si>
    <t>Retief</t>
  </si>
  <si>
    <t>Dorette</t>
  </si>
  <si>
    <t>Language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</si>
</sst>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8" x14ac:knownFonts="1">
    <font>
      <sz val="10"/>
      <name val="Arial"/>
    </font>
    <font>
      <sz val="10"/>
      <name val="Arial Narrow"/>
      <family val="2"/>
    </font>
    <font>
      <b/>
      <sz val="10"/>
      <name val="Arial Narrow"/>
      <family val="2"/>
    </font>
    <font>
      <b/>
      <sz val="10"/>
      <name val="Arial Narrow"/>
      <family val="2"/>
    </font>
    <font>
      <sz val="10"/>
      <name val="Arial"/>
      <family val="2"/>
    </font>
    <font>
      <i/>
      <sz val="10"/>
      <name val="Arial"/>
      <family val="2"/>
    </font>
    <font>
      <b/>
      <sz val="9"/>
      <name val="Arial Narrow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7"/>
      <name val="Arial Narrow"/>
      <family val="2"/>
    </font>
    <font>
      <b/>
      <sz val="14"/>
      <name val="Arial"/>
      <family val="2"/>
    </font>
    <font>
      <b/>
      <sz val="14"/>
      <color theme="0"/>
      <name val="Arial"/>
      <family val="2"/>
    </font>
    <font>
      <b/>
      <sz val="9"/>
      <color rgb="FFFF0000"/>
      <name val="Arial Narrow"/>
      <family val="2"/>
    </font>
    <font>
      <sz val="11"/>
      <color rgb="FF9C0006"/>
      <name val="Calibri"/>
      <family val="2"/>
      <scheme val="minor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b/>
      <sz val="9"/>
      <color rgb="FF0070C0"/>
      <name val="Arial"/>
      <family val="2"/>
    </font>
    <font>
      <sz val="10"/>
      <color rgb="FFC00000"/>
      <name val="Arial"/>
      <family val="2"/>
    </font>
    <font>
      <sz val="10"/>
      <color theme="0" tint="-0.249977111117893"/>
      <name val="Arial"/>
      <family val="2"/>
    </font>
    <font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trike/>
      <sz val="10"/>
      <name val="Arial"/>
      <family val="2"/>
    </font>
    <font>
      <sz val="16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7CE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/>
      <top/>
      <bottom style="double">
        <color rgb="FFFF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1" fontId="2" fillId="0" borderId="1" applyFont="0">
      <alignment horizontal="center"/>
    </xf>
    <xf numFmtId="1" fontId="3" fillId="0" borderId="2" applyBorder="0">
      <alignment horizontal="center"/>
    </xf>
    <xf numFmtId="0" fontId="1" fillId="0" borderId="0"/>
    <xf numFmtId="1" fontId="2" fillId="0" borderId="2" applyBorder="0">
      <alignment horizontal="center"/>
    </xf>
    <xf numFmtId="0" fontId="4" fillId="0" borderId="0"/>
    <xf numFmtId="1" fontId="2" fillId="0" borderId="2" applyBorder="0">
      <alignment horizontal="center"/>
    </xf>
    <xf numFmtId="0" fontId="18" fillId="16" borderId="0" applyNumberFormat="0" applyBorder="0" applyAlignment="0" applyProtection="0"/>
  </cellStyleXfs>
  <cellXfs count="434">
    <xf numFmtId="0" fontId="0" fillId="0" borderId="0" xfId="0"/>
    <xf numFmtId="0" fontId="4" fillId="0" borderId="0" xfId="0" applyFont="1" applyFill="1" applyBorder="1"/>
    <xf numFmtId="0" fontId="0" fillId="2" borderId="0" xfId="0" applyFill="1"/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4" fillId="2" borderId="0" xfId="0" applyFont="1" applyFill="1"/>
    <xf numFmtId="0" fontId="7" fillId="2" borderId="31" xfId="0" applyFont="1" applyFill="1" applyBorder="1" applyAlignment="1">
      <alignment horizontal="center" vertical="center"/>
    </xf>
    <xf numFmtId="0" fontId="0" fillId="2" borderId="31" xfId="0" applyFill="1" applyBorder="1" applyAlignment="1">
      <alignment horizontal="center" vertical="center"/>
    </xf>
    <xf numFmtId="0" fontId="11" fillId="2" borderId="0" xfId="0" applyFont="1" applyFill="1" applyAlignment="1">
      <alignment horizontal="right" vertical="center"/>
    </xf>
    <xf numFmtId="0" fontId="7" fillId="2" borderId="30" xfId="0" applyFont="1" applyFill="1" applyBorder="1" applyAlignment="1">
      <alignment horizontal="center" vertical="center"/>
    </xf>
    <xf numFmtId="0" fontId="4" fillId="2" borderId="31" xfId="0" applyFont="1" applyFill="1" applyBorder="1" applyAlignment="1">
      <alignment horizontal="center" vertical="center"/>
    </xf>
    <xf numFmtId="164" fontId="7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10" xfId="0" applyFont="1" applyFill="1" applyBorder="1"/>
    <xf numFmtId="0" fontId="0" fillId="2" borderId="10" xfId="0" applyFill="1" applyBorder="1"/>
    <xf numFmtId="0" fontId="0" fillId="2" borderId="0" xfId="0" applyFill="1" applyBorder="1"/>
    <xf numFmtId="0" fontId="7" fillId="2" borderId="0" xfId="0" applyFont="1" applyFill="1" applyBorder="1"/>
    <xf numFmtId="49" fontId="7" fillId="2" borderId="31" xfId="0" applyNumberFormat="1" applyFont="1" applyFill="1" applyBorder="1" applyAlignment="1">
      <alignment horizontal="center" vertical="center" wrapText="1"/>
    </xf>
    <xf numFmtId="49" fontId="7" fillId="2" borderId="31" xfId="0" applyNumberFormat="1" applyFont="1" applyFill="1" applyBorder="1" applyAlignment="1">
      <alignment horizontal="left" vertical="center"/>
    </xf>
    <xf numFmtId="49" fontId="4" fillId="2" borderId="31" xfId="0" applyNumberFormat="1" applyFont="1" applyFill="1" applyBorder="1" applyAlignment="1">
      <alignment horizontal="left" vertical="center"/>
    </xf>
    <xf numFmtId="49" fontId="4" fillId="2" borderId="31" xfId="0" applyNumberFormat="1" applyFont="1" applyFill="1" applyBorder="1" applyAlignment="1">
      <alignment horizontal="center" vertical="center"/>
    </xf>
    <xf numFmtId="1" fontId="7" fillId="2" borderId="0" xfId="0" applyNumberFormat="1" applyFont="1" applyFill="1" applyBorder="1" applyAlignment="1">
      <alignment horizontal="center" vertical="center"/>
    </xf>
    <xf numFmtId="1" fontId="7" fillId="2" borderId="35" xfId="0" applyNumberFormat="1" applyFont="1" applyFill="1" applyBorder="1" applyAlignment="1">
      <alignment horizontal="center" vertical="center"/>
    </xf>
    <xf numFmtId="1" fontId="7" fillId="2" borderId="34" xfId="0" applyNumberFormat="1" applyFont="1" applyFill="1" applyBorder="1" applyAlignment="1">
      <alignment horizontal="center" vertical="center"/>
    </xf>
    <xf numFmtId="1" fontId="4" fillId="2" borderId="31" xfId="0" applyNumberFormat="1" applyFont="1" applyFill="1" applyBorder="1" applyAlignment="1">
      <alignment horizontal="center" vertical="center"/>
    </xf>
    <xf numFmtId="1" fontId="0" fillId="2" borderId="31" xfId="0" applyNumberFormat="1" applyFill="1" applyBorder="1" applyAlignment="1">
      <alignment horizontal="center" vertical="center"/>
    </xf>
    <xf numFmtId="1" fontId="7" fillId="3" borderId="34" xfId="0" applyNumberFormat="1" applyFont="1" applyFill="1" applyBorder="1" applyAlignment="1">
      <alignment horizontal="center" vertical="center"/>
    </xf>
    <xf numFmtId="1" fontId="4" fillId="3" borderId="31" xfId="0" applyNumberFormat="1" applyFont="1" applyFill="1" applyBorder="1" applyAlignment="1">
      <alignment horizontal="center" vertical="center"/>
    </xf>
    <xf numFmtId="1" fontId="0" fillId="3" borderId="31" xfId="0" applyNumberFormat="1" applyFill="1" applyBorder="1" applyAlignment="1">
      <alignment horizontal="center" vertical="center"/>
    </xf>
    <xf numFmtId="1" fontId="0" fillId="7" borderId="31" xfId="0" applyNumberFormat="1" applyFill="1" applyBorder="1" applyAlignment="1">
      <alignment horizontal="center" vertical="center"/>
    </xf>
    <xf numFmtId="1" fontId="4" fillId="7" borderId="31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/>
    <xf numFmtId="1" fontId="4" fillId="2" borderId="0" xfId="0" applyNumberFormat="1" applyFont="1" applyFill="1" applyBorder="1" applyAlignment="1">
      <alignment horizontal="center" vertical="center"/>
    </xf>
    <xf numFmtId="1" fontId="9" fillId="2" borderId="0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right" vertical="center"/>
    </xf>
    <xf numFmtId="1" fontId="0" fillId="2" borderId="0" xfId="0" applyNumberFormat="1" applyFill="1" applyBorder="1" applyAlignment="1">
      <alignment horizontal="center" vertical="center"/>
    </xf>
    <xf numFmtId="1" fontId="4" fillId="2" borderId="0" xfId="3" applyNumberFormat="1" applyFont="1" applyFill="1" applyBorder="1" applyAlignment="1">
      <alignment horizontal="center"/>
    </xf>
    <xf numFmtId="0" fontId="4" fillId="0" borderId="39" xfId="0" applyFont="1" applyFill="1" applyBorder="1" applyAlignment="1">
      <alignment horizontal="center" vertical="center"/>
    </xf>
    <xf numFmtId="0" fontId="4" fillId="0" borderId="44" xfId="0" applyFont="1" applyFill="1" applyBorder="1" applyAlignment="1">
      <alignment horizontal="center" vertical="center"/>
    </xf>
    <xf numFmtId="0" fontId="4" fillId="0" borderId="1" xfId="3" applyFont="1" applyFill="1" applyBorder="1"/>
    <xf numFmtId="0" fontId="4" fillId="0" borderId="1" xfId="0" applyFont="1" applyFill="1" applyBorder="1"/>
    <xf numFmtId="0" fontId="5" fillId="0" borderId="1" xfId="3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1" fontId="4" fillId="0" borderId="44" xfId="3" applyNumberFormat="1" applyFont="1" applyFill="1" applyBorder="1" applyAlignment="1">
      <alignment horizontal="center"/>
    </xf>
    <xf numFmtId="1" fontId="4" fillId="0" borderId="1" xfId="3" applyNumberFormat="1" applyFont="1" applyFill="1" applyBorder="1" applyAlignment="1">
      <alignment horizontal="center"/>
    </xf>
    <xf numFmtId="1" fontId="4" fillId="0" borderId="46" xfId="3" applyNumberFormat="1" applyFont="1" applyFill="1" applyBorder="1" applyAlignment="1">
      <alignment horizontal="center"/>
    </xf>
    <xf numFmtId="1" fontId="4" fillId="0" borderId="6" xfId="3" applyNumberFormat="1" applyFont="1" applyFill="1" applyBorder="1" applyAlignment="1">
      <alignment horizontal="center"/>
    </xf>
    <xf numFmtId="1" fontId="4" fillId="0" borderId="1" xfId="3" applyNumberFormat="1" applyFont="1" applyFill="1" applyBorder="1" applyAlignment="1">
      <alignment horizontal="center" vertical="center"/>
    </xf>
    <xf numFmtId="1" fontId="4" fillId="0" borderId="47" xfId="3" applyNumberFormat="1" applyFont="1" applyFill="1" applyBorder="1" applyAlignment="1">
      <alignment horizontal="center"/>
    </xf>
    <xf numFmtId="1" fontId="4" fillId="0" borderId="6" xfId="3" applyNumberFormat="1" applyFont="1" applyFill="1" applyBorder="1" applyAlignment="1">
      <alignment horizontal="center" vertical="center"/>
    </xf>
    <xf numFmtId="0" fontId="7" fillId="2" borderId="44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/>
    </xf>
    <xf numFmtId="0" fontId="4" fillId="0" borderId="1" xfId="3" applyNumberFormat="1" applyFont="1" applyFill="1" applyBorder="1"/>
    <xf numFmtId="49" fontId="4" fillId="0" borderId="1" xfId="3" applyNumberFormat="1" applyFont="1" applyFill="1" applyBorder="1" applyAlignment="1">
      <alignment horizontal="center" vertical="center"/>
    </xf>
    <xf numFmtId="0" fontId="4" fillId="0" borderId="49" xfId="0" applyFont="1" applyFill="1" applyBorder="1"/>
    <xf numFmtId="0" fontId="4" fillId="0" borderId="49" xfId="0" applyFont="1" applyFill="1" applyBorder="1" applyAlignment="1">
      <alignment horizontal="center" vertical="center"/>
    </xf>
    <xf numFmtId="49" fontId="4" fillId="0" borderId="49" xfId="0" applyNumberFormat="1" applyFont="1" applyFill="1" applyBorder="1" applyAlignment="1">
      <alignment horizontal="center" vertical="center"/>
    </xf>
    <xf numFmtId="0" fontId="4" fillId="0" borderId="50" xfId="0" applyFont="1" applyFill="1" applyBorder="1" applyAlignment="1">
      <alignment horizontal="center" vertical="center"/>
    </xf>
    <xf numFmtId="1" fontId="4" fillId="0" borderId="48" xfId="3" applyNumberFormat="1" applyFont="1" applyFill="1" applyBorder="1" applyAlignment="1">
      <alignment horizontal="center"/>
    </xf>
    <xf numFmtId="1" fontId="4" fillId="0" borderId="49" xfId="3" applyNumberFormat="1" applyFont="1" applyFill="1" applyBorder="1" applyAlignment="1">
      <alignment horizontal="center"/>
    </xf>
    <xf numFmtId="1" fontId="4" fillId="0" borderId="53" xfId="3" applyNumberFormat="1" applyFont="1" applyFill="1" applyBorder="1" applyAlignment="1">
      <alignment horizontal="center"/>
    </xf>
    <xf numFmtId="1" fontId="4" fillId="0" borderId="54" xfId="3" applyNumberFormat="1" applyFont="1" applyFill="1" applyBorder="1" applyAlignment="1">
      <alignment horizontal="center"/>
    </xf>
    <xf numFmtId="1" fontId="4" fillId="0" borderId="49" xfId="3" applyNumberFormat="1" applyFont="1" applyFill="1" applyBorder="1" applyAlignment="1">
      <alignment horizontal="center" vertical="center"/>
    </xf>
    <xf numFmtId="1" fontId="4" fillId="0" borderId="54" xfId="3" applyNumberFormat="1" applyFont="1" applyFill="1" applyBorder="1" applyAlignment="1">
      <alignment horizontal="center" vertical="center"/>
    </xf>
    <xf numFmtId="0" fontId="7" fillId="2" borderId="48" xfId="0" applyFont="1" applyFill="1" applyBorder="1" applyAlignment="1">
      <alignment horizontal="center" vertical="center"/>
    </xf>
    <xf numFmtId="0" fontId="7" fillId="0" borderId="49" xfId="0" applyNumberFormat="1" applyFont="1" applyFill="1" applyBorder="1" applyAlignment="1">
      <alignment horizontal="center" vertical="center"/>
    </xf>
    <xf numFmtId="0" fontId="7" fillId="0" borderId="49" xfId="0" applyFont="1" applyFill="1" applyBorder="1" applyAlignment="1">
      <alignment horizontal="center" vertical="center"/>
    </xf>
    <xf numFmtId="1" fontId="4" fillId="2" borderId="9" xfId="3" applyNumberFormat="1" applyFont="1" applyFill="1" applyBorder="1" applyAlignment="1">
      <alignment horizontal="center" vertical="center"/>
    </xf>
    <xf numFmtId="1" fontId="4" fillId="2" borderId="0" xfId="3" applyNumberFormat="1" applyFont="1" applyFill="1" applyBorder="1" applyAlignment="1">
      <alignment horizontal="center" vertical="center"/>
    </xf>
    <xf numFmtId="0" fontId="7" fillId="0" borderId="52" xfId="0" applyFont="1" applyFill="1" applyBorder="1" applyAlignment="1">
      <alignment horizontal="center" vertical="center"/>
    </xf>
    <xf numFmtId="0" fontId="7" fillId="0" borderId="56" xfId="0" applyFont="1" applyFill="1" applyBorder="1" applyAlignment="1">
      <alignment horizontal="center" vertical="center"/>
    </xf>
    <xf numFmtId="0" fontId="7" fillId="0" borderId="56" xfId="0" applyNumberFormat="1" applyFont="1" applyFill="1" applyBorder="1" applyAlignment="1">
      <alignment horizontal="center" vertical="center"/>
    </xf>
    <xf numFmtId="0" fontId="7" fillId="11" borderId="11" xfId="0" applyFont="1" applyFill="1" applyBorder="1" applyAlignment="1">
      <alignment horizontal="center" vertical="center" wrapText="1"/>
    </xf>
    <xf numFmtId="0" fontId="7" fillId="11" borderId="11" xfId="0" applyFont="1" applyFill="1" applyBorder="1" applyAlignment="1">
      <alignment horizontal="center" vertical="center"/>
    </xf>
    <xf numFmtId="164" fontId="6" fillId="11" borderId="11" xfId="0" applyNumberFormat="1" applyFont="1" applyFill="1" applyBorder="1" applyAlignment="1">
      <alignment horizontal="center" vertical="center" wrapText="1"/>
    </xf>
    <xf numFmtId="1" fontId="4" fillId="11" borderId="11" xfId="3" applyNumberFormat="1" applyFont="1" applyFill="1" applyBorder="1" applyAlignment="1">
      <alignment horizontal="center"/>
    </xf>
    <xf numFmtId="0" fontId="4" fillId="11" borderId="11" xfId="0" applyFont="1" applyFill="1" applyBorder="1"/>
    <xf numFmtId="0" fontId="7" fillId="11" borderId="5" xfId="0" applyFont="1" applyFill="1" applyBorder="1" applyAlignment="1">
      <alignment horizontal="center" vertical="center"/>
    </xf>
    <xf numFmtId="0" fontId="0" fillId="11" borderId="5" xfId="0" applyFill="1" applyBorder="1"/>
    <xf numFmtId="0" fontId="0" fillId="11" borderId="16" xfId="0" applyFill="1" applyBorder="1"/>
    <xf numFmtId="0" fontId="0" fillId="11" borderId="20" xfId="0" applyFill="1" applyBorder="1"/>
    <xf numFmtId="0" fontId="7" fillId="11" borderId="7" xfId="0" applyFont="1" applyFill="1" applyBorder="1" applyAlignment="1">
      <alignment horizontal="center" vertical="center"/>
    </xf>
    <xf numFmtId="0" fontId="4" fillId="11" borderId="11" xfId="0" applyFont="1" applyFill="1" applyBorder="1" applyAlignment="1">
      <alignment horizontal="center" vertical="center"/>
    </xf>
    <xf numFmtId="0" fontId="4" fillId="0" borderId="57" xfId="0" applyFont="1" applyFill="1" applyBorder="1"/>
    <xf numFmtId="0" fontId="4" fillId="0" borderId="57" xfId="0" applyFont="1" applyFill="1" applyBorder="1" applyAlignment="1">
      <alignment horizontal="center" vertical="center"/>
    </xf>
    <xf numFmtId="49" fontId="4" fillId="0" borderId="57" xfId="0" applyNumberFormat="1" applyFont="1" applyFill="1" applyBorder="1" applyAlignment="1">
      <alignment horizontal="center" vertical="center"/>
    </xf>
    <xf numFmtId="0" fontId="4" fillId="0" borderId="29" xfId="0" applyFont="1" applyFill="1" applyBorder="1" applyAlignment="1">
      <alignment horizontal="center" vertical="center"/>
    </xf>
    <xf numFmtId="1" fontId="4" fillId="0" borderId="57" xfId="3" applyNumberFormat="1" applyFont="1" applyFill="1" applyBorder="1" applyAlignment="1">
      <alignment horizontal="center"/>
    </xf>
    <xf numFmtId="1" fontId="4" fillId="0" borderId="58" xfId="3" applyNumberFormat="1" applyFont="1" applyFill="1" applyBorder="1" applyAlignment="1">
      <alignment horizontal="center"/>
    </xf>
    <xf numFmtId="49" fontId="5" fillId="0" borderId="1" xfId="3" applyNumberFormat="1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164" fontId="8" fillId="15" borderId="17" xfId="0" applyNumberFormat="1" applyFont="1" applyFill="1" applyBorder="1" applyAlignment="1">
      <alignment horizontal="center" vertical="center" wrapText="1"/>
    </xf>
    <xf numFmtId="164" fontId="8" fillId="15" borderId="18" xfId="0" applyNumberFormat="1" applyFont="1" applyFill="1" applyBorder="1" applyAlignment="1">
      <alignment horizontal="center" vertical="center" wrapText="1"/>
    </xf>
    <xf numFmtId="164" fontId="8" fillId="15" borderId="24" xfId="0" applyNumberFormat="1" applyFont="1" applyFill="1" applyBorder="1" applyAlignment="1">
      <alignment horizontal="center" vertical="center" wrapText="1"/>
    </xf>
    <xf numFmtId="164" fontId="6" fillId="15" borderId="17" xfId="0" applyNumberFormat="1" applyFont="1" applyFill="1" applyBorder="1" applyAlignment="1">
      <alignment horizontal="center" vertical="center" wrapText="1"/>
    </xf>
    <xf numFmtId="164" fontId="6" fillId="15" borderId="24" xfId="0" applyNumberFormat="1" applyFont="1" applyFill="1" applyBorder="1" applyAlignment="1">
      <alignment horizontal="center" vertical="center" wrapText="1"/>
    </xf>
    <xf numFmtId="164" fontId="6" fillId="15" borderId="22" xfId="0" applyNumberFormat="1" applyFont="1" applyFill="1" applyBorder="1" applyAlignment="1">
      <alignment horizontal="center" vertical="center" wrapText="1"/>
    </xf>
    <xf numFmtId="164" fontId="6" fillId="15" borderId="18" xfId="0" applyNumberFormat="1" applyFont="1" applyFill="1" applyBorder="1" applyAlignment="1">
      <alignment horizontal="center" vertical="center" wrapText="1"/>
    </xf>
    <xf numFmtId="164" fontId="6" fillId="15" borderId="19" xfId="0" applyNumberFormat="1" applyFont="1" applyFill="1" applyBorder="1" applyAlignment="1">
      <alignment horizontal="center" vertical="center" wrapText="1"/>
    </xf>
    <xf numFmtId="164" fontId="6" fillId="15" borderId="25" xfId="0" applyNumberFormat="1" applyFont="1" applyFill="1" applyBorder="1" applyAlignment="1">
      <alignment horizontal="center" vertical="center" wrapText="1"/>
    </xf>
    <xf numFmtId="0" fontId="7" fillId="15" borderId="19" xfId="0" applyFont="1" applyFill="1" applyBorder="1" applyAlignment="1">
      <alignment horizontal="center" vertical="center" wrapText="1"/>
    </xf>
    <xf numFmtId="164" fontId="17" fillId="15" borderId="24" xfId="0" applyNumberFormat="1" applyFont="1" applyFill="1" applyBorder="1" applyAlignment="1">
      <alignment horizontal="center" vertical="center" wrapText="1"/>
    </xf>
    <xf numFmtId="1" fontId="4" fillId="0" borderId="59" xfId="3" applyNumberFormat="1" applyFont="1" applyFill="1" applyBorder="1" applyAlignment="1">
      <alignment horizontal="center"/>
    </xf>
    <xf numFmtId="1" fontId="4" fillId="0" borderId="56" xfId="3" applyNumberFormat="1" applyFont="1" applyFill="1" applyBorder="1" applyAlignment="1">
      <alignment horizontal="center"/>
    </xf>
    <xf numFmtId="1" fontId="4" fillId="4" borderId="4" xfId="3" applyNumberFormat="1" applyFont="1" applyFill="1" applyBorder="1" applyAlignment="1">
      <alignment horizontal="center" vertical="center"/>
    </xf>
    <xf numFmtId="1" fontId="4" fillId="4" borderId="4" xfId="0" applyNumberFormat="1" applyFont="1" applyFill="1" applyBorder="1" applyAlignment="1">
      <alignment horizontal="center" vertical="center"/>
    </xf>
    <xf numFmtId="1" fontId="4" fillId="0" borderId="61" xfId="3" applyNumberFormat="1" applyFont="1" applyFill="1" applyBorder="1" applyAlignment="1">
      <alignment horizontal="center"/>
    </xf>
    <xf numFmtId="1" fontId="4" fillId="0" borderId="63" xfId="3" applyNumberFormat="1" applyFont="1" applyFill="1" applyBorder="1" applyAlignment="1">
      <alignment horizontal="center"/>
    </xf>
    <xf numFmtId="1" fontId="4" fillId="0" borderId="64" xfId="3" applyNumberFormat="1" applyFont="1" applyFill="1" applyBorder="1" applyAlignment="1">
      <alignment horizontal="center"/>
    </xf>
    <xf numFmtId="0" fontId="4" fillId="0" borderId="47" xfId="3" applyNumberFormat="1" applyFont="1" applyFill="1" applyBorder="1" applyAlignment="1">
      <alignment horizontal="center"/>
    </xf>
    <xf numFmtId="0" fontId="4" fillId="0" borderId="50" xfId="3" applyNumberFormat="1" applyFont="1" applyFill="1" applyBorder="1" applyAlignment="1">
      <alignment horizontal="center"/>
    </xf>
    <xf numFmtId="1" fontId="4" fillId="0" borderId="56" xfId="3" applyNumberFormat="1" applyFont="1" applyFill="1" applyBorder="1" applyAlignment="1">
      <alignment horizontal="center" vertical="center"/>
    </xf>
    <xf numFmtId="0" fontId="4" fillId="0" borderId="4" xfId="3" applyNumberFormat="1" applyFont="1" applyFill="1" applyBorder="1" applyAlignment="1">
      <alignment horizontal="center"/>
    </xf>
    <xf numFmtId="0" fontId="4" fillId="0" borderId="52" xfId="3" applyNumberFormat="1" applyFont="1" applyFill="1" applyBorder="1" applyAlignment="1">
      <alignment horizontal="center"/>
    </xf>
    <xf numFmtId="1" fontId="4" fillId="0" borderId="61" xfId="3" applyNumberFormat="1" applyFont="1" applyFill="1" applyBorder="1" applyAlignment="1">
      <alignment horizontal="center" vertical="center"/>
    </xf>
    <xf numFmtId="1" fontId="4" fillId="4" borderId="44" xfId="3" applyNumberFormat="1" applyFont="1" applyFill="1" applyBorder="1" applyAlignment="1">
      <alignment horizontal="center"/>
    </xf>
    <xf numFmtId="1" fontId="4" fillId="4" borderId="48" xfId="3" applyNumberFormat="1" applyFont="1" applyFill="1" applyBorder="1" applyAlignment="1">
      <alignment horizontal="center"/>
    </xf>
    <xf numFmtId="1" fontId="4" fillId="0" borderId="65" xfId="3" applyNumberFormat="1" applyFont="1" applyFill="1" applyBorder="1" applyAlignment="1">
      <alignment horizontal="center"/>
    </xf>
    <xf numFmtId="1" fontId="4" fillId="0" borderId="66" xfId="3" applyNumberFormat="1" applyFont="1" applyFill="1" applyBorder="1" applyAlignment="1">
      <alignment horizontal="center"/>
    </xf>
    <xf numFmtId="1" fontId="4" fillId="0" borderId="20" xfId="3" applyNumberFormat="1" applyFont="1" applyFill="1" applyBorder="1" applyAlignment="1">
      <alignment horizontal="center"/>
    </xf>
    <xf numFmtId="1" fontId="4" fillId="0" borderId="65" xfId="3" applyNumberFormat="1" applyFont="1" applyFill="1" applyBorder="1" applyAlignment="1">
      <alignment horizontal="center" vertical="center"/>
    </xf>
    <xf numFmtId="0" fontId="4" fillId="0" borderId="67" xfId="3" applyNumberFormat="1" applyFont="1" applyFill="1" applyBorder="1" applyAlignment="1">
      <alignment horizontal="center"/>
    </xf>
    <xf numFmtId="0" fontId="11" fillId="2" borderId="23" xfId="0" applyFont="1" applyFill="1" applyBorder="1" applyAlignment="1">
      <alignment horizontal="center" vertical="center"/>
    </xf>
    <xf numFmtId="0" fontId="7" fillId="0" borderId="62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left" vertical="top"/>
    </xf>
    <xf numFmtId="2" fontId="0" fillId="2" borderId="0" xfId="0" applyNumberFormat="1" applyFill="1" applyBorder="1"/>
    <xf numFmtId="2" fontId="0" fillId="2" borderId="0" xfId="0" applyNumberFormat="1" applyFill="1" applyBorder="1" applyAlignment="1">
      <alignment horizontal="center" vertical="center"/>
    </xf>
    <xf numFmtId="2" fontId="7" fillId="2" borderId="0" xfId="0" applyNumberFormat="1" applyFont="1" applyFill="1" applyBorder="1" applyAlignment="1">
      <alignment horizontal="right" vertical="center"/>
    </xf>
    <xf numFmtId="2" fontId="4" fillId="2" borderId="0" xfId="3" applyNumberFormat="1" applyFont="1" applyFill="1" applyBorder="1" applyAlignment="1">
      <alignment horizontal="center"/>
    </xf>
    <xf numFmtId="2" fontId="7" fillId="2" borderId="0" xfId="0" applyNumberFormat="1" applyFont="1" applyFill="1" applyBorder="1" applyAlignment="1">
      <alignment horizontal="center" vertical="center"/>
    </xf>
    <xf numFmtId="0" fontId="0" fillId="11" borderId="7" xfId="0" applyFill="1" applyBorder="1"/>
    <xf numFmtId="0" fontId="0" fillId="11" borderId="5" xfId="0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" fontId="7" fillId="0" borderId="47" xfId="0" applyNumberFormat="1" applyFont="1" applyFill="1" applyBorder="1" applyAlignment="1">
      <alignment horizontal="center" vertical="center"/>
    </xf>
    <xf numFmtId="1" fontId="7" fillId="0" borderId="44" xfId="3" applyNumberFormat="1" applyFont="1" applyFill="1" applyBorder="1" applyAlignment="1">
      <alignment horizontal="center"/>
    </xf>
    <xf numFmtId="1" fontId="7" fillId="0" borderId="1" xfId="3" applyNumberFormat="1" applyFont="1" applyFill="1" applyBorder="1" applyAlignment="1">
      <alignment horizontal="center"/>
    </xf>
    <xf numFmtId="1" fontId="7" fillId="0" borderId="6" xfId="3" applyNumberFormat="1" applyFont="1" applyFill="1" applyBorder="1" applyAlignment="1">
      <alignment horizontal="center"/>
    </xf>
    <xf numFmtId="1" fontId="7" fillId="0" borderId="48" xfId="3" applyNumberFormat="1" applyFont="1" applyFill="1" applyBorder="1" applyAlignment="1">
      <alignment horizontal="center"/>
    </xf>
    <xf numFmtId="1" fontId="7" fillId="0" borderId="49" xfId="3" applyNumberFormat="1" applyFont="1" applyFill="1" applyBorder="1" applyAlignment="1">
      <alignment horizontal="center"/>
    </xf>
    <xf numFmtId="1" fontId="7" fillId="0" borderId="54" xfId="3" applyNumberFormat="1" applyFont="1" applyFill="1" applyBorder="1" applyAlignment="1">
      <alignment horizontal="center"/>
    </xf>
    <xf numFmtId="1" fontId="4" fillId="0" borderId="9" xfId="3" applyNumberFormat="1" applyFont="1" applyFill="1" applyBorder="1" applyAlignment="1">
      <alignment horizontal="center"/>
    </xf>
    <xf numFmtId="1" fontId="4" fillId="0" borderId="0" xfId="3" applyNumberFormat="1" applyFont="1" applyFill="1" applyBorder="1" applyAlignment="1">
      <alignment horizontal="center"/>
    </xf>
    <xf numFmtId="1" fontId="4" fillId="4" borderId="29" xfId="0" applyNumberFormat="1" applyFont="1" applyFill="1" applyBorder="1" applyAlignment="1">
      <alignment horizontal="center" vertical="center"/>
    </xf>
    <xf numFmtId="1" fontId="4" fillId="4" borderId="29" xfId="3" applyNumberFormat="1" applyFont="1" applyFill="1" applyBorder="1" applyAlignment="1">
      <alignment horizontal="center" vertical="center"/>
    </xf>
    <xf numFmtId="0" fontId="4" fillId="0" borderId="1" xfId="3" applyNumberFormat="1" applyFont="1" applyFill="1" applyBorder="1" applyAlignment="1">
      <alignment horizontal="center"/>
    </xf>
    <xf numFmtId="0" fontId="4" fillId="0" borderId="1" xfId="3" applyFont="1" applyFill="1" applyBorder="1" applyAlignment="1">
      <alignment horizontal="center"/>
    </xf>
    <xf numFmtId="0" fontId="4" fillId="0" borderId="1" xfId="3" applyFont="1" applyFill="1" applyBorder="1" applyAlignment="1">
      <alignment horizontal="center" vertical="center"/>
    </xf>
    <xf numFmtId="0" fontId="4" fillId="0" borderId="1" xfId="3" applyNumberFormat="1" applyFont="1" applyFill="1" applyBorder="1" applyAlignment="1">
      <alignment horizontal="center" vertical="center"/>
    </xf>
    <xf numFmtId="0" fontId="4" fillId="0" borderId="57" xfId="3" applyFont="1" applyFill="1" applyBorder="1" applyAlignment="1">
      <alignment horizontal="center" vertical="center"/>
    </xf>
    <xf numFmtId="0" fontId="4" fillId="0" borderId="69" xfId="3" applyNumberFormat="1" applyFont="1" applyFill="1" applyBorder="1" applyAlignment="1">
      <alignment horizontal="center"/>
    </xf>
    <xf numFmtId="1" fontId="4" fillId="0" borderId="45" xfId="3" applyNumberFormat="1" applyFont="1" applyFill="1" applyBorder="1" applyAlignment="1">
      <alignment horizontal="center" vertical="center"/>
    </xf>
    <xf numFmtId="1" fontId="4" fillId="0" borderId="51" xfId="3" applyNumberFormat="1" applyFont="1" applyFill="1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4" fillId="0" borderId="71" xfId="3" applyNumberFormat="1" applyFont="1" applyFill="1" applyBorder="1" applyAlignment="1">
      <alignment horizontal="center"/>
    </xf>
    <xf numFmtId="1" fontId="4" fillId="0" borderId="72" xfId="3" applyNumberFormat="1" applyFont="1" applyFill="1" applyBorder="1" applyAlignment="1">
      <alignment horizontal="center" vertical="center"/>
    </xf>
    <xf numFmtId="0" fontId="4" fillId="0" borderId="49" xfId="3" applyFont="1" applyFill="1" applyBorder="1"/>
    <xf numFmtId="0" fontId="4" fillId="0" borderId="49" xfId="3" applyFont="1" applyFill="1" applyBorder="1" applyAlignment="1">
      <alignment horizontal="center" vertical="center"/>
    </xf>
    <xf numFmtId="1" fontId="4" fillId="4" borderId="52" xfId="3" applyNumberFormat="1" applyFont="1" applyFill="1" applyBorder="1" applyAlignment="1">
      <alignment horizontal="center" vertical="center"/>
    </xf>
    <xf numFmtId="164" fontId="6" fillId="15" borderId="5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/>
    </xf>
    <xf numFmtId="2" fontId="4" fillId="2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2" fontId="4" fillId="2" borderId="0" xfId="0" applyNumberFormat="1" applyFont="1" applyFill="1" applyBorder="1"/>
    <xf numFmtId="1" fontId="4" fillId="4" borderId="3" xfId="0" applyNumberFormat="1" applyFont="1" applyFill="1" applyBorder="1" applyAlignment="1">
      <alignment horizontal="center" vertical="center"/>
    </xf>
    <xf numFmtId="1" fontId="4" fillId="4" borderId="3" xfId="3" applyNumberFormat="1" applyFont="1" applyFill="1" applyBorder="1" applyAlignment="1">
      <alignment horizontal="center" vertical="center"/>
    </xf>
    <xf numFmtId="1" fontId="4" fillId="4" borderId="55" xfId="0" applyNumberFormat="1" applyFont="1" applyFill="1" applyBorder="1" applyAlignment="1">
      <alignment horizontal="center" vertical="center"/>
    </xf>
    <xf numFmtId="1" fontId="4" fillId="0" borderId="4" xfId="3" applyNumberFormat="1" applyFont="1" applyFill="1" applyBorder="1" applyAlignment="1">
      <alignment horizontal="center"/>
    </xf>
    <xf numFmtId="1" fontId="4" fillId="0" borderId="52" xfId="3" applyNumberFormat="1" applyFont="1" applyFill="1" applyBorder="1" applyAlignment="1">
      <alignment horizontal="center"/>
    </xf>
    <xf numFmtId="0" fontId="4" fillId="0" borderId="49" xfId="3" applyNumberFormat="1" applyFont="1" applyFill="1" applyBorder="1" applyAlignment="1">
      <alignment horizontal="center"/>
    </xf>
    <xf numFmtId="164" fontId="17" fillId="15" borderId="18" xfId="0" applyNumberFormat="1" applyFont="1" applyFill="1" applyBorder="1" applyAlignment="1">
      <alignment horizontal="center" vertical="center" wrapText="1"/>
    </xf>
    <xf numFmtId="0" fontId="20" fillId="2" borderId="0" xfId="7" applyFont="1" applyFill="1" applyBorder="1" applyAlignment="1">
      <alignment horizontal="center" vertical="center"/>
    </xf>
    <xf numFmtId="0" fontId="11" fillId="0" borderId="47" xfId="0" applyFont="1" applyFill="1" applyBorder="1" applyAlignment="1">
      <alignment horizontal="center" vertical="center"/>
    </xf>
    <xf numFmtId="0" fontId="11" fillId="0" borderId="50" xfId="0" applyFont="1" applyFill="1" applyBorder="1" applyAlignment="1">
      <alignment horizontal="center" vertical="center"/>
    </xf>
    <xf numFmtId="164" fontId="21" fillId="15" borderId="24" xfId="0" applyNumberFormat="1" applyFont="1" applyFill="1" applyBorder="1" applyAlignment="1">
      <alignment horizontal="center" vertical="center" wrapText="1"/>
    </xf>
    <xf numFmtId="1" fontId="4" fillId="4" borderId="75" xfId="3" applyNumberFormat="1" applyFont="1" applyFill="1" applyBorder="1" applyAlignment="1">
      <alignment horizontal="center"/>
    </xf>
    <xf numFmtId="1" fontId="4" fillId="0" borderId="16" xfId="3" applyNumberFormat="1" applyFont="1" applyFill="1" applyBorder="1" applyAlignment="1">
      <alignment horizontal="center" vertical="center"/>
    </xf>
    <xf numFmtId="1" fontId="4" fillId="0" borderId="4" xfId="3" applyNumberFormat="1" applyFont="1" applyFill="1" applyBorder="1" applyAlignment="1">
      <alignment horizontal="center" vertical="center"/>
    </xf>
    <xf numFmtId="1" fontId="4" fillId="0" borderId="52" xfId="3" applyNumberFormat="1" applyFont="1" applyFill="1" applyBorder="1" applyAlignment="1">
      <alignment horizontal="center" vertical="center"/>
    </xf>
    <xf numFmtId="0" fontId="0" fillId="11" borderId="0" xfId="0" applyFill="1" applyBorder="1"/>
    <xf numFmtId="0" fontId="0" fillId="11" borderId="11" xfId="0" applyFill="1" applyBorder="1"/>
    <xf numFmtId="2" fontId="0" fillId="11" borderId="11" xfId="0" applyNumberFormat="1" applyFill="1" applyBorder="1"/>
    <xf numFmtId="0" fontId="7" fillId="0" borderId="74" xfId="0" applyFont="1" applyFill="1" applyBorder="1" applyAlignment="1">
      <alignment horizontal="center" vertical="center"/>
    </xf>
    <xf numFmtId="0" fontId="20" fillId="2" borderId="11" xfId="7" applyFont="1" applyFill="1" applyBorder="1" applyAlignment="1">
      <alignment horizontal="center" vertical="center"/>
    </xf>
    <xf numFmtId="0" fontId="20" fillId="2" borderId="73" xfId="7" applyFont="1" applyFill="1" applyBorder="1" applyAlignment="1">
      <alignment horizontal="center" vertical="center"/>
    </xf>
    <xf numFmtId="0" fontId="7" fillId="11" borderId="0" xfId="0" applyFont="1" applyFill="1" applyBorder="1" applyAlignment="1">
      <alignment horizontal="center" vertical="center"/>
    </xf>
    <xf numFmtId="2" fontId="7" fillId="11" borderId="11" xfId="0" applyNumberFormat="1" applyFont="1" applyFill="1" applyBorder="1" applyAlignment="1">
      <alignment horizontal="center" vertical="center"/>
    </xf>
    <xf numFmtId="0" fontId="12" fillId="15" borderId="1" xfId="0" applyNumberFormat="1" applyFont="1" applyFill="1" applyBorder="1" applyAlignment="1" applyProtection="1">
      <alignment horizontal="center" vertical="center"/>
      <protection locked="0"/>
    </xf>
    <xf numFmtId="0" fontId="12" fillId="15" borderId="56" xfId="0" applyNumberFormat="1" applyFont="1" applyFill="1" applyBorder="1" applyAlignment="1" applyProtection="1">
      <alignment horizontal="center" vertical="center"/>
      <protection locked="0"/>
    </xf>
    <xf numFmtId="0" fontId="12" fillId="15" borderId="49" xfId="0" applyNumberFormat="1" applyFont="1" applyFill="1" applyBorder="1" applyAlignment="1" applyProtection="1">
      <alignment horizontal="center" vertical="center"/>
      <protection locked="0"/>
    </xf>
    <xf numFmtId="0" fontId="12" fillId="15" borderId="66" xfId="0" applyNumberFormat="1" applyFont="1" applyFill="1" applyBorder="1" applyAlignment="1" applyProtection="1">
      <alignment horizontal="center" vertical="center"/>
      <protection locked="0"/>
    </xf>
    <xf numFmtId="164" fontId="7" fillId="2" borderId="0" xfId="0" applyNumberFormat="1" applyFont="1" applyFill="1" applyAlignment="1">
      <alignment horizontal="center" vertical="center"/>
    </xf>
    <xf numFmtId="49" fontId="4" fillId="2" borderId="32" xfId="0" applyNumberFormat="1" applyFont="1" applyFill="1" applyBorder="1" applyAlignment="1">
      <alignment horizontal="left" vertical="center"/>
    </xf>
    <xf numFmtId="49" fontId="4" fillId="2" borderId="0" xfId="0" applyNumberFormat="1" applyFont="1" applyFill="1" applyBorder="1" applyAlignment="1">
      <alignment horizontal="left" vertical="center"/>
    </xf>
    <xf numFmtId="164" fontId="4" fillId="2" borderId="0" xfId="3" applyNumberFormat="1" applyFont="1" applyFill="1" applyBorder="1" applyAlignment="1">
      <alignment horizontal="center"/>
    </xf>
    <xf numFmtId="0" fontId="0" fillId="11" borderId="9" xfId="0" applyFill="1" applyBorder="1" applyAlignment="1">
      <alignment horizontal="center" vertical="center"/>
    </xf>
    <xf numFmtId="0" fontId="0" fillId="11" borderId="76" xfId="0" applyFill="1" applyBorder="1"/>
    <xf numFmtId="0" fontId="0" fillId="2" borderId="9" xfId="0" applyFill="1" applyBorder="1" applyAlignment="1">
      <alignment horizontal="center" vertical="center"/>
    </xf>
    <xf numFmtId="0" fontId="4" fillId="2" borderId="9" xfId="0" applyFont="1" applyFill="1" applyBorder="1"/>
    <xf numFmtId="0" fontId="0" fillId="2" borderId="12" xfId="0" applyFill="1" applyBorder="1"/>
    <xf numFmtId="0" fontId="7" fillId="0" borderId="44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1" xfId="3" quotePrefix="1" applyFont="1" applyFill="1" applyBorder="1" applyAlignment="1">
      <alignment horizontal="center" vertical="center"/>
    </xf>
    <xf numFmtId="0" fontId="4" fillId="0" borderId="57" xfId="3" applyNumberFormat="1" applyFont="1" applyFill="1" applyBorder="1"/>
    <xf numFmtId="0" fontId="4" fillId="0" borderId="57" xfId="3" applyNumberFormat="1" applyFont="1" applyFill="1" applyBorder="1" applyAlignment="1">
      <alignment horizontal="center" vertical="center"/>
    </xf>
    <xf numFmtId="1" fontId="22" fillId="4" borderId="75" xfId="3" applyNumberFormat="1" applyFont="1" applyFill="1" applyBorder="1" applyAlignment="1">
      <alignment horizontal="center"/>
    </xf>
    <xf numFmtId="1" fontId="4" fillId="0" borderId="50" xfId="3" applyNumberFormat="1" applyFont="1" applyFill="1" applyBorder="1" applyAlignment="1">
      <alignment horizontal="center"/>
    </xf>
    <xf numFmtId="0" fontId="23" fillId="0" borderId="1" xfId="3" applyNumberFormat="1" applyFont="1" applyFill="1" applyBorder="1"/>
    <xf numFmtId="0" fontId="4" fillId="8" borderId="1" xfId="3" applyFont="1" applyFill="1" applyBorder="1"/>
    <xf numFmtId="0" fontId="4" fillId="8" borderId="1" xfId="0" applyFont="1" applyFill="1" applyBorder="1"/>
    <xf numFmtId="0" fontId="4" fillId="8" borderId="1" xfId="0" applyFont="1" applyFill="1" applyBorder="1" applyAlignment="1">
      <alignment horizontal="center" vertical="center"/>
    </xf>
    <xf numFmtId="0" fontId="4" fillId="8" borderId="1" xfId="3" applyNumberFormat="1" applyFont="1" applyFill="1" applyBorder="1" applyAlignment="1">
      <alignment horizontal="center"/>
    </xf>
    <xf numFmtId="49" fontId="4" fillId="8" borderId="1" xfId="0" applyNumberFormat="1" applyFont="1" applyFill="1" applyBorder="1" applyAlignment="1">
      <alignment horizontal="center" vertical="center"/>
    </xf>
    <xf numFmtId="0" fontId="11" fillId="8" borderId="47" xfId="0" applyFont="1" applyFill="1" applyBorder="1" applyAlignment="1">
      <alignment horizontal="center" vertical="center"/>
    </xf>
    <xf numFmtId="1" fontId="4" fillId="8" borderId="3" xfId="3" applyNumberFormat="1" applyFont="1" applyFill="1" applyBorder="1" applyAlignment="1">
      <alignment horizontal="center" vertical="center"/>
    </xf>
    <xf numFmtId="1" fontId="7" fillId="8" borderId="44" xfId="3" applyNumberFormat="1" applyFont="1" applyFill="1" applyBorder="1" applyAlignment="1">
      <alignment horizontal="center"/>
    </xf>
    <xf numFmtId="1" fontId="7" fillId="8" borderId="1" xfId="3" applyNumberFormat="1" applyFont="1" applyFill="1" applyBorder="1" applyAlignment="1">
      <alignment horizontal="center"/>
    </xf>
    <xf numFmtId="1" fontId="4" fillId="8" borderId="1" xfId="3" applyNumberFormat="1" applyFont="1" applyFill="1" applyBorder="1" applyAlignment="1">
      <alignment horizontal="center" vertical="center"/>
    </xf>
    <xf numFmtId="1" fontId="4" fillId="8" borderId="1" xfId="3" applyNumberFormat="1" applyFont="1" applyFill="1" applyBorder="1" applyAlignment="1">
      <alignment horizontal="center"/>
    </xf>
    <xf numFmtId="1" fontId="4" fillId="8" borderId="4" xfId="3" applyNumberFormat="1" applyFont="1" applyFill="1" applyBorder="1" applyAlignment="1">
      <alignment horizontal="center"/>
    </xf>
    <xf numFmtId="0" fontId="4" fillId="8" borderId="4" xfId="3" applyNumberFormat="1" applyFont="1" applyFill="1" applyBorder="1" applyAlignment="1">
      <alignment horizontal="center"/>
    </xf>
    <xf numFmtId="1" fontId="4" fillId="8" borderId="44" xfId="3" applyNumberFormat="1" applyFont="1" applyFill="1" applyBorder="1" applyAlignment="1">
      <alignment horizontal="center"/>
    </xf>
    <xf numFmtId="1" fontId="4" fillId="8" borderId="6" xfId="3" applyNumberFormat="1" applyFont="1" applyFill="1" applyBorder="1" applyAlignment="1">
      <alignment horizontal="center"/>
    </xf>
    <xf numFmtId="1" fontId="4" fillId="8" borderId="6" xfId="3" applyNumberFormat="1" applyFont="1" applyFill="1" applyBorder="1" applyAlignment="1">
      <alignment horizontal="center" vertical="center"/>
    </xf>
    <xf numFmtId="0" fontId="4" fillId="8" borderId="47" xfId="3" applyNumberFormat="1" applyFont="1" applyFill="1" applyBorder="1" applyAlignment="1">
      <alignment horizontal="center"/>
    </xf>
    <xf numFmtId="1" fontId="4" fillId="8" borderId="46" xfId="3" applyNumberFormat="1" applyFont="1" applyFill="1" applyBorder="1" applyAlignment="1">
      <alignment horizontal="center"/>
    </xf>
    <xf numFmtId="1" fontId="4" fillId="8" borderId="11" xfId="3" applyNumberFormat="1" applyFont="1" applyFill="1" applyBorder="1" applyAlignment="1">
      <alignment horizontal="center"/>
    </xf>
    <xf numFmtId="0" fontId="7" fillId="8" borderId="44" xfId="0" applyNumberFormat="1" applyFont="1" applyFill="1" applyBorder="1" applyAlignment="1">
      <alignment horizontal="center" vertical="center"/>
    </xf>
    <xf numFmtId="0" fontId="7" fillId="8" borderId="1" xfId="0" applyNumberFormat="1" applyFont="1" applyFill="1" applyBorder="1" applyAlignment="1">
      <alignment horizontal="center" vertical="center"/>
    </xf>
    <xf numFmtId="0" fontId="12" fillId="8" borderId="1" xfId="0" applyNumberFormat="1" applyFont="1" applyFill="1" applyBorder="1" applyAlignment="1" applyProtection="1">
      <alignment horizontal="center" vertical="center"/>
      <protection locked="0"/>
    </xf>
    <xf numFmtId="0" fontId="7" fillId="8" borderId="1" xfId="0" applyFont="1" applyFill="1" applyBorder="1" applyAlignment="1">
      <alignment horizontal="center" vertical="center"/>
    </xf>
    <xf numFmtId="0" fontId="7" fillId="8" borderId="47" xfId="0" applyFont="1" applyFill="1" applyBorder="1" applyAlignment="1">
      <alignment horizontal="center" vertical="center"/>
    </xf>
    <xf numFmtId="0" fontId="4" fillId="8" borderId="1" xfId="3" applyFont="1" applyFill="1" applyBorder="1" applyAlignment="1">
      <alignment horizontal="center"/>
    </xf>
    <xf numFmtId="0" fontId="4" fillId="8" borderId="40" xfId="3" applyFont="1" applyFill="1" applyBorder="1"/>
    <xf numFmtId="0" fontId="4" fillId="8" borderId="40" xfId="0" applyFont="1" applyFill="1" applyBorder="1"/>
    <xf numFmtId="0" fontId="4" fillId="8" borderId="40" xfId="3" applyFont="1" applyFill="1" applyBorder="1" applyAlignment="1">
      <alignment horizontal="center"/>
    </xf>
    <xf numFmtId="49" fontId="4" fillId="8" borderId="40" xfId="0" applyNumberFormat="1" applyFont="1" applyFill="1" applyBorder="1" applyAlignment="1">
      <alignment horizontal="center" vertical="center"/>
    </xf>
    <xf numFmtId="0" fontId="4" fillId="8" borderId="40" xfId="0" applyFont="1" applyFill="1" applyBorder="1" applyAlignment="1">
      <alignment horizontal="center" vertical="center"/>
    </xf>
    <xf numFmtId="0" fontId="11" fillId="8" borderId="43" xfId="0" applyFont="1" applyFill="1" applyBorder="1" applyAlignment="1">
      <alignment horizontal="center" vertical="center"/>
    </xf>
    <xf numFmtId="1" fontId="4" fillId="8" borderId="13" xfId="0" applyNumberFormat="1" applyFont="1" applyFill="1" applyBorder="1" applyAlignment="1">
      <alignment horizontal="center" vertical="center"/>
    </xf>
    <xf numFmtId="1" fontId="7" fillId="8" borderId="39" xfId="3" applyNumberFormat="1" applyFont="1" applyFill="1" applyBorder="1" applyAlignment="1">
      <alignment horizontal="center"/>
    </xf>
    <xf numFmtId="1" fontId="7" fillId="8" borderId="40" xfId="3" applyNumberFormat="1" applyFont="1" applyFill="1" applyBorder="1" applyAlignment="1">
      <alignment horizontal="center"/>
    </xf>
    <xf numFmtId="1" fontId="7" fillId="8" borderId="42" xfId="3" applyNumberFormat="1" applyFont="1" applyFill="1" applyBorder="1" applyAlignment="1">
      <alignment horizontal="center"/>
    </xf>
    <xf numFmtId="1" fontId="4" fillId="8" borderId="40" xfId="3" applyNumberFormat="1" applyFont="1" applyFill="1" applyBorder="1" applyAlignment="1">
      <alignment horizontal="center" vertical="center"/>
    </xf>
    <xf numFmtId="0" fontId="4" fillId="8" borderId="41" xfId="3" applyNumberFormat="1" applyFont="1" applyFill="1" applyBorder="1" applyAlignment="1">
      <alignment horizontal="center"/>
    </xf>
    <xf numFmtId="1" fontId="4" fillId="8" borderId="39" xfId="3" applyNumberFormat="1" applyFont="1" applyFill="1" applyBorder="1" applyAlignment="1">
      <alignment horizontal="center"/>
    </xf>
    <xf numFmtId="1" fontId="4" fillId="8" borderId="42" xfId="3" applyNumberFormat="1" applyFont="1" applyFill="1" applyBorder="1" applyAlignment="1">
      <alignment horizontal="center"/>
    </xf>
    <xf numFmtId="1" fontId="4" fillId="8" borderId="40" xfId="3" applyNumberFormat="1" applyFont="1" applyFill="1" applyBorder="1" applyAlignment="1">
      <alignment horizontal="center"/>
    </xf>
    <xf numFmtId="1" fontId="4" fillId="8" borderId="27" xfId="3" applyNumberFormat="1" applyFont="1" applyFill="1" applyBorder="1" applyAlignment="1">
      <alignment horizontal="center"/>
    </xf>
    <xf numFmtId="1" fontId="4" fillId="8" borderId="26" xfId="3" applyNumberFormat="1" applyFont="1" applyFill="1" applyBorder="1" applyAlignment="1">
      <alignment horizontal="center"/>
    </xf>
    <xf numFmtId="1" fontId="4" fillId="8" borderId="60" xfId="3" applyNumberFormat="1" applyFont="1" applyFill="1" applyBorder="1" applyAlignment="1">
      <alignment horizontal="center"/>
    </xf>
    <xf numFmtId="1" fontId="4" fillId="8" borderId="41" xfId="3" applyNumberFormat="1" applyFont="1" applyFill="1" applyBorder="1" applyAlignment="1">
      <alignment horizontal="center"/>
    </xf>
    <xf numFmtId="0" fontId="4" fillId="8" borderId="40" xfId="3" applyNumberFormat="1" applyFont="1" applyFill="1" applyBorder="1" applyAlignment="1">
      <alignment horizontal="center"/>
    </xf>
    <xf numFmtId="1" fontId="4" fillId="8" borderId="27" xfId="3" applyNumberFormat="1" applyFont="1" applyFill="1" applyBorder="1" applyAlignment="1">
      <alignment horizontal="center" vertical="center"/>
    </xf>
    <xf numFmtId="0" fontId="4" fillId="8" borderId="43" xfId="3" applyNumberFormat="1" applyFont="1" applyFill="1" applyBorder="1" applyAlignment="1">
      <alignment horizontal="center"/>
    </xf>
    <xf numFmtId="1" fontId="4" fillId="8" borderId="60" xfId="3" applyNumberFormat="1" applyFont="1" applyFill="1" applyBorder="1" applyAlignment="1">
      <alignment horizontal="center" vertical="center"/>
    </xf>
    <xf numFmtId="1" fontId="4" fillId="8" borderId="14" xfId="3" applyNumberFormat="1" applyFont="1" applyFill="1" applyBorder="1" applyAlignment="1">
      <alignment horizontal="center"/>
    </xf>
    <xf numFmtId="1" fontId="4" fillId="8" borderId="42" xfId="3" applyNumberFormat="1" applyFont="1" applyFill="1" applyBorder="1" applyAlignment="1">
      <alignment horizontal="center" vertical="center"/>
    </xf>
    <xf numFmtId="0" fontId="12" fillId="8" borderId="27" xfId="0" applyNumberFormat="1" applyFont="1" applyFill="1" applyBorder="1" applyAlignment="1" applyProtection="1">
      <alignment horizontal="center" vertical="center"/>
      <protection locked="0"/>
    </xf>
    <xf numFmtId="0" fontId="7" fillId="8" borderId="27" xfId="0" applyFont="1" applyFill="1" applyBorder="1" applyAlignment="1">
      <alignment horizontal="center" vertical="center"/>
    </xf>
    <xf numFmtId="0" fontId="7" fillId="8" borderId="28" xfId="0" applyFont="1" applyFill="1" applyBorder="1" applyAlignment="1">
      <alignment horizontal="center" vertical="center"/>
    </xf>
    <xf numFmtId="0" fontId="4" fillId="8" borderId="40" xfId="3" applyNumberFormat="1" applyFont="1" applyFill="1" applyBorder="1"/>
    <xf numFmtId="0" fontId="4" fillId="8" borderId="40" xfId="3" applyFont="1" applyFill="1" applyBorder="1" applyAlignment="1">
      <alignment horizontal="center" vertical="center"/>
    </xf>
    <xf numFmtId="0" fontId="4" fillId="8" borderId="27" xfId="0" applyFont="1" applyFill="1" applyBorder="1" applyAlignment="1">
      <alignment horizontal="center" vertical="center"/>
    </xf>
    <xf numFmtId="0" fontId="4" fillId="8" borderId="41" xfId="0" applyFont="1" applyFill="1" applyBorder="1" applyAlignment="1">
      <alignment horizontal="center" vertical="center"/>
    </xf>
    <xf numFmtId="1" fontId="4" fillId="8" borderId="41" xfId="3" applyNumberFormat="1" applyFont="1" applyFill="1" applyBorder="1" applyAlignment="1">
      <alignment horizontal="center" vertical="center"/>
    </xf>
    <xf numFmtId="0" fontId="4" fillId="8" borderId="28" xfId="3" applyNumberFormat="1" applyFont="1" applyFill="1" applyBorder="1" applyAlignment="1">
      <alignment horizontal="center"/>
    </xf>
    <xf numFmtId="1" fontId="4" fillId="8" borderId="21" xfId="3" applyNumberFormat="1" applyFont="1" applyFill="1" applyBorder="1" applyAlignment="1">
      <alignment horizontal="center"/>
    </xf>
    <xf numFmtId="1" fontId="4" fillId="8" borderId="45" xfId="3" applyNumberFormat="1" applyFont="1" applyFill="1" applyBorder="1" applyAlignment="1">
      <alignment horizontal="center" vertical="center"/>
    </xf>
    <xf numFmtId="1" fontId="4" fillId="8" borderId="15" xfId="3" applyNumberFormat="1" applyFont="1" applyFill="1" applyBorder="1" applyAlignment="1">
      <alignment horizontal="center" vertical="center"/>
    </xf>
    <xf numFmtId="0" fontId="4" fillId="8" borderId="68" xfId="3" applyNumberFormat="1" applyFont="1" applyFill="1" applyBorder="1" applyAlignment="1">
      <alignment horizontal="center"/>
    </xf>
    <xf numFmtId="1" fontId="4" fillId="8" borderId="8" xfId="3" applyNumberFormat="1" applyFont="1" applyFill="1" applyBorder="1" applyAlignment="1">
      <alignment horizontal="center" vertical="center"/>
    </xf>
    <xf numFmtId="1" fontId="4" fillId="8" borderId="43" xfId="3" applyNumberFormat="1" applyFont="1" applyFill="1" applyBorder="1" applyAlignment="1">
      <alignment horizontal="center"/>
    </xf>
    <xf numFmtId="0" fontId="4" fillId="8" borderId="1" xfId="3" applyNumberFormat="1" applyFont="1" applyFill="1" applyBorder="1"/>
    <xf numFmtId="0" fontId="4" fillId="8" borderId="1" xfId="3" applyFont="1" applyFill="1" applyBorder="1" applyAlignment="1">
      <alignment horizontal="center" vertical="center"/>
    </xf>
    <xf numFmtId="0" fontId="4" fillId="8" borderId="4" xfId="0" applyFont="1" applyFill="1" applyBorder="1" applyAlignment="1">
      <alignment horizontal="center" vertical="center"/>
    </xf>
    <xf numFmtId="1" fontId="4" fillId="8" borderId="4" xfId="3" applyNumberFormat="1" applyFont="1" applyFill="1" applyBorder="1" applyAlignment="1">
      <alignment horizontal="center" vertical="center"/>
    </xf>
    <xf numFmtId="1" fontId="4" fillId="8" borderId="47" xfId="3" applyNumberFormat="1" applyFont="1" applyFill="1" applyBorder="1" applyAlignment="1">
      <alignment horizontal="center"/>
    </xf>
    <xf numFmtId="0" fontId="4" fillId="8" borderId="4" xfId="3" applyNumberFormat="1" applyFont="1" applyFill="1" applyBorder="1" applyAlignment="1">
      <alignment horizontal="center" vertical="center"/>
    </xf>
    <xf numFmtId="164" fontId="0" fillId="2" borderId="0" xfId="0" applyNumberFormat="1" applyFill="1"/>
    <xf numFmtId="1" fontId="7" fillId="8" borderId="44" xfId="0" applyNumberFormat="1" applyFont="1" applyFill="1" applyBorder="1" applyAlignment="1">
      <alignment horizontal="center" vertical="center"/>
    </xf>
    <xf numFmtId="1" fontId="0" fillId="2" borderId="0" xfId="0" applyNumberFormat="1" applyFill="1" applyBorder="1"/>
    <xf numFmtId="1" fontId="13" fillId="2" borderId="23" xfId="0" applyNumberFormat="1" applyFont="1" applyFill="1" applyBorder="1" applyAlignment="1">
      <alignment horizontal="center" vertical="center"/>
    </xf>
    <xf numFmtId="1" fontId="0" fillId="0" borderId="23" xfId="0" applyNumberFormat="1" applyBorder="1" applyAlignment="1">
      <alignment horizontal="center" vertical="center"/>
    </xf>
    <xf numFmtId="1" fontId="6" fillId="15" borderId="17" xfId="0" applyNumberFormat="1" applyFont="1" applyFill="1" applyBorder="1" applyAlignment="1">
      <alignment horizontal="center" vertical="center" wrapText="1"/>
    </xf>
    <xf numFmtId="1" fontId="6" fillId="15" borderId="5" xfId="0" applyNumberFormat="1" applyFont="1" applyFill="1" applyBorder="1" applyAlignment="1">
      <alignment horizontal="center" vertical="center" wrapText="1"/>
    </xf>
    <xf numFmtId="1" fontId="6" fillId="15" borderId="18" xfId="0" applyNumberFormat="1" applyFont="1" applyFill="1" applyBorder="1" applyAlignment="1">
      <alignment horizontal="center" vertical="center" wrapText="1"/>
    </xf>
    <xf numFmtId="1" fontId="6" fillId="15" borderId="19" xfId="0" applyNumberFormat="1" applyFont="1" applyFill="1" applyBorder="1" applyAlignment="1">
      <alignment horizontal="center" vertical="center" wrapText="1"/>
    </xf>
    <xf numFmtId="1" fontId="6" fillId="15" borderId="22" xfId="0" applyNumberFormat="1" applyFont="1" applyFill="1" applyBorder="1" applyAlignment="1">
      <alignment horizontal="center" vertical="center" wrapText="1"/>
    </xf>
    <xf numFmtId="1" fontId="6" fillId="15" borderId="24" xfId="0" applyNumberFormat="1" applyFont="1" applyFill="1" applyBorder="1" applyAlignment="1">
      <alignment horizontal="center" vertical="center" wrapText="1"/>
    </xf>
    <xf numFmtId="1" fontId="7" fillId="8" borderId="41" xfId="3" applyNumberFormat="1" applyFont="1" applyFill="1" applyBorder="1" applyAlignment="1">
      <alignment horizontal="center"/>
    </xf>
    <xf numFmtId="1" fontId="7" fillId="8" borderId="43" xfId="3" applyNumberFormat="1" applyFont="1" applyFill="1" applyBorder="1" applyAlignment="1">
      <alignment horizontal="center"/>
    </xf>
    <xf numFmtId="1" fontId="7" fillId="0" borderId="47" xfId="3" applyNumberFormat="1" applyFont="1" applyFill="1" applyBorder="1" applyAlignment="1">
      <alignment horizontal="center"/>
    </xf>
    <xf numFmtId="1" fontId="7" fillId="8" borderId="47" xfId="3" applyNumberFormat="1" applyFont="1" applyFill="1" applyBorder="1" applyAlignment="1">
      <alignment horizontal="center"/>
    </xf>
    <xf numFmtId="1" fontId="7" fillId="0" borderId="50" xfId="3" applyNumberFormat="1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right" vertical="center"/>
    </xf>
    <xf numFmtId="1" fontId="0" fillId="0" borderId="0" xfId="0" applyNumberFormat="1" applyFill="1" applyBorder="1" applyAlignment="1">
      <alignment horizontal="center" vertical="center"/>
    </xf>
    <xf numFmtId="1" fontId="0" fillId="0" borderId="0" xfId="0" applyNumberFormat="1" applyFill="1" applyBorder="1"/>
    <xf numFmtId="1" fontId="7" fillId="0" borderId="4" xfId="3" applyNumberFormat="1" applyFont="1" applyFill="1" applyBorder="1" applyAlignment="1">
      <alignment horizontal="center"/>
    </xf>
    <xf numFmtId="1" fontId="4" fillId="0" borderId="29" xfId="3" applyNumberFormat="1" applyFont="1" applyFill="1" applyBorder="1" applyAlignment="1">
      <alignment horizontal="center"/>
    </xf>
    <xf numFmtId="1" fontId="4" fillId="0" borderId="75" xfId="3" applyNumberFormat="1" applyFont="1" applyFill="1" applyBorder="1" applyAlignment="1">
      <alignment horizontal="center"/>
    </xf>
    <xf numFmtId="1" fontId="4" fillId="0" borderId="77" xfId="3" applyNumberFormat="1" applyFont="1" applyFill="1" applyBorder="1" applyAlignment="1">
      <alignment horizontal="center"/>
    </xf>
    <xf numFmtId="1" fontId="4" fillId="0" borderId="77" xfId="3" applyNumberFormat="1" applyFont="1" applyFill="1" applyBorder="1" applyAlignment="1">
      <alignment horizontal="center" vertical="center"/>
    </xf>
    <xf numFmtId="1" fontId="4" fillId="4" borderId="78" xfId="3" applyNumberFormat="1" applyFont="1" applyFill="1" applyBorder="1" applyAlignment="1">
      <alignment horizontal="center" vertical="center"/>
    </xf>
    <xf numFmtId="1" fontId="7" fillId="0" borderId="75" xfId="3" applyNumberFormat="1" applyFont="1" applyFill="1" applyBorder="1" applyAlignment="1">
      <alignment horizontal="center"/>
    </xf>
    <xf numFmtId="1" fontId="7" fillId="0" borderId="57" xfId="3" applyNumberFormat="1" applyFont="1" applyFill="1" applyBorder="1" applyAlignment="1">
      <alignment horizontal="center"/>
    </xf>
    <xf numFmtId="1" fontId="7" fillId="0" borderId="79" xfId="3" applyNumberFormat="1" applyFont="1" applyFill="1" applyBorder="1" applyAlignment="1">
      <alignment horizontal="center"/>
    </xf>
    <xf numFmtId="1" fontId="4" fillId="0" borderId="57" xfId="3" applyNumberFormat="1" applyFont="1" applyFill="1" applyBorder="1" applyAlignment="1">
      <alignment horizontal="center" vertical="center"/>
    </xf>
    <xf numFmtId="1" fontId="4" fillId="0" borderId="79" xfId="3" applyNumberFormat="1" applyFont="1" applyFill="1" applyBorder="1" applyAlignment="1">
      <alignment horizontal="center"/>
    </xf>
    <xf numFmtId="1" fontId="4" fillId="4" borderId="10" xfId="3" applyNumberFormat="1" applyFont="1" applyFill="1" applyBorder="1" applyAlignment="1">
      <alignment horizontal="center" vertical="center"/>
    </xf>
    <xf numFmtId="1" fontId="7" fillId="0" borderId="63" xfId="3" applyNumberFormat="1" applyFont="1" applyFill="1" applyBorder="1" applyAlignment="1">
      <alignment horizontal="center"/>
    </xf>
    <xf numFmtId="1" fontId="7" fillId="0" borderId="56" xfId="3" applyNumberFormat="1" applyFont="1" applyFill="1" applyBorder="1" applyAlignment="1">
      <alignment horizontal="center"/>
    </xf>
    <xf numFmtId="1" fontId="7" fillId="0" borderId="71" xfId="3" applyNumberFormat="1" applyFont="1" applyFill="1" applyBorder="1" applyAlignment="1">
      <alignment horizontal="center"/>
    </xf>
    <xf numFmtId="1" fontId="4" fillId="0" borderId="69" xfId="3" applyNumberFormat="1" applyFont="1" applyFill="1" applyBorder="1" applyAlignment="1">
      <alignment horizontal="center"/>
    </xf>
    <xf numFmtId="1" fontId="4" fillId="4" borderId="63" xfId="3" applyNumberFormat="1" applyFont="1" applyFill="1" applyBorder="1" applyAlignment="1">
      <alignment horizontal="center"/>
    </xf>
    <xf numFmtId="1" fontId="4" fillId="0" borderId="71" xfId="3" applyNumberFormat="1" applyFont="1" applyFill="1" applyBorder="1" applyAlignment="1">
      <alignment horizontal="center"/>
    </xf>
    <xf numFmtId="0" fontId="4" fillId="8" borderId="13" xfId="3" applyNumberFormat="1" applyFont="1" applyFill="1" applyBorder="1" applyAlignment="1">
      <alignment horizontal="center"/>
    </xf>
    <xf numFmtId="0" fontId="4" fillId="0" borderId="3" xfId="3" applyNumberFormat="1" applyFont="1" applyFill="1" applyBorder="1" applyAlignment="1">
      <alignment horizontal="center"/>
    </xf>
    <xf numFmtId="0" fontId="4" fillId="8" borderId="3" xfId="3" applyNumberFormat="1" applyFont="1" applyFill="1" applyBorder="1" applyAlignment="1">
      <alignment horizontal="center"/>
    </xf>
    <xf numFmtId="0" fontId="4" fillId="0" borderId="46" xfId="3" applyNumberFormat="1" applyFont="1" applyFill="1" applyBorder="1" applyAlignment="1">
      <alignment horizontal="center"/>
    </xf>
    <xf numFmtId="0" fontId="4" fillId="0" borderId="53" xfId="3" applyNumberFormat="1" applyFont="1" applyFill="1" applyBorder="1" applyAlignment="1">
      <alignment horizontal="center"/>
    </xf>
    <xf numFmtId="0" fontId="4" fillId="0" borderId="57" xfId="3" applyNumberFormat="1" applyFont="1" applyFill="1" applyBorder="1" applyAlignment="1">
      <alignment horizontal="center"/>
    </xf>
    <xf numFmtId="0" fontId="0" fillId="0" borderId="0" xfId="0" applyBorder="1"/>
    <xf numFmtId="0" fontId="24" fillId="0" borderId="0" xfId="0" applyFont="1" applyBorder="1"/>
    <xf numFmtId="0" fontId="25" fillId="0" borderId="0" xfId="0" applyFont="1" applyAlignment="1">
      <alignment vertical="center"/>
    </xf>
    <xf numFmtId="0" fontId="11" fillId="0" borderId="0" xfId="0" applyFont="1" applyFill="1" applyBorder="1"/>
    <xf numFmtId="0" fontId="11" fillId="0" borderId="0" xfId="0" applyFont="1"/>
    <xf numFmtId="0" fontId="4" fillId="0" borderId="0" xfId="0" applyFont="1"/>
    <xf numFmtId="0" fontId="26" fillId="0" borderId="0" xfId="0" applyFont="1" applyBorder="1"/>
    <xf numFmtId="0" fontId="27" fillId="0" borderId="0" xfId="0" applyFont="1"/>
    <xf numFmtId="1" fontId="4" fillId="8" borderId="13" xfId="3" applyNumberFormat="1" applyFont="1" applyFill="1" applyBorder="1" applyAlignment="1">
      <alignment horizontal="center" vertical="center"/>
    </xf>
    <xf numFmtId="0" fontId="7" fillId="8" borderId="44" xfId="0" applyFont="1" applyFill="1" applyBorder="1" applyAlignment="1">
      <alignment horizontal="center" vertical="center"/>
    </xf>
    <xf numFmtId="0" fontId="7" fillId="8" borderId="40" xfId="0" applyNumberFormat="1" applyFont="1" applyFill="1" applyBorder="1" applyAlignment="1">
      <alignment horizontal="center" vertical="center"/>
    </xf>
    <xf numFmtId="0" fontId="7" fillId="8" borderId="40" xfId="0" applyFont="1" applyFill="1" applyBorder="1" applyAlignment="1">
      <alignment horizontal="center" vertical="center"/>
    </xf>
    <xf numFmtId="1" fontId="7" fillId="8" borderId="43" xfId="0" applyNumberFormat="1" applyFont="1" applyFill="1" applyBorder="1" applyAlignment="1">
      <alignment horizontal="center" vertical="center"/>
    </xf>
    <xf numFmtId="1" fontId="7" fillId="8" borderId="47" xfId="0" applyNumberFormat="1" applyFont="1" applyFill="1" applyBorder="1" applyAlignment="1">
      <alignment horizontal="center" vertical="center"/>
    </xf>
    <xf numFmtId="0" fontId="7" fillId="8" borderId="39" xfId="0" applyFont="1" applyFill="1" applyBorder="1" applyAlignment="1">
      <alignment horizontal="center" vertical="center"/>
    </xf>
    <xf numFmtId="0" fontId="7" fillId="8" borderId="27" xfId="0" applyNumberFormat="1" applyFont="1" applyFill="1" applyBorder="1" applyAlignment="1">
      <alignment horizontal="center" vertical="center"/>
    </xf>
    <xf numFmtId="0" fontId="12" fillId="8" borderId="40" xfId="0" applyNumberFormat="1" applyFont="1" applyFill="1" applyBorder="1" applyAlignment="1" applyProtection="1">
      <alignment horizontal="center" vertical="center"/>
      <protection locked="0"/>
    </xf>
    <xf numFmtId="1" fontId="0" fillId="0" borderId="23" xfId="0" applyNumberFormat="1" applyBorder="1" applyAlignment="1">
      <alignment horizontal="center" vertical="center"/>
    </xf>
    <xf numFmtId="0" fontId="4" fillId="8" borderId="57" xfId="3" applyNumberFormat="1" applyFont="1" applyFill="1" applyBorder="1" applyAlignment="1">
      <alignment horizontal="center"/>
    </xf>
    <xf numFmtId="1" fontId="7" fillId="2" borderId="47" xfId="0" applyNumberFormat="1" applyFont="1" applyFill="1" applyBorder="1" applyAlignment="1">
      <alignment horizontal="center" vertical="center"/>
    </xf>
    <xf numFmtId="0" fontId="4" fillId="0" borderId="11" xfId="0" applyFont="1" applyFill="1" applyBorder="1"/>
    <xf numFmtId="0" fontId="20" fillId="0" borderId="0" xfId="7" applyFont="1" applyFill="1" applyBorder="1" applyAlignment="1">
      <alignment horizontal="center" vertical="center"/>
    </xf>
    <xf numFmtId="0" fontId="15" fillId="13" borderId="22" xfId="0" applyFont="1" applyFill="1" applyBorder="1" applyAlignment="1">
      <alignment horizontal="center" vertical="center"/>
    </xf>
    <xf numFmtId="0" fontId="15" fillId="13" borderId="5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7" fillId="10" borderId="22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" vertical="center"/>
    </xf>
    <xf numFmtId="0" fontId="4" fillId="10" borderId="23" xfId="0" applyFont="1" applyFill="1" applyBorder="1" applyAlignment="1">
      <alignment horizontal="center" vertical="center"/>
    </xf>
    <xf numFmtId="1" fontId="11" fillId="2" borderId="49" xfId="0" applyNumberFormat="1" applyFont="1" applyFill="1" applyBorder="1" applyAlignment="1">
      <alignment horizontal="center" vertical="center"/>
    </xf>
    <xf numFmtId="1" fontId="13" fillId="7" borderId="49" xfId="0" applyNumberFormat="1" applyFont="1" applyFill="1" applyBorder="1" applyAlignment="1">
      <alignment horizontal="center" vertical="center"/>
    </xf>
    <xf numFmtId="0" fontId="11" fillId="2" borderId="49" xfId="0" applyFont="1" applyFill="1" applyBorder="1" applyAlignment="1">
      <alignment horizontal="center" vertical="center"/>
    </xf>
    <xf numFmtId="0" fontId="7" fillId="12" borderId="22" xfId="0" applyFont="1" applyFill="1" applyBorder="1" applyAlignment="1">
      <alignment horizontal="center" vertical="center"/>
    </xf>
    <xf numFmtId="0" fontId="4" fillId="12" borderId="5" xfId="0" applyFont="1" applyFill="1" applyBorder="1" applyAlignment="1">
      <alignment horizontal="center" vertical="center"/>
    </xf>
    <xf numFmtId="0" fontId="4" fillId="12" borderId="23" xfId="0" applyFont="1" applyFill="1" applyBorder="1" applyAlignment="1">
      <alignment horizontal="center" vertical="center"/>
    </xf>
    <xf numFmtId="1" fontId="7" fillId="11" borderId="22" xfId="0" applyNumberFormat="1" applyFont="1" applyFill="1" applyBorder="1" applyAlignment="1">
      <alignment horizontal="center" vertical="center"/>
    </xf>
    <xf numFmtId="1" fontId="4" fillId="11" borderId="5" xfId="0" applyNumberFormat="1" applyFont="1" applyFill="1" applyBorder="1" applyAlignment="1">
      <alignment horizontal="center" vertical="center"/>
    </xf>
    <xf numFmtId="1" fontId="7" fillId="10" borderId="22" xfId="0" applyNumberFormat="1" applyFont="1" applyFill="1" applyBorder="1" applyAlignment="1">
      <alignment horizontal="center" vertical="center"/>
    </xf>
    <xf numFmtId="1" fontId="4" fillId="10" borderId="5" xfId="0" applyNumberFormat="1" applyFont="1" applyFill="1" applyBorder="1" applyAlignment="1">
      <alignment horizontal="center" vertical="center"/>
    </xf>
    <xf numFmtId="1" fontId="7" fillId="9" borderId="22" xfId="0" applyNumberFormat="1" applyFont="1" applyFill="1" applyBorder="1" applyAlignment="1">
      <alignment horizontal="center" vertical="center"/>
    </xf>
    <xf numFmtId="1" fontId="4" fillId="9" borderId="5" xfId="0" applyNumberFormat="1" applyFont="1" applyFill="1" applyBorder="1" applyAlignment="1">
      <alignment horizontal="center" vertical="center"/>
    </xf>
    <xf numFmtId="1" fontId="7" fillId="12" borderId="22" xfId="0" applyNumberFormat="1" applyFont="1" applyFill="1" applyBorder="1" applyAlignment="1">
      <alignment horizontal="center" vertical="center"/>
    </xf>
    <xf numFmtId="1" fontId="4" fillId="12" borderId="5" xfId="0" applyNumberFormat="1" applyFont="1" applyFill="1" applyBorder="1" applyAlignment="1">
      <alignment horizontal="center" vertical="center"/>
    </xf>
    <xf numFmtId="1" fontId="7" fillId="8" borderId="22" xfId="0" applyNumberFormat="1" applyFont="1" applyFill="1" applyBorder="1" applyAlignment="1">
      <alignment horizontal="center" vertical="center"/>
    </xf>
    <xf numFmtId="1" fontId="4" fillId="8" borderId="5" xfId="0" applyNumberFormat="1" applyFont="1" applyFill="1" applyBorder="1" applyAlignment="1">
      <alignment horizontal="center" vertical="center"/>
    </xf>
    <xf numFmtId="1" fontId="7" fillId="14" borderId="22" xfId="0" applyNumberFormat="1" applyFont="1" applyFill="1" applyBorder="1" applyAlignment="1">
      <alignment horizontal="center" vertical="center"/>
    </xf>
    <xf numFmtId="1" fontId="4" fillId="14" borderId="5" xfId="0" applyNumberFormat="1" applyFont="1" applyFill="1" applyBorder="1" applyAlignment="1">
      <alignment horizontal="center" vertical="center"/>
    </xf>
    <xf numFmtId="1" fontId="13" fillId="2" borderId="24" xfId="0" applyNumberFormat="1" applyFont="1" applyFill="1" applyBorder="1" applyAlignment="1">
      <alignment horizontal="center" vertical="center"/>
    </xf>
    <xf numFmtId="1" fontId="13" fillId="2" borderId="5" xfId="0" applyNumberFormat="1" applyFont="1" applyFill="1" applyBorder="1" applyAlignment="1">
      <alignment horizontal="center" vertical="center"/>
    </xf>
    <xf numFmtId="0" fontId="7" fillId="9" borderId="22" xfId="0" applyFont="1" applyFill="1" applyBorder="1" applyAlignment="1">
      <alignment horizontal="center" vertical="center"/>
    </xf>
    <xf numFmtId="0" fontId="4" fillId="9" borderId="5" xfId="0" applyFont="1" applyFill="1" applyBorder="1" applyAlignment="1">
      <alignment horizontal="center" vertical="center"/>
    </xf>
    <xf numFmtId="0" fontId="7" fillId="8" borderId="22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" vertical="center"/>
    </xf>
    <xf numFmtId="0" fontId="7" fillId="14" borderId="22" xfId="0" applyFont="1" applyFill="1" applyBorder="1" applyAlignment="1">
      <alignment horizontal="center" vertical="center"/>
    </xf>
    <xf numFmtId="0" fontId="4" fillId="14" borderId="5" xfId="0" applyFont="1" applyFill="1" applyBorder="1" applyAlignment="1">
      <alignment horizontal="center" vertical="center"/>
    </xf>
    <xf numFmtId="0" fontId="7" fillId="11" borderId="22" xfId="0" applyFont="1" applyFill="1" applyBorder="1" applyAlignment="1">
      <alignment horizontal="center" vertical="center"/>
    </xf>
    <xf numFmtId="0" fontId="4" fillId="11" borderId="5" xfId="0" applyFont="1" applyFill="1" applyBorder="1" applyAlignment="1">
      <alignment horizontal="center" vertical="center"/>
    </xf>
    <xf numFmtId="0" fontId="16" fillId="7" borderId="8" xfId="0" applyFont="1" applyFill="1" applyBorder="1" applyAlignment="1">
      <alignment horizontal="center" vertical="center"/>
    </xf>
    <xf numFmtId="0" fontId="16" fillId="7" borderId="13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6" fillId="11" borderId="15" xfId="0" applyFont="1" applyFill="1" applyBorder="1" applyAlignment="1">
      <alignment horizontal="center" vertical="center"/>
    </xf>
    <xf numFmtId="0" fontId="16" fillId="11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" fontId="13" fillId="7" borderId="51" xfId="0" applyNumberFormat="1" applyFont="1" applyFill="1" applyBorder="1" applyAlignment="1">
      <alignment horizontal="center" vertical="center"/>
    </xf>
    <xf numFmtId="1" fontId="13" fillId="7" borderId="55" xfId="0" applyNumberFormat="1" applyFont="1" applyFill="1" applyBorder="1" applyAlignment="1">
      <alignment horizontal="center" vertical="center"/>
    </xf>
    <xf numFmtId="1" fontId="0" fillId="0" borderId="54" xfId="0" applyNumberForma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" fontId="0" fillId="0" borderId="23" xfId="0" applyNumberFormat="1" applyBorder="1" applyAlignment="1">
      <alignment horizontal="center" vertical="center"/>
    </xf>
    <xf numFmtId="0" fontId="16" fillId="7" borderId="40" xfId="0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13" fillId="7" borderId="51" xfId="0" applyFont="1" applyFill="1" applyBorder="1" applyAlignment="1">
      <alignment horizontal="center" vertical="center"/>
    </xf>
    <xf numFmtId="0" fontId="13" fillId="7" borderId="55" xfId="0" applyFont="1" applyFill="1" applyBorder="1" applyAlignment="1">
      <alignment horizontal="center" vertical="center"/>
    </xf>
    <xf numFmtId="0" fontId="13" fillId="7" borderId="49" xfId="0" applyFont="1" applyFill="1" applyBorder="1" applyAlignment="1">
      <alignment horizontal="center" vertical="center"/>
    </xf>
    <xf numFmtId="0" fontId="11" fillId="2" borderId="52" xfId="0" applyFont="1" applyFill="1" applyBorder="1" applyAlignment="1">
      <alignment horizontal="center" vertical="center"/>
    </xf>
    <xf numFmtId="0" fontId="11" fillId="2" borderId="55" xfId="0" applyFont="1" applyFill="1" applyBorder="1" applyAlignment="1">
      <alignment horizontal="center" vertical="center"/>
    </xf>
    <xf numFmtId="0" fontId="13" fillId="7" borderId="52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3" fillId="2" borderId="24" xfId="0" applyFont="1" applyFill="1" applyBorder="1" applyAlignment="1">
      <alignment horizontal="center" vertical="center"/>
    </xf>
    <xf numFmtId="0" fontId="7" fillId="5" borderId="36" xfId="0" applyFont="1" applyFill="1" applyBorder="1" applyAlignment="1">
      <alignment horizontal="center" vertical="center" textRotation="90"/>
    </xf>
    <xf numFmtId="0" fontId="0" fillId="5" borderId="37" xfId="0" applyFill="1" applyBorder="1" applyAlignment="1">
      <alignment horizontal="center" vertical="center" textRotation="90"/>
    </xf>
    <xf numFmtId="0" fontId="0" fillId="5" borderId="35" xfId="0" applyFill="1" applyBorder="1" applyAlignment="1">
      <alignment horizontal="center" vertical="center" textRotation="90"/>
    </xf>
    <xf numFmtId="0" fontId="7" fillId="5" borderId="32" xfId="0" applyFont="1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3" xfId="0" applyBorder="1" applyAlignment="1"/>
    <xf numFmtId="0" fontId="0" fillId="0" borderId="34" xfId="0" applyBorder="1" applyAlignment="1"/>
    <xf numFmtId="0" fontId="12" fillId="2" borderId="38" xfId="0" applyFont="1" applyFill="1" applyBorder="1" applyAlignment="1"/>
    <xf numFmtId="0" fontId="10" fillId="0" borderId="38" xfId="0" applyFont="1" applyBorder="1" applyAlignment="1"/>
    <xf numFmtId="0" fontId="7" fillId="6" borderId="32" xfId="0" applyFont="1" applyFill="1" applyBorder="1" applyAlignment="1">
      <alignment horizontal="center" vertical="center"/>
    </xf>
    <xf numFmtId="0" fontId="7" fillId="6" borderId="33" xfId="0" applyFont="1" applyFill="1" applyBorder="1" applyAlignment="1">
      <alignment horizontal="center" vertical="center"/>
    </xf>
    <xf numFmtId="0" fontId="7" fillId="6" borderId="34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</cellXfs>
  <cellStyles count="8">
    <cellStyle name="Bad" xfId="7" builtinId="27"/>
    <cellStyle name="Normal" xfId="0" builtinId="0"/>
    <cellStyle name="Normal 2" xfId="5"/>
    <cellStyle name="PTSNUM" xfId="1"/>
    <cellStyle name="PTSTOT" xfId="2"/>
    <cellStyle name="PTSTOT 2" xfId="6"/>
    <cellStyle name="PTSTOT_Information Sheet" xfId="4"/>
    <cellStyle name="PTSTXT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5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sharedStrings" Target="sharedStrings.xml"/><Relationship Id="rId5" Type="http://schemas.openxmlformats.org/officeDocument/2006/relationships/chartsheet" Target="chartsheets/sheet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 </a:t>
            </a:r>
          </a:p>
          <a:p>
            <a:pPr>
              <a:defRPr sz="1600"/>
            </a:pPr>
            <a:r>
              <a:rPr lang="en-US" sz="1600"/>
              <a:t>2016 Event Entries - Drivers</a:t>
            </a:r>
          </a:p>
        </c:rich>
      </c:tx>
      <c:layout>
        <c:manualLayout>
          <c:xMode val="edge"/>
          <c:yMode val="edge"/>
          <c:x val="0.37196047463975734"/>
          <c:y val="2.091859996257711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Top Truck</c:v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</c:spPr>
          <c:invertIfNegative val="0"/>
          <c:cat>
            <c:strRef>
              <c:f>Tables!$C$16:$K$16</c:f>
              <c:strCache>
                <c:ptCount val="8"/>
                <c:pt idx="0">
                  <c:v>1 - Rayton</c:v>
                </c:pt>
                <c:pt idx="1">
                  <c:v>2 - Rustenburg</c:v>
                </c:pt>
                <c:pt idx="2">
                  <c:v>3 - Midvaal</c:v>
                </c:pt>
                <c:pt idx="3">
                  <c:v>4 - Steineck</c:v>
                </c:pt>
                <c:pt idx="4">
                  <c:v>5 - Steineck</c:v>
                </c:pt>
                <c:pt idx="5">
                  <c:v>6 - Steineck</c:v>
                </c:pt>
                <c:pt idx="6">
                  <c:v>7 - Mbizi</c:v>
                </c:pt>
                <c:pt idx="7">
                  <c:v>8 - Parys</c:v>
                </c:pt>
              </c:strCache>
            </c:strRef>
          </c:cat>
          <c:val>
            <c:numRef>
              <c:f>Tables!$F$23:$M$23</c:f>
              <c:numCache>
                <c:formatCode>General</c:formatCode>
                <c:ptCount val="8"/>
                <c:pt idx="0">
                  <c:v>4</c:v>
                </c:pt>
                <c:pt idx="1">
                  <c:v>4</c:v>
                </c:pt>
                <c:pt idx="2">
                  <c:v>7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5</c:v>
                </c:pt>
                <c:pt idx="7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D4-4EDD-8EDC-69E702E0EA12}"/>
            </c:ext>
          </c:extLst>
        </c:ser>
        <c:ser>
          <c:idx val="2"/>
          <c:order val="1"/>
          <c:tx>
            <c:v>Modified</c:v>
          </c:tx>
          <c:spPr>
            <a:solidFill>
              <a:srgbClr val="00B050"/>
            </a:solidFill>
          </c:spPr>
          <c:invertIfNegative val="0"/>
          <c:cat>
            <c:strRef>
              <c:f>Tables!$C$16:$K$16</c:f>
              <c:strCache>
                <c:ptCount val="8"/>
                <c:pt idx="0">
                  <c:v>1 - Rayton</c:v>
                </c:pt>
                <c:pt idx="1">
                  <c:v>2 - Rustenburg</c:v>
                </c:pt>
                <c:pt idx="2">
                  <c:v>3 - Midvaal</c:v>
                </c:pt>
                <c:pt idx="3">
                  <c:v>4 - Steineck</c:v>
                </c:pt>
                <c:pt idx="4">
                  <c:v>5 - Steineck</c:v>
                </c:pt>
                <c:pt idx="5">
                  <c:v>6 - Steineck</c:v>
                </c:pt>
                <c:pt idx="6">
                  <c:v>7 - Mbizi</c:v>
                </c:pt>
                <c:pt idx="7">
                  <c:v>8 - Parys</c:v>
                </c:pt>
              </c:strCache>
            </c:strRef>
          </c:cat>
          <c:val>
            <c:numRef>
              <c:f>Tables!$F$25:$M$25</c:f>
              <c:numCache>
                <c:formatCode>General</c:formatCode>
                <c:ptCount val="8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13</c:v>
                </c:pt>
                <c:pt idx="4">
                  <c:v>12</c:v>
                </c:pt>
                <c:pt idx="5">
                  <c:v>9</c:v>
                </c:pt>
                <c:pt idx="6">
                  <c:v>13</c:v>
                </c:pt>
                <c:pt idx="7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D4-4EDD-8EDC-69E702E0EA12}"/>
            </c:ext>
          </c:extLst>
        </c:ser>
        <c:ser>
          <c:idx val="1"/>
          <c:order val="2"/>
          <c:tx>
            <c:v>Production Modified</c:v>
          </c:tx>
          <c:spPr>
            <a:solidFill>
              <a:schemeClr val="tx2"/>
            </a:solidFill>
          </c:spPr>
          <c:invertIfNegative val="0"/>
          <c:cat>
            <c:strRef>
              <c:f>Tables!$C$16:$K$16</c:f>
              <c:strCache>
                <c:ptCount val="8"/>
                <c:pt idx="0">
                  <c:v>1 - Rayton</c:v>
                </c:pt>
                <c:pt idx="1">
                  <c:v>2 - Rustenburg</c:v>
                </c:pt>
                <c:pt idx="2">
                  <c:v>3 - Midvaal</c:v>
                </c:pt>
                <c:pt idx="3">
                  <c:v>4 - Steineck</c:v>
                </c:pt>
                <c:pt idx="4">
                  <c:v>5 - Steineck</c:v>
                </c:pt>
                <c:pt idx="5">
                  <c:v>6 - Steineck</c:v>
                </c:pt>
                <c:pt idx="6">
                  <c:v>7 - Mbizi</c:v>
                </c:pt>
                <c:pt idx="7">
                  <c:v>8 - Parys</c:v>
                </c:pt>
              </c:strCache>
            </c:strRef>
          </c:cat>
          <c:val>
            <c:numRef>
              <c:f>Tables!$F$24:$M$24</c:f>
              <c:numCache>
                <c:formatCode>General</c:formatCode>
                <c:ptCount val="8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6D4-4EDD-8EDC-69E702E0E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4488008"/>
        <c:axId val="5944884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Street Legal Lockers</c:v>
                </c:tx>
                <c:spPr>
                  <a:solidFill>
                    <a:srgbClr val="FFFF00"/>
                  </a:solidFill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Tables!$C$16:$K$16</c15:sqref>
                        </c15:formulaRef>
                      </c:ext>
                    </c:extLst>
                    <c:strCache>
                      <c:ptCount val="8"/>
                      <c:pt idx="0">
                        <c:v>1 - Rayton</c:v>
                      </c:pt>
                      <c:pt idx="1">
                        <c:v>2 - Rustenburg</c:v>
                      </c:pt>
                      <c:pt idx="2">
                        <c:v>3 - Midvaal</c:v>
                      </c:pt>
                      <c:pt idx="3">
                        <c:v>4 - Steineck</c:v>
                      </c:pt>
                      <c:pt idx="4">
                        <c:v>5 - Steineck</c:v>
                      </c:pt>
                      <c:pt idx="5">
                        <c:v>6 - Steineck</c:v>
                      </c:pt>
                      <c:pt idx="6">
                        <c:v>7 - Mbizi</c:v>
                      </c:pt>
                      <c:pt idx="7">
                        <c:v>8 - Parys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Tables!$F$26:$M$26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7-D6D4-4EDD-8EDC-69E702E0EA12}"/>
                  </c:ext>
                </c:extLst>
              </c15:ser>
            </c15:filteredBarSeries>
            <c15:filteredBarSeries>
              <c15:ser>
                <c:idx val="5"/>
                <c:order val="4"/>
                <c:tx>
                  <c:v>Open</c:v>
                </c:tx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Tables!$C$16:$K$16</c15:sqref>
                        </c15:formulaRef>
                      </c:ext>
                    </c:extLst>
                    <c:strCache>
                      <c:ptCount val="8"/>
                      <c:pt idx="0">
                        <c:v>1 - Rayton</c:v>
                      </c:pt>
                      <c:pt idx="1">
                        <c:v>2 - Rustenburg</c:v>
                      </c:pt>
                      <c:pt idx="2">
                        <c:v>3 - Midvaal</c:v>
                      </c:pt>
                      <c:pt idx="3">
                        <c:v>4 - Steineck</c:v>
                      </c:pt>
                      <c:pt idx="4">
                        <c:v>5 - Steineck</c:v>
                      </c:pt>
                      <c:pt idx="5">
                        <c:v>6 - Steineck</c:v>
                      </c:pt>
                      <c:pt idx="6">
                        <c:v>7 - Mbizi</c:v>
                      </c:pt>
                      <c:pt idx="7">
                        <c:v>8 - Parys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Tables!$F$28:$M$28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D6D4-4EDD-8EDC-69E702E0EA12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7"/>
          <c:order val="5"/>
          <c:tx>
            <c:v>Total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Tables!$F$29:$M$29</c:f>
              <c:numCache>
                <c:formatCode>General</c:formatCode>
                <c:ptCount val="8"/>
                <c:pt idx="0">
                  <c:v>22</c:v>
                </c:pt>
                <c:pt idx="1">
                  <c:v>22</c:v>
                </c:pt>
                <c:pt idx="2">
                  <c:v>25</c:v>
                </c:pt>
                <c:pt idx="3">
                  <c:v>23</c:v>
                </c:pt>
                <c:pt idx="4">
                  <c:v>22</c:v>
                </c:pt>
                <c:pt idx="5">
                  <c:v>21</c:v>
                </c:pt>
                <c:pt idx="6">
                  <c:v>25</c:v>
                </c:pt>
                <c:pt idx="7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6D4-4EDD-8EDC-69E702E0EA12}"/>
            </c:ext>
          </c:extLst>
        </c:ser>
        <c:ser>
          <c:idx val="10"/>
          <c:order val="7"/>
          <c:tx>
            <c:v>Modified Average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dLbls>
            <c:spPr>
              <a:solidFill>
                <a:schemeClr val="bg1"/>
              </a:solidFill>
              <a:effectLst>
                <a:softEdge rad="63500"/>
              </a:effectLst>
            </c:spPr>
            <c:txPr>
              <a:bodyPr/>
              <a:lstStyle/>
              <a:p>
                <a:pPr>
                  <a:defRPr b="1">
                    <a:solidFill>
                      <a:srgbClr val="00B05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Tables!$F$34:$M$34</c:f>
              <c:numCache>
                <c:formatCode>0.0</c:formatCode>
                <c:ptCount val="8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11.5</c:v>
                </c:pt>
                <c:pt idx="4">
                  <c:v>11.6</c:v>
                </c:pt>
                <c:pt idx="5">
                  <c:v>11.166666666666666</c:v>
                </c:pt>
                <c:pt idx="6">
                  <c:v>11.428571428571429</c:v>
                </c:pt>
                <c:pt idx="7">
                  <c:v>11.25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6D4-4EDD-8EDC-69E702E0EA12}"/>
            </c:ext>
          </c:extLst>
        </c:ser>
        <c:ser>
          <c:idx val="9"/>
          <c:order val="8"/>
          <c:tx>
            <c:v>Production Modified Average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dLbls>
            <c:spPr>
              <a:solidFill>
                <a:schemeClr val="bg1"/>
              </a:solidFill>
              <a:effectLst>
                <a:softEdge rad="63500"/>
              </a:effectLst>
            </c:spPr>
            <c:txPr>
              <a:bodyPr/>
              <a:lstStyle/>
              <a:p>
                <a:pPr>
                  <a:defRPr b="1">
                    <a:solidFill>
                      <a:srgbClr val="0070C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Tables!$F$33:$M$33</c:f>
              <c:numCache>
                <c:formatCode>0.0</c:formatCode>
                <c:ptCount val="8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6.75</c:v>
                </c:pt>
                <c:pt idx="4">
                  <c:v>6.6</c:v>
                </c:pt>
                <c:pt idx="5">
                  <c:v>6.5</c:v>
                </c:pt>
                <c:pt idx="6">
                  <c:v>6.5714285714285712</c:v>
                </c:pt>
                <c:pt idx="7">
                  <c:v>6.125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6D4-4EDD-8EDC-69E702E0EA12}"/>
            </c:ext>
          </c:extLst>
        </c:ser>
        <c:ser>
          <c:idx val="4"/>
          <c:order val="9"/>
          <c:tx>
            <c:v>Top Truck Average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dLbls>
            <c:spPr>
              <a:solidFill>
                <a:schemeClr val="bg1"/>
              </a:solidFill>
              <a:ln>
                <a:noFill/>
              </a:ln>
              <a:effectLst>
                <a:softEdge rad="63500"/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Tables!$F$32:$M$32</c:f>
              <c:numCache>
                <c:formatCode>0.0</c:formatCode>
                <c:ptCount val="8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4.75</c:v>
                </c:pt>
                <c:pt idx="4">
                  <c:v>4.5999999999999996</c:v>
                </c:pt>
                <c:pt idx="5">
                  <c:v>4.833333333333333</c:v>
                </c:pt>
                <c:pt idx="6">
                  <c:v>4.8571428571428568</c:v>
                </c:pt>
                <c:pt idx="7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6D4-4EDD-8EDC-69E702E0E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2520392"/>
        <c:axId val="594154400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8"/>
                <c:order val="6"/>
                <c:tx>
                  <c:v>Combined Nationals Average</c:v>
                </c:tx>
                <c:spPr>
                  <a:ln>
                    <a:solidFill>
                      <a:schemeClr val="tx1"/>
                    </a:solidFill>
                  </a:ln>
                </c:spPr>
                <c:marker>
                  <c:symbol val="none"/>
                </c:marker>
                <c:dLbls>
                  <c:spPr>
                    <a:solidFill>
                      <a:schemeClr val="bg1"/>
                    </a:solidFill>
                    <a:effectLst>
                      <a:softEdge rad="63500"/>
                    </a:effectLst>
                  </c:spPr>
                  <c:txPr>
                    <a:bodyPr/>
                    <a:lstStyle/>
                    <a:p>
                      <a:pPr>
                        <a:defRPr b="1"/>
                      </a:pPr>
                      <a:endParaRPr lang="en-U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Tables!$F$31:$M$31</c15:sqref>
                        </c15:formulaRef>
                      </c:ext>
                    </c:extLst>
                    <c:numCache>
                      <c:formatCode>0.0</c:formatCode>
                      <c:ptCount val="8"/>
                      <c:pt idx="0">
                        <c:v>4</c:v>
                      </c:pt>
                      <c:pt idx="1">
                        <c:v>4</c:v>
                      </c:pt>
                      <c:pt idx="2">
                        <c:v>5</c:v>
                      </c:pt>
                      <c:pt idx="3">
                        <c:v>4.75</c:v>
                      </c:pt>
                      <c:pt idx="4">
                        <c:v>4.5999999999999996</c:v>
                      </c:pt>
                      <c:pt idx="5">
                        <c:v>4.833333333333333</c:v>
                      </c:pt>
                      <c:pt idx="6">
                        <c:v>4.8571428571428568</c:v>
                      </c:pt>
                      <c:pt idx="7">
                        <c:v>5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D6D4-4EDD-8EDC-69E702E0EA12}"/>
                  </c:ext>
                </c:extLst>
              </c15:ser>
            </c15:filteredLineSeries>
          </c:ext>
        </c:extLst>
      </c:lineChart>
      <c:catAx>
        <c:axId val="594488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594488400"/>
        <c:crosses val="autoZero"/>
        <c:auto val="1"/>
        <c:lblAlgn val="ctr"/>
        <c:lblOffset val="100"/>
        <c:noMultiLvlLbl val="0"/>
      </c:catAx>
      <c:valAx>
        <c:axId val="594488400"/>
        <c:scaling>
          <c:orientation val="minMax"/>
          <c:max val="14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/>
                  <a:t>Nr of Entries per Event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94488008"/>
        <c:crosses val="autoZero"/>
        <c:crossBetween val="between"/>
      </c:valAx>
      <c:valAx>
        <c:axId val="594154400"/>
        <c:scaling>
          <c:orientation val="minMax"/>
          <c:max val="45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/>
                  <a:t>Total nr of Entries and Averages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42520392"/>
        <c:crosses val="max"/>
        <c:crossBetween val="between"/>
      </c:valAx>
      <c:catAx>
        <c:axId val="342520392"/>
        <c:scaling>
          <c:orientation val="minMax"/>
        </c:scaling>
        <c:delete val="1"/>
        <c:axPos val="b"/>
        <c:majorTickMark val="out"/>
        <c:minorTickMark val="none"/>
        <c:tickLblPos val="nextTo"/>
        <c:crossAx val="594154400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 </a:t>
            </a:r>
          </a:p>
          <a:p>
            <a:pPr>
              <a:defRPr sz="1600"/>
            </a:pPr>
            <a:r>
              <a:rPr lang="en-US" sz="1600"/>
              <a:t>2016 Event Entries - Co-Drivers</a:t>
            </a:r>
          </a:p>
        </c:rich>
      </c:tx>
      <c:layout>
        <c:manualLayout>
          <c:xMode val="edge"/>
          <c:yMode val="edge"/>
          <c:x val="0.37196047463975734"/>
          <c:y val="2.091859996257711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Top Truck</c:v>
          </c:tx>
          <c:spPr>
            <a:solidFill>
              <a:srgbClr val="FFC000"/>
            </a:solidFill>
          </c:spPr>
          <c:invertIfNegative val="0"/>
          <c:cat>
            <c:strRef>
              <c:f>Tables!$C$16:$J$16</c:f>
              <c:strCache>
                <c:ptCount val="8"/>
                <c:pt idx="0">
                  <c:v>1 - Rayton</c:v>
                </c:pt>
                <c:pt idx="1">
                  <c:v>2 - Rustenburg</c:v>
                </c:pt>
                <c:pt idx="2">
                  <c:v>3 - Midvaal</c:v>
                </c:pt>
                <c:pt idx="3">
                  <c:v>4 - Steineck</c:v>
                </c:pt>
                <c:pt idx="4">
                  <c:v>5 - Steineck</c:v>
                </c:pt>
                <c:pt idx="5">
                  <c:v>6 - Steineck</c:v>
                </c:pt>
                <c:pt idx="6">
                  <c:v>7 - Mbizi</c:v>
                </c:pt>
                <c:pt idx="7">
                  <c:v>8 - Parys</c:v>
                </c:pt>
              </c:strCache>
            </c:strRef>
          </c:cat>
          <c:val>
            <c:numRef>
              <c:f>Tables!$F$41:$M$41</c:f>
              <c:numCache>
                <c:formatCode>General</c:formatCode>
                <c:ptCount val="8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5</c:v>
                </c:pt>
                <c:pt idx="7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69A-4CD7-8542-FF101D91B4B1}"/>
            </c:ext>
          </c:extLst>
        </c:ser>
        <c:ser>
          <c:idx val="2"/>
          <c:order val="1"/>
          <c:tx>
            <c:v>Modified</c:v>
          </c:tx>
          <c:spPr>
            <a:solidFill>
              <a:srgbClr val="00B050"/>
            </a:solidFill>
          </c:spPr>
          <c:invertIfNegative val="0"/>
          <c:cat>
            <c:strRef>
              <c:f>Tables!$C$16:$J$16</c:f>
              <c:strCache>
                <c:ptCount val="8"/>
                <c:pt idx="0">
                  <c:v>1 - Rayton</c:v>
                </c:pt>
                <c:pt idx="1">
                  <c:v>2 - Rustenburg</c:v>
                </c:pt>
                <c:pt idx="2">
                  <c:v>3 - Midvaal</c:v>
                </c:pt>
                <c:pt idx="3">
                  <c:v>4 - Steineck</c:v>
                </c:pt>
                <c:pt idx="4">
                  <c:v>5 - Steineck</c:v>
                </c:pt>
                <c:pt idx="5">
                  <c:v>6 - Steineck</c:v>
                </c:pt>
                <c:pt idx="6">
                  <c:v>7 - Mbizi</c:v>
                </c:pt>
                <c:pt idx="7">
                  <c:v>8 - Parys</c:v>
                </c:pt>
              </c:strCache>
            </c:strRef>
          </c:cat>
          <c:val>
            <c:numRef>
              <c:f>Tables!$F$43:$M$43</c:f>
              <c:numCache>
                <c:formatCode>General</c:formatCode>
                <c:ptCount val="8"/>
                <c:pt idx="0">
                  <c:v>10</c:v>
                </c:pt>
                <c:pt idx="1">
                  <c:v>11</c:v>
                </c:pt>
                <c:pt idx="2">
                  <c:v>11</c:v>
                </c:pt>
                <c:pt idx="3">
                  <c:v>13</c:v>
                </c:pt>
                <c:pt idx="4">
                  <c:v>12</c:v>
                </c:pt>
                <c:pt idx="5">
                  <c:v>9</c:v>
                </c:pt>
                <c:pt idx="6">
                  <c:v>13</c:v>
                </c:pt>
                <c:pt idx="7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69A-4CD7-8542-FF101D91B4B1}"/>
            </c:ext>
          </c:extLst>
        </c:ser>
        <c:ser>
          <c:idx val="1"/>
          <c:order val="2"/>
          <c:tx>
            <c:v>Production Modified</c:v>
          </c:tx>
          <c:spPr>
            <a:solidFill>
              <a:schemeClr val="tx2"/>
            </a:solidFill>
          </c:spPr>
          <c:invertIfNegative val="0"/>
          <c:cat>
            <c:strRef>
              <c:f>Tables!$C$16:$J$16</c:f>
              <c:strCache>
                <c:ptCount val="8"/>
                <c:pt idx="0">
                  <c:v>1 - Rayton</c:v>
                </c:pt>
                <c:pt idx="1">
                  <c:v>2 - Rustenburg</c:v>
                </c:pt>
                <c:pt idx="2">
                  <c:v>3 - Midvaal</c:v>
                </c:pt>
                <c:pt idx="3">
                  <c:v>4 - Steineck</c:v>
                </c:pt>
                <c:pt idx="4">
                  <c:v>5 - Steineck</c:v>
                </c:pt>
                <c:pt idx="5">
                  <c:v>6 - Steineck</c:v>
                </c:pt>
                <c:pt idx="6">
                  <c:v>7 - Mbizi</c:v>
                </c:pt>
                <c:pt idx="7">
                  <c:v>8 - Parys</c:v>
                </c:pt>
              </c:strCache>
            </c:strRef>
          </c:cat>
          <c:val>
            <c:numRef>
              <c:f>Tables!$F$42:$M$42</c:f>
              <c:numCache>
                <c:formatCode>General</c:formatCode>
                <c:ptCount val="8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69A-4CD7-8542-FF101D91B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5318016"/>
        <c:axId val="5953203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Street Legal Lockers</c:v>
                </c:tx>
                <c:spPr>
                  <a:solidFill>
                    <a:srgbClr val="FFFF00"/>
                  </a:solidFill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Tables!$C$16:$J$16</c15:sqref>
                        </c15:formulaRef>
                      </c:ext>
                    </c:extLst>
                    <c:strCache>
                      <c:ptCount val="8"/>
                      <c:pt idx="0">
                        <c:v>1 - Rayton</c:v>
                      </c:pt>
                      <c:pt idx="1">
                        <c:v>2 - Rustenburg</c:v>
                      </c:pt>
                      <c:pt idx="2">
                        <c:v>3 - Midvaal</c:v>
                      </c:pt>
                      <c:pt idx="3">
                        <c:v>4 - Steineck</c:v>
                      </c:pt>
                      <c:pt idx="4">
                        <c:v>5 - Steineck</c:v>
                      </c:pt>
                      <c:pt idx="5">
                        <c:v>6 - Steineck</c:v>
                      </c:pt>
                      <c:pt idx="6">
                        <c:v>7 - Mbizi</c:v>
                      </c:pt>
                      <c:pt idx="7">
                        <c:v>8 - Parys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Tables!$F$44:$M$44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7-869A-4CD7-8542-FF101D91B4B1}"/>
                  </c:ext>
                </c:extLst>
              </c15:ser>
            </c15:filteredBarSeries>
            <c15:filteredBarSeries>
              <c15:ser>
                <c:idx val="5"/>
                <c:order val="4"/>
                <c:tx>
                  <c:v>Open</c:v>
                </c:tx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Tables!$C$16:$J$16</c15:sqref>
                        </c15:formulaRef>
                      </c:ext>
                    </c:extLst>
                    <c:strCache>
                      <c:ptCount val="8"/>
                      <c:pt idx="0">
                        <c:v>1 - Rayton</c:v>
                      </c:pt>
                      <c:pt idx="1">
                        <c:v>2 - Rustenburg</c:v>
                      </c:pt>
                      <c:pt idx="2">
                        <c:v>3 - Midvaal</c:v>
                      </c:pt>
                      <c:pt idx="3">
                        <c:v>4 - Steineck</c:v>
                      </c:pt>
                      <c:pt idx="4">
                        <c:v>5 - Steineck</c:v>
                      </c:pt>
                      <c:pt idx="5">
                        <c:v>6 - Steineck</c:v>
                      </c:pt>
                      <c:pt idx="6">
                        <c:v>7 - Mbizi</c:v>
                      </c:pt>
                      <c:pt idx="7">
                        <c:v>8 - Parys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Tables!$F$46:$M$46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8-869A-4CD7-8542-FF101D91B4B1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7"/>
          <c:order val="5"/>
          <c:tx>
            <c:v>Total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Tables!$F$47:$M$47</c:f>
              <c:numCache>
                <c:formatCode>General</c:formatCode>
                <c:ptCount val="8"/>
                <c:pt idx="0">
                  <c:v>21</c:v>
                </c:pt>
                <c:pt idx="1">
                  <c:v>22</c:v>
                </c:pt>
                <c:pt idx="2">
                  <c:v>24</c:v>
                </c:pt>
                <c:pt idx="3">
                  <c:v>23</c:v>
                </c:pt>
                <c:pt idx="4">
                  <c:v>22</c:v>
                </c:pt>
                <c:pt idx="5">
                  <c:v>21</c:v>
                </c:pt>
                <c:pt idx="6">
                  <c:v>25</c:v>
                </c:pt>
                <c:pt idx="7">
                  <c:v>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69A-4CD7-8542-FF101D91B4B1}"/>
            </c:ext>
          </c:extLst>
        </c:ser>
        <c:ser>
          <c:idx val="10"/>
          <c:order val="7"/>
          <c:tx>
            <c:v>Modified Average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dLbls>
            <c:spPr>
              <a:solidFill>
                <a:schemeClr val="bg1"/>
              </a:solidFill>
              <a:effectLst>
                <a:softEdge rad="63500"/>
              </a:effectLst>
            </c:spPr>
            <c:txPr>
              <a:bodyPr/>
              <a:lstStyle/>
              <a:p>
                <a:pPr>
                  <a:defRPr b="1">
                    <a:solidFill>
                      <a:srgbClr val="00B05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Tables!$F$52:$M$52</c:f>
              <c:numCache>
                <c:formatCode>0.0</c:formatCode>
                <c:ptCount val="8"/>
                <c:pt idx="0">
                  <c:v>10</c:v>
                </c:pt>
                <c:pt idx="1">
                  <c:v>10.5</c:v>
                </c:pt>
                <c:pt idx="2">
                  <c:v>10.666666666666666</c:v>
                </c:pt>
                <c:pt idx="3">
                  <c:v>11.25</c:v>
                </c:pt>
                <c:pt idx="4">
                  <c:v>11.4</c:v>
                </c:pt>
                <c:pt idx="5">
                  <c:v>11</c:v>
                </c:pt>
                <c:pt idx="6">
                  <c:v>11.285714285714286</c:v>
                </c:pt>
                <c:pt idx="7">
                  <c:v>11.125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69A-4CD7-8542-FF101D91B4B1}"/>
            </c:ext>
          </c:extLst>
        </c:ser>
        <c:ser>
          <c:idx val="9"/>
          <c:order val="8"/>
          <c:tx>
            <c:v>Production Modified Average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dLbls>
            <c:spPr>
              <a:solidFill>
                <a:schemeClr val="bg1"/>
              </a:solidFill>
              <a:effectLst>
                <a:softEdge rad="63500"/>
              </a:effectLst>
            </c:spPr>
            <c:txPr>
              <a:bodyPr/>
              <a:lstStyle/>
              <a:p>
                <a:pPr algn="ctr">
                  <a:defRPr lang="en-ZA" sz="1000" b="1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Tables!$F$51:$M$51</c:f>
              <c:numCache>
                <c:formatCode>0.0</c:formatCode>
                <c:ptCount val="8"/>
                <c:pt idx="0">
                  <c:v>7</c:v>
                </c:pt>
                <c:pt idx="1">
                  <c:v>7</c:v>
                </c:pt>
                <c:pt idx="2">
                  <c:v>7</c:v>
                </c:pt>
                <c:pt idx="3">
                  <c:v>6.75</c:v>
                </c:pt>
                <c:pt idx="4">
                  <c:v>6.6</c:v>
                </c:pt>
                <c:pt idx="5">
                  <c:v>6.5</c:v>
                </c:pt>
                <c:pt idx="6">
                  <c:v>6.5714285714285712</c:v>
                </c:pt>
                <c:pt idx="7">
                  <c:v>6.125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869A-4CD7-8542-FF101D91B4B1}"/>
            </c:ext>
          </c:extLst>
        </c:ser>
        <c:ser>
          <c:idx val="4"/>
          <c:order val="9"/>
          <c:tx>
            <c:v>Top Truck Average</c:v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dLbls>
            <c:spPr>
              <a:solidFill>
                <a:schemeClr val="bg1"/>
              </a:solidFill>
              <a:ln>
                <a:noFill/>
              </a:ln>
              <a:effectLst>
                <a:softEdge rad="31750"/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C000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Tables!$F$41:$M$41</c:f>
              <c:numCache>
                <c:formatCode>General</c:formatCode>
                <c:ptCount val="8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5</c:v>
                </c:pt>
                <c:pt idx="7">
                  <c:v>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869A-4CD7-8542-FF101D91B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5314488"/>
        <c:axId val="595315664"/>
        <c:extLst xmlns:c16r2="http://schemas.microsoft.com/office/drawing/2015/06/chart">
          <c:ext xmlns:c15="http://schemas.microsoft.com/office/drawing/2012/chart" uri="{02D57815-91ED-43cb-92C2-25804820EDAC}">
            <c15:filteredLineSeries>
              <c15:ser>
                <c:idx val="8"/>
                <c:order val="6"/>
                <c:tx>
                  <c:v>Combined Nationals Average</c:v>
                </c:tx>
                <c:spPr>
                  <a:ln>
                    <a:solidFill>
                      <a:schemeClr val="tx1"/>
                    </a:solidFill>
                  </a:ln>
                </c:spPr>
                <c:marker>
                  <c:symbol val="none"/>
                </c:marker>
                <c:dLbls>
                  <c:spPr>
                    <a:solidFill>
                      <a:schemeClr val="bg1"/>
                    </a:solidFill>
                    <a:effectLst>
                      <a:softEdge rad="63500"/>
                    </a:effectLst>
                  </c:spPr>
                  <c:txPr>
                    <a:bodyPr/>
                    <a:lstStyle/>
                    <a:p>
                      <a:pPr>
                        <a:defRPr b="1"/>
                      </a:pPr>
                      <a:endParaRPr lang="en-US"/>
                    </a:p>
                  </c:txPr>
                  <c:dLblPos val="l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Tables!$F$49:$M$49</c15:sqref>
                        </c15:formulaRef>
                      </c:ext>
                    </c:extLst>
                    <c:numCache>
                      <c:formatCode>0.0</c:formatCode>
                      <c:ptCount val="8"/>
                      <c:pt idx="0">
                        <c:v>4</c:v>
                      </c:pt>
                      <c:pt idx="1">
                        <c:v>4</c:v>
                      </c:pt>
                      <c:pt idx="2">
                        <c:v>4.666666666666667</c:v>
                      </c:pt>
                      <c:pt idx="3">
                        <c:v>4.5</c:v>
                      </c:pt>
                      <c:pt idx="4">
                        <c:v>4.4000000000000004</c:v>
                      </c:pt>
                      <c:pt idx="5">
                        <c:v>4.666666666666667</c:v>
                      </c:pt>
                      <c:pt idx="6">
                        <c:v>4.7142857142857144</c:v>
                      </c:pt>
                      <c:pt idx="7">
                        <c:v>4.875</c:v>
                      </c:pt>
                    </c:numCache>
                  </c:numRef>
                </c:val>
                <c:smooth val="0"/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9-869A-4CD7-8542-FF101D91B4B1}"/>
                  </c:ext>
                </c:extLst>
              </c15:ser>
            </c15:filteredLineSeries>
          </c:ext>
        </c:extLst>
      </c:lineChart>
      <c:catAx>
        <c:axId val="595318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595320368"/>
        <c:crosses val="autoZero"/>
        <c:auto val="1"/>
        <c:lblAlgn val="ctr"/>
        <c:lblOffset val="100"/>
        <c:noMultiLvlLbl val="0"/>
      </c:catAx>
      <c:valAx>
        <c:axId val="595320368"/>
        <c:scaling>
          <c:orientation val="minMax"/>
          <c:max val="1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/>
                  <a:t>Nr of Entries per Event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95318016"/>
        <c:crosses val="autoZero"/>
        <c:crossBetween val="between"/>
      </c:valAx>
      <c:valAx>
        <c:axId val="595315664"/>
        <c:scaling>
          <c:orientation val="minMax"/>
          <c:max val="45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/>
                  <a:t>Total nr of Entries and Averages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95314488"/>
        <c:crosses val="max"/>
        <c:crossBetween val="between"/>
      </c:valAx>
      <c:catAx>
        <c:axId val="595314488"/>
        <c:scaling>
          <c:orientation val="minMax"/>
        </c:scaling>
        <c:delete val="1"/>
        <c:axPos val="b"/>
        <c:majorTickMark val="out"/>
        <c:minorTickMark val="none"/>
        <c:tickLblPos val="nextTo"/>
        <c:crossAx val="595315664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25" right="0.25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25" right="0.25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171449</xdr:colOff>
      <xdr:row>0</xdr:row>
      <xdr:rowOff>47625</xdr:rowOff>
    </xdr:from>
    <xdr:to>
      <xdr:col>4</xdr:col>
      <xdr:colOff>380999</xdr:colOff>
      <xdr:row>2</xdr:row>
      <xdr:rowOff>40766</xdr:rowOff>
    </xdr:to>
    <xdr:grpSp>
      <xdr:nvGrpSpPr>
        <xdr:cNvPr id="4" name="Group 3"/>
        <xdr:cNvGrpSpPr/>
      </xdr:nvGrpSpPr>
      <xdr:grpSpPr>
        <a:xfrm>
          <a:off x="171449" y="47625"/>
          <a:ext cx="3035300" cy="903308"/>
          <a:chOff x="171449" y="47625"/>
          <a:chExt cx="3038475" cy="898016"/>
        </a:xfrm>
      </xdr:grpSpPr>
      <xdr:pic>
        <xdr:nvPicPr>
          <xdr:cNvPr id="3" name="Picture 2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105"/>
          <a:stretch/>
        </xdr:blipFill>
        <xdr:spPr bwMode="auto">
          <a:xfrm>
            <a:off x="171449" y="47625"/>
            <a:ext cx="3038475" cy="638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" name="TextBox 1"/>
          <xdr:cNvSpPr txBox="1"/>
        </xdr:nvSpPr>
        <xdr:spPr>
          <a:xfrm>
            <a:off x="2343150" y="571500"/>
            <a:ext cx="652743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ZA" sz="1800" b="1">
                <a:solidFill>
                  <a:schemeClr val="accent6">
                    <a:lumMod val="75000"/>
                  </a:schemeClr>
                </a:solidFill>
              </a:rPr>
              <a:t>2016</a:t>
            </a:r>
          </a:p>
        </xdr:txBody>
      </xdr:sp>
    </xdr:grpSp>
    <xdr:clientData/>
  </xdr:twoCellAnchor>
  <xdr:twoCellAnchor>
    <xdr:from>
      <xdr:col>7</xdr:col>
      <xdr:colOff>0</xdr:colOff>
      <xdr:row>0</xdr:row>
      <xdr:rowOff>0</xdr:rowOff>
    </xdr:from>
    <xdr:to>
      <xdr:col>8</xdr:col>
      <xdr:colOff>795036</xdr:colOff>
      <xdr:row>2</xdr:row>
      <xdr:rowOff>13758</xdr:rowOff>
    </xdr:to>
    <xdr:pic>
      <xdr:nvPicPr>
        <xdr:cNvPr id="5" name="Picture 1" descr="MSA logo.T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0" y="0"/>
          <a:ext cx="2128536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171449</xdr:colOff>
      <xdr:row>0</xdr:row>
      <xdr:rowOff>47625</xdr:rowOff>
    </xdr:from>
    <xdr:to>
      <xdr:col>4</xdr:col>
      <xdr:colOff>380999</xdr:colOff>
      <xdr:row>2</xdr:row>
      <xdr:rowOff>40766</xdr:rowOff>
    </xdr:to>
    <xdr:grpSp>
      <xdr:nvGrpSpPr>
        <xdr:cNvPr id="2" name="Group 1"/>
        <xdr:cNvGrpSpPr/>
      </xdr:nvGrpSpPr>
      <xdr:grpSpPr>
        <a:xfrm>
          <a:off x="171449" y="47625"/>
          <a:ext cx="3035300" cy="903308"/>
          <a:chOff x="171449" y="47625"/>
          <a:chExt cx="3038475" cy="898016"/>
        </a:xfrm>
      </xdr:grpSpPr>
      <xdr:pic>
        <xdr:nvPicPr>
          <xdr:cNvPr id="3" name="Picture 2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105"/>
          <a:stretch/>
        </xdr:blipFill>
        <xdr:spPr bwMode="auto">
          <a:xfrm>
            <a:off x="171449" y="47625"/>
            <a:ext cx="3038475" cy="638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Box 3"/>
          <xdr:cNvSpPr txBox="1"/>
        </xdr:nvSpPr>
        <xdr:spPr>
          <a:xfrm>
            <a:off x="2343150" y="571500"/>
            <a:ext cx="652743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ZA" sz="1800" b="1">
                <a:solidFill>
                  <a:schemeClr val="accent6">
                    <a:lumMod val="75000"/>
                  </a:schemeClr>
                </a:solidFill>
              </a:rPr>
              <a:t>2016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28575</xdr:rowOff>
    </xdr:from>
    <xdr:to>
      <xdr:col>4</xdr:col>
      <xdr:colOff>428625</xdr:colOff>
      <xdr:row>2</xdr:row>
      <xdr:rowOff>21716</xdr:rowOff>
    </xdr:to>
    <xdr:grpSp>
      <xdr:nvGrpSpPr>
        <xdr:cNvPr id="4" name="Group 3"/>
        <xdr:cNvGrpSpPr/>
      </xdr:nvGrpSpPr>
      <xdr:grpSpPr>
        <a:xfrm>
          <a:off x="57150" y="28575"/>
          <a:ext cx="3038475" cy="904820"/>
          <a:chOff x="171449" y="47625"/>
          <a:chExt cx="3038475" cy="898016"/>
        </a:xfrm>
      </xdr:grpSpPr>
      <xdr:pic>
        <xdr:nvPicPr>
          <xdr:cNvPr id="5" name="Picture 4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105"/>
          <a:stretch/>
        </xdr:blipFill>
        <xdr:spPr bwMode="auto">
          <a:xfrm>
            <a:off x="171449" y="47625"/>
            <a:ext cx="3038475" cy="638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" name="TextBox 5"/>
          <xdr:cNvSpPr txBox="1"/>
        </xdr:nvSpPr>
        <xdr:spPr>
          <a:xfrm>
            <a:off x="2343150" y="571500"/>
            <a:ext cx="652743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ZA" sz="1800" b="1">
                <a:solidFill>
                  <a:schemeClr val="accent6">
                    <a:lumMod val="75000"/>
                  </a:schemeClr>
                </a:solidFill>
              </a:rPr>
              <a:t>2016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28575</xdr:rowOff>
    </xdr:from>
    <xdr:to>
      <xdr:col>4</xdr:col>
      <xdr:colOff>428625</xdr:colOff>
      <xdr:row>2</xdr:row>
      <xdr:rowOff>21716</xdr:rowOff>
    </xdr:to>
    <xdr:grpSp>
      <xdr:nvGrpSpPr>
        <xdr:cNvPr id="2" name="Group 1"/>
        <xdr:cNvGrpSpPr/>
      </xdr:nvGrpSpPr>
      <xdr:grpSpPr>
        <a:xfrm>
          <a:off x="57150" y="28575"/>
          <a:ext cx="3038475" cy="904820"/>
          <a:chOff x="171449" y="47625"/>
          <a:chExt cx="3038475" cy="898016"/>
        </a:xfrm>
      </xdr:grpSpPr>
      <xdr:pic>
        <xdr:nvPicPr>
          <xdr:cNvPr id="3" name="Picture 2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2105"/>
          <a:stretch/>
        </xdr:blipFill>
        <xdr:spPr bwMode="auto">
          <a:xfrm>
            <a:off x="171449" y="47625"/>
            <a:ext cx="3038475" cy="638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Box 3"/>
          <xdr:cNvSpPr txBox="1"/>
        </xdr:nvSpPr>
        <xdr:spPr>
          <a:xfrm>
            <a:off x="2343150" y="571500"/>
            <a:ext cx="652743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ZA" sz="1800" b="1">
                <a:solidFill>
                  <a:schemeClr val="accent6">
                    <a:lumMod val="75000"/>
                  </a:schemeClr>
                </a:solidFill>
              </a:rPr>
              <a:t>2016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10130118" cy="60847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0.10604</cdr:x>
      <cdr:y>0.00819</cdr:y>
    </cdr:from>
    <cdr:to>
      <cdr:x>0.38767</cdr:x>
      <cdr:y>0.14461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3251" y="49696"/>
          <a:ext cx="2850492" cy="8282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0.81109</cdr:x>
      <cdr:y>0.7622</cdr:y>
    </cdr:from>
    <cdr:to>
      <cdr:x>0.95742</cdr:x>
      <cdr:y>0.81049</cdr:y>
    </cdr:to>
    <cdr:grpSp>
      <cdr:nvGrpSpPr>
        <cdr:cNvPr id="5" name="Group 4"/>
        <cdr:cNvGrpSpPr/>
      </cdr:nvGrpSpPr>
      <cdr:grpSpPr>
        <a:xfrm xmlns:a="http://schemas.openxmlformats.org/drawingml/2006/main">
          <a:off x="8216437" y="4637830"/>
          <a:ext cx="1482341" cy="293835"/>
          <a:chOff x="7915275" y="1181100"/>
          <a:chExt cx="1478798" cy="292045"/>
        </a:xfrm>
      </cdr:grpSpPr>
      <cdr:sp macro="" textlink="">
        <cdr:nvSpPr>
          <cdr:cNvPr id="3" name="TextBox 2"/>
          <cdr:cNvSpPr txBox="1"/>
        </cdr:nvSpPr>
        <cdr:spPr>
          <a:xfrm xmlns:a="http://schemas.openxmlformats.org/drawingml/2006/main">
            <a:off x="7915275" y="1181100"/>
            <a:ext cx="1428912" cy="276225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19050">
            <a:solidFill>
              <a:schemeClr val="accent1"/>
            </a:solidFill>
          </a:ln>
        </cdr:spPr>
        <cdr:txBody>
          <a:bodyPr xmlns:a="http://schemas.openxmlformats.org/drawingml/2006/main" vertOverflow="clip" wrap="none" rtlCol="0"/>
          <a:lstStyle xmlns:a="http://schemas.openxmlformats.org/drawingml/2006/main"/>
          <a:p xmlns:a="http://schemas.openxmlformats.org/drawingml/2006/main">
            <a:r>
              <a:rPr lang="en-ZA" sz="1100" b="1"/>
              <a:t>Season Average:</a:t>
            </a:r>
          </a:p>
        </cdr:txBody>
      </cdr:sp>
      <cdr:sp macro="" textlink="Tables!$N$29">
        <cdr:nvSpPr>
          <cdr:cNvPr id="4" name="TextBox 3"/>
          <cdr:cNvSpPr txBox="1"/>
        </cdr:nvSpPr>
        <cdr:spPr>
          <a:xfrm xmlns:a="http://schemas.openxmlformats.org/drawingml/2006/main">
            <a:off x="8927348" y="1187395"/>
            <a:ext cx="466725" cy="28575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none" rtlCol="0"/>
          <a:lstStyle xmlns:a="http://schemas.openxmlformats.org/drawingml/2006/main"/>
          <a:p xmlns:a="http://schemas.openxmlformats.org/drawingml/2006/main">
            <a:fld id="{D7D5EC12-5872-422D-AFB7-5F65D1F2B5D3}" type="TxLink">
              <a:rPr lang="en-ZA" sz="1100" b="1">
                <a:solidFill>
                  <a:srgbClr val="FF0000"/>
                </a:solidFill>
              </a:rPr>
              <a:pPr/>
              <a:t>22.9</a:t>
            </a:fld>
            <a:endParaRPr lang="en-ZA" sz="1100" b="1">
              <a:solidFill>
                <a:srgbClr val="FF0000"/>
              </a:solidFill>
            </a:endParaRPr>
          </a:p>
        </cdr:txBody>
      </cdr:sp>
    </cdr:grp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10130118" cy="608479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0.10604</cdr:x>
      <cdr:y>0.00819</cdr:y>
    </cdr:from>
    <cdr:to>
      <cdr:x>0.38767</cdr:x>
      <cdr:y>0.14461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73251" y="49696"/>
          <a:ext cx="2850492" cy="828261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0.80903</cdr:x>
      <cdr:y>0.778</cdr:y>
    </cdr:from>
    <cdr:to>
      <cdr:x>0.95535</cdr:x>
      <cdr:y>0.82628</cdr:y>
    </cdr:to>
    <cdr:grpSp>
      <cdr:nvGrpSpPr>
        <cdr:cNvPr id="6" name="Group 5"/>
        <cdr:cNvGrpSpPr/>
      </cdr:nvGrpSpPr>
      <cdr:grpSpPr>
        <a:xfrm xmlns:a="http://schemas.openxmlformats.org/drawingml/2006/main">
          <a:off x="8195569" y="4733970"/>
          <a:ext cx="1482239" cy="293774"/>
          <a:chOff x="8176039" y="4705626"/>
          <a:chExt cx="1478798" cy="292045"/>
        </a:xfrm>
      </cdr:grpSpPr>
      <cdr:sp macro="" textlink="">
        <cdr:nvSpPr>
          <cdr:cNvPr id="4" name="TextBox 2"/>
          <cdr:cNvSpPr txBox="1"/>
        </cdr:nvSpPr>
        <cdr:spPr>
          <a:xfrm xmlns:a="http://schemas.openxmlformats.org/drawingml/2006/main">
            <a:off x="8176039" y="4705626"/>
            <a:ext cx="1428912" cy="276225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19050">
            <a:solidFill>
              <a:schemeClr val="accent1"/>
            </a:solidFill>
          </a:ln>
        </cdr:spPr>
        <cdr:txBody>
          <a:bodyPr xmlns:a="http://schemas.openxmlformats.org/drawingml/2006/main" wrap="non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en-ZA" sz="1100" b="1"/>
              <a:t>Season Average:</a:t>
            </a:r>
          </a:p>
        </cdr:txBody>
      </cdr:sp>
      <cdr:sp macro="" textlink="Tables!$N$47">
        <cdr:nvSpPr>
          <cdr:cNvPr id="5" name="TextBox 3"/>
          <cdr:cNvSpPr txBox="1"/>
        </cdr:nvSpPr>
        <cdr:spPr>
          <a:xfrm xmlns:a="http://schemas.openxmlformats.org/drawingml/2006/main">
            <a:off x="9188112" y="4711921"/>
            <a:ext cx="466725" cy="28575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non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fld id="{356194B5-36B4-4C07-8D24-37AFDD7D5BB7}" type="TxLink">
              <a:rPr lang="en-ZA" sz="1100" b="1">
                <a:solidFill>
                  <a:srgbClr val="FF0000"/>
                </a:solidFill>
              </a:rPr>
              <a:pPr/>
              <a:t>22.6</a:t>
            </a:fld>
            <a:endParaRPr lang="en-ZA" sz="1100" b="1">
              <a:solidFill>
                <a:srgbClr val="FF0000"/>
              </a:solidFill>
            </a:endParaRPr>
          </a:p>
        </cdr:txBody>
      </cdr:sp>
    </cdr:grp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R334"/>
  <sheetViews>
    <sheetView tabSelected="1" zoomScale="90" zoomScaleNormal="90" workbookViewId="0">
      <pane xSplit="9" ySplit="5" topLeftCell="GH6" activePane="bottomRight" state="frozen"/>
      <selection pane="topRight" activeCell="K1" sqref="K1"/>
      <selection pane="bottomLeft" activeCell="A5" sqref="A5"/>
      <selection pane="bottomRight" activeCell="HQ1" sqref="HQ1"/>
    </sheetView>
  </sheetViews>
  <sheetFormatPr defaultRowHeight="12.75" x14ac:dyDescent="0.2"/>
  <cols>
    <col min="1" max="1" width="2.7109375" style="17" customWidth="1"/>
    <col min="2" max="2" width="3.140625" style="4" bestFit="1" customWidth="1"/>
    <col min="3" max="3" width="24.140625" style="3" bestFit="1" customWidth="1"/>
    <col min="4" max="4" width="12.42578125" style="3" bestFit="1" customWidth="1"/>
    <col min="5" max="5" width="8" style="3" bestFit="1" customWidth="1"/>
    <col min="6" max="6" width="10.7109375" style="1" bestFit="1" customWidth="1"/>
    <col min="7" max="7" width="5.5703125" style="176" bestFit="1" customWidth="1"/>
    <col min="8" max="8" width="20" style="4" bestFit="1" customWidth="1"/>
    <col min="9" max="9" width="14.28515625" style="4" customWidth="1"/>
    <col min="10" max="10" width="6.85546875" style="311" customWidth="1"/>
    <col min="11" max="40" width="10.7109375" style="312" hidden="1" customWidth="1"/>
    <col min="41" max="41" width="8.7109375" style="312" hidden="1" customWidth="1"/>
    <col min="42" max="42" width="6.5703125" style="312" bestFit="1" customWidth="1"/>
    <col min="43" max="44" width="5.28515625" style="312" bestFit="1" customWidth="1"/>
    <col min="45" max="45" width="5.28515625" style="312" customWidth="1"/>
    <col min="46" max="46" width="7.7109375" style="312" customWidth="1"/>
    <col min="47" max="64" width="10.7109375" style="312" hidden="1" customWidth="1"/>
    <col min="65" max="76" width="10.7109375" style="311" hidden="1" customWidth="1"/>
    <col min="77" max="77" width="8.7109375" style="311" hidden="1" customWidth="1"/>
    <col min="78" max="78" width="6.5703125" style="312" bestFit="1" customWidth="1"/>
    <col min="79" max="80" width="5.28515625" style="312" bestFit="1" customWidth="1"/>
    <col min="81" max="81" width="5.28515625" style="312" customWidth="1"/>
    <col min="82" max="82" width="7.7109375" style="312" customWidth="1"/>
    <col min="83" max="100" width="10.7109375" style="312" hidden="1" customWidth="1"/>
    <col min="101" max="101" width="10.7109375" style="311" hidden="1" customWidth="1"/>
    <col min="102" max="112" width="10.7109375" style="312" hidden="1" customWidth="1"/>
    <col min="113" max="113" width="7.7109375" style="312" hidden="1" customWidth="1"/>
    <col min="114" max="114" width="6.5703125" style="312" bestFit="1" customWidth="1"/>
    <col min="115" max="116" width="5.28515625" style="312" bestFit="1" customWidth="1"/>
    <col min="117" max="117" width="5.28515625" style="312" customWidth="1"/>
    <col min="118" max="118" width="7.7109375" style="312" customWidth="1"/>
    <col min="119" max="136" width="10.7109375" style="312" hidden="1" customWidth="1"/>
    <col min="137" max="137" width="10.7109375" style="311" hidden="1" customWidth="1"/>
    <col min="138" max="148" width="10.7109375" style="312" hidden="1" customWidth="1"/>
    <col min="149" max="149" width="7.7109375" style="312" hidden="1" customWidth="1"/>
    <col min="150" max="150" width="6.5703125" style="312" bestFit="1" customWidth="1"/>
    <col min="151" max="152" width="5.28515625" style="312" bestFit="1" customWidth="1"/>
    <col min="153" max="153" width="5.28515625" style="312" customWidth="1"/>
    <col min="154" max="154" width="7.7109375" style="312" customWidth="1"/>
    <col min="155" max="172" width="10.7109375" style="312" hidden="1" customWidth="1"/>
    <col min="173" max="177" width="10.7109375" style="311" hidden="1" customWidth="1"/>
    <col min="178" max="184" width="10.7109375" style="312" hidden="1" customWidth="1"/>
    <col min="185" max="185" width="7.7109375" style="312" hidden="1" customWidth="1"/>
    <col min="186" max="186" width="6.5703125" style="312" bestFit="1" customWidth="1"/>
    <col min="187" max="188" width="5.28515625" style="312" bestFit="1" customWidth="1"/>
    <col min="189" max="189" width="5.28515625" style="312" customWidth="1"/>
    <col min="190" max="190" width="7.7109375" style="312" customWidth="1"/>
    <col min="191" max="220" width="10.7109375" style="312" hidden="1" customWidth="1"/>
    <col min="221" max="221" width="8.7109375" style="312" hidden="1" customWidth="1"/>
    <col min="222" max="222" width="6.5703125" style="312" bestFit="1" customWidth="1"/>
    <col min="223" max="224" width="5.28515625" style="312" bestFit="1" customWidth="1"/>
    <col min="225" max="225" width="5.28515625" style="312" customWidth="1"/>
    <col min="226" max="226" width="7.7109375" style="312" customWidth="1"/>
    <col min="227" max="256" width="10.7109375" style="312" hidden="1" customWidth="1"/>
    <col min="257" max="257" width="8.7109375" style="312" hidden="1" customWidth="1"/>
    <col min="258" max="258" width="6.5703125" style="312" bestFit="1" customWidth="1"/>
    <col min="259" max="260" width="5.28515625" style="312" bestFit="1" customWidth="1"/>
    <col min="261" max="261" width="5.28515625" style="312" customWidth="1"/>
    <col min="262" max="262" width="7.7109375" style="3" customWidth="1"/>
    <col min="263" max="292" width="10.7109375" style="3" hidden="1" customWidth="1"/>
    <col min="293" max="293" width="8.7109375" style="3" hidden="1" customWidth="1"/>
    <col min="294" max="294" width="6.5703125" style="3" bestFit="1" customWidth="1"/>
    <col min="295" max="296" width="5.28515625" style="3" bestFit="1" customWidth="1"/>
    <col min="297" max="297" width="5.28515625" style="3" customWidth="1"/>
    <col min="298" max="298" width="0.85546875" style="3" customWidth="1"/>
    <col min="299" max="299" width="8.7109375" style="38" customWidth="1"/>
    <col min="300" max="300" width="12.7109375" style="38" customWidth="1"/>
    <col min="301" max="301" width="9" style="17" hidden="1" customWidth="1"/>
    <col min="302" max="302" width="13.42578125" style="38" customWidth="1"/>
    <col min="303" max="308" width="8.7109375" style="38" hidden="1" customWidth="1"/>
    <col min="309" max="309" width="8.7109375" style="38" customWidth="1"/>
    <col min="310" max="310" width="0.85546875" style="38" customWidth="1"/>
    <col min="311" max="311" width="8.7109375" style="17" customWidth="1"/>
    <col min="312" max="312" width="12.7109375" style="17" customWidth="1"/>
    <col min="313" max="313" width="9" style="17" hidden="1" customWidth="1"/>
    <col min="314" max="314" width="13.140625" style="17" customWidth="1"/>
    <col min="315" max="317" width="8.7109375" style="17" hidden="1" customWidth="1"/>
    <col min="318" max="318" width="8.7109375" style="17" customWidth="1"/>
    <col min="319" max="319" width="0.85546875" style="17" customWidth="1"/>
    <col min="320" max="320" width="11.5703125" style="33" customWidth="1"/>
    <col min="321" max="321" width="0.85546875" style="17" customWidth="1"/>
    <col min="322" max="322" width="9.140625" style="17" customWidth="1"/>
    <col min="323" max="382" width="9.140625" style="17"/>
    <col min="383" max="16384" width="9.140625" style="3"/>
  </cols>
  <sheetData>
    <row r="1" spans="1:382" s="17" customFormat="1" ht="52.5" customHeight="1" thickBot="1" x14ac:dyDescent="0.25">
      <c r="B1" s="33"/>
      <c r="F1" s="139"/>
      <c r="G1" s="174"/>
      <c r="H1" s="33"/>
      <c r="I1" s="33"/>
      <c r="J1" s="42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296"/>
      <c r="AI1" s="296"/>
      <c r="AJ1" s="296"/>
      <c r="AK1" s="296"/>
      <c r="AL1" s="296"/>
      <c r="AM1" s="296"/>
      <c r="AN1" s="296"/>
      <c r="AO1" s="296"/>
      <c r="AP1" s="296"/>
      <c r="AQ1" s="296"/>
      <c r="AR1" s="296"/>
      <c r="AS1" s="296"/>
      <c r="AT1" s="296"/>
      <c r="AU1" s="296"/>
      <c r="AV1" s="296"/>
      <c r="AW1" s="296"/>
      <c r="AX1" s="296"/>
      <c r="AY1" s="296"/>
      <c r="AZ1" s="296"/>
      <c r="BA1" s="296"/>
      <c r="BB1" s="296"/>
      <c r="BC1" s="296"/>
      <c r="BD1" s="296"/>
      <c r="BE1" s="296"/>
      <c r="BF1" s="296"/>
      <c r="BG1" s="296"/>
      <c r="BH1" s="296"/>
      <c r="BI1" s="296"/>
      <c r="BJ1" s="296"/>
      <c r="BK1" s="296"/>
      <c r="BL1" s="296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296"/>
      <c r="CA1" s="296"/>
      <c r="CB1" s="296"/>
      <c r="CC1" s="296"/>
      <c r="CD1" s="296"/>
      <c r="CE1" s="296"/>
      <c r="CF1" s="296"/>
      <c r="CG1" s="296"/>
      <c r="CH1" s="296"/>
      <c r="CI1" s="296"/>
      <c r="CJ1" s="296"/>
      <c r="CK1" s="296"/>
      <c r="CL1" s="296"/>
      <c r="CM1" s="296"/>
      <c r="CN1" s="296"/>
      <c r="CO1" s="296"/>
      <c r="CP1" s="296"/>
      <c r="CQ1" s="296"/>
      <c r="CR1" s="296"/>
      <c r="CS1" s="296"/>
      <c r="CT1" s="296"/>
      <c r="CU1" s="296"/>
      <c r="CV1" s="296"/>
      <c r="CW1" s="42"/>
      <c r="CX1" s="296"/>
      <c r="CY1" s="296"/>
      <c r="CZ1" s="296"/>
      <c r="DA1" s="296"/>
      <c r="DB1" s="296"/>
      <c r="DC1" s="296"/>
      <c r="DD1" s="296"/>
      <c r="DE1" s="296"/>
      <c r="DF1" s="296"/>
      <c r="DG1" s="296"/>
      <c r="DH1" s="296"/>
      <c r="DI1" s="296"/>
      <c r="DJ1" s="296"/>
      <c r="DK1" s="296"/>
      <c r="DL1" s="296"/>
      <c r="DM1" s="296"/>
      <c r="DN1" s="296"/>
      <c r="DO1" s="296"/>
      <c r="DP1" s="296"/>
      <c r="DQ1" s="296"/>
      <c r="DR1" s="296"/>
      <c r="DS1" s="296"/>
      <c r="DT1" s="296"/>
      <c r="DU1" s="296"/>
      <c r="DV1" s="296"/>
      <c r="DW1" s="296"/>
      <c r="DX1" s="296"/>
      <c r="DY1" s="296"/>
      <c r="DZ1" s="296"/>
      <c r="EA1" s="296"/>
      <c r="EB1" s="296"/>
      <c r="EC1" s="296"/>
      <c r="ED1" s="296"/>
      <c r="EE1" s="296"/>
      <c r="EF1" s="296"/>
      <c r="EG1" s="42"/>
      <c r="EH1" s="296"/>
      <c r="EI1" s="296"/>
      <c r="EJ1" s="296"/>
      <c r="EK1" s="296"/>
      <c r="EL1" s="296"/>
      <c r="EM1" s="296"/>
      <c r="EN1" s="296"/>
      <c r="EO1" s="296"/>
      <c r="EP1" s="296"/>
      <c r="EQ1" s="296"/>
      <c r="ER1" s="296"/>
      <c r="ES1" s="296"/>
      <c r="ET1" s="296"/>
      <c r="EU1" s="296"/>
      <c r="EV1" s="296"/>
      <c r="EW1" s="296"/>
      <c r="EX1" s="296"/>
      <c r="EY1" s="296"/>
      <c r="EZ1" s="296"/>
      <c r="FA1" s="296"/>
      <c r="FB1" s="296"/>
      <c r="FC1" s="296"/>
      <c r="FD1" s="296"/>
      <c r="FE1" s="296"/>
      <c r="FF1" s="296"/>
      <c r="FG1" s="296"/>
      <c r="FH1" s="296"/>
      <c r="FI1" s="296"/>
      <c r="FJ1" s="296"/>
      <c r="FK1" s="296"/>
      <c r="FL1" s="296"/>
      <c r="FM1" s="296"/>
      <c r="FN1" s="296"/>
      <c r="FO1" s="296"/>
      <c r="FP1" s="296"/>
      <c r="FQ1" s="42"/>
      <c r="FR1" s="42"/>
      <c r="FS1" s="42"/>
      <c r="FT1" s="42"/>
      <c r="FU1" s="42"/>
      <c r="FV1" s="296"/>
      <c r="FW1" s="296"/>
      <c r="FX1" s="296"/>
      <c r="FY1" s="296"/>
      <c r="FZ1" s="296"/>
      <c r="GA1" s="296"/>
      <c r="GB1" s="296"/>
      <c r="GC1" s="296"/>
      <c r="GD1" s="296"/>
      <c r="GE1" s="296"/>
      <c r="GF1" s="296"/>
      <c r="GG1" s="296"/>
      <c r="GH1" s="296"/>
      <c r="GI1" s="296"/>
      <c r="GJ1" s="296"/>
      <c r="GK1" s="296"/>
      <c r="GL1" s="296"/>
      <c r="GM1" s="296"/>
      <c r="GN1" s="296"/>
      <c r="GO1" s="296"/>
      <c r="GP1" s="296"/>
      <c r="GQ1" s="296"/>
      <c r="GR1" s="296"/>
      <c r="GS1" s="296"/>
      <c r="GT1" s="296"/>
      <c r="GU1" s="296"/>
      <c r="GV1" s="296"/>
      <c r="GW1" s="296"/>
      <c r="GX1" s="296"/>
      <c r="GY1" s="296"/>
      <c r="GZ1" s="296"/>
      <c r="HA1" s="296"/>
      <c r="HB1" s="296"/>
      <c r="HC1" s="296"/>
      <c r="HD1" s="296"/>
      <c r="HE1" s="296"/>
      <c r="HF1" s="296"/>
      <c r="HG1" s="296"/>
      <c r="HH1" s="296"/>
      <c r="HI1" s="296"/>
      <c r="HJ1" s="296"/>
      <c r="HK1" s="296"/>
      <c r="HL1" s="296"/>
      <c r="HM1" s="296"/>
      <c r="HN1" s="296"/>
      <c r="HO1" s="296"/>
      <c r="HP1" s="296"/>
      <c r="HQ1" s="296"/>
      <c r="HR1" s="296"/>
      <c r="HS1" s="296"/>
      <c r="HT1" s="296"/>
      <c r="HU1" s="296"/>
      <c r="HV1" s="296"/>
      <c r="HW1" s="296"/>
      <c r="HX1" s="296"/>
      <c r="HY1" s="296"/>
      <c r="HZ1" s="296"/>
      <c r="IA1" s="296"/>
      <c r="IB1" s="296"/>
      <c r="IC1" s="296"/>
      <c r="ID1" s="296"/>
      <c r="IE1" s="296"/>
      <c r="IF1" s="296"/>
      <c r="IG1" s="296"/>
      <c r="IH1" s="296"/>
      <c r="II1" s="296"/>
      <c r="IJ1" s="296"/>
      <c r="IK1" s="296"/>
      <c r="IL1" s="296"/>
      <c r="IM1" s="296"/>
      <c r="IN1" s="296"/>
      <c r="IO1" s="296"/>
      <c r="IP1" s="296"/>
      <c r="IQ1" s="296"/>
      <c r="IR1" s="296"/>
      <c r="IS1" s="296"/>
      <c r="IT1" s="296"/>
      <c r="IU1" s="296"/>
      <c r="IV1" s="296"/>
      <c r="IW1" s="296"/>
      <c r="IX1" s="296"/>
      <c r="IY1" s="296"/>
      <c r="IZ1" s="296"/>
      <c r="JA1" s="296"/>
      <c r="KM1" s="38"/>
      <c r="KN1" s="38"/>
      <c r="KP1" s="38"/>
      <c r="KQ1" s="38"/>
      <c r="KR1" s="38"/>
      <c r="KS1" s="38"/>
      <c r="KT1" s="38"/>
      <c r="KU1" s="38"/>
      <c r="KV1" s="38"/>
      <c r="KW1" s="38"/>
      <c r="KX1" s="38"/>
      <c r="LH1" s="33"/>
    </row>
    <row r="2" spans="1:382" s="40" customFormat="1" ht="18.75" thickBot="1" x14ac:dyDescent="0.25">
      <c r="A2" s="39"/>
      <c r="B2" s="39"/>
      <c r="C2" s="39"/>
      <c r="D2" s="39"/>
      <c r="E2" s="39"/>
      <c r="F2" s="39"/>
      <c r="G2" s="39"/>
      <c r="H2" s="39"/>
      <c r="I2" s="39"/>
      <c r="J2" s="395"/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396"/>
      <c r="V2" s="396"/>
      <c r="W2" s="396"/>
      <c r="X2" s="396"/>
      <c r="Y2" s="396"/>
      <c r="Z2" s="396"/>
      <c r="AA2" s="396"/>
      <c r="AB2" s="396"/>
      <c r="AC2" s="396"/>
      <c r="AD2" s="396"/>
      <c r="AE2" s="396"/>
      <c r="AF2" s="396"/>
      <c r="AG2" s="396"/>
      <c r="AH2" s="396"/>
      <c r="AI2" s="396"/>
      <c r="AJ2" s="396"/>
      <c r="AK2" s="396"/>
      <c r="AL2" s="396"/>
      <c r="AM2" s="396"/>
      <c r="AN2" s="396"/>
      <c r="AO2" s="396"/>
      <c r="AP2" s="396"/>
      <c r="AQ2" s="396"/>
      <c r="AR2" s="396"/>
      <c r="AS2" s="396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397"/>
      <c r="BM2" s="397"/>
      <c r="BN2" s="397"/>
      <c r="BO2" s="397"/>
      <c r="BP2" s="397"/>
      <c r="BQ2" s="397"/>
      <c r="BR2" s="397"/>
      <c r="BS2" s="397"/>
      <c r="BT2" s="397"/>
      <c r="BU2" s="397"/>
      <c r="BV2" s="397"/>
      <c r="BW2" s="397"/>
      <c r="BX2" s="397"/>
      <c r="BY2" s="397"/>
      <c r="BZ2" s="397"/>
      <c r="CA2" s="397"/>
      <c r="CB2" s="397"/>
      <c r="CC2" s="397"/>
      <c r="CD2" s="397"/>
      <c r="CE2" s="397"/>
      <c r="CF2" s="397"/>
      <c r="CG2" s="397"/>
      <c r="CH2" s="397"/>
      <c r="CI2" s="397"/>
      <c r="CJ2" s="397"/>
      <c r="CK2" s="397"/>
      <c r="CL2" s="397"/>
      <c r="CM2" s="397"/>
      <c r="CN2" s="397"/>
      <c r="CO2" s="397"/>
      <c r="CP2" s="397"/>
      <c r="CQ2" s="397"/>
      <c r="CR2" s="397"/>
      <c r="CS2" s="397"/>
      <c r="CT2" s="397"/>
      <c r="CU2" s="397"/>
      <c r="CV2" s="397"/>
      <c r="CW2" s="397"/>
      <c r="CX2" s="397"/>
      <c r="CY2" s="397"/>
      <c r="CZ2" s="397"/>
      <c r="DA2" s="397"/>
      <c r="DB2" s="397"/>
      <c r="DC2" s="397"/>
      <c r="DD2" s="397"/>
      <c r="DE2" s="397"/>
      <c r="DF2" s="397"/>
      <c r="DG2" s="397"/>
      <c r="DH2" s="397"/>
      <c r="DI2" s="397"/>
      <c r="DJ2" s="397"/>
      <c r="DK2" s="397"/>
      <c r="DL2" s="397"/>
      <c r="DM2" s="397"/>
      <c r="DN2" s="397"/>
      <c r="DO2" s="397"/>
      <c r="DP2" s="397"/>
      <c r="DQ2" s="397"/>
      <c r="DR2" s="397"/>
      <c r="DS2" s="397"/>
      <c r="DT2" s="397"/>
      <c r="DU2" s="397"/>
      <c r="DV2" s="397"/>
      <c r="DW2" s="397"/>
      <c r="DX2" s="397"/>
      <c r="DY2" s="397"/>
      <c r="DZ2" s="397"/>
      <c r="EA2" s="397"/>
      <c r="EB2" s="397"/>
      <c r="EC2" s="397"/>
      <c r="ED2" s="397"/>
      <c r="EE2" s="397"/>
      <c r="EF2" s="397"/>
      <c r="EG2" s="397"/>
      <c r="EH2" s="397"/>
      <c r="EI2" s="397"/>
      <c r="EJ2" s="397"/>
      <c r="EK2" s="397"/>
      <c r="EL2" s="397"/>
      <c r="EM2" s="397"/>
      <c r="EN2" s="397"/>
      <c r="EO2" s="397"/>
      <c r="EP2" s="397"/>
      <c r="EQ2" s="397"/>
      <c r="ER2" s="397"/>
      <c r="ES2" s="397"/>
      <c r="ET2" s="397"/>
      <c r="EU2" s="397"/>
      <c r="EV2" s="397"/>
      <c r="EW2" s="397"/>
      <c r="EX2" s="397"/>
      <c r="EY2" s="397"/>
      <c r="EZ2" s="397"/>
      <c r="FA2" s="397"/>
      <c r="FB2" s="397"/>
      <c r="FC2" s="397"/>
      <c r="FD2" s="397"/>
      <c r="FE2" s="397"/>
      <c r="FF2" s="397"/>
      <c r="FG2" s="397"/>
      <c r="FH2" s="397"/>
      <c r="FI2" s="397"/>
      <c r="FJ2" s="397"/>
      <c r="FK2" s="397"/>
      <c r="FL2" s="397"/>
      <c r="FM2" s="397"/>
      <c r="FN2" s="397"/>
      <c r="FO2" s="397"/>
      <c r="FP2" s="397"/>
      <c r="FQ2" s="397"/>
      <c r="FR2" s="397"/>
      <c r="FS2" s="397"/>
      <c r="FT2" s="397"/>
      <c r="FU2" s="397"/>
      <c r="FV2" s="397"/>
      <c r="FW2" s="397"/>
      <c r="FX2" s="397"/>
      <c r="FY2" s="397"/>
      <c r="FZ2" s="397"/>
      <c r="GA2" s="397"/>
      <c r="GB2" s="397"/>
      <c r="GC2" s="397"/>
      <c r="GD2" s="397"/>
      <c r="GE2" s="397"/>
      <c r="GF2" s="397"/>
      <c r="GG2" s="397"/>
      <c r="GH2" s="397"/>
      <c r="GI2" s="397"/>
      <c r="GJ2" s="397"/>
      <c r="GK2" s="397"/>
      <c r="GL2" s="397"/>
      <c r="GM2" s="397"/>
      <c r="GN2" s="397"/>
      <c r="GO2" s="397"/>
      <c r="GP2" s="397"/>
      <c r="GQ2" s="397"/>
      <c r="GR2" s="397"/>
      <c r="GS2" s="397"/>
      <c r="GT2" s="397"/>
      <c r="GU2" s="397"/>
      <c r="GV2" s="397"/>
      <c r="GW2" s="397"/>
      <c r="GX2" s="397"/>
      <c r="GY2" s="397"/>
      <c r="GZ2" s="397"/>
      <c r="HA2" s="397"/>
      <c r="HB2" s="397"/>
      <c r="HC2" s="397"/>
      <c r="HD2" s="397"/>
      <c r="HE2" s="397"/>
      <c r="HF2" s="397"/>
      <c r="HG2" s="397"/>
      <c r="HH2" s="397"/>
      <c r="HI2" s="397"/>
      <c r="HJ2" s="397"/>
      <c r="HK2" s="397"/>
      <c r="HL2" s="397"/>
      <c r="HM2" s="397"/>
      <c r="HN2" s="397"/>
      <c r="HO2" s="397"/>
      <c r="HP2" s="397"/>
      <c r="HQ2" s="397"/>
      <c r="HR2" s="397"/>
      <c r="HS2" s="397"/>
      <c r="HT2" s="397"/>
      <c r="HU2" s="397"/>
      <c r="HV2" s="397"/>
      <c r="HW2" s="397"/>
      <c r="HX2" s="397"/>
      <c r="HY2" s="397"/>
      <c r="HZ2" s="397"/>
      <c r="IA2" s="397"/>
      <c r="IB2" s="397"/>
      <c r="IC2" s="397"/>
      <c r="ID2" s="397"/>
      <c r="IE2" s="397"/>
      <c r="IF2" s="397"/>
      <c r="IG2" s="397"/>
      <c r="IH2" s="397"/>
      <c r="II2" s="397"/>
      <c r="IJ2" s="397"/>
      <c r="IK2" s="397"/>
      <c r="IL2" s="397"/>
      <c r="IM2" s="397"/>
      <c r="IN2" s="397"/>
      <c r="IO2" s="397"/>
      <c r="IP2" s="397"/>
      <c r="IQ2" s="397"/>
      <c r="IR2" s="397"/>
      <c r="IS2" s="397"/>
      <c r="IT2" s="397"/>
      <c r="IU2" s="397"/>
      <c r="IV2" s="397"/>
      <c r="IW2" s="397"/>
      <c r="IX2" s="397"/>
      <c r="IY2" s="397"/>
      <c r="IZ2" s="397"/>
      <c r="JA2" s="397"/>
      <c r="JB2" s="397"/>
      <c r="JC2" s="397"/>
      <c r="JD2" s="397"/>
      <c r="JE2" s="397"/>
      <c r="JF2" s="397"/>
      <c r="JG2" s="397"/>
      <c r="JH2" s="397"/>
      <c r="JI2" s="397"/>
      <c r="JJ2" s="397"/>
      <c r="JK2" s="397"/>
      <c r="JL2" s="397"/>
      <c r="JM2" s="397"/>
      <c r="JN2" s="397"/>
      <c r="JO2" s="397"/>
      <c r="JP2" s="397"/>
      <c r="JQ2" s="397"/>
      <c r="JR2" s="397"/>
      <c r="JS2" s="397"/>
      <c r="JT2" s="397"/>
      <c r="JU2" s="397"/>
      <c r="JV2" s="397"/>
      <c r="JW2" s="397"/>
      <c r="JX2" s="397"/>
      <c r="JY2" s="397"/>
      <c r="JZ2" s="397"/>
      <c r="KA2" s="397"/>
      <c r="KB2" s="397"/>
      <c r="KC2" s="397"/>
      <c r="KD2" s="397"/>
      <c r="KE2" s="397"/>
      <c r="KF2" s="397"/>
      <c r="KG2" s="397"/>
      <c r="KH2" s="397"/>
      <c r="KI2" s="397"/>
      <c r="KJ2" s="397"/>
      <c r="KK2" s="398"/>
      <c r="KL2" s="399" t="s">
        <v>114</v>
      </c>
      <c r="KM2" s="400"/>
      <c r="KN2" s="400"/>
      <c r="KO2" s="401"/>
      <c r="KP2" s="401"/>
      <c r="KQ2" s="401"/>
      <c r="KR2" s="401"/>
      <c r="KS2" s="401"/>
      <c r="KT2" s="401"/>
      <c r="KU2" s="401"/>
      <c r="KV2" s="401"/>
      <c r="KW2" s="401"/>
      <c r="KX2" s="401"/>
      <c r="KY2" s="401"/>
      <c r="KZ2" s="401"/>
      <c r="LA2" s="401"/>
      <c r="LB2" s="401"/>
      <c r="LC2" s="401"/>
      <c r="LD2" s="401"/>
      <c r="LE2" s="401"/>
      <c r="LF2" s="401"/>
      <c r="LG2" s="401"/>
      <c r="LH2" s="401"/>
      <c r="LI2" s="402"/>
      <c r="LJ2" s="39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  <c r="MU2" s="39"/>
      <c r="MV2" s="39"/>
      <c r="MW2" s="39"/>
      <c r="MX2" s="39"/>
      <c r="MY2" s="39"/>
      <c r="MZ2" s="39"/>
      <c r="NA2" s="39"/>
      <c r="NB2" s="39"/>
      <c r="NC2" s="39"/>
      <c r="ND2" s="39"/>
      <c r="NE2" s="39"/>
      <c r="NF2" s="39"/>
      <c r="NG2" s="39"/>
      <c r="NH2" s="39"/>
      <c r="NI2" s="39"/>
      <c r="NJ2" s="39"/>
      <c r="NK2" s="39"/>
      <c r="NL2" s="39"/>
      <c r="NM2" s="39"/>
      <c r="NN2" s="39"/>
      <c r="NO2" s="39"/>
      <c r="NP2" s="39"/>
      <c r="NQ2" s="39"/>
      <c r="NR2" s="39"/>
    </row>
    <row r="3" spans="1:382" s="1" customFormat="1" ht="18.75" thickBot="1" x14ac:dyDescent="0.25">
      <c r="A3" s="35"/>
      <c r="B3" s="359" t="s">
        <v>71</v>
      </c>
      <c r="C3" s="360"/>
      <c r="D3" s="360"/>
      <c r="E3" s="360"/>
      <c r="F3" s="360"/>
      <c r="G3" s="360"/>
      <c r="H3" s="360"/>
      <c r="I3" s="360"/>
      <c r="J3" s="403" t="s">
        <v>156</v>
      </c>
      <c r="K3" s="404"/>
      <c r="L3" s="404"/>
      <c r="M3" s="404"/>
      <c r="N3" s="404"/>
      <c r="O3" s="404"/>
      <c r="P3" s="404"/>
      <c r="Q3" s="404"/>
      <c r="R3" s="404"/>
      <c r="S3" s="404"/>
      <c r="T3" s="404"/>
      <c r="U3" s="404"/>
      <c r="V3" s="404"/>
      <c r="W3" s="404"/>
      <c r="X3" s="404"/>
      <c r="Y3" s="404"/>
      <c r="Z3" s="404"/>
      <c r="AA3" s="404"/>
      <c r="AB3" s="404"/>
      <c r="AC3" s="404"/>
      <c r="AD3" s="404"/>
      <c r="AE3" s="404"/>
      <c r="AF3" s="404"/>
      <c r="AG3" s="404"/>
      <c r="AH3" s="404"/>
      <c r="AI3" s="404"/>
      <c r="AJ3" s="404"/>
      <c r="AK3" s="404"/>
      <c r="AL3" s="404"/>
      <c r="AM3" s="404"/>
      <c r="AN3" s="404"/>
      <c r="AO3" s="404"/>
      <c r="AP3" s="404"/>
      <c r="AQ3" s="404"/>
      <c r="AR3" s="404"/>
      <c r="AS3" s="405"/>
      <c r="AT3" s="367" t="s">
        <v>144</v>
      </c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7"/>
      <c r="BO3" s="367"/>
      <c r="BP3" s="367"/>
      <c r="BQ3" s="367"/>
      <c r="BR3" s="367"/>
      <c r="BS3" s="367"/>
      <c r="BT3" s="367"/>
      <c r="BU3" s="367"/>
      <c r="BV3" s="367"/>
      <c r="BW3" s="367"/>
      <c r="BX3" s="367"/>
      <c r="BY3" s="367"/>
      <c r="BZ3" s="367"/>
      <c r="CA3" s="367"/>
      <c r="CB3" s="367"/>
      <c r="CC3" s="367"/>
      <c r="CD3" s="368" t="s">
        <v>157</v>
      </c>
      <c r="CE3" s="368"/>
      <c r="CF3" s="368"/>
      <c r="CG3" s="368"/>
      <c r="CH3" s="368"/>
      <c r="CI3" s="368"/>
      <c r="CJ3" s="368"/>
      <c r="CK3" s="368"/>
      <c r="CL3" s="368"/>
      <c r="CM3" s="368"/>
      <c r="CN3" s="368"/>
      <c r="CO3" s="368"/>
      <c r="CP3" s="368"/>
      <c r="CQ3" s="368"/>
      <c r="CR3" s="368"/>
      <c r="CS3" s="368"/>
      <c r="CT3" s="368"/>
      <c r="CU3" s="368"/>
      <c r="CV3" s="368"/>
      <c r="CW3" s="368"/>
      <c r="CX3" s="368"/>
      <c r="CY3" s="368"/>
      <c r="CZ3" s="368"/>
      <c r="DA3" s="368"/>
      <c r="DB3" s="368"/>
      <c r="DC3" s="368"/>
      <c r="DD3" s="368"/>
      <c r="DE3" s="368"/>
      <c r="DF3" s="368"/>
      <c r="DG3" s="368"/>
      <c r="DH3" s="368"/>
      <c r="DI3" s="368"/>
      <c r="DJ3" s="368"/>
      <c r="DK3" s="368"/>
      <c r="DL3" s="368"/>
      <c r="DM3" s="368"/>
      <c r="DN3" s="367" t="s">
        <v>158</v>
      </c>
      <c r="DO3" s="367"/>
      <c r="DP3" s="367"/>
      <c r="DQ3" s="367"/>
      <c r="DR3" s="367"/>
      <c r="DS3" s="367"/>
      <c r="DT3" s="367"/>
      <c r="DU3" s="367"/>
      <c r="DV3" s="367"/>
      <c r="DW3" s="367"/>
      <c r="DX3" s="367"/>
      <c r="DY3" s="367"/>
      <c r="DZ3" s="367"/>
      <c r="EA3" s="367"/>
      <c r="EB3" s="367"/>
      <c r="EC3" s="367"/>
      <c r="ED3" s="367"/>
      <c r="EE3" s="367"/>
      <c r="EF3" s="367"/>
      <c r="EG3" s="367"/>
      <c r="EH3" s="367"/>
      <c r="EI3" s="367"/>
      <c r="EJ3" s="367"/>
      <c r="EK3" s="367"/>
      <c r="EL3" s="367"/>
      <c r="EM3" s="367"/>
      <c r="EN3" s="367"/>
      <c r="EO3" s="367"/>
      <c r="EP3" s="367"/>
      <c r="EQ3" s="367"/>
      <c r="ER3" s="367"/>
      <c r="ES3" s="367"/>
      <c r="ET3" s="367"/>
      <c r="EU3" s="367"/>
      <c r="EV3" s="367"/>
      <c r="EW3" s="367"/>
      <c r="EX3" s="368" t="s">
        <v>159</v>
      </c>
      <c r="EY3" s="368"/>
      <c r="EZ3" s="368"/>
      <c r="FA3" s="368"/>
      <c r="FB3" s="368"/>
      <c r="FC3" s="368"/>
      <c r="FD3" s="368"/>
      <c r="FE3" s="368"/>
      <c r="FF3" s="368"/>
      <c r="FG3" s="368"/>
      <c r="FH3" s="368"/>
      <c r="FI3" s="368"/>
      <c r="FJ3" s="368"/>
      <c r="FK3" s="368"/>
      <c r="FL3" s="368"/>
      <c r="FM3" s="368"/>
      <c r="FN3" s="368"/>
      <c r="FO3" s="368"/>
      <c r="FP3" s="368"/>
      <c r="FQ3" s="368"/>
      <c r="FR3" s="368"/>
      <c r="FS3" s="368"/>
      <c r="FT3" s="368"/>
      <c r="FU3" s="368"/>
      <c r="FV3" s="368"/>
      <c r="FW3" s="368"/>
      <c r="FX3" s="368"/>
      <c r="FY3" s="368"/>
      <c r="FZ3" s="368"/>
      <c r="GA3" s="368"/>
      <c r="GB3" s="368"/>
      <c r="GC3" s="368"/>
      <c r="GD3" s="368"/>
      <c r="GE3" s="368"/>
      <c r="GF3" s="368"/>
      <c r="GG3" s="368"/>
      <c r="GH3" s="367" t="s">
        <v>160</v>
      </c>
      <c r="GI3" s="367"/>
      <c r="GJ3" s="367"/>
      <c r="GK3" s="367"/>
      <c r="GL3" s="367"/>
      <c r="GM3" s="367"/>
      <c r="GN3" s="367"/>
      <c r="GO3" s="367"/>
      <c r="GP3" s="367"/>
      <c r="GQ3" s="367"/>
      <c r="GR3" s="367"/>
      <c r="GS3" s="367"/>
      <c r="GT3" s="367"/>
      <c r="GU3" s="367"/>
      <c r="GV3" s="367"/>
      <c r="GW3" s="367"/>
      <c r="GX3" s="367"/>
      <c r="GY3" s="367"/>
      <c r="GZ3" s="367"/>
      <c r="HA3" s="367"/>
      <c r="HB3" s="367"/>
      <c r="HC3" s="367"/>
      <c r="HD3" s="367"/>
      <c r="HE3" s="367"/>
      <c r="HF3" s="367"/>
      <c r="HG3" s="367"/>
      <c r="HH3" s="367"/>
      <c r="HI3" s="367"/>
      <c r="HJ3" s="367"/>
      <c r="HK3" s="367"/>
      <c r="HL3" s="367"/>
      <c r="HM3" s="367"/>
      <c r="HN3" s="367"/>
      <c r="HO3" s="367"/>
      <c r="HP3" s="367"/>
      <c r="HQ3" s="367"/>
      <c r="HR3" s="368" t="s">
        <v>208</v>
      </c>
      <c r="HS3" s="368"/>
      <c r="HT3" s="368"/>
      <c r="HU3" s="368"/>
      <c r="HV3" s="368"/>
      <c r="HW3" s="368"/>
      <c r="HX3" s="368"/>
      <c r="HY3" s="368"/>
      <c r="HZ3" s="368"/>
      <c r="IA3" s="368"/>
      <c r="IB3" s="368"/>
      <c r="IC3" s="368"/>
      <c r="ID3" s="368"/>
      <c r="IE3" s="368"/>
      <c r="IF3" s="368"/>
      <c r="IG3" s="368"/>
      <c r="IH3" s="368"/>
      <c r="II3" s="368"/>
      <c r="IJ3" s="368"/>
      <c r="IK3" s="368"/>
      <c r="IL3" s="368"/>
      <c r="IM3" s="368"/>
      <c r="IN3" s="368"/>
      <c r="IO3" s="368"/>
      <c r="IP3" s="368"/>
      <c r="IQ3" s="368"/>
      <c r="IR3" s="368"/>
      <c r="IS3" s="368"/>
      <c r="IT3" s="368"/>
      <c r="IU3" s="368"/>
      <c r="IV3" s="368"/>
      <c r="IW3" s="368"/>
      <c r="IX3" s="368"/>
      <c r="IY3" s="368"/>
      <c r="IZ3" s="368"/>
      <c r="JA3" s="368"/>
      <c r="JB3" s="369" t="s">
        <v>161</v>
      </c>
      <c r="JC3" s="369"/>
      <c r="JD3" s="369"/>
      <c r="JE3" s="369"/>
      <c r="JF3" s="369"/>
      <c r="JG3" s="369"/>
      <c r="JH3" s="369"/>
      <c r="JI3" s="369"/>
      <c r="JJ3" s="369"/>
      <c r="JK3" s="369"/>
      <c r="JL3" s="369"/>
      <c r="JM3" s="369"/>
      <c r="JN3" s="369"/>
      <c r="JO3" s="369"/>
      <c r="JP3" s="369"/>
      <c r="JQ3" s="369"/>
      <c r="JR3" s="369"/>
      <c r="JS3" s="369"/>
      <c r="JT3" s="369"/>
      <c r="JU3" s="369"/>
      <c r="JV3" s="369"/>
      <c r="JW3" s="369"/>
      <c r="JX3" s="369"/>
      <c r="JY3" s="369"/>
      <c r="JZ3" s="369"/>
      <c r="KA3" s="369"/>
      <c r="KB3" s="369"/>
      <c r="KC3" s="369"/>
      <c r="KD3" s="369"/>
      <c r="KE3" s="369"/>
      <c r="KF3" s="369"/>
      <c r="KG3" s="369"/>
      <c r="KH3" s="369"/>
      <c r="KI3" s="369"/>
      <c r="KJ3" s="369"/>
      <c r="KK3" s="369"/>
      <c r="KL3" s="93"/>
      <c r="KM3" s="370" t="s">
        <v>140</v>
      </c>
      <c r="KN3" s="371"/>
      <c r="KO3" s="371"/>
      <c r="KP3" s="371"/>
      <c r="KQ3" s="371"/>
      <c r="KR3" s="371"/>
      <c r="KS3" s="371"/>
      <c r="KT3" s="371"/>
      <c r="KU3" s="371"/>
      <c r="KV3" s="371"/>
      <c r="KW3" s="372"/>
      <c r="KX3" s="93"/>
      <c r="KY3" s="364" t="s">
        <v>117</v>
      </c>
      <c r="KZ3" s="365"/>
      <c r="LA3" s="365"/>
      <c r="LB3" s="365"/>
      <c r="LC3" s="365"/>
      <c r="LD3" s="365"/>
      <c r="LE3" s="365"/>
      <c r="LF3" s="366"/>
      <c r="LG3" s="87"/>
      <c r="LH3" s="361" t="s">
        <v>121</v>
      </c>
      <c r="LI3" s="87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</row>
    <row r="4" spans="1:382" s="35" customFormat="1" ht="13.5" hidden="1" customHeight="1" thickBot="1" x14ac:dyDescent="0.25">
      <c r="J4" s="297"/>
      <c r="K4" s="373" t="s">
        <v>105</v>
      </c>
      <c r="L4" s="374"/>
      <c r="M4" s="374"/>
      <c r="N4" s="374"/>
      <c r="O4" s="374"/>
      <c r="P4" s="375" t="s">
        <v>109</v>
      </c>
      <c r="Q4" s="376"/>
      <c r="R4" s="376"/>
      <c r="S4" s="376"/>
      <c r="T4" s="376"/>
      <c r="U4" s="377" t="s">
        <v>110</v>
      </c>
      <c r="V4" s="378"/>
      <c r="W4" s="378"/>
      <c r="X4" s="378"/>
      <c r="Y4" s="378"/>
      <c r="Z4" s="379" t="s">
        <v>111</v>
      </c>
      <c r="AA4" s="380"/>
      <c r="AB4" s="380"/>
      <c r="AC4" s="380"/>
      <c r="AD4" s="380"/>
      <c r="AE4" s="381" t="s">
        <v>112</v>
      </c>
      <c r="AF4" s="382"/>
      <c r="AG4" s="382"/>
      <c r="AH4" s="382"/>
      <c r="AI4" s="382"/>
      <c r="AJ4" s="383" t="s">
        <v>119</v>
      </c>
      <c r="AK4" s="384"/>
      <c r="AL4" s="384"/>
      <c r="AM4" s="384"/>
      <c r="AN4" s="384"/>
      <c r="AO4" s="385"/>
      <c r="AP4" s="408"/>
      <c r="AQ4" s="408"/>
      <c r="AR4" s="409"/>
      <c r="AS4" s="298"/>
      <c r="AT4" s="298"/>
      <c r="AU4" s="373" t="s">
        <v>105</v>
      </c>
      <c r="AV4" s="374"/>
      <c r="AW4" s="374"/>
      <c r="AX4" s="374"/>
      <c r="AY4" s="374"/>
      <c r="AZ4" s="375" t="s">
        <v>109</v>
      </c>
      <c r="BA4" s="376"/>
      <c r="BB4" s="376"/>
      <c r="BC4" s="376"/>
      <c r="BD4" s="376"/>
      <c r="BE4" s="377" t="s">
        <v>110</v>
      </c>
      <c r="BF4" s="378"/>
      <c r="BG4" s="378"/>
      <c r="BH4" s="378"/>
      <c r="BI4" s="378"/>
      <c r="BJ4" s="379" t="s">
        <v>111</v>
      </c>
      <c r="BK4" s="380"/>
      <c r="BL4" s="380"/>
      <c r="BM4" s="380"/>
      <c r="BN4" s="380"/>
      <c r="BO4" s="381" t="s">
        <v>112</v>
      </c>
      <c r="BP4" s="382"/>
      <c r="BQ4" s="382"/>
      <c r="BR4" s="382"/>
      <c r="BS4" s="382"/>
      <c r="BT4" s="383" t="s">
        <v>119</v>
      </c>
      <c r="BU4" s="384"/>
      <c r="BV4" s="384"/>
      <c r="BW4" s="384"/>
      <c r="BX4" s="384"/>
      <c r="BY4" s="385"/>
      <c r="BZ4" s="408"/>
      <c r="CA4" s="408"/>
      <c r="CB4" s="408"/>
      <c r="CC4" s="408"/>
      <c r="CD4" s="298"/>
      <c r="CE4" s="373" t="s">
        <v>105</v>
      </c>
      <c r="CF4" s="374"/>
      <c r="CG4" s="374"/>
      <c r="CH4" s="374"/>
      <c r="CI4" s="374"/>
      <c r="CJ4" s="375" t="s">
        <v>109</v>
      </c>
      <c r="CK4" s="376"/>
      <c r="CL4" s="376"/>
      <c r="CM4" s="376"/>
      <c r="CN4" s="376"/>
      <c r="CO4" s="377" t="s">
        <v>110</v>
      </c>
      <c r="CP4" s="378"/>
      <c r="CQ4" s="378"/>
      <c r="CR4" s="378"/>
      <c r="CS4" s="378"/>
      <c r="CT4" s="379" t="s">
        <v>111</v>
      </c>
      <c r="CU4" s="380"/>
      <c r="CV4" s="380"/>
      <c r="CW4" s="380"/>
      <c r="CX4" s="380"/>
      <c r="CY4" s="381" t="s">
        <v>112</v>
      </c>
      <c r="CZ4" s="382"/>
      <c r="DA4" s="382"/>
      <c r="DB4" s="382"/>
      <c r="DC4" s="382"/>
      <c r="DD4" s="383" t="s">
        <v>119</v>
      </c>
      <c r="DE4" s="384"/>
      <c r="DF4" s="384"/>
      <c r="DG4" s="384"/>
      <c r="DH4" s="384"/>
      <c r="DI4" s="385"/>
      <c r="DJ4" s="408"/>
      <c r="DK4" s="408"/>
      <c r="DL4" s="408"/>
      <c r="DM4" s="408"/>
      <c r="DN4" s="298"/>
      <c r="DO4" s="373" t="s">
        <v>105</v>
      </c>
      <c r="DP4" s="374"/>
      <c r="DQ4" s="374"/>
      <c r="DR4" s="374"/>
      <c r="DS4" s="374"/>
      <c r="DT4" s="375" t="s">
        <v>109</v>
      </c>
      <c r="DU4" s="376"/>
      <c r="DV4" s="376"/>
      <c r="DW4" s="376"/>
      <c r="DX4" s="376"/>
      <c r="DY4" s="377" t="s">
        <v>110</v>
      </c>
      <c r="DZ4" s="378"/>
      <c r="EA4" s="378"/>
      <c r="EB4" s="378"/>
      <c r="EC4" s="378"/>
      <c r="ED4" s="379" t="s">
        <v>111</v>
      </c>
      <c r="EE4" s="380"/>
      <c r="EF4" s="380"/>
      <c r="EG4" s="380"/>
      <c r="EH4" s="380"/>
      <c r="EI4" s="381" t="s">
        <v>112</v>
      </c>
      <c r="EJ4" s="382"/>
      <c r="EK4" s="382"/>
      <c r="EL4" s="382"/>
      <c r="EM4" s="382"/>
      <c r="EN4" s="383" t="s">
        <v>119</v>
      </c>
      <c r="EO4" s="384"/>
      <c r="EP4" s="384"/>
      <c r="EQ4" s="384"/>
      <c r="ER4" s="384"/>
      <c r="ES4" s="385"/>
      <c r="ET4" s="386"/>
      <c r="EU4" s="386"/>
      <c r="EV4" s="386"/>
      <c r="EW4" s="386"/>
      <c r="EX4" s="298"/>
      <c r="EY4" s="373" t="s">
        <v>105</v>
      </c>
      <c r="EZ4" s="374"/>
      <c r="FA4" s="374"/>
      <c r="FB4" s="374"/>
      <c r="FC4" s="374"/>
      <c r="FD4" s="375" t="s">
        <v>109</v>
      </c>
      <c r="FE4" s="376"/>
      <c r="FF4" s="376"/>
      <c r="FG4" s="376"/>
      <c r="FH4" s="376"/>
      <c r="FI4" s="377" t="s">
        <v>110</v>
      </c>
      <c r="FJ4" s="378"/>
      <c r="FK4" s="378"/>
      <c r="FL4" s="378"/>
      <c r="FM4" s="378"/>
      <c r="FN4" s="379" t="s">
        <v>111</v>
      </c>
      <c r="FO4" s="380"/>
      <c r="FP4" s="380"/>
      <c r="FQ4" s="380"/>
      <c r="FR4" s="380"/>
      <c r="FS4" s="381" t="s">
        <v>112</v>
      </c>
      <c r="FT4" s="382"/>
      <c r="FU4" s="382"/>
      <c r="FV4" s="382"/>
      <c r="FW4" s="382"/>
      <c r="FX4" s="383" t="s">
        <v>119</v>
      </c>
      <c r="FY4" s="384"/>
      <c r="FZ4" s="384"/>
      <c r="GA4" s="384"/>
      <c r="GB4" s="384"/>
      <c r="GC4" s="385"/>
      <c r="GD4" s="386"/>
      <c r="GE4" s="386"/>
      <c r="GF4" s="386"/>
      <c r="GG4" s="386"/>
      <c r="GH4" s="298"/>
      <c r="GI4" s="373" t="s">
        <v>105</v>
      </c>
      <c r="GJ4" s="374"/>
      <c r="GK4" s="374"/>
      <c r="GL4" s="374"/>
      <c r="GM4" s="374"/>
      <c r="GN4" s="375" t="s">
        <v>109</v>
      </c>
      <c r="GO4" s="376"/>
      <c r="GP4" s="376"/>
      <c r="GQ4" s="376"/>
      <c r="GR4" s="376"/>
      <c r="GS4" s="377" t="s">
        <v>110</v>
      </c>
      <c r="GT4" s="378"/>
      <c r="GU4" s="378"/>
      <c r="GV4" s="378"/>
      <c r="GW4" s="378"/>
      <c r="GX4" s="379" t="s">
        <v>111</v>
      </c>
      <c r="GY4" s="380"/>
      <c r="GZ4" s="380"/>
      <c r="HA4" s="380"/>
      <c r="HB4" s="380"/>
      <c r="HC4" s="381" t="s">
        <v>112</v>
      </c>
      <c r="HD4" s="382"/>
      <c r="HE4" s="382"/>
      <c r="HF4" s="382"/>
      <c r="HG4" s="382"/>
      <c r="HH4" s="383" t="s">
        <v>119</v>
      </c>
      <c r="HI4" s="384"/>
      <c r="HJ4" s="384"/>
      <c r="HK4" s="384"/>
      <c r="HL4" s="384"/>
      <c r="HM4" s="385"/>
      <c r="HN4" s="386"/>
      <c r="HO4" s="386"/>
      <c r="HP4" s="386"/>
      <c r="HQ4" s="386"/>
      <c r="HR4" s="298"/>
      <c r="HS4" s="373" t="s">
        <v>105</v>
      </c>
      <c r="HT4" s="374"/>
      <c r="HU4" s="374"/>
      <c r="HV4" s="374"/>
      <c r="HW4" s="374"/>
      <c r="HX4" s="375" t="s">
        <v>109</v>
      </c>
      <c r="HY4" s="376"/>
      <c r="HZ4" s="376"/>
      <c r="IA4" s="376"/>
      <c r="IB4" s="376"/>
      <c r="IC4" s="377" t="s">
        <v>110</v>
      </c>
      <c r="ID4" s="378"/>
      <c r="IE4" s="378"/>
      <c r="IF4" s="378"/>
      <c r="IG4" s="378"/>
      <c r="IH4" s="379" t="s">
        <v>111</v>
      </c>
      <c r="II4" s="380"/>
      <c r="IJ4" s="380"/>
      <c r="IK4" s="380"/>
      <c r="IL4" s="380"/>
      <c r="IM4" s="381" t="s">
        <v>112</v>
      </c>
      <c r="IN4" s="382"/>
      <c r="IO4" s="382"/>
      <c r="IP4" s="382"/>
      <c r="IQ4" s="382"/>
      <c r="IR4" s="383" t="s">
        <v>119</v>
      </c>
      <c r="IS4" s="384"/>
      <c r="IT4" s="384"/>
      <c r="IU4" s="384"/>
      <c r="IV4" s="384"/>
      <c r="IW4" s="385"/>
      <c r="IX4" s="386"/>
      <c r="IY4" s="386"/>
      <c r="IZ4" s="386"/>
      <c r="JA4" s="386"/>
      <c r="JB4" s="137"/>
      <c r="JC4" s="393" t="s">
        <v>105</v>
      </c>
      <c r="JD4" s="394"/>
      <c r="JE4" s="394"/>
      <c r="JF4" s="394"/>
      <c r="JG4" s="394"/>
      <c r="JH4" s="364" t="s">
        <v>109</v>
      </c>
      <c r="JI4" s="365"/>
      <c r="JJ4" s="365"/>
      <c r="JK4" s="365"/>
      <c r="JL4" s="365"/>
      <c r="JM4" s="387" t="s">
        <v>110</v>
      </c>
      <c r="JN4" s="388"/>
      <c r="JO4" s="388"/>
      <c r="JP4" s="388"/>
      <c r="JQ4" s="388"/>
      <c r="JR4" s="370" t="s">
        <v>111</v>
      </c>
      <c r="JS4" s="371"/>
      <c r="JT4" s="371"/>
      <c r="JU4" s="371"/>
      <c r="JV4" s="371"/>
      <c r="JW4" s="389" t="s">
        <v>112</v>
      </c>
      <c r="JX4" s="390"/>
      <c r="JY4" s="390"/>
      <c r="JZ4" s="390"/>
      <c r="KA4" s="390"/>
      <c r="KB4" s="391" t="s">
        <v>119</v>
      </c>
      <c r="KC4" s="392"/>
      <c r="KD4" s="392"/>
      <c r="KE4" s="392"/>
      <c r="KF4" s="392"/>
      <c r="KG4" s="406"/>
      <c r="KH4" s="407"/>
      <c r="KI4" s="407"/>
      <c r="KJ4" s="407"/>
      <c r="KK4" s="407"/>
      <c r="KL4" s="93"/>
      <c r="KM4" s="102"/>
      <c r="KN4" s="103"/>
      <c r="KO4" s="103"/>
      <c r="KP4" s="103"/>
      <c r="KQ4" s="103"/>
      <c r="KR4" s="103"/>
      <c r="KS4" s="103"/>
      <c r="KT4" s="103"/>
      <c r="KU4" s="103"/>
      <c r="KV4" s="103"/>
      <c r="KW4" s="104"/>
      <c r="KX4" s="93"/>
      <c r="KY4" s="105"/>
      <c r="KZ4" s="103"/>
      <c r="LA4" s="103"/>
      <c r="LB4" s="103"/>
      <c r="LC4" s="103"/>
      <c r="LD4" s="103"/>
      <c r="LE4" s="103"/>
      <c r="LF4" s="104"/>
      <c r="LG4" s="87"/>
      <c r="LH4" s="362"/>
      <c r="LI4" s="87"/>
    </row>
    <row r="5" spans="1:382" s="5" customFormat="1" ht="43.5" customHeight="1" thickBot="1" x14ac:dyDescent="0.25">
      <c r="A5" s="34"/>
      <c r="B5" s="106" t="s">
        <v>47</v>
      </c>
      <c r="C5" s="107" t="s">
        <v>2</v>
      </c>
      <c r="D5" s="107" t="s">
        <v>1</v>
      </c>
      <c r="E5" s="107" t="s">
        <v>35</v>
      </c>
      <c r="F5" s="107" t="s">
        <v>34</v>
      </c>
      <c r="G5" s="107" t="s">
        <v>3</v>
      </c>
      <c r="H5" s="108" t="s">
        <v>38</v>
      </c>
      <c r="I5" s="188" t="str">
        <f>KZ5</f>
        <v>TOTAL
POINTS
(No Drop Points)</v>
      </c>
      <c r="J5" s="299" t="s">
        <v>131</v>
      </c>
      <c r="K5" s="300" t="s">
        <v>113</v>
      </c>
      <c r="L5" s="301" t="s">
        <v>104</v>
      </c>
      <c r="M5" s="301" t="s">
        <v>108</v>
      </c>
      <c r="N5" s="301" t="s">
        <v>106</v>
      </c>
      <c r="O5" s="302" t="s">
        <v>107</v>
      </c>
      <c r="P5" s="303" t="s">
        <v>113</v>
      </c>
      <c r="Q5" s="301" t="s">
        <v>104</v>
      </c>
      <c r="R5" s="301" t="s">
        <v>108</v>
      </c>
      <c r="S5" s="301" t="s">
        <v>106</v>
      </c>
      <c r="T5" s="302" t="s">
        <v>107</v>
      </c>
      <c r="U5" s="303" t="s">
        <v>113</v>
      </c>
      <c r="V5" s="301" t="s">
        <v>104</v>
      </c>
      <c r="W5" s="301" t="s">
        <v>108</v>
      </c>
      <c r="X5" s="301" t="s">
        <v>106</v>
      </c>
      <c r="Y5" s="302" t="s">
        <v>107</v>
      </c>
      <c r="Z5" s="303" t="s">
        <v>113</v>
      </c>
      <c r="AA5" s="301" t="s">
        <v>104</v>
      </c>
      <c r="AB5" s="301" t="s">
        <v>108</v>
      </c>
      <c r="AC5" s="301" t="s">
        <v>106</v>
      </c>
      <c r="AD5" s="302" t="s">
        <v>107</v>
      </c>
      <c r="AE5" s="303" t="s">
        <v>113</v>
      </c>
      <c r="AF5" s="301" t="s">
        <v>104</v>
      </c>
      <c r="AG5" s="301" t="s">
        <v>108</v>
      </c>
      <c r="AH5" s="301" t="s">
        <v>106</v>
      </c>
      <c r="AI5" s="302" t="s">
        <v>107</v>
      </c>
      <c r="AJ5" s="303" t="s">
        <v>113</v>
      </c>
      <c r="AK5" s="301" t="s">
        <v>104</v>
      </c>
      <c r="AL5" s="301" t="s">
        <v>108</v>
      </c>
      <c r="AM5" s="301" t="s">
        <v>106</v>
      </c>
      <c r="AN5" s="302" t="s">
        <v>107</v>
      </c>
      <c r="AO5" s="304" t="s">
        <v>123</v>
      </c>
      <c r="AP5" s="301" t="s">
        <v>124</v>
      </c>
      <c r="AQ5" s="301" t="s">
        <v>132</v>
      </c>
      <c r="AR5" s="300" t="s">
        <v>122</v>
      </c>
      <c r="AS5" s="302" t="s">
        <v>133</v>
      </c>
      <c r="AT5" s="299" t="s">
        <v>131</v>
      </c>
      <c r="AU5" s="300" t="s">
        <v>113</v>
      </c>
      <c r="AV5" s="301" t="s">
        <v>104</v>
      </c>
      <c r="AW5" s="301" t="s">
        <v>108</v>
      </c>
      <c r="AX5" s="301" t="s">
        <v>106</v>
      </c>
      <c r="AY5" s="302" t="s">
        <v>107</v>
      </c>
      <c r="AZ5" s="303" t="s">
        <v>113</v>
      </c>
      <c r="BA5" s="301" t="s">
        <v>104</v>
      </c>
      <c r="BB5" s="301" t="s">
        <v>108</v>
      </c>
      <c r="BC5" s="301" t="s">
        <v>106</v>
      </c>
      <c r="BD5" s="302" t="s">
        <v>107</v>
      </c>
      <c r="BE5" s="303" t="s">
        <v>113</v>
      </c>
      <c r="BF5" s="301" t="s">
        <v>104</v>
      </c>
      <c r="BG5" s="301" t="s">
        <v>108</v>
      </c>
      <c r="BH5" s="301" t="s">
        <v>106</v>
      </c>
      <c r="BI5" s="302" t="s">
        <v>107</v>
      </c>
      <c r="BJ5" s="303" t="s">
        <v>113</v>
      </c>
      <c r="BK5" s="301" t="s">
        <v>104</v>
      </c>
      <c r="BL5" s="301" t="s">
        <v>108</v>
      </c>
      <c r="BM5" s="301" t="s">
        <v>106</v>
      </c>
      <c r="BN5" s="302" t="s">
        <v>107</v>
      </c>
      <c r="BO5" s="303" t="s">
        <v>113</v>
      </c>
      <c r="BP5" s="301" t="s">
        <v>104</v>
      </c>
      <c r="BQ5" s="301" t="s">
        <v>108</v>
      </c>
      <c r="BR5" s="301" t="s">
        <v>106</v>
      </c>
      <c r="BS5" s="302" t="s">
        <v>107</v>
      </c>
      <c r="BT5" s="303" t="s">
        <v>113</v>
      </c>
      <c r="BU5" s="301" t="s">
        <v>104</v>
      </c>
      <c r="BV5" s="301" t="s">
        <v>108</v>
      </c>
      <c r="BW5" s="301" t="s">
        <v>106</v>
      </c>
      <c r="BX5" s="302" t="s">
        <v>107</v>
      </c>
      <c r="BY5" s="304" t="s">
        <v>123</v>
      </c>
      <c r="BZ5" s="301" t="s">
        <v>124</v>
      </c>
      <c r="CA5" s="301" t="s">
        <v>132</v>
      </c>
      <c r="CB5" s="300" t="s">
        <v>122</v>
      </c>
      <c r="CC5" s="302" t="s">
        <v>133</v>
      </c>
      <c r="CD5" s="299" t="s">
        <v>131</v>
      </c>
      <c r="CE5" s="300" t="s">
        <v>113</v>
      </c>
      <c r="CF5" s="301" t="s">
        <v>104</v>
      </c>
      <c r="CG5" s="301" t="s">
        <v>108</v>
      </c>
      <c r="CH5" s="301" t="s">
        <v>106</v>
      </c>
      <c r="CI5" s="302" t="s">
        <v>107</v>
      </c>
      <c r="CJ5" s="303" t="s">
        <v>113</v>
      </c>
      <c r="CK5" s="301" t="s">
        <v>104</v>
      </c>
      <c r="CL5" s="301" t="s">
        <v>108</v>
      </c>
      <c r="CM5" s="301" t="s">
        <v>106</v>
      </c>
      <c r="CN5" s="302" t="s">
        <v>107</v>
      </c>
      <c r="CO5" s="303" t="s">
        <v>113</v>
      </c>
      <c r="CP5" s="301" t="s">
        <v>104</v>
      </c>
      <c r="CQ5" s="301" t="s">
        <v>108</v>
      </c>
      <c r="CR5" s="301" t="s">
        <v>106</v>
      </c>
      <c r="CS5" s="302" t="s">
        <v>107</v>
      </c>
      <c r="CT5" s="303" t="s">
        <v>113</v>
      </c>
      <c r="CU5" s="301" t="s">
        <v>104</v>
      </c>
      <c r="CV5" s="301" t="s">
        <v>108</v>
      </c>
      <c r="CW5" s="301" t="s">
        <v>106</v>
      </c>
      <c r="CX5" s="302" t="s">
        <v>107</v>
      </c>
      <c r="CY5" s="303" t="s">
        <v>113</v>
      </c>
      <c r="CZ5" s="301" t="s">
        <v>104</v>
      </c>
      <c r="DA5" s="301" t="s">
        <v>108</v>
      </c>
      <c r="DB5" s="301" t="s">
        <v>106</v>
      </c>
      <c r="DC5" s="302" t="s">
        <v>107</v>
      </c>
      <c r="DD5" s="303" t="s">
        <v>113</v>
      </c>
      <c r="DE5" s="301" t="s">
        <v>104</v>
      </c>
      <c r="DF5" s="301" t="s">
        <v>108</v>
      </c>
      <c r="DG5" s="301" t="s">
        <v>106</v>
      </c>
      <c r="DH5" s="302" t="s">
        <v>107</v>
      </c>
      <c r="DI5" s="304" t="s">
        <v>123</v>
      </c>
      <c r="DJ5" s="301" t="s">
        <v>124</v>
      </c>
      <c r="DK5" s="301" t="s">
        <v>132</v>
      </c>
      <c r="DL5" s="300" t="s">
        <v>122</v>
      </c>
      <c r="DM5" s="302" t="s">
        <v>133</v>
      </c>
      <c r="DN5" s="299" t="s">
        <v>131</v>
      </c>
      <c r="DO5" s="300" t="s">
        <v>113</v>
      </c>
      <c r="DP5" s="301" t="s">
        <v>104</v>
      </c>
      <c r="DQ5" s="301" t="s">
        <v>108</v>
      </c>
      <c r="DR5" s="301" t="s">
        <v>106</v>
      </c>
      <c r="DS5" s="302" t="s">
        <v>107</v>
      </c>
      <c r="DT5" s="303" t="s">
        <v>113</v>
      </c>
      <c r="DU5" s="301" t="s">
        <v>104</v>
      </c>
      <c r="DV5" s="301" t="s">
        <v>108</v>
      </c>
      <c r="DW5" s="301" t="s">
        <v>106</v>
      </c>
      <c r="DX5" s="302" t="s">
        <v>107</v>
      </c>
      <c r="DY5" s="303" t="s">
        <v>113</v>
      </c>
      <c r="DZ5" s="301" t="s">
        <v>104</v>
      </c>
      <c r="EA5" s="301" t="s">
        <v>108</v>
      </c>
      <c r="EB5" s="301" t="s">
        <v>106</v>
      </c>
      <c r="EC5" s="302" t="s">
        <v>107</v>
      </c>
      <c r="ED5" s="303" t="s">
        <v>113</v>
      </c>
      <c r="EE5" s="301" t="s">
        <v>104</v>
      </c>
      <c r="EF5" s="301" t="s">
        <v>108</v>
      </c>
      <c r="EG5" s="301" t="s">
        <v>106</v>
      </c>
      <c r="EH5" s="302" t="s">
        <v>107</v>
      </c>
      <c r="EI5" s="303" t="s">
        <v>113</v>
      </c>
      <c r="EJ5" s="301" t="s">
        <v>104</v>
      </c>
      <c r="EK5" s="301" t="s">
        <v>108</v>
      </c>
      <c r="EL5" s="301" t="s">
        <v>106</v>
      </c>
      <c r="EM5" s="302" t="s">
        <v>107</v>
      </c>
      <c r="EN5" s="303" t="s">
        <v>113</v>
      </c>
      <c r="EO5" s="301" t="s">
        <v>104</v>
      </c>
      <c r="EP5" s="301" t="s">
        <v>108</v>
      </c>
      <c r="EQ5" s="301" t="s">
        <v>106</v>
      </c>
      <c r="ER5" s="302" t="s">
        <v>107</v>
      </c>
      <c r="ES5" s="304" t="s">
        <v>123</v>
      </c>
      <c r="ET5" s="301" t="s">
        <v>124</v>
      </c>
      <c r="EU5" s="301" t="s">
        <v>132</v>
      </c>
      <c r="EV5" s="300" t="s">
        <v>122</v>
      </c>
      <c r="EW5" s="302" t="s">
        <v>133</v>
      </c>
      <c r="EX5" s="299" t="s">
        <v>131</v>
      </c>
      <c r="EY5" s="300" t="s">
        <v>113</v>
      </c>
      <c r="EZ5" s="301" t="s">
        <v>104</v>
      </c>
      <c r="FA5" s="301" t="s">
        <v>108</v>
      </c>
      <c r="FB5" s="301" t="s">
        <v>106</v>
      </c>
      <c r="FC5" s="302" t="s">
        <v>107</v>
      </c>
      <c r="FD5" s="303" t="s">
        <v>113</v>
      </c>
      <c r="FE5" s="301" t="s">
        <v>104</v>
      </c>
      <c r="FF5" s="301" t="s">
        <v>108</v>
      </c>
      <c r="FG5" s="301" t="s">
        <v>106</v>
      </c>
      <c r="FH5" s="302" t="s">
        <v>107</v>
      </c>
      <c r="FI5" s="303" t="s">
        <v>113</v>
      </c>
      <c r="FJ5" s="301" t="s">
        <v>104</v>
      </c>
      <c r="FK5" s="301" t="s">
        <v>108</v>
      </c>
      <c r="FL5" s="301" t="s">
        <v>106</v>
      </c>
      <c r="FM5" s="302" t="s">
        <v>107</v>
      </c>
      <c r="FN5" s="303" t="s">
        <v>113</v>
      </c>
      <c r="FO5" s="301" t="s">
        <v>104</v>
      </c>
      <c r="FP5" s="301" t="s">
        <v>108</v>
      </c>
      <c r="FQ5" s="301" t="s">
        <v>106</v>
      </c>
      <c r="FR5" s="302" t="s">
        <v>107</v>
      </c>
      <c r="FS5" s="303" t="s">
        <v>113</v>
      </c>
      <c r="FT5" s="301" t="s">
        <v>104</v>
      </c>
      <c r="FU5" s="301" t="s">
        <v>108</v>
      </c>
      <c r="FV5" s="301" t="s">
        <v>106</v>
      </c>
      <c r="FW5" s="302" t="s">
        <v>107</v>
      </c>
      <c r="FX5" s="303" t="s">
        <v>113</v>
      </c>
      <c r="FY5" s="301" t="s">
        <v>104</v>
      </c>
      <c r="FZ5" s="301" t="s">
        <v>108</v>
      </c>
      <c r="GA5" s="301" t="s">
        <v>106</v>
      </c>
      <c r="GB5" s="302" t="s">
        <v>107</v>
      </c>
      <c r="GC5" s="304" t="s">
        <v>123</v>
      </c>
      <c r="GD5" s="301" t="s">
        <v>124</v>
      </c>
      <c r="GE5" s="301" t="s">
        <v>132</v>
      </c>
      <c r="GF5" s="300" t="s">
        <v>122</v>
      </c>
      <c r="GG5" s="302" t="s">
        <v>133</v>
      </c>
      <c r="GH5" s="299" t="s">
        <v>131</v>
      </c>
      <c r="GI5" s="300" t="s">
        <v>113</v>
      </c>
      <c r="GJ5" s="301" t="s">
        <v>104</v>
      </c>
      <c r="GK5" s="301" t="s">
        <v>108</v>
      </c>
      <c r="GL5" s="301" t="s">
        <v>106</v>
      </c>
      <c r="GM5" s="302" t="s">
        <v>107</v>
      </c>
      <c r="GN5" s="303" t="s">
        <v>113</v>
      </c>
      <c r="GO5" s="301" t="s">
        <v>104</v>
      </c>
      <c r="GP5" s="301" t="s">
        <v>108</v>
      </c>
      <c r="GQ5" s="301" t="s">
        <v>106</v>
      </c>
      <c r="GR5" s="302" t="s">
        <v>107</v>
      </c>
      <c r="GS5" s="303" t="s">
        <v>113</v>
      </c>
      <c r="GT5" s="301" t="s">
        <v>104</v>
      </c>
      <c r="GU5" s="301" t="s">
        <v>108</v>
      </c>
      <c r="GV5" s="301" t="s">
        <v>106</v>
      </c>
      <c r="GW5" s="302" t="s">
        <v>107</v>
      </c>
      <c r="GX5" s="303" t="s">
        <v>113</v>
      </c>
      <c r="GY5" s="301" t="s">
        <v>104</v>
      </c>
      <c r="GZ5" s="301" t="s">
        <v>108</v>
      </c>
      <c r="HA5" s="301" t="s">
        <v>106</v>
      </c>
      <c r="HB5" s="302" t="s">
        <v>107</v>
      </c>
      <c r="HC5" s="303" t="s">
        <v>113</v>
      </c>
      <c r="HD5" s="301" t="s">
        <v>104</v>
      </c>
      <c r="HE5" s="301" t="s">
        <v>108</v>
      </c>
      <c r="HF5" s="301" t="s">
        <v>106</v>
      </c>
      <c r="HG5" s="302" t="s">
        <v>107</v>
      </c>
      <c r="HH5" s="303" t="s">
        <v>113</v>
      </c>
      <c r="HI5" s="301" t="s">
        <v>104</v>
      </c>
      <c r="HJ5" s="301" t="s">
        <v>108</v>
      </c>
      <c r="HK5" s="301" t="s">
        <v>106</v>
      </c>
      <c r="HL5" s="302" t="s">
        <v>107</v>
      </c>
      <c r="HM5" s="304" t="s">
        <v>123</v>
      </c>
      <c r="HN5" s="301" t="s">
        <v>124</v>
      </c>
      <c r="HO5" s="301" t="s">
        <v>132</v>
      </c>
      <c r="HP5" s="300" t="s">
        <v>122</v>
      </c>
      <c r="HQ5" s="302" t="s">
        <v>133</v>
      </c>
      <c r="HR5" s="299" t="s">
        <v>131</v>
      </c>
      <c r="HS5" s="300" t="s">
        <v>113</v>
      </c>
      <c r="HT5" s="301" t="s">
        <v>104</v>
      </c>
      <c r="HU5" s="301" t="s">
        <v>108</v>
      </c>
      <c r="HV5" s="301" t="s">
        <v>106</v>
      </c>
      <c r="HW5" s="302" t="s">
        <v>107</v>
      </c>
      <c r="HX5" s="303" t="s">
        <v>113</v>
      </c>
      <c r="HY5" s="301" t="s">
        <v>104</v>
      </c>
      <c r="HZ5" s="301" t="s">
        <v>108</v>
      </c>
      <c r="IA5" s="301" t="s">
        <v>106</v>
      </c>
      <c r="IB5" s="302" t="s">
        <v>107</v>
      </c>
      <c r="IC5" s="303" t="s">
        <v>113</v>
      </c>
      <c r="ID5" s="301" t="s">
        <v>104</v>
      </c>
      <c r="IE5" s="301" t="s">
        <v>108</v>
      </c>
      <c r="IF5" s="301" t="s">
        <v>106</v>
      </c>
      <c r="IG5" s="302" t="s">
        <v>107</v>
      </c>
      <c r="IH5" s="303" t="s">
        <v>113</v>
      </c>
      <c r="II5" s="301" t="s">
        <v>104</v>
      </c>
      <c r="IJ5" s="301" t="s">
        <v>108</v>
      </c>
      <c r="IK5" s="301" t="s">
        <v>106</v>
      </c>
      <c r="IL5" s="302" t="s">
        <v>107</v>
      </c>
      <c r="IM5" s="303" t="s">
        <v>113</v>
      </c>
      <c r="IN5" s="301" t="s">
        <v>104</v>
      </c>
      <c r="IO5" s="301" t="s">
        <v>108</v>
      </c>
      <c r="IP5" s="301" t="s">
        <v>106</v>
      </c>
      <c r="IQ5" s="302" t="s">
        <v>107</v>
      </c>
      <c r="IR5" s="303" t="s">
        <v>113</v>
      </c>
      <c r="IS5" s="301" t="s">
        <v>104</v>
      </c>
      <c r="IT5" s="301" t="s">
        <v>108</v>
      </c>
      <c r="IU5" s="301" t="s">
        <v>106</v>
      </c>
      <c r="IV5" s="302" t="s">
        <v>107</v>
      </c>
      <c r="IW5" s="304" t="s">
        <v>123</v>
      </c>
      <c r="IX5" s="301" t="s">
        <v>124</v>
      </c>
      <c r="IY5" s="301" t="s">
        <v>132</v>
      </c>
      <c r="IZ5" s="300" t="s">
        <v>122</v>
      </c>
      <c r="JA5" s="302" t="s">
        <v>133</v>
      </c>
      <c r="JB5" s="109" t="s">
        <v>131</v>
      </c>
      <c r="JC5" s="173" t="s">
        <v>113</v>
      </c>
      <c r="JD5" s="112" t="s">
        <v>104</v>
      </c>
      <c r="JE5" s="112" t="s">
        <v>108</v>
      </c>
      <c r="JF5" s="112" t="s">
        <v>106</v>
      </c>
      <c r="JG5" s="113" t="s">
        <v>107</v>
      </c>
      <c r="JH5" s="111" t="s">
        <v>113</v>
      </c>
      <c r="JI5" s="112" t="s">
        <v>104</v>
      </c>
      <c r="JJ5" s="112" t="s">
        <v>108</v>
      </c>
      <c r="JK5" s="112" t="s">
        <v>106</v>
      </c>
      <c r="JL5" s="113" t="s">
        <v>107</v>
      </c>
      <c r="JM5" s="111" t="s">
        <v>113</v>
      </c>
      <c r="JN5" s="112" t="s">
        <v>104</v>
      </c>
      <c r="JO5" s="112" t="s">
        <v>108</v>
      </c>
      <c r="JP5" s="112" t="s">
        <v>106</v>
      </c>
      <c r="JQ5" s="113" t="s">
        <v>107</v>
      </c>
      <c r="JR5" s="111" t="s">
        <v>113</v>
      </c>
      <c r="JS5" s="112" t="s">
        <v>104</v>
      </c>
      <c r="JT5" s="112" t="s">
        <v>108</v>
      </c>
      <c r="JU5" s="112" t="s">
        <v>106</v>
      </c>
      <c r="JV5" s="113" t="s">
        <v>107</v>
      </c>
      <c r="JW5" s="111" t="s">
        <v>113</v>
      </c>
      <c r="JX5" s="112" t="s">
        <v>104</v>
      </c>
      <c r="JY5" s="112" t="s">
        <v>108</v>
      </c>
      <c r="JZ5" s="112" t="s">
        <v>106</v>
      </c>
      <c r="KA5" s="113" t="s">
        <v>107</v>
      </c>
      <c r="KB5" s="111" t="s">
        <v>113</v>
      </c>
      <c r="KC5" s="112" t="s">
        <v>104</v>
      </c>
      <c r="KD5" s="112" t="s">
        <v>108</v>
      </c>
      <c r="KE5" s="112" t="s">
        <v>106</v>
      </c>
      <c r="KF5" s="113" t="s">
        <v>107</v>
      </c>
      <c r="KG5" s="110" t="s">
        <v>123</v>
      </c>
      <c r="KH5" s="112" t="s">
        <v>124</v>
      </c>
      <c r="KI5" s="112" t="s">
        <v>132</v>
      </c>
      <c r="KJ5" s="173" t="s">
        <v>122</v>
      </c>
      <c r="KK5" s="113" t="s">
        <v>133</v>
      </c>
      <c r="KL5" s="85"/>
      <c r="KM5" s="114" t="s">
        <v>48</v>
      </c>
      <c r="KN5" s="112" t="s">
        <v>0</v>
      </c>
      <c r="KO5" s="184" t="s">
        <v>134</v>
      </c>
      <c r="KP5" s="112" t="s">
        <v>135</v>
      </c>
      <c r="KQ5" s="110" t="s">
        <v>105</v>
      </c>
      <c r="KR5" s="110" t="s">
        <v>109</v>
      </c>
      <c r="KS5" s="110" t="s">
        <v>110</v>
      </c>
      <c r="KT5" s="110" t="s">
        <v>111</v>
      </c>
      <c r="KU5" s="110" t="s">
        <v>112</v>
      </c>
      <c r="KV5" s="110" t="s">
        <v>119</v>
      </c>
      <c r="KW5" s="115" t="s">
        <v>118</v>
      </c>
      <c r="KX5" s="83"/>
      <c r="KY5" s="109" t="s">
        <v>48</v>
      </c>
      <c r="KZ5" s="112" t="s">
        <v>0</v>
      </c>
      <c r="LA5" s="184" t="s">
        <v>134</v>
      </c>
      <c r="LB5" s="112" t="s">
        <v>135</v>
      </c>
      <c r="LC5" s="116" t="s">
        <v>115</v>
      </c>
      <c r="LD5" s="116" t="s">
        <v>116</v>
      </c>
      <c r="LE5" s="116" t="s">
        <v>72</v>
      </c>
      <c r="LF5" s="115" t="s">
        <v>104</v>
      </c>
      <c r="LG5" s="83"/>
      <c r="LH5" s="363"/>
      <c r="LI5" s="83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</row>
    <row r="6" spans="1:382" s="1" customFormat="1" ht="15" x14ac:dyDescent="0.2">
      <c r="A6" s="35"/>
      <c r="B6" s="44">
        <v>1</v>
      </c>
      <c r="C6" s="248" t="s">
        <v>127</v>
      </c>
      <c r="D6" s="249" t="s">
        <v>73</v>
      </c>
      <c r="E6" s="225">
        <v>14582</v>
      </c>
      <c r="F6" s="250">
        <v>948</v>
      </c>
      <c r="G6" s="251" t="s">
        <v>99</v>
      </c>
      <c r="H6" s="252" t="str">
        <f t="shared" ref="H6:H46" si="0">VLOOKUP($G6,Class_Description,2)</f>
        <v>Top Truck</v>
      </c>
      <c r="I6" s="253">
        <f t="shared" ref="I6:I46" si="1">IF(G6="6",KN6,KZ6)</f>
        <v>221</v>
      </c>
      <c r="J6" s="254">
        <v>500</v>
      </c>
      <c r="K6" s="255">
        <f t="shared" ref="K6:K11" si="2">IF(AND(J6&lt;&gt;"",$G6="1"),J6,"")</f>
        <v>500</v>
      </c>
      <c r="L6" s="256">
        <f t="shared" ref="L6:L11" si="3">IF(AND(J6&lt;&gt;"",$G6="1"),_xlfn.RANK.EQ(J6,$K$6:$K$90),"")</f>
        <v>1</v>
      </c>
      <c r="M6" s="256" t="str">
        <f t="shared" ref="M6:M11" si="4">IF(G6="6",IF(IF(L6&lt;&gt;"",IF(MAX(COUNTIF($L$6:$L$90,$L$6:$L$90))&gt;1,"x",""),"")&lt;&gt;"",L6+1,""),IF(K6=0,"",IF(IF(L6&lt;&gt;"",IF(MAX(COUNTIF($L$6:$L$90,$L$6:$L$90))&gt;1,"x",""),"")&lt;&gt;"",L6+1,"")))</f>
        <v/>
      </c>
      <c r="N6" s="256">
        <f t="shared" ref="N6:N11" si="5">IF(L6&lt;&gt;"",IF($G6="3",IF(AND(L6&lt;=20,J6&gt;=$K$93),HLOOKUP(L6,Points_Table_Modified,IF(AO6&gt;=6,8,AO6+2),FALSE),0),IF(AND(L6&lt;=10,J6&gt;=$K$93),HLOOKUP(L6,Points_Table,IF(AO6&gt;=6,8,AO6+2),FALSE),0)),"")</f>
        <v>20</v>
      </c>
      <c r="O6" s="305">
        <f t="shared" ref="O6:O11" si="6">IF(M6&lt;&gt;"",AVERAGE(IF(AND($G6="3",M6&lt;&gt;""),HLOOKUP(M6,Points_Table_Modified,IF(AO6&gt;=6,8,AO6+2),FALSE),IF(M6&lt;&gt;"",HLOOKUP(M6,Points_Table,IF(AO6&gt;=6,8,AO6+2),FALSE),"")),N6),N6)</f>
        <v>20</v>
      </c>
      <c r="P6" s="255" t="str">
        <f t="shared" ref="P6:P11" si="7">IF(AND(J6&lt;&gt;"",$G6="2"),J6,"")</f>
        <v/>
      </c>
      <c r="Q6" s="256" t="str">
        <f t="shared" ref="Q6:Q11" si="8">IF(AND(J6&lt;&gt;"",$G6="2"),_xlfn.RANK.EQ(J6,$P$6:$P$90),"")</f>
        <v/>
      </c>
      <c r="R6" s="256" t="str">
        <f t="shared" ref="R6:R11" si="9">IF(G6="6",IF(IF(Q6&lt;&gt;"",IF(MAX(COUNTIF($Q$6:$Q$90,$Q$6:$Q$90))&gt;1,"x",""),"")&lt;&gt;"",Q6+1,""),IF(P6=0,"",IF(IF(Q6&lt;&gt;"",IF(MAX(COUNTIF($Q$6:$Q$90,$Q$6:$Q$90))&gt;1,"x",""),"")&lt;&gt;"",Q6+1,"")))</f>
        <v/>
      </c>
      <c r="S6" s="256" t="str">
        <f t="shared" ref="S6:S11" si="10">IF(Q6&lt;&gt;"",IF($G6="3",IF(J6&lt;&gt;"",IF(AND(Q6&lt;=10,J6&gt;=$P$93),HLOOKUP(Q6,Points_Table_Modified,IF(AO6&gt;=6,8,AO6+2),FALSE),0),""),IF(J6&lt;&gt;"",IF(AND(Q6&lt;=10,J6&gt;=$P$93),HLOOKUP(Q6,Points_Table,IF(AO6&gt;=6,8,AO6+2),FALSE),0),"")),"")</f>
        <v/>
      </c>
      <c r="T6" s="306" t="str">
        <f t="shared" ref="T6:T11" si="11">IF(R6&lt;&gt;"",AVERAGE(IF(AND($G6="3",R6&lt;&gt;""),HLOOKUP(R6,Points_Table_Modified,IF(AO6&gt;=6,8,AO6+2),FALSE),IF(R6&lt;&gt;"",HLOOKUP(R6,Points_Table,IF(AO6&gt;=6,8,AO6+2),FALSE),"")),S6),S6)</f>
        <v/>
      </c>
      <c r="U6" s="257" t="str">
        <f t="shared" ref="U6:U11" si="12">IF(AND(J6&lt;&gt;"",$G6="3"),J6,"")</f>
        <v/>
      </c>
      <c r="V6" s="256" t="str">
        <f t="shared" ref="V6:V11" si="13">IF(AND(J6&lt;&gt;"",$G6="3"),_xlfn.RANK.EQ(J6,$U$6:$U$90),"")</f>
        <v/>
      </c>
      <c r="W6" s="256" t="str">
        <f t="shared" ref="W6:W11" si="14">IF(G6="6",IF(IF(V6&lt;&gt;"",IF(MAX(COUNTIF($V$6:$V$90,$V$6:$V$90))&gt;1,"x",""),"")&lt;&gt;"",V6+1,""),IF(U6=0,"",IF(IF(V6&lt;&gt;"",IF(MAX(COUNTIF($V$6:$V$90,$V$6:$V$90))&gt;1,"x",""),"")&lt;&gt;"",V6+1,"")))</f>
        <v/>
      </c>
      <c r="X6" s="256" t="str">
        <f t="shared" ref="X6:X11" si="15">IF(V6&lt;&gt;"",IF($G6="3",IF(J6&lt;&gt;"",IF(AND(V6&lt;=20,J6&gt;=$U$93),HLOOKUP(V6,Points_Table_Modified,IF(AO6&gt;=6,8,AO6+2),FALSE),0),""),IF(J6&lt;&gt;"",IF(AND(V6&lt;=10,$J6&gt;=$U$93),HLOOKUP(V6,Points_Table,IF(AO6&gt;=6,8,AO6+2),FALSE),0),"")),"")</f>
        <v/>
      </c>
      <c r="Y6" s="305" t="str">
        <f t="shared" ref="Y6:Y11" si="16">IF(W6&lt;&gt;"",AVERAGE(IF(AND($G6="3",W6&lt;&gt;""),HLOOKUP(W6,Points_Table_Modified,IF(AO6&gt;=6,8,AO6+2),FALSE),IF(W6&lt;&gt;"",HLOOKUP(W6,Points_Table,IF(AO6&gt;=6,8,AO6+2),FALSE),"")),X6),X6)</f>
        <v/>
      </c>
      <c r="Z6" s="255" t="str">
        <f t="shared" ref="Z6:Z11" si="17">IF(AND(J6&lt;&gt;"",$G6="4"),J6,"")</f>
        <v/>
      </c>
      <c r="AA6" s="256" t="str">
        <f t="shared" ref="AA6:AA11" si="18">IF(AND($J6&lt;&gt;"",G6="4"),_xlfn.RANK.EQ(J6,$Z$6:$Z$90),"")</f>
        <v/>
      </c>
      <c r="AB6" s="256" t="str">
        <f t="shared" ref="AB6:AB11" si="19">IF($G6="6",IF(IF(AA6&lt;&gt;"",IF(MAX(COUNTIF($AA$6:$AA$90,$AA$6:$AA$90))&gt;1,"x",""),"")&lt;&gt;"",AA6+1,""),IF(Z6=0,"",IF(IF(AA6&lt;&gt;"",IF(MAX(COUNTIF($AA$6:$AA$90,$AA$6:$AA$90))&gt;1,"x",""),"")&lt;&gt;"",AA6+1,"")))</f>
        <v/>
      </c>
      <c r="AC6" s="256" t="str">
        <f t="shared" ref="AC6:AC11" si="20">IF(AA6&lt;&gt;"",IF($G6="3",IF(J6&lt;&gt;"",IF(AND(AA6&lt;=10,J6&gt;=$Z$93),HLOOKUP(AA6,Points_Table_Modified,IF(AO6&gt;=6,8,AO6+2),FALSE),0),""),IF(J6&lt;&gt;"",IF(AND(AA6&lt;=10,J6&gt;=$Z$93),HLOOKUP(AA6,Points_Table,IF(AO6&gt;=6,8,AO6+2),FALSE),0),"")),"")</f>
        <v/>
      </c>
      <c r="AD6" s="306" t="str">
        <f t="shared" ref="AD6:AD11" si="21">IF(AB6&lt;&gt;"",AVERAGE(IF(AND($G6="3",AB6&lt;&gt;""),HLOOKUP(AB6,Points_Table_Modified,IF(AO6&gt;=6,8,AO6+2),FALSE),IF(AB6&lt;&gt;"",HLOOKUP(AB6,Points_Table,IF(AO6&gt;=6,8,AO6+2),FALSE),"")),AC6),AC6)</f>
        <v/>
      </c>
      <c r="AE6" s="257" t="str">
        <f t="shared" ref="AE6:AE11" si="22">IF(AND(J6&lt;&gt;"",$G6="5"),J6,"")</f>
        <v/>
      </c>
      <c r="AF6" s="256" t="str">
        <f t="shared" ref="AF6:AF11" si="23">IF(AND(J6&lt;&gt;"",$G6="5"),_xlfn.RANK.EQ(J6,$AE$6:$AE$90),"")</f>
        <v/>
      </c>
      <c r="AG6" s="256" t="str">
        <f t="shared" ref="AG6:AG11" si="24">IF($G6="6",IF(IF(AF6&lt;&gt;"",IF(MAX(COUNTIF($AF$6:$AF$90,$AF$6:$AF$90))&gt;1,"x",""),"")&lt;&gt;"",AF6+1,""),IF(AE6=0,"",IF(IF(AF6&lt;&gt;"",IF(MAX(COUNTIF($AF$6:$AF$90,$AF$6:$AF$90))&gt;1,"x",""),"")&lt;&gt;"",AF6+1,"")))</f>
        <v/>
      </c>
      <c r="AH6" s="256" t="str">
        <f t="shared" ref="AH6:AH11" si="25">IF(AF6&lt;&gt;"",IF($G6="3",IF(J6&lt;&gt;"",IF(AND(AF6&lt;=10,J6&gt;=$AE$93),HLOOKUP(AF6,Points_Table_Modified,IF(AO6&gt;=6,8,AO6+2),FALSE),0),""),IF(J6&lt;&gt;"",IF(AND(AF6&lt;=10,J6&gt;=$AE$93),HLOOKUP(AF6,Points_Table,IF(AO6&gt;=6,8,AO6+2),FALSE),0),"")),"")</f>
        <v/>
      </c>
      <c r="AI6" s="306" t="str">
        <f t="shared" ref="AI6:AI11" si="26">IF(AG6&lt;&gt;"",AVERAGE(IF(AND($G6="3",AG6&lt;&gt;""),HLOOKUP(AG6,Points_Table_Modified,IF(AO6&gt;=6,8,AO6+2),FALSE),IF(AG6&lt;&gt;"",HLOOKUP(AG6,Points_Table,IF(AO6&gt;=6,8,AO6+2),FALSE),"")),AH6),AH6)</f>
        <v/>
      </c>
      <c r="AJ6" s="257" t="str">
        <f t="shared" ref="AJ6:AJ11" si="27">IF(AND(J6&lt;&gt;"",$G6="6"),J6,"")</f>
        <v/>
      </c>
      <c r="AK6" s="256" t="str">
        <f t="shared" ref="AK6:AK11" si="28">IF(AND(J6&lt;&gt;"",$G6="6"),_xlfn.RANK.EQ(J6,$AJ$6:$AJ$90),"")</f>
        <v/>
      </c>
      <c r="AL6" s="256" t="str">
        <f t="shared" ref="AL6:AL11" si="29">IF(G6="6",IF(IF(AK6&lt;&gt;"",IF(MAX(COUNTIF($AK$6:$AK$90,$AK$6:$AK$90))&gt;1,"x",""),"")&lt;&gt;"",AK6+1,""),IF(AJ6=0,"",IF(IF(AK6&lt;&gt;"",IF(MAX(COUNTIF($AK$6:$AK$90,$AK$6:$AK$90))&gt;1,"x",""),"")&lt;&gt;"",AK6+1,"")))</f>
        <v/>
      </c>
      <c r="AM6" s="256" t="str">
        <f t="shared" ref="AM6:AM11" si="30">IF(AK6&lt;&gt;"",IF($G6="3",IF(J6&lt;&gt;"",IF(AND(AK6&lt;=10,J6&gt;=$AJ$93),HLOOKUP(AK6,Points_Table_Modified,IF(AO6&gt;=6,8,AO6+2),FALSE),0),""),IF(J6&lt;&gt;"",IF(AND(AK6&lt;=10,J6&gt;=$AJ$93),HLOOKUP(AK6,Points_Table,IF(AO6&gt;=6,8,AO6+2),FALSE),0),"")),"")</f>
        <v/>
      </c>
      <c r="AN6" s="306" t="str">
        <f t="shared" ref="AN6:AN11" si="31">IF(AL6&lt;&gt;"",AVERAGE(IF(AND($G6="3",AL6&lt;&gt;""),HLOOKUP(AL6,Points_Table_Modified,IF(AO6&gt;=6,8,AO6+2),FALSE),IF(AL6&lt;&gt;"",HLOOKUP(AL6,Points_Table,IF(AO6&gt;=6,8,AO6+2),FALSE),"")),AM6),AM6)</f>
        <v/>
      </c>
      <c r="AO6" s="258">
        <f t="shared" ref="AO6:AO11" si="32">VLOOKUP($G6,Entries_D_Event,4,FALSE)</f>
        <v>4</v>
      </c>
      <c r="AP6" s="233" t="str">
        <f t="shared" ref="AP6:AP46" si="33">CONCATENATE(AK6,AF6,AA6,V6,Q6,L6)</f>
        <v>1</v>
      </c>
      <c r="AQ6" s="234">
        <f t="shared" ref="AQ6:AQ46" si="34">IF(AP6&lt;&gt;"",IF(AND($G6="3",J6&lt;&gt;""),10,IF(J6&lt;&gt;"",5,"")),"")</f>
        <v>5</v>
      </c>
      <c r="AR6" s="233">
        <f t="shared" ref="AR6:AR46" si="35">_xlfn.NUMBERVALUE(IF(AP6&lt;&gt;"",CONCATENATE(AN6,AI6,AD6,Y6,T6,O6),""))</f>
        <v>20</v>
      </c>
      <c r="AS6" s="266">
        <f t="shared" ref="AS6:AS46" si="36">IF(ISERROR(AQ6+AR6)=TRUE,"",AQ6+AR6)</f>
        <v>25</v>
      </c>
      <c r="AT6" s="260">
        <v>360</v>
      </c>
      <c r="AU6" s="261">
        <f t="shared" ref="AU6:AU46" si="37">IF(AND(AT6&lt;&gt;"",$G6="1"),AT6,"")</f>
        <v>360</v>
      </c>
      <c r="AV6" s="262">
        <f t="shared" ref="AV6:AV46" si="38">IF(AND(AT6&lt;&gt;"",$G6="1"),_xlfn.RANK.EQ(AT6,$AU$6:$AU$90),"")</f>
        <v>1</v>
      </c>
      <c r="AW6" s="262" t="str">
        <f t="shared" ref="AW6:AW46" si="39">IF(IF(AV6&lt;&gt;"",IF(MAX(COUNTIF($AV$6:$AV$90,$AV$6:$AV$90))&gt;1,"x",""),"")&lt;&gt;"",AV6+1,"")</f>
        <v/>
      </c>
      <c r="AX6" s="263">
        <f t="shared" ref="AX6:AX46" si="40">IF(AV6&lt;&gt;"",IF($G6="3",IF(AT6&lt;&gt;"",IF(AND(AV6&lt;=10,AT6&gt;=$AU$93),HLOOKUP(AV6,Points_Table_Modified,IF(BY6&gt;=6,8,BY6+2),FALSE),0),""),IF(AT6&lt;&gt;"",IF(AND(AV6&lt;=10,AT6&gt;=$AU$93),HLOOKUP(AV6,Points_Table,IF(BY6&gt;=6,8,BY6+2),FALSE),0),"")),"")</f>
        <v>20</v>
      </c>
      <c r="AY6" s="271">
        <f t="shared" ref="AY6:AY46" si="41">IF(AW6&lt;&gt;"",AVERAGE(IF(AND($G6="3",AW6&lt;&gt;""),HLOOKUP(AW6,Points_Table_Modified,IF(BY6&gt;=6,8,BY6+2),FALSE),IF(AW6&lt;&gt;"",HLOOKUP(AW6,Points_Table,IF(BY6&gt;=6,8,BY6+2),FALSE),"")),AX6),AX6)</f>
        <v>20</v>
      </c>
      <c r="AZ6" s="264" t="str">
        <f t="shared" ref="AZ6:AZ46" si="42">IF(AND($G6="2",AT6&lt;&gt;""),AT6,"")</f>
        <v/>
      </c>
      <c r="BA6" s="263" t="str">
        <f t="shared" ref="BA6:BA46" si="43">IF(AND(AT6&lt;&gt;"",$G6="2"),_xlfn.RANK.EQ(AT6,$AZ$6:$AZ$90),"")</f>
        <v/>
      </c>
      <c r="BB6" s="263" t="str">
        <f t="shared" ref="BB6:BB46" si="44">IF(IF(BA6&lt;&gt;"",IF(MAX(COUNTIF($BA$6:$BA$90,$BA$6:$BA$90))&gt;1,"x",""),"")&lt;&gt;"",BA6+1,"")</f>
        <v/>
      </c>
      <c r="BC6" s="265" t="str">
        <f t="shared" ref="BC6:BC46" si="45">IF(BA6&lt;&gt;"",IF($G6="3",IF(AT6&lt;&gt;"",IF(AND(BA6&lt;=10,AT6&gt;=$AZ$93),HLOOKUP(BA6,Points_Table_Modified,IF(BY6&gt;=6,8,BY6+2),FALSE),0),""),IF(AT6&lt;&gt;"",IF(AND(BA6&lt;=10,AT6&gt;=$AZ$93),HLOOKUP(BA6,Points_Table,IF(BY6&gt;=6,8,BY6+2),FALSE),0),"")),"")</f>
        <v/>
      </c>
      <c r="BD6" s="271" t="str">
        <f t="shared" ref="BD6:BD46" si="46">IF(BB6&lt;&gt;"",AVERAGE(IF(AND($G6="3",BB6&lt;&gt;""),HLOOKUP(BB6,Points_Table_Modified,IF(BY6&gt;=6,8,BY6+2),FALSE),IF(BB6&lt;&gt;"",HLOOKUP(BB6,Points_Table,IF(BY6&gt;=6,8,BY6+2),FALSE),"")),BC6),BC6)</f>
        <v/>
      </c>
      <c r="BE6" s="264" t="str">
        <f t="shared" ref="BE6:BE46" si="47">IF(AND($G6="3",AT6&lt;&gt;""),AT6,"")</f>
        <v/>
      </c>
      <c r="BF6" s="263" t="str">
        <f t="shared" ref="BF6:BF46" si="48">IF(AND(AT6&lt;&gt;"",$G6="3"),_xlfn.RANK.EQ(AT6,$BE$6:$BE$90),"")</f>
        <v/>
      </c>
      <c r="BG6" s="263" t="str">
        <f t="shared" ref="BG6:BG46" si="49">IF(IF(BF6&lt;&gt;"",IF(MAX(COUNTIF($BF$6:$BF$90,$BF$6:$BF$90))&gt;1,"x",""),"")&lt;&gt;"",BF6+1,"")</f>
        <v/>
      </c>
      <c r="BH6" s="263" t="str">
        <f t="shared" ref="BH6:BH46" si="50">IF(BF6&lt;&gt;"",IF($G6="3",IF(AT6&lt;&gt;"",IF(AND(BF6&lt;=20,AT6&gt;=$BE$93),HLOOKUP(BF6,Points_Table_Modified,IF(BY6&gt;=6,8,BY6+2),FALSE),0),""),IF(AT6&lt;&gt;"",IF(AND(BF6&lt;=10,AT6&gt;=$BE$93),HLOOKUP(BF6,Points_Table,IF(BY6&gt;=6,8,BY6+2),FALSE),0),"")),"")</f>
        <v/>
      </c>
      <c r="BI6" s="271" t="str">
        <f t="shared" ref="BI6:BI46" si="51">IF(BG6&lt;&gt;"",AVERAGE(IF(AND($G6="3",BG6&lt;&gt;""),HLOOKUP(BG6,Points_Table_Modified,IF(BY6&gt;=6,8,BY6+2),FALSE),IF(BG6&lt;&gt;"",HLOOKUP(BG6,Points_Table,IF(BY6&gt;=6,8,BY6+2),FALSE),"")),BH6),BH6)</f>
        <v/>
      </c>
      <c r="BJ6" s="264" t="str">
        <f t="shared" ref="BJ6:BJ46" si="52">IF(AND($G6="4",AT6&lt;&gt;""),AT6,"")</f>
        <v/>
      </c>
      <c r="BK6" s="263" t="str">
        <f t="shared" ref="BK6:BK46" si="53">IF(AND(AT6&lt;&gt;"",G6="4"),_xlfn.RANK.EQ(AT6,$BJ$6:$BJ$90),"")</f>
        <v/>
      </c>
      <c r="BL6" s="263" t="str">
        <f t="shared" ref="BL6:BL46" si="54">IF(IF(BK6&lt;&gt;"",IF(MAX(COUNTIF($BK$6:$BK$90,$BK$6:$BK$90))&gt;1,"x",""),"")&lt;&gt;"",BK6+1,"")</f>
        <v/>
      </c>
      <c r="BM6" s="263" t="str">
        <f t="shared" ref="BM6:BM46" si="55">IF(BK6&lt;&gt;"",IF($G6="3",IF(AT6&lt;&gt;"",IF(AND(BK6&lt;=10,AT6&gt;=$BJ$93),HLOOKUP(BK6,Points_Table_Modified,IF(BY6&gt;=6,8,BY6+2),FALSE),0),""),IF(AT6&lt;&gt;"",IF(AND(BK6&lt;=10,AT6&gt;=$BJ$93),HLOOKUP(BK6,Points_Table,IF(BY6&gt;=6,8,BY6+2),FALSE),0),"")),"")</f>
        <v/>
      </c>
      <c r="BN6" s="271" t="str">
        <f t="shared" ref="BN6:BN46" si="56">IF(BL6&lt;&gt;"",AVERAGE(IF(AND($G6="3",BL6&lt;&gt;""),HLOOKUP(BL6,Points_Table_Modified,IF(BY6&gt;=6,8,BY6+2),FALSE),IF(BL6&lt;&gt;"",HLOOKUP(BL6,Points_Table,IF(BY6&gt;=6,8,BY6+2),FALSE),"")),BM6),BM6)</f>
        <v/>
      </c>
      <c r="BO6" s="264" t="str">
        <f t="shared" ref="BO6:BO46" si="57">IF(AND($G6="5",AT6&lt;&gt;""),AT6,"")</f>
        <v/>
      </c>
      <c r="BP6" s="263" t="str">
        <f t="shared" ref="BP6:BP46" si="58">IF(AND(AT6&lt;&gt;"",$G6="5"),_xlfn.RANK.EQ(AT6,$BO$6:$BO$90),"")</f>
        <v/>
      </c>
      <c r="BQ6" s="263" t="str">
        <f t="shared" ref="BQ6:BQ46" si="59">IF(IF(BP6&lt;&gt;"",IF(MAX(COUNTIF($BP$6:$BP$90,$BP$6:$BP$90))&gt;1,"x",""),"")&lt;&gt;"",BP6+1,"")</f>
        <v/>
      </c>
      <c r="BR6" s="263" t="str">
        <f t="shared" ref="BR6:BR46" si="60">IF(BP6&lt;&gt;"",IF($G6="3",IF(AT6&lt;&gt;"",IF(AND(BP6&lt;=10,AT6&gt;=$BO$93),HLOOKUP(BP6,Points_Table_Modified,IF(BY6&gt;=6,8,BY6+2),FALSE),0),""),IF(AT6&lt;&gt;"",IF(AND(BP6&lt;=10,AT6&gt;=$BO$93),HLOOKUP(BP6,Points_Table,IF(BY6&gt;=6,8,BY6+2),FALSE),0),"")),"")</f>
        <v/>
      </c>
      <c r="BS6" s="271" t="str">
        <f t="shared" ref="BS6:BS46" si="61">IF(BQ6&lt;&gt;"",AVERAGE(IF(AND($G6="3",BQ6&lt;&gt;""),HLOOKUP(BQ6,Points_Table_Modified,IF(BY6&gt;=6,8,BY6+2),FALSE),IF(BQ6&lt;&gt;"",HLOOKUP(BQ6,Points_Table,IF(BY6&gt;=6,8,BY6+2),FALSE),"")),BR6),BR6)</f>
        <v/>
      </c>
      <c r="BT6" s="264" t="str">
        <f t="shared" ref="BT6:BT46" si="62">IF(AND($G6="6",AT6&lt;&gt;""),AT6,"")</f>
        <v/>
      </c>
      <c r="BU6" s="263" t="str">
        <f t="shared" ref="BU6:BU46" si="63">IF(AND(AT6&lt;&gt;"",$G6="6"),_xlfn.RANK.EQ(AT6,$BT$6:$BT$90),"")</f>
        <v/>
      </c>
      <c r="BV6" s="263" t="str">
        <f t="shared" ref="BV6:BV46" si="64">IF(IF(BU6&lt;&gt;"",IF(MAX(COUNTIF($BU$6:$BU$90,$BU$6:$BU$90))&gt;1,"x",""),"")&lt;&gt;"",BU6+1,"")</f>
        <v/>
      </c>
      <c r="BW6" s="263" t="str">
        <f t="shared" ref="BW6:BW46" si="65">IF(BU6&lt;&gt;"",IF($G6="3",IF(AT6&lt;&gt;"",IF(AND(BU6&lt;=10,AT6&gt;=$BT$93),HLOOKUP(BU6,Points_Table_Modified,IF(BY6&gt;=6,8,BY6+2),FALSE),0),""),IF(AT6&lt;&gt;"",IF(AND(BU6&lt;=10,AT6&gt;=$BT$93),HLOOKUP(BU6,Points_Table,IF(BY6&gt;=6,8,BY6+2),FALSE),0),"")),"")</f>
        <v/>
      </c>
      <c r="BX6" s="271" t="str">
        <f t="shared" ref="BX6:BX46" si="66">IF(BV6&lt;&gt;"",AVERAGE(IF(AND($G6="3",BV6&lt;&gt;""),HLOOKUP(BV6,Points_Table_Modified,IF(BY6&gt;=6,8,BY6+2),FALSE),IF(BV6&lt;&gt;"",HLOOKUP(BV6,Points_Table,IF(BY6&gt;=6,8,BY6+2),FALSE),"")),BW6),BW6)</f>
        <v/>
      </c>
      <c r="BY6" s="258">
        <f t="shared" ref="BY6:BY46" si="67">VLOOKUP($G6,Entries_D_Event,5,FALSE)</f>
        <v>4</v>
      </c>
      <c r="BZ6" s="262" t="str">
        <f t="shared" ref="BZ6:BZ46" si="68">CONCATENATE(BU6,BP6,BK6,BF6,BA6,AV6)</f>
        <v>1</v>
      </c>
      <c r="CA6" s="266">
        <f t="shared" ref="CA6:CA46" si="69">IF(BZ6&lt;&gt;"",IF(AND($G6="3",AT6&lt;&gt;""),10,IF(AT6&lt;&gt;"",5,"")),"")</f>
        <v>5</v>
      </c>
      <c r="CB6" s="262">
        <f t="shared" ref="CB6:CB46" si="70">_xlfn.NUMBERVALUE(IF(BZ6&lt;&gt;"",CONCATENATE(BX6,BS6,BN6,BI6,BD6,AY6),""))</f>
        <v>20</v>
      </c>
      <c r="CC6" s="266">
        <f t="shared" ref="CC6:CC46" si="71">IF(ISERROR(CA6+CB6)=TRUE,"",CA6+CB6)</f>
        <v>25</v>
      </c>
      <c r="CD6" s="260">
        <v>474</v>
      </c>
      <c r="CE6" s="261">
        <f t="shared" ref="CE6:CE46" si="72">IF(AND($G6="1",CD6&lt;&gt;""),CD6,"")</f>
        <v>474</v>
      </c>
      <c r="CF6" s="262">
        <f t="shared" ref="CF6:CF46" si="73">IF(AND(CD6&lt;&gt;"",$G6="1"),_xlfn.RANK.EQ(CD6,$CE$6:$CE$90),"")</f>
        <v>1</v>
      </c>
      <c r="CG6" s="262" t="str">
        <f t="shared" ref="CG6:CG46" si="74">IF(IF(CF6&lt;&gt;"",IF(MAX(COUNTIF($CF$6:$CF$90,$CF$6:$CF$90))&gt;1,"x",""),"")&lt;&gt;"",CF6+1,"")</f>
        <v/>
      </c>
      <c r="CH6" s="263">
        <f t="shared" ref="CH6:CH46" si="75">IF(CF6&lt;&gt;"",IF($G6="3",IF(CD6&lt;&gt;"",IF(AND(CF6&lt;=10,CD6&gt;=$CE$93),HLOOKUP(CF6,Points_Table_Modified,IF(DI6&gt;=6,8,DI6+2),FALSE),0),""),IF(CD6&lt;&gt;"",IF(AND(CF6&lt;=10,CD6&gt;=$CE$93),HLOOKUP(CF6,Points_Table,IF(DI6&gt;=6,8,DI6+2),FALSE),0),"")),"")</f>
        <v>30</v>
      </c>
      <c r="CI6" s="271">
        <f t="shared" ref="CI6:CI46" si="76">IF(CG6&lt;&gt;"",AVERAGE(IF(AND($G6="3",CG6&lt;&gt;""),HLOOKUP(CG6,Points_Table_Modified,IF(DI6&gt;=6,8,DI6+2),FALSE),IF(CG6&lt;&gt;"",HLOOKUP(CG6,Points_Table,IF(DI6&gt;=6,8,DI6+2),FALSE),"")),CH6),CH6)</f>
        <v>30</v>
      </c>
      <c r="CJ6" s="264" t="str">
        <f t="shared" ref="CJ6:CJ46" si="77">IF(AND($G6="2",CD6&lt;&gt;""),CD6,"")</f>
        <v/>
      </c>
      <c r="CK6" s="263" t="str">
        <f t="shared" ref="CK6:CK46" si="78">IF(AND(CD6&lt;&gt;"",$G6="2"),_xlfn.RANK.EQ(CD6,$CJ$6:$CJ$90),"")</f>
        <v/>
      </c>
      <c r="CL6" s="263" t="str">
        <f t="shared" ref="CL6:CL46" si="79">IF(IF(CK6&lt;&gt;"",IF(MAX(COUNTIF($CK$6:$CK$90,$CK$6:$CK$90))&gt;1,"x",""),"")&lt;&gt;"",CK6+1,"")</f>
        <v/>
      </c>
      <c r="CM6" s="265" t="str">
        <f t="shared" ref="CM6:CM46" si="80">IF(CK6&lt;&gt;"",IF($G6="3",IF(CD6&lt;&gt;"",IF(AND(CK6&lt;=10,CD6&gt;=$CJ$93),HLOOKUP(CK6,Points_Table_Modified,IF(DI6&gt;=6,8,DI6+2),FALSE),0),""),IF(CD6&lt;&gt;"",IF(AND(CK6&lt;=10,CD6&gt;=$CJ$93),HLOOKUP(CK6,Points_Table,IF(DI6&gt;=6,8,DI6+2),FALSE),0),"")),"")</f>
        <v/>
      </c>
      <c r="CN6" s="271" t="str">
        <f t="shared" ref="CN6:CN46" si="81">IF(CL6&lt;&gt;"",AVERAGE(IF(AND($G6="3",CL6&lt;&gt;""),HLOOKUP(CL6,Points_Table_Modified,IF(DI6&gt;=6,8,DI6+2),FALSE),IF(CL6&lt;&gt;"",HLOOKUP(CL6,Points_Table,IF(DI6&gt;=6,8,DI6+2),FALSE),"")),CM6),CM6)</f>
        <v/>
      </c>
      <c r="CO6" s="264" t="str">
        <f t="shared" ref="CO6:CO46" si="82">IF(AND($G6="3",CD6&lt;&gt;""),CD6,"")</f>
        <v/>
      </c>
      <c r="CP6" s="263" t="str">
        <f t="shared" ref="CP6:CP46" si="83">IF(AND(CD6&lt;&gt;"",$G6="3"),_xlfn.RANK.EQ(CD6,$CO$6:$CO$90),"")</f>
        <v/>
      </c>
      <c r="CQ6" s="263" t="str">
        <f>IF(IF(CP6&lt;&gt;"",IF(MAX(COUNTIF($CP6:$CP$90,$CP$6:$CP$90))&gt;1,"x",""),"")&lt;&gt;"",CP6+1,"")</f>
        <v/>
      </c>
      <c r="CR6" s="263" t="str">
        <f t="shared" ref="CR6:CR46" si="84">IF(CP6&lt;&gt;"",IF($G6="3",IF(CD6&lt;&gt;"",IF(AND(CP6&lt;=20,CD6&gt;=$CO$93),HLOOKUP(CP6,Points_Table_Modified,IF(DI6&gt;=6,8,DI6+2),FALSE),0),""),IF(CD6&lt;&gt;"",IF(AND(CP6&lt;=10,CD6&gt;=$CO$93),HLOOKUP(CP6,Points_Table,IF(DI6&gt;=6,8,DI6+2),FALSE),0),"")),"")</f>
        <v/>
      </c>
      <c r="CS6" s="271" t="str">
        <f t="shared" ref="CS6:CS46" si="85">IF(CQ6&lt;&gt;"",AVERAGE(IF(AND($G6="3",CQ6&lt;&gt;""),HLOOKUP(CQ6,Points_Table_Modified,IF(DI6&gt;=6,8,DI6+2),FALSE),IF(CQ6&lt;&gt;"",HLOOKUP(CQ6,Points_Table,IF(DI6&gt;=6,8,DI6+2),FALSE),"")),CR6),CR6)</f>
        <v/>
      </c>
      <c r="CT6" s="264" t="str">
        <f t="shared" ref="CT6:CT46" si="86">IF(AND($G6="4",CD6&lt;&gt;""),CD6,"")</f>
        <v/>
      </c>
      <c r="CU6" s="263" t="str">
        <f t="shared" ref="CU6:CU46" si="87">IF(AND(CD6&lt;&gt;"",G6="4"),_xlfn.RANK.EQ(CD6,$CT$6:$CT$90),"")</f>
        <v/>
      </c>
      <c r="CV6" s="263" t="str">
        <f t="shared" ref="CV6:CV46" si="88">IF(IF(CU6&lt;&gt;"",IF(MAX(COUNTIF($CU$6:$CU$90,$CU$6:$CU$90))&gt;1,"x",""),"")&lt;&gt;"",CU6+1,"")</f>
        <v/>
      </c>
      <c r="CW6" s="263" t="str">
        <f t="shared" ref="CW6:CW46" si="89">IF(CU6&lt;&gt;"",IF($G6="3",IF(CD6&lt;&gt;"",IF(AND(CU6&lt;=10,CD6&gt;=$CT$93),HLOOKUP(CU6,Points_Table_Modified,IF(DI6&gt;=6,8,DI6+2),FALSE),0),""),IF(CD6&lt;&gt;"",IF(AND(CU6&lt;=10,CD6&gt;=$CT$93),HLOOKUP(CU6,Points_Table,IF(DI6&gt;=6,8,DI6+2),FALSE),0),"")),"")</f>
        <v/>
      </c>
      <c r="CX6" s="271" t="str">
        <f t="shared" ref="CX6:CX46" si="90">IF(CV6&lt;&gt;"",AVERAGE(IF(AND($G6="3",CV6&lt;&gt;""),HLOOKUP(CV6,Points_Table_Modified,IF(DI6&gt;=6,8,DI6+2),FALSE),IF(CV6&lt;&gt;"",HLOOKUP(CV6,Points_Table,IF(DI6&gt;=6,8,DI6+2),FALSE),"")),CW6),CW6)</f>
        <v/>
      </c>
      <c r="CY6" s="264" t="str">
        <f t="shared" ref="CY6:CY46" si="91">IF(AND($G6="5",CD6&lt;&gt;""),CD6,"")</f>
        <v/>
      </c>
      <c r="CZ6" s="263" t="str">
        <f t="shared" ref="CZ6:CZ46" si="92">IF(AND(CD6&lt;&gt;"",$G6="5"),_xlfn.RANK.EQ(CD6,$CY$6:$CY$90),"")</f>
        <v/>
      </c>
      <c r="DA6" s="263" t="str">
        <f t="shared" ref="DA6:DA46" si="93">IF(IF(CZ6&lt;&gt;"",IF(MAX(COUNTIF($CZ$6:$CZ$90,$CZ$6:$CZ$90))&gt;1,"x",""),"")&lt;&gt;"",CZ6+1,"")</f>
        <v/>
      </c>
      <c r="DB6" s="263" t="str">
        <f t="shared" ref="DB6:DB46" si="94">IF(CZ6&lt;&gt;"",IF($G6="3",IF(CD6&lt;&gt;"",IF(AND(CZ6&lt;=10,CD6&gt;=$CY$93),HLOOKUP(CZ6,Points_Table_Modified,IF(DI6&gt;=6,8,DI6+2),FALSE),0),""),IF(CD6&lt;&gt;"",IF(AND(CZ6&lt;=10,CD6&gt;=$CY$93),HLOOKUP(CZ6,Points_Table,IF(DI6&gt;=6,8,DI6+2),FALSE),0),"")),"")</f>
        <v/>
      </c>
      <c r="DC6" s="271" t="str">
        <f t="shared" ref="DC6:DC46" si="95">IF(DA6&lt;&gt;"",AVERAGE(IF(AND($G6="3",DA6&lt;&gt;""),HLOOKUP(DA6,Points_Table_Modified,IF(DI6&gt;=6,8,DI6+2),FALSE),IF(DA6&lt;&gt;"",HLOOKUP(DA6,Points_Table,IF(DI6&gt;=6,8,DI6+2),FALSE),"")),DB6),DB6)</f>
        <v/>
      </c>
      <c r="DD6" s="264" t="str">
        <f t="shared" ref="DD6:DD46" si="96">IF(AND($G6="6",CD6&lt;&gt;""),CD6,"")</f>
        <v/>
      </c>
      <c r="DE6" s="263" t="str">
        <f t="shared" ref="DE6:DE46" si="97">IF(AND(CD6&lt;&gt;"",$G6="6"),_xlfn.RANK.EQ(CD6,$DD$6:$DD$90),"")</f>
        <v/>
      </c>
      <c r="DF6" s="263" t="str">
        <f t="shared" ref="DF6:DF46" si="98">IF(IF(DE6&lt;&gt;"",IF(MAX(COUNTIF($DE$6:$DE$90,$DE$6:$DE$90))&gt;1,"x",""),"")&lt;&gt;"",DE6+1,"")</f>
        <v/>
      </c>
      <c r="DG6" s="263" t="str">
        <f t="shared" ref="DG6:DG46" si="99">IF(DE6&lt;&gt;"",IF($G6="3",IF(CD6&lt;&gt;"",IF(AND(DE6&lt;=10,CD6&gt;=$DD$93),HLOOKUP(DE6,Points_Table_Modified,IF(DI6&gt;=6,8,DI6+2),FALSE),0),""),IF(CD6&lt;&gt;"",IF(AND(DE6&lt;=10,CD6&gt;=$DD$93),HLOOKUP(DE6,Points_Table,IF(DI6&gt;=6,8,DI6+2),FALSE),0),"")),"")</f>
        <v/>
      </c>
      <c r="DH6" s="271" t="str">
        <f t="shared" ref="DH6:DH46" si="100">IF(DF6&lt;&gt;"",AVERAGE(IF(AND($G6="3",DF6&lt;&gt;""),HLOOKUP(DF6,Points_Table_Modified,IF(DI6&gt;=6,8,DI6+2),FALSE),IF(DF6&lt;&gt;"",HLOOKUP(DF6,Points_Table,IF(DI6&gt;=6,8,DI6+2),FALSE),"")),DG6),DG6)</f>
        <v/>
      </c>
      <c r="DI6" s="268">
        <f t="shared" ref="DI6:DI46" si="101">VLOOKUP($G6,Entries_D_Event,6,FALSE)</f>
        <v>7</v>
      </c>
      <c r="DJ6" s="262" t="str">
        <f t="shared" ref="DJ6:DJ46" si="102">CONCATENATE(DE6,CZ6,CU6,CP6,CK6,CF6)</f>
        <v>1</v>
      </c>
      <c r="DK6" s="262">
        <f t="shared" ref="DK6:DK46" si="103">IF(DJ6&lt;&gt;"",IF(AND($G6="3",CD6&lt;&gt;""),10,IF(CD6&lt;&gt;"",5,"")),"")</f>
        <v>5</v>
      </c>
      <c r="DL6" s="262">
        <f t="shared" ref="DL6:DL46" si="104">_xlfn.NUMBERVALUE(IF(DJ6&lt;&gt;"",CONCATENATE(DH6,DC6,CX6,CS6,CN6,CI6),""))</f>
        <v>30</v>
      </c>
      <c r="DM6" s="266">
        <f t="shared" ref="DM6:DM46" si="105">IF(ISERROR(DK6+DL6)=TRUE,"",DK6+DL6)</f>
        <v>35</v>
      </c>
      <c r="DN6" s="260">
        <v>440</v>
      </c>
      <c r="DO6" s="262">
        <f t="shared" ref="DO6:DO46" si="106">IF(AND($G6="1",DN6&lt;&gt;""),DN6,"")</f>
        <v>440</v>
      </c>
      <c r="DP6" s="262">
        <f t="shared" ref="DP6:DP46" si="107">IF(AND(DN6&lt;&gt;"",$G6="1"),_xlfn.RANK.EQ(DN6,$DO$6:$DO$90),"")</f>
        <v>1</v>
      </c>
      <c r="DQ6" s="262" t="str">
        <f t="shared" ref="DQ6:DQ46" si="108">IF(IF(DP6&lt;&gt;"",IF(MAX(COUNTIF($DP$6:$DP$90,$DP$6:$DP$90))&gt;1,"x",""),"")&lt;&gt;"",DP6+1,"")</f>
        <v/>
      </c>
      <c r="DR6" s="263">
        <f t="shared" ref="DR6:DR46" si="109">IF(DP6&lt;&gt;"",IF($G6="3",IF(DN6&lt;&gt;"",IF(AND(DP6&lt;=10,DN6&gt;=$DO$93),HLOOKUP(DP6,Points_Table_Modified,IF(ES6&gt;=6,8,ES6+2),FALSE),0),""),IF(DN6&lt;&gt;"",IF(AND(DP6&lt;=10,DN6&gt;=$DO$93),HLOOKUP(DP6,Points_Table,IF(ES6&gt;=6,8,ES6+2),FALSE),0),"")),"")</f>
        <v>20</v>
      </c>
      <c r="DS6" s="271">
        <f t="shared" ref="DS6:DS46" si="110">IF(DQ6&lt;&gt;"",AVERAGE(IF(AND($G6="3",DQ6&lt;&gt;""),HLOOKUP(DQ6,Points_Table_Modified,IF(ES6&gt;=6,8,ES6+2),FALSE),IF(DQ6&lt;&gt;"",HLOOKUP(DQ6,Points_Table,IF(ES6&gt;=6,8,ES6+2),FALSE),"")),DR6),DR6)</f>
        <v>20</v>
      </c>
      <c r="DT6" s="264" t="str">
        <f t="shared" ref="DT6:DT46" si="111">IF(AND($G6="2",DN6&lt;&gt;""),DN6,"")</f>
        <v/>
      </c>
      <c r="DU6" s="263" t="str">
        <f t="shared" ref="DU6:DU46" si="112">IF(AND(DN6&lt;&gt;"",$G6="2"),_xlfn.RANK.EQ(DN6,$DT$6:$DT$90),"")</f>
        <v/>
      </c>
      <c r="DV6" s="263" t="str">
        <f t="shared" ref="DV6:DV46" si="113">IF(IF(DU6&lt;&gt;"",IF(MAX(COUNTIF($DU$6:$DU$90,$DU$6:$DU$90))&gt;1,"x",""),"")&lt;&gt;"",DU6+1,"")</f>
        <v/>
      </c>
      <c r="DW6" s="265" t="str">
        <f t="shared" ref="DW6:DW46" si="114">IF(DU6&lt;&gt;"",IF($G6="3",IF(DN6&lt;&gt;"",IF(AND(DU6&lt;=10,DN6&gt;=$DT$93),HLOOKUP(DU6,Points_Table_Modified,IF(ES6&gt;=6,8,ES6+2),FALSE),0),""),IF(DN6&lt;&gt;"",IF(AND(DU6&lt;=10,DN6&gt;=$DT$93),HLOOKUP(DU6,Points_Table,IF(ES6&gt;=6,8,ES6+2),FALSE),0),"")),"")</f>
        <v/>
      </c>
      <c r="DX6" s="271" t="str">
        <f t="shared" ref="DX6:DX46" si="115">IF(DV6&lt;&gt;"",AVERAGE(IF(AND($G6="3",DV6&lt;&gt;""),HLOOKUP(DV6,Points_Table_Modified,IF(ES6&gt;=6,8,ES6+2),FALSE),IF(DV6&lt;&gt;"",HLOOKUP(DV6,Points_Table,IF(ES6&gt;=6,8,ES6+2),FALSE),"")),DW6),DW6)</f>
        <v/>
      </c>
      <c r="DY6" s="264" t="str">
        <f t="shared" ref="DY6:DY46" si="116">IF(AND($G6="3",DN6&lt;&gt;""),DN6,"")</f>
        <v/>
      </c>
      <c r="DZ6" s="263" t="str">
        <f t="shared" ref="DZ6:DZ46" si="117">IF(AND(DN6&lt;&gt;"",$G6="3"),_xlfn.RANK.EQ(DN6,$DY$6:$DY$90),"")</f>
        <v/>
      </c>
      <c r="EA6" s="263" t="str">
        <f t="shared" ref="EA6:EA46" si="118">IF(IF(DZ6&lt;&gt;"",IF(MAX(COUNTIF($DZ$6:$DZ$90,$DZ$6:$DZ$90))&gt;1,"x",""),"")&lt;&gt;"",DZ6+1,"")</f>
        <v/>
      </c>
      <c r="EB6" s="262" t="str">
        <f t="shared" ref="EB6:EB46" si="119">IF(DZ6&lt;&gt;"",IF($G6="3",IF(DN6&lt;&gt;"",IF(AND(DZ6&lt;=20,DN6&gt;=$DY$93),HLOOKUP(DZ6,Points_Table_Modified,IF(ES6&gt;=6,8,ES6+2),FALSE),0),""),IF(DN6&lt;&gt;"",IF(AND(DZ6&lt;=10,DN6&gt;=$DY$93),HLOOKUP(DZ6,Points_Table,IF(ES6&gt;=6,8,ES6+2),FALSE),0),"")),"")</f>
        <v/>
      </c>
      <c r="EC6" s="271" t="str">
        <f t="shared" ref="EC6:EC46" si="120">IF(EA6&lt;&gt;"",AVERAGE(IF(AND($G6="3",EA6&lt;&gt;""),HLOOKUP(EA6,Points_Table_Modified,IF(ES6&gt;=6,8,ES6+2),FALSE),IF(EA6&lt;&gt;"",HLOOKUP(EA6,Points_Table,IF(ES6&gt;=6,8,ES6+2),FALSE),"")),EB6),EB6)</f>
        <v/>
      </c>
      <c r="ED6" s="264" t="str">
        <f t="shared" ref="ED6:ED46" si="121">IF(AND($G6="4",DN6&lt;&gt;""),DN6,"")</f>
        <v/>
      </c>
      <c r="EE6" s="263" t="str">
        <f t="shared" ref="EE6:EE46" si="122">IF(AND(DN6&lt;&gt;"",G6="4"),_xlfn.RANK.EQ(DN6,$ED$6:$ED$90),"")</f>
        <v/>
      </c>
      <c r="EF6" s="263" t="str">
        <f t="shared" ref="EF6:EF46" si="123">IF(IF(EE6&lt;&gt;"",IF(MAX(COUNTIF($EE$6:$EE$90,$EE$6:$EE$90))&gt;1,"x",""),"")&lt;&gt;"",EE6+1,"")</f>
        <v/>
      </c>
      <c r="EG6" s="263" t="str">
        <f t="shared" ref="EG6:EG46" si="124">IF(EE6&lt;&gt;"",IF($G6="3",IF(DN6&lt;&gt;"",IF(AND(EE6&lt;=10,DN6&gt;=$ED$93),HLOOKUP(EE6,Points_Table_Modified,IF(ES6&gt;=6,8,ES6+2),FALSE),0),""),IF(DN6&lt;&gt;"",IF(AND(EE6&lt;=10,DN6&gt;=$ED$93),HLOOKUP(EE6,Points_Table,IF(ES6&gt;=6,8,ES6+2),FALSE),0),"")),"")</f>
        <v/>
      </c>
      <c r="EH6" s="271" t="str">
        <f t="shared" ref="EH6:EH46" si="125">IF(EF6&lt;&gt;"",AVERAGE(IF(AND($G6="3",EF6&lt;&gt;""),HLOOKUP(EF6,Points_Table_Modified,IF(ES6&gt;=6,8,ES6+2),FALSE),IF(EF6&lt;&gt;"",HLOOKUP(EF6,Points_Table,IF(ES6&gt;=6,8,ES6+2),FALSE),"")),EG6),EG6)</f>
        <v/>
      </c>
      <c r="EI6" s="264" t="str">
        <f t="shared" ref="EI6:EI46" si="126">IF(AND($G6="5",DN6&lt;&gt;""),DN6,"")</f>
        <v/>
      </c>
      <c r="EJ6" s="263" t="str">
        <f t="shared" ref="EJ6:EJ46" si="127">IF(AND(DN6&lt;&gt;"",$G6="5"),_xlfn.RANK.EQ(DN6,$EI$6:$EI$90),"")</f>
        <v/>
      </c>
      <c r="EK6" s="263" t="str">
        <f t="shared" ref="EK6:EK46" si="128">IF(IF(EJ6&lt;&gt;"",IF(MAX(COUNTIF($EJ$6:$EJ$90,$EJ$6:$EJ$90))&gt;1,"x",""),"")&lt;&gt;"",EJ6+1,"")</f>
        <v/>
      </c>
      <c r="EL6" s="263" t="str">
        <f t="shared" ref="EL6:EL46" si="129">IF(EJ6&lt;&gt;"",IF($G6="3",IF(DN6&lt;&gt;"",IF(AND(EJ6&lt;=10,DN6&gt;=$EI$93),HLOOKUP(EJ6,Points_Table_Modified,IF(ES6&gt;=6,8,ES6+2),FALSE),0),""),IF(DN6&lt;&gt;"",IF(AND(EJ6&lt;=10,DN6&gt;=$EI$93),HLOOKUP(EJ6,Points_Table,IF(ES6&gt;=6,8,ES6+2),FALSE),0),"")),"")</f>
        <v/>
      </c>
      <c r="EM6" s="271" t="str">
        <f t="shared" ref="EM6:EM46" si="130">IF(EK6&lt;&gt;"",AVERAGE(IF(AND($G6="3",EK6&lt;&gt;""),HLOOKUP(EK6,Points_Table_Modified,IF(ES6&gt;=6,8,ES6+2),FALSE),IF(EK6&lt;&gt;"",HLOOKUP(EK6,Points_Table,IF(ES6&gt;=6,8,ES6+2),FALSE),"")),EL6),EL6)</f>
        <v/>
      </c>
      <c r="EN6" s="264" t="str">
        <f t="shared" ref="EN6:EN46" si="131">IF(AND($G6="6",DN6&lt;&gt;""),DN6,"")</f>
        <v/>
      </c>
      <c r="EO6" s="263" t="str">
        <f t="shared" ref="EO6:EO46" si="132">IF(AND(DN6&lt;&gt;"",$G6="6"),_xlfn.RANK.EQ(DN6,$EN$6:$EN$90),"")</f>
        <v/>
      </c>
      <c r="EP6" s="263" t="str">
        <f t="shared" ref="EP6:EP46" si="133">IF(IF(EO6&lt;&gt;"",IF(MAX(COUNTIF($EO$6:$EO$90,$EO$6:$EO$90))&gt;1,"x",""),"")&lt;&gt;"",EO6+1,"")</f>
        <v/>
      </c>
      <c r="EQ6" s="263" t="str">
        <f t="shared" ref="EQ6:EQ46" si="134">IF(EO6&lt;&gt;"",IF($G6="3",IF(DN6&lt;&gt;"",IF(AND(EO6&lt;=10,DN6&gt;=$EN$93),HLOOKUP(EO6,Points_Table_Modified,IF(ES6&gt;=6,8,ES6+2),FALSE),0),""),IF(DN6&lt;&gt;"",IF(AND(EO6&lt;=10,DN6&gt;=$EN$93),HLOOKUP(EO6,Points_Table,IF(ES6&gt;=6,8,ES6+2),FALSE),0),"")),"")</f>
        <v/>
      </c>
      <c r="ER6" s="271" t="str">
        <f t="shared" ref="ER6:ER46" si="135">IF(EP6&lt;&gt;"",AVERAGE(IF(AND($G6="3",EP6&lt;&gt;""),HLOOKUP(EP6,Points_Table_Modified,IF(ES6&gt;=6,8,ES6+2),FALSE),IF(EP6&lt;&gt;"",HLOOKUP(EP6,Points_Table,IF(ES6&gt;=6,8,ES6+2),FALSE),"")),EQ6),EQ6)</f>
        <v/>
      </c>
      <c r="ES6" s="238">
        <f t="shared" ref="ES6:ES35" si="136">VLOOKUP($G6,Entries_D_Event,7,FALSE)</f>
        <v>4</v>
      </c>
      <c r="ET6" s="262" t="str">
        <f t="shared" ref="ET6:ET46" si="137">CONCATENATE(EO6,EJ6,EE6,DZ6,DU6,DP6)</f>
        <v>1</v>
      </c>
      <c r="EU6" s="234">
        <f t="shared" ref="EU6:EU46" si="138">IF(ET6&lt;&gt;"",IF(AND($G6="3",DN6&lt;&gt;""),10,IF(DN6&lt;&gt;"",5,"")),"")</f>
        <v>5</v>
      </c>
      <c r="EV6" s="262">
        <f t="shared" ref="EV6:EV46" si="139">_xlfn.NUMBERVALUE(IF(ET6&lt;&gt;"",CONCATENATE(ER6,EM6,EH6,EC6,DX6,DS6),""))</f>
        <v>20</v>
      </c>
      <c r="EW6" s="266">
        <f t="shared" ref="EW6:EW46" si="140">IF(ISERROR(EU6+EV6)=TRUE,"",EU6+EV6)</f>
        <v>25</v>
      </c>
      <c r="EX6" s="260">
        <v>539</v>
      </c>
      <c r="EY6" s="262">
        <f t="shared" ref="EY6:EY46" si="141">IF(AND($G6="1",EX6&lt;&gt;""),EX6,"")</f>
        <v>539</v>
      </c>
      <c r="EZ6" s="262">
        <f t="shared" ref="EZ6:EZ46" si="142">IF(AND(EX6&lt;&gt;"",$G6="1"),_xlfn.RANK.EQ(EX6,$EY$6:$EY$90),"")</f>
        <v>1</v>
      </c>
      <c r="FA6" s="262" t="str">
        <f t="shared" ref="FA6:FA46" si="143">IF(IF(EZ6&lt;&gt;"",IF(MAX(COUNTIF($EZ$6:$EZ$90,$EZ$6:$EZ$90))&gt;1,"x",""),"")&lt;&gt;"",EZ6+1,"")</f>
        <v/>
      </c>
      <c r="FB6" s="262">
        <f t="shared" ref="FB6:FB46" si="144">IF(EZ6&lt;&gt;"",IF($G6="3",IF(EX6&lt;&gt;"",IF(AND(EZ6&lt;=10,EX6&gt;=$EY$93),HLOOKUP(EZ6,Points_Table_Modified,IF(GC6&gt;=6,8,GC6+2),FALSE),0),""),IF(EX6&lt;&gt;"",IF(AND(EZ6&lt;=10,EX6&gt;=$EY$93),HLOOKUP(EZ6,Points_Table,IF(GC6&gt;=6,8,GC6+2),FALSE),0),"")),"")</f>
        <v>20</v>
      </c>
      <c r="FC6" s="287">
        <f t="shared" ref="FC6:FC46" si="145">IF(FB6&gt;0,IF(FA6&lt;&gt;"",AVERAGE(IF(AND($G6="3",FA6&lt;&gt;""),HLOOKUP(FA6,Points_Table_Modified,IF(GC6&gt;=6,8,GC6+2),FALSE),IF(FA6&lt;&gt;"",HLOOKUP(FA6,Points_Table,IF(GC6&gt;=6,8,GC6+2),FALSE),"")),FB6),FB6),0)</f>
        <v>20</v>
      </c>
      <c r="FD6" s="260" t="str">
        <f t="shared" ref="FD6:FD46" si="146">IF(AND($G6="2",EX6&lt;&gt;""),EX6,"")</f>
        <v/>
      </c>
      <c r="FE6" s="262" t="str">
        <f t="shared" ref="FE6:FE46" si="147">IF(AND(EX6&lt;&gt;"",$G6="2"),_xlfn.RANK.EQ(EX6,$FD$6:$FD$90),"")</f>
        <v/>
      </c>
      <c r="FF6" s="262" t="str">
        <f t="shared" ref="FF6:FF46" si="148">IF(IF(FE6&lt;&gt;"",IF(MAX(COUNTIF($FE$6:$FE$90,$FE$6:$FE$90))&gt;1,"x",""),"")&lt;&gt;"",FE6+1,"")</f>
        <v/>
      </c>
      <c r="FG6" s="261" t="str">
        <f t="shared" ref="FG6:FG46" si="149">IF(FE6&lt;&gt;"",IF($G6="3",IF(EX6&lt;&gt;"",IF(AND(FE6&lt;=10,EX6&gt;=$FD$93),HLOOKUP(FE6,Points_Table_Modified,IF(GC6&gt;=6,8,GC6+2),FALSE),0),""),IF(EX6&lt;&gt;"",IF(AND(FE6&lt;=10,EX6&gt;=$FD$93),HLOOKUP(FE6,Points_Table,IF(GC6&gt;=6,8,GC6+2),FALSE),0),"")),"")</f>
        <v/>
      </c>
      <c r="FH6" s="271" t="str">
        <f t="shared" ref="FH6:FH46" si="150">IF(FG6&gt;0,IF(FF6&lt;&gt;"",AVERAGE(IF(AND($G6="3",FF6&lt;&gt;""),HLOOKUP(FF6,Points_Table_Modified,IF(GC6&gt;=6,8,GC6+2),FALSE),IF(FF6&lt;&gt;"",HLOOKUP(FF6,Points_Table,IF(GC6&gt;=6,8,GC6+2),FALSE),"")),FG6),FG6),0)</f>
        <v/>
      </c>
      <c r="FI6" s="260" t="str">
        <f t="shared" ref="FI6:FI46" si="151">IF(AND($G6="3",EX6&lt;&gt;""),EX6,"")</f>
        <v/>
      </c>
      <c r="FJ6" s="262" t="str">
        <f t="shared" ref="FJ6:FJ46" si="152">IF(AND(EX6&lt;&gt;"",$G6="3"),_xlfn.RANK.EQ(EX6,$FI$6:$FI$90),"")</f>
        <v/>
      </c>
      <c r="FK6" s="262" t="str">
        <f t="shared" ref="FK6:FK46" si="153">IF(IF(FJ6&lt;&gt;"",IF(MAX(COUNTIF($FJ$6:$FJ$90,$FJ$6:$FJ$90))&gt;1,"x",""),"")&lt;&gt;"",FJ6+1,"")</f>
        <v/>
      </c>
      <c r="FL6" s="262" t="str">
        <f t="shared" ref="FL6:FL46" si="154">IF(FJ6&lt;&gt;"",IF($G6="3",IF(EX6&lt;&gt;"",IF(AND(FJ6&lt;=20,EX6&gt;=$FI$93),HLOOKUP(FJ6,Points_Table_Modified,IF(GC6&gt;=6,8,GC6+2),FALSE),0),""),IF(EX6&lt;&gt;"",IF(AND(FJ6&lt;=10,EX6&gt;=$FI$93),HLOOKUP(FJ6,Points_Table,IF(GC6&gt;=6,8,GC6+2),FALSE),0),"")),"")</f>
        <v/>
      </c>
      <c r="FM6" s="287" t="str">
        <f t="shared" ref="FM6:FM46" si="155">IF(FL6&gt;0,IF(FK6&lt;&gt;"",AVERAGE(IF(AND($G6="3",FK6&lt;&gt;""),HLOOKUP(FK6,Points_Table_Modified,IF(GC6&gt;=6,8,GC6+2),FALSE),IF(FK6&lt;&gt;"",HLOOKUP(FK6,Points_Table,IF(GC6&gt;=6,8,GC6+2),FALSE),"")),FL6),FL6),0)</f>
        <v/>
      </c>
      <c r="FN6" s="260" t="str">
        <f t="shared" ref="FN6:FN46" si="156">IF(AND($G6="4",EX6&lt;&gt;""),EX6,"")</f>
        <v/>
      </c>
      <c r="FO6" s="262" t="str">
        <f t="shared" ref="FO6:FO46" si="157">IF(AND(EX6&lt;&gt;"",G6="4"),_xlfn.RANK.EQ(EX6,$FN$6:$FN$90),"")</f>
        <v/>
      </c>
      <c r="FP6" s="262" t="str">
        <f t="shared" ref="FP6:FP46" si="158">IF(IF(FO6&lt;&gt;"",IF(MAX(COUNTIF($FO$6:$FO$90,$FO$6:$FO$90))&gt;1,"x",""),"")&lt;&gt;"",FO6+1,"")</f>
        <v/>
      </c>
      <c r="FQ6" s="262" t="str">
        <f t="shared" ref="FQ6:FQ46" si="159">IF(FO6&lt;&gt;"",IF($G6="3",IF(EX6&lt;&gt;"",IF(AND(FO6&lt;=10,EX6&gt;=$FN$93),HLOOKUP(FO6,Points_Table_Modified,IF(GC6&gt;=6,8,GC6+2),FALSE),0),""),IF(EX6&lt;&gt;"",IF(AND(FO6&lt;=10,EX6&gt;=$FN$93),HLOOKUP(FO6,Points_Table,IF(GC6&gt;=6,8,GC6+2),FALSE),0),"")),"")</f>
        <v/>
      </c>
      <c r="FR6" s="287" t="str">
        <f t="shared" ref="FR6:FR46" si="160">IF(FQ6&gt;0,IF(FP6&lt;&gt;"",AVERAGE(IF(AND($G6="3",FP6&lt;&gt;""),HLOOKUP(FP6,Points_Table_Modified,IF(GC6&gt;=6,8,GC6+2),FALSE),IF(FP6&lt;&gt;"",HLOOKUP(FP6,Points_Table,IF(GC6&gt;=6,8,GC6+2),FALSE),"")),FQ6),FQ6),0)</f>
        <v/>
      </c>
      <c r="FS6" s="260" t="str">
        <f t="shared" ref="FS6:FS46" si="161">IF(AND($G6="5",EX6&lt;&gt;""),EX6,"")</f>
        <v/>
      </c>
      <c r="FT6" s="262" t="str">
        <f t="shared" ref="FT6:FT46" si="162">IF(AND(EX6&lt;&gt;"",$G6="5"),_xlfn.RANK.EQ(EX6,$FS$6:$FS$90),"")</f>
        <v/>
      </c>
      <c r="FU6" s="262" t="str">
        <f t="shared" ref="FU6:FU46" si="163">IF(IF(FT6&lt;&gt;"",IF(MAX(COUNTIF($FT$6:$FT$90,$FT$6:$FT$90))&gt;1,"x",""),"")&lt;&gt;"",FT6+1,"")</f>
        <v/>
      </c>
      <c r="FV6" s="262" t="str">
        <f t="shared" ref="FV6:FV46" si="164">IF(FT6&lt;&gt;"",IF($G6="3",IF(EX6&lt;&gt;"",IF(AND(FT6&lt;=10,EX6&gt;=$FS$93),HLOOKUP(FT6,Points_Table_Modified,IF(GC6&gt;=6,8,GC6+2),FALSE),0),""),IF(EX6&lt;&gt;"",IF(AND(FT6&lt;=10,EX6&gt;=$FS$93),HLOOKUP(FT6,Points_Table,IF(GC6&gt;=6,8,GC6+2),FALSE),0),"")),"")</f>
        <v/>
      </c>
      <c r="FW6" s="287" t="str">
        <f t="shared" ref="FW6:FW46" si="165">IF(FV6&gt;0,IF(FU6&lt;&gt;"",AVERAGE(IF(AND($G6="3",FU6&lt;&gt;""),HLOOKUP(FU6,Points_Table_Modified,IF(GC6&gt;=6,8,GC6+2),FALSE),IF(FU6&lt;&gt;"",HLOOKUP(FU6,Points_Table,IF(GC6&gt;=6,8,GC6+2),FALSE),"")),FV6),FV6),0)</f>
        <v/>
      </c>
      <c r="FX6" s="260" t="str">
        <f t="shared" ref="FX6:FX46" si="166">IF(AND($G6="6",EX6&lt;&gt;""),EX6,"")</f>
        <v/>
      </c>
      <c r="FY6" s="262" t="str">
        <f t="shared" ref="FY6:FY46" si="167">IF(AND(EX6&lt;&gt;"",$G6="6"),_xlfn.RANK.EQ(EX6,$FX$6:$FX$90),"")</f>
        <v/>
      </c>
      <c r="FZ6" s="262" t="str">
        <f t="shared" ref="FZ6:FZ46" si="168">IF(IF(FY6&lt;&gt;"",IF(MAX(COUNTIF($FY$6:$FY$90,$FY$6:$FY$90))&gt;1,"x",""),"")&lt;&gt;"",FY6+1,"")</f>
        <v/>
      </c>
      <c r="GA6" s="262" t="str">
        <f t="shared" ref="GA6:GA46" si="169">IF(FY6&lt;&gt;"",IF($G6="3",IF(EX6&lt;&gt;"",IF(AND(FY6&lt;=10,EX6&gt;=$FX$93),HLOOKUP(FY6,Points_Table_Modified,IF(GC6&gt;=6,8,GC6+2),FALSE),0),""),IF(EX6&lt;&gt;"",IF(AND(FY6&lt;=10,EX6&gt;=$FX$93),HLOOKUP(FY6,Points_Table,IF(GC6&gt;=6,8,GC6+2),FALSE),0),"")),"")</f>
        <v/>
      </c>
      <c r="GB6" s="287" t="str">
        <f t="shared" ref="GB6:GB46" si="170">IF(GA6&gt;0,IF(FZ6&lt;&gt;"",AVERAGE(IF(AND($G6="3",FZ6&lt;&gt;""),HLOOKUP(FZ6,Points_Table_Modified,IF(GC6&gt;=6,8,GC6+2),FALSE),IF(FZ6&lt;&gt;"",HLOOKUP(FZ6,Points_Table,IF(GC6&gt;=6,8,GC6+2),FALSE),"")),GA6),GA6),0)</f>
        <v/>
      </c>
      <c r="GC6" s="270">
        <f t="shared" ref="GC6:GC46" si="171">VLOOKUP($G6,Entries_D_Event,8,FALSE)</f>
        <v>4</v>
      </c>
      <c r="GD6" s="262" t="str">
        <f t="shared" ref="GD6:GD46" si="172">CONCATENATE(FY6,FT6,FO6,FJ6,FE6,EZ6)</f>
        <v>1</v>
      </c>
      <c r="GE6" s="234">
        <f t="shared" ref="GE6:GE46" si="173">IF(GD6&lt;&gt;"",IF(AND($G6="3",EX6&lt;&gt;""),10,IF(EX6&lt;&gt;"",5,"")),"")</f>
        <v>5</v>
      </c>
      <c r="GF6" s="262">
        <f t="shared" ref="GF6:GF46" si="174">_xlfn.NUMBERVALUE(IF(GD6&lt;&gt;"",CONCATENATE(GB6,FW6,FR6,FM6,FH6,FC6),""))</f>
        <v>20</v>
      </c>
      <c r="GG6" s="266">
        <f t="shared" ref="GG6:GG46" si="175">IF(ISERROR(GE6+GF6)=TRUE,"",GE6+GF6)</f>
        <v>25</v>
      </c>
      <c r="GH6" s="260">
        <v>195</v>
      </c>
      <c r="GI6" s="262">
        <f t="shared" ref="GI6:GI46" si="176">IF(AND($G6="1",GH6&lt;&gt;""),GH6,"")</f>
        <v>195</v>
      </c>
      <c r="GJ6" s="263">
        <f t="shared" ref="GJ6:GJ46" si="177">IF(AND(GH6&lt;&gt;"",$G6="1"),_xlfn.RANK.EQ(GH6,$GI$6:$GI$90),"")</f>
        <v>2</v>
      </c>
      <c r="GK6" s="263" t="str">
        <f t="shared" ref="GK6:GK46" si="178">IF(IF(GJ6&lt;&gt;"",IF(MAX(COUNTIF($GJ$6:$GJ$90,$GJ$6:$GJ$90))&gt;1,"x",""),"")&lt;&gt;"",GJ6+1,"")</f>
        <v/>
      </c>
      <c r="GL6" s="263">
        <f t="shared" ref="GL6:GL46" si="179">IF(GJ6&lt;&gt;"",IF($G6="3",IF(GH6&lt;&gt;"",IF(AND(GJ6&lt;=10,GH6&gt;=$GI$93),HLOOKUP(GJ6,Points_Table_Modified,IF(HM6&gt;=6,8,HM6+2),FALSE),0),""),IF(GH6&lt;&gt;"",IF(AND(GJ6&lt;=10,GH6&gt;=$GI$93),HLOOKUP(GJ6,Points_Table,IF(HM6&gt;=6,8,HM6+2),FALSE),0),"")),"")</f>
        <v>25</v>
      </c>
      <c r="GM6" s="271">
        <f t="shared" ref="GM6:GM46" si="180">IF(GK6&lt;&gt;"",AVERAGE(IF(AND($G6="3",GK6&lt;&gt;""),HLOOKUP(GK6,Points_Table_Modified,IF(HM6&gt;=6,8,HM6+2),FALSE),IF(GK6&lt;&gt;"",HLOOKUP(GK6,Points_Table,IF(HM6&gt;=6,8,HM6+2),FALSE),"")),GL6),GL6)</f>
        <v>25</v>
      </c>
      <c r="GN6" s="264" t="str">
        <f t="shared" ref="GN6:GN46" si="181">IF(AND($G6="2",GH6&lt;&gt;""),GH6,"")</f>
        <v/>
      </c>
      <c r="GO6" s="263" t="str">
        <f t="shared" ref="GO6:GO46" si="182">IF(AND(GH6&lt;&gt;"",$G6="2"),_xlfn.RANK.EQ(GH6,$GN$6:$GN$90),"")</f>
        <v/>
      </c>
      <c r="GP6" s="263" t="str">
        <f t="shared" ref="GP6:GP46" si="183">IF(IF(GO6&lt;&gt;"",IF(MAX(COUNTIF($GO$6:$GO$90,$GO$6:$GO$90))&gt;1,"x",""),"")&lt;&gt;"",GO6+1,"")</f>
        <v/>
      </c>
      <c r="GQ6" s="265" t="str">
        <f t="shared" ref="GQ6:GQ46" si="184">IF(GO6&lt;&gt;"",IF($G6="3",IF(GH6&lt;&gt;"",IF(AND(GO6&lt;=10,GH6&gt;=$GN$93),HLOOKUP(GO6,Points_Table_Modified,IF(HM6&gt;=6,8,HM6+2),FALSE),0),""),IF(GH6&lt;&gt;"",IF(AND(GO6&lt;=10,GH6&gt;=$GN$93),HLOOKUP(GO6,Points_Table,IF(HM6&gt;=6,8,HM6+2),FALSE),0),"")),"")</f>
        <v/>
      </c>
      <c r="GR6" s="271" t="str">
        <f t="shared" ref="GR6:GR46" si="185">IF(GP6&lt;&gt;"",AVERAGE(IF(AND($G6="3",GP6&lt;&gt;""),HLOOKUP(GP6,Points_Table_Modified,IF(HM6&gt;=6,8,HM6+2),FALSE),IF(GP6&lt;&gt;"",HLOOKUP(GP6,Points_Table,IF(HM6&gt;=6,8,HM6+2),FALSE),"")),GQ6),GQ6)</f>
        <v/>
      </c>
      <c r="GS6" s="264" t="str">
        <f t="shared" ref="GS6:GS46" si="186">IF(AND($G6="3",GH6&lt;&gt;""),GH6,"")</f>
        <v/>
      </c>
      <c r="GT6" s="263" t="str">
        <f t="shared" ref="GT6:GT46" si="187">IF(AND(GH6&lt;&gt;"",$G6="3"),_xlfn.RANK.EQ(GH6,$GS$6:$GS$90),"")</f>
        <v/>
      </c>
      <c r="GU6" s="263" t="str">
        <f t="shared" ref="GU6:GU46" si="188">IF(IF(GT6&lt;&gt;"",IF(MAX(COUNTIF($GT$6:$GT$90,$GT$6:$GT$90))&gt;1,"x",""),"")&lt;&gt;"",GT6+1,"")</f>
        <v/>
      </c>
      <c r="GV6" s="262" t="str">
        <f t="shared" ref="GV6:GV46" si="189">IF(GT6&lt;&gt;"",IF($G6="3",IF(GH6&lt;&gt;"",IF(AND(GT6&lt;=20,GH6&gt;=$GS$93),HLOOKUP(GT6,Points_Table_Modified,IF(HM6&gt;=6,8,HM6+2),FALSE),0),""),IF(GH6&lt;&gt;"",IF(AND(GT6&lt;=10,GH6&gt;=$GS$93),HLOOKUP(GT6,Points_Table,IF(HM6&gt;=6,8,HM6+2),FALSE),0),"")),"")</f>
        <v/>
      </c>
      <c r="GW6" s="271" t="str">
        <f t="shared" ref="GW6:GW46" si="190">IF(GU6&lt;&gt;"",AVERAGE(IF(AND($G6="3",GU6&lt;&gt;""),HLOOKUP(GU6,Points_Table_Modified,IF(HM6&gt;=6,8,HM6+2),FALSE),IF(GU6&lt;&gt;"",HLOOKUP(GU6,Points_Table,IF(HM6&gt;=6,8,HM6+2),FALSE),"")),GV6),GV6)</f>
        <v/>
      </c>
      <c r="GX6" s="264" t="str">
        <f t="shared" ref="GX6:GX46" si="191">IF(AND($G6="4",GH6&lt;&gt;""),GH6,"")</f>
        <v/>
      </c>
      <c r="GY6" s="263" t="str">
        <f t="shared" ref="GY6:GY46" si="192">IF(AND($GH6&lt;&gt;"",G6="4"),_xlfn.RANK.EQ(GH6,$GX$6:$GX$90),"")</f>
        <v/>
      </c>
      <c r="GZ6" s="263" t="str">
        <f t="shared" ref="GZ6:GZ46" si="193">IF(IF(GY6&lt;&gt;"",IF(MAX(COUNTIF($GY$6:$GY$90,$GY$6:$GY$90))&gt;1,"x",""),"")&lt;&gt;"",GY6+1,"")</f>
        <v/>
      </c>
      <c r="HA6" s="263" t="str">
        <f t="shared" ref="HA6:HA46" si="194">IF(GY6&lt;&gt;"",IF($G6="3",IF(GH6&lt;&gt;"",IF(AND(GY6&lt;=10,GH6&gt;=$GX$93),HLOOKUP(GY6,Points_Table_Modified,IF(HM6&gt;=6,8,HM6+2),FALSE),0),""),IF(GH6&lt;&gt;"",IF(AND(GY6&lt;=10,GH6&gt;=$GX$93),HLOOKUP(GY6,Points_Table,IF(HM6&gt;=6,8,HM6+2),FALSE),0),"")),"")</f>
        <v/>
      </c>
      <c r="HB6" s="271" t="str">
        <f t="shared" ref="HB6:HB46" si="195">IF(GZ6&lt;&gt;"",AVERAGE(IF(AND($G6="3",GZ6&lt;&gt;""),HLOOKUP(GZ6,Points_Table_Modified,IF(HM6&gt;=6,8,HM6+2),FALSE),IF(GZ6&lt;&gt;"",HLOOKUP(GZ6,Points_Table,IF(HM6&gt;=6,8,HM6+2),FALSE),"")),HA6),HA6)</f>
        <v/>
      </c>
      <c r="HC6" s="264" t="str">
        <f t="shared" ref="HC6:HC46" si="196">IF(AND($G6="5",GH6&lt;&gt;""),GH6,"")</f>
        <v/>
      </c>
      <c r="HD6" s="263" t="str">
        <f t="shared" ref="HD6:HD46" si="197">IF(AND(GH6&lt;&gt;"",$G6="5"),_xlfn.RANK.EQ(GH6,$HC$6:$HC$90),"")</f>
        <v/>
      </c>
      <c r="HE6" s="263" t="str">
        <f t="shared" ref="HE6:HE46" si="198">IF(IF(HD6&lt;&gt;"",IF(MAX(COUNTIF($HD$6:$HD$90,$HD$6:$HD$90))&gt;1,"x",""),"")&lt;&gt;"",HD6+1,"")</f>
        <v/>
      </c>
      <c r="HF6" s="263" t="str">
        <f t="shared" ref="HF6:HF46" si="199">IF(HD6&lt;&gt;"",IF($G6="3",IF(GH6&lt;&gt;"",IF(AND(HD6&lt;=10,GH6&gt;=$HC$93),HLOOKUP(HD6,Points_Table_Modified,IF(HM6&gt;=6,8,HM6+2),FALSE),0),""),IF(GH6&lt;&gt;"",IF(AND(HD6&lt;=10,GH6&gt;=$HC$93),HLOOKUP(HD6,Points_Table,IF(HM6&gt;=6,8,HM6+2),FALSE),0),"")),"")</f>
        <v/>
      </c>
      <c r="HG6" s="271" t="str">
        <f t="shared" ref="HG6:HG46" si="200">IF(HE6&lt;&gt;"",AVERAGE(IF(AND($G6="3",HE6&lt;&gt;""),HLOOKUP(HE6,Points_Table_Modified,IF(HM6&gt;=6,8,HM6+2),FALSE),IF(HE6&lt;&gt;"",HLOOKUP(HE6,Points_Table,IF(HM6&gt;=6,8,HM6+2),FALSE),"")),HF6),HF6)</f>
        <v/>
      </c>
      <c r="HH6" s="264" t="str">
        <f t="shared" ref="HH6:HH46" si="201">IF(AND($G6="6",GH6&lt;&gt;""),GH6,"")</f>
        <v/>
      </c>
      <c r="HI6" s="263" t="str">
        <f t="shared" ref="HI6:HI46" si="202">IF(AND(GH6&lt;&gt;"",$G6="6"),_xlfn.RANK.EQ(GH6,$HH$6:$HH$90),"")</f>
        <v/>
      </c>
      <c r="HJ6" s="263" t="str">
        <f t="shared" ref="HJ6:HJ46" si="203">IF(IF(HI6&lt;&gt;"",IF(MAX(COUNTIF($HI$6:$HI$90,$HI$6:$HI$90))&gt;1,"x",""),"")&lt;&gt;"",HI6+1,"")</f>
        <v/>
      </c>
      <c r="HK6" s="263" t="str">
        <f t="shared" ref="HK6:HK46" si="204">IF(HI6&lt;&gt;"",IF($G6="3",IF(GH6&lt;&gt;"",IF(AND(HI6&lt;=10,GH6&gt;=$HH$93),HLOOKUP(HI6,Points_Table_Modified,IF(HM6&gt;=6,8,HM6+2),FALSE),0),""),IF(GH6&lt;&gt;"",IF(AND(HI6&lt;=10,GH6&gt;=$HH$93),HLOOKUP(HI6,Points_Table,IF(HM6&gt;=6,8,HM6+2),FALSE),0),"")),"")</f>
        <v/>
      </c>
      <c r="HL6" s="271" t="str">
        <f t="shared" ref="HL6:HL46" si="205">IF(HJ6&lt;&gt;"",AVERAGE(IF(AND($G6="3",HJ6&lt;&gt;""),HLOOKUP(HJ6,Points_Table_Modified,IF(HM6&gt;=6,8,HM6+2),FALSE),IF(HJ6&lt;&gt;"",HLOOKUP(HJ6,Points_Table,IF(HM6&gt;=6,8,HM6+2),FALSE),"")),HK6),HK6)</f>
        <v/>
      </c>
      <c r="HM6" s="238">
        <f t="shared" ref="HM6:HM46" si="206">VLOOKUP($G6,Entries_D_Event,9,FALSE)</f>
        <v>6</v>
      </c>
      <c r="HN6" s="262" t="str">
        <f t="shared" ref="HN6:HN46" si="207">CONCATENATE(HI6,HD6,GY6,GT6,GO6,GJ6)</f>
        <v>2</v>
      </c>
      <c r="HO6" s="234">
        <f t="shared" ref="HO6:HO46" si="208">IF(HN6&lt;&gt;"",IF(AND($G6="3",GH6&lt;&gt;""),10,IF(GH6&lt;&gt;"",5,"")),"")</f>
        <v>5</v>
      </c>
      <c r="HP6" s="262">
        <f t="shared" ref="HP6:HP46" si="209">_xlfn.NUMBERVALUE(IF(HN6&lt;&gt;"",CONCATENATE(HL6,HG6,HB6,GW6,GR6,GM6),""))</f>
        <v>25</v>
      </c>
      <c r="HQ6" s="266">
        <f t="shared" ref="HQ6:HQ46" si="210">IF(ISERROR(HO6+HP6)=TRUE,"",HO6+HP6)</f>
        <v>30</v>
      </c>
      <c r="HR6" s="260">
        <v>242</v>
      </c>
      <c r="HS6" s="263">
        <f t="shared" ref="HS6:HS46" si="211">IF(AND($G6="1",HR6&lt;&gt;""),HR6,"")</f>
        <v>242</v>
      </c>
      <c r="HT6" s="263">
        <f t="shared" ref="HT6:HT46" si="212">IF(AND(HR6&lt;&gt;"",$G6="1"),_xlfn.RANK.EQ(HR6,$HS$6:$HS$90),"")</f>
        <v>3</v>
      </c>
      <c r="HU6" s="263" t="str">
        <f t="shared" ref="HU6:HU46" si="213">IF(IF(HT6&lt;&gt;"",IF(MAX(COUNTIF($HT$6:$HT$90,$HT$6:$HT$90))&gt;1,"x",""),"")&lt;&gt;"",HT6+1,"")</f>
        <v/>
      </c>
      <c r="HV6" s="263">
        <f t="shared" ref="HV6:HV15" si="214">IF(HT6&lt;&gt;"",IF($G6="3",IF(HR6&lt;&gt;"",IF(AND(HT6&lt;=10,HR6&gt;=$HS$93),HLOOKUP(HT6,Points_Table_Modified,IF(IW6&gt;=6,8,IW6+2),FALSE),0),""),IF(HR6&lt;&gt;"",IF(AND(HT6&lt;=10,HR6&gt;=$HS$93),HLOOKUP(HT6,Points_Table,IF(IW6&gt;=6,8,IW6+2),FALSE),0),"")),"")</f>
        <v>16</v>
      </c>
      <c r="HW6" s="271">
        <f t="shared" ref="HW6:HW15" si="215">IF(HU6&lt;&gt;"",AVERAGE(IF(AND($G6="3",HU6&lt;&gt;""),HLOOKUP(HU6,Points_Table_Modified,IF(IW6&gt;=6,8,IW6+2),FALSE),IF(HU6&lt;&gt;"",HLOOKUP(HU6,Points_Table,IF(IW6&gt;=6,8,IW6+2),FALSE),"")),HV6),HV6)</f>
        <v>16</v>
      </c>
      <c r="HX6" s="264" t="str">
        <f t="shared" ref="HX6:HX46" si="216">IF(AND($G6="2",HR6&lt;&gt;""),HR6,"")</f>
        <v/>
      </c>
      <c r="HY6" s="263" t="str">
        <f t="shared" ref="HY6:HY46" si="217">IF(AND(HR6&lt;&gt;"",$G6="2"),_xlfn.RANK.EQ(HR6,$HX$6:$HX$90),"")</f>
        <v/>
      </c>
      <c r="HZ6" s="263" t="str">
        <f t="shared" ref="HZ6:HZ46" si="218">IF(IF(HY6&lt;&gt;"",IF(MAX(COUNTIF($HY$6:$HY$90,$HY$6:$HY$90))&gt;1,"x",""),"")&lt;&gt;"",HY6+1,"")</f>
        <v/>
      </c>
      <c r="IA6" s="265" t="str">
        <f t="shared" ref="IA6:IA15" si="219">IF(HY6&lt;&gt;"",IF($G6="3",IF(HR6&lt;&gt;"",IF(AND(HY6&lt;=10,HR6&gt;=$HX$93),HLOOKUP(HY6,Points_Table_Modified,IF(IW6&gt;=6,8,IW6+2),FALSE),0),""),IF(HR6&lt;&gt;"",IF(AND(HY6&lt;=10,HR6&gt;=$HX$93),HLOOKUP(HY6,Points_Table,IF(IW6&gt;=6,8,IW6+2),FALSE),0),"")),"")</f>
        <v/>
      </c>
      <c r="IB6" s="271" t="str">
        <f t="shared" ref="IB6:IB15" si="220">IF(HZ6&lt;&gt;"",AVERAGE(IF(AND($G6="3",HZ6&lt;&gt;""),HLOOKUP(HZ6,Points_Table_Modified,IF(IW6&gt;=6,8,IW6+2),FALSE),IF(HZ6&lt;&gt;"",HLOOKUP(HZ6,Points_Table,IF(IW6&gt;=6,8,IW6+2),FALSE),"")),IA6),IA6)</f>
        <v/>
      </c>
      <c r="IC6" s="264" t="str">
        <f t="shared" ref="IC6:IC46" si="221">IF(AND($G6="3",HR6&lt;&gt;""),HR6,"")</f>
        <v/>
      </c>
      <c r="ID6" s="263" t="str">
        <f t="shared" ref="ID6:ID46" si="222">IF(AND(HR6&lt;&gt;"",$G6="3"),_xlfn.RANK.EQ(HR6,$IC$6:$IC$90),"")</f>
        <v/>
      </c>
      <c r="IE6" s="263" t="str">
        <f t="shared" ref="IE6:IE46" si="223">IF(IF(ID6&lt;&gt;"",IF(MAX(COUNTIF($ID$6:$ID$90,$ID$6:$ID$90))&gt;1,"x",""),"")&lt;&gt;"",ID6+1,"")</f>
        <v/>
      </c>
      <c r="IF6" s="262" t="str">
        <f t="shared" ref="IF6:IF46" si="224">IF(ID6&lt;&gt;"",IF($G6="3",IF(HR6&lt;&gt;"",IF(AND(ID6&lt;=20,HR6&gt;=$IC$93),HLOOKUP(ID6,Points_Table_Modified,IF(IW6&gt;=6,8,IW6+2),FALSE),0),""),IF(HR6&lt;&gt;"",IF(AND(ID6&lt;=10,HR6&gt;=$IC$93),HLOOKUP(ID6,Points_Table,IF(IW6&gt;=6,8,IW6+2),FALSE),0),"")),"")</f>
        <v/>
      </c>
      <c r="IG6" s="271" t="str">
        <f t="shared" ref="IG6:IG46" si="225">IF(IE6&lt;&gt;"",AVERAGE(IF(AND($G6="3",IE6&lt;&gt;""),HLOOKUP(IE6,Points_Table_Modified,IF(IW6&gt;=6,8,IW6+2),FALSE),IF(IE6&lt;&gt;"",HLOOKUP(IE6,Points_Table,IF(IW6&gt;=6,8,IW6+2),FALSE),"")),IF6),IF6)</f>
        <v/>
      </c>
      <c r="IH6" s="264" t="str">
        <f t="shared" ref="IH6:IH46" si="226">IF(AND($G6="4",HR6&lt;&gt;""),HR6,"")</f>
        <v/>
      </c>
      <c r="II6" s="263" t="str">
        <f t="shared" ref="II6:II46" si="227">IF(AND(HR6&lt;&gt;"",G6="4"),_xlfn.RANK.EQ(HR6,$IH$6:$IH$90),"")</f>
        <v/>
      </c>
      <c r="IJ6" s="263" t="str">
        <f t="shared" ref="IJ6:IJ46" si="228">IF(IF(II6&lt;&gt;"",IF(MAX(COUNTIF($II$6:$II$90,$II$6:$II$90))&gt;1,"x",""),"")&lt;&gt;"",II6+1,"")</f>
        <v/>
      </c>
      <c r="IK6" s="263" t="str">
        <f t="shared" ref="IK6:IK15" si="229">IF(II6&lt;&gt;"",IF($G6="3",IF(HR6&lt;&gt;"",IF(AND(II6&lt;=10,HR6&gt;=$IH$93),HLOOKUP(II6,Points_Table_Modified,IF(IW6&gt;=6,8,IW6+2),FALSE),0),""),IF(HR6&lt;&gt;"",IF(AND(II6&lt;=10,HR6&gt;=$IH$93),HLOOKUP(II6,Points_Table,IF(IW6&gt;=6,8,IW6+2),FALSE),0),"")),"")</f>
        <v/>
      </c>
      <c r="IL6" s="271" t="str">
        <f t="shared" ref="IL6:IL15" si="230">IF(IJ6&lt;&gt;"",AVERAGE(IF(AND($G6="3",IJ6&lt;&gt;""),HLOOKUP(IJ6,Points_Table_Modified,IF(IW6&gt;=6,8,IW6+2),FALSE),IF(IJ6&lt;&gt;"",HLOOKUP(IJ6,Points_Table,IF(IW6&gt;=6,8,IW6+2),FALSE),"")),IK6),IK6)</f>
        <v/>
      </c>
      <c r="IM6" s="264" t="str">
        <f t="shared" ref="IM6:IM46" si="231">IF(AND($G6="5",HR6&lt;&gt;""),HR6,"")</f>
        <v/>
      </c>
      <c r="IN6" s="263" t="str">
        <f t="shared" ref="IN6:IN46" si="232">IF(AND(HR6&lt;&gt;"",$G6="5"),_xlfn.RANK.EQ(HR6,$IM$6:$IM$90),"")</f>
        <v/>
      </c>
      <c r="IO6" s="263" t="str">
        <f t="shared" ref="IO6:IO46" si="233">IF(IF(IN6&lt;&gt;"",IF(MAX(COUNTIF($IN$6:$IN$90,$IN$6:$IN$90))&gt;1,"x",""),"")&lt;&gt;"",IN6+1,"")</f>
        <v/>
      </c>
      <c r="IP6" s="263" t="str">
        <f t="shared" ref="IP6:IP15" si="234">IF(IN6&lt;&gt;"",IF($G6="3",IF(HR6&lt;&gt;"",IF(AND(IN6&lt;=10,HR6&gt;=$IM$93),HLOOKUP(IN6,Points_Table_Modified,IF(IW6&gt;=6,8,IW6+2),FALSE),0),""),IF(HR6&lt;&gt;"",IF(AND(IN6&lt;=10,HR6&gt;=$IM$93),HLOOKUP(IN6,Points_Table,IF(IW6&gt;=6,8,IW6+2),FALSE),0),"")),"")</f>
        <v/>
      </c>
      <c r="IQ6" s="271" t="str">
        <f t="shared" ref="IQ6:IQ15" si="235">IF(IO6&lt;&gt;"",AVERAGE(IF(AND($G6="3",IO6&lt;&gt;""),HLOOKUP(IO6,Points_Table_Modified,IF(IW6&gt;=6,8,IW6+2),FALSE),IF(IO6&lt;&gt;"",HLOOKUP(IO6,Points_Table,IF(IW6&gt;=6,8,IW6+2),FALSE),"")),IP6),IP6)</f>
        <v/>
      </c>
      <c r="IR6" s="264" t="str">
        <f t="shared" ref="IR6:IR46" si="236">IF(AND($G6="6",HR6&lt;&gt;""),HR6,"")</f>
        <v/>
      </c>
      <c r="IS6" s="263" t="str">
        <f t="shared" ref="IS6:IS46" si="237">IF(AND(HR6&lt;&gt;"",$G6="6"),_xlfn.RANK.EQ(HR6,$IR$6:$IR$90),"")</f>
        <v/>
      </c>
      <c r="IT6" s="263" t="str">
        <f t="shared" ref="IT6:IT46" si="238">IF(IF(IS6&lt;&gt;"",IF(MAX(COUNTIF($IS$6:$IS$90,$IS$6:$IS$90))&gt;1,"x",""),"")&lt;&gt;"",IS6+1,"")</f>
        <v/>
      </c>
      <c r="IU6" s="263" t="str">
        <f t="shared" ref="IU6:IU15" si="239">IF(IS6&lt;&gt;"",IF($G6="3",IF(HR6&lt;&gt;"",IF(AND(IS6&lt;=10,HR6&gt;=$IR$93),HLOOKUP(IS6,Points_Table_Modified,IF(IW6&gt;=6,8,IW6+2),FALSE),0),""),IF(HR6&lt;&gt;"",IF(AND(IS6&lt;=10,HR6&gt;=$IR$93),HLOOKUP(IS6,Points_Table,IF(IW6&gt;=6,8,IW6+2),FALSE),0),"")),"")</f>
        <v/>
      </c>
      <c r="IV6" s="271" t="str">
        <f t="shared" ref="IV6:IV15" si="240">IF(IT6&lt;&gt;"",AVERAGE(IF(AND($G6="3",IT6&lt;&gt;""),HLOOKUP(IT6,Points_Table_Modified,IF(IW6&gt;=6,8,IW6+2),FALSE),IF(IT6&lt;&gt;"",HLOOKUP(IT6,Points_Table,IF(IW6&gt;=6,8,IW6+2),FALSE),"")),IU6),IU6)</f>
        <v/>
      </c>
      <c r="IW6" s="270">
        <f t="shared" ref="IW6:IW46" si="241">VLOOKUP($G6,Entries_D_Event,10,FALSE)</f>
        <v>5</v>
      </c>
      <c r="IX6" s="262" t="str">
        <f t="shared" ref="IX6:IX46" si="242">CONCATENATE(IS6,IN6,II6,ID6,HY6,HT6)</f>
        <v>3</v>
      </c>
      <c r="IY6" s="234">
        <f t="shared" ref="IY6:IY46" si="243">IF(IX6&lt;&gt;"",IF(AND($G6="3",HR6&lt;&gt;""),10,IF(HR6&lt;&gt;"",5,"")),"")</f>
        <v>5</v>
      </c>
      <c r="IZ6" s="262">
        <f t="shared" ref="IZ6:IZ46" si="244">_xlfn.NUMBERVALUE(IF(IX6&lt;&gt;"",CONCATENATE(IV6,IQ6,IL6,IG6,IB6,HW6),""))</f>
        <v>16</v>
      </c>
      <c r="JA6" s="266">
        <f t="shared" ref="JA6:JA46" si="245">IF(ISERROR(IY6+IZ6)=TRUE,"",IY6+IZ6)</f>
        <v>21</v>
      </c>
      <c r="JB6" s="260">
        <v>327</v>
      </c>
      <c r="JC6" s="262">
        <f t="shared" ref="JC6:JC46" si="246">IF(AND($G6="1",JB6&lt;&gt;""),JB6,"")</f>
        <v>327</v>
      </c>
      <c r="JD6" s="263">
        <f t="shared" ref="JD6:JD46" si="247">IF(AND(JB6&lt;&gt;"",$G6="1"),_xlfn.RANK.EQ(JB6,$JC$6:$JC$90),"")</f>
        <v>1</v>
      </c>
      <c r="JE6" s="263" t="str">
        <f t="shared" ref="JE6:JE46" si="248">IF(IF(JD6&lt;&gt;"",IF(MAX(COUNTIF($JD$6:$JD$90,$JD$6:$JD$90))&gt;1,"x",""),"")&lt;&gt;"",JD6+1,"")</f>
        <v/>
      </c>
      <c r="JF6" s="263">
        <f t="shared" ref="JF6:JF46" si="249">IF(JD6&lt;&gt;"",IF($G6="3",IF(JB6&lt;&gt;"",IF(AND(JD6&lt;=10,JB6&gt;=$JC$93),HLOOKUP(JD6,Points_Table_Modified,IF(KG6&gt;=6,8,KG6+2),FALSE),0),""),IF(JB6&lt;&gt;"",IF(AND(JD6&lt;=10,JB6&gt;=$JC$93),HLOOKUP(JD6,Points_Table,IF(KG6&gt;=6,8,KG6+2),FALSE),0),"")),"")</f>
        <v>30</v>
      </c>
      <c r="JG6" s="271">
        <f t="shared" ref="JG6:JG46" si="250">IF(JE6&lt;&gt;"",AVERAGE(IF(AND($G6="3",JE6&lt;&gt;""),HLOOKUP(JE6,Points_Table_Modified,IF(KG6&gt;=6,8,KG6+2),FALSE),IF(JE6&lt;&gt;"",HLOOKUP(JE6,Points_Table,IF(KG6&gt;=6,8,KG6+2),FALSE),"")),JF6),JF6)</f>
        <v>30</v>
      </c>
      <c r="JH6" s="264" t="str">
        <f t="shared" ref="JH6:JH46" si="251">IF(AND($G6="2",JB6&lt;&gt;""),JB6,"")</f>
        <v/>
      </c>
      <c r="JI6" s="263" t="str">
        <f t="shared" ref="JI6:JI46" si="252">IF(AND(JB6&lt;&gt;"",$G6="2"),_xlfn.RANK.EQ(JB6,$JH$6:$JH$90),"")</f>
        <v/>
      </c>
      <c r="JJ6" s="263" t="str">
        <f t="shared" ref="JJ6:JJ46" si="253">IF(IF(JI6&lt;&gt;"",IF(MAX(COUNTIF($JI$6:$JI$90,$JI$6:$JI$90))&gt;1,"x",""),"")&lt;&gt;"",JI6+1,"")</f>
        <v/>
      </c>
      <c r="JK6" s="265" t="str">
        <f t="shared" ref="JK6:JK46" si="254">IF(JI6&lt;&gt;"",IF($G6="3",IF(JB6&lt;&gt;"",IF(AND(JI6&lt;=10,JB6&gt;=$JH$93),HLOOKUP(JI6,Points_Table_Modified,IF(KG6&gt;=6,8,KG6+2),FALSE),0),""),IF(JB6&lt;&gt;"",IF(AND(JI6&lt;=10,JB6&gt;=$JH$93),HLOOKUP(JI6,Points_Table,IF(KG6&gt;=6,8,KG6+2),FALSE),0),"")),"")</f>
        <v/>
      </c>
      <c r="JL6" s="271" t="str">
        <f t="shared" ref="JL6:JL46" si="255">IF(JJ6&lt;&gt;"",AVERAGE(IF(AND($G6="3",JJ6&lt;&gt;""),HLOOKUP(JJ6,Points_Table_Modified,IF(KG6&gt;=6,8,KG6+2),FALSE),IF(JJ6&lt;&gt;"",HLOOKUP(JJ6,Points_Table,IF(KG6&gt;=6,8,KG6+2),FALSE),"")),JK6),JK6)</f>
        <v/>
      </c>
      <c r="JM6" s="264" t="str">
        <f t="shared" ref="JM6:JM46" si="256">IF(AND($G6="3",JB6&lt;&gt;""),JB6,"")</f>
        <v/>
      </c>
      <c r="JN6" s="263" t="str">
        <f t="shared" ref="JN6:JN46" si="257">IF(AND(JB6&lt;&gt;"",$G6="3"),_xlfn.RANK.EQ(JB6,$JM$6:$JM$90),"")</f>
        <v/>
      </c>
      <c r="JO6" s="263" t="str">
        <f t="shared" ref="JO6:JO46" si="258">IF(IF(JN6&lt;&gt;"",IF(MAX(COUNTIF($JN$6:$JN$90,$JN$6:$JN$90))&gt;1,"x",""),"")&lt;&gt;"",JN6+1,"")</f>
        <v/>
      </c>
      <c r="JP6" s="262" t="str">
        <f t="shared" ref="JP6:JP46" si="259">IF(JN6&lt;&gt;"",IF($G6="3",IF(JB6&lt;&gt;"",IF(AND(JN6&lt;=20,JB6&gt;=$JM$93),HLOOKUP(JN6,Points_Table_Modified,IF(KG6&gt;=6,8,KG6+2),FALSE),0),""),IF(JB6&lt;&gt;"",IF(AND(JN6&lt;=10,JB6&gt;=$JM$93),HLOOKUP(JN6,Points_Table,IF(KG6&gt;=6,8,KG6+2),FALSE),0),"")),"")</f>
        <v/>
      </c>
      <c r="JQ6" s="271" t="str">
        <f t="shared" ref="JQ6:JQ46" si="260">IF(JO6&lt;&gt;"",AVERAGE(IF(AND($G6="3",JO6&lt;&gt;""),HLOOKUP(JO6,Points_Table_Modified,IF(KG6&gt;=6,8,KG6+2),FALSE),IF(JO6&lt;&gt;"",HLOOKUP(JO6,Points_Table,IF(KG6&gt;=6,8,KG6+2),FALSE),"")),JP6),JP6)</f>
        <v/>
      </c>
      <c r="JR6" s="264" t="str">
        <f t="shared" ref="JR6:JR46" si="261">IF(AND($G6="4",JB6&lt;&gt;""),JB6,"")</f>
        <v/>
      </c>
      <c r="JS6" s="263" t="str">
        <f t="shared" ref="JS6:JS46" si="262">IF(AND(JB6&lt;&gt;"",G6="4"),_xlfn.RANK.EQ(JB6,$JR$6:$JR$90),"")</f>
        <v/>
      </c>
      <c r="JT6" s="263" t="str">
        <f t="shared" ref="JT6:JT46" si="263">IF(IF(JS6&lt;&gt;"",IF(MAX(COUNTIF($JS$6:$JS$90,$JS$6:$JS$90))&gt;1,"x",""),"")&lt;&gt;"",JS6+1,"")</f>
        <v/>
      </c>
      <c r="JU6" s="263" t="str">
        <f t="shared" ref="JU6:JU46" si="264">IF(JS6&lt;&gt;"",IF($G6="3",IF(JB6&lt;&gt;"",IF(AND(JS6&lt;=10,JB6&gt;=$JR$93),HLOOKUP(JS6,Points_Table_Modified,IF(KG6&gt;=6,8,KG6+2),FALSE),0),""),IF(JB6&lt;&gt;"",IF(AND(JS6&lt;=10,JB6&gt;=$JR$93),HLOOKUP(JS6,Points_Table,IF(KG6&gt;=6,8,KG6+2),FALSE),0),"")),"")</f>
        <v/>
      </c>
      <c r="JV6" s="271" t="str">
        <f t="shared" ref="JV6:JV46" si="265">IF(JT6&lt;&gt;"",AVERAGE(IF(AND($G6="3",JT6&lt;&gt;""),HLOOKUP(JT6,Points_Table_Modified,IF(KG6&gt;=6,8,KG6+2),FALSE),IF(JT6&lt;&gt;"",HLOOKUP(JT6,Points_Table,IF(KG6&gt;=6,8,KG6+2),FALSE),"")),JU6),JU6)</f>
        <v/>
      </c>
      <c r="JW6" s="264" t="str">
        <f t="shared" ref="JW6:JW46" si="266">IF(AND($G6="5",JB6&lt;&gt;""),JB6,"")</f>
        <v/>
      </c>
      <c r="JX6" s="263" t="str">
        <f t="shared" ref="JX6:JX46" si="267">IF(AND(JB6&lt;&gt;"",$G6="5"),_xlfn.RANK.EQ(JB6,$JW$6:$JW$90),"")</f>
        <v/>
      </c>
      <c r="JY6" s="263" t="str">
        <f t="shared" ref="JY6:JY46" si="268">IF(IF(JX6&lt;&gt;"",IF(MAX(COUNTIF($JX$6:$JX$90,$JX$6:$JX$90))&gt;1,"x",""),"")&lt;&gt;"",JX6+1,"")</f>
        <v/>
      </c>
      <c r="JZ6" s="263" t="str">
        <f t="shared" ref="JZ6:JZ46" si="269">IF(JX6&lt;&gt;"",IF($G6="3",IF(JB6&lt;&gt;"",IF(AND(JX6&lt;=10,JB6&gt;=$JW$93),HLOOKUP(JX6,Points_Table_Modified,IF(KG6&gt;=6,8,KG6+2),FALSE),0),""),IF(JB6&lt;&gt;"",IF(AND(JX6&lt;=10,JB6&gt;=$JW$93),HLOOKUP(JX6,Points_Table,IF(KG6&gt;=6,8,KG6+2),FALSE),0),"")),"")</f>
        <v/>
      </c>
      <c r="KA6" s="271" t="str">
        <f t="shared" ref="KA6:KA46" si="270">IF(JY6&lt;&gt;"",AVERAGE(IF(AND($G6="3",JY6&lt;&gt;""),HLOOKUP(JY6,Points_Table_Modified,IF(KG6&gt;=6,8,KG6+2),FALSE),IF(JY6&lt;&gt;"",HLOOKUP(JY6,Points_Table,IF(KG6&gt;=6,8,KG6+2),FALSE),"")),JZ6),JZ6)</f>
        <v/>
      </c>
      <c r="KB6" s="264" t="str">
        <f t="shared" ref="KB6:KB46" si="271">IF(AND($G6="6",JB6&lt;&gt;""),JB6,"")</f>
        <v/>
      </c>
      <c r="KC6" s="263" t="str">
        <f t="shared" ref="KC6:KC46" si="272">IF(AND(JB6&lt;&gt;"",$G6="6"),_xlfn.RANK.EQ(JB6,$KB$6:$KB$90),"")</f>
        <v/>
      </c>
      <c r="KD6" s="263" t="str">
        <f t="shared" ref="KD6:KD46" si="273">IF(IF(KC6&lt;&gt;"",IF(MAX(COUNTIF($KC$6:$KC$90,$KC$6:$KC$90))&gt;1,"x",""),"")&lt;&gt;"",KC6+1,"")</f>
        <v/>
      </c>
      <c r="KE6" s="263" t="str">
        <f t="shared" ref="KE6:KE46" si="274">IF(KC6&lt;&gt;"",IF($G6="3",IF(JB6&lt;&gt;"",IF(AND(KC6&lt;=10,JB6&gt;=$KB$93),HLOOKUP(KC6,Points_Table_Modified,IF(KG6&gt;=6,8,KG6+2),FALSE),0),""),IF(JB6&lt;&gt;"",IF(AND(KC6&lt;=10,JB6&gt;=$KB$93),HLOOKUP(KC6,Points_Table,IF(KG6&gt;=6,8,KG6+2),FALSE),0),"")),"")</f>
        <v/>
      </c>
      <c r="KF6" s="271" t="str">
        <f t="shared" ref="KF6:KF46" si="275">IF(KD6&lt;&gt;"",AVERAGE(IF(AND($G6="3",KD6&lt;&gt;""),HLOOKUP(KD6,Points_Table_Modified,IF(KG6&gt;=6,8,KG6+2),FALSE),IF(KD6&lt;&gt;"",HLOOKUP(KD6,Points_Table,IF(KG6&gt;=6,8,KG6+2),FALSE),"")),KE6),KE6)</f>
        <v/>
      </c>
      <c r="KG6" s="272">
        <f t="shared" ref="KG6:KG46" si="276">VLOOKUP($G6,Entries_D_Event,11,FALSE)</f>
        <v>6</v>
      </c>
      <c r="KH6" s="262" t="str">
        <f t="shared" ref="KH6:KH46" si="277">CONCATENATE(KC6,JX6,JS6,JN6,JI6,JD6)</f>
        <v>1</v>
      </c>
      <c r="KI6" s="234">
        <f t="shared" ref="KI6:KI46" si="278">IF(KH6&lt;&gt;"",IF(AND($G6="3",JB6&lt;&gt;""),10,IF(JB6&lt;&gt;"",5,"")),"")</f>
        <v>5</v>
      </c>
      <c r="KJ6" s="267">
        <f t="shared" ref="KJ6:KJ46" si="279">_xlfn.NUMBERVALUE(IF(KH6&lt;&gt;"",CONCATENATE(KF6,KA6,JV6,JQ6,JL6,JG6),""))</f>
        <v>30</v>
      </c>
      <c r="KK6" s="259">
        <f t="shared" ref="KK6:KK46" si="280">IF(ISERROR(KI6+KJ6)=TRUE,"",KI6+KJ6)</f>
        <v>35</v>
      </c>
      <c r="KL6" s="241"/>
      <c r="KM6" s="295">
        <f t="shared" ref="KM6:KM46" si="281">MINA(AR6,CB6,DL6,EV6,GF6,HP6,IZ6)</f>
        <v>16</v>
      </c>
      <c r="KN6" s="243">
        <f t="shared" ref="KN6:KN46" si="282">IF(OR(G6="1",G6="2",G6="3",G6="4",G6="5"),IF(ISERROR(VALUE(AS6))=TRUE,0,AS6)+IF(ISERROR(VALUE(CC6))=TRUE,0,CC6)+IF(ISERROR(VALUE(DM6))=TRUE,0,DM6)+IF(ISERROR(VALUE(EW6))=TRUE,0,EW6)+IF(ISERROR(VALUE(GG6))=TRUE,0,GG6)+IF(ISERROR(VALUE(HQ6))=TRUE,0,HQ6)+IF(ISERROR(VALUE(JA6))=TRUE,0,JA6),IF(ISERROR(VALUE(AS6))=TRUE,0,AS6)+IF(ISERROR(VALUE(CC6))=TRUE,0,CC6)+IF(ISERROR(VALUE(DM6))=TRUE,0,DM6)+IF(ISERROR(VALUE(EW6))=TRUE,0,EW6)+IF(ISERROR(VALUE(GG6))=TRUE,0,GG6)+IF(ISERROR(VALUE(HQ6))=TRUE,0,HQ6)+IF(ISERROR(VALUE(JA6))=TRUE,0,JA6))</f>
        <v>186</v>
      </c>
      <c r="KO6" s="273"/>
      <c r="KP6" s="245">
        <f t="shared" ref="KP6:KP46" si="283">IF(ISERROR(KN6-KM6)=TRUE,"",IF(KO6&lt;&gt;0,KN6-KO6,KN6-KM6))</f>
        <v>170</v>
      </c>
      <c r="KQ6" s="274">
        <f t="shared" ref="KQ6:KQ46" si="284">IF(G6="1",KP6,"")</f>
        <v>170</v>
      </c>
      <c r="KR6" s="274" t="str">
        <f t="shared" ref="KR6:KR46" si="285">IF(G6="2",KP6,"")</f>
        <v/>
      </c>
      <c r="KS6" s="274" t="str">
        <f t="shared" ref="KS6:KS46" si="286">IF(G6="3",KP6,"")</f>
        <v/>
      </c>
      <c r="KT6" s="274" t="str">
        <f t="shared" ref="KT6:KT46" si="287">IF(G6="4",KP6,"")</f>
        <v/>
      </c>
      <c r="KU6" s="274" t="str">
        <f t="shared" ref="KU6:KU46" si="288">IF(G6="5",KP6,"")</f>
        <v/>
      </c>
      <c r="KV6" s="275" t="str">
        <f t="shared" ref="KV6:KV46" si="289">IF(G6="6",KP6,"")</f>
        <v/>
      </c>
      <c r="KW6" s="246">
        <f t="shared" ref="KW6:KW46" si="290">IF(ISERROR(IF(G6="1",_xlfn.RANK.EQ(KQ6,$KQ$6:$KQ$90),IF(G6="2",_xlfn.RANK.EQ(KR6,$KR$6:$KR$90),IF(G6="3",_xlfn.RANK.EQ(KS6,$KS$6:$KS$90),IF(G6="4",_xlfn.RANK.EQ(KT6,$KT$6:$KT$90),IF(G6="5",_xlfn.RANK.EQ(KU6,$KU$6:$KU$90),IF(G6="6",_xlfn.RANK.EQ(KV6,$KV$6:$KV$90),"")))))))=TRUE,"DNQ",IF(G6="1",_xlfn.RANK.EQ(KQ6,$KQ$6:$KQ$90),IF(G6="2",_xlfn.RANK.EQ(KR6,$KR$6:$KR$90),IF(G6="3",_xlfn.RANK.EQ(KS6,$KS$6:$KS$90),IF(G6="4",_xlfn.RANK.EQ(KT6,$KT$6:$KT$90),IF(G6="5",_xlfn.RANK.EQ(KU6,$KU$6:$KU$90),IF(G6="6",_xlfn.RANK.EQ(KV6,$KV$6:$KV$90),"")))))))</f>
        <v>1</v>
      </c>
      <c r="KX6" s="84"/>
      <c r="KY6" s="346">
        <f t="shared" ref="KY6:KY46" si="291">IF(OR(G6="1",G6="2",G6="3",G6="4",G6="5"),IF(MINA(IF(ISERROR(VALUE(AR6))=TRUE,100,VALUE(AR6)),IF(ISERROR(VALUE(CB6))=TRUE,100,VALUE(CB6)),IF(ISERROR(VALUE(DL6))=TRUE,100,VALUE(DL6)),IF(ISERROR(VALUE(EV6))=TRUE,100,VALUE(EV6)),IF(ISERROR(VALUE(GF6))=TRUE,100,VALUE(GF6)),IF(ISERROR(VALUE(HP6))=TRUE,100,VALUE(HP6)),IF(ISERROR(VALUE(IZ6))=TRUE,100,VALUE(IZ6)),IF(ISERROR(VALUE(KJ6))=TRUE,100,VALUE(KJ6)))=100,"",MINA(IF(ISERROR(VALUE(AR6))=TRUE,0,VALUE(AR6)),IF(ISERROR(VALUE(CB6))=TRUE,0,VALUE(CB6)),IF(ISERROR(VALUE(DL6))=TRUE,0,VALUE(DL6)),IF(ISERROR(VALUE(EV6))=TRUE,0,VALUE(EV6)),IF(ISERROR(VALUE(GF6))=TRUE,0,VALUE(GF6)),IF(ISERROR(VALUE(HP6))=TRUE,0,VALUE(HP6)),IF(ISERROR(VALUE(IZ6))=TRUE,0,VALUE(IZ6)),IF(ISERROR(VALUE(KJ6))=TRUE,0,VALUE(KJ6)))),MINA(IF(ISERROR(VALUE(AR6))=TRUE,0,VALUE(AR6)),IF(ISERROR(VALUE(CB6))=TRUE,0,VALUE(CB6)),IF(ISERROR(VALUE(DL6))=TRUE,0,VALUE(DL6)),IF(ISERROR(VALUE(EV6))=TRUE,0,VALUE(EV6)),IF(ISERROR(VALUE(GF6))=TRUE,0,VALUE(GF6)),IF(ISERROR(VALUE(HP6))=TRUE,0,VALUE(HP6)),IF(ISERROR(VALUE(IZ6))=TRUE,0,VALUE(IZ6)),IF(ISERROR(VALUE(KJ6))=TRUE,0,VALUE(KJ6))))</f>
        <v>16</v>
      </c>
      <c r="KZ6" s="347">
        <f t="shared" ref="KZ6:KZ46" si="292">IF(OR(G6="1",G6="2",G6="3",G6="4",G6="5"),IF(ISERROR(VALUE(AS6))=TRUE,0,AS6)+IF(ISERROR(VALUE(CC6))=TRUE,0,CC6)+IF(ISERROR(VALUE(DM6))=TRUE,0,DM6)+IF(ISERROR(VALUE(EW6))=TRUE,0,EW6)+IF(ISERROR(VALUE(GG6))=TRUE,0,GG6)+IF(ISERROR(VALUE(HQ6))=TRUE,0,HQ6)+IF(ISERROR(VALUE(JA6))=TRUE,0,JA6)+IF(ISERROR(VALUE(KK6))=TRUE,0,KK6),"")</f>
        <v>221</v>
      </c>
      <c r="LA6" s="273"/>
      <c r="LB6" s="348">
        <f t="shared" ref="LB6:LB46" si="293">IF(ISERROR(KZ6-KY6)=TRUE,"",IF(LA6&lt;&gt;0,KZ6-LA6,KZ6-KY6))</f>
        <v>205</v>
      </c>
      <c r="LC6" s="274" t="str">
        <f t="shared" ref="LC6:LC46" si="294">IF(G6="3",LB6,"")</f>
        <v/>
      </c>
      <c r="LD6" s="348" t="str">
        <f t="shared" ref="LD6:LD46" si="295">IF(G6="2",LB6,"")</f>
        <v/>
      </c>
      <c r="LE6" s="348">
        <f t="shared" ref="LE6:LE46" si="296">IF(OR(G6="1",G6="4",G6="5"),LB6,"")</f>
        <v>205</v>
      </c>
      <c r="LF6" s="349">
        <f t="shared" ref="LF6:LF46" si="297">IF(G6="3",_xlfn.RANK.EQ(LC6,$LC$6:$LC$90),IF(G6="2",_xlfn.RANK.EQ(LD6,$LD$6:$LD$90),IF(OR(G6="1",G6="5"),_xlfn.RANK.EQ(LE6,$LE$6:$LE$92),"")))</f>
        <v>1</v>
      </c>
      <c r="LG6" s="87"/>
      <c r="LH6" s="185">
        <f t="shared" ref="LH6:LH46" si="298">COUNTA(J6,AT6,CD6,DN6,EX6,GH6,HR6,JB6)</f>
        <v>8</v>
      </c>
      <c r="LI6" s="87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5"/>
      <c r="NA6" s="35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  <c r="NM6" s="35"/>
      <c r="NN6" s="35"/>
      <c r="NO6" s="35"/>
      <c r="NP6" s="35"/>
      <c r="NQ6" s="35"/>
      <c r="NR6" s="35"/>
    </row>
    <row r="7" spans="1:382" s="1" customFormat="1" ht="15" x14ac:dyDescent="0.2">
      <c r="A7" s="35"/>
      <c r="B7" s="45">
        <v>2</v>
      </c>
      <c r="C7" s="46" t="s">
        <v>29</v>
      </c>
      <c r="D7" s="47" t="s">
        <v>18</v>
      </c>
      <c r="E7" s="50">
        <v>4435</v>
      </c>
      <c r="F7" s="160">
        <v>104</v>
      </c>
      <c r="G7" s="49" t="s">
        <v>99</v>
      </c>
      <c r="H7" s="50" t="str">
        <f t="shared" si="0"/>
        <v>Top Truck</v>
      </c>
      <c r="I7" s="186">
        <f t="shared" si="1"/>
        <v>181</v>
      </c>
      <c r="J7" s="178">
        <v>443</v>
      </c>
      <c r="K7" s="149">
        <f t="shared" si="2"/>
        <v>443</v>
      </c>
      <c r="L7" s="150">
        <f t="shared" si="3"/>
        <v>2</v>
      </c>
      <c r="M7" s="150" t="str">
        <f t="shared" si="4"/>
        <v/>
      </c>
      <c r="N7" s="150">
        <f t="shared" si="5"/>
        <v>16</v>
      </c>
      <c r="O7" s="150">
        <f t="shared" si="6"/>
        <v>16</v>
      </c>
      <c r="P7" s="149" t="str">
        <f t="shared" si="7"/>
        <v/>
      </c>
      <c r="Q7" s="150" t="str">
        <f t="shared" si="8"/>
        <v/>
      </c>
      <c r="R7" s="150" t="str">
        <f t="shared" si="9"/>
        <v/>
      </c>
      <c r="S7" s="150" t="str">
        <f t="shared" si="10"/>
        <v/>
      </c>
      <c r="T7" s="150" t="str">
        <f t="shared" si="11"/>
        <v/>
      </c>
      <c r="U7" s="149" t="str">
        <f t="shared" si="12"/>
        <v/>
      </c>
      <c r="V7" s="150" t="str">
        <f t="shared" si="13"/>
        <v/>
      </c>
      <c r="W7" s="150" t="str">
        <f t="shared" si="14"/>
        <v/>
      </c>
      <c r="X7" s="150" t="str">
        <f t="shared" si="15"/>
        <v/>
      </c>
      <c r="Y7" s="150" t="str">
        <f t="shared" si="16"/>
        <v/>
      </c>
      <c r="Z7" s="149" t="str">
        <f t="shared" si="17"/>
        <v/>
      </c>
      <c r="AA7" s="150" t="str">
        <f t="shared" si="18"/>
        <v/>
      </c>
      <c r="AB7" s="150" t="str">
        <f t="shared" si="19"/>
        <v/>
      </c>
      <c r="AC7" s="150" t="str">
        <f t="shared" si="20"/>
        <v/>
      </c>
      <c r="AD7" s="150" t="str">
        <f t="shared" si="21"/>
        <v/>
      </c>
      <c r="AE7" s="149" t="str">
        <f t="shared" si="22"/>
        <v/>
      </c>
      <c r="AF7" s="150" t="str">
        <f t="shared" si="23"/>
        <v/>
      </c>
      <c r="AG7" s="150" t="str">
        <f t="shared" si="24"/>
        <v/>
      </c>
      <c r="AH7" s="150" t="str">
        <f t="shared" si="25"/>
        <v/>
      </c>
      <c r="AI7" s="150" t="str">
        <f t="shared" si="26"/>
        <v/>
      </c>
      <c r="AJ7" s="149" t="str">
        <f t="shared" si="27"/>
        <v/>
      </c>
      <c r="AK7" s="150" t="str">
        <f t="shared" si="28"/>
        <v/>
      </c>
      <c r="AL7" s="150" t="str">
        <f t="shared" si="29"/>
        <v/>
      </c>
      <c r="AM7" s="150" t="str">
        <f t="shared" si="30"/>
        <v/>
      </c>
      <c r="AN7" s="307" t="str">
        <f t="shared" si="31"/>
        <v/>
      </c>
      <c r="AO7" s="56">
        <f t="shared" si="32"/>
        <v>4</v>
      </c>
      <c r="AP7" s="53" t="str">
        <f t="shared" si="33"/>
        <v>2</v>
      </c>
      <c r="AQ7" s="181">
        <f t="shared" si="34"/>
        <v>5</v>
      </c>
      <c r="AR7" s="181">
        <f t="shared" si="35"/>
        <v>16</v>
      </c>
      <c r="AS7" s="181">
        <f t="shared" si="36"/>
        <v>21</v>
      </c>
      <c r="AT7" s="130">
        <v>287</v>
      </c>
      <c r="AU7" s="55">
        <f t="shared" si="37"/>
        <v>287</v>
      </c>
      <c r="AV7" s="53">
        <f t="shared" si="38"/>
        <v>2</v>
      </c>
      <c r="AW7" s="53" t="str">
        <f t="shared" si="39"/>
        <v/>
      </c>
      <c r="AX7" s="53">
        <f t="shared" si="40"/>
        <v>16</v>
      </c>
      <c r="AY7" s="54">
        <f t="shared" si="41"/>
        <v>16</v>
      </c>
      <c r="AZ7" s="52" t="str">
        <f t="shared" si="42"/>
        <v/>
      </c>
      <c r="BA7" s="53" t="str">
        <f t="shared" si="43"/>
        <v/>
      </c>
      <c r="BB7" s="53" t="str">
        <f t="shared" si="44"/>
        <v/>
      </c>
      <c r="BC7" s="55" t="str">
        <f t="shared" si="45"/>
        <v/>
      </c>
      <c r="BD7" s="54" t="str">
        <f t="shared" si="46"/>
        <v/>
      </c>
      <c r="BE7" s="52" t="str">
        <f t="shared" si="47"/>
        <v/>
      </c>
      <c r="BF7" s="53" t="str">
        <f t="shared" si="48"/>
        <v/>
      </c>
      <c r="BG7" s="53" t="str">
        <f t="shared" si="49"/>
        <v/>
      </c>
      <c r="BH7" s="53" t="str">
        <f t="shared" si="50"/>
        <v/>
      </c>
      <c r="BI7" s="54" t="str">
        <f t="shared" si="51"/>
        <v/>
      </c>
      <c r="BJ7" s="52" t="str">
        <f t="shared" si="52"/>
        <v/>
      </c>
      <c r="BK7" s="53" t="str">
        <f t="shared" si="53"/>
        <v/>
      </c>
      <c r="BL7" s="53" t="str">
        <f t="shared" si="54"/>
        <v/>
      </c>
      <c r="BM7" s="53" t="str">
        <f t="shared" si="55"/>
        <v/>
      </c>
      <c r="BN7" s="54" t="str">
        <f t="shared" si="56"/>
        <v/>
      </c>
      <c r="BO7" s="52" t="str">
        <f t="shared" si="57"/>
        <v/>
      </c>
      <c r="BP7" s="53" t="str">
        <f t="shared" si="58"/>
        <v/>
      </c>
      <c r="BQ7" s="53" t="str">
        <f t="shared" si="59"/>
        <v/>
      </c>
      <c r="BR7" s="53" t="str">
        <f t="shared" si="60"/>
        <v/>
      </c>
      <c r="BS7" s="54" t="str">
        <f t="shared" si="61"/>
        <v/>
      </c>
      <c r="BT7" s="52" t="str">
        <f t="shared" si="62"/>
        <v/>
      </c>
      <c r="BU7" s="53" t="str">
        <f t="shared" si="63"/>
        <v/>
      </c>
      <c r="BV7" s="53" t="str">
        <f t="shared" si="64"/>
        <v/>
      </c>
      <c r="BW7" s="53" t="str">
        <f t="shared" si="65"/>
        <v/>
      </c>
      <c r="BX7" s="54" t="str">
        <f t="shared" si="66"/>
        <v/>
      </c>
      <c r="BY7" s="56">
        <f t="shared" si="67"/>
        <v>4</v>
      </c>
      <c r="BZ7" s="53" t="str">
        <f t="shared" si="68"/>
        <v>2</v>
      </c>
      <c r="CA7" s="181">
        <f t="shared" si="69"/>
        <v>5</v>
      </c>
      <c r="CB7" s="181">
        <f t="shared" si="70"/>
        <v>16</v>
      </c>
      <c r="CC7" s="181">
        <f t="shared" si="71"/>
        <v>21</v>
      </c>
      <c r="CD7" s="130">
        <v>410</v>
      </c>
      <c r="CE7" s="55">
        <f t="shared" si="72"/>
        <v>410</v>
      </c>
      <c r="CF7" s="53">
        <f t="shared" si="73"/>
        <v>2</v>
      </c>
      <c r="CG7" s="53" t="str">
        <f t="shared" si="74"/>
        <v/>
      </c>
      <c r="CH7" s="53">
        <f t="shared" si="75"/>
        <v>25</v>
      </c>
      <c r="CI7" s="54">
        <f t="shared" si="76"/>
        <v>25</v>
      </c>
      <c r="CJ7" s="52" t="str">
        <f t="shared" si="77"/>
        <v/>
      </c>
      <c r="CK7" s="53" t="str">
        <f t="shared" si="78"/>
        <v/>
      </c>
      <c r="CL7" s="53" t="str">
        <f t="shared" si="79"/>
        <v/>
      </c>
      <c r="CM7" s="55" t="str">
        <f t="shared" si="80"/>
        <v/>
      </c>
      <c r="CN7" s="54" t="str">
        <f t="shared" si="81"/>
        <v/>
      </c>
      <c r="CO7" s="52" t="str">
        <f t="shared" si="82"/>
        <v/>
      </c>
      <c r="CP7" s="53" t="str">
        <f t="shared" si="83"/>
        <v/>
      </c>
      <c r="CQ7" s="53" t="str">
        <f>IF(IF(CP7&lt;&gt;"",IF(MAX(COUNTIF($CP7:$CP$90,$CP$6:$CP$90))&gt;1,"x",""),"")&lt;&gt;"",CP7+1,"")</f>
        <v/>
      </c>
      <c r="CR7" s="53" t="str">
        <f t="shared" si="84"/>
        <v/>
      </c>
      <c r="CS7" s="54" t="str">
        <f t="shared" si="85"/>
        <v/>
      </c>
      <c r="CT7" s="52" t="str">
        <f t="shared" si="86"/>
        <v/>
      </c>
      <c r="CU7" s="53" t="str">
        <f t="shared" si="87"/>
        <v/>
      </c>
      <c r="CV7" s="53" t="str">
        <f t="shared" si="88"/>
        <v/>
      </c>
      <c r="CW7" s="53" t="str">
        <f t="shared" si="89"/>
        <v/>
      </c>
      <c r="CX7" s="54" t="str">
        <f t="shared" si="90"/>
        <v/>
      </c>
      <c r="CY7" s="52" t="str">
        <f t="shared" si="91"/>
        <v/>
      </c>
      <c r="CZ7" s="53" t="str">
        <f t="shared" si="92"/>
        <v/>
      </c>
      <c r="DA7" s="53" t="str">
        <f t="shared" si="93"/>
        <v/>
      </c>
      <c r="DB7" s="53" t="str">
        <f t="shared" si="94"/>
        <v/>
      </c>
      <c r="DC7" s="54" t="str">
        <f t="shared" si="95"/>
        <v/>
      </c>
      <c r="DD7" s="52" t="str">
        <f t="shared" si="96"/>
        <v/>
      </c>
      <c r="DE7" s="53" t="str">
        <f t="shared" si="97"/>
        <v/>
      </c>
      <c r="DF7" s="53" t="str">
        <f t="shared" si="98"/>
        <v/>
      </c>
      <c r="DG7" s="53" t="str">
        <f t="shared" si="99"/>
        <v/>
      </c>
      <c r="DH7" s="54" t="str">
        <f t="shared" si="100"/>
        <v/>
      </c>
      <c r="DI7" s="56">
        <f t="shared" si="101"/>
        <v>7</v>
      </c>
      <c r="DJ7" s="53" t="str">
        <f t="shared" si="102"/>
        <v>2</v>
      </c>
      <c r="DK7" s="53">
        <f t="shared" si="103"/>
        <v>5</v>
      </c>
      <c r="DL7" s="181">
        <f t="shared" si="104"/>
        <v>25</v>
      </c>
      <c r="DM7" s="181">
        <f t="shared" si="105"/>
        <v>30</v>
      </c>
      <c r="DN7" s="130">
        <v>243</v>
      </c>
      <c r="DO7" s="53">
        <f t="shared" si="106"/>
        <v>243</v>
      </c>
      <c r="DP7" s="53">
        <f t="shared" si="107"/>
        <v>3</v>
      </c>
      <c r="DQ7" s="53" t="str">
        <f t="shared" si="108"/>
        <v/>
      </c>
      <c r="DR7" s="53">
        <f t="shared" si="109"/>
        <v>12</v>
      </c>
      <c r="DS7" s="54">
        <f t="shared" si="110"/>
        <v>12</v>
      </c>
      <c r="DT7" s="52" t="str">
        <f t="shared" si="111"/>
        <v/>
      </c>
      <c r="DU7" s="53" t="str">
        <f t="shared" si="112"/>
        <v/>
      </c>
      <c r="DV7" s="53" t="str">
        <f t="shared" si="113"/>
        <v/>
      </c>
      <c r="DW7" s="55" t="str">
        <f t="shared" si="114"/>
        <v/>
      </c>
      <c r="DX7" s="54" t="str">
        <f t="shared" si="115"/>
        <v/>
      </c>
      <c r="DY7" s="52" t="str">
        <f t="shared" si="116"/>
        <v/>
      </c>
      <c r="DZ7" s="53" t="str">
        <f t="shared" si="117"/>
        <v/>
      </c>
      <c r="EA7" s="53" t="str">
        <f t="shared" si="118"/>
        <v/>
      </c>
      <c r="EB7" s="53" t="str">
        <f t="shared" si="119"/>
        <v/>
      </c>
      <c r="EC7" s="54" t="str">
        <f t="shared" si="120"/>
        <v/>
      </c>
      <c r="ED7" s="52" t="str">
        <f t="shared" si="121"/>
        <v/>
      </c>
      <c r="EE7" s="53" t="str">
        <f t="shared" si="122"/>
        <v/>
      </c>
      <c r="EF7" s="53" t="str">
        <f t="shared" si="123"/>
        <v/>
      </c>
      <c r="EG7" s="53" t="str">
        <f t="shared" si="124"/>
        <v/>
      </c>
      <c r="EH7" s="54" t="str">
        <f t="shared" si="125"/>
        <v/>
      </c>
      <c r="EI7" s="52" t="str">
        <f t="shared" si="126"/>
        <v/>
      </c>
      <c r="EJ7" s="53" t="str">
        <f t="shared" si="127"/>
        <v/>
      </c>
      <c r="EK7" s="53" t="str">
        <f t="shared" si="128"/>
        <v/>
      </c>
      <c r="EL7" s="53" t="str">
        <f t="shared" si="129"/>
        <v/>
      </c>
      <c r="EM7" s="54" t="str">
        <f t="shared" si="130"/>
        <v/>
      </c>
      <c r="EN7" s="52" t="str">
        <f t="shared" si="131"/>
        <v/>
      </c>
      <c r="EO7" s="53" t="str">
        <f t="shared" si="132"/>
        <v/>
      </c>
      <c r="EP7" s="53" t="str">
        <f t="shared" si="133"/>
        <v/>
      </c>
      <c r="EQ7" s="53" t="str">
        <f t="shared" si="134"/>
        <v/>
      </c>
      <c r="ER7" s="54" t="str">
        <f t="shared" si="135"/>
        <v/>
      </c>
      <c r="ES7" s="58">
        <f t="shared" si="136"/>
        <v>4</v>
      </c>
      <c r="ET7" s="53" t="str">
        <f t="shared" si="137"/>
        <v>3</v>
      </c>
      <c r="EU7" s="181">
        <f t="shared" si="138"/>
        <v>5</v>
      </c>
      <c r="EV7" s="181">
        <f t="shared" si="139"/>
        <v>12</v>
      </c>
      <c r="EW7" s="181">
        <f t="shared" si="140"/>
        <v>17</v>
      </c>
      <c r="EX7" s="130">
        <v>295</v>
      </c>
      <c r="EY7" s="53">
        <f t="shared" si="141"/>
        <v>295</v>
      </c>
      <c r="EZ7" s="53">
        <f t="shared" si="142"/>
        <v>3</v>
      </c>
      <c r="FA7" s="53" t="str">
        <f t="shared" si="143"/>
        <v/>
      </c>
      <c r="FB7" s="53">
        <f t="shared" si="144"/>
        <v>12</v>
      </c>
      <c r="FC7" s="57">
        <f t="shared" si="145"/>
        <v>12</v>
      </c>
      <c r="FD7" s="52" t="str">
        <f t="shared" si="146"/>
        <v/>
      </c>
      <c r="FE7" s="53" t="str">
        <f t="shared" si="147"/>
        <v/>
      </c>
      <c r="FF7" s="53" t="str">
        <f t="shared" si="148"/>
        <v/>
      </c>
      <c r="FG7" s="55" t="str">
        <f t="shared" si="149"/>
        <v/>
      </c>
      <c r="FH7" s="57" t="str">
        <f t="shared" si="150"/>
        <v/>
      </c>
      <c r="FI7" s="52" t="str">
        <f t="shared" si="151"/>
        <v/>
      </c>
      <c r="FJ7" s="53" t="str">
        <f t="shared" si="152"/>
        <v/>
      </c>
      <c r="FK7" s="53" t="str">
        <f t="shared" si="153"/>
        <v/>
      </c>
      <c r="FL7" s="53" t="str">
        <f t="shared" si="154"/>
        <v/>
      </c>
      <c r="FM7" s="57" t="str">
        <f t="shared" si="155"/>
        <v/>
      </c>
      <c r="FN7" s="52" t="str">
        <f t="shared" si="156"/>
        <v/>
      </c>
      <c r="FO7" s="53" t="str">
        <f t="shared" si="157"/>
        <v/>
      </c>
      <c r="FP7" s="53" t="str">
        <f t="shared" si="158"/>
        <v/>
      </c>
      <c r="FQ7" s="53" t="str">
        <f t="shared" si="159"/>
        <v/>
      </c>
      <c r="FR7" s="57" t="str">
        <f t="shared" si="160"/>
        <v/>
      </c>
      <c r="FS7" s="52" t="str">
        <f t="shared" si="161"/>
        <v/>
      </c>
      <c r="FT7" s="53" t="str">
        <f t="shared" si="162"/>
        <v/>
      </c>
      <c r="FU7" s="53" t="str">
        <f t="shared" si="163"/>
        <v/>
      </c>
      <c r="FV7" s="53" t="str">
        <f t="shared" si="164"/>
        <v/>
      </c>
      <c r="FW7" s="57" t="str">
        <f t="shared" si="165"/>
        <v/>
      </c>
      <c r="FX7" s="52" t="str">
        <f t="shared" si="166"/>
        <v/>
      </c>
      <c r="FY7" s="53" t="str">
        <f t="shared" si="167"/>
        <v/>
      </c>
      <c r="FZ7" s="53" t="str">
        <f t="shared" si="168"/>
        <v/>
      </c>
      <c r="GA7" s="53" t="str">
        <f t="shared" si="169"/>
        <v/>
      </c>
      <c r="GB7" s="57" t="str">
        <f t="shared" si="170"/>
        <v/>
      </c>
      <c r="GC7" s="58">
        <f t="shared" si="171"/>
        <v>4</v>
      </c>
      <c r="GD7" s="53" t="str">
        <f t="shared" si="172"/>
        <v>3</v>
      </c>
      <c r="GE7" s="181">
        <f t="shared" si="173"/>
        <v>5</v>
      </c>
      <c r="GF7" s="181">
        <f t="shared" si="174"/>
        <v>12</v>
      </c>
      <c r="GG7" s="181">
        <f t="shared" si="175"/>
        <v>17</v>
      </c>
      <c r="GH7" s="130">
        <v>236</v>
      </c>
      <c r="GI7" s="53">
        <f t="shared" si="176"/>
        <v>236</v>
      </c>
      <c r="GJ7" s="53">
        <f t="shared" si="177"/>
        <v>1</v>
      </c>
      <c r="GK7" s="53" t="str">
        <f t="shared" si="178"/>
        <v/>
      </c>
      <c r="GL7" s="53">
        <f t="shared" si="179"/>
        <v>30</v>
      </c>
      <c r="GM7" s="54">
        <f t="shared" si="180"/>
        <v>30</v>
      </c>
      <c r="GN7" s="52" t="str">
        <f t="shared" si="181"/>
        <v/>
      </c>
      <c r="GO7" s="53" t="str">
        <f t="shared" si="182"/>
        <v/>
      </c>
      <c r="GP7" s="53" t="str">
        <f t="shared" si="183"/>
        <v/>
      </c>
      <c r="GQ7" s="55" t="str">
        <f t="shared" si="184"/>
        <v/>
      </c>
      <c r="GR7" s="54" t="str">
        <f t="shared" si="185"/>
        <v/>
      </c>
      <c r="GS7" s="52" t="str">
        <f t="shared" si="186"/>
        <v/>
      </c>
      <c r="GT7" s="53" t="str">
        <f t="shared" si="187"/>
        <v/>
      </c>
      <c r="GU7" s="53" t="str">
        <f t="shared" si="188"/>
        <v/>
      </c>
      <c r="GV7" s="53" t="str">
        <f t="shared" si="189"/>
        <v/>
      </c>
      <c r="GW7" s="54" t="str">
        <f t="shared" si="190"/>
        <v/>
      </c>
      <c r="GX7" s="52" t="str">
        <f t="shared" si="191"/>
        <v/>
      </c>
      <c r="GY7" s="53" t="str">
        <f t="shared" si="192"/>
        <v/>
      </c>
      <c r="GZ7" s="53" t="str">
        <f t="shared" si="193"/>
        <v/>
      </c>
      <c r="HA7" s="53" t="str">
        <f t="shared" si="194"/>
        <v/>
      </c>
      <c r="HB7" s="54" t="str">
        <f t="shared" si="195"/>
        <v/>
      </c>
      <c r="HC7" s="52" t="str">
        <f t="shared" si="196"/>
        <v/>
      </c>
      <c r="HD7" s="53" t="str">
        <f t="shared" si="197"/>
        <v/>
      </c>
      <c r="HE7" s="53" t="str">
        <f t="shared" si="198"/>
        <v/>
      </c>
      <c r="HF7" s="53" t="str">
        <f t="shared" si="199"/>
        <v/>
      </c>
      <c r="HG7" s="54" t="str">
        <f t="shared" si="200"/>
        <v/>
      </c>
      <c r="HH7" s="52" t="str">
        <f t="shared" si="201"/>
        <v/>
      </c>
      <c r="HI7" s="53" t="str">
        <f t="shared" si="202"/>
        <v/>
      </c>
      <c r="HJ7" s="53" t="str">
        <f t="shared" si="203"/>
        <v/>
      </c>
      <c r="HK7" s="53" t="str">
        <f t="shared" si="204"/>
        <v/>
      </c>
      <c r="HL7" s="54" t="str">
        <f t="shared" si="205"/>
        <v/>
      </c>
      <c r="HM7" s="58">
        <f t="shared" si="206"/>
        <v>6</v>
      </c>
      <c r="HN7" s="53" t="str">
        <f t="shared" si="207"/>
        <v>1</v>
      </c>
      <c r="HO7" s="181">
        <f t="shared" si="208"/>
        <v>5</v>
      </c>
      <c r="HP7" s="181">
        <f t="shared" si="209"/>
        <v>30</v>
      </c>
      <c r="HQ7" s="181">
        <f t="shared" si="210"/>
        <v>35</v>
      </c>
      <c r="HR7" s="130">
        <v>318</v>
      </c>
      <c r="HS7" s="53">
        <f t="shared" si="211"/>
        <v>318</v>
      </c>
      <c r="HT7" s="53">
        <f t="shared" si="212"/>
        <v>2</v>
      </c>
      <c r="HU7" s="53" t="str">
        <f t="shared" si="213"/>
        <v/>
      </c>
      <c r="HV7" s="53">
        <f t="shared" si="214"/>
        <v>20</v>
      </c>
      <c r="HW7" s="54">
        <f t="shared" si="215"/>
        <v>20</v>
      </c>
      <c r="HX7" s="52" t="str">
        <f t="shared" si="216"/>
        <v/>
      </c>
      <c r="HY7" s="53" t="str">
        <f t="shared" si="217"/>
        <v/>
      </c>
      <c r="HZ7" s="53" t="str">
        <f t="shared" si="218"/>
        <v/>
      </c>
      <c r="IA7" s="55" t="str">
        <f t="shared" si="219"/>
        <v/>
      </c>
      <c r="IB7" s="54" t="str">
        <f t="shared" si="220"/>
        <v/>
      </c>
      <c r="IC7" s="52" t="str">
        <f t="shared" si="221"/>
        <v/>
      </c>
      <c r="ID7" s="53" t="str">
        <f t="shared" si="222"/>
        <v/>
      </c>
      <c r="IE7" s="53" t="str">
        <f t="shared" si="223"/>
        <v/>
      </c>
      <c r="IF7" s="53" t="str">
        <f t="shared" si="224"/>
        <v/>
      </c>
      <c r="IG7" s="54" t="str">
        <f t="shared" si="225"/>
        <v/>
      </c>
      <c r="IH7" s="52" t="str">
        <f t="shared" si="226"/>
        <v/>
      </c>
      <c r="II7" s="53" t="str">
        <f t="shared" si="227"/>
        <v/>
      </c>
      <c r="IJ7" s="53" t="str">
        <f t="shared" si="228"/>
        <v/>
      </c>
      <c r="IK7" s="53" t="str">
        <f t="shared" si="229"/>
        <v/>
      </c>
      <c r="IL7" s="54" t="str">
        <f t="shared" si="230"/>
        <v/>
      </c>
      <c r="IM7" s="52" t="str">
        <f t="shared" si="231"/>
        <v/>
      </c>
      <c r="IN7" s="53" t="str">
        <f t="shared" si="232"/>
        <v/>
      </c>
      <c r="IO7" s="53" t="str">
        <f t="shared" si="233"/>
        <v/>
      </c>
      <c r="IP7" s="53" t="str">
        <f t="shared" si="234"/>
        <v/>
      </c>
      <c r="IQ7" s="54" t="str">
        <f t="shared" si="235"/>
        <v/>
      </c>
      <c r="IR7" s="52" t="str">
        <f t="shared" si="236"/>
        <v/>
      </c>
      <c r="IS7" s="53" t="str">
        <f t="shared" si="237"/>
        <v/>
      </c>
      <c r="IT7" s="53" t="str">
        <f t="shared" si="238"/>
        <v/>
      </c>
      <c r="IU7" s="53" t="str">
        <f t="shared" si="239"/>
        <v/>
      </c>
      <c r="IV7" s="54" t="str">
        <f t="shared" si="240"/>
        <v/>
      </c>
      <c r="IW7" s="58">
        <f t="shared" si="241"/>
        <v>5</v>
      </c>
      <c r="IX7" s="53" t="str">
        <f t="shared" si="242"/>
        <v>2</v>
      </c>
      <c r="IY7" s="181">
        <f t="shared" si="243"/>
        <v>5</v>
      </c>
      <c r="IZ7" s="181">
        <f t="shared" si="244"/>
        <v>20</v>
      </c>
      <c r="JA7" s="181">
        <f t="shared" si="245"/>
        <v>25</v>
      </c>
      <c r="JB7" s="130">
        <v>73</v>
      </c>
      <c r="JC7" s="53">
        <f t="shared" si="246"/>
        <v>73</v>
      </c>
      <c r="JD7" s="53">
        <f t="shared" si="247"/>
        <v>6</v>
      </c>
      <c r="JE7" s="53" t="str">
        <f t="shared" si="248"/>
        <v/>
      </c>
      <c r="JF7" s="53">
        <f t="shared" si="249"/>
        <v>10</v>
      </c>
      <c r="JG7" s="54">
        <f t="shared" si="250"/>
        <v>10</v>
      </c>
      <c r="JH7" s="52" t="str">
        <f t="shared" si="251"/>
        <v/>
      </c>
      <c r="JI7" s="53" t="str">
        <f t="shared" si="252"/>
        <v/>
      </c>
      <c r="JJ7" s="53" t="str">
        <f t="shared" si="253"/>
        <v/>
      </c>
      <c r="JK7" s="55" t="str">
        <f t="shared" si="254"/>
        <v/>
      </c>
      <c r="JL7" s="54" t="str">
        <f t="shared" si="255"/>
        <v/>
      </c>
      <c r="JM7" s="52" t="str">
        <f t="shared" si="256"/>
        <v/>
      </c>
      <c r="JN7" s="53" t="str">
        <f t="shared" si="257"/>
        <v/>
      </c>
      <c r="JO7" s="53" t="str">
        <f t="shared" si="258"/>
        <v/>
      </c>
      <c r="JP7" s="53" t="str">
        <f t="shared" si="259"/>
        <v/>
      </c>
      <c r="JQ7" s="54" t="str">
        <f t="shared" si="260"/>
        <v/>
      </c>
      <c r="JR7" s="52" t="str">
        <f t="shared" si="261"/>
        <v/>
      </c>
      <c r="JS7" s="53" t="str">
        <f t="shared" si="262"/>
        <v/>
      </c>
      <c r="JT7" s="53" t="str">
        <f t="shared" si="263"/>
        <v/>
      </c>
      <c r="JU7" s="53" t="str">
        <f t="shared" si="264"/>
        <v/>
      </c>
      <c r="JV7" s="54" t="str">
        <f t="shared" si="265"/>
        <v/>
      </c>
      <c r="JW7" s="52" t="str">
        <f t="shared" si="266"/>
        <v/>
      </c>
      <c r="JX7" s="53" t="str">
        <f t="shared" si="267"/>
        <v/>
      </c>
      <c r="JY7" s="53" t="str">
        <f t="shared" si="268"/>
        <v/>
      </c>
      <c r="JZ7" s="53" t="str">
        <f t="shared" si="269"/>
        <v/>
      </c>
      <c r="KA7" s="54" t="str">
        <f t="shared" si="270"/>
        <v/>
      </c>
      <c r="KB7" s="52" t="str">
        <f t="shared" si="271"/>
        <v/>
      </c>
      <c r="KC7" s="53" t="str">
        <f t="shared" si="272"/>
        <v/>
      </c>
      <c r="KD7" s="53" t="str">
        <f t="shared" si="273"/>
        <v/>
      </c>
      <c r="KE7" s="53" t="str">
        <f t="shared" si="274"/>
        <v/>
      </c>
      <c r="KF7" s="54" t="str">
        <f t="shared" si="275"/>
        <v/>
      </c>
      <c r="KG7" s="58">
        <f t="shared" si="276"/>
        <v>6</v>
      </c>
      <c r="KH7" s="53" t="str">
        <f t="shared" si="277"/>
        <v>6</v>
      </c>
      <c r="KI7" s="181">
        <f t="shared" si="278"/>
        <v>5</v>
      </c>
      <c r="KJ7" s="181">
        <f t="shared" si="279"/>
        <v>10</v>
      </c>
      <c r="KK7" s="127">
        <f t="shared" si="280"/>
        <v>15</v>
      </c>
      <c r="KL7" s="86"/>
      <c r="KM7" s="313">
        <f t="shared" si="281"/>
        <v>12</v>
      </c>
      <c r="KN7" s="60">
        <f t="shared" si="282"/>
        <v>166</v>
      </c>
      <c r="KO7" s="201"/>
      <c r="KP7" s="61">
        <f t="shared" si="283"/>
        <v>154</v>
      </c>
      <c r="KQ7" s="61">
        <f t="shared" si="284"/>
        <v>154</v>
      </c>
      <c r="KR7" s="61" t="str">
        <f t="shared" si="285"/>
        <v/>
      </c>
      <c r="KS7" s="61" t="str">
        <f t="shared" si="286"/>
        <v/>
      </c>
      <c r="KT7" s="61" t="str">
        <f t="shared" si="287"/>
        <v/>
      </c>
      <c r="KU7" s="61" t="str">
        <f t="shared" si="288"/>
        <v/>
      </c>
      <c r="KV7" s="61" t="str">
        <f t="shared" si="289"/>
        <v/>
      </c>
      <c r="KW7" s="62">
        <f t="shared" si="290"/>
        <v>2</v>
      </c>
      <c r="KX7" s="84"/>
      <c r="KY7" s="59">
        <f t="shared" si="291"/>
        <v>10</v>
      </c>
      <c r="KZ7" s="60">
        <f t="shared" si="292"/>
        <v>181</v>
      </c>
      <c r="LA7" s="201"/>
      <c r="LB7" s="61">
        <f t="shared" si="293"/>
        <v>171</v>
      </c>
      <c r="LC7" s="61" t="str">
        <f t="shared" si="294"/>
        <v/>
      </c>
      <c r="LD7" s="61" t="str">
        <f t="shared" si="295"/>
        <v/>
      </c>
      <c r="LE7" s="61">
        <f t="shared" si="296"/>
        <v>171</v>
      </c>
      <c r="LF7" s="148">
        <f t="shared" si="297"/>
        <v>2</v>
      </c>
      <c r="LG7" s="87"/>
      <c r="LH7" s="185">
        <f t="shared" si="298"/>
        <v>8</v>
      </c>
      <c r="LI7" s="87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</row>
    <row r="8" spans="1:382" s="1" customFormat="1" ht="15" x14ac:dyDescent="0.2">
      <c r="A8" s="35"/>
      <c r="B8" s="45">
        <v>3</v>
      </c>
      <c r="C8" s="46" t="s">
        <v>151</v>
      </c>
      <c r="D8" s="47" t="s">
        <v>152</v>
      </c>
      <c r="E8" s="50">
        <v>31194</v>
      </c>
      <c r="F8" s="160">
        <v>112</v>
      </c>
      <c r="G8" s="49" t="s">
        <v>99</v>
      </c>
      <c r="H8" s="50" t="str">
        <f t="shared" si="0"/>
        <v>Top Truck</v>
      </c>
      <c r="I8" s="186">
        <f t="shared" si="1"/>
        <v>149</v>
      </c>
      <c r="J8" s="178">
        <v>21</v>
      </c>
      <c r="K8" s="149">
        <f t="shared" si="2"/>
        <v>21</v>
      </c>
      <c r="L8" s="150">
        <f t="shared" si="3"/>
        <v>4</v>
      </c>
      <c r="M8" s="150" t="str">
        <f t="shared" si="4"/>
        <v/>
      </c>
      <c r="N8" s="150">
        <f t="shared" si="5"/>
        <v>0</v>
      </c>
      <c r="O8" s="150">
        <f t="shared" si="6"/>
        <v>0</v>
      </c>
      <c r="P8" s="149" t="str">
        <f t="shared" si="7"/>
        <v/>
      </c>
      <c r="Q8" s="150" t="str">
        <f t="shared" si="8"/>
        <v/>
      </c>
      <c r="R8" s="150" t="str">
        <f t="shared" si="9"/>
        <v/>
      </c>
      <c r="S8" s="150" t="str">
        <f t="shared" si="10"/>
        <v/>
      </c>
      <c r="T8" s="150" t="str">
        <f t="shared" si="11"/>
        <v/>
      </c>
      <c r="U8" s="149" t="str">
        <f t="shared" si="12"/>
        <v/>
      </c>
      <c r="V8" s="150" t="str">
        <f t="shared" si="13"/>
        <v/>
      </c>
      <c r="W8" s="150" t="str">
        <f t="shared" si="14"/>
        <v/>
      </c>
      <c r="X8" s="150" t="str">
        <f t="shared" si="15"/>
        <v/>
      </c>
      <c r="Y8" s="150" t="str">
        <f t="shared" si="16"/>
        <v/>
      </c>
      <c r="Z8" s="149" t="str">
        <f t="shared" si="17"/>
        <v/>
      </c>
      <c r="AA8" s="150" t="str">
        <f t="shared" si="18"/>
        <v/>
      </c>
      <c r="AB8" s="150" t="str">
        <f t="shared" si="19"/>
        <v/>
      </c>
      <c r="AC8" s="150" t="str">
        <f t="shared" si="20"/>
        <v/>
      </c>
      <c r="AD8" s="150" t="str">
        <f t="shared" si="21"/>
        <v/>
      </c>
      <c r="AE8" s="149" t="str">
        <f t="shared" si="22"/>
        <v/>
      </c>
      <c r="AF8" s="150" t="str">
        <f t="shared" si="23"/>
        <v/>
      </c>
      <c r="AG8" s="150" t="str">
        <f t="shared" si="24"/>
        <v/>
      </c>
      <c r="AH8" s="150" t="str">
        <f t="shared" si="25"/>
        <v/>
      </c>
      <c r="AI8" s="150" t="str">
        <f t="shared" si="26"/>
        <v/>
      </c>
      <c r="AJ8" s="149" t="str">
        <f t="shared" si="27"/>
        <v/>
      </c>
      <c r="AK8" s="150" t="str">
        <f t="shared" si="28"/>
        <v/>
      </c>
      <c r="AL8" s="150" t="str">
        <f t="shared" si="29"/>
        <v/>
      </c>
      <c r="AM8" s="150" t="str">
        <f t="shared" si="30"/>
        <v/>
      </c>
      <c r="AN8" s="307" t="str">
        <f t="shared" si="31"/>
        <v/>
      </c>
      <c r="AO8" s="56">
        <f t="shared" si="32"/>
        <v>4</v>
      </c>
      <c r="AP8" s="53" t="str">
        <f t="shared" si="33"/>
        <v>4</v>
      </c>
      <c r="AQ8" s="181">
        <f t="shared" si="34"/>
        <v>5</v>
      </c>
      <c r="AR8" s="181">
        <f t="shared" si="35"/>
        <v>0</v>
      </c>
      <c r="AS8" s="181">
        <f t="shared" si="36"/>
        <v>5</v>
      </c>
      <c r="AT8" s="130">
        <v>161</v>
      </c>
      <c r="AU8" s="55">
        <f t="shared" si="37"/>
        <v>161</v>
      </c>
      <c r="AV8" s="53">
        <f t="shared" si="38"/>
        <v>4</v>
      </c>
      <c r="AW8" s="53" t="str">
        <f t="shared" si="39"/>
        <v/>
      </c>
      <c r="AX8" s="53">
        <f t="shared" si="40"/>
        <v>10</v>
      </c>
      <c r="AY8" s="54">
        <f t="shared" si="41"/>
        <v>10</v>
      </c>
      <c r="AZ8" s="52" t="str">
        <f t="shared" si="42"/>
        <v/>
      </c>
      <c r="BA8" s="53" t="str">
        <f t="shared" si="43"/>
        <v/>
      </c>
      <c r="BB8" s="53" t="str">
        <f t="shared" si="44"/>
        <v/>
      </c>
      <c r="BC8" s="55" t="str">
        <f t="shared" si="45"/>
        <v/>
      </c>
      <c r="BD8" s="54" t="str">
        <f t="shared" si="46"/>
        <v/>
      </c>
      <c r="BE8" s="52" t="str">
        <f t="shared" si="47"/>
        <v/>
      </c>
      <c r="BF8" s="53" t="str">
        <f t="shared" si="48"/>
        <v/>
      </c>
      <c r="BG8" s="53" t="str">
        <f t="shared" si="49"/>
        <v/>
      </c>
      <c r="BH8" s="53" t="str">
        <f t="shared" si="50"/>
        <v/>
      </c>
      <c r="BI8" s="54" t="str">
        <f t="shared" si="51"/>
        <v/>
      </c>
      <c r="BJ8" s="52" t="str">
        <f t="shared" si="52"/>
        <v/>
      </c>
      <c r="BK8" s="53" t="str">
        <f t="shared" si="53"/>
        <v/>
      </c>
      <c r="BL8" s="53" t="str">
        <f t="shared" si="54"/>
        <v/>
      </c>
      <c r="BM8" s="53" t="str">
        <f t="shared" si="55"/>
        <v/>
      </c>
      <c r="BN8" s="54" t="str">
        <f t="shared" si="56"/>
        <v/>
      </c>
      <c r="BO8" s="52" t="str">
        <f t="shared" si="57"/>
        <v/>
      </c>
      <c r="BP8" s="53" t="str">
        <f t="shared" si="58"/>
        <v/>
      </c>
      <c r="BQ8" s="53" t="str">
        <f t="shared" si="59"/>
        <v/>
      </c>
      <c r="BR8" s="53" t="str">
        <f t="shared" si="60"/>
        <v/>
      </c>
      <c r="BS8" s="54" t="str">
        <f t="shared" si="61"/>
        <v/>
      </c>
      <c r="BT8" s="52" t="str">
        <f t="shared" si="62"/>
        <v/>
      </c>
      <c r="BU8" s="53" t="str">
        <f t="shared" si="63"/>
        <v/>
      </c>
      <c r="BV8" s="53" t="str">
        <f t="shared" si="64"/>
        <v/>
      </c>
      <c r="BW8" s="53" t="str">
        <f t="shared" si="65"/>
        <v/>
      </c>
      <c r="BX8" s="54" t="str">
        <f t="shared" si="66"/>
        <v/>
      </c>
      <c r="BY8" s="56">
        <f t="shared" si="67"/>
        <v>4</v>
      </c>
      <c r="BZ8" s="53" t="str">
        <f t="shared" si="68"/>
        <v>4</v>
      </c>
      <c r="CA8" s="181">
        <f t="shared" si="69"/>
        <v>5</v>
      </c>
      <c r="CB8" s="181">
        <f t="shared" si="70"/>
        <v>10</v>
      </c>
      <c r="CC8" s="181">
        <f t="shared" si="71"/>
        <v>15</v>
      </c>
      <c r="CD8" s="130">
        <v>287</v>
      </c>
      <c r="CE8" s="55">
        <f t="shared" si="72"/>
        <v>287</v>
      </c>
      <c r="CF8" s="53">
        <f t="shared" si="73"/>
        <v>4</v>
      </c>
      <c r="CG8" s="53" t="str">
        <f t="shared" si="74"/>
        <v/>
      </c>
      <c r="CH8" s="53">
        <f t="shared" si="75"/>
        <v>16</v>
      </c>
      <c r="CI8" s="54">
        <f t="shared" si="76"/>
        <v>16</v>
      </c>
      <c r="CJ8" s="52" t="str">
        <f t="shared" si="77"/>
        <v/>
      </c>
      <c r="CK8" s="53" t="str">
        <f t="shared" si="78"/>
        <v/>
      </c>
      <c r="CL8" s="53" t="str">
        <f t="shared" si="79"/>
        <v/>
      </c>
      <c r="CM8" s="55" t="str">
        <f t="shared" si="80"/>
        <v/>
      </c>
      <c r="CN8" s="54" t="str">
        <f t="shared" si="81"/>
        <v/>
      </c>
      <c r="CO8" s="52" t="str">
        <f t="shared" si="82"/>
        <v/>
      </c>
      <c r="CP8" s="53" t="str">
        <f t="shared" si="83"/>
        <v/>
      </c>
      <c r="CQ8" s="53" t="str">
        <f>IF(IF(CP8&lt;&gt;"",IF(MAX(COUNTIF($CP8:$CP$90,$CP$6:$CP$90))&gt;1,"x",""),"")&lt;&gt;"",CP8+1,"")</f>
        <v/>
      </c>
      <c r="CR8" s="53" t="str">
        <f t="shared" si="84"/>
        <v/>
      </c>
      <c r="CS8" s="54" t="str">
        <f t="shared" si="85"/>
        <v/>
      </c>
      <c r="CT8" s="52" t="str">
        <f t="shared" si="86"/>
        <v/>
      </c>
      <c r="CU8" s="53" t="str">
        <f t="shared" si="87"/>
        <v/>
      </c>
      <c r="CV8" s="53" t="str">
        <f t="shared" si="88"/>
        <v/>
      </c>
      <c r="CW8" s="53" t="str">
        <f t="shared" si="89"/>
        <v/>
      </c>
      <c r="CX8" s="54" t="str">
        <f t="shared" si="90"/>
        <v/>
      </c>
      <c r="CY8" s="52" t="str">
        <f t="shared" si="91"/>
        <v/>
      </c>
      <c r="CZ8" s="53" t="str">
        <f t="shared" si="92"/>
        <v/>
      </c>
      <c r="DA8" s="53" t="str">
        <f t="shared" si="93"/>
        <v/>
      </c>
      <c r="DB8" s="53" t="str">
        <f t="shared" si="94"/>
        <v/>
      </c>
      <c r="DC8" s="54" t="str">
        <f t="shared" si="95"/>
        <v/>
      </c>
      <c r="DD8" s="52" t="str">
        <f t="shared" si="96"/>
        <v/>
      </c>
      <c r="DE8" s="53" t="str">
        <f t="shared" si="97"/>
        <v/>
      </c>
      <c r="DF8" s="53" t="str">
        <f t="shared" si="98"/>
        <v/>
      </c>
      <c r="DG8" s="53" t="str">
        <f t="shared" si="99"/>
        <v/>
      </c>
      <c r="DH8" s="54" t="str">
        <f t="shared" si="100"/>
        <v/>
      </c>
      <c r="DI8" s="56">
        <f t="shared" si="101"/>
        <v>7</v>
      </c>
      <c r="DJ8" s="53" t="str">
        <f t="shared" si="102"/>
        <v>4</v>
      </c>
      <c r="DK8" s="53">
        <f t="shared" si="103"/>
        <v>5</v>
      </c>
      <c r="DL8" s="181">
        <f t="shared" si="104"/>
        <v>16</v>
      </c>
      <c r="DM8" s="181">
        <f t="shared" si="105"/>
        <v>21</v>
      </c>
      <c r="DN8" s="130">
        <v>282</v>
      </c>
      <c r="DO8" s="53">
        <f t="shared" si="106"/>
        <v>282</v>
      </c>
      <c r="DP8" s="53">
        <f t="shared" si="107"/>
        <v>2</v>
      </c>
      <c r="DQ8" s="53" t="str">
        <f t="shared" si="108"/>
        <v/>
      </c>
      <c r="DR8" s="53">
        <f t="shared" si="109"/>
        <v>16</v>
      </c>
      <c r="DS8" s="54">
        <f t="shared" si="110"/>
        <v>16</v>
      </c>
      <c r="DT8" s="52" t="str">
        <f t="shared" si="111"/>
        <v/>
      </c>
      <c r="DU8" s="53" t="str">
        <f t="shared" si="112"/>
        <v/>
      </c>
      <c r="DV8" s="53" t="str">
        <f t="shared" si="113"/>
        <v/>
      </c>
      <c r="DW8" s="55" t="str">
        <f t="shared" si="114"/>
        <v/>
      </c>
      <c r="DX8" s="54" t="str">
        <f t="shared" si="115"/>
        <v/>
      </c>
      <c r="DY8" s="52" t="str">
        <f t="shared" si="116"/>
        <v/>
      </c>
      <c r="DZ8" s="53" t="str">
        <f t="shared" si="117"/>
        <v/>
      </c>
      <c r="EA8" s="53" t="str">
        <f t="shared" si="118"/>
        <v/>
      </c>
      <c r="EB8" s="53" t="str">
        <f t="shared" si="119"/>
        <v/>
      </c>
      <c r="EC8" s="54" t="str">
        <f t="shared" si="120"/>
        <v/>
      </c>
      <c r="ED8" s="52" t="str">
        <f t="shared" si="121"/>
        <v/>
      </c>
      <c r="EE8" s="53" t="str">
        <f t="shared" si="122"/>
        <v/>
      </c>
      <c r="EF8" s="53" t="str">
        <f t="shared" si="123"/>
        <v/>
      </c>
      <c r="EG8" s="53" t="str">
        <f t="shared" si="124"/>
        <v/>
      </c>
      <c r="EH8" s="54" t="str">
        <f t="shared" si="125"/>
        <v/>
      </c>
      <c r="EI8" s="52" t="str">
        <f t="shared" si="126"/>
        <v/>
      </c>
      <c r="EJ8" s="53" t="str">
        <f t="shared" si="127"/>
        <v/>
      </c>
      <c r="EK8" s="53" t="str">
        <f t="shared" si="128"/>
        <v/>
      </c>
      <c r="EL8" s="53" t="str">
        <f t="shared" si="129"/>
        <v/>
      </c>
      <c r="EM8" s="54" t="str">
        <f t="shared" si="130"/>
        <v/>
      </c>
      <c r="EN8" s="52" t="str">
        <f t="shared" si="131"/>
        <v/>
      </c>
      <c r="EO8" s="53" t="str">
        <f t="shared" si="132"/>
        <v/>
      </c>
      <c r="EP8" s="53" t="str">
        <f t="shared" si="133"/>
        <v/>
      </c>
      <c r="EQ8" s="53" t="str">
        <f t="shared" si="134"/>
        <v/>
      </c>
      <c r="ER8" s="54" t="str">
        <f t="shared" si="135"/>
        <v/>
      </c>
      <c r="ES8" s="58">
        <f t="shared" si="136"/>
        <v>4</v>
      </c>
      <c r="ET8" s="53" t="str">
        <f t="shared" si="137"/>
        <v>2</v>
      </c>
      <c r="EU8" s="181">
        <f t="shared" si="138"/>
        <v>5</v>
      </c>
      <c r="EV8" s="181">
        <f t="shared" si="139"/>
        <v>16</v>
      </c>
      <c r="EW8" s="181">
        <f t="shared" si="140"/>
        <v>21</v>
      </c>
      <c r="EX8" s="130">
        <v>275</v>
      </c>
      <c r="EY8" s="53">
        <f t="shared" si="141"/>
        <v>275</v>
      </c>
      <c r="EZ8" s="53">
        <f t="shared" si="142"/>
        <v>4</v>
      </c>
      <c r="FA8" s="53" t="str">
        <f t="shared" si="143"/>
        <v/>
      </c>
      <c r="FB8" s="53">
        <f t="shared" si="144"/>
        <v>10</v>
      </c>
      <c r="FC8" s="57">
        <f t="shared" si="145"/>
        <v>10</v>
      </c>
      <c r="FD8" s="52" t="str">
        <f t="shared" si="146"/>
        <v/>
      </c>
      <c r="FE8" s="53" t="str">
        <f t="shared" si="147"/>
        <v/>
      </c>
      <c r="FF8" s="53" t="str">
        <f t="shared" si="148"/>
        <v/>
      </c>
      <c r="FG8" s="55" t="str">
        <f t="shared" si="149"/>
        <v/>
      </c>
      <c r="FH8" s="57" t="str">
        <f t="shared" si="150"/>
        <v/>
      </c>
      <c r="FI8" s="52" t="str">
        <f t="shared" si="151"/>
        <v/>
      </c>
      <c r="FJ8" s="53" t="str">
        <f t="shared" si="152"/>
        <v/>
      </c>
      <c r="FK8" s="53" t="str">
        <f t="shared" si="153"/>
        <v/>
      </c>
      <c r="FL8" s="53" t="str">
        <f t="shared" si="154"/>
        <v/>
      </c>
      <c r="FM8" s="57" t="str">
        <f t="shared" si="155"/>
        <v/>
      </c>
      <c r="FN8" s="52" t="str">
        <f t="shared" si="156"/>
        <v/>
      </c>
      <c r="FO8" s="53" t="str">
        <f t="shared" si="157"/>
        <v/>
      </c>
      <c r="FP8" s="53" t="str">
        <f t="shared" si="158"/>
        <v/>
      </c>
      <c r="FQ8" s="53" t="str">
        <f t="shared" si="159"/>
        <v/>
      </c>
      <c r="FR8" s="57" t="str">
        <f t="shared" si="160"/>
        <v/>
      </c>
      <c r="FS8" s="52" t="str">
        <f t="shared" si="161"/>
        <v/>
      </c>
      <c r="FT8" s="53" t="str">
        <f t="shared" si="162"/>
        <v/>
      </c>
      <c r="FU8" s="53" t="str">
        <f t="shared" si="163"/>
        <v/>
      </c>
      <c r="FV8" s="53" t="str">
        <f t="shared" si="164"/>
        <v/>
      </c>
      <c r="FW8" s="57" t="str">
        <f t="shared" si="165"/>
        <v/>
      </c>
      <c r="FX8" s="52" t="str">
        <f t="shared" si="166"/>
        <v/>
      </c>
      <c r="FY8" s="53" t="str">
        <f t="shared" si="167"/>
        <v/>
      </c>
      <c r="FZ8" s="53" t="str">
        <f t="shared" si="168"/>
        <v/>
      </c>
      <c r="GA8" s="53" t="str">
        <f t="shared" si="169"/>
        <v/>
      </c>
      <c r="GB8" s="57" t="str">
        <f t="shared" si="170"/>
        <v/>
      </c>
      <c r="GC8" s="58">
        <f t="shared" si="171"/>
        <v>4</v>
      </c>
      <c r="GD8" s="53" t="str">
        <f t="shared" si="172"/>
        <v>4</v>
      </c>
      <c r="GE8" s="181">
        <f t="shared" si="173"/>
        <v>5</v>
      </c>
      <c r="GF8" s="181">
        <f t="shared" si="174"/>
        <v>10</v>
      </c>
      <c r="GG8" s="181">
        <f t="shared" si="175"/>
        <v>15</v>
      </c>
      <c r="GH8" s="130">
        <v>118</v>
      </c>
      <c r="GI8" s="53">
        <f t="shared" si="176"/>
        <v>118</v>
      </c>
      <c r="GJ8" s="53">
        <f t="shared" si="177"/>
        <v>3</v>
      </c>
      <c r="GK8" s="53" t="str">
        <f t="shared" si="178"/>
        <v/>
      </c>
      <c r="GL8" s="53">
        <f t="shared" si="179"/>
        <v>20</v>
      </c>
      <c r="GM8" s="54">
        <f t="shared" si="180"/>
        <v>20</v>
      </c>
      <c r="GN8" s="52" t="str">
        <f t="shared" si="181"/>
        <v/>
      </c>
      <c r="GO8" s="53" t="str">
        <f t="shared" si="182"/>
        <v/>
      </c>
      <c r="GP8" s="53" t="str">
        <f t="shared" si="183"/>
        <v/>
      </c>
      <c r="GQ8" s="55" t="str">
        <f t="shared" si="184"/>
        <v/>
      </c>
      <c r="GR8" s="54" t="str">
        <f t="shared" si="185"/>
        <v/>
      </c>
      <c r="GS8" s="52" t="str">
        <f t="shared" si="186"/>
        <v/>
      </c>
      <c r="GT8" s="53" t="str">
        <f t="shared" si="187"/>
        <v/>
      </c>
      <c r="GU8" s="53" t="str">
        <f t="shared" si="188"/>
        <v/>
      </c>
      <c r="GV8" s="53" t="str">
        <f t="shared" si="189"/>
        <v/>
      </c>
      <c r="GW8" s="54" t="str">
        <f t="shared" si="190"/>
        <v/>
      </c>
      <c r="GX8" s="52" t="str">
        <f t="shared" si="191"/>
        <v/>
      </c>
      <c r="GY8" s="53" t="str">
        <f t="shared" si="192"/>
        <v/>
      </c>
      <c r="GZ8" s="53" t="str">
        <f t="shared" si="193"/>
        <v/>
      </c>
      <c r="HA8" s="53" t="str">
        <f t="shared" si="194"/>
        <v/>
      </c>
      <c r="HB8" s="54" t="str">
        <f t="shared" si="195"/>
        <v/>
      </c>
      <c r="HC8" s="52" t="str">
        <f t="shared" si="196"/>
        <v/>
      </c>
      <c r="HD8" s="53" t="str">
        <f t="shared" si="197"/>
        <v/>
      </c>
      <c r="HE8" s="53" t="str">
        <f t="shared" si="198"/>
        <v/>
      </c>
      <c r="HF8" s="53" t="str">
        <f t="shared" si="199"/>
        <v/>
      </c>
      <c r="HG8" s="54" t="str">
        <f t="shared" si="200"/>
        <v/>
      </c>
      <c r="HH8" s="52" t="str">
        <f t="shared" si="201"/>
        <v/>
      </c>
      <c r="HI8" s="53" t="str">
        <f t="shared" si="202"/>
        <v/>
      </c>
      <c r="HJ8" s="53" t="str">
        <f t="shared" si="203"/>
        <v/>
      </c>
      <c r="HK8" s="53" t="str">
        <f t="shared" si="204"/>
        <v/>
      </c>
      <c r="HL8" s="54" t="str">
        <f t="shared" si="205"/>
        <v/>
      </c>
      <c r="HM8" s="58">
        <f t="shared" si="206"/>
        <v>6</v>
      </c>
      <c r="HN8" s="53" t="str">
        <f t="shared" si="207"/>
        <v>3</v>
      </c>
      <c r="HO8" s="181">
        <f t="shared" si="208"/>
        <v>5</v>
      </c>
      <c r="HP8" s="181">
        <f t="shared" si="209"/>
        <v>20</v>
      </c>
      <c r="HQ8" s="181">
        <f t="shared" si="210"/>
        <v>25</v>
      </c>
      <c r="HR8" s="130">
        <v>343</v>
      </c>
      <c r="HS8" s="53">
        <f t="shared" si="211"/>
        <v>343</v>
      </c>
      <c r="HT8" s="53">
        <f t="shared" si="212"/>
        <v>1</v>
      </c>
      <c r="HU8" s="53" t="str">
        <f t="shared" si="213"/>
        <v/>
      </c>
      <c r="HV8" s="53">
        <f t="shared" si="214"/>
        <v>25</v>
      </c>
      <c r="HW8" s="54">
        <f t="shared" si="215"/>
        <v>25</v>
      </c>
      <c r="HX8" s="52" t="str">
        <f t="shared" si="216"/>
        <v/>
      </c>
      <c r="HY8" s="53" t="str">
        <f t="shared" si="217"/>
        <v/>
      </c>
      <c r="HZ8" s="53" t="str">
        <f t="shared" si="218"/>
        <v/>
      </c>
      <c r="IA8" s="55" t="str">
        <f t="shared" si="219"/>
        <v/>
      </c>
      <c r="IB8" s="54" t="str">
        <f t="shared" si="220"/>
        <v/>
      </c>
      <c r="IC8" s="52" t="str">
        <f t="shared" si="221"/>
        <v/>
      </c>
      <c r="ID8" s="53" t="str">
        <f t="shared" si="222"/>
        <v/>
      </c>
      <c r="IE8" s="53" t="str">
        <f t="shared" si="223"/>
        <v/>
      </c>
      <c r="IF8" s="53" t="str">
        <f t="shared" si="224"/>
        <v/>
      </c>
      <c r="IG8" s="54" t="str">
        <f t="shared" si="225"/>
        <v/>
      </c>
      <c r="IH8" s="52" t="str">
        <f t="shared" si="226"/>
        <v/>
      </c>
      <c r="II8" s="53" t="str">
        <f t="shared" si="227"/>
        <v/>
      </c>
      <c r="IJ8" s="53" t="str">
        <f t="shared" si="228"/>
        <v/>
      </c>
      <c r="IK8" s="53" t="str">
        <f t="shared" si="229"/>
        <v/>
      </c>
      <c r="IL8" s="54" t="str">
        <f t="shared" si="230"/>
        <v/>
      </c>
      <c r="IM8" s="52" t="str">
        <f t="shared" si="231"/>
        <v/>
      </c>
      <c r="IN8" s="53" t="str">
        <f t="shared" si="232"/>
        <v/>
      </c>
      <c r="IO8" s="53" t="str">
        <f t="shared" si="233"/>
        <v/>
      </c>
      <c r="IP8" s="53" t="str">
        <f t="shared" si="234"/>
        <v/>
      </c>
      <c r="IQ8" s="54" t="str">
        <f t="shared" si="235"/>
        <v/>
      </c>
      <c r="IR8" s="52" t="str">
        <f t="shared" si="236"/>
        <v/>
      </c>
      <c r="IS8" s="53" t="str">
        <f t="shared" si="237"/>
        <v/>
      </c>
      <c r="IT8" s="53" t="str">
        <f t="shared" si="238"/>
        <v/>
      </c>
      <c r="IU8" s="53" t="str">
        <f t="shared" si="239"/>
        <v/>
      </c>
      <c r="IV8" s="54" t="str">
        <f t="shared" si="240"/>
        <v/>
      </c>
      <c r="IW8" s="58">
        <f t="shared" si="241"/>
        <v>5</v>
      </c>
      <c r="IX8" s="53" t="str">
        <f t="shared" si="242"/>
        <v>1</v>
      </c>
      <c r="IY8" s="181">
        <f t="shared" si="243"/>
        <v>5</v>
      </c>
      <c r="IZ8" s="181">
        <f t="shared" si="244"/>
        <v>25</v>
      </c>
      <c r="JA8" s="181">
        <f t="shared" si="245"/>
        <v>30</v>
      </c>
      <c r="JB8" s="130">
        <v>124</v>
      </c>
      <c r="JC8" s="53">
        <f t="shared" si="246"/>
        <v>124</v>
      </c>
      <c r="JD8" s="53">
        <f t="shared" si="247"/>
        <v>5</v>
      </c>
      <c r="JE8" s="53" t="str">
        <f t="shared" si="248"/>
        <v/>
      </c>
      <c r="JF8" s="53">
        <f t="shared" si="249"/>
        <v>12</v>
      </c>
      <c r="JG8" s="54">
        <f t="shared" si="250"/>
        <v>12</v>
      </c>
      <c r="JH8" s="52" t="str">
        <f t="shared" si="251"/>
        <v/>
      </c>
      <c r="JI8" s="53" t="str">
        <f t="shared" si="252"/>
        <v/>
      </c>
      <c r="JJ8" s="53" t="str">
        <f t="shared" si="253"/>
        <v/>
      </c>
      <c r="JK8" s="55" t="str">
        <f t="shared" si="254"/>
        <v/>
      </c>
      <c r="JL8" s="54" t="str">
        <f t="shared" si="255"/>
        <v/>
      </c>
      <c r="JM8" s="52" t="str">
        <f t="shared" si="256"/>
        <v/>
      </c>
      <c r="JN8" s="53" t="str">
        <f t="shared" si="257"/>
        <v/>
      </c>
      <c r="JO8" s="53" t="str">
        <f t="shared" si="258"/>
        <v/>
      </c>
      <c r="JP8" s="53" t="str">
        <f t="shared" si="259"/>
        <v/>
      </c>
      <c r="JQ8" s="54" t="str">
        <f t="shared" si="260"/>
        <v/>
      </c>
      <c r="JR8" s="52" t="str">
        <f t="shared" si="261"/>
        <v/>
      </c>
      <c r="JS8" s="53" t="str">
        <f t="shared" si="262"/>
        <v/>
      </c>
      <c r="JT8" s="53" t="str">
        <f t="shared" si="263"/>
        <v/>
      </c>
      <c r="JU8" s="53" t="str">
        <f t="shared" si="264"/>
        <v/>
      </c>
      <c r="JV8" s="54" t="str">
        <f t="shared" si="265"/>
        <v/>
      </c>
      <c r="JW8" s="52" t="str">
        <f t="shared" si="266"/>
        <v/>
      </c>
      <c r="JX8" s="53" t="str">
        <f t="shared" si="267"/>
        <v/>
      </c>
      <c r="JY8" s="53" t="str">
        <f t="shared" si="268"/>
        <v/>
      </c>
      <c r="JZ8" s="53" t="str">
        <f t="shared" si="269"/>
        <v/>
      </c>
      <c r="KA8" s="54" t="str">
        <f t="shared" si="270"/>
        <v/>
      </c>
      <c r="KB8" s="52" t="str">
        <f t="shared" si="271"/>
        <v/>
      </c>
      <c r="KC8" s="53" t="str">
        <f t="shared" si="272"/>
        <v/>
      </c>
      <c r="KD8" s="53" t="str">
        <f t="shared" si="273"/>
        <v/>
      </c>
      <c r="KE8" s="53" t="str">
        <f t="shared" si="274"/>
        <v/>
      </c>
      <c r="KF8" s="54" t="str">
        <f t="shared" si="275"/>
        <v/>
      </c>
      <c r="KG8" s="58">
        <f t="shared" si="276"/>
        <v>6</v>
      </c>
      <c r="KH8" s="53" t="str">
        <f t="shared" si="277"/>
        <v>5</v>
      </c>
      <c r="KI8" s="181">
        <f t="shared" si="278"/>
        <v>5</v>
      </c>
      <c r="KJ8" s="181">
        <f t="shared" si="279"/>
        <v>12</v>
      </c>
      <c r="KK8" s="127">
        <f t="shared" si="280"/>
        <v>17</v>
      </c>
      <c r="KL8" s="86"/>
      <c r="KM8" s="313">
        <f t="shared" si="281"/>
        <v>0</v>
      </c>
      <c r="KN8" s="60">
        <f t="shared" si="282"/>
        <v>132</v>
      </c>
      <c r="KO8" s="201"/>
      <c r="KP8" s="61">
        <f t="shared" si="283"/>
        <v>132</v>
      </c>
      <c r="KQ8" s="61">
        <f t="shared" si="284"/>
        <v>132</v>
      </c>
      <c r="KR8" s="61" t="str">
        <f t="shared" si="285"/>
        <v/>
      </c>
      <c r="KS8" s="61" t="str">
        <f t="shared" si="286"/>
        <v/>
      </c>
      <c r="KT8" s="61" t="str">
        <f t="shared" si="287"/>
        <v/>
      </c>
      <c r="KU8" s="61" t="str">
        <f t="shared" si="288"/>
        <v/>
      </c>
      <c r="KV8" s="61" t="str">
        <f t="shared" si="289"/>
        <v/>
      </c>
      <c r="KW8" s="62">
        <f t="shared" si="290"/>
        <v>3</v>
      </c>
      <c r="KX8" s="84"/>
      <c r="KY8" s="59">
        <f t="shared" si="291"/>
        <v>0</v>
      </c>
      <c r="KZ8" s="60">
        <f t="shared" si="292"/>
        <v>149</v>
      </c>
      <c r="LA8" s="201"/>
      <c r="LB8" s="61">
        <f t="shared" si="293"/>
        <v>149</v>
      </c>
      <c r="LC8" s="61" t="str">
        <f t="shared" si="294"/>
        <v/>
      </c>
      <c r="LD8" s="61" t="str">
        <f t="shared" si="295"/>
        <v/>
      </c>
      <c r="LE8" s="61">
        <f t="shared" si="296"/>
        <v>149</v>
      </c>
      <c r="LF8" s="148">
        <f t="shared" si="297"/>
        <v>3</v>
      </c>
      <c r="LG8" s="87"/>
      <c r="LH8" s="185">
        <f t="shared" si="298"/>
        <v>8</v>
      </c>
      <c r="LI8" s="87"/>
      <c r="LJ8" s="35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  <c r="MU8" s="35"/>
      <c r="MV8" s="35"/>
      <c r="MW8" s="35"/>
      <c r="MX8" s="35"/>
      <c r="MY8" s="35"/>
      <c r="MZ8" s="35"/>
      <c r="NA8" s="35"/>
      <c r="NB8" s="35"/>
      <c r="NC8" s="35"/>
      <c r="ND8" s="35"/>
      <c r="NE8" s="35"/>
      <c r="NF8" s="35"/>
      <c r="NG8" s="35"/>
      <c r="NH8" s="35"/>
      <c r="NI8" s="35"/>
      <c r="NJ8" s="35"/>
      <c r="NK8" s="35"/>
      <c r="NL8" s="35"/>
      <c r="NM8" s="35"/>
      <c r="NN8" s="35"/>
      <c r="NO8" s="35"/>
      <c r="NP8" s="35"/>
      <c r="NQ8" s="35"/>
      <c r="NR8" s="35"/>
    </row>
    <row r="9" spans="1:382" s="1" customFormat="1" ht="15" x14ac:dyDescent="0.2">
      <c r="A9" s="35"/>
      <c r="B9" s="45">
        <v>4</v>
      </c>
      <c r="C9" s="46" t="s">
        <v>29</v>
      </c>
      <c r="D9" s="47" t="s">
        <v>130</v>
      </c>
      <c r="E9" s="50">
        <v>4448</v>
      </c>
      <c r="F9" s="160">
        <v>109</v>
      </c>
      <c r="G9" s="49" t="s">
        <v>99</v>
      </c>
      <c r="H9" s="50" t="str">
        <f t="shared" si="0"/>
        <v>Top Truck</v>
      </c>
      <c r="I9" s="186">
        <f t="shared" si="1"/>
        <v>120</v>
      </c>
      <c r="J9" s="178">
        <v>320</v>
      </c>
      <c r="K9" s="149">
        <f t="shared" si="2"/>
        <v>320</v>
      </c>
      <c r="L9" s="150">
        <f t="shared" si="3"/>
        <v>3</v>
      </c>
      <c r="M9" s="150" t="str">
        <f t="shared" si="4"/>
        <v/>
      </c>
      <c r="N9" s="150">
        <f t="shared" si="5"/>
        <v>12</v>
      </c>
      <c r="O9" s="150">
        <f t="shared" si="6"/>
        <v>12</v>
      </c>
      <c r="P9" s="149" t="str">
        <f t="shared" si="7"/>
        <v/>
      </c>
      <c r="Q9" s="150" t="str">
        <f t="shared" si="8"/>
        <v/>
      </c>
      <c r="R9" s="150" t="str">
        <f t="shared" si="9"/>
        <v/>
      </c>
      <c r="S9" s="150" t="str">
        <f t="shared" si="10"/>
        <v/>
      </c>
      <c r="T9" s="150" t="str">
        <f t="shared" si="11"/>
        <v/>
      </c>
      <c r="U9" s="149" t="str">
        <f t="shared" si="12"/>
        <v/>
      </c>
      <c r="V9" s="150" t="str">
        <f t="shared" si="13"/>
        <v/>
      </c>
      <c r="W9" s="150" t="str">
        <f t="shared" si="14"/>
        <v/>
      </c>
      <c r="X9" s="150" t="str">
        <f t="shared" si="15"/>
        <v/>
      </c>
      <c r="Y9" s="150" t="str">
        <f t="shared" si="16"/>
        <v/>
      </c>
      <c r="Z9" s="149" t="str">
        <f t="shared" si="17"/>
        <v/>
      </c>
      <c r="AA9" s="150" t="str">
        <f t="shared" si="18"/>
        <v/>
      </c>
      <c r="AB9" s="150" t="str">
        <f t="shared" si="19"/>
        <v/>
      </c>
      <c r="AC9" s="150" t="str">
        <f t="shared" si="20"/>
        <v/>
      </c>
      <c r="AD9" s="150" t="str">
        <f t="shared" si="21"/>
        <v/>
      </c>
      <c r="AE9" s="149" t="str">
        <f t="shared" si="22"/>
        <v/>
      </c>
      <c r="AF9" s="150" t="str">
        <f t="shared" si="23"/>
        <v/>
      </c>
      <c r="AG9" s="150" t="str">
        <f t="shared" si="24"/>
        <v/>
      </c>
      <c r="AH9" s="150" t="str">
        <f t="shared" si="25"/>
        <v/>
      </c>
      <c r="AI9" s="150" t="str">
        <f t="shared" si="26"/>
        <v/>
      </c>
      <c r="AJ9" s="149" t="str">
        <f t="shared" si="27"/>
        <v/>
      </c>
      <c r="AK9" s="150" t="str">
        <f t="shared" si="28"/>
        <v/>
      </c>
      <c r="AL9" s="150" t="str">
        <f t="shared" si="29"/>
        <v/>
      </c>
      <c r="AM9" s="150" t="str">
        <f t="shared" si="30"/>
        <v/>
      </c>
      <c r="AN9" s="307" t="str">
        <f t="shared" si="31"/>
        <v/>
      </c>
      <c r="AO9" s="56">
        <f t="shared" si="32"/>
        <v>4</v>
      </c>
      <c r="AP9" s="53" t="str">
        <f t="shared" si="33"/>
        <v>3</v>
      </c>
      <c r="AQ9" s="181">
        <f t="shared" si="34"/>
        <v>5</v>
      </c>
      <c r="AR9" s="181">
        <f t="shared" si="35"/>
        <v>12</v>
      </c>
      <c r="AS9" s="181">
        <f t="shared" si="36"/>
        <v>17</v>
      </c>
      <c r="AT9" s="130">
        <v>266</v>
      </c>
      <c r="AU9" s="55">
        <f t="shared" si="37"/>
        <v>266</v>
      </c>
      <c r="AV9" s="53">
        <f t="shared" si="38"/>
        <v>3</v>
      </c>
      <c r="AW9" s="53" t="str">
        <f t="shared" si="39"/>
        <v/>
      </c>
      <c r="AX9" s="53">
        <f t="shared" si="40"/>
        <v>12</v>
      </c>
      <c r="AY9" s="54">
        <f t="shared" si="41"/>
        <v>12</v>
      </c>
      <c r="AZ9" s="52" t="str">
        <f t="shared" si="42"/>
        <v/>
      </c>
      <c r="BA9" s="53" t="str">
        <f t="shared" si="43"/>
        <v/>
      </c>
      <c r="BB9" s="53" t="str">
        <f t="shared" si="44"/>
        <v/>
      </c>
      <c r="BC9" s="55" t="str">
        <f t="shared" si="45"/>
        <v/>
      </c>
      <c r="BD9" s="54" t="str">
        <f t="shared" si="46"/>
        <v/>
      </c>
      <c r="BE9" s="52" t="str">
        <f t="shared" si="47"/>
        <v/>
      </c>
      <c r="BF9" s="53" t="str">
        <f t="shared" si="48"/>
        <v/>
      </c>
      <c r="BG9" s="53" t="str">
        <f t="shared" si="49"/>
        <v/>
      </c>
      <c r="BH9" s="53" t="str">
        <f t="shared" si="50"/>
        <v/>
      </c>
      <c r="BI9" s="54" t="str">
        <f t="shared" si="51"/>
        <v/>
      </c>
      <c r="BJ9" s="52" t="str">
        <f t="shared" si="52"/>
        <v/>
      </c>
      <c r="BK9" s="53" t="str">
        <f t="shared" si="53"/>
        <v/>
      </c>
      <c r="BL9" s="53" t="str">
        <f t="shared" si="54"/>
        <v/>
      </c>
      <c r="BM9" s="53" t="str">
        <f t="shared" si="55"/>
        <v/>
      </c>
      <c r="BN9" s="54" t="str">
        <f t="shared" si="56"/>
        <v/>
      </c>
      <c r="BO9" s="52" t="str">
        <f t="shared" si="57"/>
        <v/>
      </c>
      <c r="BP9" s="53" t="str">
        <f t="shared" si="58"/>
        <v/>
      </c>
      <c r="BQ9" s="53" t="str">
        <f t="shared" si="59"/>
        <v/>
      </c>
      <c r="BR9" s="53" t="str">
        <f t="shared" si="60"/>
        <v/>
      </c>
      <c r="BS9" s="54" t="str">
        <f t="shared" si="61"/>
        <v/>
      </c>
      <c r="BT9" s="52" t="str">
        <f t="shared" si="62"/>
        <v/>
      </c>
      <c r="BU9" s="53" t="str">
        <f t="shared" si="63"/>
        <v/>
      </c>
      <c r="BV9" s="53" t="str">
        <f t="shared" si="64"/>
        <v/>
      </c>
      <c r="BW9" s="53" t="str">
        <f t="shared" si="65"/>
        <v/>
      </c>
      <c r="BX9" s="54" t="str">
        <f t="shared" si="66"/>
        <v/>
      </c>
      <c r="BY9" s="56">
        <f t="shared" si="67"/>
        <v>4</v>
      </c>
      <c r="BZ9" s="53" t="str">
        <f t="shared" si="68"/>
        <v>3</v>
      </c>
      <c r="CA9" s="181">
        <f t="shared" si="69"/>
        <v>5</v>
      </c>
      <c r="CB9" s="181">
        <f t="shared" si="70"/>
        <v>12</v>
      </c>
      <c r="CC9" s="181">
        <f t="shared" si="71"/>
        <v>17</v>
      </c>
      <c r="CD9" s="130">
        <v>331</v>
      </c>
      <c r="CE9" s="55">
        <f t="shared" si="72"/>
        <v>331</v>
      </c>
      <c r="CF9" s="53">
        <f t="shared" si="73"/>
        <v>3</v>
      </c>
      <c r="CG9" s="53" t="str">
        <f t="shared" si="74"/>
        <v/>
      </c>
      <c r="CH9" s="53">
        <f t="shared" si="75"/>
        <v>20</v>
      </c>
      <c r="CI9" s="54">
        <f t="shared" si="76"/>
        <v>20</v>
      </c>
      <c r="CJ9" s="52" t="str">
        <f t="shared" si="77"/>
        <v/>
      </c>
      <c r="CK9" s="53" t="str">
        <f t="shared" si="78"/>
        <v/>
      </c>
      <c r="CL9" s="53" t="str">
        <f t="shared" si="79"/>
        <v/>
      </c>
      <c r="CM9" s="55" t="str">
        <f t="shared" si="80"/>
        <v/>
      </c>
      <c r="CN9" s="54" t="str">
        <f t="shared" si="81"/>
        <v/>
      </c>
      <c r="CO9" s="52" t="str">
        <f t="shared" si="82"/>
        <v/>
      </c>
      <c r="CP9" s="53" t="str">
        <f t="shared" si="83"/>
        <v/>
      </c>
      <c r="CQ9" s="53" t="str">
        <f>IF(IF(CP9&lt;&gt;"",IF(MAX(COUNTIF($CP9:$CP$90,$CP$6:$CP$90))&gt;1,"x",""),"")&lt;&gt;"",CP9+1,"")</f>
        <v/>
      </c>
      <c r="CR9" s="53" t="str">
        <f t="shared" si="84"/>
        <v/>
      </c>
      <c r="CS9" s="54" t="str">
        <f t="shared" si="85"/>
        <v/>
      </c>
      <c r="CT9" s="52" t="str">
        <f t="shared" si="86"/>
        <v/>
      </c>
      <c r="CU9" s="53" t="str">
        <f t="shared" si="87"/>
        <v/>
      </c>
      <c r="CV9" s="53" t="str">
        <f t="shared" si="88"/>
        <v/>
      </c>
      <c r="CW9" s="53" t="str">
        <f t="shared" si="89"/>
        <v/>
      </c>
      <c r="CX9" s="54" t="str">
        <f t="shared" si="90"/>
        <v/>
      </c>
      <c r="CY9" s="52" t="str">
        <f t="shared" si="91"/>
        <v/>
      </c>
      <c r="CZ9" s="53" t="str">
        <f t="shared" si="92"/>
        <v/>
      </c>
      <c r="DA9" s="53" t="str">
        <f t="shared" si="93"/>
        <v/>
      </c>
      <c r="DB9" s="53" t="str">
        <f t="shared" si="94"/>
        <v/>
      </c>
      <c r="DC9" s="54" t="str">
        <f t="shared" si="95"/>
        <v/>
      </c>
      <c r="DD9" s="52" t="str">
        <f t="shared" si="96"/>
        <v/>
      </c>
      <c r="DE9" s="53" t="str">
        <f t="shared" si="97"/>
        <v/>
      </c>
      <c r="DF9" s="53" t="str">
        <f t="shared" si="98"/>
        <v/>
      </c>
      <c r="DG9" s="53" t="str">
        <f t="shared" si="99"/>
        <v/>
      </c>
      <c r="DH9" s="54" t="str">
        <f t="shared" si="100"/>
        <v/>
      </c>
      <c r="DI9" s="56">
        <f t="shared" si="101"/>
        <v>7</v>
      </c>
      <c r="DJ9" s="53" t="str">
        <f t="shared" si="102"/>
        <v>3</v>
      </c>
      <c r="DK9" s="53">
        <f t="shared" si="103"/>
        <v>5</v>
      </c>
      <c r="DL9" s="181">
        <f t="shared" si="104"/>
        <v>20</v>
      </c>
      <c r="DM9" s="181">
        <f t="shared" si="105"/>
        <v>25</v>
      </c>
      <c r="DN9" s="130"/>
      <c r="DO9" s="53" t="str">
        <f t="shared" si="106"/>
        <v/>
      </c>
      <c r="DP9" s="53" t="str">
        <f t="shared" si="107"/>
        <v/>
      </c>
      <c r="DQ9" s="53" t="str">
        <f t="shared" si="108"/>
        <v/>
      </c>
      <c r="DR9" s="53" t="str">
        <f t="shared" si="109"/>
        <v/>
      </c>
      <c r="DS9" s="54" t="str">
        <f t="shared" si="110"/>
        <v/>
      </c>
      <c r="DT9" s="52" t="str">
        <f t="shared" si="111"/>
        <v/>
      </c>
      <c r="DU9" s="53" t="str">
        <f t="shared" si="112"/>
        <v/>
      </c>
      <c r="DV9" s="53" t="str">
        <f t="shared" si="113"/>
        <v/>
      </c>
      <c r="DW9" s="55" t="str">
        <f t="shared" si="114"/>
        <v/>
      </c>
      <c r="DX9" s="54" t="str">
        <f t="shared" si="115"/>
        <v/>
      </c>
      <c r="DY9" s="52" t="str">
        <f t="shared" si="116"/>
        <v/>
      </c>
      <c r="DZ9" s="53" t="str">
        <f t="shared" si="117"/>
        <v/>
      </c>
      <c r="EA9" s="53" t="str">
        <f t="shared" si="118"/>
        <v/>
      </c>
      <c r="EB9" s="53" t="str">
        <f t="shared" si="119"/>
        <v/>
      </c>
      <c r="EC9" s="54" t="str">
        <f t="shared" si="120"/>
        <v/>
      </c>
      <c r="ED9" s="52" t="str">
        <f t="shared" si="121"/>
        <v/>
      </c>
      <c r="EE9" s="53" t="str">
        <f t="shared" si="122"/>
        <v/>
      </c>
      <c r="EF9" s="53" t="str">
        <f t="shared" si="123"/>
        <v/>
      </c>
      <c r="EG9" s="53" t="str">
        <f t="shared" si="124"/>
        <v/>
      </c>
      <c r="EH9" s="54" t="str">
        <f t="shared" si="125"/>
        <v/>
      </c>
      <c r="EI9" s="52" t="str">
        <f t="shared" si="126"/>
        <v/>
      </c>
      <c r="EJ9" s="53" t="str">
        <f t="shared" si="127"/>
        <v/>
      </c>
      <c r="EK9" s="53" t="str">
        <f t="shared" si="128"/>
        <v/>
      </c>
      <c r="EL9" s="53" t="str">
        <f t="shared" si="129"/>
        <v/>
      </c>
      <c r="EM9" s="54" t="str">
        <f t="shared" si="130"/>
        <v/>
      </c>
      <c r="EN9" s="52" t="str">
        <f t="shared" si="131"/>
        <v/>
      </c>
      <c r="EO9" s="53" t="str">
        <f t="shared" si="132"/>
        <v/>
      </c>
      <c r="EP9" s="53" t="str">
        <f t="shared" si="133"/>
        <v/>
      </c>
      <c r="EQ9" s="53" t="str">
        <f t="shared" si="134"/>
        <v/>
      </c>
      <c r="ER9" s="54" t="str">
        <f t="shared" si="135"/>
        <v/>
      </c>
      <c r="ES9" s="58">
        <f t="shared" si="136"/>
        <v>4</v>
      </c>
      <c r="ET9" s="53" t="str">
        <f t="shared" si="137"/>
        <v/>
      </c>
      <c r="EU9" s="181" t="str">
        <f t="shared" si="138"/>
        <v/>
      </c>
      <c r="EV9" s="181">
        <f t="shared" si="139"/>
        <v>0</v>
      </c>
      <c r="EW9" s="181" t="str">
        <f t="shared" si="140"/>
        <v/>
      </c>
      <c r="EX9" s="130"/>
      <c r="EY9" s="53" t="str">
        <f t="shared" si="141"/>
        <v/>
      </c>
      <c r="EZ9" s="53" t="str">
        <f t="shared" si="142"/>
        <v/>
      </c>
      <c r="FA9" s="53" t="str">
        <f t="shared" si="143"/>
        <v/>
      </c>
      <c r="FB9" s="53" t="str">
        <f t="shared" si="144"/>
        <v/>
      </c>
      <c r="FC9" s="57" t="str">
        <f t="shared" si="145"/>
        <v/>
      </c>
      <c r="FD9" s="52" t="str">
        <f t="shared" si="146"/>
        <v/>
      </c>
      <c r="FE9" s="53" t="str">
        <f t="shared" si="147"/>
        <v/>
      </c>
      <c r="FF9" s="53" t="str">
        <f t="shared" si="148"/>
        <v/>
      </c>
      <c r="FG9" s="55" t="str">
        <f t="shared" si="149"/>
        <v/>
      </c>
      <c r="FH9" s="57" t="str">
        <f t="shared" si="150"/>
        <v/>
      </c>
      <c r="FI9" s="52" t="str">
        <f t="shared" si="151"/>
        <v/>
      </c>
      <c r="FJ9" s="53" t="str">
        <f t="shared" si="152"/>
        <v/>
      </c>
      <c r="FK9" s="53" t="str">
        <f t="shared" si="153"/>
        <v/>
      </c>
      <c r="FL9" s="53" t="str">
        <f t="shared" si="154"/>
        <v/>
      </c>
      <c r="FM9" s="57" t="str">
        <f t="shared" si="155"/>
        <v/>
      </c>
      <c r="FN9" s="52" t="str">
        <f t="shared" si="156"/>
        <v/>
      </c>
      <c r="FO9" s="53" t="str">
        <f t="shared" si="157"/>
        <v/>
      </c>
      <c r="FP9" s="53" t="str">
        <f t="shared" si="158"/>
        <v/>
      </c>
      <c r="FQ9" s="53" t="str">
        <f t="shared" si="159"/>
        <v/>
      </c>
      <c r="FR9" s="57" t="str">
        <f t="shared" si="160"/>
        <v/>
      </c>
      <c r="FS9" s="52" t="str">
        <f t="shared" si="161"/>
        <v/>
      </c>
      <c r="FT9" s="53" t="str">
        <f t="shared" si="162"/>
        <v/>
      </c>
      <c r="FU9" s="53" t="str">
        <f t="shared" si="163"/>
        <v/>
      </c>
      <c r="FV9" s="53" t="str">
        <f t="shared" si="164"/>
        <v/>
      </c>
      <c r="FW9" s="57" t="str">
        <f t="shared" si="165"/>
        <v/>
      </c>
      <c r="FX9" s="52" t="str">
        <f t="shared" si="166"/>
        <v/>
      </c>
      <c r="FY9" s="53" t="str">
        <f t="shared" si="167"/>
        <v/>
      </c>
      <c r="FZ9" s="53" t="str">
        <f t="shared" si="168"/>
        <v/>
      </c>
      <c r="GA9" s="53" t="str">
        <f t="shared" si="169"/>
        <v/>
      </c>
      <c r="GB9" s="57" t="str">
        <f t="shared" si="170"/>
        <v/>
      </c>
      <c r="GC9" s="58">
        <f t="shared" si="171"/>
        <v>4</v>
      </c>
      <c r="GD9" s="53" t="str">
        <f t="shared" si="172"/>
        <v/>
      </c>
      <c r="GE9" s="181" t="str">
        <f t="shared" si="173"/>
        <v/>
      </c>
      <c r="GF9" s="181">
        <f t="shared" si="174"/>
        <v>0</v>
      </c>
      <c r="GG9" s="181" t="str">
        <f t="shared" si="175"/>
        <v/>
      </c>
      <c r="GH9" s="130">
        <v>93</v>
      </c>
      <c r="GI9" s="53">
        <f t="shared" si="176"/>
        <v>93</v>
      </c>
      <c r="GJ9" s="53">
        <f t="shared" si="177"/>
        <v>4</v>
      </c>
      <c r="GK9" s="53" t="str">
        <f t="shared" si="178"/>
        <v/>
      </c>
      <c r="GL9" s="53">
        <f t="shared" si="179"/>
        <v>16</v>
      </c>
      <c r="GM9" s="54">
        <f t="shared" si="180"/>
        <v>16</v>
      </c>
      <c r="GN9" s="52" t="str">
        <f t="shared" si="181"/>
        <v/>
      </c>
      <c r="GO9" s="53" t="str">
        <f t="shared" si="182"/>
        <v/>
      </c>
      <c r="GP9" s="53" t="str">
        <f t="shared" si="183"/>
        <v/>
      </c>
      <c r="GQ9" s="55" t="str">
        <f t="shared" si="184"/>
        <v/>
      </c>
      <c r="GR9" s="54" t="str">
        <f t="shared" si="185"/>
        <v/>
      </c>
      <c r="GS9" s="52" t="str">
        <f t="shared" si="186"/>
        <v/>
      </c>
      <c r="GT9" s="53" t="str">
        <f t="shared" si="187"/>
        <v/>
      </c>
      <c r="GU9" s="53" t="str">
        <f t="shared" si="188"/>
        <v/>
      </c>
      <c r="GV9" s="53" t="str">
        <f t="shared" si="189"/>
        <v/>
      </c>
      <c r="GW9" s="54" t="str">
        <f t="shared" si="190"/>
        <v/>
      </c>
      <c r="GX9" s="52" t="str">
        <f t="shared" si="191"/>
        <v/>
      </c>
      <c r="GY9" s="53" t="str">
        <f t="shared" si="192"/>
        <v/>
      </c>
      <c r="GZ9" s="53" t="str">
        <f t="shared" si="193"/>
        <v/>
      </c>
      <c r="HA9" s="53" t="str">
        <f t="shared" si="194"/>
        <v/>
      </c>
      <c r="HB9" s="54" t="str">
        <f t="shared" si="195"/>
        <v/>
      </c>
      <c r="HC9" s="52" t="str">
        <f t="shared" si="196"/>
        <v/>
      </c>
      <c r="HD9" s="53" t="str">
        <f t="shared" si="197"/>
        <v/>
      </c>
      <c r="HE9" s="53" t="str">
        <f t="shared" si="198"/>
        <v/>
      </c>
      <c r="HF9" s="53" t="str">
        <f t="shared" si="199"/>
        <v/>
      </c>
      <c r="HG9" s="54" t="str">
        <f t="shared" si="200"/>
        <v/>
      </c>
      <c r="HH9" s="52" t="str">
        <f t="shared" si="201"/>
        <v/>
      </c>
      <c r="HI9" s="53" t="str">
        <f t="shared" si="202"/>
        <v/>
      </c>
      <c r="HJ9" s="53" t="str">
        <f t="shared" si="203"/>
        <v/>
      </c>
      <c r="HK9" s="53" t="str">
        <f t="shared" si="204"/>
        <v/>
      </c>
      <c r="HL9" s="54" t="str">
        <f t="shared" si="205"/>
        <v/>
      </c>
      <c r="HM9" s="58">
        <f t="shared" si="206"/>
        <v>6</v>
      </c>
      <c r="HN9" s="53" t="str">
        <f t="shared" si="207"/>
        <v>4</v>
      </c>
      <c r="HO9" s="181">
        <f t="shared" si="208"/>
        <v>5</v>
      </c>
      <c r="HP9" s="181">
        <f t="shared" si="209"/>
        <v>16</v>
      </c>
      <c r="HQ9" s="181">
        <f t="shared" si="210"/>
        <v>21</v>
      </c>
      <c r="HR9" s="130">
        <v>116</v>
      </c>
      <c r="HS9" s="53">
        <f t="shared" si="211"/>
        <v>116</v>
      </c>
      <c r="HT9" s="53">
        <f t="shared" si="212"/>
        <v>5</v>
      </c>
      <c r="HU9" s="53" t="str">
        <f t="shared" si="213"/>
        <v/>
      </c>
      <c r="HV9" s="53">
        <f t="shared" si="214"/>
        <v>10</v>
      </c>
      <c r="HW9" s="54">
        <f t="shared" si="215"/>
        <v>10</v>
      </c>
      <c r="HX9" s="52" t="str">
        <f t="shared" si="216"/>
        <v/>
      </c>
      <c r="HY9" s="53" t="str">
        <f t="shared" si="217"/>
        <v/>
      </c>
      <c r="HZ9" s="53" t="str">
        <f t="shared" si="218"/>
        <v/>
      </c>
      <c r="IA9" s="55" t="str">
        <f t="shared" si="219"/>
        <v/>
      </c>
      <c r="IB9" s="54" t="str">
        <f t="shared" si="220"/>
        <v/>
      </c>
      <c r="IC9" s="52" t="str">
        <f t="shared" si="221"/>
        <v/>
      </c>
      <c r="ID9" s="53" t="str">
        <f t="shared" si="222"/>
        <v/>
      </c>
      <c r="IE9" s="53" t="str">
        <f t="shared" si="223"/>
        <v/>
      </c>
      <c r="IF9" s="53" t="str">
        <f t="shared" si="224"/>
        <v/>
      </c>
      <c r="IG9" s="54" t="str">
        <f t="shared" si="225"/>
        <v/>
      </c>
      <c r="IH9" s="52" t="str">
        <f t="shared" si="226"/>
        <v/>
      </c>
      <c r="II9" s="53" t="str">
        <f t="shared" si="227"/>
        <v/>
      </c>
      <c r="IJ9" s="53" t="str">
        <f t="shared" si="228"/>
        <v/>
      </c>
      <c r="IK9" s="53" t="str">
        <f t="shared" si="229"/>
        <v/>
      </c>
      <c r="IL9" s="54" t="str">
        <f t="shared" si="230"/>
        <v/>
      </c>
      <c r="IM9" s="52" t="str">
        <f t="shared" si="231"/>
        <v/>
      </c>
      <c r="IN9" s="53" t="str">
        <f t="shared" si="232"/>
        <v/>
      </c>
      <c r="IO9" s="53" t="str">
        <f t="shared" si="233"/>
        <v/>
      </c>
      <c r="IP9" s="53" t="str">
        <f t="shared" si="234"/>
        <v/>
      </c>
      <c r="IQ9" s="54" t="str">
        <f t="shared" si="235"/>
        <v/>
      </c>
      <c r="IR9" s="52" t="str">
        <f t="shared" si="236"/>
        <v/>
      </c>
      <c r="IS9" s="53" t="str">
        <f t="shared" si="237"/>
        <v/>
      </c>
      <c r="IT9" s="53" t="str">
        <f t="shared" si="238"/>
        <v/>
      </c>
      <c r="IU9" s="53" t="str">
        <f t="shared" si="239"/>
        <v/>
      </c>
      <c r="IV9" s="54" t="str">
        <f t="shared" si="240"/>
        <v/>
      </c>
      <c r="IW9" s="58">
        <f t="shared" si="241"/>
        <v>5</v>
      </c>
      <c r="IX9" s="53" t="str">
        <f t="shared" si="242"/>
        <v>5</v>
      </c>
      <c r="IY9" s="181">
        <f t="shared" si="243"/>
        <v>5</v>
      </c>
      <c r="IZ9" s="181">
        <f t="shared" si="244"/>
        <v>10</v>
      </c>
      <c r="JA9" s="181">
        <f t="shared" si="245"/>
        <v>15</v>
      </c>
      <c r="JB9" s="130">
        <v>220</v>
      </c>
      <c r="JC9" s="53">
        <f t="shared" si="246"/>
        <v>220</v>
      </c>
      <c r="JD9" s="53">
        <f t="shared" si="247"/>
        <v>3</v>
      </c>
      <c r="JE9" s="53" t="str">
        <f t="shared" si="248"/>
        <v/>
      </c>
      <c r="JF9" s="53">
        <f t="shared" si="249"/>
        <v>20</v>
      </c>
      <c r="JG9" s="54">
        <f t="shared" si="250"/>
        <v>20</v>
      </c>
      <c r="JH9" s="52" t="str">
        <f t="shared" si="251"/>
        <v/>
      </c>
      <c r="JI9" s="53" t="str">
        <f t="shared" si="252"/>
        <v/>
      </c>
      <c r="JJ9" s="53" t="str">
        <f t="shared" si="253"/>
        <v/>
      </c>
      <c r="JK9" s="55" t="str">
        <f t="shared" si="254"/>
        <v/>
      </c>
      <c r="JL9" s="54" t="str">
        <f t="shared" si="255"/>
        <v/>
      </c>
      <c r="JM9" s="52" t="str">
        <f t="shared" si="256"/>
        <v/>
      </c>
      <c r="JN9" s="53" t="str">
        <f t="shared" si="257"/>
        <v/>
      </c>
      <c r="JO9" s="53" t="str">
        <f t="shared" si="258"/>
        <v/>
      </c>
      <c r="JP9" s="53" t="str">
        <f t="shared" si="259"/>
        <v/>
      </c>
      <c r="JQ9" s="54" t="str">
        <f t="shared" si="260"/>
        <v/>
      </c>
      <c r="JR9" s="52" t="str">
        <f t="shared" si="261"/>
        <v/>
      </c>
      <c r="JS9" s="53" t="str">
        <f t="shared" si="262"/>
        <v/>
      </c>
      <c r="JT9" s="53" t="str">
        <f t="shared" si="263"/>
        <v/>
      </c>
      <c r="JU9" s="53" t="str">
        <f t="shared" si="264"/>
        <v/>
      </c>
      <c r="JV9" s="54" t="str">
        <f t="shared" si="265"/>
        <v/>
      </c>
      <c r="JW9" s="52" t="str">
        <f t="shared" si="266"/>
        <v/>
      </c>
      <c r="JX9" s="53" t="str">
        <f t="shared" si="267"/>
        <v/>
      </c>
      <c r="JY9" s="53" t="str">
        <f t="shared" si="268"/>
        <v/>
      </c>
      <c r="JZ9" s="53" t="str">
        <f t="shared" si="269"/>
        <v/>
      </c>
      <c r="KA9" s="54" t="str">
        <f t="shared" si="270"/>
        <v/>
      </c>
      <c r="KB9" s="52" t="str">
        <f t="shared" si="271"/>
        <v/>
      </c>
      <c r="KC9" s="53" t="str">
        <f t="shared" si="272"/>
        <v/>
      </c>
      <c r="KD9" s="53" t="str">
        <f t="shared" si="273"/>
        <v/>
      </c>
      <c r="KE9" s="53" t="str">
        <f t="shared" si="274"/>
        <v/>
      </c>
      <c r="KF9" s="54" t="str">
        <f t="shared" si="275"/>
        <v/>
      </c>
      <c r="KG9" s="58">
        <f t="shared" si="276"/>
        <v>6</v>
      </c>
      <c r="KH9" s="53" t="str">
        <f t="shared" si="277"/>
        <v>3</v>
      </c>
      <c r="KI9" s="181">
        <f t="shared" si="278"/>
        <v>5</v>
      </c>
      <c r="KJ9" s="181">
        <f t="shared" si="279"/>
        <v>20</v>
      </c>
      <c r="KK9" s="127">
        <f t="shared" si="280"/>
        <v>25</v>
      </c>
      <c r="KL9" s="86"/>
      <c r="KM9" s="313">
        <f t="shared" si="281"/>
        <v>0</v>
      </c>
      <c r="KN9" s="60">
        <f t="shared" si="282"/>
        <v>95</v>
      </c>
      <c r="KO9" s="201"/>
      <c r="KP9" s="61">
        <f t="shared" si="283"/>
        <v>95</v>
      </c>
      <c r="KQ9" s="61">
        <f t="shared" si="284"/>
        <v>95</v>
      </c>
      <c r="KR9" s="61" t="str">
        <f t="shared" si="285"/>
        <v/>
      </c>
      <c r="KS9" s="61" t="str">
        <f t="shared" si="286"/>
        <v/>
      </c>
      <c r="KT9" s="61" t="str">
        <f t="shared" si="287"/>
        <v/>
      </c>
      <c r="KU9" s="61" t="str">
        <f t="shared" si="288"/>
        <v/>
      </c>
      <c r="KV9" s="61" t="str">
        <f t="shared" si="289"/>
        <v/>
      </c>
      <c r="KW9" s="62">
        <f t="shared" si="290"/>
        <v>4</v>
      </c>
      <c r="KX9" s="84"/>
      <c r="KY9" s="59">
        <f t="shared" si="291"/>
        <v>0</v>
      </c>
      <c r="KZ9" s="60">
        <f t="shared" si="292"/>
        <v>120</v>
      </c>
      <c r="LA9" s="201"/>
      <c r="LB9" s="61">
        <f t="shared" si="293"/>
        <v>120</v>
      </c>
      <c r="LC9" s="61" t="str">
        <f t="shared" si="294"/>
        <v/>
      </c>
      <c r="LD9" s="61" t="str">
        <f t="shared" si="295"/>
        <v/>
      </c>
      <c r="LE9" s="61">
        <f t="shared" si="296"/>
        <v>120</v>
      </c>
      <c r="LF9" s="148">
        <f t="shared" si="297"/>
        <v>4</v>
      </c>
      <c r="LG9" s="87"/>
      <c r="LH9" s="185">
        <f t="shared" si="298"/>
        <v>6</v>
      </c>
      <c r="LI9" s="87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</row>
    <row r="10" spans="1:382" s="1" customFormat="1" ht="15" x14ac:dyDescent="0.2">
      <c r="A10" s="35"/>
      <c r="B10" s="45">
        <v>5</v>
      </c>
      <c r="C10" s="46" t="s">
        <v>209</v>
      </c>
      <c r="D10" s="47" t="s">
        <v>75</v>
      </c>
      <c r="E10" s="50">
        <v>100608</v>
      </c>
      <c r="F10" s="160">
        <v>115</v>
      </c>
      <c r="G10" s="49" t="s">
        <v>99</v>
      </c>
      <c r="H10" s="50" t="str">
        <f t="shared" si="0"/>
        <v>Top Truck</v>
      </c>
      <c r="I10" s="186">
        <f t="shared" si="1"/>
        <v>47</v>
      </c>
      <c r="J10" s="178"/>
      <c r="K10" s="149" t="str">
        <f t="shared" si="2"/>
        <v/>
      </c>
      <c r="L10" s="150" t="str">
        <f t="shared" si="3"/>
        <v/>
      </c>
      <c r="M10" s="150" t="str">
        <f t="shared" si="4"/>
        <v/>
      </c>
      <c r="N10" s="150" t="str">
        <f t="shared" si="5"/>
        <v/>
      </c>
      <c r="O10" s="150" t="str">
        <f t="shared" si="6"/>
        <v/>
      </c>
      <c r="P10" s="149" t="str">
        <f t="shared" si="7"/>
        <v/>
      </c>
      <c r="Q10" s="150" t="str">
        <f t="shared" si="8"/>
        <v/>
      </c>
      <c r="R10" s="150" t="str">
        <f t="shared" si="9"/>
        <v/>
      </c>
      <c r="S10" s="150" t="str">
        <f t="shared" si="10"/>
        <v/>
      </c>
      <c r="T10" s="150" t="str">
        <f t="shared" si="11"/>
        <v/>
      </c>
      <c r="U10" s="149" t="str">
        <f t="shared" si="12"/>
        <v/>
      </c>
      <c r="V10" s="150" t="str">
        <f t="shared" si="13"/>
        <v/>
      </c>
      <c r="W10" s="150" t="str">
        <f t="shared" si="14"/>
        <v/>
      </c>
      <c r="X10" s="150" t="str">
        <f t="shared" si="15"/>
        <v/>
      </c>
      <c r="Y10" s="150" t="str">
        <f t="shared" si="16"/>
        <v/>
      </c>
      <c r="Z10" s="149" t="str">
        <f t="shared" si="17"/>
        <v/>
      </c>
      <c r="AA10" s="150" t="str">
        <f t="shared" si="18"/>
        <v/>
      </c>
      <c r="AB10" s="150" t="str">
        <f t="shared" si="19"/>
        <v/>
      </c>
      <c r="AC10" s="150" t="str">
        <f t="shared" si="20"/>
        <v/>
      </c>
      <c r="AD10" s="150" t="str">
        <f t="shared" si="21"/>
        <v/>
      </c>
      <c r="AE10" s="149" t="str">
        <f t="shared" si="22"/>
        <v/>
      </c>
      <c r="AF10" s="150" t="str">
        <f t="shared" si="23"/>
        <v/>
      </c>
      <c r="AG10" s="150" t="str">
        <f t="shared" si="24"/>
        <v/>
      </c>
      <c r="AH10" s="150" t="str">
        <f t="shared" si="25"/>
        <v/>
      </c>
      <c r="AI10" s="150" t="str">
        <f t="shared" si="26"/>
        <v/>
      </c>
      <c r="AJ10" s="149" t="str">
        <f t="shared" si="27"/>
        <v/>
      </c>
      <c r="AK10" s="150" t="str">
        <f t="shared" si="28"/>
        <v/>
      </c>
      <c r="AL10" s="150" t="str">
        <f t="shared" si="29"/>
        <v/>
      </c>
      <c r="AM10" s="150" t="str">
        <f t="shared" si="30"/>
        <v/>
      </c>
      <c r="AN10" s="307" t="str">
        <f t="shared" si="31"/>
        <v/>
      </c>
      <c r="AO10" s="56">
        <f t="shared" si="32"/>
        <v>4</v>
      </c>
      <c r="AP10" s="53" t="str">
        <f t="shared" si="33"/>
        <v/>
      </c>
      <c r="AQ10" s="181" t="str">
        <f t="shared" si="34"/>
        <v/>
      </c>
      <c r="AR10" s="181">
        <f t="shared" si="35"/>
        <v>0</v>
      </c>
      <c r="AS10" s="181" t="str">
        <f t="shared" si="36"/>
        <v/>
      </c>
      <c r="AT10" s="130"/>
      <c r="AU10" s="55" t="str">
        <f t="shared" si="37"/>
        <v/>
      </c>
      <c r="AV10" s="53" t="str">
        <f t="shared" si="38"/>
        <v/>
      </c>
      <c r="AW10" s="53" t="str">
        <f t="shared" si="39"/>
        <v/>
      </c>
      <c r="AX10" s="53" t="str">
        <f t="shared" si="40"/>
        <v/>
      </c>
      <c r="AY10" s="54" t="str">
        <f t="shared" si="41"/>
        <v/>
      </c>
      <c r="AZ10" s="52" t="str">
        <f t="shared" si="42"/>
        <v/>
      </c>
      <c r="BA10" s="53" t="str">
        <f t="shared" si="43"/>
        <v/>
      </c>
      <c r="BB10" s="53" t="str">
        <f t="shared" si="44"/>
        <v/>
      </c>
      <c r="BC10" s="55" t="str">
        <f t="shared" si="45"/>
        <v/>
      </c>
      <c r="BD10" s="54" t="str">
        <f t="shared" si="46"/>
        <v/>
      </c>
      <c r="BE10" s="52" t="str">
        <f t="shared" si="47"/>
        <v/>
      </c>
      <c r="BF10" s="53" t="str">
        <f t="shared" si="48"/>
        <v/>
      </c>
      <c r="BG10" s="53" t="str">
        <f t="shared" si="49"/>
        <v/>
      </c>
      <c r="BH10" s="53" t="str">
        <f t="shared" si="50"/>
        <v/>
      </c>
      <c r="BI10" s="54" t="str">
        <f t="shared" si="51"/>
        <v/>
      </c>
      <c r="BJ10" s="52" t="str">
        <f t="shared" si="52"/>
        <v/>
      </c>
      <c r="BK10" s="53" t="str">
        <f t="shared" si="53"/>
        <v/>
      </c>
      <c r="BL10" s="53" t="str">
        <f t="shared" si="54"/>
        <v/>
      </c>
      <c r="BM10" s="53" t="str">
        <f t="shared" si="55"/>
        <v/>
      </c>
      <c r="BN10" s="54" t="str">
        <f t="shared" si="56"/>
        <v/>
      </c>
      <c r="BO10" s="52" t="str">
        <f t="shared" si="57"/>
        <v/>
      </c>
      <c r="BP10" s="53" t="str">
        <f t="shared" si="58"/>
        <v/>
      </c>
      <c r="BQ10" s="53" t="str">
        <f t="shared" si="59"/>
        <v/>
      </c>
      <c r="BR10" s="53" t="str">
        <f t="shared" si="60"/>
        <v/>
      </c>
      <c r="BS10" s="54" t="str">
        <f t="shared" si="61"/>
        <v/>
      </c>
      <c r="BT10" s="52" t="str">
        <f t="shared" si="62"/>
        <v/>
      </c>
      <c r="BU10" s="53" t="str">
        <f t="shared" si="63"/>
        <v/>
      </c>
      <c r="BV10" s="53" t="str">
        <f t="shared" si="64"/>
        <v/>
      </c>
      <c r="BW10" s="53" t="str">
        <f t="shared" si="65"/>
        <v/>
      </c>
      <c r="BX10" s="54" t="str">
        <f t="shared" si="66"/>
        <v/>
      </c>
      <c r="BY10" s="56">
        <f t="shared" si="67"/>
        <v>4</v>
      </c>
      <c r="BZ10" s="53" t="str">
        <f t="shared" si="68"/>
        <v/>
      </c>
      <c r="CA10" s="181" t="str">
        <f t="shared" si="69"/>
        <v/>
      </c>
      <c r="CB10" s="181">
        <f t="shared" si="70"/>
        <v>0</v>
      </c>
      <c r="CC10" s="181" t="str">
        <f t="shared" si="71"/>
        <v/>
      </c>
      <c r="CD10" s="130"/>
      <c r="CE10" s="55" t="str">
        <f t="shared" si="72"/>
        <v/>
      </c>
      <c r="CF10" s="53" t="str">
        <f t="shared" si="73"/>
        <v/>
      </c>
      <c r="CG10" s="53" t="str">
        <f t="shared" si="74"/>
        <v/>
      </c>
      <c r="CH10" s="53" t="str">
        <f t="shared" si="75"/>
        <v/>
      </c>
      <c r="CI10" s="54" t="str">
        <f t="shared" si="76"/>
        <v/>
      </c>
      <c r="CJ10" s="52" t="str">
        <f t="shared" si="77"/>
        <v/>
      </c>
      <c r="CK10" s="53" t="str">
        <f t="shared" si="78"/>
        <v/>
      </c>
      <c r="CL10" s="53" t="str">
        <f t="shared" si="79"/>
        <v/>
      </c>
      <c r="CM10" s="55" t="str">
        <f t="shared" si="80"/>
        <v/>
      </c>
      <c r="CN10" s="54" t="str">
        <f t="shared" si="81"/>
        <v/>
      </c>
      <c r="CO10" s="52" t="str">
        <f t="shared" si="82"/>
        <v/>
      </c>
      <c r="CP10" s="53" t="str">
        <f t="shared" si="83"/>
        <v/>
      </c>
      <c r="CQ10" s="53" t="str">
        <f>IF(IF(CP10&lt;&gt;"",IF(MAX(COUNTIF($CP10:$CP$90,$CP$6:$CP$90))&gt;1,"x",""),"")&lt;&gt;"",CP10+1,"")</f>
        <v/>
      </c>
      <c r="CR10" s="53" t="str">
        <f t="shared" si="84"/>
        <v/>
      </c>
      <c r="CS10" s="54" t="str">
        <f t="shared" si="85"/>
        <v/>
      </c>
      <c r="CT10" s="52" t="str">
        <f t="shared" si="86"/>
        <v/>
      </c>
      <c r="CU10" s="53" t="str">
        <f t="shared" si="87"/>
        <v/>
      </c>
      <c r="CV10" s="53" t="str">
        <f t="shared" si="88"/>
        <v/>
      </c>
      <c r="CW10" s="53" t="str">
        <f t="shared" si="89"/>
        <v/>
      </c>
      <c r="CX10" s="54" t="str">
        <f t="shared" si="90"/>
        <v/>
      </c>
      <c r="CY10" s="52" t="str">
        <f t="shared" si="91"/>
        <v/>
      </c>
      <c r="CZ10" s="53" t="str">
        <f t="shared" si="92"/>
        <v/>
      </c>
      <c r="DA10" s="53" t="str">
        <f t="shared" si="93"/>
        <v/>
      </c>
      <c r="DB10" s="53" t="str">
        <f t="shared" si="94"/>
        <v/>
      </c>
      <c r="DC10" s="54" t="str">
        <f t="shared" si="95"/>
        <v/>
      </c>
      <c r="DD10" s="52" t="str">
        <f t="shared" si="96"/>
        <v/>
      </c>
      <c r="DE10" s="53" t="str">
        <f t="shared" si="97"/>
        <v/>
      </c>
      <c r="DF10" s="53" t="str">
        <f t="shared" si="98"/>
        <v/>
      </c>
      <c r="DG10" s="53" t="str">
        <f t="shared" si="99"/>
        <v/>
      </c>
      <c r="DH10" s="54" t="str">
        <f t="shared" si="100"/>
        <v/>
      </c>
      <c r="DI10" s="56">
        <f t="shared" si="101"/>
        <v>7</v>
      </c>
      <c r="DJ10" s="53" t="str">
        <f t="shared" si="102"/>
        <v/>
      </c>
      <c r="DK10" s="53" t="str">
        <f t="shared" si="103"/>
        <v/>
      </c>
      <c r="DL10" s="181">
        <f t="shared" si="104"/>
        <v>0</v>
      </c>
      <c r="DM10" s="181" t="str">
        <f t="shared" si="105"/>
        <v/>
      </c>
      <c r="DN10" s="130"/>
      <c r="DO10" s="53" t="str">
        <f t="shared" si="106"/>
        <v/>
      </c>
      <c r="DP10" s="53" t="str">
        <f t="shared" si="107"/>
        <v/>
      </c>
      <c r="DQ10" s="53" t="str">
        <f t="shared" si="108"/>
        <v/>
      </c>
      <c r="DR10" s="53" t="str">
        <f t="shared" si="109"/>
        <v/>
      </c>
      <c r="DS10" s="54" t="str">
        <f t="shared" si="110"/>
        <v/>
      </c>
      <c r="DT10" s="52" t="str">
        <f t="shared" si="111"/>
        <v/>
      </c>
      <c r="DU10" s="53" t="str">
        <f t="shared" si="112"/>
        <v/>
      </c>
      <c r="DV10" s="53" t="str">
        <f t="shared" si="113"/>
        <v/>
      </c>
      <c r="DW10" s="55" t="str">
        <f t="shared" si="114"/>
        <v/>
      </c>
      <c r="DX10" s="54" t="str">
        <f t="shared" si="115"/>
        <v/>
      </c>
      <c r="DY10" s="52" t="str">
        <f t="shared" si="116"/>
        <v/>
      </c>
      <c r="DZ10" s="53" t="str">
        <f t="shared" si="117"/>
        <v/>
      </c>
      <c r="EA10" s="53" t="str">
        <f t="shared" si="118"/>
        <v/>
      </c>
      <c r="EB10" s="53" t="str">
        <f t="shared" si="119"/>
        <v/>
      </c>
      <c r="EC10" s="54" t="str">
        <f t="shared" si="120"/>
        <v/>
      </c>
      <c r="ED10" s="52" t="str">
        <f t="shared" si="121"/>
        <v/>
      </c>
      <c r="EE10" s="53" t="str">
        <f t="shared" si="122"/>
        <v/>
      </c>
      <c r="EF10" s="53" t="str">
        <f t="shared" si="123"/>
        <v/>
      </c>
      <c r="EG10" s="53" t="str">
        <f t="shared" si="124"/>
        <v/>
      </c>
      <c r="EH10" s="54" t="str">
        <f t="shared" si="125"/>
        <v/>
      </c>
      <c r="EI10" s="52" t="str">
        <f t="shared" si="126"/>
        <v/>
      </c>
      <c r="EJ10" s="53" t="str">
        <f t="shared" si="127"/>
        <v/>
      </c>
      <c r="EK10" s="53" t="str">
        <f t="shared" si="128"/>
        <v/>
      </c>
      <c r="EL10" s="53" t="str">
        <f t="shared" si="129"/>
        <v/>
      </c>
      <c r="EM10" s="54" t="str">
        <f t="shared" si="130"/>
        <v/>
      </c>
      <c r="EN10" s="52" t="str">
        <f t="shared" si="131"/>
        <v/>
      </c>
      <c r="EO10" s="53" t="str">
        <f t="shared" si="132"/>
        <v/>
      </c>
      <c r="EP10" s="53" t="str">
        <f t="shared" si="133"/>
        <v/>
      </c>
      <c r="EQ10" s="53" t="str">
        <f t="shared" si="134"/>
        <v/>
      </c>
      <c r="ER10" s="54" t="str">
        <f t="shared" si="135"/>
        <v/>
      </c>
      <c r="ES10" s="58">
        <f t="shared" si="136"/>
        <v>4</v>
      </c>
      <c r="ET10" s="53" t="str">
        <f t="shared" si="137"/>
        <v/>
      </c>
      <c r="EU10" s="181" t="str">
        <f t="shared" si="138"/>
        <v/>
      </c>
      <c r="EV10" s="181">
        <f t="shared" si="139"/>
        <v>0</v>
      </c>
      <c r="EW10" s="181" t="str">
        <f t="shared" si="140"/>
        <v/>
      </c>
      <c r="EX10" s="130"/>
      <c r="EY10" s="53" t="str">
        <f t="shared" si="141"/>
        <v/>
      </c>
      <c r="EZ10" s="53" t="str">
        <f t="shared" si="142"/>
        <v/>
      </c>
      <c r="FA10" s="53" t="str">
        <f t="shared" si="143"/>
        <v/>
      </c>
      <c r="FB10" s="53" t="str">
        <f t="shared" si="144"/>
        <v/>
      </c>
      <c r="FC10" s="57" t="str">
        <f t="shared" si="145"/>
        <v/>
      </c>
      <c r="FD10" s="52" t="str">
        <f t="shared" si="146"/>
        <v/>
      </c>
      <c r="FE10" s="53" t="str">
        <f t="shared" si="147"/>
        <v/>
      </c>
      <c r="FF10" s="53" t="str">
        <f t="shared" si="148"/>
        <v/>
      </c>
      <c r="FG10" s="55" t="str">
        <f t="shared" si="149"/>
        <v/>
      </c>
      <c r="FH10" s="57" t="str">
        <f t="shared" si="150"/>
        <v/>
      </c>
      <c r="FI10" s="52" t="str">
        <f t="shared" si="151"/>
        <v/>
      </c>
      <c r="FJ10" s="53" t="str">
        <f t="shared" si="152"/>
        <v/>
      </c>
      <c r="FK10" s="53" t="str">
        <f t="shared" si="153"/>
        <v/>
      </c>
      <c r="FL10" s="53" t="str">
        <f t="shared" si="154"/>
        <v/>
      </c>
      <c r="FM10" s="57" t="str">
        <f t="shared" si="155"/>
        <v/>
      </c>
      <c r="FN10" s="52" t="str">
        <f t="shared" si="156"/>
        <v/>
      </c>
      <c r="FO10" s="53" t="str">
        <f t="shared" si="157"/>
        <v/>
      </c>
      <c r="FP10" s="53" t="str">
        <f t="shared" si="158"/>
        <v/>
      </c>
      <c r="FQ10" s="53" t="str">
        <f t="shared" si="159"/>
        <v/>
      </c>
      <c r="FR10" s="57" t="str">
        <f t="shared" si="160"/>
        <v/>
      </c>
      <c r="FS10" s="52" t="str">
        <f t="shared" si="161"/>
        <v/>
      </c>
      <c r="FT10" s="53" t="str">
        <f t="shared" si="162"/>
        <v/>
      </c>
      <c r="FU10" s="53" t="str">
        <f t="shared" si="163"/>
        <v/>
      </c>
      <c r="FV10" s="53" t="str">
        <f t="shared" si="164"/>
        <v/>
      </c>
      <c r="FW10" s="57" t="str">
        <f t="shared" si="165"/>
        <v/>
      </c>
      <c r="FX10" s="52" t="str">
        <f t="shared" si="166"/>
        <v/>
      </c>
      <c r="FY10" s="53" t="str">
        <f t="shared" si="167"/>
        <v/>
      </c>
      <c r="FZ10" s="53" t="str">
        <f t="shared" si="168"/>
        <v/>
      </c>
      <c r="GA10" s="53" t="str">
        <f t="shared" si="169"/>
        <v/>
      </c>
      <c r="GB10" s="57" t="str">
        <f t="shared" si="170"/>
        <v/>
      </c>
      <c r="GC10" s="58">
        <f t="shared" si="171"/>
        <v>4</v>
      </c>
      <c r="GD10" s="53" t="str">
        <f t="shared" si="172"/>
        <v/>
      </c>
      <c r="GE10" s="181" t="str">
        <f t="shared" si="173"/>
        <v/>
      </c>
      <c r="GF10" s="181">
        <f t="shared" si="174"/>
        <v>0</v>
      </c>
      <c r="GG10" s="181" t="str">
        <f t="shared" si="175"/>
        <v/>
      </c>
      <c r="GH10" s="130"/>
      <c r="GI10" s="53" t="str">
        <f t="shared" si="176"/>
        <v/>
      </c>
      <c r="GJ10" s="53" t="str">
        <f t="shared" si="177"/>
        <v/>
      </c>
      <c r="GK10" s="53" t="str">
        <f t="shared" si="178"/>
        <v/>
      </c>
      <c r="GL10" s="53" t="str">
        <f t="shared" si="179"/>
        <v/>
      </c>
      <c r="GM10" s="54" t="str">
        <f t="shared" si="180"/>
        <v/>
      </c>
      <c r="GN10" s="52" t="str">
        <f t="shared" si="181"/>
        <v/>
      </c>
      <c r="GO10" s="53" t="str">
        <f t="shared" si="182"/>
        <v/>
      </c>
      <c r="GP10" s="53" t="str">
        <f t="shared" si="183"/>
        <v/>
      </c>
      <c r="GQ10" s="55" t="str">
        <f t="shared" si="184"/>
        <v/>
      </c>
      <c r="GR10" s="54" t="str">
        <f t="shared" si="185"/>
        <v/>
      </c>
      <c r="GS10" s="52" t="str">
        <f t="shared" si="186"/>
        <v/>
      </c>
      <c r="GT10" s="53" t="str">
        <f t="shared" si="187"/>
        <v/>
      </c>
      <c r="GU10" s="53" t="str">
        <f t="shared" si="188"/>
        <v/>
      </c>
      <c r="GV10" s="53" t="str">
        <f t="shared" si="189"/>
        <v/>
      </c>
      <c r="GW10" s="54" t="str">
        <f t="shared" si="190"/>
        <v/>
      </c>
      <c r="GX10" s="52" t="str">
        <f t="shared" si="191"/>
        <v/>
      </c>
      <c r="GY10" s="53" t="str">
        <f t="shared" si="192"/>
        <v/>
      </c>
      <c r="GZ10" s="53" t="str">
        <f t="shared" si="193"/>
        <v/>
      </c>
      <c r="HA10" s="53" t="str">
        <f t="shared" si="194"/>
        <v/>
      </c>
      <c r="HB10" s="54" t="str">
        <f t="shared" si="195"/>
        <v/>
      </c>
      <c r="HC10" s="52" t="str">
        <f t="shared" si="196"/>
        <v/>
      </c>
      <c r="HD10" s="53" t="str">
        <f t="shared" si="197"/>
        <v/>
      </c>
      <c r="HE10" s="53" t="str">
        <f t="shared" si="198"/>
        <v/>
      </c>
      <c r="HF10" s="53" t="str">
        <f t="shared" si="199"/>
        <v/>
      </c>
      <c r="HG10" s="54" t="str">
        <f t="shared" si="200"/>
        <v/>
      </c>
      <c r="HH10" s="52" t="str">
        <f t="shared" si="201"/>
        <v/>
      </c>
      <c r="HI10" s="53" t="str">
        <f t="shared" si="202"/>
        <v/>
      </c>
      <c r="HJ10" s="53" t="str">
        <f t="shared" si="203"/>
        <v/>
      </c>
      <c r="HK10" s="53" t="str">
        <f t="shared" si="204"/>
        <v/>
      </c>
      <c r="HL10" s="54" t="str">
        <f t="shared" si="205"/>
        <v/>
      </c>
      <c r="HM10" s="58">
        <f t="shared" si="206"/>
        <v>6</v>
      </c>
      <c r="HN10" s="53" t="str">
        <f t="shared" si="207"/>
        <v/>
      </c>
      <c r="HO10" s="181" t="str">
        <f t="shared" si="208"/>
        <v/>
      </c>
      <c r="HP10" s="181">
        <f t="shared" si="209"/>
        <v>0</v>
      </c>
      <c r="HQ10" s="181" t="str">
        <f t="shared" si="210"/>
        <v/>
      </c>
      <c r="HR10" s="130">
        <v>190</v>
      </c>
      <c r="HS10" s="53">
        <f t="shared" si="211"/>
        <v>190</v>
      </c>
      <c r="HT10" s="53">
        <f t="shared" si="212"/>
        <v>4</v>
      </c>
      <c r="HU10" s="53" t="str">
        <f t="shared" si="213"/>
        <v/>
      </c>
      <c r="HV10" s="53">
        <f t="shared" si="214"/>
        <v>12</v>
      </c>
      <c r="HW10" s="54">
        <f t="shared" si="215"/>
        <v>12</v>
      </c>
      <c r="HX10" s="52" t="str">
        <f t="shared" si="216"/>
        <v/>
      </c>
      <c r="HY10" s="53" t="str">
        <f t="shared" si="217"/>
        <v/>
      </c>
      <c r="HZ10" s="53" t="str">
        <f t="shared" si="218"/>
        <v/>
      </c>
      <c r="IA10" s="55" t="str">
        <f t="shared" si="219"/>
        <v/>
      </c>
      <c r="IB10" s="54" t="str">
        <f t="shared" si="220"/>
        <v/>
      </c>
      <c r="IC10" s="52" t="str">
        <f t="shared" si="221"/>
        <v/>
      </c>
      <c r="ID10" s="53" t="str">
        <f t="shared" si="222"/>
        <v/>
      </c>
      <c r="IE10" s="53" t="str">
        <f t="shared" si="223"/>
        <v/>
      </c>
      <c r="IF10" s="53" t="str">
        <f t="shared" si="224"/>
        <v/>
      </c>
      <c r="IG10" s="54" t="str">
        <f t="shared" si="225"/>
        <v/>
      </c>
      <c r="IH10" s="52" t="str">
        <f t="shared" si="226"/>
        <v/>
      </c>
      <c r="II10" s="53" t="str">
        <f t="shared" si="227"/>
        <v/>
      </c>
      <c r="IJ10" s="53" t="str">
        <f t="shared" si="228"/>
        <v/>
      </c>
      <c r="IK10" s="53" t="str">
        <f t="shared" si="229"/>
        <v/>
      </c>
      <c r="IL10" s="54" t="str">
        <f t="shared" si="230"/>
        <v/>
      </c>
      <c r="IM10" s="52" t="str">
        <f t="shared" si="231"/>
        <v/>
      </c>
      <c r="IN10" s="53" t="str">
        <f t="shared" si="232"/>
        <v/>
      </c>
      <c r="IO10" s="53" t="str">
        <f t="shared" si="233"/>
        <v/>
      </c>
      <c r="IP10" s="53" t="str">
        <f t="shared" si="234"/>
        <v/>
      </c>
      <c r="IQ10" s="54" t="str">
        <f t="shared" si="235"/>
        <v/>
      </c>
      <c r="IR10" s="52" t="str">
        <f t="shared" si="236"/>
        <v/>
      </c>
      <c r="IS10" s="53" t="str">
        <f t="shared" si="237"/>
        <v/>
      </c>
      <c r="IT10" s="53" t="str">
        <f t="shared" si="238"/>
        <v/>
      </c>
      <c r="IU10" s="53" t="str">
        <f t="shared" si="239"/>
        <v/>
      </c>
      <c r="IV10" s="54" t="str">
        <f t="shared" si="240"/>
        <v/>
      </c>
      <c r="IW10" s="58">
        <f t="shared" si="241"/>
        <v>5</v>
      </c>
      <c r="IX10" s="53" t="str">
        <f t="shared" si="242"/>
        <v>4</v>
      </c>
      <c r="IY10" s="181">
        <f t="shared" si="243"/>
        <v>5</v>
      </c>
      <c r="IZ10" s="181">
        <f t="shared" si="244"/>
        <v>12</v>
      </c>
      <c r="JA10" s="181">
        <f t="shared" si="245"/>
        <v>17</v>
      </c>
      <c r="JB10" s="130">
        <v>237</v>
      </c>
      <c r="JC10" s="53">
        <f t="shared" si="246"/>
        <v>237</v>
      </c>
      <c r="JD10" s="53">
        <f t="shared" si="247"/>
        <v>2</v>
      </c>
      <c r="JE10" s="53" t="str">
        <f t="shared" si="248"/>
        <v/>
      </c>
      <c r="JF10" s="53">
        <f t="shared" si="249"/>
        <v>25</v>
      </c>
      <c r="JG10" s="54">
        <f t="shared" si="250"/>
        <v>25</v>
      </c>
      <c r="JH10" s="52" t="str">
        <f t="shared" si="251"/>
        <v/>
      </c>
      <c r="JI10" s="53" t="str">
        <f t="shared" si="252"/>
        <v/>
      </c>
      <c r="JJ10" s="53" t="str">
        <f t="shared" si="253"/>
        <v/>
      </c>
      <c r="JK10" s="55" t="str">
        <f t="shared" si="254"/>
        <v/>
      </c>
      <c r="JL10" s="54" t="str">
        <f t="shared" si="255"/>
        <v/>
      </c>
      <c r="JM10" s="52" t="str">
        <f t="shared" si="256"/>
        <v/>
      </c>
      <c r="JN10" s="53" t="str">
        <f t="shared" si="257"/>
        <v/>
      </c>
      <c r="JO10" s="53" t="str">
        <f t="shared" si="258"/>
        <v/>
      </c>
      <c r="JP10" s="53" t="str">
        <f t="shared" si="259"/>
        <v/>
      </c>
      <c r="JQ10" s="54" t="str">
        <f t="shared" si="260"/>
        <v/>
      </c>
      <c r="JR10" s="52" t="str">
        <f t="shared" si="261"/>
        <v/>
      </c>
      <c r="JS10" s="53" t="str">
        <f t="shared" si="262"/>
        <v/>
      </c>
      <c r="JT10" s="53" t="str">
        <f t="shared" si="263"/>
        <v/>
      </c>
      <c r="JU10" s="53" t="str">
        <f t="shared" si="264"/>
        <v/>
      </c>
      <c r="JV10" s="54" t="str">
        <f t="shared" si="265"/>
        <v/>
      </c>
      <c r="JW10" s="52" t="str">
        <f t="shared" si="266"/>
        <v/>
      </c>
      <c r="JX10" s="53" t="str">
        <f t="shared" si="267"/>
        <v/>
      </c>
      <c r="JY10" s="53" t="str">
        <f t="shared" si="268"/>
        <v/>
      </c>
      <c r="JZ10" s="53" t="str">
        <f t="shared" si="269"/>
        <v/>
      </c>
      <c r="KA10" s="54" t="str">
        <f t="shared" si="270"/>
        <v/>
      </c>
      <c r="KB10" s="52" t="str">
        <f t="shared" si="271"/>
        <v/>
      </c>
      <c r="KC10" s="53" t="str">
        <f t="shared" si="272"/>
        <v/>
      </c>
      <c r="KD10" s="53" t="str">
        <f t="shared" si="273"/>
        <v/>
      </c>
      <c r="KE10" s="53" t="str">
        <f t="shared" si="274"/>
        <v/>
      </c>
      <c r="KF10" s="54" t="str">
        <f t="shared" si="275"/>
        <v/>
      </c>
      <c r="KG10" s="58">
        <f t="shared" si="276"/>
        <v>6</v>
      </c>
      <c r="KH10" s="53" t="str">
        <f t="shared" si="277"/>
        <v>2</v>
      </c>
      <c r="KI10" s="181">
        <f t="shared" si="278"/>
        <v>5</v>
      </c>
      <c r="KJ10" s="181">
        <f t="shared" si="279"/>
        <v>25</v>
      </c>
      <c r="KK10" s="127">
        <f t="shared" si="280"/>
        <v>30</v>
      </c>
      <c r="KL10" s="86"/>
      <c r="KM10" s="313">
        <f t="shared" si="281"/>
        <v>0</v>
      </c>
      <c r="KN10" s="60">
        <f t="shared" si="282"/>
        <v>17</v>
      </c>
      <c r="KO10" s="201"/>
      <c r="KP10" s="61">
        <f t="shared" si="283"/>
        <v>17</v>
      </c>
      <c r="KQ10" s="61">
        <f t="shared" si="284"/>
        <v>17</v>
      </c>
      <c r="KR10" s="61" t="str">
        <f t="shared" si="285"/>
        <v/>
      </c>
      <c r="KS10" s="61" t="str">
        <f t="shared" si="286"/>
        <v/>
      </c>
      <c r="KT10" s="61" t="str">
        <f t="shared" si="287"/>
        <v/>
      </c>
      <c r="KU10" s="61" t="str">
        <f t="shared" si="288"/>
        <v/>
      </c>
      <c r="KV10" s="61" t="str">
        <f t="shared" si="289"/>
        <v/>
      </c>
      <c r="KW10" s="62">
        <f t="shared" si="290"/>
        <v>6</v>
      </c>
      <c r="KX10" s="84"/>
      <c r="KY10" s="59">
        <f t="shared" si="291"/>
        <v>0</v>
      </c>
      <c r="KZ10" s="60">
        <f t="shared" si="292"/>
        <v>47</v>
      </c>
      <c r="LA10" s="201"/>
      <c r="LB10" s="61">
        <f t="shared" si="293"/>
        <v>47</v>
      </c>
      <c r="LC10" s="61" t="str">
        <f t="shared" si="294"/>
        <v/>
      </c>
      <c r="LD10" s="61" t="str">
        <f t="shared" si="295"/>
        <v/>
      </c>
      <c r="LE10" s="61">
        <f t="shared" si="296"/>
        <v>47</v>
      </c>
      <c r="LF10" s="148">
        <f t="shared" si="297"/>
        <v>5</v>
      </c>
      <c r="LG10" s="87"/>
      <c r="LH10" s="185">
        <f t="shared" si="298"/>
        <v>2</v>
      </c>
      <c r="LI10" s="87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</row>
    <row r="11" spans="1:382" s="1" customFormat="1" ht="15" x14ac:dyDescent="0.2">
      <c r="A11" s="35"/>
      <c r="B11" s="45">
        <v>6</v>
      </c>
      <c r="C11" s="46" t="s">
        <v>189</v>
      </c>
      <c r="D11" s="47" t="s">
        <v>188</v>
      </c>
      <c r="E11" s="50">
        <v>320072</v>
      </c>
      <c r="F11" s="160">
        <v>112</v>
      </c>
      <c r="G11" s="49" t="s">
        <v>99</v>
      </c>
      <c r="H11" s="50" t="str">
        <f t="shared" si="0"/>
        <v>Top Truck</v>
      </c>
      <c r="I11" s="186">
        <f t="shared" si="1"/>
        <v>36</v>
      </c>
      <c r="J11" s="178"/>
      <c r="K11" s="149" t="str">
        <f t="shared" si="2"/>
        <v/>
      </c>
      <c r="L11" s="150" t="str">
        <f t="shared" si="3"/>
        <v/>
      </c>
      <c r="M11" s="150" t="str">
        <f t="shared" si="4"/>
        <v/>
      </c>
      <c r="N11" s="150" t="str">
        <f t="shared" si="5"/>
        <v/>
      </c>
      <c r="O11" s="150" t="str">
        <f t="shared" si="6"/>
        <v/>
      </c>
      <c r="P11" s="149" t="str">
        <f t="shared" si="7"/>
        <v/>
      </c>
      <c r="Q11" s="150" t="str">
        <f t="shared" si="8"/>
        <v/>
      </c>
      <c r="R11" s="150" t="str">
        <f t="shared" si="9"/>
        <v/>
      </c>
      <c r="S11" s="150" t="str">
        <f t="shared" si="10"/>
        <v/>
      </c>
      <c r="T11" s="150" t="str">
        <f t="shared" si="11"/>
        <v/>
      </c>
      <c r="U11" s="149" t="str">
        <f t="shared" si="12"/>
        <v/>
      </c>
      <c r="V11" s="150" t="str">
        <f t="shared" si="13"/>
        <v/>
      </c>
      <c r="W11" s="150" t="str">
        <f t="shared" si="14"/>
        <v/>
      </c>
      <c r="X11" s="150" t="str">
        <f t="shared" si="15"/>
        <v/>
      </c>
      <c r="Y11" s="150" t="str">
        <f t="shared" si="16"/>
        <v/>
      </c>
      <c r="Z11" s="149" t="str">
        <f t="shared" si="17"/>
        <v/>
      </c>
      <c r="AA11" s="150" t="str">
        <f t="shared" si="18"/>
        <v/>
      </c>
      <c r="AB11" s="150" t="str">
        <f t="shared" si="19"/>
        <v/>
      </c>
      <c r="AC11" s="150" t="str">
        <f t="shared" si="20"/>
        <v/>
      </c>
      <c r="AD11" s="150" t="str">
        <f t="shared" si="21"/>
        <v/>
      </c>
      <c r="AE11" s="149" t="str">
        <f t="shared" si="22"/>
        <v/>
      </c>
      <c r="AF11" s="150" t="str">
        <f t="shared" si="23"/>
        <v/>
      </c>
      <c r="AG11" s="150" t="str">
        <f t="shared" si="24"/>
        <v/>
      </c>
      <c r="AH11" s="150" t="str">
        <f t="shared" si="25"/>
        <v/>
      </c>
      <c r="AI11" s="150" t="str">
        <f t="shared" si="26"/>
        <v/>
      </c>
      <c r="AJ11" s="149" t="str">
        <f t="shared" si="27"/>
        <v/>
      </c>
      <c r="AK11" s="150" t="str">
        <f t="shared" si="28"/>
        <v/>
      </c>
      <c r="AL11" s="150" t="str">
        <f t="shared" si="29"/>
        <v/>
      </c>
      <c r="AM11" s="150" t="str">
        <f t="shared" si="30"/>
        <v/>
      </c>
      <c r="AN11" s="307" t="str">
        <f t="shared" si="31"/>
        <v/>
      </c>
      <c r="AO11" s="56">
        <f t="shared" si="32"/>
        <v>4</v>
      </c>
      <c r="AP11" s="53" t="str">
        <f t="shared" si="33"/>
        <v/>
      </c>
      <c r="AQ11" s="181" t="str">
        <f t="shared" si="34"/>
        <v/>
      </c>
      <c r="AR11" s="181">
        <f t="shared" si="35"/>
        <v>0</v>
      </c>
      <c r="AS11" s="181" t="str">
        <f t="shared" si="36"/>
        <v/>
      </c>
      <c r="AT11" s="130"/>
      <c r="AU11" s="55" t="str">
        <f t="shared" si="37"/>
        <v/>
      </c>
      <c r="AV11" s="53" t="str">
        <f t="shared" si="38"/>
        <v/>
      </c>
      <c r="AW11" s="53" t="str">
        <f t="shared" si="39"/>
        <v/>
      </c>
      <c r="AX11" s="53" t="str">
        <f t="shared" si="40"/>
        <v/>
      </c>
      <c r="AY11" s="54" t="str">
        <f t="shared" si="41"/>
        <v/>
      </c>
      <c r="AZ11" s="52" t="str">
        <f t="shared" si="42"/>
        <v/>
      </c>
      <c r="BA11" s="53" t="str">
        <f t="shared" si="43"/>
        <v/>
      </c>
      <c r="BB11" s="53" t="str">
        <f t="shared" si="44"/>
        <v/>
      </c>
      <c r="BC11" s="55" t="str">
        <f t="shared" si="45"/>
        <v/>
      </c>
      <c r="BD11" s="54" t="str">
        <f t="shared" si="46"/>
        <v/>
      </c>
      <c r="BE11" s="52" t="str">
        <f t="shared" si="47"/>
        <v/>
      </c>
      <c r="BF11" s="53" t="str">
        <f t="shared" si="48"/>
        <v/>
      </c>
      <c r="BG11" s="53" t="str">
        <f t="shared" si="49"/>
        <v/>
      </c>
      <c r="BH11" s="53" t="str">
        <f t="shared" si="50"/>
        <v/>
      </c>
      <c r="BI11" s="54" t="str">
        <f t="shared" si="51"/>
        <v/>
      </c>
      <c r="BJ11" s="52" t="str">
        <f t="shared" si="52"/>
        <v/>
      </c>
      <c r="BK11" s="53" t="str">
        <f t="shared" si="53"/>
        <v/>
      </c>
      <c r="BL11" s="53" t="str">
        <f t="shared" si="54"/>
        <v/>
      </c>
      <c r="BM11" s="53" t="str">
        <f t="shared" si="55"/>
        <v/>
      </c>
      <c r="BN11" s="54" t="str">
        <f t="shared" si="56"/>
        <v/>
      </c>
      <c r="BO11" s="52" t="str">
        <f t="shared" si="57"/>
        <v/>
      </c>
      <c r="BP11" s="53" t="str">
        <f t="shared" si="58"/>
        <v/>
      </c>
      <c r="BQ11" s="53" t="str">
        <f t="shared" si="59"/>
        <v/>
      </c>
      <c r="BR11" s="53" t="str">
        <f t="shared" si="60"/>
        <v/>
      </c>
      <c r="BS11" s="54" t="str">
        <f t="shared" si="61"/>
        <v/>
      </c>
      <c r="BT11" s="52" t="str">
        <f t="shared" si="62"/>
        <v/>
      </c>
      <c r="BU11" s="53" t="str">
        <f t="shared" si="63"/>
        <v/>
      </c>
      <c r="BV11" s="53" t="str">
        <f t="shared" si="64"/>
        <v/>
      </c>
      <c r="BW11" s="53" t="str">
        <f t="shared" si="65"/>
        <v/>
      </c>
      <c r="BX11" s="54" t="str">
        <f t="shared" si="66"/>
        <v/>
      </c>
      <c r="BY11" s="56">
        <f t="shared" si="67"/>
        <v>4</v>
      </c>
      <c r="BZ11" s="53" t="str">
        <f t="shared" si="68"/>
        <v/>
      </c>
      <c r="CA11" s="181" t="str">
        <f t="shared" si="69"/>
        <v/>
      </c>
      <c r="CB11" s="181">
        <f t="shared" si="70"/>
        <v>0</v>
      </c>
      <c r="CC11" s="181" t="str">
        <f t="shared" si="71"/>
        <v/>
      </c>
      <c r="CD11" s="130"/>
      <c r="CE11" s="55" t="str">
        <f t="shared" si="72"/>
        <v/>
      </c>
      <c r="CF11" s="53" t="str">
        <f t="shared" si="73"/>
        <v/>
      </c>
      <c r="CG11" s="53" t="str">
        <f t="shared" si="74"/>
        <v/>
      </c>
      <c r="CH11" s="53" t="str">
        <f t="shared" si="75"/>
        <v/>
      </c>
      <c r="CI11" s="54" t="str">
        <f t="shared" si="76"/>
        <v/>
      </c>
      <c r="CJ11" s="52" t="str">
        <f t="shared" si="77"/>
        <v/>
      </c>
      <c r="CK11" s="53" t="str">
        <f t="shared" si="78"/>
        <v/>
      </c>
      <c r="CL11" s="53" t="str">
        <f t="shared" si="79"/>
        <v/>
      </c>
      <c r="CM11" s="55" t="str">
        <f t="shared" si="80"/>
        <v/>
      </c>
      <c r="CN11" s="54" t="str">
        <f t="shared" si="81"/>
        <v/>
      </c>
      <c r="CO11" s="52" t="str">
        <f t="shared" si="82"/>
        <v/>
      </c>
      <c r="CP11" s="53" t="str">
        <f t="shared" si="83"/>
        <v/>
      </c>
      <c r="CQ11" s="53" t="str">
        <f>IF(IF(CP11&lt;&gt;"",IF(MAX(COUNTIF($CP11:$CP$90,$CP$6:$CP$90))&gt;1,"x",""),"")&lt;&gt;"",CP11+1,"")</f>
        <v/>
      </c>
      <c r="CR11" s="53" t="str">
        <f t="shared" si="84"/>
        <v/>
      </c>
      <c r="CS11" s="54" t="str">
        <f t="shared" si="85"/>
        <v/>
      </c>
      <c r="CT11" s="52" t="str">
        <f t="shared" si="86"/>
        <v/>
      </c>
      <c r="CU11" s="53" t="str">
        <f t="shared" si="87"/>
        <v/>
      </c>
      <c r="CV11" s="53" t="str">
        <f t="shared" si="88"/>
        <v/>
      </c>
      <c r="CW11" s="53" t="str">
        <f t="shared" si="89"/>
        <v/>
      </c>
      <c r="CX11" s="54" t="str">
        <f t="shared" si="90"/>
        <v/>
      </c>
      <c r="CY11" s="52" t="str">
        <f t="shared" si="91"/>
        <v/>
      </c>
      <c r="CZ11" s="53" t="str">
        <f t="shared" si="92"/>
        <v/>
      </c>
      <c r="DA11" s="53" t="str">
        <f t="shared" si="93"/>
        <v/>
      </c>
      <c r="DB11" s="53" t="str">
        <f t="shared" si="94"/>
        <v/>
      </c>
      <c r="DC11" s="54" t="str">
        <f t="shared" si="95"/>
        <v/>
      </c>
      <c r="DD11" s="52" t="str">
        <f t="shared" si="96"/>
        <v/>
      </c>
      <c r="DE11" s="53" t="str">
        <f t="shared" si="97"/>
        <v/>
      </c>
      <c r="DF11" s="53" t="str">
        <f t="shared" si="98"/>
        <v/>
      </c>
      <c r="DG11" s="53" t="str">
        <f t="shared" si="99"/>
        <v/>
      </c>
      <c r="DH11" s="54" t="str">
        <f t="shared" si="100"/>
        <v/>
      </c>
      <c r="DI11" s="56">
        <f t="shared" si="101"/>
        <v>7</v>
      </c>
      <c r="DJ11" s="53" t="str">
        <f t="shared" si="102"/>
        <v/>
      </c>
      <c r="DK11" s="53" t="str">
        <f t="shared" si="103"/>
        <v/>
      </c>
      <c r="DL11" s="181">
        <f t="shared" si="104"/>
        <v>0</v>
      </c>
      <c r="DM11" s="181" t="str">
        <f t="shared" si="105"/>
        <v/>
      </c>
      <c r="DN11" s="130">
        <v>184</v>
      </c>
      <c r="DO11" s="53">
        <f t="shared" si="106"/>
        <v>184</v>
      </c>
      <c r="DP11" s="53">
        <f t="shared" si="107"/>
        <v>4</v>
      </c>
      <c r="DQ11" s="53" t="str">
        <f t="shared" si="108"/>
        <v/>
      </c>
      <c r="DR11" s="53">
        <f t="shared" si="109"/>
        <v>10</v>
      </c>
      <c r="DS11" s="54">
        <f t="shared" si="110"/>
        <v>10</v>
      </c>
      <c r="DT11" s="52" t="str">
        <f t="shared" si="111"/>
        <v/>
      </c>
      <c r="DU11" s="53" t="str">
        <f t="shared" si="112"/>
        <v/>
      </c>
      <c r="DV11" s="53" t="str">
        <f t="shared" si="113"/>
        <v/>
      </c>
      <c r="DW11" s="55" t="str">
        <f t="shared" si="114"/>
        <v/>
      </c>
      <c r="DX11" s="54" t="str">
        <f t="shared" si="115"/>
        <v/>
      </c>
      <c r="DY11" s="52" t="str">
        <f t="shared" si="116"/>
        <v/>
      </c>
      <c r="DZ11" s="53" t="str">
        <f t="shared" si="117"/>
        <v/>
      </c>
      <c r="EA11" s="53" t="str">
        <f t="shared" si="118"/>
        <v/>
      </c>
      <c r="EB11" s="53" t="str">
        <f t="shared" si="119"/>
        <v/>
      </c>
      <c r="EC11" s="54" t="str">
        <f t="shared" si="120"/>
        <v/>
      </c>
      <c r="ED11" s="52" t="str">
        <f t="shared" si="121"/>
        <v/>
      </c>
      <c r="EE11" s="53" t="str">
        <f t="shared" si="122"/>
        <v/>
      </c>
      <c r="EF11" s="53" t="str">
        <f t="shared" si="123"/>
        <v/>
      </c>
      <c r="EG11" s="53" t="str">
        <f t="shared" si="124"/>
        <v/>
      </c>
      <c r="EH11" s="54" t="str">
        <f t="shared" si="125"/>
        <v/>
      </c>
      <c r="EI11" s="52" t="str">
        <f t="shared" si="126"/>
        <v/>
      </c>
      <c r="EJ11" s="53" t="str">
        <f t="shared" si="127"/>
        <v/>
      </c>
      <c r="EK11" s="53" t="str">
        <f t="shared" si="128"/>
        <v/>
      </c>
      <c r="EL11" s="53" t="str">
        <f t="shared" si="129"/>
        <v/>
      </c>
      <c r="EM11" s="54" t="str">
        <f t="shared" si="130"/>
        <v/>
      </c>
      <c r="EN11" s="52" t="str">
        <f t="shared" si="131"/>
        <v/>
      </c>
      <c r="EO11" s="53" t="str">
        <f t="shared" si="132"/>
        <v/>
      </c>
      <c r="EP11" s="53" t="str">
        <f t="shared" si="133"/>
        <v/>
      </c>
      <c r="EQ11" s="53" t="str">
        <f t="shared" si="134"/>
        <v/>
      </c>
      <c r="ER11" s="54" t="str">
        <f t="shared" si="135"/>
        <v/>
      </c>
      <c r="ES11" s="58">
        <f t="shared" si="136"/>
        <v>4</v>
      </c>
      <c r="ET11" s="53" t="str">
        <f t="shared" si="137"/>
        <v>4</v>
      </c>
      <c r="EU11" s="181">
        <f t="shared" si="138"/>
        <v>5</v>
      </c>
      <c r="EV11" s="181">
        <f t="shared" si="139"/>
        <v>10</v>
      </c>
      <c r="EW11" s="181">
        <f t="shared" si="140"/>
        <v>15</v>
      </c>
      <c r="EX11" s="130">
        <v>337</v>
      </c>
      <c r="EY11" s="53">
        <f t="shared" si="141"/>
        <v>337</v>
      </c>
      <c r="EZ11" s="53">
        <f t="shared" si="142"/>
        <v>2</v>
      </c>
      <c r="FA11" s="53" t="str">
        <f t="shared" si="143"/>
        <v/>
      </c>
      <c r="FB11" s="53">
        <f t="shared" si="144"/>
        <v>16</v>
      </c>
      <c r="FC11" s="57">
        <f t="shared" si="145"/>
        <v>16</v>
      </c>
      <c r="FD11" s="52" t="str">
        <f t="shared" si="146"/>
        <v/>
      </c>
      <c r="FE11" s="53" t="str">
        <f t="shared" si="147"/>
        <v/>
      </c>
      <c r="FF11" s="53" t="str">
        <f t="shared" si="148"/>
        <v/>
      </c>
      <c r="FG11" s="55" t="str">
        <f t="shared" si="149"/>
        <v/>
      </c>
      <c r="FH11" s="57" t="str">
        <f t="shared" si="150"/>
        <v/>
      </c>
      <c r="FI11" s="52" t="str">
        <f t="shared" si="151"/>
        <v/>
      </c>
      <c r="FJ11" s="53" t="str">
        <f t="shared" si="152"/>
        <v/>
      </c>
      <c r="FK11" s="53" t="str">
        <f t="shared" si="153"/>
        <v/>
      </c>
      <c r="FL11" s="53" t="str">
        <f t="shared" si="154"/>
        <v/>
      </c>
      <c r="FM11" s="57" t="str">
        <f t="shared" si="155"/>
        <v/>
      </c>
      <c r="FN11" s="52" t="str">
        <f t="shared" si="156"/>
        <v/>
      </c>
      <c r="FO11" s="53" t="str">
        <f t="shared" si="157"/>
        <v/>
      </c>
      <c r="FP11" s="53" t="str">
        <f t="shared" si="158"/>
        <v/>
      </c>
      <c r="FQ11" s="53" t="str">
        <f t="shared" si="159"/>
        <v/>
      </c>
      <c r="FR11" s="57" t="str">
        <f t="shared" si="160"/>
        <v/>
      </c>
      <c r="FS11" s="52" t="str">
        <f t="shared" si="161"/>
        <v/>
      </c>
      <c r="FT11" s="53" t="str">
        <f t="shared" si="162"/>
        <v/>
      </c>
      <c r="FU11" s="53" t="str">
        <f t="shared" si="163"/>
        <v/>
      </c>
      <c r="FV11" s="53" t="str">
        <f t="shared" si="164"/>
        <v/>
      </c>
      <c r="FW11" s="57" t="str">
        <f t="shared" si="165"/>
        <v/>
      </c>
      <c r="FX11" s="52" t="str">
        <f t="shared" si="166"/>
        <v/>
      </c>
      <c r="FY11" s="53" t="str">
        <f t="shared" si="167"/>
        <v/>
      </c>
      <c r="FZ11" s="53" t="str">
        <f t="shared" si="168"/>
        <v/>
      </c>
      <c r="GA11" s="53" t="str">
        <f t="shared" si="169"/>
        <v/>
      </c>
      <c r="GB11" s="57" t="str">
        <f t="shared" si="170"/>
        <v/>
      </c>
      <c r="GC11" s="58">
        <f t="shared" si="171"/>
        <v>4</v>
      </c>
      <c r="GD11" s="53" t="str">
        <f t="shared" si="172"/>
        <v>2</v>
      </c>
      <c r="GE11" s="181">
        <f t="shared" si="173"/>
        <v>5</v>
      </c>
      <c r="GF11" s="181">
        <f t="shared" si="174"/>
        <v>16</v>
      </c>
      <c r="GG11" s="181">
        <f t="shared" si="175"/>
        <v>21</v>
      </c>
      <c r="GH11" s="130"/>
      <c r="GI11" s="53" t="str">
        <f t="shared" si="176"/>
        <v/>
      </c>
      <c r="GJ11" s="53" t="str">
        <f t="shared" si="177"/>
        <v/>
      </c>
      <c r="GK11" s="53" t="str">
        <f t="shared" si="178"/>
        <v/>
      </c>
      <c r="GL11" s="53" t="str">
        <f t="shared" si="179"/>
        <v/>
      </c>
      <c r="GM11" s="54" t="str">
        <f t="shared" si="180"/>
        <v/>
      </c>
      <c r="GN11" s="52" t="str">
        <f t="shared" si="181"/>
        <v/>
      </c>
      <c r="GO11" s="53" t="str">
        <f t="shared" si="182"/>
        <v/>
      </c>
      <c r="GP11" s="53" t="str">
        <f t="shared" si="183"/>
        <v/>
      </c>
      <c r="GQ11" s="55" t="str">
        <f t="shared" si="184"/>
        <v/>
      </c>
      <c r="GR11" s="54" t="str">
        <f t="shared" si="185"/>
        <v/>
      </c>
      <c r="GS11" s="52" t="str">
        <f t="shared" si="186"/>
        <v/>
      </c>
      <c r="GT11" s="53" t="str">
        <f t="shared" si="187"/>
        <v/>
      </c>
      <c r="GU11" s="53" t="str">
        <f t="shared" si="188"/>
        <v/>
      </c>
      <c r="GV11" s="53" t="str">
        <f t="shared" si="189"/>
        <v/>
      </c>
      <c r="GW11" s="54" t="str">
        <f t="shared" si="190"/>
        <v/>
      </c>
      <c r="GX11" s="52" t="str">
        <f t="shared" si="191"/>
        <v/>
      </c>
      <c r="GY11" s="53" t="str">
        <f t="shared" si="192"/>
        <v/>
      </c>
      <c r="GZ11" s="53" t="str">
        <f t="shared" si="193"/>
        <v/>
      </c>
      <c r="HA11" s="53" t="str">
        <f t="shared" si="194"/>
        <v/>
      </c>
      <c r="HB11" s="54" t="str">
        <f t="shared" si="195"/>
        <v/>
      </c>
      <c r="HC11" s="52" t="str">
        <f t="shared" si="196"/>
        <v/>
      </c>
      <c r="HD11" s="53" t="str">
        <f t="shared" si="197"/>
        <v/>
      </c>
      <c r="HE11" s="53" t="str">
        <f t="shared" si="198"/>
        <v/>
      </c>
      <c r="HF11" s="53" t="str">
        <f t="shared" si="199"/>
        <v/>
      </c>
      <c r="HG11" s="54" t="str">
        <f t="shared" si="200"/>
        <v/>
      </c>
      <c r="HH11" s="52" t="str">
        <f t="shared" si="201"/>
        <v/>
      </c>
      <c r="HI11" s="53" t="str">
        <f t="shared" si="202"/>
        <v/>
      </c>
      <c r="HJ11" s="53" t="str">
        <f t="shared" si="203"/>
        <v/>
      </c>
      <c r="HK11" s="53" t="str">
        <f t="shared" si="204"/>
        <v/>
      </c>
      <c r="HL11" s="54" t="str">
        <f t="shared" si="205"/>
        <v/>
      </c>
      <c r="HM11" s="58">
        <f t="shared" si="206"/>
        <v>6</v>
      </c>
      <c r="HN11" s="53" t="str">
        <f t="shared" si="207"/>
        <v/>
      </c>
      <c r="HO11" s="181" t="str">
        <f t="shared" si="208"/>
        <v/>
      </c>
      <c r="HP11" s="181">
        <f t="shared" si="209"/>
        <v>0</v>
      </c>
      <c r="HQ11" s="181" t="str">
        <f t="shared" si="210"/>
        <v/>
      </c>
      <c r="HR11" s="130"/>
      <c r="HS11" s="53" t="str">
        <f t="shared" si="211"/>
        <v/>
      </c>
      <c r="HT11" s="53" t="str">
        <f t="shared" si="212"/>
        <v/>
      </c>
      <c r="HU11" s="53" t="str">
        <f t="shared" si="213"/>
        <v/>
      </c>
      <c r="HV11" s="53" t="str">
        <f t="shared" si="214"/>
        <v/>
      </c>
      <c r="HW11" s="54" t="str">
        <f t="shared" si="215"/>
        <v/>
      </c>
      <c r="HX11" s="52" t="str">
        <f t="shared" si="216"/>
        <v/>
      </c>
      <c r="HY11" s="53" t="str">
        <f t="shared" si="217"/>
        <v/>
      </c>
      <c r="HZ11" s="53" t="str">
        <f t="shared" si="218"/>
        <v/>
      </c>
      <c r="IA11" s="55" t="str">
        <f t="shared" si="219"/>
        <v/>
      </c>
      <c r="IB11" s="54" t="str">
        <f t="shared" si="220"/>
        <v/>
      </c>
      <c r="IC11" s="52" t="str">
        <f t="shared" si="221"/>
        <v/>
      </c>
      <c r="ID11" s="53" t="str">
        <f t="shared" si="222"/>
        <v/>
      </c>
      <c r="IE11" s="53" t="str">
        <f t="shared" si="223"/>
        <v/>
      </c>
      <c r="IF11" s="53" t="str">
        <f t="shared" si="224"/>
        <v/>
      </c>
      <c r="IG11" s="54" t="str">
        <f t="shared" si="225"/>
        <v/>
      </c>
      <c r="IH11" s="52" t="str">
        <f t="shared" si="226"/>
        <v/>
      </c>
      <c r="II11" s="53" t="str">
        <f t="shared" si="227"/>
        <v/>
      </c>
      <c r="IJ11" s="53" t="str">
        <f t="shared" si="228"/>
        <v/>
      </c>
      <c r="IK11" s="53" t="str">
        <f t="shared" si="229"/>
        <v/>
      </c>
      <c r="IL11" s="54" t="str">
        <f t="shared" si="230"/>
        <v/>
      </c>
      <c r="IM11" s="52" t="str">
        <f t="shared" si="231"/>
        <v/>
      </c>
      <c r="IN11" s="53" t="str">
        <f t="shared" si="232"/>
        <v/>
      </c>
      <c r="IO11" s="53" t="str">
        <f t="shared" si="233"/>
        <v/>
      </c>
      <c r="IP11" s="53" t="str">
        <f t="shared" si="234"/>
        <v/>
      </c>
      <c r="IQ11" s="54" t="str">
        <f t="shared" si="235"/>
        <v/>
      </c>
      <c r="IR11" s="52" t="str">
        <f t="shared" si="236"/>
        <v/>
      </c>
      <c r="IS11" s="53" t="str">
        <f t="shared" si="237"/>
        <v/>
      </c>
      <c r="IT11" s="53" t="str">
        <f t="shared" si="238"/>
        <v/>
      </c>
      <c r="IU11" s="53" t="str">
        <f t="shared" si="239"/>
        <v/>
      </c>
      <c r="IV11" s="54" t="str">
        <f t="shared" si="240"/>
        <v/>
      </c>
      <c r="IW11" s="58">
        <f t="shared" si="241"/>
        <v>5</v>
      </c>
      <c r="IX11" s="53" t="str">
        <f t="shared" si="242"/>
        <v/>
      </c>
      <c r="IY11" s="181" t="str">
        <f t="shared" si="243"/>
        <v/>
      </c>
      <c r="IZ11" s="181">
        <f t="shared" si="244"/>
        <v>0</v>
      </c>
      <c r="JA11" s="181" t="str">
        <f t="shared" si="245"/>
        <v/>
      </c>
      <c r="JB11" s="130"/>
      <c r="JC11" s="53" t="str">
        <f t="shared" si="246"/>
        <v/>
      </c>
      <c r="JD11" s="53" t="str">
        <f t="shared" si="247"/>
        <v/>
      </c>
      <c r="JE11" s="53" t="str">
        <f t="shared" si="248"/>
        <v/>
      </c>
      <c r="JF11" s="53" t="str">
        <f t="shared" si="249"/>
        <v/>
      </c>
      <c r="JG11" s="54" t="str">
        <f t="shared" si="250"/>
        <v/>
      </c>
      <c r="JH11" s="52" t="str">
        <f t="shared" si="251"/>
        <v/>
      </c>
      <c r="JI11" s="53" t="str">
        <f t="shared" si="252"/>
        <v/>
      </c>
      <c r="JJ11" s="53" t="str">
        <f t="shared" si="253"/>
        <v/>
      </c>
      <c r="JK11" s="55" t="str">
        <f t="shared" si="254"/>
        <v/>
      </c>
      <c r="JL11" s="54" t="str">
        <f t="shared" si="255"/>
        <v/>
      </c>
      <c r="JM11" s="52" t="str">
        <f t="shared" si="256"/>
        <v/>
      </c>
      <c r="JN11" s="53" t="str">
        <f t="shared" si="257"/>
        <v/>
      </c>
      <c r="JO11" s="53" t="str">
        <f t="shared" si="258"/>
        <v/>
      </c>
      <c r="JP11" s="53" t="str">
        <f t="shared" si="259"/>
        <v/>
      </c>
      <c r="JQ11" s="54" t="str">
        <f t="shared" si="260"/>
        <v/>
      </c>
      <c r="JR11" s="52" t="str">
        <f t="shared" si="261"/>
        <v/>
      </c>
      <c r="JS11" s="53" t="str">
        <f t="shared" si="262"/>
        <v/>
      </c>
      <c r="JT11" s="53" t="str">
        <f t="shared" si="263"/>
        <v/>
      </c>
      <c r="JU11" s="53" t="str">
        <f t="shared" si="264"/>
        <v/>
      </c>
      <c r="JV11" s="54" t="str">
        <f t="shared" si="265"/>
        <v/>
      </c>
      <c r="JW11" s="52" t="str">
        <f t="shared" si="266"/>
        <v/>
      </c>
      <c r="JX11" s="53" t="str">
        <f t="shared" si="267"/>
        <v/>
      </c>
      <c r="JY11" s="53" t="str">
        <f t="shared" si="268"/>
        <v/>
      </c>
      <c r="JZ11" s="53" t="str">
        <f t="shared" si="269"/>
        <v/>
      </c>
      <c r="KA11" s="54" t="str">
        <f t="shared" si="270"/>
        <v/>
      </c>
      <c r="KB11" s="52" t="str">
        <f t="shared" si="271"/>
        <v/>
      </c>
      <c r="KC11" s="53" t="str">
        <f t="shared" si="272"/>
        <v/>
      </c>
      <c r="KD11" s="53" t="str">
        <f t="shared" si="273"/>
        <v/>
      </c>
      <c r="KE11" s="53" t="str">
        <f t="shared" si="274"/>
        <v/>
      </c>
      <c r="KF11" s="54" t="str">
        <f t="shared" si="275"/>
        <v/>
      </c>
      <c r="KG11" s="58">
        <f t="shared" si="276"/>
        <v>6</v>
      </c>
      <c r="KH11" s="53" t="str">
        <f t="shared" si="277"/>
        <v/>
      </c>
      <c r="KI11" s="181" t="str">
        <f t="shared" si="278"/>
        <v/>
      </c>
      <c r="KJ11" s="181">
        <f t="shared" si="279"/>
        <v>0</v>
      </c>
      <c r="KK11" s="127" t="str">
        <f t="shared" si="280"/>
        <v/>
      </c>
      <c r="KL11" s="86"/>
      <c r="KM11" s="313">
        <f t="shared" si="281"/>
        <v>0</v>
      </c>
      <c r="KN11" s="60">
        <f t="shared" si="282"/>
        <v>36</v>
      </c>
      <c r="KO11" s="201"/>
      <c r="KP11" s="61">
        <f t="shared" si="283"/>
        <v>36</v>
      </c>
      <c r="KQ11" s="61">
        <f t="shared" si="284"/>
        <v>36</v>
      </c>
      <c r="KR11" s="61" t="str">
        <f t="shared" si="285"/>
        <v/>
      </c>
      <c r="KS11" s="61" t="str">
        <f t="shared" si="286"/>
        <v/>
      </c>
      <c r="KT11" s="61" t="str">
        <f t="shared" si="287"/>
        <v/>
      </c>
      <c r="KU11" s="61" t="str">
        <f t="shared" si="288"/>
        <v/>
      </c>
      <c r="KV11" s="61" t="str">
        <f t="shared" si="289"/>
        <v/>
      </c>
      <c r="KW11" s="62">
        <f t="shared" si="290"/>
        <v>5</v>
      </c>
      <c r="KX11" s="84"/>
      <c r="KY11" s="59">
        <f t="shared" si="291"/>
        <v>0</v>
      </c>
      <c r="KZ11" s="60">
        <f t="shared" si="292"/>
        <v>36</v>
      </c>
      <c r="LA11" s="201"/>
      <c r="LB11" s="61">
        <f t="shared" si="293"/>
        <v>36</v>
      </c>
      <c r="LC11" s="61" t="str">
        <f t="shared" si="294"/>
        <v/>
      </c>
      <c r="LD11" s="61" t="str">
        <f t="shared" si="295"/>
        <v/>
      </c>
      <c r="LE11" s="61">
        <f t="shared" si="296"/>
        <v>36</v>
      </c>
      <c r="LF11" s="148">
        <f t="shared" si="297"/>
        <v>6</v>
      </c>
      <c r="LG11" s="87"/>
      <c r="LH11" s="185">
        <f t="shared" si="298"/>
        <v>2</v>
      </c>
      <c r="LI11" s="87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</row>
    <row r="12" spans="1:382" s="1" customFormat="1" ht="15" x14ac:dyDescent="0.2">
      <c r="A12" s="35"/>
      <c r="B12" s="45">
        <v>7</v>
      </c>
      <c r="C12" s="46" t="s">
        <v>26</v>
      </c>
      <c r="D12" s="47" t="s">
        <v>14</v>
      </c>
      <c r="E12" s="50">
        <v>4580</v>
      </c>
      <c r="F12" s="160">
        <v>303</v>
      </c>
      <c r="G12" s="49" t="s">
        <v>99</v>
      </c>
      <c r="H12" s="50" t="str">
        <f t="shared" si="0"/>
        <v>Top Truck</v>
      </c>
      <c r="I12" s="186">
        <f t="shared" si="1"/>
        <v>21</v>
      </c>
      <c r="J12" s="179"/>
      <c r="K12" s="149"/>
      <c r="L12" s="150"/>
      <c r="M12" s="150"/>
      <c r="N12" s="150"/>
      <c r="O12" s="150"/>
      <c r="P12" s="149"/>
      <c r="Q12" s="150"/>
      <c r="R12" s="150"/>
      <c r="S12" s="150"/>
      <c r="T12" s="150"/>
      <c r="U12" s="149"/>
      <c r="V12" s="150"/>
      <c r="W12" s="150"/>
      <c r="X12" s="150"/>
      <c r="Y12" s="150"/>
      <c r="Z12" s="149"/>
      <c r="AA12" s="150"/>
      <c r="AB12" s="150"/>
      <c r="AC12" s="150"/>
      <c r="AD12" s="150"/>
      <c r="AE12" s="149"/>
      <c r="AF12" s="150"/>
      <c r="AG12" s="150"/>
      <c r="AH12" s="150"/>
      <c r="AI12" s="150"/>
      <c r="AJ12" s="149"/>
      <c r="AK12" s="150"/>
      <c r="AL12" s="150"/>
      <c r="AM12" s="150"/>
      <c r="AN12" s="307"/>
      <c r="AO12" s="56"/>
      <c r="AP12" s="53" t="str">
        <f t="shared" si="33"/>
        <v/>
      </c>
      <c r="AQ12" s="181" t="str">
        <f t="shared" si="34"/>
        <v/>
      </c>
      <c r="AR12" s="181">
        <f t="shared" si="35"/>
        <v>0</v>
      </c>
      <c r="AS12" s="181" t="str">
        <f t="shared" si="36"/>
        <v/>
      </c>
      <c r="AT12" s="130"/>
      <c r="AU12" s="55" t="str">
        <f t="shared" si="37"/>
        <v/>
      </c>
      <c r="AV12" s="53" t="str">
        <f t="shared" si="38"/>
        <v/>
      </c>
      <c r="AW12" s="53" t="str">
        <f t="shared" si="39"/>
        <v/>
      </c>
      <c r="AX12" s="53" t="str">
        <f t="shared" si="40"/>
        <v/>
      </c>
      <c r="AY12" s="54" t="str">
        <f t="shared" si="41"/>
        <v/>
      </c>
      <c r="AZ12" s="52" t="str">
        <f t="shared" si="42"/>
        <v/>
      </c>
      <c r="BA12" s="53" t="str">
        <f t="shared" si="43"/>
        <v/>
      </c>
      <c r="BB12" s="53" t="str">
        <f t="shared" si="44"/>
        <v/>
      </c>
      <c r="BC12" s="55" t="str">
        <f t="shared" si="45"/>
        <v/>
      </c>
      <c r="BD12" s="54" t="str">
        <f t="shared" si="46"/>
        <v/>
      </c>
      <c r="BE12" s="52" t="str">
        <f t="shared" si="47"/>
        <v/>
      </c>
      <c r="BF12" s="53" t="str">
        <f t="shared" si="48"/>
        <v/>
      </c>
      <c r="BG12" s="53" t="str">
        <f t="shared" si="49"/>
        <v/>
      </c>
      <c r="BH12" s="53" t="str">
        <f t="shared" si="50"/>
        <v/>
      </c>
      <c r="BI12" s="54" t="str">
        <f t="shared" si="51"/>
        <v/>
      </c>
      <c r="BJ12" s="52" t="str">
        <f t="shared" si="52"/>
        <v/>
      </c>
      <c r="BK12" s="53" t="str">
        <f t="shared" si="53"/>
        <v/>
      </c>
      <c r="BL12" s="53" t="str">
        <f t="shared" si="54"/>
        <v/>
      </c>
      <c r="BM12" s="53" t="str">
        <f t="shared" si="55"/>
        <v/>
      </c>
      <c r="BN12" s="54" t="str">
        <f t="shared" si="56"/>
        <v/>
      </c>
      <c r="BO12" s="52" t="str">
        <f t="shared" si="57"/>
        <v/>
      </c>
      <c r="BP12" s="53" t="str">
        <f t="shared" si="58"/>
        <v/>
      </c>
      <c r="BQ12" s="53" t="str">
        <f t="shared" si="59"/>
        <v/>
      </c>
      <c r="BR12" s="53" t="str">
        <f t="shared" si="60"/>
        <v/>
      </c>
      <c r="BS12" s="54" t="str">
        <f t="shared" si="61"/>
        <v/>
      </c>
      <c r="BT12" s="52" t="str">
        <f t="shared" si="62"/>
        <v/>
      </c>
      <c r="BU12" s="53" t="str">
        <f t="shared" si="63"/>
        <v/>
      </c>
      <c r="BV12" s="53" t="str">
        <f t="shared" si="64"/>
        <v/>
      </c>
      <c r="BW12" s="53" t="str">
        <f t="shared" si="65"/>
        <v/>
      </c>
      <c r="BX12" s="54" t="str">
        <f t="shared" si="66"/>
        <v/>
      </c>
      <c r="BY12" s="56">
        <f t="shared" si="67"/>
        <v>4</v>
      </c>
      <c r="BZ12" s="53" t="str">
        <f t="shared" si="68"/>
        <v/>
      </c>
      <c r="CA12" s="181" t="str">
        <f t="shared" si="69"/>
        <v/>
      </c>
      <c r="CB12" s="181">
        <f t="shared" si="70"/>
        <v>0</v>
      </c>
      <c r="CC12" s="181" t="str">
        <f t="shared" si="71"/>
        <v/>
      </c>
      <c r="CD12" s="130"/>
      <c r="CE12" s="55" t="str">
        <f t="shared" si="72"/>
        <v/>
      </c>
      <c r="CF12" s="53" t="str">
        <f t="shared" si="73"/>
        <v/>
      </c>
      <c r="CG12" s="53" t="str">
        <f t="shared" si="74"/>
        <v/>
      </c>
      <c r="CH12" s="53" t="str">
        <f t="shared" si="75"/>
        <v/>
      </c>
      <c r="CI12" s="54" t="str">
        <f t="shared" si="76"/>
        <v/>
      </c>
      <c r="CJ12" s="52" t="str">
        <f t="shared" si="77"/>
        <v/>
      </c>
      <c r="CK12" s="53" t="str">
        <f t="shared" si="78"/>
        <v/>
      </c>
      <c r="CL12" s="53" t="str">
        <f t="shared" si="79"/>
        <v/>
      </c>
      <c r="CM12" s="55" t="str">
        <f t="shared" si="80"/>
        <v/>
      </c>
      <c r="CN12" s="54" t="str">
        <f t="shared" si="81"/>
        <v/>
      </c>
      <c r="CO12" s="52" t="str">
        <f t="shared" si="82"/>
        <v/>
      </c>
      <c r="CP12" s="53" t="str">
        <f t="shared" si="83"/>
        <v/>
      </c>
      <c r="CQ12" s="53" t="str">
        <f>IF(IF(CP12&lt;&gt;"",IF(MAX(COUNTIF($CP12:$CP$90,$CP$6:$CP$90))&gt;1,"x",""),"")&lt;&gt;"",CP12+1,"")</f>
        <v/>
      </c>
      <c r="CR12" s="53" t="str">
        <f t="shared" si="84"/>
        <v/>
      </c>
      <c r="CS12" s="54" t="str">
        <f t="shared" si="85"/>
        <v/>
      </c>
      <c r="CT12" s="52" t="str">
        <f t="shared" si="86"/>
        <v/>
      </c>
      <c r="CU12" s="53" t="str">
        <f t="shared" si="87"/>
        <v/>
      </c>
      <c r="CV12" s="53" t="str">
        <f t="shared" si="88"/>
        <v/>
      </c>
      <c r="CW12" s="53" t="str">
        <f t="shared" si="89"/>
        <v/>
      </c>
      <c r="CX12" s="54" t="str">
        <f t="shared" si="90"/>
        <v/>
      </c>
      <c r="CY12" s="52" t="str">
        <f t="shared" si="91"/>
        <v/>
      </c>
      <c r="CZ12" s="53" t="str">
        <f t="shared" si="92"/>
        <v/>
      </c>
      <c r="DA12" s="53" t="str">
        <f t="shared" si="93"/>
        <v/>
      </c>
      <c r="DB12" s="53" t="str">
        <f t="shared" si="94"/>
        <v/>
      </c>
      <c r="DC12" s="54" t="str">
        <f t="shared" si="95"/>
        <v/>
      </c>
      <c r="DD12" s="52" t="str">
        <f t="shared" si="96"/>
        <v/>
      </c>
      <c r="DE12" s="53" t="str">
        <f t="shared" si="97"/>
        <v/>
      </c>
      <c r="DF12" s="53" t="str">
        <f t="shared" si="98"/>
        <v/>
      </c>
      <c r="DG12" s="53" t="str">
        <f t="shared" si="99"/>
        <v/>
      </c>
      <c r="DH12" s="54" t="str">
        <f t="shared" si="100"/>
        <v/>
      </c>
      <c r="DI12" s="56">
        <f t="shared" si="101"/>
        <v>7</v>
      </c>
      <c r="DJ12" s="53" t="str">
        <f t="shared" si="102"/>
        <v/>
      </c>
      <c r="DK12" s="53" t="str">
        <f t="shared" si="103"/>
        <v/>
      </c>
      <c r="DL12" s="181">
        <f t="shared" si="104"/>
        <v>0</v>
      </c>
      <c r="DM12" s="181" t="str">
        <f t="shared" si="105"/>
        <v/>
      </c>
      <c r="DN12" s="130"/>
      <c r="DO12" s="53" t="str">
        <f t="shared" si="106"/>
        <v/>
      </c>
      <c r="DP12" s="53" t="str">
        <f t="shared" si="107"/>
        <v/>
      </c>
      <c r="DQ12" s="53" t="str">
        <f t="shared" si="108"/>
        <v/>
      </c>
      <c r="DR12" s="53" t="str">
        <f t="shared" si="109"/>
        <v/>
      </c>
      <c r="DS12" s="54" t="str">
        <f t="shared" si="110"/>
        <v/>
      </c>
      <c r="DT12" s="52" t="str">
        <f t="shared" si="111"/>
        <v/>
      </c>
      <c r="DU12" s="53" t="str">
        <f t="shared" si="112"/>
        <v/>
      </c>
      <c r="DV12" s="53" t="str">
        <f t="shared" si="113"/>
        <v/>
      </c>
      <c r="DW12" s="55" t="str">
        <f t="shared" si="114"/>
        <v/>
      </c>
      <c r="DX12" s="54" t="str">
        <f t="shared" si="115"/>
        <v/>
      </c>
      <c r="DY12" s="52" t="str">
        <f t="shared" si="116"/>
        <v/>
      </c>
      <c r="DZ12" s="53" t="str">
        <f t="shared" si="117"/>
        <v/>
      </c>
      <c r="EA12" s="53" t="str">
        <f t="shared" si="118"/>
        <v/>
      </c>
      <c r="EB12" s="53" t="str">
        <f t="shared" si="119"/>
        <v/>
      </c>
      <c r="EC12" s="54" t="str">
        <f t="shared" si="120"/>
        <v/>
      </c>
      <c r="ED12" s="52" t="str">
        <f t="shared" si="121"/>
        <v/>
      </c>
      <c r="EE12" s="53" t="str">
        <f t="shared" si="122"/>
        <v/>
      </c>
      <c r="EF12" s="53" t="str">
        <f t="shared" si="123"/>
        <v/>
      </c>
      <c r="EG12" s="53" t="str">
        <f t="shared" si="124"/>
        <v/>
      </c>
      <c r="EH12" s="54" t="str">
        <f t="shared" si="125"/>
        <v/>
      </c>
      <c r="EI12" s="52" t="str">
        <f t="shared" si="126"/>
        <v/>
      </c>
      <c r="EJ12" s="53" t="str">
        <f t="shared" si="127"/>
        <v/>
      </c>
      <c r="EK12" s="53" t="str">
        <f t="shared" si="128"/>
        <v/>
      </c>
      <c r="EL12" s="53" t="str">
        <f t="shared" si="129"/>
        <v/>
      </c>
      <c r="EM12" s="54" t="str">
        <f t="shared" si="130"/>
        <v/>
      </c>
      <c r="EN12" s="52" t="str">
        <f t="shared" si="131"/>
        <v/>
      </c>
      <c r="EO12" s="53" t="str">
        <f t="shared" si="132"/>
        <v/>
      </c>
      <c r="EP12" s="53" t="str">
        <f t="shared" si="133"/>
        <v/>
      </c>
      <c r="EQ12" s="53" t="str">
        <f t="shared" si="134"/>
        <v/>
      </c>
      <c r="ER12" s="54" t="str">
        <f t="shared" si="135"/>
        <v/>
      </c>
      <c r="ES12" s="58">
        <f t="shared" si="136"/>
        <v>4</v>
      </c>
      <c r="ET12" s="53" t="str">
        <f t="shared" si="137"/>
        <v/>
      </c>
      <c r="EU12" s="181" t="str">
        <f t="shared" si="138"/>
        <v/>
      </c>
      <c r="EV12" s="181">
        <f t="shared" si="139"/>
        <v>0</v>
      </c>
      <c r="EW12" s="181" t="str">
        <f t="shared" si="140"/>
        <v/>
      </c>
      <c r="EX12" s="130"/>
      <c r="EY12" s="53" t="str">
        <f t="shared" si="141"/>
        <v/>
      </c>
      <c r="EZ12" s="53" t="str">
        <f t="shared" si="142"/>
        <v/>
      </c>
      <c r="FA12" s="53" t="str">
        <f t="shared" si="143"/>
        <v/>
      </c>
      <c r="FB12" s="53" t="str">
        <f t="shared" si="144"/>
        <v/>
      </c>
      <c r="FC12" s="57" t="str">
        <f t="shared" si="145"/>
        <v/>
      </c>
      <c r="FD12" s="52" t="str">
        <f t="shared" si="146"/>
        <v/>
      </c>
      <c r="FE12" s="53" t="str">
        <f t="shared" si="147"/>
        <v/>
      </c>
      <c r="FF12" s="53" t="str">
        <f t="shared" si="148"/>
        <v/>
      </c>
      <c r="FG12" s="55" t="str">
        <f t="shared" si="149"/>
        <v/>
      </c>
      <c r="FH12" s="57" t="str">
        <f t="shared" si="150"/>
        <v/>
      </c>
      <c r="FI12" s="52" t="str">
        <f t="shared" si="151"/>
        <v/>
      </c>
      <c r="FJ12" s="53" t="str">
        <f t="shared" si="152"/>
        <v/>
      </c>
      <c r="FK12" s="53" t="str">
        <f t="shared" si="153"/>
        <v/>
      </c>
      <c r="FL12" s="53" t="str">
        <f t="shared" si="154"/>
        <v/>
      </c>
      <c r="FM12" s="57" t="str">
        <f t="shared" si="155"/>
        <v/>
      </c>
      <c r="FN12" s="52" t="str">
        <f t="shared" si="156"/>
        <v/>
      </c>
      <c r="FO12" s="53" t="str">
        <f t="shared" si="157"/>
        <v/>
      </c>
      <c r="FP12" s="53" t="str">
        <f t="shared" si="158"/>
        <v/>
      </c>
      <c r="FQ12" s="53" t="str">
        <f t="shared" si="159"/>
        <v/>
      </c>
      <c r="FR12" s="57" t="str">
        <f t="shared" si="160"/>
        <v/>
      </c>
      <c r="FS12" s="52" t="str">
        <f t="shared" si="161"/>
        <v/>
      </c>
      <c r="FT12" s="53" t="str">
        <f t="shared" si="162"/>
        <v/>
      </c>
      <c r="FU12" s="53" t="str">
        <f t="shared" si="163"/>
        <v/>
      </c>
      <c r="FV12" s="53" t="str">
        <f t="shared" si="164"/>
        <v/>
      </c>
      <c r="FW12" s="57" t="str">
        <f t="shared" si="165"/>
        <v/>
      </c>
      <c r="FX12" s="52" t="str">
        <f t="shared" si="166"/>
        <v/>
      </c>
      <c r="FY12" s="53" t="str">
        <f t="shared" si="167"/>
        <v/>
      </c>
      <c r="FZ12" s="53" t="str">
        <f t="shared" si="168"/>
        <v/>
      </c>
      <c r="GA12" s="53" t="str">
        <f t="shared" si="169"/>
        <v/>
      </c>
      <c r="GB12" s="57" t="str">
        <f t="shared" si="170"/>
        <v/>
      </c>
      <c r="GC12" s="58">
        <f t="shared" si="171"/>
        <v>4</v>
      </c>
      <c r="GD12" s="53" t="str">
        <f t="shared" si="172"/>
        <v/>
      </c>
      <c r="GE12" s="181" t="str">
        <f t="shared" si="173"/>
        <v/>
      </c>
      <c r="GF12" s="181">
        <f t="shared" si="174"/>
        <v>0</v>
      </c>
      <c r="GG12" s="181" t="str">
        <f t="shared" si="175"/>
        <v/>
      </c>
      <c r="GH12" s="130"/>
      <c r="GI12" s="53" t="str">
        <f t="shared" si="176"/>
        <v/>
      </c>
      <c r="GJ12" s="53" t="str">
        <f t="shared" si="177"/>
        <v/>
      </c>
      <c r="GK12" s="53" t="str">
        <f t="shared" si="178"/>
        <v/>
      </c>
      <c r="GL12" s="53" t="str">
        <f t="shared" si="179"/>
        <v/>
      </c>
      <c r="GM12" s="54" t="str">
        <f t="shared" si="180"/>
        <v/>
      </c>
      <c r="GN12" s="52" t="str">
        <f t="shared" si="181"/>
        <v/>
      </c>
      <c r="GO12" s="53" t="str">
        <f t="shared" si="182"/>
        <v/>
      </c>
      <c r="GP12" s="53" t="str">
        <f t="shared" si="183"/>
        <v/>
      </c>
      <c r="GQ12" s="55" t="str">
        <f t="shared" si="184"/>
        <v/>
      </c>
      <c r="GR12" s="54" t="str">
        <f t="shared" si="185"/>
        <v/>
      </c>
      <c r="GS12" s="52" t="str">
        <f t="shared" si="186"/>
        <v/>
      </c>
      <c r="GT12" s="53" t="str">
        <f t="shared" si="187"/>
        <v/>
      </c>
      <c r="GU12" s="53" t="str">
        <f t="shared" si="188"/>
        <v/>
      </c>
      <c r="GV12" s="53" t="str">
        <f t="shared" si="189"/>
        <v/>
      </c>
      <c r="GW12" s="54" t="str">
        <f t="shared" si="190"/>
        <v/>
      </c>
      <c r="GX12" s="52" t="str">
        <f t="shared" si="191"/>
        <v/>
      </c>
      <c r="GY12" s="53" t="str">
        <f t="shared" si="192"/>
        <v/>
      </c>
      <c r="GZ12" s="53" t="str">
        <f t="shared" si="193"/>
        <v/>
      </c>
      <c r="HA12" s="53" t="str">
        <f t="shared" si="194"/>
        <v/>
      </c>
      <c r="HB12" s="54" t="str">
        <f t="shared" si="195"/>
        <v/>
      </c>
      <c r="HC12" s="52" t="str">
        <f t="shared" si="196"/>
        <v/>
      </c>
      <c r="HD12" s="53" t="str">
        <f t="shared" si="197"/>
        <v/>
      </c>
      <c r="HE12" s="53" t="str">
        <f t="shared" si="198"/>
        <v/>
      </c>
      <c r="HF12" s="53" t="str">
        <f t="shared" si="199"/>
        <v/>
      </c>
      <c r="HG12" s="54" t="str">
        <f t="shared" si="200"/>
        <v/>
      </c>
      <c r="HH12" s="52" t="str">
        <f t="shared" si="201"/>
        <v/>
      </c>
      <c r="HI12" s="53" t="str">
        <f t="shared" si="202"/>
        <v/>
      </c>
      <c r="HJ12" s="53" t="str">
        <f t="shared" si="203"/>
        <v/>
      </c>
      <c r="HK12" s="53" t="str">
        <f t="shared" si="204"/>
        <v/>
      </c>
      <c r="HL12" s="54" t="str">
        <f t="shared" si="205"/>
        <v/>
      </c>
      <c r="HM12" s="58">
        <f t="shared" si="206"/>
        <v>6</v>
      </c>
      <c r="HN12" s="53" t="str">
        <f t="shared" si="207"/>
        <v/>
      </c>
      <c r="HO12" s="181" t="str">
        <f t="shared" si="208"/>
        <v/>
      </c>
      <c r="HP12" s="181">
        <f t="shared" si="209"/>
        <v>0</v>
      </c>
      <c r="HQ12" s="181" t="str">
        <f t="shared" si="210"/>
        <v/>
      </c>
      <c r="HR12" s="130"/>
      <c r="HS12" s="53" t="str">
        <f t="shared" si="211"/>
        <v/>
      </c>
      <c r="HT12" s="53" t="str">
        <f t="shared" si="212"/>
        <v/>
      </c>
      <c r="HU12" s="53" t="str">
        <f t="shared" si="213"/>
        <v/>
      </c>
      <c r="HV12" s="53" t="str">
        <f t="shared" si="214"/>
        <v/>
      </c>
      <c r="HW12" s="54" t="str">
        <f t="shared" si="215"/>
        <v/>
      </c>
      <c r="HX12" s="52" t="str">
        <f t="shared" si="216"/>
        <v/>
      </c>
      <c r="HY12" s="53" t="str">
        <f t="shared" si="217"/>
        <v/>
      </c>
      <c r="HZ12" s="53" t="str">
        <f t="shared" si="218"/>
        <v/>
      </c>
      <c r="IA12" s="55" t="str">
        <f t="shared" si="219"/>
        <v/>
      </c>
      <c r="IB12" s="54" t="str">
        <f t="shared" si="220"/>
        <v/>
      </c>
      <c r="IC12" s="52" t="str">
        <f t="shared" si="221"/>
        <v/>
      </c>
      <c r="ID12" s="53" t="str">
        <f t="shared" si="222"/>
        <v/>
      </c>
      <c r="IE12" s="53" t="str">
        <f t="shared" si="223"/>
        <v/>
      </c>
      <c r="IF12" s="53" t="str">
        <f t="shared" si="224"/>
        <v/>
      </c>
      <c r="IG12" s="54" t="str">
        <f t="shared" si="225"/>
        <v/>
      </c>
      <c r="IH12" s="52" t="str">
        <f t="shared" si="226"/>
        <v/>
      </c>
      <c r="II12" s="53" t="str">
        <f t="shared" si="227"/>
        <v/>
      </c>
      <c r="IJ12" s="53" t="str">
        <f t="shared" si="228"/>
        <v/>
      </c>
      <c r="IK12" s="53" t="str">
        <f t="shared" si="229"/>
        <v/>
      </c>
      <c r="IL12" s="54" t="str">
        <f t="shared" si="230"/>
        <v/>
      </c>
      <c r="IM12" s="52" t="str">
        <f t="shared" si="231"/>
        <v/>
      </c>
      <c r="IN12" s="53" t="str">
        <f t="shared" si="232"/>
        <v/>
      </c>
      <c r="IO12" s="53" t="str">
        <f t="shared" si="233"/>
        <v/>
      </c>
      <c r="IP12" s="53" t="str">
        <f t="shared" si="234"/>
        <v/>
      </c>
      <c r="IQ12" s="54" t="str">
        <f t="shared" si="235"/>
        <v/>
      </c>
      <c r="IR12" s="52" t="str">
        <f t="shared" si="236"/>
        <v/>
      </c>
      <c r="IS12" s="53" t="str">
        <f t="shared" si="237"/>
        <v/>
      </c>
      <c r="IT12" s="53" t="str">
        <f t="shared" si="238"/>
        <v/>
      </c>
      <c r="IU12" s="53" t="str">
        <f t="shared" si="239"/>
        <v/>
      </c>
      <c r="IV12" s="54" t="str">
        <f t="shared" si="240"/>
        <v/>
      </c>
      <c r="IW12" s="58">
        <f t="shared" si="241"/>
        <v>5</v>
      </c>
      <c r="IX12" s="53" t="str">
        <f t="shared" si="242"/>
        <v/>
      </c>
      <c r="IY12" s="181" t="str">
        <f t="shared" si="243"/>
        <v/>
      </c>
      <c r="IZ12" s="181">
        <f t="shared" si="244"/>
        <v>0</v>
      </c>
      <c r="JA12" s="181" t="str">
        <f t="shared" si="245"/>
        <v/>
      </c>
      <c r="JB12" s="130">
        <v>128</v>
      </c>
      <c r="JC12" s="53">
        <f t="shared" si="246"/>
        <v>128</v>
      </c>
      <c r="JD12" s="53">
        <f t="shared" si="247"/>
        <v>4</v>
      </c>
      <c r="JE12" s="53" t="str">
        <f t="shared" si="248"/>
        <v/>
      </c>
      <c r="JF12" s="53">
        <f t="shared" si="249"/>
        <v>16</v>
      </c>
      <c r="JG12" s="54">
        <f t="shared" si="250"/>
        <v>16</v>
      </c>
      <c r="JH12" s="52" t="str">
        <f t="shared" si="251"/>
        <v/>
      </c>
      <c r="JI12" s="53" t="str">
        <f t="shared" si="252"/>
        <v/>
      </c>
      <c r="JJ12" s="53" t="str">
        <f t="shared" si="253"/>
        <v/>
      </c>
      <c r="JK12" s="55" t="str">
        <f t="shared" si="254"/>
        <v/>
      </c>
      <c r="JL12" s="54" t="str">
        <f t="shared" si="255"/>
        <v/>
      </c>
      <c r="JM12" s="52" t="str">
        <f t="shared" si="256"/>
        <v/>
      </c>
      <c r="JN12" s="53" t="str">
        <f t="shared" si="257"/>
        <v/>
      </c>
      <c r="JO12" s="53" t="str">
        <f t="shared" si="258"/>
        <v/>
      </c>
      <c r="JP12" s="53" t="str">
        <f t="shared" si="259"/>
        <v/>
      </c>
      <c r="JQ12" s="54" t="str">
        <f t="shared" si="260"/>
        <v/>
      </c>
      <c r="JR12" s="52" t="str">
        <f t="shared" si="261"/>
        <v/>
      </c>
      <c r="JS12" s="53" t="str">
        <f t="shared" si="262"/>
        <v/>
      </c>
      <c r="JT12" s="53" t="str">
        <f t="shared" si="263"/>
        <v/>
      </c>
      <c r="JU12" s="53" t="str">
        <f t="shared" si="264"/>
        <v/>
      </c>
      <c r="JV12" s="54" t="str">
        <f t="shared" si="265"/>
        <v/>
      </c>
      <c r="JW12" s="52" t="str">
        <f t="shared" si="266"/>
        <v/>
      </c>
      <c r="JX12" s="53" t="str">
        <f t="shared" si="267"/>
        <v/>
      </c>
      <c r="JY12" s="53" t="str">
        <f t="shared" si="268"/>
        <v/>
      </c>
      <c r="JZ12" s="53" t="str">
        <f t="shared" si="269"/>
        <v/>
      </c>
      <c r="KA12" s="54" t="str">
        <f t="shared" si="270"/>
        <v/>
      </c>
      <c r="KB12" s="52" t="str">
        <f t="shared" si="271"/>
        <v/>
      </c>
      <c r="KC12" s="53" t="str">
        <f t="shared" si="272"/>
        <v/>
      </c>
      <c r="KD12" s="53" t="str">
        <f t="shared" si="273"/>
        <v/>
      </c>
      <c r="KE12" s="53" t="str">
        <f t="shared" si="274"/>
        <v/>
      </c>
      <c r="KF12" s="54" t="str">
        <f t="shared" si="275"/>
        <v/>
      </c>
      <c r="KG12" s="58">
        <f t="shared" si="276"/>
        <v>6</v>
      </c>
      <c r="KH12" s="53" t="str">
        <f t="shared" si="277"/>
        <v>4</v>
      </c>
      <c r="KI12" s="181">
        <f t="shared" si="278"/>
        <v>5</v>
      </c>
      <c r="KJ12" s="181">
        <f t="shared" si="279"/>
        <v>16</v>
      </c>
      <c r="KK12" s="127">
        <f t="shared" si="280"/>
        <v>21</v>
      </c>
      <c r="KL12" s="86"/>
      <c r="KM12" s="313">
        <f t="shared" si="281"/>
        <v>0</v>
      </c>
      <c r="KN12" s="60">
        <f t="shared" si="282"/>
        <v>0</v>
      </c>
      <c r="KO12" s="201"/>
      <c r="KP12" s="61">
        <f t="shared" si="283"/>
        <v>0</v>
      </c>
      <c r="KQ12" s="61">
        <f t="shared" si="284"/>
        <v>0</v>
      </c>
      <c r="KR12" s="61" t="str">
        <f t="shared" si="285"/>
        <v/>
      </c>
      <c r="KS12" s="61" t="str">
        <f t="shared" si="286"/>
        <v/>
      </c>
      <c r="KT12" s="61" t="str">
        <f t="shared" si="287"/>
        <v/>
      </c>
      <c r="KU12" s="61" t="str">
        <f t="shared" si="288"/>
        <v/>
      </c>
      <c r="KV12" s="61" t="str">
        <f t="shared" si="289"/>
        <v/>
      </c>
      <c r="KW12" s="62">
        <f t="shared" si="290"/>
        <v>11</v>
      </c>
      <c r="KX12" s="84"/>
      <c r="KY12" s="59">
        <f t="shared" si="291"/>
        <v>0</v>
      </c>
      <c r="KZ12" s="60">
        <f t="shared" si="292"/>
        <v>21</v>
      </c>
      <c r="LA12" s="201"/>
      <c r="LB12" s="61">
        <f t="shared" si="293"/>
        <v>21</v>
      </c>
      <c r="LC12" s="61" t="str">
        <f t="shared" si="294"/>
        <v/>
      </c>
      <c r="LD12" s="61" t="str">
        <f t="shared" si="295"/>
        <v/>
      </c>
      <c r="LE12" s="61">
        <f t="shared" si="296"/>
        <v>21</v>
      </c>
      <c r="LF12" s="148">
        <f t="shared" si="297"/>
        <v>7</v>
      </c>
      <c r="LG12" s="87"/>
      <c r="LH12" s="185">
        <f t="shared" si="298"/>
        <v>1</v>
      </c>
      <c r="LI12" s="87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</row>
    <row r="13" spans="1:382" s="1" customFormat="1" ht="15" x14ac:dyDescent="0.2">
      <c r="A13" s="35"/>
      <c r="B13" s="45">
        <v>8</v>
      </c>
      <c r="C13" s="47" t="s">
        <v>27</v>
      </c>
      <c r="D13" s="47" t="s">
        <v>16</v>
      </c>
      <c r="E13" s="50">
        <v>5630</v>
      </c>
      <c r="F13" s="50">
        <v>117</v>
      </c>
      <c r="G13" s="49" t="s">
        <v>99</v>
      </c>
      <c r="H13" s="50" t="str">
        <f t="shared" si="0"/>
        <v>Top Truck</v>
      </c>
      <c r="I13" s="186">
        <f t="shared" si="1"/>
        <v>10</v>
      </c>
      <c r="J13" s="179"/>
      <c r="K13" s="149" t="str">
        <f t="shared" ref="K13:K46" si="299">IF(AND(J13&lt;&gt;"",$G13="1"),J13,"")</f>
        <v/>
      </c>
      <c r="L13" s="150" t="str">
        <f t="shared" ref="L13:L46" si="300">IF(AND(J13&lt;&gt;"",$G13="1"),_xlfn.RANK.EQ(J13,$K$6:$K$90),"")</f>
        <v/>
      </c>
      <c r="M13" s="150" t="str">
        <f t="shared" ref="M13:M46" si="301">IF(G13="6",IF(IF(L13&lt;&gt;"",IF(MAX(COUNTIF($L$6:$L$90,$L$6:$L$90))&gt;1,"x",""),"")&lt;&gt;"",L13+1,""),IF(K13=0,"",IF(IF(L13&lt;&gt;"",IF(MAX(COUNTIF($L$6:$L$90,$L$6:$L$90))&gt;1,"x",""),"")&lt;&gt;"",L13+1,"")))</f>
        <v/>
      </c>
      <c r="N13" s="150" t="str">
        <f t="shared" ref="N13:N46" si="302">IF(L13&lt;&gt;"",IF($G13="3",IF(AND(L13&lt;=20,J13&gt;=$K$93),HLOOKUP(L13,Points_Table_Modified,IF(AO13&gt;=6,8,AO13+2),FALSE),0),IF(AND(L13&lt;=10,J13&gt;=$K$93),HLOOKUP(L13,Points_Table,IF(AO13&gt;=6,8,AO13+2),FALSE),0)),"")</f>
        <v/>
      </c>
      <c r="O13" s="150" t="str">
        <f t="shared" ref="O13:O46" si="303">IF(M13&lt;&gt;"",AVERAGE(IF(AND($G13="3",M13&lt;&gt;""),HLOOKUP(M13,Points_Table_Modified,IF(AO13&gt;=6,8,AO13+2),FALSE),IF(M13&lt;&gt;"",HLOOKUP(M13,Points_Table,IF(AO13&gt;=6,8,AO13+2),FALSE),"")),N13),N13)</f>
        <v/>
      </c>
      <c r="P13" s="149" t="str">
        <f t="shared" ref="P13:P46" si="304">IF(AND(J13&lt;&gt;"",$G13="2"),J13,"")</f>
        <v/>
      </c>
      <c r="Q13" s="150" t="str">
        <f t="shared" ref="Q13:Q46" si="305">IF(AND(J13&lt;&gt;"",$G13="2"),_xlfn.RANK.EQ(J13,$P$6:$P$90),"")</f>
        <v/>
      </c>
      <c r="R13" s="150" t="str">
        <f t="shared" ref="R13:R46" si="306">IF(G13="6",IF(IF(Q13&lt;&gt;"",IF(MAX(COUNTIF($Q$6:$Q$90,$Q$6:$Q$90))&gt;1,"x",""),"")&lt;&gt;"",Q13+1,""),IF(P13=0,"",IF(IF(Q13&lt;&gt;"",IF(MAX(COUNTIF($Q$6:$Q$90,$Q$6:$Q$90))&gt;1,"x",""),"")&lt;&gt;"",Q13+1,"")))</f>
        <v/>
      </c>
      <c r="S13" s="150" t="str">
        <f t="shared" ref="S13:S46" si="307">IF(Q13&lt;&gt;"",IF($G13="3",IF(J13&lt;&gt;"",IF(AND(Q13&lt;=10,J13&gt;=$P$93),HLOOKUP(Q13,Points_Table_Modified,IF(AO13&gt;=6,8,AO13+2),FALSE),0),""),IF(J13&lt;&gt;"",IF(AND(Q13&lt;=10,J13&gt;=$P$93),HLOOKUP(Q13,Points_Table,IF(AO13&gt;=6,8,AO13+2),FALSE),0),"")),"")</f>
        <v/>
      </c>
      <c r="T13" s="150" t="str">
        <f t="shared" ref="T13:T46" si="308">IF(R13&lt;&gt;"",AVERAGE(IF(AND($G13="3",R13&lt;&gt;""),HLOOKUP(R13,Points_Table_Modified,IF(AO13&gt;=6,8,AO13+2),FALSE),IF(R13&lt;&gt;"",HLOOKUP(R13,Points_Table,IF(AO13&gt;=6,8,AO13+2),FALSE),"")),S13),S13)</f>
        <v/>
      </c>
      <c r="U13" s="149" t="str">
        <f t="shared" ref="U13:U46" si="309">IF(AND(J13&lt;&gt;"",$G13="3"),J13,"")</f>
        <v/>
      </c>
      <c r="V13" s="150" t="str">
        <f t="shared" ref="V13:V46" si="310">IF(AND(J13&lt;&gt;"",$G13="3"),_xlfn.RANK.EQ(J13,$U$6:$U$90),"")</f>
        <v/>
      </c>
      <c r="W13" s="150" t="str">
        <f t="shared" ref="W13:W46" si="311">IF(G13="6",IF(IF(V13&lt;&gt;"",IF(MAX(COUNTIF($V$6:$V$90,$V$6:$V$90))&gt;1,"x",""),"")&lt;&gt;"",V13+1,""),IF(U13=0,"",IF(IF(V13&lt;&gt;"",IF(MAX(COUNTIF($V$6:$V$90,$V$6:$V$90))&gt;1,"x",""),"")&lt;&gt;"",V13+1,"")))</f>
        <v/>
      </c>
      <c r="X13" s="150" t="str">
        <f t="shared" ref="X13:X46" si="312">IF(V13&lt;&gt;"",IF($G13="3",IF(J13&lt;&gt;"",IF(AND(V13&lt;=20,J13&gt;=$U$93),HLOOKUP(V13,Points_Table_Modified,IF(AO13&gt;=6,8,AO13+2),FALSE),0),""),IF(J13&lt;&gt;"",IF(AND(V13&lt;=10,$J13&gt;=$U$93),HLOOKUP(V13,Points_Table,IF(AO13&gt;=6,8,AO13+2),FALSE),0),"")),"")</f>
        <v/>
      </c>
      <c r="Y13" s="150" t="str">
        <f t="shared" ref="Y13:Y46" si="313">IF(W13&lt;&gt;"",AVERAGE(IF(AND($G13="3",W13&lt;&gt;""),HLOOKUP(W13,Points_Table_Modified,IF(AO13&gt;=6,8,AO13+2),FALSE),IF(W13&lt;&gt;"",HLOOKUP(W13,Points_Table,IF(AO13&gt;=6,8,AO13+2),FALSE),"")),X13),X13)</f>
        <v/>
      </c>
      <c r="Z13" s="149" t="str">
        <f t="shared" ref="Z13:Z46" si="314">IF(AND(J13&lt;&gt;"",$G13="4"),J13,"")</f>
        <v/>
      </c>
      <c r="AA13" s="150" t="str">
        <f t="shared" ref="AA13:AA46" si="315">IF(AND($J13&lt;&gt;"",G13="4"),_xlfn.RANK.EQ(J13,$Z$6:$Z$90),"")</f>
        <v/>
      </c>
      <c r="AB13" s="150" t="str">
        <f t="shared" ref="AB13:AB46" si="316">IF($G13="6",IF(IF(AA13&lt;&gt;"",IF(MAX(COUNTIF($AA$6:$AA$90,$AA$6:$AA$90))&gt;1,"x",""),"")&lt;&gt;"",AA13+1,""),IF(Z13=0,"",IF(IF(AA13&lt;&gt;"",IF(MAX(COUNTIF($AA$6:$AA$90,$AA$6:$AA$90))&gt;1,"x",""),"")&lt;&gt;"",AA13+1,"")))</f>
        <v/>
      </c>
      <c r="AC13" s="150" t="str">
        <f t="shared" ref="AC13:AC46" si="317">IF(AA13&lt;&gt;"",IF($G13="3",IF(J13&lt;&gt;"",IF(AND(AA13&lt;=10,J13&gt;=$Z$93),HLOOKUP(AA13,Points_Table_Modified,IF(AO13&gt;=6,8,AO13+2),FALSE),0),""),IF(J13&lt;&gt;"",IF(AND(AA13&lt;=10,J13&gt;=$Z$93),HLOOKUP(AA13,Points_Table,IF(AO13&gt;=6,8,AO13+2),FALSE),0),"")),"")</f>
        <v/>
      </c>
      <c r="AD13" s="150" t="str">
        <f t="shared" ref="AD13:AD46" si="318">IF(AB13&lt;&gt;"",AVERAGE(IF(AND($G13="3",AB13&lt;&gt;""),HLOOKUP(AB13,Points_Table_Modified,IF(AO13&gt;=6,8,AO13+2),FALSE),IF(AB13&lt;&gt;"",HLOOKUP(AB13,Points_Table,IF(AO13&gt;=6,8,AO13+2),FALSE),"")),AC13),AC13)</f>
        <v/>
      </c>
      <c r="AE13" s="149" t="str">
        <f t="shared" ref="AE13:AE46" si="319">IF(AND(J13&lt;&gt;"",$G13="5"),J13,"")</f>
        <v/>
      </c>
      <c r="AF13" s="150" t="str">
        <f t="shared" ref="AF13:AF46" si="320">IF(AND(J13&lt;&gt;"",$G13="5"),_xlfn.RANK.EQ(J13,$AE$6:$AE$90),"")</f>
        <v/>
      </c>
      <c r="AG13" s="150" t="str">
        <f t="shared" ref="AG13:AG46" si="321">IF($G13="6",IF(IF(AF13&lt;&gt;"",IF(MAX(COUNTIF($AF$6:$AF$90,$AF$6:$AF$90))&gt;1,"x",""),"")&lt;&gt;"",AF13+1,""),IF(AE13=0,"",IF(IF(AF13&lt;&gt;"",IF(MAX(COUNTIF($AF$6:$AF$90,$AF$6:$AF$90))&gt;1,"x",""),"")&lt;&gt;"",AF13+1,"")))</f>
        <v/>
      </c>
      <c r="AH13" s="150" t="str">
        <f t="shared" ref="AH13:AH46" si="322">IF(AF13&lt;&gt;"",IF($G13="3",IF(J13&lt;&gt;"",IF(AND(AF13&lt;=10,J13&gt;=$AE$93),HLOOKUP(AF13,Points_Table_Modified,IF(AO13&gt;=6,8,AO13+2),FALSE),0),""),IF(J13&lt;&gt;"",IF(AND(AF13&lt;=10,J13&gt;=$AE$93),HLOOKUP(AF13,Points_Table,IF(AO13&gt;=6,8,AO13+2),FALSE),0),"")),"")</f>
        <v/>
      </c>
      <c r="AI13" s="150" t="str">
        <f t="shared" ref="AI13:AI46" si="323">IF(AG13&lt;&gt;"",AVERAGE(IF(AND($G13="3",AG13&lt;&gt;""),HLOOKUP(AG13,Points_Table_Modified,IF(AO13&gt;=6,8,AO13+2),FALSE),IF(AG13&lt;&gt;"",HLOOKUP(AG13,Points_Table,IF(AO13&gt;=6,8,AO13+2),FALSE),"")),AH13),AH13)</f>
        <v/>
      </c>
      <c r="AJ13" s="149" t="str">
        <f t="shared" ref="AJ13:AJ46" si="324">IF(AND(J13&lt;&gt;"",$G13="6"),J13,"")</f>
        <v/>
      </c>
      <c r="AK13" s="150" t="str">
        <f t="shared" ref="AK13:AK46" si="325">IF(AND(J13&lt;&gt;"",$G13="6"),_xlfn.RANK.EQ(J13,$AJ$6:$AJ$90),"")</f>
        <v/>
      </c>
      <c r="AL13" s="150" t="str">
        <f t="shared" ref="AL13:AL46" si="326">IF(G13="6",IF(IF(AK13&lt;&gt;"",IF(MAX(COUNTIF($AK$6:$AK$90,$AK$6:$AK$90))&gt;1,"x",""),"")&lt;&gt;"",AK13+1,""),IF(AJ13=0,"",IF(IF(AK13&lt;&gt;"",IF(MAX(COUNTIF($AK$6:$AK$90,$AK$6:$AK$90))&gt;1,"x",""),"")&lt;&gt;"",AK13+1,"")))</f>
        <v/>
      </c>
      <c r="AM13" s="150" t="str">
        <f t="shared" ref="AM13:AM46" si="327">IF(AK13&lt;&gt;"",IF($G13="3",IF(J13&lt;&gt;"",IF(AND(AK13&lt;=10,J13&gt;=$AJ$93),HLOOKUP(AK13,Points_Table_Modified,IF(AO13&gt;=6,8,AO13+2),FALSE),0),""),IF(J13&lt;&gt;"",IF(AND(AK13&lt;=10,J13&gt;=$AJ$93),HLOOKUP(AK13,Points_Table,IF(AO13&gt;=6,8,AO13+2),FALSE),0),"")),"")</f>
        <v/>
      </c>
      <c r="AN13" s="307" t="str">
        <f t="shared" ref="AN13:AN46" si="328">IF(AL13&lt;&gt;"",AVERAGE(IF(AND($G13="3",AL13&lt;&gt;""),HLOOKUP(AL13,Points_Table_Modified,IF(AO13&gt;=6,8,AO13+2),FALSE),IF(AL13&lt;&gt;"",HLOOKUP(AL13,Points_Table,IF(AO13&gt;=6,8,AO13+2),FALSE),"")),AM13),AM13)</f>
        <v/>
      </c>
      <c r="AO13" s="56">
        <f t="shared" ref="AO13:AO46" si="329">VLOOKUP($G13,Entries_D_Event,4,FALSE)</f>
        <v>4</v>
      </c>
      <c r="AP13" s="53" t="str">
        <f t="shared" si="33"/>
        <v/>
      </c>
      <c r="AQ13" s="181" t="str">
        <f t="shared" si="34"/>
        <v/>
      </c>
      <c r="AR13" s="181">
        <f t="shared" si="35"/>
        <v>0</v>
      </c>
      <c r="AS13" s="181" t="str">
        <f t="shared" si="36"/>
        <v/>
      </c>
      <c r="AT13" s="130"/>
      <c r="AU13" s="55" t="str">
        <f t="shared" si="37"/>
        <v/>
      </c>
      <c r="AV13" s="53" t="str">
        <f t="shared" si="38"/>
        <v/>
      </c>
      <c r="AW13" s="53" t="str">
        <f t="shared" si="39"/>
        <v/>
      </c>
      <c r="AX13" s="53" t="str">
        <f t="shared" si="40"/>
        <v/>
      </c>
      <c r="AY13" s="54" t="str">
        <f t="shared" si="41"/>
        <v/>
      </c>
      <c r="AZ13" s="52" t="str">
        <f t="shared" si="42"/>
        <v/>
      </c>
      <c r="BA13" s="53" t="str">
        <f t="shared" si="43"/>
        <v/>
      </c>
      <c r="BB13" s="53" t="str">
        <f t="shared" si="44"/>
        <v/>
      </c>
      <c r="BC13" s="55" t="str">
        <f t="shared" si="45"/>
        <v/>
      </c>
      <c r="BD13" s="54" t="str">
        <f t="shared" si="46"/>
        <v/>
      </c>
      <c r="BE13" s="52" t="str">
        <f t="shared" si="47"/>
        <v/>
      </c>
      <c r="BF13" s="53" t="str">
        <f t="shared" si="48"/>
        <v/>
      </c>
      <c r="BG13" s="53" t="str">
        <f t="shared" si="49"/>
        <v/>
      </c>
      <c r="BH13" s="53" t="str">
        <f t="shared" si="50"/>
        <v/>
      </c>
      <c r="BI13" s="54" t="str">
        <f t="shared" si="51"/>
        <v/>
      </c>
      <c r="BJ13" s="52" t="str">
        <f t="shared" si="52"/>
        <v/>
      </c>
      <c r="BK13" s="53" t="str">
        <f t="shared" si="53"/>
        <v/>
      </c>
      <c r="BL13" s="53" t="str">
        <f t="shared" si="54"/>
        <v/>
      </c>
      <c r="BM13" s="53" t="str">
        <f t="shared" si="55"/>
        <v/>
      </c>
      <c r="BN13" s="54" t="str">
        <f t="shared" si="56"/>
        <v/>
      </c>
      <c r="BO13" s="52" t="str">
        <f t="shared" si="57"/>
        <v/>
      </c>
      <c r="BP13" s="53" t="str">
        <f t="shared" si="58"/>
        <v/>
      </c>
      <c r="BQ13" s="53" t="str">
        <f t="shared" si="59"/>
        <v/>
      </c>
      <c r="BR13" s="53" t="str">
        <f t="shared" si="60"/>
        <v/>
      </c>
      <c r="BS13" s="54" t="str">
        <f t="shared" si="61"/>
        <v/>
      </c>
      <c r="BT13" s="52" t="str">
        <f t="shared" si="62"/>
        <v/>
      </c>
      <c r="BU13" s="53" t="str">
        <f t="shared" si="63"/>
        <v/>
      </c>
      <c r="BV13" s="53" t="str">
        <f t="shared" si="64"/>
        <v/>
      </c>
      <c r="BW13" s="53" t="str">
        <f t="shared" si="65"/>
        <v/>
      </c>
      <c r="BX13" s="54" t="str">
        <f t="shared" si="66"/>
        <v/>
      </c>
      <c r="BY13" s="56">
        <f t="shared" si="67"/>
        <v>4</v>
      </c>
      <c r="BZ13" s="53" t="str">
        <f t="shared" si="68"/>
        <v/>
      </c>
      <c r="CA13" s="181" t="str">
        <f t="shared" si="69"/>
        <v/>
      </c>
      <c r="CB13" s="181">
        <f t="shared" si="70"/>
        <v>0</v>
      </c>
      <c r="CC13" s="181" t="str">
        <f t="shared" si="71"/>
        <v/>
      </c>
      <c r="CD13" s="130">
        <v>43</v>
      </c>
      <c r="CE13" s="55">
        <f t="shared" si="72"/>
        <v>43</v>
      </c>
      <c r="CF13" s="53">
        <f t="shared" si="73"/>
        <v>7</v>
      </c>
      <c r="CG13" s="53" t="str">
        <f t="shared" si="74"/>
        <v/>
      </c>
      <c r="CH13" s="53">
        <f t="shared" si="75"/>
        <v>0</v>
      </c>
      <c r="CI13" s="54">
        <f t="shared" si="76"/>
        <v>0</v>
      </c>
      <c r="CJ13" s="52" t="str">
        <f t="shared" si="77"/>
        <v/>
      </c>
      <c r="CK13" s="53" t="str">
        <f t="shared" si="78"/>
        <v/>
      </c>
      <c r="CL13" s="53" t="str">
        <f t="shared" si="79"/>
        <v/>
      </c>
      <c r="CM13" s="55" t="str">
        <f t="shared" si="80"/>
        <v/>
      </c>
      <c r="CN13" s="54" t="str">
        <f t="shared" si="81"/>
        <v/>
      </c>
      <c r="CO13" s="52" t="str">
        <f t="shared" si="82"/>
        <v/>
      </c>
      <c r="CP13" s="53" t="str">
        <f t="shared" si="83"/>
        <v/>
      </c>
      <c r="CQ13" s="53" t="str">
        <f>IF(IF(CP13&lt;&gt;"",IF(MAX(COUNTIF($CP13:$CP$90,$CP$6:$CP$90))&gt;1,"x",""),"")&lt;&gt;"",CP13+1,"")</f>
        <v/>
      </c>
      <c r="CR13" s="53" t="str">
        <f t="shared" si="84"/>
        <v/>
      </c>
      <c r="CS13" s="54" t="str">
        <f t="shared" si="85"/>
        <v/>
      </c>
      <c r="CT13" s="52" t="str">
        <f t="shared" si="86"/>
        <v/>
      </c>
      <c r="CU13" s="53" t="str">
        <f t="shared" si="87"/>
        <v/>
      </c>
      <c r="CV13" s="53" t="str">
        <f t="shared" si="88"/>
        <v/>
      </c>
      <c r="CW13" s="53" t="str">
        <f t="shared" si="89"/>
        <v/>
      </c>
      <c r="CX13" s="54" t="str">
        <f t="shared" si="90"/>
        <v/>
      </c>
      <c r="CY13" s="52" t="str">
        <f t="shared" si="91"/>
        <v/>
      </c>
      <c r="CZ13" s="53" t="str">
        <f t="shared" si="92"/>
        <v/>
      </c>
      <c r="DA13" s="53" t="str">
        <f t="shared" si="93"/>
        <v/>
      </c>
      <c r="DB13" s="53" t="str">
        <f t="shared" si="94"/>
        <v/>
      </c>
      <c r="DC13" s="54" t="str">
        <f t="shared" si="95"/>
        <v/>
      </c>
      <c r="DD13" s="52" t="str">
        <f t="shared" si="96"/>
        <v/>
      </c>
      <c r="DE13" s="53" t="str">
        <f t="shared" si="97"/>
        <v/>
      </c>
      <c r="DF13" s="53" t="str">
        <f t="shared" si="98"/>
        <v/>
      </c>
      <c r="DG13" s="53" t="str">
        <f t="shared" si="99"/>
        <v/>
      </c>
      <c r="DH13" s="54" t="str">
        <f t="shared" si="100"/>
        <v/>
      </c>
      <c r="DI13" s="56">
        <f t="shared" si="101"/>
        <v>7</v>
      </c>
      <c r="DJ13" s="53" t="str">
        <f t="shared" si="102"/>
        <v>7</v>
      </c>
      <c r="DK13" s="53">
        <f t="shared" si="103"/>
        <v>5</v>
      </c>
      <c r="DL13" s="181">
        <f t="shared" si="104"/>
        <v>0</v>
      </c>
      <c r="DM13" s="181">
        <f t="shared" si="105"/>
        <v>5</v>
      </c>
      <c r="DN13" s="130"/>
      <c r="DO13" s="53" t="str">
        <f t="shared" si="106"/>
        <v/>
      </c>
      <c r="DP13" s="53" t="str">
        <f t="shared" si="107"/>
        <v/>
      </c>
      <c r="DQ13" s="53" t="str">
        <f t="shared" si="108"/>
        <v/>
      </c>
      <c r="DR13" s="53" t="str">
        <f t="shared" si="109"/>
        <v/>
      </c>
      <c r="DS13" s="54" t="str">
        <f t="shared" si="110"/>
        <v/>
      </c>
      <c r="DT13" s="52" t="str">
        <f t="shared" si="111"/>
        <v/>
      </c>
      <c r="DU13" s="53" t="str">
        <f t="shared" si="112"/>
        <v/>
      </c>
      <c r="DV13" s="53" t="str">
        <f t="shared" si="113"/>
        <v/>
      </c>
      <c r="DW13" s="55" t="str">
        <f t="shared" si="114"/>
        <v/>
      </c>
      <c r="DX13" s="54" t="str">
        <f t="shared" si="115"/>
        <v/>
      </c>
      <c r="DY13" s="52" t="str">
        <f t="shared" si="116"/>
        <v/>
      </c>
      <c r="DZ13" s="53" t="str">
        <f t="shared" si="117"/>
        <v/>
      </c>
      <c r="EA13" s="53" t="str">
        <f t="shared" si="118"/>
        <v/>
      </c>
      <c r="EB13" s="53" t="str">
        <f t="shared" si="119"/>
        <v/>
      </c>
      <c r="EC13" s="54" t="str">
        <f t="shared" si="120"/>
        <v/>
      </c>
      <c r="ED13" s="52" t="str">
        <f t="shared" si="121"/>
        <v/>
      </c>
      <c r="EE13" s="53" t="str">
        <f t="shared" si="122"/>
        <v/>
      </c>
      <c r="EF13" s="53" t="str">
        <f t="shared" si="123"/>
        <v/>
      </c>
      <c r="EG13" s="53" t="str">
        <f t="shared" si="124"/>
        <v/>
      </c>
      <c r="EH13" s="54" t="str">
        <f t="shared" si="125"/>
        <v/>
      </c>
      <c r="EI13" s="52" t="str">
        <f t="shared" si="126"/>
        <v/>
      </c>
      <c r="EJ13" s="53" t="str">
        <f t="shared" si="127"/>
        <v/>
      </c>
      <c r="EK13" s="53" t="str">
        <f t="shared" si="128"/>
        <v/>
      </c>
      <c r="EL13" s="53" t="str">
        <f t="shared" si="129"/>
        <v/>
      </c>
      <c r="EM13" s="54" t="str">
        <f t="shared" si="130"/>
        <v/>
      </c>
      <c r="EN13" s="52" t="str">
        <f t="shared" si="131"/>
        <v/>
      </c>
      <c r="EO13" s="53" t="str">
        <f t="shared" si="132"/>
        <v/>
      </c>
      <c r="EP13" s="53" t="str">
        <f t="shared" si="133"/>
        <v/>
      </c>
      <c r="EQ13" s="53" t="str">
        <f t="shared" si="134"/>
        <v/>
      </c>
      <c r="ER13" s="54" t="str">
        <f t="shared" si="135"/>
        <v/>
      </c>
      <c r="ES13" s="58">
        <f t="shared" si="136"/>
        <v>4</v>
      </c>
      <c r="ET13" s="53" t="str">
        <f t="shared" si="137"/>
        <v/>
      </c>
      <c r="EU13" s="181" t="str">
        <f t="shared" si="138"/>
        <v/>
      </c>
      <c r="EV13" s="181">
        <f t="shared" si="139"/>
        <v>0</v>
      </c>
      <c r="EW13" s="181" t="str">
        <f t="shared" si="140"/>
        <v/>
      </c>
      <c r="EX13" s="130"/>
      <c r="EY13" s="53" t="str">
        <f t="shared" si="141"/>
        <v/>
      </c>
      <c r="EZ13" s="53" t="str">
        <f t="shared" si="142"/>
        <v/>
      </c>
      <c r="FA13" s="53" t="str">
        <f t="shared" si="143"/>
        <v/>
      </c>
      <c r="FB13" s="53" t="str">
        <f t="shared" si="144"/>
        <v/>
      </c>
      <c r="FC13" s="57" t="str">
        <f t="shared" si="145"/>
        <v/>
      </c>
      <c r="FD13" s="52" t="str">
        <f t="shared" si="146"/>
        <v/>
      </c>
      <c r="FE13" s="53" t="str">
        <f t="shared" si="147"/>
        <v/>
      </c>
      <c r="FF13" s="53" t="str">
        <f t="shared" si="148"/>
        <v/>
      </c>
      <c r="FG13" s="55" t="str">
        <f t="shared" si="149"/>
        <v/>
      </c>
      <c r="FH13" s="57" t="str">
        <f t="shared" si="150"/>
        <v/>
      </c>
      <c r="FI13" s="52" t="str">
        <f t="shared" si="151"/>
        <v/>
      </c>
      <c r="FJ13" s="53" t="str">
        <f t="shared" si="152"/>
        <v/>
      </c>
      <c r="FK13" s="53" t="str">
        <f t="shared" si="153"/>
        <v/>
      </c>
      <c r="FL13" s="53" t="str">
        <f t="shared" si="154"/>
        <v/>
      </c>
      <c r="FM13" s="57" t="str">
        <f t="shared" si="155"/>
        <v/>
      </c>
      <c r="FN13" s="52" t="str">
        <f t="shared" si="156"/>
        <v/>
      </c>
      <c r="FO13" s="53" t="str">
        <f t="shared" si="157"/>
        <v/>
      </c>
      <c r="FP13" s="53" t="str">
        <f t="shared" si="158"/>
        <v/>
      </c>
      <c r="FQ13" s="53" t="str">
        <f t="shared" si="159"/>
        <v/>
      </c>
      <c r="FR13" s="57" t="str">
        <f t="shared" si="160"/>
        <v/>
      </c>
      <c r="FS13" s="52" t="str">
        <f t="shared" si="161"/>
        <v/>
      </c>
      <c r="FT13" s="53" t="str">
        <f t="shared" si="162"/>
        <v/>
      </c>
      <c r="FU13" s="53" t="str">
        <f t="shared" si="163"/>
        <v/>
      </c>
      <c r="FV13" s="53" t="str">
        <f t="shared" si="164"/>
        <v/>
      </c>
      <c r="FW13" s="57" t="str">
        <f t="shared" si="165"/>
        <v/>
      </c>
      <c r="FX13" s="52" t="str">
        <f t="shared" si="166"/>
        <v/>
      </c>
      <c r="FY13" s="53" t="str">
        <f t="shared" si="167"/>
        <v/>
      </c>
      <c r="FZ13" s="53" t="str">
        <f t="shared" si="168"/>
        <v/>
      </c>
      <c r="GA13" s="53" t="str">
        <f t="shared" si="169"/>
        <v/>
      </c>
      <c r="GB13" s="57" t="str">
        <f t="shared" si="170"/>
        <v/>
      </c>
      <c r="GC13" s="58">
        <f t="shared" si="171"/>
        <v>4</v>
      </c>
      <c r="GD13" s="53" t="str">
        <f t="shared" si="172"/>
        <v/>
      </c>
      <c r="GE13" s="181" t="str">
        <f t="shared" si="173"/>
        <v/>
      </c>
      <c r="GF13" s="181">
        <f t="shared" si="174"/>
        <v>0</v>
      </c>
      <c r="GG13" s="181" t="str">
        <f t="shared" si="175"/>
        <v/>
      </c>
      <c r="GH13" s="130">
        <v>15</v>
      </c>
      <c r="GI13" s="53">
        <f t="shared" si="176"/>
        <v>15</v>
      </c>
      <c r="GJ13" s="53">
        <f t="shared" si="177"/>
        <v>6</v>
      </c>
      <c r="GK13" s="53" t="str">
        <f t="shared" si="178"/>
        <v/>
      </c>
      <c r="GL13" s="53">
        <f t="shared" si="179"/>
        <v>0</v>
      </c>
      <c r="GM13" s="54">
        <f t="shared" si="180"/>
        <v>0</v>
      </c>
      <c r="GN13" s="52" t="str">
        <f t="shared" si="181"/>
        <v/>
      </c>
      <c r="GO13" s="53" t="str">
        <f t="shared" si="182"/>
        <v/>
      </c>
      <c r="GP13" s="53" t="str">
        <f t="shared" si="183"/>
        <v/>
      </c>
      <c r="GQ13" s="55" t="str">
        <f t="shared" si="184"/>
        <v/>
      </c>
      <c r="GR13" s="54" t="str">
        <f t="shared" si="185"/>
        <v/>
      </c>
      <c r="GS13" s="52" t="str">
        <f t="shared" si="186"/>
        <v/>
      </c>
      <c r="GT13" s="53" t="str">
        <f t="shared" si="187"/>
        <v/>
      </c>
      <c r="GU13" s="53" t="str">
        <f t="shared" si="188"/>
        <v/>
      </c>
      <c r="GV13" s="53" t="str">
        <f t="shared" si="189"/>
        <v/>
      </c>
      <c r="GW13" s="54" t="str">
        <f t="shared" si="190"/>
        <v/>
      </c>
      <c r="GX13" s="52" t="str">
        <f t="shared" si="191"/>
        <v/>
      </c>
      <c r="GY13" s="53" t="str">
        <f t="shared" si="192"/>
        <v/>
      </c>
      <c r="GZ13" s="53" t="str">
        <f t="shared" si="193"/>
        <v/>
      </c>
      <c r="HA13" s="53" t="str">
        <f t="shared" si="194"/>
        <v/>
      </c>
      <c r="HB13" s="54" t="str">
        <f t="shared" si="195"/>
        <v/>
      </c>
      <c r="HC13" s="52" t="str">
        <f t="shared" si="196"/>
        <v/>
      </c>
      <c r="HD13" s="53" t="str">
        <f t="shared" si="197"/>
        <v/>
      </c>
      <c r="HE13" s="53" t="str">
        <f t="shared" si="198"/>
        <v/>
      </c>
      <c r="HF13" s="53" t="str">
        <f t="shared" si="199"/>
        <v/>
      </c>
      <c r="HG13" s="54" t="str">
        <f t="shared" si="200"/>
        <v/>
      </c>
      <c r="HH13" s="52" t="str">
        <f t="shared" si="201"/>
        <v/>
      </c>
      <c r="HI13" s="53" t="str">
        <f t="shared" si="202"/>
        <v/>
      </c>
      <c r="HJ13" s="53" t="str">
        <f t="shared" si="203"/>
        <v/>
      </c>
      <c r="HK13" s="53" t="str">
        <f t="shared" si="204"/>
        <v/>
      </c>
      <c r="HL13" s="54" t="str">
        <f t="shared" si="205"/>
        <v/>
      </c>
      <c r="HM13" s="58">
        <f t="shared" si="206"/>
        <v>6</v>
      </c>
      <c r="HN13" s="53" t="str">
        <f t="shared" si="207"/>
        <v>6</v>
      </c>
      <c r="HO13" s="181">
        <f t="shared" si="208"/>
        <v>5</v>
      </c>
      <c r="HP13" s="181">
        <f t="shared" si="209"/>
        <v>0</v>
      </c>
      <c r="HQ13" s="181">
        <f t="shared" si="210"/>
        <v>5</v>
      </c>
      <c r="HR13" s="130"/>
      <c r="HS13" s="53" t="str">
        <f t="shared" si="211"/>
        <v/>
      </c>
      <c r="HT13" s="53" t="str">
        <f t="shared" si="212"/>
        <v/>
      </c>
      <c r="HU13" s="53" t="str">
        <f t="shared" si="213"/>
        <v/>
      </c>
      <c r="HV13" s="53" t="str">
        <f t="shared" si="214"/>
        <v/>
      </c>
      <c r="HW13" s="54" t="str">
        <f t="shared" si="215"/>
        <v/>
      </c>
      <c r="HX13" s="52" t="str">
        <f t="shared" si="216"/>
        <v/>
      </c>
      <c r="HY13" s="53" t="str">
        <f t="shared" si="217"/>
        <v/>
      </c>
      <c r="HZ13" s="53" t="str">
        <f t="shared" si="218"/>
        <v/>
      </c>
      <c r="IA13" s="55" t="str">
        <f t="shared" si="219"/>
        <v/>
      </c>
      <c r="IB13" s="54" t="str">
        <f t="shared" si="220"/>
        <v/>
      </c>
      <c r="IC13" s="52" t="str">
        <f t="shared" si="221"/>
        <v/>
      </c>
      <c r="ID13" s="53" t="str">
        <f t="shared" si="222"/>
        <v/>
      </c>
      <c r="IE13" s="53" t="str">
        <f t="shared" si="223"/>
        <v/>
      </c>
      <c r="IF13" s="53" t="str">
        <f t="shared" si="224"/>
        <v/>
      </c>
      <c r="IG13" s="54" t="str">
        <f t="shared" si="225"/>
        <v/>
      </c>
      <c r="IH13" s="52" t="str">
        <f t="shared" si="226"/>
        <v/>
      </c>
      <c r="II13" s="53" t="str">
        <f t="shared" si="227"/>
        <v/>
      </c>
      <c r="IJ13" s="53" t="str">
        <f t="shared" si="228"/>
        <v/>
      </c>
      <c r="IK13" s="53" t="str">
        <f t="shared" si="229"/>
        <v/>
      </c>
      <c r="IL13" s="54" t="str">
        <f t="shared" si="230"/>
        <v/>
      </c>
      <c r="IM13" s="52" t="str">
        <f t="shared" si="231"/>
        <v/>
      </c>
      <c r="IN13" s="53" t="str">
        <f t="shared" si="232"/>
        <v/>
      </c>
      <c r="IO13" s="53" t="str">
        <f t="shared" si="233"/>
        <v/>
      </c>
      <c r="IP13" s="53" t="str">
        <f t="shared" si="234"/>
        <v/>
      </c>
      <c r="IQ13" s="54" t="str">
        <f t="shared" si="235"/>
        <v/>
      </c>
      <c r="IR13" s="52" t="str">
        <f t="shared" si="236"/>
        <v/>
      </c>
      <c r="IS13" s="53" t="str">
        <f t="shared" si="237"/>
        <v/>
      </c>
      <c r="IT13" s="53" t="str">
        <f t="shared" si="238"/>
        <v/>
      </c>
      <c r="IU13" s="53" t="str">
        <f t="shared" si="239"/>
        <v/>
      </c>
      <c r="IV13" s="54" t="str">
        <f t="shared" si="240"/>
        <v/>
      </c>
      <c r="IW13" s="58">
        <f t="shared" si="241"/>
        <v>5</v>
      </c>
      <c r="IX13" s="53" t="str">
        <f t="shared" si="242"/>
        <v/>
      </c>
      <c r="IY13" s="181" t="str">
        <f t="shared" si="243"/>
        <v/>
      </c>
      <c r="IZ13" s="181">
        <f t="shared" si="244"/>
        <v>0</v>
      </c>
      <c r="JA13" s="181" t="str">
        <f t="shared" si="245"/>
        <v/>
      </c>
      <c r="JB13" s="130"/>
      <c r="JC13" s="53" t="str">
        <f t="shared" si="246"/>
        <v/>
      </c>
      <c r="JD13" s="53" t="str">
        <f t="shared" si="247"/>
        <v/>
      </c>
      <c r="JE13" s="53" t="str">
        <f t="shared" si="248"/>
        <v/>
      </c>
      <c r="JF13" s="53" t="str">
        <f t="shared" si="249"/>
        <v/>
      </c>
      <c r="JG13" s="54" t="str">
        <f t="shared" si="250"/>
        <v/>
      </c>
      <c r="JH13" s="52" t="str">
        <f t="shared" si="251"/>
        <v/>
      </c>
      <c r="JI13" s="53" t="str">
        <f t="shared" si="252"/>
        <v/>
      </c>
      <c r="JJ13" s="53" t="str">
        <f t="shared" si="253"/>
        <v/>
      </c>
      <c r="JK13" s="55" t="str">
        <f t="shared" si="254"/>
        <v/>
      </c>
      <c r="JL13" s="54" t="str">
        <f t="shared" si="255"/>
        <v/>
      </c>
      <c r="JM13" s="52" t="str">
        <f t="shared" si="256"/>
        <v/>
      </c>
      <c r="JN13" s="53" t="str">
        <f t="shared" si="257"/>
        <v/>
      </c>
      <c r="JO13" s="53" t="str">
        <f t="shared" si="258"/>
        <v/>
      </c>
      <c r="JP13" s="53" t="str">
        <f t="shared" si="259"/>
        <v/>
      </c>
      <c r="JQ13" s="54" t="str">
        <f t="shared" si="260"/>
        <v/>
      </c>
      <c r="JR13" s="52" t="str">
        <f t="shared" si="261"/>
        <v/>
      </c>
      <c r="JS13" s="53" t="str">
        <f t="shared" si="262"/>
        <v/>
      </c>
      <c r="JT13" s="53" t="str">
        <f t="shared" si="263"/>
        <v/>
      </c>
      <c r="JU13" s="53" t="str">
        <f t="shared" si="264"/>
        <v/>
      </c>
      <c r="JV13" s="54" t="str">
        <f t="shared" si="265"/>
        <v/>
      </c>
      <c r="JW13" s="52" t="str">
        <f t="shared" si="266"/>
        <v/>
      </c>
      <c r="JX13" s="53" t="str">
        <f t="shared" si="267"/>
        <v/>
      </c>
      <c r="JY13" s="53" t="str">
        <f t="shared" si="268"/>
        <v/>
      </c>
      <c r="JZ13" s="53" t="str">
        <f t="shared" si="269"/>
        <v/>
      </c>
      <c r="KA13" s="54" t="str">
        <f t="shared" si="270"/>
        <v/>
      </c>
      <c r="KB13" s="52" t="str">
        <f t="shared" si="271"/>
        <v/>
      </c>
      <c r="KC13" s="53" t="str">
        <f t="shared" si="272"/>
        <v/>
      </c>
      <c r="KD13" s="53" t="str">
        <f t="shared" si="273"/>
        <v/>
      </c>
      <c r="KE13" s="53" t="str">
        <f t="shared" si="274"/>
        <v/>
      </c>
      <c r="KF13" s="54" t="str">
        <f t="shared" si="275"/>
        <v/>
      </c>
      <c r="KG13" s="58">
        <f t="shared" si="276"/>
        <v>6</v>
      </c>
      <c r="KH13" s="53" t="str">
        <f t="shared" si="277"/>
        <v/>
      </c>
      <c r="KI13" s="181" t="str">
        <f t="shared" si="278"/>
        <v/>
      </c>
      <c r="KJ13" s="181">
        <f t="shared" si="279"/>
        <v>0</v>
      </c>
      <c r="KK13" s="127" t="str">
        <f t="shared" si="280"/>
        <v/>
      </c>
      <c r="KL13" s="86"/>
      <c r="KM13" s="313">
        <f t="shared" si="281"/>
        <v>0</v>
      </c>
      <c r="KN13" s="60">
        <f t="shared" si="282"/>
        <v>10</v>
      </c>
      <c r="KO13" s="201"/>
      <c r="KP13" s="61">
        <f t="shared" si="283"/>
        <v>10</v>
      </c>
      <c r="KQ13" s="61">
        <f t="shared" si="284"/>
        <v>10</v>
      </c>
      <c r="KR13" s="61" t="str">
        <f t="shared" si="285"/>
        <v/>
      </c>
      <c r="KS13" s="61" t="str">
        <f t="shared" si="286"/>
        <v/>
      </c>
      <c r="KT13" s="61" t="str">
        <f t="shared" si="287"/>
        <v/>
      </c>
      <c r="KU13" s="61" t="str">
        <f t="shared" si="288"/>
        <v/>
      </c>
      <c r="KV13" s="61" t="str">
        <f t="shared" si="289"/>
        <v/>
      </c>
      <c r="KW13" s="62">
        <f t="shared" si="290"/>
        <v>7</v>
      </c>
      <c r="KX13" s="84"/>
      <c r="KY13" s="59">
        <f t="shared" si="291"/>
        <v>0</v>
      </c>
      <c r="KZ13" s="60">
        <f t="shared" si="292"/>
        <v>10</v>
      </c>
      <c r="LA13" s="201"/>
      <c r="LB13" s="61">
        <f t="shared" si="293"/>
        <v>10</v>
      </c>
      <c r="LC13" s="61" t="str">
        <f t="shared" si="294"/>
        <v/>
      </c>
      <c r="LD13" s="61" t="str">
        <f t="shared" si="295"/>
        <v/>
      </c>
      <c r="LE13" s="61">
        <f t="shared" si="296"/>
        <v>10</v>
      </c>
      <c r="LF13" s="148">
        <f t="shared" si="297"/>
        <v>8</v>
      </c>
      <c r="LG13" s="87"/>
      <c r="LH13" s="185">
        <f t="shared" si="298"/>
        <v>2</v>
      </c>
      <c r="LI13" s="87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</row>
    <row r="14" spans="1:382" s="1" customFormat="1" ht="15" x14ac:dyDescent="0.2">
      <c r="A14" s="35"/>
      <c r="B14" s="45">
        <v>9</v>
      </c>
      <c r="C14" s="46" t="s">
        <v>186</v>
      </c>
      <c r="D14" s="47" t="s">
        <v>187</v>
      </c>
      <c r="E14" s="50">
        <v>100234</v>
      </c>
      <c r="F14" s="160">
        <v>114</v>
      </c>
      <c r="G14" s="49" t="s">
        <v>99</v>
      </c>
      <c r="H14" s="50" t="str">
        <f t="shared" si="0"/>
        <v>Top Truck</v>
      </c>
      <c r="I14" s="186">
        <f t="shared" si="1"/>
        <v>5</v>
      </c>
      <c r="J14" s="179"/>
      <c r="K14" s="149" t="str">
        <f t="shared" si="299"/>
        <v/>
      </c>
      <c r="L14" s="150" t="str">
        <f t="shared" si="300"/>
        <v/>
      </c>
      <c r="M14" s="150" t="str">
        <f t="shared" si="301"/>
        <v/>
      </c>
      <c r="N14" s="150" t="str">
        <f t="shared" si="302"/>
        <v/>
      </c>
      <c r="O14" s="150" t="str">
        <f t="shared" si="303"/>
        <v/>
      </c>
      <c r="P14" s="149" t="str">
        <f t="shared" si="304"/>
        <v/>
      </c>
      <c r="Q14" s="150" t="str">
        <f t="shared" si="305"/>
        <v/>
      </c>
      <c r="R14" s="150" t="str">
        <f t="shared" si="306"/>
        <v/>
      </c>
      <c r="S14" s="150" t="str">
        <f t="shared" si="307"/>
        <v/>
      </c>
      <c r="T14" s="150" t="str">
        <f t="shared" si="308"/>
        <v/>
      </c>
      <c r="U14" s="149" t="str">
        <f t="shared" si="309"/>
        <v/>
      </c>
      <c r="V14" s="150" t="str">
        <f t="shared" si="310"/>
        <v/>
      </c>
      <c r="W14" s="150" t="str">
        <f t="shared" si="311"/>
        <v/>
      </c>
      <c r="X14" s="150" t="str">
        <f t="shared" si="312"/>
        <v/>
      </c>
      <c r="Y14" s="150" t="str">
        <f t="shared" si="313"/>
        <v/>
      </c>
      <c r="Z14" s="149" t="str">
        <f t="shared" si="314"/>
        <v/>
      </c>
      <c r="AA14" s="150" t="str">
        <f t="shared" si="315"/>
        <v/>
      </c>
      <c r="AB14" s="150" t="str">
        <f t="shared" si="316"/>
        <v/>
      </c>
      <c r="AC14" s="150" t="str">
        <f t="shared" si="317"/>
        <v/>
      </c>
      <c r="AD14" s="150" t="str">
        <f t="shared" si="318"/>
        <v/>
      </c>
      <c r="AE14" s="149" t="str">
        <f t="shared" si="319"/>
        <v/>
      </c>
      <c r="AF14" s="150" t="str">
        <f t="shared" si="320"/>
        <v/>
      </c>
      <c r="AG14" s="150" t="str">
        <f t="shared" si="321"/>
        <v/>
      </c>
      <c r="AH14" s="150" t="str">
        <f t="shared" si="322"/>
        <v/>
      </c>
      <c r="AI14" s="150" t="str">
        <f t="shared" si="323"/>
        <v/>
      </c>
      <c r="AJ14" s="149" t="str">
        <f t="shared" si="324"/>
        <v/>
      </c>
      <c r="AK14" s="150" t="str">
        <f t="shared" si="325"/>
        <v/>
      </c>
      <c r="AL14" s="150" t="str">
        <f t="shared" si="326"/>
        <v/>
      </c>
      <c r="AM14" s="150" t="str">
        <f t="shared" si="327"/>
        <v/>
      </c>
      <c r="AN14" s="307" t="str">
        <f t="shared" si="328"/>
        <v/>
      </c>
      <c r="AO14" s="56">
        <f t="shared" si="329"/>
        <v>4</v>
      </c>
      <c r="AP14" s="53" t="str">
        <f t="shared" si="33"/>
        <v/>
      </c>
      <c r="AQ14" s="181" t="str">
        <f t="shared" si="34"/>
        <v/>
      </c>
      <c r="AR14" s="181">
        <f t="shared" si="35"/>
        <v>0</v>
      </c>
      <c r="AS14" s="181" t="str">
        <f t="shared" si="36"/>
        <v/>
      </c>
      <c r="AT14" s="130"/>
      <c r="AU14" s="55" t="str">
        <f t="shared" si="37"/>
        <v/>
      </c>
      <c r="AV14" s="53" t="str">
        <f t="shared" si="38"/>
        <v/>
      </c>
      <c r="AW14" s="53" t="str">
        <f t="shared" si="39"/>
        <v/>
      </c>
      <c r="AX14" s="53" t="str">
        <f t="shared" si="40"/>
        <v/>
      </c>
      <c r="AY14" s="54" t="str">
        <f t="shared" si="41"/>
        <v/>
      </c>
      <c r="AZ14" s="52" t="str">
        <f t="shared" si="42"/>
        <v/>
      </c>
      <c r="BA14" s="53" t="str">
        <f t="shared" si="43"/>
        <v/>
      </c>
      <c r="BB14" s="53" t="str">
        <f t="shared" si="44"/>
        <v/>
      </c>
      <c r="BC14" s="55" t="str">
        <f t="shared" si="45"/>
        <v/>
      </c>
      <c r="BD14" s="54" t="str">
        <f t="shared" si="46"/>
        <v/>
      </c>
      <c r="BE14" s="52" t="str">
        <f t="shared" si="47"/>
        <v/>
      </c>
      <c r="BF14" s="53" t="str">
        <f t="shared" si="48"/>
        <v/>
      </c>
      <c r="BG14" s="53" t="str">
        <f t="shared" si="49"/>
        <v/>
      </c>
      <c r="BH14" s="53" t="str">
        <f t="shared" si="50"/>
        <v/>
      </c>
      <c r="BI14" s="54" t="str">
        <f t="shared" si="51"/>
        <v/>
      </c>
      <c r="BJ14" s="52" t="str">
        <f t="shared" si="52"/>
        <v/>
      </c>
      <c r="BK14" s="53" t="str">
        <f t="shared" si="53"/>
        <v/>
      </c>
      <c r="BL14" s="53" t="str">
        <f t="shared" si="54"/>
        <v/>
      </c>
      <c r="BM14" s="53" t="str">
        <f t="shared" si="55"/>
        <v/>
      </c>
      <c r="BN14" s="54" t="str">
        <f t="shared" si="56"/>
        <v/>
      </c>
      <c r="BO14" s="52" t="str">
        <f t="shared" si="57"/>
        <v/>
      </c>
      <c r="BP14" s="53" t="str">
        <f t="shared" si="58"/>
        <v/>
      </c>
      <c r="BQ14" s="53" t="str">
        <f t="shared" si="59"/>
        <v/>
      </c>
      <c r="BR14" s="53" t="str">
        <f t="shared" si="60"/>
        <v/>
      </c>
      <c r="BS14" s="54" t="str">
        <f t="shared" si="61"/>
        <v/>
      </c>
      <c r="BT14" s="52" t="str">
        <f t="shared" si="62"/>
        <v/>
      </c>
      <c r="BU14" s="53" t="str">
        <f t="shared" si="63"/>
        <v/>
      </c>
      <c r="BV14" s="53" t="str">
        <f t="shared" si="64"/>
        <v/>
      </c>
      <c r="BW14" s="53" t="str">
        <f t="shared" si="65"/>
        <v/>
      </c>
      <c r="BX14" s="54" t="str">
        <f t="shared" si="66"/>
        <v/>
      </c>
      <c r="BY14" s="56">
        <f t="shared" si="67"/>
        <v>4</v>
      </c>
      <c r="BZ14" s="53" t="str">
        <f t="shared" si="68"/>
        <v/>
      </c>
      <c r="CA14" s="181" t="str">
        <f t="shared" si="69"/>
        <v/>
      </c>
      <c r="CB14" s="181">
        <f t="shared" si="70"/>
        <v>0</v>
      </c>
      <c r="CC14" s="181" t="str">
        <f t="shared" si="71"/>
        <v/>
      </c>
      <c r="CD14" s="130">
        <v>48</v>
      </c>
      <c r="CE14" s="55">
        <f t="shared" si="72"/>
        <v>48</v>
      </c>
      <c r="CF14" s="53">
        <f t="shared" si="73"/>
        <v>5</v>
      </c>
      <c r="CG14" s="53" t="str">
        <f t="shared" si="74"/>
        <v/>
      </c>
      <c r="CH14" s="53">
        <f t="shared" si="75"/>
        <v>0</v>
      </c>
      <c r="CI14" s="54">
        <f t="shared" si="76"/>
        <v>0</v>
      </c>
      <c r="CJ14" s="52" t="str">
        <f t="shared" si="77"/>
        <v/>
      </c>
      <c r="CK14" s="53" t="str">
        <f t="shared" si="78"/>
        <v/>
      </c>
      <c r="CL14" s="53" t="str">
        <f t="shared" si="79"/>
        <v/>
      </c>
      <c r="CM14" s="55" t="str">
        <f t="shared" si="80"/>
        <v/>
      </c>
      <c r="CN14" s="54" t="str">
        <f t="shared" si="81"/>
        <v/>
      </c>
      <c r="CO14" s="52" t="str">
        <f t="shared" si="82"/>
        <v/>
      </c>
      <c r="CP14" s="53" t="str">
        <f t="shared" si="83"/>
        <v/>
      </c>
      <c r="CQ14" s="53" t="str">
        <f>IF(IF(CP14&lt;&gt;"",IF(MAX(COUNTIF($CP14:$CP$90,$CP$6:$CP$90))&gt;1,"x",""),"")&lt;&gt;"",CP14+1,"")</f>
        <v/>
      </c>
      <c r="CR14" s="53" t="str">
        <f t="shared" si="84"/>
        <v/>
      </c>
      <c r="CS14" s="54" t="str">
        <f t="shared" si="85"/>
        <v/>
      </c>
      <c r="CT14" s="52" t="str">
        <f t="shared" si="86"/>
        <v/>
      </c>
      <c r="CU14" s="53" t="str">
        <f t="shared" si="87"/>
        <v/>
      </c>
      <c r="CV14" s="53" t="str">
        <f t="shared" si="88"/>
        <v/>
      </c>
      <c r="CW14" s="53" t="str">
        <f t="shared" si="89"/>
        <v/>
      </c>
      <c r="CX14" s="54" t="str">
        <f t="shared" si="90"/>
        <v/>
      </c>
      <c r="CY14" s="52" t="str">
        <f t="shared" si="91"/>
        <v/>
      </c>
      <c r="CZ14" s="53" t="str">
        <f t="shared" si="92"/>
        <v/>
      </c>
      <c r="DA14" s="53" t="str">
        <f t="shared" si="93"/>
        <v/>
      </c>
      <c r="DB14" s="53" t="str">
        <f t="shared" si="94"/>
        <v/>
      </c>
      <c r="DC14" s="54" t="str">
        <f t="shared" si="95"/>
        <v/>
      </c>
      <c r="DD14" s="52" t="str">
        <f t="shared" si="96"/>
        <v/>
      </c>
      <c r="DE14" s="53" t="str">
        <f t="shared" si="97"/>
        <v/>
      </c>
      <c r="DF14" s="53" t="str">
        <f t="shared" si="98"/>
        <v/>
      </c>
      <c r="DG14" s="53" t="str">
        <f t="shared" si="99"/>
        <v/>
      </c>
      <c r="DH14" s="54" t="str">
        <f t="shared" si="100"/>
        <v/>
      </c>
      <c r="DI14" s="56">
        <f t="shared" si="101"/>
        <v>7</v>
      </c>
      <c r="DJ14" s="53" t="str">
        <f t="shared" si="102"/>
        <v>5</v>
      </c>
      <c r="DK14" s="53">
        <f t="shared" si="103"/>
        <v>5</v>
      </c>
      <c r="DL14" s="181">
        <f t="shared" si="104"/>
        <v>0</v>
      </c>
      <c r="DM14" s="181">
        <f t="shared" si="105"/>
        <v>5</v>
      </c>
      <c r="DN14" s="130"/>
      <c r="DO14" s="53" t="str">
        <f t="shared" si="106"/>
        <v/>
      </c>
      <c r="DP14" s="53" t="str">
        <f t="shared" si="107"/>
        <v/>
      </c>
      <c r="DQ14" s="53" t="str">
        <f t="shared" si="108"/>
        <v/>
      </c>
      <c r="DR14" s="53" t="str">
        <f t="shared" si="109"/>
        <v/>
      </c>
      <c r="DS14" s="54" t="str">
        <f t="shared" si="110"/>
        <v/>
      </c>
      <c r="DT14" s="52" t="str">
        <f t="shared" si="111"/>
        <v/>
      </c>
      <c r="DU14" s="53" t="str">
        <f t="shared" si="112"/>
        <v/>
      </c>
      <c r="DV14" s="53" t="str">
        <f t="shared" si="113"/>
        <v/>
      </c>
      <c r="DW14" s="55" t="str">
        <f t="shared" si="114"/>
        <v/>
      </c>
      <c r="DX14" s="54" t="str">
        <f t="shared" si="115"/>
        <v/>
      </c>
      <c r="DY14" s="52" t="str">
        <f t="shared" si="116"/>
        <v/>
      </c>
      <c r="DZ14" s="53" t="str">
        <f t="shared" si="117"/>
        <v/>
      </c>
      <c r="EA14" s="53" t="str">
        <f t="shared" si="118"/>
        <v/>
      </c>
      <c r="EB14" s="53" t="str">
        <f t="shared" si="119"/>
        <v/>
      </c>
      <c r="EC14" s="54" t="str">
        <f t="shared" si="120"/>
        <v/>
      </c>
      <c r="ED14" s="52" t="str">
        <f t="shared" si="121"/>
        <v/>
      </c>
      <c r="EE14" s="53" t="str">
        <f t="shared" si="122"/>
        <v/>
      </c>
      <c r="EF14" s="53" t="str">
        <f t="shared" si="123"/>
        <v/>
      </c>
      <c r="EG14" s="53" t="str">
        <f t="shared" si="124"/>
        <v/>
      </c>
      <c r="EH14" s="54" t="str">
        <f t="shared" si="125"/>
        <v/>
      </c>
      <c r="EI14" s="52" t="str">
        <f t="shared" si="126"/>
        <v/>
      </c>
      <c r="EJ14" s="53" t="str">
        <f t="shared" si="127"/>
        <v/>
      </c>
      <c r="EK14" s="53" t="str">
        <f t="shared" si="128"/>
        <v/>
      </c>
      <c r="EL14" s="53" t="str">
        <f t="shared" si="129"/>
        <v/>
      </c>
      <c r="EM14" s="54" t="str">
        <f t="shared" si="130"/>
        <v/>
      </c>
      <c r="EN14" s="52" t="str">
        <f t="shared" si="131"/>
        <v/>
      </c>
      <c r="EO14" s="53" t="str">
        <f t="shared" si="132"/>
        <v/>
      </c>
      <c r="EP14" s="53" t="str">
        <f t="shared" si="133"/>
        <v/>
      </c>
      <c r="EQ14" s="53" t="str">
        <f t="shared" si="134"/>
        <v/>
      </c>
      <c r="ER14" s="54" t="str">
        <f t="shared" si="135"/>
        <v/>
      </c>
      <c r="ES14" s="58">
        <f t="shared" si="136"/>
        <v>4</v>
      </c>
      <c r="ET14" s="53" t="str">
        <f t="shared" si="137"/>
        <v/>
      </c>
      <c r="EU14" s="181" t="str">
        <f t="shared" si="138"/>
        <v/>
      </c>
      <c r="EV14" s="181">
        <f t="shared" si="139"/>
        <v>0</v>
      </c>
      <c r="EW14" s="181" t="str">
        <f t="shared" si="140"/>
        <v/>
      </c>
      <c r="EX14" s="130"/>
      <c r="EY14" s="53" t="str">
        <f t="shared" si="141"/>
        <v/>
      </c>
      <c r="EZ14" s="53" t="str">
        <f t="shared" si="142"/>
        <v/>
      </c>
      <c r="FA14" s="53" t="str">
        <f t="shared" si="143"/>
        <v/>
      </c>
      <c r="FB14" s="53" t="str">
        <f t="shared" si="144"/>
        <v/>
      </c>
      <c r="FC14" s="57" t="str">
        <f t="shared" si="145"/>
        <v/>
      </c>
      <c r="FD14" s="52" t="str">
        <f t="shared" si="146"/>
        <v/>
      </c>
      <c r="FE14" s="53" t="str">
        <f t="shared" si="147"/>
        <v/>
      </c>
      <c r="FF14" s="53" t="str">
        <f t="shared" si="148"/>
        <v/>
      </c>
      <c r="FG14" s="55" t="str">
        <f t="shared" si="149"/>
        <v/>
      </c>
      <c r="FH14" s="57" t="str">
        <f t="shared" si="150"/>
        <v/>
      </c>
      <c r="FI14" s="52" t="str">
        <f t="shared" si="151"/>
        <v/>
      </c>
      <c r="FJ14" s="53" t="str">
        <f t="shared" si="152"/>
        <v/>
      </c>
      <c r="FK14" s="53" t="str">
        <f t="shared" si="153"/>
        <v/>
      </c>
      <c r="FL14" s="53" t="str">
        <f t="shared" si="154"/>
        <v/>
      </c>
      <c r="FM14" s="57" t="str">
        <f t="shared" si="155"/>
        <v/>
      </c>
      <c r="FN14" s="52" t="str">
        <f t="shared" si="156"/>
        <v/>
      </c>
      <c r="FO14" s="53" t="str">
        <f t="shared" si="157"/>
        <v/>
      </c>
      <c r="FP14" s="53" t="str">
        <f t="shared" si="158"/>
        <v/>
      </c>
      <c r="FQ14" s="53" t="str">
        <f t="shared" si="159"/>
        <v/>
      </c>
      <c r="FR14" s="57" t="str">
        <f t="shared" si="160"/>
        <v/>
      </c>
      <c r="FS14" s="52" t="str">
        <f t="shared" si="161"/>
        <v/>
      </c>
      <c r="FT14" s="53" t="str">
        <f t="shared" si="162"/>
        <v/>
      </c>
      <c r="FU14" s="53" t="str">
        <f t="shared" si="163"/>
        <v/>
      </c>
      <c r="FV14" s="53" t="str">
        <f t="shared" si="164"/>
        <v/>
      </c>
      <c r="FW14" s="57" t="str">
        <f t="shared" si="165"/>
        <v/>
      </c>
      <c r="FX14" s="52" t="str">
        <f t="shared" si="166"/>
        <v/>
      </c>
      <c r="FY14" s="53" t="str">
        <f t="shared" si="167"/>
        <v/>
      </c>
      <c r="FZ14" s="53" t="str">
        <f t="shared" si="168"/>
        <v/>
      </c>
      <c r="GA14" s="53" t="str">
        <f t="shared" si="169"/>
        <v/>
      </c>
      <c r="GB14" s="57" t="str">
        <f t="shared" si="170"/>
        <v/>
      </c>
      <c r="GC14" s="58">
        <f t="shared" si="171"/>
        <v>4</v>
      </c>
      <c r="GD14" s="53" t="str">
        <f t="shared" si="172"/>
        <v/>
      </c>
      <c r="GE14" s="181" t="str">
        <f t="shared" si="173"/>
        <v/>
      </c>
      <c r="GF14" s="181">
        <f t="shared" si="174"/>
        <v>0</v>
      </c>
      <c r="GG14" s="181" t="str">
        <f t="shared" si="175"/>
        <v/>
      </c>
      <c r="GH14" s="130"/>
      <c r="GI14" s="53" t="str">
        <f t="shared" si="176"/>
        <v/>
      </c>
      <c r="GJ14" s="53" t="str">
        <f t="shared" si="177"/>
        <v/>
      </c>
      <c r="GK14" s="53" t="str">
        <f t="shared" si="178"/>
        <v/>
      </c>
      <c r="GL14" s="53" t="str">
        <f t="shared" si="179"/>
        <v/>
      </c>
      <c r="GM14" s="54" t="str">
        <f t="shared" si="180"/>
        <v/>
      </c>
      <c r="GN14" s="52" t="str">
        <f t="shared" si="181"/>
        <v/>
      </c>
      <c r="GO14" s="53" t="str">
        <f t="shared" si="182"/>
        <v/>
      </c>
      <c r="GP14" s="53" t="str">
        <f t="shared" si="183"/>
        <v/>
      </c>
      <c r="GQ14" s="55" t="str">
        <f t="shared" si="184"/>
        <v/>
      </c>
      <c r="GR14" s="54" t="str">
        <f t="shared" si="185"/>
        <v/>
      </c>
      <c r="GS14" s="52" t="str">
        <f t="shared" si="186"/>
        <v/>
      </c>
      <c r="GT14" s="53" t="str">
        <f t="shared" si="187"/>
        <v/>
      </c>
      <c r="GU14" s="53" t="str">
        <f t="shared" si="188"/>
        <v/>
      </c>
      <c r="GV14" s="53" t="str">
        <f t="shared" si="189"/>
        <v/>
      </c>
      <c r="GW14" s="54" t="str">
        <f t="shared" si="190"/>
        <v/>
      </c>
      <c r="GX14" s="52" t="str">
        <f t="shared" si="191"/>
        <v/>
      </c>
      <c r="GY14" s="53" t="str">
        <f t="shared" si="192"/>
        <v/>
      </c>
      <c r="GZ14" s="53" t="str">
        <f t="shared" si="193"/>
        <v/>
      </c>
      <c r="HA14" s="53" t="str">
        <f t="shared" si="194"/>
        <v/>
      </c>
      <c r="HB14" s="54" t="str">
        <f t="shared" si="195"/>
        <v/>
      </c>
      <c r="HC14" s="52" t="str">
        <f t="shared" si="196"/>
        <v/>
      </c>
      <c r="HD14" s="53" t="str">
        <f t="shared" si="197"/>
        <v/>
      </c>
      <c r="HE14" s="53" t="str">
        <f t="shared" si="198"/>
        <v/>
      </c>
      <c r="HF14" s="53" t="str">
        <f t="shared" si="199"/>
        <v/>
      </c>
      <c r="HG14" s="54" t="str">
        <f t="shared" si="200"/>
        <v/>
      </c>
      <c r="HH14" s="52" t="str">
        <f t="shared" si="201"/>
        <v/>
      </c>
      <c r="HI14" s="53" t="str">
        <f t="shared" si="202"/>
        <v/>
      </c>
      <c r="HJ14" s="53" t="str">
        <f t="shared" si="203"/>
        <v/>
      </c>
      <c r="HK14" s="53" t="str">
        <f t="shared" si="204"/>
        <v/>
      </c>
      <c r="HL14" s="54" t="str">
        <f t="shared" si="205"/>
        <v/>
      </c>
      <c r="HM14" s="58">
        <f t="shared" si="206"/>
        <v>6</v>
      </c>
      <c r="HN14" s="53" t="str">
        <f t="shared" si="207"/>
        <v/>
      </c>
      <c r="HO14" s="181" t="str">
        <f t="shared" si="208"/>
        <v/>
      </c>
      <c r="HP14" s="181">
        <f t="shared" si="209"/>
        <v>0</v>
      </c>
      <c r="HQ14" s="181" t="str">
        <f t="shared" si="210"/>
        <v/>
      </c>
      <c r="HR14" s="130"/>
      <c r="HS14" s="53" t="str">
        <f t="shared" si="211"/>
        <v/>
      </c>
      <c r="HT14" s="53" t="str">
        <f t="shared" si="212"/>
        <v/>
      </c>
      <c r="HU14" s="53" t="str">
        <f t="shared" si="213"/>
        <v/>
      </c>
      <c r="HV14" s="53" t="str">
        <f t="shared" si="214"/>
        <v/>
      </c>
      <c r="HW14" s="54" t="str">
        <f t="shared" si="215"/>
        <v/>
      </c>
      <c r="HX14" s="52" t="str">
        <f t="shared" si="216"/>
        <v/>
      </c>
      <c r="HY14" s="53" t="str">
        <f t="shared" si="217"/>
        <v/>
      </c>
      <c r="HZ14" s="53" t="str">
        <f t="shared" si="218"/>
        <v/>
      </c>
      <c r="IA14" s="55" t="str">
        <f t="shared" si="219"/>
        <v/>
      </c>
      <c r="IB14" s="54" t="str">
        <f t="shared" si="220"/>
        <v/>
      </c>
      <c r="IC14" s="52" t="str">
        <f t="shared" si="221"/>
        <v/>
      </c>
      <c r="ID14" s="53" t="str">
        <f t="shared" si="222"/>
        <v/>
      </c>
      <c r="IE14" s="53" t="str">
        <f t="shared" si="223"/>
        <v/>
      </c>
      <c r="IF14" s="53" t="str">
        <f t="shared" si="224"/>
        <v/>
      </c>
      <c r="IG14" s="54" t="str">
        <f t="shared" si="225"/>
        <v/>
      </c>
      <c r="IH14" s="52" t="str">
        <f t="shared" si="226"/>
        <v/>
      </c>
      <c r="II14" s="53" t="str">
        <f t="shared" si="227"/>
        <v/>
      </c>
      <c r="IJ14" s="53" t="str">
        <f t="shared" si="228"/>
        <v/>
      </c>
      <c r="IK14" s="53" t="str">
        <f t="shared" si="229"/>
        <v/>
      </c>
      <c r="IL14" s="54" t="str">
        <f t="shared" si="230"/>
        <v/>
      </c>
      <c r="IM14" s="52" t="str">
        <f t="shared" si="231"/>
        <v/>
      </c>
      <c r="IN14" s="53" t="str">
        <f t="shared" si="232"/>
        <v/>
      </c>
      <c r="IO14" s="53" t="str">
        <f t="shared" si="233"/>
        <v/>
      </c>
      <c r="IP14" s="53" t="str">
        <f t="shared" si="234"/>
        <v/>
      </c>
      <c r="IQ14" s="54" t="str">
        <f t="shared" si="235"/>
        <v/>
      </c>
      <c r="IR14" s="52" t="str">
        <f t="shared" si="236"/>
        <v/>
      </c>
      <c r="IS14" s="53" t="str">
        <f t="shared" si="237"/>
        <v/>
      </c>
      <c r="IT14" s="53" t="str">
        <f t="shared" si="238"/>
        <v/>
      </c>
      <c r="IU14" s="53" t="str">
        <f t="shared" si="239"/>
        <v/>
      </c>
      <c r="IV14" s="54" t="str">
        <f t="shared" si="240"/>
        <v/>
      </c>
      <c r="IW14" s="58">
        <f t="shared" si="241"/>
        <v>5</v>
      </c>
      <c r="IX14" s="53" t="str">
        <f t="shared" si="242"/>
        <v/>
      </c>
      <c r="IY14" s="181" t="str">
        <f t="shared" si="243"/>
        <v/>
      </c>
      <c r="IZ14" s="181">
        <f t="shared" si="244"/>
        <v>0</v>
      </c>
      <c r="JA14" s="181" t="str">
        <f t="shared" si="245"/>
        <v/>
      </c>
      <c r="JB14" s="130"/>
      <c r="JC14" s="53" t="str">
        <f t="shared" si="246"/>
        <v/>
      </c>
      <c r="JD14" s="53" t="str">
        <f t="shared" si="247"/>
        <v/>
      </c>
      <c r="JE14" s="53" t="str">
        <f t="shared" si="248"/>
        <v/>
      </c>
      <c r="JF14" s="53" t="str">
        <f t="shared" si="249"/>
        <v/>
      </c>
      <c r="JG14" s="54" t="str">
        <f t="shared" si="250"/>
        <v/>
      </c>
      <c r="JH14" s="52" t="str">
        <f t="shared" si="251"/>
        <v/>
      </c>
      <c r="JI14" s="53" t="str">
        <f t="shared" si="252"/>
        <v/>
      </c>
      <c r="JJ14" s="53" t="str">
        <f t="shared" si="253"/>
        <v/>
      </c>
      <c r="JK14" s="55" t="str">
        <f t="shared" si="254"/>
        <v/>
      </c>
      <c r="JL14" s="54" t="str">
        <f t="shared" si="255"/>
        <v/>
      </c>
      <c r="JM14" s="52" t="str">
        <f t="shared" si="256"/>
        <v/>
      </c>
      <c r="JN14" s="53" t="str">
        <f t="shared" si="257"/>
        <v/>
      </c>
      <c r="JO14" s="53" t="str">
        <f t="shared" si="258"/>
        <v/>
      </c>
      <c r="JP14" s="53" t="str">
        <f t="shared" si="259"/>
        <v/>
      </c>
      <c r="JQ14" s="54" t="str">
        <f t="shared" si="260"/>
        <v/>
      </c>
      <c r="JR14" s="52" t="str">
        <f t="shared" si="261"/>
        <v/>
      </c>
      <c r="JS14" s="53" t="str">
        <f t="shared" si="262"/>
        <v/>
      </c>
      <c r="JT14" s="53" t="str">
        <f t="shared" si="263"/>
        <v/>
      </c>
      <c r="JU14" s="53" t="str">
        <f t="shared" si="264"/>
        <v/>
      </c>
      <c r="JV14" s="54" t="str">
        <f t="shared" si="265"/>
        <v/>
      </c>
      <c r="JW14" s="52" t="str">
        <f t="shared" si="266"/>
        <v/>
      </c>
      <c r="JX14" s="53" t="str">
        <f t="shared" si="267"/>
        <v/>
      </c>
      <c r="JY14" s="53" t="str">
        <f t="shared" si="268"/>
        <v/>
      </c>
      <c r="JZ14" s="53" t="str">
        <f t="shared" si="269"/>
        <v/>
      </c>
      <c r="KA14" s="54" t="str">
        <f t="shared" si="270"/>
        <v/>
      </c>
      <c r="KB14" s="52" t="str">
        <f t="shared" si="271"/>
        <v/>
      </c>
      <c r="KC14" s="53" t="str">
        <f t="shared" si="272"/>
        <v/>
      </c>
      <c r="KD14" s="53" t="str">
        <f t="shared" si="273"/>
        <v/>
      </c>
      <c r="KE14" s="53" t="str">
        <f t="shared" si="274"/>
        <v/>
      </c>
      <c r="KF14" s="54" t="str">
        <f t="shared" si="275"/>
        <v/>
      </c>
      <c r="KG14" s="58">
        <f t="shared" si="276"/>
        <v>6</v>
      </c>
      <c r="KH14" s="53" t="str">
        <f t="shared" si="277"/>
        <v/>
      </c>
      <c r="KI14" s="181" t="str">
        <f t="shared" si="278"/>
        <v/>
      </c>
      <c r="KJ14" s="181">
        <f t="shared" si="279"/>
        <v>0</v>
      </c>
      <c r="KK14" s="127" t="str">
        <f t="shared" si="280"/>
        <v/>
      </c>
      <c r="KL14" s="86"/>
      <c r="KM14" s="313">
        <f t="shared" si="281"/>
        <v>0</v>
      </c>
      <c r="KN14" s="60">
        <f t="shared" si="282"/>
        <v>5</v>
      </c>
      <c r="KO14" s="201"/>
      <c r="KP14" s="61">
        <f t="shared" si="283"/>
        <v>5</v>
      </c>
      <c r="KQ14" s="61">
        <f t="shared" si="284"/>
        <v>5</v>
      </c>
      <c r="KR14" s="61" t="str">
        <f t="shared" si="285"/>
        <v/>
      </c>
      <c r="KS14" s="61" t="str">
        <f t="shared" si="286"/>
        <v/>
      </c>
      <c r="KT14" s="61" t="str">
        <f t="shared" si="287"/>
        <v/>
      </c>
      <c r="KU14" s="61" t="str">
        <f t="shared" si="288"/>
        <v/>
      </c>
      <c r="KV14" s="61" t="str">
        <f t="shared" si="289"/>
        <v/>
      </c>
      <c r="KW14" s="62">
        <f t="shared" si="290"/>
        <v>8</v>
      </c>
      <c r="KX14" s="84"/>
      <c r="KY14" s="59">
        <f t="shared" si="291"/>
        <v>0</v>
      </c>
      <c r="KZ14" s="60">
        <f t="shared" si="292"/>
        <v>5</v>
      </c>
      <c r="LA14" s="201"/>
      <c r="LB14" s="61">
        <f t="shared" si="293"/>
        <v>5</v>
      </c>
      <c r="LC14" s="61" t="str">
        <f t="shared" si="294"/>
        <v/>
      </c>
      <c r="LD14" s="61" t="str">
        <f t="shared" si="295"/>
        <v/>
      </c>
      <c r="LE14" s="61">
        <f t="shared" si="296"/>
        <v>5</v>
      </c>
      <c r="LF14" s="148">
        <f t="shared" si="297"/>
        <v>9</v>
      </c>
      <c r="LG14" s="87"/>
      <c r="LH14" s="185">
        <f t="shared" si="298"/>
        <v>1</v>
      </c>
      <c r="LI14" s="87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</row>
    <row r="15" spans="1:382" s="1" customFormat="1" ht="15" x14ac:dyDescent="0.2">
      <c r="A15" s="35"/>
      <c r="B15" s="45">
        <v>10</v>
      </c>
      <c r="C15" s="46" t="s">
        <v>128</v>
      </c>
      <c r="D15" s="47" t="s">
        <v>129</v>
      </c>
      <c r="E15" s="50">
        <v>5082</v>
      </c>
      <c r="F15" s="160">
        <v>112</v>
      </c>
      <c r="G15" s="49" t="s">
        <v>99</v>
      </c>
      <c r="H15" s="50" t="str">
        <f t="shared" si="0"/>
        <v>Top Truck</v>
      </c>
      <c r="I15" s="186">
        <f t="shared" si="1"/>
        <v>5</v>
      </c>
      <c r="J15" s="179"/>
      <c r="K15" s="149" t="str">
        <f t="shared" si="299"/>
        <v/>
      </c>
      <c r="L15" s="150" t="str">
        <f t="shared" si="300"/>
        <v/>
      </c>
      <c r="M15" s="150" t="str">
        <f t="shared" si="301"/>
        <v/>
      </c>
      <c r="N15" s="150" t="str">
        <f t="shared" si="302"/>
        <v/>
      </c>
      <c r="O15" s="150" t="str">
        <f t="shared" si="303"/>
        <v/>
      </c>
      <c r="P15" s="149" t="str">
        <f t="shared" si="304"/>
        <v/>
      </c>
      <c r="Q15" s="150" t="str">
        <f t="shared" si="305"/>
        <v/>
      </c>
      <c r="R15" s="150" t="str">
        <f t="shared" si="306"/>
        <v/>
      </c>
      <c r="S15" s="150" t="str">
        <f t="shared" si="307"/>
        <v/>
      </c>
      <c r="T15" s="150" t="str">
        <f t="shared" si="308"/>
        <v/>
      </c>
      <c r="U15" s="149" t="str">
        <f t="shared" si="309"/>
        <v/>
      </c>
      <c r="V15" s="150" t="str">
        <f t="shared" si="310"/>
        <v/>
      </c>
      <c r="W15" s="150" t="str">
        <f t="shared" si="311"/>
        <v/>
      </c>
      <c r="X15" s="150" t="str">
        <f t="shared" si="312"/>
        <v/>
      </c>
      <c r="Y15" s="150" t="str">
        <f t="shared" si="313"/>
        <v/>
      </c>
      <c r="Z15" s="149" t="str">
        <f t="shared" si="314"/>
        <v/>
      </c>
      <c r="AA15" s="150" t="str">
        <f t="shared" si="315"/>
        <v/>
      </c>
      <c r="AB15" s="150" t="str">
        <f t="shared" si="316"/>
        <v/>
      </c>
      <c r="AC15" s="150" t="str">
        <f t="shared" si="317"/>
        <v/>
      </c>
      <c r="AD15" s="150" t="str">
        <f t="shared" si="318"/>
        <v/>
      </c>
      <c r="AE15" s="149" t="str">
        <f t="shared" si="319"/>
        <v/>
      </c>
      <c r="AF15" s="150" t="str">
        <f t="shared" si="320"/>
        <v/>
      </c>
      <c r="AG15" s="150" t="str">
        <f t="shared" si="321"/>
        <v/>
      </c>
      <c r="AH15" s="150" t="str">
        <f t="shared" si="322"/>
        <v/>
      </c>
      <c r="AI15" s="150" t="str">
        <f t="shared" si="323"/>
        <v/>
      </c>
      <c r="AJ15" s="149" t="str">
        <f t="shared" si="324"/>
        <v/>
      </c>
      <c r="AK15" s="150" t="str">
        <f t="shared" si="325"/>
        <v/>
      </c>
      <c r="AL15" s="150" t="str">
        <f t="shared" si="326"/>
        <v/>
      </c>
      <c r="AM15" s="150" t="str">
        <f t="shared" si="327"/>
        <v/>
      </c>
      <c r="AN15" s="307" t="str">
        <f t="shared" si="328"/>
        <v/>
      </c>
      <c r="AO15" s="56">
        <f t="shared" si="329"/>
        <v>4</v>
      </c>
      <c r="AP15" s="53" t="str">
        <f t="shared" si="33"/>
        <v/>
      </c>
      <c r="AQ15" s="181" t="str">
        <f t="shared" si="34"/>
        <v/>
      </c>
      <c r="AR15" s="181">
        <f t="shared" si="35"/>
        <v>0</v>
      </c>
      <c r="AS15" s="181" t="str">
        <f t="shared" si="36"/>
        <v/>
      </c>
      <c r="AT15" s="130"/>
      <c r="AU15" s="55" t="str">
        <f t="shared" si="37"/>
        <v/>
      </c>
      <c r="AV15" s="53" t="str">
        <f t="shared" si="38"/>
        <v/>
      </c>
      <c r="AW15" s="53" t="str">
        <f t="shared" si="39"/>
        <v/>
      </c>
      <c r="AX15" s="53" t="str">
        <f t="shared" si="40"/>
        <v/>
      </c>
      <c r="AY15" s="54" t="str">
        <f t="shared" si="41"/>
        <v/>
      </c>
      <c r="AZ15" s="52" t="str">
        <f t="shared" si="42"/>
        <v/>
      </c>
      <c r="BA15" s="53" t="str">
        <f t="shared" si="43"/>
        <v/>
      </c>
      <c r="BB15" s="53" t="str">
        <f t="shared" si="44"/>
        <v/>
      </c>
      <c r="BC15" s="55" t="str">
        <f t="shared" si="45"/>
        <v/>
      </c>
      <c r="BD15" s="54" t="str">
        <f t="shared" si="46"/>
        <v/>
      </c>
      <c r="BE15" s="52" t="str">
        <f t="shared" si="47"/>
        <v/>
      </c>
      <c r="BF15" s="53" t="str">
        <f t="shared" si="48"/>
        <v/>
      </c>
      <c r="BG15" s="53" t="str">
        <f t="shared" si="49"/>
        <v/>
      </c>
      <c r="BH15" s="53" t="str">
        <f t="shared" si="50"/>
        <v/>
      </c>
      <c r="BI15" s="54" t="str">
        <f t="shared" si="51"/>
        <v/>
      </c>
      <c r="BJ15" s="52" t="str">
        <f t="shared" si="52"/>
        <v/>
      </c>
      <c r="BK15" s="53" t="str">
        <f t="shared" si="53"/>
        <v/>
      </c>
      <c r="BL15" s="53" t="str">
        <f t="shared" si="54"/>
        <v/>
      </c>
      <c r="BM15" s="53" t="str">
        <f t="shared" si="55"/>
        <v/>
      </c>
      <c r="BN15" s="54" t="str">
        <f t="shared" si="56"/>
        <v/>
      </c>
      <c r="BO15" s="52" t="str">
        <f t="shared" si="57"/>
        <v/>
      </c>
      <c r="BP15" s="53" t="str">
        <f t="shared" si="58"/>
        <v/>
      </c>
      <c r="BQ15" s="53" t="str">
        <f t="shared" si="59"/>
        <v/>
      </c>
      <c r="BR15" s="53" t="str">
        <f t="shared" si="60"/>
        <v/>
      </c>
      <c r="BS15" s="54" t="str">
        <f t="shared" si="61"/>
        <v/>
      </c>
      <c r="BT15" s="52" t="str">
        <f t="shared" si="62"/>
        <v/>
      </c>
      <c r="BU15" s="53" t="str">
        <f t="shared" si="63"/>
        <v/>
      </c>
      <c r="BV15" s="53" t="str">
        <f t="shared" si="64"/>
        <v/>
      </c>
      <c r="BW15" s="53" t="str">
        <f t="shared" si="65"/>
        <v/>
      </c>
      <c r="BX15" s="54" t="str">
        <f t="shared" si="66"/>
        <v/>
      </c>
      <c r="BY15" s="56">
        <f t="shared" si="67"/>
        <v>4</v>
      </c>
      <c r="BZ15" s="53" t="str">
        <f t="shared" si="68"/>
        <v/>
      </c>
      <c r="CA15" s="181" t="str">
        <f t="shared" si="69"/>
        <v/>
      </c>
      <c r="CB15" s="181">
        <f t="shared" si="70"/>
        <v>0</v>
      </c>
      <c r="CC15" s="181" t="str">
        <f t="shared" si="71"/>
        <v/>
      </c>
      <c r="CD15" s="130">
        <v>45</v>
      </c>
      <c r="CE15" s="55">
        <f t="shared" si="72"/>
        <v>45</v>
      </c>
      <c r="CF15" s="53">
        <f t="shared" si="73"/>
        <v>6</v>
      </c>
      <c r="CG15" s="53" t="str">
        <f t="shared" si="74"/>
        <v/>
      </c>
      <c r="CH15" s="53">
        <f t="shared" si="75"/>
        <v>0</v>
      </c>
      <c r="CI15" s="54">
        <f t="shared" si="76"/>
        <v>0</v>
      </c>
      <c r="CJ15" s="52" t="str">
        <f t="shared" si="77"/>
        <v/>
      </c>
      <c r="CK15" s="53" t="str">
        <f t="shared" si="78"/>
        <v/>
      </c>
      <c r="CL15" s="53" t="str">
        <f t="shared" si="79"/>
        <v/>
      </c>
      <c r="CM15" s="55" t="str">
        <f t="shared" si="80"/>
        <v/>
      </c>
      <c r="CN15" s="54" t="str">
        <f t="shared" si="81"/>
        <v/>
      </c>
      <c r="CO15" s="52" t="str">
        <f t="shared" si="82"/>
        <v/>
      </c>
      <c r="CP15" s="53" t="str">
        <f t="shared" si="83"/>
        <v/>
      </c>
      <c r="CQ15" s="53" t="str">
        <f>IF(IF(CP15&lt;&gt;"",IF(MAX(COUNTIF($CP15:$CP$90,$CP$6:$CP$90))&gt;1,"x",""),"")&lt;&gt;"",CP15+1,"")</f>
        <v/>
      </c>
      <c r="CR15" s="53" t="str">
        <f t="shared" si="84"/>
        <v/>
      </c>
      <c r="CS15" s="54" t="str">
        <f t="shared" si="85"/>
        <v/>
      </c>
      <c r="CT15" s="52" t="str">
        <f t="shared" si="86"/>
        <v/>
      </c>
      <c r="CU15" s="53" t="str">
        <f t="shared" si="87"/>
        <v/>
      </c>
      <c r="CV15" s="53" t="str">
        <f t="shared" si="88"/>
        <v/>
      </c>
      <c r="CW15" s="53" t="str">
        <f t="shared" si="89"/>
        <v/>
      </c>
      <c r="CX15" s="54" t="str">
        <f t="shared" si="90"/>
        <v/>
      </c>
      <c r="CY15" s="52" t="str">
        <f t="shared" si="91"/>
        <v/>
      </c>
      <c r="CZ15" s="53" t="str">
        <f t="shared" si="92"/>
        <v/>
      </c>
      <c r="DA15" s="53" t="str">
        <f t="shared" si="93"/>
        <v/>
      </c>
      <c r="DB15" s="53" t="str">
        <f t="shared" si="94"/>
        <v/>
      </c>
      <c r="DC15" s="54" t="str">
        <f t="shared" si="95"/>
        <v/>
      </c>
      <c r="DD15" s="52" t="str">
        <f t="shared" si="96"/>
        <v/>
      </c>
      <c r="DE15" s="53" t="str">
        <f t="shared" si="97"/>
        <v/>
      </c>
      <c r="DF15" s="53" t="str">
        <f t="shared" si="98"/>
        <v/>
      </c>
      <c r="DG15" s="53" t="str">
        <f t="shared" si="99"/>
        <v/>
      </c>
      <c r="DH15" s="54" t="str">
        <f t="shared" si="100"/>
        <v/>
      </c>
      <c r="DI15" s="56">
        <f t="shared" si="101"/>
        <v>7</v>
      </c>
      <c r="DJ15" s="53" t="str">
        <f t="shared" si="102"/>
        <v>6</v>
      </c>
      <c r="DK15" s="53">
        <f t="shared" si="103"/>
        <v>5</v>
      </c>
      <c r="DL15" s="181">
        <f t="shared" si="104"/>
        <v>0</v>
      </c>
      <c r="DM15" s="181">
        <f t="shared" si="105"/>
        <v>5</v>
      </c>
      <c r="DN15" s="130"/>
      <c r="DO15" s="53" t="str">
        <f t="shared" si="106"/>
        <v/>
      </c>
      <c r="DP15" s="53" t="str">
        <f t="shared" si="107"/>
        <v/>
      </c>
      <c r="DQ15" s="53" t="str">
        <f t="shared" si="108"/>
        <v/>
      </c>
      <c r="DR15" s="53" t="str">
        <f t="shared" si="109"/>
        <v/>
      </c>
      <c r="DS15" s="54" t="str">
        <f t="shared" si="110"/>
        <v/>
      </c>
      <c r="DT15" s="52" t="str">
        <f t="shared" si="111"/>
        <v/>
      </c>
      <c r="DU15" s="53" t="str">
        <f t="shared" si="112"/>
        <v/>
      </c>
      <c r="DV15" s="53" t="str">
        <f t="shared" si="113"/>
        <v/>
      </c>
      <c r="DW15" s="55" t="str">
        <f t="shared" si="114"/>
        <v/>
      </c>
      <c r="DX15" s="54" t="str">
        <f t="shared" si="115"/>
        <v/>
      </c>
      <c r="DY15" s="52" t="str">
        <f t="shared" si="116"/>
        <v/>
      </c>
      <c r="DZ15" s="53" t="str">
        <f t="shared" si="117"/>
        <v/>
      </c>
      <c r="EA15" s="53" t="str">
        <f t="shared" si="118"/>
        <v/>
      </c>
      <c r="EB15" s="53" t="str">
        <f t="shared" si="119"/>
        <v/>
      </c>
      <c r="EC15" s="54" t="str">
        <f t="shared" si="120"/>
        <v/>
      </c>
      <c r="ED15" s="52" t="str">
        <f t="shared" si="121"/>
        <v/>
      </c>
      <c r="EE15" s="53" t="str">
        <f t="shared" si="122"/>
        <v/>
      </c>
      <c r="EF15" s="53" t="str">
        <f t="shared" si="123"/>
        <v/>
      </c>
      <c r="EG15" s="53" t="str">
        <f t="shared" si="124"/>
        <v/>
      </c>
      <c r="EH15" s="54" t="str">
        <f t="shared" si="125"/>
        <v/>
      </c>
      <c r="EI15" s="52" t="str">
        <f t="shared" si="126"/>
        <v/>
      </c>
      <c r="EJ15" s="53" t="str">
        <f t="shared" si="127"/>
        <v/>
      </c>
      <c r="EK15" s="53" t="str">
        <f t="shared" si="128"/>
        <v/>
      </c>
      <c r="EL15" s="53" t="str">
        <f t="shared" si="129"/>
        <v/>
      </c>
      <c r="EM15" s="54" t="str">
        <f t="shared" si="130"/>
        <v/>
      </c>
      <c r="EN15" s="52" t="str">
        <f t="shared" si="131"/>
        <v/>
      </c>
      <c r="EO15" s="53" t="str">
        <f t="shared" si="132"/>
        <v/>
      </c>
      <c r="EP15" s="53" t="str">
        <f t="shared" si="133"/>
        <v/>
      </c>
      <c r="EQ15" s="53" t="str">
        <f t="shared" si="134"/>
        <v/>
      </c>
      <c r="ER15" s="54" t="str">
        <f t="shared" si="135"/>
        <v/>
      </c>
      <c r="ES15" s="58">
        <f t="shared" si="136"/>
        <v>4</v>
      </c>
      <c r="ET15" s="53" t="str">
        <f t="shared" si="137"/>
        <v/>
      </c>
      <c r="EU15" s="181" t="str">
        <f t="shared" si="138"/>
        <v/>
      </c>
      <c r="EV15" s="181">
        <f t="shared" si="139"/>
        <v>0</v>
      </c>
      <c r="EW15" s="181" t="str">
        <f t="shared" si="140"/>
        <v/>
      </c>
      <c r="EX15" s="130"/>
      <c r="EY15" s="53" t="str">
        <f t="shared" si="141"/>
        <v/>
      </c>
      <c r="EZ15" s="53" t="str">
        <f t="shared" si="142"/>
        <v/>
      </c>
      <c r="FA15" s="53" t="str">
        <f t="shared" si="143"/>
        <v/>
      </c>
      <c r="FB15" s="53" t="str">
        <f t="shared" si="144"/>
        <v/>
      </c>
      <c r="FC15" s="57" t="str">
        <f t="shared" si="145"/>
        <v/>
      </c>
      <c r="FD15" s="52" t="str">
        <f t="shared" si="146"/>
        <v/>
      </c>
      <c r="FE15" s="53" t="str">
        <f t="shared" si="147"/>
        <v/>
      </c>
      <c r="FF15" s="53" t="str">
        <f t="shared" si="148"/>
        <v/>
      </c>
      <c r="FG15" s="55" t="str">
        <f t="shared" si="149"/>
        <v/>
      </c>
      <c r="FH15" s="57" t="str">
        <f t="shared" si="150"/>
        <v/>
      </c>
      <c r="FI15" s="52" t="str">
        <f t="shared" si="151"/>
        <v/>
      </c>
      <c r="FJ15" s="53" t="str">
        <f t="shared" si="152"/>
        <v/>
      </c>
      <c r="FK15" s="53" t="str">
        <f t="shared" si="153"/>
        <v/>
      </c>
      <c r="FL15" s="53" t="str">
        <f t="shared" si="154"/>
        <v/>
      </c>
      <c r="FM15" s="57" t="str">
        <f t="shared" si="155"/>
        <v/>
      </c>
      <c r="FN15" s="52" t="str">
        <f t="shared" si="156"/>
        <v/>
      </c>
      <c r="FO15" s="53" t="str">
        <f t="shared" si="157"/>
        <v/>
      </c>
      <c r="FP15" s="53" t="str">
        <f t="shared" si="158"/>
        <v/>
      </c>
      <c r="FQ15" s="53" t="str">
        <f t="shared" si="159"/>
        <v/>
      </c>
      <c r="FR15" s="57" t="str">
        <f t="shared" si="160"/>
        <v/>
      </c>
      <c r="FS15" s="52" t="str">
        <f t="shared" si="161"/>
        <v/>
      </c>
      <c r="FT15" s="53" t="str">
        <f t="shared" si="162"/>
        <v/>
      </c>
      <c r="FU15" s="53" t="str">
        <f t="shared" si="163"/>
        <v/>
      </c>
      <c r="FV15" s="53" t="str">
        <f t="shared" si="164"/>
        <v/>
      </c>
      <c r="FW15" s="57" t="str">
        <f t="shared" si="165"/>
        <v/>
      </c>
      <c r="FX15" s="52" t="str">
        <f t="shared" si="166"/>
        <v/>
      </c>
      <c r="FY15" s="53" t="str">
        <f t="shared" si="167"/>
        <v/>
      </c>
      <c r="FZ15" s="53" t="str">
        <f t="shared" si="168"/>
        <v/>
      </c>
      <c r="GA15" s="53" t="str">
        <f t="shared" si="169"/>
        <v/>
      </c>
      <c r="GB15" s="57" t="str">
        <f t="shared" si="170"/>
        <v/>
      </c>
      <c r="GC15" s="58">
        <f t="shared" si="171"/>
        <v>4</v>
      </c>
      <c r="GD15" s="53" t="str">
        <f t="shared" si="172"/>
        <v/>
      </c>
      <c r="GE15" s="181" t="str">
        <f t="shared" si="173"/>
        <v/>
      </c>
      <c r="GF15" s="181">
        <f t="shared" si="174"/>
        <v>0</v>
      </c>
      <c r="GG15" s="181" t="str">
        <f t="shared" si="175"/>
        <v/>
      </c>
      <c r="GH15" s="130"/>
      <c r="GI15" s="53" t="str">
        <f t="shared" si="176"/>
        <v/>
      </c>
      <c r="GJ15" s="53" t="str">
        <f t="shared" si="177"/>
        <v/>
      </c>
      <c r="GK15" s="53" t="str">
        <f t="shared" si="178"/>
        <v/>
      </c>
      <c r="GL15" s="53" t="str">
        <f t="shared" si="179"/>
        <v/>
      </c>
      <c r="GM15" s="54" t="str">
        <f t="shared" si="180"/>
        <v/>
      </c>
      <c r="GN15" s="52" t="str">
        <f t="shared" si="181"/>
        <v/>
      </c>
      <c r="GO15" s="53" t="str">
        <f t="shared" si="182"/>
        <v/>
      </c>
      <c r="GP15" s="53" t="str">
        <f t="shared" si="183"/>
        <v/>
      </c>
      <c r="GQ15" s="55" t="str">
        <f t="shared" si="184"/>
        <v/>
      </c>
      <c r="GR15" s="54" t="str">
        <f t="shared" si="185"/>
        <v/>
      </c>
      <c r="GS15" s="52" t="str">
        <f t="shared" si="186"/>
        <v/>
      </c>
      <c r="GT15" s="53" t="str">
        <f t="shared" si="187"/>
        <v/>
      </c>
      <c r="GU15" s="53" t="str">
        <f t="shared" si="188"/>
        <v/>
      </c>
      <c r="GV15" s="53" t="str">
        <f t="shared" si="189"/>
        <v/>
      </c>
      <c r="GW15" s="54" t="str">
        <f t="shared" si="190"/>
        <v/>
      </c>
      <c r="GX15" s="52" t="str">
        <f t="shared" si="191"/>
        <v/>
      </c>
      <c r="GY15" s="53" t="str">
        <f t="shared" si="192"/>
        <v/>
      </c>
      <c r="GZ15" s="53" t="str">
        <f t="shared" si="193"/>
        <v/>
      </c>
      <c r="HA15" s="53" t="str">
        <f t="shared" si="194"/>
        <v/>
      </c>
      <c r="HB15" s="54" t="str">
        <f t="shared" si="195"/>
        <v/>
      </c>
      <c r="HC15" s="52" t="str">
        <f t="shared" si="196"/>
        <v/>
      </c>
      <c r="HD15" s="53" t="str">
        <f t="shared" si="197"/>
        <v/>
      </c>
      <c r="HE15" s="53" t="str">
        <f t="shared" si="198"/>
        <v/>
      </c>
      <c r="HF15" s="53" t="str">
        <f t="shared" si="199"/>
        <v/>
      </c>
      <c r="HG15" s="54" t="str">
        <f t="shared" si="200"/>
        <v/>
      </c>
      <c r="HH15" s="52" t="str">
        <f t="shared" si="201"/>
        <v/>
      </c>
      <c r="HI15" s="53" t="str">
        <f t="shared" si="202"/>
        <v/>
      </c>
      <c r="HJ15" s="53" t="str">
        <f t="shared" si="203"/>
        <v/>
      </c>
      <c r="HK15" s="53" t="str">
        <f t="shared" si="204"/>
        <v/>
      </c>
      <c r="HL15" s="54" t="str">
        <f t="shared" si="205"/>
        <v/>
      </c>
      <c r="HM15" s="58">
        <f t="shared" si="206"/>
        <v>6</v>
      </c>
      <c r="HN15" s="53" t="str">
        <f t="shared" si="207"/>
        <v/>
      </c>
      <c r="HO15" s="181" t="str">
        <f t="shared" si="208"/>
        <v/>
      </c>
      <c r="HP15" s="181">
        <f t="shared" si="209"/>
        <v>0</v>
      </c>
      <c r="HQ15" s="181" t="str">
        <f t="shared" si="210"/>
        <v/>
      </c>
      <c r="HR15" s="130"/>
      <c r="HS15" s="53" t="str">
        <f t="shared" si="211"/>
        <v/>
      </c>
      <c r="HT15" s="53" t="str">
        <f t="shared" si="212"/>
        <v/>
      </c>
      <c r="HU15" s="53" t="str">
        <f t="shared" si="213"/>
        <v/>
      </c>
      <c r="HV15" s="53" t="str">
        <f t="shared" si="214"/>
        <v/>
      </c>
      <c r="HW15" s="54" t="str">
        <f t="shared" si="215"/>
        <v/>
      </c>
      <c r="HX15" s="52" t="str">
        <f t="shared" si="216"/>
        <v/>
      </c>
      <c r="HY15" s="53" t="str">
        <f t="shared" si="217"/>
        <v/>
      </c>
      <c r="HZ15" s="53" t="str">
        <f t="shared" si="218"/>
        <v/>
      </c>
      <c r="IA15" s="55" t="str">
        <f t="shared" si="219"/>
        <v/>
      </c>
      <c r="IB15" s="54" t="str">
        <f t="shared" si="220"/>
        <v/>
      </c>
      <c r="IC15" s="52" t="str">
        <f t="shared" si="221"/>
        <v/>
      </c>
      <c r="ID15" s="53" t="str">
        <f t="shared" si="222"/>
        <v/>
      </c>
      <c r="IE15" s="53" t="str">
        <f t="shared" si="223"/>
        <v/>
      </c>
      <c r="IF15" s="53" t="str">
        <f t="shared" si="224"/>
        <v/>
      </c>
      <c r="IG15" s="54" t="str">
        <f t="shared" si="225"/>
        <v/>
      </c>
      <c r="IH15" s="52" t="str">
        <f t="shared" si="226"/>
        <v/>
      </c>
      <c r="II15" s="53" t="str">
        <f t="shared" si="227"/>
        <v/>
      </c>
      <c r="IJ15" s="53" t="str">
        <f t="shared" si="228"/>
        <v/>
      </c>
      <c r="IK15" s="53" t="str">
        <f t="shared" si="229"/>
        <v/>
      </c>
      <c r="IL15" s="54" t="str">
        <f t="shared" si="230"/>
        <v/>
      </c>
      <c r="IM15" s="52" t="str">
        <f t="shared" si="231"/>
        <v/>
      </c>
      <c r="IN15" s="53" t="str">
        <f t="shared" si="232"/>
        <v/>
      </c>
      <c r="IO15" s="53" t="str">
        <f t="shared" si="233"/>
        <v/>
      </c>
      <c r="IP15" s="53" t="str">
        <f t="shared" si="234"/>
        <v/>
      </c>
      <c r="IQ15" s="54" t="str">
        <f t="shared" si="235"/>
        <v/>
      </c>
      <c r="IR15" s="52" t="str">
        <f t="shared" si="236"/>
        <v/>
      </c>
      <c r="IS15" s="53" t="str">
        <f t="shared" si="237"/>
        <v/>
      </c>
      <c r="IT15" s="53" t="str">
        <f t="shared" si="238"/>
        <v/>
      </c>
      <c r="IU15" s="53" t="str">
        <f t="shared" si="239"/>
        <v/>
      </c>
      <c r="IV15" s="54" t="str">
        <f t="shared" si="240"/>
        <v/>
      </c>
      <c r="IW15" s="58">
        <f t="shared" si="241"/>
        <v>5</v>
      </c>
      <c r="IX15" s="53" t="str">
        <f t="shared" si="242"/>
        <v/>
      </c>
      <c r="IY15" s="181" t="str">
        <f t="shared" si="243"/>
        <v/>
      </c>
      <c r="IZ15" s="181">
        <f t="shared" si="244"/>
        <v>0</v>
      </c>
      <c r="JA15" s="181" t="str">
        <f t="shared" si="245"/>
        <v/>
      </c>
      <c r="JB15" s="130"/>
      <c r="JC15" s="53" t="str">
        <f t="shared" si="246"/>
        <v/>
      </c>
      <c r="JD15" s="53" t="str">
        <f t="shared" si="247"/>
        <v/>
      </c>
      <c r="JE15" s="53" t="str">
        <f t="shared" si="248"/>
        <v/>
      </c>
      <c r="JF15" s="53" t="str">
        <f t="shared" si="249"/>
        <v/>
      </c>
      <c r="JG15" s="54" t="str">
        <f t="shared" si="250"/>
        <v/>
      </c>
      <c r="JH15" s="52" t="str">
        <f t="shared" si="251"/>
        <v/>
      </c>
      <c r="JI15" s="53" t="str">
        <f t="shared" si="252"/>
        <v/>
      </c>
      <c r="JJ15" s="53" t="str">
        <f t="shared" si="253"/>
        <v/>
      </c>
      <c r="JK15" s="55" t="str">
        <f t="shared" si="254"/>
        <v/>
      </c>
      <c r="JL15" s="54" t="str">
        <f t="shared" si="255"/>
        <v/>
      </c>
      <c r="JM15" s="52" t="str">
        <f t="shared" si="256"/>
        <v/>
      </c>
      <c r="JN15" s="53" t="str">
        <f t="shared" si="257"/>
        <v/>
      </c>
      <c r="JO15" s="53" t="str">
        <f t="shared" si="258"/>
        <v/>
      </c>
      <c r="JP15" s="53" t="str">
        <f t="shared" si="259"/>
        <v/>
      </c>
      <c r="JQ15" s="54" t="str">
        <f t="shared" si="260"/>
        <v/>
      </c>
      <c r="JR15" s="52" t="str">
        <f t="shared" si="261"/>
        <v/>
      </c>
      <c r="JS15" s="53" t="str">
        <f t="shared" si="262"/>
        <v/>
      </c>
      <c r="JT15" s="53" t="str">
        <f t="shared" si="263"/>
        <v/>
      </c>
      <c r="JU15" s="53" t="str">
        <f t="shared" si="264"/>
        <v/>
      </c>
      <c r="JV15" s="54" t="str">
        <f t="shared" si="265"/>
        <v/>
      </c>
      <c r="JW15" s="52" t="str">
        <f t="shared" si="266"/>
        <v/>
      </c>
      <c r="JX15" s="53" t="str">
        <f t="shared" si="267"/>
        <v/>
      </c>
      <c r="JY15" s="53" t="str">
        <f t="shared" si="268"/>
        <v/>
      </c>
      <c r="JZ15" s="53" t="str">
        <f t="shared" si="269"/>
        <v/>
      </c>
      <c r="KA15" s="54" t="str">
        <f t="shared" si="270"/>
        <v/>
      </c>
      <c r="KB15" s="52" t="str">
        <f t="shared" si="271"/>
        <v/>
      </c>
      <c r="KC15" s="53" t="str">
        <f t="shared" si="272"/>
        <v/>
      </c>
      <c r="KD15" s="53" t="str">
        <f t="shared" si="273"/>
        <v/>
      </c>
      <c r="KE15" s="53" t="str">
        <f t="shared" si="274"/>
        <v/>
      </c>
      <c r="KF15" s="54" t="str">
        <f t="shared" si="275"/>
        <v/>
      </c>
      <c r="KG15" s="58">
        <f t="shared" si="276"/>
        <v>6</v>
      </c>
      <c r="KH15" s="53" t="str">
        <f t="shared" si="277"/>
        <v/>
      </c>
      <c r="KI15" s="181" t="str">
        <f t="shared" si="278"/>
        <v/>
      </c>
      <c r="KJ15" s="181">
        <f t="shared" si="279"/>
        <v>0</v>
      </c>
      <c r="KK15" s="127" t="str">
        <f t="shared" si="280"/>
        <v/>
      </c>
      <c r="KL15" s="86"/>
      <c r="KM15" s="313">
        <f t="shared" si="281"/>
        <v>0</v>
      </c>
      <c r="KN15" s="60">
        <f t="shared" si="282"/>
        <v>5</v>
      </c>
      <c r="KO15" s="201"/>
      <c r="KP15" s="61">
        <f t="shared" si="283"/>
        <v>5</v>
      </c>
      <c r="KQ15" s="61">
        <f t="shared" si="284"/>
        <v>5</v>
      </c>
      <c r="KR15" s="61" t="str">
        <f t="shared" si="285"/>
        <v/>
      </c>
      <c r="KS15" s="61" t="str">
        <f t="shared" si="286"/>
        <v/>
      </c>
      <c r="KT15" s="61" t="str">
        <f t="shared" si="287"/>
        <v/>
      </c>
      <c r="KU15" s="61" t="str">
        <f t="shared" si="288"/>
        <v/>
      </c>
      <c r="KV15" s="61" t="str">
        <f t="shared" si="289"/>
        <v/>
      </c>
      <c r="KW15" s="62">
        <f t="shared" si="290"/>
        <v>8</v>
      </c>
      <c r="KX15" s="84"/>
      <c r="KY15" s="59">
        <f t="shared" si="291"/>
        <v>0</v>
      </c>
      <c r="KZ15" s="60">
        <f t="shared" si="292"/>
        <v>5</v>
      </c>
      <c r="LA15" s="201"/>
      <c r="LB15" s="61">
        <f t="shared" si="293"/>
        <v>5</v>
      </c>
      <c r="LC15" s="61" t="str">
        <f t="shared" si="294"/>
        <v/>
      </c>
      <c r="LD15" s="61" t="str">
        <f t="shared" si="295"/>
        <v/>
      </c>
      <c r="LE15" s="61">
        <f t="shared" si="296"/>
        <v>5</v>
      </c>
      <c r="LF15" s="148">
        <f t="shared" si="297"/>
        <v>9</v>
      </c>
      <c r="LG15" s="87"/>
      <c r="LH15" s="185">
        <f t="shared" ref="LH15" si="330">COUNTA(J15,AT15,CD15,DN15,EX15,GH15,HR15,JB15)</f>
        <v>1</v>
      </c>
      <c r="LI15" s="87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</row>
    <row r="16" spans="1:382" s="1" customFormat="1" ht="15" x14ac:dyDescent="0.2">
      <c r="A16" s="35"/>
      <c r="B16" s="45">
        <v>11</v>
      </c>
      <c r="C16" s="46" t="s">
        <v>24</v>
      </c>
      <c r="D16" s="47" t="s">
        <v>15</v>
      </c>
      <c r="E16" s="50">
        <v>3269</v>
      </c>
      <c r="F16" s="160">
        <v>116</v>
      </c>
      <c r="G16" s="49" t="s">
        <v>99</v>
      </c>
      <c r="H16" s="50" t="str">
        <f t="shared" si="0"/>
        <v>Top Truck</v>
      </c>
      <c r="I16" s="186">
        <f t="shared" si="1"/>
        <v>5</v>
      </c>
      <c r="J16" s="178"/>
      <c r="K16" s="149" t="str">
        <f t="shared" si="299"/>
        <v/>
      </c>
      <c r="L16" s="150" t="str">
        <f t="shared" si="300"/>
        <v/>
      </c>
      <c r="M16" s="150" t="str">
        <f t="shared" si="301"/>
        <v/>
      </c>
      <c r="N16" s="150" t="str">
        <f t="shared" si="302"/>
        <v/>
      </c>
      <c r="O16" s="150" t="str">
        <f t="shared" si="303"/>
        <v/>
      </c>
      <c r="P16" s="149" t="str">
        <f t="shared" si="304"/>
        <v/>
      </c>
      <c r="Q16" s="150" t="str">
        <f t="shared" si="305"/>
        <v/>
      </c>
      <c r="R16" s="150" t="str">
        <f t="shared" si="306"/>
        <v/>
      </c>
      <c r="S16" s="150" t="str">
        <f t="shared" si="307"/>
        <v/>
      </c>
      <c r="T16" s="150" t="str">
        <f t="shared" si="308"/>
        <v/>
      </c>
      <c r="U16" s="149" t="str">
        <f t="shared" si="309"/>
        <v/>
      </c>
      <c r="V16" s="150" t="str">
        <f t="shared" si="310"/>
        <v/>
      </c>
      <c r="W16" s="150" t="str">
        <f t="shared" si="311"/>
        <v/>
      </c>
      <c r="X16" s="150" t="str">
        <f t="shared" si="312"/>
        <v/>
      </c>
      <c r="Y16" s="150" t="str">
        <f t="shared" si="313"/>
        <v/>
      </c>
      <c r="Z16" s="149" t="str">
        <f t="shared" si="314"/>
        <v/>
      </c>
      <c r="AA16" s="150" t="str">
        <f t="shared" si="315"/>
        <v/>
      </c>
      <c r="AB16" s="150" t="str">
        <f t="shared" si="316"/>
        <v/>
      </c>
      <c r="AC16" s="150" t="str">
        <f t="shared" si="317"/>
        <v/>
      </c>
      <c r="AD16" s="150" t="str">
        <f t="shared" si="318"/>
        <v/>
      </c>
      <c r="AE16" s="149" t="str">
        <f t="shared" si="319"/>
        <v/>
      </c>
      <c r="AF16" s="150" t="str">
        <f t="shared" si="320"/>
        <v/>
      </c>
      <c r="AG16" s="150" t="str">
        <f t="shared" si="321"/>
        <v/>
      </c>
      <c r="AH16" s="150" t="str">
        <f t="shared" si="322"/>
        <v/>
      </c>
      <c r="AI16" s="150" t="str">
        <f t="shared" si="323"/>
        <v/>
      </c>
      <c r="AJ16" s="149" t="str">
        <f t="shared" si="324"/>
        <v/>
      </c>
      <c r="AK16" s="150" t="str">
        <f t="shared" si="325"/>
        <v/>
      </c>
      <c r="AL16" s="150" t="str">
        <f t="shared" si="326"/>
        <v/>
      </c>
      <c r="AM16" s="150" t="str">
        <f t="shared" si="327"/>
        <v/>
      </c>
      <c r="AN16" s="307" t="str">
        <f t="shared" si="328"/>
        <v/>
      </c>
      <c r="AO16" s="56">
        <f t="shared" si="329"/>
        <v>4</v>
      </c>
      <c r="AP16" s="53" t="str">
        <f t="shared" si="33"/>
        <v/>
      </c>
      <c r="AQ16" s="181" t="str">
        <f t="shared" si="34"/>
        <v/>
      </c>
      <c r="AR16" s="181">
        <f t="shared" si="35"/>
        <v>0</v>
      </c>
      <c r="AS16" s="181" t="str">
        <f t="shared" si="36"/>
        <v/>
      </c>
      <c r="AT16" s="130"/>
      <c r="AU16" s="55" t="str">
        <f t="shared" si="37"/>
        <v/>
      </c>
      <c r="AV16" s="53" t="str">
        <f t="shared" si="38"/>
        <v/>
      </c>
      <c r="AW16" s="53" t="str">
        <f t="shared" si="39"/>
        <v/>
      </c>
      <c r="AX16" s="53" t="str">
        <f t="shared" si="40"/>
        <v/>
      </c>
      <c r="AY16" s="54" t="str">
        <f t="shared" si="41"/>
        <v/>
      </c>
      <c r="AZ16" s="52" t="str">
        <f t="shared" si="42"/>
        <v/>
      </c>
      <c r="BA16" s="53" t="str">
        <f t="shared" si="43"/>
        <v/>
      </c>
      <c r="BB16" s="53" t="str">
        <f t="shared" si="44"/>
        <v/>
      </c>
      <c r="BC16" s="55" t="str">
        <f t="shared" si="45"/>
        <v/>
      </c>
      <c r="BD16" s="54" t="str">
        <f t="shared" si="46"/>
        <v/>
      </c>
      <c r="BE16" s="52" t="str">
        <f t="shared" si="47"/>
        <v/>
      </c>
      <c r="BF16" s="53" t="str">
        <f t="shared" si="48"/>
        <v/>
      </c>
      <c r="BG16" s="53" t="str">
        <f t="shared" si="49"/>
        <v/>
      </c>
      <c r="BH16" s="53" t="str">
        <f t="shared" si="50"/>
        <v/>
      </c>
      <c r="BI16" s="54" t="str">
        <f t="shared" si="51"/>
        <v/>
      </c>
      <c r="BJ16" s="52" t="str">
        <f t="shared" si="52"/>
        <v/>
      </c>
      <c r="BK16" s="53" t="str">
        <f t="shared" si="53"/>
        <v/>
      </c>
      <c r="BL16" s="53" t="str">
        <f t="shared" si="54"/>
        <v/>
      </c>
      <c r="BM16" s="53" t="str">
        <f t="shared" si="55"/>
        <v/>
      </c>
      <c r="BN16" s="54" t="str">
        <f t="shared" si="56"/>
        <v/>
      </c>
      <c r="BO16" s="52" t="str">
        <f t="shared" si="57"/>
        <v/>
      </c>
      <c r="BP16" s="53" t="str">
        <f t="shared" si="58"/>
        <v/>
      </c>
      <c r="BQ16" s="53" t="str">
        <f t="shared" si="59"/>
        <v/>
      </c>
      <c r="BR16" s="53" t="str">
        <f t="shared" si="60"/>
        <v/>
      </c>
      <c r="BS16" s="54" t="str">
        <f t="shared" si="61"/>
        <v/>
      </c>
      <c r="BT16" s="52" t="str">
        <f t="shared" si="62"/>
        <v/>
      </c>
      <c r="BU16" s="53" t="str">
        <f t="shared" si="63"/>
        <v/>
      </c>
      <c r="BV16" s="53" t="str">
        <f t="shared" si="64"/>
        <v/>
      </c>
      <c r="BW16" s="53" t="str">
        <f t="shared" si="65"/>
        <v/>
      </c>
      <c r="BX16" s="54" t="str">
        <f t="shared" si="66"/>
        <v/>
      </c>
      <c r="BY16" s="56">
        <f t="shared" si="67"/>
        <v>4</v>
      </c>
      <c r="BZ16" s="53" t="str">
        <f t="shared" si="68"/>
        <v/>
      </c>
      <c r="CA16" s="181" t="str">
        <f t="shared" si="69"/>
        <v/>
      </c>
      <c r="CB16" s="314">
        <f t="shared" si="70"/>
        <v>0</v>
      </c>
      <c r="CC16" s="314" t="str">
        <f t="shared" si="71"/>
        <v/>
      </c>
      <c r="CD16" s="189"/>
      <c r="CE16" s="316" t="str">
        <f t="shared" si="72"/>
        <v/>
      </c>
      <c r="CF16" s="98" t="str">
        <f t="shared" si="73"/>
        <v/>
      </c>
      <c r="CG16" s="98" t="str">
        <f t="shared" si="74"/>
        <v/>
      </c>
      <c r="CH16" s="98" t="str">
        <f t="shared" si="75"/>
        <v/>
      </c>
      <c r="CI16" s="99" t="str">
        <f t="shared" si="76"/>
        <v/>
      </c>
      <c r="CJ16" s="315" t="str">
        <f t="shared" si="77"/>
        <v/>
      </c>
      <c r="CK16" s="98" t="str">
        <f t="shared" si="78"/>
        <v/>
      </c>
      <c r="CL16" s="98" t="str">
        <f t="shared" si="79"/>
        <v/>
      </c>
      <c r="CM16" s="316" t="str">
        <f t="shared" si="80"/>
        <v/>
      </c>
      <c r="CN16" s="99" t="str">
        <f t="shared" si="81"/>
        <v/>
      </c>
      <c r="CO16" s="315" t="str">
        <f t="shared" si="82"/>
        <v/>
      </c>
      <c r="CP16" s="98" t="str">
        <f t="shared" si="83"/>
        <v/>
      </c>
      <c r="CQ16" s="98" t="str">
        <f>IF(IF(CP16&lt;&gt;"",IF(MAX(COUNTIF($CP16:$CP$90,$CP$6:$CP$90))&gt;1,"x",""),"")&lt;&gt;"",CP16+1,"")</f>
        <v/>
      </c>
      <c r="CR16" s="98" t="str">
        <f t="shared" si="84"/>
        <v/>
      </c>
      <c r="CS16" s="99" t="str">
        <f t="shared" si="85"/>
        <v/>
      </c>
      <c r="CT16" s="315" t="str">
        <f t="shared" si="86"/>
        <v/>
      </c>
      <c r="CU16" s="98" t="str">
        <f t="shared" si="87"/>
        <v/>
      </c>
      <c r="CV16" s="98" t="str">
        <f t="shared" si="88"/>
        <v/>
      </c>
      <c r="CW16" s="98" t="str">
        <f t="shared" si="89"/>
        <v/>
      </c>
      <c r="CX16" s="99" t="str">
        <f t="shared" si="90"/>
        <v/>
      </c>
      <c r="CY16" s="315" t="str">
        <f t="shared" si="91"/>
        <v/>
      </c>
      <c r="CZ16" s="98" t="str">
        <f t="shared" si="92"/>
        <v/>
      </c>
      <c r="DA16" s="98" t="str">
        <f t="shared" si="93"/>
        <v/>
      </c>
      <c r="DB16" s="98" t="str">
        <f t="shared" si="94"/>
        <v/>
      </c>
      <c r="DC16" s="99" t="str">
        <f t="shared" si="95"/>
        <v/>
      </c>
      <c r="DD16" s="315" t="str">
        <f t="shared" si="96"/>
        <v/>
      </c>
      <c r="DE16" s="98" t="str">
        <f t="shared" si="97"/>
        <v/>
      </c>
      <c r="DF16" s="98" t="str">
        <f t="shared" si="98"/>
        <v/>
      </c>
      <c r="DG16" s="98" t="str">
        <f t="shared" si="99"/>
        <v/>
      </c>
      <c r="DH16" s="99" t="str">
        <f t="shared" si="100"/>
        <v/>
      </c>
      <c r="DI16" s="322">
        <f t="shared" si="101"/>
        <v>7</v>
      </c>
      <c r="DJ16" s="98" t="str">
        <f t="shared" si="102"/>
        <v/>
      </c>
      <c r="DK16" s="98" t="str">
        <f t="shared" si="103"/>
        <v/>
      </c>
      <c r="DL16" s="314">
        <f t="shared" si="104"/>
        <v>0</v>
      </c>
      <c r="DM16" s="314" t="str">
        <f t="shared" si="105"/>
        <v/>
      </c>
      <c r="DN16" s="189"/>
      <c r="DO16" s="98" t="str">
        <f t="shared" si="106"/>
        <v/>
      </c>
      <c r="DP16" s="98" t="str">
        <f t="shared" si="107"/>
        <v/>
      </c>
      <c r="DQ16" s="98" t="str">
        <f t="shared" si="108"/>
        <v/>
      </c>
      <c r="DR16" s="98" t="str">
        <f t="shared" si="109"/>
        <v/>
      </c>
      <c r="DS16" s="99" t="str">
        <f t="shared" si="110"/>
        <v/>
      </c>
      <c r="DT16" s="315" t="str">
        <f t="shared" si="111"/>
        <v/>
      </c>
      <c r="DU16" s="98" t="str">
        <f t="shared" si="112"/>
        <v/>
      </c>
      <c r="DV16" s="98" t="str">
        <f t="shared" si="113"/>
        <v/>
      </c>
      <c r="DW16" s="316" t="str">
        <f t="shared" si="114"/>
        <v/>
      </c>
      <c r="DX16" s="99" t="str">
        <f t="shared" si="115"/>
        <v/>
      </c>
      <c r="DY16" s="315" t="str">
        <f t="shared" si="116"/>
        <v/>
      </c>
      <c r="DZ16" s="98" t="str">
        <f t="shared" si="117"/>
        <v/>
      </c>
      <c r="EA16" s="98" t="str">
        <f t="shared" si="118"/>
        <v/>
      </c>
      <c r="EB16" s="98" t="str">
        <f t="shared" si="119"/>
        <v/>
      </c>
      <c r="EC16" s="99" t="str">
        <f t="shared" si="120"/>
        <v/>
      </c>
      <c r="ED16" s="315" t="str">
        <f t="shared" si="121"/>
        <v/>
      </c>
      <c r="EE16" s="98" t="str">
        <f t="shared" si="122"/>
        <v/>
      </c>
      <c r="EF16" s="98" t="str">
        <f t="shared" si="123"/>
        <v/>
      </c>
      <c r="EG16" s="98" t="str">
        <f t="shared" si="124"/>
        <v/>
      </c>
      <c r="EH16" s="99" t="str">
        <f t="shared" si="125"/>
        <v/>
      </c>
      <c r="EI16" s="315" t="str">
        <f t="shared" si="126"/>
        <v/>
      </c>
      <c r="EJ16" s="98" t="str">
        <f t="shared" si="127"/>
        <v/>
      </c>
      <c r="EK16" s="98" t="str">
        <f t="shared" si="128"/>
        <v/>
      </c>
      <c r="EL16" s="98" t="str">
        <f t="shared" si="129"/>
        <v/>
      </c>
      <c r="EM16" s="99" t="str">
        <f t="shared" si="130"/>
        <v/>
      </c>
      <c r="EN16" s="315" t="str">
        <f t="shared" si="131"/>
        <v/>
      </c>
      <c r="EO16" s="98" t="str">
        <f t="shared" si="132"/>
        <v/>
      </c>
      <c r="EP16" s="98" t="str">
        <f t="shared" si="133"/>
        <v/>
      </c>
      <c r="EQ16" s="98" t="str">
        <f t="shared" si="134"/>
        <v/>
      </c>
      <c r="ER16" s="99" t="str">
        <f t="shared" si="135"/>
        <v/>
      </c>
      <c r="ES16" s="317">
        <f t="shared" si="136"/>
        <v>4</v>
      </c>
      <c r="ET16" s="98" t="str">
        <f t="shared" si="137"/>
        <v/>
      </c>
      <c r="EU16" s="314" t="str">
        <f t="shared" si="138"/>
        <v/>
      </c>
      <c r="EV16" s="314">
        <f t="shared" si="139"/>
        <v>0</v>
      </c>
      <c r="EW16" s="314" t="str">
        <f t="shared" si="140"/>
        <v/>
      </c>
      <c r="EX16" s="189"/>
      <c r="EY16" s="98" t="str">
        <f t="shared" si="141"/>
        <v/>
      </c>
      <c r="EZ16" s="98" t="str">
        <f t="shared" si="142"/>
        <v/>
      </c>
      <c r="FA16" s="98" t="str">
        <f t="shared" si="143"/>
        <v/>
      </c>
      <c r="FB16" s="98" t="str">
        <f t="shared" si="144"/>
        <v/>
      </c>
      <c r="FC16" s="323" t="str">
        <f t="shared" si="145"/>
        <v/>
      </c>
      <c r="FD16" s="315" t="str">
        <f t="shared" si="146"/>
        <v/>
      </c>
      <c r="FE16" s="98" t="str">
        <f t="shared" si="147"/>
        <v/>
      </c>
      <c r="FF16" s="98" t="str">
        <f t="shared" si="148"/>
        <v/>
      </c>
      <c r="FG16" s="316" t="str">
        <f t="shared" si="149"/>
        <v/>
      </c>
      <c r="FH16" s="323" t="str">
        <f t="shared" si="150"/>
        <v/>
      </c>
      <c r="FI16" s="315" t="str">
        <f t="shared" si="151"/>
        <v/>
      </c>
      <c r="FJ16" s="98" t="str">
        <f t="shared" si="152"/>
        <v/>
      </c>
      <c r="FK16" s="98" t="str">
        <f t="shared" si="153"/>
        <v/>
      </c>
      <c r="FL16" s="98" t="str">
        <f t="shared" si="154"/>
        <v/>
      </c>
      <c r="FM16" s="323" t="str">
        <f t="shared" si="155"/>
        <v/>
      </c>
      <c r="FN16" s="315" t="str">
        <f t="shared" si="156"/>
        <v/>
      </c>
      <c r="FO16" s="98" t="str">
        <f t="shared" si="157"/>
        <v/>
      </c>
      <c r="FP16" s="98" t="str">
        <f t="shared" si="158"/>
        <v/>
      </c>
      <c r="FQ16" s="98" t="str">
        <f t="shared" si="159"/>
        <v/>
      </c>
      <c r="FR16" s="323" t="str">
        <f t="shared" si="160"/>
        <v/>
      </c>
      <c r="FS16" s="315" t="str">
        <f t="shared" si="161"/>
        <v/>
      </c>
      <c r="FT16" s="98" t="str">
        <f t="shared" si="162"/>
        <v/>
      </c>
      <c r="FU16" s="98" t="str">
        <f t="shared" si="163"/>
        <v/>
      </c>
      <c r="FV16" s="98" t="str">
        <f t="shared" si="164"/>
        <v/>
      </c>
      <c r="FW16" s="323" t="str">
        <f t="shared" si="165"/>
        <v/>
      </c>
      <c r="FX16" s="315" t="str">
        <f t="shared" si="166"/>
        <v/>
      </c>
      <c r="FY16" s="98" t="str">
        <f t="shared" si="167"/>
        <v/>
      </c>
      <c r="FZ16" s="98" t="str">
        <f t="shared" si="168"/>
        <v/>
      </c>
      <c r="GA16" s="98" t="str">
        <f t="shared" si="169"/>
        <v/>
      </c>
      <c r="GB16" s="323" t="str">
        <f t="shared" si="170"/>
        <v/>
      </c>
      <c r="GC16" s="317">
        <f t="shared" si="171"/>
        <v>4</v>
      </c>
      <c r="GD16" s="98" t="str">
        <f t="shared" si="172"/>
        <v/>
      </c>
      <c r="GE16" s="314" t="str">
        <f t="shared" si="173"/>
        <v/>
      </c>
      <c r="GF16" s="314">
        <f t="shared" si="174"/>
        <v>0</v>
      </c>
      <c r="GG16" s="314" t="str">
        <f t="shared" si="175"/>
        <v/>
      </c>
      <c r="GH16" s="189">
        <v>17</v>
      </c>
      <c r="GI16" s="98">
        <f t="shared" si="176"/>
        <v>17</v>
      </c>
      <c r="GJ16" s="98">
        <f t="shared" si="177"/>
        <v>5</v>
      </c>
      <c r="GK16" s="98" t="str">
        <f t="shared" si="178"/>
        <v/>
      </c>
      <c r="GL16" s="98">
        <f t="shared" si="179"/>
        <v>0</v>
      </c>
      <c r="GM16" s="99">
        <f t="shared" si="180"/>
        <v>0</v>
      </c>
      <c r="GN16" s="315" t="str">
        <f t="shared" si="181"/>
        <v/>
      </c>
      <c r="GO16" s="98" t="str">
        <f t="shared" si="182"/>
        <v/>
      </c>
      <c r="GP16" s="98" t="str">
        <f t="shared" si="183"/>
        <v/>
      </c>
      <c r="GQ16" s="316" t="str">
        <f t="shared" si="184"/>
        <v/>
      </c>
      <c r="GR16" s="99" t="str">
        <f t="shared" si="185"/>
        <v/>
      </c>
      <c r="GS16" s="315" t="str">
        <f t="shared" si="186"/>
        <v/>
      </c>
      <c r="GT16" s="98" t="str">
        <f t="shared" si="187"/>
        <v/>
      </c>
      <c r="GU16" s="98" t="str">
        <f t="shared" si="188"/>
        <v/>
      </c>
      <c r="GV16" s="98" t="str">
        <f t="shared" si="189"/>
        <v/>
      </c>
      <c r="GW16" s="99" t="str">
        <f t="shared" si="190"/>
        <v/>
      </c>
      <c r="GX16" s="315" t="str">
        <f t="shared" si="191"/>
        <v/>
      </c>
      <c r="GY16" s="98" t="str">
        <f t="shared" si="192"/>
        <v/>
      </c>
      <c r="GZ16" s="98" t="str">
        <f t="shared" si="193"/>
        <v/>
      </c>
      <c r="HA16" s="98" t="str">
        <f t="shared" si="194"/>
        <v/>
      </c>
      <c r="HB16" s="99" t="str">
        <f t="shared" si="195"/>
        <v/>
      </c>
      <c r="HC16" s="315" t="str">
        <f t="shared" si="196"/>
        <v/>
      </c>
      <c r="HD16" s="98" t="str">
        <f t="shared" si="197"/>
        <v/>
      </c>
      <c r="HE16" s="98" t="str">
        <f t="shared" si="198"/>
        <v/>
      </c>
      <c r="HF16" s="98" t="str">
        <f t="shared" si="199"/>
        <v/>
      </c>
      <c r="HG16" s="99" t="str">
        <f t="shared" si="200"/>
        <v/>
      </c>
      <c r="HH16" s="315" t="str">
        <f t="shared" si="201"/>
        <v/>
      </c>
      <c r="HI16" s="98" t="str">
        <f t="shared" si="202"/>
        <v/>
      </c>
      <c r="HJ16" s="98" t="str">
        <f t="shared" si="203"/>
        <v/>
      </c>
      <c r="HK16" s="98" t="str">
        <f t="shared" si="204"/>
        <v/>
      </c>
      <c r="HL16" s="99" t="str">
        <f t="shared" si="205"/>
        <v/>
      </c>
      <c r="HM16" s="317">
        <f t="shared" si="206"/>
        <v>6</v>
      </c>
      <c r="HN16" s="98" t="str">
        <f t="shared" si="207"/>
        <v>5</v>
      </c>
      <c r="HO16" s="314">
        <f t="shared" si="208"/>
        <v>5</v>
      </c>
      <c r="HP16" s="314">
        <f t="shared" si="209"/>
        <v>0</v>
      </c>
      <c r="HQ16" s="314">
        <f t="shared" si="210"/>
        <v>5</v>
      </c>
      <c r="HR16" s="189"/>
      <c r="HS16" s="98" t="str">
        <f t="shared" si="211"/>
        <v/>
      </c>
      <c r="HT16" s="98" t="str">
        <f t="shared" si="212"/>
        <v/>
      </c>
      <c r="HU16" s="98" t="str">
        <f t="shared" si="213"/>
        <v/>
      </c>
      <c r="HV16" s="98"/>
      <c r="HW16" s="99"/>
      <c r="HX16" s="315" t="str">
        <f t="shared" si="216"/>
        <v/>
      </c>
      <c r="HY16" s="98" t="str">
        <f t="shared" si="217"/>
        <v/>
      </c>
      <c r="HZ16" s="98" t="str">
        <f t="shared" si="218"/>
        <v/>
      </c>
      <c r="IA16" s="316"/>
      <c r="IB16" s="99"/>
      <c r="IC16" s="315" t="str">
        <f t="shared" si="221"/>
        <v/>
      </c>
      <c r="ID16" s="98" t="str">
        <f t="shared" si="222"/>
        <v/>
      </c>
      <c r="IE16" s="98" t="str">
        <f t="shared" si="223"/>
        <v/>
      </c>
      <c r="IF16" s="98" t="str">
        <f t="shared" si="224"/>
        <v/>
      </c>
      <c r="IG16" s="99" t="str">
        <f t="shared" si="225"/>
        <v/>
      </c>
      <c r="IH16" s="315" t="str">
        <f t="shared" si="226"/>
        <v/>
      </c>
      <c r="II16" s="98" t="str">
        <f t="shared" si="227"/>
        <v/>
      </c>
      <c r="IJ16" s="98" t="str">
        <f t="shared" si="228"/>
        <v/>
      </c>
      <c r="IK16" s="98"/>
      <c r="IL16" s="99"/>
      <c r="IM16" s="315" t="str">
        <f t="shared" si="231"/>
        <v/>
      </c>
      <c r="IN16" s="98" t="str">
        <f t="shared" si="232"/>
        <v/>
      </c>
      <c r="IO16" s="98" t="str">
        <f t="shared" si="233"/>
        <v/>
      </c>
      <c r="IP16" s="98"/>
      <c r="IQ16" s="99"/>
      <c r="IR16" s="315" t="str">
        <f t="shared" si="236"/>
        <v/>
      </c>
      <c r="IS16" s="98" t="str">
        <f t="shared" si="237"/>
        <v/>
      </c>
      <c r="IT16" s="98" t="str">
        <f t="shared" si="238"/>
        <v/>
      </c>
      <c r="IU16" s="98"/>
      <c r="IV16" s="99"/>
      <c r="IW16" s="317">
        <f t="shared" si="241"/>
        <v>5</v>
      </c>
      <c r="IX16" s="98" t="str">
        <f t="shared" si="242"/>
        <v/>
      </c>
      <c r="IY16" s="314" t="str">
        <f t="shared" si="243"/>
        <v/>
      </c>
      <c r="IZ16" s="98">
        <f t="shared" si="244"/>
        <v>0</v>
      </c>
      <c r="JA16" s="314" t="str">
        <f t="shared" si="245"/>
        <v/>
      </c>
      <c r="JB16" s="189"/>
      <c r="JC16" s="98" t="str">
        <f t="shared" si="246"/>
        <v/>
      </c>
      <c r="JD16" s="98" t="str">
        <f t="shared" si="247"/>
        <v/>
      </c>
      <c r="JE16" s="98" t="str">
        <f t="shared" si="248"/>
        <v/>
      </c>
      <c r="JF16" s="98" t="str">
        <f t="shared" si="249"/>
        <v/>
      </c>
      <c r="JG16" s="99" t="str">
        <f t="shared" si="250"/>
        <v/>
      </c>
      <c r="JH16" s="315" t="str">
        <f t="shared" si="251"/>
        <v/>
      </c>
      <c r="JI16" s="98" t="str">
        <f t="shared" si="252"/>
        <v/>
      </c>
      <c r="JJ16" s="98" t="str">
        <f t="shared" si="253"/>
        <v/>
      </c>
      <c r="JK16" s="316" t="str">
        <f t="shared" si="254"/>
        <v/>
      </c>
      <c r="JL16" s="99" t="str">
        <f t="shared" si="255"/>
        <v/>
      </c>
      <c r="JM16" s="315" t="str">
        <f t="shared" si="256"/>
        <v/>
      </c>
      <c r="JN16" s="98" t="str">
        <f t="shared" si="257"/>
        <v/>
      </c>
      <c r="JO16" s="98" t="str">
        <f t="shared" si="258"/>
        <v/>
      </c>
      <c r="JP16" s="98" t="str">
        <f t="shared" si="259"/>
        <v/>
      </c>
      <c r="JQ16" s="99" t="str">
        <f t="shared" si="260"/>
        <v/>
      </c>
      <c r="JR16" s="315" t="str">
        <f t="shared" si="261"/>
        <v/>
      </c>
      <c r="JS16" s="98" t="str">
        <f t="shared" si="262"/>
        <v/>
      </c>
      <c r="JT16" s="98" t="str">
        <f t="shared" si="263"/>
        <v/>
      </c>
      <c r="JU16" s="98" t="str">
        <f t="shared" si="264"/>
        <v/>
      </c>
      <c r="JV16" s="99" t="str">
        <f t="shared" si="265"/>
        <v/>
      </c>
      <c r="JW16" s="315" t="str">
        <f t="shared" si="266"/>
        <v/>
      </c>
      <c r="JX16" s="98" t="str">
        <f t="shared" si="267"/>
        <v/>
      </c>
      <c r="JY16" s="98" t="str">
        <f t="shared" si="268"/>
        <v/>
      </c>
      <c r="JZ16" s="98" t="str">
        <f t="shared" si="269"/>
        <v/>
      </c>
      <c r="KA16" s="99" t="str">
        <f t="shared" si="270"/>
        <v/>
      </c>
      <c r="KB16" s="315" t="str">
        <f t="shared" si="271"/>
        <v/>
      </c>
      <c r="KC16" s="98" t="str">
        <f t="shared" si="272"/>
        <v/>
      </c>
      <c r="KD16" s="98" t="str">
        <f t="shared" si="273"/>
        <v/>
      </c>
      <c r="KE16" s="98" t="str">
        <f t="shared" si="274"/>
        <v/>
      </c>
      <c r="KF16" s="99" t="str">
        <f t="shared" si="275"/>
        <v/>
      </c>
      <c r="KG16" s="317">
        <f t="shared" si="276"/>
        <v>6</v>
      </c>
      <c r="KH16" s="98" t="str">
        <f t="shared" si="277"/>
        <v/>
      </c>
      <c r="KI16" s="314" t="str">
        <f t="shared" si="278"/>
        <v/>
      </c>
      <c r="KJ16" s="314">
        <f t="shared" si="279"/>
        <v>0</v>
      </c>
      <c r="KK16" s="127" t="str">
        <f t="shared" si="280"/>
        <v/>
      </c>
      <c r="KL16" s="86"/>
      <c r="KM16" s="313">
        <f t="shared" si="281"/>
        <v>0</v>
      </c>
      <c r="KN16" s="60">
        <f t="shared" si="282"/>
        <v>5</v>
      </c>
      <c r="KO16" s="201"/>
      <c r="KP16" s="61">
        <f t="shared" si="283"/>
        <v>5</v>
      </c>
      <c r="KQ16" s="61">
        <f t="shared" si="284"/>
        <v>5</v>
      </c>
      <c r="KR16" s="61" t="str">
        <f t="shared" si="285"/>
        <v/>
      </c>
      <c r="KS16" s="61" t="str">
        <f t="shared" si="286"/>
        <v/>
      </c>
      <c r="KT16" s="61" t="str">
        <f t="shared" si="287"/>
        <v/>
      </c>
      <c r="KU16" s="61" t="str">
        <f t="shared" si="288"/>
        <v/>
      </c>
      <c r="KV16" s="61" t="str">
        <f t="shared" si="289"/>
        <v/>
      </c>
      <c r="KW16" s="62">
        <f t="shared" si="290"/>
        <v>8</v>
      </c>
      <c r="KX16" s="84"/>
      <c r="KY16" s="59">
        <f t="shared" si="291"/>
        <v>0</v>
      </c>
      <c r="KZ16" s="60">
        <f t="shared" si="292"/>
        <v>5</v>
      </c>
      <c r="LA16" s="201"/>
      <c r="LB16" s="61">
        <f t="shared" si="293"/>
        <v>5</v>
      </c>
      <c r="LC16" s="61" t="str">
        <f t="shared" si="294"/>
        <v/>
      </c>
      <c r="LD16" s="61" t="str">
        <f t="shared" si="295"/>
        <v/>
      </c>
      <c r="LE16" s="61">
        <f t="shared" si="296"/>
        <v>5</v>
      </c>
      <c r="LF16" s="148">
        <f t="shared" si="297"/>
        <v>9</v>
      </c>
      <c r="LG16" s="87"/>
      <c r="LH16" s="185">
        <f t="shared" si="298"/>
        <v>1</v>
      </c>
      <c r="LI16" s="87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</row>
    <row r="17" spans="1:382" s="1" customFormat="1" ht="15" x14ac:dyDescent="0.2">
      <c r="A17" s="35"/>
      <c r="B17" s="45">
        <v>12</v>
      </c>
      <c r="C17" s="223" t="s">
        <v>25</v>
      </c>
      <c r="D17" s="224" t="s">
        <v>13</v>
      </c>
      <c r="E17" s="225">
        <v>2875</v>
      </c>
      <c r="F17" s="226">
        <v>202</v>
      </c>
      <c r="G17" s="227" t="s">
        <v>100</v>
      </c>
      <c r="H17" s="225" t="str">
        <f t="shared" si="0"/>
        <v>Production Modified</v>
      </c>
      <c r="I17" s="228">
        <f t="shared" si="1"/>
        <v>237</v>
      </c>
      <c r="J17" s="229">
        <v>349</v>
      </c>
      <c r="K17" s="230" t="str">
        <f t="shared" si="299"/>
        <v/>
      </c>
      <c r="L17" s="231" t="str">
        <f t="shared" si="300"/>
        <v/>
      </c>
      <c r="M17" s="231" t="str">
        <f t="shared" si="301"/>
        <v/>
      </c>
      <c r="N17" s="231" t="str">
        <f t="shared" si="302"/>
        <v/>
      </c>
      <c r="O17" s="231" t="str">
        <f t="shared" si="303"/>
        <v/>
      </c>
      <c r="P17" s="230">
        <f t="shared" si="304"/>
        <v>349</v>
      </c>
      <c r="Q17" s="231">
        <f t="shared" si="305"/>
        <v>1</v>
      </c>
      <c r="R17" s="231" t="str">
        <f t="shared" si="306"/>
        <v/>
      </c>
      <c r="S17" s="231">
        <f t="shared" si="307"/>
        <v>30</v>
      </c>
      <c r="T17" s="231">
        <f t="shared" si="308"/>
        <v>30</v>
      </c>
      <c r="U17" s="230" t="str">
        <f t="shared" si="309"/>
        <v/>
      </c>
      <c r="V17" s="231" t="str">
        <f t="shared" si="310"/>
        <v/>
      </c>
      <c r="W17" s="231" t="str">
        <f t="shared" si="311"/>
        <v/>
      </c>
      <c r="X17" s="231" t="str">
        <f t="shared" si="312"/>
        <v/>
      </c>
      <c r="Y17" s="231" t="str">
        <f t="shared" si="313"/>
        <v/>
      </c>
      <c r="Z17" s="230" t="str">
        <f t="shared" si="314"/>
        <v/>
      </c>
      <c r="AA17" s="231" t="str">
        <f t="shared" si="315"/>
        <v/>
      </c>
      <c r="AB17" s="231" t="str">
        <f t="shared" si="316"/>
        <v/>
      </c>
      <c r="AC17" s="231" t="str">
        <f t="shared" si="317"/>
        <v/>
      </c>
      <c r="AD17" s="231" t="str">
        <f t="shared" si="318"/>
        <v/>
      </c>
      <c r="AE17" s="230" t="str">
        <f t="shared" si="319"/>
        <v/>
      </c>
      <c r="AF17" s="231" t="str">
        <f t="shared" si="320"/>
        <v/>
      </c>
      <c r="AG17" s="231" t="str">
        <f t="shared" si="321"/>
        <v/>
      </c>
      <c r="AH17" s="231" t="str">
        <f t="shared" si="322"/>
        <v/>
      </c>
      <c r="AI17" s="231" t="str">
        <f t="shared" si="323"/>
        <v/>
      </c>
      <c r="AJ17" s="230" t="str">
        <f t="shared" si="324"/>
        <v/>
      </c>
      <c r="AK17" s="231" t="str">
        <f t="shared" si="325"/>
        <v/>
      </c>
      <c r="AL17" s="231" t="str">
        <f t="shared" si="326"/>
        <v/>
      </c>
      <c r="AM17" s="231" t="str">
        <f t="shared" si="327"/>
        <v/>
      </c>
      <c r="AN17" s="308" t="str">
        <f t="shared" si="328"/>
        <v/>
      </c>
      <c r="AO17" s="232">
        <f t="shared" si="329"/>
        <v>7</v>
      </c>
      <c r="AP17" s="233" t="str">
        <f t="shared" si="33"/>
        <v>1</v>
      </c>
      <c r="AQ17" s="234">
        <f t="shared" si="34"/>
        <v>5</v>
      </c>
      <c r="AR17" s="233">
        <f t="shared" si="35"/>
        <v>30</v>
      </c>
      <c r="AS17" s="234">
        <f t="shared" si="36"/>
        <v>35</v>
      </c>
      <c r="AT17" s="236">
        <v>283</v>
      </c>
      <c r="AU17" s="237" t="str">
        <f t="shared" si="37"/>
        <v/>
      </c>
      <c r="AV17" s="233" t="str">
        <f t="shared" si="38"/>
        <v/>
      </c>
      <c r="AW17" s="233" t="str">
        <f t="shared" si="39"/>
        <v/>
      </c>
      <c r="AX17" s="233" t="str">
        <f t="shared" si="40"/>
        <v/>
      </c>
      <c r="AY17" s="240" t="str">
        <f t="shared" si="41"/>
        <v/>
      </c>
      <c r="AZ17" s="236">
        <f t="shared" si="42"/>
        <v>283</v>
      </c>
      <c r="BA17" s="233">
        <f t="shared" si="43"/>
        <v>2</v>
      </c>
      <c r="BB17" s="233" t="str">
        <f t="shared" si="44"/>
        <v/>
      </c>
      <c r="BC17" s="237">
        <f t="shared" si="45"/>
        <v>25</v>
      </c>
      <c r="BD17" s="240">
        <f t="shared" si="46"/>
        <v>25</v>
      </c>
      <c r="BE17" s="236" t="str">
        <f t="shared" si="47"/>
        <v/>
      </c>
      <c r="BF17" s="233" t="str">
        <f t="shared" si="48"/>
        <v/>
      </c>
      <c r="BG17" s="233" t="str">
        <f t="shared" si="49"/>
        <v/>
      </c>
      <c r="BH17" s="233" t="str">
        <f t="shared" si="50"/>
        <v/>
      </c>
      <c r="BI17" s="240" t="str">
        <f t="shared" si="51"/>
        <v/>
      </c>
      <c r="BJ17" s="236" t="str">
        <f t="shared" si="52"/>
        <v/>
      </c>
      <c r="BK17" s="233" t="str">
        <f t="shared" si="53"/>
        <v/>
      </c>
      <c r="BL17" s="233" t="str">
        <f t="shared" si="54"/>
        <v/>
      </c>
      <c r="BM17" s="233" t="str">
        <f t="shared" si="55"/>
        <v/>
      </c>
      <c r="BN17" s="240" t="str">
        <f t="shared" si="56"/>
        <v/>
      </c>
      <c r="BO17" s="236" t="str">
        <f t="shared" si="57"/>
        <v/>
      </c>
      <c r="BP17" s="233" t="str">
        <f t="shared" si="58"/>
        <v/>
      </c>
      <c r="BQ17" s="233" t="str">
        <f t="shared" si="59"/>
        <v/>
      </c>
      <c r="BR17" s="233" t="str">
        <f t="shared" si="60"/>
        <v/>
      </c>
      <c r="BS17" s="240" t="str">
        <f t="shared" si="61"/>
        <v/>
      </c>
      <c r="BT17" s="236" t="str">
        <f t="shared" si="62"/>
        <v/>
      </c>
      <c r="BU17" s="233" t="str">
        <f t="shared" si="63"/>
        <v/>
      </c>
      <c r="BV17" s="233" t="str">
        <f t="shared" si="64"/>
        <v/>
      </c>
      <c r="BW17" s="233" t="str">
        <f t="shared" si="65"/>
        <v/>
      </c>
      <c r="BX17" s="240" t="str">
        <f t="shared" si="66"/>
        <v/>
      </c>
      <c r="BY17" s="232">
        <f t="shared" si="67"/>
        <v>7</v>
      </c>
      <c r="BZ17" s="233" t="str">
        <f t="shared" si="68"/>
        <v>2</v>
      </c>
      <c r="CA17" s="234">
        <f t="shared" si="69"/>
        <v>5</v>
      </c>
      <c r="CB17" s="233">
        <f t="shared" si="70"/>
        <v>25</v>
      </c>
      <c r="CC17" s="234">
        <f t="shared" si="71"/>
        <v>30</v>
      </c>
      <c r="CD17" s="236">
        <v>93</v>
      </c>
      <c r="CE17" s="237" t="str">
        <f t="shared" si="72"/>
        <v/>
      </c>
      <c r="CF17" s="233" t="str">
        <f t="shared" si="73"/>
        <v/>
      </c>
      <c r="CG17" s="233" t="str">
        <f t="shared" si="74"/>
        <v/>
      </c>
      <c r="CH17" s="233" t="str">
        <f t="shared" si="75"/>
        <v/>
      </c>
      <c r="CI17" s="240" t="str">
        <f t="shared" si="76"/>
        <v/>
      </c>
      <c r="CJ17" s="236">
        <f t="shared" si="77"/>
        <v>93</v>
      </c>
      <c r="CK17" s="233">
        <f t="shared" si="78"/>
        <v>4</v>
      </c>
      <c r="CL17" s="233" t="str">
        <f t="shared" si="79"/>
        <v/>
      </c>
      <c r="CM17" s="237">
        <f t="shared" si="80"/>
        <v>16</v>
      </c>
      <c r="CN17" s="240">
        <f t="shared" si="81"/>
        <v>16</v>
      </c>
      <c r="CO17" s="236" t="str">
        <f t="shared" si="82"/>
        <v/>
      </c>
      <c r="CP17" s="233" t="str">
        <f t="shared" si="83"/>
        <v/>
      </c>
      <c r="CQ17" s="233" t="str">
        <f>IF(IF(CP17&lt;&gt;"",IF(MAX(COUNTIF($CP17:$CP$90,$CP$6:$CP$90))&gt;1,"x",""),"")&lt;&gt;"",CP17+1,"")</f>
        <v/>
      </c>
      <c r="CR17" s="233" t="str">
        <f t="shared" si="84"/>
        <v/>
      </c>
      <c r="CS17" s="240" t="str">
        <f t="shared" si="85"/>
        <v/>
      </c>
      <c r="CT17" s="236" t="str">
        <f t="shared" si="86"/>
        <v/>
      </c>
      <c r="CU17" s="233" t="str">
        <f t="shared" si="87"/>
        <v/>
      </c>
      <c r="CV17" s="233" t="str">
        <f t="shared" si="88"/>
        <v/>
      </c>
      <c r="CW17" s="233" t="str">
        <f t="shared" si="89"/>
        <v/>
      </c>
      <c r="CX17" s="240" t="str">
        <f t="shared" si="90"/>
        <v/>
      </c>
      <c r="CY17" s="236" t="str">
        <f t="shared" si="91"/>
        <v/>
      </c>
      <c r="CZ17" s="233" t="str">
        <f t="shared" si="92"/>
        <v/>
      </c>
      <c r="DA17" s="233" t="str">
        <f t="shared" si="93"/>
        <v/>
      </c>
      <c r="DB17" s="233" t="str">
        <f t="shared" si="94"/>
        <v/>
      </c>
      <c r="DC17" s="240" t="str">
        <f t="shared" si="95"/>
        <v/>
      </c>
      <c r="DD17" s="236" t="str">
        <f t="shared" si="96"/>
        <v/>
      </c>
      <c r="DE17" s="233" t="str">
        <f t="shared" si="97"/>
        <v/>
      </c>
      <c r="DF17" s="233" t="str">
        <f t="shared" si="98"/>
        <v/>
      </c>
      <c r="DG17" s="233" t="str">
        <f t="shared" si="99"/>
        <v/>
      </c>
      <c r="DH17" s="240" t="str">
        <f t="shared" si="100"/>
        <v/>
      </c>
      <c r="DI17" s="232">
        <f t="shared" si="101"/>
        <v>7</v>
      </c>
      <c r="DJ17" s="233" t="str">
        <f t="shared" si="102"/>
        <v>4</v>
      </c>
      <c r="DK17" s="233">
        <f t="shared" si="103"/>
        <v>5</v>
      </c>
      <c r="DL17" s="233">
        <f t="shared" si="104"/>
        <v>16</v>
      </c>
      <c r="DM17" s="234">
        <f t="shared" si="105"/>
        <v>21</v>
      </c>
      <c r="DN17" s="236">
        <v>272</v>
      </c>
      <c r="DO17" s="233" t="str">
        <f t="shared" si="106"/>
        <v/>
      </c>
      <c r="DP17" s="233" t="str">
        <f t="shared" si="107"/>
        <v/>
      </c>
      <c r="DQ17" s="233" t="str">
        <f t="shared" si="108"/>
        <v/>
      </c>
      <c r="DR17" s="233" t="str">
        <f t="shared" si="109"/>
        <v/>
      </c>
      <c r="DS17" s="240" t="str">
        <f t="shared" si="110"/>
        <v/>
      </c>
      <c r="DT17" s="236">
        <f t="shared" si="111"/>
        <v>272</v>
      </c>
      <c r="DU17" s="233">
        <f t="shared" si="112"/>
        <v>2</v>
      </c>
      <c r="DV17" s="233" t="str">
        <f t="shared" si="113"/>
        <v/>
      </c>
      <c r="DW17" s="237">
        <f t="shared" si="114"/>
        <v>25</v>
      </c>
      <c r="DX17" s="240">
        <f t="shared" si="115"/>
        <v>25</v>
      </c>
      <c r="DY17" s="236" t="str">
        <f t="shared" si="116"/>
        <v/>
      </c>
      <c r="DZ17" s="233" t="str">
        <f t="shared" si="117"/>
        <v/>
      </c>
      <c r="EA17" s="233" t="str">
        <f t="shared" si="118"/>
        <v/>
      </c>
      <c r="EB17" s="233" t="str">
        <f t="shared" si="119"/>
        <v/>
      </c>
      <c r="EC17" s="240" t="str">
        <f t="shared" si="120"/>
        <v/>
      </c>
      <c r="ED17" s="236" t="str">
        <f t="shared" si="121"/>
        <v/>
      </c>
      <c r="EE17" s="233" t="str">
        <f t="shared" si="122"/>
        <v/>
      </c>
      <c r="EF17" s="233" t="str">
        <f t="shared" si="123"/>
        <v/>
      </c>
      <c r="EG17" s="233" t="str">
        <f t="shared" si="124"/>
        <v/>
      </c>
      <c r="EH17" s="240" t="str">
        <f t="shared" si="125"/>
        <v/>
      </c>
      <c r="EI17" s="236" t="str">
        <f t="shared" si="126"/>
        <v/>
      </c>
      <c r="EJ17" s="233" t="str">
        <f t="shared" si="127"/>
        <v/>
      </c>
      <c r="EK17" s="233" t="str">
        <f t="shared" si="128"/>
        <v/>
      </c>
      <c r="EL17" s="233" t="str">
        <f t="shared" si="129"/>
        <v/>
      </c>
      <c r="EM17" s="240" t="str">
        <f t="shared" si="130"/>
        <v/>
      </c>
      <c r="EN17" s="236" t="str">
        <f t="shared" si="131"/>
        <v/>
      </c>
      <c r="EO17" s="233" t="str">
        <f t="shared" si="132"/>
        <v/>
      </c>
      <c r="EP17" s="233" t="str">
        <f t="shared" si="133"/>
        <v/>
      </c>
      <c r="EQ17" s="233" t="str">
        <f t="shared" si="134"/>
        <v/>
      </c>
      <c r="ER17" s="240" t="str">
        <f t="shared" si="135"/>
        <v/>
      </c>
      <c r="ES17" s="238">
        <f t="shared" si="136"/>
        <v>6</v>
      </c>
      <c r="ET17" s="233" t="str">
        <f t="shared" si="137"/>
        <v>2</v>
      </c>
      <c r="EU17" s="234">
        <f t="shared" si="138"/>
        <v>5</v>
      </c>
      <c r="EV17" s="233">
        <f t="shared" si="139"/>
        <v>25</v>
      </c>
      <c r="EW17" s="234">
        <f t="shared" si="140"/>
        <v>30</v>
      </c>
      <c r="EX17" s="236">
        <v>113</v>
      </c>
      <c r="EY17" s="233" t="str">
        <f t="shared" si="141"/>
        <v/>
      </c>
      <c r="EZ17" s="233" t="str">
        <f t="shared" si="142"/>
        <v/>
      </c>
      <c r="FA17" s="233" t="str">
        <f t="shared" si="143"/>
        <v/>
      </c>
      <c r="FB17" s="233" t="str">
        <f t="shared" si="144"/>
        <v/>
      </c>
      <c r="FC17" s="292" t="str">
        <f t="shared" si="145"/>
        <v/>
      </c>
      <c r="FD17" s="236">
        <f t="shared" si="146"/>
        <v>113</v>
      </c>
      <c r="FE17" s="233">
        <f t="shared" si="147"/>
        <v>2</v>
      </c>
      <c r="FF17" s="233" t="str">
        <f t="shared" si="148"/>
        <v/>
      </c>
      <c r="FG17" s="237">
        <f t="shared" si="149"/>
        <v>25</v>
      </c>
      <c r="FH17" s="292">
        <f t="shared" si="150"/>
        <v>25</v>
      </c>
      <c r="FI17" s="236" t="str">
        <f t="shared" si="151"/>
        <v/>
      </c>
      <c r="FJ17" s="233" t="str">
        <f t="shared" si="152"/>
        <v/>
      </c>
      <c r="FK17" s="233" t="str">
        <f t="shared" si="153"/>
        <v/>
      </c>
      <c r="FL17" s="233" t="str">
        <f t="shared" si="154"/>
        <v/>
      </c>
      <c r="FM17" s="292" t="str">
        <f t="shared" si="155"/>
        <v/>
      </c>
      <c r="FN17" s="236" t="str">
        <f t="shared" si="156"/>
        <v/>
      </c>
      <c r="FO17" s="233" t="str">
        <f t="shared" si="157"/>
        <v/>
      </c>
      <c r="FP17" s="233" t="str">
        <f t="shared" si="158"/>
        <v/>
      </c>
      <c r="FQ17" s="233" t="str">
        <f t="shared" si="159"/>
        <v/>
      </c>
      <c r="FR17" s="292" t="str">
        <f t="shared" si="160"/>
        <v/>
      </c>
      <c r="FS17" s="236" t="str">
        <f t="shared" si="161"/>
        <v/>
      </c>
      <c r="FT17" s="233" t="str">
        <f t="shared" si="162"/>
        <v/>
      </c>
      <c r="FU17" s="233" t="str">
        <f t="shared" si="163"/>
        <v/>
      </c>
      <c r="FV17" s="233" t="str">
        <f t="shared" si="164"/>
        <v/>
      </c>
      <c r="FW17" s="292" t="str">
        <f t="shared" si="165"/>
        <v/>
      </c>
      <c r="FX17" s="236" t="str">
        <f t="shared" si="166"/>
        <v/>
      </c>
      <c r="FY17" s="233" t="str">
        <f t="shared" si="167"/>
        <v/>
      </c>
      <c r="FZ17" s="233" t="str">
        <f t="shared" si="168"/>
        <v/>
      </c>
      <c r="GA17" s="233" t="str">
        <f t="shared" si="169"/>
        <v/>
      </c>
      <c r="GB17" s="292" t="str">
        <f t="shared" si="170"/>
        <v/>
      </c>
      <c r="GC17" s="238">
        <f t="shared" si="171"/>
        <v>6</v>
      </c>
      <c r="GD17" s="233" t="str">
        <f t="shared" si="172"/>
        <v>2</v>
      </c>
      <c r="GE17" s="234">
        <f t="shared" si="173"/>
        <v>5</v>
      </c>
      <c r="GF17" s="233">
        <f t="shared" si="174"/>
        <v>25</v>
      </c>
      <c r="GG17" s="234">
        <f t="shared" si="175"/>
        <v>30</v>
      </c>
      <c r="GH17" s="236">
        <v>201</v>
      </c>
      <c r="GI17" s="233" t="str">
        <f t="shared" si="176"/>
        <v/>
      </c>
      <c r="GJ17" s="233" t="str">
        <f t="shared" si="177"/>
        <v/>
      </c>
      <c r="GK17" s="233" t="str">
        <f t="shared" si="178"/>
        <v/>
      </c>
      <c r="GL17" s="233" t="str">
        <f t="shared" si="179"/>
        <v/>
      </c>
      <c r="GM17" s="240" t="str">
        <f t="shared" si="180"/>
        <v/>
      </c>
      <c r="GN17" s="236">
        <f t="shared" si="181"/>
        <v>201</v>
      </c>
      <c r="GO17" s="233">
        <f t="shared" si="182"/>
        <v>1</v>
      </c>
      <c r="GP17" s="233" t="str">
        <f t="shared" si="183"/>
        <v/>
      </c>
      <c r="GQ17" s="237">
        <f t="shared" si="184"/>
        <v>30</v>
      </c>
      <c r="GR17" s="240">
        <f t="shared" si="185"/>
        <v>30</v>
      </c>
      <c r="GS17" s="236" t="str">
        <f t="shared" si="186"/>
        <v/>
      </c>
      <c r="GT17" s="233" t="str">
        <f t="shared" si="187"/>
        <v/>
      </c>
      <c r="GU17" s="233" t="str">
        <f t="shared" si="188"/>
        <v/>
      </c>
      <c r="GV17" s="233" t="str">
        <f t="shared" si="189"/>
        <v/>
      </c>
      <c r="GW17" s="240" t="str">
        <f t="shared" si="190"/>
        <v/>
      </c>
      <c r="GX17" s="236" t="str">
        <f t="shared" si="191"/>
        <v/>
      </c>
      <c r="GY17" s="233" t="str">
        <f t="shared" si="192"/>
        <v/>
      </c>
      <c r="GZ17" s="233" t="str">
        <f t="shared" si="193"/>
        <v/>
      </c>
      <c r="HA17" s="233" t="str">
        <f t="shared" si="194"/>
        <v/>
      </c>
      <c r="HB17" s="240" t="str">
        <f t="shared" si="195"/>
        <v/>
      </c>
      <c r="HC17" s="236" t="str">
        <f t="shared" si="196"/>
        <v/>
      </c>
      <c r="HD17" s="233" t="str">
        <f t="shared" si="197"/>
        <v/>
      </c>
      <c r="HE17" s="233" t="str">
        <f t="shared" si="198"/>
        <v/>
      </c>
      <c r="HF17" s="233" t="str">
        <f t="shared" si="199"/>
        <v/>
      </c>
      <c r="HG17" s="240" t="str">
        <f t="shared" si="200"/>
        <v/>
      </c>
      <c r="HH17" s="236" t="str">
        <f t="shared" si="201"/>
        <v/>
      </c>
      <c r="HI17" s="233" t="str">
        <f t="shared" si="202"/>
        <v/>
      </c>
      <c r="HJ17" s="233" t="str">
        <f t="shared" si="203"/>
        <v/>
      </c>
      <c r="HK17" s="233" t="str">
        <f t="shared" si="204"/>
        <v/>
      </c>
      <c r="HL17" s="240" t="str">
        <f t="shared" si="205"/>
        <v/>
      </c>
      <c r="HM17" s="238">
        <f t="shared" si="206"/>
        <v>6</v>
      </c>
      <c r="HN17" s="233" t="str">
        <f t="shared" si="207"/>
        <v>1</v>
      </c>
      <c r="HO17" s="234">
        <f t="shared" si="208"/>
        <v>5</v>
      </c>
      <c r="HP17" s="233">
        <f t="shared" si="209"/>
        <v>30</v>
      </c>
      <c r="HQ17" s="234">
        <f t="shared" si="210"/>
        <v>35</v>
      </c>
      <c r="HR17" s="236">
        <v>88</v>
      </c>
      <c r="HS17" s="233" t="str">
        <f t="shared" si="211"/>
        <v/>
      </c>
      <c r="HT17" s="233" t="str">
        <f t="shared" si="212"/>
        <v/>
      </c>
      <c r="HU17" s="233" t="str">
        <f t="shared" si="213"/>
        <v/>
      </c>
      <c r="HV17" s="233" t="str">
        <f t="shared" ref="HV17:HV46" si="331">IF(HT17&lt;&gt;"",IF($G17="3",IF(HR17&lt;&gt;"",IF(AND(HT17&lt;=10,HR17&gt;=$HS$93),HLOOKUP(HT17,Points_Table_Modified,IF(IW17&gt;=6,8,IW17+2),FALSE),0),""),IF(HR17&lt;&gt;"",IF(AND(HT17&lt;=10,HR17&gt;=$HS$93),HLOOKUP(HT17,Points_Table,IF(IW17&gt;=6,8,IW17+2),FALSE),0),"")),"")</f>
        <v/>
      </c>
      <c r="HW17" s="240" t="str">
        <f t="shared" ref="HW17:HW46" si="332">IF(HU17&lt;&gt;"",AVERAGE(IF(AND($G17="3",HU17&lt;&gt;""),HLOOKUP(HU17,Points_Table_Modified,IF(IW17&gt;=6,8,IW17+2),FALSE),IF(HU17&lt;&gt;"",HLOOKUP(HU17,Points_Table,IF(IW17&gt;=6,8,IW17+2),FALSE),"")),HV17),HV17)</f>
        <v/>
      </c>
      <c r="HX17" s="236">
        <f t="shared" si="216"/>
        <v>88</v>
      </c>
      <c r="HY17" s="233">
        <f t="shared" si="217"/>
        <v>1</v>
      </c>
      <c r="HZ17" s="233" t="str">
        <f t="shared" si="218"/>
        <v/>
      </c>
      <c r="IA17" s="237">
        <f t="shared" ref="IA17:IA46" si="333">IF(HY17&lt;&gt;"",IF($G17="3",IF(HR17&lt;&gt;"",IF(AND(HY17&lt;=10,HR17&gt;=$HX$93),HLOOKUP(HY17,Points_Table_Modified,IF(IW17&gt;=6,8,IW17+2),FALSE),0),""),IF(HR17&lt;&gt;"",IF(AND(HY17&lt;=10,HR17&gt;=$HX$93),HLOOKUP(HY17,Points_Table,IF(IW17&gt;=6,8,IW17+2),FALSE),0),"")),"")</f>
        <v>30</v>
      </c>
      <c r="IB17" s="240">
        <f t="shared" ref="IB17:IB46" si="334">IF(HZ17&lt;&gt;"",AVERAGE(IF(AND($G17="3",HZ17&lt;&gt;""),HLOOKUP(HZ17,Points_Table_Modified,IF(IW17&gt;=6,8,IW17+2),FALSE),IF(HZ17&lt;&gt;"",HLOOKUP(HZ17,Points_Table,IF(IW17&gt;=6,8,IW17+2),FALSE),"")),IA17),IA17)</f>
        <v>30</v>
      </c>
      <c r="IC17" s="236" t="str">
        <f t="shared" si="221"/>
        <v/>
      </c>
      <c r="ID17" s="233" t="str">
        <f t="shared" si="222"/>
        <v/>
      </c>
      <c r="IE17" s="233" t="str">
        <f t="shared" si="223"/>
        <v/>
      </c>
      <c r="IF17" s="233" t="str">
        <f t="shared" si="224"/>
        <v/>
      </c>
      <c r="IG17" s="240" t="str">
        <f t="shared" si="225"/>
        <v/>
      </c>
      <c r="IH17" s="236" t="str">
        <f t="shared" si="226"/>
        <v/>
      </c>
      <c r="II17" s="233" t="str">
        <f t="shared" si="227"/>
        <v/>
      </c>
      <c r="IJ17" s="233" t="str">
        <f t="shared" si="228"/>
        <v/>
      </c>
      <c r="IK17" s="233" t="str">
        <f t="shared" ref="IK17:IK46" si="335">IF(II17&lt;&gt;"",IF($G17="3",IF(HR17&lt;&gt;"",IF(AND(II17&lt;=10,HR17&gt;=$IH$93),HLOOKUP(II17,Points_Table_Modified,IF(IW17&gt;=6,8,IW17+2),FALSE),0),""),IF(HR17&lt;&gt;"",IF(AND(II17&lt;=10,HR17&gt;=$IH$93),HLOOKUP(II17,Points_Table,IF(IW17&gt;=6,8,IW17+2),FALSE),0),"")),"")</f>
        <v/>
      </c>
      <c r="IL17" s="240" t="str">
        <f t="shared" ref="IL17:IL46" si="336">IF(IJ17&lt;&gt;"",AVERAGE(IF(AND($G17="3",IJ17&lt;&gt;""),HLOOKUP(IJ17,Points_Table_Modified,IF(IW17&gt;=6,8,IW17+2),FALSE),IF(IJ17&lt;&gt;"",HLOOKUP(IJ17,Points_Table,IF(IW17&gt;=6,8,IW17+2),FALSE),"")),IK17),IK17)</f>
        <v/>
      </c>
      <c r="IM17" s="236" t="str">
        <f t="shared" si="231"/>
        <v/>
      </c>
      <c r="IN17" s="233" t="str">
        <f t="shared" si="232"/>
        <v/>
      </c>
      <c r="IO17" s="233" t="str">
        <f t="shared" si="233"/>
        <v/>
      </c>
      <c r="IP17" s="233" t="str">
        <f t="shared" ref="IP17:IP46" si="337">IF(IN17&lt;&gt;"",IF($G17="3",IF(HR17&lt;&gt;"",IF(AND(IN17&lt;=10,HR17&gt;=$IM$93),HLOOKUP(IN17,Points_Table_Modified,IF(IW17&gt;=6,8,IW17+2),FALSE),0),""),IF(HR17&lt;&gt;"",IF(AND(IN17&lt;=10,HR17&gt;=$IM$93),HLOOKUP(IN17,Points_Table,IF(IW17&gt;=6,8,IW17+2),FALSE),0),"")),"")</f>
        <v/>
      </c>
      <c r="IQ17" s="240" t="str">
        <f t="shared" ref="IQ17:IQ46" si="338">IF(IO17&lt;&gt;"",AVERAGE(IF(AND($G17="3",IO17&lt;&gt;""),HLOOKUP(IO17,Points_Table_Modified,IF(IW17&gt;=6,8,IW17+2),FALSE),IF(IO17&lt;&gt;"",HLOOKUP(IO17,Points_Table,IF(IW17&gt;=6,8,IW17+2),FALSE),"")),IP17),IP17)</f>
        <v/>
      </c>
      <c r="IR17" s="236" t="str">
        <f t="shared" si="236"/>
        <v/>
      </c>
      <c r="IS17" s="233" t="str">
        <f t="shared" si="237"/>
        <v/>
      </c>
      <c r="IT17" s="233" t="str">
        <f t="shared" si="238"/>
        <v/>
      </c>
      <c r="IU17" s="233" t="str">
        <f t="shared" ref="IU17:IU46" si="339">IF(IS17&lt;&gt;"",IF($G17="3",IF(HR17&lt;&gt;"",IF(AND(IS17&lt;=10,HR17&gt;=$IR$93),HLOOKUP(IS17,Points_Table_Modified,IF(IW17&gt;=6,8,IW17+2),FALSE),0),""),IF(HR17&lt;&gt;"",IF(AND(IS17&lt;=10,HR17&gt;=$IR$93),HLOOKUP(IS17,Points_Table,IF(IW17&gt;=6,8,IW17+2),FALSE),0),"")),"")</f>
        <v/>
      </c>
      <c r="IV17" s="240" t="str">
        <f t="shared" ref="IV17:IV46" si="340">IF(IT17&lt;&gt;"",AVERAGE(IF(AND($G17="3",IT17&lt;&gt;""),HLOOKUP(IT17,Points_Table_Modified,IF(IW17&gt;=6,8,IW17+2),FALSE),IF(IT17&lt;&gt;"",HLOOKUP(IT17,Points_Table,IF(IW17&gt;=6,8,IW17+2),FALSE),"")),IU17),IU17)</f>
        <v/>
      </c>
      <c r="IW17" s="238">
        <f t="shared" si="241"/>
        <v>7</v>
      </c>
      <c r="IX17" s="233" t="str">
        <f t="shared" si="242"/>
        <v>1</v>
      </c>
      <c r="IY17" s="234">
        <f t="shared" si="243"/>
        <v>5</v>
      </c>
      <c r="IZ17" s="233">
        <f t="shared" si="244"/>
        <v>30</v>
      </c>
      <c r="JA17" s="234">
        <f t="shared" si="245"/>
        <v>35</v>
      </c>
      <c r="JB17" s="236">
        <v>208</v>
      </c>
      <c r="JC17" s="233" t="str">
        <f t="shared" si="246"/>
        <v/>
      </c>
      <c r="JD17" s="233" t="str">
        <f t="shared" si="247"/>
        <v/>
      </c>
      <c r="JE17" s="233" t="str">
        <f t="shared" si="248"/>
        <v/>
      </c>
      <c r="JF17" s="233" t="str">
        <f t="shared" si="249"/>
        <v/>
      </c>
      <c r="JG17" s="240" t="str">
        <f t="shared" si="250"/>
        <v/>
      </c>
      <c r="JH17" s="236">
        <f t="shared" si="251"/>
        <v>208</v>
      </c>
      <c r="JI17" s="233">
        <f t="shared" si="252"/>
        <v>1</v>
      </c>
      <c r="JJ17" s="233" t="str">
        <f t="shared" si="253"/>
        <v/>
      </c>
      <c r="JK17" s="237">
        <f t="shared" si="254"/>
        <v>16</v>
      </c>
      <c r="JL17" s="240">
        <f t="shared" si="255"/>
        <v>16</v>
      </c>
      <c r="JM17" s="236" t="str">
        <f t="shared" si="256"/>
        <v/>
      </c>
      <c r="JN17" s="233" t="str">
        <f t="shared" si="257"/>
        <v/>
      </c>
      <c r="JO17" s="233" t="str">
        <f t="shared" si="258"/>
        <v/>
      </c>
      <c r="JP17" s="233" t="str">
        <f t="shared" si="259"/>
        <v/>
      </c>
      <c r="JQ17" s="240" t="str">
        <f t="shared" si="260"/>
        <v/>
      </c>
      <c r="JR17" s="236" t="str">
        <f t="shared" si="261"/>
        <v/>
      </c>
      <c r="JS17" s="233" t="str">
        <f t="shared" si="262"/>
        <v/>
      </c>
      <c r="JT17" s="233" t="str">
        <f t="shared" si="263"/>
        <v/>
      </c>
      <c r="JU17" s="233" t="str">
        <f t="shared" si="264"/>
        <v/>
      </c>
      <c r="JV17" s="240" t="str">
        <f t="shared" si="265"/>
        <v/>
      </c>
      <c r="JW17" s="236" t="str">
        <f t="shared" si="266"/>
        <v/>
      </c>
      <c r="JX17" s="233" t="str">
        <f t="shared" si="267"/>
        <v/>
      </c>
      <c r="JY17" s="233" t="str">
        <f t="shared" si="268"/>
        <v/>
      </c>
      <c r="JZ17" s="233" t="str">
        <f t="shared" si="269"/>
        <v/>
      </c>
      <c r="KA17" s="240" t="str">
        <f t="shared" si="270"/>
        <v/>
      </c>
      <c r="KB17" s="236" t="str">
        <f t="shared" si="271"/>
        <v/>
      </c>
      <c r="KC17" s="233" t="str">
        <f t="shared" si="272"/>
        <v/>
      </c>
      <c r="KD17" s="233" t="str">
        <f t="shared" si="273"/>
        <v/>
      </c>
      <c r="KE17" s="233" t="str">
        <f t="shared" si="274"/>
        <v/>
      </c>
      <c r="KF17" s="240" t="str">
        <f t="shared" si="275"/>
        <v/>
      </c>
      <c r="KG17" s="238">
        <f t="shared" si="276"/>
        <v>3</v>
      </c>
      <c r="KH17" s="233" t="str">
        <f t="shared" si="277"/>
        <v>1</v>
      </c>
      <c r="KI17" s="233">
        <f t="shared" si="278"/>
        <v>5</v>
      </c>
      <c r="KJ17" s="226">
        <f t="shared" si="279"/>
        <v>16</v>
      </c>
      <c r="KK17" s="235">
        <f t="shared" si="280"/>
        <v>21</v>
      </c>
      <c r="KL17" s="241"/>
      <c r="KM17" s="295">
        <f t="shared" si="281"/>
        <v>16</v>
      </c>
      <c r="KN17" s="243">
        <f t="shared" si="282"/>
        <v>216</v>
      </c>
      <c r="KO17" s="244"/>
      <c r="KP17" s="245">
        <f t="shared" si="283"/>
        <v>200</v>
      </c>
      <c r="KQ17" s="245" t="str">
        <f t="shared" si="284"/>
        <v/>
      </c>
      <c r="KR17" s="245">
        <f t="shared" si="285"/>
        <v>200</v>
      </c>
      <c r="KS17" s="245" t="str">
        <f t="shared" si="286"/>
        <v/>
      </c>
      <c r="KT17" s="245" t="str">
        <f t="shared" si="287"/>
        <v/>
      </c>
      <c r="KU17" s="245" t="str">
        <f t="shared" si="288"/>
        <v/>
      </c>
      <c r="KV17" s="245" t="str">
        <f t="shared" si="289"/>
        <v/>
      </c>
      <c r="KW17" s="246">
        <f t="shared" si="290"/>
        <v>1</v>
      </c>
      <c r="KX17" s="84"/>
      <c r="KY17" s="346">
        <f t="shared" si="291"/>
        <v>16</v>
      </c>
      <c r="KZ17" s="243">
        <f t="shared" si="292"/>
        <v>237</v>
      </c>
      <c r="LA17" s="244"/>
      <c r="LB17" s="245">
        <f t="shared" si="293"/>
        <v>221</v>
      </c>
      <c r="LC17" s="245" t="str">
        <f t="shared" si="294"/>
        <v/>
      </c>
      <c r="LD17" s="245">
        <f t="shared" si="295"/>
        <v>221</v>
      </c>
      <c r="LE17" s="245" t="str">
        <f t="shared" si="296"/>
        <v/>
      </c>
      <c r="LF17" s="350">
        <f t="shared" si="297"/>
        <v>1</v>
      </c>
      <c r="LG17" s="87"/>
      <c r="LH17" s="185">
        <f t="shared" si="298"/>
        <v>8</v>
      </c>
      <c r="LI17" s="87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</row>
    <row r="18" spans="1:382" s="1" customFormat="1" ht="15" x14ac:dyDescent="0.2">
      <c r="A18" s="35"/>
      <c r="B18" s="45">
        <v>13</v>
      </c>
      <c r="C18" s="46" t="s">
        <v>25</v>
      </c>
      <c r="D18" s="47" t="s">
        <v>76</v>
      </c>
      <c r="E18" s="50">
        <v>16286</v>
      </c>
      <c r="F18" s="160">
        <v>201</v>
      </c>
      <c r="G18" s="49" t="s">
        <v>100</v>
      </c>
      <c r="H18" s="50" t="str">
        <f t="shared" si="0"/>
        <v>Production Modified</v>
      </c>
      <c r="I18" s="186">
        <f t="shared" si="1"/>
        <v>207</v>
      </c>
      <c r="J18" s="179">
        <v>141</v>
      </c>
      <c r="K18" s="149" t="str">
        <f t="shared" si="299"/>
        <v/>
      </c>
      <c r="L18" s="150" t="str">
        <f t="shared" si="300"/>
        <v/>
      </c>
      <c r="M18" s="150" t="str">
        <f t="shared" si="301"/>
        <v/>
      </c>
      <c r="N18" s="150" t="str">
        <f t="shared" si="302"/>
        <v/>
      </c>
      <c r="O18" s="150" t="str">
        <f t="shared" si="303"/>
        <v/>
      </c>
      <c r="P18" s="149">
        <f t="shared" si="304"/>
        <v>141</v>
      </c>
      <c r="Q18" s="150">
        <f t="shared" si="305"/>
        <v>4</v>
      </c>
      <c r="R18" s="150" t="str">
        <f t="shared" si="306"/>
        <v/>
      </c>
      <c r="S18" s="150">
        <f t="shared" si="307"/>
        <v>16</v>
      </c>
      <c r="T18" s="150">
        <f t="shared" si="308"/>
        <v>16</v>
      </c>
      <c r="U18" s="149" t="str">
        <f t="shared" si="309"/>
        <v/>
      </c>
      <c r="V18" s="150" t="str">
        <f t="shared" si="310"/>
        <v/>
      </c>
      <c r="W18" s="150" t="str">
        <f t="shared" si="311"/>
        <v/>
      </c>
      <c r="X18" s="150" t="str">
        <f t="shared" si="312"/>
        <v/>
      </c>
      <c r="Y18" s="150" t="str">
        <f t="shared" si="313"/>
        <v/>
      </c>
      <c r="Z18" s="149" t="str">
        <f t="shared" si="314"/>
        <v/>
      </c>
      <c r="AA18" s="150" t="str">
        <f t="shared" si="315"/>
        <v/>
      </c>
      <c r="AB18" s="150" t="str">
        <f t="shared" si="316"/>
        <v/>
      </c>
      <c r="AC18" s="150" t="str">
        <f t="shared" si="317"/>
        <v/>
      </c>
      <c r="AD18" s="150" t="str">
        <f t="shared" si="318"/>
        <v/>
      </c>
      <c r="AE18" s="149" t="str">
        <f t="shared" si="319"/>
        <v/>
      </c>
      <c r="AF18" s="150" t="str">
        <f t="shared" si="320"/>
        <v/>
      </c>
      <c r="AG18" s="150" t="str">
        <f t="shared" si="321"/>
        <v/>
      </c>
      <c r="AH18" s="150" t="str">
        <f t="shared" si="322"/>
        <v/>
      </c>
      <c r="AI18" s="150" t="str">
        <f t="shared" si="323"/>
        <v/>
      </c>
      <c r="AJ18" s="149" t="str">
        <f t="shared" si="324"/>
        <v/>
      </c>
      <c r="AK18" s="150" t="str">
        <f t="shared" si="325"/>
        <v/>
      </c>
      <c r="AL18" s="150" t="str">
        <f t="shared" si="326"/>
        <v/>
      </c>
      <c r="AM18" s="150" t="str">
        <f t="shared" si="327"/>
        <v/>
      </c>
      <c r="AN18" s="307" t="str">
        <f t="shared" si="328"/>
        <v/>
      </c>
      <c r="AO18" s="56">
        <f t="shared" si="329"/>
        <v>7</v>
      </c>
      <c r="AP18" s="53" t="str">
        <f t="shared" si="33"/>
        <v>4</v>
      </c>
      <c r="AQ18" s="181">
        <f t="shared" si="34"/>
        <v>5</v>
      </c>
      <c r="AR18" s="181">
        <f t="shared" si="35"/>
        <v>16</v>
      </c>
      <c r="AS18" s="181">
        <f t="shared" si="36"/>
        <v>21</v>
      </c>
      <c r="AT18" s="130">
        <v>401</v>
      </c>
      <c r="AU18" s="55" t="str">
        <f t="shared" si="37"/>
        <v/>
      </c>
      <c r="AV18" s="53" t="str">
        <f t="shared" si="38"/>
        <v/>
      </c>
      <c r="AW18" s="53" t="str">
        <f t="shared" si="39"/>
        <v/>
      </c>
      <c r="AX18" s="53" t="str">
        <f t="shared" si="40"/>
        <v/>
      </c>
      <c r="AY18" s="54" t="str">
        <f t="shared" si="41"/>
        <v/>
      </c>
      <c r="AZ18" s="52">
        <f t="shared" si="42"/>
        <v>401</v>
      </c>
      <c r="BA18" s="53">
        <f t="shared" si="43"/>
        <v>1</v>
      </c>
      <c r="BB18" s="53" t="str">
        <f t="shared" si="44"/>
        <v/>
      </c>
      <c r="BC18" s="55">
        <f t="shared" si="45"/>
        <v>30</v>
      </c>
      <c r="BD18" s="54">
        <f t="shared" si="46"/>
        <v>30</v>
      </c>
      <c r="BE18" s="52" t="str">
        <f t="shared" si="47"/>
        <v/>
      </c>
      <c r="BF18" s="53" t="str">
        <f t="shared" si="48"/>
        <v/>
      </c>
      <c r="BG18" s="53" t="str">
        <f t="shared" si="49"/>
        <v/>
      </c>
      <c r="BH18" s="53" t="str">
        <f t="shared" si="50"/>
        <v/>
      </c>
      <c r="BI18" s="54" t="str">
        <f t="shared" si="51"/>
        <v/>
      </c>
      <c r="BJ18" s="52" t="str">
        <f t="shared" si="52"/>
        <v/>
      </c>
      <c r="BK18" s="53" t="str">
        <f t="shared" si="53"/>
        <v/>
      </c>
      <c r="BL18" s="53" t="str">
        <f t="shared" si="54"/>
        <v/>
      </c>
      <c r="BM18" s="53" t="str">
        <f t="shared" si="55"/>
        <v/>
      </c>
      <c r="BN18" s="54" t="str">
        <f t="shared" si="56"/>
        <v/>
      </c>
      <c r="BO18" s="52" t="str">
        <f t="shared" si="57"/>
        <v/>
      </c>
      <c r="BP18" s="53" t="str">
        <f t="shared" si="58"/>
        <v/>
      </c>
      <c r="BQ18" s="53" t="str">
        <f t="shared" si="59"/>
        <v/>
      </c>
      <c r="BR18" s="53" t="str">
        <f t="shared" si="60"/>
        <v/>
      </c>
      <c r="BS18" s="54" t="str">
        <f t="shared" si="61"/>
        <v/>
      </c>
      <c r="BT18" s="52" t="str">
        <f t="shared" si="62"/>
        <v/>
      </c>
      <c r="BU18" s="53" t="str">
        <f t="shared" si="63"/>
        <v/>
      </c>
      <c r="BV18" s="53" t="str">
        <f t="shared" si="64"/>
        <v/>
      </c>
      <c r="BW18" s="53" t="str">
        <f t="shared" si="65"/>
        <v/>
      </c>
      <c r="BX18" s="54" t="str">
        <f t="shared" si="66"/>
        <v/>
      </c>
      <c r="BY18" s="56">
        <f t="shared" si="67"/>
        <v>7</v>
      </c>
      <c r="BZ18" s="53" t="str">
        <f t="shared" si="68"/>
        <v>1</v>
      </c>
      <c r="CA18" s="181">
        <f t="shared" si="69"/>
        <v>5</v>
      </c>
      <c r="CB18" s="328">
        <f t="shared" si="70"/>
        <v>30</v>
      </c>
      <c r="CC18" s="328">
        <f t="shared" si="71"/>
        <v>35</v>
      </c>
      <c r="CD18" s="329">
        <v>352</v>
      </c>
      <c r="CE18" s="121" t="str">
        <f t="shared" si="72"/>
        <v/>
      </c>
      <c r="CF18" s="118" t="str">
        <f t="shared" si="73"/>
        <v/>
      </c>
      <c r="CG18" s="118" t="str">
        <f t="shared" si="74"/>
        <v/>
      </c>
      <c r="CH18" s="118" t="str">
        <f t="shared" si="75"/>
        <v/>
      </c>
      <c r="CI18" s="123" t="str">
        <f t="shared" si="76"/>
        <v/>
      </c>
      <c r="CJ18" s="122">
        <f t="shared" si="77"/>
        <v>352</v>
      </c>
      <c r="CK18" s="118">
        <f t="shared" si="78"/>
        <v>1</v>
      </c>
      <c r="CL18" s="118" t="str">
        <f t="shared" si="79"/>
        <v/>
      </c>
      <c r="CM18" s="121">
        <f t="shared" si="80"/>
        <v>30</v>
      </c>
      <c r="CN18" s="123">
        <f t="shared" si="81"/>
        <v>30</v>
      </c>
      <c r="CO18" s="122" t="str">
        <f t="shared" si="82"/>
        <v/>
      </c>
      <c r="CP18" s="118" t="str">
        <f t="shared" si="83"/>
        <v/>
      </c>
      <c r="CQ18" s="118" t="str">
        <f>IF(IF(CP18&lt;&gt;"",IF(MAX(COUNTIF($CP18:$CP$90,$CP$6:$CP$90))&gt;1,"x",""),"")&lt;&gt;"",CP18+1,"")</f>
        <v/>
      </c>
      <c r="CR18" s="118" t="str">
        <f t="shared" si="84"/>
        <v/>
      </c>
      <c r="CS18" s="123" t="str">
        <f t="shared" si="85"/>
        <v/>
      </c>
      <c r="CT18" s="122" t="str">
        <f t="shared" si="86"/>
        <v/>
      </c>
      <c r="CU18" s="118" t="str">
        <f t="shared" si="87"/>
        <v/>
      </c>
      <c r="CV18" s="118" t="str">
        <f t="shared" si="88"/>
        <v/>
      </c>
      <c r="CW18" s="118" t="str">
        <f t="shared" si="89"/>
        <v/>
      </c>
      <c r="CX18" s="123" t="str">
        <f t="shared" si="90"/>
        <v/>
      </c>
      <c r="CY18" s="122" t="str">
        <f t="shared" si="91"/>
        <v/>
      </c>
      <c r="CZ18" s="118" t="str">
        <f t="shared" si="92"/>
        <v/>
      </c>
      <c r="DA18" s="118" t="str">
        <f t="shared" si="93"/>
        <v/>
      </c>
      <c r="DB18" s="118" t="str">
        <f t="shared" si="94"/>
        <v/>
      </c>
      <c r="DC18" s="123" t="str">
        <f t="shared" si="95"/>
        <v/>
      </c>
      <c r="DD18" s="122" t="str">
        <f t="shared" si="96"/>
        <v/>
      </c>
      <c r="DE18" s="118" t="str">
        <f t="shared" si="97"/>
        <v/>
      </c>
      <c r="DF18" s="118" t="str">
        <f t="shared" si="98"/>
        <v/>
      </c>
      <c r="DG18" s="118" t="str">
        <f t="shared" si="99"/>
        <v/>
      </c>
      <c r="DH18" s="123" t="str">
        <f t="shared" si="100"/>
        <v/>
      </c>
      <c r="DI18" s="126">
        <f t="shared" si="101"/>
        <v>7</v>
      </c>
      <c r="DJ18" s="118" t="str">
        <f t="shared" si="102"/>
        <v>1</v>
      </c>
      <c r="DK18" s="118">
        <f t="shared" si="103"/>
        <v>5</v>
      </c>
      <c r="DL18" s="181">
        <f t="shared" si="104"/>
        <v>30</v>
      </c>
      <c r="DM18" s="328">
        <f t="shared" si="105"/>
        <v>35</v>
      </c>
      <c r="DN18" s="329">
        <v>360</v>
      </c>
      <c r="DO18" s="118" t="str">
        <f t="shared" si="106"/>
        <v/>
      </c>
      <c r="DP18" s="118" t="str">
        <f t="shared" si="107"/>
        <v/>
      </c>
      <c r="DQ18" s="118" t="str">
        <f t="shared" si="108"/>
        <v/>
      </c>
      <c r="DR18" s="118" t="str">
        <f t="shared" si="109"/>
        <v/>
      </c>
      <c r="DS18" s="123" t="str">
        <f t="shared" si="110"/>
        <v/>
      </c>
      <c r="DT18" s="122">
        <f t="shared" si="111"/>
        <v>360</v>
      </c>
      <c r="DU18" s="118">
        <f t="shared" si="112"/>
        <v>1</v>
      </c>
      <c r="DV18" s="118" t="str">
        <f t="shared" si="113"/>
        <v/>
      </c>
      <c r="DW18" s="121">
        <f t="shared" si="114"/>
        <v>30</v>
      </c>
      <c r="DX18" s="123">
        <f t="shared" si="115"/>
        <v>30</v>
      </c>
      <c r="DY18" s="122" t="str">
        <f t="shared" si="116"/>
        <v/>
      </c>
      <c r="DZ18" s="118" t="str">
        <f t="shared" si="117"/>
        <v/>
      </c>
      <c r="EA18" s="118" t="str">
        <f t="shared" si="118"/>
        <v/>
      </c>
      <c r="EB18" s="118" t="str">
        <f t="shared" si="119"/>
        <v/>
      </c>
      <c r="EC18" s="123" t="str">
        <f t="shared" si="120"/>
        <v/>
      </c>
      <c r="ED18" s="122" t="str">
        <f t="shared" si="121"/>
        <v/>
      </c>
      <c r="EE18" s="118" t="str">
        <f t="shared" si="122"/>
        <v/>
      </c>
      <c r="EF18" s="118" t="str">
        <f t="shared" si="123"/>
        <v/>
      </c>
      <c r="EG18" s="118" t="str">
        <f t="shared" si="124"/>
        <v/>
      </c>
      <c r="EH18" s="123" t="str">
        <f t="shared" si="125"/>
        <v/>
      </c>
      <c r="EI18" s="122" t="str">
        <f t="shared" si="126"/>
        <v/>
      </c>
      <c r="EJ18" s="118" t="str">
        <f t="shared" si="127"/>
        <v/>
      </c>
      <c r="EK18" s="118" t="str">
        <f t="shared" si="128"/>
        <v/>
      </c>
      <c r="EL18" s="118" t="str">
        <f t="shared" si="129"/>
        <v/>
      </c>
      <c r="EM18" s="123" t="str">
        <f t="shared" si="130"/>
        <v/>
      </c>
      <c r="EN18" s="122" t="str">
        <f t="shared" si="131"/>
        <v/>
      </c>
      <c r="EO18" s="118" t="str">
        <f t="shared" si="132"/>
        <v/>
      </c>
      <c r="EP18" s="118" t="str">
        <f t="shared" si="133"/>
        <v/>
      </c>
      <c r="EQ18" s="118" t="str">
        <f t="shared" si="134"/>
        <v/>
      </c>
      <c r="ER18" s="123" t="str">
        <f t="shared" si="135"/>
        <v/>
      </c>
      <c r="ES18" s="129">
        <f t="shared" si="136"/>
        <v>6</v>
      </c>
      <c r="ET18" s="118" t="str">
        <f t="shared" si="137"/>
        <v>1</v>
      </c>
      <c r="EU18" s="328">
        <f t="shared" si="138"/>
        <v>5</v>
      </c>
      <c r="EV18" s="181">
        <f t="shared" si="139"/>
        <v>30</v>
      </c>
      <c r="EW18" s="328">
        <f t="shared" si="140"/>
        <v>35</v>
      </c>
      <c r="EX18" s="329">
        <v>160</v>
      </c>
      <c r="EY18" s="118" t="str">
        <f t="shared" si="141"/>
        <v/>
      </c>
      <c r="EZ18" s="118" t="str">
        <f t="shared" si="142"/>
        <v/>
      </c>
      <c r="FA18" s="118" t="str">
        <f t="shared" si="143"/>
        <v/>
      </c>
      <c r="FB18" s="118" t="str">
        <f t="shared" si="144"/>
        <v/>
      </c>
      <c r="FC18" s="330" t="str">
        <f t="shared" si="145"/>
        <v/>
      </c>
      <c r="FD18" s="122">
        <f t="shared" si="146"/>
        <v>160</v>
      </c>
      <c r="FE18" s="118">
        <f t="shared" si="147"/>
        <v>1</v>
      </c>
      <c r="FF18" s="118" t="str">
        <f t="shared" si="148"/>
        <v/>
      </c>
      <c r="FG18" s="121">
        <f t="shared" si="149"/>
        <v>30</v>
      </c>
      <c r="FH18" s="330">
        <f t="shared" si="150"/>
        <v>30</v>
      </c>
      <c r="FI18" s="122" t="str">
        <f t="shared" si="151"/>
        <v/>
      </c>
      <c r="FJ18" s="118" t="str">
        <f t="shared" si="152"/>
        <v/>
      </c>
      <c r="FK18" s="118" t="str">
        <f t="shared" si="153"/>
        <v/>
      </c>
      <c r="FL18" s="118" t="str">
        <f t="shared" si="154"/>
        <v/>
      </c>
      <c r="FM18" s="330" t="str">
        <f t="shared" si="155"/>
        <v/>
      </c>
      <c r="FN18" s="122" t="str">
        <f t="shared" si="156"/>
        <v/>
      </c>
      <c r="FO18" s="118" t="str">
        <f t="shared" si="157"/>
        <v/>
      </c>
      <c r="FP18" s="118" t="str">
        <f t="shared" si="158"/>
        <v/>
      </c>
      <c r="FQ18" s="118" t="str">
        <f t="shared" si="159"/>
        <v/>
      </c>
      <c r="FR18" s="330" t="str">
        <f t="shared" si="160"/>
        <v/>
      </c>
      <c r="FS18" s="122" t="str">
        <f t="shared" si="161"/>
        <v/>
      </c>
      <c r="FT18" s="118" t="str">
        <f t="shared" si="162"/>
        <v/>
      </c>
      <c r="FU18" s="118" t="str">
        <f t="shared" si="163"/>
        <v/>
      </c>
      <c r="FV18" s="118" t="str">
        <f t="shared" si="164"/>
        <v/>
      </c>
      <c r="FW18" s="330" t="str">
        <f t="shared" si="165"/>
        <v/>
      </c>
      <c r="FX18" s="122" t="str">
        <f t="shared" si="166"/>
        <v/>
      </c>
      <c r="FY18" s="118" t="str">
        <f t="shared" si="167"/>
        <v/>
      </c>
      <c r="FZ18" s="118" t="str">
        <f t="shared" si="168"/>
        <v/>
      </c>
      <c r="GA18" s="118" t="str">
        <f t="shared" si="169"/>
        <v/>
      </c>
      <c r="GB18" s="330" t="str">
        <f t="shared" si="170"/>
        <v/>
      </c>
      <c r="GC18" s="129">
        <f t="shared" si="171"/>
        <v>6</v>
      </c>
      <c r="GD18" s="118" t="str">
        <f t="shared" si="172"/>
        <v>1</v>
      </c>
      <c r="GE18" s="328">
        <f t="shared" si="173"/>
        <v>5</v>
      </c>
      <c r="GF18" s="181">
        <f t="shared" si="174"/>
        <v>30</v>
      </c>
      <c r="GG18" s="328">
        <f t="shared" si="175"/>
        <v>35</v>
      </c>
      <c r="GH18" s="329">
        <v>121</v>
      </c>
      <c r="GI18" s="118" t="str">
        <f t="shared" si="176"/>
        <v/>
      </c>
      <c r="GJ18" s="118" t="str">
        <f t="shared" si="177"/>
        <v/>
      </c>
      <c r="GK18" s="118" t="str">
        <f t="shared" si="178"/>
        <v/>
      </c>
      <c r="GL18" s="118" t="str">
        <f t="shared" si="179"/>
        <v/>
      </c>
      <c r="GM18" s="123" t="str">
        <f t="shared" si="180"/>
        <v/>
      </c>
      <c r="GN18" s="122">
        <f t="shared" si="181"/>
        <v>121</v>
      </c>
      <c r="GO18" s="118">
        <f t="shared" si="182"/>
        <v>3</v>
      </c>
      <c r="GP18" s="118" t="str">
        <f t="shared" si="183"/>
        <v/>
      </c>
      <c r="GQ18" s="121">
        <f t="shared" si="184"/>
        <v>20</v>
      </c>
      <c r="GR18" s="123">
        <f t="shared" si="185"/>
        <v>20</v>
      </c>
      <c r="GS18" s="122" t="str">
        <f t="shared" si="186"/>
        <v/>
      </c>
      <c r="GT18" s="118" t="str">
        <f t="shared" si="187"/>
        <v/>
      </c>
      <c r="GU18" s="118" t="str">
        <f t="shared" si="188"/>
        <v/>
      </c>
      <c r="GV18" s="118" t="str">
        <f t="shared" si="189"/>
        <v/>
      </c>
      <c r="GW18" s="123" t="str">
        <f t="shared" si="190"/>
        <v/>
      </c>
      <c r="GX18" s="122" t="str">
        <f t="shared" si="191"/>
        <v/>
      </c>
      <c r="GY18" s="118" t="str">
        <f t="shared" si="192"/>
        <v/>
      </c>
      <c r="GZ18" s="118" t="str">
        <f t="shared" si="193"/>
        <v/>
      </c>
      <c r="HA18" s="118" t="str">
        <f t="shared" si="194"/>
        <v/>
      </c>
      <c r="HB18" s="123" t="str">
        <f t="shared" si="195"/>
        <v/>
      </c>
      <c r="HC18" s="122" t="str">
        <f t="shared" si="196"/>
        <v/>
      </c>
      <c r="HD18" s="118" t="str">
        <f t="shared" si="197"/>
        <v/>
      </c>
      <c r="HE18" s="118" t="str">
        <f t="shared" si="198"/>
        <v/>
      </c>
      <c r="HF18" s="118" t="str">
        <f t="shared" si="199"/>
        <v/>
      </c>
      <c r="HG18" s="123" t="str">
        <f t="shared" si="200"/>
        <v/>
      </c>
      <c r="HH18" s="122" t="str">
        <f t="shared" si="201"/>
        <v/>
      </c>
      <c r="HI18" s="118" t="str">
        <f t="shared" si="202"/>
        <v/>
      </c>
      <c r="HJ18" s="118" t="str">
        <f t="shared" si="203"/>
        <v/>
      </c>
      <c r="HK18" s="118" t="str">
        <f t="shared" si="204"/>
        <v/>
      </c>
      <c r="HL18" s="123" t="str">
        <f t="shared" si="205"/>
        <v/>
      </c>
      <c r="HM18" s="129">
        <f t="shared" si="206"/>
        <v>6</v>
      </c>
      <c r="HN18" s="118" t="str">
        <f t="shared" si="207"/>
        <v>3</v>
      </c>
      <c r="HO18" s="328">
        <f t="shared" si="208"/>
        <v>5</v>
      </c>
      <c r="HP18" s="181">
        <f t="shared" si="209"/>
        <v>20</v>
      </c>
      <c r="HQ18" s="328">
        <f t="shared" si="210"/>
        <v>25</v>
      </c>
      <c r="HR18" s="329">
        <v>25</v>
      </c>
      <c r="HS18" s="118" t="str">
        <f t="shared" si="211"/>
        <v/>
      </c>
      <c r="HT18" s="118" t="str">
        <f t="shared" si="212"/>
        <v/>
      </c>
      <c r="HU18" s="118" t="str">
        <f t="shared" si="213"/>
        <v/>
      </c>
      <c r="HV18" s="118" t="str">
        <f t="shared" si="331"/>
        <v/>
      </c>
      <c r="HW18" s="123" t="str">
        <f t="shared" si="332"/>
        <v/>
      </c>
      <c r="HX18" s="122">
        <f t="shared" si="216"/>
        <v>25</v>
      </c>
      <c r="HY18" s="118">
        <f t="shared" si="217"/>
        <v>4</v>
      </c>
      <c r="HZ18" s="118" t="str">
        <f t="shared" si="218"/>
        <v/>
      </c>
      <c r="IA18" s="121">
        <f t="shared" si="333"/>
        <v>16</v>
      </c>
      <c r="IB18" s="123">
        <f t="shared" si="334"/>
        <v>16</v>
      </c>
      <c r="IC18" s="122" t="str">
        <f t="shared" si="221"/>
        <v/>
      </c>
      <c r="ID18" s="118" t="str">
        <f t="shared" si="222"/>
        <v/>
      </c>
      <c r="IE18" s="118" t="str">
        <f t="shared" si="223"/>
        <v/>
      </c>
      <c r="IF18" s="118" t="str">
        <f t="shared" si="224"/>
        <v/>
      </c>
      <c r="IG18" s="123" t="str">
        <f t="shared" si="225"/>
        <v/>
      </c>
      <c r="IH18" s="122" t="str">
        <f t="shared" si="226"/>
        <v/>
      </c>
      <c r="II18" s="118" t="str">
        <f t="shared" si="227"/>
        <v/>
      </c>
      <c r="IJ18" s="118" t="str">
        <f t="shared" si="228"/>
        <v/>
      </c>
      <c r="IK18" s="118" t="str">
        <f t="shared" si="335"/>
        <v/>
      </c>
      <c r="IL18" s="123" t="str">
        <f t="shared" si="336"/>
        <v/>
      </c>
      <c r="IM18" s="122" t="str">
        <f t="shared" si="231"/>
        <v/>
      </c>
      <c r="IN18" s="118" t="str">
        <f t="shared" si="232"/>
        <v/>
      </c>
      <c r="IO18" s="118" t="str">
        <f t="shared" si="233"/>
        <v/>
      </c>
      <c r="IP18" s="118" t="str">
        <f t="shared" si="337"/>
        <v/>
      </c>
      <c r="IQ18" s="123" t="str">
        <f t="shared" si="338"/>
        <v/>
      </c>
      <c r="IR18" s="122" t="str">
        <f t="shared" si="236"/>
        <v/>
      </c>
      <c r="IS18" s="118" t="str">
        <f t="shared" si="237"/>
        <v/>
      </c>
      <c r="IT18" s="118" t="str">
        <f t="shared" si="238"/>
        <v/>
      </c>
      <c r="IU18" s="118" t="str">
        <f t="shared" si="339"/>
        <v/>
      </c>
      <c r="IV18" s="123" t="str">
        <f t="shared" si="340"/>
        <v/>
      </c>
      <c r="IW18" s="129">
        <f t="shared" si="241"/>
        <v>7</v>
      </c>
      <c r="IX18" s="118" t="str">
        <f t="shared" si="242"/>
        <v>4</v>
      </c>
      <c r="IY18" s="328">
        <f t="shared" si="243"/>
        <v>5</v>
      </c>
      <c r="IZ18" s="118">
        <f t="shared" si="244"/>
        <v>16</v>
      </c>
      <c r="JA18" s="328">
        <f t="shared" si="245"/>
        <v>21</v>
      </c>
      <c r="JB18" s="329"/>
      <c r="JC18" s="118" t="str">
        <f t="shared" si="246"/>
        <v/>
      </c>
      <c r="JD18" s="118" t="str">
        <f t="shared" si="247"/>
        <v/>
      </c>
      <c r="JE18" s="118" t="str">
        <f t="shared" si="248"/>
        <v/>
      </c>
      <c r="JF18" s="118" t="str">
        <f t="shared" si="249"/>
        <v/>
      </c>
      <c r="JG18" s="123" t="str">
        <f t="shared" si="250"/>
        <v/>
      </c>
      <c r="JH18" s="122" t="str">
        <f t="shared" si="251"/>
        <v/>
      </c>
      <c r="JI18" s="118" t="str">
        <f t="shared" si="252"/>
        <v/>
      </c>
      <c r="JJ18" s="118" t="str">
        <f t="shared" si="253"/>
        <v/>
      </c>
      <c r="JK18" s="121" t="str">
        <f t="shared" si="254"/>
        <v/>
      </c>
      <c r="JL18" s="123" t="str">
        <f t="shared" si="255"/>
        <v/>
      </c>
      <c r="JM18" s="122" t="str">
        <f t="shared" si="256"/>
        <v/>
      </c>
      <c r="JN18" s="118" t="str">
        <f t="shared" si="257"/>
        <v/>
      </c>
      <c r="JO18" s="118" t="str">
        <f t="shared" si="258"/>
        <v/>
      </c>
      <c r="JP18" s="118" t="str">
        <f t="shared" si="259"/>
        <v/>
      </c>
      <c r="JQ18" s="123" t="str">
        <f t="shared" si="260"/>
        <v/>
      </c>
      <c r="JR18" s="122" t="str">
        <f t="shared" si="261"/>
        <v/>
      </c>
      <c r="JS18" s="118" t="str">
        <f t="shared" si="262"/>
        <v/>
      </c>
      <c r="JT18" s="118" t="str">
        <f t="shared" si="263"/>
        <v/>
      </c>
      <c r="JU18" s="118" t="str">
        <f t="shared" si="264"/>
        <v/>
      </c>
      <c r="JV18" s="123" t="str">
        <f t="shared" si="265"/>
        <v/>
      </c>
      <c r="JW18" s="122" t="str">
        <f t="shared" si="266"/>
        <v/>
      </c>
      <c r="JX18" s="118" t="str">
        <f t="shared" si="267"/>
        <v/>
      </c>
      <c r="JY18" s="118" t="str">
        <f t="shared" si="268"/>
        <v/>
      </c>
      <c r="JZ18" s="118" t="str">
        <f t="shared" si="269"/>
        <v/>
      </c>
      <c r="KA18" s="123" t="str">
        <f t="shared" si="270"/>
        <v/>
      </c>
      <c r="KB18" s="122" t="str">
        <f t="shared" si="271"/>
        <v/>
      </c>
      <c r="KC18" s="118" t="str">
        <f t="shared" si="272"/>
        <v/>
      </c>
      <c r="KD18" s="118" t="str">
        <f t="shared" si="273"/>
        <v/>
      </c>
      <c r="KE18" s="118" t="str">
        <f t="shared" si="274"/>
        <v/>
      </c>
      <c r="KF18" s="123" t="str">
        <f t="shared" si="275"/>
        <v/>
      </c>
      <c r="KG18" s="129">
        <f t="shared" si="276"/>
        <v>3</v>
      </c>
      <c r="KH18" s="118" t="str">
        <f t="shared" si="277"/>
        <v/>
      </c>
      <c r="KI18" s="328" t="str">
        <f t="shared" si="278"/>
        <v/>
      </c>
      <c r="KJ18" s="181">
        <f t="shared" si="279"/>
        <v>0</v>
      </c>
      <c r="KK18" s="127" t="str">
        <f t="shared" si="280"/>
        <v/>
      </c>
      <c r="KL18" s="86"/>
      <c r="KM18" s="313">
        <f t="shared" si="281"/>
        <v>16</v>
      </c>
      <c r="KN18" s="60">
        <f t="shared" si="282"/>
        <v>207</v>
      </c>
      <c r="KO18" s="201"/>
      <c r="KP18" s="61">
        <f t="shared" si="283"/>
        <v>191</v>
      </c>
      <c r="KQ18" s="61" t="str">
        <f t="shared" si="284"/>
        <v/>
      </c>
      <c r="KR18" s="61">
        <f t="shared" si="285"/>
        <v>191</v>
      </c>
      <c r="KS18" s="61" t="str">
        <f t="shared" si="286"/>
        <v/>
      </c>
      <c r="KT18" s="61" t="str">
        <f t="shared" si="287"/>
        <v/>
      </c>
      <c r="KU18" s="61" t="str">
        <f t="shared" si="288"/>
        <v/>
      </c>
      <c r="KV18" s="61" t="str">
        <f t="shared" si="289"/>
        <v/>
      </c>
      <c r="KW18" s="62">
        <f t="shared" si="290"/>
        <v>2</v>
      </c>
      <c r="KX18" s="84"/>
      <c r="KY18" s="59">
        <f t="shared" si="291"/>
        <v>0</v>
      </c>
      <c r="KZ18" s="60">
        <f t="shared" si="292"/>
        <v>207</v>
      </c>
      <c r="LA18" s="201"/>
      <c r="LB18" s="61">
        <f t="shared" si="293"/>
        <v>207</v>
      </c>
      <c r="LC18" s="61" t="str">
        <f t="shared" si="294"/>
        <v/>
      </c>
      <c r="LD18" s="61">
        <f t="shared" si="295"/>
        <v>207</v>
      </c>
      <c r="LE18" s="61" t="str">
        <f t="shared" si="296"/>
        <v/>
      </c>
      <c r="LF18" s="148">
        <f t="shared" si="297"/>
        <v>2</v>
      </c>
      <c r="LG18" s="87"/>
      <c r="LH18" s="185">
        <f t="shared" si="298"/>
        <v>7</v>
      </c>
      <c r="LI18" s="87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</row>
    <row r="19" spans="1:382" s="1" customFormat="1" ht="15" x14ac:dyDescent="0.2">
      <c r="A19" s="35"/>
      <c r="B19" s="45">
        <v>14</v>
      </c>
      <c r="C19" s="47" t="s">
        <v>79</v>
      </c>
      <c r="D19" s="47" t="s">
        <v>80</v>
      </c>
      <c r="E19" s="50">
        <v>16455</v>
      </c>
      <c r="F19" s="50">
        <v>203</v>
      </c>
      <c r="G19" s="49" t="s">
        <v>100</v>
      </c>
      <c r="H19" s="50" t="str">
        <f t="shared" si="0"/>
        <v>Production Modified</v>
      </c>
      <c r="I19" s="186">
        <f t="shared" si="1"/>
        <v>203</v>
      </c>
      <c r="J19" s="179">
        <v>285</v>
      </c>
      <c r="K19" s="149" t="str">
        <f t="shared" si="299"/>
        <v/>
      </c>
      <c r="L19" s="150" t="str">
        <f t="shared" si="300"/>
        <v/>
      </c>
      <c r="M19" s="150" t="str">
        <f t="shared" si="301"/>
        <v/>
      </c>
      <c r="N19" s="150" t="str">
        <f t="shared" si="302"/>
        <v/>
      </c>
      <c r="O19" s="150" t="str">
        <f t="shared" si="303"/>
        <v/>
      </c>
      <c r="P19" s="149">
        <f t="shared" si="304"/>
        <v>285</v>
      </c>
      <c r="Q19" s="150">
        <f t="shared" si="305"/>
        <v>2</v>
      </c>
      <c r="R19" s="150" t="str">
        <f t="shared" si="306"/>
        <v/>
      </c>
      <c r="S19" s="150">
        <f t="shared" si="307"/>
        <v>25</v>
      </c>
      <c r="T19" s="150">
        <f t="shared" si="308"/>
        <v>25</v>
      </c>
      <c r="U19" s="149" t="str">
        <f t="shared" si="309"/>
        <v/>
      </c>
      <c r="V19" s="150" t="str">
        <f t="shared" si="310"/>
        <v/>
      </c>
      <c r="W19" s="150" t="str">
        <f t="shared" si="311"/>
        <v/>
      </c>
      <c r="X19" s="150" t="str">
        <f t="shared" si="312"/>
        <v/>
      </c>
      <c r="Y19" s="150" t="str">
        <f t="shared" si="313"/>
        <v/>
      </c>
      <c r="Z19" s="149" t="str">
        <f t="shared" si="314"/>
        <v/>
      </c>
      <c r="AA19" s="150" t="str">
        <f t="shared" si="315"/>
        <v/>
      </c>
      <c r="AB19" s="150" t="str">
        <f t="shared" si="316"/>
        <v/>
      </c>
      <c r="AC19" s="150" t="str">
        <f t="shared" si="317"/>
        <v/>
      </c>
      <c r="AD19" s="150" t="str">
        <f t="shared" si="318"/>
        <v/>
      </c>
      <c r="AE19" s="149" t="str">
        <f t="shared" si="319"/>
        <v/>
      </c>
      <c r="AF19" s="150" t="str">
        <f t="shared" si="320"/>
        <v/>
      </c>
      <c r="AG19" s="150" t="str">
        <f t="shared" si="321"/>
        <v/>
      </c>
      <c r="AH19" s="150" t="str">
        <f t="shared" si="322"/>
        <v/>
      </c>
      <c r="AI19" s="150" t="str">
        <f t="shared" si="323"/>
        <v/>
      </c>
      <c r="AJ19" s="149" t="str">
        <f t="shared" si="324"/>
        <v/>
      </c>
      <c r="AK19" s="150" t="str">
        <f t="shared" si="325"/>
        <v/>
      </c>
      <c r="AL19" s="150" t="str">
        <f t="shared" si="326"/>
        <v/>
      </c>
      <c r="AM19" s="150" t="str">
        <f t="shared" si="327"/>
        <v/>
      </c>
      <c r="AN19" s="307" t="str">
        <f t="shared" si="328"/>
        <v/>
      </c>
      <c r="AO19" s="56">
        <f t="shared" si="329"/>
        <v>7</v>
      </c>
      <c r="AP19" s="53" t="str">
        <f t="shared" si="33"/>
        <v>2</v>
      </c>
      <c r="AQ19" s="181">
        <f t="shared" si="34"/>
        <v>5</v>
      </c>
      <c r="AR19" s="181">
        <f t="shared" si="35"/>
        <v>25</v>
      </c>
      <c r="AS19" s="181">
        <f t="shared" si="36"/>
        <v>30</v>
      </c>
      <c r="AT19" s="130">
        <v>189</v>
      </c>
      <c r="AU19" s="55" t="str">
        <f t="shared" si="37"/>
        <v/>
      </c>
      <c r="AV19" s="53" t="str">
        <f t="shared" si="38"/>
        <v/>
      </c>
      <c r="AW19" s="53" t="str">
        <f t="shared" si="39"/>
        <v/>
      </c>
      <c r="AX19" s="53" t="str">
        <f t="shared" si="40"/>
        <v/>
      </c>
      <c r="AY19" s="54" t="str">
        <f t="shared" si="41"/>
        <v/>
      </c>
      <c r="AZ19" s="52">
        <f t="shared" si="42"/>
        <v>189</v>
      </c>
      <c r="BA19" s="53">
        <f t="shared" si="43"/>
        <v>4</v>
      </c>
      <c r="BB19" s="53" t="str">
        <f t="shared" si="44"/>
        <v/>
      </c>
      <c r="BC19" s="55">
        <f t="shared" si="45"/>
        <v>16</v>
      </c>
      <c r="BD19" s="54">
        <f t="shared" si="46"/>
        <v>16</v>
      </c>
      <c r="BE19" s="52" t="str">
        <f t="shared" si="47"/>
        <v/>
      </c>
      <c r="BF19" s="53" t="str">
        <f t="shared" si="48"/>
        <v/>
      </c>
      <c r="BG19" s="53" t="str">
        <f t="shared" si="49"/>
        <v/>
      </c>
      <c r="BH19" s="53" t="str">
        <f t="shared" si="50"/>
        <v/>
      </c>
      <c r="BI19" s="54" t="str">
        <f t="shared" si="51"/>
        <v/>
      </c>
      <c r="BJ19" s="52" t="str">
        <f t="shared" si="52"/>
        <v/>
      </c>
      <c r="BK19" s="53" t="str">
        <f t="shared" si="53"/>
        <v/>
      </c>
      <c r="BL19" s="53" t="str">
        <f t="shared" si="54"/>
        <v/>
      </c>
      <c r="BM19" s="53" t="str">
        <f t="shared" si="55"/>
        <v/>
      </c>
      <c r="BN19" s="54" t="str">
        <f t="shared" si="56"/>
        <v/>
      </c>
      <c r="BO19" s="52" t="str">
        <f t="shared" si="57"/>
        <v/>
      </c>
      <c r="BP19" s="53" t="str">
        <f t="shared" si="58"/>
        <v/>
      </c>
      <c r="BQ19" s="53" t="str">
        <f t="shared" si="59"/>
        <v/>
      </c>
      <c r="BR19" s="53" t="str">
        <f t="shared" si="60"/>
        <v/>
      </c>
      <c r="BS19" s="54" t="str">
        <f t="shared" si="61"/>
        <v/>
      </c>
      <c r="BT19" s="52" t="str">
        <f t="shared" si="62"/>
        <v/>
      </c>
      <c r="BU19" s="53" t="str">
        <f t="shared" si="63"/>
        <v/>
      </c>
      <c r="BV19" s="53" t="str">
        <f t="shared" si="64"/>
        <v/>
      </c>
      <c r="BW19" s="53" t="str">
        <f t="shared" si="65"/>
        <v/>
      </c>
      <c r="BX19" s="54" t="str">
        <f t="shared" si="66"/>
        <v/>
      </c>
      <c r="BY19" s="56">
        <f t="shared" si="67"/>
        <v>7</v>
      </c>
      <c r="BZ19" s="53" t="str">
        <f t="shared" si="68"/>
        <v>4</v>
      </c>
      <c r="CA19" s="181">
        <f t="shared" si="69"/>
        <v>5</v>
      </c>
      <c r="CB19" s="181">
        <f t="shared" si="70"/>
        <v>16</v>
      </c>
      <c r="CC19" s="181">
        <f t="shared" si="71"/>
        <v>21</v>
      </c>
      <c r="CD19" s="130">
        <v>142</v>
      </c>
      <c r="CE19" s="55" t="str">
        <f t="shared" si="72"/>
        <v/>
      </c>
      <c r="CF19" s="53" t="str">
        <f t="shared" si="73"/>
        <v/>
      </c>
      <c r="CG19" s="53" t="str">
        <f t="shared" si="74"/>
        <v/>
      </c>
      <c r="CH19" s="53" t="str">
        <f t="shared" si="75"/>
        <v/>
      </c>
      <c r="CI19" s="54" t="str">
        <f t="shared" si="76"/>
        <v/>
      </c>
      <c r="CJ19" s="52">
        <f t="shared" si="77"/>
        <v>142</v>
      </c>
      <c r="CK19" s="53">
        <f t="shared" si="78"/>
        <v>3</v>
      </c>
      <c r="CL19" s="53" t="str">
        <f t="shared" si="79"/>
        <v/>
      </c>
      <c r="CM19" s="55">
        <f t="shared" si="80"/>
        <v>20</v>
      </c>
      <c r="CN19" s="54">
        <f t="shared" si="81"/>
        <v>20</v>
      </c>
      <c r="CO19" s="52" t="str">
        <f t="shared" si="82"/>
        <v/>
      </c>
      <c r="CP19" s="53" t="str">
        <f t="shared" si="83"/>
        <v/>
      </c>
      <c r="CQ19" s="53" t="str">
        <f>IF(IF(CP19&lt;&gt;"",IF(MAX(COUNTIF($CP19:$CP$90,$CP$6:$CP$90))&gt;1,"x",""),"")&lt;&gt;"",CP19+1,"")</f>
        <v/>
      </c>
      <c r="CR19" s="53" t="str">
        <f t="shared" si="84"/>
        <v/>
      </c>
      <c r="CS19" s="54" t="str">
        <f t="shared" si="85"/>
        <v/>
      </c>
      <c r="CT19" s="52" t="str">
        <f t="shared" si="86"/>
        <v/>
      </c>
      <c r="CU19" s="53" t="str">
        <f t="shared" si="87"/>
        <v/>
      </c>
      <c r="CV19" s="53" t="str">
        <f t="shared" si="88"/>
        <v/>
      </c>
      <c r="CW19" s="53" t="str">
        <f t="shared" si="89"/>
        <v/>
      </c>
      <c r="CX19" s="54" t="str">
        <f t="shared" si="90"/>
        <v/>
      </c>
      <c r="CY19" s="52" t="str">
        <f t="shared" si="91"/>
        <v/>
      </c>
      <c r="CZ19" s="53" t="str">
        <f t="shared" si="92"/>
        <v/>
      </c>
      <c r="DA19" s="53" t="str">
        <f t="shared" si="93"/>
        <v/>
      </c>
      <c r="DB19" s="53" t="str">
        <f t="shared" si="94"/>
        <v/>
      </c>
      <c r="DC19" s="54" t="str">
        <f t="shared" si="95"/>
        <v/>
      </c>
      <c r="DD19" s="52" t="str">
        <f t="shared" si="96"/>
        <v/>
      </c>
      <c r="DE19" s="53" t="str">
        <f t="shared" si="97"/>
        <v/>
      </c>
      <c r="DF19" s="53" t="str">
        <f t="shared" si="98"/>
        <v/>
      </c>
      <c r="DG19" s="53" t="str">
        <f t="shared" si="99"/>
        <v/>
      </c>
      <c r="DH19" s="54" t="str">
        <f t="shared" si="100"/>
        <v/>
      </c>
      <c r="DI19" s="56">
        <f t="shared" si="101"/>
        <v>7</v>
      </c>
      <c r="DJ19" s="53" t="str">
        <f t="shared" si="102"/>
        <v>3</v>
      </c>
      <c r="DK19" s="53">
        <f t="shared" si="103"/>
        <v>5</v>
      </c>
      <c r="DL19" s="181">
        <f t="shared" si="104"/>
        <v>20</v>
      </c>
      <c r="DM19" s="181">
        <f t="shared" si="105"/>
        <v>25</v>
      </c>
      <c r="DN19" s="130">
        <v>240</v>
      </c>
      <c r="DO19" s="53" t="str">
        <f t="shared" si="106"/>
        <v/>
      </c>
      <c r="DP19" s="53" t="str">
        <f t="shared" si="107"/>
        <v/>
      </c>
      <c r="DQ19" s="53" t="str">
        <f t="shared" si="108"/>
        <v/>
      </c>
      <c r="DR19" s="53" t="str">
        <f t="shared" si="109"/>
        <v/>
      </c>
      <c r="DS19" s="54" t="str">
        <f t="shared" si="110"/>
        <v/>
      </c>
      <c r="DT19" s="52">
        <f t="shared" si="111"/>
        <v>240</v>
      </c>
      <c r="DU19" s="53">
        <f t="shared" si="112"/>
        <v>3</v>
      </c>
      <c r="DV19" s="53" t="str">
        <f t="shared" si="113"/>
        <v/>
      </c>
      <c r="DW19" s="55">
        <f t="shared" si="114"/>
        <v>20</v>
      </c>
      <c r="DX19" s="54">
        <f t="shared" si="115"/>
        <v>20</v>
      </c>
      <c r="DY19" s="52" t="str">
        <f t="shared" si="116"/>
        <v/>
      </c>
      <c r="DZ19" s="53" t="str">
        <f t="shared" si="117"/>
        <v/>
      </c>
      <c r="EA19" s="53" t="str">
        <f t="shared" si="118"/>
        <v/>
      </c>
      <c r="EB19" s="53" t="str">
        <f t="shared" si="119"/>
        <v/>
      </c>
      <c r="EC19" s="54" t="str">
        <f t="shared" si="120"/>
        <v/>
      </c>
      <c r="ED19" s="52" t="str">
        <f t="shared" si="121"/>
        <v/>
      </c>
      <c r="EE19" s="53" t="str">
        <f t="shared" si="122"/>
        <v/>
      </c>
      <c r="EF19" s="53" t="str">
        <f t="shared" si="123"/>
        <v/>
      </c>
      <c r="EG19" s="53" t="str">
        <f t="shared" si="124"/>
        <v/>
      </c>
      <c r="EH19" s="54" t="str">
        <f t="shared" si="125"/>
        <v/>
      </c>
      <c r="EI19" s="52" t="str">
        <f t="shared" si="126"/>
        <v/>
      </c>
      <c r="EJ19" s="53" t="str">
        <f t="shared" si="127"/>
        <v/>
      </c>
      <c r="EK19" s="53" t="str">
        <f t="shared" si="128"/>
        <v/>
      </c>
      <c r="EL19" s="53" t="str">
        <f t="shared" si="129"/>
        <v/>
      </c>
      <c r="EM19" s="54" t="str">
        <f t="shared" si="130"/>
        <v/>
      </c>
      <c r="EN19" s="52" t="str">
        <f t="shared" si="131"/>
        <v/>
      </c>
      <c r="EO19" s="53" t="str">
        <f t="shared" si="132"/>
        <v/>
      </c>
      <c r="EP19" s="53" t="str">
        <f t="shared" si="133"/>
        <v/>
      </c>
      <c r="EQ19" s="53" t="str">
        <f t="shared" si="134"/>
        <v/>
      </c>
      <c r="ER19" s="54" t="str">
        <f t="shared" si="135"/>
        <v/>
      </c>
      <c r="ES19" s="58">
        <f t="shared" si="136"/>
        <v>6</v>
      </c>
      <c r="ET19" s="53" t="str">
        <f t="shared" si="137"/>
        <v>3</v>
      </c>
      <c r="EU19" s="181">
        <f t="shared" si="138"/>
        <v>5</v>
      </c>
      <c r="EV19" s="181">
        <f t="shared" si="139"/>
        <v>20</v>
      </c>
      <c r="EW19" s="181">
        <f t="shared" si="140"/>
        <v>25</v>
      </c>
      <c r="EX19" s="130">
        <v>110</v>
      </c>
      <c r="EY19" s="53" t="str">
        <f t="shared" si="141"/>
        <v/>
      </c>
      <c r="EZ19" s="53" t="str">
        <f t="shared" si="142"/>
        <v/>
      </c>
      <c r="FA19" s="53" t="str">
        <f t="shared" si="143"/>
        <v/>
      </c>
      <c r="FB19" s="53" t="str">
        <f t="shared" si="144"/>
        <v/>
      </c>
      <c r="FC19" s="57" t="str">
        <f t="shared" si="145"/>
        <v/>
      </c>
      <c r="FD19" s="52">
        <f t="shared" si="146"/>
        <v>110</v>
      </c>
      <c r="FE19" s="53">
        <f t="shared" si="147"/>
        <v>3</v>
      </c>
      <c r="FF19" s="53" t="str">
        <f t="shared" si="148"/>
        <v/>
      </c>
      <c r="FG19" s="55">
        <f t="shared" si="149"/>
        <v>20</v>
      </c>
      <c r="FH19" s="57">
        <f t="shared" si="150"/>
        <v>20</v>
      </c>
      <c r="FI19" s="52" t="str">
        <f t="shared" si="151"/>
        <v/>
      </c>
      <c r="FJ19" s="53" t="str">
        <f t="shared" si="152"/>
        <v/>
      </c>
      <c r="FK19" s="53" t="str">
        <f t="shared" si="153"/>
        <v/>
      </c>
      <c r="FL19" s="53" t="str">
        <f t="shared" si="154"/>
        <v/>
      </c>
      <c r="FM19" s="57" t="str">
        <f t="shared" si="155"/>
        <v/>
      </c>
      <c r="FN19" s="52" t="str">
        <f t="shared" si="156"/>
        <v/>
      </c>
      <c r="FO19" s="53" t="str">
        <f t="shared" si="157"/>
        <v/>
      </c>
      <c r="FP19" s="53" t="str">
        <f t="shared" si="158"/>
        <v/>
      </c>
      <c r="FQ19" s="53" t="str">
        <f t="shared" si="159"/>
        <v/>
      </c>
      <c r="FR19" s="57" t="str">
        <f t="shared" si="160"/>
        <v/>
      </c>
      <c r="FS19" s="52" t="str">
        <f t="shared" si="161"/>
        <v/>
      </c>
      <c r="FT19" s="53" t="str">
        <f t="shared" si="162"/>
        <v/>
      </c>
      <c r="FU19" s="53" t="str">
        <f t="shared" si="163"/>
        <v/>
      </c>
      <c r="FV19" s="53" t="str">
        <f t="shared" si="164"/>
        <v/>
      </c>
      <c r="FW19" s="57" t="str">
        <f t="shared" si="165"/>
        <v/>
      </c>
      <c r="FX19" s="52" t="str">
        <f t="shared" si="166"/>
        <v/>
      </c>
      <c r="FY19" s="53" t="str">
        <f t="shared" si="167"/>
        <v/>
      </c>
      <c r="FZ19" s="53" t="str">
        <f t="shared" si="168"/>
        <v/>
      </c>
      <c r="GA19" s="53" t="str">
        <f t="shared" si="169"/>
        <v/>
      </c>
      <c r="GB19" s="57" t="str">
        <f t="shared" si="170"/>
        <v/>
      </c>
      <c r="GC19" s="58">
        <f t="shared" si="171"/>
        <v>6</v>
      </c>
      <c r="GD19" s="53" t="str">
        <f t="shared" si="172"/>
        <v>3</v>
      </c>
      <c r="GE19" s="181">
        <f t="shared" si="173"/>
        <v>5</v>
      </c>
      <c r="GF19" s="181">
        <f t="shared" si="174"/>
        <v>20</v>
      </c>
      <c r="GG19" s="181">
        <f t="shared" si="175"/>
        <v>25</v>
      </c>
      <c r="GH19" s="130">
        <v>160</v>
      </c>
      <c r="GI19" s="53" t="str">
        <f t="shared" si="176"/>
        <v/>
      </c>
      <c r="GJ19" s="53" t="str">
        <f t="shared" si="177"/>
        <v/>
      </c>
      <c r="GK19" s="53" t="str">
        <f t="shared" si="178"/>
        <v/>
      </c>
      <c r="GL19" s="53" t="str">
        <f t="shared" si="179"/>
        <v/>
      </c>
      <c r="GM19" s="54" t="str">
        <f t="shared" si="180"/>
        <v/>
      </c>
      <c r="GN19" s="52">
        <f t="shared" si="181"/>
        <v>160</v>
      </c>
      <c r="GO19" s="53">
        <f t="shared" si="182"/>
        <v>2</v>
      </c>
      <c r="GP19" s="53" t="str">
        <f t="shared" si="183"/>
        <v/>
      </c>
      <c r="GQ19" s="55">
        <f t="shared" si="184"/>
        <v>25</v>
      </c>
      <c r="GR19" s="54">
        <f t="shared" si="185"/>
        <v>25</v>
      </c>
      <c r="GS19" s="52" t="str">
        <f t="shared" si="186"/>
        <v/>
      </c>
      <c r="GT19" s="53" t="str">
        <f t="shared" si="187"/>
        <v/>
      </c>
      <c r="GU19" s="53" t="str">
        <f t="shared" si="188"/>
        <v/>
      </c>
      <c r="GV19" s="53" t="str">
        <f t="shared" si="189"/>
        <v/>
      </c>
      <c r="GW19" s="54" t="str">
        <f t="shared" si="190"/>
        <v/>
      </c>
      <c r="GX19" s="52" t="str">
        <f t="shared" si="191"/>
        <v/>
      </c>
      <c r="GY19" s="53" t="str">
        <f t="shared" si="192"/>
        <v/>
      </c>
      <c r="GZ19" s="53" t="str">
        <f t="shared" si="193"/>
        <v/>
      </c>
      <c r="HA19" s="53" t="str">
        <f t="shared" si="194"/>
        <v/>
      </c>
      <c r="HB19" s="54" t="str">
        <f t="shared" si="195"/>
        <v/>
      </c>
      <c r="HC19" s="52" t="str">
        <f t="shared" si="196"/>
        <v/>
      </c>
      <c r="HD19" s="53" t="str">
        <f t="shared" si="197"/>
        <v/>
      </c>
      <c r="HE19" s="53" t="str">
        <f t="shared" si="198"/>
        <v/>
      </c>
      <c r="HF19" s="53" t="str">
        <f t="shared" si="199"/>
        <v/>
      </c>
      <c r="HG19" s="54" t="str">
        <f t="shared" si="200"/>
        <v/>
      </c>
      <c r="HH19" s="52" t="str">
        <f t="shared" si="201"/>
        <v/>
      </c>
      <c r="HI19" s="53" t="str">
        <f t="shared" si="202"/>
        <v/>
      </c>
      <c r="HJ19" s="53" t="str">
        <f t="shared" si="203"/>
        <v/>
      </c>
      <c r="HK19" s="53" t="str">
        <f t="shared" si="204"/>
        <v/>
      </c>
      <c r="HL19" s="54" t="str">
        <f t="shared" si="205"/>
        <v/>
      </c>
      <c r="HM19" s="58">
        <f t="shared" si="206"/>
        <v>6</v>
      </c>
      <c r="HN19" s="53" t="str">
        <f t="shared" si="207"/>
        <v>2</v>
      </c>
      <c r="HO19" s="181">
        <f t="shared" si="208"/>
        <v>5</v>
      </c>
      <c r="HP19" s="181">
        <f t="shared" si="209"/>
        <v>25</v>
      </c>
      <c r="HQ19" s="181">
        <f t="shared" si="210"/>
        <v>30</v>
      </c>
      <c r="HR19" s="130">
        <v>81</v>
      </c>
      <c r="HS19" s="53" t="str">
        <f t="shared" si="211"/>
        <v/>
      </c>
      <c r="HT19" s="53" t="str">
        <f t="shared" si="212"/>
        <v/>
      </c>
      <c r="HU19" s="53" t="str">
        <f t="shared" si="213"/>
        <v/>
      </c>
      <c r="HV19" s="53" t="str">
        <f t="shared" si="331"/>
        <v/>
      </c>
      <c r="HW19" s="54" t="str">
        <f t="shared" si="332"/>
        <v/>
      </c>
      <c r="HX19" s="52">
        <f t="shared" si="216"/>
        <v>81</v>
      </c>
      <c r="HY19" s="53">
        <f t="shared" si="217"/>
        <v>2</v>
      </c>
      <c r="HZ19" s="53" t="str">
        <f t="shared" si="218"/>
        <v/>
      </c>
      <c r="IA19" s="55">
        <f t="shared" si="333"/>
        <v>25</v>
      </c>
      <c r="IB19" s="54">
        <f t="shared" si="334"/>
        <v>25</v>
      </c>
      <c r="IC19" s="52" t="str">
        <f t="shared" si="221"/>
        <v/>
      </c>
      <c r="ID19" s="53" t="str">
        <f t="shared" si="222"/>
        <v/>
      </c>
      <c r="IE19" s="53" t="str">
        <f t="shared" si="223"/>
        <v/>
      </c>
      <c r="IF19" s="53" t="str">
        <f t="shared" si="224"/>
        <v/>
      </c>
      <c r="IG19" s="54" t="str">
        <f t="shared" si="225"/>
        <v/>
      </c>
      <c r="IH19" s="52" t="str">
        <f t="shared" si="226"/>
        <v/>
      </c>
      <c r="II19" s="53" t="str">
        <f t="shared" si="227"/>
        <v/>
      </c>
      <c r="IJ19" s="53" t="str">
        <f t="shared" si="228"/>
        <v/>
      </c>
      <c r="IK19" s="53" t="str">
        <f t="shared" si="335"/>
        <v/>
      </c>
      <c r="IL19" s="54" t="str">
        <f t="shared" si="336"/>
        <v/>
      </c>
      <c r="IM19" s="52" t="str">
        <f t="shared" si="231"/>
        <v/>
      </c>
      <c r="IN19" s="53" t="str">
        <f t="shared" si="232"/>
        <v/>
      </c>
      <c r="IO19" s="53" t="str">
        <f t="shared" si="233"/>
        <v/>
      </c>
      <c r="IP19" s="53" t="str">
        <f t="shared" si="337"/>
        <v/>
      </c>
      <c r="IQ19" s="54" t="str">
        <f t="shared" si="338"/>
        <v/>
      </c>
      <c r="IR19" s="52" t="str">
        <f t="shared" si="236"/>
        <v/>
      </c>
      <c r="IS19" s="53" t="str">
        <f t="shared" si="237"/>
        <v/>
      </c>
      <c r="IT19" s="53" t="str">
        <f t="shared" si="238"/>
        <v/>
      </c>
      <c r="IU19" s="53" t="str">
        <f t="shared" si="339"/>
        <v/>
      </c>
      <c r="IV19" s="54" t="str">
        <f t="shared" si="340"/>
        <v/>
      </c>
      <c r="IW19" s="58">
        <f t="shared" si="241"/>
        <v>7</v>
      </c>
      <c r="IX19" s="53" t="str">
        <f t="shared" si="242"/>
        <v>2</v>
      </c>
      <c r="IY19" s="181">
        <f t="shared" si="243"/>
        <v>5</v>
      </c>
      <c r="IZ19" s="53">
        <f t="shared" si="244"/>
        <v>25</v>
      </c>
      <c r="JA19" s="181">
        <f t="shared" si="245"/>
        <v>30</v>
      </c>
      <c r="JB19" s="130">
        <v>140</v>
      </c>
      <c r="JC19" s="53" t="str">
        <f t="shared" si="246"/>
        <v/>
      </c>
      <c r="JD19" s="53" t="str">
        <f t="shared" si="247"/>
        <v/>
      </c>
      <c r="JE19" s="53" t="str">
        <f t="shared" si="248"/>
        <v/>
      </c>
      <c r="JF19" s="53" t="str">
        <f t="shared" si="249"/>
        <v/>
      </c>
      <c r="JG19" s="54" t="str">
        <f t="shared" si="250"/>
        <v/>
      </c>
      <c r="JH19" s="52">
        <f t="shared" si="251"/>
        <v>140</v>
      </c>
      <c r="JI19" s="53">
        <f t="shared" si="252"/>
        <v>2</v>
      </c>
      <c r="JJ19" s="53" t="str">
        <f t="shared" si="253"/>
        <v/>
      </c>
      <c r="JK19" s="55">
        <f t="shared" si="254"/>
        <v>12</v>
      </c>
      <c r="JL19" s="54">
        <f t="shared" si="255"/>
        <v>12</v>
      </c>
      <c r="JM19" s="52" t="str">
        <f t="shared" si="256"/>
        <v/>
      </c>
      <c r="JN19" s="53" t="str">
        <f t="shared" si="257"/>
        <v/>
      </c>
      <c r="JO19" s="53" t="str">
        <f t="shared" si="258"/>
        <v/>
      </c>
      <c r="JP19" s="53" t="str">
        <f t="shared" si="259"/>
        <v/>
      </c>
      <c r="JQ19" s="54" t="str">
        <f t="shared" si="260"/>
        <v/>
      </c>
      <c r="JR19" s="52" t="str">
        <f t="shared" si="261"/>
        <v/>
      </c>
      <c r="JS19" s="53" t="str">
        <f t="shared" si="262"/>
        <v/>
      </c>
      <c r="JT19" s="53" t="str">
        <f t="shared" si="263"/>
        <v/>
      </c>
      <c r="JU19" s="53" t="str">
        <f t="shared" si="264"/>
        <v/>
      </c>
      <c r="JV19" s="54" t="str">
        <f t="shared" si="265"/>
        <v/>
      </c>
      <c r="JW19" s="52" t="str">
        <f t="shared" si="266"/>
        <v/>
      </c>
      <c r="JX19" s="53" t="str">
        <f t="shared" si="267"/>
        <v/>
      </c>
      <c r="JY19" s="53" t="str">
        <f t="shared" si="268"/>
        <v/>
      </c>
      <c r="JZ19" s="53" t="str">
        <f t="shared" si="269"/>
        <v/>
      </c>
      <c r="KA19" s="54" t="str">
        <f t="shared" si="270"/>
        <v/>
      </c>
      <c r="KB19" s="52" t="str">
        <f t="shared" si="271"/>
        <v/>
      </c>
      <c r="KC19" s="53" t="str">
        <f t="shared" si="272"/>
        <v/>
      </c>
      <c r="KD19" s="53" t="str">
        <f t="shared" si="273"/>
        <v/>
      </c>
      <c r="KE19" s="53" t="str">
        <f t="shared" si="274"/>
        <v/>
      </c>
      <c r="KF19" s="54" t="str">
        <f t="shared" si="275"/>
        <v/>
      </c>
      <c r="KG19" s="58">
        <f t="shared" si="276"/>
        <v>3</v>
      </c>
      <c r="KH19" s="53" t="str">
        <f t="shared" si="277"/>
        <v>2</v>
      </c>
      <c r="KI19" s="181">
        <f t="shared" si="278"/>
        <v>5</v>
      </c>
      <c r="KJ19" s="181">
        <f t="shared" si="279"/>
        <v>12</v>
      </c>
      <c r="KK19" s="127">
        <f t="shared" si="280"/>
        <v>17</v>
      </c>
      <c r="KL19" s="86"/>
      <c r="KM19" s="313">
        <f t="shared" si="281"/>
        <v>16</v>
      </c>
      <c r="KN19" s="60">
        <f t="shared" si="282"/>
        <v>186</v>
      </c>
      <c r="KO19" s="201"/>
      <c r="KP19" s="61">
        <f t="shared" si="283"/>
        <v>170</v>
      </c>
      <c r="KQ19" s="61" t="str">
        <f t="shared" si="284"/>
        <v/>
      </c>
      <c r="KR19" s="61">
        <f t="shared" si="285"/>
        <v>170</v>
      </c>
      <c r="KS19" s="61" t="str">
        <f t="shared" si="286"/>
        <v/>
      </c>
      <c r="KT19" s="61" t="str">
        <f t="shared" si="287"/>
        <v/>
      </c>
      <c r="KU19" s="61" t="str">
        <f t="shared" si="288"/>
        <v/>
      </c>
      <c r="KV19" s="61" t="str">
        <f t="shared" si="289"/>
        <v/>
      </c>
      <c r="KW19" s="62">
        <f t="shared" si="290"/>
        <v>3</v>
      </c>
      <c r="KX19" s="84"/>
      <c r="KY19" s="59">
        <f t="shared" si="291"/>
        <v>12</v>
      </c>
      <c r="KZ19" s="60">
        <f t="shared" si="292"/>
        <v>203</v>
      </c>
      <c r="LA19" s="201"/>
      <c r="LB19" s="61">
        <f t="shared" si="293"/>
        <v>191</v>
      </c>
      <c r="LC19" s="61" t="str">
        <f t="shared" si="294"/>
        <v/>
      </c>
      <c r="LD19" s="61">
        <f t="shared" si="295"/>
        <v>191</v>
      </c>
      <c r="LE19" s="61" t="str">
        <f t="shared" si="296"/>
        <v/>
      </c>
      <c r="LF19" s="148">
        <f t="shared" si="297"/>
        <v>3</v>
      </c>
      <c r="LG19" s="87"/>
      <c r="LH19" s="185">
        <f t="shared" si="298"/>
        <v>8</v>
      </c>
      <c r="LI19" s="87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</row>
    <row r="20" spans="1:382" s="1" customFormat="1" ht="15" x14ac:dyDescent="0.2">
      <c r="A20" s="35"/>
      <c r="B20" s="45">
        <v>15</v>
      </c>
      <c r="C20" s="46" t="s">
        <v>89</v>
      </c>
      <c r="D20" s="47" t="s">
        <v>147</v>
      </c>
      <c r="E20" s="50">
        <v>318943</v>
      </c>
      <c r="F20" s="160">
        <v>204</v>
      </c>
      <c r="G20" s="49" t="s">
        <v>100</v>
      </c>
      <c r="H20" s="50" t="str">
        <f t="shared" si="0"/>
        <v>Production Modified</v>
      </c>
      <c r="I20" s="186">
        <f t="shared" si="1"/>
        <v>104</v>
      </c>
      <c r="J20" s="179">
        <v>100</v>
      </c>
      <c r="K20" s="149" t="str">
        <f t="shared" si="299"/>
        <v/>
      </c>
      <c r="L20" s="150" t="str">
        <f t="shared" si="300"/>
        <v/>
      </c>
      <c r="M20" s="150" t="str">
        <f t="shared" si="301"/>
        <v/>
      </c>
      <c r="N20" s="150" t="str">
        <f t="shared" si="302"/>
        <v/>
      </c>
      <c r="O20" s="150" t="str">
        <f t="shared" si="303"/>
        <v/>
      </c>
      <c r="P20" s="149">
        <f t="shared" si="304"/>
        <v>100</v>
      </c>
      <c r="Q20" s="150">
        <f t="shared" si="305"/>
        <v>5</v>
      </c>
      <c r="R20" s="150" t="str">
        <f t="shared" si="306"/>
        <v/>
      </c>
      <c r="S20" s="150">
        <f t="shared" si="307"/>
        <v>12</v>
      </c>
      <c r="T20" s="150">
        <f t="shared" si="308"/>
        <v>12</v>
      </c>
      <c r="U20" s="149" t="str">
        <f t="shared" si="309"/>
        <v/>
      </c>
      <c r="V20" s="150" t="str">
        <f t="shared" si="310"/>
        <v/>
      </c>
      <c r="W20" s="150" t="str">
        <f t="shared" si="311"/>
        <v/>
      </c>
      <c r="X20" s="150" t="str">
        <f t="shared" si="312"/>
        <v/>
      </c>
      <c r="Y20" s="150" t="str">
        <f t="shared" si="313"/>
        <v/>
      </c>
      <c r="Z20" s="149" t="str">
        <f t="shared" si="314"/>
        <v/>
      </c>
      <c r="AA20" s="150" t="str">
        <f t="shared" si="315"/>
        <v/>
      </c>
      <c r="AB20" s="150" t="str">
        <f t="shared" si="316"/>
        <v/>
      </c>
      <c r="AC20" s="150" t="str">
        <f t="shared" si="317"/>
        <v/>
      </c>
      <c r="AD20" s="150" t="str">
        <f t="shared" si="318"/>
        <v/>
      </c>
      <c r="AE20" s="149" t="str">
        <f t="shared" si="319"/>
        <v/>
      </c>
      <c r="AF20" s="150" t="str">
        <f t="shared" si="320"/>
        <v/>
      </c>
      <c r="AG20" s="150" t="str">
        <f t="shared" si="321"/>
        <v/>
      </c>
      <c r="AH20" s="150" t="str">
        <f t="shared" si="322"/>
        <v/>
      </c>
      <c r="AI20" s="150" t="str">
        <f t="shared" si="323"/>
        <v/>
      </c>
      <c r="AJ20" s="149" t="str">
        <f t="shared" si="324"/>
        <v/>
      </c>
      <c r="AK20" s="150" t="str">
        <f t="shared" si="325"/>
        <v/>
      </c>
      <c r="AL20" s="150" t="str">
        <f t="shared" si="326"/>
        <v/>
      </c>
      <c r="AM20" s="150" t="str">
        <f t="shared" si="327"/>
        <v/>
      </c>
      <c r="AN20" s="307" t="str">
        <f t="shared" si="328"/>
        <v/>
      </c>
      <c r="AO20" s="56">
        <f t="shared" si="329"/>
        <v>7</v>
      </c>
      <c r="AP20" s="53" t="str">
        <f t="shared" si="33"/>
        <v>5</v>
      </c>
      <c r="AQ20" s="181">
        <f t="shared" si="34"/>
        <v>5</v>
      </c>
      <c r="AR20" s="181">
        <f t="shared" si="35"/>
        <v>12</v>
      </c>
      <c r="AS20" s="181">
        <f t="shared" si="36"/>
        <v>17</v>
      </c>
      <c r="AT20" s="130">
        <v>266</v>
      </c>
      <c r="AU20" s="55" t="str">
        <f t="shared" si="37"/>
        <v/>
      </c>
      <c r="AV20" s="53" t="str">
        <f t="shared" si="38"/>
        <v/>
      </c>
      <c r="AW20" s="53" t="str">
        <f t="shared" si="39"/>
        <v/>
      </c>
      <c r="AX20" s="53" t="str">
        <f t="shared" si="40"/>
        <v/>
      </c>
      <c r="AY20" s="54" t="str">
        <f t="shared" si="41"/>
        <v/>
      </c>
      <c r="AZ20" s="52">
        <f t="shared" si="42"/>
        <v>266</v>
      </c>
      <c r="BA20" s="53">
        <f t="shared" si="43"/>
        <v>3</v>
      </c>
      <c r="BB20" s="53" t="str">
        <f t="shared" si="44"/>
        <v/>
      </c>
      <c r="BC20" s="55">
        <f t="shared" si="45"/>
        <v>20</v>
      </c>
      <c r="BD20" s="54">
        <f t="shared" si="46"/>
        <v>20</v>
      </c>
      <c r="BE20" s="52" t="str">
        <f t="shared" si="47"/>
        <v/>
      </c>
      <c r="BF20" s="53" t="str">
        <f t="shared" si="48"/>
        <v/>
      </c>
      <c r="BG20" s="53" t="str">
        <f t="shared" si="49"/>
        <v/>
      </c>
      <c r="BH20" s="53" t="str">
        <f t="shared" si="50"/>
        <v/>
      </c>
      <c r="BI20" s="54" t="str">
        <f t="shared" si="51"/>
        <v/>
      </c>
      <c r="BJ20" s="52" t="str">
        <f t="shared" si="52"/>
        <v/>
      </c>
      <c r="BK20" s="53" t="str">
        <f t="shared" si="53"/>
        <v/>
      </c>
      <c r="BL20" s="53" t="str">
        <f t="shared" si="54"/>
        <v/>
      </c>
      <c r="BM20" s="53" t="str">
        <f t="shared" si="55"/>
        <v/>
      </c>
      <c r="BN20" s="54" t="str">
        <f t="shared" si="56"/>
        <v/>
      </c>
      <c r="BO20" s="52" t="str">
        <f t="shared" si="57"/>
        <v/>
      </c>
      <c r="BP20" s="53" t="str">
        <f t="shared" si="58"/>
        <v/>
      </c>
      <c r="BQ20" s="53" t="str">
        <f t="shared" si="59"/>
        <v/>
      </c>
      <c r="BR20" s="53" t="str">
        <f t="shared" si="60"/>
        <v/>
      </c>
      <c r="BS20" s="54" t="str">
        <f t="shared" si="61"/>
        <v/>
      </c>
      <c r="BT20" s="52" t="str">
        <f t="shared" si="62"/>
        <v/>
      </c>
      <c r="BU20" s="53" t="str">
        <f t="shared" si="63"/>
        <v/>
      </c>
      <c r="BV20" s="53" t="str">
        <f t="shared" si="64"/>
        <v/>
      </c>
      <c r="BW20" s="53" t="str">
        <f t="shared" si="65"/>
        <v/>
      </c>
      <c r="BX20" s="54" t="str">
        <f t="shared" si="66"/>
        <v/>
      </c>
      <c r="BY20" s="56">
        <f t="shared" si="67"/>
        <v>7</v>
      </c>
      <c r="BZ20" s="53" t="str">
        <f t="shared" si="68"/>
        <v>3</v>
      </c>
      <c r="CA20" s="181">
        <f t="shared" si="69"/>
        <v>5</v>
      </c>
      <c r="CB20" s="181">
        <f t="shared" si="70"/>
        <v>20</v>
      </c>
      <c r="CC20" s="181">
        <f t="shared" si="71"/>
        <v>25</v>
      </c>
      <c r="CD20" s="130">
        <v>279</v>
      </c>
      <c r="CE20" s="55" t="str">
        <f t="shared" si="72"/>
        <v/>
      </c>
      <c r="CF20" s="53" t="str">
        <f t="shared" si="73"/>
        <v/>
      </c>
      <c r="CG20" s="53" t="str">
        <f t="shared" si="74"/>
        <v/>
      </c>
      <c r="CH20" s="53" t="str">
        <f t="shared" si="75"/>
        <v/>
      </c>
      <c r="CI20" s="54" t="str">
        <f t="shared" si="76"/>
        <v/>
      </c>
      <c r="CJ20" s="52">
        <f t="shared" si="77"/>
        <v>279</v>
      </c>
      <c r="CK20" s="53">
        <f t="shared" si="78"/>
        <v>2</v>
      </c>
      <c r="CL20" s="53" t="str">
        <f t="shared" si="79"/>
        <v/>
      </c>
      <c r="CM20" s="55">
        <f t="shared" si="80"/>
        <v>25</v>
      </c>
      <c r="CN20" s="54">
        <f t="shared" si="81"/>
        <v>25</v>
      </c>
      <c r="CO20" s="52" t="str">
        <f t="shared" si="82"/>
        <v/>
      </c>
      <c r="CP20" s="53" t="str">
        <f t="shared" si="83"/>
        <v/>
      </c>
      <c r="CQ20" s="53" t="str">
        <f>IF(IF(CP20&lt;&gt;"",IF(MAX(COUNTIF($CP20:$CP$90,$CP$6:$CP$90))&gt;1,"x",""),"")&lt;&gt;"",CP20+1,"")</f>
        <v/>
      </c>
      <c r="CR20" s="53" t="str">
        <f t="shared" si="84"/>
        <v/>
      </c>
      <c r="CS20" s="54" t="str">
        <f t="shared" si="85"/>
        <v/>
      </c>
      <c r="CT20" s="52" t="str">
        <f t="shared" si="86"/>
        <v/>
      </c>
      <c r="CU20" s="53" t="str">
        <f t="shared" si="87"/>
        <v/>
      </c>
      <c r="CV20" s="53" t="str">
        <f t="shared" si="88"/>
        <v/>
      </c>
      <c r="CW20" s="53" t="str">
        <f t="shared" si="89"/>
        <v/>
      </c>
      <c r="CX20" s="54" t="str">
        <f t="shared" si="90"/>
        <v/>
      </c>
      <c r="CY20" s="52" t="str">
        <f t="shared" si="91"/>
        <v/>
      </c>
      <c r="CZ20" s="53" t="str">
        <f t="shared" si="92"/>
        <v/>
      </c>
      <c r="DA20" s="53" t="str">
        <f t="shared" si="93"/>
        <v/>
      </c>
      <c r="DB20" s="53" t="str">
        <f t="shared" si="94"/>
        <v/>
      </c>
      <c r="DC20" s="54" t="str">
        <f t="shared" si="95"/>
        <v/>
      </c>
      <c r="DD20" s="52" t="str">
        <f t="shared" si="96"/>
        <v/>
      </c>
      <c r="DE20" s="53" t="str">
        <f t="shared" si="97"/>
        <v/>
      </c>
      <c r="DF20" s="53" t="str">
        <f t="shared" si="98"/>
        <v/>
      </c>
      <c r="DG20" s="53" t="str">
        <f t="shared" si="99"/>
        <v/>
      </c>
      <c r="DH20" s="54" t="str">
        <f t="shared" si="100"/>
        <v/>
      </c>
      <c r="DI20" s="56">
        <f t="shared" si="101"/>
        <v>7</v>
      </c>
      <c r="DJ20" s="53" t="str">
        <f t="shared" si="102"/>
        <v>2</v>
      </c>
      <c r="DK20" s="53">
        <f t="shared" si="103"/>
        <v>5</v>
      </c>
      <c r="DL20" s="181">
        <f t="shared" si="104"/>
        <v>25</v>
      </c>
      <c r="DM20" s="181">
        <f t="shared" si="105"/>
        <v>30</v>
      </c>
      <c r="DN20" s="130">
        <v>37</v>
      </c>
      <c r="DO20" s="53" t="str">
        <f t="shared" si="106"/>
        <v/>
      </c>
      <c r="DP20" s="53" t="str">
        <f t="shared" si="107"/>
        <v/>
      </c>
      <c r="DQ20" s="53" t="str">
        <f t="shared" si="108"/>
        <v/>
      </c>
      <c r="DR20" s="53" t="str">
        <f t="shared" si="109"/>
        <v/>
      </c>
      <c r="DS20" s="54" t="str">
        <f t="shared" si="110"/>
        <v/>
      </c>
      <c r="DT20" s="52">
        <f t="shared" si="111"/>
        <v>37</v>
      </c>
      <c r="DU20" s="53">
        <f t="shared" si="112"/>
        <v>5</v>
      </c>
      <c r="DV20" s="53" t="str">
        <f t="shared" si="113"/>
        <v/>
      </c>
      <c r="DW20" s="55">
        <f t="shared" si="114"/>
        <v>0</v>
      </c>
      <c r="DX20" s="54">
        <f t="shared" si="115"/>
        <v>0</v>
      </c>
      <c r="DY20" s="52" t="str">
        <f t="shared" si="116"/>
        <v/>
      </c>
      <c r="DZ20" s="53" t="str">
        <f t="shared" si="117"/>
        <v/>
      </c>
      <c r="EA20" s="53" t="str">
        <f t="shared" si="118"/>
        <v/>
      </c>
      <c r="EB20" s="53" t="str">
        <f t="shared" si="119"/>
        <v/>
      </c>
      <c r="EC20" s="54" t="str">
        <f t="shared" si="120"/>
        <v/>
      </c>
      <c r="ED20" s="52" t="str">
        <f t="shared" si="121"/>
        <v/>
      </c>
      <c r="EE20" s="53" t="str">
        <f t="shared" si="122"/>
        <v/>
      </c>
      <c r="EF20" s="53" t="str">
        <f t="shared" si="123"/>
        <v/>
      </c>
      <c r="EG20" s="53" t="str">
        <f t="shared" si="124"/>
        <v/>
      </c>
      <c r="EH20" s="54" t="str">
        <f t="shared" si="125"/>
        <v/>
      </c>
      <c r="EI20" s="52" t="str">
        <f t="shared" si="126"/>
        <v/>
      </c>
      <c r="EJ20" s="53" t="str">
        <f t="shared" si="127"/>
        <v/>
      </c>
      <c r="EK20" s="53" t="str">
        <f t="shared" si="128"/>
        <v/>
      </c>
      <c r="EL20" s="53" t="str">
        <f t="shared" si="129"/>
        <v/>
      </c>
      <c r="EM20" s="54" t="str">
        <f t="shared" si="130"/>
        <v/>
      </c>
      <c r="EN20" s="52" t="str">
        <f t="shared" si="131"/>
        <v/>
      </c>
      <c r="EO20" s="53" t="str">
        <f t="shared" si="132"/>
        <v/>
      </c>
      <c r="EP20" s="53" t="str">
        <f t="shared" si="133"/>
        <v/>
      </c>
      <c r="EQ20" s="53" t="str">
        <f t="shared" si="134"/>
        <v/>
      </c>
      <c r="ER20" s="54" t="str">
        <f t="shared" si="135"/>
        <v/>
      </c>
      <c r="ES20" s="58">
        <f t="shared" si="136"/>
        <v>6</v>
      </c>
      <c r="ET20" s="53" t="str">
        <f t="shared" si="137"/>
        <v>5</v>
      </c>
      <c r="EU20" s="181">
        <f t="shared" si="138"/>
        <v>5</v>
      </c>
      <c r="EV20" s="181">
        <f t="shared" si="139"/>
        <v>0</v>
      </c>
      <c r="EW20" s="181">
        <f t="shared" si="140"/>
        <v>5</v>
      </c>
      <c r="EX20" s="130">
        <v>90</v>
      </c>
      <c r="EY20" s="53" t="str">
        <f t="shared" si="141"/>
        <v/>
      </c>
      <c r="EZ20" s="53" t="str">
        <f t="shared" si="142"/>
        <v/>
      </c>
      <c r="FA20" s="53" t="str">
        <f t="shared" si="143"/>
        <v/>
      </c>
      <c r="FB20" s="53" t="str">
        <f t="shared" si="144"/>
        <v/>
      </c>
      <c r="FC20" s="57" t="str">
        <f t="shared" si="145"/>
        <v/>
      </c>
      <c r="FD20" s="52">
        <f t="shared" si="146"/>
        <v>90</v>
      </c>
      <c r="FE20" s="53">
        <f t="shared" si="147"/>
        <v>5</v>
      </c>
      <c r="FF20" s="53" t="str">
        <f t="shared" si="148"/>
        <v/>
      </c>
      <c r="FG20" s="55">
        <f t="shared" si="149"/>
        <v>12</v>
      </c>
      <c r="FH20" s="57">
        <f t="shared" si="150"/>
        <v>12</v>
      </c>
      <c r="FI20" s="52" t="str">
        <f t="shared" si="151"/>
        <v/>
      </c>
      <c r="FJ20" s="53" t="str">
        <f t="shared" si="152"/>
        <v/>
      </c>
      <c r="FK20" s="53" t="str">
        <f t="shared" si="153"/>
        <v/>
      </c>
      <c r="FL20" s="53" t="str">
        <f t="shared" si="154"/>
        <v/>
      </c>
      <c r="FM20" s="57" t="str">
        <f t="shared" si="155"/>
        <v/>
      </c>
      <c r="FN20" s="52" t="str">
        <f t="shared" si="156"/>
        <v/>
      </c>
      <c r="FO20" s="53" t="str">
        <f t="shared" si="157"/>
        <v/>
      </c>
      <c r="FP20" s="53" t="str">
        <f t="shared" si="158"/>
        <v/>
      </c>
      <c r="FQ20" s="53" t="str">
        <f t="shared" si="159"/>
        <v/>
      </c>
      <c r="FR20" s="57" t="str">
        <f t="shared" si="160"/>
        <v/>
      </c>
      <c r="FS20" s="52" t="str">
        <f t="shared" si="161"/>
        <v/>
      </c>
      <c r="FT20" s="53" t="str">
        <f t="shared" si="162"/>
        <v/>
      </c>
      <c r="FU20" s="53" t="str">
        <f t="shared" si="163"/>
        <v/>
      </c>
      <c r="FV20" s="53" t="str">
        <f t="shared" si="164"/>
        <v/>
      </c>
      <c r="FW20" s="57" t="str">
        <f t="shared" si="165"/>
        <v/>
      </c>
      <c r="FX20" s="52" t="str">
        <f t="shared" si="166"/>
        <v/>
      </c>
      <c r="FY20" s="53" t="str">
        <f t="shared" si="167"/>
        <v/>
      </c>
      <c r="FZ20" s="53" t="str">
        <f t="shared" si="168"/>
        <v/>
      </c>
      <c r="GA20" s="53" t="str">
        <f t="shared" si="169"/>
        <v/>
      </c>
      <c r="GB20" s="57" t="str">
        <f t="shared" si="170"/>
        <v/>
      </c>
      <c r="GC20" s="58">
        <f t="shared" si="171"/>
        <v>6</v>
      </c>
      <c r="GD20" s="53" t="str">
        <f t="shared" si="172"/>
        <v>5</v>
      </c>
      <c r="GE20" s="181">
        <f t="shared" si="173"/>
        <v>5</v>
      </c>
      <c r="GF20" s="181">
        <f t="shared" si="174"/>
        <v>12</v>
      </c>
      <c r="GG20" s="181">
        <f t="shared" si="175"/>
        <v>17</v>
      </c>
      <c r="GH20" s="130">
        <v>28</v>
      </c>
      <c r="GI20" s="53" t="str">
        <f t="shared" si="176"/>
        <v/>
      </c>
      <c r="GJ20" s="53" t="str">
        <f t="shared" si="177"/>
        <v/>
      </c>
      <c r="GK20" s="53" t="str">
        <f t="shared" si="178"/>
        <v/>
      </c>
      <c r="GL20" s="53" t="str">
        <f t="shared" si="179"/>
        <v/>
      </c>
      <c r="GM20" s="54" t="str">
        <f t="shared" si="180"/>
        <v/>
      </c>
      <c r="GN20" s="52">
        <f t="shared" si="181"/>
        <v>28</v>
      </c>
      <c r="GO20" s="53">
        <f t="shared" si="182"/>
        <v>6</v>
      </c>
      <c r="GP20" s="53" t="str">
        <f t="shared" si="183"/>
        <v/>
      </c>
      <c r="GQ20" s="55">
        <f t="shared" si="184"/>
        <v>0</v>
      </c>
      <c r="GR20" s="54">
        <f t="shared" si="185"/>
        <v>0</v>
      </c>
      <c r="GS20" s="52" t="str">
        <f t="shared" si="186"/>
        <v/>
      </c>
      <c r="GT20" s="53" t="str">
        <f t="shared" si="187"/>
        <v/>
      </c>
      <c r="GU20" s="53" t="str">
        <f t="shared" si="188"/>
        <v/>
      </c>
      <c r="GV20" s="53" t="str">
        <f t="shared" si="189"/>
        <v/>
      </c>
      <c r="GW20" s="54" t="str">
        <f t="shared" si="190"/>
        <v/>
      </c>
      <c r="GX20" s="52" t="str">
        <f t="shared" si="191"/>
        <v/>
      </c>
      <c r="GY20" s="53" t="str">
        <f t="shared" si="192"/>
        <v/>
      </c>
      <c r="GZ20" s="53" t="str">
        <f t="shared" si="193"/>
        <v/>
      </c>
      <c r="HA20" s="53" t="str">
        <f t="shared" si="194"/>
        <v/>
      </c>
      <c r="HB20" s="54" t="str">
        <f t="shared" si="195"/>
        <v/>
      </c>
      <c r="HC20" s="52" t="str">
        <f t="shared" si="196"/>
        <v/>
      </c>
      <c r="HD20" s="53" t="str">
        <f t="shared" si="197"/>
        <v/>
      </c>
      <c r="HE20" s="53" t="str">
        <f t="shared" si="198"/>
        <v/>
      </c>
      <c r="HF20" s="53" t="str">
        <f t="shared" si="199"/>
        <v/>
      </c>
      <c r="HG20" s="54" t="str">
        <f t="shared" si="200"/>
        <v/>
      </c>
      <c r="HH20" s="52" t="str">
        <f t="shared" si="201"/>
        <v/>
      </c>
      <c r="HI20" s="53" t="str">
        <f t="shared" si="202"/>
        <v/>
      </c>
      <c r="HJ20" s="53" t="str">
        <f t="shared" si="203"/>
        <v/>
      </c>
      <c r="HK20" s="53" t="str">
        <f t="shared" si="204"/>
        <v/>
      </c>
      <c r="HL20" s="54" t="str">
        <f t="shared" si="205"/>
        <v/>
      </c>
      <c r="HM20" s="58">
        <f t="shared" si="206"/>
        <v>6</v>
      </c>
      <c r="HN20" s="53" t="str">
        <f t="shared" si="207"/>
        <v>6</v>
      </c>
      <c r="HO20" s="181">
        <f t="shared" si="208"/>
        <v>5</v>
      </c>
      <c r="HP20" s="181">
        <f t="shared" si="209"/>
        <v>0</v>
      </c>
      <c r="HQ20" s="181">
        <f t="shared" si="210"/>
        <v>5</v>
      </c>
      <c r="HR20" s="130">
        <v>1</v>
      </c>
      <c r="HS20" s="53" t="str">
        <f t="shared" si="211"/>
        <v/>
      </c>
      <c r="HT20" s="53" t="str">
        <f t="shared" si="212"/>
        <v/>
      </c>
      <c r="HU20" s="53" t="str">
        <f t="shared" si="213"/>
        <v/>
      </c>
      <c r="HV20" s="53" t="str">
        <f t="shared" si="331"/>
        <v/>
      </c>
      <c r="HW20" s="54" t="str">
        <f t="shared" si="332"/>
        <v/>
      </c>
      <c r="HX20" s="52">
        <f t="shared" si="216"/>
        <v>1</v>
      </c>
      <c r="HY20" s="53">
        <f t="shared" si="217"/>
        <v>6</v>
      </c>
      <c r="HZ20" s="53" t="str">
        <f t="shared" si="218"/>
        <v/>
      </c>
      <c r="IA20" s="55">
        <f t="shared" si="333"/>
        <v>0</v>
      </c>
      <c r="IB20" s="54">
        <f t="shared" si="334"/>
        <v>0</v>
      </c>
      <c r="IC20" s="52" t="str">
        <f t="shared" si="221"/>
        <v/>
      </c>
      <c r="ID20" s="53" t="str">
        <f t="shared" si="222"/>
        <v/>
      </c>
      <c r="IE20" s="53" t="str">
        <f t="shared" si="223"/>
        <v/>
      </c>
      <c r="IF20" s="53" t="str">
        <f t="shared" si="224"/>
        <v/>
      </c>
      <c r="IG20" s="54" t="str">
        <f t="shared" si="225"/>
        <v/>
      </c>
      <c r="IH20" s="52" t="str">
        <f t="shared" si="226"/>
        <v/>
      </c>
      <c r="II20" s="53" t="str">
        <f t="shared" si="227"/>
        <v/>
      </c>
      <c r="IJ20" s="53" t="str">
        <f t="shared" si="228"/>
        <v/>
      </c>
      <c r="IK20" s="53" t="str">
        <f t="shared" si="335"/>
        <v/>
      </c>
      <c r="IL20" s="54" t="str">
        <f t="shared" si="336"/>
        <v/>
      </c>
      <c r="IM20" s="52" t="str">
        <f t="shared" si="231"/>
        <v/>
      </c>
      <c r="IN20" s="53" t="str">
        <f t="shared" si="232"/>
        <v/>
      </c>
      <c r="IO20" s="53" t="str">
        <f t="shared" si="233"/>
        <v/>
      </c>
      <c r="IP20" s="53" t="str">
        <f t="shared" si="337"/>
        <v/>
      </c>
      <c r="IQ20" s="54" t="str">
        <f t="shared" si="338"/>
        <v/>
      </c>
      <c r="IR20" s="52" t="str">
        <f t="shared" si="236"/>
        <v/>
      </c>
      <c r="IS20" s="53" t="str">
        <f t="shared" si="237"/>
        <v/>
      </c>
      <c r="IT20" s="53" t="str">
        <f t="shared" si="238"/>
        <v/>
      </c>
      <c r="IU20" s="53" t="str">
        <f t="shared" si="339"/>
        <v/>
      </c>
      <c r="IV20" s="54" t="str">
        <f t="shared" si="340"/>
        <v/>
      </c>
      <c r="IW20" s="58">
        <f t="shared" si="241"/>
        <v>7</v>
      </c>
      <c r="IX20" s="53" t="str">
        <f t="shared" si="242"/>
        <v>6</v>
      </c>
      <c r="IY20" s="181">
        <f t="shared" si="243"/>
        <v>5</v>
      </c>
      <c r="IZ20" s="181">
        <f t="shared" si="244"/>
        <v>0</v>
      </c>
      <c r="JA20" s="181">
        <f t="shared" si="245"/>
        <v>5</v>
      </c>
      <c r="JB20" s="130"/>
      <c r="JC20" s="53" t="str">
        <f t="shared" si="246"/>
        <v/>
      </c>
      <c r="JD20" s="53" t="str">
        <f t="shared" si="247"/>
        <v/>
      </c>
      <c r="JE20" s="53" t="str">
        <f t="shared" si="248"/>
        <v/>
      </c>
      <c r="JF20" s="53" t="str">
        <f t="shared" si="249"/>
        <v/>
      </c>
      <c r="JG20" s="54" t="str">
        <f t="shared" si="250"/>
        <v/>
      </c>
      <c r="JH20" s="52" t="str">
        <f t="shared" si="251"/>
        <v/>
      </c>
      <c r="JI20" s="53" t="str">
        <f t="shared" si="252"/>
        <v/>
      </c>
      <c r="JJ20" s="53" t="str">
        <f t="shared" si="253"/>
        <v/>
      </c>
      <c r="JK20" s="55" t="str">
        <f t="shared" si="254"/>
        <v/>
      </c>
      <c r="JL20" s="54" t="str">
        <f t="shared" si="255"/>
        <v/>
      </c>
      <c r="JM20" s="52" t="str">
        <f t="shared" si="256"/>
        <v/>
      </c>
      <c r="JN20" s="53" t="str">
        <f t="shared" si="257"/>
        <v/>
      </c>
      <c r="JO20" s="53" t="str">
        <f t="shared" si="258"/>
        <v/>
      </c>
      <c r="JP20" s="53" t="str">
        <f t="shared" si="259"/>
        <v/>
      </c>
      <c r="JQ20" s="54" t="str">
        <f t="shared" si="260"/>
        <v/>
      </c>
      <c r="JR20" s="52" t="str">
        <f t="shared" si="261"/>
        <v/>
      </c>
      <c r="JS20" s="53" t="str">
        <f t="shared" si="262"/>
        <v/>
      </c>
      <c r="JT20" s="53" t="str">
        <f t="shared" si="263"/>
        <v/>
      </c>
      <c r="JU20" s="53" t="str">
        <f t="shared" si="264"/>
        <v/>
      </c>
      <c r="JV20" s="54" t="str">
        <f t="shared" si="265"/>
        <v/>
      </c>
      <c r="JW20" s="52" t="str">
        <f t="shared" si="266"/>
        <v/>
      </c>
      <c r="JX20" s="53" t="str">
        <f t="shared" si="267"/>
        <v/>
      </c>
      <c r="JY20" s="53" t="str">
        <f t="shared" si="268"/>
        <v/>
      </c>
      <c r="JZ20" s="53" t="str">
        <f t="shared" si="269"/>
        <v/>
      </c>
      <c r="KA20" s="54" t="str">
        <f t="shared" si="270"/>
        <v/>
      </c>
      <c r="KB20" s="52" t="str">
        <f t="shared" si="271"/>
        <v/>
      </c>
      <c r="KC20" s="53" t="str">
        <f t="shared" si="272"/>
        <v/>
      </c>
      <c r="KD20" s="53" t="str">
        <f t="shared" si="273"/>
        <v/>
      </c>
      <c r="KE20" s="53" t="str">
        <f t="shared" si="274"/>
        <v/>
      </c>
      <c r="KF20" s="54" t="str">
        <f t="shared" si="275"/>
        <v/>
      </c>
      <c r="KG20" s="58">
        <f t="shared" si="276"/>
        <v>3</v>
      </c>
      <c r="KH20" s="53" t="str">
        <f t="shared" si="277"/>
        <v/>
      </c>
      <c r="KI20" s="181" t="str">
        <f t="shared" si="278"/>
        <v/>
      </c>
      <c r="KJ20" s="181">
        <f t="shared" si="279"/>
        <v>0</v>
      </c>
      <c r="KK20" s="127" t="str">
        <f t="shared" si="280"/>
        <v/>
      </c>
      <c r="KL20" s="86"/>
      <c r="KM20" s="313">
        <f t="shared" si="281"/>
        <v>0</v>
      </c>
      <c r="KN20" s="60">
        <f t="shared" si="282"/>
        <v>104</v>
      </c>
      <c r="KO20" s="201"/>
      <c r="KP20" s="61">
        <f t="shared" si="283"/>
        <v>104</v>
      </c>
      <c r="KQ20" s="61" t="str">
        <f t="shared" si="284"/>
        <v/>
      </c>
      <c r="KR20" s="61">
        <f t="shared" si="285"/>
        <v>104</v>
      </c>
      <c r="KS20" s="61" t="str">
        <f t="shared" si="286"/>
        <v/>
      </c>
      <c r="KT20" s="61" t="str">
        <f t="shared" si="287"/>
        <v/>
      </c>
      <c r="KU20" s="61" t="str">
        <f t="shared" si="288"/>
        <v/>
      </c>
      <c r="KV20" s="61" t="str">
        <f t="shared" si="289"/>
        <v/>
      </c>
      <c r="KW20" s="62">
        <f t="shared" si="290"/>
        <v>4</v>
      </c>
      <c r="KX20" s="84"/>
      <c r="KY20" s="59">
        <f t="shared" si="291"/>
        <v>0</v>
      </c>
      <c r="KZ20" s="60">
        <f t="shared" si="292"/>
        <v>104</v>
      </c>
      <c r="LA20" s="201"/>
      <c r="LB20" s="61">
        <f t="shared" si="293"/>
        <v>104</v>
      </c>
      <c r="LC20" s="61" t="str">
        <f t="shared" si="294"/>
        <v/>
      </c>
      <c r="LD20" s="61">
        <f t="shared" si="295"/>
        <v>104</v>
      </c>
      <c r="LE20" s="61" t="str">
        <f t="shared" si="296"/>
        <v/>
      </c>
      <c r="LF20" s="148">
        <f t="shared" si="297"/>
        <v>4</v>
      </c>
      <c r="LG20" s="87"/>
      <c r="LH20" s="185">
        <f t="shared" si="298"/>
        <v>7</v>
      </c>
      <c r="LI20" s="87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</row>
    <row r="21" spans="1:382" s="1" customFormat="1" ht="15" x14ac:dyDescent="0.2">
      <c r="A21" s="35"/>
      <c r="B21" s="45">
        <v>16</v>
      </c>
      <c r="C21" s="46" t="s">
        <v>79</v>
      </c>
      <c r="D21" s="47" t="s">
        <v>192</v>
      </c>
      <c r="E21" s="50">
        <v>16453</v>
      </c>
      <c r="F21" s="160">
        <v>212</v>
      </c>
      <c r="G21" s="49" t="s">
        <v>100</v>
      </c>
      <c r="H21" s="50" t="str">
        <f t="shared" si="0"/>
        <v>Production Modified</v>
      </c>
      <c r="I21" s="186">
        <f t="shared" si="1"/>
        <v>85</v>
      </c>
      <c r="J21" s="179"/>
      <c r="K21" s="149" t="str">
        <f t="shared" si="299"/>
        <v/>
      </c>
      <c r="L21" s="150" t="str">
        <f t="shared" si="300"/>
        <v/>
      </c>
      <c r="M21" s="150" t="str">
        <f t="shared" si="301"/>
        <v/>
      </c>
      <c r="N21" s="150" t="str">
        <f t="shared" si="302"/>
        <v/>
      </c>
      <c r="O21" s="150" t="str">
        <f t="shared" si="303"/>
        <v/>
      </c>
      <c r="P21" s="149" t="str">
        <f t="shared" si="304"/>
        <v/>
      </c>
      <c r="Q21" s="150" t="str">
        <f t="shared" si="305"/>
        <v/>
      </c>
      <c r="R21" s="150" t="str">
        <f t="shared" si="306"/>
        <v/>
      </c>
      <c r="S21" s="150" t="str">
        <f t="shared" si="307"/>
        <v/>
      </c>
      <c r="T21" s="150" t="str">
        <f t="shared" si="308"/>
        <v/>
      </c>
      <c r="U21" s="149" t="str">
        <f t="shared" si="309"/>
        <v/>
      </c>
      <c r="V21" s="150" t="str">
        <f t="shared" si="310"/>
        <v/>
      </c>
      <c r="W21" s="150" t="str">
        <f t="shared" si="311"/>
        <v/>
      </c>
      <c r="X21" s="150" t="str">
        <f t="shared" si="312"/>
        <v/>
      </c>
      <c r="Y21" s="150" t="str">
        <f t="shared" si="313"/>
        <v/>
      </c>
      <c r="Z21" s="149" t="str">
        <f t="shared" si="314"/>
        <v/>
      </c>
      <c r="AA21" s="150" t="str">
        <f t="shared" si="315"/>
        <v/>
      </c>
      <c r="AB21" s="150" t="str">
        <f t="shared" si="316"/>
        <v/>
      </c>
      <c r="AC21" s="150" t="str">
        <f t="shared" si="317"/>
        <v/>
      </c>
      <c r="AD21" s="150" t="str">
        <f t="shared" si="318"/>
        <v/>
      </c>
      <c r="AE21" s="149" t="str">
        <f t="shared" si="319"/>
        <v/>
      </c>
      <c r="AF21" s="150" t="str">
        <f t="shared" si="320"/>
        <v/>
      </c>
      <c r="AG21" s="150" t="str">
        <f t="shared" si="321"/>
        <v/>
      </c>
      <c r="AH21" s="150" t="str">
        <f t="shared" si="322"/>
        <v/>
      </c>
      <c r="AI21" s="150" t="str">
        <f t="shared" si="323"/>
        <v/>
      </c>
      <c r="AJ21" s="149" t="str">
        <f t="shared" si="324"/>
        <v/>
      </c>
      <c r="AK21" s="150" t="str">
        <f t="shared" si="325"/>
        <v/>
      </c>
      <c r="AL21" s="150" t="str">
        <f t="shared" si="326"/>
        <v/>
      </c>
      <c r="AM21" s="150" t="str">
        <f t="shared" si="327"/>
        <v/>
      </c>
      <c r="AN21" s="307" t="str">
        <f t="shared" si="328"/>
        <v/>
      </c>
      <c r="AO21" s="56">
        <f t="shared" si="329"/>
        <v>7</v>
      </c>
      <c r="AP21" s="53" t="str">
        <f t="shared" si="33"/>
        <v/>
      </c>
      <c r="AQ21" s="181" t="str">
        <f t="shared" si="34"/>
        <v/>
      </c>
      <c r="AR21" s="181">
        <f t="shared" si="35"/>
        <v>0</v>
      </c>
      <c r="AS21" s="181" t="str">
        <f t="shared" si="36"/>
        <v/>
      </c>
      <c r="AT21" s="130"/>
      <c r="AU21" s="55" t="str">
        <f t="shared" si="37"/>
        <v/>
      </c>
      <c r="AV21" s="53" t="str">
        <f t="shared" si="38"/>
        <v/>
      </c>
      <c r="AW21" s="53" t="str">
        <f t="shared" si="39"/>
        <v/>
      </c>
      <c r="AX21" s="53" t="str">
        <f t="shared" si="40"/>
        <v/>
      </c>
      <c r="AY21" s="54" t="str">
        <f t="shared" si="41"/>
        <v/>
      </c>
      <c r="AZ21" s="52" t="str">
        <f t="shared" si="42"/>
        <v/>
      </c>
      <c r="BA21" s="53" t="str">
        <f t="shared" si="43"/>
        <v/>
      </c>
      <c r="BB21" s="53" t="str">
        <f t="shared" si="44"/>
        <v/>
      </c>
      <c r="BC21" s="55" t="str">
        <f t="shared" si="45"/>
        <v/>
      </c>
      <c r="BD21" s="54" t="str">
        <f t="shared" si="46"/>
        <v/>
      </c>
      <c r="BE21" s="52" t="str">
        <f t="shared" si="47"/>
        <v/>
      </c>
      <c r="BF21" s="53" t="str">
        <f t="shared" si="48"/>
        <v/>
      </c>
      <c r="BG21" s="53" t="str">
        <f t="shared" si="49"/>
        <v/>
      </c>
      <c r="BH21" s="53" t="str">
        <f t="shared" si="50"/>
        <v/>
      </c>
      <c r="BI21" s="54" t="str">
        <f t="shared" si="51"/>
        <v/>
      </c>
      <c r="BJ21" s="52" t="str">
        <f t="shared" si="52"/>
        <v/>
      </c>
      <c r="BK21" s="53" t="str">
        <f t="shared" si="53"/>
        <v/>
      </c>
      <c r="BL21" s="53" t="str">
        <f t="shared" si="54"/>
        <v/>
      </c>
      <c r="BM21" s="53" t="str">
        <f t="shared" si="55"/>
        <v/>
      </c>
      <c r="BN21" s="54" t="str">
        <f t="shared" si="56"/>
        <v/>
      </c>
      <c r="BO21" s="52" t="str">
        <f t="shared" si="57"/>
        <v/>
      </c>
      <c r="BP21" s="53" t="str">
        <f t="shared" si="58"/>
        <v/>
      </c>
      <c r="BQ21" s="53" t="str">
        <f t="shared" si="59"/>
        <v/>
      </c>
      <c r="BR21" s="53" t="str">
        <f t="shared" si="60"/>
        <v/>
      </c>
      <c r="BS21" s="54" t="str">
        <f t="shared" si="61"/>
        <v/>
      </c>
      <c r="BT21" s="52" t="str">
        <f t="shared" si="62"/>
        <v/>
      </c>
      <c r="BU21" s="53" t="str">
        <f t="shared" si="63"/>
        <v/>
      </c>
      <c r="BV21" s="53" t="str">
        <f t="shared" si="64"/>
        <v/>
      </c>
      <c r="BW21" s="53" t="str">
        <f t="shared" si="65"/>
        <v/>
      </c>
      <c r="BX21" s="54" t="str">
        <f t="shared" si="66"/>
        <v/>
      </c>
      <c r="BY21" s="56">
        <f t="shared" si="67"/>
        <v>7</v>
      </c>
      <c r="BZ21" s="53" t="str">
        <f t="shared" si="68"/>
        <v/>
      </c>
      <c r="CA21" s="181" t="str">
        <f t="shared" si="69"/>
        <v/>
      </c>
      <c r="CB21" s="181">
        <f t="shared" si="70"/>
        <v>0</v>
      </c>
      <c r="CC21" s="181" t="str">
        <f t="shared" si="71"/>
        <v/>
      </c>
      <c r="CD21" s="130"/>
      <c r="CE21" s="55" t="str">
        <f t="shared" si="72"/>
        <v/>
      </c>
      <c r="CF21" s="53" t="str">
        <f t="shared" si="73"/>
        <v/>
      </c>
      <c r="CG21" s="53" t="str">
        <f t="shared" si="74"/>
        <v/>
      </c>
      <c r="CH21" s="53" t="str">
        <f t="shared" si="75"/>
        <v/>
      </c>
      <c r="CI21" s="54" t="str">
        <f t="shared" si="76"/>
        <v/>
      </c>
      <c r="CJ21" s="52" t="str">
        <f t="shared" si="77"/>
        <v/>
      </c>
      <c r="CK21" s="53" t="str">
        <f t="shared" si="78"/>
        <v/>
      </c>
      <c r="CL21" s="53" t="str">
        <f t="shared" si="79"/>
        <v/>
      </c>
      <c r="CM21" s="55" t="str">
        <f t="shared" si="80"/>
        <v/>
      </c>
      <c r="CN21" s="54" t="str">
        <f t="shared" si="81"/>
        <v/>
      </c>
      <c r="CO21" s="52" t="str">
        <f t="shared" si="82"/>
        <v/>
      </c>
      <c r="CP21" s="53" t="str">
        <f t="shared" si="83"/>
        <v/>
      </c>
      <c r="CQ21" s="53" t="str">
        <f>IF(IF(CP21&lt;&gt;"",IF(MAX(COUNTIF($CP21:$CP$90,$CP$6:$CP$90))&gt;1,"x",""),"")&lt;&gt;"",CP21+1,"")</f>
        <v/>
      </c>
      <c r="CR21" s="53" t="str">
        <f t="shared" si="84"/>
        <v/>
      </c>
      <c r="CS21" s="54" t="str">
        <f t="shared" si="85"/>
        <v/>
      </c>
      <c r="CT21" s="52" t="str">
        <f t="shared" si="86"/>
        <v/>
      </c>
      <c r="CU21" s="53" t="str">
        <f t="shared" si="87"/>
        <v/>
      </c>
      <c r="CV21" s="53" t="str">
        <f t="shared" si="88"/>
        <v/>
      </c>
      <c r="CW21" s="53" t="str">
        <f t="shared" si="89"/>
        <v/>
      </c>
      <c r="CX21" s="54" t="str">
        <f t="shared" si="90"/>
        <v/>
      </c>
      <c r="CY21" s="52" t="str">
        <f t="shared" si="91"/>
        <v/>
      </c>
      <c r="CZ21" s="53" t="str">
        <f t="shared" si="92"/>
        <v/>
      </c>
      <c r="DA21" s="53" t="str">
        <f t="shared" si="93"/>
        <v/>
      </c>
      <c r="DB21" s="53" t="str">
        <f t="shared" si="94"/>
        <v/>
      </c>
      <c r="DC21" s="54" t="str">
        <f t="shared" si="95"/>
        <v/>
      </c>
      <c r="DD21" s="52" t="str">
        <f t="shared" si="96"/>
        <v/>
      </c>
      <c r="DE21" s="53" t="str">
        <f t="shared" si="97"/>
        <v/>
      </c>
      <c r="DF21" s="53" t="str">
        <f t="shared" si="98"/>
        <v/>
      </c>
      <c r="DG21" s="53" t="str">
        <f t="shared" si="99"/>
        <v/>
      </c>
      <c r="DH21" s="54" t="str">
        <f t="shared" si="100"/>
        <v/>
      </c>
      <c r="DI21" s="56">
        <f t="shared" si="101"/>
        <v>7</v>
      </c>
      <c r="DJ21" s="53" t="str">
        <f t="shared" si="102"/>
        <v/>
      </c>
      <c r="DK21" s="53" t="str">
        <f t="shared" si="103"/>
        <v/>
      </c>
      <c r="DL21" s="181">
        <f t="shared" si="104"/>
        <v>0</v>
      </c>
      <c r="DM21" s="181" t="str">
        <f t="shared" si="105"/>
        <v/>
      </c>
      <c r="DN21" s="130">
        <v>160</v>
      </c>
      <c r="DO21" s="53" t="str">
        <f t="shared" si="106"/>
        <v/>
      </c>
      <c r="DP21" s="53" t="str">
        <f t="shared" si="107"/>
        <v/>
      </c>
      <c r="DQ21" s="53" t="str">
        <f t="shared" si="108"/>
        <v/>
      </c>
      <c r="DR21" s="53" t="str">
        <f t="shared" si="109"/>
        <v/>
      </c>
      <c r="DS21" s="54" t="str">
        <f t="shared" si="110"/>
        <v/>
      </c>
      <c r="DT21" s="52">
        <f t="shared" si="111"/>
        <v>160</v>
      </c>
      <c r="DU21" s="53">
        <f t="shared" si="112"/>
        <v>4</v>
      </c>
      <c r="DV21" s="53" t="str">
        <f t="shared" si="113"/>
        <v/>
      </c>
      <c r="DW21" s="55">
        <f t="shared" si="114"/>
        <v>16</v>
      </c>
      <c r="DX21" s="54">
        <f t="shared" si="115"/>
        <v>16</v>
      </c>
      <c r="DY21" s="52" t="str">
        <f t="shared" si="116"/>
        <v/>
      </c>
      <c r="DZ21" s="53" t="str">
        <f t="shared" si="117"/>
        <v/>
      </c>
      <c r="EA21" s="53" t="str">
        <f t="shared" si="118"/>
        <v/>
      </c>
      <c r="EB21" s="53" t="str">
        <f t="shared" si="119"/>
        <v/>
      </c>
      <c r="EC21" s="54" t="str">
        <f t="shared" si="120"/>
        <v/>
      </c>
      <c r="ED21" s="52" t="str">
        <f t="shared" si="121"/>
        <v/>
      </c>
      <c r="EE21" s="53" t="str">
        <f t="shared" si="122"/>
        <v/>
      </c>
      <c r="EF21" s="53" t="str">
        <f t="shared" si="123"/>
        <v/>
      </c>
      <c r="EG21" s="53" t="str">
        <f t="shared" si="124"/>
        <v/>
      </c>
      <c r="EH21" s="54" t="str">
        <f t="shared" si="125"/>
        <v/>
      </c>
      <c r="EI21" s="52" t="str">
        <f t="shared" si="126"/>
        <v/>
      </c>
      <c r="EJ21" s="53" t="str">
        <f t="shared" si="127"/>
        <v/>
      </c>
      <c r="EK21" s="53" t="str">
        <f t="shared" si="128"/>
        <v/>
      </c>
      <c r="EL21" s="53" t="str">
        <f t="shared" si="129"/>
        <v/>
      </c>
      <c r="EM21" s="54" t="str">
        <f t="shared" si="130"/>
        <v/>
      </c>
      <c r="EN21" s="52" t="str">
        <f t="shared" si="131"/>
        <v/>
      </c>
      <c r="EO21" s="53" t="str">
        <f t="shared" si="132"/>
        <v/>
      </c>
      <c r="EP21" s="53" t="str">
        <f t="shared" si="133"/>
        <v/>
      </c>
      <c r="EQ21" s="53" t="str">
        <f t="shared" si="134"/>
        <v/>
      </c>
      <c r="ER21" s="54" t="str">
        <f t="shared" si="135"/>
        <v/>
      </c>
      <c r="ES21" s="58">
        <f t="shared" si="136"/>
        <v>6</v>
      </c>
      <c r="ET21" s="53" t="str">
        <f t="shared" si="137"/>
        <v>4</v>
      </c>
      <c r="EU21" s="181">
        <f t="shared" si="138"/>
        <v>5</v>
      </c>
      <c r="EV21" s="181">
        <f t="shared" si="139"/>
        <v>16</v>
      </c>
      <c r="EW21" s="181">
        <f t="shared" si="140"/>
        <v>21</v>
      </c>
      <c r="EX21" s="130">
        <v>101</v>
      </c>
      <c r="EY21" s="53" t="str">
        <f t="shared" si="141"/>
        <v/>
      </c>
      <c r="EZ21" s="53" t="str">
        <f t="shared" si="142"/>
        <v/>
      </c>
      <c r="FA21" s="53" t="str">
        <f t="shared" si="143"/>
        <v/>
      </c>
      <c r="FB21" s="53" t="str">
        <f t="shared" si="144"/>
        <v/>
      </c>
      <c r="FC21" s="57" t="str">
        <f t="shared" si="145"/>
        <v/>
      </c>
      <c r="FD21" s="52">
        <f t="shared" si="146"/>
        <v>101</v>
      </c>
      <c r="FE21" s="53">
        <f t="shared" si="147"/>
        <v>4</v>
      </c>
      <c r="FF21" s="53" t="str">
        <f t="shared" si="148"/>
        <v/>
      </c>
      <c r="FG21" s="55">
        <f t="shared" si="149"/>
        <v>16</v>
      </c>
      <c r="FH21" s="57">
        <f t="shared" si="150"/>
        <v>16</v>
      </c>
      <c r="FI21" s="52" t="str">
        <f t="shared" si="151"/>
        <v/>
      </c>
      <c r="FJ21" s="53" t="str">
        <f t="shared" si="152"/>
        <v/>
      </c>
      <c r="FK21" s="53" t="str">
        <f t="shared" si="153"/>
        <v/>
      </c>
      <c r="FL21" s="53" t="str">
        <f t="shared" si="154"/>
        <v/>
      </c>
      <c r="FM21" s="57" t="str">
        <f t="shared" si="155"/>
        <v/>
      </c>
      <c r="FN21" s="52" t="str">
        <f t="shared" si="156"/>
        <v/>
      </c>
      <c r="FO21" s="53" t="str">
        <f t="shared" si="157"/>
        <v/>
      </c>
      <c r="FP21" s="53" t="str">
        <f t="shared" si="158"/>
        <v/>
      </c>
      <c r="FQ21" s="53" t="str">
        <f t="shared" si="159"/>
        <v/>
      </c>
      <c r="FR21" s="57" t="str">
        <f t="shared" si="160"/>
        <v/>
      </c>
      <c r="FS21" s="52" t="str">
        <f t="shared" si="161"/>
        <v/>
      </c>
      <c r="FT21" s="53" t="str">
        <f t="shared" si="162"/>
        <v/>
      </c>
      <c r="FU21" s="53" t="str">
        <f t="shared" si="163"/>
        <v/>
      </c>
      <c r="FV21" s="53" t="str">
        <f t="shared" si="164"/>
        <v/>
      </c>
      <c r="FW21" s="57" t="str">
        <f t="shared" si="165"/>
        <v/>
      </c>
      <c r="FX21" s="52" t="str">
        <f t="shared" si="166"/>
        <v/>
      </c>
      <c r="FY21" s="53" t="str">
        <f t="shared" si="167"/>
        <v/>
      </c>
      <c r="FZ21" s="53" t="str">
        <f t="shared" si="168"/>
        <v/>
      </c>
      <c r="GA21" s="53" t="str">
        <f t="shared" si="169"/>
        <v/>
      </c>
      <c r="GB21" s="57" t="str">
        <f t="shared" si="170"/>
        <v/>
      </c>
      <c r="GC21" s="58">
        <f t="shared" si="171"/>
        <v>6</v>
      </c>
      <c r="GD21" s="53" t="str">
        <f t="shared" si="172"/>
        <v>4</v>
      </c>
      <c r="GE21" s="181">
        <f t="shared" si="173"/>
        <v>5</v>
      </c>
      <c r="GF21" s="181">
        <f t="shared" si="174"/>
        <v>16</v>
      </c>
      <c r="GG21" s="181">
        <f t="shared" si="175"/>
        <v>21</v>
      </c>
      <c r="GH21" s="130">
        <v>64</v>
      </c>
      <c r="GI21" s="53" t="str">
        <f t="shared" si="176"/>
        <v/>
      </c>
      <c r="GJ21" s="53" t="str">
        <f t="shared" si="177"/>
        <v/>
      </c>
      <c r="GK21" s="53" t="str">
        <f t="shared" si="178"/>
        <v/>
      </c>
      <c r="GL21" s="53" t="str">
        <f t="shared" si="179"/>
        <v/>
      </c>
      <c r="GM21" s="54" t="str">
        <f t="shared" si="180"/>
        <v/>
      </c>
      <c r="GN21" s="52">
        <f t="shared" si="181"/>
        <v>64</v>
      </c>
      <c r="GO21" s="53">
        <f t="shared" si="182"/>
        <v>4</v>
      </c>
      <c r="GP21" s="53" t="str">
        <f t="shared" si="183"/>
        <v/>
      </c>
      <c r="GQ21" s="55">
        <f t="shared" si="184"/>
        <v>16</v>
      </c>
      <c r="GR21" s="54">
        <f t="shared" si="185"/>
        <v>16</v>
      </c>
      <c r="GS21" s="52" t="str">
        <f t="shared" si="186"/>
        <v/>
      </c>
      <c r="GT21" s="53" t="str">
        <f t="shared" si="187"/>
        <v/>
      </c>
      <c r="GU21" s="53" t="str">
        <f t="shared" si="188"/>
        <v/>
      </c>
      <c r="GV21" s="53" t="str">
        <f t="shared" si="189"/>
        <v/>
      </c>
      <c r="GW21" s="54" t="str">
        <f t="shared" si="190"/>
        <v/>
      </c>
      <c r="GX21" s="52" t="str">
        <f t="shared" si="191"/>
        <v/>
      </c>
      <c r="GY21" s="53" t="str">
        <f t="shared" si="192"/>
        <v/>
      </c>
      <c r="GZ21" s="53" t="str">
        <f t="shared" si="193"/>
        <v/>
      </c>
      <c r="HA21" s="53" t="str">
        <f t="shared" si="194"/>
        <v/>
      </c>
      <c r="HB21" s="54" t="str">
        <f t="shared" si="195"/>
        <v/>
      </c>
      <c r="HC21" s="52" t="str">
        <f t="shared" si="196"/>
        <v/>
      </c>
      <c r="HD21" s="53" t="str">
        <f t="shared" si="197"/>
        <v/>
      </c>
      <c r="HE21" s="53" t="str">
        <f t="shared" si="198"/>
        <v/>
      </c>
      <c r="HF21" s="53" t="str">
        <f t="shared" si="199"/>
        <v/>
      </c>
      <c r="HG21" s="54" t="str">
        <f t="shared" si="200"/>
        <v/>
      </c>
      <c r="HH21" s="52" t="str">
        <f t="shared" si="201"/>
        <v/>
      </c>
      <c r="HI21" s="53" t="str">
        <f t="shared" si="202"/>
        <v/>
      </c>
      <c r="HJ21" s="53" t="str">
        <f t="shared" si="203"/>
        <v/>
      </c>
      <c r="HK21" s="53" t="str">
        <f t="shared" si="204"/>
        <v/>
      </c>
      <c r="HL21" s="54" t="str">
        <f t="shared" si="205"/>
        <v/>
      </c>
      <c r="HM21" s="58">
        <f t="shared" si="206"/>
        <v>6</v>
      </c>
      <c r="HN21" s="53" t="str">
        <f t="shared" si="207"/>
        <v>4</v>
      </c>
      <c r="HO21" s="181">
        <f t="shared" si="208"/>
        <v>5</v>
      </c>
      <c r="HP21" s="181">
        <f t="shared" si="209"/>
        <v>16</v>
      </c>
      <c r="HQ21" s="181">
        <f t="shared" si="210"/>
        <v>21</v>
      </c>
      <c r="HR21" s="130">
        <v>18</v>
      </c>
      <c r="HS21" s="53" t="str">
        <f t="shared" si="211"/>
        <v/>
      </c>
      <c r="HT21" s="53" t="str">
        <f t="shared" si="212"/>
        <v/>
      </c>
      <c r="HU21" s="53" t="str">
        <f t="shared" si="213"/>
        <v/>
      </c>
      <c r="HV21" s="53" t="str">
        <f t="shared" si="331"/>
        <v/>
      </c>
      <c r="HW21" s="54" t="str">
        <f t="shared" si="332"/>
        <v/>
      </c>
      <c r="HX21" s="52">
        <f t="shared" si="216"/>
        <v>18</v>
      </c>
      <c r="HY21" s="53">
        <f t="shared" si="217"/>
        <v>5</v>
      </c>
      <c r="HZ21" s="53" t="str">
        <f t="shared" si="218"/>
        <v/>
      </c>
      <c r="IA21" s="55">
        <f t="shared" si="333"/>
        <v>12</v>
      </c>
      <c r="IB21" s="54">
        <f t="shared" si="334"/>
        <v>12</v>
      </c>
      <c r="IC21" s="52" t="str">
        <f t="shared" si="221"/>
        <v/>
      </c>
      <c r="ID21" s="53" t="str">
        <f t="shared" si="222"/>
        <v/>
      </c>
      <c r="IE21" s="53" t="str">
        <f t="shared" si="223"/>
        <v/>
      </c>
      <c r="IF21" s="53" t="str">
        <f t="shared" si="224"/>
        <v/>
      </c>
      <c r="IG21" s="54" t="str">
        <f t="shared" si="225"/>
        <v/>
      </c>
      <c r="IH21" s="52" t="str">
        <f t="shared" si="226"/>
        <v/>
      </c>
      <c r="II21" s="53" t="str">
        <f t="shared" si="227"/>
        <v/>
      </c>
      <c r="IJ21" s="53" t="str">
        <f t="shared" si="228"/>
        <v/>
      </c>
      <c r="IK21" s="53" t="str">
        <f t="shared" si="335"/>
        <v/>
      </c>
      <c r="IL21" s="54" t="str">
        <f t="shared" si="336"/>
        <v/>
      </c>
      <c r="IM21" s="52" t="str">
        <f t="shared" si="231"/>
        <v/>
      </c>
      <c r="IN21" s="53" t="str">
        <f t="shared" si="232"/>
        <v/>
      </c>
      <c r="IO21" s="53" t="str">
        <f t="shared" si="233"/>
        <v/>
      </c>
      <c r="IP21" s="53" t="str">
        <f t="shared" si="337"/>
        <v/>
      </c>
      <c r="IQ21" s="54" t="str">
        <f t="shared" si="338"/>
        <v/>
      </c>
      <c r="IR21" s="52" t="str">
        <f t="shared" si="236"/>
        <v/>
      </c>
      <c r="IS21" s="53" t="str">
        <f t="shared" si="237"/>
        <v/>
      </c>
      <c r="IT21" s="53" t="str">
        <f t="shared" si="238"/>
        <v/>
      </c>
      <c r="IU21" s="53" t="str">
        <f t="shared" si="339"/>
        <v/>
      </c>
      <c r="IV21" s="54" t="str">
        <f t="shared" si="340"/>
        <v/>
      </c>
      <c r="IW21" s="58">
        <f t="shared" si="241"/>
        <v>7</v>
      </c>
      <c r="IX21" s="53" t="str">
        <f t="shared" si="242"/>
        <v>5</v>
      </c>
      <c r="IY21" s="181">
        <f t="shared" si="243"/>
        <v>5</v>
      </c>
      <c r="IZ21" s="181">
        <f t="shared" si="244"/>
        <v>12</v>
      </c>
      <c r="JA21" s="181">
        <f t="shared" si="245"/>
        <v>17</v>
      </c>
      <c r="JB21" s="130">
        <v>26</v>
      </c>
      <c r="JC21" s="53" t="str">
        <f t="shared" si="246"/>
        <v/>
      </c>
      <c r="JD21" s="53" t="str">
        <f t="shared" si="247"/>
        <v/>
      </c>
      <c r="JE21" s="53" t="str">
        <f t="shared" si="248"/>
        <v/>
      </c>
      <c r="JF21" s="53" t="str">
        <f t="shared" si="249"/>
        <v/>
      </c>
      <c r="JG21" s="54" t="str">
        <f t="shared" si="250"/>
        <v/>
      </c>
      <c r="JH21" s="52">
        <f t="shared" si="251"/>
        <v>26</v>
      </c>
      <c r="JI21" s="53">
        <f t="shared" si="252"/>
        <v>3</v>
      </c>
      <c r="JJ21" s="53" t="str">
        <f t="shared" si="253"/>
        <v/>
      </c>
      <c r="JK21" s="55">
        <f t="shared" si="254"/>
        <v>0</v>
      </c>
      <c r="JL21" s="54">
        <f t="shared" si="255"/>
        <v>0</v>
      </c>
      <c r="JM21" s="52" t="str">
        <f t="shared" si="256"/>
        <v/>
      </c>
      <c r="JN21" s="53" t="str">
        <f t="shared" si="257"/>
        <v/>
      </c>
      <c r="JO21" s="53" t="str">
        <f t="shared" si="258"/>
        <v/>
      </c>
      <c r="JP21" s="53" t="str">
        <f t="shared" si="259"/>
        <v/>
      </c>
      <c r="JQ21" s="54" t="str">
        <f t="shared" si="260"/>
        <v/>
      </c>
      <c r="JR21" s="52" t="str">
        <f t="shared" si="261"/>
        <v/>
      </c>
      <c r="JS21" s="53" t="str">
        <f t="shared" si="262"/>
        <v/>
      </c>
      <c r="JT21" s="53" t="str">
        <f t="shared" si="263"/>
        <v/>
      </c>
      <c r="JU21" s="53" t="str">
        <f t="shared" si="264"/>
        <v/>
      </c>
      <c r="JV21" s="54" t="str">
        <f t="shared" si="265"/>
        <v/>
      </c>
      <c r="JW21" s="52" t="str">
        <f t="shared" si="266"/>
        <v/>
      </c>
      <c r="JX21" s="53" t="str">
        <f t="shared" si="267"/>
        <v/>
      </c>
      <c r="JY21" s="53" t="str">
        <f t="shared" si="268"/>
        <v/>
      </c>
      <c r="JZ21" s="53" t="str">
        <f t="shared" si="269"/>
        <v/>
      </c>
      <c r="KA21" s="54" t="str">
        <f t="shared" si="270"/>
        <v/>
      </c>
      <c r="KB21" s="52" t="str">
        <f t="shared" si="271"/>
        <v/>
      </c>
      <c r="KC21" s="53" t="str">
        <f t="shared" si="272"/>
        <v/>
      </c>
      <c r="KD21" s="53" t="str">
        <f t="shared" si="273"/>
        <v/>
      </c>
      <c r="KE21" s="53" t="str">
        <f t="shared" si="274"/>
        <v/>
      </c>
      <c r="KF21" s="54" t="str">
        <f t="shared" si="275"/>
        <v/>
      </c>
      <c r="KG21" s="58">
        <f t="shared" si="276"/>
        <v>3</v>
      </c>
      <c r="KH21" s="53" t="str">
        <f t="shared" si="277"/>
        <v>3</v>
      </c>
      <c r="KI21" s="181">
        <f t="shared" si="278"/>
        <v>5</v>
      </c>
      <c r="KJ21" s="181">
        <f t="shared" si="279"/>
        <v>0</v>
      </c>
      <c r="KK21" s="127">
        <f t="shared" si="280"/>
        <v>5</v>
      </c>
      <c r="KL21" s="86"/>
      <c r="KM21" s="313">
        <f t="shared" si="281"/>
        <v>0</v>
      </c>
      <c r="KN21" s="60">
        <f t="shared" si="282"/>
        <v>80</v>
      </c>
      <c r="KO21" s="201"/>
      <c r="KP21" s="61">
        <f t="shared" si="283"/>
        <v>80</v>
      </c>
      <c r="KQ21" s="61" t="str">
        <f t="shared" si="284"/>
        <v/>
      </c>
      <c r="KR21" s="61">
        <f t="shared" si="285"/>
        <v>80</v>
      </c>
      <c r="KS21" s="61" t="str">
        <f t="shared" si="286"/>
        <v/>
      </c>
      <c r="KT21" s="61" t="str">
        <f t="shared" si="287"/>
        <v/>
      </c>
      <c r="KU21" s="61" t="str">
        <f t="shared" si="288"/>
        <v/>
      </c>
      <c r="KV21" s="61" t="str">
        <f t="shared" si="289"/>
        <v/>
      </c>
      <c r="KW21" s="62">
        <f t="shared" si="290"/>
        <v>5</v>
      </c>
      <c r="KX21" s="84"/>
      <c r="KY21" s="59">
        <f t="shared" si="291"/>
        <v>0</v>
      </c>
      <c r="KZ21" s="60">
        <f t="shared" si="292"/>
        <v>85</v>
      </c>
      <c r="LA21" s="201"/>
      <c r="LB21" s="61">
        <f t="shared" si="293"/>
        <v>85</v>
      </c>
      <c r="LC21" s="61" t="str">
        <f t="shared" si="294"/>
        <v/>
      </c>
      <c r="LD21" s="61">
        <f t="shared" si="295"/>
        <v>85</v>
      </c>
      <c r="LE21" s="61" t="str">
        <f t="shared" si="296"/>
        <v/>
      </c>
      <c r="LF21" s="148">
        <f t="shared" si="297"/>
        <v>5</v>
      </c>
      <c r="LG21" s="87"/>
      <c r="LH21" s="185">
        <f t="shared" si="298"/>
        <v>5</v>
      </c>
      <c r="LI21" s="87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</row>
    <row r="22" spans="1:382" s="1" customFormat="1" ht="15" x14ac:dyDescent="0.2">
      <c r="A22" s="35"/>
      <c r="B22" s="45">
        <v>17</v>
      </c>
      <c r="C22" s="46" t="s">
        <v>87</v>
      </c>
      <c r="D22" s="47" t="s">
        <v>88</v>
      </c>
      <c r="E22" s="50">
        <v>30719</v>
      </c>
      <c r="F22" s="160">
        <v>212</v>
      </c>
      <c r="G22" s="49" t="s">
        <v>100</v>
      </c>
      <c r="H22" s="50" t="str">
        <f t="shared" si="0"/>
        <v>Production Modified</v>
      </c>
      <c r="I22" s="186">
        <f t="shared" si="1"/>
        <v>35</v>
      </c>
      <c r="J22" s="179">
        <v>260</v>
      </c>
      <c r="K22" s="149" t="str">
        <f t="shared" si="299"/>
        <v/>
      </c>
      <c r="L22" s="150" t="str">
        <f t="shared" si="300"/>
        <v/>
      </c>
      <c r="M22" s="150" t="str">
        <f t="shared" si="301"/>
        <v/>
      </c>
      <c r="N22" s="150" t="str">
        <f t="shared" si="302"/>
        <v/>
      </c>
      <c r="O22" s="150" t="str">
        <f t="shared" si="303"/>
        <v/>
      </c>
      <c r="P22" s="149">
        <f t="shared" si="304"/>
        <v>260</v>
      </c>
      <c r="Q22" s="150">
        <f t="shared" si="305"/>
        <v>3</v>
      </c>
      <c r="R22" s="150" t="str">
        <f t="shared" si="306"/>
        <v/>
      </c>
      <c r="S22" s="150">
        <f t="shared" si="307"/>
        <v>20</v>
      </c>
      <c r="T22" s="150">
        <f t="shared" si="308"/>
        <v>20</v>
      </c>
      <c r="U22" s="149" t="str">
        <f t="shared" si="309"/>
        <v/>
      </c>
      <c r="V22" s="150" t="str">
        <f t="shared" si="310"/>
        <v/>
      </c>
      <c r="W22" s="150" t="str">
        <f t="shared" si="311"/>
        <v/>
      </c>
      <c r="X22" s="150" t="str">
        <f t="shared" si="312"/>
        <v/>
      </c>
      <c r="Y22" s="150" t="str">
        <f t="shared" si="313"/>
        <v/>
      </c>
      <c r="Z22" s="149" t="str">
        <f t="shared" si="314"/>
        <v/>
      </c>
      <c r="AA22" s="150" t="str">
        <f t="shared" si="315"/>
        <v/>
      </c>
      <c r="AB22" s="150" t="str">
        <f t="shared" si="316"/>
        <v/>
      </c>
      <c r="AC22" s="150" t="str">
        <f t="shared" si="317"/>
        <v/>
      </c>
      <c r="AD22" s="150" t="str">
        <f t="shared" si="318"/>
        <v/>
      </c>
      <c r="AE22" s="149" t="str">
        <f t="shared" si="319"/>
        <v/>
      </c>
      <c r="AF22" s="150" t="str">
        <f t="shared" si="320"/>
        <v/>
      </c>
      <c r="AG22" s="150" t="str">
        <f t="shared" si="321"/>
        <v/>
      </c>
      <c r="AH22" s="150" t="str">
        <f t="shared" si="322"/>
        <v/>
      </c>
      <c r="AI22" s="150" t="str">
        <f t="shared" si="323"/>
        <v/>
      </c>
      <c r="AJ22" s="149" t="str">
        <f t="shared" si="324"/>
        <v/>
      </c>
      <c r="AK22" s="150" t="str">
        <f t="shared" si="325"/>
        <v/>
      </c>
      <c r="AL22" s="150" t="str">
        <f t="shared" si="326"/>
        <v/>
      </c>
      <c r="AM22" s="150" t="str">
        <f t="shared" si="327"/>
        <v/>
      </c>
      <c r="AN22" s="307" t="str">
        <f t="shared" si="328"/>
        <v/>
      </c>
      <c r="AO22" s="56">
        <f t="shared" si="329"/>
        <v>7</v>
      </c>
      <c r="AP22" s="53" t="str">
        <f t="shared" si="33"/>
        <v>3</v>
      </c>
      <c r="AQ22" s="181">
        <f t="shared" si="34"/>
        <v>5</v>
      </c>
      <c r="AR22" s="181">
        <f t="shared" si="35"/>
        <v>20</v>
      </c>
      <c r="AS22" s="181">
        <f t="shared" si="36"/>
        <v>25</v>
      </c>
      <c r="AT22" s="130"/>
      <c r="AU22" s="55" t="str">
        <f t="shared" si="37"/>
        <v/>
      </c>
      <c r="AV22" s="53" t="str">
        <f t="shared" si="38"/>
        <v/>
      </c>
      <c r="AW22" s="53" t="str">
        <f t="shared" si="39"/>
        <v/>
      </c>
      <c r="AX22" s="53" t="str">
        <f t="shared" si="40"/>
        <v/>
      </c>
      <c r="AY22" s="54" t="str">
        <f t="shared" si="41"/>
        <v/>
      </c>
      <c r="AZ22" s="52" t="str">
        <f t="shared" si="42"/>
        <v/>
      </c>
      <c r="BA22" s="53" t="str">
        <f t="shared" si="43"/>
        <v/>
      </c>
      <c r="BB22" s="53" t="str">
        <f t="shared" si="44"/>
        <v/>
      </c>
      <c r="BC22" s="55" t="str">
        <f t="shared" si="45"/>
        <v/>
      </c>
      <c r="BD22" s="54" t="str">
        <f t="shared" si="46"/>
        <v/>
      </c>
      <c r="BE22" s="52" t="str">
        <f t="shared" si="47"/>
        <v/>
      </c>
      <c r="BF22" s="53" t="str">
        <f t="shared" si="48"/>
        <v/>
      </c>
      <c r="BG22" s="53" t="str">
        <f t="shared" si="49"/>
        <v/>
      </c>
      <c r="BH22" s="53" t="str">
        <f t="shared" si="50"/>
        <v/>
      </c>
      <c r="BI22" s="54" t="str">
        <f t="shared" si="51"/>
        <v/>
      </c>
      <c r="BJ22" s="52" t="str">
        <f t="shared" si="52"/>
        <v/>
      </c>
      <c r="BK22" s="53" t="str">
        <f t="shared" si="53"/>
        <v/>
      </c>
      <c r="BL22" s="53" t="str">
        <f t="shared" si="54"/>
        <v/>
      </c>
      <c r="BM22" s="53" t="str">
        <f t="shared" si="55"/>
        <v/>
      </c>
      <c r="BN22" s="54" t="str">
        <f t="shared" si="56"/>
        <v/>
      </c>
      <c r="BO22" s="52" t="str">
        <f t="shared" si="57"/>
        <v/>
      </c>
      <c r="BP22" s="53" t="str">
        <f t="shared" si="58"/>
        <v/>
      </c>
      <c r="BQ22" s="53" t="str">
        <f t="shared" si="59"/>
        <v/>
      </c>
      <c r="BR22" s="53" t="str">
        <f t="shared" si="60"/>
        <v/>
      </c>
      <c r="BS22" s="54" t="str">
        <f t="shared" si="61"/>
        <v/>
      </c>
      <c r="BT22" s="52" t="str">
        <f t="shared" si="62"/>
        <v/>
      </c>
      <c r="BU22" s="53" t="str">
        <f t="shared" si="63"/>
        <v/>
      </c>
      <c r="BV22" s="53" t="str">
        <f t="shared" si="64"/>
        <v/>
      </c>
      <c r="BW22" s="53" t="str">
        <f t="shared" si="65"/>
        <v/>
      </c>
      <c r="BX22" s="54" t="str">
        <f t="shared" si="66"/>
        <v/>
      </c>
      <c r="BY22" s="56">
        <f t="shared" si="67"/>
        <v>7</v>
      </c>
      <c r="BZ22" s="53" t="str">
        <f t="shared" si="68"/>
        <v/>
      </c>
      <c r="CA22" s="181" t="str">
        <f t="shared" si="69"/>
        <v/>
      </c>
      <c r="CB22" s="181">
        <f t="shared" si="70"/>
        <v>0</v>
      </c>
      <c r="CC22" s="181" t="str">
        <f t="shared" si="71"/>
        <v/>
      </c>
      <c r="CD22" s="130"/>
      <c r="CE22" s="55" t="str">
        <f t="shared" si="72"/>
        <v/>
      </c>
      <c r="CF22" s="53" t="str">
        <f t="shared" si="73"/>
        <v/>
      </c>
      <c r="CG22" s="53" t="str">
        <f t="shared" si="74"/>
        <v/>
      </c>
      <c r="CH22" s="53" t="str">
        <f t="shared" si="75"/>
        <v/>
      </c>
      <c r="CI22" s="54" t="str">
        <f t="shared" si="76"/>
        <v/>
      </c>
      <c r="CJ22" s="52" t="str">
        <f t="shared" si="77"/>
        <v/>
      </c>
      <c r="CK22" s="53" t="str">
        <f t="shared" si="78"/>
        <v/>
      </c>
      <c r="CL22" s="53" t="str">
        <f t="shared" si="79"/>
        <v/>
      </c>
      <c r="CM22" s="55" t="str">
        <f t="shared" si="80"/>
        <v/>
      </c>
      <c r="CN22" s="54" t="str">
        <f t="shared" si="81"/>
        <v/>
      </c>
      <c r="CO22" s="52" t="str">
        <f t="shared" si="82"/>
        <v/>
      </c>
      <c r="CP22" s="53" t="str">
        <f t="shared" si="83"/>
        <v/>
      </c>
      <c r="CQ22" s="53" t="str">
        <f>IF(IF(CP22&lt;&gt;"",IF(MAX(COUNTIF($CP22:$CP$90,$CP$6:$CP$90))&gt;1,"x",""),"")&lt;&gt;"",CP22+1,"")</f>
        <v/>
      </c>
      <c r="CR22" s="53" t="str">
        <f t="shared" si="84"/>
        <v/>
      </c>
      <c r="CS22" s="54" t="str">
        <f t="shared" si="85"/>
        <v/>
      </c>
      <c r="CT22" s="52" t="str">
        <f t="shared" si="86"/>
        <v/>
      </c>
      <c r="CU22" s="53" t="str">
        <f t="shared" si="87"/>
        <v/>
      </c>
      <c r="CV22" s="53" t="str">
        <f t="shared" si="88"/>
        <v/>
      </c>
      <c r="CW22" s="53" t="str">
        <f t="shared" si="89"/>
        <v/>
      </c>
      <c r="CX22" s="54" t="str">
        <f t="shared" si="90"/>
        <v/>
      </c>
      <c r="CY22" s="52" t="str">
        <f t="shared" si="91"/>
        <v/>
      </c>
      <c r="CZ22" s="53" t="str">
        <f t="shared" si="92"/>
        <v/>
      </c>
      <c r="DA22" s="53" t="str">
        <f t="shared" si="93"/>
        <v/>
      </c>
      <c r="DB22" s="53" t="str">
        <f t="shared" si="94"/>
        <v/>
      </c>
      <c r="DC22" s="54" t="str">
        <f t="shared" si="95"/>
        <v/>
      </c>
      <c r="DD22" s="52" t="str">
        <f t="shared" si="96"/>
        <v/>
      </c>
      <c r="DE22" s="53" t="str">
        <f t="shared" si="97"/>
        <v/>
      </c>
      <c r="DF22" s="53" t="str">
        <f t="shared" si="98"/>
        <v/>
      </c>
      <c r="DG22" s="53" t="str">
        <f t="shared" si="99"/>
        <v/>
      </c>
      <c r="DH22" s="54" t="str">
        <f t="shared" si="100"/>
        <v/>
      </c>
      <c r="DI22" s="56">
        <f t="shared" si="101"/>
        <v>7</v>
      </c>
      <c r="DJ22" s="53" t="str">
        <f t="shared" si="102"/>
        <v/>
      </c>
      <c r="DK22" s="53" t="str">
        <f t="shared" si="103"/>
        <v/>
      </c>
      <c r="DL22" s="181">
        <f t="shared" si="104"/>
        <v>0</v>
      </c>
      <c r="DM22" s="181" t="str">
        <f t="shared" si="105"/>
        <v/>
      </c>
      <c r="DN22" s="130">
        <v>1</v>
      </c>
      <c r="DO22" s="53" t="str">
        <f t="shared" si="106"/>
        <v/>
      </c>
      <c r="DP22" s="53" t="str">
        <f t="shared" si="107"/>
        <v/>
      </c>
      <c r="DQ22" s="53" t="str">
        <f t="shared" si="108"/>
        <v/>
      </c>
      <c r="DR22" s="53" t="str">
        <f t="shared" si="109"/>
        <v/>
      </c>
      <c r="DS22" s="54" t="str">
        <f t="shared" si="110"/>
        <v/>
      </c>
      <c r="DT22" s="52">
        <f t="shared" si="111"/>
        <v>1</v>
      </c>
      <c r="DU22" s="53">
        <f t="shared" si="112"/>
        <v>6</v>
      </c>
      <c r="DV22" s="53" t="str">
        <f t="shared" si="113"/>
        <v/>
      </c>
      <c r="DW22" s="55">
        <f t="shared" si="114"/>
        <v>0</v>
      </c>
      <c r="DX22" s="54">
        <f t="shared" si="115"/>
        <v>0</v>
      </c>
      <c r="DY22" s="52" t="str">
        <f t="shared" si="116"/>
        <v/>
      </c>
      <c r="DZ22" s="53" t="str">
        <f t="shared" si="117"/>
        <v/>
      </c>
      <c r="EA22" s="53" t="str">
        <f t="shared" si="118"/>
        <v/>
      </c>
      <c r="EB22" s="53" t="str">
        <f t="shared" si="119"/>
        <v/>
      </c>
      <c r="EC22" s="54" t="str">
        <f t="shared" si="120"/>
        <v/>
      </c>
      <c r="ED22" s="52" t="str">
        <f t="shared" si="121"/>
        <v/>
      </c>
      <c r="EE22" s="53" t="str">
        <f t="shared" si="122"/>
        <v/>
      </c>
      <c r="EF22" s="53" t="str">
        <f t="shared" si="123"/>
        <v/>
      </c>
      <c r="EG22" s="53" t="str">
        <f t="shared" si="124"/>
        <v/>
      </c>
      <c r="EH22" s="54" t="str">
        <f t="shared" si="125"/>
        <v/>
      </c>
      <c r="EI22" s="52" t="str">
        <f t="shared" si="126"/>
        <v/>
      </c>
      <c r="EJ22" s="53" t="str">
        <f t="shared" si="127"/>
        <v/>
      </c>
      <c r="EK22" s="53" t="str">
        <f t="shared" si="128"/>
        <v/>
      </c>
      <c r="EL22" s="53" t="str">
        <f t="shared" si="129"/>
        <v/>
      </c>
      <c r="EM22" s="54" t="str">
        <f t="shared" si="130"/>
        <v/>
      </c>
      <c r="EN22" s="52" t="str">
        <f t="shared" si="131"/>
        <v/>
      </c>
      <c r="EO22" s="53" t="str">
        <f t="shared" si="132"/>
        <v/>
      </c>
      <c r="EP22" s="53" t="str">
        <f t="shared" si="133"/>
        <v/>
      </c>
      <c r="EQ22" s="53" t="str">
        <f t="shared" si="134"/>
        <v/>
      </c>
      <c r="ER22" s="54" t="str">
        <f t="shared" si="135"/>
        <v/>
      </c>
      <c r="ES22" s="58">
        <f t="shared" si="136"/>
        <v>6</v>
      </c>
      <c r="ET22" s="53" t="str">
        <f t="shared" si="137"/>
        <v>6</v>
      </c>
      <c r="EU22" s="181">
        <f t="shared" si="138"/>
        <v>5</v>
      </c>
      <c r="EV22" s="181">
        <f t="shared" si="139"/>
        <v>0</v>
      </c>
      <c r="EW22" s="181">
        <f t="shared" si="140"/>
        <v>5</v>
      </c>
      <c r="EX22" s="130">
        <v>0</v>
      </c>
      <c r="EY22" s="53" t="str">
        <f t="shared" si="141"/>
        <v/>
      </c>
      <c r="EZ22" s="53" t="str">
        <f t="shared" si="142"/>
        <v/>
      </c>
      <c r="FA22" s="53" t="str">
        <f t="shared" si="143"/>
        <v/>
      </c>
      <c r="FB22" s="53" t="str">
        <f t="shared" si="144"/>
        <v/>
      </c>
      <c r="FC22" s="57" t="str">
        <f t="shared" si="145"/>
        <v/>
      </c>
      <c r="FD22" s="52">
        <f t="shared" si="146"/>
        <v>0</v>
      </c>
      <c r="FE22" s="53">
        <f t="shared" si="147"/>
        <v>6</v>
      </c>
      <c r="FF22" s="53" t="str">
        <f t="shared" si="148"/>
        <v/>
      </c>
      <c r="FG22" s="55">
        <f t="shared" si="149"/>
        <v>0</v>
      </c>
      <c r="FH22" s="57">
        <f t="shared" si="150"/>
        <v>0</v>
      </c>
      <c r="FI22" s="52" t="str">
        <f t="shared" si="151"/>
        <v/>
      </c>
      <c r="FJ22" s="53" t="str">
        <f t="shared" si="152"/>
        <v/>
      </c>
      <c r="FK22" s="53" t="str">
        <f t="shared" si="153"/>
        <v/>
      </c>
      <c r="FL22" s="53" t="str">
        <f t="shared" si="154"/>
        <v/>
      </c>
      <c r="FM22" s="57" t="str">
        <f t="shared" si="155"/>
        <v/>
      </c>
      <c r="FN22" s="52" t="str">
        <f t="shared" si="156"/>
        <v/>
      </c>
      <c r="FO22" s="53" t="str">
        <f t="shared" si="157"/>
        <v/>
      </c>
      <c r="FP22" s="53" t="str">
        <f t="shared" si="158"/>
        <v/>
      </c>
      <c r="FQ22" s="53" t="str">
        <f t="shared" si="159"/>
        <v/>
      </c>
      <c r="FR22" s="57" t="str">
        <f t="shared" si="160"/>
        <v/>
      </c>
      <c r="FS22" s="52" t="str">
        <f t="shared" si="161"/>
        <v/>
      </c>
      <c r="FT22" s="53" t="str">
        <f t="shared" si="162"/>
        <v/>
      </c>
      <c r="FU22" s="53" t="str">
        <f t="shared" si="163"/>
        <v/>
      </c>
      <c r="FV22" s="53" t="str">
        <f t="shared" si="164"/>
        <v/>
      </c>
      <c r="FW22" s="57" t="str">
        <f t="shared" si="165"/>
        <v/>
      </c>
      <c r="FX22" s="52" t="str">
        <f t="shared" si="166"/>
        <v/>
      </c>
      <c r="FY22" s="53" t="str">
        <f t="shared" si="167"/>
        <v/>
      </c>
      <c r="FZ22" s="53" t="str">
        <f t="shared" si="168"/>
        <v/>
      </c>
      <c r="GA22" s="53" t="str">
        <f t="shared" si="169"/>
        <v/>
      </c>
      <c r="GB22" s="57" t="str">
        <f t="shared" si="170"/>
        <v/>
      </c>
      <c r="GC22" s="58">
        <f t="shared" si="171"/>
        <v>6</v>
      </c>
      <c r="GD22" s="53" t="str">
        <f t="shared" si="172"/>
        <v>6</v>
      </c>
      <c r="GE22" s="181">
        <f t="shared" si="173"/>
        <v>5</v>
      </c>
      <c r="GF22" s="181">
        <f t="shared" si="174"/>
        <v>0</v>
      </c>
      <c r="GG22" s="181">
        <f t="shared" si="175"/>
        <v>5</v>
      </c>
      <c r="GH22" s="130"/>
      <c r="GI22" s="53" t="str">
        <f t="shared" si="176"/>
        <v/>
      </c>
      <c r="GJ22" s="53" t="str">
        <f t="shared" si="177"/>
        <v/>
      </c>
      <c r="GK22" s="53" t="str">
        <f t="shared" si="178"/>
        <v/>
      </c>
      <c r="GL22" s="53" t="str">
        <f t="shared" si="179"/>
        <v/>
      </c>
      <c r="GM22" s="54" t="str">
        <f t="shared" si="180"/>
        <v/>
      </c>
      <c r="GN22" s="52" t="str">
        <f t="shared" si="181"/>
        <v/>
      </c>
      <c r="GO22" s="53" t="str">
        <f t="shared" si="182"/>
        <v/>
      </c>
      <c r="GP22" s="53" t="str">
        <f t="shared" si="183"/>
        <v/>
      </c>
      <c r="GQ22" s="55" t="str">
        <f t="shared" si="184"/>
        <v/>
      </c>
      <c r="GR22" s="54" t="str">
        <f t="shared" si="185"/>
        <v/>
      </c>
      <c r="GS22" s="52" t="str">
        <f t="shared" si="186"/>
        <v/>
      </c>
      <c r="GT22" s="53" t="str">
        <f t="shared" si="187"/>
        <v/>
      </c>
      <c r="GU22" s="53" t="str">
        <f t="shared" si="188"/>
        <v/>
      </c>
      <c r="GV22" s="53" t="str">
        <f t="shared" si="189"/>
        <v/>
      </c>
      <c r="GW22" s="54" t="str">
        <f t="shared" si="190"/>
        <v/>
      </c>
      <c r="GX22" s="52" t="str">
        <f t="shared" si="191"/>
        <v/>
      </c>
      <c r="GY22" s="53" t="str">
        <f t="shared" si="192"/>
        <v/>
      </c>
      <c r="GZ22" s="53" t="str">
        <f t="shared" si="193"/>
        <v/>
      </c>
      <c r="HA22" s="53" t="str">
        <f t="shared" si="194"/>
        <v/>
      </c>
      <c r="HB22" s="54" t="str">
        <f t="shared" si="195"/>
        <v/>
      </c>
      <c r="HC22" s="52" t="str">
        <f t="shared" si="196"/>
        <v/>
      </c>
      <c r="HD22" s="53" t="str">
        <f t="shared" si="197"/>
        <v/>
      </c>
      <c r="HE22" s="53" t="str">
        <f t="shared" si="198"/>
        <v/>
      </c>
      <c r="HF22" s="53" t="str">
        <f t="shared" si="199"/>
        <v/>
      </c>
      <c r="HG22" s="54" t="str">
        <f t="shared" si="200"/>
        <v/>
      </c>
      <c r="HH22" s="52" t="str">
        <f t="shared" si="201"/>
        <v/>
      </c>
      <c r="HI22" s="53" t="str">
        <f t="shared" si="202"/>
        <v/>
      </c>
      <c r="HJ22" s="53" t="str">
        <f t="shared" si="203"/>
        <v/>
      </c>
      <c r="HK22" s="53" t="str">
        <f t="shared" si="204"/>
        <v/>
      </c>
      <c r="HL22" s="54" t="str">
        <f t="shared" si="205"/>
        <v/>
      </c>
      <c r="HM22" s="58">
        <f t="shared" si="206"/>
        <v>6</v>
      </c>
      <c r="HN22" s="53" t="str">
        <f t="shared" si="207"/>
        <v/>
      </c>
      <c r="HO22" s="181" t="str">
        <f t="shared" si="208"/>
        <v/>
      </c>
      <c r="HP22" s="181">
        <f t="shared" si="209"/>
        <v>0</v>
      </c>
      <c r="HQ22" s="181" t="str">
        <f t="shared" si="210"/>
        <v/>
      </c>
      <c r="HR22" s="130"/>
      <c r="HS22" s="53" t="str">
        <f t="shared" si="211"/>
        <v/>
      </c>
      <c r="HT22" s="53" t="str">
        <f t="shared" si="212"/>
        <v/>
      </c>
      <c r="HU22" s="53" t="str">
        <f t="shared" si="213"/>
        <v/>
      </c>
      <c r="HV22" s="53" t="str">
        <f t="shared" si="331"/>
        <v/>
      </c>
      <c r="HW22" s="54" t="str">
        <f t="shared" si="332"/>
        <v/>
      </c>
      <c r="HX22" s="52" t="str">
        <f t="shared" si="216"/>
        <v/>
      </c>
      <c r="HY22" s="53" t="str">
        <f t="shared" si="217"/>
        <v/>
      </c>
      <c r="HZ22" s="53" t="str">
        <f t="shared" si="218"/>
        <v/>
      </c>
      <c r="IA22" s="55" t="str">
        <f t="shared" si="333"/>
        <v/>
      </c>
      <c r="IB22" s="54" t="str">
        <f t="shared" si="334"/>
        <v/>
      </c>
      <c r="IC22" s="52" t="str">
        <f t="shared" si="221"/>
        <v/>
      </c>
      <c r="ID22" s="53" t="str">
        <f t="shared" si="222"/>
        <v/>
      </c>
      <c r="IE22" s="53" t="str">
        <f t="shared" si="223"/>
        <v/>
      </c>
      <c r="IF22" s="53" t="str">
        <f t="shared" si="224"/>
        <v/>
      </c>
      <c r="IG22" s="54" t="str">
        <f t="shared" si="225"/>
        <v/>
      </c>
      <c r="IH22" s="52" t="str">
        <f t="shared" si="226"/>
        <v/>
      </c>
      <c r="II22" s="53" t="str">
        <f t="shared" si="227"/>
        <v/>
      </c>
      <c r="IJ22" s="53" t="str">
        <f t="shared" si="228"/>
        <v/>
      </c>
      <c r="IK22" s="53" t="str">
        <f t="shared" si="335"/>
        <v/>
      </c>
      <c r="IL22" s="54" t="str">
        <f t="shared" si="336"/>
        <v/>
      </c>
      <c r="IM22" s="52" t="str">
        <f t="shared" si="231"/>
        <v/>
      </c>
      <c r="IN22" s="53" t="str">
        <f t="shared" si="232"/>
        <v/>
      </c>
      <c r="IO22" s="53" t="str">
        <f t="shared" si="233"/>
        <v/>
      </c>
      <c r="IP22" s="53" t="str">
        <f t="shared" si="337"/>
        <v/>
      </c>
      <c r="IQ22" s="54" t="str">
        <f t="shared" si="338"/>
        <v/>
      </c>
      <c r="IR22" s="52" t="str">
        <f t="shared" si="236"/>
        <v/>
      </c>
      <c r="IS22" s="53" t="str">
        <f t="shared" si="237"/>
        <v/>
      </c>
      <c r="IT22" s="53" t="str">
        <f t="shared" si="238"/>
        <v/>
      </c>
      <c r="IU22" s="53" t="str">
        <f t="shared" si="339"/>
        <v/>
      </c>
      <c r="IV22" s="54" t="str">
        <f t="shared" si="340"/>
        <v/>
      </c>
      <c r="IW22" s="58">
        <f t="shared" si="241"/>
        <v>7</v>
      </c>
      <c r="IX22" s="53" t="str">
        <f t="shared" si="242"/>
        <v/>
      </c>
      <c r="IY22" s="181" t="str">
        <f t="shared" si="243"/>
        <v/>
      </c>
      <c r="IZ22" s="181">
        <f t="shared" si="244"/>
        <v>0</v>
      </c>
      <c r="JA22" s="181" t="str">
        <f t="shared" si="245"/>
        <v/>
      </c>
      <c r="JB22" s="130"/>
      <c r="JC22" s="53" t="str">
        <f t="shared" si="246"/>
        <v/>
      </c>
      <c r="JD22" s="53" t="str">
        <f t="shared" si="247"/>
        <v/>
      </c>
      <c r="JE22" s="53" t="str">
        <f t="shared" si="248"/>
        <v/>
      </c>
      <c r="JF22" s="53" t="str">
        <f t="shared" si="249"/>
        <v/>
      </c>
      <c r="JG22" s="54" t="str">
        <f t="shared" si="250"/>
        <v/>
      </c>
      <c r="JH22" s="52" t="str">
        <f t="shared" si="251"/>
        <v/>
      </c>
      <c r="JI22" s="53" t="str">
        <f t="shared" si="252"/>
        <v/>
      </c>
      <c r="JJ22" s="53" t="str">
        <f t="shared" si="253"/>
        <v/>
      </c>
      <c r="JK22" s="55" t="str">
        <f t="shared" si="254"/>
        <v/>
      </c>
      <c r="JL22" s="54" t="str">
        <f t="shared" si="255"/>
        <v/>
      </c>
      <c r="JM22" s="52" t="str">
        <f t="shared" si="256"/>
        <v/>
      </c>
      <c r="JN22" s="53" t="str">
        <f t="shared" si="257"/>
        <v/>
      </c>
      <c r="JO22" s="53" t="str">
        <f t="shared" si="258"/>
        <v/>
      </c>
      <c r="JP22" s="53" t="str">
        <f t="shared" si="259"/>
        <v/>
      </c>
      <c r="JQ22" s="54" t="str">
        <f t="shared" si="260"/>
        <v/>
      </c>
      <c r="JR22" s="52" t="str">
        <f t="shared" si="261"/>
        <v/>
      </c>
      <c r="JS22" s="53" t="str">
        <f t="shared" si="262"/>
        <v/>
      </c>
      <c r="JT22" s="53" t="str">
        <f t="shared" si="263"/>
        <v/>
      </c>
      <c r="JU22" s="53" t="str">
        <f t="shared" si="264"/>
        <v/>
      </c>
      <c r="JV22" s="54" t="str">
        <f t="shared" si="265"/>
        <v/>
      </c>
      <c r="JW22" s="52" t="str">
        <f t="shared" si="266"/>
        <v/>
      </c>
      <c r="JX22" s="53" t="str">
        <f t="shared" si="267"/>
        <v/>
      </c>
      <c r="JY22" s="53" t="str">
        <f t="shared" si="268"/>
        <v/>
      </c>
      <c r="JZ22" s="53" t="str">
        <f t="shared" si="269"/>
        <v/>
      </c>
      <c r="KA22" s="54" t="str">
        <f t="shared" si="270"/>
        <v/>
      </c>
      <c r="KB22" s="52" t="str">
        <f t="shared" si="271"/>
        <v/>
      </c>
      <c r="KC22" s="53" t="str">
        <f t="shared" si="272"/>
        <v/>
      </c>
      <c r="KD22" s="53" t="str">
        <f t="shared" si="273"/>
        <v/>
      </c>
      <c r="KE22" s="53" t="str">
        <f t="shared" si="274"/>
        <v/>
      </c>
      <c r="KF22" s="54" t="str">
        <f t="shared" si="275"/>
        <v/>
      </c>
      <c r="KG22" s="58">
        <f t="shared" si="276"/>
        <v>3</v>
      </c>
      <c r="KH22" s="53" t="str">
        <f t="shared" si="277"/>
        <v/>
      </c>
      <c r="KI22" s="181" t="str">
        <f t="shared" si="278"/>
        <v/>
      </c>
      <c r="KJ22" s="181">
        <f t="shared" si="279"/>
        <v>0</v>
      </c>
      <c r="KK22" s="127" t="str">
        <f t="shared" si="280"/>
        <v/>
      </c>
      <c r="KL22" s="86"/>
      <c r="KM22" s="313">
        <f t="shared" si="281"/>
        <v>0</v>
      </c>
      <c r="KN22" s="60">
        <f t="shared" si="282"/>
        <v>35</v>
      </c>
      <c r="KO22" s="201"/>
      <c r="KP22" s="61">
        <f t="shared" si="283"/>
        <v>35</v>
      </c>
      <c r="KQ22" s="61" t="str">
        <f t="shared" si="284"/>
        <v/>
      </c>
      <c r="KR22" s="61">
        <f t="shared" si="285"/>
        <v>35</v>
      </c>
      <c r="KS22" s="61" t="str">
        <f t="shared" si="286"/>
        <v/>
      </c>
      <c r="KT22" s="61" t="str">
        <f t="shared" si="287"/>
        <v/>
      </c>
      <c r="KU22" s="61" t="str">
        <f t="shared" si="288"/>
        <v/>
      </c>
      <c r="KV22" s="61" t="str">
        <f t="shared" si="289"/>
        <v/>
      </c>
      <c r="KW22" s="62">
        <f t="shared" si="290"/>
        <v>6</v>
      </c>
      <c r="KX22" s="84"/>
      <c r="KY22" s="59">
        <f t="shared" si="291"/>
        <v>0</v>
      </c>
      <c r="KZ22" s="60">
        <f t="shared" si="292"/>
        <v>35</v>
      </c>
      <c r="LA22" s="201"/>
      <c r="LB22" s="61">
        <f t="shared" si="293"/>
        <v>35</v>
      </c>
      <c r="LC22" s="61" t="str">
        <f t="shared" si="294"/>
        <v/>
      </c>
      <c r="LD22" s="61">
        <f t="shared" si="295"/>
        <v>35</v>
      </c>
      <c r="LE22" s="61" t="str">
        <f t="shared" si="296"/>
        <v/>
      </c>
      <c r="LF22" s="148">
        <f t="shared" si="297"/>
        <v>6</v>
      </c>
      <c r="LG22" s="87"/>
      <c r="LH22" s="185">
        <f t="shared" si="298"/>
        <v>3</v>
      </c>
      <c r="LI22" s="87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</row>
    <row r="23" spans="1:382" s="1" customFormat="1" ht="15" x14ac:dyDescent="0.2">
      <c r="A23" s="35"/>
      <c r="B23" s="45">
        <v>18</v>
      </c>
      <c r="C23" s="46" t="s">
        <v>32</v>
      </c>
      <c r="D23" s="47" t="s">
        <v>212</v>
      </c>
      <c r="E23" s="50">
        <v>100607</v>
      </c>
      <c r="F23" s="160">
        <v>214</v>
      </c>
      <c r="G23" s="49" t="s">
        <v>100</v>
      </c>
      <c r="H23" s="50" t="str">
        <f t="shared" si="0"/>
        <v>Production Modified</v>
      </c>
      <c r="I23" s="186">
        <f t="shared" si="1"/>
        <v>25</v>
      </c>
      <c r="J23" s="179"/>
      <c r="K23" s="149" t="str">
        <f t="shared" si="299"/>
        <v/>
      </c>
      <c r="L23" s="150" t="str">
        <f t="shared" si="300"/>
        <v/>
      </c>
      <c r="M23" s="150" t="str">
        <f t="shared" si="301"/>
        <v/>
      </c>
      <c r="N23" s="150" t="str">
        <f t="shared" si="302"/>
        <v/>
      </c>
      <c r="O23" s="150" t="str">
        <f t="shared" si="303"/>
        <v/>
      </c>
      <c r="P23" s="149" t="str">
        <f t="shared" si="304"/>
        <v/>
      </c>
      <c r="Q23" s="150" t="str">
        <f t="shared" si="305"/>
        <v/>
      </c>
      <c r="R23" s="150" t="str">
        <f t="shared" si="306"/>
        <v/>
      </c>
      <c r="S23" s="150" t="str">
        <f t="shared" si="307"/>
        <v/>
      </c>
      <c r="T23" s="150" t="str">
        <f t="shared" si="308"/>
        <v/>
      </c>
      <c r="U23" s="149" t="str">
        <f t="shared" si="309"/>
        <v/>
      </c>
      <c r="V23" s="150" t="str">
        <f t="shared" si="310"/>
        <v/>
      </c>
      <c r="W23" s="150" t="str">
        <f t="shared" si="311"/>
        <v/>
      </c>
      <c r="X23" s="150" t="str">
        <f t="shared" si="312"/>
        <v/>
      </c>
      <c r="Y23" s="150" t="str">
        <f t="shared" si="313"/>
        <v/>
      </c>
      <c r="Z23" s="149" t="str">
        <f t="shared" si="314"/>
        <v/>
      </c>
      <c r="AA23" s="150" t="str">
        <f t="shared" si="315"/>
        <v/>
      </c>
      <c r="AB23" s="150" t="str">
        <f t="shared" si="316"/>
        <v/>
      </c>
      <c r="AC23" s="150" t="str">
        <f t="shared" si="317"/>
        <v/>
      </c>
      <c r="AD23" s="150" t="str">
        <f t="shared" si="318"/>
        <v/>
      </c>
      <c r="AE23" s="149" t="str">
        <f t="shared" si="319"/>
        <v/>
      </c>
      <c r="AF23" s="150" t="str">
        <f t="shared" si="320"/>
        <v/>
      </c>
      <c r="AG23" s="150" t="str">
        <f t="shared" si="321"/>
        <v/>
      </c>
      <c r="AH23" s="150" t="str">
        <f t="shared" si="322"/>
        <v/>
      </c>
      <c r="AI23" s="150" t="str">
        <f t="shared" si="323"/>
        <v/>
      </c>
      <c r="AJ23" s="149" t="str">
        <f t="shared" si="324"/>
        <v/>
      </c>
      <c r="AK23" s="150" t="str">
        <f t="shared" si="325"/>
        <v/>
      </c>
      <c r="AL23" s="150" t="str">
        <f t="shared" si="326"/>
        <v/>
      </c>
      <c r="AM23" s="150" t="str">
        <f t="shared" si="327"/>
        <v/>
      </c>
      <c r="AN23" s="307" t="str">
        <f t="shared" si="328"/>
        <v/>
      </c>
      <c r="AO23" s="56">
        <f t="shared" si="329"/>
        <v>7</v>
      </c>
      <c r="AP23" s="53" t="str">
        <f t="shared" si="33"/>
        <v/>
      </c>
      <c r="AQ23" s="181" t="str">
        <f t="shared" si="34"/>
        <v/>
      </c>
      <c r="AR23" s="181">
        <f t="shared" si="35"/>
        <v>0</v>
      </c>
      <c r="AS23" s="181" t="str">
        <f t="shared" si="36"/>
        <v/>
      </c>
      <c r="AT23" s="130"/>
      <c r="AU23" s="55" t="str">
        <f t="shared" si="37"/>
        <v/>
      </c>
      <c r="AV23" s="53" t="str">
        <f t="shared" si="38"/>
        <v/>
      </c>
      <c r="AW23" s="53" t="str">
        <f t="shared" si="39"/>
        <v/>
      </c>
      <c r="AX23" s="53" t="str">
        <f t="shared" si="40"/>
        <v/>
      </c>
      <c r="AY23" s="54" t="str">
        <f t="shared" si="41"/>
        <v/>
      </c>
      <c r="AZ23" s="52" t="str">
        <f t="shared" si="42"/>
        <v/>
      </c>
      <c r="BA23" s="53" t="str">
        <f t="shared" si="43"/>
        <v/>
      </c>
      <c r="BB23" s="53" t="str">
        <f t="shared" si="44"/>
        <v/>
      </c>
      <c r="BC23" s="55" t="str">
        <f t="shared" si="45"/>
        <v/>
      </c>
      <c r="BD23" s="54" t="str">
        <f t="shared" si="46"/>
        <v/>
      </c>
      <c r="BE23" s="52" t="str">
        <f t="shared" si="47"/>
        <v/>
      </c>
      <c r="BF23" s="53" t="str">
        <f t="shared" si="48"/>
        <v/>
      </c>
      <c r="BG23" s="53" t="str">
        <f t="shared" si="49"/>
        <v/>
      </c>
      <c r="BH23" s="53" t="str">
        <f t="shared" si="50"/>
        <v/>
      </c>
      <c r="BI23" s="54" t="str">
        <f t="shared" si="51"/>
        <v/>
      </c>
      <c r="BJ23" s="52" t="str">
        <f t="shared" si="52"/>
        <v/>
      </c>
      <c r="BK23" s="53" t="str">
        <f t="shared" si="53"/>
        <v/>
      </c>
      <c r="BL23" s="53" t="str">
        <f t="shared" si="54"/>
        <v/>
      </c>
      <c r="BM23" s="53" t="str">
        <f t="shared" si="55"/>
        <v/>
      </c>
      <c r="BN23" s="54" t="str">
        <f t="shared" si="56"/>
        <v/>
      </c>
      <c r="BO23" s="52" t="str">
        <f t="shared" si="57"/>
        <v/>
      </c>
      <c r="BP23" s="53" t="str">
        <f t="shared" si="58"/>
        <v/>
      </c>
      <c r="BQ23" s="53" t="str">
        <f t="shared" si="59"/>
        <v/>
      </c>
      <c r="BR23" s="53" t="str">
        <f t="shared" si="60"/>
        <v/>
      </c>
      <c r="BS23" s="54" t="str">
        <f t="shared" si="61"/>
        <v/>
      </c>
      <c r="BT23" s="52" t="str">
        <f t="shared" si="62"/>
        <v/>
      </c>
      <c r="BU23" s="53" t="str">
        <f t="shared" si="63"/>
        <v/>
      </c>
      <c r="BV23" s="53" t="str">
        <f t="shared" si="64"/>
        <v/>
      </c>
      <c r="BW23" s="53" t="str">
        <f t="shared" si="65"/>
        <v/>
      </c>
      <c r="BX23" s="54" t="str">
        <f t="shared" si="66"/>
        <v/>
      </c>
      <c r="BY23" s="56">
        <f t="shared" si="67"/>
        <v>7</v>
      </c>
      <c r="BZ23" s="53" t="str">
        <f t="shared" si="68"/>
        <v/>
      </c>
      <c r="CA23" s="181" t="str">
        <f t="shared" si="69"/>
        <v/>
      </c>
      <c r="CB23" s="181">
        <f t="shared" si="70"/>
        <v>0</v>
      </c>
      <c r="CC23" s="181" t="str">
        <f t="shared" si="71"/>
        <v/>
      </c>
      <c r="CD23" s="130"/>
      <c r="CE23" s="55" t="str">
        <f t="shared" si="72"/>
        <v/>
      </c>
      <c r="CF23" s="53" t="str">
        <f t="shared" si="73"/>
        <v/>
      </c>
      <c r="CG23" s="53" t="str">
        <f t="shared" si="74"/>
        <v/>
      </c>
      <c r="CH23" s="53" t="str">
        <f t="shared" si="75"/>
        <v/>
      </c>
      <c r="CI23" s="54" t="str">
        <f t="shared" si="76"/>
        <v/>
      </c>
      <c r="CJ23" s="52" t="str">
        <f t="shared" si="77"/>
        <v/>
      </c>
      <c r="CK23" s="53" t="str">
        <f t="shared" si="78"/>
        <v/>
      </c>
      <c r="CL23" s="53" t="str">
        <f t="shared" si="79"/>
        <v/>
      </c>
      <c r="CM23" s="55" t="str">
        <f t="shared" si="80"/>
        <v/>
      </c>
      <c r="CN23" s="54" t="str">
        <f t="shared" si="81"/>
        <v/>
      </c>
      <c r="CO23" s="52" t="str">
        <f t="shared" si="82"/>
        <v/>
      </c>
      <c r="CP23" s="53" t="str">
        <f t="shared" si="83"/>
        <v/>
      </c>
      <c r="CQ23" s="53" t="str">
        <f>IF(IF(CP23&lt;&gt;"",IF(MAX(COUNTIF($CP23:$CP$90,$CP$6:$CP$90))&gt;1,"x",""),"")&lt;&gt;"",CP23+1,"")</f>
        <v/>
      </c>
      <c r="CR23" s="53" t="str">
        <f t="shared" si="84"/>
        <v/>
      </c>
      <c r="CS23" s="54" t="str">
        <f t="shared" si="85"/>
        <v/>
      </c>
      <c r="CT23" s="52" t="str">
        <f t="shared" si="86"/>
        <v/>
      </c>
      <c r="CU23" s="53" t="str">
        <f t="shared" si="87"/>
        <v/>
      </c>
      <c r="CV23" s="53" t="str">
        <f t="shared" si="88"/>
        <v/>
      </c>
      <c r="CW23" s="53" t="str">
        <f t="shared" si="89"/>
        <v/>
      </c>
      <c r="CX23" s="54" t="str">
        <f t="shared" si="90"/>
        <v/>
      </c>
      <c r="CY23" s="52" t="str">
        <f t="shared" si="91"/>
        <v/>
      </c>
      <c r="CZ23" s="53" t="str">
        <f t="shared" si="92"/>
        <v/>
      </c>
      <c r="DA23" s="53" t="str">
        <f t="shared" si="93"/>
        <v/>
      </c>
      <c r="DB23" s="53" t="str">
        <f t="shared" si="94"/>
        <v/>
      </c>
      <c r="DC23" s="54" t="str">
        <f t="shared" si="95"/>
        <v/>
      </c>
      <c r="DD23" s="52" t="str">
        <f t="shared" si="96"/>
        <v/>
      </c>
      <c r="DE23" s="53" t="str">
        <f t="shared" si="97"/>
        <v/>
      </c>
      <c r="DF23" s="53" t="str">
        <f t="shared" si="98"/>
        <v/>
      </c>
      <c r="DG23" s="53" t="str">
        <f t="shared" si="99"/>
        <v/>
      </c>
      <c r="DH23" s="54" t="str">
        <f t="shared" si="100"/>
        <v/>
      </c>
      <c r="DI23" s="56">
        <f t="shared" si="101"/>
        <v>7</v>
      </c>
      <c r="DJ23" s="53" t="str">
        <f t="shared" si="102"/>
        <v/>
      </c>
      <c r="DK23" s="53" t="str">
        <f t="shared" si="103"/>
        <v/>
      </c>
      <c r="DL23" s="181">
        <f t="shared" si="104"/>
        <v>0</v>
      </c>
      <c r="DM23" s="181" t="str">
        <f t="shared" si="105"/>
        <v/>
      </c>
      <c r="DN23" s="130"/>
      <c r="DO23" s="53" t="str">
        <f t="shared" si="106"/>
        <v/>
      </c>
      <c r="DP23" s="53" t="str">
        <f t="shared" si="107"/>
        <v/>
      </c>
      <c r="DQ23" s="53" t="str">
        <f t="shared" si="108"/>
        <v/>
      </c>
      <c r="DR23" s="53" t="str">
        <f t="shared" si="109"/>
        <v/>
      </c>
      <c r="DS23" s="54" t="str">
        <f t="shared" si="110"/>
        <v/>
      </c>
      <c r="DT23" s="52" t="str">
        <f t="shared" si="111"/>
        <v/>
      </c>
      <c r="DU23" s="53" t="str">
        <f t="shared" si="112"/>
        <v/>
      </c>
      <c r="DV23" s="53" t="str">
        <f t="shared" si="113"/>
        <v/>
      </c>
      <c r="DW23" s="55" t="str">
        <f t="shared" si="114"/>
        <v/>
      </c>
      <c r="DX23" s="54" t="str">
        <f t="shared" si="115"/>
        <v/>
      </c>
      <c r="DY23" s="52" t="str">
        <f t="shared" si="116"/>
        <v/>
      </c>
      <c r="DZ23" s="53" t="str">
        <f t="shared" si="117"/>
        <v/>
      </c>
      <c r="EA23" s="53" t="str">
        <f t="shared" si="118"/>
        <v/>
      </c>
      <c r="EB23" s="53" t="str">
        <f t="shared" si="119"/>
        <v/>
      </c>
      <c r="EC23" s="54" t="str">
        <f t="shared" si="120"/>
        <v/>
      </c>
      <c r="ED23" s="52" t="str">
        <f t="shared" si="121"/>
        <v/>
      </c>
      <c r="EE23" s="53" t="str">
        <f t="shared" si="122"/>
        <v/>
      </c>
      <c r="EF23" s="53" t="str">
        <f t="shared" si="123"/>
        <v/>
      </c>
      <c r="EG23" s="53" t="str">
        <f t="shared" si="124"/>
        <v/>
      </c>
      <c r="EH23" s="54" t="str">
        <f t="shared" si="125"/>
        <v/>
      </c>
      <c r="EI23" s="52" t="str">
        <f t="shared" si="126"/>
        <v/>
      </c>
      <c r="EJ23" s="53" t="str">
        <f t="shared" si="127"/>
        <v/>
      </c>
      <c r="EK23" s="53" t="str">
        <f t="shared" si="128"/>
        <v/>
      </c>
      <c r="EL23" s="53" t="str">
        <f t="shared" si="129"/>
        <v/>
      </c>
      <c r="EM23" s="54" t="str">
        <f t="shared" si="130"/>
        <v/>
      </c>
      <c r="EN23" s="52" t="str">
        <f t="shared" si="131"/>
        <v/>
      </c>
      <c r="EO23" s="53" t="str">
        <f t="shared" si="132"/>
        <v/>
      </c>
      <c r="EP23" s="53" t="str">
        <f t="shared" si="133"/>
        <v/>
      </c>
      <c r="EQ23" s="53" t="str">
        <f t="shared" si="134"/>
        <v/>
      </c>
      <c r="ER23" s="54" t="str">
        <f t="shared" si="135"/>
        <v/>
      </c>
      <c r="ES23" s="58">
        <f t="shared" si="136"/>
        <v>6</v>
      </c>
      <c r="ET23" s="53" t="str">
        <f t="shared" si="137"/>
        <v/>
      </c>
      <c r="EU23" s="181" t="str">
        <f t="shared" si="138"/>
        <v/>
      </c>
      <c r="EV23" s="181">
        <f t="shared" si="139"/>
        <v>0</v>
      </c>
      <c r="EW23" s="181" t="str">
        <f t="shared" si="140"/>
        <v/>
      </c>
      <c r="EX23" s="130"/>
      <c r="EY23" s="53" t="str">
        <f t="shared" si="141"/>
        <v/>
      </c>
      <c r="EZ23" s="53" t="str">
        <f t="shared" si="142"/>
        <v/>
      </c>
      <c r="FA23" s="53" t="str">
        <f t="shared" si="143"/>
        <v/>
      </c>
      <c r="FB23" s="53" t="str">
        <f t="shared" si="144"/>
        <v/>
      </c>
      <c r="FC23" s="57" t="str">
        <f t="shared" si="145"/>
        <v/>
      </c>
      <c r="FD23" s="52" t="str">
        <f t="shared" si="146"/>
        <v/>
      </c>
      <c r="FE23" s="53" t="str">
        <f t="shared" si="147"/>
        <v/>
      </c>
      <c r="FF23" s="53" t="str">
        <f t="shared" si="148"/>
        <v/>
      </c>
      <c r="FG23" s="55" t="str">
        <f t="shared" si="149"/>
        <v/>
      </c>
      <c r="FH23" s="57" t="str">
        <f t="shared" si="150"/>
        <v/>
      </c>
      <c r="FI23" s="52" t="str">
        <f t="shared" si="151"/>
        <v/>
      </c>
      <c r="FJ23" s="53" t="str">
        <f t="shared" si="152"/>
        <v/>
      </c>
      <c r="FK23" s="53" t="str">
        <f t="shared" si="153"/>
        <v/>
      </c>
      <c r="FL23" s="53" t="str">
        <f t="shared" si="154"/>
        <v/>
      </c>
      <c r="FM23" s="57" t="str">
        <f t="shared" si="155"/>
        <v/>
      </c>
      <c r="FN23" s="52" t="str">
        <f t="shared" si="156"/>
        <v/>
      </c>
      <c r="FO23" s="53" t="str">
        <f t="shared" si="157"/>
        <v/>
      </c>
      <c r="FP23" s="53" t="str">
        <f t="shared" si="158"/>
        <v/>
      </c>
      <c r="FQ23" s="53" t="str">
        <f t="shared" si="159"/>
        <v/>
      </c>
      <c r="FR23" s="57" t="str">
        <f t="shared" si="160"/>
        <v/>
      </c>
      <c r="FS23" s="52" t="str">
        <f t="shared" si="161"/>
        <v/>
      </c>
      <c r="FT23" s="53" t="str">
        <f t="shared" si="162"/>
        <v/>
      </c>
      <c r="FU23" s="53" t="str">
        <f t="shared" si="163"/>
        <v/>
      </c>
      <c r="FV23" s="53" t="str">
        <f t="shared" si="164"/>
        <v/>
      </c>
      <c r="FW23" s="57" t="str">
        <f t="shared" si="165"/>
        <v/>
      </c>
      <c r="FX23" s="52" t="str">
        <f t="shared" si="166"/>
        <v/>
      </c>
      <c r="FY23" s="53" t="str">
        <f t="shared" si="167"/>
        <v/>
      </c>
      <c r="FZ23" s="53" t="str">
        <f t="shared" si="168"/>
        <v/>
      </c>
      <c r="GA23" s="53" t="str">
        <f t="shared" si="169"/>
        <v/>
      </c>
      <c r="GB23" s="57" t="str">
        <f t="shared" si="170"/>
        <v/>
      </c>
      <c r="GC23" s="58">
        <f t="shared" si="171"/>
        <v>6</v>
      </c>
      <c r="GD23" s="53" t="str">
        <f t="shared" si="172"/>
        <v/>
      </c>
      <c r="GE23" s="181" t="str">
        <f t="shared" si="173"/>
        <v/>
      </c>
      <c r="GF23" s="181">
        <f t="shared" si="174"/>
        <v>0</v>
      </c>
      <c r="GG23" s="181" t="str">
        <f t="shared" si="175"/>
        <v/>
      </c>
      <c r="GH23" s="130"/>
      <c r="GI23" s="53" t="str">
        <f t="shared" si="176"/>
        <v/>
      </c>
      <c r="GJ23" s="53" t="str">
        <f t="shared" si="177"/>
        <v/>
      </c>
      <c r="GK23" s="53" t="str">
        <f t="shared" si="178"/>
        <v/>
      </c>
      <c r="GL23" s="53" t="str">
        <f t="shared" si="179"/>
        <v/>
      </c>
      <c r="GM23" s="54" t="str">
        <f t="shared" si="180"/>
        <v/>
      </c>
      <c r="GN23" s="52" t="str">
        <f t="shared" si="181"/>
        <v/>
      </c>
      <c r="GO23" s="53" t="str">
        <f t="shared" si="182"/>
        <v/>
      </c>
      <c r="GP23" s="53" t="str">
        <f t="shared" si="183"/>
        <v/>
      </c>
      <c r="GQ23" s="55" t="str">
        <f t="shared" si="184"/>
        <v/>
      </c>
      <c r="GR23" s="54" t="str">
        <f t="shared" si="185"/>
        <v/>
      </c>
      <c r="GS23" s="52" t="str">
        <f t="shared" si="186"/>
        <v/>
      </c>
      <c r="GT23" s="53" t="str">
        <f t="shared" si="187"/>
        <v/>
      </c>
      <c r="GU23" s="53" t="str">
        <f t="shared" si="188"/>
        <v/>
      </c>
      <c r="GV23" s="53" t="str">
        <f t="shared" si="189"/>
        <v/>
      </c>
      <c r="GW23" s="54" t="str">
        <f t="shared" si="190"/>
        <v/>
      </c>
      <c r="GX23" s="52" t="str">
        <f t="shared" si="191"/>
        <v/>
      </c>
      <c r="GY23" s="53" t="str">
        <f t="shared" si="192"/>
        <v/>
      </c>
      <c r="GZ23" s="53" t="str">
        <f t="shared" si="193"/>
        <v/>
      </c>
      <c r="HA23" s="53" t="str">
        <f t="shared" si="194"/>
        <v/>
      </c>
      <c r="HB23" s="54" t="str">
        <f t="shared" si="195"/>
        <v/>
      </c>
      <c r="HC23" s="52" t="str">
        <f t="shared" si="196"/>
        <v/>
      </c>
      <c r="HD23" s="53" t="str">
        <f t="shared" si="197"/>
        <v/>
      </c>
      <c r="HE23" s="53" t="str">
        <f t="shared" si="198"/>
        <v/>
      </c>
      <c r="HF23" s="53" t="str">
        <f t="shared" si="199"/>
        <v/>
      </c>
      <c r="HG23" s="54" t="str">
        <f t="shared" si="200"/>
        <v/>
      </c>
      <c r="HH23" s="52" t="str">
        <f t="shared" si="201"/>
        <v/>
      </c>
      <c r="HI23" s="53" t="str">
        <f t="shared" si="202"/>
        <v/>
      </c>
      <c r="HJ23" s="53" t="str">
        <f t="shared" si="203"/>
        <v/>
      </c>
      <c r="HK23" s="53" t="str">
        <f t="shared" si="204"/>
        <v/>
      </c>
      <c r="HL23" s="54" t="str">
        <f t="shared" si="205"/>
        <v/>
      </c>
      <c r="HM23" s="58">
        <f t="shared" si="206"/>
        <v>6</v>
      </c>
      <c r="HN23" s="53" t="str">
        <f t="shared" si="207"/>
        <v/>
      </c>
      <c r="HO23" s="181" t="str">
        <f t="shared" si="208"/>
        <v/>
      </c>
      <c r="HP23" s="181">
        <f t="shared" si="209"/>
        <v>0</v>
      </c>
      <c r="HQ23" s="181" t="str">
        <f t="shared" si="210"/>
        <v/>
      </c>
      <c r="HR23" s="130">
        <v>43</v>
      </c>
      <c r="HS23" s="53" t="str">
        <f t="shared" si="211"/>
        <v/>
      </c>
      <c r="HT23" s="53" t="str">
        <f t="shared" si="212"/>
        <v/>
      </c>
      <c r="HU23" s="53" t="str">
        <f t="shared" si="213"/>
        <v/>
      </c>
      <c r="HV23" s="53" t="str">
        <f t="shared" si="331"/>
        <v/>
      </c>
      <c r="HW23" s="54" t="str">
        <f t="shared" si="332"/>
        <v/>
      </c>
      <c r="HX23" s="52">
        <f t="shared" si="216"/>
        <v>43</v>
      </c>
      <c r="HY23" s="53">
        <f t="shared" si="217"/>
        <v>3</v>
      </c>
      <c r="HZ23" s="53" t="str">
        <f t="shared" si="218"/>
        <v/>
      </c>
      <c r="IA23" s="55">
        <f t="shared" si="333"/>
        <v>20</v>
      </c>
      <c r="IB23" s="54">
        <f t="shared" si="334"/>
        <v>20</v>
      </c>
      <c r="IC23" s="52" t="str">
        <f t="shared" si="221"/>
        <v/>
      </c>
      <c r="ID23" s="53" t="str">
        <f t="shared" si="222"/>
        <v/>
      </c>
      <c r="IE23" s="53" t="str">
        <f t="shared" si="223"/>
        <v/>
      </c>
      <c r="IF23" s="53" t="str">
        <f t="shared" si="224"/>
        <v/>
      </c>
      <c r="IG23" s="54" t="str">
        <f t="shared" si="225"/>
        <v/>
      </c>
      <c r="IH23" s="52" t="str">
        <f t="shared" si="226"/>
        <v/>
      </c>
      <c r="II23" s="53" t="str">
        <f t="shared" si="227"/>
        <v/>
      </c>
      <c r="IJ23" s="53" t="str">
        <f t="shared" si="228"/>
        <v/>
      </c>
      <c r="IK23" s="53" t="str">
        <f t="shared" si="335"/>
        <v/>
      </c>
      <c r="IL23" s="54" t="str">
        <f t="shared" si="336"/>
        <v/>
      </c>
      <c r="IM23" s="52" t="str">
        <f t="shared" si="231"/>
        <v/>
      </c>
      <c r="IN23" s="53" t="str">
        <f t="shared" si="232"/>
        <v/>
      </c>
      <c r="IO23" s="53" t="str">
        <f t="shared" si="233"/>
        <v/>
      </c>
      <c r="IP23" s="53" t="str">
        <f t="shared" si="337"/>
        <v/>
      </c>
      <c r="IQ23" s="54" t="str">
        <f t="shared" si="338"/>
        <v/>
      </c>
      <c r="IR23" s="52" t="str">
        <f t="shared" si="236"/>
        <v/>
      </c>
      <c r="IS23" s="53" t="str">
        <f t="shared" si="237"/>
        <v/>
      </c>
      <c r="IT23" s="53" t="str">
        <f t="shared" si="238"/>
        <v/>
      </c>
      <c r="IU23" s="53" t="str">
        <f t="shared" si="339"/>
        <v/>
      </c>
      <c r="IV23" s="54" t="str">
        <f t="shared" si="340"/>
        <v/>
      </c>
      <c r="IW23" s="58">
        <f t="shared" si="241"/>
        <v>7</v>
      </c>
      <c r="IX23" s="53" t="str">
        <f t="shared" si="242"/>
        <v>3</v>
      </c>
      <c r="IY23" s="181">
        <f t="shared" si="243"/>
        <v>5</v>
      </c>
      <c r="IZ23" s="181">
        <f t="shared" si="244"/>
        <v>20</v>
      </c>
      <c r="JA23" s="181">
        <f t="shared" si="245"/>
        <v>25</v>
      </c>
      <c r="JB23" s="130"/>
      <c r="JC23" s="53" t="str">
        <f t="shared" si="246"/>
        <v/>
      </c>
      <c r="JD23" s="53" t="str">
        <f t="shared" si="247"/>
        <v/>
      </c>
      <c r="JE23" s="53" t="str">
        <f t="shared" si="248"/>
        <v/>
      </c>
      <c r="JF23" s="53" t="str">
        <f t="shared" si="249"/>
        <v/>
      </c>
      <c r="JG23" s="54" t="str">
        <f t="shared" si="250"/>
        <v/>
      </c>
      <c r="JH23" s="52" t="str">
        <f t="shared" si="251"/>
        <v/>
      </c>
      <c r="JI23" s="53" t="str">
        <f t="shared" si="252"/>
        <v/>
      </c>
      <c r="JJ23" s="53" t="str">
        <f t="shared" si="253"/>
        <v/>
      </c>
      <c r="JK23" s="55" t="str">
        <f t="shared" si="254"/>
        <v/>
      </c>
      <c r="JL23" s="54" t="str">
        <f t="shared" si="255"/>
        <v/>
      </c>
      <c r="JM23" s="52" t="str">
        <f t="shared" si="256"/>
        <v/>
      </c>
      <c r="JN23" s="53" t="str">
        <f t="shared" si="257"/>
        <v/>
      </c>
      <c r="JO23" s="53" t="str">
        <f t="shared" si="258"/>
        <v/>
      </c>
      <c r="JP23" s="53" t="str">
        <f t="shared" si="259"/>
        <v/>
      </c>
      <c r="JQ23" s="54" t="str">
        <f t="shared" si="260"/>
        <v/>
      </c>
      <c r="JR23" s="52" t="str">
        <f t="shared" si="261"/>
        <v/>
      </c>
      <c r="JS23" s="53" t="str">
        <f t="shared" si="262"/>
        <v/>
      </c>
      <c r="JT23" s="53" t="str">
        <f t="shared" si="263"/>
        <v/>
      </c>
      <c r="JU23" s="53" t="str">
        <f t="shared" si="264"/>
        <v/>
      </c>
      <c r="JV23" s="54" t="str">
        <f t="shared" si="265"/>
        <v/>
      </c>
      <c r="JW23" s="52" t="str">
        <f t="shared" si="266"/>
        <v/>
      </c>
      <c r="JX23" s="53" t="str">
        <f t="shared" si="267"/>
        <v/>
      </c>
      <c r="JY23" s="53" t="str">
        <f t="shared" si="268"/>
        <v/>
      </c>
      <c r="JZ23" s="53" t="str">
        <f t="shared" si="269"/>
        <v/>
      </c>
      <c r="KA23" s="54" t="str">
        <f t="shared" si="270"/>
        <v/>
      </c>
      <c r="KB23" s="52" t="str">
        <f t="shared" si="271"/>
        <v/>
      </c>
      <c r="KC23" s="53" t="str">
        <f t="shared" si="272"/>
        <v/>
      </c>
      <c r="KD23" s="53" t="str">
        <f t="shared" si="273"/>
        <v/>
      </c>
      <c r="KE23" s="53" t="str">
        <f t="shared" si="274"/>
        <v/>
      </c>
      <c r="KF23" s="54" t="str">
        <f t="shared" si="275"/>
        <v/>
      </c>
      <c r="KG23" s="58">
        <f t="shared" si="276"/>
        <v>3</v>
      </c>
      <c r="KH23" s="53" t="str">
        <f t="shared" si="277"/>
        <v/>
      </c>
      <c r="KI23" s="181" t="str">
        <f t="shared" si="278"/>
        <v/>
      </c>
      <c r="KJ23" s="181">
        <f t="shared" si="279"/>
        <v>0</v>
      </c>
      <c r="KK23" s="127" t="str">
        <f t="shared" si="280"/>
        <v/>
      </c>
      <c r="KL23" s="86"/>
      <c r="KM23" s="313">
        <f t="shared" si="281"/>
        <v>0</v>
      </c>
      <c r="KN23" s="60">
        <f t="shared" si="282"/>
        <v>25</v>
      </c>
      <c r="KO23" s="201"/>
      <c r="KP23" s="61">
        <f t="shared" si="283"/>
        <v>25</v>
      </c>
      <c r="KQ23" s="61" t="str">
        <f t="shared" si="284"/>
        <v/>
      </c>
      <c r="KR23" s="61">
        <f t="shared" si="285"/>
        <v>25</v>
      </c>
      <c r="KS23" s="61" t="str">
        <f t="shared" si="286"/>
        <v/>
      </c>
      <c r="KT23" s="61" t="str">
        <f t="shared" si="287"/>
        <v/>
      </c>
      <c r="KU23" s="61" t="str">
        <f t="shared" si="288"/>
        <v/>
      </c>
      <c r="KV23" s="61" t="str">
        <f t="shared" si="289"/>
        <v/>
      </c>
      <c r="KW23" s="62">
        <f t="shared" si="290"/>
        <v>7</v>
      </c>
      <c r="KX23" s="84"/>
      <c r="KY23" s="59">
        <f t="shared" si="291"/>
        <v>0</v>
      </c>
      <c r="KZ23" s="60">
        <f t="shared" si="292"/>
        <v>25</v>
      </c>
      <c r="LA23" s="201"/>
      <c r="LB23" s="61">
        <f t="shared" si="293"/>
        <v>25</v>
      </c>
      <c r="LC23" s="61" t="str">
        <f t="shared" si="294"/>
        <v/>
      </c>
      <c r="LD23" s="61">
        <f t="shared" si="295"/>
        <v>25</v>
      </c>
      <c r="LE23" s="61" t="str">
        <f t="shared" si="296"/>
        <v/>
      </c>
      <c r="LF23" s="148">
        <f t="shared" si="297"/>
        <v>7</v>
      </c>
      <c r="LG23" s="87"/>
      <c r="LH23" s="185">
        <f t="shared" si="298"/>
        <v>1</v>
      </c>
      <c r="LI23" s="87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</row>
    <row r="24" spans="1:382" s="1" customFormat="1" ht="15" x14ac:dyDescent="0.2">
      <c r="A24" s="35"/>
      <c r="B24" s="45">
        <v>19</v>
      </c>
      <c r="C24" s="46" t="s">
        <v>32</v>
      </c>
      <c r="D24" s="47" t="s">
        <v>206</v>
      </c>
      <c r="E24" s="50">
        <v>100349</v>
      </c>
      <c r="F24" s="160">
        <v>215</v>
      </c>
      <c r="G24" s="64" t="s">
        <v>100</v>
      </c>
      <c r="H24" s="50" t="str">
        <f t="shared" si="0"/>
        <v>Production Modified</v>
      </c>
      <c r="I24" s="186">
        <f t="shared" si="1"/>
        <v>22</v>
      </c>
      <c r="J24" s="179"/>
      <c r="K24" s="149" t="str">
        <f t="shared" si="299"/>
        <v/>
      </c>
      <c r="L24" s="150" t="str">
        <f t="shared" si="300"/>
        <v/>
      </c>
      <c r="M24" s="150" t="str">
        <f t="shared" si="301"/>
        <v/>
      </c>
      <c r="N24" s="150" t="str">
        <f t="shared" si="302"/>
        <v/>
      </c>
      <c r="O24" s="150" t="str">
        <f t="shared" si="303"/>
        <v/>
      </c>
      <c r="P24" s="149" t="str">
        <f t="shared" si="304"/>
        <v/>
      </c>
      <c r="Q24" s="150" t="str">
        <f t="shared" si="305"/>
        <v/>
      </c>
      <c r="R24" s="150" t="str">
        <f t="shared" si="306"/>
        <v/>
      </c>
      <c r="S24" s="150" t="str">
        <f t="shared" si="307"/>
        <v/>
      </c>
      <c r="T24" s="150" t="str">
        <f t="shared" si="308"/>
        <v/>
      </c>
      <c r="U24" s="149" t="str">
        <f t="shared" si="309"/>
        <v/>
      </c>
      <c r="V24" s="150" t="str">
        <f t="shared" si="310"/>
        <v/>
      </c>
      <c r="W24" s="150" t="str">
        <f t="shared" si="311"/>
        <v/>
      </c>
      <c r="X24" s="150" t="str">
        <f t="shared" si="312"/>
        <v/>
      </c>
      <c r="Y24" s="150" t="str">
        <f t="shared" si="313"/>
        <v/>
      </c>
      <c r="Z24" s="149" t="str">
        <f t="shared" si="314"/>
        <v/>
      </c>
      <c r="AA24" s="150" t="str">
        <f t="shared" si="315"/>
        <v/>
      </c>
      <c r="AB24" s="150" t="str">
        <f t="shared" si="316"/>
        <v/>
      </c>
      <c r="AC24" s="150" t="str">
        <f t="shared" si="317"/>
        <v/>
      </c>
      <c r="AD24" s="150" t="str">
        <f t="shared" si="318"/>
        <v/>
      </c>
      <c r="AE24" s="149" t="str">
        <f t="shared" si="319"/>
        <v/>
      </c>
      <c r="AF24" s="150" t="str">
        <f t="shared" si="320"/>
        <v/>
      </c>
      <c r="AG24" s="150" t="str">
        <f t="shared" si="321"/>
        <v/>
      </c>
      <c r="AH24" s="150" t="str">
        <f t="shared" si="322"/>
        <v/>
      </c>
      <c r="AI24" s="150" t="str">
        <f t="shared" si="323"/>
        <v/>
      </c>
      <c r="AJ24" s="149" t="str">
        <f t="shared" si="324"/>
        <v/>
      </c>
      <c r="AK24" s="150" t="str">
        <f t="shared" si="325"/>
        <v/>
      </c>
      <c r="AL24" s="150" t="str">
        <f t="shared" si="326"/>
        <v/>
      </c>
      <c r="AM24" s="150" t="str">
        <f t="shared" si="327"/>
        <v/>
      </c>
      <c r="AN24" s="307" t="str">
        <f t="shared" si="328"/>
        <v/>
      </c>
      <c r="AO24" s="56">
        <f t="shared" si="329"/>
        <v>7</v>
      </c>
      <c r="AP24" s="53" t="str">
        <f t="shared" si="33"/>
        <v/>
      </c>
      <c r="AQ24" s="181" t="str">
        <f t="shared" si="34"/>
        <v/>
      </c>
      <c r="AR24" s="181">
        <f t="shared" si="35"/>
        <v>0</v>
      </c>
      <c r="AS24" s="181" t="str">
        <f t="shared" si="36"/>
        <v/>
      </c>
      <c r="AT24" s="130"/>
      <c r="AU24" s="55" t="str">
        <f t="shared" si="37"/>
        <v/>
      </c>
      <c r="AV24" s="53" t="str">
        <f t="shared" si="38"/>
        <v/>
      </c>
      <c r="AW24" s="53" t="str">
        <f t="shared" si="39"/>
        <v/>
      </c>
      <c r="AX24" s="53" t="str">
        <f t="shared" si="40"/>
        <v/>
      </c>
      <c r="AY24" s="54" t="str">
        <f t="shared" si="41"/>
        <v/>
      </c>
      <c r="AZ24" s="52" t="str">
        <f t="shared" si="42"/>
        <v/>
      </c>
      <c r="BA24" s="53" t="str">
        <f t="shared" si="43"/>
        <v/>
      </c>
      <c r="BB24" s="53" t="str">
        <f t="shared" si="44"/>
        <v/>
      </c>
      <c r="BC24" s="55" t="str">
        <f t="shared" si="45"/>
        <v/>
      </c>
      <c r="BD24" s="54" t="str">
        <f t="shared" si="46"/>
        <v/>
      </c>
      <c r="BE24" s="52" t="str">
        <f t="shared" si="47"/>
        <v/>
      </c>
      <c r="BF24" s="53" t="str">
        <f t="shared" si="48"/>
        <v/>
      </c>
      <c r="BG24" s="53" t="str">
        <f t="shared" si="49"/>
        <v/>
      </c>
      <c r="BH24" s="53" t="str">
        <f t="shared" si="50"/>
        <v/>
      </c>
      <c r="BI24" s="54" t="str">
        <f t="shared" si="51"/>
        <v/>
      </c>
      <c r="BJ24" s="52" t="str">
        <f t="shared" si="52"/>
        <v/>
      </c>
      <c r="BK24" s="53" t="str">
        <f t="shared" si="53"/>
        <v/>
      </c>
      <c r="BL24" s="53" t="str">
        <f t="shared" si="54"/>
        <v/>
      </c>
      <c r="BM24" s="53" t="str">
        <f t="shared" si="55"/>
        <v/>
      </c>
      <c r="BN24" s="54" t="str">
        <f t="shared" si="56"/>
        <v/>
      </c>
      <c r="BO24" s="52" t="str">
        <f t="shared" si="57"/>
        <v/>
      </c>
      <c r="BP24" s="53" t="str">
        <f t="shared" si="58"/>
        <v/>
      </c>
      <c r="BQ24" s="53" t="str">
        <f t="shared" si="59"/>
        <v/>
      </c>
      <c r="BR24" s="53" t="str">
        <f t="shared" si="60"/>
        <v/>
      </c>
      <c r="BS24" s="54" t="str">
        <f t="shared" si="61"/>
        <v/>
      </c>
      <c r="BT24" s="52" t="str">
        <f t="shared" si="62"/>
        <v/>
      </c>
      <c r="BU24" s="53" t="str">
        <f t="shared" si="63"/>
        <v/>
      </c>
      <c r="BV24" s="53" t="str">
        <f t="shared" si="64"/>
        <v/>
      </c>
      <c r="BW24" s="53" t="str">
        <f t="shared" si="65"/>
        <v/>
      </c>
      <c r="BX24" s="54" t="str">
        <f t="shared" si="66"/>
        <v/>
      </c>
      <c r="BY24" s="56">
        <f t="shared" si="67"/>
        <v>7</v>
      </c>
      <c r="BZ24" s="53" t="str">
        <f t="shared" si="68"/>
        <v/>
      </c>
      <c r="CA24" s="181" t="str">
        <f t="shared" si="69"/>
        <v/>
      </c>
      <c r="CB24" s="181">
        <f t="shared" si="70"/>
        <v>0</v>
      </c>
      <c r="CC24" s="181" t="str">
        <f t="shared" si="71"/>
        <v/>
      </c>
      <c r="CD24" s="130"/>
      <c r="CE24" s="55" t="str">
        <f t="shared" si="72"/>
        <v/>
      </c>
      <c r="CF24" s="53" t="str">
        <f t="shared" si="73"/>
        <v/>
      </c>
      <c r="CG24" s="53" t="str">
        <f t="shared" si="74"/>
        <v/>
      </c>
      <c r="CH24" s="53" t="str">
        <f t="shared" si="75"/>
        <v/>
      </c>
      <c r="CI24" s="54" t="str">
        <f t="shared" si="76"/>
        <v/>
      </c>
      <c r="CJ24" s="52" t="str">
        <f t="shared" si="77"/>
        <v/>
      </c>
      <c r="CK24" s="53" t="str">
        <f t="shared" si="78"/>
        <v/>
      </c>
      <c r="CL24" s="53" t="str">
        <f t="shared" si="79"/>
        <v/>
      </c>
      <c r="CM24" s="55" t="str">
        <f t="shared" si="80"/>
        <v/>
      </c>
      <c r="CN24" s="54" t="str">
        <f t="shared" si="81"/>
        <v/>
      </c>
      <c r="CO24" s="52" t="str">
        <f t="shared" si="82"/>
        <v/>
      </c>
      <c r="CP24" s="53" t="str">
        <f t="shared" si="83"/>
        <v/>
      </c>
      <c r="CQ24" s="53" t="str">
        <f>IF(IF(CP24&lt;&gt;"",IF(MAX(COUNTIF($CP24:$CP$90,$CP$6:$CP$90))&gt;1,"x",""),"")&lt;&gt;"",CP24+1,"")</f>
        <v/>
      </c>
      <c r="CR24" s="53" t="str">
        <f t="shared" si="84"/>
        <v/>
      </c>
      <c r="CS24" s="54" t="str">
        <f t="shared" si="85"/>
        <v/>
      </c>
      <c r="CT24" s="52" t="str">
        <f t="shared" si="86"/>
        <v/>
      </c>
      <c r="CU24" s="53" t="str">
        <f t="shared" si="87"/>
        <v/>
      </c>
      <c r="CV24" s="53" t="str">
        <f t="shared" si="88"/>
        <v/>
      </c>
      <c r="CW24" s="53" t="str">
        <f t="shared" si="89"/>
        <v/>
      </c>
      <c r="CX24" s="54" t="str">
        <f t="shared" si="90"/>
        <v/>
      </c>
      <c r="CY24" s="52" t="str">
        <f t="shared" si="91"/>
        <v/>
      </c>
      <c r="CZ24" s="53" t="str">
        <f t="shared" si="92"/>
        <v/>
      </c>
      <c r="DA24" s="53" t="str">
        <f t="shared" si="93"/>
        <v/>
      </c>
      <c r="DB24" s="53" t="str">
        <f t="shared" si="94"/>
        <v/>
      </c>
      <c r="DC24" s="54" t="str">
        <f t="shared" si="95"/>
        <v/>
      </c>
      <c r="DD24" s="52" t="str">
        <f t="shared" si="96"/>
        <v/>
      </c>
      <c r="DE24" s="53" t="str">
        <f t="shared" si="97"/>
        <v/>
      </c>
      <c r="DF24" s="53" t="str">
        <f t="shared" si="98"/>
        <v/>
      </c>
      <c r="DG24" s="53" t="str">
        <f t="shared" si="99"/>
        <v/>
      </c>
      <c r="DH24" s="54" t="str">
        <f t="shared" si="100"/>
        <v/>
      </c>
      <c r="DI24" s="56">
        <f t="shared" si="101"/>
        <v>7</v>
      </c>
      <c r="DJ24" s="53" t="str">
        <f t="shared" si="102"/>
        <v/>
      </c>
      <c r="DK24" s="53" t="str">
        <f t="shared" si="103"/>
        <v/>
      </c>
      <c r="DL24" s="181">
        <f t="shared" si="104"/>
        <v>0</v>
      </c>
      <c r="DM24" s="181" t="str">
        <f t="shared" si="105"/>
        <v/>
      </c>
      <c r="DN24" s="130"/>
      <c r="DO24" s="53" t="str">
        <f t="shared" si="106"/>
        <v/>
      </c>
      <c r="DP24" s="53" t="str">
        <f t="shared" si="107"/>
        <v/>
      </c>
      <c r="DQ24" s="53" t="str">
        <f t="shared" si="108"/>
        <v/>
      </c>
      <c r="DR24" s="53" t="str">
        <f t="shared" si="109"/>
        <v/>
      </c>
      <c r="DS24" s="54" t="str">
        <f t="shared" si="110"/>
        <v/>
      </c>
      <c r="DT24" s="52" t="str">
        <f t="shared" si="111"/>
        <v/>
      </c>
      <c r="DU24" s="53" t="str">
        <f t="shared" si="112"/>
        <v/>
      </c>
      <c r="DV24" s="53" t="str">
        <f t="shared" si="113"/>
        <v/>
      </c>
      <c r="DW24" s="55" t="str">
        <f t="shared" si="114"/>
        <v/>
      </c>
      <c r="DX24" s="54" t="str">
        <f t="shared" si="115"/>
        <v/>
      </c>
      <c r="DY24" s="52" t="str">
        <f t="shared" si="116"/>
        <v/>
      </c>
      <c r="DZ24" s="53" t="str">
        <f t="shared" si="117"/>
        <v/>
      </c>
      <c r="EA24" s="53" t="str">
        <f t="shared" si="118"/>
        <v/>
      </c>
      <c r="EB24" s="53" t="str">
        <f t="shared" si="119"/>
        <v/>
      </c>
      <c r="EC24" s="54" t="str">
        <f t="shared" si="120"/>
        <v/>
      </c>
      <c r="ED24" s="52" t="str">
        <f t="shared" si="121"/>
        <v/>
      </c>
      <c r="EE24" s="53" t="str">
        <f t="shared" si="122"/>
        <v/>
      </c>
      <c r="EF24" s="53" t="str">
        <f t="shared" si="123"/>
        <v/>
      </c>
      <c r="EG24" s="53" t="str">
        <f t="shared" si="124"/>
        <v/>
      </c>
      <c r="EH24" s="54" t="str">
        <f t="shared" si="125"/>
        <v/>
      </c>
      <c r="EI24" s="52" t="str">
        <f t="shared" si="126"/>
        <v/>
      </c>
      <c r="EJ24" s="53" t="str">
        <f t="shared" si="127"/>
        <v/>
      </c>
      <c r="EK24" s="53" t="str">
        <f t="shared" si="128"/>
        <v/>
      </c>
      <c r="EL24" s="53" t="str">
        <f t="shared" si="129"/>
        <v/>
      </c>
      <c r="EM24" s="54" t="str">
        <f t="shared" si="130"/>
        <v/>
      </c>
      <c r="EN24" s="52" t="str">
        <f t="shared" si="131"/>
        <v/>
      </c>
      <c r="EO24" s="53" t="str">
        <f t="shared" si="132"/>
        <v/>
      </c>
      <c r="EP24" s="53" t="str">
        <f t="shared" si="133"/>
        <v/>
      </c>
      <c r="EQ24" s="53" t="str">
        <f t="shared" si="134"/>
        <v/>
      </c>
      <c r="ER24" s="54" t="str">
        <f t="shared" si="135"/>
        <v/>
      </c>
      <c r="ES24" s="58">
        <f t="shared" si="136"/>
        <v>6</v>
      </c>
      <c r="ET24" s="53" t="str">
        <f t="shared" si="137"/>
        <v/>
      </c>
      <c r="EU24" s="181" t="str">
        <f t="shared" si="138"/>
        <v/>
      </c>
      <c r="EV24" s="181">
        <f t="shared" si="139"/>
        <v>0</v>
      </c>
      <c r="EW24" s="181" t="str">
        <f t="shared" si="140"/>
        <v/>
      </c>
      <c r="EX24" s="130"/>
      <c r="EY24" s="53" t="str">
        <f t="shared" si="141"/>
        <v/>
      </c>
      <c r="EZ24" s="53" t="str">
        <f t="shared" si="142"/>
        <v/>
      </c>
      <c r="FA24" s="53" t="str">
        <f t="shared" si="143"/>
        <v/>
      </c>
      <c r="FB24" s="53" t="str">
        <f t="shared" si="144"/>
        <v/>
      </c>
      <c r="FC24" s="57" t="str">
        <f t="shared" si="145"/>
        <v/>
      </c>
      <c r="FD24" s="52" t="str">
        <f t="shared" si="146"/>
        <v/>
      </c>
      <c r="FE24" s="53" t="str">
        <f t="shared" si="147"/>
        <v/>
      </c>
      <c r="FF24" s="53" t="str">
        <f t="shared" si="148"/>
        <v/>
      </c>
      <c r="FG24" s="55" t="str">
        <f t="shared" si="149"/>
        <v/>
      </c>
      <c r="FH24" s="57" t="str">
        <f t="shared" si="150"/>
        <v/>
      </c>
      <c r="FI24" s="52" t="str">
        <f t="shared" si="151"/>
        <v/>
      </c>
      <c r="FJ24" s="53" t="str">
        <f t="shared" si="152"/>
        <v/>
      </c>
      <c r="FK24" s="53" t="str">
        <f t="shared" si="153"/>
        <v/>
      </c>
      <c r="FL24" s="53" t="str">
        <f t="shared" si="154"/>
        <v/>
      </c>
      <c r="FM24" s="57" t="str">
        <f t="shared" si="155"/>
        <v/>
      </c>
      <c r="FN24" s="52" t="str">
        <f t="shared" si="156"/>
        <v/>
      </c>
      <c r="FO24" s="53" t="str">
        <f t="shared" si="157"/>
        <v/>
      </c>
      <c r="FP24" s="53" t="str">
        <f t="shared" si="158"/>
        <v/>
      </c>
      <c r="FQ24" s="53" t="str">
        <f t="shared" si="159"/>
        <v/>
      </c>
      <c r="FR24" s="57" t="str">
        <f t="shared" si="160"/>
        <v/>
      </c>
      <c r="FS24" s="52" t="str">
        <f t="shared" si="161"/>
        <v/>
      </c>
      <c r="FT24" s="53" t="str">
        <f t="shared" si="162"/>
        <v/>
      </c>
      <c r="FU24" s="53" t="str">
        <f t="shared" si="163"/>
        <v/>
      </c>
      <c r="FV24" s="53" t="str">
        <f t="shared" si="164"/>
        <v/>
      </c>
      <c r="FW24" s="57" t="str">
        <f t="shared" si="165"/>
        <v/>
      </c>
      <c r="FX24" s="52" t="str">
        <f t="shared" si="166"/>
        <v/>
      </c>
      <c r="FY24" s="53" t="str">
        <f t="shared" si="167"/>
        <v/>
      </c>
      <c r="FZ24" s="53" t="str">
        <f t="shared" si="168"/>
        <v/>
      </c>
      <c r="GA24" s="53" t="str">
        <f t="shared" si="169"/>
        <v/>
      </c>
      <c r="GB24" s="57" t="str">
        <f t="shared" si="170"/>
        <v/>
      </c>
      <c r="GC24" s="58">
        <f t="shared" si="171"/>
        <v>6</v>
      </c>
      <c r="GD24" s="53" t="str">
        <f t="shared" si="172"/>
        <v/>
      </c>
      <c r="GE24" s="181" t="str">
        <f t="shared" si="173"/>
        <v/>
      </c>
      <c r="GF24" s="181">
        <f t="shared" si="174"/>
        <v>0</v>
      </c>
      <c r="GG24" s="181" t="str">
        <f t="shared" si="175"/>
        <v/>
      </c>
      <c r="GH24" s="130">
        <v>46</v>
      </c>
      <c r="GI24" s="53" t="str">
        <f t="shared" si="176"/>
        <v/>
      </c>
      <c r="GJ24" s="53" t="str">
        <f t="shared" si="177"/>
        <v/>
      </c>
      <c r="GK24" s="53" t="str">
        <f t="shared" si="178"/>
        <v/>
      </c>
      <c r="GL24" s="53" t="str">
        <f t="shared" si="179"/>
        <v/>
      </c>
      <c r="GM24" s="54" t="str">
        <f t="shared" si="180"/>
        <v/>
      </c>
      <c r="GN24" s="52">
        <f t="shared" si="181"/>
        <v>46</v>
      </c>
      <c r="GO24" s="53">
        <f t="shared" si="182"/>
        <v>5</v>
      </c>
      <c r="GP24" s="53" t="str">
        <f t="shared" si="183"/>
        <v/>
      </c>
      <c r="GQ24" s="55">
        <f t="shared" si="184"/>
        <v>12</v>
      </c>
      <c r="GR24" s="54">
        <f t="shared" si="185"/>
        <v>12</v>
      </c>
      <c r="GS24" s="52" t="str">
        <f t="shared" si="186"/>
        <v/>
      </c>
      <c r="GT24" s="53" t="str">
        <f t="shared" si="187"/>
        <v/>
      </c>
      <c r="GU24" s="53" t="str">
        <f t="shared" si="188"/>
        <v/>
      </c>
      <c r="GV24" s="53" t="str">
        <f t="shared" si="189"/>
        <v/>
      </c>
      <c r="GW24" s="54" t="str">
        <f t="shared" si="190"/>
        <v/>
      </c>
      <c r="GX24" s="52" t="str">
        <f t="shared" si="191"/>
        <v/>
      </c>
      <c r="GY24" s="53" t="str">
        <f t="shared" si="192"/>
        <v/>
      </c>
      <c r="GZ24" s="53" t="str">
        <f t="shared" si="193"/>
        <v/>
      </c>
      <c r="HA24" s="53" t="str">
        <f t="shared" si="194"/>
        <v/>
      </c>
      <c r="HB24" s="54" t="str">
        <f t="shared" si="195"/>
        <v/>
      </c>
      <c r="HC24" s="52" t="str">
        <f t="shared" si="196"/>
        <v/>
      </c>
      <c r="HD24" s="53" t="str">
        <f t="shared" si="197"/>
        <v/>
      </c>
      <c r="HE24" s="53" t="str">
        <f t="shared" si="198"/>
        <v/>
      </c>
      <c r="HF24" s="53" t="str">
        <f t="shared" si="199"/>
        <v/>
      </c>
      <c r="HG24" s="54" t="str">
        <f t="shared" si="200"/>
        <v/>
      </c>
      <c r="HH24" s="52" t="str">
        <f t="shared" si="201"/>
        <v/>
      </c>
      <c r="HI24" s="53" t="str">
        <f t="shared" si="202"/>
        <v/>
      </c>
      <c r="HJ24" s="53" t="str">
        <f t="shared" si="203"/>
        <v/>
      </c>
      <c r="HK24" s="53" t="str">
        <f t="shared" si="204"/>
        <v/>
      </c>
      <c r="HL24" s="54" t="str">
        <f t="shared" si="205"/>
        <v/>
      </c>
      <c r="HM24" s="58">
        <f t="shared" si="206"/>
        <v>6</v>
      </c>
      <c r="HN24" s="53" t="str">
        <f t="shared" si="207"/>
        <v>5</v>
      </c>
      <c r="HO24" s="181">
        <f t="shared" si="208"/>
        <v>5</v>
      </c>
      <c r="HP24" s="181">
        <f t="shared" si="209"/>
        <v>12</v>
      </c>
      <c r="HQ24" s="181">
        <f t="shared" si="210"/>
        <v>17</v>
      </c>
      <c r="HR24" s="130">
        <v>0</v>
      </c>
      <c r="HS24" s="53" t="str">
        <f t="shared" si="211"/>
        <v/>
      </c>
      <c r="HT24" s="53" t="str">
        <f t="shared" si="212"/>
        <v/>
      </c>
      <c r="HU24" s="53" t="str">
        <f t="shared" si="213"/>
        <v/>
      </c>
      <c r="HV24" s="53" t="str">
        <f t="shared" si="331"/>
        <v/>
      </c>
      <c r="HW24" s="54" t="str">
        <f t="shared" si="332"/>
        <v/>
      </c>
      <c r="HX24" s="52">
        <f t="shared" si="216"/>
        <v>0</v>
      </c>
      <c r="HY24" s="53">
        <f t="shared" si="217"/>
        <v>7</v>
      </c>
      <c r="HZ24" s="53" t="str">
        <f t="shared" si="218"/>
        <v/>
      </c>
      <c r="IA24" s="55">
        <f t="shared" si="333"/>
        <v>0</v>
      </c>
      <c r="IB24" s="54">
        <f t="shared" si="334"/>
        <v>0</v>
      </c>
      <c r="IC24" s="52" t="str">
        <f t="shared" si="221"/>
        <v/>
      </c>
      <c r="ID24" s="53" t="str">
        <f t="shared" si="222"/>
        <v/>
      </c>
      <c r="IE24" s="53" t="str">
        <f t="shared" si="223"/>
        <v/>
      </c>
      <c r="IF24" s="53" t="str">
        <f t="shared" si="224"/>
        <v/>
      </c>
      <c r="IG24" s="54" t="str">
        <f t="shared" si="225"/>
        <v/>
      </c>
      <c r="IH24" s="52" t="str">
        <f t="shared" si="226"/>
        <v/>
      </c>
      <c r="II24" s="53" t="str">
        <f t="shared" si="227"/>
        <v/>
      </c>
      <c r="IJ24" s="53" t="str">
        <f t="shared" si="228"/>
        <v/>
      </c>
      <c r="IK24" s="53" t="str">
        <f t="shared" si="335"/>
        <v/>
      </c>
      <c r="IL24" s="54" t="str">
        <f t="shared" si="336"/>
        <v/>
      </c>
      <c r="IM24" s="52" t="str">
        <f t="shared" si="231"/>
        <v/>
      </c>
      <c r="IN24" s="53" t="str">
        <f t="shared" si="232"/>
        <v/>
      </c>
      <c r="IO24" s="53" t="str">
        <f t="shared" si="233"/>
        <v/>
      </c>
      <c r="IP24" s="53" t="str">
        <f t="shared" si="337"/>
        <v/>
      </c>
      <c r="IQ24" s="54" t="str">
        <f t="shared" si="338"/>
        <v/>
      </c>
      <c r="IR24" s="52" t="str">
        <f t="shared" si="236"/>
        <v/>
      </c>
      <c r="IS24" s="53" t="str">
        <f t="shared" si="237"/>
        <v/>
      </c>
      <c r="IT24" s="53" t="str">
        <f t="shared" si="238"/>
        <v/>
      </c>
      <c r="IU24" s="53" t="str">
        <f t="shared" si="339"/>
        <v/>
      </c>
      <c r="IV24" s="54" t="str">
        <f t="shared" si="340"/>
        <v/>
      </c>
      <c r="IW24" s="58">
        <f t="shared" si="241"/>
        <v>7</v>
      </c>
      <c r="IX24" s="53" t="str">
        <f t="shared" si="242"/>
        <v>7</v>
      </c>
      <c r="IY24" s="181">
        <f t="shared" si="243"/>
        <v>5</v>
      </c>
      <c r="IZ24" s="181">
        <f t="shared" si="244"/>
        <v>0</v>
      </c>
      <c r="JA24" s="181">
        <f t="shared" si="245"/>
        <v>5</v>
      </c>
      <c r="JB24" s="130"/>
      <c r="JC24" s="53" t="str">
        <f t="shared" si="246"/>
        <v/>
      </c>
      <c r="JD24" s="53" t="str">
        <f t="shared" si="247"/>
        <v/>
      </c>
      <c r="JE24" s="53" t="str">
        <f t="shared" si="248"/>
        <v/>
      </c>
      <c r="JF24" s="53" t="str">
        <f t="shared" si="249"/>
        <v/>
      </c>
      <c r="JG24" s="54" t="str">
        <f t="shared" si="250"/>
        <v/>
      </c>
      <c r="JH24" s="52" t="str">
        <f t="shared" si="251"/>
        <v/>
      </c>
      <c r="JI24" s="53" t="str">
        <f t="shared" si="252"/>
        <v/>
      </c>
      <c r="JJ24" s="53" t="str">
        <f t="shared" si="253"/>
        <v/>
      </c>
      <c r="JK24" s="55" t="str">
        <f t="shared" si="254"/>
        <v/>
      </c>
      <c r="JL24" s="54" t="str">
        <f t="shared" si="255"/>
        <v/>
      </c>
      <c r="JM24" s="52" t="str">
        <f t="shared" si="256"/>
        <v/>
      </c>
      <c r="JN24" s="53" t="str">
        <f t="shared" si="257"/>
        <v/>
      </c>
      <c r="JO24" s="53" t="str">
        <f t="shared" si="258"/>
        <v/>
      </c>
      <c r="JP24" s="53" t="str">
        <f t="shared" si="259"/>
        <v/>
      </c>
      <c r="JQ24" s="54" t="str">
        <f t="shared" si="260"/>
        <v/>
      </c>
      <c r="JR24" s="52" t="str">
        <f t="shared" si="261"/>
        <v/>
      </c>
      <c r="JS24" s="53" t="str">
        <f t="shared" si="262"/>
        <v/>
      </c>
      <c r="JT24" s="53" t="str">
        <f t="shared" si="263"/>
        <v/>
      </c>
      <c r="JU24" s="53" t="str">
        <f t="shared" si="264"/>
        <v/>
      </c>
      <c r="JV24" s="54" t="str">
        <f t="shared" si="265"/>
        <v/>
      </c>
      <c r="JW24" s="52" t="str">
        <f t="shared" si="266"/>
        <v/>
      </c>
      <c r="JX24" s="53" t="str">
        <f t="shared" si="267"/>
        <v/>
      </c>
      <c r="JY24" s="53" t="str">
        <f t="shared" si="268"/>
        <v/>
      </c>
      <c r="JZ24" s="53" t="str">
        <f t="shared" si="269"/>
        <v/>
      </c>
      <c r="KA24" s="54" t="str">
        <f t="shared" si="270"/>
        <v/>
      </c>
      <c r="KB24" s="52" t="str">
        <f t="shared" si="271"/>
        <v/>
      </c>
      <c r="KC24" s="53" t="str">
        <f t="shared" si="272"/>
        <v/>
      </c>
      <c r="KD24" s="53" t="str">
        <f t="shared" si="273"/>
        <v/>
      </c>
      <c r="KE24" s="53" t="str">
        <f t="shared" si="274"/>
        <v/>
      </c>
      <c r="KF24" s="54" t="str">
        <f t="shared" si="275"/>
        <v/>
      </c>
      <c r="KG24" s="58">
        <f t="shared" si="276"/>
        <v>3</v>
      </c>
      <c r="KH24" s="53" t="str">
        <f t="shared" si="277"/>
        <v/>
      </c>
      <c r="KI24" s="181" t="str">
        <f t="shared" si="278"/>
        <v/>
      </c>
      <c r="KJ24" s="181">
        <f t="shared" si="279"/>
        <v>0</v>
      </c>
      <c r="KK24" s="127" t="str">
        <f t="shared" si="280"/>
        <v/>
      </c>
      <c r="KL24" s="86"/>
      <c r="KM24" s="313">
        <f t="shared" si="281"/>
        <v>0</v>
      </c>
      <c r="KN24" s="60">
        <f t="shared" si="282"/>
        <v>22</v>
      </c>
      <c r="KO24" s="201"/>
      <c r="KP24" s="61">
        <f t="shared" si="283"/>
        <v>22</v>
      </c>
      <c r="KQ24" s="61" t="str">
        <f t="shared" si="284"/>
        <v/>
      </c>
      <c r="KR24" s="61">
        <f t="shared" si="285"/>
        <v>22</v>
      </c>
      <c r="KS24" s="61" t="str">
        <f t="shared" si="286"/>
        <v/>
      </c>
      <c r="KT24" s="61" t="str">
        <f t="shared" si="287"/>
        <v/>
      </c>
      <c r="KU24" s="61" t="str">
        <f t="shared" si="288"/>
        <v/>
      </c>
      <c r="KV24" s="61" t="str">
        <f t="shared" si="289"/>
        <v/>
      </c>
      <c r="KW24" s="62">
        <f t="shared" si="290"/>
        <v>8</v>
      </c>
      <c r="KX24" s="84"/>
      <c r="KY24" s="59">
        <f t="shared" si="291"/>
        <v>0</v>
      </c>
      <c r="KZ24" s="60">
        <f t="shared" si="292"/>
        <v>22</v>
      </c>
      <c r="LA24" s="201"/>
      <c r="LB24" s="61">
        <f t="shared" si="293"/>
        <v>22</v>
      </c>
      <c r="LC24" s="61" t="str">
        <f t="shared" si="294"/>
        <v/>
      </c>
      <c r="LD24" s="61">
        <f t="shared" si="295"/>
        <v>22</v>
      </c>
      <c r="LE24" s="61" t="str">
        <f t="shared" si="296"/>
        <v/>
      </c>
      <c r="LF24" s="148">
        <f t="shared" si="297"/>
        <v>8</v>
      </c>
      <c r="LG24" s="87"/>
      <c r="LH24" s="185">
        <f t="shared" si="298"/>
        <v>2</v>
      </c>
      <c r="LI24" s="87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</row>
    <row r="25" spans="1:382" s="1" customFormat="1" ht="15" x14ac:dyDescent="0.2">
      <c r="A25" s="35"/>
      <c r="B25" s="45">
        <v>20</v>
      </c>
      <c r="C25" s="46" t="s">
        <v>77</v>
      </c>
      <c r="D25" s="47" t="s">
        <v>183</v>
      </c>
      <c r="E25" s="50">
        <v>100246</v>
      </c>
      <c r="F25" s="160">
        <v>212</v>
      </c>
      <c r="G25" s="49" t="s">
        <v>100</v>
      </c>
      <c r="H25" s="50" t="str">
        <f t="shared" si="0"/>
        <v>Production Modified</v>
      </c>
      <c r="I25" s="186">
        <f t="shared" si="1"/>
        <v>17</v>
      </c>
      <c r="J25" s="178"/>
      <c r="K25" s="149" t="str">
        <f t="shared" si="299"/>
        <v/>
      </c>
      <c r="L25" s="150" t="str">
        <f t="shared" si="300"/>
        <v/>
      </c>
      <c r="M25" s="150" t="str">
        <f t="shared" si="301"/>
        <v/>
      </c>
      <c r="N25" s="150" t="str">
        <f t="shared" si="302"/>
        <v/>
      </c>
      <c r="O25" s="150" t="str">
        <f t="shared" si="303"/>
        <v/>
      </c>
      <c r="P25" s="149" t="str">
        <f t="shared" si="304"/>
        <v/>
      </c>
      <c r="Q25" s="150" t="str">
        <f t="shared" si="305"/>
        <v/>
      </c>
      <c r="R25" s="150" t="str">
        <f t="shared" si="306"/>
        <v/>
      </c>
      <c r="S25" s="150" t="str">
        <f t="shared" si="307"/>
        <v/>
      </c>
      <c r="T25" s="150" t="str">
        <f t="shared" si="308"/>
        <v/>
      </c>
      <c r="U25" s="149" t="str">
        <f t="shared" si="309"/>
        <v/>
      </c>
      <c r="V25" s="150" t="str">
        <f t="shared" si="310"/>
        <v/>
      </c>
      <c r="W25" s="150" t="str">
        <f t="shared" si="311"/>
        <v/>
      </c>
      <c r="X25" s="150" t="str">
        <f t="shared" si="312"/>
        <v/>
      </c>
      <c r="Y25" s="150" t="str">
        <f t="shared" si="313"/>
        <v/>
      </c>
      <c r="Z25" s="149" t="str">
        <f t="shared" si="314"/>
        <v/>
      </c>
      <c r="AA25" s="150" t="str">
        <f t="shared" si="315"/>
        <v/>
      </c>
      <c r="AB25" s="150" t="str">
        <f t="shared" si="316"/>
        <v/>
      </c>
      <c r="AC25" s="150" t="str">
        <f t="shared" si="317"/>
        <v/>
      </c>
      <c r="AD25" s="150" t="str">
        <f t="shared" si="318"/>
        <v/>
      </c>
      <c r="AE25" s="149" t="str">
        <f t="shared" si="319"/>
        <v/>
      </c>
      <c r="AF25" s="150" t="str">
        <f t="shared" si="320"/>
        <v/>
      </c>
      <c r="AG25" s="150" t="str">
        <f t="shared" si="321"/>
        <v/>
      </c>
      <c r="AH25" s="150" t="str">
        <f t="shared" si="322"/>
        <v/>
      </c>
      <c r="AI25" s="150" t="str">
        <f t="shared" si="323"/>
        <v/>
      </c>
      <c r="AJ25" s="149" t="str">
        <f t="shared" si="324"/>
        <v/>
      </c>
      <c r="AK25" s="150" t="str">
        <f t="shared" si="325"/>
        <v/>
      </c>
      <c r="AL25" s="150" t="str">
        <f t="shared" si="326"/>
        <v/>
      </c>
      <c r="AM25" s="150" t="str">
        <f t="shared" si="327"/>
        <v/>
      </c>
      <c r="AN25" s="307" t="str">
        <f t="shared" si="328"/>
        <v/>
      </c>
      <c r="AO25" s="56">
        <f t="shared" si="329"/>
        <v>7</v>
      </c>
      <c r="AP25" s="53" t="str">
        <f t="shared" si="33"/>
        <v/>
      </c>
      <c r="AQ25" s="181" t="str">
        <f t="shared" si="34"/>
        <v/>
      </c>
      <c r="AR25" s="181">
        <f t="shared" si="35"/>
        <v>0</v>
      </c>
      <c r="AS25" s="181" t="str">
        <f t="shared" si="36"/>
        <v/>
      </c>
      <c r="AT25" s="130"/>
      <c r="AU25" s="55" t="str">
        <f t="shared" si="37"/>
        <v/>
      </c>
      <c r="AV25" s="53" t="str">
        <f t="shared" si="38"/>
        <v/>
      </c>
      <c r="AW25" s="53" t="str">
        <f t="shared" si="39"/>
        <v/>
      </c>
      <c r="AX25" s="53" t="str">
        <f t="shared" si="40"/>
        <v/>
      </c>
      <c r="AY25" s="54" t="str">
        <f t="shared" si="41"/>
        <v/>
      </c>
      <c r="AZ25" s="52" t="str">
        <f t="shared" si="42"/>
        <v/>
      </c>
      <c r="BA25" s="53" t="str">
        <f t="shared" si="43"/>
        <v/>
      </c>
      <c r="BB25" s="53" t="str">
        <f t="shared" si="44"/>
        <v/>
      </c>
      <c r="BC25" s="55" t="str">
        <f t="shared" si="45"/>
        <v/>
      </c>
      <c r="BD25" s="54" t="str">
        <f t="shared" si="46"/>
        <v/>
      </c>
      <c r="BE25" s="52" t="str">
        <f t="shared" si="47"/>
        <v/>
      </c>
      <c r="BF25" s="53" t="str">
        <f t="shared" si="48"/>
        <v/>
      </c>
      <c r="BG25" s="53" t="str">
        <f t="shared" si="49"/>
        <v/>
      </c>
      <c r="BH25" s="53" t="str">
        <f t="shared" si="50"/>
        <v/>
      </c>
      <c r="BI25" s="54" t="str">
        <f t="shared" si="51"/>
        <v/>
      </c>
      <c r="BJ25" s="52" t="str">
        <f t="shared" si="52"/>
        <v/>
      </c>
      <c r="BK25" s="53" t="str">
        <f t="shared" si="53"/>
        <v/>
      </c>
      <c r="BL25" s="53" t="str">
        <f t="shared" si="54"/>
        <v/>
      </c>
      <c r="BM25" s="53" t="str">
        <f t="shared" si="55"/>
        <v/>
      </c>
      <c r="BN25" s="54" t="str">
        <f t="shared" si="56"/>
        <v/>
      </c>
      <c r="BO25" s="52" t="str">
        <f t="shared" si="57"/>
        <v/>
      </c>
      <c r="BP25" s="53" t="str">
        <f t="shared" si="58"/>
        <v/>
      </c>
      <c r="BQ25" s="53" t="str">
        <f t="shared" si="59"/>
        <v/>
      </c>
      <c r="BR25" s="53" t="str">
        <f t="shared" si="60"/>
        <v/>
      </c>
      <c r="BS25" s="54" t="str">
        <f t="shared" si="61"/>
        <v/>
      </c>
      <c r="BT25" s="52" t="str">
        <f t="shared" si="62"/>
        <v/>
      </c>
      <c r="BU25" s="53" t="str">
        <f t="shared" si="63"/>
        <v/>
      </c>
      <c r="BV25" s="53" t="str">
        <f t="shared" si="64"/>
        <v/>
      </c>
      <c r="BW25" s="53" t="str">
        <f t="shared" si="65"/>
        <v/>
      </c>
      <c r="BX25" s="54" t="str">
        <f t="shared" si="66"/>
        <v/>
      </c>
      <c r="BY25" s="56">
        <f t="shared" si="67"/>
        <v>7</v>
      </c>
      <c r="BZ25" s="53" t="str">
        <f t="shared" si="68"/>
        <v/>
      </c>
      <c r="CA25" s="181" t="str">
        <f t="shared" si="69"/>
        <v/>
      </c>
      <c r="CB25" s="181">
        <f t="shared" si="70"/>
        <v>0</v>
      </c>
      <c r="CC25" s="181" t="str">
        <f t="shared" si="71"/>
        <v/>
      </c>
      <c r="CD25" s="130">
        <v>78</v>
      </c>
      <c r="CE25" s="55" t="str">
        <f t="shared" si="72"/>
        <v/>
      </c>
      <c r="CF25" s="53" t="str">
        <f t="shared" si="73"/>
        <v/>
      </c>
      <c r="CG25" s="53" t="str">
        <f t="shared" si="74"/>
        <v/>
      </c>
      <c r="CH25" s="53" t="str">
        <f t="shared" si="75"/>
        <v/>
      </c>
      <c r="CI25" s="54" t="str">
        <f t="shared" si="76"/>
        <v/>
      </c>
      <c r="CJ25" s="52">
        <f t="shared" si="77"/>
        <v>78</v>
      </c>
      <c r="CK25" s="53">
        <f t="shared" si="78"/>
        <v>5</v>
      </c>
      <c r="CL25" s="53" t="str">
        <f t="shared" si="79"/>
        <v/>
      </c>
      <c r="CM25" s="55">
        <f t="shared" si="80"/>
        <v>12</v>
      </c>
      <c r="CN25" s="54">
        <f t="shared" si="81"/>
        <v>12</v>
      </c>
      <c r="CO25" s="52" t="str">
        <f t="shared" si="82"/>
        <v/>
      </c>
      <c r="CP25" s="53" t="str">
        <f t="shared" si="83"/>
        <v/>
      </c>
      <c r="CQ25" s="53" t="str">
        <f>IF(IF(CP25&lt;&gt;"",IF(MAX(COUNTIF($CP25:$CP$90,$CP$6:$CP$90))&gt;1,"x",""),"")&lt;&gt;"",CP25+1,"")</f>
        <v/>
      </c>
      <c r="CR25" s="53" t="str">
        <f t="shared" si="84"/>
        <v/>
      </c>
      <c r="CS25" s="54" t="str">
        <f t="shared" si="85"/>
        <v/>
      </c>
      <c r="CT25" s="52" t="str">
        <f t="shared" si="86"/>
        <v/>
      </c>
      <c r="CU25" s="53" t="str">
        <f t="shared" si="87"/>
        <v/>
      </c>
      <c r="CV25" s="53" t="str">
        <f t="shared" si="88"/>
        <v/>
      </c>
      <c r="CW25" s="53" t="str">
        <f t="shared" si="89"/>
        <v/>
      </c>
      <c r="CX25" s="54" t="str">
        <f t="shared" si="90"/>
        <v/>
      </c>
      <c r="CY25" s="52" t="str">
        <f t="shared" si="91"/>
        <v/>
      </c>
      <c r="CZ25" s="53" t="str">
        <f t="shared" si="92"/>
        <v/>
      </c>
      <c r="DA25" s="53" t="str">
        <f t="shared" si="93"/>
        <v/>
      </c>
      <c r="DB25" s="53" t="str">
        <f t="shared" si="94"/>
        <v/>
      </c>
      <c r="DC25" s="54" t="str">
        <f t="shared" si="95"/>
        <v/>
      </c>
      <c r="DD25" s="52" t="str">
        <f t="shared" si="96"/>
        <v/>
      </c>
      <c r="DE25" s="53" t="str">
        <f t="shared" si="97"/>
        <v/>
      </c>
      <c r="DF25" s="53" t="str">
        <f t="shared" si="98"/>
        <v/>
      </c>
      <c r="DG25" s="53" t="str">
        <f t="shared" si="99"/>
        <v/>
      </c>
      <c r="DH25" s="54" t="str">
        <f t="shared" si="100"/>
        <v/>
      </c>
      <c r="DI25" s="56">
        <f t="shared" si="101"/>
        <v>7</v>
      </c>
      <c r="DJ25" s="53" t="str">
        <f t="shared" si="102"/>
        <v>5</v>
      </c>
      <c r="DK25" s="53">
        <f t="shared" si="103"/>
        <v>5</v>
      </c>
      <c r="DL25" s="181">
        <f t="shared" si="104"/>
        <v>12</v>
      </c>
      <c r="DM25" s="181">
        <f t="shared" si="105"/>
        <v>17</v>
      </c>
      <c r="DN25" s="130"/>
      <c r="DO25" s="53" t="str">
        <f t="shared" si="106"/>
        <v/>
      </c>
      <c r="DP25" s="53" t="str">
        <f t="shared" si="107"/>
        <v/>
      </c>
      <c r="DQ25" s="53" t="str">
        <f t="shared" si="108"/>
        <v/>
      </c>
      <c r="DR25" s="53" t="str">
        <f t="shared" si="109"/>
        <v/>
      </c>
      <c r="DS25" s="54" t="str">
        <f t="shared" si="110"/>
        <v/>
      </c>
      <c r="DT25" s="52" t="str">
        <f t="shared" si="111"/>
        <v/>
      </c>
      <c r="DU25" s="53" t="str">
        <f t="shared" si="112"/>
        <v/>
      </c>
      <c r="DV25" s="53" t="str">
        <f t="shared" si="113"/>
        <v/>
      </c>
      <c r="DW25" s="55" t="str">
        <f t="shared" si="114"/>
        <v/>
      </c>
      <c r="DX25" s="54" t="str">
        <f t="shared" si="115"/>
        <v/>
      </c>
      <c r="DY25" s="52" t="str">
        <f t="shared" si="116"/>
        <v/>
      </c>
      <c r="DZ25" s="53" t="str">
        <f t="shared" si="117"/>
        <v/>
      </c>
      <c r="EA25" s="53" t="str">
        <f t="shared" si="118"/>
        <v/>
      </c>
      <c r="EB25" s="53" t="str">
        <f t="shared" si="119"/>
        <v/>
      </c>
      <c r="EC25" s="54" t="str">
        <f t="shared" si="120"/>
        <v/>
      </c>
      <c r="ED25" s="52" t="str">
        <f t="shared" si="121"/>
        <v/>
      </c>
      <c r="EE25" s="53" t="str">
        <f t="shared" si="122"/>
        <v/>
      </c>
      <c r="EF25" s="53" t="str">
        <f t="shared" si="123"/>
        <v/>
      </c>
      <c r="EG25" s="53" t="str">
        <f t="shared" si="124"/>
        <v/>
      </c>
      <c r="EH25" s="54" t="str">
        <f t="shared" si="125"/>
        <v/>
      </c>
      <c r="EI25" s="52" t="str">
        <f t="shared" si="126"/>
        <v/>
      </c>
      <c r="EJ25" s="53" t="str">
        <f t="shared" si="127"/>
        <v/>
      </c>
      <c r="EK25" s="53" t="str">
        <f t="shared" si="128"/>
        <v/>
      </c>
      <c r="EL25" s="53" t="str">
        <f t="shared" si="129"/>
        <v/>
      </c>
      <c r="EM25" s="54" t="str">
        <f t="shared" si="130"/>
        <v/>
      </c>
      <c r="EN25" s="52" t="str">
        <f t="shared" si="131"/>
        <v/>
      </c>
      <c r="EO25" s="53" t="str">
        <f t="shared" si="132"/>
        <v/>
      </c>
      <c r="EP25" s="53" t="str">
        <f t="shared" si="133"/>
        <v/>
      </c>
      <c r="EQ25" s="53" t="str">
        <f t="shared" si="134"/>
        <v/>
      </c>
      <c r="ER25" s="54" t="str">
        <f t="shared" si="135"/>
        <v/>
      </c>
      <c r="ES25" s="58">
        <f t="shared" si="136"/>
        <v>6</v>
      </c>
      <c r="ET25" s="53" t="str">
        <f t="shared" si="137"/>
        <v/>
      </c>
      <c r="EU25" s="181" t="str">
        <f t="shared" si="138"/>
        <v/>
      </c>
      <c r="EV25" s="181">
        <f t="shared" si="139"/>
        <v>0</v>
      </c>
      <c r="EW25" s="181" t="str">
        <f t="shared" si="140"/>
        <v/>
      </c>
      <c r="EX25" s="130"/>
      <c r="EY25" s="53" t="str">
        <f t="shared" si="141"/>
        <v/>
      </c>
      <c r="EZ25" s="53" t="str">
        <f t="shared" si="142"/>
        <v/>
      </c>
      <c r="FA25" s="53" t="str">
        <f t="shared" si="143"/>
        <v/>
      </c>
      <c r="FB25" s="53" t="str">
        <f t="shared" si="144"/>
        <v/>
      </c>
      <c r="FC25" s="57" t="str">
        <f t="shared" si="145"/>
        <v/>
      </c>
      <c r="FD25" s="52" t="str">
        <f t="shared" si="146"/>
        <v/>
      </c>
      <c r="FE25" s="53" t="str">
        <f t="shared" si="147"/>
        <v/>
      </c>
      <c r="FF25" s="53" t="str">
        <f t="shared" si="148"/>
        <v/>
      </c>
      <c r="FG25" s="55" t="str">
        <f t="shared" si="149"/>
        <v/>
      </c>
      <c r="FH25" s="57" t="str">
        <f t="shared" si="150"/>
        <v/>
      </c>
      <c r="FI25" s="52" t="str">
        <f t="shared" si="151"/>
        <v/>
      </c>
      <c r="FJ25" s="53" t="str">
        <f t="shared" si="152"/>
        <v/>
      </c>
      <c r="FK25" s="53" t="str">
        <f t="shared" si="153"/>
        <v/>
      </c>
      <c r="FL25" s="53" t="str">
        <f t="shared" si="154"/>
        <v/>
      </c>
      <c r="FM25" s="57" t="str">
        <f t="shared" si="155"/>
        <v/>
      </c>
      <c r="FN25" s="52" t="str">
        <f t="shared" si="156"/>
        <v/>
      </c>
      <c r="FO25" s="53" t="str">
        <f t="shared" si="157"/>
        <v/>
      </c>
      <c r="FP25" s="53" t="str">
        <f t="shared" si="158"/>
        <v/>
      </c>
      <c r="FQ25" s="53" t="str">
        <f t="shared" si="159"/>
        <v/>
      </c>
      <c r="FR25" s="57" t="str">
        <f t="shared" si="160"/>
        <v/>
      </c>
      <c r="FS25" s="52" t="str">
        <f t="shared" si="161"/>
        <v/>
      </c>
      <c r="FT25" s="53" t="str">
        <f t="shared" si="162"/>
        <v/>
      </c>
      <c r="FU25" s="53" t="str">
        <f t="shared" si="163"/>
        <v/>
      </c>
      <c r="FV25" s="53" t="str">
        <f t="shared" si="164"/>
        <v/>
      </c>
      <c r="FW25" s="57" t="str">
        <f t="shared" si="165"/>
        <v/>
      </c>
      <c r="FX25" s="52" t="str">
        <f t="shared" si="166"/>
        <v/>
      </c>
      <c r="FY25" s="53" t="str">
        <f t="shared" si="167"/>
        <v/>
      </c>
      <c r="FZ25" s="53" t="str">
        <f t="shared" si="168"/>
        <v/>
      </c>
      <c r="GA25" s="53" t="str">
        <f t="shared" si="169"/>
        <v/>
      </c>
      <c r="GB25" s="57" t="str">
        <f t="shared" si="170"/>
        <v/>
      </c>
      <c r="GC25" s="58">
        <f t="shared" si="171"/>
        <v>6</v>
      </c>
      <c r="GD25" s="53" t="str">
        <f t="shared" si="172"/>
        <v/>
      </c>
      <c r="GE25" s="181" t="str">
        <f t="shared" si="173"/>
        <v/>
      </c>
      <c r="GF25" s="181">
        <f t="shared" si="174"/>
        <v>0</v>
      </c>
      <c r="GG25" s="181" t="str">
        <f t="shared" si="175"/>
        <v/>
      </c>
      <c r="GH25" s="130"/>
      <c r="GI25" s="53" t="str">
        <f t="shared" si="176"/>
        <v/>
      </c>
      <c r="GJ25" s="53" t="str">
        <f t="shared" si="177"/>
        <v/>
      </c>
      <c r="GK25" s="53" t="str">
        <f t="shared" si="178"/>
        <v/>
      </c>
      <c r="GL25" s="53" t="str">
        <f t="shared" si="179"/>
        <v/>
      </c>
      <c r="GM25" s="54" t="str">
        <f t="shared" si="180"/>
        <v/>
      </c>
      <c r="GN25" s="52" t="str">
        <f t="shared" si="181"/>
        <v/>
      </c>
      <c r="GO25" s="53" t="str">
        <f t="shared" si="182"/>
        <v/>
      </c>
      <c r="GP25" s="53" t="str">
        <f t="shared" si="183"/>
        <v/>
      </c>
      <c r="GQ25" s="55" t="str">
        <f t="shared" si="184"/>
        <v/>
      </c>
      <c r="GR25" s="54" t="str">
        <f t="shared" si="185"/>
        <v/>
      </c>
      <c r="GS25" s="52" t="str">
        <f t="shared" si="186"/>
        <v/>
      </c>
      <c r="GT25" s="53" t="str">
        <f t="shared" si="187"/>
        <v/>
      </c>
      <c r="GU25" s="53" t="str">
        <f t="shared" si="188"/>
        <v/>
      </c>
      <c r="GV25" s="53" t="str">
        <f t="shared" si="189"/>
        <v/>
      </c>
      <c r="GW25" s="54" t="str">
        <f t="shared" si="190"/>
        <v/>
      </c>
      <c r="GX25" s="52" t="str">
        <f t="shared" si="191"/>
        <v/>
      </c>
      <c r="GY25" s="53" t="str">
        <f t="shared" si="192"/>
        <v/>
      </c>
      <c r="GZ25" s="53" t="str">
        <f t="shared" si="193"/>
        <v/>
      </c>
      <c r="HA25" s="53" t="str">
        <f t="shared" si="194"/>
        <v/>
      </c>
      <c r="HB25" s="54" t="str">
        <f t="shared" si="195"/>
        <v/>
      </c>
      <c r="HC25" s="52" t="str">
        <f t="shared" si="196"/>
        <v/>
      </c>
      <c r="HD25" s="53" t="str">
        <f t="shared" si="197"/>
        <v/>
      </c>
      <c r="HE25" s="53" t="str">
        <f t="shared" si="198"/>
        <v/>
      </c>
      <c r="HF25" s="53" t="str">
        <f t="shared" si="199"/>
        <v/>
      </c>
      <c r="HG25" s="54" t="str">
        <f t="shared" si="200"/>
        <v/>
      </c>
      <c r="HH25" s="52" t="str">
        <f t="shared" si="201"/>
        <v/>
      </c>
      <c r="HI25" s="53" t="str">
        <f t="shared" si="202"/>
        <v/>
      </c>
      <c r="HJ25" s="53" t="str">
        <f t="shared" si="203"/>
        <v/>
      </c>
      <c r="HK25" s="53" t="str">
        <f t="shared" si="204"/>
        <v/>
      </c>
      <c r="HL25" s="54" t="str">
        <f t="shared" si="205"/>
        <v/>
      </c>
      <c r="HM25" s="58">
        <f t="shared" si="206"/>
        <v>6</v>
      </c>
      <c r="HN25" s="53" t="str">
        <f t="shared" si="207"/>
        <v/>
      </c>
      <c r="HO25" s="181" t="str">
        <f t="shared" si="208"/>
        <v/>
      </c>
      <c r="HP25" s="181">
        <f t="shared" si="209"/>
        <v>0</v>
      </c>
      <c r="HQ25" s="181" t="str">
        <f t="shared" si="210"/>
        <v/>
      </c>
      <c r="HR25" s="130"/>
      <c r="HS25" s="53" t="str">
        <f t="shared" si="211"/>
        <v/>
      </c>
      <c r="HT25" s="53" t="str">
        <f t="shared" si="212"/>
        <v/>
      </c>
      <c r="HU25" s="53" t="str">
        <f t="shared" si="213"/>
        <v/>
      </c>
      <c r="HV25" s="53" t="str">
        <f t="shared" si="331"/>
        <v/>
      </c>
      <c r="HW25" s="54" t="str">
        <f t="shared" si="332"/>
        <v/>
      </c>
      <c r="HX25" s="52" t="str">
        <f t="shared" si="216"/>
        <v/>
      </c>
      <c r="HY25" s="53" t="str">
        <f t="shared" si="217"/>
        <v/>
      </c>
      <c r="HZ25" s="53" t="str">
        <f t="shared" si="218"/>
        <v/>
      </c>
      <c r="IA25" s="55" t="str">
        <f t="shared" si="333"/>
        <v/>
      </c>
      <c r="IB25" s="54" t="str">
        <f t="shared" si="334"/>
        <v/>
      </c>
      <c r="IC25" s="52" t="str">
        <f t="shared" si="221"/>
        <v/>
      </c>
      <c r="ID25" s="53" t="str">
        <f t="shared" si="222"/>
        <v/>
      </c>
      <c r="IE25" s="53" t="str">
        <f t="shared" si="223"/>
        <v/>
      </c>
      <c r="IF25" s="53" t="str">
        <f t="shared" si="224"/>
        <v/>
      </c>
      <c r="IG25" s="54" t="str">
        <f t="shared" si="225"/>
        <v/>
      </c>
      <c r="IH25" s="52" t="str">
        <f t="shared" si="226"/>
        <v/>
      </c>
      <c r="II25" s="53" t="str">
        <f t="shared" si="227"/>
        <v/>
      </c>
      <c r="IJ25" s="53" t="str">
        <f t="shared" si="228"/>
        <v/>
      </c>
      <c r="IK25" s="53" t="str">
        <f t="shared" si="335"/>
        <v/>
      </c>
      <c r="IL25" s="54" t="str">
        <f t="shared" si="336"/>
        <v/>
      </c>
      <c r="IM25" s="52" t="str">
        <f t="shared" si="231"/>
        <v/>
      </c>
      <c r="IN25" s="53" t="str">
        <f t="shared" si="232"/>
        <v/>
      </c>
      <c r="IO25" s="53" t="str">
        <f t="shared" si="233"/>
        <v/>
      </c>
      <c r="IP25" s="53" t="str">
        <f t="shared" si="337"/>
        <v/>
      </c>
      <c r="IQ25" s="54" t="str">
        <f t="shared" si="338"/>
        <v/>
      </c>
      <c r="IR25" s="52" t="str">
        <f t="shared" si="236"/>
        <v/>
      </c>
      <c r="IS25" s="53" t="str">
        <f t="shared" si="237"/>
        <v/>
      </c>
      <c r="IT25" s="53" t="str">
        <f t="shared" si="238"/>
        <v/>
      </c>
      <c r="IU25" s="53" t="str">
        <f t="shared" si="339"/>
        <v/>
      </c>
      <c r="IV25" s="54" t="str">
        <f t="shared" si="340"/>
        <v/>
      </c>
      <c r="IW25" s="58">
        <f t="shared" si="241"/>
        <v>7</v>
      </c>
      <c r="IX25" s="53" t="str">
        <f t="shared" si="242"/>
        <v/>
      </c>
      <c r="IY25" s="181" t="str">
        <f t="shared" si="243"/>
        <v/>
      </c>
      <c r="IZ25" s="181">
        <f t="shared" si="244"/>
        <v>0</v>
      </c>
      <c r="JA25" s="181" t="str">
        <f t="shared" si="245"/>
        <v/>
      </c>
      <c r="JB25" s="130"/>
      <c r="JC25" s="53" t="str">
        <f t="shared" si="246"/>
        <v/>
      </c>
      <c r="JD25" s="53" t="str">
        <f t="shared" si="247"/>
        <v/>
      </c>
      <c r="JE25" s="53" t="str">
        <f t="shared" si="248"/>
        <v/>
      </c>
      <c r="JF25" s="53" t="str">
        <f t="shared" si="249"/>
        <v/>
      </c>
      <c r="JG25" s="54" t="str">
        <f t="shared" si="250"/>
        <v/>
      </c>
      <c r="JH25" s="52" t="str">
        <f t="shared" si="251"/>
        <v/>
      </c>
      <c r="JI25" s="53" t="str">
        <f t="shared" si="252"/>
        <v/>
      </c>
      <c r="JJ25" s="53" t="str">
        <f t="shared" si="253"/>
        <v/>
      </c>
      <c r="JK25" s="55" t="str">
        <f t="shared" si="254"/>
        <v/>
      </c>
      <c r="JL25" s="54" t="str">
        <f t="shared" si="255"/>
        <v/>
      </c>
      <c r="JM25" s="52" t="str">
        <f t="shared" si="256"/>
        <v/>
      </c>
      <c r="JN25" s="53" t="str">
        <f t="shared" si="257"/>
        <v/>
      </c>
      <c r="JO25" s="53" t="str">
        <f t="shared" si="258"/>
        <v/>
      </c>
      <c r="JP25" s="53" t="str">
        <f t="shared" si="259"/>
        <v/>
      </c>
      <c r="JQ25" s="54" t="str">
        <f t="shared" si="260"/>
        <v/>
      </c>
      <c r="JR25" s="52" t="str">
        <f t="shared" si="261"/>
        <v/>
      </c>
      <c r="JS25" s="53" t="str">
        <f t="shared" si="262"/>
        <v/>
      </c>
      <c r="JT25" s="53" t="str">
        <f t="shared" si="263"/>
        <v/>
      </c>
      <c r="JU25" s="53" t="str">
        <f t="shared" si="264"/>
        <v/>
      </c>
      <c r="JV25" s="54" t="str">
        <f t="shared" si="265"/>
        <v/>
      </c>
      <c r="JW25" s="52" t="str">
        <f t="shared" si="266"/>
        <v/>
      </c>
      <c r="JX25" s="53" t="str">
        <f t="shared" si="267"/>
        <v/>
      </c>
      <c r="JY25" s="53" t="str">
        <f t="shared" si="268"/>
        <v/>
      </c>
      <c r="JZ25" s="53" t="str">
        <f t="shared" si="269"/>
        <v/>
      </c>
      <c r="KA25" s="54" t="str">
        <f t="shared" si="270"/>
        <v/>
      </c>
      <c r="KB25" s="52" t="str">
        <f t="shared" si="271"/>
        <v/>
      </c>
      <c r="KC25" s="53" t="str">
        <f t="shared" si="272"/>
        <v/>
      </c>
      <c r="KD25" s="53" t="str">
        <f t="shared" si="273"/>
        <v/>
      </c>
      <c r="KE25" s="53" t="str">
        <f t="shared" si="274"/>
        <v/>
      </c>
      <c r="KF25" s="54" t="str">
        <f t="shared" si="275"/>
        <v/>
      </c>
      <c r="KG25" s="58">
        <f t="shared" si="276"/>
        <v>3</v>
      </c>
      <c r="KH25" s="53" t="str">
        <f t="shared" si="277"/>
        <v/>
      </c>
      <c r="KI25" s="181" t="str">
        <f t="shared" si="278"/>
        <v/>
      </c>
      <c r="KJ25" s="181">
        <f t="shared" si="279"/>
        <v>0</v>
      </c>
      <c r="KK25" s="127" t="str">
        <f t="shared" si="280"/>
        <v/>
      </c>
      <c r="KL25" s="86"/>
      <c r="KM25" s="313">
        <f t="shared" si="281"/>
        <v>0</v>
      </c>
      <c r="KN25" s="60">
        <f t="shared" si="282"/>
        <v>17</v>
      </c>
      <c r="KO25" s="201"/>
      <c r="KP25" s="61">
        <f t="shared" si="283"/>
        <v>17</v>
      </c>
      <c r="KQ25" s="61" t="str">
        <f t="shared" si="284"/>
        <v/>
      </c>
      <c r="KR25" s="61">
        <f t="shared" si="285"/>
        <v>17</v>
      </c>
      <c r="KS25" s="61" t="str">
        <f t="shared" si="286"/>
        <v/>
      </c>
      <c r="KT25" s="61" t="str">
        <f t="shared" si="287"/>
        <v/>
      </c>
      <c r="KU25" s="61" t="str">
        <f t="shared" si="288"/>
        <v/>
      </c>
      <c r="KV25" s="61" t="str">
        <f t="shared" si="289"/>
        <v/>
      </c>
      <c r="KW25" s="62">
        <f t="shared" si="290"/>
        <v>9</v>
      </c>
      <c r="KX25" s="84"/>
      <c r="KY25" s="59">
        <f t="shared" si="291"/>
        <v>0</v>
      </c>
      <c r="KZ25" s="60">
        <f t="shared" si="292"/>
        <v>17</v>
      </c>
      <c r="LA25" s="201"/>
      <c r="LB25" s="61">
        <f t="shared" si="293"/>
        <v>17</v>
      </c>
      <c r="LC25" s="61" t="str">
        <f t="shared" si="294"/>
        <v/>
      </c>
      <c r="LD25" s="61">
        <f t="shared" si="295"/>
        <v>17</v>
      </c>
      <c r="LE25" s="61" t="str">
        <f t="shared" si="296"/>
        <v/>
      </c>
      <c r="LF25" s="148">
        <f t="shared" si="297"/>
        <v>9</v>
      </c>
      <c r="LG25" s="87"/>
      <c r="LH25" s="185">
        <f t="shared" si="298"/>
        <v>1</v>
      </c>
      <c r="LI25" s="87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</row>
    <row r="26" spans="1:382" s="1" customFormat="1" ht="15" x14ac:dyDescent="0.2">
      <c r="A26" s="35"/>
      <c r="B26" s="45">
        <v>21</v>
      </c>
      <c r="C26" s="46" t="s">
        <v>24</v>
      </c>
      <c r="D26" s="47" t="s">
        <v>15</v>
      </c>
      <c r="E26" s="50">
        <v>3269</v>
      </c>
      <c r="F26" s="160">
        <v>213</v>
      </c>
      <c r="G26" s="49" t="s">
        <v>100</v>
      </c>
      <c r="H26" s="50" t="str">
        <f t="shared" si="0"/>
        <v>Production Modified</v>
      </c>
      <c r="I26" s="186">
        <f t="shared" si="1"/>
        <v>15</v>
      </c>
      <c r="J26" s="179">
        <v>25</v>
      </c>
      <c r="K26" s="149" t="str">
        <f t="shared" si="299"/>
        <v/>
      </c>
      <c r="L26" s="150" t="str">
        <f t="shared" si="300"/>
        <v/>
      </c>
      <c r="M26" s="150" t="str">
        <f t="shared" si="301"/>
        <v/>
      </c>
      <c r="N26" s="150" t="str">
        <f t="shared" si="302"/>
        <v/>
      </c>
      <c r="O26" s="150" t="str">
        <f t="shared" si="303"/>
        <v/>
      </c>
      <c r="P26" s="149">
        <f t="shared" si="304"/>
        <v>25</v>
      </c>
      <c r="Q26" s="150">
        <f t="shared" si="305"/>
        <v>7</v>
      </c>
      <c r="R26" s="150" t="str">
        <f t="shared" si="306"/>
        <v/>
      </c>
      <c r="S26" s="150">
        <f t="shared" si="307"/>
        <v>0</v>
      </c>
      <c r="T26" s="150">
        <f t="shared" si="308"/>
        <v>0</v>
      </c>
      <c r="U26" s="149" t="str">
        <f t="shared" si="309"/>
        <v/>
      </c>
      <c r="V26" s="150" t="str">
        <f t="shared" si="310"/>
        <v/>
      </c>
      <c r="W26" s="150" t="str">
        <f t="shared" si="311"/>
        <v/>
      </c>
      <c r="X26" s="150" t="str">
        <f t="shared" si="312"/>
        <v/>
      </c>
      <c r="Y26" s="150" t="str">
        <f t="shared" si="313"/>
        <v/>
      </c>
      <c r="Z26" s="149" t="str">
        <f t="shared" si="314"/>
        <v/>
      </c>
      <c r="AA26" s="150" t="str">
        <f t="shared" si="315"/>
        <v/>
      </c>
      <c r="AB26" s="150" t="str">
        <f t="shared" si="316"/>
        <v/>
      </c>
      <c r="AC26" s="150" t="str">
        <f t="shared" si="317"/>
        <v/>
      </c>
      <c r="AD26" s="150" t="str">
        <f t="shared" si="318"/>
        <v/>
      </c>
      <c r="AE26" s="149" t="str">
        <f t="shared" si="319"/>
        <v/>
      </c>
      <c r="AF26" s="150" t="str">
        <f t="shared" si="320"/>
        <v/>
      </c>
      <c r="AG26" s="150" t="str">
        <f t="shared" si="321"/>
        <v/>
      </c>
      <c r="AH26" s="150" t="str">
        <f t="shared" si="322"/>
        <v/>
      </c>
      <c r="AI26" s="150" t="str">
        <f t="shared" si="323"/>
        <v/>
      </c>
      <c r="AJ26" s="149" t="str">
        <f t="shared" si="324"/>
        <v/>
      </c>
      <c r="AK26" s="150" t="str">
        <f t="shared" si="325"/>
        <v/>
      </c>
      <c r="AL26" s="150" t="str">
        <f t="shared" si="326"/>
        <v/>
      </c>
      <c r="AM26" s="150" t="str">
        <f t="shared" si="327"/>
        <v/>
      </c>
      <c r="AN26" s="307" t="str">
        <f t="shared" si="328"/>
        <v/>
      </c>
      <c r="AO26" s="56">
        <f t="shared" si="329"/>
        <v>7</v>
      </c>
      <c r="AP26" s="53" t="str">
        <f t="shared" si="33"/>
        <v>7</v>
      </c>
      <c r="AQ26" s="181">
        <f t="shared" si="34"/>
        <v>5</v>
      </c>
      <c r="AR26" s="181">
        <f t="shared" si="35"/>
        <v>0</v>
      </c>
      <c r="AS26" s="181">
        <f t="shared" si="36"/>
        <v>5</v>
      </c>
      <c r="AT26" s="130">
        <v>20</v>
      </c>
      <c r="AU26" s="55" t="str">
        <f t="shared" si="37"/>
        <v/>
      </c>
      <c r="AV26" s="53" t="str">
        <f t="shared" si="38"/>
        <v/>
      </c>
      <c r="AW26" s="53" t="str">
        <f t="shared" si="39"/>
        <v/>
      </c>
      <c r="AX26" s="53" t="str">
        <f t="shared" si="40"/>
        <v/>
      </c>
      <c r="AY26" s="54" t="str">
        <f t="shared" si="41"/>
        <v/>
      </c>
      <c r="AZ26" s="52">
        <f t="shared" si="42"/>
        <v>20</v>
      </c>
      <c r="BA26" s="53">
        <f t="shared" si="43"/>
        <v>7</v>
      </c>
      <c r="BB26" s="53" t="str">
        <f t="shared" si="44"/>
        <v/>
      </c>
      <c r="BC26" s="55">
        <f t="shared" si="45"/>
        <v>0</v>
      </c>
      <c r="BD26" s="54">
        <f t="shared" si="46"/>
        <v>0</v>
      </c>
      <c r="BE26" s="52" t="str">
        <f t="shared" si="47"/>
        <v/>
      </c>
      <c r="BF26" s="53" t="str">
        <f t="shared" si="48"/>
        <v/>
      </c>
      <c r="BG26" s="53" t="str">
        <f t="shared" si="49"/>
        <v/>
      </c>
      <c r="BH26" s="53" t="str">
        <f t="shared" si="50"/>
        <v/>
      </c>
      <c r="BI26" s="54" t="str">
        <f t="shared" si="51"/>
        <v/>
      </c>
      <c r="BJ26" s="52" t="str">
        <f t="shared" si="52"/>
        <v/>
      </c>
      <c r="BK26" s="53" t="str">
        <f t="shared" si="53"/>
        <v/>
      </c>
      <c r="BL26" s="53" t="str">
        <f t="shared" si="54"/>
        <v/>
      </c>
      <c r="BM26" s="53" t="str">
        <f t="shared" si="55"/>
        <v/>
      </c>
      <c r="BN26" s="54" t="str">
        <f t="shared" si="56"/>
        <v/>
      </c>
      <c r="BO26" s="52" t="str">
        <f t="shared" si="57"/>
        <v/>
      </c>
      <c r="BP26" s="53" t="str">
        <f t="shared" si="58"/>
        <v/>
      </c>
      <c r="BQ26" s="53" t="str">
        <f t="shared" si="59"/>
        <v/>
      </c>
      <c r="BR26" s="53" t="str">
        <f t="shared" si="60"/>
        <v/>
      </c>
      <c r="BS26" s="54" t="str">
        <f t="shared" si="61"/>
        <v/>
      </c>
      <c r="BT26" s="52" t="str">
        <f t="shared" si="62"/>
        <v/>
      </c>
      <c r="BU26" s="53" t="str">
        <f t="shared" si="63"/>
        <v/>
      </c>
      <c r="BV26" s="53" t="str">
        <f t="shared" si="64"/>
        <v/>
      </c>
      <c r="BW26" s="53" t="str">
        <f t="shared" si="65"/>
        <v/>
      </c>
      <c r="BX26" s="54" t="str">
        <f t="shared" si="66"/>
        <v/>
      </c>
      <c r="BY26" s="56">
        <f t="shared" si="67"/>
        <v>7</v>
      </c>
      <c r="BZ26" s="53" t="str">
        <f t="shared" si="68"/>
        <v>7</v>
      </c>
      <c r="CA26" s="181">
        <f t="shared" si="69"/>
        <v>5</v>
      </c>
      <c r="CB26" s="181">
        <f t="shared" si="70"/>
        <v>0</v>
      </c>
      <c r="CC26" s="181">
        <f t="shared" si="71"/>
        <v>5</v>
      </c>
      <c r="CD26" s="130">
        <v>44</v>
      </c>
      <c r="CE26" s="55" t="str">
        <f t="shared" si="72"/>
        <v/>
      </c>
      <c r="CF26" s="53" t="str">
        <f t="shared" si="73"/>
        <v/>
      </c>
      <c r="CG26" s="53" t="str">
        <f t="shared" si="74"/>
        <v/>
      </c>
      <c r="CH26" s="53" t="str">
        <f t="shared" si="75"/>
        <v/>
      </c>
      <c r="CI26" s="54" t="str">
        <f t="shared" si="76"/>
        <v/>
      </c>
      <c r="CJ26" s="52">
        <f t="shared" si="77"/>
        <v>44</v>
      </c>
      <c r="CK26" s="53">
        <f t="shared" si="78"/>
        <v>6</v>
      </c>
      <c r="CL26" s="53" t="str">
        <f t="shared" si="79"/>
        <v/>
      </c>
      <c r="CM26" s="55">
        <f t="shared" si="80"/>
        <v>0</v>
      </c>
      <c r="CN26" s="54">
        <f t="shared" si="81"/>
        <v>0</v>
      </c>
      <c r="CO26" s="52" t="str">
        <f t="shared" si="82"/>
        <v/>
      </c>
      <c r="CP26" s="53" t="str">
        <f t="shared" si="83"/>
        <v/>
      </c>
      <c r="CQ26" s="53" t="str">
        <f>IF(IF(CP26&lt;&gt;"",IF(MAX(COUNTIF($CP26:$CP$90,$CP$6:$CP$90))&gt;1,"x",""),"")&lt;&gt;"",CP26+1,"")</f>
        <v/>
      </c>
      <c r="CR26" s="53" t="str">
        <f t="shared" si="84"/>
        <v/>
      </c>
      <c r="CS26" s="54" t="str">
        <f t="shared" si="85"/>
        <v/>
      </c>
      <c r="CT26" s="52" t="str">
        <f t="shared" si="86"/>
        <v/>
      </c>
      <c r="CU26" s="53" t="str">
        <f t="shared" si="87"/>
        <v/>
      </c>
      <c r="CV26" s="53" t="str">
        <f t="shared" si="88"/>
        <v/>
      </c>
      <c r="CW26" s="53" t="str">
        <f t="shared" si="89"/>
        <v/>
      </c>
      <c r="CX26" s="54" t="str">
        <f t="shared" si="90"/>
        <v/>
      </c>
      <c r="CY26" s="52" t="str">
        <f t="shared" si="91"/>
        <v/>
      </c>
      <c r="CZ26" s="53" t="str">
        <f t="shared" si="92"/>
        <v/>
      </c>
      <c r="DA26" s="53" t="str">
        <f t="shared" si="93"/>
        <v/>
      </c>
      <c r="DB26" s="53" t="str">
        <f t="shared" si="94"/>
        <v/>
      </c>
      <c r="DC26" s="54" t="str">
        <f t="shared" si="95"/>
        <v/>
      </c>
      <c r="DD26" s="52" t="str">
        <f t="shared" si="96"/>
        <v/>
      </c>
      <c r="DE26" s="53" t="str">
        <f t="shared" si="97"/>
        <v/>
      </c>
      <c r="DF26" s="53" t="str">
        <f t="shared" si="98"/>
        <v/>
      </c>
      <c r="DG26" s="53" t="str">
        <f t="shared" si="99"/>
        <v/>
      </c>
      <c r="DH26" s="54" t="str">
        <f t="shared" si="100"/>
        <v/>
      </c>
      <c r="DI26" s="56">
        <f t="shared" si="101"/>
        <v>7</v>
      </c>
      <c r="DJ26" s="53" t="str">
        <f t="shared" si="102"/>
        <v>6</v>
      </c>
      <c r="DK26" s="53">
        <f t="shared" si="103"/>
        <v>5</v>
      </c>
      <c r="DL26" s="181">
        <f t="shared" si="104"/>
        <v>0</v>
      </c>
      <c r="DM26" s="181">
        <f t="shared" si="105"/>
        <v>5</v>
      </c>
      <c r="DN26" s="130"/>
      <c r="DO26" s="53" t="str">
        <f t="shared" si="106"/>
        <v/>
      </c>
      <c r="DP26" s="53" t="str">
        <f t="shared" si="107"/>
        <v/>
      </c>
      <c r="DQ26" s="53" t="str">
        <f t="shared" si="108"/>
        <v/>
      </c>
      <c r="DR26" s="53" t="str">
        <f t="shared" si="109"/>
        <v/>
      </c>
      <c r="DS26" s="54" t="str">
        <f t="shared" si="110"/>
        <v/>
      </c>
      <c r="DT26" s="52" t="str">
        <f t="shared" si="111"/>
        <v/>
      </c>
      <c r="DU26" s="53" t="str">
        <f t="shared" si="112"/>
        <v/>
      </c>
      <c r="DV26" s="53" t="str">
        <f t="shared" si="113"/>
        <v/>
      </c>
      <c r="DW26" s="55" t="str">
        <f t="shared" si="114"/>
        <v/>
      </c>
      <c r="DX26" s="54" t="str">
        <f t="shared" si="115"/>
        <v/>
      </c>
      <c r="DY26" s="52" t="str">
        <f t="shared" si="116"/>
        <v/>
      </c>
      <c r="DZ26" s="53" t="str">
        <f t="shared" si="117"/>
        <v/>
      </c>
      <c r="EA26" s="53" t="str">
        <f t="shared" si="118"/>
        <v/>
      </c>
      <c r="EB26" s="53" t="str">
        <f t="shared" si="119"/>
        <v/>
      </c>
      <c r="EC26" s="54" t="str">
        <f t="shared" si="120"/>
        <v/>
      </c>
      <c r="ED26" s="52" t="str">
        <f t="shared" si="121"/>
        <v/>
      </c>
      <c r="EE26" s="53" t="str">
        <f t="shared" si="122"/>
        <v/>
      </c>
      <c r="EF26" s="53" t="str">
        <f t="shared" si="123"/>
        <v/>
      </c>
      <c r="EG26" s="53" t="str">
        <f t="shared" si="124"/>
        <v/>
      </c>
      <c r="EH26" s="54" t="str">
        <f t="shared" si="125"/>
        <v/>
      </c>
      <c r="EI26" s="52" t="str">
        <f t="shared" si="126"/>
        <v/>
      </c>
      <c r="EJ26" s="53" t="str">
        <f t="shared" si="127"/>
        <v/>
      </c>
      <c r="EK26" s="53" t="str">
        <f t="shared" si="128"/>
        <v/>
      </c>
      <c r="EL26" s="53" t="str">
        <f t="shared" si="129"/>
        <v/>
      </c>
      <c r="EM26" s="54" t="str">
        <f t="shared" si="130"/>
        <v/>
      </c>
      <c r="EN26" s="52" t="str">
        <f t="shared" si="131"/>
        <v/>
      </c>
      <c r="EO26" s="53" t="str">
        <f t="shared" si="132"/>
        <v/>
      </c>
      <c r="EP26" s="53" t="str">
        <f t="shared" si="133"/>
        <v/>
      </c>
      <c r="EQ26" s="53" t="str">
        <f t="shared" si="134"/>
        <v/>
      </c>
      <c r="ER26" s="54" t="str">
        <f t="shared" si="135"/>
        <v/>
      </c>
      <c r="ES26" s="58">
        <f t="shared" si="136"/>
        <v>6</v>
      </c>
      <c r="ET26" s="53" t="str">
        <f t="shared" si="137"/>
        <v/>
      </c>
      <c r="EU26" s="181" t="str">
        <f t="shared" si="138"/>
        <v/>
      </c>
      <c r="EV26" s="181">
        <f t="shared" si="139"/>
        <v>0</v>
      </c>
      <c r="EW26" s="181" t="str">
        <f t="shared" si="140"/>
        <v/>
      </c>
      <c r="EX26" s="130"/>
      <c r="EY26" s="53" t="str">
        <f t="shared" si="141"/>
        <v/>
      </c>
      <c r="EZ26" s="53" t="str">
        <f t="shared" si="142"/>
        <v/>
      </c>
      <c r="FA26" s="53" t="str">
        <f t="shared" si="143"/>
        <v/>
      </c>
      <c r="FB26" s="53" t="str">
        <f t="shared" si="144"/>
        <v/>
      </c>
      <c r="FC26" s="57" t="str">
        <f t="shared" si="145"/>
        <v/>
      </c>
      <c r="FD26" s="52" t="str">
        <f t="shared" si="146"/>
        <v/>
      </c>
      <c r="FE26" s="53" t="str">
        <f t="shared" si="147"/>
        <v/>
      </c>
      <c r="FF26" s="53" t="str">
        <f t="shared" si="148"/>
        <v/>
      </c>
      <c r="FG26" s="55" t="str">
        <f t="shared" si="149"/>
        <v/>
      </c>
      <c r="FH26" s="57" t="str">
        <f t="shared" si="150"/>
        <v/>
      </c>
      <c r="FI26" s="52" t="str">
        <f t="shared" si="151"/>
        <v/>
      </c>
      <c r="FJ26" s="53" t="str">
        <f t="shared" si="152"/>
        <v/>
      </c>
      <c r="FK26" s="53" t="str">
        <f t="shared" si="153"/>
        <v/>
      </c>
      <c r="FL26" s="53" t="str">
        <f t="shared" si="154"/>
        <v/>
      </c>
      <c r="FM26" s="57" t="str">
        <f t="shared" si="155"/>
        <v/>
      </c>
      <c r="FN26" s="52" t="str">
        <f t="shared" si="156"/>
        <v/>
      </c>
      <c r="FO26" s="53" t="str">
        <f t="shared" si="157"/>
        <v/>
      </c>
      <c r="FP26" s="53" t="str">
        <f t="shared" si="158"/>
        <v/>
      </c>
      <c r="FQ26" s="53" t="str">
        <f t="shared" si="159"/>
        <v/>
      </c>
      <c r="FR26" s="57" t="str">
        <f t="shared" si="160"/>
        <v/>
      </c>
      <c r="FS26" s="52" t="str">
        <f t="shared" si="161"/>
        <v/>
      </c>
      <c r="FT26" s="53" t="str">
        <f t="shared" si="162"/>
        <v/>
      </c>
      <c r="FU26" s="53" t="str">
        <f t="shared" si="163"/>
        <v/>
      </c>
      <c r="FV26" s="53" t="str">
        <f t="shared" si="164"/>
        <v/>
      </c>
      <c r="FW26" s="57" t="str">
        <f t="shared" si="165"/>
        <v/>
      </c>
      <c r="FX26" s="52" t="str">
        <f t="shared" si="166"/>
        <v/>
      </c>
      <c r="FY26" s="53" t="str">
        <f t="shared" si="167"/>
        <v/>
      </c>
      <c r="FZ26" s="53" t="str">
        <f t="shared" si="168"/>
        <v/>
      </c>
      <c r="GA26" s="53" t="str">
        <f t="shared" si="169"/>
        <v/>
      </c>
      <c r="GB26" s="57" t="str">
        <f t="shared" si="170"/>
        <v/>
      </c>
      <c r="GC26" s="58">
        <f t="shared" si="171"/>
        <v>6</v>
      </c>
      <c r="GD26" s="53" t="str">
        <f t="shared" si="172"/>
        <v/>
      </c>
      <c r="GE26" s="181" t="str">
        <f t="shared" si="173"/>
        <v/>
      </c>
      <c r="GF26" s="181">
        <f t="shared" si="174"/>
        <v>0</v>
      </c>
      <c r="GG26" s="181" t="str">
        <f t="shared" si="175"/>
        <v/>
      </c>
      <c r="GH26" s="130"/>
      <c r="GI26" s="53" t="str">
        <f t="shared" si="176"/>
        <v/>
      </c>
      <c r="GJ26" s="53" t="str">
        <f t="shared" si="177"/>
        <v/>
      </c>
      <c r="GK26" s="53" t="str">
        <f t="shared" si="178"/>
        <v/>
      </c>
      <c r="GL26" s="53" t="str">
        <f t="shared" si="179"/>
        <v/>
      </c>
      <c r="GM26" s="54" t="str">
        <f t="shared" si="180"/>
        <v/>
      </c>
      <c r="GN26" s="52" t="str">
        <f t="shared" si="181"/>
        <v/>
      </c>
      <c r="GO26" s="53" t="str">
        <f t="shared" si="182"/>
        <v/>
      </c>
      <c r="GP26" s="53" t="str">
        <f t="shared" si="183"/>
        <v/>
      </c>
      <c r="GQ26" s="55" t="str">
        <f t="shared" si="184"/>
        <v/>
      </c>
      <c r="GR26" s="54" t="str">
        <f t="shared" si="185"/>
        <v/>
      </c>
      <c r="GS26" s="52" t="str">
        <f t="shared" si="186"/>
        <v/>
      </c>
      <c r="GT26" s="53" t="str">
        <f t="shared" si="187"/>
        <v/>
      </c>
      <c r="GU26" s="53" t="str">
        <f t="shared" si="188"/>
        <v/>
      </c>
      <c r="GV26" s="53" t="str">
        <f t="shared" si="189"/>
        <v/>
      </c>
      <c r="GW26" s="54" t="str">
        <f t="shared" si="190"/>
        <v/>
      </c>
      <c r="GX26" s="52" t="str">
        <f t="shared" si="191"/>
        <v/>
      </c>
      <c r="GY26" s="53" t="str">
        <f t="shared" si="192"/>
        <v/>
      </c>
      <c r="GZ26" s="53" t="str">
        <f t="shared" si="193"/>
        <v/>
      </c>
      <c r="HA26" s="53" t="str">
        <f t="shared" si="194"/>
        <v/>
      </c>
      <c r="HB26" s="54" t="str">
        <f t="shared" si="195"/>
        <v/>
      </c>
      <c r="HC26" s="52" t="str">
        <f t="shared" si="196"/>
        <v/>
      </c>
      <c r="HD26" s="53" t="str">
        <f t="shared" si="197"/>
        <v/>
      </c>
      <c r="HE26" s="53" t="str">
        <f t="shared" si="198"/>
        <v/>
      </c>
      <c r="HF26" s="53" t="str">
        <f t="shared" si="199"/>
        <v/>
      </c>
      <c r="HG26" s="54" t="str">
        <f t="shared" si="200"/>
        <v/>
      </c>
      <c r="HH26" s="52" t="str">
        <f t="shared" si="201"/>
        <v/>
      </c>
      <c r="HI26" s="53" t="str">
        <f t="shared" si="202"/>
        <v/>
      </c>
      <c r="HJ26" s="53" t="str">
        <f t="shared" si="203"/>
        <v/>
      </c>
      <c r="HK26" s="53" t="str">
        <f t="shared" si="204"/>
        <v/>
      </c>
      <c r="HL26" s="54" t="str">
        <f t="shared" si="205"/>
        <v/>
      </c>
      <c r="HM26" s="58">
        <f t="shared" si="206"/>
        <v>6</v>
      </c>
      <c r="HN26" s="53" t="str">
        <f t="shared" si="207"/>
        <v/>
      </c>
      <c r="HO26" s="181" t="str">
        <f t="shared" si="208"/>
        <v/>
      </c>
      <c r="HP26" s="181">
        <f t="shared" si="209"/>
        <v>0</v>
      </c>
      <c r="HQ26" s="181" t="str">
        <f t="shared" si="210"/>
        <v/>
      </c>
      <c r="HR26" s="130"/>
      <c r="HS26" s="53" t="str">
        <f t="shared" si="211"/>
        <v/>
      </c>
      <c r="HT26" s="53" t="str">
        <f t="shared" si="212"/>
        <v/>
      </c>
      <c r="HU26" s="53" t="str">
        <f t="shared" si="213"/>
        <v/>
      </c>
      <c r="HV26" s="53" t="str">
        <f t="shared" si="331"/>
        <v/>
      </c>
      <c r="HW26" s="54" t="str">
        <f t="shared" si="332"/>
        <v/>
      </c>
      <c r="HX26" s="52" t="str">
        <f t="shared" si="216"/>
        <v/>
      </c>
      <c r="HY26" s="53" t="str">
        <f t="shared" si="217"/>
        <v/>
      </c>
      <c r="HZ26" s="53" t="str">
        <f t="shared" si="218"/>
        <v/>
      </c>
      <c r="IA26" s="55" t="str">
        <f t="shared" si="333"/>
        <v/>
      </c>
      <c r="IB26" s="54" t="str">
        <f t="shared" si="334"/>
        <v/>
      </c>
      <c r="IC26" s="52" t="str">
        <f t="shared" si="221"/>
        <v/>
      </c>
      <c r="ID26" s="53" t="str">
        <f t="shared" si="222"/>
        <v/>
      </c>
      <c r="IE26" s="53" t="str">
        <f t="shared" si="223"/>
        <v/>
      </c>
      <c r="IF26" s="53" t="str">
        <f t="shared" si="224"/>
        <v/>
      </c>
      <c r="IG26" s="54" t="str">
        <f t="shared" si="225"/>
        <v/>
      </c>
      <c r="IH26" s="52" t="str">
        <f t="shared" si="226"/>
        <v/>
      </c>
      <c r="II26" s="53" t="str">
        <f t="shared" si="227"/>
        <v/>
      </c>
      <c r="IJ26" s="53" t="str">
        <f t="shared" si="228"/>
        <v/>
      </c>
      <c r="IK26" s="53" t="str">
        <f t="shared" si="335"/>
        <v/>
      </c>
      <c r="IL26" s="54" t="str">
        <f t="shared" si="336"/>
        <v/>
      </c>
      <c r="IM26" s="52" t="str">
        <f t="shared" si="231"/>
        <v/>
      </c>
      <c r="IN26" s="53" t="str">
        <f t="shared" si="232"/>
        <v/>
      </c>
      <c r="IO26" s="53" t="str">
        <f t="shared" si="233"/>
        <v/>
      </c>
      <c r="IP26" s="53" t="str">
        <f t="shared" si="337"/>
        <v/>
      </c>
      <c r="IQ26" s="54" t="str">
        <f t="shared" si="338"/>
        <v/>
      </c>
      <c r="IR26" s="52" t="str">
        <f t="shared" si="236"/>
        <v/>
      </c>
      <c r="IS26" s="53" t="str">
        <f t="shared" si="237"/>
        <v/>
      </c>
      <c r="IT26" s="53" t="str">
        <f t="shared" si="238"/>
        <v/>
      </c>
      <c r="IU26" s="53" t="str">
        <f t="shared" si="339"/>
        <v/>
      </c>
      <c r="IV26" s="54" t="str">
        <f t="shared" si="340"/>
        <v/>
      </c>
      <c r="IW26" s="58">
        <f t="shared" si="241"/>
        <v>7</v>
      </c>
      <c r="IX26" s="53" t="str">
        <f t="shared" si="242"/>
        <v/>
      </c>
      <c r="IY26" s="181" t="str">
        <f t="shared" si="243"/>
        <v/>
      </c>
      <c r="IZ26" s="181">
        <f t="shared" si="244"/>
        <v>0</v>
      </c>
      <c r="JA26" s="181" t="str">
        <f t="shared" si="245"/>
        <v/>
      </c>
      <c r="JB26" s="130"/>
      <c r="JC26" s="53" t="str">
        <f t="shared" si="246"/>
        <v/>
      </c>
      <c r="JD26" s="53" t="str">
        <f t="shared" si="247"/>
        <v/>
      </c>
      <c r="JE26" s="53" t="str">
        <f t="shared" si="248"/>
        <v/>
      </c>
      <c r="JF26" s="53" t="str">
        <f t="shared" si="249"/>
        <v/>
      </c>
      <c r="JG26" s="54" t="str">
        <f t="shared" si="250"/>
        <v/>
      </c>
      <c r="JH26" s="52" t="str">
        <f t="shared" si="251"/>
        <v/>
      </c>
      <c r="JI26" s="53" t="str">
        <f t="shared" si="252"/>
        <v/>
      </c>
      <c r="JJ26" s="53" t="str">
        <f t="shared" si="253"/>
        <v/>
      </c>
      <c r="JK26" s="55" t="str">
        <f t="shared" si="254"/>
        <v/>
      </c>
      <c r="JL26" s="54" t="str">
        <f t="shared" si="255"/>
        <v/>
      </c>
      <c r="JM26" s="52" t="str">
        <f t="shared" si="256"/>
        <v/>
      </c>
      <c r="JN26" s="53" t="str">
        <f t="shared" si="257"/>
        <v/>
      </c>
      <c r="JO26" s="53" t="str">
        <f t="shared" si="258"/>
        <v/>
      </c>
      <c r="JP26" s="53" t="str">
        <f t="shared" si="259"/>
        <v/>
      </c>
      <c r="JQ26" s="54" t="str">
        <f t="shared" si="260"/>
        <v/>
      </c>
      <c r="JR26" s="52" t="str">
        <f t="shared" si="261"/>
        <v/>
      </c>
      <c r="JS26" s="53" t="str">
        <f t="shared" si="262"/>
        <v/>
      </c>
      <c r="JT26" s="53" t="str">
        <f t="shared" si="263"/>
        <v/>
      </c>
      <c r="JU26" s="53" t="str">
        <f t="shared" si="264"/>
        <v/>
      </c>
      <c r="JV26" s="54" t="str">
        <f t="shared" si="265"/>
        <v/>
      </c>
      <c r="JW26" s="52" t="str">
        <f t="shared" si="266"/>
        <v/>
      </c>
      <c r="JX26" s="53" t="str">
        <f t="shared" si="267"/>
        <v/>
      </c>
      <c r="JY26" s="53" t="str">
        <f t="shared" si="268"/>
        <v/>
      </c>
      <c r="JZ26" s="53" t="str">
        <f t="shared" si="269"/>
        <v/>
      </c>
      <c r="KA26" s="54" t="str">
        <f t="shared" si="270"/>
        <v/>
      </c>
      <c r="KB26" s="52" t="str">
        <f t="shared" si="271"/>
        <v/>
      </c>
      <c r="KC26" s="53" t="str">
        <f t="shared" si="272"/>
        <v/>
      </c>
      <c r="KD26" s="53" t="str">
        <f t="shared" si="273"/>
        <v/>
      </c>
      <c r="KE26" s="53" t="str">
        <f t="shared" si="274"/>
        <v/>
      </c>
      <c r="KF26" s="54" t="str">
        <f t="shared" si="275"/>
        <v/>
      </c>
      <c r="KG26" s="58">
        <f t="shared" si="276"/>
        <v>3</v>
      </c>
      <c r="KH26" s="53" t="str">
        <f t="shared" si="277"/>
        <v/>
      </c>
      <c r="KI26" s="181" t="str">
        <f t="shared" si="278"/>
        <v/>
      </c>
      <c r="KJ26" s="181">
        <f t="shared" si="279"/>
        <v>0</v>
      </c>
      <c r="KK26" s="127" t="str">
        <f t="shared" si="280"/>
        <v/>
      </c>
      <c r="KL26" s="86"/>
      <c r="KM26" s="313">
        <f t="shared" si="281"/>
        <v>0</v>
      </c>
      <c r="KN26" s="60">
        <f t="shared" si="282"/>
        <v>15</v>
      </c>
      <c r="KO26" s="201"/>
      <c r="KP26" s="61">
        <f t="shared" si="283"/>
        <v>15</v>
      </c>
      <c r="KQ26" s="61" t="str">
        <f t="shared" si="284"/>
        <v/>
      </c>
      <c r="KR26" s="61">
        <f t="shared" si="285"/>
        <v>15</v>
      </c>
      <c r="KS26" s="61" t="str">
        <f t="shared" si="286"/>
        <v/>
      </c>
      <c r="KT26" s="61" t="str">
        <f t="shared" si="287"/>
        <v/>
      </c>
      <c r="KU26" s="61" t="str">
        <f t="shared" si="288"/>
        <v/>
      </c>
      <c r="KV26" s="61" t="str">
        <f t="shared" si="289"/>
        <v/>
      </c>
      <c r="KW26" s="62">
        <f t="shared" si="290"/>
        <v>10</v>
      </c>
      <c r="KX26" s="84"/>
      <c r="KY26" s="59">
        <f t="shared" si="291"/>
        <v>0</v>
      </c>
      <c r="KZ26" s="60">
        <f t="shared" si="292"/>
        <v>15</v>
      </c>
      <c r="LA26" s="201"/>
      <c r="LB26" s="61">
        <f t="shared" si="293"/>
        <v>15</v>
      </c>
      <c r="LC26" s="61" t="str">
        <f t="shared" si="294"/>
        <v/>
      </c>
      <c r="LD26" s="61">
        <f t="shared" si="295"/>
        <v>15</v>
      </c>
      <c r="LE26" s="61" t="str">
        <f t="shared" si="296"/>
        <v/>
      </c>
      <c r="LF26" s="148">
        <f t="shared" si="297"/>
        <v>10</v>
      </c>
      <c r="LG26" s="87"/>
      <c r="LH26" s="185">
        <f t="shared" si="298"/>
        <v>3</v>
      </c>
      <c r="LI26" s="87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</row>
    <row r="27" spans="1:382" s="1" customFormat="1" ht="15" x14ac:dyDescent="0.2">
      <c r="A27" s="35"/>
      <c r="B27" s="45">
        <v>22</v>
      </c>
      <c r="C27" s="46" t="s">
        <v>30</v>
      </c>
      <c r="D27" s="47" t="s">
        <v>19</v>
      </c>
      <c r="E27" s="50">
        <v>100096</v>
      </c>
      <c r="F27" s="160">
        <v>206</v>
      </c>
      <c r="G27" s="49" t="s">
        <v>100</v>
      </c>
      <c r="H27" s="50" t="str">
        <f t="shared" si="0"/>
        <v>Production Modified</v>
      </c>
      <c r="I27" s="186">
        <f t="shared" si="1"/>
        <v>5</v>
      </c>
      <c r="J27" s="179">
        <v>65</v>
      </c>
      <c r="K27" s="149" t="str">
        <f t="shared" si="299"/>
        <v/>
      </c>
      <c r="L27" s="150" t="str">
        <f t="shared" si="300"/>
        <v/>
      </c>
      <c r="M27" s="150" t="str">
        <f t="shared" si="301"/>
        <v/>
      </c>
      <c r="N27" s="150" t="str">
        <f t="shared" si="302"/>
        <v/>
      </c>
      <c r="O27" s="150" t="str">
        <f t="shared" si="303"/>
        <v/>
      </c>
      <c r="P27" s="149">
        <f t="shared" si="304"/>
        <v>65</v>
      </c>
      <c r="Q27" s="150">
        <f t="shared" si="305"/>
        <v>6</v>
      </c>
      <c r="R27" s="150" t="str">
        <f t="shared" si="306"/>
        <v/>
      </c>
      <c r="S27" s="150">
        <f t="shared" si="307"/>
        <v>0</v>
      </c>
      <c r="T27" s="150">
        <f t="shared" si="308"/>
        <v>0</v>
      </c>
      <c r="U27" s="149" t="str">
        <f t="shared" si="309"/>
        <v/>
      </c>
      <c r="V27" s="150" t="str">
        <f t="shared" si="310"/>
        <v/>
      </c>
      <c r="W27" s="150" t="str">
        <f t="shared" si="311"/>
        <v/>
      </c>
      <c r="X27" s="150" t="str">
        <f t="shared" si="312"/>
        <v/>
      </c>
      <c r="Y27" s="150" t="str">
        <f t="shared" si="313"/>
        <v/>
      </c>
      <c r="Z27" s="149" t="str">
        <f t="shared" si="314"/>
        <v/>
      </c>
      <c r="AA27" s="150" t="str">
        <f t="shared" si="315"/>
        <v/>
      </c>
      <c r="AB27" s="150" t="str">
        <f t="shared" si="316"/>
        <v/>
      </c>
      <c r="AC27" s="150" t="str">
        <f t="shared" si="317"/>
        <v/>
      </c>
      <c r="AD27" s="150" t="str">
        <f t="shared" si="318"/>
        <v/>
      </c>
      <c r="AE27" s="149" t="str">
        <f t="shared" si="319"/>
        <v/>
      </c>
      <c r="AF27" s="150" t="str">
        <f t="shared" si="320"/>
        <v/>
      </c>
      <c r="AG27" s="150" t="str">
        <f t="shared" si="321"/>
        <v/>
      </c>
      <c r="AH27" s="150" t="str">
        <f t="shared" si="322"/>
        <v/>
      </c>
      <c r="AI27" s="150" t="str">
        <f t="shared" si="323"/>
        <v/>
      </c>
      <c r="AJ27" s="149" t="str">
        <f t="shared" si="324"/>
        <v/>
      </c>
      <c r="AK27" s="150" t="str">
        <f t="shared" si="325"/>
        <v/>
      </c>
      <c r="AL27" s="150" t="str">
        <f t="shared" si="326"/>
        <v/>
      </c>
      <c r="AM27" s="150" t="str">
        <f t="shared" si="327"/>
        <v/>
      </c>
      <c r="AN27" s="307" t="str">
        <f t="shared" si="328"/>
        <v/>
      </c>
      <c r="AO27" s="56">
        <f t="shared" si="329"/>
        <v>7</v>
      </c>
      <c r="AP27" s="53" t="str">
        <f t="shared" si="33"/>
        <v>6</v>
      </c>
      <c r="AQ27" s="181">
        <f t="shared" si="34"/>
        <v>5</v>
      </c>
      <c r="AR27" s="181">
        <f t="shared" si="35"/>
        <v>0</v>
      </c>
      <c r="AS27" s="181">
        <f t="shared" si="36"/>
        <v>5</v>
      </c>
      <c r="AT27" s="130"/>
      <c r="AU27" s="55" t="str">
        <f t="shared" si="37"/>
        <v/>
      </c>
      <c r="AV27" s="53" t="str">
        <f t="shared" si="38"/>
        <v/>
      </c>
      <c r="AW27" s="53" t="str">
        <f t="shared" si="39"/>
        <v/>
      </c>
      <c r="AX27" s="53" t="str">
        <f t="shared" si="40"/>
        <v/>
      </c>
      <c r="AY27" s="54" t="str">
        <f t="shared" si="41"/>
        <v/>
      </c>
      <c r="AZ27" s="52" t="str">
        <f t="shared" si="42"/>
        <v/>
      </c>
      <c r="BA27" s="53" t="str">
        <f t="shared" si="43"/>
        <v/>
      </c>
      <c r="BB27" s="53" t="str">
        <f t="shared" si="44"/>
        <v/>
      </c>
      <c r="BC27" s="55" t="str">
        <f t="shared" si="45"/>
        <v/>
      </c>
      <c r="BD27" s="54" t="str">
        <f t="shared" si="46"/>
        <v/>
      </c>
      <c r="BE27" s="52" t="str">
        <f t="shared" si="47"/>
        <v/>
      </c>
      <c r="BF27" s="53" t="str">
        <f t="shared" si="48"/>
        <v/>
      </c>
      <c r="BG27" s="53" t="str">
        <f t="shared" si="49"/>
        <v/>
      </c>
      <c r="BH27" s="53" t="str">
        <f t="shared" si="50"/>
        <v/>
      </c>
      <c r="BI27" s="54" t="str">
        <f t="shared" si="51"/>
        <v/>
      </c>
      <c r="BJ27" s="52" t="str">
        <f t="shared" si="52"/>
        <v/>
      </c>
      <c r="BK27" s="53" t="str">
        <f t="shared" si="53"/>
        <v/>
      </c>
      <c r="BL27" s="53" t="str">
        <f t="shared" si="54"/>
        <v/>
      </c>
      <c r="BM27" s="53" t="str">
        <f t="shared" si="55"/>
        <v/>
      </c>
      <c r="BN27" s="54" t="str">
        <f t="shared" si="56"/>
        <v/>
      </c>
      <c r="BO27" s="52" t="str">
        <f t="shared" si="57"/>
        <v/>
      </c>
      <c r="BP27" s="53" t="str">
        <f t="shared" si="58"/>
        <v/>
      </c>
      <c r="BQ27" s="53" t="str">
        <f t="shared" si="59"/>
        <v/>
      </c>
      <c r="BR27" s="53" t="str">
        <f t="shared" si="60"/>
        <v/>
      </c>
      <c r="BS27" s="54" t="str">
        <f t="shared" si="61"/>
        <v/>
      </c>
      <c r="BT27" s="52" t="str">
        <f t="shared" si="62"/>
        <v/>
      </c>
      <c r="BU27" s="53" t="str">
        <f t="shared" si="63"/>
        <v/>
      </c>
      <c r="BV27" s="53" t="str">
        <f t="shared" si="64"/>
        <v/>
      </c>
      <c r="BW27" s="53" t="str">
        <f t="shared" si="65"/>
        <v/>
      </c>
      <c r="BX27" s="54" t="str">
        <f t="shared" si="66"/>
        <v/>
      </c>
      <c r="BY27" s="56">
        <f t="shared" si="67"/>
        <v>7</v>
      </c>
      <c r="BZ27" s="53" t="str">
        <f t="shared" si="68"/>
        <v/>
      </c>
      <c r="CA27" s="181" t="str">
        <f t="shared" si="69"/>
        <v/>
      </c>
      <c r="CB27" s="181">
        <f t="shared" si="70"/>
        <v>0</v>
      </c>
      <c r="CC27" s="181" t="str">
        <f t="shared" si="71"/>
        <v/>
      </c>
      <c r="CD27" s="130"/>
      <c r="CE27" s="55" t="str">
        <f t="shared" si="72"/>
        <v/>
      </c>
      <c r="CF27" s="53" t="str">
        <f t="shared" si="73"/>
        <v/>
      </c>
      <c r="CG27" s="53" t="str">
        <f t="shared" si="74"/>
        <v/>
      </c>
      <c r="CH27" s="53" t="str">
        <f t="shared" si="75"/>
        <v/>
      </c>
      <c r="CI27" s="54" t="str">
        <f t="shared" si="76"/>
        <v/>
      </c>
      <c r="CJ27" s="52" t="str">
        <f t="shared" si="77"/>
        <v/>
      </c>
      <c r="CK27" s="53" t="str">
        <f t="shared" si="78"/>
        <v/>
      </c>
      <c r="CL27" s="53" t="str">
        <f t="shared" si="79"/>
        <v/>
      </c>
      <c r="CM27" s="55" t="str">
        <f t="shared" si="80"/>
        <v/>
      </c>
      <c r="CN27" s="54" t="str">
        <f t="shared" si="81"/>
        <v/>
      </c>
      <c r="CO27" s="52" t="str">
        <f t="shared" si="82"/>
        <v/>
      </c>
      <c r="CP27" s="53" t="str">
        <f t="shared" si="83"/>
        <v/>
      </c>
      <c r="CQ27" s="53" t="str">
        <f>IF(IF(CP27&lt;&gt;"",IF(MAX(COUNTIF($CP27:$CP$90,$CP$6:$CP$90))&gt;1,"x",""),"")&lt;&gt;"",CP27+1,"")</f>
        <v/>
      </c>
      <c r="CR27" s="53" t="str">
        <f t="shared" si="84"/>
        <v/>
      </c>
      <c r="CS27" s="54" t="str">
        <f t="shared" si="85"/>
        <v/>
      </c>
      <c r="CT27" s="52" t="str">
        <f t="shared" si="86"/>
        <v/>
      </c>
      <c r="CU27" s="53" t="str">
        <f t="shared" si="87"/>
        <v/>
      </c>
      <c r="CV27" s="53" t="str">
        <f t="shared" si="88"/>
        <v/>
      </c>
      <c r="CW27" s="53" t="str">
        <f t="shared" si="89"/>
        <v/>
      </c>
      <c r="CX27" s="54" t="str">
        <f t="shared" si="90"/>
        <v/>
      </c>
      <c r="CY27" s="52" t="str">
        <f t="shared" si="91"/>
        <v/>
      </c>
      <c r="CZ27" s="53" t="str">
        <f t="shared" si="92"/>
        <v/>
      </c>
      <c r="DA27" s="53" t="str">
        <f t="shared" si="93"/>
        <v/>
      </c>
      <c r="DB27" s="53" t="str">
        <f t="shared" si="94"/>
        <v/>
      </c>
      <c r="DC27" s="54" t="str">
        <f t="shared" si="95"/>
        <v/>
      </c>
      <c r="DD27" s="52" t="str">
        <f t="shared" si="96"/>
        <v/>
      </c>
      <c r="DE27" s="53" t="str">
        <f t="shared" si="97"/>
        <v/>
      </c>
      <c r="DF27" s="53" t="str">
        <f t="shared" si="98"/>
        <v/>
      </c>
      <c r="DG27" s="53" t="str">
        <f t="shared" si="99"/>
        <v/>
      </c>
      <c r="DH27" s="54" t="str">
        <f t="shared" si="100"/>
        <v/>
      </c>
      <c r="DI27" s="56">
        <f t="shared" si="101"/>
        <v>7</v>
      </c>
      <c r="DJ27" s="53" t="str">
        <f t="shared" si="102"/>
        <v/>
      </c>
      <c r="DK27" s="53" t="str">
        <f t="shared" si="103"/>
        <v/>
      </c>
      <c r="DL27" s="181">
        <f t="shared" si="104"/>
        <v>0</v>
      </c>
      <c r="DM27" s="181" t="str">
        <f t="shared" si="105"/>
        <v/>
      </c>
      <c r="DN27" s="130"/>
      <c r="DO27" s="53" t="str">
        <f t="shared" si="106"/>
        <v/>
      </c>
      <c r="DP27" s="53" t="str">
        <f t="shared" si="107"/>
        <v/>
      </c>
      <c r="DQ27" s="53" t="str">
        <f t="shared" si="108"/>
        <v/>
      </c>
      <c r="DR27" s="53" t="str">
        <f t="shared" si="109"/>
        <v/>
      </c>
      <c r="DS27" s="54" t="str">
        <f t="shared" si="110"/>
        <v/>
      </c>
      <c r="DT27" s="52" t="str">
        <f t="shared" si="111"/>
        <v/>
      </c>
      <c r="DU27" s="53" t="str">
        <f t="shared" si="112"/>
        <v/>
      </c>
      <c r="DV27" s="53" t="str">
        <f t="shared" si="113"/>
        <v/>
      </c>
      <c r="DW27" s="55" t="str">
        <f t="shared" si="114"/>
        <v/>
      </c>
      <c r="DX27" s="54" t="str">
        <f t="shared" si="115"/>
        <v/>
      </c>
      <c r="DY27" s="52" t="str">
        <f t="shared" si="116"/>
        <v/>
      </c>
      <c r="DZ27" s="53" t="str">
        <f t="shared" si="117"/>
        <v/>
      </c>
      <c r="EA27" s="53" t="str">
        <f t="shared" si="118"/>
        <v/>
      </c>
      <c r="EB27" s="53" t="str">
        <f t="shared" si="119"/>
        <v/>
      </c>
      <c r="EC27" s="54" t="str">
        <f t="shared" si="120"/>
        <v/>
      </c>
      <c r="ED27" s="52" t="str">
        <f t="shared" si="121"/>
        <v/>
      </c>
      <c r="EE27" s="53" t="str">
        <f t="shared" si="122"/>
        <v/>
      </c>
      <c r="EF27" s="53" t="str">
        <f t="shared" si="123"/>
        <v/>
      </c>
      <c r="EG27" s="53" t="str">
        <f t="shared" si="124"/>
        <v/>
      </c>
      <c r="EH27" s="54" t="str">
        <f t="shared" si="125"/>
        <v/>
      </c>
      <c r="EI27" s="52" t="str">
        <f t="shared" si="126"/>
        <v/>
      </c>
      <c r="EJ27" s="53" t="str">
        <f t="shared" si="127"/>
        <v/>
      </c>
      <c r="EK27" s="53" t="str">
        <f t="shared" si="128"/>
        <v/>
      </c>
      <c r="EL27" s="53" t="str">
        <f t="shared" si="129"/>
        <v/>
      </c>
      <c r="EM27" s="54" t="str">
        <f t="shared" si="130"/>
        <v/>
      </c>
      <c r="EN27" s="52" t="str">
        <f t="shared" si="131"/>
        <v/>
      </c>
      <c r="EO27" s="53" t="str">
        <f t="shared" si="132"/>
        <v/>
      </c>
      <c r="EP27" s="53" t="str">
        <f t="shared" si="133"/>
        <v/>
      </c>
      <c r="EQ27" s="53" t="str">
        <f t="shared" si="134"/>
        <v/>
      </c>
      <c r="ER27" s="54" t="str">
        <f t="shared" si="135"/>
        <v/>
      </c>
      <c r="ES27" s="58">
        <f t="shared" si="136"/>
        <v>6</v>
      </c>
      <c r="ET27" s="53" t="str">
        <f t="shared" si="137"/>
        <v/>
      </c>
      <c r="EU27" s="181" t="str">
        <f t="shared" si="138"/>
        <v/>
      </c>
      <c r="EV27" s="181">
        <f t="shared" si="139"/>
        <v>0</v>
      </c>
      <c r="EW27" s="181" t="str">
        <f t="shared" si="140"/>
        <v/>
      </c>
      <c r="EX27" s="130"/>
      <c r="EY27" s="53" t="str">
        <f t="shared" si="141"/>
        <v/>
      </c>
      <c r="EZ27" s="53" t="str">
        <f t="shared" si="142"/>
        <v/>
      </c>
      <c r="FA27" s="53" t="str">
        <f t="shared" si="143"/>
        <v/>
      </c>
      <c r="FB27" s="53" t="str">
        <f t="shared" si="144"/>
        <v/>
      </c>
      <c r="FC27" s="57" t="str">
        <f t="shared" si="145"/>
        <v/>
      </c>
      <c r="FD27" s="52" t="str">
        <f t="shared" si="146"/>
        <v/>
      </c>
      <c r="FE27" s="53" t="str">
        <f t="shared" si="147"/>
        <v/>
      </c>
      <c r="FF27" s="53" t="str">
        <f t="shared" si="148"/>
        <v/>
      </c>
      <c r="FG27" s="55" t="str">
        <f t="shared" si="149"/>
        <v/>
      </c>
      <c r="FH27" s="57" t="str">
        <f t="shared" si="150"/>
        <v/>
      </c>
      <c r="FI27" s="52" t="str">
        <f t="shared" si="151"/>
        <v/>
      </c>
      <c r="FJ27" s="53" t="str">
        <f t="shared" si="152"/>
        <v/>
      </c>
      <c r="FK27" s="53" t="str">
        <f t="shared" si="153"/>
        <v/>
      </c>
      <c r="FL27" s="53" t="str">
        <f t="shared" si="154"/>
        <v/>
      </c>
      <c r="FM27" s="57" t="str">
        <f t="shared" si="155"/>
        <v/>
      </c>
      <c r="FN27" s="52" t="str">
        <f t="shared" si="156"/>
        <v/>
      </c>
      <c r="FO27" s="53" t="str">
        <f t="shared" si="157"/>
        <v/>
      </c>
      <c r="FP27" s="53" t="str">
        <f t="shared" si="158"/>
        <v/>
      </c>
      <c r="FQ27" s="53" t="str">
        <f t="shared" si="159"/>
        <v/>
      </c>
      <c r="FR27" s="57" t="str">
        <f t="shared" si="160"/>
        <v/>
      </c>
      <c r="FS27" s="52" t="str">
        <f t="shared" si="161"/>
        <v/>
      </c>
      <c r="FT27" s="53" t="str">
        <f t="shared" si="162"/>
        <v/>
      </c>
      <c r="FU27" s="53" t="str">
        <f t="shared" si="163"/>
        <v/>
      </c>
      <c r="FV27" s="53" t="str">
        <f t="shared" si="164"/>
        <v/>
      </c>
      <c r="FW27" s="57" t="str">
        <f t="shared" si="165"/>
        <v/>
      </c>
      <c r="FX27" s="52" t="str">
        <f t="shared" si="166"/>
        <v/>
      </c>
      <c r="FY27" s="53" t="str">
        <f t="shared" si="167"/>
        <v/>
      </c>
      <c r="FZ27" s="53" t="str">
        <f t="shared" si="168"/>
        <v/>
      </c>
      <c r="GA27" s="53" t="str">
        <f t="shared" si="169"/>
        <v/>
      </c>
      <c r="GB27" s="57" t="str">
        <f t="shared" si="170"/>
        <v/>
      </c>
      <c r="GC27" s="58">
        <f t="shared" si="171"/>
        <v>6</v>
      </c>
      <c r="GD27" s="53" t="str">
        <f t="shared" si="172"/>
        <v/>
      </c>
      <c r="GE27" s="181" t="str">
        <f t="shared" si="173"/>
        <v/>
      </c>
      <c r="GF27" s="181">
        <f t="shared" si="174"/>
        <v>0</v>
      </c>
      <c r="GG27" s="181" t="str">
        <f t="shared" si="175"/>
        <v/>
      </c>
      <c r="GH27" s="130"/>
      <c r="GI27" s="53" t="str">
        <f t="shared" si="176"/>
        <v/>
      </c>
      <c r="GJ27" s="53" t="str">
        <f t="shared" si="177"/>
        <v/>
      </c>
      <c r="GK27" s="53" t="str">
        <f t="shared" si="178"/>
        <v/>
      </c>
      <c r="GL27" s="53" t="str">
        <f t="shared" si="179"/>
        <v/>
      </c>
      <c r="GM27" s="54" t="str">
        <f t="shared" si="180"/>
        <v/>
      </c>
      <c r="GN27" s="52" t="str">
        <f t="shared" si="181"/>
        <v/>
      </c>
      <c r="GO27" s="53" t="str">
        <f t="shared" si="182"/>
        <v/>
      </c>
      <c r="GP27" s="53" t="str">
        <f t="shared" si="183"/>
        <v/>
      </c>
      <c r="GQ27" s="55" t="str">
        <f t="shared" si="184"/>
        <v/>
      </c>
      <c r="GR27" s="54" t="str">
        <f t="shared" si="185"/>
        <v/>
      </c>
      <c r="GS27" s="52" t="str">
        <f t="shared" si="186"/>
        <v/>
      </c>
      <c r="GT27" s="53" t="str">
        <f t="shared" si="187"/>
        <v/>
      </c>
      <c r="GU27" s="53" t="str">
        <f t="shared" si="188"/>
        <v/>
      </c>
      <c r="GV27" s="53" t="str">
        <f t="shared" si="189"/>
        <v/>
      </c>
      <c r="GW27" s="54" t="str">
        <f t="shared" si="190"/>
        <v/>
      </c>
      <c r="GX27" s="52" t="str">
        <f t="shared" si="191"/>
        <v/>
      </c>
      <c r="GY27" s="53" t="str">
        <f t="shared" si="192"/>
        <v/>
      </c>
      <c r="GZ27" s="53" t="str">
        <f t="shared" si="193"/>
        <v/>
      </c>
      <c r="HA27" s="53" t="str">
        <f t="shared" si="194"/>
        <v/>
      </c>
      <c r="HB27" s="54" t="str">
        <f t="shared" si="195"/>
        <v/>
      </c>
      <c r="HC27" s="52" t="str">
        <f t="shared" si="196"/>
        <v/>
      </c>
      <c r="HD27" s="53" t="str">
        <f t="shared" si="197"/>
        <v/>
      </c>
      <c r="HE27" s="53" t="str">
        <f t="shared" si="198"/>
        <v/>
      </c>
      <c r="HF27" s="53" t="str">
        <f t="shared" si="199"/>
        <v/>
      </c>
      <c r="HG27" s="54" t="str">
        <f t="shared" si="200"/>
        <v/>
      </c>
      <c r="HH27" s="52" t="str">
        <f t="shared" si="201"/>
        <v/>
      </c>
      <c r="HI27" s="53" t="str">
        <f t="shared" si="202"/>
        <v/>
      </c>
      <c r="HJ27" s="53" t="str">
        <f t="shared" si="203"/>
        <v/>
      </c>
      <c r="HK27" s="53" t="str">
        <f t="shared" si="204"/>
        <v/>
      </c>
      <c r="HL27" s="54" t="str">
        <f t="shared" si="205"/>
        <v/>
      </c>
      <c r="HM27" s="58">
        <f t="shared" si="206"/>
        <v>6</v>
      </c>
      <c r="HN27" s="53" t="str">
        <f t="shared" si="207"/>
        <v/>
      </c>
      <c r="HO27" s="181" t="str">
        <f t="shared" si="208"/>
        <v/>
      </c>
      <c r="HP27" s="181">
        <f t="shared" si="209"/>
        <v>0</v>
      </c>
      <c r="HQ27" s="181" t="str">
        <f t="shared" si="210"/>
        <v/>
      </c>
      <c r="HR27" s="130"/>
      <c r="HS27" s="53" t="str">
        <f t="shared" si="211"/>
        <v/>
      </c>
      <c r="HT27" s="53" t="str">
        <f t="shared" si="212"/>
        <v/>
      </c>
      <c r="HU27" s="53" t="str">
        <f t="shared" si="213"/>
        <v/>
      </c>
      <c r="HV27" s="53" t="str">
        <f t="shared" si="331"/>
        <v/>
      </c>
      <c r="HW27" s="54" t="str">
        <f t="shared" si="332"/>
        <v/>
      </c>
      <c r="HX27" s="52" t="str">
        <f t="shared" si="216"/>
        <v/>
      </c>
      <c r="HY27" s="53" t="str">
        <f t="shared" si="217"/>
        <v/>
      </c>
      <c r="HZ27" s="53" t="str">
        <f t="shared" si="218"/>
        <v/>
      </c>
      <c r="IA27" s="55" t="str">
        <f t="shared" si="333"/>
        <v/>
      </c>
      <c r="IB27" s="54" t="str">
        <f t="shared" si="334"/>
        <v/>
      </c>
      <c r="IC27" s="52" t="str">
        <f t="shared" si="221"/>
        <v/>
      </c>
      <c r="ID27" s="53" t="str">
        <f t="shared" si="222"/>
        <v/>
      </c>
      <c r="IE27" s="53" t="str">
        <f t="shared" si="223"/>
        <v/>
      </c>
      <c r="IF27" s="53" t="str">
        <f t="shared" si="224"/>
        <v/>
      </c>
      <c r="IG27" s="54" t="str">
        <f t="shared" si="225"/>
        <v/>
      </c>
      <c r="IH27" s="52" t="str">
        <f t="shared" si="226"/>
        <v/>
      </c>
      <c r="II27" s="53" t="str">
        <f t="shared" si="227"/>
        <v/>
      </c>
      <c r="IJ27" s="53" t="str">
        <f t="shared" si="228"/>
        <v/>
      </c>
      <c r="IK27" s="53" t="str">
        <f t="shared" si="335"/>
        <v/>
      </c>
      <c r="IL27" s="54" t="str">
        <f t="shared" si="336"/>
        <v/>
      </c>
      <c r="IM27" s="52" t="str">
        <f t="shared" si="231"/>
        <v/>
      </c>
      <c r="IN27" s="53" t="str">
        <f t="shared" si="232"/>
        <v/>
      </c>
      <c r="IO27" s="53" t="str">
        <f t="shared" si="233"/>
        <v/>
      </c>
      <c r="IP27" s="53" t="str">
        <f t="shared" si="337"/>
        <v/>
      </c>
      <c r="IQ27" s="54" t="str">
        <f t="shared" si="338"/>
        <v/>
      </c>
      <c r="IR27" s="52" t="str">
        <f t="shared" si="236"/>
        <v/>
      </c>
      <c r="IS27" s="53" t="str">
        <f t="shared" si="237"/>
        <v/>
      </c>
      <c r="IT27" s="53" t="str">
        <f t="shared" si="238"/>
        <v/>
      </c>
      <c r="IU27" s="53" t="str">
        <f t="shared" si="339"/>
        <v/>
      </c>
      <c r="IV27" s="54" t="str">
        <f t="shared" si="340"/>
        <v/>
      </c>
      <c r="IW27" s="58">
        <f t="shared" si="241"/>
        <v>7</v>
      </c>
      <c r="IX27" s="53" t="str">
        <f t="shared" si="242"/>
        <v/>
      </c>
      <c r="IY27" s="181" t="str">
        <f t="shared" si="243"/>
        <v/>
      </c>
      <c r="IZ27" s="181">
        <f t="shared" si="244"/>
        <v>0</v>
      </c>
      <c r="JA27" s="181" t="str">
        <f t="shared" si="245"/>
        <v/>
      </c>
      <c r="JB27" s="130"/>
      <c r="JC27" s="53" t="str">
        <f t="shared" si="246"/>
        <v/>
      </c>
      <c r="JD27" s="53" t="str">
        <f t="shared" si="247"/>
        <v/>
      </c>
      <c r="JE27" s="53" t="str">
        <f t="shared" si="248"/>
        <v/>
      </c>
      <c r="JF27" s="53" t="str">
        <f t="shared" si="249"/>
        <v/>
      </c>
      <c r="JG27" s="54" t="str">
        <f t="shared" si="250"/>
        <v/>
      </c>
      <c r="JH27" s="52" t="str">
        <f t="shared" si="251"/>
        <v/>
      </c>
      <c r="JI27" s="53" t="str">
        <f t="shared" si="252"/>
        <v/>
      </c>
      <c r="JJ27" s="53" t="str">
        <f t="shared" si="253"/>
        <v/>
      </c>
      <c r="JK27" s="55" t="str">
        <f t="shared" si="254"/>
        <v/>
      </c>
      <c r="JL27" s="54" t="str">
        <f t="shared" si="255"/>
        <v/>
      </c>
      <c r="JM27" s="52" t="str">
        <f t="shared" si="256"/>
        <v/>
      </c>
      <c r="JN27" s="53" t="str">
        <f t="shared" si="257"/>
        <v/>
      </c>
      <c r="JO27" s="53" t="str">
        <f t="shared" si="258"/>
        <v/>
      </c>
      <c r="JP27" s="53" t="str">
        <f t="shared" si="259"/>
        <v/>
      </c>
      <c r="JQ27" s="54" t="str">
        <f t="shared" si="260"/>
        <v/>
      </c>
      <c r="JR27" s="52" t="str">
        <f t="shared" si="261"/>
        <v/>
      </c>
      <c r="JS27" s="53" t="str">
        <f t="shared" si="262"/>
        <v/>
      </c>
      <c r="JT27" s="53" t="str">
        <f t="shared" si="263"/>
        <v/>
      </c>
      <c r="JU27" s="53" t="str">
        <f t="shared" si="264"/>
        <v/>
      </c>
      <c r="JV27" s="54" t="str">
        <f t="shared" si="265"/>
        <v/>
      </c>
      <c r="JW27" s="52" t="str">
        <f t="shared" si="266"/>
        <v/>
      </c>
      <c r="JX27" s="53" t="str">
        <f t="shared" si="267"/>
        <v/>
      </c>
      <c r="JY27" s="53" t="str">
        <f t="shared" si="268"/>
        <v/>
      </c>
      <c r="JZ27" s="53" t="str">
        <f t="shared" si="269"/>
        <v/>
      </c>
      <c r="KA27" s="54" t="str">
        <f t="shared" si="270"/>
        <v/>
      </c>
      <c r="KB27" s="52" t="str">
        <f t="shared" si="271"/>
        <v/>
      </c>
      <c r="KC27" s="53" t="str">
        <f t="shared" si="272"/>
        <v/>
      </c>
      <c r="KD27" s="53" t="str">
        <f t="shared" si="273"/>
        <v/>
      </c>
      <c r="KE27" s="53" t="str">
        <f t="shared" si="274"/>
        <v/>
      </c>
      <c r="KF27" s="54" t="str">
        <f t="shared" si="275"/>
        <v/>
      </c>
      <c r="KG27" s="58">
        <f t="shared" si="276"/>
        <v>3</v>
      </c>
      <c r="KH27" s="53" t="str">
        <f t="shared" si="277"/>
        <v/>
      </c>
      <c r="KI27" s="181" t="str">
        <f t="shared" si="278"/>
        <v/>
      </c>
      <c r="KJ27" s="181">
        <f t="shared" si="279"/>
        <v>0</v>
      </c>
      <c r="KK27" s="127" t="str">
        <f t="shared" si="280"/>
        <v/>
      </c>
      <c r="KL27" s="86"/>
      <c r="KM27" s="313">
        <f t="shared" si="281"/>
        <v>0</v>
      </c>
      <c r="KN27" s="60">
        <f t="shared" si="282"/>
        <v>5</v>
      </c>
      <c r="KO27" s="201"/>
      <c r="KP27" s="61">
        <f t="shared" si="283"/>
        <v>5</v>
      </c>
      <c r="KQ27" s="61" t="str">
        <f t="shared" si="284"/>
        <v/>
      </c>
      <c r="KR27" s="61">
        <f t="shared" si="285"/>
        <v>5</v>
      </c>
      <c r="KS27" s="61" t="str">
        <f t="shared" si="286"/>
        <v/>
      </c>
      <c r="KT27" s="61" t="str">
        <f t="shared" si="287"/>
        <v/>
      </c>
      <c r="KU27" s="61" t="str">
        <f t="shared" si="288"/>
        <v/>
      </c>
      <c r="KV27" s="61" t="str">
        <f t="shared" si="289"/>
        <v/>
      </c>
      <c r="KW27" s="62">
        <f t="shared" si="290"/>
        <v>11</v>
      </c>
      <c r="KX27" s="84"/>
      <c r="KY27" s="59">
        <f t="shared" si="291"/>
        <v>0</v>
      </c>
      <c r="KZ27" s="60">
        <f t="shared" si="292"/>
        <v>5</v>
      </c>
      <c r="LA27" s="201"/>
      <c r="LB27" s="61">
        <f t="shared" si="293"/>
        <v>5</v>
      </c>
      <c r="LC27" s="61" t="str">
        <f t="shared" si="294"/>
        <v/>
      </c>
      <c r="LD27" s="61">
        <f t="shared" si="295"/>
        <v>5</v>
      </c>
      <c r="LE27" s="61" t="str">
        <f t="shared" si="296"/>
        <v/>
      </c>
      <c r="LF27" s="148">
        <f t="shared" si="297"/>
        <v>11</v>
      </c>
      <c r="LG27" s="87"/>
      <c r="LH27" s="185">
        <f t="shared" si="298"/>
        <v>1</v>
      </c>
      <c r="LI27" s="87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</row>
    <row r="28" spans="1:382" s="1" customFormat="1" ht="15" x14ac:dyDescent="0.2">
      <c r="A28" s="35"/>
      <c r="B28" s="45">
        <v>23</v>
      </c>
      <c r="C28" s="46" t="s">
        <v>74</v>
      </c>
      <c r="D28" s="47" t="s">
        <v>23</v>
      </c>
      <c r="E28" s="50">
        <v>318912</v>
      </c>
      <c r="F28" s="160">
        <v>210</v>
      </c>
      <c r="G28" s="49" t="s">
        <v>100</v>
      </c>
      <c r="H28" s="50" t="str">
        <f t="shared" si="0"/>
        <v>Production Modified</v>
      </c>
      <c r="I28" s="186">
        <f t="shared" si="1"/>
        <v>5</v>
      </c>
      <c r="J28" s="179"/>
      <c r="K28" s="149" t="str">
        <f t="shared" si="299"/>
        <v/>
      </c>
      <c r="L28" s="150" t="str">
        <f t="shared" si="300"/>
        <v/>
      </c>
      <c r="M28" s="150" t="str">
        <f t="shared" si="301"/>
        <v/>
      </c>
      <c r="N28" s="150" t="str">
        <f t="shared" si="302"/>
        <v/>
      </c>
      <c r="O28" s="150" t="str">
        <f t="shared" si="303"/>
        <v/>
      </c>
      <c r="P28" s="149" t="str">
        <f t="shared" si="304"/>
        <v/>
      </c>
      <c r="Q28" s="150" t="str">
        <f t="shared" si="305"/>
        <v/>
      </c>
      <c r="R28" s="150" t="str">
        <f t="shared" si="306"/>
        <v/>
      </c>
      <c r="S28" s="150" t="str">
        <f t="shared" si="307"/>
        <v/>
      </c>
      <c r="T28" s="150" t="str">
        <f t="shared" si="308"/>
        <v/>
      </c>
      <c r="U28" s="149" t="str">
        <f t="shared" si="309"/>
        <v/>
      </c>
      <c r="V28" s="150" t="str">
        <f t="shared" si="310"/>
        <v/>
      </c>
      <c r="W28" s="150" t="str">
        <f t="shared" si="311"/>
        <v/>
      </c>
      <c r="X28" s="150" t="str">
        <f t="shared" si="312"/>
        <v/>
      </c>
      <c r="Y28" s="150" t="str">
        <f t="shared" si="313"/>
        <v/>
      </c>
      <c r="Z28" s="149" t="str">
        <f t="shared" si="314"/>
        <v/>
      </c>
      <c r="AA28" s="150" t="str">
        <f t="shared" si="315"/>
        <v/>
      </c>
      <c r="AB28" s="150" t="str">
        <f t="shared" si="316"/>
        <v/>
      </c>
      <c r="AC28" s="150" t="str">
        <f t="shared" si="317"/>
        <v/>
      </c>
      <c r="AD28" s="150" t="str">
        <f t="shared" si="318"/>
        <v/>
      </c>
      <c r="AE28" s="149" t="str">
        <f t="shared" si="319"/>
        <v/>
      </c>
      <c r="AF28" s="150" t="str">
        <f t="shared" si="320"/>
        <v/>
      </c>
      <c r="AG28" s="150" t="str">
        <f t="shared" si="321"/>
        <v/>
      </c>
      <c r="AH28" s="150" t="str">
        <f t="shared" si="322"/>
        <v/>
      </c>
      <c r="AI28" s="150" t="str">
        <f t="shared" si="323"/>
        <v/>
      </c>
      <c r="AJ28" s="149" t="str">
        <f t="shared" si="324"/>
        <v/>
      </c>
      <c r="AK28" s="150" t="str">
        <f t="shared" si="325"/>
        <v/>
      </c>
      <c r="AL28" s="150" t="str">
        <f t="shared" si="326"/>
        <v/>
      </c>
      <c r="AM28" s="150" t="str">
        <f t="shared" si="327"/>
        <v/>
      </c>
      <c r="AN28" s="307" t="str">
        <f t="shared" si="328"/>
        <v/>
      </c>
      <c r="AO28" s="56">
        <f t="shared" si="329"/>
        <v>7</v>
      </c>
      <c r="AP28" s="53" t="str">
        <f t="shared" si="33"/>
        <v/>
      </c>
      <c r="AQ28" s="181" t="str">
        <f t="shared" si="34"/>
        <v/>
      </c>
      <c r="AR28" s="181">
        <f t="shared" si="35"/>
        <v>0</v>
      </c>
      <c r="AS28" s="181" t="str">
        <f t="shared" si="36"/>
        <v/>
      </c>
      <c r="AT28" s="130">
        <v>33</v>
      </c>
      <c r="AU28" s="55" t="str">
        <f t="shared" si="37"/>
        <v/>
      </c>
      <c r="AV28" s="53" t="str">
        <f t="shared" si="38"/>
        <v/>
      </c>
      <c r="AW28" s="53" t="str">
        <f t="shared" si="39"/>
        <v/>
      </c>
      <c r="AX28" s="53" t="str">
        <f t="shared" si="40"/>
        <v/>
      </c>
      <c r="AY28" s="54" t="str">
        <f t="shared" si="41"/>
        <v/>
      </c>
      <c r="AZ28" s="52">
        <f t="shared" si="42"/>
        <v>33</v>
      </c>
      <c r="BA28" s="53">
        <f t="shared" si="43"/>
        <v>5</v>
      </c>
      <c r="BB28" s="53" t="str">
        <f t="shared" si="44"/>
        <v/>
      </c>
      <c r="BC28" s="55">
        <f t="shared" si="45"/>
        <v>0</v>
      </c>
      <c r="BD28" s="54">
        <f t="shared" si="46"/>
        <v>0</v>
      </c>
      <c r="BE28" s="52" t="str">
        <f t="shared" si="47"/>
        <v/>
      </c>
      <c r="BF28" s="53" t="str">
        <f t="shared" si="48"/>
        <v/>
      </c>
      <c r="BG28" s="53" t="str">
        <f t="shared" si="49"/>
        <v/>
      </c>
      <c r="BH28" s="53" t="str">
        <f t="shared" si="50"/>
        <v/>
      </c>
      <c r="BI28" s="54" t="str">
        <f t="shared" si="51"/>
        <v/>
      </c>
      <c r="BJ28" s="52" t="str">
        <f t="shared" si="52"/>
        <v/>
      </c>
      <c r="BK28" s="53" t="str">
        <f t="shared" si="53"/>
        <v/>
      </c>
      <c r="BL28" s="53" t="str">
        <f t="shared" si="54"/>
        <v/>
      </c>
      <c r="BM28" s="53" t="str">
        <f t="shared" si="55"/>
        <v/>
      </c>
      <c r="BN28" s="54" t="str">
        <f t="shared" si="56"/>
        <v/>
      </c>
      <c r="BO28" s="52" t="str">
        <f t="shared" si="57"/>
        <v/>
      </c>
      <c r="BP28" s="53" t="str">
        <f t="shared" si="58"/>
        <v/>
      </c>
      <c r="BQ28" s="53" t="str">
        <f t="shared" si="59"/>
        <v/>
      </c>
      <c r="BR28" s="53" t="str">
        <f t="shared" si="60"/>
        <v/>
      </c>
      <c r="BS28" s="54" t="str">
        <f t="shared" si="61"/>
        <v/>
      </c>
      <c r="BT28" s="52" t="str">
        <f t="shared" si="62"/>
        <v/>
      </c>
      <c r="BU28" s="53" t="str">
        <f t="shared" si="63"/>
        <v/>
      </c>
      <c r="BV28" s="53" t="str">
        <f t="shared" si="64"/>
        <v/>
      </c>
      <c r="BW28" s="53" t="str">
        <f t="shared" si="65"/>
        <v/>
      </c>
      <c r="BX28" s="54" t="str">
        <f t="shared" si="66"/>
        <v/>
      </c>
      <c r="BY28" s="56">
        <f t="shared" si="67"/>
        <v>7</v>
      </c>
      <c r="BZ28" s="53" t="str">
        <f t="shared" si="68"/>
        <v>5</v>
      </c>
      <c r="CA28" s="181">
        <f t="shared" si="69"/>
        <v>5</v>
      </c>
      <c r="CB28" s="181">
        <f t="shared" si="70"/>
        <v>0</v>
      </c>
      <c r="CC28" s="181">
        <f t="shared" si="71"/>
        <v>5</v>
      </c>
      <c r="CD28" s="130"/>
      <c r="CE28" s="55" t="str">
        <f t="shared" si="72"/>
        <v/>
      </c>
      <c r="CF28" s="53" t="str">
        <f t="shared" si="73"/>
        <v/>
      </c>
      <c r="CG28" s="53" t="str">
        <f t="shared" si="74"/>
        <v/>
      </c>
      <c r="CH28" s="53" t="str">
        <f t="shared" si="75"/>
        <v/>
      </c>
      <c r="CI28" s="54" t="str">
        <f t="shared" si="76"/>
        <v/>
      </c>
      <c r="CJ28" s="52" t="str">
        <f t="shared" si="77"/>
        <v/>
      </c>
      <c r="CK28" s="53" t="str">
        <f t="shared" si="78"/>
        <v/>
      </c>
      <c r="CL28" s="53" t="str">
        <f t="shared" si="79"/>
        <v/>
      </c>
      <c r="CM28" s="55" t="str">
        <f t="shared" si="80"/>
        <v/>
      </c>
      <c r="CN28" s="54" t="str">
        <f t="shared" si="81"/>
        <v/>
      </c>
      <c r="CO28" s="52" t="str">
        <f t="shared" si="82"/>
        <v/>
      </c>
      <c r="CP28" s="53" t="str">
        <f t="shared" si="83"/>
        <v/>
      </c>
      <c r="CQ28" s="53" t="str">
        <f>IF(IF(CP28&lt;&gt;"",IF(MAX(COUNTIF($CP28:$CP$90,$CP$6:$CP$90))&gt;1,"x",""),"")&lt;&gt;"",CP28+1,"")</f>
        <v/>
      </c>
      <c r="CR28" s="53" t="str">
        <f t="shared" si="84"/>
        <v/>
      </c>
      <c r="CS28" s="54" t="str">
        <f t="shared" si="85"/>
        <v/>
      </c>
      <c r="CT28" s="52" t="str">
        <f t="shared" si="86"/>
        <v/>
      </c>
      <c r="CU28" s="53" t="str">
        <f t="shared" si="87"/>
        <v/>
      </c>
      <c r="CV28" s="53" t="str">
        <f t="shared" si="88"/>
        <v/>
      </c>
      <c r="CW28" s="53" t="str">
        <f t="shared" si="89"/>
        <v/>
      </c>
      <c r="CX28" s="54" t="str">
        <f t="shared" si="90"/>
        <v/>
      </c>
      <c r="CY28" s="52" t="str">
        <f t="shared" si="91"/>
        <v/>
      </c>
      <c r="CZ28" s="53" t="str">
        <f t="shared" si="92"/>
        <v/>
      </c>
      <c r="DA28" s="53" t="str">
        <f t="shared" si="93"/>
        <v/>
      </c>
      <c r="DB28" s="53" t="str">
        <f t="shared" si="94"/>
        <v/>
      </c>
      <c r="DC28" s="54" t="str">
        <f t="shared" si="95"/>
        <v/>
      </c>
      <c r="DD28" s="52" t="str">
        <f t="shared" si="96"/>
        <v/>
      </c>
      <c r="DE28" s="53" t="str">
        <f t="shared" si="97"/>
        <v/>
      </c>
      <c r="DF28" s="53" t="str">
        <f t="shared" si="98"/>
        <v/>
      </c>
      <c r="DG28" s="53" t="str">
        <f t="shared" si="99"/>
        <v/>
      </c>
      <c r="DH28" s="54" t="str">
        <f t="shared" si="100"/>
        <v/>
      </c>
      <c r="DI28" s="56">
        <f t="shared" si="101"/>
        <v>7</v>
      </c>
      <c r="DJ28" s="53" t="str">
        <f t="shared" si="102"/>
        <v/>
      </c>
      <c r="DK28" s="53" t="str">
        <f t="shared" si="103"/>
        <v/>
      </c>
      <c r="DL28" s="181">
        <f t="shared" si="104"/>
        <v>0</v>
      </c>
      <c r="DM28" s="181" t="str">
        <f t="shared" si="105"/>
        <v/>
      </c>
      <c r="DN28" s="130"/>
      <c r="DO28" s="53" t="str">
        <f t="shared" si="106"/>
        <v/>
      </c>
      <c r="DP28" s="53" t="str">
        <f t="shared" si="107"/>
        <v/>
      </c>
      <c r="DQ28" s="53" t="str">
        <f t="shared" si="108"/>
        <v/>
      </c>
      <c r="DR28" s="53" t="str">
        <f t="shared" si="109"/>
        <v/>
      </c>
      <c r="DS28" s="54" t="str">
        <f t="shared" si="110"/>
        <v/>
      </c>
      <c r="DT28" s="52" t="str">
        <f t="shared" si="111"/>
        <v/>
      </c>
      <c r="DU28" s="53" t="str">
        <f t="shared" si="112"/>
        <v/>
      </c>
      <c r="DV28" s="53" t="str">
        <f t="shared" si="113"/>
        <v/>
      </c>
      <c r="DW28" s="55" t="str">
        <f t="shared" si="114"/>
        <v/>
      </c>
      <c r="DX28" s="54" t="str">
        <f t="shared" si="115"/>
        <v/>
      </c>
      <c r="DY28" s="52" t="str">
        <f t="shared" si="116"/>
        <v/>
      </c>
      <c r="DZ28" s="53" t="str">
        <f t="shared" si="117"/>
        <v/>
      </c>
      <c r="EA28" s="53" t="str">
        <f t="shared" si="118"/>
        <v/>
      </c>
      <c r="EB28" s="53" t="str">
        <f t="shared" si="119"/>
        <v/>
      </c>
      <c r="EC28" s="54" t="str">
        <f t="shared" si="120"/>
        <v/>
      </c>
      <c r="ED28" s="52" t="str">
        <f t="shared" si="121"/>
        <v/>
      </c>
      <c r="EE28" s="53" t="str">
        <f t="shared" si="122"/>
        <v/>
      </c>
      <c r="EF28" s="53" t="str">
        <f t="shared" si="123"/>
        <v/>
      </c>
      <c r="EG28" s="53" t="str">
        <f t="shared" si="124"/>
        <v/>
      </c>
      <c r="EH28" s="54" t="str">
        <f t="shared" si="125"/>
        <v/>
      </c>
      <c r="EI28" s="52" t="str">
        <f t="shared" si="126"/>
        <v/>
      </c>
      <c r="EJ28" s="53" t="str">
        <f t="shared" si="127"/>
        <v/>
      </c>
      <c r="EK28" s="53" t="str">
        <f t="shared" si="128"/>
        <v/>
      </c>
      <c r="EL28" s="53" t="str">
        <f t="shared" si="129"/>
        <v/>
      </c>
      <c r="EM28" s="54" t="str">
        <f t="shared" si="130"/>
        <v/>
      </c>
      <c r="EN28" s="52" t="str">
        <f t="shared" si="131"/>
        <v/>
      </c>
      <c r="EO28" s="53" t="str">
        <f t="shared" si="132"/>
        <v/>
      </c>
      <c r="EP28" s="53" t="str">
        <f t="shared" si="133"/>
        <v/>
      </c>
      <c r="EQ28" s="53" t="str">
        <f t="shared" si="134"/>
        <v/>
      </c>
      <c r="ER28" s="54" t="str">
        <f t="shared" si="135"/>
        <v/>
      </c>
      <c r="ES28" s="58">
        <f t="shared" si="136"/>
        <v>6</v>
      </c>
      <c r="ET28" s="53" t="str">
        <f t="shared" si="137"/>
        <v/>
      </c>
      <c r="EU28" s="181" t="str">
        <f t="shared" si="138"/>
        <v/>
      </c>
      <c r="EV28" s="181">
        <f t="shared" si="139"/>
        <v>0</v>
      </c>
      <c r="EW28" s="181" t="str">
        <f t="shared" si="140"/>
        <v/>
      </c>
      <c r="EX28" s="130"/>
      <c r="EY28" s="53" t="str">
        <f t="shared" si="141"/>
        <v/>
      </c>
      <c r="EZ28" s="53" t="str">
        <f t="shared" si="142"/>
        <v/>
      </c>
      <c r="FA28" s="53" t="str">
        <f t="shared" si="143"/>
        <v/>
      </c>
      <c r="FB28" s="53" t="str">
        <f t="shared" si="144"/>
        <v/>
      </c>
      <c r="FC28" s="57" t="str">
        <f t="shared" si="145"/>
        <v/>
      </c>
      <c r="FD28" s="52" t="str">
        <f t="shared" si="146"/>
        <v/>
      </c>
      <c r="FE28" s="53" t="str">
        <f t="shared" si="147"/>
        <v/>
      </c>
      <c r="FF28" s="53" t="str">
        <f t="shared" si="148"/>
        <v/>
      </c>
      <c r="FG28" s="55" t="str">
        <f t="shared" si="149"/>
        <v/>
      </c>
      <c r="FH28" s="57" t="str">
        <f t="shared" si="150"/>
        <v/>
      </c>
      <c r="FI28" s="52" t="str">
        <f t="shared" si="151"/>
        <v/>
      </c>
      <c r="FJ28" s="53" t="str">
        <f t="shared" si="152"/>
        <v/>
      </c>
      <c r="FK28" s="53" t="str">
        <f t="shared" si="153"/>
        <v/>
      </c>
      <c r="FL28" s="53" t="str">
        <f t="shared" si="154"/>
        <v/>
      </c>
      <c r="FM28" s="57" t="str">
        <f t="shared" si="155"/>
        <v/>
      </c>
      <c r="FN28" s="52" t="str">
        <f t="shared" si="156"/>
        <v/>
      </c>
      <c r="FO28" s="53" t="str">
        <f t="shared" si="157"/>
        <v/>
      </c>
      <c r="FP28" s="53" t="str">
        <f t="shared" si="158"/>
        <v/>
      </c>
      <c r="FQ28" s="53" t="str">
        <f t="shared" si="159"/>
        <v/>
      </c>
      <c r="FR28" s="57" t="str">
        <f t="shared" si="160"/>
        <v/>
      </c>
      <c r="FS28" s="52" t="str">
        <f t="shared" si="161"/>
        <v/>
      </c>
      <c r="FT28" s="53" t="str">
        <f t="shared" si="162"/>
        <v/>
      </c>
      <c r="FU28" s="53" t="str">
        <f t="shared" si="163"/>
        <v/>
      </c>
      <c r="FV28" s="53" t="str">
        <f t="shared" si="164"/>
        <v/>
      </c>
      <c r="FW28" s="57" t="str">
        <f t="shared" si="165"/>
        <v/>
      </c>
      <c r="FX28" s="52" t="str">
        <f t="shared" si="166"/>
        <v/>
      </c>
      <c r="FY28" s="53" t="str">
        <f t="shared" si="167"/>
        <v/>
      </c>
      <c r="FZ28" s="53" t="str">
        <f t="shared" si="168"/>
        <v/>
      </c>
      <c r="GA28" s="53" t="str">
        <f t="shared" si="169"/>
        <v/>
      </c>
      <c r="GB28" s="57" t="str">
        <f t="shared" si="170"/>
        <v/>
      </c>
      <c r="GC28" s="58">
        <f t="shared" si="171"/>
        <v>6</v>
      </c>
      <c r="GD28" s="53" t="str">
        <f t="shared" si="172"/>
        <v/>
      </c>
      <c r="GE28" s="181" t="str">
        <f t="shared" si="173"/>
        <v/>
      </c>
      <c r="GF28" s="181">
        <f t="shared" si="174"/>
        <v>0</v>
      </c>
      <c r="GG28" s="181" t="str">
        <f t="shared" si="175"/>
        <v/>
      </c>
      <c r="GH28" s="130"/>
      <c r="GI28" s="53" t="str">
        <f t="shared" si="176"/>
        <v/>
      </c>
      <c r="GJ28" s="53" t="str">
        <f t="shared" si="177"/>
        <v/>
      </c>
      <c r="GK28" s="53" t="str">
        <f t="shared" si="178"/>
        <v/>
      </c>
      <c r="GL28" s="53" t="str">
        <f t="shared" si="179"/>
        <v/>
      </c>
      <c r="GM28" s="54" t="str">
        <f t="shared" si="180"/>
        <v/>
      </c>
      <c r="GN28" s="52" t="str">
        <f t="shared" si="181"/>
        <v/>
      </c>
      <c r="GO28" s="53" t="str">
        <f t="shared" si="182"/>
        <v/>
      </c>
      <c r="GP28" s="53" t="str">
        <f t="shared" si="183"/>
        <v/>
      </c>
      <c r="GQ28" s="55" t="str">
        <f t="shared" si="184"/>
        <v/>
      </c>
      <c r="GR28" s="54" t="str">
        <f t="shared" si="185"/>
        <v/>
      </c>
      <c r="GS28" s="52" t="str">
        <f t="shared" si="186"/>
        <v/>
      </c>
      <c r="GT28" s="53" t="str">
        <f t="shared" si="187"/>
        <v/>
      </c>
      <c r="GU28" s="53" t="str">
        <f t="shared" si="188"/>
        <v/>
      </c>
      <c r="GV28" s="53" t="str">
        <f t="shared" si="189"/>
        <v/>
      </c>
      <c r="GW28" s="54" t="str">
        <f t="shared" si="190"/>
        <v/>
      </c>
      <c r="GX28" s="52" t="str">
        <f t="shared" si="191"/>
        <v/>
      </c>
      <c r="GY28" s="53" t="str">
        <f t="shared" si="192"/>
        <v/>
      </c>
      <c r="GZ28" s="53" t="str">
        <f t="shared" si="193"/>
        <v/>
      </c>
      <c r="HA28" s="53" t="str">
        <f t="shared" si="194"/>
        <v/>
      </c>
      <c r="HB28" s="54" t="str">
        <f t="shared" si="195"/>
        <v/>
      </c>
      <c r="HC28" s="52" t="str">
        <f t="shared" si="196"/>
        <v/>
      </c>
      <c r="HD28" s="53" t="str">
        <f t="shared" si="197"/>
        <v/>
      </c>
      <c r="HE28" s="53" t="str">
        <f t="shared" si="198"/>
        <v/>
      </c>
      <c r="HF28" s="53" t="str">
        <f t="shared" si="199"/>
        <v/>
      </c>
      <c r="HG28" s="54" t="str">
        <f t="shared" si="200"/>
        <v/>
      </c>
      <c r="HH28" s="52" t="str">
        <f t="shared" si="201"/>
        <v/>
      </c>
      <c r="HI28" s="53" t="str">
        <f t="shared" si="202"/>
        <v/>
      </c>
      <c r="HJ28" s="53" t="str">
        <f t="shared" si="203"/>
        <v/>
      </c>
      <c r="HK28" s="53" t="str">
        <f t="shared" si="204"/>
        <v/>
      </c>
      <c r="HL28" s="54" t="str">
        <f t="shared" si="205"/>
        <v/>
      </c>
      <c r="HM28" s="58">
        <f t="shared" si="206"/>
        <v>6</v>
      </c>
      <c r="HN28" s="53" t="str">
        <f t="shared" si="207"/>
        <v/>
      </c>
      <c r="HO28" s="181" t="str">
        <f t="shared" si="208"/>
        <v/>
      </c>
      <c r="HP28" s="181">
        <f t="shared" si="209"/>
        <v>0</v>
      </c>
      <c r="HQ28" s="181" t="str">
        <f t="shared" si="210"/>
        <v/>
      </c>
      <c r="HR28" s="130"/>
      <c r="HS28" s="53" t="str">
        <f t="shared" si="211"/>
        <v/>
      </c>
      <c r="HT28" s="53" t="str">
        <f t="shared" si="212"/>
        <v/>
      </c>
      <c r="HU28" s="53" t="str">
        <f t="shared" si="213"/>
        <v/>
      </c>
      <c r="HV28" s="53" t="str">
        <f t="shared" si="331"/>
        <v/>
      </c>
      <c r="HW28" s="54" t="str">
        <f t="shared" si="332"/>
        <v/>
      </c>
      <c r="HX28" s="52" t="str">
        <f t="shared" si="216"/>
        <v/>
      </c>
      <c r="HY28" s="53" t="str">
        <f t="shared" si="217"/>
        <v/>
      </c>
      <c r="HZ28" s="53" t="str">
        <f t="shared" si="218"/>
        <v/>
      </c>
      <c r="IA28" s="55" t="str">
        <f t="shared" si="333"/>
        <v/>
      </c>
      <c r="IB28" s="54" t="str">
        <f t="shared" si="334"/>
        <v/>
      </c>
      <c r="IC28" s="52" t="str">
        <f t="shared" si="221"/>
        <v/>
      </c>
      <c r="ID28" s="53" t="str">
        <f t="shared" si="222"/>
        <v/>
      </c>
      <c r="IE28" s="53" t="str">
        <f t="shared" si="223"/>
        <v/>
      </c>
      <c r="IF28" s="53" t="str">
        <f t="shared" si="224"/>
        <v/>
      </c>
      <c r="IG28" s="54" t="str">
        <f t="shared" si="225"/>
        <v/>
      </c>
      <c r="IH28" s="52" t="str">
        <f t="shared" si="226"/>
        <v/>
      </c>
      <c r="II28" s="53" t="str">
        <f t="shared" si="227"/>
        <v/>
      </c>
      <c r="IJ28" s="53" t="str">
        <f t="shared" si="228"/>
        <v/>
      </c>
      <c r="IK28" s="53" t="str">
        <f t="shared" si="335"/>
        <v/>
      </c>
      <c r="IL28" s="54" t="str">
        <f t="shared" si="336"/>
        <v/>
      </c>
      <c r="IM28" s="52" t="str">
        <f t="shared" si="231"/>
        <v/>
      </c>
      <c r="IN28" s="53" t="str">
        <f t="shared" si="232"/>
        <v/>
      </c>
      <c r="IO28" s="53" t="str">
        <f t="shared" si="233"/>
        <v/>
      </c>
      <c r="IP28" s="53" t="str">
        <f t="shared" si="337"/>
        <v/>
      </c>
      <c r="IQ28" s="54" t="str">
        <f t="shared" si="338"/>
        <v/>
      </c>
      <c r="IR28" s="52" t="str">
        <f t="shared" si="236"/>
        <v/>
      </c>
      <c r="IS28" s="53" t="str">
        <f t="shared" si="237"/>
        <v/>
      </c>
      <c r="IT28" s="53" t="str">
        <f t="shared" si="238"/>
        <v/>
      </c>
      <c r="IU28" s="53" t="str">
        <f t="shared" si="339"/>
        <v/>
      </c>
      <c r="IV28" s="54" t="str">
        <f t="shared" si="340"/>
        <v/>
      </c>
      <c r="IW28" s="58">
        <f t="shared" si="241"/>
        <v>7</v>
      </c>
      <c r="IX28" s="53" t="str">
        <f t="shared" si="242"/>
        <v/>
      </c>
      <c r="IY28" s="181" t="str">
        <f t="shared" si="243"/>
        <v/>
      </c>
      <c r="IZ28" s="181">
        <f t="shared" si="244"/>
        <v>0</v>
      </c>
      <c r="JA28" s="181" t="str">
        <f t="shared" si="245"/>
        <v/>
      </c>
      <c r="JB28" s="130"/>
      <c r="JC28" s="53" t="str">
        <f t="shared" si="246"/>
        <v/>
      </c>
      <c r="JD28" s="53" t="str">
        <f t="shared" si="247"/>
        <v/>
      </c>
      <c r="JE28" s="53" t="str">
        <f t="shared" si="248"/>
        <v/>
      </c>
      <c r="JF28" s="53" t="str">
        <f t="shared" si="249"/>
        <v/>
      </c>
      <c r="JG28" s="54" t="str">
        <f t="shared" si="250"/>
        <v/>
      </c>
      <c r="JH28" s="52" t="str">
        <f t="shared" si="251"/>
        <v/>
      </c>
      <c r="JI28" s="53" t="str">
        <f t="shared" si="252"/>
        <v/>
      </c>
      <c r="JJ28" s="53" t="str">
        <f t="shared" si="253"/>
        <v/>
      </c>
      <c r="JK28" s="55" t="str">
        <f t="shared" si="254"/>
        <v/>
      </c>
      <c r="JL28" s="54" t="str">
        <f t="shared" si="255"/>
        <v/>
      </c>
      <c r="JM28" s="52" t="str">
        <f t="shared" si="256"/>
        <v/>
      </c>
      <c r="JN28" s="53" t="str">
        <f t="shared" si="257"/>
        <v/>
      </c>
      <c r="JO28" s="53" t="str">
        <f t="shared" si="258"/>
        <v/>
      </c>
      <c r="JP28" s="53" t="str">
        <f t="shared" si="259"/>
        <v/>
      </c>
      <c r="JQ28" s="54" t="str">
        <f t="shared" si="260"/>
        <v/>
      </c>
      <c r="JR28" s="52" t="str">
        <f t="shared" si="261"/>
        <v/>
      </c>
      <c r="JS28" s="53" t="str">
        <f t="shared" si="262"/>
        <v/>
      </c>
      <c r="JT28" s="53" t="str">
        <f t="shared" si="263"/>
        <v/>
      </c>
      <c r="JU28" s="53" t="str">
        <f t="shared" si="264"/>
        <v/>
      </c>
      <c r="JV28" s="54" t="str">
        <f t="shared" si="265"/>
        <v/>
      </c>
      <c r="JW28" s="52" t="str">
        <f t="shared" si="266"/>
        <v/>
      </c>
      <c r="JX28" s="53" t="str">
        <f t="shared" si="267"/>
        <v/>
      </c>
      <c r="JY28" s="53" t="str">
        <f t="shared" si="268"/>
        <v/>
      </c>
      <c r="JZ28" s="53" t="str">
        <f t="shared" si="269"/>
        <v/>
      </c>
      <c r="KA28" s="54" t="str">
        <f t="shared" si="270"/>
        <v/>
      </c>
      <c r="KB28" s="52" t="str">
        <f t="shared" si="271"/>
        <v/>
      </c>
      <c r="KC28" s="53" t="str">
        <f t="shared" si="272"/>
        <v/>
      </c>
      <c r="KD28" s="53" t="str">
        <f t="shared" si="273"/>
        <v/>
      </c>
      <c r="KE28" s="53" t="str">
        <f t="shared" si="274"/>
        <v/>
      </c>
      <c r="KF28" s="54" t="str">
        <f t="shared" si="275"/>
        <v/>
      </c>
      <c r="KG28" s="58">
        <f t="shared" si="276"/>
        <v>3</v>
      </c>
      <c r="KH28" s="53" t="str">
        <f t="shared" si="277"/>
        <v/>
      </c>
      <c r="KI28" s="181" t="str">
        <f t="shared" si="278"/>
        <v/>
      </c>
      <c r="KJ28" s="181">
        <f t="shared" si="279"/>
        <v>0</v>
      </c>
      <c r="KK28" s="127" t="str">
        <f t="shared" si="280"/>
        <v/>
      </c>
      <c r="KL28" s="86"/>
      <c r="KM28" s="313">
        <f t="shared" si="281"/>
        <v>0</v>
      </c>
      <c r="KN28" s="60">
        <f t="shared" si="282"/>
        <v>5</v>
      </c>
      <c r="KO28" s="201"/>
      <c r="KP28" s="61">
        <f t="shared" si="283"/>
        <v>5</v>
      </c>
      <c r="KQ28" s="61" t="str">
        <f t="shared" si="284"/>
        <v/>
      </c>
      <c r="KR28" s="61">
        <f t="shared" si="285"/>
        <v>5</v>
      </c>
      <c r="KS28" s="61" t="str">
        <f t="shared" si="286"/>
        <v/>
      </c>
      <c r="KT28" s="61" t="str">
        <f t="shared" si="287"/>
        <v/>
      </c>
      <c r="KU28" s="61" t="str">
        <f t="shared" si="288"/>
        <v/>
      </c>
      <c r="KV28" s="61" t="str">
        <f t="shared" si="289"/>
        <v/>
      </c>
      <c r="KW28" s="62">
        <f t="shared" si="290"/>
        <v>11</v>
      </c>
      <c r="KX28" s="84"/>
      <c r="KY28" s="59">
        <f t="shared" si="291"/>
        <v>0</v>
      </c>
      <c r="KZ28" s="60">
        <f t="shared" si="292"/>
        <v>5</v>
      </c>
      <c r="LA28" s="201"/>
      <c r="LB28" s="61">
        <f t="shared" si="293"/>
        <v>5</v>
      </c>
      <c r="LC28" s="61" t="str">
        <f t="shared" si="294"/>
        <v/>
      </c>
      <c r="LD28" s="61">
        <f t="shared" si="295"/>
        <v>5</v>
      </c>
      <c r="LE28" s="61" t="str">
        <f t="shared" si="296"/>
        <v/>
      </c>
      <c r="LF28" s="148">
        <f t="shared" si="297"/>
        <v>11</v>
      </c>
      <c r="LG28" s="87"/>
      <c r="LH28" s="185">
        <f t="shared" si="298"/>
        <v>1</v>
      </c>
      <c r="LI28" s="87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</row>
    <row r="29" spans="1:382" s="1" customFormat="1" ht="15" x14ac:dyDescent="0.2">
      <c r="A29" s="35"/>
      <c r="B29" s="45">
        <v>24</v>
      </c>
      <c r="C29" s="46" t="s">
        <v>77</v>
      </c>
      <c r="D29" s="47" t="s">
        <v>137</v>
      </c>
      <c r="E29" s="50">
        <v>9728</v>
      </c>
      <c r="F29" s="160">
        <v>211</v>
      </c>
      <c r="G29" s="49" t="s">
        <v>100</v>
      </c>
      <c r="H29" s="50" t="str">
        <f t="shared" si="0"/>
        <v>Production Modified</v>
      </c>
      <c r="I29" s="186">
        <f t="shared" si="1"/>
        <v>5</v>
      </c>
      <c r="J29" s="179"/>
      <c r="K29" s="149" t="str">
        <f t="shared" si="299"/>
        <v/>
      </c>
      <c r="L29" s="150" t="str">
        <f t="shared" si="300"/>
        <v/>
      </c>
      <c r="M29" s="150" t="str">
        <f t="shared" si="301"/>
        <v/>
      </c>
      <c r="N29" s="150" t="str">
        <f t="shared" si="302"/>
        <v/>
      </c>
      <c r="O29" s="150" t="str">
        <f t="shared" si="303"/>
        <v/>
      </c>
      <c r="P29" s="149" t="str">
        <f t="shared" si="304"/>
        <v/>
      </c>
      <c r="Q29" s="150" t="str">
        <f t="shared" si="305"/>
        <v/>
      </c>
      <c r="R29" s="150" t="str">
        <f t="shared" si="306"/>
        <v/>
      </c>
      <c r="S29" s="150" t="str">
        <f t="shared" si="307"/>
        <v/>
      </c>
      <c r="T29" s="150" t="str">
        <f t="shared" si="308"/>
        <v/>
      </c>
      <c r="U29" s="149" t="str">
        <f t="shared" si="309"/>
        <v/>
      </c>
      <c r="V29" s="150" t="str">
        <f t="shared" si="310"/>
        <v/>
      </c>
      <c r="W29" s="150" t="str">
        <f t="shared" si="311"/>
        <v/>
      </c>
      <c r="X29" s="150" t="str">
        <f t="shared" si="312"/>
        <v/>
      </c>
      <c r="Y29" s="150" t="str">
        <f t="shared" si="313"/>
        <v/>
      </c>
      <c r="Z29" s="149" t="str">
        <f t="shared" si="314"/>
        <v/>
      </c>
      <c r="AA29" s="150" t="str">
        <f t="shared" si="315"/>
        <v/>
      </c>
      <c r="AB29" s="150" t="str">
        <f t="shared" si="316"/>
        <v/>
      </c>
      <c r="AC29" s="150" t="str">
        <f t="shared" si="317"/>
        <v/>
      </c>
      <c r="AD29" s="150" t="str">
        <f t="shared" si="318"/>
        <v/>
      </c>
      <c r="AE29" s="149" t="str">
        <f t="shared" si="319"/>
        <v/>
      </c>
      <c r="AF29" s="150" t="str">
        <f t="shared" si="320"/>
        <v/>
      </c>
      <c r="AG29" s="150" t="str">
        <f t="shared" si="321"/>
        <v/>
      </c>
      <c r="AH29" s="150" t="str">
        <f t="shared" si="322"/>
        <v/>
      </c>
      <c r="AI29" s="150" t="str">
        <f t="shared" si="323"/>
        <v/>
      </c>
      <c r="AJ29" s="149" t="str">
        <f t="shared" si="324"/>
        <v/>
      </c>
      <c r="AK29" s="150" t="str">
        <f t="shared" si="325"/>
        <v/>
      </c>
      <c r="AL29" s="150" t="str">
        <f t="shared" si="326"/>
        <v/>
      </c>
      <c r="AM29" s="150" t="str">
        <f t="shared" si="327"/>
        <v/>
      </c>
      <c r="AN29" s="307" t="str">
        <f t="shared" si="328"/>
        <v/>
      </c>
      <c r="AO29" s="56">
        <f t="shared" si="329"/>
        <v>7</v>
      </c>
      <c r="AP29" s="53" t="str">
        <f t="shared" si="33"/>
        <v/>
      </c>
      <c r="AQ29" s="181" t="str">
        <f t="shared" si="34"/>
        <v/>
      </c>
      <c r="AR29" s="181">
        <f t="shared" si="35"/>
        <v>0</v>
      </c>
      <c r="AS29" s="181" t="str">
        <f t="shared" si="36"/>
        <v/>
      </c>
      <c r="AT29" s="130">
        <v>22</v>
      </c>
      <c r="AU29" s="55" t="str">
        <f t="shared" si="37"/>
        <v/>
      </c>
      <c r="AV29" s="53" t="str">
        <f t="shared" si="38"/>
        <v/>
      </c>
      <c r="AW29" s="53" t="str">
        <f t="shared" si="39"/>
        <v/>
      </c>
      <c r="AX29" s="53" t="str">
        <f t="shared" si="40"/>
        <v/>
      </c>
      <c r="AY29" s="54" t="str">
        <f t="shared" si="41"/>
        <v/>
      </c>
      <c r="AZ29" s="52">
        <f t="shared" si="42"/>
        <v>22</v>
      </c>
      <c r="BA29" s="53">
        <f t="shared" si="43"/>
        <v>6</v>
      </c>
      <c r="BB29" s="53" t="str">
        <f t="shared" si="44"/>
        <v/>
      </c>
      <c r="BC29" s="55">
        <f t="shared" si="45"/>
        <v>0</v>
      </c>
      <c r="BD29" s="54">
        <f t="shared" si="46"/>
        <v>0</v>
      </c>
      <c r="BE29" s="52" t="str">
        <f t="shared" si="47"/>
        <v/>
      </c>
      <c r="BF29" s="53" t="str">
        <f t="shared" si="48"/>
        <v/>
      </c>
      <c r="BG29" s="53" t="str">
        <f t="shared" si="49"/>
        <v/>
      </c>
      <c r="BH29" s="53" t="str">
        <f t="shared" si="50"/>
        <v/>
      </c>
      <c r="BI29" s="54" t="str">
        <f t="shared" si="51"/>
        <v/>
      </c>
      <c r="BJ29" s="52" t="str">
        <f t="shared" si="52"/>
        <v/>
      </c>
      <c r="BK29" s="53" t="str">
        <f t="shared" si="53"/>
        <v/>
      </c>
      <c r="BL29" s="53" t="str">
        <f t="shared" si="54"/>
        <v/>
      </c>
      <c r="BM29" s="53" t="str">
        <f t="shared" si="55"/>
        <v/>
      </c>
      <c r="BN29" s="54" t="str">
        <f t="shared" si="56"/>
        <v/>
      </c>
      <c r="BO29" s="52" t="str">
        <f t="shared" si="57"/>
        <v/>
      </c>
      <c r="BP29" s="53" t="str">
        <f t="shared" si="58"/>
        <v/>
      </c>
      <c r="BQ29" s="53" t="str">
        <f t="shared" si="59"/>
        <v/>
      </c>
      <c r="BR29" s="53" t="str">
        <f t="shared" si="60"/>
        <v/>
      </c>
      <c r="BS29" s="54" t="str">
        <f t="shared" si="61"/>
        <v/>
      </c>
      <c r="BT29" s="52" t="str">
        <f t="shared" si="62"/>
        <v/>
      </c>
      <c r="BU29" s="53" t="str">
        <f t="shared" si="63"/>
        <v/>
      </c>
      <c r="BV29" s="53" t="str">
        <f t="shared" si="64"/>
        <v/>
      </c>
      <c r="BW29" s="53" t="str">
        <f t="shared" si="65"/>
        <v/>
      </c>
      <c r="BX29" s="54" t="str">
        <f t="shared" si="66"/>
        <v/>
      </c>
      <c r="BY29" s="56">
        <f t="shared" si="67"/>
        <v>7</v>
      </c>
      <c r="BZ29" s="53" t="str">
        <f t="shared" si="68"/>
        <v>6</v>
      </c>
      <c r="CA29" s="181">
        <f t="shared" si="69"/>
        <v>5</v>
      </c>
      <c r="CB29" s="181">
        <f t="shared" si="70"/>
        <v>0</v>
      </c>
      <c r="CC29" s="181">
        <f t="shared" si="71"/>
        <v>5</v>
      </c>
      <c r="CD29" s="130"/>
      <c r="CE29" s="55" t="str">
        <f t="shared" si="72"/>
        <v/>
      </c>
      <c r="CF29" s="53" t="str">
        <f t="shared" si="73"/>
        <v/>
      </c>
      <c r="CG29" s="53" t="str">
        <f t="shared" si="74"/>
        <v/>
      </c>
      <c r="CH29" s="53" t="str">
        <f t="shared" si="75"/>
        <v/>
      </c>
      <c r="CI29" s="54" t="str">
        <f t="shared" si="76"/>
        <v/>
      </c>
      <c r="CJ29" s="52" t="str">
        <f t="shared" si="77"/>
        <v/>
      </c>
      <c r="CK29" s="53" t="str">
        <f t="shared" si="78"/>
        <v/>
      </c>
      <c r="CL29" s="53" t="str">
        <f t="shared" si="79"/>
        <v/>
      </c>
      <c r="CM29" s="55" t="str">
        <f t="shared" si="80"/>
        <v/>
      </c>
      <c r="CN29" s="54" t="str">
        <f t="shared" si="81"/>
        <v/>
      </c>
      <c r="CO29" s="52" t="str">
        <f t="shared" si="82"/>
        <v/>
      </c>
      <c r="CP29" s="53" t="str">
        <f t="shared" si="83"/>
        <v/>
      </c>
      <c r="CQ29" s="53" t="str">
        <f>IF(IF(CP29&lt;&gt;"",IF(MAX(COUNTIF($CP29:$CP$90,$CP$6:$CP$90))&gt;1,"x",""),"")&lt;&gt;"",CP29+1,"")</f>
        <v/>
      </c>
      <c r="CR29" s="53" t="str">
        <f t="shared" si="84"/>
        <v/>
      </c>
      <c r="CS29" s="54" t="str">
        <f t="shared" si="85"/>
        <v/>
      </c>
      <c r="CT29" s="52" t="str">
        <f t="shared" si="86"/>
        <v/>
      </c>
      <c r="CU29" s="53" t="str">
        <f t="shared" si="87"/>
        <v/>
      </c>
      <c r="CV29" s="53" t="str">
        <f t="shared" si="88"/>
        <v/>
      </c>
      <c r="CW29" s="53" t="str">
        <f t="shared" si="89"/>
        <v/>
      </c>
      <c r="CX29" s="54" t="str">
        <f t="shared" si="90"/>
        <v/>
      </c>
      <c r="CY29" s="52" t="str">
        <f t="shared" si="91"/>
        <v/>
      </c>
      <c r="CZ29" s="53" t="str">
        <f t="shared" si="92"/>
        <v/>
      </c>
      <c r="DA29" s="53" t="str">
        <f t="shared" si="93"/>
        <v/>
      </c>
      <c r="DB29" s="53" t="str">
        <f t="shared" si="94"/>
        <v/>
      </c>
      <c r="DC29" s="54" t="str">
        <f t="shared" si="95"/>
        <v/>
      </c>
      <c r="DD29" s="52" t="str">
        <f t="shared" si="96"/>
        <v/>
      </c>
      <c r="DE29" s="53" t="str">
        <f t="shared" si="97"/>
        <v/>
      </c>
      <c r="DF29" s="53" t="str">
        <f t="shared" si="98"/>
        <v/>
      </c>
      <c r="DG29" s="53" t="str">
        <f t="shared" si="99"/>
        <v/>
      </c>
      <c r="DH29" s="54" t="str">
        <f t="shared" si="100"/>
        <v/>
      </c>
      <c r="DI29" s="56">
        <f t="shared" si="101"/>
        <v>7</v>
      </c>
      <c r="DJ29" s="53" t="str">
        <f t="shared" si="102"/>
        <v/>
      </c>
      <c r="DK29" s="53" t="str">
        <f t="shared" si="103"/>
        <v/>
      </c>
      <c r="DL29" s="181">
        <f t="shared" si="104"/>
        <v>0</v>
      </c>
      <c r="DM29" s="181" t="str">
        <f t="shared" si="105"/>
        <v/>
      </c>
      <c r="DN29" s="130"/>
      <c r="DO29" s="53" t="str">
        <f t="shared" si="106"/>
        <v/>
      </c>
      <c r="DP29" s="53" t="str">
        <f t="shared" si="107"/>
        <v/>
      </c>
      <c r="DQ29" s="53" t="str">
        <f t="shared" si="108"/>
        <v/>
      </c>
      <c r="DR29" s="53" t="str">
        <f t="shared" si="109"/>
        <v/>
      </c>
      <c r="DS29" s="54" t="str">
        <f t="shared" si="110"/>
        <v/>
      </c>
      <c r="DT29" s="52" t="str">
        <f t="shared" si="111"/>
        <v/>
      </c>
      <c r="DU29" s="53" t="str">
        <f t="shared" si="112"/>
        <v/>
      </c>
      <c r="DV29" s="53" t="str">
        <f t="shared" si="113"/>
        <v/>
      </c>
      <c r="DW29" s="55" t="str">
        <f t="shared" si="114"/>
        <v/>
      </c>
      <c r="DX29" s="54" t="str">
        <f t="shared" si="115"/>
        <v/>
      </c>
      <c r="DY29" s="52" t="str">
        <f t="shared" si="116"/>
        <v/>
      </c>
      <c r="DZ29" s="53" t="str">
        <f t="shared" si="117"/>
        <v/>
      </c>
      <c r="EA29" s="53" t="str">
        <f t="shared" si="118"/>
        <v/>
      </c>
      <c r="EB29" s="53" t="str">
        <f t="shared" si="119"/>
        <v/>
      </c>
      <c r="EC29" s="54" t="str">
        <f t="shared" si="120"/>
        <v/>
      </c>
      <c r="ED29" s="52" t="str">
        <f t="shared" si="121"/>
        <v/>
      </c>
      <c r="EE29" s="53" t="str">
        <f t="shared" si="122"/>
        <v/>
      </c>
      <c r="EF29" s="53" t="str">
        <f t="shared" si="123"/>
        <v/>
      </c>
      <c r="EG29" s="53" t="str">
        <f t="shared" si="124"/>
        <v/>
      </c>
      <c r="EH29" s="54" t="str">
        <f t="shared" si="125"/>
        <v/>
      </c>
      <c r="EI29" s="52" t="str">
        <f t="shared" si="126"/>
        <v/>
      </c>
      <c r="EJ29" s="53" t="str">
        <f t="shared" si="127"/>
        <v/>
      </c>
      <c r="EK29" s="53" t="str">
        <f t="shared" si="128"/>
        <v/>
      </c>
      <c r="EL29" s="53" t="str">
        <f t="shared" si="129"/>
        <v/>
      </c>
      <c r="EM29" s="54" t="str">
        <f t="shared" si="130"/>
        <v/>
      </c>
      <c r="EN29" s="52" t="str">
        <f t="shared" si="131"/>
        <v/>
      </c>
      <c r="EO29" s="53" t="str">
        <f t="shared" si="132"/>
        <v/>
      </c>
      <c r="EP29" s="53" t="str">
        <f t="shared" si="133"/>
        <v/>
      </c>
      <c r="EQ29" s="53" t="str">
        <f t="shared" si="134"/>
        <v/>
      </c>
      <c r="ER29" s="54" t="str">
        <f t="shared" si="135"/>
        <v/>
      </c>
      <c r="ES29" s="58">
        <f t="shared" si="136"/>
        <v>6</v>
      </c>
      <c r="ET29" s="53" t="str">
        <f t="shared" si="137"/>
        <v/>
      </c>
      <c r="EU29" s="181" t="str">
        <f t="shared" si="138"/>
        <v/>
      </c>
      <c r="EV29" s="181">
        <f t="shared" si="139"/>
        <v>0</v>
      </c>
      <c r="EW29" s="181" t="str">
        <f t="shared" si="140"/>
        <v/>
      </c>
      <c r="EX29" s="130"/>
      <c r="EY29" s="53" t="str">
        <f t="shared" si="141"/>
        <v/>
      </c>
      <c r="EZ29" s="53" t="str">
        <f t="shared" si="142"/>
        <v/>
      </c>
      <c r="FA29" s="53" t="str">
        <f t="shared" si="143"/>
        <v/>
      </c>
      <c r="FB29" s="53" t="str">
        <f t="shared" si="144"/>
        <v/>
      </c>
      <c r="FC29" s="57" t="str">
        <f t="shared" si="145"/>
        <v/>
      </c>
      <c r="FD29" s="52" t="str">
        <f t="shared" si="146"/>
        <v/>
      </c>
      <c r="FE29" s="53" t="str">
        <f t="shared" si="147"/>
        <v/>
      </c>
      <c r="FF29" s="53" t="str">
        <f t="shared" si="148"/>
        <v/>
      </c>
      <c r="FG29" s="55" t="str">
        <f t="shared" si="149"/>
        <v/>
      </c>
      <c r="FH29" s="57" t="str">
        <f t="shared" si="150"/>
        <v/>
      </c>
      <c r="FI29" s="52" t="str">
        <f t="shared" si="151"/>
        <v/>
      </c>
      <c r="FJ29" s="53" t="str">
        <f t="shared" si="152"/>
        <v/>
      </c>
      <c r="FK29" s="53" t="str">
        <f t="shared" si="153"/>
        <v/>
      </c>
      <c r="FL29" s="53" t="str">
        <f t="shared" si="154"/>
        <v/>
      </c>
      <c r="FM29" s="57" t="str">
        <f t="shared" si="155"/>
        <v/>
      </c>
      <c r="FN29" s="52" t="str">
        <f t="shared" si="156"/>
        <v/>
      </c>
      <c r="FO29" s="53" t="str">
        <f t="shared" si="157"/>
        <v/>
      </c>
      <c r="FP29" s="53" t="str">
        <f t="shared" si="158"/>
        <v/>
      </c>
      <c r="FQ29" s="53" t="str">
        <f t="shared" si="159"/>
        <v/>
      </c>
      <c r="FR29" s="57" t="str">
        <f t="shared" si="160"/>
        <v/>
      </c>
      <c r="FS29" s="52" t="str">
        <f t="shared" si="161"/>
        <v/>
      </c>
      <c r="FT29" s="53" t="str">
        <f t="shared" si="162"/>
        <v/>
      </c>
      <c r="FU29" s="53" t="str">
        <f t="shared" si="163"/>
        <v/>
      </c>
      <c r="FV29" s="53" t="str">
        <f t="shared" si="164"/>
        <v/>
      </c>
      <c r="FW29" s="57" t="str">
        <f t="shared" si="165"/>
        <v/>
      </c>
      <c r="FX29" s="52" t="str">
        <f t="shared" si="166"/>
        <v/>
      </c>
      <c r="FY29" s="53" t="str">
        <f t="shared" si="167"/>
        <v/>
      </c>
      <c r="FZ29" s="53" t="str">
        <f t="shared" si="168"/>
        <v/>
      </c>
      <c r="GA29" s="53" t="str">
        <f t="shared" si="169"/>
        <v/>
      </c>
      <c r="GB29" s="57" t="str">
        <f t="shared" si="170"/>
        <v/>
      </c>
      <c r="GC29" s="58">
        <f t="shared" si="171"/>
        <v>6</v>
      </c>
      <c r="GD29" s="53" t="str">
        <f t="shared" si="172"/>
        <v/>
      </c>
      <c r="GE29" s="181" t="str">
        <f t="shared" si="173"/>
        <v/>
      </c>
      <c r="GF29" s="181">
        <f t="shared" si="174"/>
        <v>0</v>
      </c>
      <c r="GG29" s="181" t="str">
        <f t="shared" si="175"/>
        <v/>
      </c>
      <c r="GH29" s="130"/>
      <c r="GI29" s="53" t="str">
        <f t="shared" si="176"/>
        <v/>
      </c>
      <c r="GJ29" s="53" t="str">
        <f t="shared" si="177"/>
        <v/>
      </c>
      <c r="GK29" s="53" t="str">
        <f t="shared" si="178"/>
        <v/>
      </c>
      <c r="GL29" s="53" t="str">
        <f t="shared" si="179"/>
        <v/>
      </c>
      <c r="GM29" s="54" t="str">
        <f t="shared" si="180"/>
        <v/>
      </c>
      <c r="GN29" s="52" t="str">
        <f t="shared" si="181"/>
        <v/>
      </c>
      <c r="GO29" s="53" t="str">
        <f t="shared" si="182"/>
        <v/>
      </c>
      <c r="GP29" s="53" t="str">
        <f t="shared" si="183"/>
        <v/>
      </c>
      <c r="GQ29" s="55" t="str">
        <f t="shared" si="184"/>
        <v/>
      </c>
      <c r="GR29" s="54" t="str">
        <f t="shared" si="185"/>
        <v/>
      </c>
      <c r="GS29" s="52" t="str">
        <f t="shared" si="186"/>
        <v/>
      </c>
      <c r="GT29" s="53" t="str">
        <f t="shared" si="187"/>
        <v/>
      </c>
      <c r="GU29" s="53" t="str">
        <f t="shared" si="188"/>
        <v/>
      </c>
      <c r="GV29" s="53" t="str">
        <f t="shared" si="189"/>
        <v/>
      </c>
      <c r="GW29" s="54" t="str">
        <f t="shared" si="190"/>
        <v/>
      </c>
      <c r="GX29" s="52" t="str">
        <f t="shared" si="191"/>
        <v/>
      </c>
      <c r="GY29" s="53" t="str">
        <f t="shared" si="192"/>
        <v/>
      </c>
      <c r="GZ29" s="53" t="str">
        <f t="shared" si="193"/>
        <v/>
      </c>
      <c r="HA29" s="53" t="str">
        <f t="shared" si="194"/>
        <v/>
      </c>
      <c r="HB29" s="54" t="str">
        <f t="shared" si="195"/>
        <v/>
      </c>
      <c r="HC29" s="52" t="str">
        <f t="shared" si="196"/>
        <v/>
      </c>
      <c r="HD29" s="53" t="str">
        <f t="shared" si="197"/>
        <v/>
      </c>
      <c r="HE29" s="53" t="str">
        <f t="shared" si="198"/>
        <v/>
      </c>
      <c r="HF29" s="53" t="str">
        <f t="shared" si="199"/>
        <v/>
      </c>
      <c r="HG29" s="54" t="str">
        <f t="shared" si="200"/>
        <v/>
      </c>
      <c r="HH29" s="52" t="str">
        <f t="shared" si="201"/>
        <v/>
      </c>
      <c r="HI29" s="53" t="str">
        <f t="shared" si="202"/>
        <v/>
      </c>
      <c r="HJ29" s="53" t="str">
        <f t="shared" si="203"/>
        <v/>
      </c>
      <c r="HK29" s="53" t="str">
        <f t="shared" si="204"/>
        <v/>
      </c>
      <c r="HL29" s="54" t="str">
        <f t="shared" si="205"/>
        <v/>
      </c>
      <c r="HM29" s="58">
        <f t="shared" si="206"/>
        <v>6</v>
      </c>
      <c r="HN29" s="53" t="str">
        <f t="shared" si="207"/>
        <v/>
      </c>
      <c r="HO29" s="181" t="str">
        <f t="shared" si="208"/>
        <v/>
      </c>
      <c r="HP29" s="181">
        <f t="shared" si="209"/>
        <v>0</v>
      </c>
      <c r="HQ29" s="181" t="str">
        <f t="shared" si="210"/>
        <v/>
      </c>
      <c r="HR29" s="130"/>
      <c r="HS29" s="53" t="str">
        <f t="shared" si="211"/>
        <v/>
      </c>
      <c r="HT29" s="53" t="str">
        <f t="shared" si="212"/>
        <v/>
      </c>
      <c r="HU29" s="53" t="str">
        <f t="shared" si="213"/>
        <v/>
      </c>
      <c r="HV29" s="53" t="str">
        <f t="shared" si="331"/>
        <v/>
      </c>
      <c r="HW29" s="54" t="str">
        <f t="shared" si="332"/>
        <v/>
      </c>
      <c r="HX29" s="52" t="str">
        <f t="shared" si="216"/>
        <v/>
      </c>
      <c r="HY29" s="53" t="str">
        <f t="shared" si="217"/>
        <v/>
      </c>
      <c r="HZ29" s="53" t="str">
        <f t="shared" si="218"/>
        <v/>
      </c>
      <c r="IA29" s="55" t="str">
        <f t="shared" si="333"/>
        <v/>
      </c>
      <c r="IB29" s="54" t="str">
        <f t="shared" si="334"/>
        <v/>
      </c>
      <c r="IC29" s="52" t="str">
        <f t="shared" si="221"/>
        <v/>
      </c>
      <c r="ID29" s="53" t="str">
        <f t="shared" si="222"/>
        <v/>
      </c>
      <c r="IE29" s="53" t="str">
        <f t="shared" si="223"/>
        <v/>
      </c>
      <c r="IF29" s="53" t="str">
        <f t="shared" si="224"/>
        <v/>
      </c>
      <c r="IG29" s="54" t="str">
        <f t="shared" si="225"/>
        <v/>
      </c>
      <c r="IH29" s="52" t="str">
        <f t="shared" si="226"/>
        <v/>
      </c>
      <c r="II29" s="53" t="str">
        <f t="shared" si="227"/>
        <v/>
      </c>
      <c r="IJ29" s="53" t="str">
        <f t="shared" si="228"/>
        <v/>
      </c>
      <c r="IK29" s="53" t="str">
        <f t="shared" si="335"/>
        <v/>
      </c>
      <c r="IL29" s="54" t="str">
        <f t="shared" si="336"/>
        <v/>
      </c>
      <c r="IM29" s="52" t="str">
        <f t="shared" si="231"/>
        <v/>
      </c>
      <c r="IN29" s="53" t="str">
        <f t="shared" si="232"/>
        <v/>
      </c>
      <c r="IO29" s="53" t="str">
        <f t="shared" si="233"/>
        <v/>
      </c>
      <c r="IP29" s="53" t="str">
        <f t="shared" si="337"/>
        <v/>
      </c>
      <c r="IQ29" s="54" t="str">
        <f t="shared" si="338"/>
        <v/>
      </c>
      <c r="IR29" s="52" t="str">
        <f t="shared" si="236"/>
        <v/>
      </c>
      <c r="IS29" s="53" t="str">
        <f t="shared" si="237"/>
        <v/>
      </c>
      <c r="IT29" s="53" t="str">
        <f t="shared" si="238"/>
        <v/>
      </c>
      <c r="IU29" s="53" t="str">
        <f t="shared" si="339"/>
        <v/>
      </c>
      <c r="IV29" s="54" t="str">
        <f t="shared" si="340"/>
        <v/>
      </c>
      <c r="IW29" s="58">
        <f t="shared" si="241"/>
        <v>7</v>
      </c>
      <c r="IX29" s="53" t="str">
        <f t="shared" si="242"/>
        <v/>
      </c>
      <c r="IY29" s="181" t="str">
        <f t="shared" si="243"/>
        <v/>
      </c>
      <c r="IZ29" s="181">
        <f t="shared" si="244"/>
        <v>0</v>
      </c>
      <c r="JA29" s="181" t="str">
        <f t="shared" si="245"/>
        <v/>
      </c>
      <c r="JB29" s="130"/>
      <c r="JC29" s="53" t="str">
        <f t="shared" si="246"/>
        <v/>
      </c>
      <c r="JD29" s="53" t="str">
        <f t="shared" si="247"/>
        <v/>
      </c>
      <c r="JE29" s="53" t="str">
        <f t="shared" si="248"/>
        <v/>
      </c>
      <c r="JF29" s="53" t="str">
        <f t="shared" si="249"/>
        <v/>
      </c>
      <c r="JG29" s="54" t="str">
        <f t="shared" si="250"/>
        <v/>
      </c>
      <c r="JH29" s="52" t="str">
        <f t="shared" si="251"/>
        <v/>
      </c>
      <c r="JI29" s="53" t="str">
        <f t="shared" si="252"/>
        <v/>
      </c>
      <c r="JJ29" s="53" t="str">
        <f t="shared" si="253"/>
        <v/>
      </c>
      <c r="JK29" s="55" t="str">
        <f t="shared" si="254"/>
        <v/>
      </c>
      <c r="JL29" s="54" t="str">
        <f t="shared" si="255"/>
        <v/>
      </c>
      <c r="JM29" s="52" t="str">
        <f t="shared" si="256"/>
        <v/>
      </c>
      <c r="JN29" s="53" t="str">
        <f t="shared" si="257"/>
        <v/>
      </c>
      <c r="JO29" s="53" t="str">
        <f t="shared" si="258"/>
        <v/>
      </c>
      <c r="JP29" s="53" t="str">
        <f t="shared" si="259"/>
        <v/>
      </c>
      <c r="JQ29" s="54" t="str">
        <f t="shared" si="260"/>
        <v/>
      </c>
      <c r="JR29" s="52" t="str">
        <f t="shared" si="261"/>
        <v/>
      </c>
      <c r="JS29" s="53" t="str">
        <f t="shared" si="262"/>
        <v/>
      </c>
      <c r="JT29" s="53" t="str">
        <f t="shared" si="263"/>
        <v/>
      </c>
      <c r="JU29" s="53" t="str">
        <f t="shared" si="264"/>
        <v/>
      </c>
      <c r="JV29" s="54" t="str">
        <f t="shared" si="265"/>
        <v/>
      </c>
      <c r="JW29" s="52" t="str">
        <f t="shared" si="266"/>
        <v/>
      </c>
      <c r="JX29" s="53" t="str">
        <f t="shared" si="267"/>
        <v/>
      </c>
      <c r="JY29" s="53" t="str">
        <f t="shared" si="268"/>
        <v/>
      </c>
      <c r="JZ29" s="53" t="str">
        <f t="shared" si="269"/>
        <v/>
      </c>
      <c r="KA29" s="54" t="str">
        <f t="shared" si="270"/>
        <v/>
      </c>
      <c r="KB29" s="52" t="str">
        <f t="shared" si="271"/>
        <v/>
      </c>
      <c r="KC29" s="53" t="str">
        <f t="shared" si="272"/>
        <v/>
      </c>
      <c r="KD29" s="53" t="str">
        <f t="shared" si="273"/>
        <v/>
      </c>
      <c r="KE29" s="53" t="str">
        <f t="shared" si="274"/>
        <v/>
      </c>
      <c r="KF29" s="54" t="str">
        <f t="shared" si="275"/>
        <v/>
      </c>
      <c r="KG29" s="58">
        <f t="shared" si="276"/>
        <v>3</v>
      </c>
      <c r="KH29" s="53" t="str">
        <f t="shared" si="277"/>
        <v/>
      </c>
      <c r="KI29" s="181" t="str">
        <f t="shared" si="278"/>
        <v/>
      </c>
      <c r="KJ29" s="181">
        <f t="shared" si="279"/>
        <v>0</v>
      </c>
      <c r="KK29" s="127" t="str">
        <f t="shared" si="280"/>
        <v/>
      </c>
      <c r="KL29" s="86"/>
      <c r="KM29" s="313">
        <f t="shared" si="281"/>
        <v>0</v>
      </c>
      <c r="KN29" s="60">
        <f t="shared" si="282"/>
        <v>5</v>
      </c>
      <c r="KO29" s="201"/>
      <c r="KP29" s="61">
        <f t="shared" si="283"/>
        <v>5</v>
      </c>
      <c r="KQ29" s="61" t="str">
        <f t="shared" si="284"/>
        <v/>
      </c>
      <c r="KR29" s="61">
        <f t="shared" si="285"/>
        <v>5</v>
      </c>
      <c r="KS29" s="61" t="str">
        <f t="shared" si="286"/>
        <v/>
      </c>
      <c r="KT29" s="61" t="str">
        <f t="shared" si="287"/>
        <v/>
      </c>
      <c r="KU29" s="61" t="str">
        <f t="shared" si="288"/>
        <v/>
      </c>
      <c r="KV29" s="61" t="str">
        <f t="shared" si="289"/>
        <v/>
      </c>
      <c r="KW29" s="62">
        <f t="shared" si="290"/>
        <v>11</v>
      </c>
      <c r="KX29" s="84"/>
      <c r="KY29" s="59">
        <f t="shared" si="291"/>
        <v>0</v>
      </c>
      <c r="KZ29" s="60">
        <f t="shared" si="292"/>
        <v>5</v>
      </c>
      <c r="LA29" s="201"/>
      <c r="LB29" s="61">
        <f t="shared" si="293"/>
        <v>5</v>
      </c>
      <c r="LC29" s="61" t="str">
        <f t="shared" si="294"/>
        <v/>
      </c>
      <c r="LD29" s="61">
        <f t="shared" si="295"/>
        <v>5</v>
      </c>
      <c r="LE29" s="61" t="str">
        <f t="shared" si="296"/>
        <v/>
      </c>
      <c r="LF29" s="148">
        <f t="shared" si="297"/>
        <v>11</v>
      </c>
      <c r="LG29" s="87"/>
      <c r="LH29" s="185">
        <f t="shared" si="298"/>
        <v>1</v>
      </c>
      <c r="LI29" s="87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</row>
    <row r="30" spans="1:382" s="1" customFormat="1" ht="15" x14ac:dyDescent="0.2">
      <c r="A30" s="35"/>
      <c r="B30" s="45">
        <v>25</v>
      </c>
      <c r="C30" s="47" t="s">
        <v>24</v>
      </c>
      <c r="D30" s="47" t="s">
        <v>12</v>
      </c>
      <c r="E30" s="50">
        <v>3332</v>
      </c>
      <c r="F30" s="50">
        <v>211</v>
      </c>
      <c r="G30" s="49" t="s">
        <v>100</v>
      </c>
      <c r="H30" s="50" t="str">
        <f t="shared" si="0"/>
        <v>Production Modified</v>
      </c>
      <c r="I30" s="186">
        <f t="shared" si="1"/>
        <v>5</v>
      </c>
      <c r="J30" s="318"/>
      <c r="K30" s="319" t="str">
        <f t="shared" si="299"/>
        <v/>
      </c>
      <c r="L30" s="320" t="str">
        <f t="shared" si="300"/>
        <v/>
      </c>
      <c r="M30" s="320" t="str">
        <f t="shared" si="301"/>
        <v/>
      </c>
      <c r="N30" s="320" t="str">
        <f t="shared" si="302"/>
        <v/>
      </c>
      <c r="O30" s="320" t="str">
        <f t="shared" si="303"/>
        <v/>
      </c>
      <c r="P30" s="319" t="str">
        <f t="shared" si="304"/>
        <v/>
      </c>
      <c r="Q30" s="320" t="str">
        <f t="shared" si="305"/>
        <v/>
      </c>
      <c r="R30" s="320" t="str">
        <f t="shared" si="306"/>
        <v/>
      </c>
      <c r="S30" s="320" t="str">
        <f t="shared" si="307"/>
        <v/>
      </c>
      <c r="T30" s="320" t="str">
        <f t="shared" si="308"/>
        <v/>
      </c>
      <c r="U30" s="319" t="str">
        <f t="shared" si="309"/>
        <v/>
      </c>
      <c r="V30" s="320" t="str">
        <f t="shared" si="310"/>
        <v/>
      </c>
      <c r="W30" s="320" t="str">
        <f t="shared" si="311"/>
        <v/>
      </c>
      <c r="X30" s="320" t="str">
        <f t="shared" si="312"/>
        <v/>
      </c>
      <c r="Y30" s="320" t="str">
        <f t="shared" si="313"/>
        <v/>
      </c>
      <c r="Z30" s="319" t="str">
        <f t="shared" si="314"/>
        <v/>
      </c>
      <c r="AA30" s="320" t="str">
        <f t="shared" si="315"/>
        <v/>
      </c>
      <c r="AB30" s="320" t="str">
        <f t="shared" si="316"/>
        <v/>
      </c>
      <c r="AC30" s="320" t="str">
        <f t="shared" si="317"/>
        <v/>
      </c>
      <c r="AD30" s="320" t="str">
        <f t="shared" si="318"/>
        <v/>
      </c>
      <c r="AE30" s="319" t="str">
        <f t="shared" si="319"/>
        <v/>
      </c>
      <c r="AF30" s="320" t="str">
        <f t="shared" si="320"/>
        <v/>
      </c>
      <c r="AG30" s="320" t="str">
        <f t="shared" si="321"/>
        <v/>
      </c>
      <c r="AH30" s="320" t="str">
        <f t="shared" si="322"/>
        <v/>
      </c>
      <c r="AI30" s="320" t="str">
        <f t="shared" si="323"/>
        <v/>
      </c>
      <c r="AJ30" s="319" t="str">
        <f t="shared" si="324"/>
        <v/>
      </c>
      <c r="AK30" s="320" t="str">
        <f t="shared" si="325"/>
        <v/>
      </c>
      <c r="AL30" s="320" t="str">
        <f t="shared" si="326"/>
        <v/>
      </c>
      <c r="AM30" s="320" t="str">
        <f t="shared" si="327"/>
        <v/>
      </c>
      <c r="AN30" s="321" t="str">
        <f t="shared" si="328"/>
        <v/>
      </c>
      <c r="AO30" s="322">
        <f t="shared" si="329"/>
        <v>7</v>
      </c>
      <c r="AP30" s="98" t="str">
        <f t="shared" si="33"/>
        <v/>
      </c>
      <c r="AQ30" s="314" t="str">
        <f t="shared" si="34"/>
        <v/>
      </c>
      <c r="AR30" s="314">
        <f t="shared" si="35"/>
        <v>0</v>
      </c>
      <c r="AS30" s="314" t="str">
        <f t="shared" si="36"/>
        <v/>
      </c>
      <c r="AT30" s="189"/>
      <c r="AU30" s="316" t="str">
        <f t="shared" si="37"/>
        <v/>
      </c>
      <c r="AV30" s="98" t="str">
        <f t="shared" si="38"/>
        <v/>
      </c>
      <c r="AW30" s="98" t="str">
        <f t="shared" si="39"/>
        <v/>
      </c>
      <c r="AX30" s="98" t="str">
        <f t="shared" si="40"/>
        <v/>
      </c>
      <c r="AY30" s="99" t="str">
        <f t="shared" si="41"/>
        <v/>
      </c>
      <c r="AZ30" s="315" t="str">
        <f t="shared" si="42"/>
        <v/>
      </c>
      <c r="BA30" s="98" t="str">
        <f t="shared" si="43"/>
        <v/>
      </c>
      <c r="BB30" s="98" t="str">
        <f t="shared" si="44"/>
        <v/>
      </c>
      <c r="BC30" s="316" t="str">
        <f t="shared" si="45"/>
        <v/>
      </c>
      <c r="BD30" s="99" t="str">
        <f t="shared" si="46"/>
        <v/>
      </c>
      <c r="BE30" s="315" t="str">
        <f t="shared" si="47"/>
        <v/>
      </c>
      <c r="BF30" s="98" t="str">
        <f t="shared" si="48"/>
        <v/>
      </c>
      <c r="BG30" s="98" t="str">
        <f t="shared" si="49"/>
        <v/>
      </c>
      <c r="BH30" s="98" t="str">
        <f t="shared" si="50"/>
        <v/>
      </c>
      <c r="BI30" s="99" t="str">
        <f t="shared" si="51"/>
        <v/>
      </c>
      <c r="BJ30" s="315" t="str">
        <f t="shared" si="52"/>
        <v/>
      </c>
      <c r="BK30" s="98" t="str">
        <f t="shared" si="53"/>
        <v/>
      </c>
      <c r="BL30" s="98" t="str">
        <f t="shared" si="54"/>
        <v/>
      </c>
      <c r="BM30" s="98" t="str">
        <f t="shared" si="55"/>
        <v/>
      </c>
      <c r="BN30" s="99" t="str">
        <f t="shared" si="56"/>
        <v/>
      </c>
      <c r="BO30" s="315" t="str">
        <f t="shared" si="57"/>
        <v/>
      </c>
      <c r="BP30" s="98" t="str">
        <f t="shared" si="58"/>
        <v/>
      </c>
      <c r="BQ30" s="98" t="str">
        <f t="shared" si="59"/>
        <v/>
      </c>
      <c r="BR30" s="98" t="str">
        <f t="shared" si="60"/>
        <v/>
      </c>
      <c r="BS30" s="99" t="str">
        <f t="shared" si="61"/>
        <v/>
      </c>
      <c r="BT30" s="315" t="str">
        <f t="shared" si="62"/>
        <v/>
      </c>
      <c r="BU30" s="98" t="str">
        <f t="shared" si="63"/>
        <v/>
      </c>
      <c r="BV30" s="98" t="str">
        <f t="shared" si="64"/>
        <v/>
      </c>
      <c r="BW30" s="98" t="str">
        <f t="shared" si="65"/>
        <v/>
      </c>
      <c r="BX30" s="99" t="str">
        <f t="shared" si="66"/>
        <v/>
      </c>
      <c r="BY30" s="322">
        <f t="shared" si="67"/>
        <v>7</v>
      </c>
      <c r="BZ30" s="98" t="str">
        <f t="shared" si="68"/>
        <v/>
      </c>
      <c r="CA30" s="314" t="str">
        <f t="shared" si="69"/>
        <v/>
      </c>
      <c r="CB30" s="314">
        <f t="shared" si="70"/>
        <v>0</v>
      </c>
      <c r="CC30" s="314" t="str">
        <f t="shared" si="71"/>
        <v/>
      </c>
      <c r="CD30" s="189">
        <v>43</v>
      </c>
      <c r="CE30" s="316" t="str">
        <f t="shared" si="72"/>
        <v/>
      </c>
      <c r="CF30" s="98" t="str">
        <f t="shared" si="73"/>
        <v/>
      </c>
      <c r="CG30" s="98" t="str">
        <f t="shared" si="74"/>
        <v/>
      </c>
      <c r="CH30" s="98" t="str">
        <f t="shared" si="75"/>
        <v/>
      </c>
      <c r="CI30" s="99" t="str">
        <f t="shared" si="76"/>
        <v/>
      </c>
      <c r="CJ30" s="315">
        <f t="shared" si="77"/>
        <v>43</v>
      </c>
      <c r="CK30" s="98">
        <f t="shared" si="78"/>
        <v>7</v>
      </c>
      <c r="CL30" s="98" t="str">
        <f t="shared" si="79"/>
        <v/>
      </c>
      <c r="CM30" s="316">
        <f t="shared" si="80"/>
        <v>0</v>
      </c>
      <c r="CN30" s="99">
        <f t="shared" si="81"/>
        <v>0</v>
      </c>
      <c r="CO30" s="315" t="str">
        <f t="shared" si="82"/>
        <v/>
      </c>
      <c r="CP30" s="98" t="str">
        <f t="shared" si="83"/>
        <v/>
      </c>
      <c r="CQ30" s="98" t="str">
        <f>IF(IF(CP30&lt;&gt;"",IF(MAX(COUNTIF($CP30:$CP$90,$CP$6:$CP$90))&gt;1,"x",""),"")&lt;&gt;"",CP30+1,"")</f>
        <v/>
      </c>
      <c r="CR30" s="98" t="str">
        <f t="shared" si="84"/>
        <v/>
      </c>
      <c r="CS30" s="99" t="str">
        <f t="shared" si="85"/>
        <v/>
      </c>
      <c r="CT30" s="315" t="str">
        <f t="shared" si="86"/>
        <v/>
      </c>
      <c r="CU30" s="98" t="str">
        <f t="shared" si="87"/>
        <v/>
      </c>
      <c r="CV30" s="98" t="str">
        <f t="shared" si="88"/>
        <v/>
      </c>
      <c r="CW30" s="98" t="str">
        <f t="shared" si="89"/>
        <v/>
      </c>
      <c r="CX30" s="99" t="str">
        <f t="shared" si="90"/>
        <v/>
      </c>
      <c r="CY30" s="315" t="str">
        <f t="shared" si="91"/>
        <v/>
      </c>
      <c r="CZ30" s="98" t="str">
        <f t="shared" si="92"/>
        <v/>
      </c>
      <c r="DA30" s="98" t="str">
        <f t="shared" si="93"/>
        <v/>
      </c>
      <c r="DB30" s="98" t="str">
        <f t="shared" si="94"/>
        <v/>
      </c>
      <c r="DC30" s="99" t="str">
        <f t="shared" si="95"/>
        <v/>
      </c>
      <c r="DD30" s="315" t="str">
        <f t="shared" si="96"/>
        <v/>
      </c>
      <c r="DE30" s="98" t="str">
        <f t="shared" si="97"/>
        <v/>
      </c>
      <c r="DF30" s="98" t="str">
        <f t="shared" si="98"/>
        <v/>
      </c>
      <c r="DG30" s="98" t="str">
        <f t="shared" si="99"/>
        <v/>
      </c>
      <c r="DH30" s="99" t="str">
        <f t="shared" si="100"/>
        <v/>
      </c>
      <c r="DI30" s="322">
        <f t="shared" si="101"/>
        <v>7</v>
      </c>
      <c r="DJ30" s="98" t="str">
        <f t="shared" si="102"/>
        <v>7</v>
      </c>
      <c r="DK30" s="98">
        <f t="shared" si="103"/>
        <v>5</v>
      </c>
      <c r="DL30" s="181">
        <f t="shared" si="104"/>
        <v>0</v>
      </c>
      <c r="DM30" s="314">
        <f t="shared" si="105"/>
        <v>5</v>
      </c>
      <c r="DN30" s="189"/>
      <c r="DO30" s="98" t="str">
        <f t="shared" si="106"/>
        <v/>
      </c>
      <c r="DP30" s="98" t="str">
        <f t="shared" si="107"/>
        <v/>
      </c>
      <c r="DQ30" s="98" t="str">
        <f t="shared" si="108"/>
        <v/>
      </c>
      <c r="DR30" s="98" t="str">
        <f t="shared" si="109"/>
        <v/>
      </c>
      <c r="DS30" s="99" t="str">
        <f t="shared" si="110"/>
        <v/>
      </c>
      <c r="DT30" s="315" t="str">
        <f t="shared" si="111"/>
        <v/>
      </c>
      <c r="DU30" s="98" t="str">
        <f t="shared" si="112"/>
        <v/>
      </c>
      <c r="DV30" s="98" t="str">
        <f t="shared" si="113"/>
        <v/>
      </c>
      <c r="DW30" s="316" t="str">
        <f t="shared" si="114"/>
        <v/>
      </c>
      <c r="DX30" s="99" t="str">
        <f t="shared" si="115"/>
        <v/>
      </c>
      <c r="DY30" s="315" t="str">
        <f t="shared" si="116"/>
        <v/>
      </c>
      <c r="DZ30" s="98" t="str">
        <f t="shared" si="117"/>
        <v/>
      </c>
      <c r="EA30" s="98" t="str">
        <f t="shared" si="118"/>
        <v/>
      </c>
      <c r="EB30" s="98" t="str">
        <f t="shared" si="119"/>
        <v/>
      </c>
      <c r="EC30" s="99" t="str">
        <f t="shared" si="120"/>
        <v/>
      </c>
      <c r="ED30" s="315" t="str">
        <f t="shared" si="121"/>
        <v/>
      </c>
      <c r="EE30" s="98" t="str">
        <f t="shared" si="122"/>
        <v/>
      </c>
      <c r="EF30" s="98" t="str">
        <f t="shared" si="123"/>
        <v/>
      </c>
      <c r="EG30" s="98" t="str">
        <f t="shared" si="124"/>
        <v/>
      </c>
      <c r="EH30" s="99" t="str">
        <f t="shared" si="125"/>
        <v/>
      </c>
      <c r="EI30" s="315" t="str">
        <f t="shared" si="126"/>
        <v/>
      </c>
      <c r="EJ30" s="98" t="str">
        <f t="shared" si="127"/>
        <v/>
      </c>
      <c r="EK30" s="98" t="str">
        <f t="shared" si="128"/>
        <v/>
      </c>
      <c r="EL30" s="98" t="str">
        <f t="shared" si="129"/>
        <v/>
      </c>
      <c r="EM30" s="99" t="str">
        <f t="shared" si="130"/>
        <v/>
      </c>
      <c r="EN30" s="315" t="str">
        <f t="shared" si="131"/>
        <v/>
      </c>
      <c r="EO30" s="98" t="str">
        <f t="shared" si="132"/>
        <v/>
      </c>
      <c r="EP30" s="98" t="str">
        <f t="shared" si="133"/>
        <v/>
      </c>
      <c r="EQ30" s="98" t="str">
        <f t="shared" si="134"/>
        <v/>
      </c>
      <c r="ER30" s="99" t="str">
        <f t="shared" si="135"/>
        <v/>
      </c>
      <c r="ES30" s="317">
        <f t="shared" si="136"/>
        <v>6</v>
      </c>
      <c r="ET30" s="98" t="str">
        <f t="shared" si="137"/>
        <v/>
      </c>
      <c r="EU30" s="314" t="str">
        <f t="shared" si="138"/>
        <v/>
      </c>
      <c r="EV30" s="181">
        <f t="shared" si="139"/>
        <v>0</v>
      </c>
      <c r="EW30" s="314" t="str">
        <f t="shared" si="140"/>
        <v/>
      </c>
      <c r="EX30" s="189"/>
      <c r="EY30" s="98" t="str">
        <f t="shared" si="141"/>
        <v/>
      </c>
      <c r="EZ30" s="98" t="str">
        <f t="shared" si="142"/>
        <v/>
      </c>
      <c r="FA30" s="98" t="str">
        <f t="shared" si="143"/>
        <v/>
      </c>
      <c r="FB30" s="98" t="str">
        <f t="shared" si="144"/>
        <v/>
      </c>
      <c r="FC30" s="323" t="str">
        <f t="shared" si="145"/>
        <v/>
      </c>
      <c r="FD30" s="315" t="str">
        <f t="shared" si="146"/>
        <v/>
      </c>
      <c r="FE30" s="98" t="str">
        <f t="shared" si="147"/>
        <v/>
      </c>
      <c r="FF30" s="98" t="str">
        <f t="shared" si="148"/>
        <v/>
      </c>
      <c r="FG30" s="316" t="str">
        <f t="shared" si="149"/>
        <v/>
      </c>
      <c r="FH30" s="323" t="str">
        <f t="shared" si="150"/>
        <v/>
      </c>
      <c r="FI30" s="315" t="str">
        <f t="shared" si="151"/>
        <v/>
      </c>
      <c r="FJ30" s="98" t="str">
        <f t="shared" si="152"/>
        <v/>
      </c>
      <c r="FK30" s="98" t="str">
        <f t="shared" si="153"/>
        <v/>
      </c>
      <c r="FL30" s="98" t="str">
        <f t="shared" si="154"/>
        <v/>
      </c>
      <c r="FM30" s="323" t="str">
        <f t="shared" si="155"/>
        <v/>
      </c>
      <c r="FN30" s="315" t="str">
        <f t="shared" si="156"/>
        <v/>
      </c>
      <c r="FO30" s="98" t="str">
        <f t="shared" si="157"/>
        <v/>
      </c>
      <c r="FP30" s="98" t="str">
        <f t="shared" si="158"/>
        <v/>
      </c>
      <c r="FQ30" s="98" t="str">
        <f t="shared" si="159"/>
        <v/>
      </c>
      <c r="FR30" s="323" t="str">
        <f t="shared" si="160"/>
        <v/>
      </c>
      <c r="FS30" s="315" t="str">
        <f t="shared" si="161"/>
        <v/>
      </c>
      <c r="FT30" s="98" t="str">
        <f t="shared" si="162"/>
        <v/>
      </c>
      <c r="FU30" s="98" t="str">
        <f t="shared" si="163"/>
        <v/>
      </c>
      <c r="FV30" s="98" t="str">
        <f t="shared" si="164"/>
        <v/>
      </c>
      <c r="FW30" s="323" t="str">
        <f t="shared" si="165"/>
        <v/>
      </c>
      <c r="FX30" s="315" t="str">
        <f t="shared" si="166"/>
        <v/>
      </c>
      <c r="FY30" s="98" t="str">
        <f t="shared" si="167"/>
        <v/>
      </c>
      <c r="FZ30" s="98" t="str">
        <f t="shared" si="168"/>
        <v/>
      </c>
      <c r="GA30" s="98" t="str">
        <f t="shared" si="169"/>
        <v/>
      </c>
      <c r="GB30" s="323" t="str">
        <f t="shared" si="170"/>
        <v/>
      </c>
      <c r="GC30" s="317">
        <f t="shared" si="171"/>
        <v>6</v>
      </c>
      <c r="GD30" s="98" t="str">
        <f t="shared" si="172"/>
        <v/>
      </c>
      <c r="GE30" s="314" t="str">
        <f t="shared" si="173"/>
        <v/>
      </c>
      <c r="GF30" s="181">
        <f t="shared" si="174"/>
        <v>0</v>
      </c>
      <c r="GG30" s="314" t="str">
        <f t="shared" si="175"/>
        <v/>
      </c>
      <c r="GH30" s="189"/>
      <c r="GI30" s="98" t="str">
        <f t="shared" si="176"/>
        <v/>
      </c>
      <c r="GJ30" s="98" t="str">
        <f t="shared" si="177"/>
        <v/>
      </c>
      <c r="GK30" s="98" t="str">
        <f t="shared" si="178"/>
        <v/>
      </c>
      <c r="GL30" s="98" t="str">
        <f t="shared" si="179"/>
        <v/>
      </c>
      <c r="GM30" s="99" t="str">
        <f t="shared" si="180"/>
        <v/>
      </c>
      <c r="GN30" s="315" t="str">
        <f t="shared" si="181"/>
        <v/>
      </c>
      <c r="GO30" s="98" t="str">
        <f t="shared" si="182"/>
        <v/>
      </c>
      <c r="GP30" s="98" t="str">
        <f t="shared" si="183"/>
        <v/>
      </c>
      <c r="GQ30" s="316" t="str">
        <f t="shared" si="184"/>
        <v/>
      </c>
      <c r="GR30" s="99" t="str">
        <f t="shared" si="185"/>
        <v/>
      </c>
      <c r="GS30" s="315" t="str">
        <f t="shared" si="186"/>
        <v/>
      </c>
      <c r="GT30" s="98" t="str">
        <f t="shared" si="187"/>
        <v/>
      </c>
      <c r="GU30" s="98" t="str">
        <f t="shared" si="188"/>
        <v/>
      </c>
      <c r="GV30" s="98" t="str">
        <f t="shared" si="189"/>
        <v/>
      </c>
      <c r="GW30" s="99" t="str">
        <f t="shared" si="190"/>
        <v/>
      </c>
      <c r="GX30" s="315" t="str">
        <f t="shared" si="191"/>
        <v/>
      </c>
      <c r="GY30" s="98" t="str">
        <f t="shared" si="192"/>
        <v/>
      </c>
      <c r="GZ30" s="98" t="str">
        <f t="shared" si="193"/>
        <v/>
      </c>
      <c r="HA30" s="98" t="str">
        <f t="shared" si="194"/>
        <v/>
      </c>
      <c r="HB30" s="99" t="str">
        <f t="shared" si="195"/>
        <v/>
      </c>
      <c r="HC30" s="315" t="str">
        <f t="shared" si="196"/>
        <v/>
      </c>
      <c r="HD30" s="98" t="str">
        <f t="shared" si="197"/>
        <v/>
      </c>
      <c r="HE30" s="98" t="str">
        <f t="shared" si="198"/>
        <v/>
      </c>
      <c r="HF30" s="98" t="str">
        <f t="shared" si="199"/>
        <v/>
      </c>
      <c r="HG30" s="99" t="str">
        <f t="shared" si="200"/>
        <v/>
      </c>
      <c r="HH30" s="315" t="str">
        <f t="shared" si="201"/>
        <v/>
      </c>
      <c r="HI30" s="98" t="str">
        <f t="shared" si="202"/>
        <v/>
      </c>
      <c r="HJ30" s="98" t="str">
        <f t="shared" si="203"/>
        <v/>
      </c>
      <c r="HK30" s="98" t="str">
        <f t="shared" si="204"/>
        <v/>
      </c>
      <c r="HL30" s="99" t="str">
        <f t="shared" si="205"/>
        <v/>
      </c>
      <c r="HM30" s="317">
        <f t="shared" si="206"/>
        <v>6</v>
      </c>
      <c r="HN30" s="98" t="str">
        <f t="shared" si="207"/>
        <v/>
      </c>
      <c r="HO30" s="314" t="str">
        <f t="shared" si="208"/>
        <v/>
      </c>
      <c r="HP30" s="181">
        <f t="shared" si="209"/>
        <v>0</v>
      </c>
      <c r="HQ30" s="314" t="str">
        <f t="shared" si="210"/>
        <v/>
      </c>
      <c r="HR30" s="189"/>
      <c r="HS30" s="98" t="str">
        <f t="shared" si="211"/>
        <v/>
      </c>
      <c r="HT30" s="98" t="str">
        <f t="shared" si="212"/>
        <v/>
      </c>
      <c r="HU30" s="98" t="str">
        <f t="shared" si="213"/>
        <v/>
      </c>
      <c r="HV30" s="98" t="str">
        <f t="shared" si="331"/>
        <v/>
      </c>
      <c r="HW30" s="99" t="str">
        <f t="shared" si="332"/>
        <v/>
      </c>
      <c r="HX30" s="315" t="str">
        <f t="shared" si="216"/>
        <v/>
      </c>
      <c r="HY30" s="98" t="str">
        <f t="shared" si="217"/>
        <v/>
      </c>
      <c r="HZ30" s="98" t="str">
        <f t="shared" si="218"/>
        <v/>
      </c>
      <c r="IA30" s="316" t="str">
        <f t="shared" si="333"/>
        <v/>
      </c>
      <c r="IB30" s="99" t="str">
        <f t="shared" si="334"/>
        <v/>
      </c>
      <c r="IC30" s="315" t="str">
        <f t="shared" si="221"/>
        <v/>
      </c>
      <c r="ID30" s="98" t="str">
        <f t="shared" si="222"/>
        <v/>
      </c>
      <c r="IE30" s="98" t="str">
        <f t="shared" si="223"/>
        <v/>
      </c>
      <c r="IF30" s="98" t="str">
        <f t="shared" si="224"/>
        <v/>
      </c>
      <c r="IG30" s="99" t="str">
        <f t="shared" si="225"/>
        <v/>
      </c>
      <c r="IH30" s="315" t="str">
        <f t="shared" si="226"/>
        <v/>
      </c>
      <c r="II30" s="98" t="str">
        <f t="shared" si="227"/>
        <v/>
      </c>
      <c r="IJ30" s="98" t="str">
        <f t="shared" si="228"/>
        <v/>
      </c>
      <c r="IK30" s="98" t="str">
        <f t="shared" si="335"/>
        <v/>
      </c>
      <c r="IL30" s="99" t="str">
        <f t="shared" si="336"/>
        <v/>
      </c>
      <c r="IM30" s="315" t="str">
        <f t="shared" si="231"/>
        <v/>
      </c>
      <c r="IN30" s="98" t="str">
        <f t="shared" si="232"/>
        <v/>
      </c>
      <c r="IO30" s="98" t="str">
        <f t="shared" si="233"/>
        <v/>
      </c>
      <c r="IP30" s="98" t="str">
        <f t="shared" si="337"/>
        <v/>
      </c>
      <c r="IQ30" s="99" t="str">
        <f t="shared" si="338"/>
        <v/>
      </c>
      <c r="IR30" s="315" t="str">
        <f t="shared" si="236"/>
        <v/>
      </c>
      <c r="IS30" s="98" t="str">
        <f t="shared" si="237"/>
        <v/>
      </c>
      <c r="IT30" s="98" t="str">
        <f t="shared" si="238"/>
        <v/>
      </c>
      <c r="IU30" s="98" t="str">
        <f t="shared" si="339"/>
        <v/>
      </c>
      <c r="IV30" s="99" t="str">
        <f t="shared" si="340"/>
        <v/>
      </c>
      <c r="IW30" s="317">
        <f t="shared" si="241"/>
        <v>7</v>
      </c>
      <c r="IX30" s="98" t="str">
        <f t="shared" si="242"/>
        <v/>
      </c>
      <c r="IY30" s="314" t="str">
        <f t="shared" si="243"/>
        <v/>
      </c>
      <c r="IZ30" s="314">
        <f t="shared" si="244"/>
        <v>0</v>
      </c>
      <c r="JA30" s="314" t="str">
        <f t="shared" si="245"/>
        <v/>
      </c>
      <c r="JB30" s="189"/>
      <c r="JC30" s="98" t="str">
        <f t="shared" si="246"/>
        <v/>
      </c>
      <c r="JD30" s="98" t="str">
        <f t="shared" si="247"/>
        <v/>
      </c>
      <c r="JE30" s="98" t="str">
        <f t="shared" si="248"/>
        <v/>
      </c>
      <c r="JF30" s="98" t="str">
        <f t="shared" si="249"/>
        <v/>
      </c>
      <c r="JG30" s="99" t="str">
        <f t="shared" si="250"/>
        <v/>
      </c>
      <c r="JH30" s="315" t="str">
        <f t="shared" si="251"/>
        <v/>
      </c>
      <c r="JI30" s="98" t="str">
        <f t="shared" si="252"/>
        <v/>
      </c>
      <c r="JJ30" s="98" t="str">
        <f t="shared" si="253"/>
        <v/>
      </c>
      <c r="JK30" s="316" t="str">
        <f t="shared" si="254"/>
        <v/>
      </c>
      <c r="JL30" s="99" t="str">
        <f t="shared" si="255"/>
        <v/>
      </c>
      <c r="JM30" s="315" t="str">
        <f t="shared" si="256"/>
        <v/>
      </c>
      <c r="JN30" s="98" t="str">
        <f t="shared" si="257"/>
        <v/>
      </c>
      <c r="JO30" s="98" t="str">
        <f t="shared" si="258"/>
        <v/>
      </c>
      <c r="JP30" s="98" t="str">
        <f t="shared" si="259"/>
        <v/>
      </c>
      <c r="JQ30" s="99" t="str">
        <f t="shared" si="260"/>
        <v/>
      </c>
      <c r="JR30" s="315" t="str">
        <f t="shared" si="261"/>
        <v/>
      </c>
      <c r="JS30" s="98" t="str">
        <f t="shared" si="262"/>
        <v/>
      </c>
      <c r="JT30" s="98" t="str">
        <f t="shared" si="263"/>
        <v/>
      </c>
      <c r="JU30" s="98" t="str">
        <f t="shared" si="264"/>
        <v/>
      </c>
      <c r="JV30" s="99" t="str">
        <f t="shared" si="265"/>
        <v/>
      </c>
      <c r="JW30" s="315" t="str">
        <f t="shared" si="266"/>
        <v/>
      </c>
      <c r="JX30" s="98" t="str">
        <f t="shared" si="267"/>
        <v/>
      </c>
      <c r="JY30" s="98" t="str">
        <f t="shared" si="268"/>
        <v/>
      </c>
      <c r="JZ30" s="98" t="str">
        <f t="shared" si="269"/>
        <v/>
      </c>
      <c r="KA30" s="99" t="str">
        <f t="shared" si="270"/>
        <v/>
      </c>
      <c r="KB30" s="315" t="str">
        <f t="shared" si="271"/>
        <v/>
      </c>
      <c r="KC30" s="98" t="str">
        <f t="shared" si="272"/>
        <v/>
      </c>
      <c r="KD30" s="98" t="str">
        <f t="shared" si="273"/>
        <v/>
      </c>
      <c r="KE30" s="98" t="str">
        <f t="shared" si="274"/>
        <v/>
      </c>
      <c r="KF30" s="99" t="str">
        <f t="shared" si="275"/>
        <v/>
      </c>
      <c r="KG30" s="317">
        <f t="shared" si="276"/>
        <v>3</v>
      </c>
      <c r="KH30" s="98" t="str">
        <f t="shared" si="277"/>
        <v/>
      </c>
      <c r="KI30" s="314" t="str">
        <f t="shared" si="278"/>
        <v/>
      </c>
      <c r="KJ30" s="314">
        <f t="shared" si="279"/>
        <v>0</v>
      </c>
      <c r="KK30" s="127" t="str">
        <f t="shared" si="280"/>
        <v/>
      </c>
      <c r="KL30" s="86"/>
      <c r="KM30" s="313">
        <f t="shared" si="281"/>
        <v>0</v>
      </c>
      <c r="KN30" s="60">
        <f t="shared" si="282"/>
        <v>5</v>
      </c>
      <c r="KO30" s="201"/>
      <c r="KP30" s="61">
        <f t="shared" si="283"/>
        <v>5</v>
      </c>
      <c r="KQ30" s="61" t="str">
        <f t="shared" si="284"/>
        <v/>
      </c>
      <c r="KR30" s="61">
        <f t="shared" si="285"/>
        <v>5</v>
      </c>
      <c r="KS30" s="61" t="str">
        <f t="shared" si="286"/>
        <v/>
      </c>
      <c r="KT30" s="61" t="str">
        <f t="shared" si="287"/>
        <v/>
      </c>
      <c r="KU30" s="61" t="str">
        <f t="shared" si="288"/>
        <v/>
      </c>
      <c r="KV30" s="61" t="str">
        <f t="shared" si="289"/>
        <v/>
      </c>
      <c r="KW30" s="62">
        <f t="shared" si="290"/>
        <v>11</v>
      </c>
      <c r="KX30" s="84"/>
      <c r="KY30" s="59">
        <f t="shared" si="291"/>
        <v>0</v>
      </c>
      <c r="KZ30" s="60">
        <f t="shared" si="292"/>
        <v>5</v>
      </c>
      <c r="LA30" s="201"/>
      <c r="LB30" s="61">
        <f t="shared" si="293"/>
        <v>5</v>
      </c>
      <c r="LC30" s="61" t="str">
        <f t="shared" si="294"/>
        <v/>
      </c>
      <c r="LD30" s="61">
        <f t="shared" si="295"/>
        <v>5</v>
      </c>
      <c r="LE30" s="61" t="str">
        <f t="shared" si="296"/>
        <v/>
      </c>
      <c r="LF30" s="148">
        <f t="shared" si="297"/>
        <v>11</v>
      </c>
      <c r="LG30" s="87"/>
      <c r="LH30" s="185">
        <f t="shared" si="298"/>
        <v>1</v>
      </c>
      <c r="LI30" s="87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</row>
    <row r="31" spans="1:382" s="1" customFormat="1" ht="15" x14ac:dyDescent="0.2">
      <c r="A31" s="35"/>
      <c r="B31" s="45">
        <v>26</v>
      </c>
      <c r="C31" s="223" t="s">
        <v>128</v>
      </c>
      <c r="D31" s="224" t="s">
        <v>129</v>
      </c>
      <c r="E31" s="225">
        <v>5082</v>
      </c>
      <c r="F31" s="247">
        <v>383</v>
      </c>
      <c r="G31" s="227" t="s">
        <v>98</v>
      </c>
      <c r="H31" s="225" t="str">
        <f t="shared" si="0"/>
        <v>Modified</v>
      </c>
      <c r="I31" s="228">
        <f t="shared" si="1"/>
        <v>452</v>
      </c>
      <c r="J31" s="283">
        <v>521</v>
      </c>
      <c r="K31" s="230" t="str">
        <f t="shared" si="299"/>
        <v/>
      </c>
      <c r="L31" s="231" t="str">
        <f t="shared" si="300"/>
        <v/>
      </c>
      <c r="M31" s="231" t="str">
        <f t="shared" si="301"/>
        <v/>
      </c>
      <c r="N31" s="231" t="str">
        <f t="shared" si="302"/>
        <v/>
      </c>
      <c r="O31" s="231" t="str">
        <f t="shared" si="303"/>
        <v/>
      </c>
      <c r="P31" s="230" t="str">
        <f t="shared" si="304"/>
        <v/>
      </c>
      <c r="Q31" s="231" t="str">
        <f t="shared" si="305"/>
        <v/>
      </c>
      <c r="R31" s="231" t="str">
        <f t="shared" si="306"/>
        <v/>
      </c>
      <c r="S31" s="231" t="str">
        <f t="shared" si="307"/>
        <v/>
      </c>
      <c r="T31" s="231" t="str">
        <f t="shared" si="308"/>
        <v/>
      </c>
      <c r="U31" s="230">
        <f t="shared" si="309"/>
        <v>521</v>
      </c>
      <c r="V31" s="231">
        <f t="shared" si="310"/>
        <v>3</v>
      </c>
      <c r="W31" s="231" t="str">
        <f t="shared" si="311"/>
        <v/>
      </c>
      <c r="X31" s="231">
        <f t="shared" si="312"/>
        <v>36</v>
      </c>
      <c r="Y31" s="231">
        <f t="shared" si="313"/>
        <v>36</v>
      </c>
      <c r="Z31" s="230" t="str">
        <f t="shared" si="314"/>
        <v/>
      </c>
      <c r="AA31" s="231" t="str">
        <f t="shared" si="315"/>
        <v/>
      </c>
      <c r="AB31" s="231" t="str">
        <f t="shared" si="316"/>
        <v/>
      </c>
      <c r="AC31" s="231" t="str">
        <f t="shared" si="317"/>
        <v/>
      </c>
      <c r="AD31" s="231" t="str">
        <f t="shared" si="318"/>
        <v/>
      </c>
      <c r="AE31" s="230" t="str">
        <f t="shared" si="319"/>
        <v/>
      </c>
      <c r="AF31" s="231" t="str">
        <f t="shared" si="320"/>
        <v/>
      </c>
      <c r="AG31" s="231" t="str">
        <f t="shared" si="321"/>
        <v/>
      </c>
      <c r="AH31" s="231" t="str">
        <f t="shared" si="322"/>
        <v/>
      </c>
      <c r="AI31" s="231" t="str">
        <f t="shared" si="323"/>
        <v/>
      </c>
      <c r="AJ31" s="230" t="str">
        <f t="shared" si="324"/>
        <v/>
      </c>
      <c r="AK31" s="231" t="str">
        <f t="shared" si="325"/>
        <v/>
      </c>
      <c r="AL31" s="231" t="str">
        <f t="shared" si="326"/>
        <v/>
      </c>
      <c r="AM31" s="231" t="str">
        <f t="shared" si="327"/>
        <v/>
      </c>
      <c r="AN31" s="308" t="str">
        <f t="shared" si="328"/>
        <v/>
      </c>
      <c r="AO31" s="232">
        <f t="shared" si="329"/>
        <v>11</v>
      </c>
      <c r="AP31" s="233" t="str">
        <f t="shared" si="33"/>
        <v>3</v>
      </c>
      <c r="AQ31" s="234">
        <f t="shared" si="34"/>
        <v>10</v>
      </c>
      <c r="AR31" s="233">
        <f t="shared" si="35"/>
        <v>36</v>
      </c>
      <c r="AS31" s="234">
        <f t="shared" si="36"/>
        <v>46</v>
      </c>
      <c r="AT31" s="236">
        <v>588</v>
      </c>
      <c r="AU31" s="237" t="str">
        <f t="shared" si="37"/>
        <v/>
      </c>
      <c r="AV31" s="233" t="str">
        <f t="shared" si="38"/>
        <v/>
      </c>
      <c r="AW31" s="233" t="str">
        <f t="shared" si="39"/>
        <v/>
      </c>
      <c r="AX31" s="233" t="str">
        <f t="shared" si="40"/>
        <v/>
      </c>
      <c r="AY31" s="240" t="str">
        <f t="shared" si="41"/>
        <v/>
      </c>
      <c r="AZ31" s="236" t="str">
        <f t="shared" si="42"/>
        <v/>
      </c>
      <c r="BA31" s="233" t="str">
        <f t="shared" si="43"/>
        <v/>
      </c>
      <c r="BB31" s="233" t="str">
        <f t="shared" si="44"/>
        <v/>
      </c>
      <c r="BC31" s="237" t="str">
        <f t="shared" si="45"/>
        <v/>
      </c>
      <c r="BD31" s="240" t="str">
        <f t="shared" si="46"/>
        <v/>
      </c>
      <c r="BE31" s="236">
        <f t="shared" si="47"/>
        <v>588</v>
      </c>
      <c r="BF31" s="233">
        <f t="shared" si="48"/>
        <v>1</v>
      </c>
      <c r="BG31" s="233" t="str">
        <f t="shared" si="49"/>
        <v/>
      </c>
      <c r="BH31" s="233">
        <f t="shared" si="50"/>
        <v>50</v>
      </c>
      <c r="BI31" s="240">
        <f t="shared" si="51"/>
        <v>50</v>
      </c>
      <c r="BJ31" s="236" t="str">
        <f t="shared" si="52"/>
        <v/>
      </c>
      <c r="BK31" s="233" t="str">
        <f t="shared" si="53"/>
        <v/>
      </c>
      <c r="BL31" s="233" t="str">
        <f t="shared" si="54"/>
        <v/>
      </c>
      <c r="BM31" s="233" t="str">
        <f t="shared" si="55"/>
        <v/>
      </c>
      <c r="BN31" s="240" t="str">
        <f t="shared" si="56"/>
        <v/>
      </c>
      <c r="BO31" s="236" t="str">
        <f t="shared" si="57"/>
        <v/>
      </c>
      <c r="BP31" s="233" t="str">
        <f t="shared" si="58"/>
        <v/>
      </c>
      <c r="BQ31" s="233" t="str">
        <f t="shared" si="59"/>
        <v/>
      </c>
      <c r="BR31" s="233" t="str">
        <f t="shared" si="60"/>
        <v/>
      </c>
      <c r="BS31" s="240" t="str">
        <f t="shared" si="61"/>
        <v/>
      </c>
      <c r="BT31" s="236" t="str">
        <f t="shared" si="62"/>
        <v/>
      </c>
      <c r="BU31" s="233" t="str">
        <f t="shared" si="63"/>
        <v/>
      </c>
      <c r="BV31" s="233" t="str">
        <f t="shared" si="64"/>
        <v/>
      </c>
      <c r="BW31" s="233" t="str">
        <f t="shared" si="65"/>
        <v/>
      </c>
      <c r="BX31" s="240" t="str">
        <f t="shared" si="66"/>
        <v/>
      </c>
      <c r="BY31" s="232">
        <f t="shared" si="67"/>
        <v>11</v>
      </c>
      <c r="BZ31" s="233" t="str">
        <f t="shared" si="68"/>
        <v>1</v>
      </c>
      <c r="CA31" s="234">
        <f t="shared" si="69"/>
        <v>10</v>
      </c>
      <c r="CB31" s="233">
        <f t="shared" si="70"/>
        <v>50</v>
      </c>
      <c r="CC31" s="234">
        <f t="shared" si="71"/>
        <v>60</v>
      </c>
      <c r="CD31" s="236">
        <v>556</v>
      </c>
      <c r="CE31" s="237" t="str">
        <f t="shared" si="72"/>
        <v/>
      </c>
      <c r="CF31" s="233" t="str">
        <f t="shared" si="73"/>
        <v/>
      </c>
      <c r="CG31" s="233" t="str">
        <f t="shared" si="74"/>
        <v/>
      </c>
      <c r="CH31" s="233" t="str">
        <f t="shared" si="75"/>
        <v/>
      </c>
      <c r="CI31" s="240" t="str">
        <f t="shared" si="76"/>
        <v/>
      </c>
      <c r="CJ31" s="236" t="str">
        <f t="shared" si="77"/>
        <v/>
      </c>
      <c r="CK31" s="233" t="str">
        <f t="shared" si="78"/>
        <v/>
      </c>
      <c r="CL31" s="233" t="str">
        <f t="shared" si="79"/>
        <v/>
      </c>
      <c r="CM31" s="237" t="str">
        <f t="shared" si="80"/>
        <v/>
      </c>
      <c r="CN31" s="240" t="str">
        <f t="shared" si="81"/>
        <v/>
      </c>
      <c r="CO31" s="236">
        <f t="shared" si="82"/>
        <v>556</v>
      </c>
      <c r="CP31" s="233">
        <f t="shared" si="83"/>
        <v>1</v>
      </c>
      <c r="CQ31" s="233" t="str">
        <f>IF(IF(CP31&lt;&gt;"",IF(MAX(COUNTIF($CP31:$CP$90,$CP$6:$CP$90))&gt;1,"x",""),"")&lt;&gt;"",CP31+1,"")</f>
        <v/>
      </c>
      <c r="CR31" s="233">
        <f t="shared" si="84"/>
        <v>50</v>
      </c>
      <c r="CS31" s="240">
        <f t="shared" si="85"/>
        <v>50</v>
      </c>
      <c r="CT31" s="236" t="str">
        <f t="shared" si="86"/>
        <v/>
      </c>
      <c r="CU31" s="233" t="str">
        <f t="shared" si="87"/>
        <v/>
      </c>
      <c r="CV31" s="233" t="str">
        <f t="shared" si="88"/>
        <v/>
      </c>
      <c r="CW31" s="233" t="str">
        <f t="shared" si="89"/>
        <v/>
      </c>
      <c r="CX31" s="240" t="str">
        <f t="shared" si="90"/>
        <v/>
      </c>
      <c r="CY31" s="236" t="str">
        <f t="shared" si="91"/>
        <v/>
      </c>
      <c r="CZ31" s="233" t="str">
        <f t="shared" si="92"/>
        <v/>
      </c>
      <c r="DA31" s="233" t="str">
        <f t="shared" si="93"/>
        <v/>
      </c>
      <c r="DB31" s="233" t="str">
        <f t="shared" si="94"/>
        <v/>
      </c>
      <c r="DC31" s="240" t="str">
        <f t="shared" si="95"/>
        <v/>
      </c>
      <c r="DD31" s="236" t="str">
        <f t="shared" si="96"/>
        <v/>
      </c>
      <c r="DE31" s="233" t="str">
        <f t="shared" si="97"/>
        <v/>
      </c>
      <c r="DF31" s="233" t="str">
        <f t="shared" si="98"/>
        <v/>
      </c>
      <c r="DG31" s="233" t="str">
        <f t="shared" si="99"/>
        <v/>
      </c>
      <c r="DH31" s="240" t="str">
        <f t="shared" si="100"/>
        <v/>
      </c>
      <c r="DI31" s="232">
        <f t="shared" si="101"/>
        <v>11</v>
      </c>
      <c r="DJ31" s="233" t="str">
        <f t="shared" si="102"/>
        <v>1</v>
      </c>
      <c r="DK31" s="233">
        <f t="shared" si="103"/>
        <v>10</v>
      </c>
      <c r="DL31" s="233">
        <f t="shared" si="104"/>
        <v>50</v>
      </c>
      <c r="DM31" s="234">
        <f t="shared" si="105"/>
        <v>60</v>
      </c>
      <c r="DN31" s="236">
        <v>616</v>
      </c>
      <c r="DO31" s="233" t="str">
        <f t="shared" si="106"/>
        <v/>
      </c>
      <c r="DP31" s="233" t="str">
        <f t="shared" si="107"/>
        <v/>
      </c>
      <c r="DQ31" s="233" t="str">
        <f t="shared" si="108"/>
        <v/>
      </c>
      <c r="DR31" s="233" t="str">
        <f t="shared" si="109"/>
        <v/>
      </c>
      <c r="DS31" s="240" t="str">
        <f t="shared" si="110"/>
        <v/>
      </c>
      <c r="DT31" s="236" t="str">
        <f t="shared" si="111"/>
        <v/>
      </c>
      <c r="DU31" s="233" t="str">
        <f t="shared" si="112"/>
        <v/>
      </c>
      <c r="DV31" s="233" t="str">
        <f t="shared" si="113"/>
        <v/>
      </c>
      <c r="DW31" s="237" t="str">
        <f t="shared" si="114"/>
        <v/>
      </c>
      <c r="DX31" s="240" t="str">
        <f t="shared" si="115"/>
        <v/>
      </c>
      <c r="DY31" s="236">
        <f t="shared" si="116"/>
        <v>616</v>
      </c>
      <c r="DZ31" s="233">
        <f t="shared" si="117"/>
        <v>1</v>
      </c>
      <c r="EA31" s="233" t="str">
        <f t="shared" si="118"/>
        <v/>
      </c>
      <c r="EB31" s="233">
        <f t="shared" si="119"/>
        <v>50</v>
      </c>
      <c r="EC31" s="240">
        <f t="shared" si="120"/>
        <v>50</v>
      </c>
      <c r="ED31" s="236" t="str">
        <f t="shared" si="121"/>
        <v/>
      </c>
      <c r="EE31" s="233" t="str">
        <f t="shared" si="122"/>
        <v/>
      </c>
      <c r="EF31" s="233" t="str">
        <f t="shared" si="123"/>
        <v/>
      </c>
      <c r="EG31" s="233" t="str">
        <f t="shared" si="124"/>
        <v/>
      </c>
      <c r="EH31" s="240" t="str">
        <f t="shared" si="125"/>
        <v/>
      </c>
      <c r="EI31" s="236" t="str">
        <f t="shared" si="126"/>
        <v/>
      </c>
      <c r="EJ31" s="233" t="str">
        <f t="shared" si="127"/>
        <v/>
      </c>
      <c r="EK31" s="233" t="str">
        <f t="shared" si="128"/>
        <v/>
      </c>
      <c r="EL31" s="233" t="str">
        <f t="shared" si="129"/>
        <v/>
      </c>
      <c r="EM31" s="240" t="str">
        <f t="shared" si="130"/>
        <v/>
      </c>
      <c r="EN31" s="236" t="str">
        <f t="shared" si="131"/>
        <v/>
      </c>
      <c r="EO31" s="233" t="str">
        <f t="shared" si="132"/>
        <v/>
      </c>
      <c r="EP31" s="233" t="str">
        <f t="shared" si="133"/>
        <v/>
      </c>
      <c r="EQ31" s="233" t="str">
        <f t="shared" si="134"/>
        <v/>
      </c>
      <c r="ER31" s="240" t="str">
        <f t="shared" si="135"/>
        <v/>
      </c>
      <c r="ES31" s="238">
        <f t="shared" si="136"/>
        <v>13</v>
      </c>
      <c r="ET31" s="233" t="str">
        <f t="shared" si="137"/>
        <v>1</v>
      </c>
      <c r="EU31" s="234">
        <f t="shared" si="138"/>
        <v>10</v>
      </c>
      <c r="EV31" s="234">
        <f t="shared" si="139"/>
        <v>50</v>
      </c>
      <c r="EW31" s="234">
        <f t="shared" si="140"/>
        <v>60</v>
      </c>
      <c r="EX31" s="236">
        <v>495</v>
      </c>
      <c r="EY31" s="233" t="str">
        <f t="shared" si="141"/>
        <v/>
      </c>
      <c r="EZ31" s="233" t="str">
        <f t="shared" si="142"/>
        <v/>
      </c>
      <c r="FA31" s="233" t="str">
        <f t="shared" si="143"/>
        <v/>
      </c>
      <c r="FB31" s="233" t="str">
        <f t="shared" si="144"/>
        <v/>
      </c>
      <c r="FC31" s="292" t="str">
        <f t="shared" si="145"/>
        <v/>
      </c>
      <c r="FD31" s="236" t="str">
        <f t="shared" si="146"/>
        <v/>
      </c>
      <c r="FE31" s="233" t="str">
        <f t="shared" si="147"/>
        <v/>
      </c>
      <c r="FF31" s="233" t="str">
        <f t="shared" si="148"/>
        <v/>
      </c>
      <c r="FG31" s="237" t="str">
        <f t="shared" si="149"/>
        <v/>
      </c>
      <c r="FH31" s="292" t="str">
        <f t="shared" si="150"/>
        <v/>
      </c>
      <c r="FI31" s="236">
        <f t="shared" si="151"/>
        <v>495</v>
      </c>
      <c r="FJ31" s="233">
        <f t="shared" si="152"/>
        <v>1</v>
      </c>
      <c r="FK31" s="233" t="str">
        <f t="shared" si="153"/>
        <v/>
      </c>
      <c r="FL31" s="233">
        <f t="shared" si="154"/>
        <v>50</v>
      </c>
      <c r="FM31" s="292">
        <f t="shared" si="155"/>
        <v>50</v>
      </c>
      <c r="FN31" s="236" t="str">
        <f t="shared" si="156"/>
        <v/>
      </c>
      <c r="FO31" s="233" t="str">
        <f t="shared" si="157"/>
        <v/>
      </c>
      <c r="FP31" s="233" t="str">
        <f t="shared" si="158"/>
        <v/>
      </c>
      <c r="FQ31" s="233" t="str">
        <f t="shared" si="159"/>
        <v/>
      </c>
      <c r="FR31" s="292" t="str">
        <f t="shared" si="160"/>
        <v/>
      </c>
      <c r="FS31" s="236" t="str">
        <f t="shared" si="161"/>
        <v/>
      </c>
      <c r="FT31" s="233" t="str">
        <f t="shared" si="162"/>
        <v/>
      </c>
      <c r="FU31" s="233" t="str">
        <f t="shared" si="163"/>
        <v/>
      </c>
      <c r="FV31" s="233" t="str">
        <f t="shared" si="164"/>
        <v/>
      </c>
      <c r="FW31" s="292" t="str">
        <f t="shared" si="165"/>
        <v/>
      </c>
      <c r="FX31" s="236" t="str">
        <f t="shared" si="166"/>
        <v/>
      </c>
      <c r="FY31" s="233" t="str">
        <f t="shared" si="167"/>
        <v/>
      </c>
      <c r="FZ31" s="233" t="str">
        <f t="shared" si="168"/>
        <v/>
      </c>
      <c r="GA31" s="233" t="str">
        <f t="shared" si="169"/>
        <v/>
      </c>
      <c r="GB31" s="292" t="str">
        <f t="shared" si="170"/>
        <v/>
      </c>
      <c r="GC31" s="238">
        <f t="shared" si="171"/>
        <v>12</v>
      </c>
      <c r="GD31" s="233" t="str">
        <f t="shared" si="172"/>
        <v>1</v>
      </c>
      <c r="GE31" s="234">
        <f t="shared" si="173"/>
        <v>10</v>
      </c>
      <c r="GF31" s="233">
        <f t="shared" si="174"/>
        <v>50</v>
      </c>
      <c r="GG31" s="234">
        <f t="shared" si="175"/>
        <v>60</v>
      </c>
      <c r="GH31" s="236">
        <v>318</v>
      </c>
      <c r="GI31" s="233" t="str">
        <f t="shared" si="176"/>
        <v/>
      </c>
      <c r="GJ31" s="233" t="str">
        <f t="shared" si="177"/>
        <v/>
      </c>
      <c r="GK31" s="233" t="str">
        <f t="shared" si="178"/>
        <v/>
      </c>
      <c r="GL31" s="233" t="str">
        <f t="shared" si="179"/>
        <v/>
      </c>
      <c r="GM31" s="240" t="str">
        <f t="shared" si="180"/>
        <v/>
      </c>
      <c r="GN31" s="236" t="str">
        <f t="shared" si="181"/>
        <v/>
      </c>
      <c r="GO31" s="233" t="str">
        <f t="shared" si="182"/>
        <v/>
      </c>
      <c r="GP31" s="233" t="str">
        <f t="shared" si="183"/>
        <v/>
      </c>
      <c r="GQ31" s="237" t="str">
        <f t="shared" si="184"/>
        <v/>
      </c>
      <c r="GR31" s="240" t="str">
        <f t="shared" si="185"/>
        <v/>
      </c>
      <c r="GS31" s="236">
        <f t="shared" si="186"/>
        <v>318</v>
      </c>
      <c r="GT31" s="233">
        <f t="shared" si="187"/>
        <v>1</v>
      </c>
      <c r="GU31" s="233" t="str">
        <f t="shared" si="188"/>
        <v/>
      </c>
      <c r="GV31" s="233">
        <f t="shared" si="189"/>
        <v>50</v>
      </c>
      <c r="GW31" s="240">
        <f t="shared" si="190"/>
        <v>50</v>
      </c>
      <c r="GX31" s="236" t="str">
        <f t="shared" si="191"/>
        <v/>
      </c>
      <c r="GY31" s="233" t="str">
        <f t="shared" si="192"/>
        <v/>
      </c>
      <c r="GZ31" s="233" t="str">
        <f t="shared" si="193"/>
        <v/>
      </c>
      <c r="HA31" s="233" t="str">
        <f t="shared" si="194"/>
        <v/>
      </c>
      <c r="HB31" s="240" t="str">
        <f t="shared" si="195"/>
        <v/>
      </c>
      <c r="HC31" s="236" t="str">
        <f t="shared" si="196"/>
        <v/>
      </c>
      <c r="HD31" s="233" t="str">
        <f t="shared" si="197"/>
        <v/>
      </c>
      <c r="HE31" s="233" t="str">
        <f t="shared" si="198"/>
        <v/>
      </c>
      <c r="HF31" s="233" t="str">
        <f t="shared" si="199"/>
        <v/>
      </c>
      <c r="HG31" s="240" t="str">
        <f t="shared" si="200"/>
        <v/>
      </c>
      <c r="HH31" s="236" t="str">
        <f t="shared" si="201"/>
        <v/>
      </c>
      <c r="HI31" s="233" t="str">
        <f t="shared" si="202"/>
        <v/>
      </c>
      <c r="HJ31" s="233" t="str">
        <f t="shared" si="203"/>
        <v/>
      </c>
      <c r="HK31" s="233" t="str">
        <f t="shared" si="204"/>
        <v/>
      </c>
      <c r="HL31" s="240" t="str">
        <f t="shared" si="205"/>
        <v/>
      </c>
      <c r="HM31" s="238">
        <f t="shared" si="206"/>
        <v>9</v>
      </c>
      <c r="HN31" s="233" t="str">
        <f t="shared" si="207"/>
        <v>1</v>
      </c>
      <c r="HO31" s="234">
        <f t="shared" si="208"/>
        <v>10</v>
      </c>
      <c r="HP31" s="233">
        <f t="shared" si="209"/>
        <v>50</v>
      </c>
      <c r="HQ31" s="234">
        <f t="shared" si="210"/>
        <v>60</v>
      </c>
      <c r="HR31" s="236">
        <v>519</v>
      </c>
      <c r="HS31" s="233" t="str">
        <f t="shared" si="211"/>
        <v/>
      </c>
      <c r="HT31" s="233" t="str">
        <f t="shared" si="212"/>
        <v/>
      </c>
      <c r="HU31" s="233" t="str">
        <f t="shared" si="213"/>
        <v/>
      </c>
      <c r="HV31" s="233" t="str">
        <f t="shared" si="331"/>
        <v/>
      </c>
      <c r="HW31" s="240" t="str">
        <f t="shared" si="332"/>
        <v/>
      </c>
      <c r="HX31" s="236" t="str">
        <f t="shared" si="216"/>
        <v/>
      </c>
      <c r="HY31" s="233" t="str">
        <f t="shared" si="217"/>
        <v/>
      </c>
      <c r="HZ31" s="233" t="str">
        <f t="shared" si="218"/>
        <v/>
      </c>
      <c r="IA31" s="237" t="str">
        <f t="shared" si="333"/>
        <v/>
      </c>
      <c r="IB31" s="240" t="str">
        <f t="shared" si="334"/>
        <v/>
      </c>
      <c r="IC31" s="236">
        <f t="shared" si="221"/>
        <v>519</v>
      </c>
      <c r="ID31" s="233">
        <f t="shared" si="222"/>
        <v>1</v>
      </c>
      <c r="IE31" s="233" t="str">
        <f t="shared" si="223"/>
        <v/>
      </c>
      <c r="IF31" s="233">
        <f t="shared" si="224"/>
        <v>50</v>
      </c>
      <c r="IG31" s="240">
        <f t="shared" si="225"/>
        <v>50</v>
      </c>
      <c r="IH31" s="236" t="str">
        <f t="shared" si="226"/>
        <v/>
      </c>
      <c r="II31" s="233" t="str">
        <f t="shared" si="227"/>
        <v/>
      </c>
      <c r="IJ31" s="233" t="str">
        <f t="shared" si="228"/>
        <v/>
      </c>
      <c r="IK31" s="233" t="str">
        <f t="shared" si="335"/>
        <v/>
      </c>
      <c r="IL31" s="240" t="str">
        <f t="shared" si="336"/>
        <v/>
      </c>
      <c r="IM31" s="236" t="str">
        <f t="shared" si="231"/>
        <v/>
      </c>
      <c r="IN31" s="233" t="str">
        <f t="shared" si="232"/>
        <v/>
      </c>
      <c r="IO31" s="233" t="str">
        <f t="shared" si="233"/>
        <v/>
      </c>
      <c r="IP31" s="233" t="str">
        <f t="shared" si="337"/>
        <v/>
      </c>
      <c r="IQ31" s="240" t="str">
        <f t="shared" si="338"/>
        <v/>
      </c>
      <c r="IR31" s="236" t="str">
        <f t="shared" si="236"/>
        <v/>
      </c>
      <c r="IS31" s="233" t="str">
        <f t="shared" si="237"/>
        <v/>
      </c>
      <c r="IT31" s="233" t="str">
        <f t="shared" si="238"/>
        <v/>
      </c>
      <c r="IU31" s="233" t="str">
        <f t="shared" si="339"/>
        <v/>
      </c>
      <c r="IV31" s="240" t="str">
        <f t="shared" si="340"/>
        <v/>
      </c>
      <c r="IW31" s="238">
        <f t="shared" si="241"/>
        <v>13</v>
      </c>
      <c r="IX31" s="233" t="str">
        <f t="shared" si="242"/>
        <v>1</v>
      </c>
      <c r="IY31" s="234">
        <f t="shared" si="243"/>
        <v>10</v>
      </c>
      <c r="IZ31" s="233">
        <f t="shared" si="244"/>
        <v>50</v>
      </c>
      <c r="JA31" s="234">
        <f t="shared" si="245"/>
        <v>60</v>
      </c>
      <c r="JB31" s="236">
        <v>313</v>
      </c>
      <c r="JC31" s="233" t="str">
        <f t="shared" si="246"/>
        <v/>
      </c>
      <c r="JD31" s="233" t="str">
        <f t="shared" si="247"/>
        <v/>
      </c>
      <c r="JE31" s="233" t="str">
        <f t="shared" si="248"/>
        <v/>
      </c>
      <c r="JF31" s="233" t="str">
        <f t="shared" si="249"/>
        <v/>
      </c>
      <c r="JG31" s="240" t="str">
        <f t="shared" si="250"/>
        <v/>
      </c>
      <c r="JH31" s="236" t="str">
        <f t="shared" si="251"/>
        <v/>
      </c>
      <c r="JI31" s="233" t="str">
        <f t="shared" si="252"/>
        <v/>
      </c>
      <c r="JJ31" s="233" t="str">
        <f t="shared" si="253"/>
        <v/>
      </c>
      <c r="JK31" s="237" t="str">
        <f t="shared" si="254"/>
        <v/>
      </c>
      <c r="JL31" s="240" t="str">
        <f t="shared" si="255"/>
        <v/>
      </c>
      <c r="JM31" s="236">
        <f t="shared" si="256"/>
        <v>313</v>
      </c>
      <c r="JN31" s="233">
        <f t="shared" si="257"/>
        <v>3</v>
      </c>
      <c r="JO31" s="233" t="str">
        <f t="shared" si="258"/>
        <v/>
      </c>
      <c r="JP31" s="233">
        <f t="shared" si="259"/>
        <v>36</v>
      </c>
      <c r="JQ31" s="240">
        <f t="shared" si="260"/>
        <v>36</v>
      </c>
      <c r="JR31" s="236" t="str">
        <f t="shared" si="261"/>
        <v/>
      </c>
      <c r="JS31" s="233" t="str">
        <f t="shared" si="262"/>
        <v/>
      </c>
      <c r="JT31" s="233" t="str">
        <f t="shared" si="263"/>
        <v/>
      </c>
      <c r="JU31" s="233" t="str">
        <f t="shared" si="264"/>
        <v/>
      </c>
      <c r="JV31" s="240" t="str">
        <f t="shared" si="265"/>
        <v/>
      </c>
      <c r="JW31" s="236" t="str">
        <f t="shared" si="266"/>
        <v/>
      </c>
      <c r="JX31" s="233" t="str">
        <f t="shared" si="267"/>
        <v/>
      </c>
      <c r="JY31" s="233" t="str">
        <f t="shared" si="268"/>
        <v/>
      </c>
      <c r="JZ31" s="233" t="str">
        <f t="shared" si="269"/>
        <v/>
      </c>
      <c r="KA31" s="240" t="str">
        <f t="shared" si="270"/>
        <v/>
      </c>
      <c r="KB31" s="236" t="str">
        <f t="shared" si="271"/>
        <v/>
      </c>
      <c r="KC31" s="233" t="str">
        <f t="shared" si="272"/>
        <v/>
      </c>
      <c r="KD31" s="233" t="str">
        <f t="shared" si="273"/>
        <v/>
      </c>
      <c r="KE31" s="233" t="str">
        <f t="shared" si="274"/>
        <v/>
      </c>
      <c r="KF31" s="240" t="str">
        <f t="shared" si="275"/>
        <v/>
      </c>
      <c r="KG31" s="238">
        <f t="shared" si="276"/>
        <v>10</v>
      </c>
      <c r="KH31" s="233" t="str">
        <f t="shared" si="277"/>
        <v>3</v>
      </c>
      <c r="KI31" s="234">
        <f t="shared" si="278"/>
        <v>10</v>
      </c>
      <c r="KJ31" s="226">
        <f t="shared" si="279"/>
        <v>36</v>
      </c>
      <c r="KK31" s="235">
        <f t="shared" si="280"/>
        <v>46</v>
      </c>
      <c r="KL31" s="241"/>
      <c r="KM31" s="295">
        <f t="shared" si="281"/>
        <v>36</v>
      </c>
      <c r="KN31" s="243">
        <f t="shared" si="282"/>
        <v>406</v>
      </c>
      <c r="KO31" s="244"/>
      <c r="KP31" s="245">
        <f t="shared" si="283"/>
        <v>370</v>
      </c>
      <c r="KQ31" s="245" t="str">
        <f t="shared" si="284"/>
        <v/>
      </c>
      <c r="KR31" s="245" t="str">
        <f t="shared" si="285"/>
        <v/>
      </c>
      <c r="KS31" s="245">
        <f t="shared" si="286"/>
        <v>370</v>
      </c>
      <c r="KT31" s="245" t="str">
        <f t="shared" si="287"/>
        <v/>
      </c>
      <c r="KU31" s="245" t="str">
        <f t="shared" si="288"/>
        <v/>
      </c>
      <c r="KV31" s="245" t="str">
        <f t="shared" si="289"/>
        <v/>
      </c>
      <c r="KW31" s="246">
        <f t="shared" si="290"/>
        <v>1</v>
      </c>
      <c r="KX31" s="84"/>
      <c r="KY31" s="346">
        <f t="shared" si="291"/>
        <v>36</v>
      </c>
      <c r="KZ31" s="243">
        <f t="shared" si="292"/>
        <v>452</v>
      </c>
      <c r="LA31" s="244"/>
      <c r="LB31" s="245">
        <f t="shared" si="293"/>
        <v>416</v>
      </c>
      <c r="LC31" s="245">
        <f t="shared" si="294"/>
        <v>416</v>
      </c>
      <c r="LD31" s="245" t="str">
        <f t="shared" si="295"/>
        <v/>
      </c>
      <c r="LE31" s="245" t="str">
        <f t="shared" si="296"/>
        <v/>
      </c>
      <c r="LF31" s="350">
        <f t="shared" si="297"/>
        <v>1</v>
      </c>
      <c r="LG31" s="87"/>
      <c r="LH31" s="185">
        <f t="shared" si="298"/>
        <v>8</v>
      </c>
      <c r="LI31" s="87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</row>
    <row r="32" spans="1:382" s="1" customFormat="1" ht="15" x14ac:dyDescent="0.2">
      <c r="A32" s="35"/>
      <c r="B32" s="45">
        <v>27</v>
      </c>
      <c r="C32" s="46" t="s">
        <v>28</v>
      </c>
      <c r="D32" s="47" t="s">
        <v>17</v>
      </c>
      <c r="E32" s="50">
        <v>3881</v>
      </c>
      <c r="F32" s="160">
        <v>310</v>
      </c>
      <c r="G32" s="49" t="s">
        <v>98</v>
      </c>
      <c r="H32" s="50" t="str">
        <f t="shared" si="0"/>
        <v>Modified</v>
      </c>
      <c r="I32" s="186">
        <f t="shared" si="1"/>
        <v>404</v>
      </c>
      <c r="J32" s="324">
        <v>546</v>
      </c>
      <c r="K32" s="325" t="str">
        <f t="shared" si="299"/>
        <v/>
      </c>
      <c r="L32" s="326" t="str">
        <f t="shared" si="300"/>
        <v/>
      </c>
      <c r="M32" s="326" t="str">
        <f t="shared" si="301"/>
        <v/>
      </c>
      <c r="N32" s="326" t="str">
        <f t="shared" si="302"/>
        <v/>
      </c>
      <c r="O32" s="326" t="str">
        <f t="shared" si="303"/>
        <v/>
      </c>
      <c r="P32" s="325" t="str">
        <f t="shared" si="304"/>
        <v/>
      </c>
      <c r="Q32" s="326" t="str">
        <f t="shared" si="305"/>
        <v/>
      </c>
      <c r="R32" s="326" t="str">
        <f t="shared" si="306"/>
        <v/>
      </c>
      <c r="S32" s="326" t="str">
        <f t="shared" si="307"/>
        <v/>
      </c>
      <c r="T32" s="326" t="str">
        <f t="shared" si="308"/>
        <v/>
      </c>
      <c r="U32" s="325">
        <f t="shared" si="309"/>
        <v>546</v>
      </c>
      <c r="V32" s="326">
        <f t="shared" si="310"/>
        <v>2</v>
      </c>
      <c r="W32" s="326" t="str">
        <f t="shared" si="311"/>
        <v/>
      </c>
      <c r="X32" s="326">
        <f t="shared" si="312"/>
        <v>43</v>
      </c>
      <c r="Y32" s="326">
        <f t="shared" si="313"/>
        <v>43</v>
      </c>
      <c r="Z32" s="325" t="str">
        <f t="shared" si="314"/>
        <v/>
      </c>
      <c r="AA32" s="326" t="str">
        <f t="shared" si="315"/>
        <v/>
      </c>
      <c r="AB32" s="326" t="str">
        <f t="shared" si="316"/>
        <v/>
      </c>
      <c r="AC32" s="326" t="str">
        <f t="shared" si="317"/>
        <v/>
      </c>
      <c r="AD32" s="326" t="str">
        <f t="shared" si="318"/>
        <v/>
      </c>
      <c r="AE32" s="325" t="str">
        <f t="shared" si="319"/>
        <v/>
      </c>
      <c r="AF32" s="326" t="str">
        <f t="shared" si="320"/>
        <v/>
      </c>
      <c r="AG32" s="326" t="str">
        <f t="shared" si="321"/>
        <v/>
      </c>
      <c r="AH32" s="326" t="str">
        <f t="shared" si="322"/>
        <v/>
      </c>
      <c r="AI32" s="326" t="str">
        <f t="shared" si="323"/>
        <v/>
      </c>
      <c r="AJ32" s="325" t="str">
        <f t="shared" si="324"/>
        <v/>
      </c>
      <c r="AK32" s="326" t="str">
        <f t="shared" si="325"/>
        <v/>
      </c>
      <c r="AL32" s="326" t="str">
        <f t="shared" si="326"/>
        <v/>
      </c>
      <c r="AM32" s="326" t="str">
        <f t="shared" si="327"/>
        <v/>
      </c>
      <c r="AN32" s="327" t="str">
        <f t="shared" si="328"/>
        <v/>
      </c>
      <c r="AO32" s="126">
        <f t="shared" si="329"/>
        <v>11</v>
      </c>
      <c r="AP32" s="118" t="str">
        <f t="shared" si="33"/>
        <v>2</v>
      </c>
      <c r="AQ32" s="328">
        <f t="shared" si="34"/>
        <v>10</v>
      </c>
      <c r="AR32" s="328">
        <f t="shared" si="35"/>
        <v>43</v>
      </c>
      <c r="AS32" s="328">
        <f t="shared" si="36"/>
        <v>53</v>
      </c>
      <c r="AT32" s="329">
        <v>505</v>
      </c>
      <c r="AU32" s="121" t="str">
        <f t="shared" si="37"/>
        <v/>
      </c>
      <c r="AV32" s="118" t="str">
        <f t="shared" si="38"/>
        <v/>
      </c>
      <c r="AW32" s="118" t="str">
        <f t="shared" si="39"/>
        <v/>
      </c>
      <c r="AX32" s="118" t="str">
        <f t="shared" si="40"/>
        <v/>
      </c>
      <c r="AY32" s="123" t="str">
        <f t="shared" si="41"/>
        <v/>
      </c>
      <c r="AZ32" s="122" t="str">
        <f t="shared" si="42"/>
        <v/>
      </c>
      <c r="BA32" s="118" t="str">
        <f t="shared" si="43"/>
        <v/>
      </c>
      <c r="BB32" s="118" t="str">
        <f t="shared" si="44"/>
        <v/>
      </c>
      <c r="BC32" s="121" t="str">
        <f t="shared" si="45"/>
        <v/>
      </c>
      <c r="BD32" s="123" t="str">
        <f t="shared" si="46"/>
        <v/>
      </c>
      <c r="BE32" s="122">
        <f t="shared" si="47"/>
        <v>505</v>
      </c>
      <c r="BF32" s="118">
        <f t="shared" si="48"/>
        <v>2</v>
      </c>
      <c r="BG32" s="118" t="str">
        <f t="shared" si="49"/>
        <v/>
      </c>
      <c r="BH32" s="118">
        <f t="shared" si="50"/>
        <v>43</v>
      </c>
      <c r="BI32" s="123">
        <f t="shared" si="51"/>
        <v>43</v>
      </c>
      <c r="BJ32" s="122" t="str">
        <f t="shared" si="52"/>
        <v/>
      </c>
      <c r="BK32" s="118" t="str">
        <f t="shared" si="53"/>
        <v/>
      </c>
      <c r="BL32" s="118" t="str">
        <f t="shared" si="54"/>
        <v/>
      </c>
      <c r="BM32" s="118" t="str">
        <f t="shared" si="55"/>
        <v/>
      </c>
      <c r="BN32" s="123" t="str">
        <f t="shared" si="56"/>
        <v/>
      </c>
      <c r="BO32" s="122" t="str">
        <f t="shared" si="57"/>
        <v/>
      </c>
      <c r="BP32" s="118" t="str">
        <f t="shared" si="58"/>
        <v/>
      </c>
      <c r="BQ32" s="118" t="str">
        <f t="shared" si="59"/>
        <v/>
      </c>
      <c r="BR32" s="118" t="str">
        <f t="shared" si="60"/>
        <v/>
      </c>
      <c r="BS32" s="123" t="str">
        <f t="shared" si="61"/>
        <v/>
      </c>
      <c r="BT32" s="122" t="str">
        <f t="shared" si="62"/>
        <v/>
      </c>
      <c r="BU32" s="118" t="str">
        <f t="shared" si="63"/>
        <v/>
      </c>
      <c r="BV32" s="118" t="str">
        <f t="shared" si="64"/>
        <v/>
      </c>
      <c r="BW32" s="118" t="str">
        <f t="shared" si="65"/>
        <v/>
      </c>
      <c r="BX32" s="123" t="str">
        <f t="shared" si="66"/>
        <v/>
      </c>
      <c r="BY32" s="126">
        <f t="shared" si="67"/>
        <v>11</v>
      </c>
      <c r="BZ32" s="118" t="str">
        <f t="shared" si="68"/>
        <v>2</v>
      </c>
      <c r="CA32" s="328">
        <f t="shared" si="69"/>
        <v>10</v>
      </c>
      <c r="CB32" s="328">
        <f t="shared" si="70"/>
        <v>43</v>
      </c>
      <c r="CC32" s="328">
        <f t="shared" si="71"/>
        <v>53</v>
      </c>
      <c r="CD32" s="329">
        <v>505</v>
      </c>
      <c r="CE32" s="121" t="str">
        <f t="shared" si="72"/>
        <v/>
      </c>
      <c r="CF32" s="118" t="str">
        <f t="shared" si="73"/>
        <v/>
      </c>
      <c r="CG32" s="118" t="str">
        <f t="shared" si="74"/>
        <v/>
      </c>
      <c r="CH32" s="118" t="str">
        <f t="shared" si="75"/>
        <v/>
      </c>
      <c r="CI32" s="123" t="str">
        <f t="shared" si="76"/>
        <v/>
      </c>
      <c r="CJ32" s="122" t="str">
        <f t="shared" si="77"/>
        <v/>
      </c>
      <c r="CK32" s="118" t="str">
        <f t="shared" si="78"/>
        <v/>
      </c>
      <c r="CL32" s="118" t="str">
        <f t="shared" si="79"/>
        <v/>
      </c>
      <c r="CM32" s="121" t="str">
        <f t="shared" si="80"/>
        <v/>
      </c>
      <c r="CN32" s="123" t="str">
        <f t="shared" si="81"/>
        <v/>
      </c>
      <c r="CO32" s="122">
        <f t="shared" si="82"/>
        <v>505</v>
      </c>
      <c r="CP32" s="118">
        <f t="shared" si="83"/>
        <v>2</v>
      </c>
      <c r="CQ32" s="118" t="str">
        <f>IF(IF(CP32&lt;&gt;"",IF(MAX(COUNTIF($CP32:$CP$90,$CP$6:$CP$90))&gt;1,"x",""),"")&lt;&gt;"",CP32+1,"")</f>
        <v/>
      </c>
      <c r="CR32" s="118">
        <f t="shared" si="84"/>
        <v>43</v>
      </c>
      <c r="CS32" s="123">
        <f t="shared" si="85"/>
        <v>43</v>
      </c>
      <c r="CT32" s="122" t="str">
        <f t="shared" si="86"/>
        <v/>
      </c>
      <c r="CU32" s="118" t="str">
        <f t="shared" si="87"/>
        <v/>
      </c>
      <c r="CV32" s="118" t="str">
        <f t="shared" si="88"/>
        <v/>
      </c>
      <c r="CW32" s="118" t="str">
        <f t="shared" si="89"/>
        <v/>
      </c>
      <c r="CX32" s="123" t="str">
        <f t="shared" si="90"/>
        <v/>
      </c>
      <c r="CY32" s="122" t="str">
        <f t="shared" si="91"/>
        <v/>
      </c>
      <c r="CZ32" s="118" t="str">
        <f t="shared" si="92"/>
        <v/>
      </c>
      <c r="DA32" s="118" t="str">
        <f t="shared" si="93"/>
        <v/>
      </c>
      <c r="DB32" s="118" t="str">
        <f t="shared" si="94"/>
        <v/>
      </c>
      <c r="DC32" s="123" t="str">
        <f t="shared" si="95"/>
        <v/>
      </c>
      <c r="DD32" s="122" t="str">
        <f t="shared" si="96"/>
        <v/>
      </c>
      <c r="DE32" s="118" t="str">
        <f t="shared" si="97"/>
        <v/>
      </c>
      <c r="DF32" s="118" t="str">
        <f t="shared" si="98"/>
        <v/>
      </c>
      <c r="DG32" s="118" t="str">
        <f t="shared" si="99"/>
        <v/>
      </c>
      <c r="DH32" s="123" t="str">
        <f t="shared" si="100"/>
        <v/>
      </c>
      <c r="DI32" s="126">
        <f t="shared" si="101"/>
        <v>11</v>
      </c>
      <c r="DJ32" s="118" t="str">
        <f t="shared" si="102"/>
        <v>2</v>
      </c>
      <c r="DK32" s="118">
        <f t="shared" si="103"/>
        <v>10</v>
      </c>
      <c r="DL32" s="328">
        <f t="shared" si="104"/>
        <v>43</v>
      </c>
      <c r="DM32" s="328">
        <f t="shared" si="105"/>
        <v>53</v>
      </c>
      <c r="DN32" s="329">
        <v>523</v>
      </c>
      <c r="DO32" s="118" t="str">
        <f t="shared" si="106"/>
        <v/>
      </c>
      <c r="DP32" s="118" t="str">
        <f t="shared" si="107"/>
        <v/>
      </c>
      <c r="DQ32" s="118" t="str">
        <f t="shared" si="108"/>
        <v/>
      </c>
      <c r="DR32" s="118" t="str">
        <f t="shared" si="109"/>
        <v/>
      </c>
      <c r="DS32" s="123" t="str">
        <f t="shared" si="110"/>
        <v/>
      </c>
      <c r="DT32" s="122" t="str">
        <f t="shared" si="111"/>
        <v/>
      </c>
      <c r="DU32" s="118" t="str">
        <f t="shared" si="112"/>
        <v/>
      </c>
      <c r="DV32" s="118" t="str">
        <f t="shared" si="113"/>
        <v/>
      </c>
      <c r="DW32" s="121" t="str">
        <f t="shared" si="114"/>
        <v/>
      </c>
      <c r="DX32" s="123" t="str">
        <f t="shared" si="115"/>
        <v/>
      </c>
      <c r="DY32" s="122">
        <f t="shared" si="116"/>
        <v>523</v>
      </c>
      <c r="DZ32" s="118">
        <f t="shared" si="117"/>
        <v>4</v>
      </c>
      <c r="EA32" s="118" t="str">
        <f t="shared" si="118"/>
        <v/>
      </c>
      <c r="EB32" s="118">
        <f t="shared" si="119"/>
        <v>33</v>
      </c>
      <c r="EC32" s="123">
        <f t="shared" si="120"/>
        <v>33</v>
      </c>
      <c r="ED32" s="122" t="str">
        <f t="shared" si="121"/>
        <v/>
      </c>
      <c r="EE32" s="118" t="str">
        <f t="shared" si="122"/>
        <v/>
      </c>
      <c r="EF32" s="118" t="str">
        <f t="shared" si="123"/>
        <v/>
      </c>
      <c r="EG32" s="118" t="str">
        <f t="shared" si="124"/>
        <v/>
      </c>
      <c r="EH32" s="123" t="str">
        <f t="shared" si="125"/>
        <v/>
      </c>
      <c r="EI32" s="122" t="str">
        <f t="shared" si="126"/>
        <v/>
      </c>
      <c r="EJ32" s="118" t="str">
        <f t="shared" si="127"/>
        <v/>
      </c>
      <c r="EK32" s="118" t="str">
        <f t="shared" si="128"/>
        <v/>
      </c>
      <c r="EL32" s="118" t="str">
        <f t="shared" si="129"/>
        <v/>
      </c>
      <c r="EM32" s="123" t="str">
        <f t="shared" si="130"/>
        <v/>
      </c>
      <c r="EN32" s="122" t="str">
        <f t="shared" si="131"/>
        <v/>
      </c>
      <c r="EO32" s="118" t="str">
        <f t="shared" si="132"/>
        <v/>
      </c>
      <c r="EP32" s="118" t="str">
        <f t="shared" si="133"/>
        <v/>
      </c>
      <c r="EQ32" s="118" t="str">
        <f t="shared" si="134"/>
        <v/>
      </c>
      <c r="ER32" s="123" t="str">
        <f t="shared" si="135"/>
        <v/>
      </c>
      <c r="ES32" s="129">
        <f t="shared" si="136"/>
        <v>13</v>
      </c>
      <c r="ET32" s="118" t="str">
        <f t="shared" si="137"/>
        <v>4</v>
      </c>
      <c r="EU32" s="328">
        <f t="shared" si="138"/>
        <v>10</v>
      </c>
      <c r="EV32" s="181">
        <f t="shared" si="139"/>
        <v>33</v>
      </c>
      <c r="EW32" s="328">
        <f t="shared" si="140"/>
        <v>43</v>
      </c>
      <c r="EX32" s="329">
        <v>283</v>
      </c>
      <c r="EY32" s="118" t="str">
        <f t="shared" si="141"/>
        <v/>
      </c>
      <c r="EZ32" s="118" t="str">
        <f t="shared" si="142"/>
        <v/>
      </c>
      <c r="FA32" s="118" t="str">
        <f t="shared" si="143"/>
        <v/>
      </c>
      <c r="FB32" s="118" t="str">
        <f t="shared" si="144"/>
        <v/>
      </c>
      <c r="FC32" s="330" t="str">
        <f t="shared" si="145"/>
        <v/>
      </c>
      <c r="FD32" s="122" t="str">
        <f t="shared" si="146"/>
        <v/>
      </c>
      <c r="FE32" s="118" t="str">
        <f t="shared" si="147"/>
        <v/>
      </c>
      <c r="FF32" s="118" t="str">
        <f t="shared" si="148"/>
        <v/>
      </c>
      <c r="FG32" s="121" t="str">
        <f t="shared" si="149"/>
        <v/>
      </c>
      <c r="FH32" s="330" t="str">
        <f t="shared" si="150"/>
        <v/>
      </c>
      <c r="FI32" s="122">
        <f t="shared" si="151"/>
        <v>283</v>
      </c>
      <c r="FJ32" s="118">
        <f t="shared" si="152"/>
        <v>4</v>
      </c>
      <c r="FK32" s="118" t="str">
        <f t="shared" si="153"/>
        <v/>
      </c>
      <c r="FL32" s="118">
        <f t="shared" si="154"/>
        <v>33</v>
      </c>
      <c r="FM32" s="330">
        <f t="shared" si="155"/>
        <v>33</v>
      </c>
      <c r="FN32" s="122" t="str">
        <f t="shared" si="156"/>
        <v/>
      </c>
      <c r="FO32" s="118" t="str">
        <f t="shared" si="157"/>
        <v/>
      </c>
      <c r="FP32" s="118" t="str">
        <f t="shared" si="158"/>
        <v/>
      </c>
      <c r="FQ32" s="118" t="str">
        <f t="shared" si="159"/>
        <v/>
      </c>
      <c r="FR32" s="330" t="str">
        <f t="shared" si="160"/>
        <v/>
      </c>
      <c r="FS32" s="122" t="str">
        <f t="shared" si="161"/>
        <v/>
      </c>
      <c r="FT32" s="118" t="str">
        <f t="shared" si="162"/>
        <v/>
      </c>
      <c r="FU32" s="118" t="str">
        <f t="shared" si="163"/>
        <v/>
      </c>
      <c r="FV32" s="118" t="str">
        <f t="shared" si="164"/>
        <v/>
      </c>
      <c r="FW32" s="330" t="str">
        <f t="shared" si="165"/>
        <v/>
      </c>
      <c r="FX32" s="122" t="str">
        <f t="shared" si="166"/>
        <v/>
      </c>
      <c r="FY32" s="118" t="str">
        <f t="shared" si="167"/>
        <v/>
      </c>
      <c r="FZ32" s="118" t="str">
        <f t="shared" si="168"/>
        <v/>
      </c>
      <c r="GA32" s="118" t="str">
        <f t="shared" si="169"/>
        <v/>
      </c>
      <c r="GB32" s="330" t="str">
        <f t="shared" si="170"/>
        <v/>
      </c>
      <c r="GC32" s="129">
        <f t="shared" si="171"/>
        <v>12</v>
      </c>
      <c r="GD32" s="118" t="str">
        <f t="shared" si="172"/>
        <v>4</v>
      </c>
      <c r="GE32" s="328">
        <f t="shared" si="173"/>
        <v>10</v>
      </c>
      <c r="GF32" s="181">
        <f t="shared" si="174"/>
        <v>33</v>
      </c>
      <c r="GG32" s="328">
        <f t="shared" si="175"/>
        <v>43</v>
      </c>
      <c r="GH32" s="329">
        <v>247</v>
      </c>
      <c r="GI32" s="118" t="str">
        <f t="shared" si="176"/>
        <v/>
      </c>
      <c r="GJ32" s="118" t="str">
        <f t="shared" si="177"/>
        <v/>
      </c>
      <c r="GK32" s="118" t="str">
        <f t="shared" si="178"/>
        <v/>
      </c>
      <c r="GL32" s="118" t="str">
        <f t="shared" si="179"/>
        <v/>
      </c>
      <c r="GM32" s="123" t="str">
        <f t="shared" si="180"/>
        <v/>
      </c>
      <c r="GN32" s="122" t="str">
        <f t="shared" si="181"/>
        <v/>
      </c>
      <c r="GO32" s="118" t="str">
        <f t="shared" si="182"/>
        <v/>
      </c>
      <c r="GP32" s="118" t="str">
        <f t="shared" si="183"/>
        <v/>
      </c>
      <c r="GQ32" s="121" t="str">
        <f t="shared" si="184"/>
        <v/>
      </c>
      <c r="GR32" s="123" t="str">
        <f t="shared" si="185"/>
        <v/>
      </c>
      <c r="GS32" s="122">
        <f t="shared" si="186"/>
        <v>247</v>
      </c>
      <c r="GT32" s="118">
        <f t="shared" si="187"/>
        <v>3</v>
      </c>
      <c r="GU32" s="118" t="str">
        <f t="shared" si="188"/>
        <v/>
      </c>
      <c r="GV32" s="118">
        <f t="shared" si="189"/>
        <v>36</v>
      </c>
      <c r="GW32" s="123">
        <f t="shared" si="190"/>
        <v>36</v>
      </c>
      <c r="GX32" s="122" t="str">
        <f t="shared" si="191"/>
        <v/>
      </c>
      <c r="GY32" s="118" t="str">
        <f t="shared" si="192"/>
        <v/>
      </c>
      <c r="GZ32" s="118" t="str">
        <f t="shared" si="193"/>
        <v/>
      </c>
      <c r="HA32" s="118" t="str">
        <f t="shared" si="194"/>
        <v/>
      </c>
      <c r="HB32" s="123" t="str">
        <f t="shared" si="195"/>
        <v/>
      </c>
      <c r="HC32" s="122" t="str">
        <f t="shared" si="196"/>
        <v/>
      </c>
      <c r="HD32" s="118" t="str">
        <f t="shared" si="197"/>
        <v/>
      </c>
      <c r="HE32" s="118" t="str">
        <f t="shared" si="198"/>
        <v/>
      </c>
      <c r="HF32" s="118" t="str">
        <f t="shared" si="199"/>
        <v/>
      </c>
      <c r="HG32" s="123" t="str">
        <f t="shared" si="200"/>
        <v/>
      </c>
      <c r="HH32" s="122" t="str">
        <f t="shared" si="201"/>
        <v/>
      </c>
      <c r="HI32" s="118" t="str">
        <f t="shared" si="202"/>
        <v/>
      </c>
      <c r="HJ32" s="118" t="str">
        <f t="shared" si="203"/>
        <v/>
      </c>
      <c r="HK32" s="118" t="str">
        <f t="shared" si="204"/>
        <v/>
      </c>
      <c r="HL32" s="123" t="str">
        <f t="shared" si="205"/>
        <v/>
      </c>
      <c r="HM32" s="129">
        <f t="shared" si="206"/>
        <v>9</v>
      </c>
      <c r="HN32" s="118" t="str">
        <f t="shared" si="207"/>
        <v>3</v>
      </c>
      <c r="HO32" s="328">
        <f t="shared" si="208"/>
        <v>10</v>
      </c>
      <c r="HP32" s="181">
        <f t="shared" si="209"/>
        <v>36</v>
      </c>
      <c r="HQ32" s="328">
        <f t="shared" si="210"/>
        <v>46</v>
      </c>
      <c r="HR32" s="329">
        <v>488</v>
      </c>
      <c r="HS32" s="118" t="str">
        <f t="shared" si="211"/>
        <v/>
      </c>
      <c r="HT32" s="118" t="str">
        <f t="shared" si="212"/>
        <v/>
      </c>
      <c r="HU32" s="118" t="str">
        <f t="shared" si="213"/>
        <v/>
      </c>
      <c r="HV32" s="118" t="str">
        <f t="shared" si="331"/>
        <v/>
      </c>
      <c r="HW32" s="123" t="str">
        <f t="shared" si="332"/>
        <v/>
      </c>
      <c r="HX32" s="122" t="str">
        <f t="shared" si="216"/>
        <v/>
      </c>
      <c r="HY32" s="118" t="str">
        <f t="shared" si="217"/>
        <v/>
      </c>
      <c r="HZ32" s="118" t="str">
        <f t="shared" si="218"/>
        <v/>
      </c>
      <c r="IA32" s="121" t="str">
        <f t="shared" si="333"/>
        <v/>
      </c>
      <c r="IB32" s="123" t="str">
        <f t="shared" si="334"/>
        <v/>
      </c>
      <c r="IC32" s="122">
        <f t="shared" si="221"/>
        <v>488</v>
      </c>
      <c r="ID32" s="118">
        <f t="shared" si="222"/>
        <v>2</v>
      </c>
      <c r="IE32" s="118" t="str">
        <f t="shared" si="223"/>
        <v/>
      </c>
      <c r="IF32" s="118">
        <f t="shared" si="224"/>
        <v>43</v>
      </c>
      <c r="IG32" s="123">
        <f t="shared" si="225"/>
        <v>43</v>
      </c>
      <c r="IH32" s="122" t="str">
        <f t="shared" si="226"/>
        <v/>
      </c>
      <c r="II32" s="118" t="str">
        <f t="shared" si="227"/>
        <v/>
      </c>
      <c r="IJ32" s="118" t="str">
        <f t="shared" si="228"/>
        <v/>
      </c>
      <c r="IK32" s="118" t="str">
        <f t="shared" si="335"/>
        <v/>
      </c>
      <c r="IL32" s="123" t="str">
        <f t="shared" si="336"/>
        <v/>
      </c>
      <c r="IM32" s="122" t="str">
        <f t="shared" si="231"/>
        <v/>
      </c>
      <c r="IN32" s="118" t="str">
        <f t="shared" si="232"/>
        <v/>
      </c>
      <c r="IO32" s="118" t="str">
        <f t="shared" si="233"/>
        <v/>
      </c>
      <c r="IP32" s="118" t="str">
        <f t="shared" si="337"/>
        <v/>
      </c>
      <c r="IQ32" s="123" t="str">
        <f t="shared" si="338"/>
        <v/>
      </c>
      <c r="IR32" s="122" t="str">
        <f t="shared" si="236"/>
        <v/>
      </c>
      <c r="IS32" s="118" t="str">
        <f t="shared" si="237"/>
        <v/>
      </c>
      <c r="IT32" s="118" t="str">
        <f t="shared" si="238"/>
        <v/>
      </c>
      <c r="IU32" s="118" t="str">
        <f t="shared" si="339"/>
        <v/>
      </c>
      <c r="IV32" s="123" t="str">
        <f t="shared" si="340"/>
        <v/>
      </c>
      <c r="IW32" s="129">
        <f t="shared" si="241"/>
        <v>13</v>
      </c>
      <c r="IX32" s="118" t="str">
        <f t="shared" si="242"/>
        <v>2</v>
      </c>
      <c r="IY32" s="328">
        <f t="shared" si="243"/>
        <v>10</v>
      </c>
      <c r="IZ32" s="328">
        <f t="shared" si="244"/>
        <v>43</v>
      </c>
      <c r="JA32" s="328">
        <f t="shared" si="245"/>
        <v>53</v>
      </c>
      <c r="JB32" s="329">
        <v>373</v>
      </c>
      <c r="JC32" s="118" t="str">
        <f t="shared" si="246"/>
        <v/>
      </c>
      <c r="JD32" s="118" t="str">
        <f t="shared" si="247"/>
        <v/>
      </c>
      <c r="JE32" s="118" t="str">
        <f t="shared" si="248"/>
        <v/>
      </c>
      <c r="JF32" s="118" t="str">
        <f t="shared" si="249"/>
        <v/>
      </c>
      <c r="JG32" s="123" t="str">
        <f t="shared" si="250"/>
        <v/>
      </c>
      <c r="JH32" s="122" t="str">
        <f t="shared" si="251"/>
        <v/>
      </c>
      <c r="JI32" s="118" t="str">
        <f t="shared" si="252"/>
        <v/>
      </c>
      <c r="JJ32" s="118" t="str">
        <f t="shared" si="253"/>
        <v/>
      </c>
      <c r="JK32" s="121" t="str">
        <f t="shared" si="254"/>
        <v/>
      </c>
      <c r="JL32" s="123" t="str">
        <f t="shared" si="255"/>
        <v/>
      </c>
      <c r="JM32" s="122">
        <f t="shared" si="256"/>
        <v>373</v>
      </c>
      <c r="JN32" s="118">
        <f t="shared" si="257"/>
        <v>1</v>
      </c>
      <c r="JO32" s="118" t="str">
        <f t="shared" si="258"/>
        <v/>
      </c>
      <c r="JP32" s="118">
        <f t="shared" si="259"/>
        <v>50</v>
      </c>
      <c r="JQ32" s="123">
        <f t="shared" si="260"/>
        <v>50</v>
      </c>
      <c r="JR32" s="122" t="str">
        <f t="shared" si="261"/>
        <v/>
      </c>
      <c r="JS32" s="118" t="str">
        <f t="shared" si="262"/>
        <v/>
      </c>
      <c r="JT32" s="118" t="str">
        <f t="shared" si="263"/>
        <v/>
      </c>
      <c r="JU32" s="118" t="str">
        <f t="shared" si="264"/>
        <v/>
      </c>
      <c r="JV32" s="123" t="str">
        <f t="shared" si="265"/>
        <v/>
      </c>
      <c r="JW32" s="122" t="str">
        <f t="shared" si="266"/>
        <v/>
      </c>
      <c r="JX32" s="118" t="str">
        <f t="shared" si="267"/>
        <v/>
      </c>
      <c r="JY32" s="118" t="str">
        <f t="shared" si="268"/>
        <v/>
      </c>
      <c r="JZ32" s="118" t="str">
        <f t="shared" si="269"/>
        <v/>
      </c>
      <c r="KA32" s="123" t="str">
        <f t="shared" si="270"/>
        <v/>
      </c>
      <c r="KB32" s="122" t="str">
        <f t="shared" si="271"/>
        <v/>
      </c>
      <c r="KC32" s="118" t="str">
        <f t="shared" si="272"/>
        <v/>
      </c>
      <c r="KD32" s="118" t="str">
        <f t="shared" si="273"/>
        <v/>
      </c>
      <c r="KE32" s="118" t="str">
        <f t="shared" si="274"/>
        <v/>
      </c>
      <c r="KF32" s="123" t="str">
        <f t="shared" si="275"/>
        <v/>
      </c>
      <c r="KG32" s="129">
        <f t="shared" si="276"/>
        <v>10</v>
      </c>
      <c r="KH32" s="118" t="str">
        <f t="shared" si="277"/>
        <v>1</v>
      </c>
      <c r="KI32" s="328">
        <f t="shared" si="278"/>
        <v>10</v>
      </c>
      <c r="KJ32" s="328">
        <f t="shared" si="279"/>
        <v>50</v>
      </c>
      <c r="KK32" s="127">
        <f t="shared" si="280"/>
        <v>60</v>
      </c>
      <c r="KL32" s="86"/>
      <c r="KM32" s="313">
        <f t="shared" si="281"/>
        <v>33</v>
      </c>
      <c r="KN32" s="60">
        <f t="shared" si="282"/>
        <v>344</v>
      </c>
      <c r="KO32" s="201"/>
      <c r="KP32" s="61">
        <f t="shared" si="283"/>
        <v>311</v>
      </c>
      <c r="KQ32" s="61" t="str">
        <f t="shared" si="284"/>
        <v/>
      </c>
      <c r="KR32" s="61" t="str">
        <f t="shared" si="285"/>
        <v/>
      </c>
      <c r="KS32" s="61">
        <f t="shared" si="286"/>
        <v>311</v>
      </c>
      <c r="KT32" s="61" t="str">
        <f t="shared" si="287"/>
        <v/>
      </c>
      <c r="KU32" s="61" t="str">
        <f t="shared" si="288"/>
        <v/>
      </c>
      <c r="KV32" s="61" t="str">
        <f t="shared" si="289"/>
        <v/>
      </c>
      <c r="KW32" s="62">
        <f t="shared" si="290"/>
        <v>2</v>
      </c>
      <c r="KX32" s="84"/>
      <c r="KY32" s="59">
        <f t="shared" si="291"/>
        <v>33</v>
      </c>
      <c r="KZ32" s="60">
        <f t="shared" si="292"/>
        <v>404</v>
      </c>
      <c r="LA32" s="201"/>
      <c r="LB32" s="61">
        <f t="shared" si="293"/>
        <v>371</v>
      </c>
      <c r="LC32" s="61">
        <f t="shared" si="294"/>
        <v>371</v>
      </c>
      <c r="LD32" s="61" t="str">
        <f t="shared" si="295"/>
        <v/>
      </c>
      <c r="LE32" s="61" t="str">
        <f t="shared" si="296"/>
        <v/>
      </c>
      <c r="LF32" s="148">
        <f t="shared" si="297"/>
        <v>2</v>
      </c>
      <c r="LG32" s="87"/>
      <c r="LH32" s="185">
        <f t="shared" si="298"/>
        <v>8</v>
      </c>
      <c r="LI32" s="87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</row>
    <row r="33" spans="1:382" s="1" customFormat="1" ht="15" x14ac:dyDescent="0.2">
      <c r="A33" s="35"/>
      <c r="B33" s="45">
        <v>28</v>
      </c>
      <c r="C33" s="47" t="s">
        <v>31</v>
      </c>
      <c r="D33" s="47" t="s">
        <v>148</v>
      </c>
      <c r="E33" s="50">
        <v>27278</v>
      </c>
      <c r="F33" s="50">
        <v>305</v>
      </c>
      <c r="G33" s="49" t="s">
        <v>98</v>
      </c>
      <c r="H33" s="50" t="str">
        <f t="shared" si="0"/>
        <v>Modified</v>
      </c>
      <c r="I33" s="186">
        <f t="shared" si="1"/>
        <v>336</v>
      </c>
      <c r="J33" s="179">
        <v>510</v>
      </c>
      <c r="K33" s="149" t="str">
        <f t="shared" si="299"/>
        <v/>
      </c>
      <c r="L33" s="150" t="str">
        <f t="shared" si="300"/>
        <v/>
      </c>
      <c r="M33" s="150" t="str">
        <f t="shared" si="301"/>
        <v/>
      </c>
      <c r="N33" s="150" t="str">
        <f t="shared" si="302"/>
        <v/>
      </c>
      <c r="O33" s="150" t="str">
        <f t="shared" si="303"/>
        <v/>
      </c>
      <c r="P33" s="149" t="str">
        <f t="shared" si="304"/>
        <v/>
      </c>
      <c r="Q33" s="150" t="str">
        <f t="shared" si="305"/>
        <v/>
      </c>
      <c r="R33" s="150" t="str">
        <f t="shared" si="306"/>
        <v/>
      </c>
      <c r="S33" s="150" t="str">
        <f t="shared" si="307"/>
        <v/>
      </c>
      <c r="T33" s="150" t="str">
        <f t="shared" si="308"/>
        <v/>
      </c>
      <c r="U33" s="149">
        <f t="shared" si="309"/>
        <v>510</v>
      </c>
      <c r="V33" s="150">
        <f t="shared" si="310"/>
        <v>4</v>
      </c>
      <c r="W33" s="150" t="str">
        <f t="shared" si="311"/>
        <v/>
      </c>
      <c r="X33" s="150">
        <f t="shared" si="312"/>
        <v>33</v>
      </c>
      <c r="Y33" s="150">
        <f t="shared" si="313"/>
        <v>33</v>
      </c>
      <c r="Z33" s="149" t="str">
        <f t="shared" si="314"/>
        <v/>
      </c>
      <c r="AA33" s="150" t="str">
        <f t="shared" si="315"/>
        <v/>
      </c>
      <c r="AB33" s="150" t="str">
        <f t="shared" si="316"/>
        <v/>
      </c>
      <c r="AC33" s="150" t="str">
        <f t="shared" si="317"/>
        <v/>
      </c>
      <c r="AD33" s="150" t="str">
        <f t="shared" si="318"/>
        <v/>
      </c>
      <c r="AE33" s="149" t="str">
        <f t="shared" si="319"/>
        <v/>
      </c>
      <c r="AF33" s="150" t="str">
        <f t="shared" si="320"/>
        <v/>
      </c>
      <c r="AG33" s="150" t="str">
        <f t="shared" si="321"/>
        <v/>
      </c>
      <c r="AH33" s="150" t="str">
        <f t="shared" si="322"/>
        <v/>
      </c>
      <c r="AI33" s="150" t="str">
        <f t="shared" si="323"/>
        <v/>
      </c>
      <c r="AJ33" s="149" t="str">
        <f t="shared" si="324"/>
        <v/>
      </c>
      <c r="AK33" s="150" t="str">
        <f t="shared" si="325"/>
        <v/>
      </c>
      <c r="AL33" s="150" t="str">
        <f t="shared" si="326"/>
        <v/>
      </c>
      <c r="AM33" s="150" t="str">
        <f t="shared" si="327"/>
        <v/>
      </c>
      <c r="AN33" s="307" t="str">
        <f t="shared" si="328"/>
        <v/>
      </c>
      <c r="AO33" s="56">
        <f t="shared" si="329"/>
        <v>11</v>
      </c>
      <c r="AP33" s="53" t="str">
        <f t="shared" si="33"/>
        <v>4</v>
      </c>
      <c r="AQ33" s="181">
        <f t="shared" si="34"/>
        <v>10</v>
      </c>
      <c r="AR33" s="181">
        <f t="shared" si="35"/>
        <v>33</v>
      </c>
      <c r="AS33" s="181">
        <f t="shared" si="36"/>
        <v>43</v>
      </c>
      <c r="AT33" s="130">
        <v>476</v>
      </c>
      <c r="AU33" s="55" t="str">
        <f t="shared" si="37"/>
        <v/>
      </c>
      <c r="AV33" s="53" t="str">
        <f t="shared" si="38"/>
        <v/>
      </c>
      <c r="AW33" s="53" t="str">
        <f t="shared" si="39"/>
        <v/>
      </c>
      <c r="AX33" s="53" t="str">
        <f t="shared" si="40"/>
        <v/>
      </c>
      <c r="AY33" s="54" t="str">
        <f t="shared" si="41"/>
        <v/>
      </c>
      <c r="AZ33" s="52" t="str">
        <f t="shared" si="42"/>
        <v/>
      </c>
      <c r="BA33" s="53" t="str">
        <f t="shared" si="43"/>
        <v/>
      </c>
      <c r="BB33" s="53" t="str">
        <f t="shared" si="44"/>
        <v/>
      </c>
      <c r="BC33" s="55" t="str">
        <f t="shared" si="45"/>
        <v/>
      </c>
      <c r="BD33" s="54" t="str">
        <f t="shared" si="46"/>
        <v/>
      </c>
      <c r="BE33" s="52">
        <f t="shared" si="47"/>
        <v>476</v>
      </c>
      <c r="BF33" s="53">
        <f t="shared" si="48"/>
        <v>3</v>
      </c>
      <c r="BG33" s="53" t="str">
        <f t="shared" si="49"/>
        <v/>
      </c>
      <c r="BH33" s="53">
        <f t="shared" si="50"/>
        <v>36</v>
      </c>
      <c r="BI33" s="54">
        <f t="shared" si="51"/>
        <v>36</v>
      </c>
      <c r="BJ33" s="52" t="str">
        <f t="shared" si="52"/>
        <v/>
      </c>
      <c r="BK33" s="53" t="str">
        <f t="shared" si="53"/>
        <v/>
      </c>
      <c r="BL33" s="53" t="str">
        <f t="shared" si="54"/>
        <v/>
      </c>
      <c r="BM33" s="53" t="str">
        <f t="shared" si="55"/>
        <v/>
      </c>
      <c r="BN33" s="54" t="str">
        <f t="shared" si="56"/>
        <v/>
      </c>
      <c r="BO33" s="52" t="str">
        <f t="shared" si="57"/>
        <v/>
      </c>
      <c r="BP33" s="53" t="str">
        <f t="shared" si="58"/>
        <v/>
      </c>
      <c r="BQ33" s="53" t="str">
        <f t="shared" si="59"/>
        <v/>
      </c>
      <c r="BR33" s="53" t="str">
        <f t="shared" si="60"/>
        <v/>
      </c>
      <c r="BS33" s="54" t="str">
        <f t="shared" si="61"/>
        <v/>
      </c>
      <c r="BT33" s="52" t="str">
        <f t="shared" si="62"/>
        <v/>
      </c>
      <c r="BU33" s="53" t="str">
        <f t="shared" si="63"/>
        <v/>
      </c>
      <c r="BV33" s="53" t="str">
        <f t="shared" si="64"/>
        <v/>
      </c>
      <c r="BW33" s="53" t="str">
        <f t="shared" si="65"/>
        <v/>
      </c>
      <c r="BX33" s="54" t="str">
        <f t="shared" si="66"/>
        <v/>
      </c>
      <c r="BY33" s="56">
        <f t="shared" si="67"/>
        <v>11</v>
      </c>
      <c r="BZ33" s="53" t="str">
        <f t="shared" si="68"/>
        <v>3</v>
      </c>
      <c r="CA33" s="181">
        <f t="shared" si="69"/>
        <v>10</v>
      </c>
      <c r="CB33" s="181">
        <f t="shared" si="70"/>
        <v>36</v>
      </c>
      <c r="CC33" s="181">
        <f t="shared" si="71"/>
        <v>46</v>
      </c>
      <c r="CD33" s="130">
        <v>254</v>
      </c>
      <c r="CE33" s="55" t="str">
        <f t="shared" si="72"/>
        <v/>
      </c>
      <c r="CF33" s="53" t="str">
        <f t="shared" si="73"/>
        <v/>
      </c>
      <c r="CG33" s="53" t="str">
        <f t="shared" si="74"/>
        <v/>
      </c>
      <c r="CH33" s="53" t="str">
        <f t="shared" si="75"/>
        <v/>
      </c>
      <c r="CI33" s="54" t="str">
        <f t="shared" si="76"/>
        <v/>
      </c>
      <c r="CJ33" s="52" t="str">
        <f t="shared" si="77"/>
        <v/>
      </c>
      <c r="CK33" s="53" t="str">
        <f t="shared" si="78"/>
        <v/>
      </c>
      <c r="CL33" s="53" t="str">
        <f t="shared" si="79"/>
        <v/>
      </c>
      <c r="CM33" s="55" t="str">
        <f t="shared" si="80"/>
        <v/>
      </c>
      <c r="CN33" s="54" t="str">
        <f t="shared" si="81"/>
        <v/>
      </c>
      <c r="CO33" s="52">
        <f t="shared" si="82"/>
        <v>254</v>
      </c>
      <c r="CP33" s="53">
        <f t="shared" si="83"/>
        <v>6</v>
      </c>
      <c r="CQ33" s="53" t="str">
        <f>IF(IF(CP33&lt;&gt;"",IF(MAX(COUNTIF($CP33:$CP$90,$CP$6:$CP$90))&gt;1,"x",""),"")&lt;&gt;"",CP33+1,"")</f>
        <v/>
      </c>
      <c r="CR33" s="53">
        <f t="shared" si="84"/>
        <v>27</v>
      </c>
      <c r="CS33" s="54">
        <f t="shared" si="85"/>
        <v>27</v>
      </c>
      <c r="CT33" s="52" t="str">
        <f t="shared" si="86"/>
        <v/>
      </c>
      <c r="CU33" s="53" t="str">
        <f t="shared" si="87"/>
        <v/>
      </c>
      <c r="CV33" s="53" t="str">
        <f t="shared" si="88"/>
        <v/>
      </c>
      <c r="CW33" s="53" t="str">
        <f t="shared" si="89"/>
        <v/>
      </c>
      <c r="CX33" s="54" t="str">
        <f t="shared" si="90"/>
        <v/>
      </c>
      <c r="CY33" s="52" t="str">
        <f t="shared" si="91"/>
        <v/>
      </c>
      <c r="CZ33" s="53" t="str">
        <f t="shared" si="92"/>
        <v/>
      </c>
      <c r="DA33" s="53" t="str">
        <f t="shared" si="93"/>
        <v/>
      </c>
      <c r="DB33" s="53" t="str">
        <f t="shared" si="94"/>
        <v/>
      </c>
      <c r="DC33" s="54" t="str">
        <f t="shared" si="95"/>
        <v/>
      </c>
      <c r="DD33" s="52" t="str">
        <f t="shared" si="96"/>
        <v/>
      </c>
      <c r="DE33" s="53" t="str">
        <f t="shared" si="97"/>
        <v/>
      </c>
      <c r="DF33" s="53" t="str">
        <f t="shared" si="98"/>
        <v/>
      </c>
      <c r="DG33" s="53" t="str">
        <f t="shared" si="99"/>
        <v/>
      </c>
      <c r="DH33" s="54" t="str">
        <f t="shared" si="100"/>
        <v/>
      </c>
      <c r="DI33" s="56">
        <f t="shared" si="101"/>
        <v>11</v>
      </c>
      <c r="DJ33" s="53" t="str">
        <f t="shared" si="102"/>
        <v>6</v>
      </c>
      <c r="DK33" s="53">
        <f t="shared" si="103"/>
        <v>10</v>
      </c>
      <c r="DL33" s="328">
        <f t="shared" si="104"/>
        <v>27</v>
      </c>
      <c r="DM33" s="181">
        <f t="shared" si="105"/>
        <v>37</v>
      </c>
      <c r="DN33" s="130">
        <v>402</v>
      </c>
      <c r="DO33" s="53" t="str">
        <f t="shared" si="106"/>
        <v/>
      </c>
      <c r="DP33" s="53" t="str">
        <f t="shared" si="107"/>
        <v/>
      </c>
      <c r="DQ33" s="53" t="str">
        <f t="shared" si="108"/>
        <v/>
      </c>
      <c r="DR33" s="53" t="str">
        <f t="shared" si="109"/>
        <v/>
      </c>
      <c r="DS33" s="54" t="str">
        <f t="shared" si="110"/>
        <v/>
      </c>
      <c r="DT33" s="52" t="str">
        <f t="shared" si="111"/>
        <v/>
      </c>
      <c r="DU33" s="53" t="str">
        <f t="shared" si="112"/>
        <v/>
      </c>
      <c r="DV33" s="53" t="str">
        <f t="shared" si="113"/>
        <v/>
      </c>
      <c r="DW33" s="55" t="str">
        <f t="shared" si="114"/>
        <v/>
      </c>
      <c r="DX33" s="54" t="str">
        <f t="shared" si="115"/>
        <v/>
      </c>
      <c r="DY33" s="52">
        <f t="shared" si="116"/>
        <v>402</v>
      </c>
      <c r="DZ33" s="53">
        <f t="shared" si="117"/>
        <v>7</v>
      </c>
      <c r="EA33" s="53" t="str">
        <f t="shared" si="118"/>
        <v/>
      </c>
      <c r="EB33" s="53">
        <f t="shared" si="119"/>
        <v>24</v>
      </c>
      <c r="EC33" s="54">
        <f t="shared" si="120"/>
        <v>24</v>
      </c>
      <c r="ED33" s="52" t="str">
        <f t="shared" si="121"/>
        <v/>
      </c>
      <c r="EE33" s="53" t="str">
        <f t="shared" si="122"/>
        <v/>
      </c>
      <c r="EF33" s="53" t="str">
        <f t="shared" si="123"/>
        <v/>
      </c>
      <c r="EG33" s="53" t="str">
        <f t="shared" si="124"/>
        <v/>
      </c>
      <c r="EH33" s="54" t="str">
        <f t="shared" si="125"/>
        <v/>
      </c>
      <c r="EI33" s="52" t="str">
        <f t="shared" si="126"/>
        <v/>
      </c>
      <c r="EJ33" s="53" t="str">
        <f t="shared" si="127"/>
        <v/>
      </c>
      <c r="EK33" s="53" t="str">
        <f t="shared" si="128"/>
        <v/>
      </c>
      <c r="EL33" s="53" t="str">
        <f t="shared" si="129"/>
        <v/>
      </c>
      <c r="EM33" s="54" t="str">
        <f t="shared" si="130"/>
        <v/>
      </c>
      <c r="EN33" s="52" t="str">
        <f t="shared" si="131"/>
        <v/>
      </c>
      <c r="EO33" s="53" t="str">
        <f t="shared" si="132"/>
        <v/>
      </c>
      <c r="EP33" s="53" t="str">
        <f t="shared" si="133"/>
        <v/>
      </c>
      <c r="EQ33" s="53" t="str">
        <f t="shared" si="134"/>
        <v/>
      </c>
      <c r="ER33" s="54" t="str">
        <f t="shared" si="135"/>
        <v/>
      </c>
      <c r="ES33" s="58">
        <f t="shared" si="136"/>
        <v>13</v>
      </c>
      <c r="ET33" s="53" t="str">
        <f t="shared" si="137"/>
        <v>7</v>
      </c>
      <c r="EU33" s="181">
        <f t="shared" si="138"/>
        <v>10</v>
      </c>
      <c r="EV33" s="181">
        <f t="shared" si="139"/>
        <v>24</v>
      </c>
      <c r="EW33" s="181">
        <f t="shared" si="140"/>
        <v>34</v>
      </c>
      <c r="EX33" s="130">
        <v>414</v>
      </c>
      <c r="EY33" s="53" t="str">
        <f t="shared" si="141"/>
        <v/>
      </c>
      <c r="EZ33" s="53" t="str">
        <f t="shared" si="142"/>
        <v/>
      </c>
      <c r="FA33" s="53" t="str">
        <f t="shared" si="143"/>
        <v/>
      </c>
      <c r="FB33" s="53" t="str">
        <f t="shared" si="144"/>
        <v/>
      </c>
      <c r="FC33" s="57" t="str">
        <f t="shared" si="145"/>
        <v/>
      </c>
      <c r="FD33" s="52" t="str">
        <f t="shared" si="146"/>
        <v/>
      </c>
      <c r="FE33" s="53" t="str">
        <f t="shared" si="147"/>
        <v/>
      </c>
      <c r="FF33" s="53" t="str">
        <f t="shared" si="148"/>
        <v/>
      </c>
      <c r="FG33" s="55" t="str">
        <f t="shared" si="149"/>
        <v/>
      </c>
      <c r="FH33" s="57" t="str">
        <f t="shared" si="150"/>
        <v/>
      </c>
      <c r="FI33" s="52">
        <f t="shared" si="151"/>
        <v>414</v>
      </c>
      <c r="FJ33" s="53">
        <f t="shared" si="152"/>
        <v>2</v>
      </c>
      <c r="FK33" s="53" t="str">
        <f t="shared" si="153"/>
        <v/>
      </c>
      <c r="FL33" s="53">
        <f t="shared" si="154"/>
        <v>43</v>
      </c>
      <c r="FM33" s="57">
        <f t="shared" si="155"/>
        <v>43</v>
      </c>
      <c r="FN33" s="52" t="str">
        <f t="shared" si="156"/>
        <v/>
      </c>
      <c r="FO33" s="53" t="str">
        <f t="shared" si="157"/>
        <v/>
      </c>
      <c r="FP33" s="53" t="str">
        <f t="shared" si="158"/>
        <v/>
      </c>
      <c r="FQ33" s="53" t="str">
        <f t="shared" si="159"/>
        <v/>
      </c>
      <c r="FR33" s="57" t="str">
        <f t="shared" si="160"/>
        <v/>
      </c>
      <c r="FS33" s="52" t="str">
        <f t="shared" si="161"/>
        <v/>
      </c>
      <c r="FT33" s="53" t="str">
        <f t="shared" si="162"/>
        <v/>
      </c>
      <c r="FU33" s="53" t="str">
        <f t="shared" si="163"/>
        <v/>
      </c>
      <c r="FV33" s="53" t="str">
        <f t="shared" si="164"/>
        <v/>
      </c>
      <c r="FW33" s="57" t="str">
        <f t="shared" si="165"/>
        <v/>
      </c>
      <c r="FX33" s="52" t="str">
        <f t="shared" si="166"/>
        <v/>
      </c>
      <c r="FY33" s="53" t="str">
        <f t="shared" si="167"/>
        <v/>
      </c>
      <c r="FZ33" s="53" t="str">
        <f t="shared" si="168"/>
        <v/>
      </c>
      <c r="GA33" s="53" t="str">
        <f t="shared" si="169"/>
        <v/>
      </c>
      <c r="GB33" s="57" t="str">
        <f t="shared" si="170"/>
        <v/>
      </c>
      <c r="GC33" s="58">
        <f t="shared" si="171"/>
        <v>12</v>
      </c>
      <c r="GD33" s="53" t="str">
        <f t="shared" si="172"/>
        <v>2</v>
      </c>
      <c r="GE33" s="181">
        <f t="shared" si="173"/>
        <v>10</v>
      </c>
      <c r="GF33" s="181">
        <f t="shared" si="174"/>
        <v>43</v>
      </c>
      <c r="GG33" s="181">
        <f t="shared" si="175"/>
        <v>53</v>
      </c>
      <c r="GH33" s="130">
        <v>145</v>
      </c>
      <c r="GI33" s="53" t="str">
        <f t="shared" si="176"/>
        <v/>
      </c>
      <c r="GJ33" s="53" t="str">
        <f t="shared" si="177"/>
        <v/>
      </c>
      <c r="GK33" s="53" t="str">
        <f t="shared" si="178"/>
        <v/>
      </c>
      <c r="GL33" s="53" t="str">
        <f t="shared" si="179"/>
        <v/>
      </c>
      <c r="GM33" s="54" t="str">
        <f t="shared" si="180"/>
        <v/>
      </c>
      <c r="GN33" s="52" t="str">
        <f t="shared" si="181"/>
        <v/>
      </c>
      <c r="GO33" s="53" t="str">
        <f t="shared" si="182"/>
        <v/>
      </c>
      <c r="GP33" s="53" t="str">
        <f t="shared" si="183"/>
        <v/>
      </c>
      <c r="GQ33" s="55" t="str">
        <f t="shared" si="184"/>
        <v/>
      </c>
      <c r="GR33" s="54" t="str">
        <f t="shared" si="185"/>
        <v/>
      </c>
      <c r="GS33" s="52">
        <f t="shared" si="186"/>
        <v>145</v>
      </c>
      <c r="GT33" s="53">
        <f t="shared" si="187"/>
        <v>5</v>
      </c>
      <c r="GU33" s="53" t="str">
        <f t="shared" si="188"/>
        <v/>
      </c>
      <c r="GV33" s="53">
        <f t="shared" si="189"/>
        <v>30</v>
      </c>
      <c r="GW33" s="54">
        <f t="shared" si="190"/>
        <v>30</v>
      </c>
      <c r="GX33" s="52" t="str">
        <f t="shared" si="191"/>
        <v/>
      </c>
      <c r="GY33" s="53" t="str">
        <f t="shared" si="192"/>
        <v/>
      </c>
      <c r="GZ33" s="53" t="str">
        <f t="shared" si="193"/>
        <v/>
      </c>
      <c r="HA33" s="53" t="str">
        <f t="shared" si="194"/>
        <v/>
      </c>
      <c r="HB33" s="54" t="str">
        <f t="shared" si="195"/>
        <v/>
      </c>
      <c r="HC33" s="52" t="str">
        <f t="shared" si="196"/>
        <v/>
      </c>
      <c r="HD33" s="53" t="str">
        <f t="shared" si="197"/>
        <v/>
      </c>
      <c r="HE33" s="53" t="str">
        <f t="shared" si="198"/>
        <v/>
      </c>
      <c r="HF33" s="53" t="str">
        <f t="shared" si="199"/>
        <v/>
      </c>
      <c r="HG33" s="54" t="str">
        <f t="shared" si="200"/>
        <v/>
      </c>
      <c r="HH33" s="52" t="str">
        <f t="shared" si="201"/>
        <v/>
      </c>
      <c r="HI33" s="53" t="str">
        <f t="shared" si="202"/>
        <v/>
      </c>
      <c r="HJ33" s="53" t="str">
        <f t="shared" si="203"/>
        <v/>
      </c>
      <c r="HK33" s="53" t="str">
        <f t="shared" si="204"/>
        <v/>
      </c>
      <c r="HL33" s="54" t="str">
        <f t="shared" si="205"/>
        <v/>
      </c>
      <c r="HM33" s="58">
        <f t="shared" si="206"/>
        <v>9</v>
      </c>
      <c r="HN33" s="53" t="str">
        <f t="shared" si="207"/>
        <v>5</v>
      </c>
      <c r="HO33" s="181">
        <f t="shared" si="208"/>
        <v>10</v>
      </c>
      <c r="HP33" s="181">
        <f t="shared" si="209"/>
        <v>30</v>
      </c>
      <c r="HQ33" s="181">
        <f t="shared" si="210"/>
        <v>40</v>
      </c>
      <c r="HR33" s="130">
        <v>380</v>
      </c>
      <c r="HS33" s="53" t="str">
        <f t="shared" si="211"/>
        <v/>
      </c>
      <c r="HT33" s="53" t="str">
        <f t="shared" si="212"/>
        <v/>
      </c>
      <c r="HU33" s="53" t="str">
        <f t="shared" si="213"/>
        <v/>
      </c>
      <c r="HV33" s="53" t="str">
        <f t="shared" si="331"/>
        <v/>
      </c>
      <c r="HW33" s="54" t="str">
        <f t="shared" si="332"/>
        <v/>
      </c>
      <c r="HX33" s="52" t="str">
        <f t="shared" si="216"/>
        <v/>
      </c>
      <c r="HY33" s="53" t="str">
        <f t="shared" si="217"/>
        <v/>
      </c>
      <c r="HZ33" s="53" t="str">
        <f t="shared" si="218"/>
        <v/>
      </c>
      <c r="IA33" s="55" t="str">
        <f t="shared" si="333"/>
        <v/>
      </c>
      <c r="IB33" s="54" t="str">
        <f t="shared" si="334"/>
        <v/>
      </c>
      <c r="IC33" s="52">
        <f t="shared" si="221"/>
        <v>380</v>
      </c>
      <c r="ID33" s="53">
        <f t="shared" si="222"/>
        <v>4</v>
      </c>
      <c r="IE33" s="53" t="str">
        <f t="shared" si="223"/>
        <v/>
      </c>
      <c r="IF33" s="53">
        <f t="shared" si="224"/>
        <v>33</v>
      </c>
      <c r="IG33" s="54">
        <f t="shared" si="225"/>
        <v>33</v>
      </c>
      <c r="IH33" s="52" t="str">
        <f t="shared" si="226"/>
        <v/>
      </c>
      <c r="II33" s="53" t="str">
        <f t="shared" si="227"/>
        <v/>
      </c>
      <c r="IJ33" s="53" t="str">
        <f t="shared" si="228"/>
        <v/>
      </c>
      <c r="IK33" s="53" t="str">
        <f t="shared" si="335"/>
        <v/>
      </c>
      <c r="IL33" s="54" t="str">
        <f t="shared" si="336"/>
        <v/>
      </c>
      <c r="IM33" s="52" t="str">
        <f t="shared" si="231"/>
        <v/>
      </c>
      <c r="IN33" s="53" t="str">
        <f t="shared" si="232"/>
        <v/>
      </c>
      <c r="IO33" s="53" t="str">
        <f t="shared" si="233"/>
        <v/>
      </c>
      <c r="IP33" s="53" t="str">
        <f t="shared" si="337"/>
        <v/>
      </c>
      <c r="IQ33" s="54" t="str">
        <f t="shared" si="338"/>
        <v/>
      </c>
      <c r="IR33" s="52" t="str">
        <f t="shared" si="236"/>
        <v/>
      </c>
      <c r="IS33" s="53" t="str">
        <f t="shared" si="237"/>
        <v/>
      </c>
      <c r="IT33" s="53" t="str">
        <f t="shared" si="238"/>
        <v/>
      </c>
      <c r="IU33" s="53" t="str">
        <f t="shared" si="339"/>
        <v/>
      </c>
      <c r="IV33" s="54" t="str">
        <f t="shared" si="340"/>
        <v/>
      </c>
      <c r="IW33" s="58">
        <f t="shared" si="241"/>
        <v>13</v>
      </c>
      <c r="IX33" s="53" t="str">
        <f t="shared" si="242"/>
        <v>4</v>
      </c>
      <c r="IY33" s="181">
        <f t="shared" si="243"/>
        <v>10</v>
      </c>
      <c r="IZ33" s="181">
        <f t="shared" si="244"/>
        <v>33</v>
      </c>
      <c r="JA33" s="181">
        <f t="shared" si="245"/>
        <v>43</v>
      </c>
      <c r="JB33" s="130">
        <v>300</v>
      </c>
      <c r="JC33" s="53" t="str">
        <f t="shared" si="246"/>
        <v/>
      </c>
      <c r="JD33" s="53" t="str">
        <f t="shared" si="247"/>
        <v/>
      </c>
      <c r="JE33" s="53" t="str">
        <f t="shared" si="248"/>
        <v/>
      </c>
      <c r="JF33" s="53" t="str">
        <f t="shared" si="249"/>
        <v/>
      </c>
      <c r="JG33" s="54" t="str">
        <f t="shared" si="250"/>
        <v/>
      </c>
      <c r="JH33" s="52" t="str">
        <f t="shared" si="251"/>
        <v/>
      </c>
      <c r="JI33" s="53" t="str">
        <f t="shared" si="252"/>
        <v/>
      </c>
      <c r="JJ33" s="53" t="str">
        <f t="shared" si="253"/>
        <v/>
      </c>
      <c r="JK33" s="55" t="str">
        <f t="shared" si="254"/>
        <v/>
      </c>
      <c r="JL33" s="54" t="str">
        <f t="shared" si="255"/>
        <v/>
      </c>
      <c r="JM33" s="52">
        <f t="shared" si="256"/>
        <v>300</v>
      </c>
      <c r="JN33" s="53">
        <f t="shared" si="257"/>
        <v>5</v>
      </c>
      <c r="JO33" s="53" t="str">
        <f t="shared" si="258"/>
        <v/>
      </c>
      <c r="JP33" s="53">
        <f t="shared" si="259"/>
        <v>30</v>
      </c>
      <c r="JQ33" s="54">
        <f t="shared" si="260"/>
        <v>30</v>
      </c>
      <c r="JR33" s="52" t="str">
        <f t="shared" si="261"/>
        <v/>
      </c>
      <c r="JS33" s="53" t="str">
        <f t="shared" si="262"/>
        <v/>
      </c>
      <c r="JT33" s="53" t="str">
        <f t="shared" si="263"/>
        <v/>
      </c>
      <c r="JU33" s="53" t="str">
        <f t="shared" si="264"/>
        <v/>
      </c>
      <c r="JV33" s="54" t="str">
        <f t="shared" si="265"/>
        <v/>
      </c>
      <c r="JW33" s="52" t="str">
        <f t="shared" si="266"/>
        <v/>
      </c>
      <c r="JX33" s="53" t="str">
        <f t="shared" si="267"/>
        <v/>
      </c>
      <c r="JY33" s="53" t="str">
        <f t="shared" si="268"/>
        <v/>
      </c>
      <c r="JZ33" s="53" t="str">
        <f t="shared" si="269"/>
        <v/>
      </c>
      <c r="KA33" s="54" t="str">
        <f t="shared" si="270"/>
        <v/>
      </c>
      <c r="KB33" s="52" t="str">
        <f t="shared" si="271"/>
        <v/>
      </c>
      <c r="KC33" s="53" t="str">
        <f t="shared" si="272"/>
        <v/>
      </c>
      <c r="KD33" s="53" t="str">
        <f t="shared" si="273"/>
        <v/>
      </c>
      <c r="KE33" s="53" t="str">
        <f t="shared" si="274"/>
        <v/>
      </c>
      <c r="KF33" s="54" t="str">
        <f t="shared" si="275"/>
        <v/>
      </c>
      <c r="KG33" s="58">
        <f t="shared" si="276"/>
        <v>10</v>
      </c>
      <c r="KH33" s="53" t="str">
        <f t="shared" si="277"/>
        <v>5</v>
      </c>
      <c r="KI33" s="181">
        <f t="shared" si="278"/>
        <v>10</v>
      </c>
      <c r="KJ33" s="181">
        <f t="shared" si="279"/>
        <v>30</v>
      </c>
      <c r="KK33" s="127">
        <f t="shared" si="280"/>
        <v>40</v>
      </c>
      <c r="KL33" s="86"/>
      <c r="KM33" s="313">
        <f t="shared" si="281"/>
        <v>24</v>
      </c>
      <c r="KN33" s="60">
        <f t="shared" si="282"/>
        <v>296</v>
      </c>
      <c r="KO33" s="201"/>
      <c r="KP33" s="61">
        <f t="shared" si="283"/>
        <v>272</v>
      </c>
      <c r="KQ33" s="61" t="str">
        <f t="shared" si="284"/>
        <v/>
      </c>
      <c r="KR33" s="61" t="str">
        <f t="shared" si="285"/>
        <v/>
      </c>
      <c r="KS33" s="61">
        <f t="shared" si="286"/>
        <v>272</v>
      </c>
      <c r="KT33" s="61" t="str">
        <f t="shared" si="287"/>
        <v/>
      </c>
      <c r="KU33" s="61" t="str">
        <f t="shared" si="288"/>
        <v/>
      </c>
      <c r="KV33" s="61" t="str">
        <f t="shared" si="289"/>
        <v/>
      </c>
      <c r="KW33" s="62">
        <f t="shared" si="290"/>
        <v>4</v>
      </c>
      <c r="KX33" s="84"/>
      <c r="KY33" s="59">
        <f t="shared" si="291"/>
        <v>24</v>
      </c>
      <c r="KZ33" s="60">
        <f t="shared" si="292"/>
        <v>336</v>
      </c>
      <c r="LA33" s="201"/>
      <c r="LB33" s="61">
        <f t="shared" si="293"/>
        <v>312</v>
      </c>
      <c r="LC33" s="61">
        <f t="shared" si="294"/>
        <v>312</v>
      </c>
      <c r="LD33" s="61" t="str">
        <f t="shared" si="295"/>
        <v/>
      </c>
      <c r="LE33" s="61" t="str">
        <f t="shared" si="296"/>
        <v/>
      </c>
      <c r="LF33" s="148">
        <f t="shared" si="297"/>
        <v>3</v>
      </c>
      <c r="LG33" s="87"/>
      <c r="LH33" s="185">
        <f t="shared" si="298"/>
        <v>8</v>
      </c>
      <c r="LI33" s="87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</row>
    <row r="34" spans="1:382" s="1" customFormat="1" ht="15" x14ac:dyDescent="0.2">
      <c r="A34" s="35"/>
      <c r="B34" s="45">
        <v>29</v>
      </c>
      <c r="C34" s="46" t="s">
        <v>32</v>
      </c>
      <c r="D34" s="47" t="s">
        <v>21</v>
      </c>
      <c r="E34" s="50">
        <v>6179</v>
      </c>
      <c r="F34" s="160">
        <v>314</v>
      </c>
      <c r="G34" s="49" t="s">
        <v>98</v>
      </c>
      <c r="H34" s="50" t="str">
        <f t="shared" si="0"/>
        <v>Modified</v>
      </c>
      <c r="I34" s="186">
        <f t="shared" si="1"/>
        <v>297</v>
      </c>
      <c r="J34" s="178">
        <v>481</v>
      </c>
      <c r="K34" s="149" t="str">
        <f t="shared" si="299"/>
        <v/>
      </c>
      <c r="L34" s="150" t="str">
        <f t="shared" si="300"/>
        <v/>
      </c>
      <c r="M34" s="150" t="str">
        <f t="shared" si="301"/>
        <v/>
      </c>
      <c r="N34" s="150" t="str">
        <f t="shared" si="302"/>
        <v/>
      </c>
      <c r="O34" s="150" t="str">
        <f t="shared" si="303"/>
        <v/>
      </c>
      <c r="P34" s="149" t="str">
        <f t="shared" si="304"/>
        <v/>
      </c>
      <c r="Q34" s="150" t="str">
        <f t="shared" si="305"/>
        <v/>
      </c>
      <c r="R34" s="150" t="str">
        <f t="shared" si="306"/>
        <v/>
      </c>
      <c r="S34" s="150" t="str">
        <f t="shared" si="307"/>
        <v/>
      </c>
      <c r="T34" s="150" t="str">
        <f t="shared" si="308"/>
        <v/>
      </c>
      <c r="U34" s="149">
        <f t="shared" si="309"/>
        <v>481</v>
      </c>
      <c r="V34" s="150">
        <f t="shared" si="310"/>
        <v>7</v>
      </c>
      <c r="W34" s="150" t="str">
        <f t="shared" si="311"/>
        <v/>
      </c>
      <c r="X34" s="150">
        <f t="shared" si="312"/>
        <v>24</v>
      </c>
      <c r="Y34" s="150">
        <f t="shared" si="313"/>
        <v>24</v>
      </c>
      <c r="Z34" s="149" t="str">
        <f t="shared" si="314"/>
        <v/>
      </c>
      <c r="AA34" s="150" t="str">
        <f t="shared" si="315"/>
        <v/>
      </c>
      <c r="AB34" s="150" t="str">
        <f t="shared" si="316"/>
        <v/>
      </c>
      <c r="AC34" s="150" t="str">
        <f t="shared" si="317"/>
        <v/>
      </c>
      <c r="AD34" s="150" t="str">
        <f t="shared" si="318"/>
        <v/>
      </c>
      <c r="AE34" s="149" t="str">
        <f t="shared" si="319"/>
        <v/>
      </c>
      <c r="AF34" s="150" t="str">
        <f t="shared" si="320"/>
        <v/>
      </c>
      <c r="AG34" s="150" t="str">
        <f t="shared" si="321"/>
        <v/>
      </c>
      <c r="AH34" s="150" t="str">
        <f t="shared" si="322"/>
        <v/>
      </c>
      <c r="AI34" s="150" t="str">
        <f t="shared" si="323"/>
        <v/>
      </c>
      <c r="AJ34" s="149" t="str">
        <f t="shared" si="324"/>
        <v/>
      </c>
      <c r="AK34" s="150" t="str">
        <f t="shared" si="325"/>
        <v/>
      </c>
      <c r="AL34" s="150" t="str">
        <f t="shared" si="326"/>
        <v/>
      </c>
      <c r="AM34" s="150" t="str">
        <f t="shared" si="327"/>
        <v/>
      </c>
      <c r="AN34" s="307" t="str">
        <f t="shared" si="328"/>
        <v/>
      </c>
      <c r="AO34" s="56">
        <f t="shared" si="329"/>
        <v>11</v>
      </c>
      <c r="AP34" s="53" t="str">
        <f t="shared" si="33"/>
        <v>7</v>
      </c>
      <c r="AQ34" s="181">
        <f t="shared" si="34"/>
        <v>10</v>
      </c>
      <c r="AR34" s="181">
        <f t="shared" si="35"/>
        <v>24</v>
      </c>
      <c r="AS34" s="181">
        <f t="shared" si="36"/>
        <v>34</v>
      </c>
      <c r="AT34" s="130">
        <v>264</v>
      </c>
      <c r="AU34" s="55" t="str">
        <f t="shared" si="37"/>
        <v/>
      </c>
      <c r="AV34" s="53" t="str">
        <f t="shared" si="38"/>
        <v/>
      </c>
      <c r="AW34" s="53" t="str">
        <f t="shared" si="39"/>
        <v/>
      </c>
      <c r="AX34" s="53" t="str">
        <f t="shared" si="40"/>
        <v/>
      </c>
      <c r="AY34" s="54" t="str">
        <f t="shared" si="41"/>
        <v/>
      </c>
      <c r="AZ34" s="52" t="str">
        <f t="shared" si="42"/>
        <v/>
      </c>
      <c r="BA34" s="53" t="str">
        <f t="shared" si="43"/>
        <v/>
      </c>
      <c r="BB34" s="53" t="str">
        <f t="shared" si="44"/>
        <v/>
      </c>
      <c r="BC34" s="55" t="str">
        <f t="shared" si="45"/>
        <v/>
      </c>
      <c r="BD34" s="54" t="str">
        <f t="shared" si="46"/>
        <v/>
      </c>
      <c r="BE34" s="52">
        <f t="shared" si="47"/>
        <v>264</v>
      </c>
      <c r="BF34" s="53">
        <f t="shared" si="48"/>
        <v>5</v>
      </c>
      <c r="BG34" s="53" t="str">
        <f t="shared" si="49"/>
        <v/>
      </c>
      <c r="BH34" s="53">
        <f t="shared" si="50"/>
        <v>30</v>
      </c>
      <c r="BI34" s="54">
        <f t="shared" si="51"/>
        <v>30</v>
      </c>
      <c r="BJ34" s="52" t="str">
        <f t="shared" si="52"/>
        <v/>
      </c>
      <c r="BK34" s="53" t="str">
        <f t="shared" si="53"/>
        <v/>
      </c>
      <c r="BL34" s="53" t="str">
        <f t="shared" si="54"/>
        <v/>
      </c>
      <c r="BM34" s="53" t="str">
        <f t="shared" si="55"/>
        <v/>
      </c>
      <c r="BN34" s="54" t="str">
        <f t="shared" si="56"/>
        <v/>
      </c>
      <c r="BO34" s="52" t="str">
        <f t="shared" si="57"/>
        <v/>
      </c>
      <c r="BP34" s="53" t="str">
        <f t="shared" si="58"/>
        <v/>
      </c>
      <c r="BQ34" s="53" t="str">
        <f t="shared" si="59"/>
        <v/>
      </c>
      <c r="BR34" s="53" t="str">
        <f t="shared" si="60"/>
        <v/>
      </c>
      <c r="BS34" s="54" t="str">
        <f t="shared" si="61"/>
        <v/>
      </c>
      <c r="BT34" s="52" t="str">
        <f t="shared" si="62"/>
        <v/>
      </c>
      <c r="BU34" s="53" t="str">
        <f t="shared" si="63"/>
        <v/>
      </c>
      <c r="BV34" s="53" t="str">
        <f t="shared" si="64"/>
        <v/>
      </c>
      <c r="BW34" s="53" t="str">
        <f t="shared" si="65"/>
        <v/>
      </c>
      <c r="BX34" s="54" t="str">
        <f t="shared" si="66"/>
        <v/>
      </c>
      <c r="BY34" s="56">
        <f t="shared" si="67"/>
        <v>11</v>
      </c>
      <c r="BZ34" s="53" t="str">
        <f t="shared" si="68"/>
        <v>5</v>
      </c>
      <c r="CA34" s="181">
        <f t="shared" si="69"/>
        <v>10</v>
      </c>
      <c r="CB34" s="181">
        <f t="shared" si="70"/>
        <v>30</v>
      </c>
      <c r="CC34" s="181">
        <f t="shared" si="71"/>
        <v>40</v>
      </c>
      <c r="CD34" s="130">
        <v>294</v>
      </c>
      <c r="CE34" s="55" t="str">
        <f t="shared" si="72"/>
        <v/>
      </c>
      <c r="CF34" s="53" t="str">
        <f t="shared" si="73"/>
        <v/>
      </c>
      <c r="CG34" s="53" t="str">
        <f t="shared" si="74"/>
        <v/>
      </c>
      <c r="CH34" s="53" t="str">
        <f t="shared" si="75"/>
        <v/>
      </c>
      <c r="CI34" s="54" t="str">
        <f t="shared" si="76"/>
        <v/>
      </c>
      <c r="CJ34" s="52" t="str">
        <f t="shared" si="77"/>
        <v/>
      </c>
      <c r="CK34" s="53" t="str">
        <f t="shared" si="78"/>
        <v/>
      </c>
      <c r="CL34" s="53" t="str">
        <f t="shared" si="79"/>
        <v/>
      </c>
      <c r="CM34" s="55" t="str">
        <f t="shared" si="80"/>
        <v/>
      </c>
      <c r="CN34" s="54" t="str">
        <f t="shared" si="81"/>
        <v/>
      </c>
      <c r="CO34" s="52">
        <f t="shared" si="82"/>
        <v>294</v>
      </c>
      <c r="CP34" s="53">
        <f t="shared" si="83"/>
        <v>5</v>
      </c>
      <c r="CQ34" s="53" t="str">
        <f>IF(IF(CP34&lt;&gt;"",IF(MAX(COUNTIF($CP34:$CP$90,$CP$6:$CP$90))&gt;1,"x",""),"")&lt;&gt;"",CP34+1,"")</f>
        <v/>
      </c>
      <c r="CR34" s="53">
        <f t="shared" si="84"/>
        <v>30</v>
      </c>
      <c r="CS34" s="54">
        <f t="shared" si="85"/>
        <v>30</v>
      </c>
      <c r="CT34" s="52" t="str">
        <f t="shared" si="86"/>
        <v/>
      </c>
      <c r="CU34" s="53" t="str">
        <f t="shared" si="87"/>
        <v/>
      </c>
      <c r="CV34" s="53" t="str">
        <f t="shared" si="88"/>
        <v/>
      </c>
      <c r="CW34" s="53" t="str">
        <f t="shared" si="89"/>
        <v/>
      </c>
      <c r="CX34" s="54" t="str">
        <f t="shared" si="90"/>
        <v/>
      </c>
      <c r="CY34" s="52" t="str">
        <f t="shared" si="91"/>
        <v/>
      </c>
      <c r="CZ34" s="53" t="str">
        <f t="shared" si="92"/>
        <v/>
      </c>
      <c r="DA34" s="53" t="str">
        <f t="shared" si="93"/>
        <v/>
      </c>
      <c r="DB34" s="53" t="str">
        <f t="shared" si="94"/>
        <v/>
      </c>
      <c r="DC34" s="54" t="str">
        <f t="shared" si="95"/>
        <v/>
      </c>
      <c r="DD34" s="52" t="str">
        <f t="shared" si="96"/>
        <v/>
      </c>
      <c r="DE34" s="53" t="str">
        <f t="shared" si="97"/>
        <v/>
      </c>
      <c r="DF34" s="53" t="str">
        <f t="shared" si="98"/>
        <v/>
      </c>
      <c r="DG34" s="53" t="str">
        <f t="shared" si="99"/>
        <v/>
      </c>
      <c r="DH34" s="54" t="str">
        <f t="shared" si="100"/>
        <v/>
      </c>
      <c r="DI34" s="56">
        <f t="shared" si="101"/>
        <v>11</v>
      </c>
      <c r="DJ34" s="53" t="str">
        <f t="shared" si="102"/>
        <v>5</v>
      </c>
      <c r="DK34" s="53">
        <f t="shared" si="103"/>
        <v>10</v>
      </c>
      <c r="DL34" s="328">
        <f t="shared" si="104"/>
        <v>30</v>
      </c>
      <c r="DM34" s="181">
        <f t="shared" si="105"/>
        <v>40</v>
      </c>
      <c r="DN34" s="130">
        <v>453</v>
      </c>
      <c r="DO34" s="53" t="str">
        <f t="shared" si="106"/>
        <v/>
      </c>
      <c r="DP34" s="53" t="str">
        <f t="shared" si="107"/>
        <v/>
      </c>
      <c r="DQ34" s="53" t="str">
        <f t="shared" si="108"/>
        <v/>
      </c>
      <c r="DR34" s="53" t="str">
        <f t="shared" si="109"/>
        <v/>
      </c>
      <c r="DS34" s="54" t="str">
        <f t="shared" si="110"/>
        <v/>
      </c>
      <c r="DT34" s="52" t="str">
        <f t="shared" si="111"/>
        <v/>
      </c>
      <c r="DU34" s="53" t="str">
        <f t="shared" si="112"/>
        <v/>
      </c>
      <c r="DV34" s="53" t="str">
        <f t="shared" si="113"/>
        <v/>
      </c>
      <c r="DW34" s="55" t="str">
        <f t="shared" si="114"/>
        <v/>
      </c>
      <c r="DX34" s="54" t="str">
        <f t="shared" si="115"/>
        <v/>
      </c>
      <c r="DY34" s="52">
        <f t="shared" si="116"/>
        <v>453</v>
      </c>
      <c r="DZ34" s="53">
        <f t="shared" si="117"/>
        <v>6</v>
      </c>
      <c r="EA34" s="53" t="str">
        <f t="shared" si="118"/>
        <v/>
      </c>
      <c r="EB34" s="53">
        <f t="shared" si="119"/>
        <v>27</v>
      </c>
      <c r="EC34" s="54">
        <f t="shared" si="120"/>
        <v>27</v>
      </c>
      <c r="ED34" s="52" t="str">
        <f t="shared" si="121"/>
        <v/>
      </c>
      <c r="EE34" s="53" t="str">
        <f t="shared" si="122"/>
        <v/>
      </c>
      <c r="EF34" s="53" t="str">
        <f t="shared" si="123"/>
        <v/>
      </c>
      <c r="EG34" s="53" t="str">
        <f t="shared" si="124"/>
        <v/>
      </c>
      <c r="EH34" s="54" t="str">
        <f t="shared" si="125"/>
        <v/>
      </c>
      <c r="EI34" s="52" t="str">
        <f t="shared" si="126"/>
        <v/>
      </c>
      <c r="EJ34" s="53" t="str">
        <f t="shared" si="127"/>
        <v/>
      </c>
      <c r="EK34" s="53" t="str">
        <f t="shared" si="128"/>
        <v/>
      </c>
      <c r="EL34" s="53" t="str">
        <f t="shared" si="129"/>
        <v/>
      </c>
      <c r="EM34" s="54" t="str">
        <f t="shared" si="130"/>
        <v/>
      </c>
      <c r="EN34" s="52" t="str">
        <f t="shared" si="131"/>
        <v/>
      </c>
      <c r="EO34" s="53" t="str">
        <f t="shared" si="132"/>
        <v/>
      </c>
      <c r="EP34" s="53" t="str">
        <f t="shared" si="133"/>
        <v/>
      </c>
      <c r="EQ34" s="53" t="str">
        <f t="shared" si="134"/>
        <v/>
      </c>
      <c r="ER34" s="54" t="str">
        <f t="shared" si="135"/>
        <v/>
      </c>
      <c r="ES34" s="58">
        <f t="shared" si="136"/>
        <v>13</v>
      </c>
      <c r="ET34" s="53" t="str">
        <f t="shared" si="137"/>
        <v>6</v>
      </c>
      <c r="EU34" s="181">
        <f t="shared" si="138"/>
        <v>10</v>
      </c>
      <c r="EV34" s="181">
        <f t="shared" si="139"/>
        <v>27</v>
      </c>
      <c r="EW34" s="181">
        <f t="shared" si="140"/>
        <v>37</v>
      </c>
      <c r="EX34" s="130">
        <v>204</v>
      </c>
      <c r="EY34" s="53" t="str">
        <f t="shared" si="141"/>
        <v/>
      </c>
      <c r="EZ34" s="53" t="str">
        <f t="shared" si="142"/>
        <v/>
      </c>
      <c r="FA34" s="53" t="str">
        <f t="shared" si="143"/>
        <v/>
      </c>
      <c r="FB34" s="53" t="str">
        <f t="shared" si="144"/>
        <v/>
      </c>
      <c r="FC34" s="57" t="str">
        <f t="shared" si="145"/>
        <v/>
      </c>
      <c r="FD34" s="52" t="str">
        <f t="shared" si="146"/>
        <v/>
      </c>
      <c r="FE34" s="53" t="str">
        <f t="shared" si="147"/>
        <v/>
      </c>
      <c r="FF34" s="53" t="str">
        <f t="shared" si="148"/>
        <v/>
      </c>
      <c r="FG34" s="55" t="str">
        <f t="shared" si="149"/>
        <v/>
      </c>
      <c r="FH34" s="57" t="str">
        <f t="shared" si="150"/>
        <v/>
      </c>
      <c r="FI34" s="52">
        <f t="shared" si="151"/>
        <v>204</v>
      </c>
      <c r="FJ34" s="53">
        <f t="shared" si="152"/>
        <v>6</v>
      </c>
      <c r="FK34" s="53" t="str">
        <f t="shared" si="153"/>
        <v/>
      </c>
      <c r="FL34" s="53">
        <f t="shared" si="154"/>
        <v>27</v>
      </c>
      <c r="FM34" s="57">
        <f t="shared" si="155"/>
        <v>27</v>
      </c>
      <c r="FN34" s="52" t="str">
        <f t="shared" si="156"/>
        <v/>
      </c>
      <c r="FO34" s="53" t="str">
        <f t="shared" si="157"/>
        <v/>
      </c>
      <c r="FP34" s="53" t="str">
        <f t="shared" si="158"/>
        <v/>
      </c>
      <c r="FQ34" s="53" t="str">
        <f t="shared" si="159"/>
        <v/>
      </c>
      <c r="FR34" s="57" t="str">
        <f t="shared" si="160"/>
        <v/>
      </c>
      <c r="FS34" s="52" t="str">
        <f t="shared" si="161"/>
        <v/>
      </c>
      <c r="FT34" s="53" t="str">
        <f t="shared" si="162"/>
        <v/>
      </c>
      <c r="FU34" s="53" t="str">
        <f t="shared" si="163"/>
        <v/>
      </c>
      <c r="FV34" s="53" t="str">
        <f t="shared" si="164"/>
        <v/>
      </c>
      <c r="FW34" s="57" t="str">
        <f t="shared" si="165"/>
        <v/>
      </c>
      <c r="FX34" s="52" t="str">
        <f t="shared" si="166"/>
        <v/>
      </c>
      <c r="FY34" s="53" t="str">
        <f t="shared" si="167"/>
        <v/>
      </c>
      <c r="FZ34" s="53" t="str">
        <f t="shared" si="168"/>
        <v/>
      </c>
      <c r="GA34" s="53" t="str">
        <f t="shared" si="169"/>
        <v/>
      </c>
      <c r="GB34" s="57" t="str">
        <f t="shared" si="170"/>
        <v/>
      </c>
      <c r="GC34" s="58">
        <f t="shared" si="171"/>
        <v>12</v>
      </c>
      <c r="GD34" s="53" t="str">
        <f t="shared" si="172"/>
        <v>6</v>
      </c>
      <c r="GE34" s="181">
        <f t="shared" si="173"/>
        <v>10</v>
      </c>
      <c r="GF34" s="181">
        <f t="shared" si="174"/>
        <v>27</v>
      </c>
      <c r="GG34" s="181">
        <f t="shared" si="175"/>
        <v>37</v>
      </c>
      <c r="GH34" s="130">
        <v>272</v>
      </c>
      <c r="GI34" s="53" t="str">
        <f t="shared" si="176"/>
        <v/>
      </c>
      <c r="GJ34" s="53" t="str">
        <f t="shared" si="177"/>
        <v/>
      </c>
      <c r="GK34" s="53" t="str">
        <f t="shared" si="178"/>
        <v/>
      </c>
      <c r="GL34" s="53" t="str">
        <f t="shared" si="179"/>
        <v/>
      </c>
      <c r="GM34" s="54" t="str">
        <f t="shared" si="180"/>
        <v/>
      </c>
      <c r="GN34" s="52" t="str">
        <f t="shared" si="181"/>
        <v/>
      </c>
      <c r="GO34" s="53" t="str">
        <f t="shared" si="182"/>
        <v/>
      </c>
      <c r="GP34" s="53" t="str">
        <f t="shared" si="183"/>
        <v/>
      </c>
      <c r="GQ34" s="55" t="str">
        <f t="shared" si="184"/>
        <v/>
      </c>
      <c r="GR34" s="54" t="str">
        <f t="shared" si="185"/>
        <v/>
      </c>
      <c r="GS34" s="52">
        <f t="shared" si="186"/>
        <v>272</v>
      </c>
      <c r="GT34" s="53">
        <f t="shared" si="187"/>
        <v>2</v>
      </c>
      <c r="GU34" s="53" t="str">
        <f t="shared" si="188"/>
        <v/>
      </c>
      <c r="GV34" s="53">
        <f t="shared" si="189"/>
        <v>43</v>
      </c>
      <c r="GW34" s="54">
        <f t="shared" si="190"/>
        <v>43</v>
      </c>
      <c r="GX34" s="52" t="str">
        <f t="shared" si="191"/>
        <v/>
      </c>
      <c r="GY34" s="53" t="str">
        <f t="shared" si="192"/>
        <v/>
      </c>
      <c r="GZ34" s="53" t="str">
        <f t="shared" si="193"/>
        <v/>
      </c>
      <c r="HA34" s="53" t="str">
        <f t="shared" si="194"/>
        <v/>
      </c>
      <c r="HB34" s="54" t="str">
        <f t="shared" si="195"/>
        <v/>
      </c>
      <c r="HC34" s="52" t="str">
        <f t="shared" si="196"/>
        <v/>
      </c>
      <c r="HD34" s="53" t="str">
        <f t="shared" si="197"/>
        <v/>
      </c>
      <c r="HE34" s="53" t="str">
        <f t="shared" si="198"/>
        <v/>
      </c>
      <c r="HF34" s="53" t="str">
        <f t="shared" si="199"/>
        <v/>
      </c>
      <c r="HG34" s="54" t="str">
        <f t="shared" si="200"/>
        <v/>
      </c>
      <c r="HH34" s="52" t="str">
        <f t="shared" si="201"/>
        <v/>
      </c>
      <c r="HI34" s="53" t="str">
        <f t="shared" si="202"/>
        <v/>
      </c>
      <c r="HJ34" s="53" t="str">
        <f t="shared" si="203"/>
        <v/>
      </c>
      <c r="HK34" s="53" t="str">
        <f t="shared" si="204"/>
        <v/>
      </c>
      <c r="HL34" s="54" t="str">
        <f t="shared" si="205"/>
        <v/>
      </c>
      <c r="HM34" s="58">
        <f t="shared" si="206"/>
        <v>9</v>
      </c>
      <c r="HN34" s="53" t="str">
        <f t="shared" si="207"/>
        <v>2</v>
      </c>
      <c r="HO34" s="181">
        <f t="shared" si="208"/>
        <v>10</v>
      </c>
      <c r="HP34" s="181">
        <f t="shared" si="209"/>
        <v>43</v>
      </c>
      <c r="HQ34" s="181">
        <f t="shared" si="210"/>
        <v>53</v>
      </c>
      <c r="HR34" s="130">
        <v>392</v>
      </c>
      <c r="HS34" s="53" t="str">
        <f t="shared" si="211"/>
        <v/>
      </c>
      <c r="HT34" s="53" t="str">
        <f t="shared" si="212"/>
        <v/>
      </c>
      <c r="HU34" s="53" t="str">
        <f t="shared" si="213"/>
        <v/>
      </c>
      <c r="HV34" s="53" t="str">
        <f t="shared" si="331"/>
        <v/>
      </c>
      <c r="HW34" s="54" t="str">
        <f t="shared" si="332"/>
        <v/>
      </c>
      <c r="HX34" s="52" t="str">
        <f t="shared" si="216"/>
        <v/>
      </c>
      <c r="HY34" s="53" t="str">
        <f t="shared" si="217"/>
        <v/>
      </c>
      <c r="HZ34" s="53" t="str">
        <f t="shared" si="218"/>
        <v/>
      </c>
      <c r="IA34" s="55" t="str">
        <f t="shared" si="333"/>
        <v/>
      </c>
      <c r="IB34" s="54" t="str">
        <f t="shared" si="334"/>
        <v/>
      </c>
      <c r="IC34" s="52">
        <f t="shared" si="221"/>
        <v>392</v>
      </c>
      <c r="ID34" s="53">
        <f t="shared" si="222"/>
        <v>3</v>
      </c>
      <c r="IE34" s="53" t="str">
        <f t="shared" si="223"/>
        <v/>
      </c>
      <c r="IF34" s="53">
        <f t="shared" si="224"/>
        <v>36</v>
      </c>
      <c r="IG34" s="54">
        <f t="shared" si="225"/>
        <v>36</v>
      </c>
      <c r="IH34" s="52" t="str">
        <f t="shared" si="226"/>
        <v/>
      </c>
      <c r="II34" s="53" t="str">
        <f t="shared" si="227"/>
        <v/>
      </c>
      <c r="IJ34" s="53" t="str">
        <f t="shared" si="228"/>
        <v/>
      </c>
      <c r="IK34" s="53" t="str">
        <f t="shared" si="335"/>
        <v/>
      </c>
      <c r="IL34" s="54" t="str">
        <f t="shared" si="336"/>
        <v/>
      </c>
      <c r="IM34" s="52" t="str">
        <f t="shared" si="231"/>
        <v/>
      </c>
      <c r="IN34" s="53" t="str">
        <f t="shared" si="232"/>
        <v/>
      </c>
      <c r="IO34" s="53" t="str">
        <f t="shared" si="233"/>
        <v/>
      </c>
      <c r="IP34" s="53" t="str">
        <f t="shared" si="337"/>
        <v/>
      </c>
      <c r="IQ34" s="54" t="str">
        <f t="shared" si="338"/>
        <v/>
      </c>
      <c r="IR34" s="52" t="str">
        <f t="shared" si="236"/>
        <v/>
      </c>
      <c r="IS34" s="53" t="str">
        <f t="shared" si="237"/>
        <v/>
      </c>
      <c r="IT34" s="53" t="str">
        <f t="shared" si="238"/>
        <v/>
      </c>
      <c r="IU34" s="53" t="str">
        <f t="shared" si="339"/>
        <v/>
      </c>
      <c r="IV34" s="54" t="str">
        <f t="shared" si="340"/>
        <v/>
      </c>
      <c r="IW34" s="58">
        <f t="shared" si="241"/>
        <v>13</v>
      </c>
      <c r="IX34" s="53" t="str">
        <f t="shared" si="242"/>
        <v>3</v>
      </c>
      <c r="IY34" s="181">
        <f t="shared" si="243"/>
        <v>10</v>
      </c>
      <c r="IZ34" s="181">
        <f t="shared" si="244"/>
        <v>36</v>
      </c>
      <c r="JA34" s="181">
        <f t="shared" si="245"/>
        <v>46</v>
      </c>
      <c r="JB34" s="130">
        <v>72</v>
      </c>
      <c r="JC34" s="53" t="str">
        <f t="shared" si="246"/>
        <v/>
      </c>
      <c r="JD34" s="53" t="str">
        <f t="shared" si="247"/>
        <v/>
      </c>
      <c r="JE34" s="53" t="str">
        <f t="shared" si="248"/>
        <v/>
      </c>
      <c r="JF34" s="53" t="str">
        <f t="shared" si="249"/>
        <v/>
      </c>
      <c r="JG34" s="54" t="str">
        <f t="shared" si="250"/>
        <v/>
      </c>
      <c r="JH34" s="52" t="str">
        <f t="shared" si="251"/>
        <v/>
      </c>
      <c r="JI34" s="53" t="str">
        <f t="shared" si="252"/>
        <v/>
      </c>
      <c r="JJ34" s="53" t="str">
        <f t="shared" si="253"/>
        <v/>
      </c>
      <c r="JK34" s="55" t="str">
        <f t="shared" si="254"/>
        <v/>
      </c>
      <c r="JL34" s="54" t="str">
        <f t="shared" si="255"/>
        <v/>
      </c>
      <c r="JM34" s="52">
        <f t="shared" si="256"/>
        <v>72</v>
      </c>
      <c r="JN34" s="53">
        <f t="shared" si="257"/>
        <v>8</v>
      </c>
      <c r="JO34" s="53" t="str">
        <f t="shared" si="258"/>
        <v/>
      </c>
      <c r="JP34" s="53">
        <f t="shared" si="259"/>
        <v>0</v>
      </c>
      <c r="JQ34" s="54">
        <f t="shared" si="260"/>
        <v>0</v>
      </c>
      <c r="JR34" s="52" t="str">
        <f t="shared" si="261"/>
        <v/>
      </c>
      <c r="JS34" s="53" t="str">
        <f t="shared" si="262"/>
        <v/>
      </c>
      <c r="JT34" s="53" t="str">
        <f t="shared" si="263"/>
        <v/>
      </c>
      <c r="JU34" s="53" t="str">
        <f t="shared" si="264"/>
        <v/>
      </c>
      <c r="JV34" s="54" t="str">
        <f t="shared" si="265"/>
        <v/>
      </c>
      <c r="JW34" s="52" t="str">
        <f t="shared" si="266"/>
        <v/>
      </c>
      <c r="JX34" s="53" t="str">
        <f t="shared" si="267"/>
        <v/>
      </c>
      <c r="JY34" s="53" t="str">
        <f t="shared" si="268"/>
        <v/>
      </c>
      <c r="JZ34" s="53" t="str">
        <f t="shared" si="269"/>
        <v/>
      </c>
      <c r="KA34" s="54" t="str">
        <f t="shared" si="270"/>
        <v/>
      </c>
      <c r="KB34" s="52" t="str">
        <f t="shared" si="271"/>
        <v/>
      </c>
      <c r="KC34" s="53" t="str">
        <f t="shared" si="272"/>
        <v/>
      </c>
      <c r="KD34" s="53" t="str">
        <f t="shared" si="273"/>
        <v/>
      </c>
      <c r="KE34" s="53" t="str">
        <f t="shared" si="274"/>
        <v/>
      </c>
      <c r="KF34" s="54" t="str">
        <f t="shared" si="275"/>
        <v/>
      </c>
      <c r="KG34" s="58">
        <f t="shared" si="276"/>
        <v>10</v>
      </c>
      <c r="KH34" s="53" t="str">
        <f t="shared" si="277"/>
        <v>8</v>
      </c>
      <c r="KI34" s="181">
        <f t="shared" si="278"/>
        <v>10</v>
      </c>
      <c r="KJ34" s="181">
        <f t="shared" si="279"/>
        <v>0</v>
      </c>
      <c r="KK34" s="127">
        <f t="shared" si="280"/>
        <v>10</v>
      </c>
      <c r="KL34" s="86"/>
      <c r="KM34" s="313">
        <f t="shared" si="281"/>
        <v>24</v>
      </c>
      <c r="KN34" s="60">
        <f t="shared" si="282"/>
        <v>287</v>
      </c>
      <c r="KO34" s="201"/>
      <c r="KP34" s="61">
        <f t="shared" si="283"/>
        <v>263</v>
      </c>
      <c r="KQ34" s="61" t="str">
        <f t="shared" si="284"/>
        <v/>
      </c>
      <c r="KR34" s="61" t="str">
        <f t="shared" si="285"/>
        <v/>
      </c>
      <c r="KS34" s="61">
        <f t="shared" si="286"/>
        <v>263</v>
      </c>
      <c r="KT34" s="61" t="str">
        <f t="shared" si="287"/>
        <v/>
      </c>
      <c r="KU34" s="61" t="str">
        <f t="shared" si="288"/>
        <v/>
      </c>
      <c r="KV34" s="61" t="str">
        <f t="shared" si="289"/>
        <v/>
      </c>
      <c r="KW34" s="62">
        <f t="shared" si="290"/>
        <v>5</v>
      </c>
      <c r="KX34" s="84"/>
      <c r="KY34" s="59">
        <f t="shared" si="291"/>
        <v>0</v>
      </c>
      <c r="KZ34" s="60">
        <f t="shared" si="292"/>
        <v>297</v>
      </c>
      <c r="LA34" s="201"/>
      <c r="LB34" s="61">
        <f t="shared" si="293"/>
        <v>297</v>
      </c>
      <c r="LC34" s="61">
        <f t="shared" si="294"/>
        <v>297</v>
      </c>
      <c r="LD34" s="61" t="str">
        <f t="shared" si="295"/>
        <v/>
      </c>
      <c r="LE34" s="61" t="str">
        <f t="shared" si="296"/>
        <v/>
      </c>
      <c r="LF34" s="148">
        <f t="shared" si="297"/>
        <v>4</v>
      </c>
      <c r="LG34" s="87"/>
      <c r="LH34" s="185">
        <f t="shared" si="298"/>
        <v>8</v>
      </c>
      <c r="LI34" s="87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</row>
    <row r="35" spans="1:382" s="1" customFormat="1" ht="15" x14ac:dyDescent="0.2">
      <c r="A35" s="35"/>
      <c r="B35" s="45">
        <v>30</v>
      </c>
      <c r="C35" s="46" t="s">
        <v>26</v>
      </c>
      <c r="D35" s="47" t="s">
        <v>14</v>
      </c>
      <c r="E35" s="50">
        <v>4580</v>
      </c>
      <c r="F35" s="160">
        <v>303</v>
      </c>
      <c r="G35" s="49" t="s">
        <v>98</v>
      </c>
      <c r="H35" s="50" t="str">
        <f t="shared" si="0"/>
        <v>Modified</v>
      </c>
      <c r="I35" s="186">
        <f t="shared" si="1"/>
        <v>293</v>
      </c>
      <c r="J35" s="179">
        <v>571</v>
      </c>
      <c r="K35" s="149" t="str">
        <f t="shared" si="299"/>
        <v/>
      </c>
      <c r="L35" s="150" t="str">
        <f t="shared" si="300"/>
        <v/>
      </c>
      <c r="M35" s="150" t="str">
        <f t="shared" si="301"/>
        <v/>
      </c>
      <c r="N35" s="150" t="str">
        <f t="shared" si="302"/>
        <v/>
      </c>
      <c r="O35" s="150" t="str">
        <f t="shared" si="303"/>
        <v/>
      </c>
      <c r="P35" s="149" t="str">
        <f t="shared" si="304"/>
        <v/>
      </c>
      <c r="Q35" s="150" t="str">
        <f t="shared" si="305"/>
        <v/>
      </c>
      <c r="R35" s="150" t="str">
        <f t="shared" si="306"/>
        <v/>
      </c>
      <c r="S35" s="150" t="str">
        <f t="shared" si="307"/>
        <v/>
      </c>
      <c r="T35" s="150" t="str">
        <f t="shared" si="308"/>
        <v/>
      </c>
      <c r="U35" s="149">
        <f t="shared" si="309"/>
        <v>571</v>
      </c>
      <c r="V35" s="150">
        <f t="shared" si="310"/>
        <v>1</v>
      </c>
      <c r="W35" s="150" t="str">
        <f t="shared" si="311"/>
        <v/>
      </c>
      <c r="X35" s="150">
        <f t="shared" si="312"/>
        <v>50</v>
      </c>
      <c r="Y35" s="150">
        <f t="shared" si="313"/>
        <v>50</v>
      </c>
      <c r="Z35" s="149" t="str">
        <f t="shared" si="314"/>
        <v/>
      </c>
      <c r="AA35" s="150" t="str">
        <f t="shared" si="315"/>
        <v/>
      </c>
      <c r="AB35" s="150" t="str">
        <f t="shared" si="316"/>
        <v/>
      </c>
      <c r="AC35" s="150" t="str">
        <f t="shared" si="317"/>
        <v/>
      </c>
      <c r="AD35" s="150" t="str">
        <f t="shared" si="318"/>
        <v/>
      </c>
      <c r="AE35" s="149" t="str">
        <f t="shared" si="319"/>
        <v/>
      </c>
      <c r="AF35" s="150" t="str">
        <f t="shared" si="320"/>
        <v/>
      </c>
      <c r="AG35" s="150" t="str">
        <f t="shared" si="321"/>
        <v/>
      </c>
      <c r="AH35" s="150" t="str">
        <f t="shared" si="322"/>
        <v/>
      </c>
      <c r="AI35" s="150" t="str">
        <f t="shared" si="323"/>
        <v/>
      </c>
      <c r="AJ35" s="149" t="str">
        <f t="shared" si="324"/>
        <v/>
      </c>
      <c r="AK35" s="150" t="str">
        <f t="shared" si="325"/>
        <v/>
      </c>
      <c r="AL35" s="150" t="str">
        <f t="shared" si="326"/>
        <v/>
      </c>
      <c r="AM35" s="150" t="str">
        <f t="shared" si="327"/>
        <v/>
      </c>
      <c r="AN35" s="307" t="str">
        <f t="shared" si="328"/>
        <v/>
      </c>
      <c r="AO35" s="56">
        <f t="shared" si="329"/>
        <v>11</v>
      </c>
      <c r="AP35" s="53" t="str">
        <f t="shared" si="33"/>
        <v>1</v>
      </c>
      <c r="AQ35" s="181">
        <f t="shared" si="34"/>
        <v>10</v>
      </c>
      <c r="AR35" s="181">
        <f t="shared" si="35"/>
        <v>50</v>
      </c>
      <c r="AS35" s="181">
        <f t="shared" si="36"/>
        <v>60</v>
      </c>
      <c r="AT35" s="130">
        <v>283</v>
      </c>
      <c r="AU35" s="55" t="str">
        <f t="shared" si="37"/>
        <v/>
      </c>
      <c r="AV35" s="53" t="str">
        <f t="shared" si="38"/>
        <v/>
      </c>
      <c r="AW35" s="53" t="str">
        <f t="shared" si="39"/>
        <v/>
      </c>
      <c r="AX35" s="53" t="str">
        <f t="shared" si="40"/>
        <v/>
      </c>
      <c r="AY35" s="54" t="str">
        <f t="shared" si="41"/>
        <v/>
      </c>
      <c r="AZ35" s="52" t="str">
        <f t="shared" si="42"/>
        <v/>
      </c>
      <c r="BA35" s="53" t="str">
        <f t="shared" si="43"/>
        <v/>
      </c>
      <c r="BB35" s="53" t="str">
        <f t="shared" si="44"/>
        <v/>
      </c>
      <c r="BC35" s="55" t="str">
        <f t="shared" si="45"/>
        <v/>
      </c>
      <c r="BD35" s="54" t="str">
        <f t="shared" si="46"/>
        <v/>
      </c>
      <c r="BE35" s="52">
        <f t="shared" si="47"/>
        <v>283</v>
      </c>
      <c r="BF35" s="53">
        <f t="shared" si="48"/>
        <v>4</v>
      </c>
      <c r="BG35" s="53" t="str">
        <f t="shared" si="49"/>
        <v/>
      </c>
      <c r="BH35" s="53">
        <f t="shared" si="50"/>
        <v>33</v>
      </c>
      <c r="BI35" s="54">
        <f t="shared" si="51"/>
        <v>33</v>
      </c>
      <c r="BJ35" s="52" t="str">
        <f t="shared" si="52"/>
        <v/>
      </c>
      <c r="BK35" s="53" t="str">
        <f t="shared" si="53"/>
        <v/>
      </c>
      <c r="BL35" s="53" t="str">
        <f t="shared" si="54"/>
        <v/>
      </c>
      <c r="BM35" s="53" t="str">
        <f t="shared" si="55"/>
        <v/>
      </c>
      <c r="BN35" s="54" t="str">
        <f t="shared" si="56"/>
        <v/>
      </c>
      <c r="BO35" s="52" t="str">
        <f t="shared" si="57"/>
        <v/>
      </c>
      <c r="BP35" s="53" t="str">
        <f t="shared" si="58"/>
        <v/>
      </c>
      <c r="BQ35" s="53" t="str">
        <f t="shared" si="59"/>
        <v/>
      </c>
      <c r="BR35" s="53" t="str">
        <f t="shared" si="60"/>
        <v/>
      </c>
      <c r="BS35" s="54" t="str">
        <f t="shared" si="61"/>
        <v/>
      </c>
      <c r="BT35" s="52" t="str">
        <f t="shared" si="62"/>
        <v/>
      </c>
      <c r="BU35" s="53" t="str">
        <f t="shared" si="63"/>
        <v/>
      </c>
      <c r="BV35" s="53" t="str">
        <f t="shared" si="64"/>
        <v/>
      </c>
      <c r="BW35" s="53" t="str">
        <f t="shared" si="65"/>
        <v/>
      </c>
      <c r="BX35" s="54" t="str">
        <f t="shared" si="66"/>
        <v/>
      </c>
      <c r="BY35" s="56">
        <f t="shared" si="67"/>
        <v>11</v>
      </c>
      <c r="BZ35" s="53" t="str">
        <f t="shared" si="68"/>
        <v>4</v>
      </c>
      <c r="CA35" s="181">
        <f t="shared" si="69"/>
        <v>10</v>
      </c>
      <c r="CB35" s="181">
        <f t="shared" si="70"/>
        <v>33</v>
      </c>
      <c r="CC35" s="181">
        <f t="shared" si="71"/>
        <v>43</v>
      </c>
      <c r="CD35" s="130">
        <v>345</v>
      </c>
      <c r="CE35" s="55" t="str">
        <f t="shared" si="72"/>
        <v/>
      </c>
      <c r="CF35" s="53" t="str">
        <f t="shared" si="73"/>
        <v/>
      </c>
      <c r="CG35" s="53" t="str">
        <f t="shared" si="74"/>
        <v/>
      </c>
      <c r="CH35" s="53" t="str">
        <f t="shared" si="75"/>
        <v/>
      </c>
      <c r="CI35" s="54" t="str">
        <f t="shared" si="76"/>
        <v/>
      </c>
      <c r="CJ35" s="52" t="str">
        <f t="shared" si="77"/>
        <v/>
      </c>
      <c r="CK35" s="53" t="str">
        <f t="shared" si="78"/>
        <v/>
      </c>
      <c r="CL35" s="53" t="str">
        <f t="shared" si="79"/>
        <v/>
      </c>
      <c r="CM35" s="55" t="str">
        <f t="shared" si="80"/>
        <v/>
      </c>
      <c r="CN35" s="54" t="str">
        <f t="shared" si="81"/>
        <v/>
      </c>
      <c r="CO35" s="52">
        <f t="shared" si="82"/>
        <v>345</v>
      </c>
      <c r="CP35" s="53">
        <f t="shared" si="83"/>
        <v>4</v>
      </c>
      <c r="CQ35" s="53" t="str">
        <f>IF(IF(CP35&lt;&gt;"",IF(MAX(COUNTIF($CP35:$CP$90,$CP$6:$CP$90))&gt;1,"x",""),"")&lt;&gt;"",CP35+1,"")</f>
        <v/>
      </c>
      <c r="CR35" s="53">
        <f t="shared" si="84"/>
        <v>33</v>
      </c>
      <c r="CS35" s="54">
        <f t="shared" si="85"/>
        <v>33</v>
      </c>
      <c r="CT35" s="52" t="str">
        <f t="shared" si="86"/>
        <v/>
      </c>
      <c r="CU35" s="53" t="str">
        <f t="shared" si="87"/>
        <v/>
      </c>
      <c r="CV35" s="53" t="str">
        <f t="shared" si="88"/>
        <v/>
      </c>
      <c r="CW35" s="53" t="str">
        <f t="shared" si="89"/>
        <v/>
      </c>
      <c r="CX35" s="54" t="str">
        <f t="shared" si="90"/>
        <v/>
      </c>
      <c r="CY35" s="52" t="str">
        <f t="shared" si="91"/>
        <v/>
      </c>
      <c r="CZ35" s="53" t="str">
        <f t="shared" si="92"/>
        <v/>
      </c>
      <c r="DA35" s="53" t="str">
        <f t="shared" si="93"/>
        <v/>
      </c>
      <c r="DB35" s="53" t="str">
        <f t="shared" si="94"/>
        <v/>
      </c>
      <c r="DC35" s="54" t="str">
        <f t="shared" si="95"/>
        <v/>
      </c>
      <c r="DD35" s="52" t="str">
        <f t="shared" si="96"/>
        <v/>
      </c>
      <c r="DE35" s="53" t="str">
        <f t="shared" si="97"/>
        <v/>
      </c>
      <c r="DF35" s="53" t="str">
        <f t="shared" si="98"/>
        <v/>
      </c>
      <c r="DG35" s="53" t="str">
        <f t="shared" si="99"/>
        <v/>
      </c>
      <c r="DH35" s="54" t="str">
        <f t="shared" si="100"/>
        <v/>
      </c>
      <c r="DI35" s="56">
        <f t="shared" si="101"/>
        <v>11</v>
      </c>
      <c r="DJ35" s="53" t="str">
        <f t="shared" si="102"/>
        <v>4</v>
      </c>
      <c r="DK35" s="53">
        <f t="shared" si="103"/>
        <v>10</v>
      </c>
      <c r="DL35" s="328">
        <f t="shared" si="104"/>
        <v>33</v>
      </c>
      <c r="DM35" s="181">
        <f t="shared" si="105"/>
        <v>43</v>
      </c>
      <c r="DN35" s="130">
        <v>533</v>
      </c>
      <c r="DO35" s="53" t="str">
        <f t="shared" si="106"/>
        <v/>
      </c>
      <c r="DP35" s="53" t="str">
        <f t="shared" si="107"/>
        <v/>
      </c>
      <c r="DQ35" s="53" t="str">
        <f t="shared" si="108"/>
        <v/>
      </c>
      <c r="DR35" s="53" t="str">
        <f t="shared" si="109"/>
        <v/>
      </c>
      <c r="DS35" s="54" t="str">
        <f t="shared" si="110"/>
        <v/>
      </c>
      <c r="DT35" s="52" t="str">
        <f t="shared" si="111"/>
        <v/>
      </c>
      <c r="DU35" s="53" t="str">
        <f t="shared" si="112"/>
        <v/>
      </c>
      <c r="DV35" s="53" t="str">
        <f t="shared" si="113"/>
        <v/>
      </c>
      <c r="DW35" s="55" t="str">
        <f t="shared" si="114"/>
        <v/>
      </c>
      <c r="DX35" s="54" t="str">
        <f t="shared" si="115"/>
        <v/>
      </c>
      <c r="DY35" s="52">
        <f t="shared" si="116"/>
        <v>533</v>
      </c>
      <c r="DZ35" s="53">
        <f t="shared" si="117"/>
        <v>3</v>
      </c>
      <c r="EA35" s="53" t="str">
        <f t="shared" si="118"/>
        <v/>
      </c>
      <c r="EB35" s="53">
        <f t="shared" si="119"/>
        <v>36</v>
      </c>
      <c r="EC35" s="54">
        <f t="shared" si="120"/>
        <v>36</v>
      </c>
      <c r="ED35" s="52" t="str">
        <f t="shared" si="121"/>
        <v/>
      </c>
      <c r="EE35" s="53" t="str">
        <f t="shared" si="122"/>
        <v/>
      </c>
      <c r="EF35" s="53" t="str">
        <f t="shared" si="123"/>
        <v/>
      </c>
      <c r="EG35" s="53" t="str">
        <f t="shared" si="124"/>
        <v/>
      </c>
      <c r="EH35" s="54" t="str">
        <f t="shared" si="125"/>
        <v/>
      </c>
      <c r="EI35" s="52" t="str">
        <f t="shared" si="126"/>
        <v/>
      </c>
      <c r="EJ35" s="53" t="str">
        <f t="shared" si="127"/>
        <v/>
      </c>
      <c r="EK35" s="53" t="str">
        <f t="shared" si="128"/>
        <v/>
      </c>
      <c r="EL35" s="53" t="str">
        <f t="shared" si="129"/>
        <v/>
      </c>
      <c r="EM35" s="54" t="str">
        <f t="shared" si="130"/>
        <v/>
      </c>
      <c r="EN35" s="52" t="str">
        <f t="shared" si="131"/>
        <v/>
      </c>
      <c r="EO35" s="53" t="str">
        <f t="shared" si="132"/>
        <v/>
      </c>
      <c r="EP35" s="53" t="str">
        <f t="shared" si="133"/>
        <v/>
      </c>
      <c r="EQ35" s="53" t="str">
        <f t="shared" si="134"/>
        <v/>
      </c>
      <c r="ER35" s="54" t="str">
        <f t="shared" si="135"/>
        <v/>
      </c>
      <c r="ES35" s="58">
        <f t="shared" si="136"/>
        <v>13</v>
      </c>
      <c r="ET35" s="53" t="str">
        <f t="shared" si="137"/>
        <v>3</v>
      </c>
      <c r="EU35" s="181">
        <f t="shared" si="138"/>
        <v>10</v>
      </c>
      <c r="EV35" s="181">
        <f t="shared" si="139"/>
        <v>36</v>
      </c>
      <c r="EW35" s="181">
        <f t="shared" si="140"/>
        <v>46</v>
      </c>
      <c r="EX35" s="130">
        <v>171</v>
      </c>
      <c r="EY35" s="53" t="str">
        <f t="shared" si="141"/>
        <v/>
      </c>
      <c r="EZ35" s="53" t="str">
        <f t="shared" si="142"/>
        <v/>
      </c>
      <c r="FA35" s="53" t="str">
        <f t="shared" si="143"/>
        <v/>
      </c>
      <c r="FB35" s="53" t="str">
        <f t="shared" si="144"/>
        <v/>
      </c>
      <c r="FC35" s="57" t="str">
        <f t="shared" si="145"/>
        <v/>
      </c>
      <c r="FD35" s="52" t="str">
        <f t="shared" si="146"/>
        <v/>
      </c>
      <c r="FE35" s="53" t="str">
        <f t="shared" si="147"/>
        <v/>
      </c>
      <c r="FF35" s="53" t="str">
        <f t="shared" si="148"/>
        <v/>
      </c>
      <c r="FG35" s="55" t="str">
        <f t="shared" si="149"/>
        <v/>
      </c>
      <c r="FH35" s="57" t="str">
        <f t="shared" si="150"/>
        <v/>
      </c>
      <c r="FI35" s="52">
        <f t="shared" si="151"/>
        <v>171</v>
      </c>
      <c r="FJ35" s="53">
        <f t="shared" si="152"/>
        <v>8</v>
      </c>
      <c r="FK35" s="53" t="str">
        <f t="shared" si="153"/>
        <v/>
      </c>
      <c r="FL35" s="53">
        <f t="shared" si="154"/>
        <v>22</v>
      </c>
      <c r="FM35" s="57">
        <f t="shared" si="155"/>
        <v>22</v>
      </c>
      <c r="FN35" s="52" t="str">
        <f t="shared" si="156"/>
        <v/>
      </c>
      <c r="FO35" s="53" t="str">
        <f t="shared" si="157"/>
        <v/>
      </c>
      <c r="FP35" s="53" t="str">
        <f t="shared" si="158"/>
        <v/>
      </c>
      <c r="FQ35" s="53" t="str">
        <f t="shared" si="159"/>
        <v/>
      </c>
      <c r="FR35" s="57" t="str">
        <f t="shared" si="160"/>
        <v/>
      </c>
      <c r="FS35" s="52" t="str">
        <f t="shared" si="161"/>
        <v/>
      </c>
      <c r="FT35" s="53" t="str">
        <f t="shared" si="162"/>
        <v/>
      </c>
      <c r="FU35" s="53" t="str">
        <f t="shared" si="163"/>
        <v/>
      </c>
      <c r="FV35" s="53" t="str">
        <f t="shared" si="164"/>
        <v/>
      </c>
      <c r="FW35" s="57" t="str">
        <f t="shared" si="165"/>
        <v/>
      </c>
      <c r="FX35" s="52" t="str">
        <f t="shared" si="166"/>
        <v/>
      </c>
      <c r="FY35" s="53" t="str">
        <f t="shared" si="167"/>
        <v/>
      </c>
      <c r="FZ35" s="53" t="str">
        <f t="shared" si="168"/>
        <v/>
      </c>
      <c r="GA35" s="53" t="str">
        <f t="shared" si="169"/>
        <v/>
      </c>
      <c r="GB35" s="57" t="str">
        <f t="shared" si="170"/>
        <v/>
      </c>
      <c r="GC35" s="58">
        <f t="shared" si="171"/>
        <v>12</v>
      </c>
      <c r="GD35" s="53" t="str">
        <f t="shared" si="172"/>
        <v>8</v>
      </c>
      <c r="GE35" s="181">
        <f t="shared" si="173"/>
        <v>10</v>
      </c>
      <c r="GF35" s="181">
        <f t="shared" si="174"/>
        <v>22</v>
      </c>
      <c r="GG35" s="181">
        <f t="shared" si="175"/>
        <v>32</v>
      </c>
      <c r="GH35" s="130">
        <v>167</v>
      </c>
      <c r="GI35" s="53" t="str">
        <f t="shared" si="176"/>
        <v/>
      </c>
      <c r="GJ35" s="53" t="str">
        <f t="shared" si="177"/>
        <v/>
      </c>
      <c r="GK35" s="53" t="str">
        <f t="shared" si="178"/>
        <v/>
      </c>
      <c r="GL35" s="53" t="str">
        <f t="shared" si="179"/>
        <v/>
      </c>
      <c r="GM35" s="54" t="str">
        <f t="shared" si="180"/>
        <v/>
      </c>
      <c r="GN35" s="52" t="str">
        <f t="shared" si="181"/>
        <v/>
      </c>
      <c r="GO35" s="53" t="str">
        <f t="shared" si="182"/>
        <v/>
      </c>
      <c r="GP35" s="53" t="str">
        <f t="shared" si="183"/>
        <v/>
      </c>
      <c r="GQ35" s="55" t="str">
        <f t="shared" si="184"/>
        <v/>
      </c>
      <c r="GR35" s="54" t="str">
        <f t="shared" si="185"/>
        <v/>
      </c>
      <c r="GS35" s="52">
        <f t="shared" si="186"/>
        <v>167</v>
      </c>
      <c r="GT35" s="53">
        <f t="shared" si="187"/>
        <v>4</v>
      </c>
      <c r="GU35" s="53" t="str">
        <f t="shared" si="188"/>
        <v/>
      </c>
      <c r="GV35" s="53">
        <f t="shared" si="189"/>
        <v>33</v>
      </c>
      <c r="GW35" s="54">
        <f t="shared" si="190"/>
        <v>33</v>
      </c>
      <c r="GX35" s="52" t="str">
        <f t="shared" si="191"/>
        <v/>
      </c>
      <c r="GY35" s="53" t="str">
        <f t="shared" si="192"/>
        <v/>
      </c>
      <c r="GZ35" s="53" t="str">
        <f t="shared" si="193"/>
        <v/>
      </c>
      <c r="HA35" s="53" t="str">
        <f t="shared" si="194"/>
        <v/>
      </c>
      <c r="HB35" s="54" t="str">
        <f t="shared" si="195"/>
        <v/>
      </c>
      <c r="HC35" s="52" t="str">
        <f t="shared" si="196"/>
        <v/>
      </c>
      <c r="HD35" s="53" t="str">
        <f t="shared" si="197"/>
        <v/>
      </c>
      <c r="HE35" s="53" t="str">
        <f t="shared" si="198"/>
        <v/>
      </c>
      <c r="HF35" s="53" t="str">
        <f t="shared" si="199"/>
        <v/>
      </c>
      <c r="HG35" s="54" t="str">
        <f t="shared" si="200"/>
        <v/>
      </c>
      <c r="HH35" s="52" t="str">
        <f t="shared" si="201"/>
        <v/>
      </c>
      <c r="HI35" s="53" t="str">
        <f t="shared" si="202"/>
        <v/>
      </c>
      <c r="HJ35" s="53" t="str">
        <f t="shared" si="203"/>
        <v/>
      </c>
      <c r="HK35" s="53" t="str">
        <f t="shared" si="204"/>
        <v/>
      </c>
      <c r="HL35" s="54" t="str">
        <f t="shared" si="205"/>
        <v/>
      </c>
      <c r="HM35" s="58">
        <f t="shared" si="206"/>
        <v>9</v>
      </c>
      <c r="HN35" s="53" t="str">
        <f t="shared" si="207"/>
        <v>4</v>
      </c>
      <c r="HO35" s="181">
        <f t="shared" si="208"/>
        <v>10</v>
      </c>
      <c r="HP35" s="181">
        <f t="shared" si="209"/>
        <v>33</v>
      </c>
      <c r="HQ35" s="181">
        <f t="shared" si="210"/>
        <v>43</v>
      </c>
      <c r="HR35" s="130">
        <v>175</v>
      </c>
      <c r="HS35" s="53" t="str">
        <f t="shared" si="211"/>
        <v/>
      </c>
      <c r="HT35" s="53" t="str">
        <f t="shared" si="212"/>
        <v/>
      </c>
      <c r="HU35" s="53" t="str">
        <f t="shared" si="213"/>
        <v/>
      </c>
      <c r="HV35" s="53" t="str">
        <f t="shared" si="331"/>
        <v/>
      </c>
      <c r="HW35" s="54" t="str">
        <f t="shared" si="332"/>
        <v/>
      </c>
      <c r="HX35" s="52" t="str">
        <f t="shared" si="216"/>
        <v/>
      </c>
      <c r="HY35" s="53" t="str">
        <f t="shared" si="217"/>
        <v/>
      </c>
      <c r="HZ35" s="53" t="str">
        <f t="shared" si="218"/>
        <v/>
      </c>
      <c r="IA35" s="55" t="str">
        <f t="shared" si="333"/>
        <v/>
      </c>
      <c r="IB35" s="54" t="str">
        <f t="shared" si="334"/>
        <v/>
      </c>
      <c r="IC35" s="52">
        <f t="shared" si="221"/>
        <v>175</v>
      </c>
      <c r="ID35" s="53">
        <f t="shared" si="222"/>
        <v>11</v>
      </c>
      <c r="IE35" s="53" t="str">
        <f t="shared" si="223"/>
        <v/>
      </c>
      <c r="IF35" s="53">
        <f t="shared" si="224"/>
        <v>16</v>
      </c>
      <c r="IG35" s="54">
        <f t="shared" si="225"/>
        <v>16</v>
      </c>
      <c r="IH35" s="52" t="str">
        <f t="shared" si="226"/>
        <v/>
      </c>
      <c r="II35" s="53" t="str">
        <f t="shared" si="227"/>
        <v/>
      </c>
      <c r="IJ35" s="53" t="str">
        <f t="shared" si="228"/>
        <v/>
      </c>
      <c r="IK35" s="53" t="str">
        <f t="shared" si="335"/>
        <v/>
      </c>
      <c r="IL35" s="54" t="str">
        <f t="shared" si="336"/>
        <v/>
      </c>
      <c r="IM35" s="52" t="str">
        <f t="shared" si="231"/>
        <v/>
      </c>
      <c r="IN35" s="53" t="str">
        <f t="shared" si="232"/>
        <v/>
      </c>
      <c r="IO35" s="53" t="str">
        <f t="shared" si="233"/>
        <v/>
      </c>
      <c r="IP35" s="53" t="str">
        <f t="shared" si="337"/>
        <v/>
      </c>
      <c r="IQ35" s="54" t="str">
        <f t="shared" si="338"/>
        <v/>
      </c>
      <c r="IR35" s="52" t="str">
        <f t="shared" si="236"/>
        <v/>
      </c>
      <c r="IS35" s="53" t="str">
        <f t="shared" si="237"/>
        <v/>
      </c>
      <c r="IT35" s="53" t="str">
        <f t="shared" si="238"/>
        <v/>
      </c>
      <c r="IU35" s="53" t="str">
        <f t="shared" si="339"/>
        <v/>
      </c>
      <c r="IV35" s="54" t="str">
        <f t="shared" si="340"/>
        <v/>
      </c>
      <c r="IW35" s="58">
        <f t="shared" si="241"/>
        <v>13</v>
      </c>
      <c r="IX35" s="53" t="str">
        <f t="shared" si="242"/>
        <v>11</v>
      </c>
      <c r="IY35" s="181">
        <f t="shared" si="243"/>
        <v>10</v>
      </c>
      <c r="IZ35" s="181">
        <f t="shared" si="244"/>
        <v>16</v>
      </c>
      <c r="JA35" s="181">
        <f t="shared" si="245"/>
        <v>26</v>
      </c>
      <c r="JB35" s="130"/>
      <c r="JC35" s="53" t="str">
        <f t="shared" si="246"/>
        <v/>
      </c>
      <c r="JD35" s="53" t="str">
        <f t="shared" si="247"/>
        <v/>
      </c>
      <c r="JE35" s="53" t="str">
        <f t="shared" si="248"/>
        <v/>
      </c>
      <c r="JF35" s="53" t="str">
        <f t="shared" si="249"/>
        <v/>
      </c>
      <c r="JG35" s="54" t="str">
        <f t="shared" si="250"/>
        <v/>
      </c>
      <c r="JH35" s="52" t="str">
        <f t="shared" si="251"/>
        <v/>
      </c>
      <c r="JI35" s="53" t="str">
        <f t="shared" si="252"/>
        <v/>
      </c>
      <c r="JJ35" s="53" t="str">
        <f t="shared" si="253"/>
        <v/>
      </c>
      <c r="JK35" s="55" t="str">
        <f t="shared" si="254"/>
        <v/>
      </c>
      <c r="JL35" s="54" t="str">
        <f t="shared" si="255"/>
        <v/>
      </c>
      <c r="JM35" s="52" t="str">
        <f t="shared" si="256"/>
        <v/>
      </c>
      <c r="JN35" s="53" t="str">
        <f t="shared" si="257"/>
        <v/>
      </c>
      <c r="JO35" s="53" t="str">
        <f t="shared" si="258"/>
        <v/>
      </c>
      <c r="JP35" s="53" t="str">
        <f t="shared" si="259"/>
        <v/>
      </c>
      <c r="JQ35" s="54" t="str">
        <f t="shared" si="260"/>
        <v/>
      </c>
      <c r="JR35" s="52" t="str">
        <f t="shared" si="261"/>
        <v/>
      </c>
      <c r="JS35" s="53" t="str">
        <f t="shared" si="262"/>
        <v/>
      </c>
      <c r="JT35" s="53" t="str">
        <f t="shared" si="263"/>
        <v/>
      </c>
      <c r="JU35" s="53" t="str">
        <f t="shared" si="264"/>
        <v/>
      </c>
      <c r="JV35" s="54" t="str">
        <f t="shared" si="265"/>
        <v/>
      </c>
      <c r="JW35" s="52" t="str">
        <f t="shared" si="266"/>
        <v/>
      </c>
      <c r="JX35" s="53" t="str">
        <f t="shared" si="267"/>
        <v/>
      </c>
      <c r="JY35" s="53" t="str">
        <f t="shared" si="268"/>
        <v/>
      </c>
      <c r="JZ35" s="53" t="str">
        <f t="shared" si="269"/>
        <v/>
      </c>
      <c r="KA35" s="54" t="str">
        <f t="shared" si="270"/>
        <v/>
      </c>
      <c r="KB35" s="52" t="str">
        <f t="shared" si="271"/>
        <v/>
      </c>
      <c r="KC35" s="53" t="str">
        <f t="shared" si="272"/>
        <v/>
      </c>
      <c r="KD35" s="53" t="str">
        <f t="shared" si="273"/>
        <v/>
      </c>
      <c r="KE35" s="53" t="str">
        <f t="shared" si="274"/>
        <v/>
      </c>
      <c r="KF35" s="54" t="str">
        <f t="shared" si="275"/>
        <v/>
      </c>
      <c r="KG35" s="58">
        <f t="shared" si="276"/>
        <v>10</v>
      </c>
      <c r="KH35" s="53" t="str">
        <f t="shared" si="277"/>
        <v/>
      </c>
      <c r="KI35" s="181" t="str">
        <f t="shared" si="278"/>
        <v/>
      </c>
      <c r="KJ35" s="181">
        <f t="shared" si="279"/>
        <v>0</v>
      </c>
      <c r="KK35" s="127" t="str">
        <f t="shared" si="280"/>
        <v/>
      </c>
      <c r="KL35" s="86"/>
      <c r="KM35" s="313">
        <f t="shared" si="281"/>
        <v>16</v>
      </c>
      <c r="KN35" s="60">
        <f t="shared" si="282"/>
        <v>293</v>
      </c>
      <c r="KO35" s="201"/>
      <c r="KP35" s="61">
        <f t="shared" si="283"/>
        <v>277</v>
      </c>
      <c r="KQ35" s="61" t="str">
        <f t="shared" si="284"/>
        <v/>
      </c>
      <c r="KR35" s="61" t="str">
        <f t="shared" si="285"/>
        <v/>
      </c>
      <c r="KS35" s="61">
        <f t="shared" si="286"/>
        <v>277</v>
      </c>
      <c r="KT35" s="61" t="str">
        <f t="shared" si="287"/>
        <v/>
      </c>
      <c r="KU35" s="61" t="str">
        <f t="shared" si="288"/>
        <v/>
      </c>
      <c r="KV35" s="61" t="str">
        <f t="shared" si="289"/>
        <v/>
      </c>
      <c r="KW35" s="62">
        <f t="shared" si="290"/>
        <v>3</v>
      </c>
      <c r="KX35" s="84"/>
      <c r="KY35" s="59">
        <f t="shared" si="291"/>
        <v>0</v>
      </c>
      <c r="KZ35" s="60">
        <f t="shared" si="292"/>
        <v>293</v>
      </c>
      <c r="LA35" s="201"/>
      <c r="LB35" s="61">
        <f t="shared" si="293"/>
        <v>293</v>
      </c>
      <c r="LC35" s="61">
        <f t="shared" si="294"/>
        <v>293</v>
      </c>
      <c r="LD35" s="61" t="str">
        <f t="shared" si="295"/>
        <v/>
      </c>
      <c r="LE35" s="61" t="str">
        <f t="shared" si="296"/>
        <v/>
      </c>
      <c r="LF35" s="148">
        <f t="shared" si="297"/>
        <v>5</v>
      </c>
      <c r="LG35" s="87"/>
      <c r="LH35" s="185">
        <f t="shared" si="298"/>
        <v>7</v>
      </c>
      <c r="LI35" s="87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</row>
    <row r="36" spans="1:382" s="1" customFormat="1" ht="15" x14ac:dyDescent="0.2">
      <c r="A36" s="35"/>
      <c r="B36" s="45">
        <v>31</v>
      </c>
      <c r="C36" s="46" t="s">
        <v>27</v>
      </c>
      <c r="D36" s="47" t="s">
        <v>16</v>
      </c>
      <c r="E36" s="50">
        <v>5630</v>
      </c>
      <c r="F36" s="160">
        <v>307</v>
      </c>
      <c r="G36" s="49" t="s">
        <v>98</v>
      </c>
      <c r="H36" s="50" t="str">
        <f t="shared" si="0"/>
        <v>Modified</v>
      </c>
      <c r="I36" s="186">
        <f t="shared" si="1"/>
        <v>273</v>
      </c>
      <c r="J36" s="178">
        <v>496</v>
      </c>
      <c r="K36" s="149" t="str">
        <f t="shared" si="299"/>
        <v/>
      </c>
      <c r="L36" s="150" t="str">
        <f t="shared" si="300"/>
        <v/>
      </c>
      <c r="M36" s="150" t="str">
        <f t="shared" si="301"/>
        <v/>
      </c>
      <c r="N36" s="150" t="str">
        <f t="shared" si="302"/>
        <v/>
      </c>
      <c r="O36" s="150" t="str">
        <f t="shared" si="303"/>
        <v/>
      </c>
      <c r="P36" s="149" t="str">
        <f t="shared" si="304"/>
        <v/>
      </c>
      <c r="Q36" s="150" t="str">
        <f t="shared" si="305"/>
        <v/>
      </c>
      <c r="R36" s="150" t="str">
        <f t="shared" si="306"/>
        <v/>
      </c>
      <c r="S36" s="150" t="str">
        <f t="shared" si="307"/>
        <v/>
      </c>
      <c r="T36" s="150" t="str">
        <f t="shared" si="308"/>
        <v/>
      </c>
      <c r="U36" s="149">
        <f t="shared" si="309"/>
        <v>496</v>
      </c>
      <c r="V36" s="150">
        <f t="shared" si="310"/>
        <v>6</v>
      </c>
      <c r="W36" s="150" t="str">
        <f t="shared" si="311"/>
        <v/>
      </c>
      <c r="X36" s="150">
        <f t="shared" si="312"/>
        <v>27</v>
      </c>
      <c r="Y36" s="150">
        <f t="shared" si="313"/>
        <v>27</v>
      </c>
      <c r="Z36" s="149" t="str">
        <f t="shared" si="314"/>
        <v/>
      </c>
      <c r="AA36" s="150" t="str">
        <f t="shared" si="315"/>
        <v/>
      </c>
      <c r="AB36" s="150" t="str">
        <f t="shared" si="316"/>
        <v/>
      </c>
      <c r="AC36" s="150" t="str">
        <f t="shared" si="317"/>
        <v/>
      </c>
      <c r="AD36" s="150" t="str">
        <f t="shared" si="318"/>
        <v/>
      </c>
      <c r="AE36" s="149" t="str">
        <f t="shared" si="319"/>
        <v/>
      </c>
      <c r="AF36" s="150" t="str">
        <f t="shared" si="320"/>
        <v/>
      </c>
      <c r="AG36" s="150" t="str">
        <f t="shared" si="321"/>
        <v/>
      </c>
      <c r="AH36" s="150" t="str">
        <f t="shared" si="322"/>
        <v/>
      </c>
      <c r="AI36" s="150" t="str">
        <f t="shared" si="323"/>
        <v/>
      </c>
      <c r="AJ36" s="149" t="str">
        <f t="shared" si="324"/>
        <v/>
      </c>
      <c r="AK36" s="150" t="str">
        <f t="shared" si="325"/>
        <v/>
      </c>
      <c r="AL36" s="150" t="str">
        <f t="shared" si="326"/>
        <v/>
      </c>
      <c r="AM36" s="150" t="str">
        <f t="shared" si="327"/>
        <v/>
      </c>
      <c r="AN36" s="307" t="str">
        <f t="shared" si="328"/>
        <v/>
      </c>
      <c r="AO36" s="56">
        <f t="shared" si="329"/>
        <v>11</v>
      </c>
      <c r="AP36" s="53" t="str">
        <f t="shared" si="33"/>
        <v>6</v>
      </c>
      <c r="AQ36" s="181">
        <f t="shared" si="34"/>
        <v>10</v>
      </c>
      <c r="AR36" s="181">
        <f t="shared" si="35"/>
        <v>27</v>
      </c>
      <c r="AS36" s="181">
        <f t="shared" si="36"/>
        <v>37</v>
      </c>
      <c r="AT36" s="130">
        <v>160</v>
      </c>
      <c r="AU36" s="55" t="str">
        <f t="shared" si="37"/>
        <v/>
      </c>
      <c r="AV36" s="53" t="str">
        <f t="shared" si="38"/>
        <v/>
      </c>
      <c r="AW36" s="53" t="str">
        <f t="shared" si="39"/>
        <v/>
      </c>
      <c r="AX36" s="53" t="str">
        <f t="shared" si="40"/>
        <v/>
      </c>
      <c r="AY36" s="54" t="str">
        <f t="shared" si="41"/>
        <v/>
      </c>
      <c r="AZ36" s="52" t="str">
        <f t="shared" si="42"/>
        <v/>
      </c>
      <c r="BA36" s="53" t="str">
        <f t="shared" si="43"/>
        <v/>
      </c>
      <c r="BB36" s="53" t="str">
        <f t="shared" si="44"/>
        <v/>
      </c>
      <c r="BC36" s="55" t="str">
        <f t="shared" si="45"/>
        <v/>
      </c>
      <c r="BD36" s="54" t="str">
        <f t="shared" si="46"/>
        <v/>
      </c>
      <c r="BE36" s="52">
        <f t="shared" si="47"/>
        <v>160</v>
      </c>
      <c r="BF36" s="53">
        <f t="shared" si="48"/>
        <v>9</v>
      </c>
      <c r="BG36" s="53" t="str">
        <f t="shared" si="49"/>
        <v/>
      </c>
      <c r="BH36" s="53">
        <f t="shared" si="50"/>
        <v>20</v>
      </c>
      <c r="BI36" s="54">
        <f t="shared" si="51"/>
        <v>20</v>
      </c>
      <c r="BJ36" s="52" t="str">
        <f t="shared" si="52"/>
        <v/>
      </c>
      <c r="BK36" s="53" t="str">
        <f t="shared" si="53"/>
        <v/>
      </c>
      <c r="BL36" s="53" t="str">
        <f t="shared" si="54"/>
        <v/>
      </c>
      <c r="BM36" s="53" t="str">
        <f t="shared" si="55"/>
        <v/>
      </c>
      <c r="BN36" s="54" t="str">
        <f t="shared" si="56"/>
        <v/>
      </c>
      <c r="BO36" s="52" t="str">
        <f t="shared" si="57"/>
        <v/>
      </c>
      <c r="BP36" s="53" t="str">
        <f t="shared" si="58"/>
        <v/>
      </c>
      <c r="BQ36" s="53" t="str">
        <f t="shared" si="59"/>
        <v/>
      </c>
      <c r="BR36" s="53" t="str">
        <f t="shared" si="60"/>
        <v/>
      </c>
      <c r="BS36" s="54" t="str">
        <f t="shared" si="61"/>
        <v/>
      </c>
      <c r="BT36" s="52" t="str">
        <f t="shared" si="62"/>
        <v/>
      </c>
      <c r="BU36" s="53" t="str">
        <f t="shared" si="63"/>
        <v/>
      </c>
      <c r="BV36" s="53" t="str">
        <f t="shared" si="64"/>
        <v/>
      </c>
      <c r="BW36" s="53" t="str">
        <f t="shared" si="65"/>
        <v/>
      </c>
      <c r="BX36" s="54" t="str">
        <f t="shared" si="66"/>
        <v/>
      </c>
      <c r="BY36" s="56">
        <f t="shared" si="67"/>
        <v>11</v>
      </c>
      <c r="BZ36" s="53" t="str">
        <f t="shared" si="68"/>
        <v>9</v>
      </c>
      <c r="CA36" s="181">
        <f t="shared" si="69"/>
        <v>10</v>
      </c>
      <c r="CB36" s="181">
        <f t="shared" si="70"/>
        <v>20</v>
      </c>
      <c r="CC36" s="181">
        <f t="shared" si="71"/>
        <v>30</v>
      </c>
      <c r="CD36" s="130">
        <v>364</v>
      </c>
      <c r="CE36" s="55" t="str">
        <f t="shared" si="72"/>
        <v/>
      </c>
      <c r="CF36" s="53" t="str">
        <f t="shared" si="73"/>
        <v/>
      </c>
      <c r="CG36" s="53" t="str">
        <f t="shared" si="74"/>
        <v/>
      </c>
      <c r="CH36" s="53" t="str">
        <f t="shared" si="75"/>
        <v/>
      </c>
      <c r="CI36" s="54" t="str">
        <f t="shared" si="76"/>
        <v/>
      </c>
      <c r="CJ36" s="52" t="str">
        <f t="shared" si="77"/>
        <v/>
      </c>
      <c r="CK36" s="53" t="str">
        <f t="shared" si="78"/>
        <v/>
      </c>
      <c r="CL36" s="53" t="str">
        <f t="shared" si="79"/>
        <v/>
      </c>
      <c r="CM36" s="55" t="str">
        <f t="shared" si="80"/>
        <v/>
      </c>
      <c r="CN36" s="54" t="str">
        <f t="shared" si="81"/>
        <v/>
      </c>
      <c r="CO36" s="52">
        <f t="shared" si="82"/>
        <v>364</v>
      </c>
      <c r="CP36" s="53">
        <f t="shared" si="83"/>
        <v>3</v>
      </c>
      <c r="CQ36" s="53" t="str">
        <f>IF(IF(CP36&lt;&gt;"",IF(MAX(COUNTIF($CP36:$CP$90,$CP$6:$CP$90))&gt;1,"x",""),"")&lt;&gt;"",CP36+1,"")</f>
        <v/>
      </c>
      <c r="CR36" s="53">
        <f t="shared" si="84"/>
        <v>36</v>
      </c>
      <c r="CS36" s="54">
        <f t="shared" si="85"/>
        <v>36</v>
      </c>
      <c r="CT36" s="52" t="str">
        <f t="shared" si="86"/>
        <v/>
      </c>
      <c r="CU36" s="53" t="str">
        <f t="shared" si="87"/>
        <v/>
      </c>
      <c r="CV36" s="53" t="str">
        <f t="shared" si="88"/>
        <v/>
      </c>
      <c r="CW36" s="53" t="str">
        <f t="shared" si="89"/>
        <v/>
      </c>
      <c r="CX36" s="54" t="str">
        <f t="shared" si="90"/>
        <v/>
      </c>
      <c r="CY36" s="52" t="str">
        <f t="shared" si="91"/>
        <v/>
      </c>
      <c r="CZ36" s="53" t="str">
        <f t="shared" si="92"/>
        <v/>
      </c>
      <c r="DA36" s="53" t="str">
        <f t="shared" si="93"/>
        <v/>
      </c>
      <c r="DB36" s="53" t="str">
        <f t="shared" si="94"/>
        <v/>
      </c>
      <c r="DC36" s="54" t="str">
        <f t="shared" si="95"/>
        <v/>
      </c>
      <c r="DD36" s="52" t="str">
        <f t="shared" si="96"/>
        <v/>
      </c>
      <c r="DE36" s="53" t="str">
        <f t="shared" si="97"/>
        <v/>
      </c>
      <c r="DF36" s="53" t="str">
        <f t="shared" si="98"/>
        <v/>
      </c>
      <c r="DG36" s="53" t="str">
        <f t="shared" si="99"/>
        <v/>
      </c>
      <c r="DH36" s="54" t="str">
        <f t="shared" si="100"/>
        <v/>
      </c>
      <c r="DI36" s="56">
        <f t="shared" si="101"/>
        <v>11</v>
      </c>
      <c r="DJ36" s="53" t="str">
        <f t="shared" si="102"/>
        <v>3</v>
      </c>
      <c r="DK36" s="53">
        <f t="shared" si="103"/>
        <v>10</v>
      </c>
      <c r="DL36" s="328">
        <f t="shared" si="104"/>
        <v>36</v>
      </c>
      <c r="DM36" s="181">
        <f t="shared" si="105"/>
        <v>46</v>
      </c>
      <c r="DN36" s="130">
        <v>392</v>
      </c>
      <c r="DO36" s="53" t="str">
        <f t="shared" si="106"/>
        <v/>
      </c>
      <c r="DP36" s="53" t="str">
        <f t="shared" si="107"/>
        <v/>
      </c>
      <c r="DQ36" s="53" t="str">
        <f t="shared" si="108"/>
        <v/>
      </c>
      <c r="DR36" s="53" t="str">
        <f t="shared" si="109"/>
        <v/>
      </c>
      <c r="DS36" s="54" t="str">
        <f t="shared" si="110"/>
        <v/>
      </c>
      <c r="DT36" s="52" t="str">
        <f t="shared" si="111"/>
        <v/>
      </c>
      <c r="DU36" s="53" t="str">
        <f t="shared" si="112"/>
        <v/>
      </c>
      <c r="DV36" s="53" t="str">
        <f t="shared" si="113"/>
        <v/>
      </c>
      <c r="DW36" s="55" t="str">
        <f t="shared" si="114"/>
        <v/>
      </c>
      <c r="DX36" s="54" t="str">
        <f t="shared" si="115"/>
        <v/>
      </c>
      <c r="DY36" s="52">
        <f t="shared" si="116"/>
        <v>392</v>
      </c>
      <c r="DZ36" s="53">
        <f t="shared" si="117"/>
        <v>8</v>
      </c>
      <c r="EA36" s="53" t="str">
        <f t="shared" si="118"/>
        <v/>
      </c>
      <c r="EB36" s="53">
        <f t="shared" si="119"/>
        <v>0</v>
      </c>
      <c r="EC36" s="54">
        <f t="shared" si="120"/>
        <v>0</v>
      </c>
      <c r="ED36" s="52" t="str">
        <f t="shared" si="121"/>
        <v/>
      </c>
      <c r="EE36" s="53" t="str">
        <f t="shared" si="122"/>
        <v/>
      </c>
      <c r="EF36" s="53" t="str">
        <f t="shared" si="123"/>
        <v/>
      </c>
      <c r="EG36" s="53" t="str">
        <f t="shared" si="124"/>
        <v/>
      </c>
      <c r="EH36" s="54" t="str">
        <f t="shared" si="125"/>
        <v/>
      </c>
      <c r="EI36" s="52" t="str">
        <f t="shared" si="126"/>
        <v/>
      </c>
      <c r="EJ36" s="53" t="str">
        <f t="shared" si="127"/>
        <v/>
      </c>
      <c r="EK36" s="53" t="str">
        <f t="shared" si="128"/>
        <v/>
      </c>
      <c r="EL36" s="53" t="str">
        <f t="shared" si="129"/>
        <v/>
      </c>
      <c r="EM36" s="54" t="str">
        <f t="shared" si="130"/>
        <v/>
      </c>
      <c r="EN36" s="52" t="str">
        <f t="shared" si="131"/>
        <v/>
      </c>
      <c r="EO36" s="53" t="str">
        <f t="shared" si="132"/>
        <v/>
      </c>
      <c r="EP36" s="53" t="str">
        <f t="shared" si="133"/>
        <v/>
      </c>
      <c r="EQ36" s="53" t="str">
        <f t="shared" si="134"/>
        <v/>
      </c>
      <c r="ER36" s="54" t="str">
        <f t="shared" si="135"/>
        <v/>
      </c>
      <c r="ES36" s="58"/>
      <c r="ET36" s="53" t="str">
        <f t="shared" si="137"/>
        <v>8</v>
      </c>
      <c r="EU36" s="181">
        <f t="shared" si="138"/>
        <v>10</v>
      </c>
      <c r="EV36" s="181">
        <f t="shared" si="139"/>
        <v>0</v>
      </c>
      <c r="EW36" s="181">
        <f t="shared" si="140"/>
        <v>10</v>
      </c>
      <c r="EX36" s="130">
        <v>159</v>
      </c>
      <c r="EY36" s="53" t="str">
        <f t="shared" si="141"/>
        <v/>
      </c>
      <c r="EZ36" s="53" t="str">
        <f t="shared" si="142"/>
        <v/>
      </c>
      <c r="FA36" s="53" t="str">
        <f t="shared" si="143"/>
        <v/>
      </c>
      <c r="FB36" s="53" t="str">
        <f t="shared" si="144"/>
        <v/>
      </c>
      <c r="FC36" s="57" t="str">
        <f t="shared" si="145"/>
        <v/>
      </c>
      <c r="FD36" s="52" t="str">
        <f t="shared" si="146"/>
        <v/>
      </c>
      <c r="FE36" s="53" t="str">
        <f t="shared" si="147"/>
        <v/>
      </c>
      <c r="FF36" s="53" t="str">
        <f t="shared" si="148"/>
        <v/>
      </c>
      <c r="FG36" s="55" t="str">
        <f t="shared" si="149"/>
        <v/>
      </c>
      <c r="FH36" s="57" t="str">
        <f t="shared" si="150"/>
        <v/>
      </c>
      <c r="FI36" s="52">
        <f t="shared" si="151"/>
        <v>159</v>
      </c>
      <c r="FJ36" s="53">
        <f t="shared" si="152"/>
        <v>9</v>
      </c>
      <c r="FK36" s="53" t="str">
        <f t="shared" si="153"/>
        <v/>
      </c>
      <c r="FL36" s="53">
        <f t="shared" si="154"/>
        <v>20</v>
      </c>
      <c r="FM36" s="57">
        <f t="shared" si="155"/>
        <v>20</v>
      </c>
      <c r="FN36" s="52" t="str">
        <f t="shared" si="156"/>
        <v/>
      </c>
      <c r="FO36" s="53" t="str">
        <f t="shared" si="157"/>
        <v/>
      </c>
      <c r="FP36" s="53" t="str">
        <f t="shared" si="158"/>
        <v/>
      </c>
      <c r="FQ36" s="53" t="str">
        <f t="shared" si="159"/>
        <v/>
      </c>
      <c r="FR36" s="57" t="str">
        <f t="shared" si="160"/>
        <v/>
      </c>
      <c r="FS36" s="52" t="str">
        <f t="shared" si="161"/>
        <v/>
      </c>
      <c r="FT36" s="53" t="str">
        <f t="shared" si="162"/>
        <v/>
      </c>
      <c r="FU36" s="53" t="str">
        <f t="shared" si="163"/>
        <v/>
      </c>
      <c r="FV36" s="53" t="str">
        <f t="shared" si="164"/>
        <v/>
      </c>
      <c r="FW36" s="57" t="str">
        <f t="shared" si="165"/>
        <v/>
      </c>
      <c r="FX36" s="52" t="str">
        <f t="shared" si="166"/>
        <v/>
      </c>
      <c r="FY36" s="53" t="str">
        <f t="shared" si="167"/>
        <v/>
      </c>
      <c r="FZ36" s="53" t="str">
        <f t="shared" si="168"/>
        <v/>
      </c>
      <c r="GA36" s="53" t="str">
        <f t="shared" si="169"/>
        <v/>
      </c>
      <c r="GB36" s="57" t="str">
        <f t="shared" si="170"/>
        <v/>
      </c>
      <c r="GC36" s="58">
        <f t="shared" si="171"/>
        <v>12</v>
      </c>
      <c r="GD36" s="53" t="str">
        <f t="shared" si="172"/>
        <v>9</v>
      </c>
      <c r="GE36" s="181">
        <f t="shared" si="173"/>
        <v>10</v>
      </c>
      <c r="GF36" s="181">
        <f t="shared" si="174"/>
        <v>20</v>
      </c>
      <c r="GG36" s="181">
        <f t="shared" si="175"/>
        <v>30</v>
      </c>
      <c r="GH36" s="130">
        <v>134</v>
      </c>
      <c r="GI36" s="53" t="str">
        <f t="shared" si="176"/>
        <v/>
      </c>
      <c r="GJ36" s="53" t="str">
        <f t="shared" si="177"/>
        <v/>
      </c>
      <c r="GK36" s="53" t="str">
        <f t="shared" si="178"/>
        <v/>
      </c>
      <c r="GL36" s="53" t="str">
        <f t="shared" si="179"/>
        <v/>
      </c>
      <c r="GM36" s="54" t="str">
        <f t="shared" si="180"/>
        <v/>
      </c>
      <c r="GN36" s="52" t="str">
        <f t="shared" si="181"/>
        <v/>
      </c>
      <c r="GO36" s="53" t="str">
        <f t="shared" si="182"/>
        <v/>
      </c>
      <c r="GP36" s="53" t="str">
        <f t="shared" si="183"/>
        <v/>
      </c>
      <c r="GQ36" s="55" t="str">
        <f t="shared" si="184"/>
        <v/>
      </c>
      <c r="GR36" s="54" t="str">
        <f t="shared" si="185"/>
        <v/>
      </c>
      <c r="GS36" s="52">
        <f t="shared" si="186"/>
        <v>134</v>
      </c>
      <c r="GT36" s="53">
        <f t="shared" si="187"/>
        <v>6</v>
      </c>
      <c r="GU36" s="53" t="str">
        <f t="shared" si="188"/>
        <v/>
      </c>
      <c r="GV36" s="53">
        <f t="shared" si="189"/>
        <v>27</v>
      </c>
      <c r="GW36" s="54">
        <f t="shared" si="190"/>
        <v>27</v>
      </c>
      <c r="GX36" s="52" t="str">
        <f t="shared" si="191"/>
        <v/>
      </c>
      <c r="GY36" s="53" t="str">
        <f t="shared" si="192"/>
        <v/>
      </c>
      <c r="GZ36" s="53" t="str">
        <f t="shared" si="193"/>
        <v/>
      </c>
      <c r="HA36" s="53" t="str">
        <f t="shared" si="194"/>
        <v/>
      </c>
      <c r="HB36" s="54" t="str">
        <f t="shared" si="195"/>
        <v/>
      </c>
      <c r="HC36" s="52" t="str">
        <f t="shared" si="196"/>
        <v/>
      </c>
      <c r="HD36" s="53" t="str">
        <f t="shared" si="197"/>
        <v/>
      </c>
      <c r="HE36" s="53" t="str">
        <f t="shared" si="198"/>
        <v/>
      </c>
      <c r="HF36" s="53" t="str">
        <f t="shared" si="199"/>
        <v/>
      </c>
      <c r="HG36" s="54" t="str">
        <f t="shared" si="200"/>
        <v/>
      </c>
      <c r="HH36" s="52" t="str">
        <f t="shared" si="201"/>
        <v/>
      </c>
      <c r="HI36" s="53" t="str">
        <f t="shared" si="202"/>
        <v/>
      </c>
      <c r="HJ36" s="53" t="str">
        <f t="shared" si="203"/>
        <v/>
      </c>
      <c r="HK36" s="53" t="str">
        <f t="shared" si="204"/>
        <v/>
      </c>
      <c r="HL36" s="54" t="str">
        <f t="shared" si="205"/>
        <v/>
      </c>
      <c r="HM36" s="58">
        <f t="shared" si="206"/>
        <v>9</v>
      </c>
      <c r="HN36" s="53" t="str">
        <f t="shared" si="207"/>
        <v>6</v>
      </c>
      <c r="HO36" s="181">
        <f t="shared" si="208"/>
        <v>10</v>
      </c>
      <c r="HP36" s="181">
        <f t="shared" si="209"/>
        <v>27</v>
      </c>
      <c r="HQ36" s="181">
        <f t="shared" si="210"/>
        <v>37</v>
      </c>
      <c r="HR36" s="130">
        <v>341</v>
      </c>
      <c r="HS36" s="53" t="str">
        <f t="shared" si="211"/>
        <v/>
      </c>
      <c r="HT36" s="53" t="str">
        <f t="shared" si="212"/>
        <v/>
      </c>
      <c r="HU36" s="53" t="str">
        <f t="shared" si="213"/>
        <v/>
      </c>
      <c r="HV36" s="53" t="str">
        <f t="shared" si="331"/>
        <v/>
      </c>
      <c r="HW36" s="54" t="str">
        <f t="shared" si="332"/>
        <v/>
      </c>
      <c r="HX36" s="52" t="str">
        <f t="shared" si="216"/>
        <v/>
      </c>
      <c r="HY36" s="53" t="str">
        <f t="shared" si="217"/>
        <v/>
      </c>
      <c r="HZ36" s="53" t="str">
        <f t="shared" si="218"/>
        <v/>
      </c>
      <c r="IA36" s="55" t="str">
        <f t="shared" si="333"/>
        <v/>
      </c>
      <c r="IB36" s="54" t="str">
        <f t="shared" si="334"/>
        <v/>
      </c>
      <c r="IC36" s="52">
        <f t="shared" si="221"/>
        <v>341</v>
      </c>
      <c r="ID36" s="53">
        <f t="shared" si="222"/>
        <v>5</v>
      </c>
      <c r="IE36" s="53" t="str">
        <f t="shared" si="223"/>
        <v/>
      </c>
      <c r="IF36" s="53">
        <f t="shared" si="224"/>
        <v>30</v>
      </c>
      <c r="IG36" s="54">
        <f t="shared" si="225"/>
        <v>30</v>
      </c>
      <c r="IH36" s="52" t="str">
        <f t="shared" si="226"/>
        <v/>
      </c>
      <c r="II36" s="53" t="str">
        <f t="shared" si="227"/>
        <v/>
      </c>
      <c r="IJ36" s="53" t="str">
        <f t="shared" si="228"/>
        <v/>
      </c>
      <c r="IK36" s="53" t="str">
        <f t="shared" si="335"/>
        <v/>
      </c>
      <c r="IL36" s="54" t="str">
        <f t="shared" si="336"/>
        <v/>
      </c>
      <c r="IM36" s="52" t="str">
        <f t="shared" si="231"/>
        <v/>
      </c>
      <c r="IN36" s="53" t="str">
        <f t="shared" si="232"/>
        <v/>
      </c>
      <c r="IO36" s="53" t="str">
        <f t="shared" si="233"/>
        <v/>
      </c>
      <c r="IP36" s="53" t="str">
        <f t="shared" si="337"/>
        <v/>
      </c>
      <c r="IQ36" s="54" t="str">
        <f t="shared" si="338"/>
        <v/>
      </c>
      <c r="IR36" s="52" t="str">
        <f t="shared" si="236"/>
        <v/>
      </c>
      <c r="IS36" s="53" t="str">
        <f t="shared" si="237"/>
        <v/>
      </c>
      <c r="IT36" s="53" t="str">
        <f t="shared" si="238"/>
        <v/>
      </c>
      <c r="IU36" s="53" t="str">
        <f t="shared" si="339"/>
        <v/>
      </c>
      <c r="IV36" s="54" t="str">
        <f t="shared" si="340"/>
        <v/>
      </c>
      <c r="IW36" s="58">
        <f t="shared" si="241"/>
        <v>13</v>
      </c>
      <c r="IX36" s="53" t="str">
        <f t="shared" si="242"/>
        <v>5</v>
      </c>
      <c r="IY36" s="181">
        <f t="shared" si="243"/>
        <v>10</v>
      </c>
      <c r="IZ36" s="181">
        <f t="shared" si="244"/>
        <v>30</v>
      </c>
      <c r="JA36" s="181">
        <f t="shared" si="245"/>
        <v>40</v>
      </c>
      <c r="JB36" s="130">
        <v>310</v>
      </c>
      <c r="JC36" s="53" t="str">
        <f t="shared" si="246"/>
        <v/>
      </c>
      <c r="JD36" s="53" t="str">
        <f t="shared" si="247"/>
        <v/>
      </c>
      <c r="JE36" s="53" t="str">
        <f t="shared" si="248"/>
        <v/>
      </c>
      <c r="JF36" s="53" t="str">
        <f t="shared" si="249"/>
        <v/>
      </c>
      <c r="JG36" s="54" t="str">
        <f t="shared" si="250"/>
        <v/>
      </c>
      <c r="JH36" s="52" t="str">
        <f t="shared" si="251"/>
        <v/>
      </c>
      <c r="JI36" s="53" t="str">
        <f t="shared" si="252"/>
        <v/>
      </c>
      <c r="JJ36" s="53" t="str">
        <f t="shared" si="253"/>
        <v/>
      </c>
      <c r="JK36" s="55" t="str">
        <f t="shared" si="254"/>
        <v/>
      </c>
      <c r="JL36" s="54" t="str">
        <f t="shared" si="255"/>
        <v/>
      </c>
      <c r="JM36" s="52">
        <f t="shared" si="256"/>
        <v>310</v>
      </c>
      <c r="JN36" s="53">
        <f t="shared" si="257"/>
        <v>4</v>
      </c>
      <c r="JO36" s="53" t="str">
        <f t="shared" si="258"/>
        <v/>
      </c>
      <c r="JP36" s="53">
        <f t="shared" si="259"/>
        <v>33</v>
      </c>
      <c r="JQ36" s="54">
        <f t="shared" si="260"/>
        <v>33</v>
      </c>
      <c r="JR36" s="52" t="str">
        <f t="shared" si="261"/>
        <v/>
      </c>
      <c r="JS36" s="53" t="str">
        <f t="shared" si="262"/>
        <v/>
      </c>
      <c r="JT36" s="53" t="str">
        <f t="shared" si="263"/>
        <v/>
      </c>
      <c r="JU36" s="53" t="str">
        <f t="shared" si="264"/>
        <v/>
      </c>
      <c r="JV36" s="54" t="str">
        <f t="shared" si="265"/>
        <v/>
      </c>
      <c r="JW36" s="52" t="str">
        <f t="shared" si="266"/>
        <v/>
      </c>
      <c r="JX36" s="53" t="str">
        <f t="shared" si="267"/>
        <v/>
      </c>
      <c r="JY36" s="53" t="str">
        <f t="shared" si="268"/>
        <v/>
      </c>
      <c r="JZ36" s="53" t="str">
        <f t="shared" si="269"/>
        <v/>
      </c>
      <c r="KA36" s="54" t="str">
        <f t="shared" si="270"/>
        <v/>
      </c>
      <c r="KB36" s="52" t="str">
        <f t="shared" si="271"/>
        <v/>
      </c>
      <c r="KC36" s="53" t="str">
        <f t="shared" si="272"/>
        <v/>
      </c>
      <c r="KD36" s="53" t="str">
        <f t="shared" si="273"/>
        <v/>
      </c>
      <c r="KE36" s="53" t="str">
        <f t="shared" si="274"/>
        <v/>
      </c>
      <c r="KF36" s="54" t="str">
        <f t="shared" si="275"/>
        <v/>
      </c>
      <c r="KG36" s="58">
        <f t="shared" si="276"/>
        <v>10</v>
      </c>
      <c r="KH36" s="53" t="str">
        <f t="shared" si="277"/>
        <v>4</v>
      </c>
      <c r="KI36" s="181">
        <f t="shared" si="278"/>
        <v>10</v>
      </c>
      <c r="KJ36" s="181">
        <f t="shared" si="279"/>
        <v>33</v>
      </c>
      <c r="KK36" s="127">
        <f t="shared" si="280"/>
        <v>43</v>
      </c>
      <c r="KL36" s="86"/>
      <c r="KM36" s="313">
        <f t="shared" si="281"/>
        <v>0</v>
      </c>
      <c r="KN36" s="60">
        <f t="shared" si="282"/>
        <v>230</v>
      </c>
      <c r="KO36" s="201"/>
      <c r="KP36" s="61">
        <f t="shared" si="283"/>
        <v>230</v>
      </c>
      <c r="KQ36" s="61" t="str">
        <f t="shared" si="284"/>
        <v/>
      </c>
      <c r="KR36" s="61" t="str">
        <f t="shared" si="285"/>
        <v/>
      </c>
      <c r="KS36" s="61">
        <f t="shared" si="286"/>
        <v>230</v>
      </c>
      <c r="KT36" s="61" t="str">
        <f t="shared" si="287"/>
        <v/>
      </c>
      <c r="KU36" s="61" t="str">
        <f t="shared" si="288"/>
        <v/>
      </c>
      <c r="KV36" s="61" t="str">
        <f t="shared" si="289"/>
        <v/>
      </c>
      <c r="KW36" s="62">
        <f t="shared" si="290"/>
        <v>6</v>
      </c>
      <c r="KX36" s="84"/>
      <c r="KY36" s="59">
        <f t="shared" si="291"/>
        <v>0</v>
      </c>
      <c r="KZ36" s="60">
        <f t="shared" si="292"/>
        <v>273</v>
      </c>
      <c r="LA36" s="201"/>
      <c r="LB36" s="61">
        <f t="shared" si="293"/>
        <v>273</v>
      </c>
      <c r="LC36" s="61">
        <f t="shared" si="294"/>
        <v>273</v>
      </c>
      <c r="LD36" s="61" t="str">
        <f t="shared" si="295"/>
        <v/>
      </c>
      <c r="LE36" s="61" t="str">
        <f t="shared" si="296"/>
        <v/>
      </c>
      <c r="LF36" s="148">
        <f t="shared" si="297"/>
        <v>6</v>
      </c>
      <c r="LG36" s="87"/>
      <c r="LH36" s="185">
        <f t="shared" si="298"/>
        <v>8</v>
      </c>
      <c r="LI36" s="87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</row>
    <row r="37" spans="1:382" s="1" customFormat="1" ht="15" x14ac:dyDescent="0.2">
      <c r="A37" s="35"/>
      <c r="B37" s="45">
        <v>32</v>
      </c>
      <c r="C37" s="46" t="s">
        <v>24</v>
      </c>
      <c r="D37" s="47" t="s">
        <v>15</v>
      </c>
      <c r="E37" s="50">
        <v>3269</v>
      </c>
      <c r="F37" s="50">
        <v>306</v>
      </c>
      <c r="G37" s="49" t="s">
        <v>98</v>
      </c>
      <c r="H37" s="50" t="str">
        <f t="shared" si="0"/>
        <v>Modified</v>
      </c>
      <c r="I37" s="186">
        <f t="shared" si="1"/>
        <v>226</v>
      </c>
      <c r="J37" s="179">
        <v>472</v>
      </c>
      <c r="K37" s="149" t="str">
        <f t="shared" si="299"/>
        <v/>
      </c>
      <c r="L37" s="150" t="str">
        <f t="shared" si="300"/>
        <v/>
      </c>
      <c r="M37" s="150" t="str">
        <f t="shared" si="301"/>
        <v/>
      </c>
      <c r="N37" s="150" t="str">
        <f t="shared" si="302"/>
        <v/>
      </c>
      <c r="O37" s="150" t="str">
        <f t="shared" si="303"/>
        <v/>
      </c>
      <c r="P37" s="149" t="str">
        <f t="shared" si="304"/>
        <v/>
      </c>
      <c r="Q37" s="150" t="str">
        <f t="shared" si="305"/>
        <v/>
      </c>
      <c r="R37" s="150" t="str">
        <f t="shared" si="306"/>
        <v/>
      </c>
      <c r="S37" s="150" t="str">
        <f t="shared" si="307"/>
        <v/>
      </c>
      <c r="T37" s="150" t="str">
        <f t="shared" si="308"/>
        <v/>
      </c>
      <c r="U37" s="149">
        <f t="shared" si="309"/>
        <v>472</v>
      </c>
      <c r="V37" s="150">
        <f t="shared" si="310"/>
        <v>8</v>
      </c>
      <c r="W37" s="150" t="str">
        <f t="shared" si="311"/>
        <v/>
      </c>
      <c r="X37" s="150">
        <f t="shared" si="312"/>
        <v>22</v>
      </c>
      <c r="Y37" s="150">
        <f t="shared" si="313"/>
        <v>22</v>
      </c>
      <c r="Z37" s="149" t="str">
        <f t="shared" si="314"/>
        <v/>
      </c>
      <c r="AA37" s="150" t="str">
        <f t="shared" si="315"/>
        <v/>
      </c>
      <c r="AB37" s="150" t="str">
        <f t="shared" si="316"/>
        <v/>
      </c>
      <c r="AC37" s="150" t="str">
        <f t="shared" si="317"/>
        <v/>
      </c>
      <c r="AD37" s="150" t="str">
        <f t="shared" si="318"/>
        <v/>
      </c>
      <c r="AE37" s="149" t="str">
        <f t="shared" si="319"/>
        <v/>
      </c>
      <c r="AF37" s="150" t="str">
        <f t="shared" si="320"/>
        <v/>
      </c>
      <c r="AG37" s="150" t="str">
        <f t="shared" si="321"/>
        <v/>
      </c>
      <c r="AH37" s="150" t="str">
        <f t="shared" si="322"/>
        <v/>
      </c>
      <c r="AI37" s="150" t="str">
        <f t="shared" si="323"/>
        <v/>
      </c>
      <c r="AJ37" s="149" t="str">
        <f t="shared" si="324"/>
        <v/>
      </c>
      <c r="AK37" s="150" t="str">
        <f t="shared" si="325"/>
        <v/>
      </c>
      <c r="AL37" s="150" t="str">
        <f t="shared" si="326"/>
        <v/>
      </c>
      <c r="AM37" s="150" t="str">
        <f t="shared" si="327"/>
        <v/>
      </c>
      <c r="AN37" s="307" t="str">
        <f t="shared" si="328"/>
        <v/>
      </c>
      <c r="AO37" s="56">
        <f t="shared" si="329"/>
        <v>11</v>
      </c>
      <c r="AP37" s="53" t="str">
        <f t="shared" si="33"/>
        <v>8</v>
      </c>
      <c r="AQ37" s="181">
        <f t="shared" si="34"/>
        <v>10</v>
      </c>
      <c r="AR37" s="181">
        <f t="shared" si="35"/>
        <v>22</v>
      </c>
      <c r="AS37" s="181">
        <f t="shared" si="36"/>
        <v>32</v>
      </c>
      <c r="AT37" s="130">
        <v>240</v>
      </c>
      <c r="AU37" s="55" t="str">
        <f t="shared" si="37"/>
        <v/>
      </c>
      <c r="AV37" s="53" t="str">
        <f t="shared" si="38"/>
        <v/>
      </c>
      <c r="AW37" s="53" t="str">
        <f t="shared" si="39"/>
        <v/>
      </c>
      <c r="AX37" s="53" t="str">
        <f t="shared" si="40"/>
        <v/>
      </c>
      <c r="AY37" s="54" t="str">
        <f t="shared" si="41"/>
        <v/>
      </c>
      <c r="AZ37" s="52" t="str">
        <f t="shared" si="42"/>
        <v/>
      </c>
      <c r="BA37" s="53" t="str">
        <f t="shared" si="43"/>
        <v/>
      </c>
      <c r="BB37" s="53" t="str">
        <f t="shared" si="44"/>
        <v/>
      </c>
      <c r="BC37" s="55" t="str">
        <f t="shared" si="45"/>
        <v/>
      </c>
      <c r="BD37" s="54" t="str">
        <f t="shared" si="46"/>
        <v/>
      </c>
      <c r="BE37" s="52">
        <f t="shared" si="47"/>
        <v>240</v>
      </c>
      <c r="BF37" s="53">
        <f t="shared" si="48"/>
        <v>7</v>
      </c>
      <c r="BG37" s="53" t="str">
        <f t="shared" si="49"/>
        <v/>
      </c>
      <c r="BH37" s="53">
        <f t="shared" si="50"/>
        <v>24</v>
      </c>
      <c r="BI37" s="54">
        <f t="shared" si="51"/>
        <v>24</v>
      </c>
      <c r="BJ37" s="52" t="str">
        <f t="shared" si="52"/>
        <v/>
      </c>
      <c r="BK37" s="53" t="str">
        <f t="shared" si="53"/>
        <v/>
      </c>
      <c r="BL37" s="53" t="str">
        <f t="shared" si="54"/>
        <v/>
      </c>
      <c r="BM37" s="53" t="str">
        <f t="shared" si="55"/>
        <v/>
      </c>
      <c r="BN37" s="54" t="str">
        <f t="shared" si="56"/>
        <v/>
      </c>
      <c r="BO37" s="52" t="str">
        <f t="shared" si="57"/>
        <v/>
      </c>
      <c r="BP37" s="53" t="str">
        <f t="shared" si="58"/>
        <v/>
      </c>
      <c r="BQ37" s="53" t="str">
        <f t="shared" si="59"/>
        <v/>
      </c>
      <c r="BR37" s="53" t="str">
        <f t="shared" si="60"/>
        <v/>
      </c>
      <c r="BS37" s="54" t="str">
        <f t="shared" si="61"/>
        <v/>
      </c>
      <c r="BT37" s="52" t="str">
        <f t="shared" si="62"/>
        <v/>
      </c>
      <c r="BU37" s="53" t="str">
        <f t="shared" si="63"/>
        <v/>
      </c>
      <c r="BV37" s="53" t="str">
        <f t="shared" si="64"/>
        <v/>
      </c>
      <c r="BW37" s="53" t="str">
        <f t="shared" si="65"/>
        <v/>
      </c>
      <c r="BX37" s="54" t="str">
        <f t="shared" si="66"/>
        <v/>
      </c>
      <c r="BY37" s="56">
        <f t="shared" si="67"/>
        <v>11</v>
      </c>
      <c r="BZ37" s="53" t="str">
        <f t="shared" si="68"/>
        <v>7</v>
      </c>
      <c r="CA37" s="181">
        <f t="shared" si="69"/>
        <v>10</v>
      </c>
      <c r="CB37" s="181">
        <f t="shared" si="70"/>
        <v>24</v>
      </c>
      <c r="CC37" s="181">
        <f t="shared" si="71"/>
        <v>34</v>
      </c>
      <c r="CD37" s="130">
        <v>175</v>
      </c>
      <c r="CE37" s="55" t="str">
        <f t="shared" si="72"/>
        <v/>
      </c>
      <c r="CF37" s="53" t="str">
        <f t="shared" si="73"/>
        <v/>
      </c>
      <c r="CG37" s="53" t="str">
        <f t="shared" si="74"/>
        <v/>
      </c>
      <c r="CH37" s="53" t="str">
        <f t="shared" si="75"/>
        <v/>
      </c>
      <c r="CI37" s="54" t="str">
        <f t="shared" si="76"/>
        <v/>
      </c>
      <c r="CJ37" s="52" t="str">
        <f t="shared" si="77"/>
        <v/>
      </c>
      <c r="CK37" s="53" t="str">
        <f t="shared" si="78"/>
        <v/>
      </c>
      <c r="CL37" s="53" t="str">
        <f t="shared" si="79"/>
        <v/>
      </c>
      <c r="CM37" s="55" t="str">
        <f t="shared" si="80"/>
        <v/>
      </c>
      <c r="CN37" s="54" t="str">
        <f t="shared" si="81"/>
        <v/>
      </c>
      <c r="CO37" s="52">
        <f t="shared" si="82"/>
        <v>175</v>
      </c>
      <c r="CP37" s="53">
        <f t="shared" si="83"/>
        <v>9</v>
      </c>
      <c r="CQ37" s="53" t="str">
        <f>IF(IF(CP37&lt;&gt;"",IF(MAX(COUNTIF($CP37:$CP$90,$CP$6:$CP$90))&gt;1,"x",""),"")&lt;&gt;"",CP37+1,"")</f>
        <v/>
      </c>
      <c r="CR37" s="53">
        <f t="shared" si="84"/>
        <v>20</v>
      </c>
      <c r="CS37" s="54">
        <f t="shared" si="85"/>
        <v>20</v>
      </c>
      <c r="CT37" s="52" t="str">
        <f t="shared" si="86"/>
        <v/>
      </c>
      <c r="CU37" s="53" t="str">
        <f t="shared" si="87"/>
        <v/>
      </c>
      <c r="CV37" s="53" t="str">
        <f t="shared" si="88"/>
        <v/>
      </c>
      <c r="CW37" s="53" t="str">
        <f t="shared" si="89"/>
        <v/>
      </c>
      <c r="CX37" s="54" t="str">
        <f t="shared" si="90"/>
        <v/>
      </c>
      <c r="CY37" s="52" t="str">
        <f t="shared" si="91"/>
        <v/>
      </c>
      <c r="CZ37" s="53" t="str">
        <f t="shared" si="92"/>
        <v/>
      </c>
      <c r="DA37" s="53" t="str">
        <f t="shared" si="93"/>
        <v/>
      </c>
      <c r="DB37" s="53" t="str">
        <f t="shared" si="94"/>
        <v/>
      </c>
      <c r="DC37" s="54" t="str">
        <f t="shared" si="95"/>
        <v/>
      </c>
      <c r="DD37" s="52" t="str">
        <f t="shared" si="96"/>
        <v/>
      </c>
      <c r="DE37" s="53" t="str">
        <f t="shared" si="97"/>
        <v/>
      </c>
      <c r="DF37" s="53" t="str">
        <f t="shared" si="98"/>
        <v/>
      </c>
      <c r="DG37" s="53" t="str">
        <f t="shared" si="99"/>
        <v/>
      </c>
      <c r="DH37" s="54" t="str">
        <f t="shared" si="100"/>
        <v/>
      </c>
      <c r="DI37" s="56">
        <f t="shared" si="101"/>
        <v>11</v>
      </c>
      <c r="DJ37" s="53" t="str">
        <f t="shared" si="102"/>
        <v>9</v>
      </c>
      <c r="DK37" s="53">
        <f t="shared" si="103"/>
        <v>10</v>
      </c>
      <c r="DL37" s="328">
        <f t="shared" si="104"/>
        <v>20</v>
      </c>
      <c r="DM37" s="181">
        <f t="shared" si="105"/>
        <v>30</v>
      </c>
      <c r="DN37" s="130">
        <v>460</v>
      </c>
      <c r="DO37" s="53" t="str">
        <f t="shared" si="106"/>
        <v/>
      </c>
      <c r="DP37" s="53" t="str">
        <f t="shared" si="107"/>
        <v/>
      </c>
      <c r="DQ37" s="53" t="str">
        <f t="shared" si="108"/>
        <v/>
      </c>
      <c r="DR37" s="53" t="str">
        <f t="shared" si="109"/>
        <v/>
      </c>
      <c r="DS37" s="54" t="str">
        <f t="shared" si="110"/>
        <v/>
      </c>
      <c r="DT37" s="52" t="str">
        <f t="shared" si="111"/>
        <v/>
      </c>
      <c r="DU37" s="53" t="str">
        <f t="shared" si="112"/>
        <v/>
      </c>
      <c r="DV37" s="53" t="str">
        <f t="shared" si="113"/>
        <v/>
      </c>
      <c r="DW37" s="55" t="str">
        <f t="shared" si="114"/>
        <v/>
      </c>
      <c r="DX37" s="54" t="str">
        <f t="shared" si="115"/>
        <v/>
      </c>
      <c r="DY37" s="52">
        <f t="shared" si="116"/>
        <v>460</v>
      </c>
      <c r="DZ37" s="53">
        <f t="shared" si="117"/>
        <v>5</v>
      </c>
      <c r="EA37" s="53" t="str">
        <f t="shared" si="118"/>
        <v/>
      </c>
      <c r="EB37" s="53">
        <f t="shared" si="119"/>
        <v>30</v>
      </c>
      <c r="EC37" s="54">
        <f t="shared" si="120"/>
        <v>30</v>
      </c>
      <c r="ED37" s="52" t="str">
        <f t="shared" si="121"/>
        <v/>
      </c>
      <c r="EE37" s="53" t="str">
        <f t="shared" si="122"/>
        <v/>
      </c>
      <c r="EF37" s="53" t="str">
        <f t="shared" si="123"/>
        <v/>
      </c>
      <c r="EG37" s="53" t="str">
        <f t="shared" si="124"/>
        <v/>
      </c>
      <c r="EH37" s="54" t="str">
        <f t="shared" si="125"/>
        <v/>
      </c>
      <c r="EI37" s="52" t="str">
        <f t="shared" si="126"/>
        <v/>
      </c>
      <c r="EJ37" s="53" t="str">
        <f t="shared" si="127"/>
        <v/>
      </c>
      <c r="EK37" s="53" t="str">
        <f t="shared" si="128"/>
        <v/>
      </c>
      <c r="EL37" s="53" t="str">
        <f t="shared" si="129"/>
        <v/>
      </c>
      <c r="EM37" s="54" t="str">
        <f t="shared" si="130"/>
        <v/>
      </c>
      <c r="EN37" s="52" t="str">
        <f t="shared" si="131"/>
        <v/>
      </c>
      <c r="EO37" s="53" t="str">
        <f t="shared" si="132"/>
        <v/>
      </c>
      <c r="EP37" s="53" t="str">
        <f t="shared" si="133"/>
        <v/>
      </c>
      <c r="EQ37" s="53" t="str">
        <f t="shared" si="134"/>
        <v/>
      </c>
      <c r="ER37" s="54" t="str">
        <f t="shared" si="135"/>
        <v/>
      </c>
      <c r="ES37" s="58">
        <f>VLOOKUP($G37,Entries_D_Event,7,FALSE)</f>
        <v>13</v>
      </c>
      <c r="ET37" s="53" t="str">
        <f t="shared" si="137"/>
        <v>5</v>
      </c>
      <c r="EU37" s="181">
        <f t="shared" si="138"/>
        <v>10</v>
      </c>
      <c r="EV37" s="181">
        <f t="shared" si="139"/>
        <v>30</v>
      </c>
      <c r="EW37" s="181">
        <f t="shared" si="140"/>
        <v>40</v>
      </c>
      <c r="EX37" s="130">
        <v>101</v>
      </c>
      <c r="EY37" s="53" t="str">
        <f t="shared" si="141"/>
        <v/>
      </c>
      <c r="EZ37" s="53" t="str">
        <f t="shared" si="142"/>
        <v/>
      </c>
      <c r="FA37" s="53" t="str">
        <f t="shared" si="143"/>
        <v/>
      </c>
      <c r="FB37" s="53" t="str">
        <f t="shared" si="144"/>
        <v/>
      </c>
      <c r="FC37" s="57" t="str">
        <f t="shared" si="145"/>
        <v/>
      </c>
      <c r="FD37" s="52" t="str">
        <f t="shared" si="146"/>
        <v/>
      </c>
      <c r="FE37" s="53" t="str">
        <f t="shared" si="147"/>
        <v/>
      </c>
      <c r="FF37" s="53" t="str">
        <f t="shared" si="148"/>
        <v/>
      </c>
      <c r="FG37" s="55" t="str">
        <f t="shared" si="149"/>
        <v/>
      </c>
      <c r="FH37" s="57" t="str">
        <f t="shared" si="150"/>
        <v/>
      </c>
      <c r="FI37" s="52">
        <f t="shared" si="151"/>
        <v>101</v>
      </c>
      <c r="FJ37" s="53">
        <f t="shared" si="152"/>
        <v>11</v>
      </c>
      <c r="FK37" s="53" t="str">
        <f t="shared" si="153"/>
        <v/>
      </c>
      <c r="FL37" s="53">
        <f t="shared" si="154"/>
        <v>16</v>
      </c>
      <c r="FM37" s="57">
        <f t="shared" si="155"/>
        <v>16</v>
      </c>
      <c r="FN37" s="52" t="str">
        <f t="shared" si="156"/>
        <v/>
      </c>
      <c r="FO37" s="53" t="str">
        <f t="shared" si="157"/>
        <v/>
      </c>
      <c r="FP37" s="53" t="str">
        <f t="shared" si="158"/>
        <v/>
      </c>
      <c r="FQ37" s="53" t="str">
        <f t="shared" si="159"/>
        <v/>
      </c>
      <c r="FR37" s="57" t="str">
        <f t="shared" si="160"/>
        <v/>
      </c>
      <c r="FS37" s="52" t="str">
        <f t="shared" si="161"/>
        <v/>
      </c>
      <c r="FT37" s="53" t="str">
        <f t="shared" si="162"/>
        <v/>
      </c>
      <c r="FU37" s="53" t="str">
        <f t="shared" si="163"/>
        <v/>
      </c>
      <c r="FV37" s="53" t="str">
        <f t="shared" si="164"/>
        <v/>
      </c>
      <c r="FW37" s="57" t="str">
        <f t="shared" si="165"/>
        <v/>
      </c>
      <c r="FX37" s="52" t="str">
        <f t="shared" si="166"/>
        <v/>
      </c>
      <c r="FY37" s="53" t="str">
        <f t="shared" si="167"/>
        <v/>
      </c>
      <c r="FZ37" s="53" t="str">
        <f t="shared" si="168"/>
        <v/>
      </c>
      <c r="GA37" s="53" t="str">
        <f t="shared" si="169"/>
        <v/>
      </c>
      <c r="GB37" s="57" t="str">
        <f t="shared" si="170"/>
        <v/>
      </c>
      <c r="GC37" s="58">
        <f t="shared" si="171"/>
        <v>12</v>
      </c>
      <c r="GD37" s="53" t="str">
        <f t="shared" si="172"/>
        <v>11</v>
      </c>
      <c r="GE37" s="181">
        <f t="shared" si="173"/>
        <v>10</v>
      </c>
      <c r="GF37" s="181">
        <f t="shared" si="174"/>
        <v>16</v>
      </c>
      <c r="GG37" s="181">
        <f t="shared" si="175"/>
        <v>26</v>
      </c>
      <c r="GH37" s="130">
        <v>112</v>
      </c>
      <c r="GI37" s="53" t="str">
        <f t="shared" si="176"/>
        <v/>
      </c>
      <c r="GJ37" s="53" t="str">
        <f t="shared" si="177"/>
        <v/>
      </c>
      <c r="GK37" s="53" t="str">
        <f t="shared" si="178"/>
        <v/>
      </c>
      <c r="GL37" s="53" t="str">
        <f t="shared" si="179"/>
        <v/>
      </c>
      <c r="GM37" s="54" t="str">
        <f t="shared" si="180"/>
        <v/>
      </c>
      <c r="GN37" s="52" t="str">
        <f t="shared" si="181"/>
        <v/>
      </c>
      <c r="GO37" s="53" t="str">
        <f t="shared" si="182"/>
        <v/>
      </c>
      <c r="GP37" s="53" t="str">
        <f t="shared" si="183"/>
        <v/>
      </c>
      <c r="GQ37" s="55" t="str">
        <f t="shared" si="184"/>
        <v/>
      </c>
      <c r="GR37" s="54" t="str">
        <f t="shared" si="185"/>
        <v/>
      </c>
      <c r="GS37" s="52">
        <f t="shared" si="186"/>
        <v>112</v>
      </c>
      <c r="GT37" s="53">
        <f t="shared" si="187"/>
        <v>7</v>
      </c>
      <c r="GU37" s="53" t="str">
        <f t="shared" si="188"/>
        <v/>
      </c>
      <c r="GV37" s="53">
        <f t="shared" si="189"/>
        <v>24</v>
      </c>
      <c r="GW37" s="54">
        <f t="shared" si="190"/>
        <v>24</v>
      </c>
      <c r="GX37" s="52" t="str">
        <f t="shared" si="191"/>
        <v/>
      </c>
      <c r="GY37" s="53" t="str">
        <f t="shared" si="192"/>
        <v/>
      </c>
      <c r="GZ37" s="53" t="str">
        <f t="shared" si="193"/>
        <v/>
      </c>
      <c r="HA37" s="53" t="str">
        <f t="shared" si="194"/>
        <v/>
      </c>
      <c r="HB37" s="54" t="str">
        <f t="shared" si="195"/>
        <v/>
      </c>
      <c r="HC37" s="52" t="str">
        <f t="shared" si="196"/>
        <v/>
      </c>
      <c r="HD37" s="53" t="str">
        <f t="shared" si="197"/>
        <v/>
      </c>
      <c r="HE37" s="53" t="str">
        <f t="shared" si="198"/>
        <v/>
      </c>
      <c r="HF37" s="53" t="str">
        <f t="shared" si="199"/>
        <v/>
      </c>
      <c r="HG37" s="54" t="str">
        <f t="shared" si="200"/>
        <v/>
      </c>
      <c r="HH37" s="52" t="str">
        <f t="shared" si="201"/>
        <v/>
      </c>
      <c r="HI37" s="53" t="str">
        <f t="shared" si="202"/>
        <v/>
      </c>
      <c r="HJ37" s="53" t="str">
        <f t="shared" si="203"/>
        <v/>
      </c>
      <c r="HK37" s="53" t="str">
        <f t="shared" si="204"/>
        <v/>
      </c>
      <c r="HL37" s="54" t="str">
        <f t="shared" si="205"/>
        <v/>
      </c>
      <c r="HM37" s="58">
        <f t="shared" si="206"/>
        <v>9</v>
      </c>
      <c r="HN37" s="53" t="str">
        <f t="shared" si="207"/>
        <v>7</v>
      </c>
      <c r="HO37" s="181">
        <f t="shared" si="208"/>
        <v>10</v>
      </c>
      <c r="HP37" s="181">
        <f t="shared" si="209"/>
        <v>24</v>
      </c>
      <c r="HQ37" s="181">
        <f t="shared" si="210"/>
        <v>34</v>
      </c>
      <c r="HR37" s="130">
        <v>194</v>
      </c>
      <c r="HS37" s="53" t="str">
        <f t="shared" si="211"/>
        <v/>
      </c>
      <c r="HT37" s="53" t="str">
        <f t="shared" si="212"/>
        <v/>
      </c>
      <c r="HU37" s="53" t="str">
        <f t="shared" si="213"/>
        <v/>
      </c>
      <c r="HV37" s="53" t="str">
        <f t="shared" si="331"/>
        <v/>
      </c>
      <c r="HW37" s="54" t="str">
        <f t="shared" si="332"/>
        <v/>
      </c>
      <c r="HX37" s="52" t="str">
        <f t="shared" si="216"/>
        <v/>
      </c>
      <c r="HY37" s="53" t="str">
        <f t="shared" si="217"/>
        <v/>
      </c>
      <c r="HZ37" s="53" t="str">
        <f t="shared" si="218"/>
        <v/>
      </c>
      <c r="IA37" s="55" t="str">
        <f t="shared" si="333"/>
        <v/>
      </c>
      <c r="IB37" s="54" t="str">
        <f t="shared" si="334"/>
        <v/>
      </c>
      <c r="IC37" s="52">
        <f t="shared" si="221"/>
        <v>194</v>
      </c>
      <c r="ID37" s="53">
        <f t="shared" si="222"/>
        <v>9</v>
      </c>
      <c r="IE37" s="53" t="str">
        <f t="shared" si="223"/>
        <v/>
      </c>
      <c r="IF37" s="53">
        <f t="shared" si="224"/>
        <v>20</v>
      </c>
      <c r="IG37" s="54">
        <f t="shared" si="225"/>
        <v>20</v>
      </c>
      <c r="IH37" s="52" t="str">
        <f t="shared" si="226"/>
        <v/>
      </c>
      <c r="II37" s="53" t="str">
        <f t="shared" si="227"/>
        <v/>
      </c>
      <c r="IJ37" s="53" t="str">
        <f t="shared" si="228"/>
        <v/>
      </c>
      <c r="IK37" s="53" t="str">
        <f t="shared" si="335"/>
        <v/>
      </c>
      <c r="IL37" s="54" t="str">
        <f t="shared" si="336"/>
        <v/>
      </c>
      <c r="IM37" s="52" t="str">
        <f t="shared" si="231"/>
        <v/>
      </c>
      <c r="IN37" s="53" t="str">
        <f t="shared" si="232"/>
        <v/>
      </c>
      <c r="IO37" s="53" t="str">
        <f t="shared" si="233"/>
        <v/>
      </c>
      <c r="IP37" s="53" t="str">
        <f t="shared" si="337"/>
        <v/>
      </c>
      <c r="IQ37" s="54" t="str">
        <f t="shared" si="338"/>
        <v/>
      </c>
      <c r="IR37" s="52" t="str">
        <f t="shared" si="236"/>
        <v/>
      </c>
      <c r="IS37" s="53" t="str">
        <f t="shared" si="237"/>
        <v/>
      </c>
      <c r="IT37" s="53" t="str">
        <f t="shared" si="238"/>
        <v/>
      </c>
      <c r="IU37" s="53" t="str">
        <f t="shared" si="339"/>
        <v/>
      </c>
      <c r="IV37" s="54" t="str">
        <f t="shared" si="340"/>
        <v/>
      </c>
      <c r="IW37" s="58">
        <f t="shared" si="241"/>
        <v>13</v>
      </c>
      <c r="IX37" s="53" t="str">
        <f t="shared" si="242"/>
        <v>9</v>
      </c>
      <c r="IY37" s="181">
        <f t="shared" si="243"/>
        <v>10</v>
      </c>
      <c r="IZ37" s="181">
        <f t="shared" si="244"/>
        <v>20</v>
      </c>
      <c r="JA37" s="181">
        <f t="shared" si="245"/>
        <v>30</v>
      </c>
      <c r="JB37" s="130"/>
      <c r="JC37" s="53" t="str">
        <f t="shared" si="246"/>
        <v/>
      </c>
      <c r="JD37" s="53" t="str">
        <f t="shared" si="247"/>
        <v/>
      </c>
      <c r="JE37" s="53" t="str">
        <f t="shared" si="248"/>
        <v/>
      </c>
      <c r="JF37" s="53" t="str">
        <f t="shared" si="249"/>
        <v/>
      </c>
      <c r="JG37" s="54" t="str">
        <f t="shared" si="250"/>
        <v/>
      </c>
      <c r="JH37" s="52" t="str">
        <f t="shared" si="251"/>
        <v/>
      </c>
      <c r="JI37" s="53" t="str">
        <f t="shared" si="252"/>
        <v/>
      </c>
      <c r="JJ37" s="53" t="str">
        <f t="shared" si="253"/>
        <v/>
      </c>
      <c r="JK37" s="55" t="str">
        <f t="shared" si="254"/>
        <v/>
      </c>
      <c r="JL37" s="54" t="str">
        <f t="shared" si="255"/>
        <v/>
      </c>
      <c r="JM37" s="52" t="str">
        <f t="shared" si="256"/>
        <v/>
      </c>
      <c r="JN37" s="53" t="str">
        <f t="shared" si="257"/>
        <v/>
      </c>
      <c r="JO37" s="53" t="str">
        <f t="shared" si="258"/>
        <v/>
      </c>
      <c r="JP37" s="53" t="str">
        <f t="shared" si="259"/>
        <v/>
      </c>
      <c r="JQ37" s="54" t="str">
        <f t="shared" si="260"/>
        <v/>
      </c>
      <c r="JR37" s="52" t="str">
        <f t="shared" si="261"/>
        <v/>
      </c>
      <c r="JS37" s="53" t="str">
        <f t="shared" si="262"/>
        <v/>
      </c>
      <c r="JT37" s="53" t="str">
        <f t="shared" si="263"/>
        <v/>
      </c>
      <c r="JU37" s="53" t="str">
        <f t="shared" si="264"/>
        <v/>
      </c>
      <c r="JV37" s="54" t="str">
        <f t="shared" si="265"/>
        <v/>
      </c>
      <c r="JW37" s="52" t="str">
        <f t="shared" si="266"/>
        <v/>
      </c>
      <c r="JX37" s="53" t="str">
        <f t="shared" si="267"/>
        <v/>
      </c>
      <c r="JY37" s="53" t="str">
        <f t="shared" si="268"/>
        <v/>
      </c>
      <c r="JZ37" s="53" t="str">
        <f t="shared" si="269"/>
        <v/>
      </c>
      <c r="KA37" s="54" t="str">
        <f t="shared" si="270"/>
        <v/>
      </c>
      <c r="KB37" s="52" t="str">
        <f t="shared" si="271"/>
        <v/>
      </c>
      <c r="KC37" s="53" t="str">
        <f t="shared" si="272"/>
        <v/>
      </c>
      <c r="KD37" s="53" t="str">
        <f t="shared" si="273"/>
        <v/>
      </c>
      <c r="KE37" s="53" t="str">
        <f t="shared" si="274"/>
        <v/>
      </c>
      <c r="KF37" s="54" t="str">
        <f t="shared" si="275"/>
        <v/>
      </c>
      <c r="KG37" s="58">
        <f t="shared" si="276"/>
        <v>10</v>
      </c>
      <c r="KH37" s="53" t="str">
        <f t="shared" si="277"/>
        <v/>
      </c>
      <c r="KI37" s="181" t="str">
        <f t="shared" si="278"/>
        <v/>
      </c>
      <c r="KJ37" s="181">
        <f t="shared" si="279"/>
        <v>0</v>
      </c>
      <c r="KK37" s="127" t="str">
        <f t="shared" si="280"/>
        <v/>
      </c>
      <c r="KL37" s="86"/>
      <c r="KM37" s="313">
        <f t="shared" si="281"/>
        <v>16</v>
      </c>
      <c r="KN37" s="60">
        <f t="shared" si="282"/>
        <v>226</v>
      </c>
      <c r="KO37" s="201"/>
      <c r="KP37" s="61">
        <f t="shared" si="283"/>
        <v>210</v>
      </c>
      <c r="KQ37" s="61" t="str">
        <f t="shared" si="284"/>
        <v/>
      </c>
      <c r="KR37" s="61" t="str">
        <f t="shared" si="285"/>
        <v/>
      </c>
      <c r="KS37" s="61">
        <f t="shared" si="286"/>
        <v>210</v>
      </c>
      <c r="KT37" s="61" t="str">
        <f t="shared" si="287"/>
        <v/>
      </c>
      <c r="KU37" s="61" t="str">
        <f t="shared" si="288"/>
        <v/>
      </c>
      <c r="KV37" s="61" t="str">
        <f t="shared" si="289"/>
        <v/>
      </c>
      <c r="KW37" s="62">
        <f t="shared" si="290"/>
        <v>7</v>
      </c>
      <c r="KX37" s="84"/>
      <c r="KY37" s="59">
        <f t="shared" si="291"/>
        <v>0</v>
      </c>
      <c r="KZ37" s="60">
        <f t="shared" si="292"/>
        <v>226</v>
      </c>
      <c r="LA37" s="201"/>
      <c r="LB37" s="61">
        <f t="shared" si="293"/>
        <v>226</v>
      </c>
      <c r="LC37" s="61">
        <f t="shared" si="294"/>
        <v>226</v>
      </c>
      <c r="LD37" s="61" t="str">
        <f t="shared" si="295"/>
        <v/>
      </c>
      <c r="LE37" s="61" t="str">
        <f t="shared" si="296"/>
        <v/>
      </c>
      <c r="LF37" s="148">
        <f t="shared" si="297"/>
        <v>7</v>
      </c>
      <c r="LG37" s="87"/>
      <c r="LH37" s="185">
        <f t="shared" si="298"/>
        <v>7</v>
      </c>
      <c r="LI37" s="87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</row>
    <row r="38" spans="1:382" s="1" customFormat="1" ht="15" x14ac:dyDescent="0.2">
      <c r="A38" s="35"/>
      <c r="B38" s="45">
        <v>33</v>
      </c>
      <c r="C38" s="46" t="s">
        <v>24</v>
      </c>
      <c r="D38" s="47" t="s">
        <v>12</v>
      </c>
      <c r="E38" s="50">
        <v>3332</v>
      </c>
      <c r="F38" s="160">
        <v>311</v>
      </c>
      <c r="G38" s="49" t="s">
        <v>98</v>
      </c>
      <c r="H38" s="50" t="str">
        <f t="shared" si="0"/>
        <v>Modified</v>
      </c>
      <c r="I38" s="186">
        <f t="shared" si="1"/>
        <v>205</v>
      </c>
      <c r="J38" s="178">
        <v>255</v>
      </c>
      <c r="K38" s="149" t="str">
        <f t="shared" si="299"/>
        <v/>
      </c>
      <c r="L38" s="150" t="str">
        <f t="shared" si="300"/>
        <v/>
      </c>
      <c r="M38" s="150" t="str">
        <f t="shared" si="301"/>
        <v/>
      </c>
      <c r="N38" s="150" t="str">
        <f t="shared" si="302"/>
        <v/>
      </c>
      <c r="O38" s="150" t="str">
        <f t="shared" si="303"/>
        <v/>
      </c>
      <c r="P38" s="149" t="str">
        <f t="shared" si="304"/>
        <v/>
      </c>
      <c r="Q38" s="150" t="str">
        <f t="shared" si="305"/>
        <v/>
      </c>
      <c r="R38" s="150" t="str">
        <f t="shared" si="306"/>
        <v/>
      </c>
      <c r="S38" s="150" t="str">
        <f t="shared" si="307"/>
        <v/>
      </c>
      <c r="T38" s="150" t="str">
        <f t="shared" si="308"/>
        <v/>
      </c>
      <c r="U38" s="149">
        <f t="shared" si="309"/>
        <v>255</v>
      </c>
      <c r="V38" s="150">
        <f t="shared" si="310"/>
        <v>11</v>
      </c>
      <c r="W38" s="150" t="str">
        <f t="shared" si="311"/>
        <v/>
      </c>
      <c r="X38" s="150">
        <f t="shared" si="312"/>
        <v>16</v>
      </c>
      <c r="Y38" s="150">
        <f t="shared" si="313"/>
        <v>16</v>
      </c>
      <c r="Z38" s="149" t="str">
        <f t="shared" si="314"/>
        <v/>
      </c>
      <c r="AA38" s="150" t="str">
        <f t="shared" si="315"/>
        <v/>
      </c>
      <c r="AB38" s="150" t="str">
        <f t="shared" si="316"/>
        <v/>
      </c>
      <c r="AC38" s="150" t="str">
        <f t="shared" si="317"/>
        <v/>
      </c>
      <c r="AD38" s="150" t="str">
        <f t="shared" si="318"/>
        <v/>
      </c>
      <c r="AE38" s="149" t="str">
        <f t="shared" si="319"/>
        <v/>
      </c>
      <c r="AF38" s="150" t="str">
        <f t="shared" si="320"/>
        <v/>
      </c>
      <c r="AG38" s="150" t="str">
        <f t="shared" si="321"/>
        <v/>
      </c>
      <c r="AH38" s="150" t="str">
        <f t="shared" si="322"/>
        <v/>
      </c>
      <c r="AI38" s="150" t="str">
        <f t="shared" si="323"/>
        <v/>
      </c>
      <c r="AJ38" s="149" t="str">
        <f t="shared" si="324"/>
        <v/>
      </c>
      <c r="AK38" s="150" t="str">
        <f t="shared" si="325"/>
        <v/>
      </c>
      <c r="AL38" s="150" t="str">
        <f t="shared" si="326"/>
        <v/>
      </c>
      <c r="AM38" s="150" t="str">
        <f t="shared" si="327"/>
        <v/>
      </c>
      <c r="AN38" s="307" t="str">
        <f t="shared" si="328"/>
        <v/>
      </c>
      <c r="AO38" s="56">
        <f t="shared" si="329"/>
        <v>11</v>
      </c>
      <c r="AP38" s="53" t="str">
        <f t="shared" si="33"/>
        <v>11</v>
      </c>
      <c r="AQ38" s="181">
        <f t="shared" si="34"/>
        <v>10</v>
      </c>
      <c r="AR38" s="181">
        <f t="shared" si="35"/>
        <v>16</v>
      </c>
      <c r="AS38" s="181">
        <f t="shared" si="36"/>
        <v>26</v>
      </c>
      <c r="AT38" s="130">
        <v>246</v>
      </c>
      <c r="AU38" s="55" t="str">
        <f t="shared" si="37"/>
        <v/>
      </c>
      <c r="AV38" s="53" t="str">
        <f t="shared" si="38"/>
        <v/>
      </c>
      <c r="AW38" s="53" t="str">
        <f t="shared" si="39"/>
        <v/>
      </c>
      <c r="AX38" s="53" t="str">
        <f t="shared" si="40"/>
        <v/>
      </c>
      <c r="AY38" s="54" t="str">
        <f t="shared" si="41"/>
        <v/>
      </c>
      <c r="AZ38" s="52" t="str">
        <f t="shared" si="42"/>
        <v/>
      </c>
      <c r="BA38" s="53" t="str">
        <f t="shared" si="43"/>
        <v/>
      </c>
      <c r="BB38" s="53" t="str">
        <f t="shared" si="44"/>
        <v/>
      </c>
      <c r="BC38" s="55" t="str">
        <f t="shared" si="45"/>
        <v/>
      </c>
      <c r="BD38" s="54" t="str">
        <f t="shared" si="46"/>
        <v/>
      </c>
      <c r="BE38" s="52">
        <f t="shared" si="47"/>
        <v>246</v>
      </c>
      <c r="BF38" s="53">
        <f t="shared" si="48"/>
        <v>6</v>
      </c>
      <c r="BG38" s="53" t="str">
        <f t="shared" si="49"/>
        <v/>
      </c>
      <c r="BH38" s="53">
        <f t="shared" si="50"/>
        <v>27</v>
      </c>
      <c r="BI38" s="54">
        <f t="shared" si="51"/>
        <v>27</v>
      </c>
      <c r="BJ38" s="52" t="str">
        <f t="shared" si="52"/>
        <v/>
      </c>
      <c r="BK38" s="53" t="str">
        <f t="shared" si="53"/>
        <v/>
      </c>
      <c r="BL38" s="53" t="str">
        <f t="shared" si="54"/>
        <v/>
      </c>
      <c r="BM38" s="53" t="str">
        <f t="shared" si="55"/>
        <v/>
      </c>
      <c r="BN38" s="54" t="str">
        <f t="shared" si="56"/>
        <v/>
      </c>
      <c r="BO38" s="52" t="str">
        <f t="shared" si="57"/>
        <v/>
      </c>
      <c r="BP38" s="53" t="str">
        <f t="shared" si="58"/>
        <v/>
      </c>
      <c r="BQ38" s="53" t="str">
        <f t="shared" si="59"/>
        <v/>
      </c>
      <c r="BR38" s="53" t="str">
        <f t="shared" si="60"/>
        <v/>
      </c>
      <c r="BS38" s="54" t="str">
        <f t="shared" si="61"/>
        <v/>
      </c>
      <c r="BT38" s="52" t="str">
        <f t="shared" si="62"/>
        <v/>
      </c>
      <c r="BU38" s="53" t="str">
        <f t="shared" si="63"/>
        <v/>
      </c>
      <c r="BV38" s="53" t="str">
        <f t="shared" si="64"/>
        <v/>
      </c>
      <c r="BW38" s="53" t="str">
        <f t="shared" si="65"/>
        <v/>
      </c>
      <c r="BX38" s="54" t="str">
        <f t="shared" si="66"/>
        <v/>
      </c>
      <c r="BY38" s="56">
        <f t="shared" si="67"/>
        <v>11</v>
      </c>
      <c r="BZ38" s="53" t="str">
        <f t="shared" si="68"/>
        <v>6</v>
      </c>
      <c r="CA38" s="181">
        <f t="shared" si="69"/>
        <v>10</v>
      </c>
      <c r="CB38" s="181">
        <f t="shared" si="70"/>
        <v>27</v>
      </c>
      <c r="CC38" s="181">
        <f t="shared" si="71"/>
        <v>37</v>
      </c>
      <c r="CD38" s="130">
        <v>220</v>
      </c>
      <c r="CE38" s="55" t="str">
        <f t="shared" si="72"/>
        <v/>
      </c>
      <c r="CF38" s="53" t="str">
        <f t="shared" si="73"/>
        <v/>
      </c>
      <c r="CG38" s="53" t="str">
        <f t="shared" si="74"/>
        <v/>
      </c>
      <c r="CH38" s="53" t="str">
        <f t="shared" si="75"/>
        <v/>
      </c>
      <c r="CI38" s="54" t="str">
        <f t="shared" si="76"/>
        <v/>
      </c>
      <c r="CJ38" s="52" t="str">
        <f t="shared" si="77"/>
        <v/>
      </c>
      <c r="CK38" s="53" t="str">
        <f t="shared" si="78"/>
        <v/>
      </c>
      <c r="CL38" s="53" t="str">
        <f t="shared" si="79"/>
        <v/>
      </c>
      <c r="CM38" s="55" t="str">
        <f t="shared" si="80"/>
        <v/>
      </c>
      <c r="CN38" s="54" t="str">
        <f t="shared" si="81"/>
        <v/>
      </c>
      <c r="CO38" s="52">
        <f t="shared" si="82"/>
        <v>220</v>
      </c>
      <c r="CP38" s="53">
        <f t="shared" si="83"/>
        <v>7</v>
      </c>
      <c r="CQ38" s="53" t="str">
        <f>IF(IF(CP38&lt;&gt;"",IF(MAX(COUNTIF($CP38:$CP$90,$CP$6:$CP$90))&gt;1,"x",""),"")&lt;&gt;"",CP38+1,"")</f>
        <v/>
      </c>
      <c r="CR38" s="53">
        <f t="shared" si="84"/>
        <v>24</v>
      </c>
      <c r="CS38" s="54">
        <f t="shared" si="85"/>
        <v>24</v>
      </c>
      <c r="CT38" s="52" t="str">
        <f t="shared" si="86"/>
        <v/>
      </c>
      <c r="CU38" s="53" t="str">
        <f t="shared" si="87"/>
        <v/>
      </c>
      <c r="CV38" s="53" t="str">
        <f t="shared" si="88"/>
        <v/>
      </c>
      <c r="CW38" s="53" t="str">
        <f t="shared" si="89"/>
        <v/>
      </c>
      <c r="CX38" s="54" t="str">
        <f t="shared" si="90"/>
        <v/>
      </c>
      <c r="CY38" s="52" t="str">
        <f t="shared" si="91"/>
        <v/>
      </c>
      <c r="CZ38" s="53" t="str">
        <f t="shared" si="92"/>
        <v/>
      </c>
      <c r="DA38" s="53" t="str">
        <f t="shared" si="93"/>
        <v/>
      </c>
      <c r="DB38" s="53" t="str">
        <f t="shared" si="94"/>
        <v/>
      </c>
      <c r="DC38" s="54" t="str">
        <f t="shared" si="95"/>
        <v/>
      </c>
      <c r="DD38" s="52" t="str">
        <f t="shared" si="96"/>
        <v/>
      </c>
      <c r="DE38" s="53" t="str">
        <f t="shared" si="97"/>
        <v/>
      </c>
      <c r="DF38" s="53" t="str">
        <f t="shared" si="98"/>
        <v/>
      </c>
      <c r="DG38" s="53" t="str">
        <f t="shared" si="99"/>
        <v/>
      </c>
      <c r="DH38" s="54" t="str">
        <f t="shared" si="100"/>
        <v/>
      </c>
      <c r="DI38" s="56">
        <f t="shared" si="101"/>
        <v>11</v>
      </c>
      <c r="DJ38" s="53" t="str">
        <f t="shared" si="102"/>
        <v>7</v>
      </c>
      <c r="DK38" s="53">
        <f t="shared" si="103"/>
        <v>10</v>
      </c>
      <c r="DL38" s="328">
        <f t="shared" si="104"/>
        <v>24</v>
      </c>
      <c r="DM38" s="181">
        <f t="shared" si="105"/>
        <v>34</v>
      </c>
      <c r="DN38" s="130">
        <v>86</v>
      </c>
      <c r="DO38" s="53" t="str">
        <f t="shared" si="106"/>
        <v/>
      </c>
      <c r="DP38" s="53" t="str">
        <f t="shared" si="107"/>
        <v/>
      </c>
      <c r="DQ38" s="53" t="str">
        <f t="shared" si="108"/>
        <v/>
      </c>
      <c r="DR38" s="53" t="str">
        <f t="shared" si="109"/>
        <v/>
      </c>
      <c r="DS38" s="54" t="str">
        <f t="shared" si="110"/>
        <v/>
      </c>
      <c r="DT38" s="52" t="str">
        <f t="shared" si="111"/>
        <v/>
      </c>
      <c r="DU38" s="53" t="str">
        <f t="shared" si="112"/>
        <v/>
      </c>
      <c r="DV38" s="53" t="str">
        <f t="shared" si="113"/>
        <v/>
      </c>
      <c r="DW38" s="55" t="str">
        <f t="shared" si="114"/>
        <v/>
      </c>
      <c r="DX38" s="54" t="str">
        <f t="shared" si="115"/>
        <v/>
      </c>
      <c r="DY38" s="52">
        <f t="shared" si="116"/>
        <v>86</v>
      </c>
      <c r="DZ38" s="53">
        <f t="shared" si="117"/>
        <v>13</v>
      </c>
      <c r="EA38" s="53" t="str">
        <f t="shared" si="118"/>
        <v/>
      </c>
      <c r="EB38" s="53">
        <f t="shared" si="119"/>
        <v>0</v>
      </c>
      <c r="EC38" s="54">
        <f t="shared" si="120"/>
        <v>0</v>
      </c>
      <c r="ED38" s="52" t="str">
        <f t="shared" si="121"/>
        <v/>
      </c>
      <c r="EE38" s="53" t="str">
        <f t="shared" si="122"/>
        <v/>
      </c>
      <c r="EF38" s="53" t="str">
        <f t="shared" si="123"/>
        <v/>
      </c>
      <c r="EG38" s="53" t="str">
        <f t="shared" si="124"/>
        <v/>
      </c>
      <c r="EH38" s="54" t="str">
        <f t="shared" si="125"/>
        <v/>
      </c>
      <c r="EI38" s="52" t="str">
        <f t="shared" si="126"/>
        <v/>
      </c>
      <c r="EJ38" s="53" t="str">
        <f t="shared" si="127"/>
        <v/>
      </c>
      <c r="EK38" s="53" t="str">
        <f t="shared" si="128"/>
        <v/>
      </c>
      <c r="EL38" s="53" t="str">
        <f t="shared" si="129"/>
        <v/>
      </c>
      <c r="EM38" s="54" t="str">
        <f t="shared" si="130"/>
        <v/>
      </c>
      <c r="EN38" s="52" t="str">
        <f t="shared" si="131"/>
        <v/>
      </c>
      <c r="EO38" s="53" t="str">
        <f t="shared" si="132"/>
        <v/>
      </c>
      <c r="EP38" s="53" t="str">
        <f t="shared" si="133"/>
        <v/>
      </c>
      <c r="EQ38" s="53" t="str">
        <f t="shared" si="134"/>
        <v/>
      </c>
      <c r="ER38" s="54" t="str">
        <f t="shared" si="135"/>
        <v/>
      </c>
      <c r="ES38" s="58"/>
      <c r="ET38" s="53" t="str">
        <f t="shared" si="137"/>
        <v>13</v>
      </c>
      <c r="EU38" s="181">
        <f t="shared" si="138"/>
        <v>10</v>
      </c>
      <c r="EV38" s="181">
        <f t="shared" si="139"/>
        <v>0</v>
      </c>
      <c r="EW38" s="181">
        <f t="shared" si="140"/>
        <v>10</v>
      </c>
      <c r="EX38" s="130">
        <v>218</v>
      </c>
      <c r="EY38" s="53" t="str">
        <f t="shared" si="141"/>
        <v/>
      </c>
      <c r="EZ38" s="53" t="str">
        <f t="shared" si="142"/>
        <v/>
      </c>
      <c r="FA38" s="53" t="str">
        <f t="shared" si="143"/>
        <v/>
      </c>
      <c r="FB38" s="53" t="str">
        <f t="shared" si="144"/>
        <v/>
      </c>
      <c r="FC38" s="57" t="str">
        <f t="shared" si="145"/>
        <v/>
      </c>
      <c r="FD38" s="52" t="str">
        <f t="shared" si="146"/>
        <v/>
      </c>
      <c r="FE38" s="53" t="str">
        <f t="shared" si="147"/>
        <v/>
      </c>
      <c r="FF38" s="53" t="str">
        <f t="shared" si="148"/>
        <v/>
      </c>
      <c r="FG38" s="55" t="str">
        <f t="shared" si="149"/>
        <v/>
      </c>
      <c r="FH38" s="57" t="str">
        <f t="shared" si="150"/>
        <v/>
      </c>
      <c r="FI38" s="52">
        <f t="shared" si="151"/>
        <v>218</v>
      </c>
      <c r="FJ38" s="53">
        <f t="shared" si="152"/>
        <v>5</v>
      </c>
      <c r="FK38" s="53" t="str">
        <f t="shared" si="153"/>
        <v/>
      </c>
      <c r="FL38" s="53">
        <f t="shared" si="154"/>
        <v>30</v>
      </c>
      <c r="FM38" s="57">
        <f t="shared" si="155"/>
        <v>30</v>
      </c>
      <c r="FN38" s="52" t="str">
        <f t="shared" si="156"/>
        <v/>
      </c>
      <c r="FO38" s="53" t="str">
        <f t="shared" si="157"/>
        <v/>
      </c>
      <c r="FP38" s="53" t="str">
        <f t="shared" si="158"/>
        <v/>
      </c>
      <c r="FQ38" s="53" t="str">
        <f t="shared" si="159"/>
        <v/>
      </c>
      <c r="FR38" s="57" t="str">
        <f t="shared" si="160"/>
        <v/>
      </c>
      <c r="FS38" s="52" t="str">
        <f t="shared" si="161"/>
        <v/>
      </c>
      <c r="FT38" s="53" t="str">
        <f t="shared" si="162"/>
        <v/>
      </c>
      <c r="FU38" s="53" t="str">
        <f t="shared" si="163"/>
        <v/>
      </c>
      <c r="FV38" s="53" t="str">
        <f t="shared" si="164"/>
        <v/>
      </c>
      <c r="FW38" s="57" t="str">
        <f t="shared" si="165"/>
        <v/>
      </c>
      <c r="FX38" s="52" t="str">
        <f t="shared" si="166"/>
        <v/>
      </c>
      <c r="FY38" s="53" t="str">
        <f t="shared" si="167"/>
        <v/>
      </c>
      <c r="FZ38" s="53" t="str">
        <f t="shared" si="168"/>
        <v/>
      </c>
      <c r="GA38" s="53" t="str">
        <f t="shared" si="169"/>
        <v/>
      </c>
      <c r="GB38" s="57" t="str">
        <f t="shared" si="170"/>
        <v/>
      </c>
      <c r="GC38" s="58">
        <f t="shared" si="171"/>
        <v>12</v>
      </c>
      <c r="GD38" s="53" t="str">
        <f t="shared" si="172"/>
        <v>5</v>
      </c>
      <c r="GE38" s="181">
        <f t="shared" si="173"/>
        <v>10</v>
      </c>
      <c r="GF38" s="181">
        <f t="shared" si="174"/>
        <v>30</v>
      </c>
      <c r="GG38" s="181">
        <f t="shared" si="175"/>
        <v>40</v>
      </c>
      <c r="GH38" s="130">
        <v>72</v>
      </c>
      <c r="GI38" s="53" t="str">
        <f t="shared" si="176"/>
        <v/>
      </c>
      <c r="GJ38" s="53" t="str">
        <f t="shared" si="177"/>
        <v/>
      </c>
      <c r="GK38" s="53" t="str">
        <f t="shared" si="178"/>
        <v/>
      </c>
      <c r="GL38" s="53" t="str">
        <f t="shared" si="179"/>
        <v/>
      </c>
      <c r="GM38" s="54" t="str">
        <f t="shared" si="180"/>
        <v/>
      </c>
      <c r="GN38" s="52" t="str">
        <f t="shared" si="181"/>
        <v/>
      </c>
      <c r="GO38" s="53" t="str">
        <f t="shared" si="182"/>
        <v/>
      </c>
      <c r="GP38" s="53" t="str">
        <f t="shared" si="183"/>
        <v/>
      </c>
      <c r="GQ38" s="55" t="str">
        <f t="shared" si="184"/>
        <v/>
      </c>
      <c r="GR38" s="54" t="str">
        <f t="shared" si="185"/>
        <v/>
      </c>
      <c r="GS38" s="52">
        <f t="shared" si="186"/>
        <v>72</v>
      </c>
      <c r="GT38" s="53">
        <f t="shared" si="187"/>
        <v>9</v>
      </c>
      <c r="GU38" s="53" t="str">
        <f t="shared" si="188"/>
        <v/>
      </c>
      <c r="GV38" s="53">
        <f t="shared" si="189"/>
        <v>20</v>
      </c>
      <c r="GW38" s="54">
        <f t="shared" si="190"/>
        <v>20</v>
      </c>
      <c r="GX38" s="52" t="str">
        <f t="shared" si="191"/>
        <v/>
      </c>
      <c r="GY38" s="53" t="str">
        <f t="shared" si="192"/>
        <v/>
      </c>
      <c r="GZ38" s="53" t="str">
        <f t="shared" si="193"/>
        <v/>
      </c>
      <c r="HA38" s="53" t="str">
        <f t="shared" si="194"/>
        <v/>
      </c>
      <c r="HB38" s="54" t="str">
        <f t="shared" si="195"/>
        <v/>
      </c>
      <c r="HC38" s="52" t="str">
        <f t="shared" si="196"/>
        <v/>
      </c>
      <c r="HD38" s="53" t="str">
        <f t="shared" si="197"/>
        <v/>
      </c>
      <c r="HE38" s="53" t="str">
        <f t="shared" si="198"/>
        <v/>
      </c>
      <c r="HF38" s="53" t="str">
        <f t="shared" si="199"/>
        <v/>
      </c>
      <c r="HG38" s="54" t="str">
        <f t="shared" si="200"/>
        <v/>
      </c>
      <c r="HH38" s="52" t="str">
        <f t="shared" si="201"/>
        <v/>
      </c>
      <c r="HI38" s="53" t="str">
        <f t="shared" si="202"/>
        <v/>
      </c>
      <c r="HJ38" s="53" t="str">
        <f t="shared" si="203"/>
        <v/>
      </c>
      <c r="HK38" s="53" t="str">
        <f t="shared" si="204"/>
        <v/>
      </c>
      <c r="HL38" s="54" t="str">
        <f t="shared" si="205"/>
        <v/>
      </c>
      <c r="HM38" s="58">
        <f t="shared" si="206"/>
        <v>9</v>
      </c>
      <c r="HN38" s="53" t="str">
        <f t="shared" si="207"/>
        <v>9</v>
      </c>
      <c r="HO38" s="181">
        <f t="shared" si="208"/>
        <v>10</v>
      </c>
      <c r="HP38" s="181">
        <f t="shared" si="209"/>
        <v>20</v>
      </c>
      <c r="HQ38" s="181">
        <f t="shared" si="210"/>
        <v>30</v>
      </c>
      <c r="HR38" s="130">
        <v>184</v>
      </c>
      <c r="HS38" s="53" t="str">
        <f t="shared" si="211"/>
        <v/>
      </c>
      <c r="HT38" s="53" t="str">
        <f t="shared" si="212"/>
        <v/>
      </c>
      <c r="HU38" s="53" t="str">
        <f t="shared" si="213"/>
        <v/>
      </c>
      <c r="HV38" s="53" t="str">
        <f t="shared" si="331"/>
        <v/>
      </c>
      <c r="HW38" s="54" t="str">
        <f t="shared" si="332"/>
        <v/>
      </c>
      <c r="HX38" s="52" t="str">
        <f t="shared" si="216"/>
        <v/>
      </c>
      <c r="HY38" s="53" t="str">
        <f t="shared" si="217"/>
        <v/>
      </c>
      <c r="HZ38" s="53" t="str">
        <f t="shared" si="218"/>
        <v/>
      </c>
      <c r="IA38" s="55" t="str">
        <f t="shared" si="333"/>
        <v/>
      </c>
      <c r="IB38" s="54" t="str">
        <f t="shared" si="334"/>
        <v/>
      </c>
      <c r="IC38" s="52">
        <f t="shared" si="221"/>
        <v>184</v>
      </c>
      <c r="ID38" s="53">
        <f t="shared" si="222"/>
        <v>10</v>
      </c>
      <c r="IE38" s="53" t="str">
        <f t="shared" si="223"/>
        <v/>
      </c>
      <c r="IF38" s="53">
        <f t="shared" si="224"/>
        <v>18</v>
      </c>
      <c r="IG38" s="54">
        <f t="shared" si="225"/>
        <v>18</v>
      </c>
      <c r="IH38" s="52" t="str">
        <f t="shared" si="226"/>
        <v/>
      </c>
      <c r="II38" s="53" t="str">
        <f t="shared" si="227"/>
        <v/>
      </c>
      <c r="IJ38" s="53" t="str">
        <f t="shared" si="228"/>
        <v/>
      </c>
      <c r="IK38" s="53" t="str">
        <f t="shared" si="335"/>
        <v/>
      </c>
      <c r="IL38" s="54" t="str">
        <f t="shared" si="336"/>
        <v/>
      </c>
      <c r="IM38" s="52" t="str">
        <f t="shared" si="231"/>
        <v/>
      </c>
      <c r="IN38" s="53" t="str">
        <f t="shared" si="232"/>
        <v/>
      </c>
      <c r="IO38" s="53" t="str">
        <f t="shared" si="233"/>
        <v/>
      </c>
      <c r="IP38" s="53" t="str">
        <f t="shared" si="337"/>
        <v/>
      </c>
      <c r="IQ38" s="54" t="str">
        <f t="shared" si="338"/>
        <v/>
      </c>
      <c r="IR38" s="52" t="str">
        <f t="shared" si="236"/>
        <v/>
      </c>
      <c r="IS38" s="53" t="str">
        <f t="shared" si="237"/>
        <v/>
      </c>
      <c r="IT38" s="53" t="str">
        <f t="shared" si="238"/>
        <v/>
      </c>
      <c r="IU38" s="53" t="str">
        <f t="shared" si="339"/>
        <v/>
      </c>
      <c r="IV38" s="54" t="str">
        <f t="shared" si="340"/>
        <v/>
      </c>
      <c r="IW38" s="58">
        <f t="shared" si="241"/>
        <v>13</v>
      </c>
      <c r="IX38" s="53" t="str">
        <f t="shared" si="242"/>
        <v>10</v>
      </c>
      <c r="IY38" s="181">
        <f t="shared" si="243"/>
        <v>10</v>
      </c>
      <c r="IZ38" s="181">
        <f t="shared" si="244"/>
        <v>18</v>
      </c>
      <c r="JA38" s="181">
        <f t="shared" si="245"/>
        <v>28</v>
      </c>
      <c r="JB38" s="130"/>
      <c r="JC38" s="53" t="str">
        <f t="shared" si="246"/>
        <v/>
      </c>
      <c r="JD38" s="53" t="str">
        <f t="shared" si="247"/>
        <v/>
      </c>
      <c r="JE38" s="53" t="str">
        <f t="shared" si="248"/>
        <v/>
      </c>
      <c r="JF38" s="53" t="str">
        <f t="shared" si="249"/>
        <v/>
      </c>
      <c r="JG38" s="54" t="str">
        <f t="shared" si="250"/>
        <v/>
      </c>
      <c r="JH38" s="52" t="str">
        <f t="shared" si="251"/>
        <v/>
      </c>
      <c r="JI38" s="53" t="str">
        <f t="shared" si="252"/>
        <v/>
      </c>
      <c r="JJ38" s="53" t="str">
        <f t="shared" si="253"/>
        <v/>
      </c>
      <c r="JK38" s="55" t="str">
        <f t="shared" si="254"/>
        <v/>
      </c>
      <c r="JL38" s="54" t="str">
        <f t="shared" si="255"/>
        <v/>
      </c>
      <c r="JM38" s="52" t="str">
        <f t="shared" si="256"/>
        <v/>
      </c>
      <c r="JN38" s="53" t="str">
        <f t="shared" si="257"/>
        <v/>
      </c>
      <c r="JO38" s="53" t="str">
        <f t="shared" si="258"/>
        <v/>
      </c>
      <c r="JP38" s="53" t="str">
        <f t="shared" si="259"/>
        <v/>
      </c>
      <c r="JQ38" s="54" t="str">
        <f t="shared" si="260"/>
        <v/>
      </c>
      <c r="JR38" s="52" t="str">
        <f t="shared" si="261"/>
        <v/>
      </c>
      <c r="JS38" s="53" t="str">
        <f t="shared" si="262"/>
        <v/>
      </c>
      <c r="JT38" s="53" t="str">
        <f t="shared" si="263"/>
        <v/>
      </c>
      <c r="JU38" s="53" t="str">
        <f t="shared" si="264"/>
        <v/>
      </c>
      <c r="JV38" s="54" t="str">
        <f t="shared" si="265"/>
        <v/>
      </c>
      <c r="JW38" s="52" t="str">
        <f t="shared" si="266"/>
        <v/>
      </c>
      <c r="JX38" s="53" t="str">
        <f t="shared" si="267"/>
        <v/>
      </c>
      <c r="JY38" s="53" t="str">
        <f t="shared" si="268"/>
        <v/>
      </c>
      <c r="JZ38" s="53" t="str">
        <f t="shared" si="269"/>
        <v/>
      </c>
      <c r="KA38" s="54" t="str">
        <f t="shared" si="270"/>
        <v/>
      </c>
      <c r="KB38" s="52" t="str">
        <f t="shared" si="271"/>
        <v/>
      </c>
      <c r="KC38" s="53" t="str">
        <f t="shared" si="272"/>
        <v/>
      </c>
      <c r="KD38" s="53" t="str">
        <f t="shared" si="273"/>
        <v/>
      </c>
      <c r="KE38" s="53" t="str">
        <f t="shared" si="274"/>
        <v/>
      </c>
      <c r="KF38" s="54" t="str">
        <f t="shared" si="275"/>
        <v/>
      </c>
      <c r="KG38" s="58">
        <f t="shared" si="276"/>
        <v>10</v>
      </c>
      <c r="KH38" s="53" t="str">
        <f t="shared" si="277"/>
        <v/>
      </c>
      <c r="KI38" s="181" t="str">
        <f t="shared" si="278"/>
        <v/>
      </c>
      <c r="KJ38" s="181">
        <f t="shared" si="279"/>
        <v>0</v>
      </c>
      <c r="KK38" s="127" t="str">
        <f t="shared" si="280"/>
        <v/>
      </c>
      <c r="KL38" s="86"/>
      <c r="KM38" s="313">
        <f t="shared" si="281"/>
        <v>0</v>
      </c>
      <c r="KN38" s="60">
        <f t="shared" si="282"/>
        <v>205</v>
      </c>
      <c r="KO38" s="201"/>
      <c r="KP38" s="61">
        <f t="shared" si="283"/>
        <v>205</v>
      </c>
      <c r="KQ38" s="61" t="str">
        <f t="shared" si="284"/>
        <v/>
      </c>
      <c r="KR38" s="61" t="str">
        <f t="shared" si="285"/>
        <v/>
      </c>
      <c r="KS38" s="61">
        <f t="shared" si="286"/>
        <v>205</v>
      </c>
      <c r="KT38" s="61" t="str">
        <f t="shared" si="287"/>
        <v/>
      </c>
      <c r="KU38" s="61" t="str">
        <f t="shared" si="288"/>
        <v/>
      </c>
      <c r="KV38" s="61" t="str">
        <f t="shared" si="289"/>
        <v/>
      </c>
      <c r="KW38" s="62">
        <f t="shared" si="290"/>
        <v>8</v>
      </c>
      <c r="KX38" s="84"/>
      <c r="KY38" s="59">
        <f t="shared" si="291"/>
        <v>0</v>
      </c>
      <c r="KZ38" s="60">
        <f t="shared" si="292"/>
        <v>205</v>
      </c>
      <c r="LA38" s="201"/>
      <c r="LB38" s="61">
        <f t="shared" si="293"/>
        <v>205</v>
      </c>
      <c r="LC38" s="61">
        <f t="shared" si="294"/>
        <v>205</v>
      </c>
      <c r="LD38" s="61" t="str">
        <f t="shared" si="295"/>
        <v/>
      </c>
      <c r="LE38" s="61" t="str">
        <f t="shared" si="296"/>
        <v/>
      </c>
      <c r="LF38" s="148">
        <f t="shared" si="297"/>
        <v>8</v>
      </c>
      <c r="LG38" s="87"/>
      <c r="LH38" s="185">
        <f t="shared" si="298"/>
        <v>7</v>
      </c>
      <c r="LI38" s="87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</row>
    <row r="39" spans="1:382" s="1" customFormat="1" ht="15" x14ac:dyDescent="0.2">
      <c r="A39" s="35"/>
      <c r="B39" s="45">
        <v>34</v>
      </c>
      <c r="C39" s="47" t="s">
        <v>31</v>
      </c>
      <c r="D39" s="47" t="s">
        <v>20</v>
      </c>
      <c r="E39" s="50">
        <v>22869</v>
      </c>
      <c r="F39" s="50">
        <v>345</v>
      </c>
      <c r="G39" s="49" t="s">
        <v>98</v>
      </c>
      <c r="H39" s="50" t="str">
        <f t="shared" si="0"/>
        <v>Modified</v>
      </c>
      <c r="I39" s="186">
        <f t="shared" si="1"/>
        <v>205</v>
      </c>
      <c r="J39" s="179">
        <v>501</v>
      </c>
      <c r="K39" s="149" t="str">
        <f t="shared" si="299"/>
        <v/>
      </c>
      <c r="L39" s="150" t="str">
        <f t="shared" si="300"/>
        <v/>
      </c>
      <c r="M39" s="150" t="str">
        <f t="shared" si="301"/>
        <v/>
      </c>
      <c r="N39" s="150" t="str">
        <f t="shared" si="302"/>
        <v/>
      </c>
      <c r="O39" s="150" t="str">
        <f t="shared" si="303"/>
        <v/>
      </c>
      <c r="P39" s="149" t="str">
        <f t="shared" si="304"/>
        <v/>
      </c>
      <c r="Q39" s="150" t="str">
        <f t="shared" si="305"/>
        <v/>
      </c>
      <c r="R39" s="150" t="str">
        <f t="shared" si="306"/>
        <v/>
      </c>
      <c r="S39" s="150" t="str">
        <f t="shared" si="307"/>
        <v/>
      </c>
      <c r="T39" s="150" t="str">
        <f t="shared" si="308"/>
        <v/>
      </c>
      <c r="U39" s="149">
        <f t="shared" si="309"/>
        <v>501</v>
      </c>
      <c r="V39" s="150">
        <f t="shared" si="310"/>
        <v>5</v>
      </c>
      <c r="W39" s="150" t="str">
        <f t="shared" si="311"/>
        <v/>
      </c>
      <c r="X39" s="150">
        <f t="shared" si="312"/>
        <v>30</v>
      </c>
      <c r="Y39" s="150">
        <f t="shared" si="313"/>
        <v>30</v>
      </c>
      <c r="Z39" s="149" t="str">
        <f t="shared" si="314"/>
        <v/>
      </c>
      <c r="AA39" s="150" t="str">
        <f t="shared" si="315"/>
        <v/>
      </c>
      <c r="AB39" s="150" t="str">
        <f t="shared" si="316"/>
        <v/>
      </c>
      <c r="AC39" s="150" t="str">
        <f t="shared" si="317"/>
        <v/>
      </c>
      <c r="AD39" s="150" t="str">
        <f t="shared" si="318"/>
        <v/>
      </c>
      <c r="AE39" s="149" t="str">
        <f t="shared" si="319"/>
        <v/>
      </c>
      <c r="AF39" s="150" t="str">
        <f t="shared" si="320"/>
        <v/>
      </c>
      <c r="AG39" s="150" t="str">
        <f t="shared" si="321"/>
        <v/>
      </c>
      <c r="AH39" s="150" t="str">
        <f t="shared" si="322"/>
        <v/>
      </c>
      <c r="AI39" s="150" t="str">
        <f t="shared" si="323"/>
        <v/>
      </c>
      <c r="AJ39" s="149" t="str">
        <f t="shared" si="324"/>
        <v/>
      </c>
      <c r="AK39" s="150" t="str">
        <f t="shared" si="325"/>
        <v/>
      </c>
      <c r="AL39" s="150" t="str">
        <f t="shared" si="326"/>
        <v/>
      </c>
      <c r="AM39" s="150" t="str">
        <f t="shared" si="327"/>
        <v/>
      </c>
      <c r="AN39" s="307" t="str">
        <f t="shared" si="328"/>
        <v/>
      </c>
      <c r="AO39" s="56">
        <f t="shared" si="329"/>
        <v>11</v>
      </c>
      <c r="AP39" s="53" t="str">
        <f t="shared" si="33"/>
        <v>5</v>
      </c>
      <c r="AQ39" s="181">
        <f t="shared" si="34"/>
        <v>10</v>
      </c>
      <c r="AR39" s="181">
        <f t="shared" si="35"/>
        <v>30</v>
      </c>
      <c r="AS39" s="181">
        <f t="shared" si="36"/>
        <v>40</v>
      </c>
      <c r="AT39" s="130">
        <v>151</v>
      </c>
      <c r="AU39" s="55" t="str">
        <f t="shared" si="37"/>
        <v/>
      </c>
      <c r="AV39" s="53" t="str">
        <f t="shared" si="38"/>
        <v/>
      </c>
      <c r="AW39" s="53" t="str">
        <f t="shared" si="39"/>
        <v/>
      </c>
      <c r="AX39" s="53" t="str">
        <f t="shared" si="40"/>
        <v/>
      </c>
      <c r="AY39" s="54" t="str">
        <f t="shared" si="41"/>
        <v/>
      </c>
      <c r="AZ39" s="52" t="str">
        <f t="shared" si="42"/>
        <v/>
      </c>
      <c r="BA39" s="53" t="str">
        <f t="shared" si="43"/>
        <v/>
      </c>
      <c r="BB39" s="53" t="str">
        <f t="shared" si="44"/>
        <v/>
      </c>
      <c r="BC39" s="55" t="str">
        <f t="shared" si="45"/>
        <v/>
      </c>
      <c r="BD39" s="54" t="str">
        <f t="shared" si="46"/>
        <v/>
      </c>
      <c r="BE39" s="52">
        <f t="shared" si="47"/>
        <v>151</v>
      </c>
      <c r="BF39" s="53">
        <f t="shared" si="48"/>
        <v>10</v>
      </c>
      <c r="BG39" s="53" t="str">
        <f t="shared" si="49"/>
        <v/>
      </c>
      <c r="BH39" s="53">
        <f t="shared" si="50"/>
        <v>18</v>
      </c>
      <c r="BI39" s="54">
        <f t="shared" si="51"/>
        <v>18</v>
      </c>
      <c r="BJ39" s="52" t="str">
        <f t="shared" si="52"/>
        <v/>
      </c>
      <c r="BK39" s="53" t="str">
        <f t="shared" si="53"/>
        <v/>
      </c>
      <c r="BL39" s="53" t="str">
        <f t="shared" si="54"/>
        <v/>
      </c>
      <c r="BM39" s="53" t="str">
        <f t="shared" si="55"/>
        <v/>
      </c>
      <c r="BN39" s="54" t="str">
        <f t="shared" si="56"/>
        <v/>
      </c>
      <c r="BO39" s="52" t="str">
        <f t="shared" si="57"/>
        <v/>
      </c>
      <c r="BP39" s="53" t="str">
        <f t="shared" si="58"/>
        <v/>
      </c>
      <c r="BQ39" s="53" t="str">
        <f t="shared" si="59"/>
        <v/>
      </c>
      <c r="BR39" s="53" t="str">
        <f t="shared" si="60"/>
        <v/>
      </c>
      <c r="BS39" s="54" t="str">
        <f t="shared" si="61"/>
        <v/>
      </c>
      <c r="BT39" s="52" t="str">
        <f t="shared" si="62"/>
        <v/>
      </c>
      <c r="BU39" s="53" t="str">
        <f t="shared" si="63"/>
        <v/>
      </c>
      <c r="BV39" s="53" t="str">
        <f t="shared" si="64"/>
        <v/>
      </c>
      <c r="BW39" s="53" t="str">
        <f t="shared" si="65"/>
        <v/>
      </c>
      <c r="BX39" s="54" t="str">
        <f t="shared" si="66"/>
        <v/>
      </c>
      <c r="BY39" s="56">
        <f t="shared" si="67"/>
        <v>11</v>
      </c>
      <c r="BZ39" s="53" t="str">
        <f t="shared" si="68"/>
        <v>10</v>
      </c>
      <c r="CA39" s="181">
        <f t="shared" si="69"/>
        <v>10</v>
      </c>
      <c r="CB39" s="181">
        <f t="shared" si="70"/>
        <v>18</v>
      </c>
      <c r="CC39" s="181">
        <f t="shared" si="71"/>
        <v>28</v>
      </c>
      <c r="CD39" s="130">
        <v>133</v>
      </c>
      <c r="CE39" s="55" t="str">
        <f t="shared" si="72"/>
        <v/>
      </c>
      <c r="CF39" s="53" t="str">
        <f t="shared" si="73"/>
        <v/>
      </c>
      <c r="CG39" s="53" t="str">
        <f t="shared" si="74"/>
        <v/>
      </c>
      <c r="CH39" s="53" t="str">
        <f t="shared" si="75"/>
        <v/>
      </c>
      <c r="CI39" s="54" t="str">
        <f t="shared" si="76"/>
        <v/>
      </c>
      <c r="CJ39" s="52" t="str">
        <f t="shared" si="77"/>
        <v/>
      </c>
      <c r="CK39" s="53" t="str">
        <f t="shared" si="78"/>
        <v/>
      </c>
      <c r="CL39" s="53" t="str">
        <f t="shared" si="79"/>
        <v/>
      </c>
      <c r="CM39" s="55" t="str">
        <f t="shared" si="80"/>
        <v/>
      </c>
      <c r="CN39" s="54" t="str">
        <f t="shared" si="81"/>
        <v/>
      </c>
      <c r="CO39" s="52">
        <f t="shared" si="82"/>
        <v>133</v>
      </c>
      <c r="CP39" s="53">
        <f t="shared" si="83"/>
        <v>10</v>
      </c>
      <c r="CQ39" s="53" t="str">
        <f>IF(IF(CP39&lt;&gt;"",IF(MAX(COUNTIF($CP39:$CP$90,$CP$6:$CP$90))&gt;1,"x",""),"")&lt;&gt;"",CP39+1,"")</f>
        <v/>
      </c>
      <c r="CR39" s="53">
        <f t="shared" si="84"/>
        <v>18</v>
      </c>
      <c r="CS39" s="54">
        <f t="shared" si="85"/>
        <v>18</v>
      </c>
      <c r="CT39" s="52" t="str">
        <f t="shared" si="86"/>
        <v/>
      </c>
      <c r="CU39" s="53" t="str">
        <f t="shared" si="87"/>
        <v/>
      </c>
      <c r="CV39" s="53" t="str">
        <f t="shared" si="88"/>
        <v/>
      </c>
      <c r="CW39" s="53" t="str">
        <f t="shared" si="89"/>
        <v/>
      </c>
      <c r="CX39" s="54" t="str">
        <f t="shared" si="90"/>
        <v/>
      </c>
      <c r="CY39" s="52" t="str">
        <f t="shared" si="91"/>
        <v/>
      </c>
      <c r="CZ39" s="53" t="str">
        <f t="shared" si="92"/>
        <v/>
      </c>
      <c r="DA39" s="53" t="str">
        <f t="shared" si="93"/>
        <v/>
      </c>
      <c r="DB39" s="53" t="str">
        <f t="shared" si="94"/>
        <v/>
      </c>
      <c r="DC39" s="54" t="str">
        <f t="shared" si="95"/>
        <v/>
      </c>
      <c r="DD39" s="52" t="str">
        <f t="shared" si="96"/>
        <v/>
      </c>
      <c r="DE39" s="53" t="str">
        <f t="shared" si="97"/>
        <v/>
      </c>
      <c r="DF39" s="53" t="str">
        <f t="shared" si="98"/>
        <v/>
      </c>
      <c r="DG39" s="53" t="str">
        <f t="shared" si="99"/>
        <v/>
      </c>
      <c r="DH39" s="54" t="str">
        <f t="shared" si="100"/>
        <v/>
      </c>
      <c r="DI39" s="56">
        <f t="shared" si="101"/>
        <v>11</v>
      </c>
      <c r="DJ39" s="53" t="str">
        <f t="shared" si="102"/>
        <v>10</v>
      </c>
      <c r="DK39" s="53">
        <f t="shared" si="103"/>
        <v>10</v>
      </c>
      <c r="DL39" s="328">
        <f t="shared" si="104"/>
        <v>18</v>
      </c>
      <c r="DM39" s="181">
        <f t="shared" si="105"/>
        <v>28</v>
      </c>
      <c r="DN39" s="130">
        <v>364</v>
      </c>
      <c r="DO39" s="53" t="str">
        <f t="shared" si="106"/>
        <v/>
      </c>
      <c r="DP39" s="53" t="str">
        <f t="shared" si="107"/>
        <v/>
      </c>
      <c r="DQ39" s="53" t="str">
        <f t="shared" si="108"/>
        <v/>
      </c>
      <c r="DR39" s="53" t="str">
        <f t="shared" si="109"/>
        <v/>
      </c>
      <c r="DS39" s="54" t="str">
        <f t="shared" si="110"/>
        <v/>
      </c>
      <c r="DT39" s="52" t="str">
        <f t="shared" si="111"/>
        <v/>
      </c>
      <c r="DU39" s="53" t="str">
        <f t="shared" si="112"/>
        <v/>
      </c>
      <c r="DV39" s="53" t="str">
        <f t="shared" si="113"/>
        <v/>
      </c>
      <c r="DW39" s="55" t="str">
        <f t="shared" si="114"/>
        <v/>
      </c>
      <c r="DX39" s="54" t="str">
        <f t="shared" si="115"/>
        <v/>
      </c>
      <c r="DY39" s="52">
        <f t="shared" si="116"/>
        <v>364</v>
      </c>
      <c r="DZ39" s="53">
        <f t="shared" si="117"/>
        <v>9</v>
      </c>
      <c r="EA39" s="53" t="str">
        <f t="shared" si="118"/>
        <v/>
      </c>
      <c r="EB39" s="53">
        <f t="shared" si="119"/>
        <v>20</v>
      </c>
      <c r="EC39" s="54">
        <f t="shared" si="120"/>
        <v>20</v>
      </c>
      <c r="ED39" s="52" t="str">
        <f t="shared" si="121"/>
        <v/>
      </c>
      <c r="EE39" s="53" t="str">
        <f t="shared" si="122"/>
        <v/>
      </c>
      <c r="EF39" s="53" t="str">
        <f t="shared" si="123"/>
        <v/>
      </c>
      <c r="EG39" s="53" t="str">
        <f t="shared" si="124"/>
        <v/>
      </c>
      <c r="EH39" s="54" t="str">
        <f t="shared" si="125"/>
        <v/>
      </c>
      <c r="EI39" s="52" t="str">
        <f t="shared" si="126"/>
        <v/>
      </c>
      <c r="EJ39" s="53" t="str">
        <f t="shared" si="127"/>
        <v/>
      </c>
      <c r="EK39" s="53" t="str">
        <f t="shared" si="128"/>
        <v/>
      </c>
      <c r="EL39" s="53" t="str">
        <f t="shared" si="129"/>
        <v/>
      </c>
      <c r="EM39" s="54" t="str">
        <f t="shared" si="130"/>
        <v/>
      </c>
      <c r="EN39" s="52" t="str">
        <f t="shared" si="131"/>
        <v/>
      </c>
      <c r="EO39" s="53" t="str">
        <f t="shared" si="132"/>
        <v/>
      </c>
      <c r="EP39" s="53" t="str">
        <f t="shared" si="133"/>
        <v/>
      </c>
      <c r="EQ39" s="53" t="str">
        <f t="shared" si="134"/>
        <v/>
      </c>
      <c r="ER39" s="54" t="str">
        <f t="shared" si="135"/>
        <v/>
      </c>
      <c r="ES39" s="58">
        <f>VLOOKUP($G39,Entries_D_Event,7,FALSE)</f>
        <v>13</v>
      </c>
      <c r="ET39" s="53" t="str">
        <f t="shared" si="137"/>
        <v>9</v>
      </c>
      <c r="EU39" s="181">
        <f t="shared" si="138"/>
        <v>10</v>
      </c>
      <c r="EV39" s="181">
        <f t="shared" si="139"/>
        <v>20</v>
      </c>
      <c r="EW39" s="181">
        <f t="shared" si="140"/>
        <v>30</v>
      </c>
      <c r="EX39" s="130">
        <v>34</v>
      </c>
      <c r="EY39" s="53" t="str">
        <f t="shared" si="141"/>
        <v/>
      </c>
      <c r="EZ39" s="53" t="str">
        <f t="shared" si="142"/>
        <v/>
      </c>
      <c r="FA39" s="53" t="str">
        <f t="shared" si="143"/>
        <v/>
      </c>
      <c r="FB39" s="53" t="str">
        <f t="shared" si="144"/>
        <v/>
      </c>
      <c r="FC39" s="57" t="str">
        <f t="shared" si="145"/>
        <v/>
      </c>
      <c r="FD39" s="52" t="str">
        <f t="shared" si="146"/>
        <v/>
      </c>
      <c r="FE39" s="53" t="str">
        <f t="shared" si="147"/>
        <v/>
      </c>
      <c r="FF39" s="53" t="str">
        <f t="shared" si="148"/>
        <v/>
      </c>
      <c r="FG39" s="55" t="str">
        <f t="shared" si="149"/>
        <v/>
      </c>
      <c r="FH39" s="57" t="str">
        <f t="shared" si="150"/>
        <v/>
      </c>
      <c r="FI39" s="52">
        <f t="shared" si="151"/>
        <v>34</v>
      </c>
      <c r="FJ39" s="53">
        <f t="shared" si="152"/>
        <v>12</v>
      </c>
      <c r="FK39" s="53" t="str">
        <f t="shared" si="153"/>
        <v/>
      </c>
      <c r="FL39" s="53">
        <f t="shared" si="154"/>
        <v>0</v>
      </c>
      <c r="FM39" s="57">
        <f t="shared" si="155"/>
        <v>0</v>
      </c>
      <c r="FN39" s="52" t="str">
        <f t="shared" si="156"/>
        <v/>
      </c>
      <c r="FO39" s="53" t="str">
        <f t="shared" si="157"/>
        <v/>
      </c>
      <c r="FP39" s="53" t="str">
        <f t="shared" si="158"/>
        <v/>
      </c>
      <c r="FQ39" s="53" t="str">
        <f t="shared" si="159"/>
        <v/>
      </c>
      <c r="FR39" s="57" t="str">
        <f t="shared" si="160"/>
        <v/>
      </c>
      <c r="FS39" s="52" t="str">
        <f t="shared" si="161"/>
        <v/>
      </c>
      <c r="FT39" s="53" t="str">
        <f t="shared" si="162"/>
        <v/>
      </c>
      <c r="FU39" s="53" t="str">
        <f t="shared" si="163"/>
        <v/>
      </c>
      <c r="FV39" s="53" t="str">
        <f t="shared" si="164"/>
        <v/>
      </c>
      <c r="FW39" s="57" t="str">
        <f t="shared" si="165"/>
        <v/>
      </c>
      <c r="FX39" s="52" t="str">
        <f t="shared" si="166"/>
        <v/>
      </c>
      <c r="FY39" s="53" t="str">
        <f t="shared" si="167"/>
        <v/>
      </c>
      <c r="FZ39" s="53" t="str">
        <f t="shared" si="168"/>
        <v/>
      </c>
      <c r="GA39" s="53" t="str">
        <f t="shared" si="169"/>
        <v/>
      </c>
      <c r="GB39" s="57" t="str">
        <f t="shared" si="170"/>
        <v/>
      </c>
      <c r="GC39" s="58">
        <f t="shared" si="171"/>
        <v>12</v>
      </c>
      <c r="GD39" s="53" t="str">
        <f t="shared" si="172"/>
        <v>12</v>
      </c>
      <c r="GE39" s="181">
        <f t="shared" si="173"/>
        <v>10</v>
      </c>
      <c r="GF39" s="181">
        <f t="shared" si="174"/>
        <v>0</v>
      </c>
      <c r="GG39" s="181">
        <f t="shared" si="175"/>
        <v>10</v>
      </c>
      <c r="GH39" s="130">
        <v>75</v>
      </c>
      <c r="GI39" s="53" t="str">
        <f t="shared" si="176"/>
        <v/>
      </c>
      <c r="GJ39" s="53" t="str">
        <f t="shared" si="177"/>
        <v/>
      </c>
      <c r="GK39" s="53" t="str">
        <f t="shared" si="178"/>
        <v/>
      </c>
      <c r="GL39" s="53" t="str">
        <f t="shared" si="179"/>
        <v/>
      </c>
      <c r="GM39" s="54" t="str">
        <f t="shared" si="180"/>
        <v/>
      </c>
      <c r="GN39" s="52" t="str">
        <f t="shared" si="181"/>
        <v/>
      </c>
      <c r="GO39" s="53" t="str">
        <f t="shared" si="182"/>
        <v/>
      </c>
      <c r="GP39" s="53" t="str">
        <f t="shared" si="183"/>
        <v/>
      </c>
      <c r="GQ39" s="55" t="str">
        <f t="shared" si="184"/>
        <v/>
      </c>
      <c r="GR39" s="54" t="str">
        <f t="shared" si="185"/>
        <v/>
      </c>
      <c r="GS39" s="52">
        <f t="shared" si="186"/>
        <v>75</v>
      </c>
      <c r="GT39" s="53">
        <f t="shared" si="187"/>
        <v>8</v>
      </c>
      <c r="GU39" s="53" t="str">
        <f t="shared" si="188"/>
        <v/>
      </c>
      <c r="GV39" s="53">
        <f t="shared" si="189"/>
        <v>22</v>
      </c>
      <c r="GW39" s="54">
        <f t="shared" si="190"/>
        <v>22</v>
      </c>
      <c r="GX39" s="52" t="str">
        <f t="shared" si="191"/>
        <v/>
      </c>
      <c r="GY39" s="53" t="str">
        <f t="shared" si="192"/>
        <v/>
      </c>
      <c r="GZ39" s="53" t="str">
        <f t="shared" si="193"/>
        <v/>
      </c>
      <c r="HA39" s="53" t="str">
        <f t="shared" si="194"/>
        <v/>
      </c>
      <c r="HB39" s="54" t="str">
        <f t="shared" si="195"/>
        <v/>
      </c>
      <c r="HC39" s="52" t="str">
        <f t="shared" si="196"/>
        <v/>
      </c>
      <c r="HD39" s="53" t="str">
        <f t="shared" si="197"/>
        <v/>
      </c>
      <c r="HE39" s="53" t="str">
        <f t="shared" si="198"/>
        <v/>
      </c>
      <c r="HF39" s="53" t="str">
        <f t="shared" si="199"/>
        <v/>
      </c>
      <c r="HG39" s="54" t="str">
        <f t="shared" si="200"/>
        <v/>
      </c>
      <c r="HH39" s="52" t="str">
        <f t="shared" si="201"/>
        <v/>
      </c>
      <c r="HI39" s="53" t="str">
        <f t="shared" si="202"/>
        <v/>
      </c>
      <c r="HJ39" s="53" t="str">
        <f t="shared" si="203"/>
        <v/>
      </c>
      <c r="HK39" s="53" t="str">
        <f t="shared" si="204"/>
        <v/>
      </c>
      <c r="HL39" s="54" t="str">
        <f t="shared" si="205"/>
        <v/>
      </c>
      <c r="HM39" s="58">
        <f t="shared" si="206"/>
        <v>9</v>
      </c>
      <c r="HN39" s="53" t="str">
        <f t="shared" si="207"/>
        <v>8</v>
      </c>
      <c r="HO39" s="181">
        <f t="shared" si="208"/>
        <v>10</v>
      </c>
      <c r="HP39" s="181">
        <f t="shared" si="209"/>
        <v>22</v>
      </c>
      <c r="HQ39" s="181">
        <f t="shared" si="210"/>
        <v>32</v>
      </c>
      <c r="HR39" s="130"/>
      <c r="HS39" s="53" t="str">
        <f t="shared" si="211"/>
        <v/>
      </c>
      <c r="HT39" s="53" t="str">
        <f t="shared" si="212"/>
        <v/>
      </c>
      <c r="HU39" s="53" t="str">
        <f t="shared" si="213"/>
        <v/>
      </c>
      <c r="HV39" s="53" t="str">
        <f t="shared" si="331"/>
        <v/>
      </c>
      <c r="HW39" s="54" t="str">
        <f t="shared" si="332"/>
        <v/>
      </c>
      <c r="HX39" s="52" t="str">
        <f t="shared" si="216"/>
        <v/>
      </c>
      <c r="HY39" s="53" t="str">
        <f t="shared" si="217"/>
        <v/>
      </c>
      <c r="HZ39" s="53" t="str">
        <f t="shared" si="218"/>
        <v/>
      </c>
      <c r="IA39" s="55" t="str">
        <f t="shared" si="333"/>
        <v/>
      </c>
      <c r="IB39" s="54" t="str">
        <f t="shared" si="334"/>
        <v/>
      </c>
      <c r="IC39" s="52" t="str">
        <f t="shared" si="221"/>
        <v/>
      </c>
      <c r="ID39" s="53" t="str">
        <f t="shared" si="222"/>
        <v/>
      </c>
      <c r="IE39" s="53" t="str">
        <f t="shared" si="223"/>
        <v/>
      </c>
      <c r="IF39" s="53" t="str">
        <f t="shared" si="224"/>
        <v/>
      </c>
      <c r="IG39" s="54" t="str">
        <f t="shared" si="225"/>
        <v/>
      </c>
      <c r="IH39" s="52" t="str">
        <f t="shared" si="226"/>
        <v/>
      </c>
      <c r="II39" s="53" t="str">
        <f t="shared" si="227"/>
        <v/>
      </c>
      <c r="IJ39" s="53" t="str">
        <f t="shared" si="228"/>
        <v/>
      </c>
      <c r="IK39" s="53" t="str">
        <f t="shared" si="335"/>
        <v/>
      </c>
      <c r="IL39" s="54" t="str">
        <f t="shared" si="336"/>
        <v/>
      </c>
      <c r="IM39" s="52" t="str">
        <f t="shared" si="231"/>
        <v/>
      </c>
      <c r="IN39" s="53" t="str">
        <f t="shared" si="232"/>
        <v/>
      </c>
      <c r="IO39" s="53" t="str">
        <f t="shared" si="233"/>
        <v/>
      </c>
      <c r="IP39" s="53" t="str">
        <f t="shared" si="337"/>
        <v/>
      </c>
      <c r="IQ39" s="54" t="str">
        <f t="shared" si="338"/>
        <v/>
      </c>
      <c r="IR39" s="52" t="str">
        <f t="shared" si="236"/>
        <v/>
      </c>
      <c r="IS39" s="53" t="str">
        <f t="shared" si="237"/>
        <v/>
      </c>
      <c r="IT39" s="53" t="str">
        <f t="shared" si="238"/>
        <v/>
      </c>
      <c r="IU39" s="53" t="str">
        <f t="shared" si="339"/>
        <v/>
      </c>
      <c r="IV39" s="54" t="str">
        <f t="shared" si="340"/>
        <v/>
      </c>
      <c r="IW39" s="58">
        <f t="shared" si="241"/>
        <v>13</v>
      </c>
      <c r="IX39" s="53" t="str">
        <f t="shared" si="242"/>
        <v/>
      </c>
      <c r="IY39" s="181" t="str">
        <f t="shared" si="243"/>
        <v/>
      </c>
      <c r="IZ39" s="181">
        <f t="shared" si="244"/>
        <v>0</v>
      </c>
      <c r="JA39" s="181" t="str">
        <f t="shared" si="245"/>
        <v/>
      </c>
      <c r="JB39" s="130">
        <v>172</v>
      </c>
      <c r="JC39" s="53" t="str">
        <f t="shared" si="246"/>
        <v/>
      </c>
      <c r="JD39" s="53" t="str">
        <f t="shared" si="247"/>
        <v/>
      </c>
      <c r="JE39" s="53" t="str">
        <f t="shared" si="248"/>
        <v/>
      </c>
      <c r="JF39" s="53" t="str">
        <f t="shared" si="249"/>
        <v/>
      </c>
      <c r="JG39" s="54" t="str">
        <f t="shared" si="250"/>
        <v/>
      </c>
      <c r="JH39" s="52" t="str">
        <f t="shared" si="251"/>
        <v/>
      </c>
      <c r="JI39" s="53" t="str">
        <f t="shared" si="252"/>
        <v/>
      </c>
      <c r="JJ39" s="53" t="str">
        <f t="shared" si="253"/>
        <v/>
      </c>
      <c r="JK39" s="55" t="str">
        <f t="shared" si="254"/>
        <v/>
      </c>
      <c r="JL39" s="54" t="str">
        <f t="shared" si="255"/>
        <v/>
      </c>
      <c r="JM39" s="52">
        <f t="shared" si="256"/>
        <v>172</v>
      </c>
      <c r="JN39" s="53">
        <f t="shared" si="257"/>
        <v>6</v>
      </c>
      <c r="JO39" s="53" t="str">
        <f t="shared" si="258"/>
        <v/>
      </c>
      <c r="JP39" s="53">
        <f t="shared" si="259"/>
        <v>27</v>
      </c>
      <c r="JQ39" s="54">
        <f t="shared" si="260"/>
        <v>27</v>
      </c>
      <c r="JR39" s="52" t="str">
        <f t="shared" si="261"/>
        <v/>
      </c>
      <c r="JS39" s="53" t="str">
        <f t="shared" si="262"/>
        <v/>
      </c>
      <c r="JT39" s="53" t="str">
        <f t="shared" si="263"/>
        <v/>
      </c>
      <c r="JU39" s="53" t="str">
        <f t="shared" si="264"/>
        <v/>
      </c>
      <c r="JV39" s="54" t="str">
        <f t="shared" si="265"/>
        <v/>
      </c>
      <c r="JW39" s="52" t="str">
        <f t="shared" si="266"/>
        <v/>
      </c>
      <c r="JX39" s="53" t="str">
        <f t="shared" si="267"/>
        <v/>
      </c>
      <c r="JY39" s="53" t="str">
        <f t="shared" si="268"/>
        <v/>
      </c>
      <c r="JZ39" s="53" t="str">
        <f t="shared" si="269"/>
        <v/>
      </c>
      <c r="KA39" s="54" t="str">
        <f t="shared" si="270"/>
        <v/>
      </c>
      <c r="KB39" s="52" t="str">
        <f t="shared" si="271"/>
        <v/>
      </c>
      <c r="KC39" s="53" t="str">
        <f t="shared" si="272"/>
        <v/>
      </c>
      <c r="KD39" s="53" t="str">
        <f t="shared" si="273"/>
        <v/>
      </c>
      <c r="KE39" s="53" t="str">
        <f t="shared" si="274"/>
        <v/>
      </c>
      <c r="KF39" s="54" t="str">
        <f t="shared" si="275"/>
        <v/>
      </c>
      <c r="KG39" s="58">
        <f t="shared" si="276"/>
        <v>10</v>
      </c>
      <c r="KH39" s="53" t="str">
        <f t="shared" si="277"/>
        <v>6</v>
      </c>
      <c r="KI39" s="181">
        <f t="shared" si="278"/>
        <v>10</v>
      </c>
      <c r="KJ39" s="181">
        <f t="shared" si="279"/>
        <v>27</v>
      </c>
      <c r="KK39" s="127">
        <f t="shared" si="280"/>
        <v>37</v>
      </c>
      <c r="KL39" s="86"/>
      <c r="KM39" s="313">
        <f t="shared" si="281"/>
        <v>0</v>
      </c>
      <c r="KN39" s="60">
        <f t="shared" si="282"/>
        <v>168</v>
      </c>
      <c r="KO39" s="201"/>
      <c r="KP39" s="61">
        <f t="shared" si="283"/>
        <v>168</v>
      </c>
      <c r="KQ39" s="61" t="str">
        <f t="shared" si="284"/>
        <v/>
      </c>
      <c r="KR39" s="61" t="str">
        <f t="shared" si="285"/>
        <v/>
      </c>
      <c r="KS39" s="61">
        <f t="shared" si="286"/>
        <v>168</v>
      </c>
      <c r="KT39" s="61" t="str">
        <f t="shared" si="287"/>
        <v/>
      </c>
      <c r="KU39" s="61" t="str">
        <f t="shared" si="288"/>
        <v/>
      </c>
      <c r="KV39" s="61" t="str">
        <f t="shared" si="289"/>
        <v/>
      </c>
      <c r="KW39" s="62">
        <f t="shared" si="290"/>
        <v>9</v>
      </c>
      <c r="KX39" s="84"/>
      <c r="KY39" s="59">
        <f t="shared" si="291"/>
        <v>0</v>
      </c>
      <c r="KZ39" s="60">
        <f t="shared" si="292"/>
        <v>205</v>
      </c>
      <c r="LA39" s="201"/>
      <c r="LB39" s="61">
        <f t="shared" si="293"/>
        <v>205</v>
      </c>
      <c r="LC39" s="61">
        <f t="shared" si="294"/>
        <v>205</v>
      </c>
      <c r="LD39" s="61" t="str">
        <f t="shared" si="295"/>
        <v/>
      </c>
      <c r="LE39" s="61" t="str">
        <f t="shared" si="296"/>
        <v/>
      </c>
      <c r="LF39" s="148">
        <f t="shared" si="297"/>
        <v>8</v>
      </c>
      <c r="LG39" s="87"/>
      <c r="LH39" s="185">
        <f t="shared" si="298"/>
        <v>7</v>
      </c>
      <c r="LI39" s="87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</row>
    <row r="40" spans="1:382" s="1" customFormat="1" ht="15" x14ac:dyDescent="0.2">
      <c r="A40" s="35"/>
      <c r="B40" s="45">
        <v>35</v>
      </c>
      <c r="C40" s="46" t="s">
        <v>77</v>
      </c>
      <c r="D40" s="47" t="s">
        <v>137</v>
      </c>
      <c r="E40" s="50">
        <v>9728</v>
      </c>
      <c r="F40" s="160">
        <v>313</v>
      </c>
      <c r="G40" s="49" t="s">
        <v>98</v>
      </c>
      <c r="H40" s="50" t="str">
        <f t="shared" si="0"/>
        <v>Modified</v>
      </c>
      <c r="I40" s="186">
        <f t="shared" si="1"/>
        <v>186</v>
      </c>
      <c r="J40" s="178">
        <v>279</v>
      </c>
      <c r="K40" s="149" t="str">
        <f t="shared" si="299"/>
        <v/>
      </c>
      <c r="L40" s="150" t="str">
        <f t="shared" si="300"/>
        <v/>
      </c>
      <c r="M40" s="150" t="str">
        <f t="shared" si="301"/>
        <v/>
      </c>
      <c r="N40" s="150" t="str">
        <f t="shared" si="302"/>
        <v/>
      </c>
      <c r="O40" s="150" t="str">
        <f t="shared" si="303"/>
        <v/>
      </c>
      <c r="P40" s="149" t="str">
        <f t="shared" si="304"/>
        <v/>
      </c>
      <c r="Q40" s="150" t="str">
        <f t="shared" si="305"/>
        <v/>
      </c>
      <c r="R40" s="150" t="str">
        <f t="shared" si="306"/>
        <v/>
      </c>
      <c r="S40" s="150" t="str">
        <f t="shared" si="307"/>
        <v/>
      </c>
      <c r="T40" s="150" t="str">
        <f t="shared" si="308"/>
        <v/>
      </c>
      <c r="U40" s="149">
        <f t="shared" si="309"/>
        <v>279</v>
      </c>
      <c r="V40" s="150">
        <f t="shared" si="310"/>
        <v>10</v>
      </c>
      <c r="W40" s="150" t="str">
        <f t="shared" si="311"/>
        <v/>
      </c>
      <c r="X40" s="150">
        <f t="shared" si="312"/>
        <v>18</v>
      </c>
      <c r="Y40" s="150">
        <f t="shared" si="313"/>
        <v>18</v>
      </c>
      <c r="Z40" s="149" t="str">
        <f t="shared" si="314"/>
        <v/>
      </c>
      <c r="AA40" s="150" t="str">
        <f t="shared" si="315"/>
        <v/>
      </c>
      <c r="AB40" s="150" t="str">
        <f t="shared" si="316"/>
        <v/>
      </c>
      <c r="AC40" s="150" t="str">
        <f t="shared" si="317"/>
        <v/>
      </c>
      <c r="AD40" s="150" t="str">
        <f t="shared" si="318"/>
        <v/>
      </c>
      <c r="AE40" s="149" t="str">
        <f t="shared" si="319"/>
        <v/>
      </c>
      <c r="AF40" s="150" t="str">
        <f t="shared" si="320"/>
        <v/>
      </c>
      <c r="AG40" s="150" t="str">
        <f t="shared" si="321"/>
        <v/>
      </c>
      <c r="AH40" s="150" t="str">
        <f t="shared" si="322"/>
        <v/>
      </c>
      <c r="AI40" s="150" t="str">
        <f t="shared" si="323"/>
        <v/>
      </c>
      <c r="AJ40" s="149" t="str">
        <f t="shared" si="324"/>
        <v/>
      </c>
      <c r="AK40" s="150" t="str">
        <f t="shared" si="325"/>
        <v/>
      </c>
      <c r="AL40" s="150" t="str">
        <f t="shared" si="326"/>
        <v/>
      </c>
      <c r="AM40" s="150" t="str">
        <f t="shared" si="327"/>
        <v/>
      </c>
      <c r="AN40" s="307" t="str">
        <f t="shared" si="328"/>
        <v/>
      </c>
      <c r="AO40" s="56">
        <f t="shared" si="329"/>
        <v>11</v>
      </c>
      <c r="AP40" s="53" t="str">
        <f t="shared" si="33"/>
        <v>10</v>
      </c>
      <c r="AQ40" s="181">
        <f t="shared" si="34"/>
        <v>10</v>
      </c>
      <c r="AR40" s="181">
        <f t="shared" si="35"/>
        <v>18</v>
      </c>
      <c r="AS40" s="181">
        <f t="shared" si="36"/>
        <v>28</v>
      </c>
      <c r="AT40" s="130">
        <v>191</v>
      </c>
      <c r="AU40" s="55" t="str">
        <f t="shared" si="37"/>
        <v/>
      </c>
      <c r="AV40" s="53" t="str">
        <f t="shared" si="38"/>
        <v/>
      </c>
      <c r="AW40" s="53" t="str">
        <f t="shared" si="39"/>
        <v/>
      </c>
      <c r="AX40" s="53" t="str">
        <f t="shared" si="40"/>
        <v/>
      </c>
      <c r="AY40" s="54" t="str">
        <f t="shared" si="41"/>
        <v/>
      </c>
      <c r="AZ40" s="52" t="str">
        <f t="shared" si="42"/>
        <v/>
      </c>
      <c r="BA40" s="53" t="str">
        <f t="shared" si="43"/>
        <v/>
      </c>
      <c r="BB40" s="53" t="str">
        <f t="shared" si="44"/>
        <v/>
      </c>
      <c r="BC40" s="55" t="str">
        <f t="shared" si="45"/>
        <v/>
      </c>
      <c r="BD40" s="54" t="str">
        <f t="shared" si="46"/>
        <v/>
      </c>
      <c r="BE40" s="52">
        <f t="shared" si="47"/>
        <v>191</v>
      </c>
      <c r="BF40" s="53">
        <f t="shared" si="48"/>
        <v>8</v>
      </c>
      <c r="BG40" s="53" t="str">
        <f t="shared" si="49"/>
        <v/>
      </c>
      <c r="BH40" s="53">
        <f t="shared" si="50"/>
        <v>22</v>
      </c>
      <c r="BI40" s="54">
        <f t="shared" si="51"/>
        <v>22</v>
      </c>
      <c r="BJ40" s="52" t="str">
        <f t="shared" si="52"/>
        <v/>
      </c>
      <c r="BK40" s="53" t="str">
        <f t="shared" si="53"/>
        <v/>
      </c>
      <c r="BL40" s="53" t="str">
        <f t="shared" si="54"/>
        <v/>
      </c>
      <c r="BM40" s="53" t="str">
        <f t="shared" si="55"/>
        <v/>
      </c>
      <c r="BN40" s="54" t="str">
        <f t="shared" si="56"/>
        <v/>
      </c>
      <c r="BO40" s="52" t="str">
        <f t="shared" si="57"/>
        <v/>
      </c>
      <c r="BP40" s="53" t="str">
        <f t="shared" si="58"/>
        <v/>
      </c>
      <c r="BQ40" s="53" t="str">
        <f t="shared" si="59"/>
        <v/>
      </c>
      <c r="BR40" s="53" t="str">
        <f t="shared" si="60"/>
        <v/>
      </c>
      <c r="BS40" s="54" t="str">
        <f t="shared" si="61"/>
        <v/>
      </c>
      <c r="BT40" s="52" t="str">
        <f t="shared" si="62"/>
        <v/>
      </c>
      <c r="BU40" s="53" t="str">
        <f t="shared" si="63"/>
        <v/>
      </c>
      <c r="BV40" s="53" t="str">
        <f t="shared" si="64"/>
        <v/>
      </c>
      <c r="BW40" s="53" t="str">
        <f t="shared" si="65"/>
        <v/>
      </c>
      <c r="BX40" s="54" t="str">
        <f t="shared" si="66"/>
        <v/>
      </c>
      <c r="BY40" s="56">
        <f t="shared" si="67"/>
        <v>11</v>
      </c>
      <c r="BZ40" s="53" t="str">
        <f t="shared" si="68"/>
        <v>8</v>
      </c>
      <c r="CA40" s="181">
        <f t="shared" si="69"/>
        <v>10</v>
      </c>
      <c r="CB40" s="181">
        <f t="shared" si="70"/>
        <v>22</v>
      </c>
      <c r="CC40" s="181">
        <f t="shared" si="71"/>
        <v>32</v>
      </c>
      <c r="CD40" s="130">
        <v>204</v>
      </c>
      <c r="CE40" s="55" t="str">
        <f t="shared" si="72"/>
        <v/>
      </c>
      <c r="CF40" s="53" t="str">
        <f t="shared" si="73"/>
        <v/>
      </c>
      <c r="CG40" s="53" t="str">
        <f t="shared" si="74"/>
        <v/>
      </c>
      <c r="CH40" s="53" t="str">
        <f t="shared" si="75"/>
        <v/>
      </c>
      <c r="CI40" s="54" t="str">
        <f t="shared" si="76"/>
        <v/>
      </c>
      <c r="CJ40" s="52" t="str">
        <f t="shared" si="77"/>
        <v/>
      </c>
      <c r="CK40" s="53" t="str">
        <f t="shared" si="78"/>
        <v/>
      </c>
      <c r="CL40" s="53" t="str">
        <f t="shared" si="79"/>
        <v/>
      </c>
      <c r="CM40" s="55" t="str">
        <f t="shared" si="80"/>
        <v/>
      </c>
      <c r="CN40" s="54" t="str">
        <f t="shared" si="81"/>
        <v/>
      </c>
      <c r="CO40" s="52">
        <f t="shared" si="82"/>
        <v>204</v>
      </c>
      <c r="CP40" s="53">
        <f t="shared" si="83"/>
        <v>8</v>
      </c>
      <c r="CQ40" s="53" t="str">
        <f>IF(IF(CP40&lt;&gt;"",IF(MAX(COUNTIF($CP40:$CP$90,$CP$6:$CP$90))&gt;1,"x",""),"")&lt;&gt;"",CP40+1,"")</f>
        <v/>
      </c>
      <c r="CR40" s="53">
        <f t="shared" si="84"/>
        <v>22</v>
      </c>
      <c r="CS40" s="54">
        <f t="shared" si="85"/>
        <v>22</v>
      </c>
      <c r="CT40" s="52" t="str">
        <f t="shared" si="86"/>
        <v/>
      </c>
      <c r="CU40" s="53" t="str">
        <f t="shared" si="87"/>
        <v/>
      </c>
      <c r="CV40" s="53" t="str">
        <f t="shared" si="88"/>
        <v/>
      </c>
      <c r="CW40" s="53" t="str">
        <f t="shared" si="89"/>
        <v/>
      </c>
      <c r="CX40" s="54" t="str">
        <f t="shared" si="90"/>
        <v/>
      </c>
      <c r="CY40" s="52" t="str">
        <f t="shared" si="91"/>
        <v/>
      </c>
      <c r="CZ40" s="53" t="str">
        <f t="shared" si="92"/>
        <v/>
      </c>
      <c r="DA40" s="53" t="str">
        <f t="shared" si="93"/>
        <v/>
      </c>
      <c r="DB40" s="53" t="str">
        <f t="shared" si="94"/>
        <v/>
      </c>
      <c r="DC40" s="54" t="str">
        <f t="shared" si="95"/>
        <v/>
      </c>
      <c r="DD40" s="52" t="str">
        <f t="shared" si="96"/>
        <v/>
      </c>
      <c r="DE40" s="53" t="str">
        <f t="shared" si="97"/>
        <v/>
      </c>
      <c r="DF40" s="53" t="str">
        <f t="shared" si="98"/>
        <v/>
      </c>
      <c r="DG40" s="53" t="str">
        <f t="shared" si="99"/>
        <v/>
      </c>
      <c r="DH40" s="54" t="str">
        <f t="shared" si="100"/>
        <v/>
      </c>
      <c r="DI40" s="56">
        <f t="shared" si="101"/>
        <v>11</v>
      </c>
      <c r="DJ40" s="53" t="str">
        <f t="shared" si="102"/>
        <v>8</v>
      </c>
      <c r="DK40" s="53">
        <f t="shared" si="103"/>
        <v>10</v>
      </c>
      <c r="DL40" s="328">
        <f t="shared" si="104"/>
        <v>22</v>
      </c>
      <c r="DM40" s="181">
        <f t="shared" si="105"/>
        <v>32</v>
      </c>
      <c r="DN40" s="130">
        <v>242</v>
      </c>
      <c r="DO40" s="53" t="str">
        <f t="shared" si="106"/>
        <v/>
      </c>
      <c r="DP40" s="53" t="str">
        <f t="shared" si="107"/>
        <v/>
      </c>
      <c r="DQ40" s="53" t="str">
        <f t="shared" si="108"/>
        <v/>
      </c>
      <c r="DR40" s="53" t="str">
        <f t="shared" si="109"/>
        <v/>
      </c>
      <c r="DS40" s="54" t="str">
        <f t="shared" si="110"/>
        <v/>
      </c>
      <c r="DT40" s="52" t="str">
        <f t="shared" si="111"/>
        <v/>
      </c>
      <c r="DU40" s="53" t="str">
        <f t="shared" si="112"/>
        <v/>
      </c>
      <c r="DV40" s="53" t="str">
        <f t="shared" si="113"/>
        <v/>
      </c>
      <c r="DW40" s="55" t="str">
        <f t="shared" si="114"/>
        <v/>
      </c>
      <c r="DX40" s="54" t="str">
        <f t="shared" si="115"/>
        <v/>
      </c>
      <c r="DY40" s="52">
        <f t="shared" si="116"/>
        <v>242</v>
      </c>
      <c r="DZ40" s="53">
        <f t="shared" si="117"/>
        <v>12</v>
      </c>
      <c r="EA40" s="53" t="str">
        <f t="shared" si="118"/>
        <v/>
      </c>
      <c r="EB40" s="53">
        <f t="shared" si="119"/>
        <v>0</v>
      </c>
      <c r="EC40" s="54">
        <f t="shared" si="120"/>
        <v>0</v>
      </c>
      <c r="ED40" s="52" t="str">
        <f t="shared" si="121"/>
        <v/>
      </c>
      <c r="EE40" s="53" t="str">
        <f t="shared" si="122"/>
        <v/>
      </c>
      <c r="EF40" s="53" t="str">
        <f t="shared" si="123"/>
        <v/>
      </c>
      <c r="EG40" s="53" t="str">
        <f t="shared" si="124"/>
        <v/>
      </c>
      <c r="EH40" s="54" t="str">
        <f t="shared" si="125"/>
        <v/>
      </c>
      <c r="EI40" s="52" t="str">
        <f t="shared" si="126"/>
        <v/>
      </c>
      <c r="EJ40" s="53" t="str">
        <f t="shared" si="127"/>
        <v/>
      </c>
      <c r="EK40" s="53" t="str">
        <f t="shared" si="128"/>
        <v/>
      </c>
      <c r="EL40" s="53" t="str">
        <f t="shared" si="129"/>
        <v/>
      </c>
      <c r="EM40" s="54" t="str">
        <f t="shared" si="130"/>
        <v/>
      </c>
      <c r="EN40" s="52" t="str">
        <f t="shared" si="131"/>
        <v/>
      </c>
      <c r="EO40" s="53" t="str">
        <f t="shared" si="132"/>
        <v/>
      </c>
      <c r="EP40" s="53" t="str">
        <f t="shared" si="133"/>
        <v/>
      </c>
      <c r="EQ40" s="53" t="str">
        <f t="shared" si="134"/>
        <v/>
      </c>
      <c r="ER40" s="54" t="str">
        <f t="shared" si="135"/>
        <v/>
      </c>
      <c r="ES40" s="58"/>
      <c r="ET40" s="53" t="str">
        <f t="shared" si="137"/>
        <v>12</v>
      </c>
      <c r="EU40" s="181">
        <f t="shared" si="138"/>
        <v>10</v>
      </c>
      <c r="EV40" s="181">
        <f t="shared" si="139"/>
        <v>0</v>
      </c>
      <c r="EW40" s="181">
        <f t="shared" si="140"/>
        <v>10</v>
      </c>
      <c r="EX40" s="130">
        <v>110</v>
      </c>
      <c r="EY40" s="53" t="str">
        <f t="shared" si="141"/>
        <v/>
      </c>
      <c r="EZ40" s="53" t="str">
        <f t="shared" si="142"/>
        <v/>
      </c>
      <c r="FA40" s="53" t="str">
        <f t="shared" si="143"/>
        <v/>
      </c>
      <c r="FB40" s="53" t="str">
        <f t="shared" si="144"/>
        <v/>
      </c>
      <c r="FC40" s="57" t="str">
        <f t="shared" si="145"/>
        <v/>
      </c>
      <c r="FD40" s="52" t="str">
        <f t="shared" si="146"/>
        <v/>
      </c>
      <c r="FE40" s="53" t="str">
        <f t="shared" si="147"/>
        <v/>
      </c>
      <c r="FF40" s="53" t="str">
        <f t="shared" si="148"/>
        <v/>
      </c>
      <c r="FG40" s="55" t="str">
        <f t="shared" si="149"/>
        <v/>
      </c>
      <c r="FH40" s="57" t="str">
        <f t="shared" si="150"/>
        <v/>
      </c>
      <c r="FI40" s="52">
        <f t="shared" si="151"/>
        <v>110</v>
      </c>
      <c r="FJ40" s="53">
        <f t="shared" si="152"/>
        <v>10</v>
      </c>
      <c r="FK40" s="53" t="str">
        <f t="shared" si="153"/>
        <v/>
      </c>
      <c r="FL40" s="53">
        <f t="shared" si="154"/>
        <v>18</v>
      </c>
      <c r="FM40" s="57">
        <f t="shared" si="155"/>
        <v>18</v>
      </c>
      <c r="FN40" s="52" t="str">
        <f t="shared" si="156"/>
        <v/>
      </c>
      <c r="FO40" s="53" t="str">
        <f t="shared" si="157"/>
        <v/>
      </c>
      <c r="FP40" s="53" t="str">
        <f t="shared" si="158"/>
        <v/>
      </c>
      <c r="FQ40" s="53" t="str">
        <f t="shared" si="159"/>
        <v/>
      </c>
      <c r="FR40" s="57" t="str">
        <f t="shared" si="160"/>
        <v/>
      </c>
      <c r="FS40" s="52" t="str">
        <f t="shared" si="161"/>
        <v/>
      </c>
      <c r="FT40" s="53" t="str">
        <f t="shared" si="162"/>
        <v/>
      </c>
      <c r="FU40" s="53" t="str">
        <f t="shared" si="163"/>
        <v/>
      </c>
      <c r="FV40" s="53" t="str">
        <f t="shared" si="164"/>
        <v/>
      </c>
      <c r="FW40" s="57" t="str">
        <f t="shared" si="165"/>
        <v/>
      </c>
      <c r="FX40" s="52" t="str">
        <f t="shared" si="166"/>
        <v/>
      </c>
      <c r="FY40" s="53" t="str">
        <f t="shared" si="167"/>
        <v/>
      </c>
      <c r="FZ40" s="53" t="str">
        <f t="shared" si="168"/>
        <v/>
      </c>
      <c r="GA40" s="53" t="str">
        <f t="shared" si="169"/>
        <v/>
      </c>
      <c r="GB40" s="57" t="str">
        <f t="shared" si="170"/>
        <v/>
      </c>
      <c r="GC40" s="58">
        <f t="shared" si="171"/>
        <v>12</v>
      </c>
      <c r="GD40" s="53" t="str">
        <f t="shared" si="172"/>
        <v>10</v>
      </c>
      <c r="GE40" s="181">
        <f t="shared" si="173"/>
        <v>10</v>
      </c>
      <c r="GF40" s="181">
        <f t="shared" si="174"/>
        <v>18</v>
      </c>
      <c r="GG40" s="181">
        <f t="shared" si="175"/>
        <v>28</v>
      </c>
      <c r="GH40" s="130"/>
      <c r="GI40" s="53" t="str">
        <f t="shared" si="176"/>
        <v/>
      </c>
      <c r="GJ40" s="53" t="str">
        <f t="shared" si="177"/>
        <v/>
      </c>
      <c r="GK40" s="53" t="str">
        <f t="shared" si="178"/>
        <v/>
      </c>
      <c r="GL40" s="53" t="str">
        <f t="shared" si="179"/>
        <v/>
      </c>
      <c r="GM40" s="54" t="str">
        <f t="shared" si="180"/>
        <v/>
      </c>
      <c r="GN40" s="52" t="str">
        <f t="shared" si="181"/>
        <v/>
      </c>
      <c r="GO40" s="53" t="str">
        <f t="shared" si="182"/>
        <v/>
      </c>
      <c r="GP40" s="53" t="str">
        <f t="shared" si="183"/>
        <v/>
      </c>
      <c r="GQ40" s="55" t="str">
        <f t="shared" si="184"/>
        <v/>
      </c>
      <c r="GR40" s="54" t="str">
        <f t="shared" si="185"/>
        <v/>
      </c>
      <c r="GS40" s="52" t="str">
        <f t="shared" si="186"/>
        <v/>
      </c>
      <c r="GT40" s="53" t="str">
        <f t="shared" si="187"/>
        <v/>
      </c>
      <c r="GU40" s="53" t="str">
        <f t="shared" si="188"/>
        <v/>
      </c>
      <c r="GV40" s="53" t="str">
        <f t="shared" si="189"/>
        <v/>
      </c>
      <c r="GW40" s="54" t="str">
        <f t="shared" si="190"/>
        <v/>
      </c>
      <c r="GX40" s="52" t="str">
        <f t="shared" si="191"/>
        <v/>
      </c>
      <c r="GY40" s="53" t="str">
        <f t="shared" si="192"/>
        <v/>
      </c>
      <c r="GZ40" s="53" t="str">
        <f t="shared" si="193"/>
        <v/>
      </c>
      <c r="HA40" s="53" t="str">
        <f t="shared" si="194"/>
        <v/>
      </c>
      <c r="HB40" s="54" t="str">
        <f t="shared" si="195"/>
        <v/>
      </c>
      <c r="HC40" s="52" t="str">
        <f t="shared" si="196"/>
        <v/>
      </c>
      <c r="HD40" s="53" t="str">
        <f t="shared" si="197"/>
        <v/>
      </c>
      <c r="HE40" s="53" t="str">
        <f t="shared" si="198"/>
        <v/>
      </c>
      <c r="HF40" s="53" t="str">
        <f t="shared" si="199"/>
        <v/>
      </c>
      <c r="HG40" s="54" t="str">
        <f t="shared" si="200"/>
        <v/>
      </c>
      <c r="HH40" s="52" t="str">
        <f t="shared" si="201"/>
        <v/>
      </c>
      <c r="HI40" s="53" t="str">
        <f t="shared" si="202"/>
        <v/>
      </c>
      <c r="HJ40" s="53" t="str">
        <f t="shared" si="203"/>
        <v/>
      </c>
      <c r="HK40" s="53" t="str">
        <f t="shared" si="204"/>
        <v/>
      </c>
      <c r="HL40" s="54" t="str">
        <f t="shared" si="205"/>
        <v/>
      </c>
      <c r="HM40" s="58">
        <f t="shared" si="206"/>
        <v>9</v>
      </c>
      <c r="HN40" s="53" t="str">
        <f t="shared" si="207"/>
        <v/>
      </c>
      <c r="HO40" s="181" t="str">
        <f t="shared" si="208"/>
        <v/>
      </c>
      <c r="HP40" s="181">
        <f t="shared" si="209"/>
        <v>0</v>
      </c>
      <c r="HQ40" s="181" t="str">
        <f t="shared" si="210"/>
        <v/>
      </c>
      <c r="HR40" s="130">
        <v>142</v>
      </c>
      <c r="HS40" s="53" t="str">
        <f t="shared" si="211"/>
        <v/>
      </c>
      <c r="HT40" s="53" t="str">
        <f t="shared" si="212"/>
        <v/>
      </c>
      <c r="HU40" s="53" t="str">
        <f t="shared" si="213"/>
        <v/>
      </c>
      <c r="HV40" s="53" t="str">
        <f t="shared" si="331"/>
        <v/>
      </c>
      <c r="HW40" s="54" t="str">
        <f t="shared" si="332"/>
        <v/>
      </c>
      <c r="HX40" s="52" t="str">
        <f t="shared" si="216"/>
        <v/>
      </c>
      <c r="HY40" s="53" t="str">
        <f t="shared" si="217"/>
        <v/>
      </c>
      <c r="HZ40" s="53" t="str">
        <f t="shared" si="218"/>
        <v/>
      </c>
      <c r="IA40" s="55" t="str">
        <f t="shared" si="333"/>
        <v/>
      </c>
      <c r="IB40" s="54" t="str">
        <f t="shared" si="334"/>
        <v/>
      </c>
      <c r="IC40" s="52">
        <f t="shared" si="221"/>
        <v>142</v>
      </c>
      <c r="ID40" s="53">
        <f t="shared" si="222"/>
        <v>13</v>
      </c>
      <c r="IE40" s="53" t="str">
        <f t="shared" si="223"/>
        <v/>
      </c>
      <c r="IF40" s="53">
        <f t="shared" si="224"/>
        <v>12</v>
      </c>
      <c r="IG40" s="54">
        <f t="shared" si="225"/>
        <v>12</v>
      </c>
      <c r="IH40" s="52" t="str">
        <f t="shared" si="226"/>
        <v/>
      </c>
      <c r="II40" s="53" t="str">
        <f t="shared" si="227"/>
        <v/>
      </c>
      <c r="IJ40" s="53" t="str">
        <f t="shared" si="228"/>
        <v/>
      </c>
      <c r="IK40" s="53" t="str">
        <f t="shared" si="335"/>
        <v/>
      </c>
      <c r="IL40" s="54" t="str">
        <f t="shared" si="336"/>
        <v/>
      </c>
      <c r="IM40" s="52" t="str">
        <f t="shared" si="231"/>
        <v/>
      </c>
      <c r="IN40" s="53" t="str">
        <f t="shared" si="232"/>
        <v/>
      </c>
      <c r="IO40" s="53" t="str">
        <f t="shared" si="233"/>
        <v/>
      </c>
      <c r="IP40" s="53" t="str">
        <f t="shared" si="337"/>
        <v/>
      </c>
      <c r="IQ40" s="54" t="str">
        <f t="shared" si="338"/>
        <v/>
      </c>
      <c r="IR40" s="52" t="str">
        <f t="shared" si="236"/>
        <v/>
      </c>
      <c r="IS40" s="53" t="str">
        <f t="shared" si="237"/>
        <v/>
      </c>
      <c r="IT40" s="53" t="str">
        <f t="shared" si="238"/>
        <v/>
      </c>
      <c r="IU40" s="53" t="str">
        <f t="shared" si="339"/>
        <v/>
      </c>
      <c r="IV40" s="54" t="str">
        <f t="shared" si="340"/>
        <v/>
      </c>
      <c r="IW40" s="58">
        <f t="shared" si="241"/>
        <v>13</v>
      </c>
      <c r="IX40" s="53" t="str">
        <f t="shared" si="242"/>
        <v>13</v>
      </c>
      <c r="IY40" s="181">
        <f t="shared" si="243"/>
        <v>10</v>
      </c>
      <c r="IZ40" s="181">
        <f t="shared" si="244"/>
        <v>12</v>
      </c>
      <c r="JA40" s="181">
        <f t="shared" si="245"/>
        <v>22</v>
      </c>
      <c r="JB40" s="130">
        <v>137</v>
      </c>
      <c r="JC40" s="53" t="str">
        <f t="shared" si="246"/>
        <v/>
      </c>
      <c r="JD40" s="53" t="str">
        <f t="shared" si="247"/>
        <v/>
      </c>
      <c r="JE40" s="53" t="str">
        <f t="shared" si="248"/>
        <v/>
      </c>
      <c r="JF40" s="53" t="str">
        <f t="shared" si="249"/>
        <v/>
      </c>
      <c r="JG40" s="54" t="str">
        <f t="shared" si="250"/>
        <v/>
      </c>
      <c r="JH40" s="52" t="str">
        <f t="shared" si="251"/>
        <v/>
      </c>
      <c r="JI40" s="53" t="str">
        <f t="shared" si="252"/>
        <v/>
      </c>
      <c r="JJ40" s="53" t="str">
        <f t="shared" si="253"/>
        <v/>
      </c>
      <c r="JK40" s="55" t="str">
        <f t="shared" si="254"/>
        <v/>
      </c>
      <c r="JL40" s="54" t="str">
        <f t="shared" si="255"/>
        <v/>
      </c>
      <c r="JM40" s="52">
        <f t="shared" si="256"/>
        <v>137</v>
      </c>
      <c r="JN40" s="53">
        <f t="shared" si="257"/>
        <v>7</v>
      </c>
      <c r="JO40" s="53" t="str">
        <f t="shared" si="258"/>
        <v/>
      </c>
      <c r="JP40" s="53">
        <f t="shared" si="259"/>
        <v>24</v>
      </c>
      <c r="JQ40" s="54">
        <f t="shared" si="260"/>
        <v>24</v>
      </c>
      <c r="JR40" s="52" t="str">
        <f t="shared" si="261"/>
        <v/>
      </c>
      <c r="JS40" s="53" t="str">
        <f t="shared" si="262"/>
        <v/>
      </c>
      <c r="JT40" s="53" t="str">
        <f t="shared" si="263"/>
        <v/>
      </c>
      <c r="JU40" s="53" t="str">
        <f t="shared" si="264"/>
        <v/>
      </c>
      <c r="JV40" s="54" t="str">
        <f t="shared" si="265"/>
        <v/>
      </c>
      <c r="JW40" s="52" t="str">
        <f t="shared" si="266"/>
        <v/>
      </c>
      <c r="JX40" s="53" t="str">
        <f t="shared" si="267"/>
        <v/>
      </c>
      <c r="JY40" s="53" t="str">
        <f t="shared" si="268"/>
        <v/>
      </c>
      <c r="JZ40" s="53" t="str">
        <f t="shared" si="269"/>
        <v/>
      </c>
      <c r="KA40" s="54" t="str">
        <f t="shared" si="270"/>
        <v/>
      </c>
      <c r="KB40" s="52" t="str">
        <f t="shared" si="271"/>
        <v/>
      </c>
      <c r="KC40" s="53" t="str">
        <f t="shared" si="272"/>
        <v/>
      </c>
      <c r="KD40" s="53" t="str">
        <f t="shared" si="273"/>
        <v/>
      </c>
      <c r="KE40" s="53" t="str">
        <f t="shared" si="274"/>
        <v/>
      </c>
      <c r="KF40" s="54" t="str">
        <f t="shared" si="275"/>
        <v/>
      </c>
      <c r="KG40" s="58">
        <f t="shared" si="276"/>
        <v>10</v>
      </c>
      <c r="KH40" s="53" t="str">
        <f t="shared" si="277"/>
        <v>7</v>
      </c>
      <c r="KI40" s="181">
        <f t="shared" si="278"/>
        <v>10</v>
      </c>
      <c r="KJ40" s="181">
        <f t="shared" si="279"/>
        <v>24</v>
      </c>
      <c r="KK40" s="127">
        <f t="shared" si="280"/>
        <v>34</v>
      </c>
      <c r="KL40" s="86"/>
      <c r="KM40" s="313">
        <f t="shared" si="281"/>
        <v>0</v>
      </c>
      <c r="KN40" s="60">
        <f t="shared" si="282"/>
        <v>152</v>
      </c>
      <c r="KO40" s="201"/>
      <c r="KP40" s="61">
        <f t="shared" si="283"/>
        <v>152</v>
      </c>
      <c r="KQ40" s="61" t="str">
        <f t="shared" si="284"/>
        <v/>
      </c>
      <c r="KR40" s="61" t="str">
        <f t="shared" si="285"/>
        <v/>
      </c>
      <c r="KS40" s="61">
        <f t="shared" si="286"/>
        <v>152</v>
      </c>
      <c r="KT40" s="61" t="str">
        <f t="shared" si="287"/>
        <v/>
      </c>
      <c r="KU40" s="61" t="str">
        <f t="shared" si="288"/>
        <v/>
      </c>
      <c r="KV40" s="61" t="str">
        <f t="shared" si="289"/>
        <v/>
      </c>
      <c r="KW40" s="62">
        <f t="shared" si="290"/>
        <v>10</v>
      </c>
      <c r="KX40" s="84"/>
      <c r="KY40" s="59">
        <f t="shared" si="291"/>
        <v>0</v>
      </c>
      <c r="KZ40" s="60">
        <f t="shared" si="292"/>
        <v>186</v>
      </c>
      <c r="LA40" s="201"/>
      <c r="LB40" s="61">
        <f t="shared" si="293"/>
        <v>186</v>
      </c>
      <c r="LC40" s="61">
        <f t="shared" si="294"/>
        <v>186</v>
      </c>
      <c r="LD40" s="61" t="str">
        <f t="shared" si="295"/>
        <v/>
      </c>
      <c r="LE40" s="61" t="str">
        <f t="shared" si="296"/>
        <v/>
      </c>
      <c r="LF40" s="148">
        <f t="shared" si="297"/>
        <v>10</v>
      </c>
      <c r="LG40" s="87"/>
      <c r="LH40" s="185">
        <f t="shared" si="298"/>
        <v>7</v>
      </c>
      <c r="LI40" s="87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</row>
    <row r="41" spans="1:382" s="1" customFormat="1" ht="15" x14ac:dyDescent="0.2">
      <c r="A41" s="35"/>
      <c r="B41" s="45">
        <v>36</v>
      </c>
      <c r="C41" s="46" t="s">
        <v>74</v>
      </c>
      <c r="D41" s="47" t="s">
        <v>23</v>
      </c>
      <c r="E41" s="50">
        <v>318912</v>
      </c>
      <c r="F41" s="160">
        <v>315</v>
      </c>
      <c r="G41" s="49" t="s">
        <v>98</v>
      </c>
      <c r="H41" s="50" t="str">
        <f t="shared" si="0"/>
        <v>Modified</v>
      </c>
      <c r="I41" s="186">
        <f t="shared" si="1"/>
        <v>152</v>
      </c>
      <c r="J41" s="179">
        <v>344</v>
      </c>
      <c r="K41" s="149" t="str">
        <f t="shared" si="299"/>
        <v/>
      </c>
      <c r="L41" s="150" t="str">
        <f t="shared" si="300"/>
        <v/>
      </c>
      <c r="M41" s="150" t="str">
        <f t="shared" si="301"/>
        <v/>
      </c>
      <c r="N41" s="150" t="str">
        <f t="shared" si="302"/>
        <v/>
      </c>
      <c r="O41" s="150" t="str">
        <f t="shared" si="303"/>
        <v/>
      </c>
      <c r="P41" s="149" t="str">
        <f t="shared" si="304"/>
        <v/>
      </c>
      <c r="Q41" s="150" t="str">
        <f t="shared" si="305"/>
        <v/>
      </c>
      <c r="R41" s="150" t="str">
        <f t="shared" si="306"/>
        <v/>
      </c>
      <c r="S41" s="150" t="str">
        <f t="shared" si="307"/>
        <v/>
      </c>
      <c r="T41" s="150" t="str">
        <f t="shared" si="308"/>
        <v/>
      </c>
      <c r="U41" s="149">
        <f t="shared" si="309"/>
        <v>344</v>
      </c>
      <c r="V41" s="150">
        <f t="shared" si="310"/>
        <v>9</v>
      </c>
      <c r="W41" s="150" t="str">
        <f t="shared" si="311"/>
        <v/>
      </c>
      <c r="X41" s="150">
        <f t="shared" si="312"/>
        <v>20</v>
      </c>
      <c r="Y41" s="150">
        <f t="shared" si="313"/>
        <v>20</v>
      </c>
      <c r="Z41" s="149" t="str">
        <f t="shared" si="314"/>
        <v/>
      </c>
      <c r="AA41" s="150" t="str">
        <f t="shared" si="315"/>
        <v/>
      </c>
      <c r="AB41" s="150" t="str">
        <f t="shared" si="316"/>
        <v/>
      </c>
      <c r="AC41" s="150" t="str">
        <f t="shared" si="317"/>
        <v/>
      </c>
      <c r="AD41" s="150" t="str">
        <f t="shared" si="318"/>
        <v/>
      </c>
      <c r="AE41" s="149" t="str">
        <f t="shared" si="319"/>
        <v/>
      </c>
      <c r="AF41" s="150" t="str">
        <f t="shared" si="320"/>
        <v/>
      </c>
      <c r="AG41" s="150" t="str">
        <f t="shared" si="321"/>
        <v/>
      </c>
      <c r="AH41" s="150" t="str">
        <f t="shared" si="322"/>
        <v/>
      </c>
      <c r="AI41" s="150" t="str">
        <f t="shared" si="323"/>
        <v/>
      </c>
      <c r="AJ41" s="149" t="str">
        <f t="shared" si="324"/>
        <v/>
      </c>
      <c r="AK41" s="150" t="str">
        <f t="shared" si="325"/>
        <v/>
      </c>
      <c r="AL41" s="150" t="str">
        <f t="shared" si="326"/>
        <v/>
      </c>
      <c r="AM41" s="150" t="str">
        <f t="shared" si="327"/>
        <v/>
      </c>
      <c r="AN41" s="307" t="str">
        <f t="shared" si="328"/>
        <v/>
      </c>
      <c r="AO41" s="56">
        <f t="shared" si="329"/>
        <v>11</v>
      </c>
      <c r="AP41" s="53" t="str">
        <f t="shared" si="33"/>
        <v>9</v>
      </c>
      <c r="AQ41" s="181">
        <f t="shared" si="34"/>
        <v>10</v>
      </c>
      <c r="AR41" s="181">
        <f t="shared" si="35"/>
        <v>20</v>
      </c>
      <c r="AS41" s="181">
        <f t="shared" si="36"/>
        <v>30</v>
      </c>
      <c r="AT41" s="130">
        <v>54</v>
      </c>
      <c r="AU41" s="55" t="str">
        <f t="shared" si="37"/>
        <v/>
      </c>
      <c r="AV41" s="53" t="str">
        <f t="shared" si="38"/>
        <v/>
      </c>
      <c r="AW41" s="53" t="str">
        <f t="shared" si="39"/>
        <v/>
      </c>
      <c r="AX41" s="53" t="str">
        <f t="shared" si="40"/>
        <v/>
      </c>
      <c r="AY41" s="54" t="str">
        <f t="shared" si="41"/>
        <v/>
      </c>
      <c r="AZ41" s="52" t="str">
        <f t="shared" si="42"/>
        <v/>
      </c>
      <c r="BA41" s="53" t="str">
        <f t="shared" si="43"/>
        <v/>
      </c>
      <c r="BB41" s="53" t="str">
        <f t="shared" si="44"/>
        <v/>
      </c>
      <c r="BC41" s="55" t="str">
        <f t="shared" si="45"/>
        <v/>
      </c>
      <c r="BD41" s="54" t="str">
        <f t="shared" si="46"/>
        <v/>
      </c>
      <c r="BE41" s="52">
        <f t="shared" si="47"/>
        <v>54</v>
      </c>
      <c r="BF41" s="53">
        <f t="shared" si="48"/>
        <v>11</v>
      </c>
      <c r="BG41" s="53" t="str">
        <f t="shared" si="49"/>
        <v/>
      </c>
      <c r="BH41" s="53">
        <f t="shared" si="50"/>
        <v>0</v>
      </c>
      <c r="BI41" s="54">
        <f t="shared" si="51"/>
        <v>0</v>
      </c>
      <c r="BJ41" s="52" t="str">
        <f t="shared" si="52"/>
        <v/>
      </c>
      <c r="BK41" s="53" t="str">
        <f t="shared" si="53"/>
        <v/>
      </c>
      <c r="BL41" s="53" t="str">
        <f t="shared" si="54"/>
        <v/>
      </c>
      <c r="BM41" s="53" t="str">
        <f t="shared" si="55"/>
        <v/>
      </c>
      <c r="BN41" s="54" t="str">
        <f t="shared" si="56"/>
        <v/>
      </c>
      <c r="BO41" s="52" t="str">
        <f t="shared" si="57"/>
        <v/>
      </c>
      <c r="BP41" s="53" t="str">
        <f t="shared" si="58"/>
        <v/>
      </c>
      <c r="BQ41" s="53" t="str">
        <f t="shared" si="59"/>
        <v/>
      </c>
      <c r="BR41" s="53" t="str">
        <f t="shared" si="60"/>
        <v/>
      </c>
      <c r="BS41" s="54" t="str">
        <f t="shared" si="61"/>
        <v/>
      </c>
      <c r="BT41" s="52" t="str">
        <f t="shared" si="62"/>
        <v/>
      </c>
      <c r="BU41" s="53" t="str">
        <f t="shared" si="63"/>
        <v/>
      </c>
      <c r="BV41" s="53" t="str">
        <f t="shared" si="64"/>
        <v/>
      </c>
      <c r="BW41" s="53" t="str">
        <f t="shared" si="65"/>
        <v/>
      </c>
      <c r="BX41" s="54" t="str">
        <f t="shared" si="66"/>
        <v/>
      </c>
      <c r="BY41" s="56">
        <f t="shared" si="67"/>
        <v>11</v>
      </c>
      <c r="BZ41" s="53" t="str">
        <f t="shared" si="68"/>
        <v>11</v>
      </c>
      <c r="CA41" s="181">
        <f t="shared" si="69"/>
        <v>10</v>
      </c>
      <c r="CB41" s="181">
        <f t="shared" si="70"/>
        <v>0</v>
      </c>
      <c r="CC41" s="181">
        <f t="shared" si="71"/>
        <v>10</v>
      </c>
      <c r="CD41" s="130">
        <v>73</v>
      </c>
      <c r="CE41" s="55" t="str">
        <f t="shared" si="72"/>
        <v/>
      </c>
      <c r="CF41" s="53" t="str">
        <f t="shared" si="73"/>
        <v/>
      </c>
      <c r="CG41" s="53" t="str">
        <f t="shared" si="74"/>
        <v/>
      </c>
      <c r="CH41" s="53" t="str">
        <f t="shared" si="75"/>
        <v/>
      </c>
      <c r="CI41" s="54" t="str">
        <f t="shared" si="76"/>
        <v/>
      </c>
      <c r="CJ41" s="52" t="str">
        <f t="shared" si="77"/>
        <v/>
      </c>
      <c r="CK41" s="53" t="str">
        <f t="shared" si="78"/>
        <v/>
      </c>
      <c r="CL41" s="53" t="str">
        <f t="shared" si="79"/>
        <v/>
      </c>
      <c r="CM41" s="55" t="str">
        <f t="shared" si="80"/>
        <v/>
      </c>
      <c r="CN41" s="54" t="str">
        <f t="shared" si="81"/>
        <v/>
      </c>
      <c r="CO41" s="52">
        <f t="shared" si="82"/>
        <v>73</v>
      </c>
      <c r="CP41" s="53">
        <f t="shared" si="83"/>
        <v>11</v>
      </c>
      <c r="CQ41" s="53" t="str">
        <f>IF(IF(CP41&lt;&gt;"",IF(MAX(COUNTIF($CP41:$CP$90,$CP$6:$CP$90))&gt;1,"x",""),"")&lt;&gt;"",CP41+1,"")</f>
        <v/>
      </c>
      <c r="CR41" s="53">
        <f t="shared" si="84"/>
        <v>0</v>
      </c>
      <c r="CS41" s="54">
        <f t="shared" si="85"/>
        <v>0</v>
      </c>
      <c r="CT41" s="52" t="str">
        <f t="shared" si="86"/>
        <v/>
      </c>
      <c r="CU41" s="53" t="str">
        <f t="shared" si="87"/>
        <v/>
      </c>
      <c r="CV41" s="53" t="str">
        <f t="shared" si="88"/>
        <v/>
      </c>
      <c r="CW41" s="53" t="str">
        <f t="shared" si="89"/>
        <v/>
      </c>
      <c r="CX41" s="54" t="str">
        <f t="shared" si="90"/>
        <v/>
      </c>
      <c r="CY41" s="52" t="str">
        <f t="shared" si="91"/>
        <v/>
      </c>
      <c r="CZ41" s="53" t="str">
        <f t="shared" si="92"/>
        <v/>
      </c>
      <c r="DA41" s="53" t="str">
        <f t="shared" si="93"/>
        <v/>
      </c>
      <c r="DB41" s="53" t="str">
        <f t="shared" si="94"/>
        <v/>
      </c>
      <c r="DC41" s="54" t="str">
        <f t="shared" si="95"/>
        <v/>
      </c>
      <c r="DD41" s="52" t="str">
        <f t="shared" si="96"/>
        <v/>
      </c>
      <c r="DE41" s="53" t="str">
        <f t="shared" si="97"/>
        <v/>
      </c>
      <c r="DF41" s="53" t="str">
        <f t="shared" si="98"/>
        <v/>
      </c>
      <c r="DG41" s="53" t="str">
        <f t="shared" si="99"/>
        <v/>
      </c>
      <c r="DH41" s="54" t="str">
        <f t="shared" si="100"/>
        <v/>
      </c>
      <c r="DI41" s="56">
        <f t="shared" si="101"/>
        <v>11</v>
      </c>
      <c r="DJ41" s="53" t="str">
        <f t="shared" si="102"/>
        <v>11</v>
      </c>
      <c r="DK41" s="53">
        <f t="shared" si="103"/>
        <v>10</v>
      </c>
      <c r="DL41" s="328">
        <f t="shared" si="104"/>
        <v>0</v>
      </c>
      <c r="DM41" s="181">
        <f t="shared" si="105"/>
        <v>10</v>
      </c>
      <c r="DN41" s="130">
        <v>251</v>
      </c>
      <c r="DO41" s="53" t="str">
        <f t="shared" si="106"/>
        <v/>
      </c>
      <c r="DP41" s="53" t="str">
        <f t="shared" si="107"/>
        <v/>
      </c>
      <c r="DQ41" s="53" t="str">
        <f t="shared" si="108"/>
        <v/>
      </c>
      <c r="DR41" s="53" t="str">
        <f t="shared" si="109"/>
        <v/>
      </c>
      <c r="DS41" s="54" t="str">
        <f t="shared" si="110"/>
        <v/>
      </c>
      <c r="DT41" s="52" t="str">
        <f t="shared" si="111"/>
        <v/>
      </c>
      <c r="DU41" s="53" t="str">
        <f t="shared" si="112"/>
        <v/>
      </c>
      <c r="DV41" s="53" t="str">
        <f t="shared" si="113"/>
        <v/>
      </c>
      <c r="DW41" s="55" t="str">
        <f t="shared" si="114"/>
        <v/>
      </c>
      <c r="DX41" s="54" t="str">
        <f t="shared" si="115"/>
        <v/>
      </c>
      <c r="DY41" s="52">
        <f t="shared" si="116"/>
        <v>251</v>
      </c>
      <c r="DZ41" s="53">
        <f t="shared" si="117"/>
        <v>11</v>
      </c>
      <c r="EA41" s="53" t="str">
        <f t="shared" si="118"/>
        <v/>
      </c>
      <c r="EB41" s="53">
        <f t="shared" si="119"/>
        <v>16</v>
      </c>
      <c r="EC41" s="54">
        <f t="shared" si="120"/>
        <v>16</v>
      </c>
      <c r="ED41" s="52" t="str">
        <f t="shared" si="121"/>
        <v/>
      </c>
      <c r="EE41" s="53" t="str">
        <f t="shared" si="122"/>
        <v/>
      </c>
      <c r="EF41" s="53" t="str">
        <f t="shared" si="123"/>
        <v/>
      </c>
      <c r="EG41" s="53" t="str">
        <f t="shared" si="124"/>
        <v/>
      </c>
      <c r="EH41" s="54" t="str">
        <f t="shared" si="125"/>
        <v/>
      </c>
      <c r="EI41" s="52" t="str">
        <f t="shared" si="126"/>
        <v/>
      </c>
      <c r="EJ41" s="53" t="str">
        <f t="shared" si="127"/>
        <v/>
      </c>
      <c r="EK41" s="53" t="str">
        <f t="shared" si="128"/>
        <v/>
      </c>
      <c r="EL41" s="53" t="str">
        <f t="shared" si="129"/>
        <v/>
      </c>
      <c r="EM41" s="54" t="str">
        <f t="shared" si="130"/>
        <v/>
      </c>
      <c r="EN41" s="52" t="str">
        <f t="shared" si="131"/>
        <v/>
      </c>
      <c r="EO41" s="53" t="str">
        <f t="shared" si="132"/>
        <v/>
      </c>
      <c r="EP41" s="53" t="str">
        <f t="shared" si="133"/>
        <v/>
      </c>
      <c r="EQ41" s="53" t="str">
        <f t="shared" si="134"/>
        <v/>
      </c>
      <c r="ER41" s="54" t="str">
        <f t="shared" si="135"/>
        <v/>
      </c>
      <c r="ES41" s="58">
        <f t="shared" ref="ES41:ES46" si="341">VLOOKUP($G41,Entries_D_Event,7,FALSE)</f>
        <v>13</v>
      </c>
      <c r="ET41" s="53" t="str">
        <f t="shared" si="137"/>
        <v>11</v>
      </c>
      <c r="EU41" s="181">
        <f t="shared" si="138"/>
        <v>10</v>
      </c>
      <c r="EV41" s="181">
        <f t="shared" si="139"/>
        <v>16</v>
      </c>
      <c r="EW41" s="181">
        <f t="shared" si="140"/>
        <v>26</v>
      </c>
      <c r="EX41" s="130">
        <v>184</v>
      </c>
      <c r="EY41" s="53" t="str">
        <f t="shared" si="141"/>
        <v/>
      </c>
      <c r="EZ41" s="53" t="str">
        <f t="shared" si="142"/>
        <v/>
      </c>
      <c r="FA41" s="53" t="str">
        <f t="shared" si="143"/>
        <v/>
      </c>
      <c r="FB41" s="53" t="str">
        <f t="shared" si="144"/>
        <v/>
      </c>
      <c r="FC41" s="57" t="str">
        <f t="shared" si="145"/>
        <v/>
      </c>
      <c r="FD41" s="52" t="str">
        <f t="shared" si="146"/>
        <v/>
      </c>
      <c r="FE41" s="53" t="str">
        <f t="shared" si="147"/>
        <v/>
      </c>
      <c r="FF41" s="53" t="str">
        <f t="shared" si="148"/>
        <v/>
      </c>
      <c r="FG41" s="55" t="str">
        <f t="shared" si="149"/>
        <v/>
      </c>
      <c r="FH41" s="57" t="str">
        <f t="shared" si="150"/>
        <v/>
      </c>
      <c r="FI41" s="52">
        <f t="shared" si="151"/>
        <v>184</v>
      </c>
      <c r="FJ41" s="53">
        <f t="shared" si="152"/>
        <v>7</v>
      </c>
      <c r="FK41" s="53" t="str">
        <f t="shared" si="153"/>
        <v/>
      </c>
      <c r="FL41" s="53">
        <f t="shared" si="154"/>
        <v>24</v>
      </c>
      <c r="FM41" s="57">
        <f t="shared" si="155"/>
        <v>24</v>
      </c>
      <c r="FN41" s="52" t="str">
        <f t="shared" si="156"/>
        <v/>
      </c>
      <c r="FO41" s="53" t="str">
        <f t="shared" si="157"/>
        <v/>
      </c>
      <c r="FP41" s="53" t="str">
        <f t="shared" si="158"/>
        <v/>
      </c>
      <c r="FQ41" s="53" t="str">
        <f t="shared" si="159"/>
        <v/>
      </c>
      <c r="FR41" s="57" t="str">
        <f t="shared" si="160"/>
        <v/>
      </c>
      <c r="FS41" s="52" t="str">
        <f t="shared" si="161"/>
        <v/>
      </c>
      <c r="FT41" s="53" t="str">
        <f t="shared" si="162"/>
        <v/>
      </c>
      <c r="FU41" s="53" t="str">
        <f t="shared" si="163"/>
        <v/>
      </c>
      <c r="FV41" s="53" t="str">
        <f t="shared" si="164"/>
        <v/>
      </c>
      <c r="FW41" s="57" t="str">
        <f t="shared" si="165"/>
        <v/>
      </c>
      <c r="FX41" s="52" t="str">
        <f t="shared" si="166"/>
        <v/>
      </c>
      <c r="FY41" s="53" t="str">
        <f t="shared" si="167"/>
        <v/>
      </c>
      <c r="FZ41" s="53" t="str">
        <f t="shared" si="168"/>
        <v/>
      </c>
      <c r="GA41" s="53" t="str">
        <f t="shared" si="169"/>
        <v/>
      </c>
      <c r="GB41" s="57" t="str">
        <f t="shared" si="170"/>
        <v/>
      </c>
      <c r="GC41" s="58">
        <f t="shared" si="171"/>
        <v>12</v>
      </c>
      <c r="GD41" s="53" t="str">
        <f t="shared" si="172"/>
        <v>7</v>
      </c>
      <c r="GE41" s="181">
        <f t="shared" si="173"/>
        <v>10</v>
      </c>
      <c r="GF41" s="181">
        <f t="shared" si="174"/>
        <v>24</v>
      </c>
      <c r="GG41" s="181">
        <f t="shared" si="175"/>
        <v>34</v>
      </c>
      <c r="GH41" s="130"/>
      <c r="GI41" s="53" t="str">
        <f t="shared" si="176"/>
        <v/>
      </c>
      <c r="GJ41" s="53" t="str">
        <f t="shared" si="177"/>
        <v/>
      </c>
      <c r="GK41" s="53" t="str">
        <f t="shared" si="178"/>
        <v/>
      </c>
      <c r="GL41" s="53" t="str">
        <f t="shared" si="179"/>
        <v/>
      </c>
      <c r="GM41" s="54" t="str">
        <f t="shared" si="180"/>
        <v/>
      </c>
      <c r="GN41" s="52" t="str">
        <f t="shared" si="181"/>
        <v/>
      </c>
      <c r="GO41" s="53" t="str">
        <f t="shared" si="182"/>
        <v/>
      </c>
      <c r="GP41" s="53" t="str">
        <f t="shared" si="183"/>
        <v/>
      </c>
      <c r="GQ41" s="55" t="str">
        <f t="shared" si="184"/>
        <v/>
      </c>
      <c r="GR41" s="54" t="str">
        <f t="shared" si="185"/>
        <v/>
      </c>
      <c r="GS41" s="52" t="str">
        <f t="shared" si="186"/>
        <v/>
      </c>
      <c r="GT41" s="53" t="str">
        <f t="shared" si="187"/>
        <v/>
      </c>
      <c r="GU41" s="53" t="str">
        <f t="shared" si="188"/>
        <v/>
      </c>
      <c r="GV41" s="53" t="str">
        <f t="shared" si="189"/>
        <v/>
      </c>
      <c r="GW41" s="54" t="str">
        <f t="shared" si="190"/>
        <v/>
      </c>
      <c r="GX41" s="52" t="str">
        <f t="shared" si="191"/>
        <v/>
      </c>
      <c r="GY41" s="53" t="str">
        <f t="shared" si="192"/>
        <v/>
      </c>
      <c r="GZ41" s="53" t="str">
        <f t="shared" si="193"/>
        <v/>
      </c>
      <c r="HA41" s="53" t="str">
        <f t="shared" si="194"/>
        <v/>
      </c>
      <c r="HB41" s="54" t="str">
        <f t="shared" si="195"/>
        <v/>
      </c>
      <c r="HC41" s="52" t="str">
        <f t="shared" si="196"/>
        <v/>
      </c>
      <c r="HD41" s="53" t="str">
        <f t="shared" si="197"/>
        <v/>
      </c>
      <c r="HE41" s="53" t="str">
        <f t="shared" si="198"/>
        <v/>
      </c>
      <c r="HF41" s="53" t="str">
        <f t="shared" si="199"/>
        <v/>
      </c>
      <c r="HG41" s="54" t="str">
        <f t="shared" si="200"/>
        <v/>
      </c>
      <c r="HH41" s="52" t="str">
        <f t="shared" si="201"/>
        <v/>
      </c>
      <c r="HI41" s="53" t="str">
        <f t="shared" si="202"/>
        <v/>
      </c>
      <c r="HJ41" s="53" t="str">
        <f t="shared" si="203"/>
        <v/>
      </c>
      <c r="HK41" s="53" t="str">
        <f t="shared" si="204"/>
        <v/>
      </c>
      <c r="HL41" s="54" t="str">
        <f t="shared" si="205"/>
        <v/>
      </c>
      <c r="HM41" s="58">
        <f t="shared" si="206"/>
        <v>9</v>
      </c>
      <c r="HN41" s="53" t="str">
        <f t="shared" si="207"/>
        <v/>
      </c>
      <c r="HO41" s="181" t="str">
        <f t="shared" si="208"/>
        <v/>
      </c>
      <c r="HP41" s="181">
        <f t="shared" si="209"/>
        <v>0</v>
      </c>
      <c r="HQ41" s="181" t="str">
        <f t="shared" si="210"/>
        <v/>
      </c>
      <c r="HR41" s="130">
        <v>217</v>
      </c>
      <c r="HS41" s="53" t="str">
        <f t="shared" si="211"/>
        <v/>
      </c>
      <c r="HT41" s="53" t="str">
        <f t="shared" si="212"/>
        <v/>
      </c>
      <c r="HU41" s="53" t="str">
        <f t="shared" si="213"/>
        <v/>
      </c>
      <c r="HV41" s="53" t="str">
        <f t="shared" si="331"/>
        <v/>
      </c>
      <c r="HW41" s="54" t="str">
        <f t="shared" si="332"/>
        <v/>
      </c>
      <c r="HX41" s="52" t="str">
        <f t="shared" si="216"/>
        <v/>
      </c>
      <c r="HY41" s="53" t="str">
        <f t="shared" si="217"/>
        <v/>
      </c>
      <c r="HZ41" s="53" t="str">
        <f t="shared" si="218"/>
        <v/>
      </c>
      <c r="IA41" s="55" t="str">
        <f t="shared" si="333"/>
        <v/>
      </c>
      <c r="IB41" s="54" t="str">
        <f t="shared" si="334"/>
        <v/>
      </c>
      <c r="IC41" s="52">
        <f t="shared" si="221"/>
        <v>217</v>
      </c>
      <c r="ID41" s="53">
        <f t="shared" si="222"/>
        <v>8</v>
      </c>
      <c r="IE41" s="53" t="str">
        <f t="shared" si="223"/>
        <v/>
      </c>
      <c r="IF41" s="53">
        <f t="shared" si="224"/>
        <v>22</v>
      </c>
      <c r="IG41" s="54">
        <f t="shared" si="225"/>
        <v>22</v>
      </c>
      <c r="IH41" s="52" t="str">
        <f t="shared" si="226"/>
        <v/>
      </c>
      <c r="II41" s="53" t="str">
        <f t="shared" si="227"/>
        <v/>
      </c>
      <c r="IJ41" s="53" t="str">
        <f t="shared" si="228"/>
        <v/>
      </c>
      <c r="IK41" s="53" t="str">
        <f t="shared" si="335"/>
        <v/>
      </c>
      <c r="IL41" s="54" t="str">
        <f t="shared" si="336"/>
        <v/>
      </c>
      <c r="IM41" s="52" t="str">
        <f t="shared" si="231"/>
        <v/>
      </c>
      <c r="IN41" s="53" t="str">
        <f t="shared" si="232"/>
        <v/>
      </c>
      <c r="IO41" s="53" t="str">
        <f t="shared" si="233"/>
        <v/>
      </c>
      <c r="IP41" s="53" t="str">
        <f t="shared" si="337"/>
        <v/>
      </c>
      <c r="IQ41" s="54" t="str">
        <f t="shared" si="338"/>
        <v/>
      </c>
      <c r="IR41" s="52" t="str">
        <f t="shared" si="236"/>
        <v/>
      </c>
      <c r="IS41" s="53" t="str">
        <f t="shared" si="237"/>
        <v/>
      </c>
      <c r="IT41" s="53" t="str">
        <f t="shared" si="238"/>
        <v/>
      </c>
      <c r="IU41" s="53" t="str">
        <f t="shared" si="339"/>
        <v/>
      </c>
      <c r="IV41" s="54" t="str">
        <f t="shared" si="340"/>
        <v/>
      </c>
      <c r="IW41" s="58">
        <f t="shared" si="241"/>
        <v>13</v>
      </c>
      <c r="IX41" s="53" t="str">
        <f t="shared" si="242"/>
        <v>8</v>
      </c>
      <c r="IY41" s="181">
        <f t="shared" si="243"/>
        <v>10</v>
      </c>
      <c r="IZ41" s="181">
        <f t="shared" si="244"/>
        <v>22</v>
      </c>
      <c r="JA41" s="181">
        <f t="shared" si="245"/>
        <v>32</v>
      </c>
      <c r="JB41" s="130">
        <v>71</v>
      </c>
      <c r="JC41" s="53" t="str">
        <f t="shared" si="246"/>
        <v/>
      </c>
      <c r="JD41" s="53" t="str">
        <f t="shared" si="247"/>
        <v/>
      </c>
      <c r="JE41" s="53" t="str">
        <f t="shared" si="248"/>
        <v/>
      </c>
      <c r="JF41" s="53" t="str">
        <f t="shared" si="249"/>
        <v/>
      </c>
      <c r="JG41" s="54" t="str">
        <f t="shared" si="250"/>
        <v/>
      </c>
      <c r="JH41" s="52" t="str">
        <f t="shared" si="251"/>
        <v/>
      </c>
      <c r="JI41" s="53" t="str">
        <f t="shared" si="252"/>
        <v/>
      </c>
      <c r="JJ41" s="53" t="str">
        <f t="shared" si="253"/>
        <v/>
      </c>
      <c r="JK41" s="55" t="str">
        <f t="shared" si="254"/>
        <v/>
      </c>
      <c r="JL41" s="54" t="str">
        <f t="shared" si="255"/>
        <v/>
      </c>
      <c r="JM41" s="52">
        <f t="shared" si="256"/>
        <v>71</v>
      </c>
      <c r="JN41" s="53">
        <f t="shared" si="257"/>
        <v>9</v>
      </c>
      <c r="JO41" s="53" t="str">
        <f t="shared" si="258"/>
        <v/>
      </c>
      <c r="JP41" s="53">
        <f t="shared" si="259"/>
        <v>0</v>
      </c>
      <c r="JQ41" s="54">
        <f t="shared" si="260"/>
        <v>0</v>
      </c>
      <c r="JR41" s="52" t="str">
        <f t="shared" si="261"/>
        <v/>
      </c>
      <c r="JS41" s="53" t="str">
        <f t="shared" si="262"/>
        <v/>
      </c>
      <c r="JT41" s="53" t="str">
        <f t="shared" si="263"/>
        <v/>
      </c>
      <c r="JU41" s="53" t="str">
        <f t="shared" si="264"/>
        <v/>
      </c>
      <c r="JV41" s="54" t="str">
        <f t="shared" si="265"/>
        <v/>
      </c>
      <c r="JW41" s="52" t="str">
        <f t="shared" si="266"/>
        <v/>
      </c>
      <c r="JX41" s="53" t="str">
        <f t="shared" si="267"/>
        <v/>
      </c>
      <c r="JY41" s="53" t="str">
        <f t="shared" si="268"/>
        <v/>
      </c>
      <c r="JZ41" s="53" t="str">
        <f t="shared" si="269"/>
        <v/>
      </c>
      <c r="KA41" s="54" t="str">
        <f t="shared" si="270"/>
        <v/>
      </c>
      <c r="KB41" s="52" t="str">
        <f t="shared" si="271"/>
        <v/>
      </c>
      <c r="KC41" s="53" t="str">
        <f t="shared" si="272"/>
        <v/>
      </c>
      <c r="KD41" s="53" t="str">
        <f t="shared" si="273"/>
        <v/>
      </c>
      <c r="KE41" s="53" t="str">
        <f t="shared" si="274"/>
        <v/>
      </c>
      <c r="KF41" s="54" t="str">
        <f t="shared" si="275"/>
        <v/>
      </c>
      <c r="KG41" s="58">
        <f t="shared" si="276"/>
        <v>10</v>
      </c>
      <c r="KH41" s="53" t="str">
        <f t="shared" si="277"/>
        <v>9</v>
      </c>
      <c r="KI41" s="181">
        <f t="shared" si="278"/>
        <v>10</v>
      </c>
      <c r="KJ41" s="181">
        <f t="shared" si="279"/>
        <v>0</v>
      </c>
      <c r="KK41" s="127">
        <f t="shared" si="280"/>
        <v>10</v>
      </c>
      <c r="KL41" s="86"/>
      <c r="KM41" s="313">
        <f t="shared" si="281"/>
        <v>0</v>
      </c>
      <c r="KN41" s="60">
        <f t="shared" si="282"/>
        <v>142</v>
      </c>
      <c r="KO41" s="201"/>
      <c r="KP41" s="61">
        <f t="shared" si="283"/>
        <v>142</v>
      </c>
      <c r="KQ41" s="61" t="str">
        <f t="shared" si="284"/>
        <v/>
      </c>
      <c r="KR41" s="61" t="str">
        <f t="shared" si="285"/>
        <v/>
      </c>
      <c r="KS41" s="61">
        <f t="shared" si="286"/>
        <v>142</v>
      </c>
      <c r="KT41" s="61" t="str">
        <f t="shared" si="287"/>
        <v/>
      </c>
      <c r="KU41" s="61" t="str">
        <f t="shared" si="288"/>
        <v/>
      </c>
      <c r="KV41" s="61" t="str">
        <f t="shared" si="289"/>
        <v/>
      </c>
      <c r="KW41" s="62">
        <f t="shared" si="290"/>
        <v>11</v>
      </c>
      <c r="KX41" s="84"/>
      <c r="KY41" s="59">
        <f t="shared" si="291"/>
        <v>0</v>
      </c>
      <c r="KZ41" s="60">
        <f t="shared" si="292"/>
        <v>152</v>
      </c>
      <c r="LA41" s="201"/>
      <c r="LB41" s="61">
        <f t="shared" si="293"/>
        <v>152</v>
      </c>
      <c r="LC41" s="61">
        <f t="shared" si="294"/>
        <v>152</v>
      </c>
      <c r="LD41" s="61" t="str">
        <f t="shared" si="295"/>
        <v/>
      </c>
      <c r="LE41" s="61" t="str">
        <f t="shared" si="296"/>
        <v/>
      </c>
      <c r="LF41" s="148">
        <f t="shared" si="297"/>
        <v>11</v>
      </c>
      <c r="LG41" s="87"/>
      <c r="LH41" s="185">
        <f t="shared" si="298"/>
        <v>7</v>
      </c>
      <c r="LI41" s="87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</row>
    <row r="42" spans="1:382" s="1" customFormat="1" ht="15" x14ac:dyDescent="0.2">
      <c r="A42" s="35"/>
      <c r="B42" s="45">
        <v>37</v>
      </c>
      <c r="C42" s="46" t="s">
        <v>194</v>
      </c>
      <c r="D42" s="47" t="s">
        <v>195</v>
      </c>
      <c r="E42" s="50">
        <v>4443</v>
      </c>
      <c r="F42" s="160">
        <v>301</v>
      </c>
      <c r="G42" s="49" t="s">
        <v>98</v>
      </c>
      <c r="H42" s="50" t="str">
        <f t="shared" si="0"/>
        <v>Modified</v>
      </c>
      <c r="I42" s="186">
        <f t="shared" si="1"/>
        <v>152</v>
      </c>
      <c r="J42" s="178"/>
      <c r="K42" s="149" t="str">
        <f t="shared" si="299"/>
        <v/>
      </c>
      <c r="L42" s="150" t="str">
        <f t="shared" si="300"/>
        <v/>
      </c>
      <c r="M42" s="150" t="str">
        <f t="shared" si="301"/>
        <v/>
      </c>
      <c r="N42" s="150" t="str">
        <f t="shared" si="302"/>
        <v/>
      </c>
      <c r="O42" s="150" t="str">
        <f t="shared" si="303"/>
        <v/>
      </c>
      <c r="P42" s="149" t="str">
        <f t="shared" si="304"/>
        <v/>
      </c>
      <c r="Q42" s="150" t="str">
        <f t="shared" si="305"/>
        <v/>
      </c>
      <c r="R42" s="150" t="str">
        <f t="shared" si="306"/>
        <v/>
      </c>
      <c r="S42" s="150" t="str">
        <f t="shared" si="307"/>
        <v/>
      </c>
      <c r="T42" s="150" t="str">
        <f t="shared" si="308"/>
        <v/>
      </c>
      <c r="U42" s="149" t="str">
        <f t="shared" si="309"/>
        <v/>
      </c>
      <c r="V42" s="150" t="str">
        <f t="shared" si="310"/>
        <v/>
      </c>
      <c r="W42" s="150" t="str">
        <f t="shared" si="311"/>
        <v/>
      </c>
      <c r="X42" s="150" t="str">
        <f t="shared" si="312"/>
        <v/>
      </c>
      <c r="Y42" s="150" t="str">
        <f t="shared" si="313"/>
        <v/>
      </c>
      <c r="Z42" s="149" t="str">
        <f t="shared" si="314"/>
        <v/>
      </c>
      <c r="AA42" s="150" t="str">
        <f t="shared" si="315"/>
        <v/>
      </c>
      <c r="AB42" s="150" t="str">
        <f t="shared" si="316"/>
        <v/>
      </c>
      <c r="AC42" s="150" t="str">
        <f t="shared" si="317"/>
        <v/>
      </c>
      <c r="AD42" s="150" t="str">
        <f t="shared" si="318"/>
        <v/>
      </c>
      <c r="AE42" s="149" t="str">
        <f t="shared" si="319"/>
        <v/>
      </c>
      <c r="AF42" s="150" t="str">
        <f t="shared" si="320"/>
        <v/>
      </c>
      <c r="AG42" s="150" t="str">
        <f t="shared" si="321"/>
        <v/>
      </c>
      <c r="AH42" s="150" t="str">
        <f t="shared" si="322"/>
        <v/>
      </c>
      <c r="AI42" s="150" t="str">
        <f t="shared" si="323"/>
        <v/>
      </c>
      <c r="AJ42" s="149" t="str">
        <f t="shared" si="324"/>
        <v/>
      </c>
      <c r="AK42" s="150" t="str">
        <f t="shared" si="325"/>
        <v/>
      </c>
      <c r="AL42" s="150" t="str">
        <f t="shared" si="326"/>
        <v/>
      </c>
      <c r="AM42" s="150" t="str">
        <f t="shared" si="327"/>
        <v/>
      </c>
      <c r="AN42" s="307" t="str">
        <f t="shared" si="328"/>
        <v/>
      </c>
      <c r="AO42" s="56">
        <f t="shared" si="329"/>
        <v>11</v>
      </c>
      <c r="AP42" s="53" t="str">
        <f t="shared" si="33"/>
        <v/>
      </c>
      <c r="AQ42" s="181" t="str">
        <f t="shared" si="34"/>
        <v/>
      </c>
      <c r="AR42" s="181">
        <f t="shared" si="35"/>
        <v>0</v>
      </c>
      <c r="AS42" s="181" t="str">
        <f t="shared" si="36"/>
        <v/>
      </c>
      <c r="AT42" s="130"/>
      <c r="AU42" s="55" t="str">
        <f t="shared" si="37"/>
        <v/>
      </c>
      <c r="AV42" s="53" t="str">
        <f t="shared" si="38"/>
        <v/>
      </c>
      <c r="AW42" s="53" t="str">
        <f t="shared" si="39"/>
        <v/>
      </c>
      <c r="AX42" s="53" t="str">
        <f t="shared" si="40"/>
        <v/>
      </c>
      <c r="AY42" s="54" t="str">
        <f t="shared" si="41"/>
        <v/>
      </c>
      <c r="AZ42" s="52" t="str">
        <f t="shared" si="42"/>
        <v/>
      </c>
      <c r="BA42" s="53" t="str">
        <f t="shared" si="43"/>
        <v/>
      </c>
      <c r="BB42" s="53" t="str">
        <f t="shared" si="44"/>
        <v/>
      </c>
      <c r="BC42" s="55" t="str">
        <f t="shared" si="45"/>
        <v/>
      </c>
      <c r="BD42" s="54" t="str">
        <f t="shared" si="46"/>
        <v/>
      </c>
      <c r="BE42" s="52" t="str">
        <f t="shared" si="47"/>
        <v/>
      </c>
      <c r="BF42" s="53" t="str">
        <f t="shared" si="48"/>
        <v/>
      </c>
      <c r="BG42" s="53" t="str">
        <f t="shared" si="49"/>
        <v/>
      </c>
      <c r="BH42" s="53" t="str">
        <f t="shared" si="50"/>
        <v/>
      </c>
      <c r="BI42" s="54" t="str">
        <f t="shared" si="51"/>
        <v/>
      </c>
      <c r="BJ42" s="52" t="str">
        <f t="shared" si="52"/>
        <v/>
      </c>
      <c r="BK42" s="53" t="str">
        <f t="shared" si="53"/>
        <v/>
      </c>
      <c r="BL42" s="53" t="str">
        <f t="shared" si="54"/>
        <v/>
      </c>
      <c r="BM42" s="53" t="str">
        <f t="shared" si="55"/>
        <v/>
      </c>
      <c r="BN42" s="54" t="str">
        <f t="shared" si="56"/>
        <v/>
      </c>
      <c r="BO42" s="52" t="str">
        <f t="shared" si="57"/>
        <v/>
      </c>
      <c r="BP42" s="53" t="str">
        <f t="shared" si="58"/>
        <v/>
      </c>
      <c r="BQ42" s="53" t="str">
        <f t="shared" si="59"/>
        <v/>
      </c>
      <c r="BR42" s="53" t="str">
        <f t="shared" si="60"/>
        <v/>
      </c>
      <c r="BS42" s="54" t="str">
        <f t="shared" si="61"/>
        <v/>
      </c>
      <c r="BT42" s="52" t="str">
        <f t="shared" si="62"/>
        <v/>
      </c>
      <c r="BU42" s="53" t="str">
        <f t="shared" si="63"/>
        <v/>
      </c>
      <c r="BV42" s="53" t="str">
        <f t="shared" si="64"/>
        <v/>
      </c>
      <c r="BW42" s="53" t="str">
        <f t="shared" si="65"/>
        <v/>
      </c>
      <c r="BX42" s="54" t="str">
        <f t="shared" si="66"/>
        <v/>
      </c>
      <c r="BY42" s="56">
        <f t="shared" si="67"/>
        <v>11</v>
      </c>
      <c r="BZ42" s="53" t="str">
        <f t="shared" si="68"/>
        <v/>
      </c>
      <c r="CA42" s="181" t="str">
        <f t="shared" si="69"/>
        <v/>
      </c>
      <c r="CB42" s="181">
        <f t="shared" si="70"/>
        <v>0</v>
      </c>
      <c r="CC42" s="181" t="str">
        <f t="shared" si="71"/>
        <v/>
      </c>
      <c r="CD42" s="130"/>
      <c r="CE42" s="55" t="str">
        <f t="shared" si="72"/>
        <v/>
      </c>
      <c r="CF42" s="53" t="str">
        <f t="shared" si="73"/>
        <v/>
      </c>
      <c r="CG42" s="53" t="str">
        <f t="shared" si="74"/>
        <v/>
      </c>
      <c r="CH42" s="53" t="str">
        <f t="shared" si="75"/>
        <v/>
      </c>
      <c r="CI42" s="54" t="str">
        <f t="shared" si="76"/>
        <v/>
      </c>
      <c r="CJ42" s="52" t="str">
        <f t="shared" si="77"/>
        <v/>
      </c>
      <c r="CK42" s="53" t="str">
        <f t="shared" si="78"/>
        <v/>
      </c>
      <c r="CL42" s="53" t="str">
        <f t="shared" si="79"/>
        <v/>
      </c>
      <c r="CM42" s="55" t="str">
        <f t="shared" si="80"/>
        <v/>
      </c>
      <c r="CN42" s="54" t="str">
        <f t="shared" si="81"/>
        <v/>
      </c>
      <c r="CO42" s="52" t="str">
        <f t="shared" si="82"/>
        <v/>
      </c>
      <c r="CP42" s="53" t="str">
        <f t="shared" si="83"/>
        <v/>
      </c>
      <c r="CQ42" s="53" t="str">
        <f>IF(IF(CP42&lt;&gt;"",IF(MAX(COUNTIF($CP42:$CP$90,$CP$6:$CP$90))&gt;1,"x",""),"")&lt;&gt;"",CP42+1,"")</f>
        <v/>
      </c>
      <c r="CR42" s="53" t="str">
        <f t="shared" si="84"/>
        <v/>
      </c>
      <c r="CS42" s="54" t="str">
        <f t="shared" si="85"/>
        <v/>
      </c>
      <c r="CT42" s="52" t="str">
        <f t="shared" si="86"/>
        <v/>
      </c>
      <c r="CU42" s="53" t="str">
        <f t="shared" si="87"/>
        <v/>
      </c>
      <c r="CV42" s="53" t="str">
        <f t="shared" si="88"/>
        <v/>
      </c>
      <c r="CW42" s="53" t="str">
        <f t="shared" si="89"/>
        <v/>
      </c>
      <c r="CX42" s="54" t="str">
        <f t="shared" si="90"/>
        <v/>
      </c>
      <c r="CY42" s="52" t="str">
        <f t="shared" si="91"/>
        <v/>
      </c>
      <c r="CZ42" s="53" t="str">
        <f t="shared" si="92"/>
        <v/>
      </c>
      <c r="DA42" s="53" t="str">
        <f t="shared" si="93"/>
        <v/>
      </c>
      <c r="DB42" s="53" t="str">
        <f t="shared" si="94"/>
        <v/>
      </c>
      <c r="DC42" s="54" t="str">
        <f t="shared" si="95"/>
        <v/>
      </c>
      <c r="DD42" s="52" t="str">
        <f t="shared" si="96"/>
        <v/>
      </c>
      <c r="DE42" s="53" t="str">
        <f t="shared" si="97"/>
        <v/>
      </c>
      <c r="DF42" s="53" t="str">
        <f t="shared" si="98"/>
        <v/>
      </c>
      <c r="DG42" s="53" t="str">
        <f t="shared" si="99"/>
        <v/>
      </c>
      <c r="DH42" s="54" t="str">
        <f t="shared" si="100"/>
        <v/>
      </c>
      <c r="DI42" s="56">
        <f t="shared" si="101"/>
        <v>11</v>
      </c>
      <c r="DJ42" s="53" t="str">
        <f t="shared" si="102"/>
        <v/>
      </c>
      <c r="DK42" s="53" t="str">
        <f t="shared" si="103"/>
        <v/>
      </c>
      <c r="DL42" s="328">
        <f t="shared" si="104"/>
        <v>0</v>
      </c>
      <c r="DM42" s="181" t="str">
        <f t="shared" si="105"/>
        <v/>
      </c>
      <c r="DN42" s="130">
        <v>574</v>
      </c>
      <c r="DO42" s="53" t="str">
        <f t="shared" si="106"/>
        <v/>
      </c>
      <c r="DP42" s="53" t="str">
        <f t="shared" si="107"/>
        <v/>
      </c>
      <c r="DQ42" s="53" t="str">
        <f t="shared" si="108"/>
        <v/>
      </c>
      <c r="DR42" s="53" t="str">
        <f t="shared" si="109"/>
        <v/>
      </c>
      <c r="DS42" s="54" t="str">
        <f t="shared" si="110"/>
        <v/>
      </c>
      <c r="DT42" s="52" t="str">
        <f t="shared" si="111"/>
        <v/>
      </c>
      <c r="DU42" s="53" t="str">
        <f t="shared" si="112"/>
        <v/>
      </c>
      <c r="DV42" s="53" t="str">
        <f t="shared" si="113"/>
        <v/>
      </c>
      <c r="DW42" s="55" t="str">
        <f t="shared" si="114"/>
        <v/>
      </c>
      <c r="DX42" s="54" t="str">
        <f t="shared" si="115"/>
        <v/>
      </c>
      <c r="DY42" s="52">
        <f t="shared" si="116"/>
        <v>574</v>
      </c>
      <c r="DZ42" s="53">
        <f t="shared" si="117"/>
        <v>2</v>
      </c>
      <c r="EA42" s="53" t="str">
        <f t="shared" si="118"/>
        <v/>
      </c>
      <c r="EB42" s="53">
        <f t="shared" si="119"/>
        <v>43</v>
      </c>
      <c r="EC42" s="54">
        <f t="shared" si="120"/>
        <v>43</v>
      </c>
      <c r="ED42" s="52" t="str">
        <f t="shared" si="121"/>
        <v/>
      </c>
      <c r="EE42" s="53" t="str">
        <f t="shared" si="122"/>
        <v/>
      </c>
      <c r="EF42" s="53" t="str">
        <f t="shared" si="123"/>
        <v/>
      </c>
      <c r="EG42" s="53" t="str">
        <f t="shared" si="124"/>
        <v/>
      </c>
      <c r="EH42" s="54" t="str">
        <f t="shared" si="125"/>
        <v/>
      </c>
      <c r="EI42" s="52" t="str">
        <f t="shared" si="126"/>
        <v/>
      </c>
      <c r="EJ42" s="53" t="str">
        <f t="shared" si="127"/>
        <v/>
      </c>
      <c r="EK42" s="53" t="str">
        <f t="shared" si="128"/>
        <v/>
      </c>
      <c r="EL42" s="53" t="str">
        <f t="shared" si="129"/>
        <v/>
      </c>
      <c r="EM42" s="54" t="str">
        <f t="shared" si="130"/>
        <v/>
      </c>
      <c r="EN42" s="52" t="str">
        <f t="shared" si="131"/>
        <v/>
      </c>
      <c r="EO42" s="53" t="str">
        <f t="shared" si="132"/>
        <v/>
      </c>
      <c r="EP42" s="53" t="str">
        <f t="shared" si="133"/>
        <v/>
      </c>
      <c r="EQ42" s="53" t="str">
        <f t="shared" si="134"/>
        <v/>
      </c>
      <c r="ER42" s="54" t="str">
        <f t="shared" si="135"/>
        <v/>
      </c>
      <c r="ES42" s="58">
        <f t="shared" si="341"/>
        <v>13</v>
      </c>
      <c r="ET42" s="53" t="str">
        <f t="shared" si="137"/>
        <v>2</v>
      </c>
      <c r="EU42" s="181">
        <f t="shared" si="138"/>
        <v>10</v>
      </c>
      <c r="EV42" s="181">
        <f t="shared" si="139"/>
        <v>43</v>
      </c>
      <c r="EW42" s="181">
        <f t="shared" si="140"/>
        <v>53</v>
      </c>
      <c r="EX42" s="130">
        <v>385</v>
      </c>
      <c r="EY42" s="53" t="str">
        <f t="shared" si="141"/>
        <v/>
      </c>
      <c r="EZ42" s="53" t="str">
        <f t="shared" si="142"/>
        <v/>
      </c>
      <c r="FA42" s="53" t="str">
        <f t="shared" si="143"/>
        <v/>
      </c>
      <c r="FB42" s="53" t="str">
        <f t="shared" si="144"/>
        <v/>
      </c>
      <c r="FC42" s="57" t="str">
        <f t="shared" si="145"/>
        <v/>
      </c>
      <c r="FD42" s="52" t="str">
        <f t="shared" si="146"/>
        <v/>
      </c>
      <c r="FE42" s="53" t="str">
        <f t="shared" si="147"/>
        <v/>
      </c>
      <c r="FF42" s="53" t="str">
        <f t="shared" si="148"/>
        <v/>
      </c>
      <c r="FG42" s="55" t="str">
        <f t="shared" si="149"/>
        <v/>
      </c>
      <c r="FH42" s="57" t="str">
        <f t="shared" si="150"/>
        <v/>
      </c>
      <c r="FI42" s="52">
        <f t="shared" si="151"/>
        <v>385</v>
      </c>
      <c r="FJ42" s="53">
        <f t="shared" si="152"/>
        <v>3</v>
      </c>
      <c r="FK42" s="53" t="str">
        <f t="shared" si="153"/>
        <v/>
      </c>
      <c r="FL42" s="53">
        <f t="shared" si="154"/>
        <v>36</v>
      </c>
      <c r="FM42" s="57">
        <f t="shared" si="155"/>
        <v>36</v>
      </c>
      <c r="FN42" s="52" t="str">
        <f t="shared" si="156"/>
        <v/>
      </c>
      <c r="FO42" s="53" t="str">
        <f t="shared" si="157"/>
        <v/>
      </c>
      <c r="FP42" s="53" t="str">
        <f t="shared" si="158"/>
        <v/>
      </c>
      <c r="FQ42" s="53" t="str">
        <f t="shared" si="159"/>
        <v/>
      </c>
      <c r="FR42" s="57" t="str">
        <f t="shared" si="160"/>
        <v/>
      </c>
      <c r="FS42" s="52" t="str">
        <f t="shared" si="161"/>
        <v/>
      </c>
      <c r="FT42" s="53" t="str">
        <f t="shared" si="162"/>
        <v/>
      </c>
      <c r="FU42" s="53" t="str">
        <f t="shared" si="163"/>
        <v/>
      </c>
      <c r="FV42" s="53" t="str">
        <f t="shared" si="164"/>
        <v/>
      </c>
      <c r="FW42" s="57" t="str">
        <f t="shared" si="165"/>
        <v/>
      </c>
      <c r="FX42" s="52" t="str">
        <f t="shared" si="166"/>
        <v/>
      </c>
      <c r="FY42" s="53" t="str">
        <f t="shared" si="167"/>
        <v/>
      </c>
      <c r="FZ42" s="53" t="str">
        <f t="shared" si="168"/>
        <v/>
      </c>
      <c r="GA42" s="53" t="str">
        <f t="shared" si="169"/>
        <v/>
      </c>
      <c r="GB42" s="57" t="str">
        <f t="shared" si="170"/>
        <v/>
      </c>
      <c r="GC42" s="58">
        <f t="shared" si="171"/>
        <v>12</v>
      </c>
      <c r="GD42" s="53" t="str">
        <f t="shared" si="172"/>
        <v>3</v>
      </c>
      <c r="GE42" s="181">
        <f t="shared" si="173"/>
        <v>10</v>
      </c>
      <c r="GF42" s="181">
        <f t="shared" si="174"/>
        <v>36</v>
      </c>
      <c r="GG42" s="181">
        <f t="shared" si="175"/>
        <v>46</v>
      </c>
      <c r="GH42" s="130"/>
      <c r="GI42" s="53" t="str">
        <f t="shared" si="176"/>
        <v/>
      </c>
      <c r="GJ42" s="53" t="str">
        <f t="shared" si="177"/>
        <v/>
      </c>
      <c r="GK42" s="53" t="str">
        <f t="shared" si="178"/>
        <v/>
      </c>
      <c r="GL42" s="53" t="str">
        <f t="shared" si="179"/>
        <v/>
      </c>
      <c r="GM42" s="54" t="str">
        <f t="shared" si="180"/>
        <v/>
      </c>
      <c r="GN42" s="52" t="str">
        <f t="shared" si="181"/>
        <v/>
      </c>
      <c r="GO42" s="53" t="str">
        <f t="shared" si="182"/>
        <v/>
      </c>
      <c r="GP42" s="53" t="str">
        <f t="shared" si="183"/>
        <v/>
      </c>
      <c r="GQ42" s="55" t="str">
        <f t="shared" si="184"/>
        <v/>
      </c>
      <c r="GR42" s="54" t="str">
        <f t="shared" si="185"/>
        <v/>
      </c>
      <c r="GS42" s="52" t="str">
        <f t="shared" si="186"/>
        <v/>
      </c>
      <c r="GT42" s="53" t="str">
        <f t="shared" si="187"/>
        <v/>
      </c>
      <c r="GU42" s="53" t="str">
        <f t="shared" si="188"/>
        <v/>
      </c>
      <c r="GV42" s="53" t="str">
        <f t="shared" si="189"/>
        <v/>
      </c>
      <c r="GW42" s="54" t="str">
        <f t="shared" si="190"/>
        <v/>
      </c>
      <c r="GX42" s="52" t="str">
        <f t="shared" si="191"/>
        <v/>
      </c>
      <c r="GY42" s="53" t="str">
        <f t="shared" si="192"/>
        <v/>
      </c>
      <c r="GZ42" s="53" t="str">
        <f t="shared" si="193"/>
        <v/>
      </c>
      <c r="HA42" s="53" t="str">
        <f t="shared" si="194"/>
        <v/>
      </c>
      <c r="HB42" s="54" t="str">
        <f t="shared" si="195"/>
        <v/>
      </c>
      <c r="HC42" s="52" t="str">
        <f t="shared" si="196"/>
        <v/>
      </c>
      <c r="HD42" s="53" t="str">
        <f t="shared" si="197"/>
        <v/>
      </c>
      <c r="HE42" s="53" t="str">
        <f t="shared" si="198"/>
        <v/>
      </c>
      <c r="HF42" s="53" t="str">
        <f t="shared" si="199"/>
        <v/>
      </c>
      <c r="HG42" s="54" t="str">
        <f t="shared" si="200"/>
        <v/>
      </c>
      <c r="HH42" s="52" t="str">
        <f t="shared" si="201"/>
        <v/>
      </c>
      <c r="HI42" s="53" t="str">
        <f t="shared" si="202"/>
        <v/>
      </c>
      <c r="HJ42" s="53" t="str">
        <f t="shared" si="203"/>
        <v/>
      </c>
      <c r="HK42" s="53" t="str">
        <f t="shared" si="204"/>
        <v/>
      </c>
      <c r="HL42" s="54" t="str">
        <f t="shared" si="205"/>
        <v/>
      </c>
      <c r="HM42" s="58">
        <f t="shared" si="206"/>
        <v>9</v>
      </c>
      <c r="HN42" s="53" t="str">
        <f t="shared" si="207"/>
        <v/>
      </c>
      <c r="HO42" s="181" t="str">
        <f t="shared" si="208"/>
        <v/>
      </c>
      <c r="HP42" s="181">
        <f t="shared" si="209"/>
        <v>0</v>
      </c>
      <c r="HQ42" s="181" t="str">
        <f t="shared" si="210"/>
        <v/>
      </c>
      <c r="HR42" s="130"/>
      <c r="HS42" s="53" t="str">
        <f t="shared" si="211"/>
        <v/>
      </c>
      <c r="HT42" s="53" t="str">
        <f t="shared" si="212"/>
        <v/>
      </c>
      <c r="HU42" s="53" t="str">
        <f t="shared" si="213"/>
        <v/>
      </c>
      <c r="HV42" s="53" t="str">
        <f t="shared" si="331"/>
        <v/>
      </c>
      <c r="HW42" s="54" t="str">
        <f t="shared" si="332"/>
        <v/>
      </c>
      <c r="HX42" s="52" t="str">
        <f t="shared" si="216"/>
        <v/>
      </c>
      <c r="HY42" s="53" t="str">
        <f t="shared" si="217"/>
        <v/>
      </c>
      <c r="HZ42" s="53" t="str">
        <f t="shared" si="218"/>
        <v/>
      </c>
      <c r="IA42" s="55" t="str">
        <f t="shared" si="333"/>
        <v/>
      </c>
      <c r="IB42" s="54" t="str">
        <f t="shared" si="334"/>
        <v/>
      </c>
      <c r="IC42" s="52" t="str">
        <f t="shared" si="221"/>
        <v/>
      </c>
      <c r="ID42" s="53" t="str">
        <f t="shared" si="222"/>
        <v/>
      </c>
      <c r="IE42" s="53" t="str">
        <f t="shared" si="223"/>
        <v/>
      </c>
      <c r="IF42" s="53" t="str">
        <f t="shared" si="224"/>
        <v/>
      </c>
      <c r="IG42" s="54" t="str">
        <f t="shared" si="225"/>
        <v/>
      </c>
      <c r="IH42" s="52" t="str">
        <f t="shared" si="226"/>
        <v/>
      </c>
      <c r="II42" s="53" t="str">
        <f t="shared" si="227"/>
        <v/>
      </c>
      <c r="IJ42" s="53" t="str">
        <f t="shared" si="228"/>
        <v/>
      </c>
      <c r="IK42" s="53" t="str">
        <f t="shared" si="335"/>
        <v/>
      </c>
      <c r="IL42" s="54" t="str">
        <f t="shared" si="336"/>
        <v/>
      </c>
      <c r="IM42" s="52" t="str">
        <f t="shared" si="231"/>
        <v/>
      </c>
      <c r="IN42" s="53" t="str">
        <f t="shared" si="232"/>
        <v/>
      </c>
      <c r="IO42" s="53" t="str">
        <f t="shared" si="233"/>
        <v/>
      </c>
      <c r="IP42" s="53" t="str">
        <f t="shared" si="337"/>
        <v/>
      </c>
      <c r="IQ42" s="54" t="str">
        <f t="shared" si="338"/>
        <v/>
      </c>
      <c r="IR42" s="52" t="str">
        <f t="shared" si="236"/>
        <v/>
      </c>
      <c r="IS42" s="53" t="str">
        <f t="shared" si="237"/>
        <v/>
      </c>
      <c r="IT42" s="53" t="str">
        <f t="shared" si="238"/>
        <v/>
      </c>
      <c r="IU42" s="53" t="str">
        <f t="shared" si="339"/>
        <v/>
      </c>
      <c r="IV42" s="54" t="str">
        <f t="shared" si="340"/>
        <v/>
      </c>
      <c r="IW42" s="58">
        <f t="shared" si="241"/>
        <v>13</v>
      </c>
      <c r="IX42" s="53" t="str">
        <f t="shared" si="242"/>
        <v/>
      </c>
      <c r="IY42" s="181" t="str">
        <f t="shared" si="243"/>
        <v/>
      </c>
      <c r="IZ42" s="181">
        <f t="shared" si="244"/>
        <v>0</v>
      </c>
      <c r="JA42" s="181" t="str">
        <f t="shared" si="245"/>
        <v/>
      </c>
      <c r="JB42" s="130">
        <v>343</v>
      </c>
      <c r="JC42" s="53" t="str">
        <f t="shared" si="246"/>
        <v/>
      </c>
      <c r="JD42" s="53" t="str">
        <f t="shared" si="247"/>
        <v/>
      </c>
      <c r="JE42" s="53" t="str">
        <f t="shared" si="248"/>
        <v/>
      </c>
      <c r="JF42" s="53" t="str">
        <f t="shared" si="249"/>
        <v/>
      </c>
      <c r="JG42" s="54" t="str">
        <f t="shared" si="250"/>
        <v/>
      </c>
      <c r="JH42" s="52" t="str">
        <f t="shared" si="251"/>
        <v/>
      </c>
      <c r="JI42" s="53" t="str">
        <f t="shared" si="252"/>
        <v/>
      </c>
      <c r="JJ42" s="53" t="str">
        <f t="shared" si="253"/>
        <v/>
      </c>
      <c r="JK42" s="55" t="str">
        <f t="shared" si="254"/>
        <v/>
      </c>
      <c r="JL42" s="54" t="str">
        <f t="shared" si="255"/>
        <v/>
      </c>
      <c r="JM42" s="52">
        <f t="shared" si="256"/>
        <v>343</v>
      </c>
      <c r="JN42" s="53">
        <f t="shared" si="257"/>
        <v>2</v>
      </c>
      <c r="JO42" s="53" t="str">
        <f t="shared" si="258"/>
        <v/>
      </c>
      <c r="JP42" s="53">
        <f t="shared" si="259"/>
        <v>43</v>
      </c>
      <c r="JQ42" s="54">
        <f t="shared" si="260"/>
        <v>43</v>
      </c>
      <c r="JR42" s="52" t="str">
        <f t="shared" si="261"/>
        <v/>
      </c>
      <c r="JS42" s="53" t="str">
        <f t="shared" si="262"/>
        <v/>
      </c>
      <c r="JT42" s="53" t="str">
        <f t="shared" si="263"/>
        <v/>
      </c>
      <c r="JU42" s="53" t="str">
        <f t="shared" si="264"/>
        <v/>
      </c>
      <c r="JV42" s="54" t="str">
        <f t="shared" si="265"/>
        <v/>
      </c>
      <c r="JW42" s="52" t="str">
        <f t="shared" si="266"/>
        <v/>
      </c>
      <c r="JX42" s="53" t="str">
        <f t="shared" si="267"/>
        <v/>
      </c>
      <c r="JY42" s="53" t="str">
        <f t="shared" si="268"/>
        <v/>
      </c>
      <c r="JZ42" s="53" t="str">
        <f t="shared" si="269"/>
        <v/>
      </c>
      <c r="KA42" s="54" t="str">
        <f t="shared" si="270"/>
        <v/>
      </c>
      <c r="KB42" s="52" t="str">
        <f t="shared" si="271"/>
        <v/>
      </c>
      <c r="KC42" s="53" t="str">
        <f t="shared" si="272"/>
        <v/>
      </c>
      <c r="KD42" s="53" t="str">
        <f t="shared" si="273"/>
        <v/>
      </c>
      <c r="KE42" s="53" t="str">
        <f t="shared" si="274"/>
        <v/>
      </c>
      <c r="KF42" s="54" t="str">
        <f t="shared" si="275"/>
        <v/>
      </c>
      <c r="KG42" s="58">
        <f t="shared" si="276"/>
        <v>10</v>
      </c>
      <c r="KH42" s="53" t="str">
        <f t="shared" si="277"/>
        <v>2</v>
      </c>
      <c r="KI42" s="181">
        <f t="shared" si="278"/>
        <v>10</v>
      </c>
      <c r="KJ42" s="181">
        <f t="shared" si="279"/>
        <v>43</v>
      </c>
      <c r="KK42" s="127">
        <f t="shared" si="280"/>
        <v>53</v>
      </c>
      <c r="KL42" s="86"/>
      <c r="KM42" s="313">
        <f t="shared" si="281"/>
        <v>0</v>
      </c>
      <c r="KN42" s="60">
        <f t="shared" si="282"/>
        <v>99</v>
      </c>
      <c r="KO42" s="201"/>
      <c r="KP42" s="61">
        <f t="shared" si="283"/>
        <v>99</v>
      </c>
      <c r="KQ42" s="61" t="str">
        <f t="shared" si="284"/>
        <v/>
      </c>
      <c r="KR42" s="61" t="str">
        <f t="shared" si="285"/>
        <v/>
      </c>
      <c r="KS42" s="61">
        <f t="shared" si="286"/>
        <v>99</v>
      </c>
      <c r="KT42" s="61" t="str">
        <f t="shared" si="287"/>
        <v/>
      </c>
      <c r="KU42" s="61" t="str">
        <f t="shared" si="288"/>
        <v/>
      </c>
      <c r="KV42" s="61" t="str">
        <f t="shared" si="289"/>
        <v/>
      </c>
      <c r="KW42" s="62">
        <f t="shared" si="290"/>
        <v>12</v>
      </c>
      <c r="KX42" s="84"/>
      <c r="KY42" s="59">
        <f t="shared" si="291"/>
        <v>0</v>
      </c>
      <c r="KZ42" s="60">
        <f t="shared" si="292"/>
        <v>152</v>
      </c>
      <c r="LA42" s="201"/>
      <c r="LB42" s="61">
        <f t="shared" si="293"/>
        <v>152</v>
      </c>
      <c r="LC42" s="61">
        <f t="shared" si="294"/>
        <v>152</v>
      </c>
      <c r="LD42" s="61" t="str">
        <f t="shared" si="295"/>
        <v/>
      </c>
      <c r="LE42" s="61" t="str">
        <f t="shared" si="296"/>
        <v/>
      </c>
      <c r="LF42" s="148">
        <f t="shared" si="297"/>
        <v>11</v>
      </c>
      <c r="LG42" s="87"/>
      <c r="LH42" s="185">
        <f t="shared" si="298"/>
        <v>3</v>
      </c>
      <c r="LI42" s="87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</row>
    <row r="43" spans="1:382" s="1" customFormat="1" ht="15" x14ac:dyDescent="0.2">
      <c r="A43" s="35"/>
      <c r="B43" s="45">
        <v>38</v>
      </c>
      <c r="C43" s="47" t="s">
        <v>30</v>
      </c>
      <c r="D43" s="47" t="s">
        <v>19</v>
      </c>
      <c r="E43" s="50">
        <v>100600</v>
      </c>
      <c r="F43" s="50">
        <v>319</v>
      </c>
      <c r="G43" s="49" t="s">
        <v>98</v>
      </c>
      <c r="H43" s="50" t="str">
        <f t="shared" si="0"/>
        <v>Modified</v>
      </c>
      <c r="I43" s="186">
        <f t="shared" si="1"/>
        <v>44</v>
      </c>
      <c r="J43" s="179"/>
      <c r="K43" s="149" t="str">
        <f t="shared" si="299"/>
        <v/>
      </c>
      <c r="L43" s="150" t="str">
        <f t="shared" si="300"/>
        <v/>
      </c>
      <c r="M43" s="150" t="str">
        <f t="shared" si="301"/>
        <v/>
      </c>
      <c r="N43" s="150" t="str">
        <f t="shared" si="302"/>
        <v/>
      </c>
      <c r="O43" s="150" t="str">
        <f t="shared" si="303"/>
        <v/>
      </c>
      <c r="P43" s="149" t="str">
        <f t="shared" si="304"/>
        <v/>
      </c>
      <c r="Q43" s="150" t="str">
        <f t="shared" si="305"/>
        <v/>
      </c>
      <c r="R43" s="150" t="str">
        <f t="shared" si="306"/>
        <v/>
      </c>
      <c r="S43" s="150" t="str">
        <f t="shared" si="307"/>
        <v/>
      </c>
      <c r="T43" s="150" t="str">
        <f t="shared" si="308"/>
        <v/>
      </c>
      <c r="U43" s="149" t="str">
        <f t="shared" si="309"/>
        <v/>
      </c>
      <c r="V43" s="150" t="str">
        <f t="shared" si="310"/>
        <v/>
      </c>
      <c r="W43" s="150" t="str">
        <f t="shared" si="311"/>
        <v/>
      </c>
      <c r="X43" s="150" t="str">
        <f t="shared" si="312"/>
        <v/>
      </c>
      <c r="Y43" s="150" t="str">
        <f t="shared" si="313"/>
        <v/>
      </c>
      <c r="Z43" s="149" t="str">
        <f t="shared" si="314"/>
        <v/>
      </c>
      <c r="AA43" s="150" t="str">
        <f t="shared" si="315"/>
        <v/>
      </c>
      <c r="AB43" s="150" t="str">
        <f t="shared" si="316"/>
        <v/>
      </c>
      <c r="AC43" s="150" t="str">
        <f t="shared" si="317"/>
        <v/>
      </c>
      <c r="AD43" s="150" t="str">
        <f t="shared" si="318"/>
        <v/>
      </c>
      <c r="AE43" s="149" t="str">
        <f t="shared" si="319"/>
        <v/>
      </c>
      <c r="AF43" s="150" t="str">
        <f t="shared" si="320"/>
        <v/>
      </c>
      <c r="AG43" s="150" t="str">
        <f t="shared" si="321"/>
        <v/>
      </c>
      <c r="AH43" s="150" t="str">
        <f t="shared" si="322"/>
        <v/>
      </c>
      <c r="AI43" s="150" t="str">
        <f t="shared" si="323"/>
        <v/>
      </c>
      <c r="AJ43" s="149" t="str">
        <f t="shared" si="324"/>
        <v/>
      </c>
      <c r="AK43" s="150" t="str">
        <f t="shared" si="325"/>
        <v/>
      </c>
      <c r="AL43" s="150" t="str">
        <f t="shared" si="326"/>
        <v/>
      </c>
      <c r="AM43" s="150" t="str">
        <f t="shared" si="327"/>
        <v/>
      </c>
      <c r="AN43" s="307" t="str">
        <f t="shared" si="328"/>
        <v/>
      </c>
      <c r="AO43" s="56">
        <f t="shared" si="329"/>
        <v>11</v>
      </c>
      <c r="AP43" s="53" t="str">
        <f t="shared" si="33"/>
        <v/>
      </c>
      <c r="AQ43" s="181" t="str">
        <f t="shared" si="34"/>
        <v/>
      </c>
      <c r="AR43" s="181">
        <f t="shared" si="35"/>
        <v>0</v>
      </c>
      <c r="AS43" s="181" t="str">
        <f t="shared" si="36"/>
        <v/>
      </c>
      <c r="AT43" s="130"/>
      <c r="AU43" s="55" t="str">
        <f t="shared" si="37"/>
        <v/>
      </c>
      <c r="AV43" s="53" t="str">
        <f t="shared" si="38"/>
        <v/>
      </c>
      <c r="AW43" s="53" t="str">
        <f t="shared" si="39"/>
        <v/>
      </c>
      <c r="AX43" s="53" t="str">
        <f t="shared" si="40"/>
        <v/>
      </c>
      <c r="AY43" s="54" t="str">
        <f t="shared" si="41"/>
        <v/>
      </c>
      <c r="AZ43" s="52" t="str">
        <f t="shared" si="42"/>
        <v/>
      </c>
      <c r="BA43" s="53" t="str">
        <f t="shared" si="43"/>
        <v/>
      </c>
      <c r="BB43" s="53" t="str">
        <f t="shared" si="44"/>
        <v/>
      </c>
      <c r="BC43" s="55" t="str">
        <f t="shared" si="45"/>
        <v/>
      </c>
      <c r="BD43" s="54" t="str">
        <f t="shared" si="46"/>
        <v/>
      </c>
      <c r="BE43" s="52" t="str">
        <f t="shared" si="47"/>
        <v/>
      </c>
      <c r="BF43" s="53" t="str">
        <f t="shared" si="48"/>
        <v/>
      </c>
      <c r="BG43" s="53" t="str">
        <f t="shared" si="49"/>
        <v/>
      </c>
      <c r="BH43" s="53" t="str">
        <f t="shared" si="50"/>
        <v/>
      </c>
      <c r="BI43" s="54" t="str">
        <f t="shared" si="51"/>
        <v/>
      </c>
      <c r="BJ43" s="52" t="str">
        <f t="shared" si="52"/>
        <v/>
      </c>
      <c r="BK43" s="53" t="str">
        <f t="shared" si="53"/>
        <v/>
      </c>
      <c r="BL43" s="53" t="str">
        <f t="shared" si="54"/>
        <v/>
      </c>
      <c r="BM43" s="53" t="str">
        <f t="shared" si="55"/>
        <v/>
      </c>
      <c r="BN43" s="54" t="str">
        <f t="shared" si="56"/>
        <v/>
      </c>
      <c r="BO43" s="52" t="str">
        <f t="shared" si="57"/>
        <v/>
      </c>
      <c r="BP43" s="53" t="str">
        <f t="shared" si="58"/>
        <v/>
      </c>
      <c r="BQ43" s="53" t="str">
        <f t="shared" si="59"/>
        <v/>
      </c>
      <c r="BR43" s="53" t="str">
        <f t="shared" si="60"/>
        <v/>
      </c>
      <c r="BS43" s="54" t="str">
        <f t="shared" si="61"/>
        <v/>
      </c>
      <c r="BT43" s="52" t="str">
        <f t="shared" si="62"/>
        <v/>
      </c>
      <c r="BU43" s="53" t="str">
        <f t="shared" si="63"/>
        <v/>
      </c>
      <c r="BV43" s="53" t="str">
        <f t="shared" si="64"/>
        <v/>
      </c>
      <c r="BW43" s="53" t="str">
        <f t="shared" si="65"/>
        <v/>
      </c>
      <c r="BX43" s="54" t="str">
        <f t="shared" si="66"/>
        <v/>
      </c>
      <c r="BY43" s="56">
        <f t="shared" si="67"/>
        <v>11</v>
      </c>
      <c r="BZ43" s="53" t="str">
        <f t="shared" si="68"/>
        <v/>
      </c>
      <c r="CA43" s="181" t="str">
        <f t="shared" si="69"/>
        <v/>
      </c>
      <c r="CB43" s="181">
        <f t="shared" si="70"/>
        <v>0</v>
      </c>
      <c r="CC43" s="181" t="str">
        <f t="shared" si="71"/>
        <v/>
      </c>
      <c r="CD43" s="130"/>
      <c r="CE43" s="55" t="str">
        <f t="shared" si="72"/>
        <v/>
      </c>
      <c r="CF43" s="53" t="str">
        <f t="shared" si="73"/>
        <v/>
      </c>
      <c r="CG43" s="53" t="str">
        <f t="shared" si="74"/>
        <v/>
      </c>
      <c r="CH43" s="53" t="str">
        <f t="shared" si="75"/>
        <v/>
      </c>
      <c r="CI43" s="54" t="str">
        <f t="shared" si="76"/>
        <v/>
      </c>
      <c r="CJ43" s="52" t="str">
        <f t="shared" si="77"/>
        <v/>
      </c>
      <c r="CK43" s="53" t="str">
        <f t="shared" si="78"/>
        <v/>
      </c>
      <c r="CL43" s="53" t="str">
        <f t="shared" si="79"/>
        <v/>
      </c>
      <c r="CM43" s="55" t="str">
        <f t="shared" si="80"/>
        <v/>
      </c>
      <c r="CN43" s="54" t="str">
        <f t="shared" si="81"/>
        <v/>
      </c>
      <c r="CO43" s="52" t="str">
        <f t="shared" si="82"/>
        <v/>
      </c>
      <c r="CP43" s="53" t="str">
        <f t="shared" si="83"/>
        <v/>
      </c>
      <c r="CQ43" s="53" t="str">
        <f>IF(IF(CP43&lt;&gt;"",IF(MAX(COUNTIF($CP43:$CP$90,$CP$6:$CP$90))&gt;1,"x",""),"")&lt;&gt;"",CP43+1,"")</f>
        <v/>
      </c>
      <c r="CR43" s="53" t="str">
        <f t="shared" si="84"/>
        <v/>
      </c>
      <c r="CS43" s="54" t="str">
        <f t="shared" si="85"/>
        <v/>
      </c>
      <c r="CT43" s="52" t="str">
        <f t="shared" si="86"/>
        <v/>
      </c>
      <c r="CU43" s="53" t="str">
        <f t="shared" si="87"/>
        <v/>
      </c>
      <c r="CV43" s="53" t="str">
        <f t="shared" si="88"/>
        <v/>
      </c>
      <c r="CW43" s="53" t="str">
        <f t="shared" si="89"/>
        <v/>
      </c>
      <c r="CX43" s="54" t="str">
        <f t="shared" si="90"/>
        <v/>
      </c>
      <c r="CY43" s="52" t="str">
        <f t="shared" si="91"/>
        <v/>
      </c>
      <c r="CZ43" s="53" t="str">
        <f t="shared" si="92"/>
        <v/>
      </c>
      <c r="DA43" s="53" t="str">
        <f t="shared" si="93"/>
        <v/>
      </c>
      <c r="DB43" s="53" t="str">
        <f t="shared" si="94"/>
        <v/>
      </c>
      <c r="DC43" s="54" t="str">
        <f t="shared" si="95"/>
        <v/>
      </c>
      <c r="DD43" s="52" t="str">
        <f t="shared" si="96"/>
        <v/>
      </c>
      <c r="DE43" s="53" t="str">
        <f t="shared" si="97"/>
        <v/>
      </c>
      <c r="DF43" s="53" t="str">
        <f t="shared" si="98"/>
        <v/>
      </c>
      <c r="DG43" s="53" t="str">
        <f t="shared" si="99"/>
        <v/>
      </c>
      <c r="DH43" s="54" t="str">
        <f t="shared" si="100"/>
        <v/>
      </c>
      <c r="DI43" s="56">
        <f t="shared" si="101"/>
        <v>11</v>
      </c>
      <c r="DJ43" s="53" t="str">
        <f t="shared" si="102"/>
        <v/>
      </c>
      <c r="DK43" s="53" t="str">
        <f t="shared" si="103"/>
        <v/>
      </c>
      <c r="DL43" s="328">
        <f t="shared" si="104"/>
        <v>0</v>
      </c>
      <c r="DM43" s="181" t="str">
        <f t="shared" si="105"/>
        <v/>
      </c>
      <c r="DN43" s="130"/>
      <c r="DO43" s="53" t="str">
        <f t="shared" si="106"/>
        <v/>
      </c>
      <c r="DP43" s="53" t="str">
        <f t="shared" si="107"/>
        <v/>
      </c>
      <c r="DQ43" s="53" t="str">
        <f t="shared" si="108"/>
        <v/>
      </c>
      <c r="DR43" s="53" t="str">
        <f t="shared" si="109"/>
        <v/>
      </c>
      <c r="DS43" s="54" t="str">
        <f t="shared" si="110"/>
        <v/>
      </c>
      <c r="DT43" s="52" t="str">
        <f t="shared" si="111"/>
        <v/>
      </c>
      <c r="DU43" s="53" t="str">
        <f t="shared" si="112"/>
        <v/>
      </c>
      <c r="DV43" s="53" t="str">
        <f t="shared" si="113"/>
        <v/>
      </c>
      <c r="DW43" s="55" t="str">
        <f t="shared" si="114"/>
        <v/>
      </c>
      <c r="DX43" s="54" t="str">
        <f t="shared" si="115"/>
        <v/>
      </c>
      <c r="DY43" s="52" t="str">
        <f t="shared" si="116"/>
        <v/>
      </c>
      <c r="DZ43" s="53" t="str">
        <f t="shared" si="117"/>
        <v/>
      </c>
      <c r="EA43" s="53" t="str">
        <f t="shared" si="118"/>
        <v/>
      </c>
      <c r="EB43" s="53" t="str">
        <f t="shared" si="119"/>
        <v/>
      </c>
      <c r="EC43" s="54" t="str">
        <f t="shared" si="120"/>
        <v/>
      </c>
      <c r="ED43" s="52" t="str">
        <f t="shared" si="121"/>
        <v/>
      </c>
      <c r="EE43" s="53" t="str">
        <f t="shared" si="122"/>
        <v/>
      </c>
      <c r="EF43" s="53" t="str">
        <f t="shared" si="123"/>
        <v/>
      </c>
      <c r="EG43" s="53" t="str">
        <f t="shared" si="124"/>
        <v/>
      </c>
      <c r="EH43" s="54" t="str">
        <f t="shared" si="125"/>
        <v/>
      </c>
      <c r="EI43" s="52" t="str">
        <f t="shared" si="126"/>
        <v/>
      </c>
      <c r="EJ43" s="53" t="str">
        <f t="shared" si="127"/>
        <v/>
      </c>
      <c r="EK43" s="53" t="str">
        <f t="shared" si="128"/>
        <v/>
      </c>
      <c r="EL43" s="53" t="str">
        <f t="shared" si="129"/>
        <v/>
      </c>
      <c r="EM43" s="54" t="str">
        <f t="shared" si="130"/>
        <v/>
      </c>
      <c r="EN43" s="52" t="str">
        <f t="shared" si="131"/>
        <v/>
      </c>
      <c r="EO43" s="53" t="str">
        <f t="shared" si="132"/>
        <v/>
      </c>
      <c r="EP43" s="53" t="str">
        <f t="shared" si="133"/>
        <v/>
      </c>
      <c r="EQ43" s="53" t="str">
        <f t="shared" si="134"/>
        <v/>
      </c>
      <c r="ER43" s="54" t="str">
        <f t="shared" si="135"/>
        <v/>
      </c>
      <c r="ES43" s="58">
        <f t="shared" si="341"/>
        <v>13</v>
      </c>
      <c r="ET43" s="53" t="str">
        <f t="shared" si="137"/>
        <v/>
      </c>
      <c r="EU43" s="181" t="str">
        <f t="shared" si="138"/>
        <v/>
      </c>
      <c r="EV43" s="181">
        <f t="shared" si="139"/>
        <v>0</v>
      </c>
      <c r="EW43" s="181" t="str">
        <f t="shared" si="140"/>
        <v/>
      </c>
      <c r="EX43" s="130"/>
      <c r="EY43" s="53" t="str">
        <f t="shared" si="141"/>
        <v/>
      </c>
      <c r="EZ43" s="53" t="str">
        <f t="shared" si="142"/>
        <v/>
      </c>
      <c r="FA43" s="53" t="str">
        <f t="shared" si="143"/>
        <v/>
      </c>
      <c r="FB43" s="53" t="str">
        <f t="shared" si="144"/>
        <v/>
      </c>
      <c r="FC43" s="57" t="str">
        <f t="shared" si="145"/>
        <v/>
      </c>
      <c r="FD43" s="52" t="str">
        <f t="shared" si="146"/>
        <v/>
      </c>
      <c r="FE43" s="53" t="str">
        <f t="shared" si="147"/>
        <v/>
      </c>
      <c r="FF43" s="53" t="str">
        <f t="shared" si="148"/>
        <v/>
      </c>
      <c r="FG43" s="55" t="str">
        <f t="shared" si="149"/>
        <v/>
      </c>
      <c r="FH43" s="57" t="str">
        <f t="shared" si="150"/>
        <v/>
      </c>
      <c r="FI43" s="52" t="str">
        <f t="shared" si="151"/>
        <v/>
      </c>
      <c r="FJ43" s="53" t="str">
        <f t="shared" si="152"/>
        <v/>
      </c>
      <c r="FK43" s="53" t="str">
        <f t="shared" si="153"/>
        <v/>
      </c>
      <c r="FL43" s="53" t="str">
        <f t="shared" si="154"/>
        <v/>
      </c>
      <c r="FM43" s="57" t="str">
        <f t="shared" si="155"/>
        <v/>
      </c>
      <c r="FN43" s="52" t="str">
        <f t="shared" si="156"/>
        <v/>
      </c>
      <c r="FO43" s="53" t="str">
        <f t="shared" si="157"/>
        <v/>
      </c>
      <c r="FP43" s="53" t="str">
        <f t="shared" si="158"/>
        <v/>
      </c>
      <c r="FQ43" s="53" t="str">
        <f t="shared" si="159"/>
        <v/>
      </c>
      <c r="FR43" s="57" t="str">
        <f t="shared" si="160"/>
        <v/>
      </c>
      <c r="FS43" s="52" t="str">
        <f t="shared" si="161"/>
        <v/>
      </c>
      <c r="FT43" s="53" t="str">
        <f t="shared" si="162"/>
        <v/>
      </c>
      <c r="FU43" s="53" t="str">
        <f t="shared" si="163"/>
        <v/>
      </c>
      <c r="FV43" s="53" t="str">
        <f t="shared" si="164"/>
        <v/>
      </c>
      <c r="FW43" s="57" t="str">
        <f t="shared" si="165"/>
        <v/>
      </c>
      <c r="FX43" s="52" t="str">
        <f t="shared" si="166"/>
        <v/>
      </c>
      <c r="FY43" s="53" t="str">
        <f t="shared" si="167"/>
        <v/>
      </c>
      <c r="FZ43" s="53" t="str">
        <f t="shared" si="168"/>
        <v/>
      </c>
      <c r="GA43" s="53" t="str">
        <f t="shared" si="169"/>
        <v/>
      </c>
      <c r="GB43" s="57" t="str">
        <f t="shared" si="170"/>
        <v/>
      </c>
      <c r="GC43" s="58">
        <f t="shared" si="171"/>
        <v>12</v>
      </c>
      <c r="GD43" s="53" t="str">
        <f t="shared" si="172"/>
        <v/>
      </c>
      <c r="GE43" s="181" t="str">
        <f t="shared" si="173"/>
        <v/>
      </c>
      <c r="GF43" s="181">
        <f t="shared" si="174"/>
        <v>0</v>
      </c>
      <c r="GG43" s="181" t="str">
        <f t="shared" si="175"/>
        <v/>
      </c>
      <c r="GH43" s="130"/>
      <c r="GI43" s="53" t="str">
        <f t="shared" si="176"/>
        <v/>
      </c>
      <c r="GJ43" s="53" t="str">
        <f t="shared" si="177"/>
        <v/>
      </c>
      <c r="GK43" s="53" t="str">
        <f t="shared" si="178"/>
        <v/>
      </c>
      <c r="GL43" s="53" t="str">
        <f t="shared" si="179"/>
        <v/>
      </c>
      <c r="GM43" s="54" t="str">
        <f t="shared" si="180"/>
        <v/>
      </c>
      <c r="GN43" s="52" t="str">
        <f t="shared" si="181"/>
        <v/>
      </c>
      <c r="GO43" s="53" t="str">
        <f t="shared" si="182"/>
        <v/>
      </c>
      <c r="GP43" s="53" t="str">
        <f t="shared" si="183"/>
        <v/>
      </c>
      <c r="GQ43" s="55" t="str">
        <f t="shared" si="184"/>
        <v/>
      </c>
      <c r="GR43" s="54" t="str">
        <f t="shared" si="185"/>
        <v/>
      </c>
      <c r="GS43" s="52" t="str">
        <f t="shared" si="186"/>
        <v/>
      </c>
      <c r="GT43" s="53" t="str">
        <f t="shared" si="187"/>
        <v/>
      </c>
      <c r="GU43" s="53" t="str">
        <f t="shared" si="188"/>
        <v/>
      </c>
      <c r="GV43" s="53" t="str">
        <f t="shared" si="189"/>
        <v/>
      </c>
      <c r="GW43" s="54" t="str">
        <f t="shared" si="190"/>
        <v/>
      </c>
      <c r="GX43" s="52" t="str">
        <f t="shared" si="191"/>
        <v/>
      </c>
      <c r="GY43" s="53" t="str">
        <f t="shared" si="192"/>
        <v/>
      </c>
      <c r="GZ43" s="53" t="str">
        <f t="shared" si="193"/>
        <v/>
      </c>
      <c r="HA43" s="53" t="str">
        <f t="shared" si="194"/>
        <v/>
      </c>
      <c r="HB43" s="54" t="str">
        <f t="shared" si="195"/>
        <v/>
      </c>
      <c r="HC43" s="52" t="str">
        <f t="shared" si="196"/>
        <v/>
      </c>
      <c r="HD43" s="53" t="str">
        <f t="shared" si="197"/>
        <v/>
      </c>
      <c r="HE43" s="53" t="str">
        <f t="shared" si="198"/>
        <v/>
      </c>
      <c r="HF43" s="53" t="str">
        <f t="shared" si="199"/>
        <v/>
      </c>
      <c r="HG43" s="54" t="str">
        <f t="shared" si="200"/>
        <v/>
      </c>
      <c r="HH43" s="52" t="str">
        <f t="shared" si="201"/>
        <v/>
      </c>
      <c r="HI43" s="53" t="str">
        <f t="shared" si="202"/>
        <v/>
      </c>
      <c r="HJ43" s="53" t="str">
        <f t="shared" si="203"/>
        <v/>
      </c>
      <c r="HK43" s="53" t="str">
        <f t="shared" si="204"/>
        <v/>
      </c>
      <c r="HL43" s="54" t="str">
        <f t="shared" si="205"/>
        <v/>
      </c>
      <c r="HM43" s="58">
        <f t="shared" si="206"/>
        <v>9</v>
      </c>
      <c r="HN43" s="53" t="str">
        <f t="shared" si="207"/>
        <v/>
      </c>
      <c r="HO43" s="181" t="str">
        <f t="shared" si="208"/>
        <v/>
      </c>
      <c r="HP43" s="181">
        <f t="shared" si="209"/>
        <v>0</v>
      </c>
      <c r="HQ43" s="181" t="str">
        <f t="shared" si="210"/>
        <v/>
      </c>
      <c r="HR43" s="130">
        <v>234</v>
      </c>
      <c r="HS43" s="53" t="str">
        <f t="shared" si="211"/>
        <v/>
      </c>
      <c r="HT43" s="53" t="str">
        <f t="shared" si="212"/>
        <v/>
      </c>
      <c r="HU43" s="53" t="str">
        <f t="shared" si="213"/>
        <v/>
      </c>
      <c r="HV43" s="53" t="str">
        <f t="shared" si="331"/>
        <v/>
      </c>
      <c r="HW43" s="54" t="str">
        <f t="shared" si="332"/>
        <v/>
      </c>
      <c r="HX43" s="52" t="str">
        <f t="shared" si="216"/>
        <v/>
      </c>
      <c r="HY43" s="53" t="str">
        <f t="shared" si="217"/>
        <v/>
      </c>
      <c r="HZ43" s="53" t="str">
        <f t="shared" si="218"/>
        <v/>
      </c>
      <c r="IA43" s="55" t="str">
        <f t="shared" si="333"/>
        <v/>
      </c>
      <c r="IB43" s="54" t="str">
        <f t="shared" si="334"/>
        <v/>
      </c>
      <c r="IC43" s="52">
        <f t="shared" si="221"/>
        <v>234</v>
      </c>
      <c r="ID43" s="53">
        <f t="shared" si="222"/>
        <v>7</v>
      </c>
      <c r="IE43" s="53" t="str">
        <f t="shared" si="223"/>
        <v/>
      </c>
      <c r="IF43" s="53">
        <f t="shared" si="224"/>
        <v>24</v>
      </c>
      <c r="IG43" s="54">
        <f t="shared" si="225"/>
        <v>24</v>
      </c>
      <c r="IH43" s="52" t="str">
        <f t="shared" si="226"/>
        <v/>
      </c>
      <c r="II43" s="53" t="str">
        <f t="shared" si="227"/>
        <v/>
      </c>
      <c r="IJ43" s="53" t="str">
        <f t="shared" si="228"/>
        <v/>
      </c>
      <c r="IK43" s="53" t="str">
        <f t="shared" si="335"/>
        <v/>
      </c>
      <c r="IL43" s="54" t="str">
        <f t="shared" si="336"/>
        <v/>
      </c>
      <c r="IM43" s="52" t="str">
        <f t="shared" si="231"/>
        <v/>
      </c>
      <c r="IN43" s="53" t="str">
        <f t="shared" si="232"/>
        <v/>
      </c>
      <c r="IO43" s="53" t="str">
        <f t="shared" si="233"/>
        <v/>
      </c>
      <c r="IP43" s="53" t="str">
        <f t="shared" si="337"/>
        <v/>
      </c>
      <c r="IQ43" s="54" t="str">
        <f t="shared" si="338"/>
        <v/>
      </c>
      <c r="IR43" s="52" t="str">
        <f t="shared" si="236"/>
        <v/>
      </c>
      <c r="IS43" s="53" t="str">
        <f t="shared" si="237"/>
        <v/>
      </c>
      <c r="IT43" s="53" t="str">
        <f t="shared" si="238"/>
        <v/>
      </c>
      <c r="IU43" s="53" t="str">
        <f t="shared" si="339"/>
        <v/>
      </c>
      <c r="IV43" s="54" t="str">
        <f t="shared" si="340"/>
        <v/>
      </c>
      <c r="IW43" s="58">
        <f t="shared" si="241"/>
        <v>13</v>
      </c>
      <c r="IX43" s="53" t="str">
        <f t="shared" si="242"/>
        <v>7</v>
      </c>
      <c r="IY43" s="181">
        <f t="shared" si="243"/>
        <v>10</v>
      </c>
      <c r="IZ43" s="181">
        <f t="shared" si="244"/>
        <v>24</v>
      </c>
      <c r="JA43" s="181">
        <f t="shared" si="245"/>
        <v>34</v>
      </c>
      <c r="JB43" s="130">
        <v>68</v>
      </c>
      <c r="JC43" s="53" t="str">
        <f t="shared" si="246"/>
        <v/>
      </c>
      <c r="JD43" s="53" t="str">
        <f t="shared" si="247"/>
        <v/>
      </c>
      <c r="JE43" s="53" t="str">
        <f t="shared" si="248"/>
        <v/>
      </c>
      <c r="JF43" s="53" t="str">
        <f t="shared" si="249"/>
        <v/>
      </c>
      <c r="JG43" s="54" t="str">
        <f t="shared" si="250"/>
        <v/>
      </c>
      <c r="JH43" s="52" t="str">
        <f t="shared" si="251"/>
        <v/>
      </c>
      <c r="JI43" s="53" t="str">
        <f t="shared" si="252"/>
        <v/>
      </c>
      <c r="JJ43" s="53" t="str">
        <f t="shared" si="253"/>
        <v/>
      </c>
      <c r="JK43" s="55" t="str">
        <f t="shared" si="254"/>
        <v/>
      </c>
      <c r="JL43" s="54" t="str">
        <f t="shared" si="255"/>
        <v/>
      </c>
      <c r="JM43" s="52">
        <f t="shared" si="256"/>
        <v>68</v>
      </c>
      <c r="JN43" s="53">
        <f t="shared" si="257"/>
        <v>10</v>
      </c>
      <c r="JO43" s="53" t="str">
        <f t="shared" si="258"/>
        <v/>
      </c>
      <c r="JP43" s="53">
        <f t="shared" si="259"/>
        <v>0</v>
      </c>
      <c r="JQ43" s="54">
        <f t="shared" si="260"/>
        <v>0</v>
      </c>
      <c r="JR43" s="52" t="str">
        <f t="shared" si="261"/>
        <v/>
      </c>
      <c r="JS43" s="53" t="str">
        <f t="shared" si="262"/>
        <v/>
      </c>
      <c r="JT43" s="53" t="str">
        <f t="shared" si="263"/>
        <v/>
      </c>
      <c r="JU43" s="53" t="str">
        <f t="shared" si="264"/>
        <v/>
      </c>
      <c r="JV43" s="54" t="str">
        <f t="shared" si="265"/>
        <v/>
      </c>
      <c r="JW43" s="52" t="str">
        <f t="shared" si="266"/>
        <v/>
      </c>
      <c r="JX43" s="53" t="str">
        <f t="shared" si="267"/>
        <v/>
      </c>
      <c r="JY43" s="53" t="str">
        <f t="shared" si="268"/>
        <v/>
      </c>
      <c r="JZ43" s="53" t="str">
        <f t="shared" si="269"/>
        <v/>
      </c>
      <c r="KA43" s="54" t="str">
        <f t="shared" si="270"/>
        <v/>
      </c>
      <c r="KB43" s="52" t="str">
        <f t="shared" si="271"/>
        <v/>
      </c>
      <c r="KC43" s="53" t="str">
        <f t="shared" si="272"/>
        <v/>
      </c>
      <c r="KD43" s="53" t="str">
        <f t="shared" si="273"/>
        <v/>
      </c>
      <c r="KE43" s="53" t="str">
        <f t="shared" si="274"/>
        <v/>
      </c>
      <c r="KF43" s="54" t="str">
        <f t="shared" si="275"/>
        <v/>
      </c>
      <c r="KG43" s="58">
        <f t="shared" si="276"/>
        <v>10</v>
      </c>
      <c r="KH43" s="53" t="str">
        <f t="shared" si="277"/>
        <v>10</v>
      </c>
      <c r="KI43" s="181">
        <f t="shared" si="278"/>
        <v>10</v>
      </c>
      <c r="KJ43" s="181">
        <f t="shared" si="279"/>
        <v>0</v>
      </c>
      <c r="KK43" s="127">
        <f t="shared" si="280"/>
        <v>10</v>
      </c>
      <c r="KL43" s="86"/>
      <c r="KM43" s="313">
        <f t="shared" si="281"/>
        <v>0</v>
      </c>
      <c r="KN43" s="60">
        <f t="shared" si="282"/>
        <v>34</v>
      </c>
      <c r="KO43" s="201"/>
      <c r="KP43" s="61">
        <f t="shared" si="283"/>
        <v>34</v>
      </c>
      <c r="KQ43" s="61" t="str">
        <f t="shared" si="284"/>
        <v/>
      </c>
      <c r="KR43" s="61" t="str">
        <f t="shared" si="285"/>
        <v/>
      </c>
      <c r="KS43" s="61">
        <f t="shared" si="286"/>
        <v>34</v>
      </c>
      <c r="KT43" s="61" t="str">
        <f t="shared" si="287"/>
        <v/>
      </c>
      <c r="KU43" s="61" t="str">
        <f t="shared" si="288"/>
        <v/>
      </c>
      <c r="KV43" s="61" t="str">
        <f t="shared" si="289"/>
        <v/>
      </c>
      <c r="KW43" s="62">
        <f t="shared" si="290"/>
        <v>14</v>
      </c>
      <c r="KX43" s="84"/>
      <c r="KY43" s="59">
        <f t="shared" si="291"/>
        <v>0</v>
      </c>
      <c r="KZ43" s="60">
        <f t="shared" si="292"/>
        <v>44</v>
      </c>
      <c r="LA43" s="201"/>
      <c r="LB43" s="61">
        <f t="shared" si="293"/>
        <v>44</v>
      </c>
      <c r="LC43" s="61">
        <f t="shared" si="294"/>
        <v>44</v>
      </c>
      <c r="LD43" s="61" t="str">
        <f t="shared" si="295"/>
        <v/>
      </c>
      <c r="LE43" s="61" t="str">
        <f t="shared" si="296"/>
        <v/>
      </c>
      <c r="LF43" s="148">
        <f t="shared" si="297"/>
        <v>13</v>
      </c>
      <c r="LG43" s="87"/>
      <c r="LH43" s="185">
        <f t="shared" si="298"/>
        <v>2</v>
      </c>
      <c r="LI43" s="87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</row>
    <row r="44" spans="1:382" s="1" customFormat="1" ht="15" x14ac:dyDescent="0.2">
      <c r="A44" s="35"/>
      <c r="B44" s="45">
        <v>39</v>
      </c>
      <c r="C44" s="46" t="s">
        <v>217</v>
      </c>
      <c r="D44" s="47" t="s">
        <v>192</v>
      </c>
      <c r="E44" s="50">
        <v>100601</v>
      </c>
      <c r="F44" s="160">
        <v>317</v>
      </c>
      <c r="G44" s="49" t="s">
        <v>98</v>
      </c>
      <c r="H44" s="50" t="str">
        <f t="shared" si="0"/>
        <v>Modified</v>
      </c>
      <c r="I44" s="186">
        <f t="shared" si="1"/>
        <v>37</v>
      </c>
      <c r="J44" s="179"/>
      <c r="K44" s="149" t="str">
        <f t="shared" si="299"/>
        <v/>
      </c>
      <c r="L44" s="150" t="str">
        <f t="shared" si="300"/>
        <v/>
      </c>
      <c r="M44" s="150" t="str">
        <f t="shared" si="301"/>
        <v/>
      </c>
      <c r="N44" s="150" t="str">
        <f t="shared" si="302"/>
        <v/>
      </c>
      <c r="O44" s="150" t="str">
        <f t="shared" si="303"/>
        <v/>
      </c>
      <c r="P44" s="149" t="str">
        <f t="shared" si="304"/>
        <v/>
      </c>
      <c r="Q44" s="150" t="str">
        <f t="shared" si="305"/>
        <v/>
      </c>
      <c r="R44" s="150" t="str">
        <f t="shared" si="306"/>
        <v/>
      </c>
      <c r="S44" s="150" t="str">
        <f t="shared" si="307"/>
        <v/>
      </c>
      <c r="T44" s="150" t="str">
        <f t="shared" si="308"/>
        <v/>
      </c>
      <c r="U44" s="149" t="str">
        <f t="shared" si="309"/>
        <v/>
      </c>
      <c r="V44" s="150" t="str">
        <f t="shared" si="310"/>
        <v/>
      </c>
      <c r="W44" s="150" t="str">
        <f t="shared" si="311"/>
        <v/>
      </c>
      <c r="X44" s="150" t="str">
        <f t="shared" si="312"/>
        <v/>
      </c>
      <c r="Y44" s="150" t="str">
        <f t="shared" si="313"/>
        <v/>
      </c>
      <c r="Z44" s="149" t="str">
        <f t="shared" si="314"/>
        <v/>
      </c>
      <c r="AA44" s="150" t="str">
        <f t="shared" si="315"/>
        <v/>
      </c>
      <c r="AB44" s="150" t="str">
        <f t="shared" si="316"/>
        <v/>
      </c>
      <c r="AC44" s="150" t="str">
        <f t="shared" si="317"/>
        <v/>
      </c>
      <c r="AD44" s="150" t="str">
        <f t="shared" si="318"/>
        <v/>
      </c>
      <c r="AE44" s="149" t="str">
        <f t="shared" si="319"/>
        <v/>
      </c>
      <c r="AF44" s="150" t="str">
        <f t="shared" si="320"/>
        <v/>
      </c>
      <c r="AG44" s="150" t="str">
        <f t="shared" si="321"/>
        <v/>
      </c>
      <c r="AH44" s="150" t="str">
        <f t="shared" si="322"/>
        <v/>
      </c>
      <c r="AI44" s="150" t="str">
        <f t="shared" si="323"/>
        <v/>
      </c>
      <c r="AJ44" s="149" t="str">
        <f t="shared" si="324"/>
        <v/>
      </c>
      <c r="AK44" s="150" t="str">
        <f t="shared" si="325"/>
        <v/>
      </c>
      <c r="AL44" s="150" t="str">
        <f t="shared" si="326"/>
        <v/>
      </c>
      <c r="AM44" s="150" t="str">
        <f t="shared" si="327"/>
        <v/>
      </c>
      <c r="AN44" s="307" t="str">
        <f t="shared" si="328"/>
        <v/>
      </c>
      <c r="AO44" s="56">
        <f t="shared" si="329"/>
        <v>11</v>
      </c>
      <c r="AP44" s="53" t="str">
        <f t="shared" si="33"/>
        <v/>
      </c>
      <c r="AQ44" s="181" t="str">
        <f t="shared" si="34"/>
        <v/>
      </c>
      <c r="AR44" s="181">
        <f t="shared" si="35"/>
        <v>0</v>
      </c>
      <c r="AS44" s="181" t="str">
        <f t="shared" si="36"/>
        <v/>
      </c>
      <c r="AT44" s="130"/>
      <c r="AU44" s="55" t="str">
        <f t="shared" si="37"/>
        <v/>
      </c>
      <c r="AV44" s="53" t="str">
        <f t="shared" si="38"/>
        <v/>
      </c>
      <c r="AW44" s="53" t="str">
        <f t="shared" si="39"/>
        <v/>
      </c>
      <c r="AX44" s="53" t="str">
        <f t="shared" si="40"/>
        <v/>
      </c>
      <c r="AY44" s="54" t="str">
        <f t="shared" si="41"/>
        <v/>
      </c>
      <c r="AZ44" s="52" t="str">
        <f t="shared" si="42"/>
        <v/>
      </c>
      <c r="BA44" s="53" t="str">
        <f t="shared" si="43"/>
        <v/>
      </c>
      <c r="BB44" s="53" t="str">
        <f t="shared" si="44"/>
        <v/>
      </c>
      <c r="BC44" s="55" t="str">
        <f t="shared" si="45"/>
        <v/>
      </c>
      <c r="BD44" s="54" t="str">
        <f t="shared" si="46"/>
        <v/>
      </c>
      <c r="BE44" s="52" t="str">
        <f t="shared" si="47"/>
        <v/>
      </c>
      <c r="BF44" s="53" t="str">
        <f t="shared" si="48"/>
        <v/>
      </c>
      <c r="BG44" s="53" t="str">
        <f t="shared" si="49"/>
        <v/>
      </c>
      <c r="BH44" s="53" t="str">
        <f t="shared" si="50"/>
        <v/>
      </c>
      <c r="BI44" s="54" t="str">
        <f t="shared" si="51"/>
        <v/>
      </c>
      <c r="BJ44" s="52" t="str">
        <f t="shared" si="52"/>
        <v/>
      </c>
      <c r="BK44" s="53" t="str">
        <f t="shared" si="53"/>
        <v/>
      </c>
      <c r="BL44" s="53" t="str">
        <f t="shared" si="54"/>
        <v/>
      </c>
      <c r="BM44" s="53" t="str">
        <f t="shared" si="55"/>
        <v/>
      </c>
      <c r="BN44" s="54" t="str">
        <f t="shared" si="56"/>
        <v/>
      </c>
      <c r="BO44" s="52" t="str">
        <f t="shared" si="57"/>
        <v/>
      </c>
      <c r="BP44" s="53" t="str">
        <f t="shared" si="58"/>
        <v/>
      </c>
      <c r="BQ44" s="53" t="str">
        <f t="shared" si="59"/>
        <v/>
      </c>
      <c r="BR44" s="53" t="str">
        <f t="shared" si="60"/>
        <v/>
      </c>
      <c r="BS44" s="54" t="str">
        <f t="shared" si="61"/>
        <v/>
      </c>
      <c r="BT44" s="52" t="str">
        <f t="shared" si="62"/>
        <v/>
      </c>
      <c r="BU44" s="53" t="str">
        <f t="shared" si="63"/>
        <v/>
      </c>
      <c r="BV44" s="53" t="str">
        <f t="shared" si="64"/>
        <v/>
      </c>
      <c r="BW44" s="53" t="str">
        <f t="shared" si="65"/>
        <v/>
      </c>
      <c r="BX44" s="54" t="str">
        <f t="shared" si="66"/>
        <v/>
      </c>
      <c r="BY44" s="56">
        <f t="shared" si="67"/>
        <v>11</v>
      </c>
      <c r="BZ44" s="53" t="str">
        <f t="shared" si="68"/>
        <v/>
      </c>
      <c r="CA44" s="181" t="str">
        <f t="shared" si="69"/>
        <v/>
      </c>
      <c r="CB44" s="181">
        <f t="shared" si="70"/>
        <v>0</v>
      </c>
      <c r="CC44" s="181" t="str">
        <f t="shared" si="71"/>
        <v/>
      </c>
      <c r="CD44" s="130"/>
      <c r="CE44" s="55" t="str">
        <f t="shared" si="72"/>
        <v/>
      </c>
      <c r="CF44" s="53" t="str">
        <f t="shared" si="73"/>
        <v/>
      </c>
      <c r="CG44" s="53" t="str">
        <f t="shared" si="74"/>
        <v/>
      </c>
      <c r="CH44" s="53" t="str">
        <f t="shared" si="75"/>
        <v/>
      </c>
      <c r="CI44" s="54" t="str">
        <f t="shared" si="76"/>
        <v/>
      </c>
      <c r="CJ44" s="52" t="str">
        <f t="shared" si="77"/>
        <v/>
      </c>
      <c r="CK44" s="53" t="str">
        <f t="shared" si="78"/>
        <v/>
      </c>
      <c r="CL44" s="53" t="str">
        <f t="shared" si="79"/>
        <v/>
      </c>
      <c r="CM44" s="55" t="str">
        <f t="shared" si="80"/>
        <v/>
      </c>
      <c r="CN44" s="54" t="str">
        <f t="shared" si="81"/>
        <v/>
      </c>
      <c r="CO44" s="52" t="str">
        <f t="shared" si="82"/>
        <v/>
      </c>
      <c r="CP44" s="53" t="str">
        <f t="shared" si="83"/>
        <v/>
      </c>
      <c r="CQ44" s="53" t="str">
        <f>IF(IF(CP44&lt;&gt;"",IF(MAX(COUNTIF($CP44:$CP$90,$CP$6:$CP$90))&gt;1,"x",""),"")&lt;&gt;"",CP44+1,"")</f>
        <v/>
      </c>
      <c r="CR44" s="53" t="str">
        <f t="shared" si="84"/>
        <v/>
      </c>
      <c r="CS44" s="54" t="str">
        <f t="shared" si="85"/>
        <v/>
      </c>
      <c r="CT44" s="52" t="str">
        <f t="shared" si="86"/>
        <v/>
      </c>
      <c r="CU44" s="53" t="str">
        <f t="shared" si="87"/>
        <v/>
      </c>
      <c r="CV44" s="53" t="str">
        <f t="shared" si="88"/>
        <v/>
      </c>
      <c r="CW44" s="53" t="str">
        <f t="shared" si="89"/>
        <v/>
      </c>
      <c r="CX44" s="54" t="str">
        <f t="shared" si="90"/>
        <v/>
      </c>
      <c r="CY44" s="52" t="str">
        <f t="shared" si="91"/>
        <v/>
      </c>
      <c r="CZ44" s="53" t="str">
        <f t="shared" si="92"/>
        <v/>
      </c>
      <c r="DA44" s="53" t="str">
        <f t="shared" si="93"/>
        <v/>
      </c>
      <c r="DB44" s="53" t="str">
        <f t="shared" si="94"/>
        <v/>
      </c>
      <c r="DC44" s="54" t="str">
        <f t="shared" si="95"/>
        <v/>
      </c>
      <c r="DD44" s="52" t="str">
        <f t="shared" si="96"/>
        <v/>
      </c>
      <c r="DE44" s="53" t="str">
        <f t="shared" si="97"/>
        <v/>
      </c>
      <c r="DF44" s="53" t="str">
        <f t="shared" si="98"/>
        <v/>
      </c>
      <c r="DG44" s="53" t="str">
        <f t="shared" si="99"/>
        <v/>
      </c>
      <c r="DH44" s="54" t="str">
        <f t="shared" si="100"/>
        <v/>
      </c>
      <c r="DI44" s="56">
        <f t="shared" si="101"/>
        <v>11</v>
      </c>
      <c r="DJ44" s="53" t="str">
        <f t="shared" si="102"/>
        <v/>
      </c>
      <c r="DK44" s="53" t="str">
        <f t="shared" si="103"/>
        <v/>
      </c>
      <c r="DL44" s="328">
        <f t="shared" si="104"/>
        <v>0</v>
      </c>
      <c r="DM44" s="181" t="str">
        <f t="shared" si="105"/>
        <v/>
      </c>
      <c r="DN44" s="130"/>
      <c r="DO44" s="53" t="str">
        <f t="shared" si="106"/>
        <v/>
      </c>
      <c r="DP44" s="53" t="str">
        <f t="shared" si="107"/>
        <v/>
      </c>
      <c r="DQ44" s="53" t="str">
        <f t="shared" si="108"/>
        <v/>
      </c>
      <c r="DR44" s="53" t="str">
        <f t="shared" si="109"/>
        <v/>
      </c>
      <c r="DS44" s="54" t="str">
        <f t="shared" si="110"/>
        <v/>
      </c>
      <c r="DT44" s="52" t="str">
        <f t="shared" si="111"/>
        <v/>
      </c>
      <c r="DU44" s="53" t="str">
        <f t="shared" si="112"/>
        <v/>
      </c>
      <c r="DV44" s="53" t="str">
        <f t="shared" si="113"/>
        <v/>
      </c>
      <c r="DW44" s="55" t="str">
        <f t="shared" si="114"/>
        <v/>
      </c>
      <c r="DX44" s="54" t="str">
        <f t="shared" si="115"/>
        <v/>
      </c>
      <c r="DY44" s="52" t="str">
        <f t="shared" si="116"/>
        <v/>
      </c>
      <c r="DZ44" s="53" t="str">
        <f t="shared" si="117"/>
        <v/>
      </c>
      <c r="EA44" s="53" t="str">
        <f t="shared" si="118"/>
        <v/>
      </c>
      <c r="EB44" s="53" t="str">
        <f t="shared" si="119"/>
        <v/>
      </c>
      <c r="EC44" s="54" t="str">
        <f t="shared" si="120"/>
        <v/>
      </c>
      <c r="ED44" s="52" t="str">
        <f t="shared" si="121"/>
        <v/>
      </c>
      <c r="EE44" s="53" t="str">
        <f t="shared" si="122"/>
        <v/>
      </c>
      <c r="EF44" s="53" t="str">
        <f t="shared" si="123"/>
        <v/>
      </c>
      <c r="EG44" s="53" t="str">
        <f t="shared" si="124"/>
        <v/>
      </c>
      <c r="EH44" s="54" t="str">
        <f t="shared" si="125"/>
        <v/>
      </c>
      <c r="EI44" s="52" t="str">
        <f t="shared" si="126"/>
        <v/>
      </c>
      <c r="EJ44" s="53" t="str">
        <f t="shared" si="127"/>
        <v/>
      </c>
      <c r="EK44" s="53" t="str">
        <f t="shared" si="128"/>
        <v/>
      </c>
      <c r="EL44" s="53" t="str">
        <f t="shared" si="129"/>
        <v/>
      </c>
      <c r="EM44" s="54" t="str">
        <f t="shared" si="130"/>
        <v/>
      </c>
      <c r="EN44" s="52" t="str">
        <f t="shared" si="131"/>
        <v/>
      </c>
      <c r="EO44" s="53" t="str">
        <f t="shared" si="132"/>
        <v/>
      </c>
      <c r="EP44" s="53" t="str">
        <f t="shared" si="133"/>
        <v/>
      </c>
      <c r="EQ44" s="53" t="str">
        <f t="shared" si="134"/>
        <v/>
      </c>
      <c r="ER44" s="54" t="str">
        <f t="shared" si="135"/>
        <v/>
      </c>
      <c r="ES44" s="58">
        <f t="shared" si="341"/>
        <v>13</v>
      </c>
      <c r="ET44" s="53" t="str">
        <f t="shared" si="137"/>
        <v/>
      </c>
      <c r="EU44" s="181" t="str">
        <f t="shared" si="138"/>
        <v/>
      </c>
      <c r="EV44" s="181">
        <f t="shared" si="139"/>
        <v>0</v>
      </c>
      <c r="EW44" s="181" t="str">
        <f t="shared" si="140"/>
        <v/>
      </c>
      <c r="EX44" s="130"/>
      <c r="EY44" s="53" t="str">
        <f t="shared" si="141"/>
        <v/>
      </c>
      <c r="EZ44" s="53" t="str">
        <f t="shared" si="142"/>
        <v/>
      </c>
      <c r="FA44" s="53" t="str">
        <f t="shared" si="143"/>
        <v/>
      </c>
      <c r="FB44" s="53" t="str">
        <f t="shared" si="144"/>
        <v/>
      </c>
      <c r="FC44" s="57" t="str">
        <f t="shared" si="145"/>
        <v/>
      </c>
      <c r="FD44" s="52" t="str">
        <f t="shared" si="146"/>
        <v/>
      </c>
      <c r="FE44" s="53" t="str">
        <f t="shared" si="147"/>
        <v/>
      </c>
      <c r="FF44" s="53" t="str">
        <f t="shared" si="148"/>
        <v/>
      </c>
      <c r="FG44" s="55" t="str">
        <f t="shared" si="149"/>
        <v/>
      </c>
      <c r="FH44" s="57" t="str">
        <f t="shared" si="150"/>
        <v/>
      </c>
      <c r="FI44" s="52" t="str">
        <f t="shared" si="151"/>
        <v/>
      </c>
      <c r="FJ44" s="53" t="str">
        <f t="shared" si="152"/>
        <v/>
      </c>
      <c r="FK44" s="53" t="str">
        <f t="shared" si="153"/>
        <v/>
      </c>
      <c r="FL44" s="53" t="str">
        <f t="shared" si="154"/>
        <v/>
      </c>
      <c r="FM44" s="57" t="str">
        <f t="shared" si="155"/>
        <v/>
      </c>
      <c r="FN44" s="52" t="str">
        <f t="shared" si="156"/>
        <v/>
      </c>
      <c r="FO44" s="53" t="str">
        <f t="shared" si="157"/>
        <v/>
      </c>
      <c r="FP44" s="53" t="str">
        <f t="shared" si="158"/>
        <v/>
      </c>
      <c r="FQ44" s="53" t="str">
        <f t="shared" si="159"/>
        <v/>
      </c>
      <c r="FR44" s="57" t="str">
        <f t="shared" si="160"/>
        <v/>
      </c>
      <c r="FS44" s="52" t="str">
        <f t="shared" si="161"/>
        <v/>
      </c>
      <c r="FT44" s="53" t="str">
        <f t="shared" si="162"/>
        <v/>
      </c>
      <c r="FU44" s="53" t="str">
        <f t="shared" si="163"/>
        <v/>
      </c>
      <c r="FV44" s="53" t="str">
        <f t="shared" si="164"/>
        <v/>
      </c>
      <c r="FW44" s="57" t="str">
        <f t="shared" si="165"/>
        <v/>
      </c>
      <c r="FX44" s="52" t="str">
        <f t="shared" si="166"/>
        <v/>
      </c>
      <c r="FY44" s="53" t="str">
        <f t="shared" si="167"/>
        <v/>
      </c>
      <c r="FZ44" s="53" t="str">
        <f t="shared" si="168"/>
        <v/>
      </c>
      <c r="GA44" s="53" t="str">
        <f t="shared" si="169"/>
        <v/>
      </c>
      <c r="GB44" s="57" t="str">
        <f t="shared" si="170"/>
        <v/>
      </c>
      <c r="GC44" s="58">
        <f t="shared" si="171"/>
        <v>12</v>
      </c>
      <c r="GD44" s="53" t="str">
        <f t="shared" si="172"/>
        <v/>
      </c>
      <c r="GE44" s="181" t="str">
        <f t="shared" si="173"/>
        <v/>
      </c>
      <c r="GF44" s="181">
        <f t="shared" si="174"/>
        <v>0</v>
      </c>
      <c r="GG44" s="181" t="str">
        <f t="shared" si="175"/>
        <v/>
      </c>
      <c r="GH44" s="130"/>
      <c r="GI44" s="53" t="str">
        <f t="shared" si="176"/>
        <v/>
      </c>
      <c r="GJ44" s="53" t="str">
        <f t="shared" si="177"/>
        <v/>
      </c>
      <c r="GK44" s="53" t="str">
        <f t="shared" si="178"/>
        <v/>
      </c>
      <c r="GL44" s="53" t="str">
        <f t="shared" si="179"/>
        <v/>
      </c>
      <c r="GM44" s="54" t="str">
        <f t="shared" si="180"/>
        <v/>
      </c>
      <c r="GN44" s="52" t="str">
        <f t="shared" si="181"/>
        <v/>
      </c>
      <c r="GO44" s="53" t="str">
        <f t="shared" si="182"/>
        <v/>
      </c>
      <c r="GP44" s="53" t="str">
        <f t="shared" si="183"/>
        <v/>
      </c>
      <c r="GQ44" s="55" t="str">
        <f t="shared" si="184"/>
        <v/>
      </c>
      <c r="GR44" s="54" t="str">
        <f t="shared" si="185"/>
        <v/>
      </c>
      <c r="GS44" s="52" t="str">
        <f t="shared" si="186"/>
        <v/>
      </c>
      <c r="GT44" s="53" t="str">
        <f t="shared" si="187"/>
        <v/>
      </c>
      <c r="GU44" s="53" t="str">
        <f t="shared" si="188"/>
        <v/>
      </c>
      <c r="GV44" s="53" t="str">
        <f t="shared" si="189"/>
        <v/>
      </c>
      <c r="GW44" s="54" t="str">
        <f t="shared" si="190"/>
        <v/>
      </c>
      <c r="GX44" s="52" t="str">
        <f t="shared" si="191"/>
        <v/>
      </c>
      <c r="GY44" s="53" t="str">
        <f t="shared" si="192"/>
        <v/>
      </c>
      <c r="GZ44" s="53" t="str">
        <f t="shared" si="193"/>
        <v/>
      </c>
      <c r="HA44" s="53" t="str">
        <f t="shared" si="194"/>
        <v/>
      </c>
      <c r="HB44" s="54" t="str">
        <f t="shared" si="195"/>
        <v/>
      </c>
      <c r="HC44" s="52" t="str">
        <f t="shared" si="196"/>
        <v/>
      </c>
      <c r="HD44" s="53" t="str">
        <f t="shared" si="197"/>
        <v/>
      </c>
      <c r="HE44" s="53" t="str">
        <f t="shared" si="198"/>
        <v/>
      </c>
      <c r="HF44" s="53" t="str">
        <f t="shared" si="199"/>
        <v/>
      </c>
      <c r="HG44" s="54" t="str">
        <f t="shared" si="200"/>
        <v/>
      </c>
      <c r="HH44" s="52" t="str">
        <f t="shared" si="201"/>
        <v/>
      </c>
      <c r="HI44" s="53" t="str">
        <f t="shared" si="202"/>
        <v/>
      </c>
      <c r="HJ44" s="53" t="str">
        <f t="shared" si="203"/>
        <v/>
      </c>
      <c r="HK44" s="53" t="str">
        <f t="shared" si="204"/>
        <v/>
      </c>
      <c r="HL44" s="54" t="str">
        <f t="shared" si="205"/>
        <v/>
      </c>
      <c r="HM44" s="58">
        <f t="shared" si="206"/>
        <v>9</v>
      </c>
      <c r="HN44" s="53" t="str">
        <f t="shared" si="207"/>
        <v/>
      </c>
      <c r="HO44" s="181" t="str">
        <f t="shared" si="208"/>
        <v/>
      </c>
      <c r="HP44" s="181">
        <f t="shared" si="209"/>
        <v>0</v>
      </c>
      <c r="HQ44" s="181" t="str">
        <f t="shared" si="210"/>
        <v/>
      </c>
      <c r="HR44" s="130">
        <v>336</v>
      </c>
      <c r="HS44" s="53" t="str">
        <f t="shared" si="211"/>
        <v/>
      </c>
      <c r="HT44" s="53" t="str">
        <f t="shared" si="212"/>
        <v/>
      </c>
      <c r="HU44" s="53" t="str">
        <f t="shared" si="213"/>
        <v/>
      </c>
      <c r="HV44" s="53" t="str">
        <f t="shared" si="331"/>
        <v/>
      </c>
      <c r="HW44" s="54" t="str">
        <f t="shared" si="332"/>
        <v/>
      </c>
      <c r="HX44" s="52" t="str">
        <f t="shared" si="216"/>
        <v/>
      </c>
      <c r="HY44" s="53" t="str">
        <f t="shared" si="217"/>
        <v/>
      </c>
      <c r="HZ44" s="53" t="str">
        <f t="shared" si="218"/>
        <v/>
      </c>
      <c r="IA44" s="55" t="str">
        <f t="shared" si="333"/>
        <v/>
      </c>
      <c r="IB44" s="54" t="str">
        <f t="shared" si="334"/>
        <v/>
      </c>
      <c r="IC44" s="52">
        <f t="shared" si="221"/>
        <v>336</v>
      </c>
      <c r="ID44" s="53">
        <f t="shared" si="222"/>
        <v>6</v>
      </c>
      <c r="IE44" s="53" t="str">
        <f t="shared" si="223"/>
        <v/>
      </c>
      <c r="IF44" s="53">
        <f t="shared" si="224"/>
        <v>27</v>
      </c>
      <c r="IG44" s="54">
        <f t="shared" si="225"/>
        <v>27</v>
      </c>
      <c r="IH44" s="52" t="str">
        <f t="shared" si="226"/>
        <v/>
      </c>
      <c r="II44" s="53" t="str">
        <f t="shared" si="227"/>
        <v/>
      </c>
      <c r="IJ44" s="53" t="str">
        <f t="shared" si="228"/>
        <v/>
      </c>
      <c r="IK44" s="53" t="str">
        <f t="shared" si="335"/>
        <v/>
      </c>
      <c r="IL44" s="54" t="str">
        <f t="shared" si="336"/>
        <v/>
      </c>
      <c r="IM44" s="52" t="str">
        <f t="shared" si="231"/>
        <v/>
      </c>
      <c r="IN44" s="53" t="str">
        <f t="shared" si="232"/>
        <v/>
      </c>
      <c r="IO44" s="53" t="str">
        <f t="shared" si="233"/>
        <v/>
      </c>
      <c r="IP44" s="53" t="str">
        <f t="shared" si="337"/>
        <v/>
      </c>
      <c r="IQ44" s="54" t="str">
        <f t="shared" si="338"/>
        <v/>
      </c>
      <c r="IR44" s="52" t="str">
        <f t="shared" si="236"/>
        <v/>
      </c>
      <c r="IS44" s="53" t="str">
        <f t="shared" si="237"/>
        <v/>
      </c>
      <c r="IT44" s="53" t="str">
        <f t="shared" si="238"/>
        <v/>
      </c>
      <c r="IU44" s="53" t="str">
        <f t="shared" si="339"/>
        <v/>
      </c>
      <c r="IV44" s="54" t="str">
        <f t="shared" si="340"/>
        <v/>
      </c>
      <c r="IW44" s="58">
        <f t="shared" si="241"/>
        <v>13</v>
      </c>
      <c r="IX44" s="53" t="str">
        <f t="shared" si="242"/>
        <v>6</v>
      </c>
      <c r="IY44" s="181">
        <f t="shared" si="243"/>
        <v>10</v>
      </c>
      <c r="IZ44" s="181">
        <f t="shared" si="244"/>
        <v>27</v>
      </c>
      <c r="JA44" s="181">
        <f t="shared" si="245"/>
        <v>37</v>
      </c>
      <c r="JB44" s="130"/>
      <c r="JC44" s="53" t="str">
        <f t="shared" si="246"/>
        <v/>
      </c>
      <c r="JD44" s="53" t="str">
        <f t="shared" si="247"/>
        <v/>
      </c>
      <c r="JE44" s="53" t="str">
        <f t="shared" si="248"/>
        <v/>
      </c>
      <c r="JF44" s="53" t="str">
        <f t="shared" si="249"/>
        <v/>
      </c>
      <c r="JG44" s="54" t="str">
        <f t="shared" si="250"/>
        <v/>
      </c>
      <c r="JH44" s="52" t="str">
        <f t="shared" si="251"/>
        <v/>
      </c>
      <c r="JI44" s="53" t="str">
        <f t="shared" si="252"/>
        <v/>
      </c>
      <c r="JJ44" s="53" t="str">
        <f t="shared" si="253"/>
        <v/>
      </c>
      <c r="JK44" s="55" t="str">
        <f t="shared" si="254"/>
        <v/>
      </c>
      <c r="JL44" s="54" t="str">
        <f t="shared" si="255"/>
        <v/>
      </c>
      <c r="JM44" s="52" t="str">
        <f t="shared" si="256"/>
        <v/>
      </c>
      <c r="JN44" s="53" t="str">
        <f t="shared" si="257"/>
        <v/>
      </c>
      <c r="JO44" s="53" t="str">
        <f t="shared" si="258"/>
        <v/>
      </c>
      <c r="JP44" s="53" t="str">
        <f t="shared" si="259"/>
        <v/>
      </c>
      <c r="JQ44" s="54" t="str">
        <f t="shared" si="260"/>
        <v/>
      </c>
      <c r="JR44" s="52" t="str">
        <f t="shared" si="261"/>
        <v/>
      </c>
      <c r="JS44" s="53" t="str">
        <f t="shared" si="262"/>
        <v/>
      </c>
      <c r="JT44" s="53" t="str">
        <f t="shared" si="263"/>
        <v/>
      </c>
      <c r="JU44" s="53" t="str">
        <f t="shared" si="264"/>
        <v/>
      </c>
      <c r="JV44" s="54" t="str">
        <f t="shared" si="265"/>
        <v/>
      </c>
      <c r="JW44" s="52" t="str">
        <f t="shared" si="266"/>
        <v/>
      </c>
      <c r="JX44" s="53" t="str">
        <f t="shared" si="267"/>
        <v/>
      </c>
      <c r="JY44" s="53" t="str">
        <f t="shared" si="268"/>
        <v/>
      </c>
      <c r="JZ44" s="53" t="str">
        <f t="shared" si="269"/>
        <v/>
      </c>
      <c r="KA44" s="54" t="str">
        <f t="shared" si="270"/>
        <v/>
      </c>
      <c r="KB44" s="52" t="str">
        <f t="shared" si="271"/>
        <v/>
      </c>
      <c r="KC44" s="53" t="str">
        <f t="shared" si="272"/>
        <v/>
      </c>
      <c r="KD44" s="53" t="str">
        <f t="shared" si="273"/>
        <v/>
      </c>
      <c r="KE44" s="53" t="str">
        <f t="shared" si="274"/>
        <v/>
      </c>
      <c r="KF44" s="54" t="str">
        <f t="shared" si="275"/>
        <v/>
      </c>
      <c r="KG44" s="58">
        <f t="shared" si="276"/>
        <v>10</v>
      </c>
      <c r="KH44" s="53" t="str">
        <f t="shared" si="277"/>
        <v/>
      </c>
      <c r="KI44" s="181" t="str">
        <f t="shared" si="278"/>
        <v/>
      </c>
      <c r="KJ44" s="181">
        <f t="shared" si="279"/>
        <v>0</v>
      </c>
      <c r="KK44" s="127" t="str">
        <f t="shared" si="280"/>
        <v/>
      </c>
      <c r="KL44" s="86"/>
      <c r="KM44" s="313">
        <f t="shared" si="281"/>
        <v>0</v>
      </c>
      <c r="KN44" s="60">
        <f t="shared" si="282"/>
        <v>37</v>
      </c>
      <c r="KO44" s="201"/>
      <c r="KP44" s="61">
        <f t="shared" si="283"/>
        <v>37</v>
      </c>
      <c r="KQ44" s="61" t="str">
        <f t="shared" si="284"/>
        <v/>
      </c>
      <c r="KR44" s="61" t="str">
        <f t="shared" si="285"/>
        <v/>
      </c>
      <c r="KS44" s="61">
        <f t="shared" si="286"/>
        <v>37</v>
      </c>
      <c r="KT44" s="61" t="str">
        <f t="shared" si="287"/>
        <v/>
      </c>
      <c r="KU44" s="61" t="str">
        <f t="shared" si="288"/>
        <v/>
      </c>
      <c r="KV44" s="61" t="str">
        <f t="shared" si="289"/>
        <v/>
      </c>
      <c r="KW44" s="62">
        <f t="shared" si="290"/>
        <v>13</v>
      </c>
      <c r="KX44" s="84"/>
      <c r="KY44" s="59">
        <f t="shared" si="291"/>
        <v>0</v>
      </c>
      <c r="KZ44" s="60">
        <f t="shared" si="292"/>
        <v>37</v>
      </c>
      <c r="LA44" s="201"/>
      <c r="LB44" s="61">
        <f t="shared" si="293"/>
        <v>37</v>
      </c>
      <c r="LC44" s="61">
        <f t="shared" si="294"/>
        <v>37</v>
      </c>
      <c r="LD44" s="61" t="str">
        <f t="shared" si="295"/>
        <v/>
      </c>
      <c r="LE44" s="61" t="str">
        <f t="shared" si="296"/>
        <v/>
      </c>
      <c r="LF44" s="148">
        <f t="shared" si="297"/>
        <v>14</v>
      </c>
      <c r="LG44" s="87"/>
      <c r="LH44" s="185">
        <f t="shared" si="298"/>
        <v>1</v>
      </c>
      <c r="LI44" s="87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</row>
    <row r="45" spans="1:382" s="1" customFormat="1" ht="15" x14ac:dyDescent="0.2">
      <c r="A45" s="35"/>
      <c r="B45" s="45">
        <v>40</v>
      </c>
      <c r="C45" s="47" t="s">
        <v>196</v>
      </c>
      <c r="D45" s="47" t="s">
        <v>197</v>
      </c>
      <c r="E45" s="50">
        <v>100309</v>
      </c>
      <c r="F45" s="50">
        <v>345</v>
      </c>
      <c r="G45" s="49" t="s">
        <v>98</v>
      </c>
      <c r="H45" s="50" t="str">
        <f t="shared" si="0"/>
        <v>Modified</v>
      </c>
      <c r="I45" s="186">
        <f t="shared" si="1"/>
        <v>28</v>
      </c>
      <c r="J45" s="178"/>
      <c r="K45" s="149" t="str">
        <f t="shared" si="299"/>
        <v/>
      </c>
      <c r="L45" s="150" t="str">
        <f t="shared" si="300"/>
        <v/>
      </c>
      <c r="M45" s="150" t="str">
        <f t="shared" si="301"/>
        <v/>
      </c>
      <c r="N45" s="150" t="str">
        <f t="shared" si="302"/>
        <v/>
      </c>
      <c r="O45" s="150" t="str">
        <f t="shared" si="303"/>
        <v/>
      </c>
      <c r="P45" s="149" t="str">
        <f t="shared" si="304"/>
        <v/>
      </c>
      <c r="Q45" s="150" t="str">
        <f t="shared" si="305"/>
        <v/>
      </c>
      <c r="R45" s="150" t="str">
        <f t="shared" si="306"/>
        <v/>
      </c>
      <c r="S45" s="150" t="str">
        <f t="shared" si="307"/>
        <v/>
      </c>
      <c r="T45" s="150" t="str">
        <f t="shared" si="308"/>
        <v/>
      </c>
      <c r="U45" s="149" t="str">
        <f t="shared" si="309"/>
        <v/>
      </c>
      <c r="V45" s="150" t="str">
        <f t="shared" si="310"/>
        <v/>
      </c>
      <c r="W45" s="150" t="str">
        <f t="shared" si="311"/>
        <v/>
      </c>
      <c r="X45" s="150" t="str">
        <f t="shared" si="312"/>
        <v/>
      </c>
      <c r="Y45" s="150" t="str">
        <f t="shared" si="313"/>
        <v/>
      </c>
      <c r="Z45" s="149" t="str">
        <f t="shared" si="314"/>
        <v/>
      </c>
      <c r="AA45" s="150" t="str">
        <f t="shared" si="315"/>
        <v/>
      </c>
      <c r="AB45" s="150" t="str">
        <f t="shared" si="316"/>
        <v/>
      </c>
      <c r="AC45" s="150" t="str">
        <f t="shared" si="317"/>
        <v/>
      </c>
      <c r="AD45" s="150" t="str">
        <f t="shared" si="318"/>
        <v/>
      </c>
      <c r="AE45" s="149" t="str">
        <f t="shared" si="319"/>
        <v/>
      </c>
      <c r="AF45" s="150" t="str">
        <f t="shared" si="320"/>
        <v/>
      </c>
      <c r="AG45" s="150" t="str">
        <f t="shared" si="321"/>
        <v/>
      </c>
      <c r="AH45" s="150" t="str">
        <f t="shared" si="322"/>
        <v/>
      </c>
      <c r="AI45" s="150" t="str">
        <f t="shared" si="323"/>
        <v/>
      </c>
      <c r="AJ45" s="149" t="str">
        <f t="shared" si="324"/>
        <v/>
      </c>
      <c r="AK45" s="150" t="str">
        <f t="shared" si="325"/>
        <v/>
      </c>
      <c r="AL45" s="150" t="str">
        <f t="shared" si="326"/>
        <v/>
      </c>
      <c r="AM45" s="150" t="str">
        <f t="shared" si="327"/>
        <v/>
      </c>
      <c r="AN45" s="307" t="str">
        <f t="shared" si="328"/>
        <v/>
      </c>
      <c r="AO45" s="56">
        <f t="shared" si="329"/>
        <v>11</v>
      </c>
      <c r="AP45" s="53" t="str">
        <f t="shared" si="33"/>
        <v/>
      </c>
      <c r="AQ45" s="181" t="str">
        <f t="shared" si="34"/>
        <v/>
      </c>
      <c r="AR45" s="181">
        <f t="shared" si="35"/>
        <v>0</v>
      </c>
      <c r="AS45" s="181" t="str">
        <f t="shared" si="36"/>
        <v/>
      </c>
      <c r="AT45" s="130"/>
      <c r="AU45" s="55" t="str">
        <f t="shared" si="37"/>
        <v/>
      </c>
      <c r="AV45" s="53" t="str">
        <f t="shared" si="38"/>
        <v/>
      </c>
      <c r="AW45" s="53" t="str">
        <f t="shared" si="39"/>
        <v/>
      </c>
      <c r="AX45" s="53" t="str">
        <f t="shared" si="40"/>
        <v/>
      </c>
      <c r="AY45" s="54" t="str">
        <f t="shared" si="41"/>
        <v/>
      </c>
      <c r="AZ45" s="52" t="str">
        <f t="shared" si="42"/>
        <v/>
      </c>
      <c r="BA45" s="53" t="str">
        <f t="shared" si="43"/>
        <v/>
      </c>
      <c r="BB45" s="53" t="str">
        <f t="shared" si="44"/>
        <v/>
      </c>
      <c r="BC45" s="55" t="str">
        <f t="shared" si="45"/>
        <v/>
      </c>
      <c r="BD45" s="54" t="str">
        <f t="shared" si="46"/>
        <v/>
      </c>
      <c r="BE45" s="52" t="str">
        <f t="shared" si="47"/>
        <v/>
      </c>
      <c r="BF45" s="53" t="str">
        <f t="shared" si="48"/>
        <v/>
      </c>
      <c r="BG45" s="53" t="str">
        <f t="shared" si="49"/>
        <v/>
      </c>
      <c r="BH45" s="53" t="str">
        <f t="shared" si="50"/>
        <v/>
      </c>
      <c r="BI45" s="54" t="str">
        <f t="shared" si="51"/>
        <v/>
      </c>
      <c r="BJ45" s="52" t="str">
        <f t="shared" si="52"/>
        <v/>
      </c>
      <c r="BK45" s="53" t="str">
        <f t="shared" si="53"/>
        <v/>
      </c>
      <c r="BL45" s="53" t="str">
        <f t="shared" si="54"/>
        <v/>
      </c>
      <c r="BM45" s="53" t="str">
        <f t="shared" si="55"/>
        <v/>
      </c>
      <c r="BN45" s="54" t="str">
        <f t="shared" si="56"/>
        <v/>
      </c>
      <c r="BO45" s="52" t="str">
        <f t="shared" si="57"/>
        <v/>
      </c>
      <c r="BP45" s="53" t="str">
        <f t="shared" si="58"/>
        <v/>
      </c>
      <c r="BQ45" s="53" t="str">
        <f t="shared" si="59"/>
        <v/>
      </c>
      <c r="BR45" s="53" t="str">
        <f t="shared" si="60"/>
        <v/>
      </c>
      <c r="BS45" s="54" t="str">
        <f t="shared" si="61"/>
        <v/>
      </c>
      <c r="BT45" s="52" t="str">
        <f t="shared" si="62"/>
        <v/>
      </c>
      <c r="BU45" s="53" t="str">
        <f t="shared" si="63"/>
        <v/>
      </c>
      <c r="BV45" s="53" t="str">
        <f t="shared" si="64"/>
        <v/>
      </c>
      <c r="BW45" s="53" t="str">
        <f t="shared" si="65"/>
        <v/>
      </c>
      <c r="BX45" s="54" t="str">
        <f t="shared" si="66"/>
        <v/>
      </c>
      <c r="BY45" s="56">
        <f t="shared" si="67"/>
        <v>11</v>
      </c>
      <c r="BZ45" s="53" t="str">
        <f t="shared" si="68"/>
        <v/>
      </c>
      <c r="CA45" s="181" t="str">
        <f t="shared" si="69"/>
        <v/>
      </c>
      <c r="CB45" s="181">
        <f t="shared" si="70"/>
        <v>0</v>
      </c>
      <c r="CC45" s="181" t="str">
        <f t="shared" si="71"/>
        <v/>
      </c>
      <c r="CD45" s="130"/>
      <c r="CE45" s="55" t="str">
        <f t="shared" si="72"/>
        <v/>
      </c>
      <c r="CF45" s="53" t="str">
        <f t="shared" si="73"/>
        <v/>
      </c>
      <c r="CG45" s="53" t="str">
        <f t="shared" si="74"/>
        <v/>
      </c>
      <c r="CH45" s="53" t="str">
        <f t="shared" si="75"/>
        <v/>
      </c>
      <c r="CI45" s="54" t="str">
        <f t="shared" si="76"/>
        <v/>
      </c>
      <c r="CJ45" s="52" t="str">
        <f t="shared" si="77"/>
        <v/>
      </c>
      <c r="CK45" s="53" t="str">
        <f t="shared" si="78"/>
        <v/>
      </c>
      <c r="CL45" s="53" t="str">
        <f t="shared" si="79"/>
        <v/>
      </c>
      <c r="CM45" s="55" t="str">
        <f t="shared" si="80"/>
        <v/>
      </c>
      <c r="CN45" s="54" t="str">
        <f t="shared" si="81"/>
        <v/>
      </c>
      <c r="CO45" s="52" t="str">
        <f t="shared" si="82"/>
        <v/>
      </c>
      <c r="CP45" s="53" t="str">
        <f t="shared" si="83"/>
        <v/>
      </c>
      <c r="CQ45" s="53" t="str">
        <f>IF(IF(CP45&lt;&gt;"",IF(MAX(COUNTIF($CP45:$CP$90,$CP$6:$CP$90))&gt;1,"x",""),"")&lt;&gt;"",CP45+1,"")</f>
        <v/>
      </c>
      <c r="CR45" s="53" t="str">
        <f t="shared" si="84"/>
        <v/>
      </c>
      <c r="CS45" s="54" t="str">
        <f t="shared" si="85"/>
        <v/>
      </c>
      <c r="CT45" s="52" t="str">
        <f t="shared" si="86"/>
        <v/>
      </c>
      <c r="CU45" s="53" t="str">
        <f t="shared" si="87"/>
        <v/>
      </c>
      <c r="CV45" s="53" t="str">
        <f t="shared" si="88"/>
        <v/>
      </c>
      <c r="CW45" s="53" t="str">
        <f t="shared" si="89"/>
        <v/>
      </c>
      <c r="CX45" s="54" t="str">
        <f t="shared" si="90"/>
        <v/>
      </c>
      <c r="CY45" s="52" t="str">
        <f t="shared" si="91"/>
        <v/>
      </c>
      <c r="CZ45" s="53" t="str">
        <f t="shared" si="92"/>
        <v/>
      </c>
      <c r="DA45" s="53" t="str">
        <f t="shared" si="93"/>
        <v/>
      </c>
      <c r="DB45" s="53" t="str">
        <f t="shared" si="94"/>
        <v/>
      </c>
      <c r="DC45" s="54" t="str">
        <f t="shared" si="95"/>
        <v/>
      </c>
      <c r="DD45" s="52" t="str">
        <f t="shared" si="96"/>
        <v/>
      </c>
      <c r="DE45" s="53" t="str">
        <f t="shared" si="97"/>
        <v/>
      </c>
      <c r="DF45" s="53" t="str">
        <f t="shared" si="98"/>
        <v/>
      </c>
      <c r="DG45" s="53" t="str">
        <f t="shared" si="99"/>
        <v/>
      </c>
      <c r="DH45" s="54" t="str">
        <f t="shared" si="100"/>
        <v/>
      </c>
      <c r="DI45" s="56">
        <f t="shared" si="101"/>
        <v>11</v>
      </c>
      <c r="DJ45" s="53" t="str">
        <f t="shared" si="102"/>
        <v/>
      </c>
      <c r="DK45" s="53" t="str">
        <f t="shared" si="103"/>
        <v/>
      </c>
      <c r="DL45" s="328">
        <f t="shared" si="104"/>
        <v>0</v>
      </c>
      <c r="DM45" s="181" t="str">
        <f t="shared" si="105"/>
        <v/>
      </c>
      <c r="DN45" s="130">
        <v>271</v>
      </c>
      <c r="DO45" s="53" t="str">
        <f t="shared" si="106"/>
        <v/>
      </c>
      <c r="DP45" s="53" t="str">
        <f t="shared" si="107"/>
        <v/>
      </c>
      <c r="DQ45" s="53" t="str">
        <f t="shared" si="108"/>
        <v/>
      </c>
      <c r="DR45" s="53" t="str">
        <f t="shared" si="109"/>
        <v/>
      </c>
      <c r="DS45" s="54" t="str">
        <f t="shared" si="110"/>
        <v/>
      </c>
      <c r="DT45" s="52" t="str">
        <f t="shared" si="111"/>
        <v/>
      </c>
      <c r="DU45" s="53" t="str">
        <f t="shared" si="112"/>
        <v/>
      </c>
      <c r="DV45" s="53" t="str">
        <f t="shared" si="113"/>
        <v/>
      </c>
      <c r="DW45" s="55" t="str">
        <f t="shared" si="114"/>
        <v/>
      </c>
      <c r="DX45" s="54" t="str">
        <f t="shared" si="115"/>
        <v/>
      </c>
      <c r="DY45" s="52">
        <f t="shared" si="116"/>
        <v>271</v>
      </c>
      <c r="DZ45" s="53">
        <f t="shared" si="117"/>
        <v>10</v>
      </c>
      <c r="EA45" s="53" t="str">
        <f t="shared" si="118"/>
        <v/>
      </c>
      <c r="EB45" s="53">
        <f t="shared" si="119"/>
        <v>18</v>
      </c>
      <c r="EC45" s="54">
        <f t="shared" si="120"/>
        <v>18</v>
      </c>
      <c r="ED45" s="52" t="str">
        <f t="shared" si="121"/>
        <v/>
      </c>
      <c r="EE45" s="53" t="str">
        <f t="shared" si="122"/>
        <v/>
      </c>
      <c r="EF45" s="53" t="str">
        <f t="shared" si="123"/>
        <v/>
      </c>
      <c r="EG45" s="53" t="str">
        <f t="shared" si="124"/>
        <v/>
      </c>
      <c r="EH45" s="54" t="str">
        <f t="shared" si="125"/>
        <v/>
      </c>
      <c r="EI45" s="52" t="str">
        <f t="shared" si="126"/>
        <v/>
      </c>
      <c r="EJ45" s="53" t="str">
        <f t="shared" si="127"/>
        <v/>
      </c>
      <c r="EK45" s="53" t="str">
        <f t="shared" si="128"/>
        <v/>
      </c>
      <c r="EL45" s="53" t="str">
        <f t="shared" si="129"/>
        <v/>
      </c>
      <c r="EM45" s="54" t="str">
        <f t="shared" si="130"/>
        <v/>
      </c>
      <c r="EN45" s="52" t="str">
        <f t="shared" si="131"/>
        <v/>
      </c>
      <c r="EO45" s="53" t="str">
        <f t="shared" si="132"/>
        <v/>
      </c>
      <c r="EP45" s="53" t="str">
        <f t="shared" si="133"/>
        <v/>
      </c>
      <c r="EQ45" s="53" t="str">
        <f t="shared" si="134"/>
        <v/>
      </c>
      <c r="ER45" s="54" t="str">
        <f t="shared" si="135"/>
        <v/>
      </c>
      <c r="ES45" s="58">
        <f t="shared" si="341"/>
        <v>13</v>
      </c>
      <c r="ET45" s="53" t="str">
        <f t="shared" si="137"/>
        <v>10</v>
      </c>
      <c r="EU45" s="181">
        <f t="shared" si="138"/>
        <v>10</v>
      </c>
      <c r="EV45" s="181">
        <f t="shared" si="139"/>
        <v>18</v>
      </c>
      <c r="EW45" s="181">
        <f t="shared" si="140"/>
        <v>28</v>
      </c>
      <c r="EX45" s="130"/>
      <c r="EY45" s="53" t="str">
        <f t="shared" si="141"/>
        <v/>
      </c>
      <c r="EZ45" s="53" t="str">
        <f t="shared" si="142"/>
        <v/>
      </c>
      <c r="FA45" s="53" t="str">
        <f t="shared" si="143"/>
        <v/>
      </c>
      <c r="FB45" s="53" t="str">
        <f t="shared" si="144"/>
        <v/>
      </c>
      <c r="FC45" s="57" t="str">
        <f t="shared" si="145"/>
        <v/>
      </c>
      <c r="FD45" s="52" t="str">
        <f t="shared" si="146"/>
        <v/>
      </c>
      <c r="FE45" s="53" t="str">
        <f t="shared" si="147"/>
        <v/>
      </c>
      <c r="FF45" s="53" t="str">
        <f t="shared" si="148"/>
        <v/>
      </c>
      <c r="FG45" s="55" t="str">
        <f t="shared" si="149"/>
        <v/>
      </c>
      <c r="FH45" s="57" t="str">
        <f t="shared" si="150"/>
        <v/>
      </c>
      <c r="FI45" s="52" t="str">
        <f t="shared" si="151"/>
        <v/>
      </c>
      <c r="FJ45" s="53" t="str">
        <f t="shared" si="152"/>
        <v/>
      </c>
      <c r="FK45" s="53" t="str">
        <f t="shared" si="153"/>
        <v/>
      </c>
      <c r="FL45" s="53" t="str">
        <f t="shared" si="154"/>
        <v/>
      </c>
      <c r="FM45" s="57" t="str">
        <f t="shared" si="155"/>
        <v/>
      </c>
      <c r="FN45" s="52" t="str">
        <f t="shared" si="156"/>
        <v/>
      </c>
      <c r="FO45" s="53" t="str">
        <f t="shared" si="157"/>
        <v/>
      </c>
      <c r="FP45" s="53" t="str">
        <f t="shared" si="158"/>
        <v/>
      </c>
      <c r="FQ45" s="53" t="str">
        <f t="shared" si="159"/>
        <v/>
      </c>
      <c r="FR45" s="57" t="str">
        <f t="shared" si="160"/>
        <v/>
      </c>
      <c r="FS45" s="52" t="str">
        <f t="shared" si="161"/>
        <v/>
      </c>
      <c r="FT45" s="53" t="str">
        <f t="shared" si="162"/>
        <v/>
      </c>
      <c r="FU45" s="53" t="str">
        <f t="shared" si="163"/>
        <v/>
      </c>
      <c r="FV45" s="53" t="str">
        <f t="shared" si="164"/>
        <v/>
      </c>
      <c r="FW45" s="57" t="str">
        <f t="shared" si="165"/>
        <v/>
      </c>
      <c r="FX45" s="52" t="str">
        <f t="shared" si="166"/>
        <v/>
      </c>
      <c r="FY45" s="53" t="str">
        <f t="shared" si="167"/>
        <v/>
      </c>
      <c r="FZ45" s="53" t="str">
        <f t="shared" si="168"/>
        <v/>
      </c>
      <c r="GA45" s="53" t="str">
        <f t="shared" si="169"/>
        <v/>
      </c>
      <c r="GB45" s="57" t="str">
        <f t="shared" si="170"/>
        <v/>
      </c>
      <c r="GC45" s="58">
        <f t="shared" si="171"/>
        <v>12</v>
      </c>
      <c r="GD45" s="53" t="str">
        <f t="shared" si="172"/>
        <v/>
      </c>
      <c r="GE45" s="181" t="str">
        <f t="shared" si="173"/>
        <v/>
      </c>
      <c r="GF45" s="181">
        <f t="shared" si="174"/>
        <v>0</v>
      </c>
      <c r="GG45" s="181" t="str">
        <f t="shared" si="175"/>
        <v/>
      </c>
      <c r="GH45" s="130"/>
      <c r="GI45" s="53" t="str">
        <f t="shared" si="176"/>
        <v/>
      </c>
      <c r="GJ45" s="53" t="str">
        <f t="shared" si="177"/>
        <v/>
      </c>
      <c r="GK45" s="53" t="str">
        <f t="shared" si="178"/>
        <v/>
      </c>
      <c r="GL45" s="53" t="str">
        <f t="shared" si="179"/>
        <v/>
      </c>
      <c r="GM45" s="54" t="str">
        <f t="shared" si="180"/>
        <v/>
      </c>
      <c r="GN45" s="52" t="str">
        <f t="shared" si="181"/>
        <v/>
      </c>
      <c r="GO45" s="53" t="str">
        <f t="shared" si="182"/>
        <v/>
      </c>
      <c r="GP45" s="53" t="str">
        <f t="shared" si="183"/>
        <v/>
      </c>
      <c r="GQ45" s="55" t="str">
        <f t="shared" si="184"/>
        <v/>
      </c>
      <c r="GR45" s="54" t="str">
        <f t="shared" si="185"/>
        <v/>
      </c>
      <c r="GS45" s="52" t="str">
        <f t="shared" si="186"/>
        <v/>
      </c>
      <c r="GT45" s="53" t="str">
        <f t="shared" si="187"/>
        <v/>
      </c>
      <c r="GU45" s="53" t="str">
        <f t="shared" si="188"/>
        <v/>
      </c>
      <c r="GV45" s="53" t="str">
        <f t="shared" si="189"/>
        <v/>
      </c>
      <c r="GW45" s="54" t="str">
        <f t="shared" si="190"/>
        <v/>
      </c>
      <c r="GX45" s="52" t="str">
        <f t="shared" si="191"/>
        <v/>
      </c>
      <c r="GY45" s="53" t="str">
        <f t="shared" si="192"/>
        <v/>
      </c>
      <c r="GZ45" s="53" t="str">
        <f t="shared" si="193"/>
        <v/>
      </c>
      <c r="HA45" s="53" t="str">
        <f t="shared" si="194"/>
        <v/>
      </c>
      <c r="HB45" s="54" t="str">
        <f t="shared" si="195"/>
        <v/>
      </c>
      <c r="HC45" s="52" t="str">
        <f t="shared" si="196"/>
        <v/>
      </c>
      <c r="HD45" s="53" t="str">
        <f t="shared" si="197"/>
        <v/>
      </c>
      <c r="HE45" s="53" t="str">
        <f t="shared" si="198"/>
        <v/>
      </c>
      <c r="HF45" s="53" t="str">
        <f t="shared" si="199"/>
        <v/>
      </c>
      <c r="HG45" s="54" t="str">
        <f t="shared" si="200"/>
        <v/>
      </c>
      <c r="HH45" s="52" t="str">
        <f t="shared" si="201"/>
        <v/>
      </c>
      <c r="HI45" s="53" t="str">
        <f t="shared" si="202"/>
        <v/>
      </c>
      <c r="HJ45" s="53" t="str">
        <f t="shared" si="203"/>
        <v/>
      </c>
      <c r="HK45" s="53" t="str">
        <f t="shared" si="204"/>
        <v/>
      </c>
      <c r="HL45" s="54" t="str">
        <f t="shared" si="205"/>
        <v/>
      </c>
      <c r="HM45" s="58">
        <f t="shared" si="206"/>
        <v>9</v>
      </c>
      <c r="HN45" s="53" t="str">
        <f t="shared" si="207"/>
        <v/>
      </c>
      <c r="HO45" s="181" t="str">
        <f t="shared" si="208"/>
        <v/>
      </c>
      <c r="HP45" s="181">
        <f t="shared" si="209"/>
        <v>0</v>
      </c>
      <c r="HQ45" s="181" t="str">
        <f t="shared" si="210"/>
        <v/>
      </c>
      <c r="HR45" s="130"/>
      <c r="HS45" s="53" t="str">
        <f t="shared" si="211"/>
        <v/>
      </c>
      <c r="HT45" s="53" t="str">
        <f t="shared" si="212"/>
        <v/>
      </c>
      <c r="HU45" s="53" t="str">
        <f t="shared" si="213"/>
        <v/>
      </c>
      <c r="HV45" s="53" t="str">
        <f t="shared" si="331"/>
        <v/>
      </c>
      <c r="HW45" s="54" t="str">
        <f t="shared" si="332"/>
        <v/>
      </c>
      <c r="HX45" s="52" t="str">
        <f t="shared" si="216"/>
        <v/>
      </c>
      <c r="HY45" s="53" t="str">
        <f t="shared" si="217"/>
        <v/>
      </c>
      <c r="HZ45" s="53" t="str">
        <f t="shared" si="218"/>
        <v/>
      </c>
      <c r="IA45" s="55" t="str">
        <f t="shared" si="333"/>
        <v/>
      </c>
      <c r="IB45" s="54" t="str">
        <f t="shared" si="334"/>
        <v/>
      </c>
      <c r="IC45" s="52" t="str">
        <f t="shared" si="221"/>
        <v/>
      </c>
      <c r="ID45" s="53" t="str">
        <f t="shared" si="222"/>
        <v/>
      </c>
      <c r="IE45" s="53" t="str">
        <f t="shared" si="223"/>
        <v/>
      </c>
      <c r="IF45" s="53" t="str">
        <f t="shared" si="224"/>
        <v/>
      </c>
      <c r="IG45" s="54" t="str">
        <f t="shared" si="225"/>
        <v/>
      </c>
      <c r="IH45" s="52" t="str">
        <f t="shared" si="226"/>
        <v/>
      </c>
      <c r="II45" s="53" t="str">
        <f t="shared" si="227"/>
        <v/>
      </c>
      <c r="IJ45" s="53" t="str">
        <f t="shared" si="228"/>
        <v/>
      </c>
      <c r="IK45" s="53" t="str">
        <f t="shared" si="335"/>
        <v/>
      </c>
      <c r="IL45" s="54" t="str">
        <f t="shared" si="336"/>
        <v/>
      </c>
      <c r="IM45" s="52" t="str">
        <f t="shared" si="231"/>
        <v/>
      </c>
      <c r="IN45" s="53" t="str">
        <f t="shared" si="232"/>
        <v/>
      </c>
      <c r="IO45" s="53" t="str">
        <f t="shared" si="233"/>
        <v/>
      </c>
      <c r="IP45" s="53" t="str">
        <f t="shared" si="337"/>
        <v/>
      </c>
      <c r="IQ45" s="54" t="str">
        <f t="shared" si="338"/>
        <v/>
      </c>
      <c r="IR45" s="52" t="str">
        <f t="shared" si="236"/>
        <v/>
      </c>
      <c r="IS45" s="53" t="str">
        <f t="shared" si="237"/>
        <v/>
      </c>
      <c r="IT45" s="53" t="str">
        <f t="shared" si="238"/>
        <v/>
      </c>
      <c r="IU45" s="53" t="str">
        <f t="shared" si="339"/>
        <v/>
      </c>
      <c r="IV45" s="54" t="str">
        <f t="shared" si="340"/>
        <v/>
      </c>
      <c r="IW45" s="58">
        <f t="shared" si="241"/>
        <v>13</v>
      </c>
      <c r="IX45" s="53" t="str">
        <f t="shared" si="242"/>
        <v/>
      </c>
      <c r="IY45" s="181" t="str">
        <f t="shared" si="243"/>
        <v/>
      </c>
      <c r="IZ45" s="181">
        <f t="shared" si="244"/>
        <v>0</v>
      </c>
      <c r="JA45" s="181" t="str">
        <f t="shared" si="245"/>
        <v/>
      </c>
      <c r="JB45" s="130"/>
      <c r="JC45" s="53" t="str">
        <f t="shared" si="246"/>
        <v/>
      </c>
      <c r="JD45" s="53" t="str">
        <f t="shared" si="247"/>
        <v/>
      </c>
      <c r="JE45" s="53" t="str">
        <f t="shared" si="248"/>
        <v/>
      </c>
      <c r="JF45" s="53" t="str">
        <f t="shared" si="249"/>
        <v/>
      </c>
      <c r="JG45" s="54" t="str">
        <f t="shared" si="250"/>
        <v/>
      </c>
      <c r="JH45" s="52" t="str">
        <f t="shared" si="251"/>
        <v/>
      </c>
      <c r="JI45" s="53" t="str">
        <f t="shared" si="252"/>
        <v/>
      </c>
      <c r="JJ45" s="53" t="str">
        <f t="shared" si="253"/>
        <v/>
      </c>
      <c r="JK45" s="55" t="str">
        <f t="shared" si="254"/>
        <v/>
      </c>
      <c r="JL45" s="54" t="str">
        <f t="shared" si="255"/>
        <v/>
      </c>
      <c r="JM45" s="52" t="str">
        <f t="shared" si="256"/>
        <v/>
      </c>
      <c r="JN45" s="53" t="str">
        <f t="shared" si="257"/>
        <v/>
      </c>
      <c r="JO45" s="53" t="str">
        <f t="shared" si="258"/>
        <v/>
      </c>
      <c r="JP45" s="53" t="str">
        <f t="shared" si="259"/>
        <v/>
      </c>
      <c r="JQ45" s="54" t="str">
        <f t="shared" si="260"/>
        <v/>
      </c>
      <c r="JR45" s="52" t="str">
        <f t="shared" si="261"/>
        <v/>
      </c>
      <c r="JS45" s="53" t="str">
        <f t="shared" si="262"/>
        <v/>
      </c>
      <c r="JT45" s="53" t="str">
        <f t="shared" si="263"/>
        <v/>
      </c>
      <c r="JU45" s="53" t="str">
        <f t="shared" si="264"/>
        <v/>
      </c>
      <c r="JV45" s="54" t="str">
        <f t="shared" si="265"/>
        <v/>
      </c>
      <c r="JW45" s="52" t="str">
        <f t="shared" si="266"/>
        <v/>
      </c>
      <c r="JX45" s="53" t="str">
        <f t="shared" si="267"/>
        <v/>
      </c>
      <c r="JY45" s="53" t="str">
        <f t="shared" si="268"/>
        <v/>
      </c>
      <c r="JZ45" s="53" t="str">
        <f t="shared" si="269"/>
        <v/>
      </c>
      <c r="KA45" s="54" t="str">
        <f t="shared" si="270"/>
        <v/>
      </c>
      <c r="KB45" s="52" t="str">
        <f t="shared" si="271"/>
        <v/>
      </c>
      <c r="KC45" s="53" t="str">
        <f t="shared" si="272"/>
        <v/>
      </c>
      <c r="KD45" s="53" t="str">
        <f t="shared" si="273"/>
        <v/>
      </c>
      <c r="KE45" s="53" t="str">
        <f t="shared" si="274"/>
        <v/>
      </c>
      <c r="KF45" s="54" t="str">
        <f t="shared" si="275"/>
        <v/>
      </c>
      <c r="KG45" s="58">
        <f t="shared" si="276"/>
        <v>10</v>
      </c>
      <c r="KH45" s="53" t="str">
        <f t="shared" si="277"/>
        <v/>
      </c>
      <c r="KI45" s="181" t="str">
        <f t="shared" si="278"/>
        <v/>
      </c>
      <c r="KJ45" s="181">
        <f t="shared" si="279"/>
        <v>0</v>
      </c>
      <c r="KK45" s="127" t="str">
        <f t="shared" si="280"/>
        <v/>
      </c>
      <c r="KL45" s="86"/>
      <c r="KM45" s="313">
        <f t="shared" si="281"/>
        <v>0</v>
      </c>
      <c r="KN45" s="60">
        <f t="shared" si="282"/>
        <v>28</v>
      </c>
      <c r="KO45" s="201"/>
      <c r="KP45" s="61">
        <f t="shared" si="283"/>
        <v>28</v>
      </c>
      <c r="KQ45" s="61" t="str">
        <f t="shared" si="284"/>
        <v/>
      </c>
      <c r="KR45" s="61" t="str">
        <f t="shared" si="285"/>
        <v/>
      </c>
      <c r="KS45" s="61">
        <f t="shared" si="286"/>
        <v>28</v>
      </c>
      <c r="KT45" s="61" t="str">
        <f t="shared" si="287"/>
        <v/>
      </c>
      <c r="KU45" s="61" t="str">
        <f t="shared" si="288"/>
        <v/>
      </c>
      <c r="KV45" s="61" t="str">
        <f t="shared" si="289"/>
        <v/>
      </c>
      <c r="KW45" s="62">
        <f t="shared" si="290"/>
        <v>15</v>
      </c>
      <c r="KX45" s="84"/>
      <c r="KY45" s="59">
        <f t="shared" si="291"/>
        <v>0</v>
      </c>
      <c r="KZ45" s="60">
        <f t="shared" si="292"/>
        <v>28</v>
      </c>
      <c r="LA45" s="201"/>
      <c r="LB45" s="61">
        <f t="shared" si="293"/>
        <v>28</v>
      </c>
      <c r="LC45" s="61">
        <f t="shared" si="294"/>
        <v>28</v>
      </c>
      <c r="LD45" s="61" t="str">
        <f t="shared" si="295"/>
        <v/>
      </c>
      <c r="LE45" s="61" t="str">
        <f t="shared" si="296"/>
        <v/>
      </c>
      <c r="LF45" s="148">
        <f t="shared" si="297"/>
        <v>15</v>
      </c>
      <c r="LG45" s="87"/>
      <c r="LH45" s="185">
        <f t="shared" si="298"/>
        <v>1</v>
      </c>
      <c r="LI45" s="87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</row>
    <row r="46" spans="1:382" s="1" customFormat="1" ht="15" x14ac:dyDescent="0.2">
      <c r="A46" s="35"/>
      <c r="B46" s="45">
        <v>41</v>
      </c>
      <c r="C46" s="46" t="s">
        <v>198</v>
      </c>
      <c r="D46" s="47" t="s">
        <v>218</v>
      </c>
      <c r="E46" s="50">
        <v>100603</v>
      </c>
      <c r="F46" s="160">
        <v>316</v>
      </c>
      <c r="G46" s="49" t="s">
        <v>98</v>
      </c>
      <c r="H46" s="50" t="str">
        <f t="shared" si="0"/>
        <v>Modified</v>
      </c>
      <c r="I46" s="186">
        <f t="shared" si="1"/>
        <v>24</v>
      </c>
      <c r="J46" s="179"/>
      <c r="K46" s="149" t="str">
        <f t="shared" si="299"/>
        <v/>
      </c>
      <c r="L46" s="150" t="str">
        <f t="shared" si="300"/>
        <v/>
      </c>
      <c r="M46" s="150" t="str">
        <f t="shared" si="301"/>
        <v/>
      </c>
      <c r="N46" s="150" t="str">
        <f t="shared" si="302"/>
        <v/>
      </c>
      <c r="O46" s="150" t="str">
        <f t="shared" si="303"/>
        <v/>
      </c>
      <c r="P46" s="149" t="str">
        <f t="shared" si="304"/>
        <v/>
      </c>
      <c r="Q46" s="150" t="str">
        <f t="shared" si="305"/>
        <v/>
      </c>
      <c r="R46" s="150" t="str">
        <f t="shared" si="306"/>
        <v/>
      </c>
      <c r="S46" s="150" t="str">
        <f t="shared" si="307"/>
        <v/>
      </c>
      <c r="T46" s="150" t="str">
        <f t="shared" si="308"/>
        <v/>
      </c>
      <c r="U46" s="149" t="str">
        <f t="shared" si="309"/>
        <v/>
      </c>
      <c r="V46" s="150" t="str">
        <f t="shared" si="310"/>
        <v/>
      </c>
      <c r="W46" s="150" t="str">
        <f t="shared" si="311"/>
        <v/>
      </c>
      <c r="X46" s="150" t="str">
        <f t="shared" si="312"/>
        <v/>
      </c>
      <c r="Y46" s="150" t="str">
        <f t="shared" si="313"/>
        <v/>
      </c>
      <c r="Z46" s="149" t="str">
        <f t="shared" si="314"/>
        <v/>
      </c>
      <c r="AA46" s="150" t="str">
        <f t="shared" si="315"/>
        <v/>
      </c>
      <c r="AB46" s="150" t="str">
        <f t="shared" si="316"/>
        <v/>
      </c>
      <c r="AC46" s="150" t="str">
        <f t="shared" si="317"/>
        <v/>
      </c>
      <c r="AD46" s="150" t="str">
        <f t="shared" si="318"/>
        <v/>
      </c>
      <c r="AE46" s="149" t="str">
        <f t="shared" si="319"/>
        <v/>
      </c>
      <c r="AF46" s="150" t="str">
        <f t="shared" si="320"/>
        <v/>
      </c>
      <c r="AG46" s="150" t="str">
        <f t="shared" si="321"/>
        <v/>
      </c>
      <c r="AH46" s="150" t="str">
        <f t="shared" si="322"/>
        <v/>
      </c>
      <c r="AI46" s="150" t="str">
        <f t="shared" si="323"/>
        <v/>
      </c>
      <c r="AJ46" s="149" t="str">
        <f t="shared" si="324"/>
        <v/>
      </c>
      <c r="AK46" s="150" t="str">
        <f t="shared" si="325"/>
        <v/>
      </c>
      <c r="AL46" s="150" t="str">
        <f t="shared" si="326"/>
        <v/>
      </c>
      <c r="AM46" s="150" t="str">
        <f t="shared" si="327"/>
        <v/>
      </c>
      <c r="AN46" s="307" t="str">
        <f t="shared" si="328"/>
        <v/>
      </c>
      <c r="AO46" s="56">
        <f t="shared" si="329"/>
        <v>11</v>
      </c>
      <c r="AP46" s="53" t="str">
        <f t="shared" si="33"/>
        <v/>
      </c>
      <c r="AQ46" s="181" t="str">
        <f t="shared" si="34"/>
        <v/>
      </c>
      <c r="AR46" s="181">
        <f t="shared" si="35"/>
        <v>0</v>
      </c>
      <c r="AS46" s="181" t="str">
        <f t="shared" si="36"/>
        <v/>
      </c>
      <c r="AT46" s="130"/>
      <c r="AU46" s="55" t="str">
        <f t="shared" si="37"/>
        <v/>
      </c>
      <c r="AV46" s="53" t="str">
        <f t="shared" si="38"/>
        <v/>
      </c>
      <c r="AW46" s="53" t="str">
        <f t="shared" si="39"/>
        <v/>
      </c>
      <c r="AX46" s="53" t="str">
        <f t="shared" si="40"/>
        <v/>
      </c>
      <c r="AY46" s="54" t="str">
        <f t="shared" si="41"/>
        <v/>
      </c>
      <c r="AZ46" s="52" t="str">
        <f t="shared" si="42"/>
        <v/>
      </c>
      <c r="BA46" s="53" t="str">
        <f t="shared" si="43"/>
        <v/>
      </c>
      <c r="BB46" s="53" t="str">
        <f t="shared" si="44"/>
        <v/>
      </c>
      <c r="BC46" s="55" t="str">
        <f t="shared" si="45"/>
        <v/>
      </c>
      <c r="BD46" s="54" t="str">
        <f t="shared" si="46"/>
        <v/>
      </c>
      <c r="BE46" s="52" t="str">
        <f t="shared" si="47"/>
        <v/>
      </c>
      <c r="BF46" s="53" t="str">
        <f t="shared" si="48"/>
        <v/>
      </c>
      <c r="BG46" s="53" t="str">
        <f t="shared" si="49"/>
        <v/>
      </c>
      <c r="BH46" s="53" t="str">
        <f t="shared" si="50"/>
        <v/>
      </c>
      <c r="BI46" s="54" t="str">
        <f t="shared" si="51"/>
        <v/>
      </c>
      <c r="BJ46" s="52" t="str">
        <f t="shared" si="52"/>
        <v/>
      </c>
      <c r="BK46" s="53" t="str">
        <f t="shared" si="53"/>
        <v/>
      </c>
      <c r="BL46" s="53" t="str">
        <f t="shared" si="54"/>
        <v/>
      </c>
      <c r="BM46" s="53" t="str">
        <f t="shared" si="55"/>
        <v/>
      </c>
      <c r="BN46" s="54" t="str">
        <f t="shared" si="56"/>
        <v/>
      </c>
      <c r="BO46" s="52" t="str">
        <f t="shared" si="57"/>
        <v/>
      </c>
      <c r="BP46" s="53" t="str">
        <f t="shared" si="58"/>
        <v/>
      </c>
      <c r="BQ46" s="53" t="str">
        <f t="shared" si="59"/>
        <v/>
      </c>
      <c r="BR46" s="53" t="str">
        <f t="shared" si="60"/>
        <v/>
      </c>
      <c r="BS46" s="54" t="str">
        <f t="shared" si="61"/>
        <v/>
      </c>
      <c r="BT46" s="52" t="str">
        <f t="shared" si="62"/>
        <v/>
      </c>
      <c r="BU46" s="53" t="str">
        <f t="shared" si="63"/>
        <v/>
      </c>
      <c r="BV46" s="53" t="str">
        <f t="shared" si="64"/>
        <v/>
      </c>
      <c r="BW46" s="53" t="str">
        <f t="shared" si="65"/>
        <v/>
      </c>
      <c r="BX46" s="54" t="str">
        <f t="shared" si="66"/>
        <v/>
      </c>
      <c r="BY46" s="56">
        <f t="shared" si="67"/>
        <v>11</v>
      </c>
      <c r="BZ46" s="53" t="str">
        <f t="shared" si="68"/>
        <v/>
      </c>
      <c r="CA46" s="181" t="str">
        <f t="shared" si="69"/>
        <v/>
      </c>
      <c r="CB46" s="181">
        <f t="shared" si="70"/>
        <v>0</v>
      </c>
      <c r="CC46" s="181" t="str">
        <f t="shared" si="71"/>
        <v/>
      </c>
      <c r="CD46" s="130"/>
      <c r="CE46" s="55" t="str">
        <f t="shared" si="72"/>
        <v/>
      </c>
      <c r="CF46" s="53" t="str">
        <f t="shared" si="73"/>
        <v/>
      </c>
      <c r="CG46" s="53" t="str">
        <f t="shared" si="74"/>
        <v/>
      </c>
      <c r="CH46" s="53" t="str">
        <f t="shared" si="75"/>
        <v/>
      </c>
      <c r="CI46" s="54" t="str">
        <f t="shared" si="76"/>
        <v/>
      </c>
      <c r="CJ46" s="52" t="str">
        <f t="shared" si="77"/>
        <v/>
      </c>
      <c r="CK46" s="53" t="str">
        <f t="shared" si="78"/>
        <v/>
      </c>
      <c r="CL46" s="53" t="str">
        <f t="shared" si="79"/>
        <v/>
      </c>
      <c r="CM46" s="55" t="str">
        <f t="shared" si="80"/>
        <v/>
      </c>
      <c r="CN46" s="54" t="str">
        <f t="shared" si="81"/>
        <v/>
      </c>
      <c r="CO46" s="52" t="str">
        <f t="shared" si="82"/>
        <v/>
      </c>
      <c r="CP46" s="53" t="str">
        <f t="shared" si="83"/>
        <v/>
      </c>
      <c r="CQ46" s="53" t="str">
        <f>IF(IF(CP46&lt;&gt;"",IF(MAX(COUNTIF($CP46:$CP$90,$CP$6:$CP$90))&gt;1,"x",""),"")&lt;&gt;"",CP46+1,"")</f>
        <v/>
      </c>
      <c r="CR46" s="53" t="str">
        <f t="shared" si="84"/>
        <v/>
      </c>
      <c r="CS46" s="54" t="str">
        <f t="shared" si="85"/>
        <v/>
      </c>
      <c r="CT46" s="52" t="str">
        <f t="shared" si="86"/>
        <v/>
      </c>
      <c r="CU46" s="53" t="str">
        <f t="shared" si="87"/>
        <v/>
      </c>
      <c r="CV46" s="53" t="str">
        <f t="shared" si="88"/>
        <v/>
      </c>
      <c r="CW46" s="53" t="str">
        <f t="shared" si="89"/>
        <v/>
      </c>
      <c r="CX46" s="54" t="str">
        <f t="shared" si="90"/>
        <v/>
      </c>
      <c r="CY46" s="52" t="str">
        <f t="shared" si="91"/>
        <v/>
      </c>
      <c r="CZ46" s="53" t="str">
        <f t="shared" si="92"/>
        <v/>
      </c>
      <c r="DA46" s="53" t="str">
        <f t="shared" si="93"/>
        <v/>
      </c>
      <c r="DB46" s="53" t="str">
        <f t="shared" si="94"/>
        <v/>
      </c>
      <c r="DC46" s="54" t="str">
        <f t="shared" si="95"/>
        <v/>
      </c>
      <c r="DD46" s="52" t="str">
        <f t="shared" si="96"/>
        <v/>
      </c>
      <c r="DE46" s="53" t="str">
        <f t="shared" si="97"/>
        <v/>
      </c>
      <c r="DF46" s="53" t="str">
        <f t="shared" si="98"/>
        <v/>
      </c>
      <c r="DG46" s="53" t="str">
        <f t="shared" si="99"/>
        <v/>
      </c>
      <c r="DH46" s="54" t="str">
        <f t="shared" si="100"/>
        <v/>
      </c>
      <c r="DI46" s="56">
        <f t="shared" si="101"/>
        <v>11</v>
      </c>
      <c r="DJ46" s="53" t="str">
        <f t="shared" si="102"/>
        <v/>
      </c>
      <c r="DK46" s="53" t="str">
        <f t="shared" si="103"/>
        <v/>
      </c>
      <c r="DL46" s="328">
        <f t="shared" si="104"/>
        <v>0</v>
      </c>
      <c r="DM46" s="181" t="str">
        <f t="shared" si="105"/>
        <v/>
      </c>
      <c r="DN46" s="130"/>
      <c r="DO46" s="53" t="str">
        <f t="shared" si="106"/>
        <v/>
      </c>
      <c r="DP46" s="53" t="str">
        <f t="shared" si="107"/>
        <v/>
      </c>
      <c r="DQ46" s="53" t="str">
        <f t="shared" si="108"/>
        <v/>
      </c>
      <c r="DR46" s="53" t="str">
        <f t="shared" si="109"/>
        <v/>
      </c>
      <c r="DS46" s="54" t="str">
        <f t="shared" si="110"/>
        <v/>
      </c>
      <c r="DT46" s="52" t="str">
        <f t="shared" si="111"/>
        <v/>
      </c>
      <c r="DU46" s="53" t="str">
        <f t="shared" si="112"/>
        <v/>
      </c>
      <c r="DV46" s="53" t="str">
        <f t="shared" si="113"/>
        <v/>
      </c>
      <c r="DW46" s="55" t="str">
        <f t="shared" si="114"/>
        <v/>
      </c>
      <c r="DX46" s="54" t="str">
        <f t="shared" si="115"/>
        <v/>
      </c>
      <c r="DY46" s="52" t="str">
        <f t="shared" si="116"/>
        <v/>
      </c>
      <c r="DZ46" s="53" t="str">
        <f t="shared" si="117"/>
        <v/>
      </c>
      <c r="EA46" s="53" t="str">
        <f t="shared" si="118"/>
        <v/>
      </c>
      <c r="EB46" s="53" t="str">
        <f t="shared" si="119"/>
        <v/>
      </c>
      <c r="EC46" s="54" t="str">
        <f t="shared" si="120"/>
        <v/>
      </c>
      <c r="ED46" s="52" t="str">
        <f t="shared" si="121"/>
        <v/>
      </c>
      <c r="EE46" s="53" t="str">
        <f t="shared" si="122"/>
        <v/>
      </c>
      <c r="EF46" s="53" t="str">
        <f t="shared" si="123"/>
        <v/>
      </c>
      <c r="EG46" s="53" t="str">
        <f t="shared" si="124"/>
        <v/>
      </c>
      <c r="EH46" s="54" t="str">
        <f t="shared" si="125"/>
        <v/>
      </c>
      <c r="EI46" s="52" t="str">
        <f t="shared" si="126"/>
        <v/>
      </c>
      <c r="EJ46" s="53" t="str">
        <f t="shared" si="127"/>
        <v/>
      </c>
      <c r="EK46" s="53" t="str">
        <f t="shared" si="128"/>
        <v/>
      </c>
      <c r="EL46" s="53" t="str">
        <f t="shared" si="129"/>
        <v/>
      </c>
      <c r="EM46" s="54" t="str">
        <f t="shared" si="130"/>
        <v/>
      </c>
      <c r="EN46" s="52" t="str">
        <f t="shared" si="131"/>
        <v/>
      </c>
      <c r="EO46" s="53" t="str">
        <f t="shared" si="132"/>
        <v/>
      </c>
      <c r="EP46" s="53" t="str">
        <f t="shared" si="133"/>
        <v/>
      </c>
      <c r="EQ46" s="53" t="str">
        <f t="shared" si="134"/>
        <v/>
      </c>
      <c r="ER46" s="54" t="str">
        <f t="shared" si="135"/>
        <v/>
      </c>
      <c r="ES46" s="58">
        <f t="shared" si="341"/>
        <v>13</v>
      </c>
      <c r="ET46" s="53" t="str">
        <f t="shared" si="137"/>
        <v/>
      </c>
      <c r="EU46" s="181" t="str">
        <f t="shared" si="138"/>
        <v/>
      </c>
      <c r="EV46" s="181">
        <f t="shared" si="139"/>
        <v>0</v>
      </c>
      <c r="EW46" s="181" t="str">
        <f t="shared" si="140"/>
        <v/>
      </c>
      <c r="EX46" s="130"/>
      <c r="EY46" s="53" t="str">
        <f t="shared" si="141"/>
        <v/>
      </c>
      <c r="EZ46" s="53" t="str">
        <f t="shared" si="142"/>
        <v/>
      </c>
      <c r="FA46" s="53" t="str">
        <f t="shared" si="143"/>
        <v/>
      </c>
      <c r="FB46" s="53" t="str">
        <f t="shared" si="144"/>
        <v/>
      </c>
      <c r="FC46" s="57" t="str">
        <f t="shared" si="145"/>
        <v/>
      </c>
      <c r="FD46" s="52" t="str">
        <f t="shared" si="146"/>
        <v/>
      </c>
      <c r="FE46" s="53" t="str">
        <f t="shared" si="147"/>
        <v/>
      </c>
      <c r="FF46" s="53" t="str">
        <f t="shared" si="148"/>
        <v/>
      </c>
      <c r="FG46" s="55" t="str">
        <f t="shared" si="149"/>
        <v/>
      </c>
      <c r="FH46" s="57" t="str">
        <f t="shared" si="150"/>
        <v/>
      </c>
      <c r="FI46" s="52" t="str">
        <f t="shared" si="151"/>
        <v/>
      </c>
      <c r="FJ46" s="53" t="str">
        <f t="shared" si="152"/>
        <v/>
      </c>
      <c r="FK46" s="53" t="str">
        <f t="shared" si="153"/>
        <v/>
      </c>
      <c r="FL46" s="53" t="str">
        <f t="shared" si="154"/>
        <v/>
      </c>
      <c r="FM46" s="57" t="str">
        <f t="shared" si="155"/>
        <v/>
      </c>
      <c r="FN46" s="52" t="str">
        <f t="shared" si="156"/>
        <v/>
      </c>
      <c r="FO46" s="53" t="str">
        <f t="shared" si="157"/>
        <v/>
      </c>
      <c r="FP46" s="53" t="str">
        <f t="shared" si="158"/>
        <v/>
      </c>
      <c r="FQ46" s="53" t="str">
        <f t="shared" si="159"/>
        <v/>
      </c>
      <c r="FR46" s="57" t="str">
        <f t="shared" si="160"/>
        <v/>
      </c>
      <c r="FS46" s="52" t="str">
        <f t="shared" si="161"/>
        <v/>
      </c>
      <c r="FT46" s="53" t="str">
        <f t="shared" si="162"/>
        <v/>
      </c>
      <c r="FU46" s="53" t="str">
        <f t="shared" si="163"/>
        <v/>
      </c>
      <c r="FV46" s="53" t="str">
        <f t="shared" si="164"/>
        <v/>
      </c>
      <c r="FW46" s="57" t="str">
        <f t="shared" si="165"/>
        <v/>
      </c>
      <c r="FX46" s="52" t="str">
        <f t="shared" si="166"/>
        <v/>
      </c>
      <c r="FY46" s="53" t="str">
        <f t="shared" si="167"/>
        <v/>
      </c>
      <c r="FZ46" s="53" t="str">
        <f t="shared" si="168"/>
        <v/>
      </c>
      <c r="GA46" s="53" t="str">
        <f t="shared" si="169"/>
        <v/>
      </c>
      <c r="GB46" s="57" t="str">
        <f t="shared" si="170"/>
        <v/>
      </c>
      <c r="GC46" s="58">
        <f t="shared" si="171"/>
        <v>12</v>
      </c>
      <c r="GD46" s="53" t="str">
        <f t="shared" si="172"/>
        <v/>
      </c>
      <c r="GE46" s="181" t="str">
        <f t="shared" si="173"/>
        <v/>
      </c>
      <c r="GF46" s="181">
        <f t="shared" si="174"/>
        <v>0</v>
      </c>
      <c r="GG46" s="181" t="str">
        <f t="shared" si="175"/>
        <v/>
      </c>
      <c r="GH46" s="130"/>
      <c r="GI46" s="53" t="str">
        <f t="shared" si="176"/>
        <v/>
      </c>
      <c r="GJ46" s="53" t="str">
        <f t="shared" si="177"/>
        <v/>
      </c>
      <c r="GK46" s="53" t="str">
        <f t="shared" si="178"/>
        <v/>
      </c>
      <c r="GL46" s="53" t="str">
        <f t="shared" si="179"/>
        <v/>
      </c>
      <c r="GM46" s="54" t="str">
        <f t="shared" si="180"/>
        <v/>
      </c>
      <c r="GN46" s="52" t="str">
        <f t="shared" si="181"/>
        <v/>
      </c>
      <c r="GO46" s="53" t="str">
        <f t="shared" si="182"/>
        <v/>
      </c>
      <c r="GP46" s="53" t="str">
        <f t="shared" si="183"/>
        <v/>
      </c>
      <c r="GQ46" s="55" t="str">
        <f t="shared" si="184"/>
        <v/>
      </c>
      <c r="GR46" s="54" t="str">
        <f t="shared" si="185"/>
        <v/>
      </c>
      <c r="GS46" s="52" t="str">
        <f t="shared" si="186"/>
        <v/>
      </c>
      <c r="GT46" s="53" t="str">
        <f t="shared" si="187"/>
        <v/>
      </c>
      <c r="GU46" s="53" t="str">
        <f t="shared" si="188"/>
        <v/>
      </c>
      <c r="GV46" s="53" t="str">
        <f t="shared" si="189"/>
        <v/>
      </c>
      <c r="GW46" s="54" t="str">
        <f t="shared" si="190"/>
        <v/>
      </c>
      <c r="GX46" s="52" t="str">
        <f t="shared" si="191"/>
        <v/>
      </c>
      <c r="GY46" s="53" t="str">
        <f t="shared" si="192"/>
        <v/>
      </c>
      <c r="GZ46" s="53" t="str">
        <f t="shared" si="193"/>
        <v/>
      </c>
      <c r="HA46" s="53" t="str">
        <f t="shared" si="194"/>
        <v/>
      </c>
      <c r="HB46" s="54" t="str">
        <f t="shared" si="195"/>
        <v/>
      </c>
      <c r="HC46" s="52" t="str">
        <f t="shared" si="196"/>
        <v/>
      </c>
      <c r="HD46" s="53" t="str">
        <f t="shared" si="197"/>
        <v/>
      </c>
      <c r="HE46" s="53" t="str">
        <f t="shared" si="198"/>
        <v/>
      </c>
      <c r="HF46" s="53" t="str">
        <f t="shared" si="199"/>
        <v/>
      </c>
      <c r="HG46" s="54" t="str">
        <f t="shared" si="200"/>
        <v/>
      </c>
      <c r="HH46" s="52" t="str">
        <f t="shared" si="201"/>
        <v/>
      </c>
      <c r="HI46" s="53" t="str">
        <f t="shared" si="202"/>
        <v/>
      </c>
      <c r="HJ46" s="53" t="str">
        <f t="shared" si="203"/>
        <v/>
      </c>
      <c r="HK46" s="53" t="str">
        <f t="shared" si="204"/>
        <v/>
      </c>
      <c r="HL46" s="54" t="str">
        <f t="shared" si="205"/>
        <v/>
      </c>
      <c r="HM46" s="58">
        <f t="shared" si="206"/>
        <v>9</v>
      </c>
      <c r="HN46" s="53" t="str">
        <f t="shared" si="207"/>
        <v/>
      </c>
      <c r="HO46" s="181" t="str">
        <f t="shared" si="208"/>
        <v/>
      </c>
      <c r="HP46" s="181">
        <f t="shared" si="209"/>
        <v>0</v>
      </c>
      <c r="HQ46" s="181" t="str">
        <f t="shared" si="210"/>
        <v/>
      </c>
      <c r="HR46" s="130">
        <v>165</v>
      </c>
      <c r="HS46" s="53" t="str">
        <f t="shared" si="211"/>
        <v/>
      </c>
      <c r="HT46" s="53" t="str">
        <f t="shared" si="212"/>
        <v/>
      </c>
      <c r="HU46" s="53" t="str">
        <f t="shared" si="213"/>
        <v/>
      </c>
      <c r="HV46" s="53" t="str">
        <f t="shared" si="331"/>
        <v/>
      </c>
      <c r="HW46" s="54" t="str">
        <f t="shared" si="332"/>
        <v/>
      </c>
      <c r="HX46" s="52" t="str">
        <f t="shared" si="216"/>
        <v/>
      </c>
      <c r="HY46" s="53" t="str">
        <f t="shared" si="217"/>
        <v/>
      </c>
      <c r="HZ46" s="53" t="str">
        <f t="shared" si="218"/>
        <v/>
      </c>
      <c r="IA46" s="55" t="str">
        <f t="shared" si="333"/>
        <v/>
      </c>
      <c r="IB46" s="54" t="str">
        <f t="shared" si="334"/>
        <v/>
      </c>
      <c r="IC46" s="52">
        <f t="shared" si="221"/>
        <v>165</v>
      </c>
      <c r="ID46" s="53">
        <f t="shared" si="222"/>
        <v>12</v>
      </c>
      <c r="IE46" s="53" t="str">
        <f t="shared" si="223"/>
        <v/>
      </c>
      <c r="IF46" s="53">
        <f t="shared" si="224"/>
        <v>14</v>
      </c>
      <c r="IG46" s="54">
        <f t="shared" si="225"/>
        <v>14</v>
      </c>
      <c r="IH46" s="52" t="str">
        <f t="shared" si="226"/>
        <v/>
      </c>
      <c r="II46" s="53" t="str">
        <f t="shared" si="227"/>
        <v/>
      </c>
      <c r="IJ46" s="53" t="str">
        <f t="shared" si="228"/>
        <v/>
      </c>
      <c r="IK46" s="53" t="str">
        <f t="shared" si="335"/>
        <v/>
      </c>
      <c r="IL46" s="54" t="str">
        <f t="shared" si="336"/>
        <v/>
      </c>
      <c r="IM46" s="52" t="str">
        <f t="shared" si="231"/>
        <v/>
      </c>
      <c r="IN46" s="53" t="str">
        <f t="shared" si="232"/>
        <v/>
      </c>
      <c r="IO46" s="53" t="str">
        <f t="shared" si="233"/>
        <v/>
      </c>
      <c r="IP46" s="53" t="str">
        <f t="shared" si="337"/>
        <v/>
      </c>
      <c r="IQ46" s="54" t="str">
        <f t="shared" si="338"/>
        <v/>
      </c>
      <c r="IR46" s="52" t="str">
        <f t="shared" si="236"/>
        <v/>
      </c>
      <c r="IS46" s="53" t="str">
        <f t="shared" si="237"/>
        <v/>
      </c>
      <c r="IT46" s="53" t="str">
        <f t="shared" si="238"/>
        <v/>
      </c>
      <c r="IU46" s="53" t="str">
        <f t="shared" si="339"/>
        <v/>
      </c>
      <c r="IV46" s="54" t="str">
        <f t="shared" si="340"/>
        <v/>
      </c>
      <c r="IW46" s="58">
        <f t="shared" si="241"/>
        <v>13</v>
      </c>
      <c r="IX46" s="53" t="str">
        <f t="shared" si="242"/>
        <v>12</v>
      </c>
      <c r="IY46" s="181">
        <f t="shared" si="243"/>
        <v>10</v>
      </c>
      <c r="IZ46" s="181">
        <f t="shared" si="244"/>
        <v>14</v>
      </c>
      <c r="JA46" s="181">
        <f t="shared" si="245"/>
        <v>24</v>
      </c>
      <c r="JB46" s="130"/>
      <c r="JC46" s="53" t="str">
        <f t="shared" si="246"/>
        <v/>
      </c>
      <c r="JD46" s="53" t="str">
        <f t="shared" si="247"/>
        <v/>
      </c>
      <c r="JE46" s="53" t="str">
        <f t="shared" si="248"/>
        <v/>
      </c>
      <c r="JF46" s="53" t="str">
        <f t="shared" si="249"/>
        <v/>
      </c>
      <c r="JG46" s="54" t="str">
        <f t="shared" si="250"/>
        <v/>
      </c>
      <c r="JH46" s="52" t="str">
        <f t="shared" si="251"/>
        <v/>
      </c>
      <c r="JI46" s="53" t="str">
        <f t="shared" si="252"/>
        <v/>
      </c>
      <c r="JJ46" s="53" t="str">
        <f t="shared" si="253"/>
        <v/>
      </c>
      <c r="JK46" s="55" t="str">
        <f t="shared" si="254"/>
        <v/>
      </c>
      <c r="JL46" s="54" t="str">
        <f t="shared" si="255"/>
        <v/>
      </c>
      <c r="JM46" s="52" t="str">
        <f t="shared" si="256"/>
        <v/>
      </c>
      <c r="JN46" s="53" t="str">
        <f t="shared" si="257"/>
        <v/>
      </c>
      <c r="JO46" s="53" t="str">
        <f t="shared" si="258"/>
        <v/>
      </c>
      <c r="JP46" s="53" t="str">
        <f t="shared" si="259"/>
        <v/>
      </c>
      <c r="JQ46" s="54" t="str">
        <f t="shared" si="260"/>
        <v/>
      </c>
      <c r="JR46" s="52" t="str">
        <f t="shared" si="261"/>
        <v/>
      </c>
      <c r="JS46" s="53" t="str">
        <f t="shared" si="262"/>
        <v/>
      </c>
      <c r="JT46" s="53" t="str">
        <f t="shared" si="263"/>
        <v/>
      </c>
      <c r="JU46" s="53" t="str">
        <f t="shared" si="264"/>
        <v/>
      </c>
      <c r="JV46" s="54" t="str">
        <f t="shared" si="265"/>
        <v/>
      </c>
      <c r="JW46" s="52" t="str">
        <f t="shared" si="266"/>
        <v/>
      </c>
      <c r="JX46" s="53" t="str">
        <f t="shared" si="267"/>
        <v/>
      </c>
      <c r="JY46" s="53" t="str">
        <f t="shared" si="268"/>
        <v/>
      </c>
      <c r="JZ46" s="53" t="str">
        <f t="shared" si="269"/>
        <v/>
      </c>
      <c r="KA46" s="54" t="str">
        <f t="shared" si="270"/>
        <v/>
      </c>
      <c r="KB46" s="52" t="str">
        <f t="shared" si="271"/>
        <v/>
      </c>
      <c r="KC46" s="53" t="str">
        <f t="shared" si="272"/>
        <v/>
      </c>
      <c r="KD46" s="53" t="str">
        <f t="shared" si="273"/>
        <v/>
      </c>
      <c r="KE46" s="53" t="str">
        <f t="shared" si="274"/>
        <v/>
      </c>
      <c r="KF46" s="54" t="str">
        <f t="shared" si="275"/>
        <v/>
      </c>
      <c r="KG46" s="58">
        <f t="shared" si="276"/>
        <v>10</v>
      </c>
      <c r="KH46" s="53" t="str">
        <f t="shared" si="277"/>
        <v/>
      </c>
      <c r="KI46" s="181" t="str">
        <f t="shared" si="278"/>
        <v/>
      </c>
      <c r="KJ46" s="181">
        <f t="shared" si="279"/>
        <v>0</v>
      </c>
      <c r="KK46" s="127" t="str">
        <f t="shared" si="280"/>
        <v/>
      </c>
      <c r="KL46" s="86"/>
      <c r="KM46" s="313">
        <f t="shared" si="281"/>
        <v>0</v>
      </c>
      <c r="KN46" s="60">
        <f t="shared" si="282"/>
        <v>24</v>
      </c>
      <c r="KO46" s="201"/>
      <c r="KP46" s="61">
        <f t="shared" si="283"/>
        <v>24</v>
      </c>
      <c r="KQ46" s="61" t="str">
        <f t="shared" si="284"/>
        <v/>
      </c>
      <c r="KR46" s="61" t="str">
        <f t="shared" si="285"/>
        <v/>
      </c>
      <c r="KS46" s="61">
        <f t="shared" si="286"/>
        <v>24</v>
      </c>
      <c r="KT46" s="61" t="str">
        <f t="shared" si="287"/>
        <v/>
      </c>
      <c r="KU46" s="61" t="str">
        <f t="shared" si="288"/>
        <v/>
      </c>
      <c r="KV46" s="61" t="str">
        <f t="shared" si="289"/>
        <v/>
      </c>
      <c r="KW46" s="62">
        <f t="shared" si="290"/>
        <v>16</v>
      </c>
      <c r="KX46" s="84"/>
      <c r="KY46" s="59">
        <f t="shared" si="291"/>
        <v>0</v>
      </c>
      <c r="KZ46" s="60">
        <f t="shared" si="292"/>
        <v>24</v>
      </c>
      <c r="LA46" s="201"/>
      <c r="LB46" s="61">
        <f t="shared" si="293"/>
        <v>24</v>
      </c>
      <c r="LC46" s="61">
        <f t="shared" si="294"/>
        <v>24</v>
      </c>
      <c r="LD46" s="61" t="str">
        <f t="shared" si="295"/>
        <v/>
      </c>
      <c r="LE46" s="61" t="str">
        <f t="shared" si="296"/>
        <v/>
      </c>
      <c r="LF46" s="148">
        <f t="shared" si="297"/>
        <v>16</v>
      </c>
      <c r="LG46" s="87"/>
      <c r="LH46" s="185">
        <f t="shared" si="298"/>
        <v>1</v>
      </c>
      <c r="LI46" s="87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</row>
    <row r="47" spans="1:382" s="1" customFormat="1" ht="15" x14ac:dyDescent="0.2">
      <c r="A47" s="35"/>
      <c r="B47" s="45">
        <v>42</v>
      </c>
      <c r="C47" s="47"/>
      <c r="D47" s="47"/>
      <c r="E47" s="50"/>
      <c r="F47" s="50"/>
      <c r="G47" s="49"/>
      <c r="H47" s="50" t="e">
        <f t="shared" ref="H47" si="342">VLOOKUP($G47,Class_Description,2)</f>
        <v>#N/A</v>
      </c>
      <c r="I47" s="186" t="str">
        <f t="shared" ref="I47" si="343">IF(G47="6",KN47,KZ47)</f>
        <v/>
      </c>
      <c r="J47" s="179"/>
      <c r="K47" s="149" t="str">
        <f t="shared" ref="K47" si="344">IF(AND(J47&lt;&gt;"",$G47="1"),J47,"")</f>
        <v/>
      </c>
      <c r="L47" s="150" t="str">
        <f t="shared" ref="L47" si="345">IF(AND(J47&lt;&gt;"",$G47="1"),_xlfn.RANK.EQ(J47,$K$6:$K$90),"")</f>
        <v/>
      </c>
      <c r="M47" s="150" t="str">
        <f t="shared" ref="M47" si="346">IF(G47="6",IF(IF(L47&lt;&gt;"",IF(MAX(COUNTIF($L$6:$L$90,$L$6:$L$90))&gt;1,"x",""),"")&lt;&gt;"",L47+1,""),IF(K47=0,"",IF(IF(L47&lt;&gt;"",IF(MAX(COUNTIF($L$6:$L$90,$L$6:$L$90))&gt;1,"x",""),"")&lt;&gt;"",L47+1,"")))</f>
        <v/>
      </c>
      <c r="N47" s="150" t="str">
        <f t="shared" ref="N47" si="347">IF(L47&lt;&gt;"",IF($G47="3",IF(AND(L47&lt;=20,J47&gt;=$K$93),HLOOKUP(L47,Points_Table_Modified,IF(AO47&gt;=6,8,AO47+2),FALSE),0),IF(AND(L47&lt;=10,J47&gt;=$K$93),HLOOKUP(L47,Points_Table,IF(AO47&gt;=6,8,AO47+2),FALSE),0)),"")</f>
        <v/>
      </c>
      <c r="O47" s="150" t="str">
        <f t="shared" ref="O47" si="348">IF(M47&lt;&gt;"",AVERAGE(IF(AND($G47="3",M47&lt;&gt;""),HLOOKUP(M47,Points_Table_Modified,IF(AO47&gt;=6,8,AO47+2),FALSE),IF(M47&lt;&gt;"",HLOOKUP(M47,Points_Table,IF(AO47&gt;=6,8,AO47+2),FALSE),"")),N47),N47)</f>
        <v/>
      </c>
      <c r="P47" s="149" t="str">
        <f t="shared" ref="P47" si="349">IF(AND(J47&lt;&gt;"",$G47="2"),J47,"")</f>
        <v/>
      </c>
      <c r="Q47" s="150" t="str">
        <f t="shared" ref="Q47" si="350">IF(AND(J47&lt;&gt;"",$G47="2"),_xlfn.RANK.EQ(J47,$P$6:$P$90),"")</f>
        <v/>
      </c>
      <c r="R47" s="150" t="str">
        <f t="shared" ref="R47" si="351">IF(G47="6",IF(IF(Q47&lt;&gt;"",IF(MAX(COUNTIF($Q$6:$Q$90,$Q$6:$Q$90))&gt;1,"x",""),"")&lt;&gt;"",Q47+1,""),IF(P47=0,"",IF(IF(Q47&lt;&gt;"",IF(MAX(COUNTIF($Q$6:$Q$90,$Q$6:$Q$90))&gt;1,"x",""),"")&lt;&gt;"",Q47+1,"")))</f>
        <v/>
      </c>
      <c r="S47" s="150" t="str">
        <f t="shared" ref="S47" si="352">IF(Q47&lt;&gt;"",IF($G47="3",IF(J47&lt;&gt;"",IF(AND(Q47&lt;=10,J47&gt;=$P$93),HLOOKUP(Q47,Points_Table_Modified,IF(AO47&gt;=6,8,AO47+2),FALSE),0),""),IF(J47&lt;&gt;"",IF(AND(Q47&lt;=10,J47&gt;=$P$93),HLOOKUP(Q47,Points_Table,IF(AO47&gt;=6,8,AO47+2),FALSE),0),"")),"")</f>
        <v/>
      </c>
      <c r="T47" s="150" t="str">
        <f t="shared" ref="T47" si="353">IF(R47&lt;&gt;"",AVERAGE(IF(AND($G47="3",R47&lt;&gt;""),HLOOKUP(R47,Points_Table_Modified,IF(AO47&gt;=6,8,AO47+2),FALSE),IF(R47&lt;&gt;"",HLOOKUP(R47,Points_Table,IF(AO47&gt;=6,8,AO47+2),FALSE),"")),S47),S47)</f>
        <v/>
      </c>
      <c r="U47" s="149" t="str">
        <f t="shared" ref="U47" si="354">IF(AND(J47&lt;&gt;"",$G47="3"),J47,"")</f>
        <v/>
      </c>
      <c r="V47" s="150" t="str">
        <f t="shared" ref="V47" si="355">IF(AND(J47&lt;&gt;"",$G47="3"),_xlfn.RANK.EQ(J47,$U$6:$U$90),"")</f>
        <v/>
      </c>
      <c r="W47" s="150" t="str">
        <f t="shared" ref="W47" si="356">IF(G47="6",IF(IF(V47&lt;&gt;"",IF(MAX(COUNTIF($V$6:$V$90,$V$6:$V$90))&gt;1,"x",""),"")&lt;&gt;"",V47+1,""),IF(U47=0,"",IF(IF(V47&lt;&gt;"",IF(MAX(COUNTIF($V$6:$V$90,$V$6:$V$90))&gt;1,"x",""),"")&lt;&gt;"",V47+1,"")))</f>
        <v/>
      </c>
      <c r="X47" s="150" t="str">
        <f t="shared" ref="X47" si="357">IF(V47&lt;&gt;"",IF($G47="3",IF(J47&lt;&gt;"",IF(AND(V47&lt;=20,J47&gt;=$U$93),HLOOKUP(V47,Points_Table_Modified,IF(AO47&gt;=6,8,AO47+2),FALSE),0),""),IF(J47&lt;&gt;"",IF(AND(V47&lt;=10,$J47&gt;=$U$93),HLOOKUP(V47,Points_Table,IF(AO47&gt;=6,8,AO47+2),FALSE),0),"")),"")</f>
        <v/>
      </c>
      <c r="Y47" s="150" t="str">
        <f t="shared" ref="Y47" si="358">IF(W47&lt;&gt;"",AVERAGE(IF(AND($G47="3",W47&lt;&gt;""),HLOOKUP(W47,Points_Table_Modified,IF(AO47&gt;=6,8,AO47+2),FALSE),IF(W47&lt;&gt;"",HLOOKUP(W47,Points_Table,IF(AO47&gt;=6,8,AO47+2),FALSE),"")),X47),X47)</f>
        <v/>
      </c>
      <c r="Z47" s="149" t="str">
        <f t="shared" ref="Z47" si="359">IF(AND(J47&lt;&gt;"",$G47="4"),J47,"")</f>
        <v/>
      </c>
      <c r="AA47" s="150" t="str">
        <f t="shared" ref="AA47" si="360">IF(AND($J47&lt;&gt;"",G47="4"),_xlfn.RANK.EQ(J47,$Z$6:$Z$90),"")</f>
        <v/>
      </c>
      <c r="AB47" s="150" t="str">
        <f t="shared" ref="AB47" si="361">IF($G47="6",IF(IF(AA47&lt;&gt;"",IF(MAX(COUNTIF($AA$6:$AA$90,$AA$6:$AA$90))&gt;1,"x",""),"")&lt;&gt;"",AA47+1,""),IF(Z47=0,"",IF(IF(AA47&lt;&gt;"",IF(MAX(COUNTIF($AA$6:$AA$90,$AA$6:$AA$90))&gt;1,"x",""),"")&lt;&gt;"",AA47+1,"")))</f>
        <v/>
      </c>
      <c r="AC47" s="150" t="str">
        <f t="shared" ref="AC47" si="362">IF(AA47&lt;&gt;"",IF($G47="3",IF(J47&lt;&gt;"",IF(AND(AA47&lt;=10,J47&gt;=$Z$93),HLOOKUP(AA47,Points_Table_Modified,IF(AO47&gt;=6,8,AO47+2),FALSE),0),""),IF(J47&lt;&gt;"",IF(AND(AA47&lt;=10,J47&gt;=$Z$93),HLOOKUP(AA47,Points_Table,IF(AO47&gt;=6,8,AO47+2),FALSE),0),"")),"")</f>
        <v/>
      </c>
      <c r="AD47" s="150" t="str">
        <f t="shared" ref="AD47" si="363">IF(AB47&lt;&gt;"",AVERAGE(IF(AND($G47="3",AB47&lt;&gt;""),HLOOKUP(AB47,Points_Table_Modified,IF(AO47&gt;=6,8,AO47+2),FALSE),IF(AB47&lt;&gt;"",HLOOKUP(AB47,Points_Table,IF(AO47&gt;=6,8,AO47+2),FALSE),"")),AC47),AC47)</f>
        <v/>
      </c>
      <c r="AE47" s="149" t="str">
        <f t="shared" ref="AE47" si="364">IF(AND(J47&lt;&gt;"",$G47="5"),J47,"")</f>
        <v/>
      </c>
      <c r="AF47" s="150" t="str">
        <f t="shared" ref="AF47" si="365">IF(AND(J47&lt;&gt;"",$G47="5"),_xlfn.RANK.EQ(J47,$AE$6:$AE$90),"")</f>
        <v/>
      </c>
      <c r="AG47" s="150" t="str">
        <f t="shared" ref="AG47" si="366">IF($G47="6",IF(IF(AF47&lt;&gt;"",IF(MAX(COUNTIF($AF$6:$AF$90,$AF$6:$AF$90))&gt;1,"x",""),"")&lt;&gt;"",AF47+1,""),IF(AE47=0,"",IF(IF(AF47&lt;&gt;"",IF(MAX(COUNTIF($AF$6:$AF$90,$AF$6:$AF$90))&gt;1,"x",""),"")&lt;&gt;"",AF47+1,"")))</f>
        <v/>
      </c>
      <c r="AH47" s="150" t="str">
        <f t="shared" ref="AH47" si="367">IF(AF47&lt;&gt;"",IF($G47="3",IF(J47&lt;&gt;"",IF(AND(AF47&lt;=10,J47&gt;=$AE$93),HLOOKUP(AF47,Points_Table_Modified,IF(AO47&gt;=6,8,AO47+2),FALSE),0),""),IF(J47&lt;&gt;"",IF(AND(AF47&lt;=10,J47&gt;=$AE$93),HLOOKUP(AF47,Points_Table,IF(AO47&gt;=6,8,AO47+2),FALSE),0),"")),"")</f>
        <v/>
      </c>
      <c r="AI47" s="150" t="str">
        <f t="shared" ref="AI47" si="368">IF(AG47&lt;&gt;"",AVERAGE(IF(AND($G47="3",AG47&lt;&gt;""),HLOOKUP(AG47,Points_Table_Modified,IF(AO47&gt;=6,8,AO47+2),FALSE),IF(AG47&lt;&gt;"",HLOOKUP(AG47,Points_Table,IF(AO47&gt;=6,8,AO47+2),FALSE),"")),AH47),AH47)</f>
        <v/>
      </c>
      <c r="AJ47" s="149" t="str">
        <f t="shared" ref="AJ47" si="369">IF(AND(J47&lt;&gt;"",$G47="6"),J47,"")</f>
        <v/>
      </c>
      <c r="AK47" s="150" t="str">
        <f t="shared" ref="AK47" si="370">IF(AND(J47&lt;&gt;"",$G47="6"),_xlfn.RANK.EQ(J47,$AJ$6:$AJ$90),"")</f>
        <v/>
      </c>
      <c r="AL47" s="150" t="str">
        <f t="shared" ref="AL47" si="371">IF(G47="6",IF(IF(AK47&lt;&gt;"",IF(MAX(COUNTIF($AK$6:$AK$90,$AK$6:$AK$90))&gt;1,"x",""),"")&lt;&gt;"",AK47+1,""),IF(AJ47=0,"",IF(IF(AK47&lt;&gt;"",IF(MAX(COUNTIF($AK$6:$AK$90,$AK$6:$AK$90))&gt;1,"x",""),"")&lt;&gt;"",AK47+1,"")))</f>
        <v/>
      </c>
      <c r="AM47" s="150" t="str">
        <f t="shared" ref="AM47" si="372">IF(AK47&lt;&gt;"",IF($G47="3",IF(J47&lt;&gt;"",IF(AND(AK47&lt;=10,J47&gt;=$AJ$93),HLOOKUP(AK47,Points_Table_Modified,IF(AO47&gt;=6,8,AO47+2),FALSE),0),""),IF(J47&lt;&gt;"",IF(AND(AK47&lt;=10,J47&gt;=$AJ$93),HLOOKUP(AK47,Points_Table,IF(AO47&gt;=6,8,AO47+2),FALSE),0),"")),"")</f>
        <v/>
      </c>
      <c r="AN47" s="307" t="str">
        <f t="shared" ref="AN47" si="373">IF(AL47&lt;&gt;"",AVERAGE(IF(AND($G47="3",AL47&lt;&gt;""),HLOOKUP(AL47,Points_Table_Modified,IF(AO47&gt;=6,8,AO47+2),FALSE),IF(AL47&lt;&gt;"",HLOOKUP(AL47,Points_Table,IF(AO47&gt;=6,8,AO47+2),FALSE),"")),AM47),AM47)</f>
        <v/>
      </c>
      <c r="AO47" s="56" t="e">
        <f t="shared" ref="AO47" si="374">VLOOKUP($G47,Entries_D_Event,4,FALSE)</f>
        <v>#N/A</v>
      </c>
      <c r="AP47" s="53" t="str">
        <f t="shared" ref="AP47" si="375">CONCATENATE(AK47,AF47,AA47,V47,Q47,L47)</f>
        <v/>
      </c>
      <c r="AQ47" s="181" t="str">
        <f t="shared" ref="AQ47" si="376">IF(AP47&lt;&gt;"",IF(AND($G47="3",J47&lt;&gt;""),10,IF(J47&lt;&gt;"",5,"")),"")</f>
        <v/>
      </c>
      <c r="AR47" s="181">
        <f t="shared" ref="AR47" si="377">_xlfn.NUMBERVALUE(IF(AP47&lt;&gt;"",CONCATENATE(AN47,AI47,AD47,Y47,T47,O47),""))</f>
        <v>0</v>
      </c>
      <c r="AS47" s="181" t="str">
        <f t="shared" ref="AS47" si="378">IF(ISERROR(AQ47+AR47)=TRUE,"",AQ47+AR47)</f>
        <v/>
      </c>
      <c r="AT47" s="130"/>
      <c r="AU47" s="55" t="str">
        <f t="shared" ref="AU47" si="379">IF(AND(AT47&lt;&gt;"",$G47="1"),AT47,"")</f>
        <v/>
      </c>
      <c r="AV47" s="53" t="str">
        <f t="shared" ref="AV47" si="380">IF(AND(AT47&lt;&gt;"",$G47="1"),_xlfn.RANK.EQ(AT47,$AU$6:$AU$90),"")</f>
        <v/>
      </c>
      <c r="AW47" s="53" t="str">
        <f t="shared" ref="AW47" si="381">IF(IF(AV47&lt;&gt;"",IF(MAX(COUNTIF($AV$6:$AV$90,$AV$6:$AV$90))&gt;1,"x",""),"")&lt;&gt;"",AV47+1,"")</f>
        <v/>
      </c>
      <c r="AX47" s="53" t="str">
        <f t="shared" ref="AX47" si="382">IF(AV47&lt;&gt;"",IF($G47="3",IF(AT47&lt;&gt;"",IF(AND(AV47&lt;=10,AT47&gt;=$AU$93),HLOOKUP(AV47,Points_Table_Modified,IF(BY47&gt;=6,8,BY47+2),FALSE),0),""),IF(AT47&lt;&gt;"",IF(AND(AV47&lt;=10,AT47&gt;=$AU$93),HLOOKUP(AV47,Points_Table,IF(BY47&gt;=6,8,BY47+2),FALSE),0),"")),"")</f>
        <v/>
      </c>
      <c r="AY47" s="54" t="str">
        <f t="shared" ref="AY47" si="383">IF(AW47&lt;&gt;"",AVERAGE(IF(AND($G47="3",AW47&lt;&gt;""),HLOOKUP(AW47,Points_Table_Modified,IF(BY47&gt;=6,8,BY47+2),FALSE),IF(AW47&lt;&gt;"",HLOOKUP(AW47,Points_Table,IF(BY47&gt;=6,8,BY47+2),FALSE),"")),AX47),AX47)</f>
        <v/>
      </c>
      <c r="AZ47" s="52" t="str">
        <f t="shared" ref="AZ47" si="384">IF(AND($G47="2",AT47&lt;&gt;""),AT47,"")</f>
        <v/>
      </c>
      <c r="BA47" s="53" t="str">
        <f t="shared" ref="BA47" si="385">IF(AND(AT47&lt;&gt;"",$G47="2"),_xlfn.RANK.EQ(AT47,$AZ$6:$AZ$90),"")</f>
        <v/>
      </c>
      <c r="BB47" s="53" t="str">
        <f t="shared" ref="BB47" si="386">IF(IF(BA47&lt;&gt;"",IF(MAX(COUNTIF($BA$6:$BA$90,$BA$6:$BA$90))&gt;1,"x",""),"")&lt;&gt;"",BA47+1,"")</f>
        <v/>
      </c>
      <c r="BC47" s="55" t="str">
        <f t="shared" ref="BC47" si="387">IF(BA47&lt;&gt;"",IF($G47="3",IF(AT47&lt;&gt;"",IF(AND(BA47&lt;=10,AT47&gt;=$AZ$93),HLOOKUP(BA47,Points_Table_Modified,IF(BY47&gt;=6,8,BY47+2),FALSE),0),""),IF(AT47&lt;&gt;"",IF(AND(BA47&lt;=10,AT47&gt;=$AZ$93),HLOOKUP(BA47,Points_Table,IF(BY47&gt;=6,8,BY47+2),FALSE),0),"")),"")</f>
        <v/>
      </c>
      <c r="BD47" s="54" t="str">
        <f t="shared" ref="BD47" si="388">IF(BB47&lt;&gt;"",AVERAGE(IF(AND($G47="3",BB47&lt;&gt;""),HLOOKUP(BB47,Points_Table_Modified,IF(BY47&gt;=6,8,BY47+2),FALSE),IF(BB47&lt;&gt;"",HLOOKUP(BB47,Points_Table,IF(BY47&gt;=6,8,BY47+2),FALSE),"")),BC47),BC47)</f>
        <v/>
      </c>
      <c r="BE47" s="52" t="str">
        <f t="shared" ref="BE47" si="389">IF(AND($G47="3",AT47&lt;&gt;""),AT47,"")</f>
        <v/>
      </c>
      <c r="BF47" s="53" t="str">
        <f t="shared" ref="BF47" si="390">IF(AND(AT47&lt;&gt;"",$G47="3"),_xlfn.RANK.EQ(AT47,$BE$6:$BE$90),"")</f>
        <v/>
      </c>
      <c r="BG47" s="53" t="str">
        <f t="shared" ref="BG47" si="391">IF(IF(BF47&lt;&gt;"",IF(MAX(COUNTIF($BF$6:$BF$90,$BF$6:$BF$90))&gt;1,"x",""),"")&lt;&gt;"",BF47+1,"")</f>
        <v/>
      </c>
      <c r="BH47" s="53" t="str">
        <f t="shared" ref="BH47" si="392">IF(BF47&lt;&gt;"",IF($G47="3",IF(AT47&lt;&gt;"",IF(AND(BF47&lt;=20,AT47&gt;=$BE$93),HLOOKUP(BF47,Points_Table_Modified,IF(BY47&gt;=6,8,BY47+2),FALSE),0),""),IF(AT47&lt;&gt;"",IF(AND(BF47&lt;=10,AT47&gt;=$BE$93),HLOOKUP(BF47,Points_Table,IF(BY47&gt;=6,8,BY47+2),FALSE),0),"")),"")</f>
        <v/>
      </c>
      <c r="BI47" s="54" t="str">
        <f t="shared" ref="BI47" si="393">IF(BG47&lt;&gt;"",AVERAGE(IF(AND($G47="3",BG47&lt;&gt;""),HLOOKUP(BG47,Points_Table_Modified,IF(BY47&gt;=6,8,BY47+2),FALSE),IF(BG47&lt;&gt;"",HLOOKUP(BG47,Points_Table,IF(BY47&gt;=6,8,BY47+2),FALSE),"")),BH47),BH47)</f>
        <v/>
      </c>
      <c r="BJ47" s="52" t="str">
        <f t="shared" ref="BJ47" si="394">IF(AND($G47="4",AT47&lt;&gt;""),AT47,"")</f>
        <v/>
      </c>
      <c r="BK47" s="53" t="str">
        <f t="shared" ref="BK47" si="395">IF(AND(AT47&lt;&gt;"",G47="4"),_xlfn.RANK.EQ(AT47,$BJ$6:$BJ$90),"")</f>
        <v/>
      </c>
      <c r="BL47" s="53" t="str">
        <f t="shared" ref="BL47" si="396">IF(IF(BK47&lt;&gt;"",IF(MAX(COUNTIF($BK$6:$BK$90,$BK$6:$BK$90))&gt;1,"x",""),"")&lt;&gt;"",BK47+1,"")</f>
        <v/>
      </c>
      <c r="BM47" s="53" t="str">
        <f t="shared" ref="BM47" si="397">IF(BK47&lt;&gt;"",IF($G47="3",IF(AT47&lt;&gt;"",IF(AND(BK47&lt;=10,AT47&gt;=$BJ$93),HLOOKUP(BK47,Points_Table_Modified,IF(BY47&gt;=6,8,BY47+2),FALSE),0),""),IF(AT47&lt;&gt;"",IF(AND(BK47&lt;=10,AT47&gt;=$BJ$93),HLOOKUP(BK47,Points_Table,IF(BY47&gt;=6,8,BY47+2),FALSE),0),"")),"")</f>
        <v/>
      </c>
      <c r="BN47" s="54" t="str">
        <f t="shared" ref="BN47" si="398">IF(BL47&lt;&gt;"",AVERAGE(IF(AND($G47="3",BL47&lt;&gt;""),HLOOKUP(BL47,Points_Table_Modified,IF(BY47&gt;=6,8,BY47+2),FALSE),IF(BL47&lt;&gt;"",HLOOKUP(BL47,Points_Table,IF(BY47&gt;=6,8,BY47+2),FALSE),"")),BM47),BM47)</f>
        <v/>
      </c>
      <c r="BO47" s="52" t="str">
        <f t="shared" ref="BO47" si="399">IF(AND($G47="5",AT47&lt;&gt;""),AT47,"")</f>
        <v/>
      </c>
      <c r="BP47" s="53" t="str">
        <f t="shared" ref="BP47" si="400">IF(AND(AT47&lt;&gt;"",$G47="5"),_xlfn.RANK.EQ(AT47,$BO$6:$BO$90),"")</f>
        <v/>
      </c>
      <c r="BQ47" s="53" t="str">
        <f t="shared" ref="BQ47" si="401">IF(IF(BP47&lt;&gt;"",IF(MAX(COUNTIF($BP$6:$BP$90,$BP$6:$BP$90))&gt;1,"x",""),"")&lt;&gt;"",BP47+1,"")</f>
        <v/>
      </c>
      <c r="BR47" s="53" t="str">
        <f t="shared" ref="BR47" si="402">IF(BP47&lt;&gt;"",IF($G47="3",IF(AT47&lt;&gt;"",IF(AND(BP47&lt;=10,AT47&gt;=$BO$93),HLOOKUP(BP47,Points_Table_Modified,IF(BY47&gt;=6,8,BY47+2),FALSE),0),""),IF(AT47&lt;&gt;"",IF(AND(BP47&lt;=10,AT47&gt;=$BO$93),HLOOKUP(BP47,Points_Table,IF(BY47&gt;=6,8,BY47+2),FALSE),0),"")),"")</f>
        <v/>
      </c>
      <c r="BS47" s="54" t="str">
        <f t="shared" ref="BS47" si="403">IF(BQ47&lt;&gt;"",AVERAGE(IF(AND($G47="3",BQ47&lt;&gt;""),HLOOKUP(BQ47,Points_Table_Modified,IF(BY47&gt;=6,8,BY47+2),FALSE),IF(BQ47&lt;&gt;"",HLOOKUP(BQ47,Points_Table,IF(BY47&gt;=6,8,BY47+2),FALSE),"")),BR47),BR47)</f>
        <v/>
      </c>
      <c r="BT47" s="52" t="str">
        <f t="shared" ref="BT47" si="404">IF(AND($G47="6",AT47&lt;&gt;""),AT47,"")</f>
        <v/>
      </c>
      <c r="BU47" s="53" t="str">
        <f t="shared" ref="BU47" si="405">IF(AND(AT47&lt;&gt;"",$G47="6"),_xlfn.RANK.EQ(AT47,$BT$6:$BT$90),"")</f>
        <v/>
      </c>
      <c r="BV47" s="53" t="str">
        <f t="shared" ref="BV47" si="406">IF(IF(BU47&lt;&gt;"",IF(MAX(COUNTIF($BU$6:$BU$90,$BU$6:$BU$90))&gt;1,"x",""),"")&lt;&gt;"",BU47+1,"")</f>
        <v/>
      </c>
      <c r="BW47" s="53" t="str">
        <f t="shared" ref="BW47" si="407">IF(BU47&lt;&gt;"",IF($G47="3",IF(AT47&lt;&gt;"",IF(AND(BU47&lt;=10,AT47&gt;=$BT$93),HLOOKUP(BU47,Points_Table_Modified,IF(BY47&gt;=6,8,BY47+2),FALSE),0),""),IF(AT47&lt;&gt;"",IF(AND(BU47&lt;=10,AT47&gt;=$BT$93),HLOOKUP(BU47,Points_Table,IF(BY47&gt;=6,8,BY47+2),FALSE),0),"")),"")</f>
        <v/>
      </c>
      <c r="BX47" s="54" t="str">
        <f t="shared" ref="BX47" si="408">IF(BV47&lt;&gt;"",AVERAGE(IF(AND($G47="3",BV47&lt;&gt;""),HLOOKUP(BV47,Points_Table_Modified,IF(BY47&gt;=6,8,BY47+2),FALSE),IF(BV47&lt;&gt;"",HLOOKUP(BV47,Points_Table,IF(BY47&gt;=6,8,BY47+2),FALSE),"")),BW47),BW47)</f>
        <v/>
      </c>
      <c r="BY47" s="56" t="e">
        <f t="shared" ref="BY47" si="409">VLOOKUP($G47,Entries_D_Event,5,FALSE)</f>
        <v>#N/A</v>
      </c>
      <c r="BZ47" s="53" t="str">
        <f t="shared" ref="BZ47" si="410">CONCATENATE(BU47,BP47,BK47,BF47,BA47,AV47)</f>
        <v/>
      </c>
      <c r="CA47" s="181" t="str">
        <f t="shared" ref="CA47" si="411">IF(BZ47&lt;&gt;"",IF(AND($G47="3",AT47&lt;&gt;""),10,IF(AT47&lt;&gt;"",5,"")),"")</f>
        <v/>
      </c>
      <c r="CB47" s="181">
        <f t="shared" ref="CB47" si="412">_xlfn.NUMBERVALUE(IF(BZ47&lt;&gt;"",CONCATENATE(BX47,BS47,BN47,BI47,BD47,AY47),""))</f>
        <v>0</v>
      </c>
      <c r="CC47" s="181" t="str">
        <f t="shared" ref="CC47" si="413">IF(ISERROR(CA47+CB47)=TRUE,"",CA47+CB47)</f>
        <v/>
      </c>
      <c r="CD47" s="130"/>
      <c r="CE47" s="55" t="str">
        <f t="shared" ref="CE47" si="414">IF(AND($G47="1",CD47&lt;&gt;""),CD47,"")</f>
        <v/>
      </c>
      <c r="CF47" s="53" t="str">
        <f t="shared" ref="CF47" si="415">IF(AND(CD47&lt;&gt;"",$G47="1"),_xlfn.RANK.EQ(CD47,$CE$6:$CE$90),"")</f>
        <v/>
      </c>
      <c r="CG47" s="53" t="str">
        <f t="shared" ref="CG47" si="416">IF(IF(CF47&lt;&gt;"",IF(MAX(COUNTIF($CF$6:$CF$90,$CF$6:$CF$90))&gt;1,"x",""),"")&lt;&gt;"",CF47+1,"")</f>
        <v/>
      </c>
      <c r="CH47" s="53" t="str">
        <f t="shared" ref="CH47" si="417">IF(CF47&lt;&gt;"",IF($G47="3",IF(CD47&lt;&gt;"",IF(AND(CF47&lt;=10,CD47&gt;=$CE$93),HLOOKUP(CF47,Points_Table_Modified,IF(DI47&gt;=6,8,DI47+2),FALSE),0),""),IF(CD47&lt;&gt;"",IF(AND(CF47&lt;=10,CD47&gt;=$CE$93),HLOOKUP(CF47,Points_Table,IF(DI47&gt;=6,8,DI47+2),FALSE),0),"")),"")</f>
        <v/>
      </c>
      <c r="CI47" s="54" t="str">
        <f t="shared" ref="CI47" si="418">IF(CG47&lt;&gt;"",AVERAGE(IF(AND($G47="3",CG47&lt;&gt;""),HLOOKUP(CG47,Points_Table_Modified,IF(DI47&gt;=6,8,DI47+2),FALSE),IF(CG47&lt;&gt;"",HLOOKUP(CG47,Points_Table,IF(DI47&gt;=6,8,DI47+2),FALSE),"")),CH47),CH47)</f>
        <v/>
      </c>
      <c r="CJ47" s="52" t="str">
        <f t="shared" ref="CJ47" si="419">IF(AND($G47="2",CD47&lt;&gt;""),CD47,"")</f>
        <v/>
      </c>
      <c r="CK47" s="53" t="str">
        <f t="shared" ref="CK47" si="420">IF(AND(CD47&lt;&gt;"",$G47="2"),_xlfn.RANK.EQ(CD47,$CJ$6:$CJ$90),"")</f>
        <v/>
      </c>
      <c r="CL47" s="53" t="str">
        <f t="shared" ref="CL47" si="421">IF(IF(CK47&lt;&gt;"",IF(MAX(COUNTIF($CK$6:$CK$90,$CK$6:$CK$90))&gt;1,"x",""),"")&lt;&gt;"",CK47+1,"")</f>
        <v/>
      </c>
      <c r="CM47" s="55" t="str">
        <f t="shared" ref="CM47" si="422">IF(CK47&lt;&gt;"",IF($G47="3",IF(CD47&lt;&gt;"",IF(AND(CK47&lt;=10,CD47&gt;=$CJ$93),HLOOKUP(CK47,Points_Table_Modified,IF(DI47&gt;=6,8,DI47+2),FALSE),0),""),IF(CD47&lt;&gt;"",IF(AND(CK47&lt;=10,CD47&gt;=$CJ$93),HLOOKUP(CK47,Points_Table,IF(DI47&gt;=6,8,DI47+2),FALSE),0),"")),"")</f>
        <v/>
      </c>
      <c r="CN47" s="54" t="str">
        <f t="shared" ref="CN47" si="423">IF(CL47&lt;&gt;"",AVERAGE(IF(AND($G47="3",CL47&lt;&gt;""),HLOOKUP(CL47,Points_Table_Modified,IF(DI47&gt;=6,8,DI47+2),FALSE),IF(CL47&lt;&gt;"",HLOOKUP(CL47,Points_Table,IF(DI47&gt;=6,8,DI47+2),FALSE),"")),CM47),CM47)</f>
        <v/>
      </c>
      <c r="CO47" s="52" t="str">
        <f t="shared" ref="CO47" si="424">IF(AND($G47="3",CD47&lt;&gt;""),CD47,"")</f>
        <v/>
      </c>
      <c r="CP47" s="53" t="str">
        <f t="shared" ref="CP47" si="425">IF(AND(CD47&lt;&gt;"",$G47="3"),_xlfn.RANK.EQ(CD47,$CO$6:$CO$90),"")</f>
        <v/>
      </c>
      <c r="CQ47" s="53" t="str">
        <f>IF(IF(CP47&lt;&gt;"",IF(MAX(COUNTIF($CP47:$CP$90,$CP$6:$CP$90))&gt;1,"x",""),"")&lt;&gt;"",CP47+1,"")</f>
        <v/>
      </c>
      <c r="CR47" s="53" t="str">
        <f t="shared" ref="CR47" si="426">IF(CP47&lt;&gt;"",IF($G47="3",IF(CD47&lt;&gt;"",IF(AND(CP47&lt;=20,CD47&gt;=$CO$93),HLOOKUP(CP47,Points_Table_Modified,IF(DI47&gt;=6,8,DI47+2),FALSE),0),""),IF(CD47&lt;&gt;"",IF(AND(CP47&lt;=10,CD47&gt;=$CO$93),HLOOKUP(CP47,Points_Table,IF(DI47&gt;=6,8,DI47+2),FALSE),0),"")),"")</f>
        <v/>
      </c>
      <c r="CS47" s="54" t="str">
        <f t="shared" ref="CS47" si="427">IF(CQ47&lt;&gt;"",AVERAGE(IF(AND($G47="3",CQ47&lt;&gt;""),HLOOKUP(CQ47,Points_Table_Modified,IF(DI47&gt;=6,8,DI47+2),FALSE),IF(CQ47&lt;&gt;"",HLOOKUP(CQ47,Points_Table,IF(DI47&gt;=6,8,DI47+2),FALSE),"")),CR47),CR47)</f>
        <v/>
      </c>
      <c r="CT47" s="52" t="str">
        <f t="shared" ref="CT47" si="428">IF(AND($G47="4",CD47&lt;&gt;""),CD47,"")</f>
        <v/>
      </c>
      <c r="CU47" s="53" t="str">
        <f t="shared" ref="CU47" si="429">IF(AND(CD47&lt;&gt;"",G47="4"),_xlfn.RANK.EQ(CD47,$CT$6:$CT$90),"")</f>
        <v/>
      </c>
      <c r="CV47" s="53" t="str">
        <f t="shared" ref="CV47" si="430">IF(IF(CU47&lt;&gt;"",IF(MAX(COUNTIF($CU$6:$CU$90,$CU$6:$CU$90))&gt;1,"x",""),"")&lt;&gt;"",CU47+1,"")</f>
        <v/>
      </c>
      <c r="CW47" s="53" t="str">
        <f t="shared" ref="CW47" si="431">IF(CU47&lt;&gt;"",IF($G47="3",IF(CD47&lt;&gt;"",IF(AND(CU47&lt;=10,CD47&gt;=$CT$93),HLOOKUP(CU47,Points_Table_Modified,IF(DI47&gt;=6,8,DI47+2),FALSE),0),""),IF(CD47&lt;&gt;"",IF(AND(CU47&lt;=10,CD47&gt;=$CT$93),HLOOKUP(CU47,Points_Table,IF(DI47&gt;=6,8,DI47+2),FALSE),0),"")),"")</f>
        <v/>
      </c>
      <c r="CX47" s="54" t="str">
        <f t="shared" ref="CX47" si="432">IF(CV47&lt;&gt;"",AVERAGE(IF(AND($G47="3",CV47&lt;&gt;""),HLOOKUP(CV47,Points_Table_Modified,IF(DI47&gt;=6,8,DI47+2),FALSE),IF(CV47&lt;&gt;"",HLOOKUP(CV47,Points_Table,IF(DI47&gt;=6,8,DI47+2),FALSE),"")),CW47),CW47)</f>
        <v/>
      </c>
      <c r="CY47" s="52" t="str">
        <f t="shared" ref="CY47" si="433">IF(AND($G47="5",CD47&lt;&gt;""),CD47,"")</f>
        <v/>
      </c>
      <c r="CZ47" s="53" t="str">
        <f t="shared" ref="CZ47" si="434">IF(AND(CD47&lt;&gt;"",$G47="5"),_xlfn.RANK.EQ(CD47,$CY$6:$CY$90),"")</f>
        <v/>
      </c>
      <c r="DA47" s="53" t="str">
        <f t="shared" ref="DA47" si="435">IF(IF(CZ47&lt;&gt;"",IF(MAX(COUNTIF($CZ$6:$CZ$90,$CZ$6:$CZ$90))&gt;1,"x",""),"")&lt;&gt;"",CZ47+1,"")</f>
        <v/>
      </c>
      <c r="DB47" s="53" t="str">
        <f t="shared" ref="DB47" si="436">IF(CZ47&lt;&gt;"",IF($G47="3",IF(CD47&lt;&gt;"",IF(AND(CZ47&lt;=10,CD47&gt;=$CY$93),HLOOKUP(CZ47,Points_Table_Modified,IF(DI47&gt;=6,8,DI47+2),FALSE),0),""),IF(CD47&lt;&gt;"",IF(AND(CZ47&lt;=10,CD47&gt;=$CY$93),HLOOKUP(CZ47,Points_Table,IF(DI47&gt;=6,8,DI47+2),FALSE),0),"")),"")</f>
        <v/>
      </c>
      <c r="DC47" s="54" t="str">
        <f t="shared" ref="DC47" si="437">IF(DA47&lt;&gt;"",AVERAGE(IF(AND($G47="3",DA47&lt;&gt;""),HLOOKUP(DA47,Points_Table_Modified,IF(DI47&gt;=6,8,DI47+2),FALSE),IF(DA47&lt;&gt;"",HLOOKUP(DA47,Points_Table,IF(DI47&gt;=6,8,DI47+2),FALSE),"")),DB47),DB47)</f>
        <v/>
      </c>
      <c r="DD47" s="52" t="str">
        <f t="shared" ref="DD47" si="438">IF(AND($G47="6",CD47&lt;&gt;""),CD47,"")</f>
        <v/>
      </c>
      <c r="DE47" s="53" t="str">
        <f t="shared" ref="DE47" si="439">IF(AND(CD47&lt;&gt;"",$G47="6"),_xlfn.RANK.EQ(CD47,$DD$6:$DD$90),"")</f>
        <v/>
      </c>
      <c r="DF47" s="53" t="str">
        <f t="shared" ref="DF47" si="440">IF(IF(DE47&lt;&gt;"",IF(MAX(COUNTIF($DE$6:$DE$90,$DE$6:$DE$90))&gt;1,"x",""),"")&lt;&gt;"",DE47+1,"")</f>
        <v/>
      </c>
      <c r="DG47" s="53" t="str">
        <f t="shared" ref="DG47" si="441">IF(DE47&lt;&gt;"",IF($G47="3",IF(CD47&lt;&gt;"",IF(AND(DE47&lt;=10,CD47&gt;=$DD$93),HLOOKUP(DE47,Points_Table_Modified,IF(DI47&gt;=6,8,DI47+2),FALSE),0),""),IF(CD47&lt;&gt;"",IF(AND(DE47&lt;=10,CD47&gt;=$DD$93),HLOOKUP(DE47,Points_Table,IF(DI47&gt;=6,8,DI47+2),FALSE),0),"")),"")</f>
        <v/>
      </c>
      <c r="DH47" s="54" t="str">
        <f t="shared" ref="DH47" si="442">IF(DF47&lt;&gt;"",AVERAGE(IF(AND($G47="3",DF47&lt;&gt;""),HLOOKUP(DF47,Points_Table_Modified,IF(DI47&gt;=6,8,DI47+2),FALSE),IF(DF47&lt;&gt;"",HLOOKUP(DF47,Points_Table,IF(DI47&gt;=6,8,DI47+2),FALSE),"")),DG47),DG47)</f>
        <v/>
      </c>
      <c r="DI47" s="56" t="e">
        <f t="shared" ref="DI47" si="443">VLOOKUP($G47,Entries_D_Event,6,FALSE)</f>
        <v>#N/A</v>
      </c>
      <c r="DJ47" s="53" t="str">
        <f t="shared" ref="DJ47" si="444">CONCATENATE(DE47,CZ47,CU47,CP47,CK47,CF47)</f>
        <v/>
      </c>
      <c r="DK47" s="53" t="str">
        <f t="shared" ref="DK47" si="445">IF(DJ47&lt;&gt;"",IF(AND($G47="3",CD47&lt;&gt;""),10,IF(CD47&lt;&gt;"",5,"")),"")</f>
        <v/>
      </c>
      <c r="DL47" s="328">
        <f t="shared" ref="DL47" si="446">_xlfn.NUMBERVALUE(IF(DJ47&lt;&gt;"",CONCATENATE(DH47,DC47,CX47,CS47,CN47,CI47),""))</f>
        <v>0</v>
      </c>
      <c r="DM47" s="181" t="str">
        <f t="shared" ref="DM47" si="447">IF(ISERROR(DK47+DL47)=TRUE,"",DK47+DL47)</f>
        <v/>
      </c>
      <c r="DN47" s="130"/>
      <c r="DO47" s="53" t="str">
        <f t="shared" ref="DO47" si="448">IF(AND($G47="1",DN47&lt;&gt;""),DN47,"")</f>
        <v/>
      </c>
      <c r="DP47" s="53" t="str">
        <f t="shared" ref="DP47" si="449">IF(AND(DN47&lt;&gt;"",$G47="1"),_xlfn.RANK.EQ(DN47,$DO$6:$DO$90),"")</f>
        <v/>
      </c>
      <c r="DQ47" s="53" t="str">
        <f t="shared" ref="DQ47" si="450">IF(IF(DP47&lt;&gt;"",IF(MAX(COUNTIF($DP$6:$DP$90,$DP$6:$DP$90))&gt;1,"x",""),"")&lt;&gt;"",DP47+1,"")</f>
        <v/>
      </c>
      <c r="DR47" s="53" t="str">
        <f t="shared" ref="DR47" si="451">IF(DP47&lt;&gt;"",IF($G47="3",IF(DN47&lt;&gt;"",IF(AND(DP47&lt;=10,DN47&gt;=$DO$93),HLOOKUP(DP47,Points_Table_Modified,IF(ES47&gt;=6,8,ES47+2),FALSE),0),""),IF(DN47&lt;&gt;"",IF(AND(DP47&lt;=10,DN47&gt;=$DO$93),HLOOKUP(DP47,Points_Table,IF(ES47&gt;=6,8,ES47+2),FALSE),0),"")),"")</f>
        <v/>
      </c>
      <c r="DS47" s="54" t="str">
        <f t="shared" ref="DS47" si="452">IF(DQ47&lt;&gt;"",AVERAGE(IF(AND($G47="3",DQ47&lt;&gt;""),HLOOKUP(DQ47,Points_Table_Modified,IF(ES47&gt;=6,8,ES47+2),FALSE),IF(DQ47&lt;&gt;"",HLOOKUP(DQ47,Points_Table,IF(ES47&gt;=6,8,ES47+2),FALSE),"")),DR47),DR47)</f>
        <v/>
      </c>
      <c r="DT47" s="52" t="str">
        <f t="shared" ref="DT47" si="453">IF(AND($G47="2",DN47&lt;&gt;""),DN47,"")</f>
        <v/>
      </c>
      <c r="DU47" s="53" t="str">
        <f t="shared" ref="DU47" si="454">IF(AND(DN47&lt;&gt;"",$G47="2"),_xlfn.RANK.EQ(DN47,$DT$6:$DT$90),"")</f>
        <v/>
      </c>
      <c r="DV47" s="53" t="str">
        <f t="shared" ref="DV47" si="455">IF(IF(DU47&lt;&gt;"",IF(MAX(COUNTIF($DU$6:$DU$90,$DU$6:$DU$90))&gt;1,"x",""),"")&lt;&gt;"",DU47+1,"")</f>
        <v/>
      </c>
      <c r="DW47" s="55" t="str">
        <f t="shared" ref="DW47" si="456">IF(DU47&lt;&gt;"",IF($G47="3",IF(DN47&lt;&gt;"",IF(AND(DU47&lt;=10,DN47&gt;=$DT$93),HLOOKUP(DU47,Points_Table_Modified,IF(ES47&gt;=6,8,ES47+2),FALSE),0),""),IF(DN47&lt;&gt;"",IF(AND(DU47&lt;=10,DN47&gt;=$DT$93),HLOOKUP(DU47,Points_Table,IF(ES47&gt;=6,8,ES47+2),FALSE),0),"")),"")</f>
        <v/>
      </c>
      <c r="DX47" s="54" t="str">
        <f t="shared" ref="DX47" si="457">IF(DV47&lt;&gt;"",AVERAGE(IF(AND($G47="3",DV47&lt;&gt;""),HLOOKUP(DV47,Points_Table_Modified,IF(ES47&gt;=6,8,ES47+2),FALSE),IF(DV47&lt;&gt;"",HLOOKUP(DV47,Points_Table,IF(ES47&gt;=6,8,ES47+2),FALSE),"")),DW47),DW47)</f>
        <v/>
      </c>
      <c r="DY47" s="52" t="str">
        <f t="shared" ref="DY47" si="458">IF(AND($G47="3",DN47&lt;&gt;""),DN47,"")</f>
        <v/>
      </c>
      <c r="DZ47" s="53" t="str">
        <f t="shared" ref="DZ47" si="459">IF(AND(DN47&lt;&gt;"",$G47="3"),_xlfn.RANK.EQ(DN47,$DY$6:$DY$90),"")</f>
        <v/>
      </c>
      <c r="EA47" s="53" t="str">
        <f t="shared" ref="EA47" si="460">IF(IF(DZ47&lt;&gt;"",IF(MAX(COUNTIF($DZ$6:$DZ$90,$DZ$6:$DZ$90))&gt;1,"x",""),"")&lt;&gt;"",DZ47+1,"")</f>
        <v/>
      </c>
      <c r="EB47" s="53" t="str">
        <f t="shared" ref="EB47" si="461">IF(DZ47&lt;&gt;"",IF($G47="3",IF(DN47&lt;&gt;"",IF(AND(DZ47&lt;=20,DN47&gt;=$DY$93),HLOOKUP(DZ47,Points_Table_Modified,IF(ES47&gt;=6,8,ES47+2),FALSE),0),""),IF(DN47&lt;&gt;"",IF(AND(DZ47&lt;=10,DN47&gt;=$DY$93),HLOOKUP(DZ47,Points_Table,IF(ES47&gt;=6,8,ES47+2),FALSE),0),"")),"")</f>
        <v/>
      </c>
      <c r="EC47" s="54" t="str">
        <f t="shared" ref="EC47" si="462">IF(EA47&lt;&gt;"",AVERAGE(IF(AND($G47="3",EA47&lt;&gt;""),HLOOKUP(EA47,Points_Table_Modified,IF(ES47&gt;=6,8,ES47+2),FALSE),IF(EA47&lt;&gt;"",HLOOKUP(EA47,Points_Table,IF(ES47&gt;=6,8,ES47+2),FALSE),"")),EB47),EB47)</f>
        <v/>
      </c>
      <c r="ED47" s="52" t="str">
        <f t="shared" ref="ED47" si="463">IF(AND($G47="4",DN47&lt;&gt;""),DN47,"")</f>
        <v/>
      </c>
      <c r="EE47" s="53" t="str">
        <f t="shared" ref="EE47" si="464">IF(AND(DN47&lt;&gt;"",G47="4"),_xlfn.RANK.EQ(DN47,$ED$6:$ED$90),"")</f>
        <v/>
      </c>
      <c r="EF47" s="53" t="str">
        <f t="shared" ref="EF47" si="465">IF(IF(EE47&lt;&gt;"",IF(MAX(COUNTIF($EE$6:$EE$90,$EE$6:$EE$90))&gt;1,"x",""),"")&lt;&gt;"",EE47+1,"")</f>
        <v/>
      </c>
      <c r="EG47" s="53" t="str">
        <f t="shared" ref="EG47" si="466">IF(EE47&lt;&gt;"",IF($G47="3",IF(DN47&lt;&gt;"",IF(AND(EE47&lt;=10,DN47&gt;=$ED$93),HLOOKUP(EE47,Points_Table_Modified,IF(ES47&gt;=6,8,ES47+2),FALSE),0),""),IF(DN47&lt;&gt;"",IF(AND(EE47&lt;=10,DN47&gt;=$ED$93),HLOOKUP(EE47,Points_Table,IF(ES47&gt;=6,8,ES47+2),FALSE),0),"")),"")</f>
        <v/>
      </c>
      <c r="EH47" s="54" t="str">
        <f t="shared" ref="EH47" si="467">IF(EF47&lt;&gt;"",AVERAGE(IF(AND($G47="3",EF47&lt;&gt;""),HLOOKUP(EF47,Points_Table_Modified,IF(ES47&gt;=6,8,ES47+2),FALSE),IF(EF47&lt;&gt;"",HLOOKUP(EF47,Points_Table,IF(ES47&gt;=6,8,ES47+2),FALSE),"")),EG47),EG47)</f>
        <v/>
      </c>
      <c r="EI47" s="52" t="str">
        <f t="shared" ref="EI47" si="468">IF(AND($G47="5",DN47&lt;&gt;""),DN47,"")</f>
        <v/>
      </c>
      <c r="EJ47" s="53" t="str">
        <f t="shared" ref="EJ47" si="469">IF(AND(DN47&lt;&gt;"",$G47="5"),_xlfn.RANK.EQ(DN47,$EI$6:$EI$90),"")</f>
        <v/>
      </c>
      <c r="EK47" s="53" t="str">
        <f t="shared" ref="EK47" si="470">IF(IF(EJ47&lt;&gt;"",IF(MAX(COUNTIF($EJ$6:$EJ$90,$EJ$6:$EJ$90))&gt;1,"x",""),"")&lt;&gt;"",EJ47+1,"")</f>
        <v/>
      </c>
      <c r="EL47" s="53" t="str">
        <f t="shared" ref="EL47" si="471">IF(EJ47&lt;&gt;"",IF($G47="3",IF(DN47&lt;&gt;"",IF(AND(EJ47&lt;=10,DN47&gt;=$EI$93),HLOOKUP(EJ47,Points_Table_Modified,IF(ES47&gt;=6,8,ES47+2),FALSE),0),""),IF(DN47&lt;&gt;"",IF(AND(EJ47&lt;=10,DN47&gt;=$EI$93),HLOOKUP(EJ47,Points_Table,IF(ES47&gt;=6,8,ES47+2),FALSE),0),"")),"")</f>
        <v/>
      </c>
      <c r="EM47" s="54" t="str">
        <f t="shared" ref="EM47" si="472">IF(EK47&lt;&gt;"",AVERAGE(IF(AND($G47="3",EK47&lt;&gt;""),HLOOKUP(EK47,Points_Table_Modified,IF(ES47&gt;=6,8,ES47+2),FALSE),IF(EK47&lt;&gt;"",HLOOKUP(EK47,Points_Table,IF(ES47&gt;=6,8,ES47+2),FALSE),"")),EL47),EL47)</f>
        <v/>
      </c>
      <c r="EN47" s="52" t="str">
        <f t="shared" ref="EN47" si="473">IF(AND($G47="6",DN47&lt;&gt;""),DN47,"")</f>
        <v/>
      </c>
      <c r="EO47" s="53" t="str">
        <f t="shared" ref="EO47" si="474">IF(AND(DN47&lt;&gt;"",$G47="6"),_xlfn.RANK.EQ(DN47,$EN$6:$EN$90),"")</f>
        <v/>
      </c>
      <c r="EP47" s="53" t="str">
        <f t="shared" ref="EP47" si="475">IF(IF(EO47&lt;&gt;"",IF(MAX(COUNTIF($EO$6:$EO$90,$EO$6:$EO$90))&gt;1,"x",""),"")&lt;&gt;"",EO47+1,"")</f>
        <v/>
      </c>
      <c r="EQ47" s="53" t="str">
        <f t="shared" ref="EQ47" si="476">IF(EO47&lt;&gt;"",IF($G47="3",IF(DN47&lt;&gt;"",IF(AND(EO47&lt;=10,DN47&gt;=$EN$93),HLOOKUP(EO47,Points_Table_Modified,IF(ES47&gt;=6,8,ES47+2),FALSE),0),""),IF(DN47&lt;&gt;"",IF(AND(EO47&lt;=10,DN47&gt;=$EN$93),HLOOKUP(EO47,Points_Table,IF(ES47&gt;=6,8,ES47+2),FALSE),0),"")),"")</f>
        <v/>
      </c>
      <c r="ER47" s="54" t="str">
        <f t="shared" ref="ER47" si="477">IF(EP47&lt;&gt;"",AVERAGE(IF(AND($G47="3",EP47&lt;&gt;""),HLOOKUP(EP47,Points_Table_Modified,IF(ES47&gt;=6,8,ES47+2),FALSE),IF(EP47&lt;&gt;"",HLOOKUP(EP47,Points_Table,IF(ES47&gt;=6,8,ES47+2),FALSE),"")),EQ47),EQ47)</f>
        <v/>
      </c>
      <c r="ES47" s="58" t="e">
        <f t="shared" ref="ES47" si="478">VLOOKUP($G47,Entries_D_Event,7,FALSE)</f>
        <v>#N/A</v>
      </c>
      <c r="ET47" s="53" t="str">
        <f t="shared" ref="ET47" si="479">CONCATENATE(EO47,EJ47,EE47,DZ47,DU47,DP47)</f>
        <v/>
      </c>
      <c r="EU47" s="181" t="str">
        <f t="shared" ref="EU47" si="480">IF(ET47&lt;&gt;"",IF(AND($G47="3",DN47&lt;&gt;""),10,IF(DN47&lt;&gt;"",5,"")),"")</f>
        <v/>
      </c>
      <c r="EV47" s="181">
        <f t="shared" ref="EV47" si="481">_xlfn.NUMBERVALUE(IF(ET47&lt;&gt;"",CONCATENATE(ER47,EM47,EH47,EC47,DX47,DS47),""))</f>
        <v>0</v>
      </c>
      <c r="EW47" s="181" t="str">
        <f t="shared" ref="EW47" si="482">IF(ISERROR(EU47+EV47)=TRUE,"",EU47+EV47)</f>
        <v/>
      </c>
      <c r="EX47" s="130"/>
      <c r="EY47" s="53" t="str">
        <f t="shared" ref="EY47" si="483">IF(AND($G47="1",EX47&lt;&gt;""),EX47,"")</f>
        <v/>
      </c>
      <c r="EZ47" s="53" t="str">
        <f t="shared" ref="EZ47" si="484">IF(AND(EX47&lt;&gt;"",$G47="1"),_xlfn.RANK.EQ(EX47,$EY$6:$EY$90),"")</f>
        <v/>
      </c>
      <c r="FA47" s="53" t="str">
        <f t="shared" ref="FA47" si="485">IF(IF(EZ47&lt;&gt;"",IF(MAX(COUNTIF($EZ$6:$EZ$90,$EZ$6:$EZ$90))&gt;1,"x",""),"")&lt;&gt;"",EZ47+1,"")</f>
        <v/>
      </c>
      <c r="FB47" s="53" t="str">
        <f t="shared" ref="FB47" si="486">IF(EZ47&lt;&gt;"",IF($G47="3",IF(EX47&lt;&gt;"",IF(AND(EZ47&lt;=10,EX47&gt;=$EY$93),HLOOKUP(EZ47,Points_Table_Modified,IF(GC47&gt;=6,8,GC47+2),FALSE),0),""),IF(EX47&lt;&gt;"",IF(AND(EZ47&lt;=10,EX47&gt;=$EY$93),HLOOKUP(EZ47,Points_Table,IF(GC47&gt;=6,8,GC47+2),FALSE),0),"")),"")</f>
        <v/>
      </c>
      <c r="FC47" s="57" t="str">
        <f t="shared" ref="FC47" si="487">IF(FB47&gt;0,IF(FA47&lt;&gt;"",AVERAGE(IF(AND($G47="3",FA47&lt;&gt;""),HLOOKUP(FA47,Points_Table_Modified,IF(GC47&gt;=6,8,GC47+2),FALSE),IF(FA47&lt;&gt;"",HLOOKUP(FA47,Points_Table,IF(GC47&gt;=6,8,GC47+2),FALSE),"")),FB47),FB47),0)</f>
        <v/>
      </c>
      <c r="FD47" s="52" t="str">
        <f t="shared" ref="FD47" si="488">IF(AND($G47="2",EX47&lt;&gt;""),EX47,"")</f>
        <v/>
      </c>
      <c r="FE47" s="53" t="str">
        <f t="shared" ref="FE47" si="489">IF(AND(EX47&lt;&gt;"",$G47="2"),_xlfn.RANK.EQ(EX47,$FD$6:$FD$90),"")</f>
        <v/>
      </c>
      <c r="FF47" s="53" t="str">
        <f t="shared" ref="FF47" si="490">IF(IF(FE47&lt;&gt;"",IF(MAX(COUNTIF($FE$6:$FE$90,$FE$6:$FE$90))&gt;1,"x",""),"")&lt;&gt;"",FE47+1,"")</f>
        <v/>
      </c>
      <c r="FG47" s="55" t="str">
        <f t="shared" ref="FG47" si="491">IF(FE47&lt;&gt;"",IF($G47="3",IF(EX47&lt;&gt;"",IF(AND(FE47&lt;=10,EX47&gt;=$FD$93),HLOOKUP(FE47,Points_Table_Modified,IF(GC47&gt;=6,8,GC47+2),FALSE),0),""),IF(EX47&lt;&gt;"",IF(AND(FE47&lt;=10,EX47&gt;=$FD$93),HLOOKUP(FE47,Points_Table,IF(GC47&gt;=6,8,GC47+2),FALSE),0),"")),"")</f>
        <v/>
      </c>
      <c r="FH47" s="57" t="str">
        <f t="shared" ref="FH47" si="492">IF(FG47&gt;0,IF(FF47&lt;&gt;"",AVERAGE(IF(AND($G47="3",FF47&lt;&gt;""),HLOOKUP(FF47,Points_Table_Modified,IF(GC47&gt;=6,8,GC47+2),FALSE),IF(FF47&lt;&gt;"",HLOOKUP(FF47,Points_Table,IF(GC47&gt;=6,8,GC47+2),FALSE),"")),FG47),FG47),0)</f>
        <v/>
      </c>
      <c r="FI47" s="52" t="str">
        <f t="shared" ref="FI47" si="493">IF(AND($G47="3",EX47&lt;&gt;""),EX47,"")</f>
        <v/>
      </c>
      <c r="FJ47" s="53" t="str">
        <f t="shared" ref="FJ47" si="494">IF(AND(EX47&lt;&gt;"",$G47="3"),_xlfn.RANK.EQ(EX47,$FI$6:$FI$90),"")</f>
        <v/>
      </c>
      <c r="FK47" s="53" t="str">
        <f t="shared" ref="FK47" si="495">IF(IF(FJ47&lt;&gt;"",IF(MAX(COUNTIF($FJ$6:$FJ$90,$FJ$6:$FJ$90))&gt;1,"x",""),"")&lt;&gt;"",FJ47+1,"")</f>
        <v/>
      </c>
      <c r="FL47" s="53" t="str">
        <f t="shared" ref="FL47" si="496">IF(FJ47&lt;&gt;"",IF($G47="3",IF(EX47&lt;&gt;"",IF(AND(FJ47&lt;=20,EX47&gt;=$FI$93),HLOOKUP(FJ47,Points_Table_Modified,IF(GC47&gt;=6,8,GC47+2),FALSE),0),""),IF(EX47&lt;&gt;"",IF(AND(FJ47&lt;=10,EX47&gt;=$FI$93),HLOOKUP(FJ47,Points_Table,IF(GC47&gt;=6,8,GC47+2),FALSE),0),"")),"")</f>
        <v/>
      </c>
      <c r="FM47" s="57" t="str">
        <f t="shared" ref="FM47" si="497">IF(FL47&gt;0,IF(FK47&lt;&gt;"",AVERAGE(IF(AND($G47="3",FK47&lt;&gt;""),HLOOKUP(FK47,Points_Table_Modified,IF(GC47&gt;=6,8,GC47+2),FALSE),IF(FK47&lt;&gt;"",HLOOKUP(FK47,Points_Table,IF(GC47&gt;=6,8,GC47+2),FALSE),"")),FL47),FL47),0)</f>
        <v/>
      </c>
      <c r="FN47" s="52" t="str">
        <f t="shared" ref="FN47" si="498">IF(AND($G47="4",EX47&lt;&gt;""),EX47,"")</f>
        <v/>
      </c>
      <c r="FO47" s="53" t="str">
        <f t="shared" ref="FO47" si="499">IF(AND(EX47&lt;&gt;"",G47="4"),_xlfn.RANK.EQ(EX47,$FN$6:$FN$90),"")</f>
        <v/>
      </c>
      <c r="FP47" s="53" t="str">
        <f t="shared" ref="FP47" si="500">IF(IF(FO47&lt;&gt;"",IF(MAX(COUNTIF($FO$6:$FO$90,$FO$6:$FO$90))&gt;1,"x",""),"")&lt;&gt;"",FO47+1,"")</f>
        <v/>
      </c>
      <c r="FQ47" s="53" t="str">
        <f t="shared" ref="FQ47" si="501">IF(FO47&lt;&gt;"",IF($G47="3",IF(EX47&lt;&gt;"",IF(AND(FO47&lt;=10,EX47&gt;=$FN$93),HLOOKUP(FO47,Points_Table_Modified,IF(GC47&gt;=6,8,GC47+2),FALSE),0),""),IF(EX47&lt;&gt;"",IF(AND(FO47&lt;=10,EX47&gt;=$FN$93),HLOOKUP(FO47,Points_Table,IF(GC47&gt;=6,8,GC47+2),FALSE),0),"")),"")</f>
        <v/>
      </c>
      <c r="FR47" s="57" t="str">
        <f t="shared" ref="FR47" si="502">IF(FQ47&gt;0,IF(FP47&lt;&gt;"",AVERAGE(IF(AND($G47="3",FP47&lt;&gt;""),HLOOKUP(FP47,Points_Table_Modified,IF(GC47&gt;=6,8,GC47+2),FALSE),IF(FP47&lt;&gt;"",HLOOKUP(FP47,Points_Table,IF(GC47&gt;=6,8,GC47+2),FALSE),"")),FQ47),FQ47),0)</f>
        <v/>
      </c>
      <c r="FS47" s="52" t="str">
        <f t="shared" ref="FS47" si="503">IF(AND($G47="5",EX47&lt;&gt;""),EX47,"")</f>
        <v/>
      </c>
      <c r="FT47" s="53" t="str">
        <f t="shared" ref="FT47" si="504">IF(AND(EX47&lt;&gt;"",$G47="5"),_xlfn.RANK.EQ(EX47,$FS$6:$FS$90),"")</f>
        <v/>
      </c>
      <c r="FU47" s="53" t="str">
        <f t="shared" ref="FU47" si="505">IF(IF(FT47&lt;&gt;"",IF(MAX(COUNTIF($FT$6:$FT$90,$FT$6:$FT$90))&gt;1,"x",""),"")&lt;&gt;"",FT47+1,"")</f>
        <v/>
      </c>
      <c r="FV47" s="53" t="str">
        <f t="shared" ref="FV47" si="506">IF(FT47&lt;&gt;"",IF($G47="3",IF(EX47&lt;&gt;"",IF(AND(FT47&lt;=10,EX47&gt;=$FS$93),HLOOKUP(FT47,Points_Table_Modified,IF(GC47&gt;=6,8,GC47+2),FALSE),0),""),IF(EX47&lt;&gt;"",IF(AND(FT47&lt;=10,EX47&gt;=$FS$93),HLOOKUP(FT47,Points_Table,IF(GC47&gt;=6,8,GC47+2),FALSE),0),"")),"")</f>
        <v/>
      </c>
      <c r="FW47" s="57" t="str">
        <f t="shared" ref="FW47" si="507">IF(FV47&gt;0,IF(FU47&lt;&gt;"",AVERAGE(IF(AND($G47="3",FU47&lt;&gt;""),HLOOKUP(FU47,Points_Table_Modified,IF(GC47&gt;=6,8,GC47+2),FALSE),IF(FU47&lt;&gt;"",HLOOKUP(FU47,Points_Table,IF(GC47&gt;=6,8,GC47+2),FALSE),"")),FV47),FV47),0)</f>
        <v/>
      </c>
      <c r="FX47" s="52" t="str">
        <f t="shared" ref="FX47" si="508">IF(AND($G47="6",EX47&lt;&gt;""),EX47,"")</f>
        <v/>
      </c>
      <c r="FY47" s="53" t="str">
        <f t="shared" ref="FY47" si="509">IF(AND(EX47&lt;&gt;"",$G47="6"),_xlfn.RANK.EQ(EX47,$FX$6:$FX$90),"")</f>
        <v/>
      </c>
      <c r="FZ47" s="53" t="str">
        <f t="shared" ref="FZ47" si="510">IF(IF(FY47&lt;&gt;"",IF(MAX(COUNTIF($FY$6:$FY$90,$FY$6:$FY$90))&gt;1,"x",""),"")&lt;&gt;"",FY47+1,"")</f>
        <v/>
      </c>
      <c r="GA47" s="53" t="str">
        <f t="shared" ref="GA47" si="511">IF(FY47&lt;&gt;"",IF($G47="3",IF(EX47&lt;&gt;"",IF(AND(FY47&lt;=10,EX47&gt;=$FX$93),HLOOKUP(FY47,Points_Table_Modified,IF(GC47&gt;=6,8,GC47+2),FALSE),0),""),IF(EX47&lt;&gt;"",IF(AND(FY47&lt;=10,EX47&gt;=$FX$93),HLOOKUP(FY47,Points_Table,IF(GC47&gt;=6,8,GC47+2),FALSE),0),"")),"")</f>
        <v/>
      </c>
      <c r="GB47" s="57" t="str">
        <f t="shared" ref="GB47" si="512">IF(GA47&gt;0,IF(FZ47&lt;&gt;"",AVERAGE(IF(AND($G47="3",FZ47&lt;&gt;""),HLOOKUP(FZ47,Points_Table_Modified,IF(GC47&gt;=6,8,GC47+2),FALSE),IF(FZ47&lt;&gt;"",HLOOKUP(FZ47,Points_Table,IF(GC47&gt;=6,8,GC47+2),FALSE),"")),GA47),GA47),0)</f>
        <v/>
      </c>
      <c r="GC47" s="58" t="e">
        <f t="shared" ref="GC47" si="513">VLOOKUP($G47,Entries_D_Event,8,FALSE)</f>
        <v>#N/A</v>
      </c>
      <c r="GD47" s="53" t="str">
        <f t="shared" ref="GD47" si="514">CONCATENATE(FY47,FT47,FO47,FJ47,FE47,EZ47)</f>
        <v/>
      </c>
      <c r="GE47" s="181" t="str">
        <f t="shared" ref="GE47" si="515">IF(GD47&lt;&gt;"",IF(AND($G47="3",EX47&lt;&gt;""),10,IF(EX47&lt;&gt;"",5,"")),"")</f>
        <v/>
      </c>
      <c r="GF47" s="181">
        <f t="shared" ref="GF47" si="516">_xlfn.NUMBERVALUE(IF(GD47&lt;&gt;"",CONCATENATE(GB47,FW47,FR47,FM47,FH47,FC47),""))</f>
        <v>0</v>
      </c>
      <c r="GG47" s="181" t="str">
        <f t="shared" ref="GG47" si="517">IF(ISERROR(GE47+GF47)=TRUE,"",GE47+GF47)</f>
        <v/>
      </c>
      <c r="GH47" s="130"/>
      <c r="GI47" s="53" t="str">
        <f t="shared" ref="GI47" si="518">IF(AND($G47="1",GH47&lt;&gt;""),GH47,"")</f>
        <v/>
      </c>
      <c r="GJ47" s="53" t="str">
        <f t="shared" ref="GJ47" si="519">IF(AND(GH47&lt;&gt;"",$G47="1"),_xlfn.RANK.EQ(GH47,$GI$6:$GI$90),"")</f>
        <v/>
      </c>
      <c r="GK47" s="53" t="str">
        <f t="shared" ref="GK47" si="520">IF(IF(GJ47&lt;&gt;"",IF(MAX(COUNTIF($GJ$6:$GJ$90,$GJ$6:$GJ$90))&gt;1,"x",""),"")&lt;&gt;"",GJ47+1,"")</f>
        <v/>
      </c>
      <c r="GL47" s="53" t="str">
        <f t="shared" ref="GL47" si="521">IF(GJ47&lt;&gt;"",IF($G47="3",IF(GH47&lt;&gt;"",IF(AND(GJ47&lt;=10,GH47&gt;=$GI$93),HLOOKUP(GJ47,Points_Table_Modified,IF(HM47&gt;=6,8,HM47+2),FALSE),0),""),IF(GH47&lt;&gt;"",IF(AND(GJ47&lt;=10,GH47&gt;=$GI$93),HLOOKUP(GJ47,Points_Table,IF(HM47&gt;=6,8,HM47+2),FALSE),0),"")),"")</f>
        <v/>
      </c>
      <c r="GM47" s="54" t="str">
        <f t="shared" ref="GM47" si="522">IF(GK47&lt;&gt;"",AVERAGE(IF(AND($G47="3",GK47&lt;&gt;""),HLOOKUP(GK47,Points_Table_Modified,IF(HM47&gt;=6,8,HM47+2),FALSE),IF(GK47&lt;&gt;"",HLOOKUP(GK47,Points_Table,IF(HM47&gt;=6,8,HM47+2),FALSE),"")),GL47),GL47)</f>
        <v/>
      </c>
      <c r="GN47" s="52" t="str">
        <f t="shared" ref="GN47" si="523">IF(AND($G47="2",GH47&lt;&gt;""),GH47,"")</f>
        <v/>
      </c>
      <c r="GO47" s="53" t="str">
        <f t="shared" ref="GO47" si="524">IF(AND(GH47&lt;&gt;"",$G47="2"),_xlfn.RANK.EQ(GH47,$GN$6:$GN$90),"")</f>
        <v/>
      </c>
      <c r="GP47" s="53" t="str">
        <f t="shared" ref="GP47" si="525">IF(IF(GO47&lt;&gt;"",IF(MAX(COUNTIF($GO$6:$GO$90,$GO$6:$GO$90))&gt;1,"x",""),"")&lt;&gt;"",GO47+1,"")</f>
        <v/>
      </c>
      <c r="GQ47" s="55" t="str">
        <f t="shared" ref="GQ47" si="526">IF(GO47&lt;&gt;"",IF($G47="3",IF(GH47&lt;&gt;"",IF(AND(GO47&lt;=10,GH47&gt;=$GN$93),HLOOKUP(GO47,Points_Table_Modified,IF(HM47&gt;=6,8,HM47+2),FALSE),0),""),IF(GH47&lt;&gt;"",IF(AND(GO47&lt;=10,GH47&gt;=$GN$93),HLOOKUP(GO47,Points_Table,IF(HM47&gt;=6,8,HM47+2),FALSE),0),"")),"")</f>
        <v/>
      </c>
      <c r="GR47" s="54" t="str">
        <f t="shared" ref="GR47" si="527">IF(GP47&lt;&gt;"",AVERAGE(IF(AND($G47="3",GP47&lt;&gt;""),HLOOKUP(GP47,Points_Table_Modified,IF(HM47&gt;=6,8,HM47+2),FALSE),IF(GP47&lt;&gt;"",HLOOKUP(GP47,Points_Table,IF(HM47&gt;=6,8,HM47+2),FALSE),"")),GQ47),GQ47)</f>
        <v/>
      </c>
      <c r="GS47" s="52" t="str">
        <f t="shared" ref="GS47" si="528">IF(AND($G47="3",GH47&lt;&gt;""),GH47,"")</f>
        <v/>
      </c>
      <c r="GT47" s="53" t="str">
        <f t="shared" ref="GT47" si="529">IF(AND(GH47&lt;&gt;"",$G47="3"),_xlfn.RANK.EQ(GH47,$GS$6:$GS$90),"")</f>
        <v/>
      </c>
      <c r="GU47" s="53" t="str">
        <f t="shared" ref="GU47" si="530">IF(IF(GT47&lt;&gt;"",IF(MAX(COUNTIF($GT$6:$GT$90,$GT$6:$GT$90))&gt;1,"x",""),"")&lt;&gt;"",GT47+1,"")</f>
        <v/>
      </c>
      <c r="GV47" s="53" t="str">
        <f t="shared" ref="GV47" si="531">IF(GT47&lt;&gt;"",IF($G47="3",IF(GH47&lt;&gt;"",IF(AND(GT47&lt;=20,GH47&gt;=$GS$93),HLOOKUP(GT47,Points_Table_Modified,IF(HM47&gt;=6,8,HM47+2),FALSE),0),""),IF(GH47&lt;&gt;"",IF(AND(GT47&lt;=10,GH47&gt;=$GS$93),HLOOKUP(GT47,Points_Table,IF(HM47&gt;=6,8,HM47+2),FALSE),0),"")),"")</f>
        <v/>
      </c>
      <c r="GW47" s="54" t="str">
        <f t="shared" ref="GW47" si="532">IF(GU47&lt;&gt;"",AVERAGE(IF(AND($G47="3",GU47&lt;&gt;""),HLOOKUP(GU47,Points_Table_Modified,IF(HM47&gt;=6,8,HM47+2),FALSE),IF(GU47&lt;&gt;"",HLOOKUP(GU47,Points_Table,IF(HM47&gt;=6,8,HM47+2),FALSE),"")),GV47),GV47)</f>
        <v/>
      </c>
      <c r="GX47" s="52" t="str">
        <f t="shared" ref="GX47" si="533">IF(AND($G47="4",GH47&lt;&gt;""),GH47,"")</f>
        <v/>
      </c>
      <c r="GY47" s="53" t="str">
        <f t="shared" ref="GY47" si="534">IF(AND($GH47&lt;&gt;"",G47="4"),_xlfn.RANK.EQ(GH47,$GX$6:$GX$90),"")</f>
        <v/>
      </c>
      <c r="GZ47" s="53" t="str">
        <f t="shared" ref="GZ47" si="535">IF(IF(GY47&lt;&gt;"",IF(MAX(COUNTIF($GY$6:$GY$90,$GY$6:$GY$90))&gt;1,"x",""),"")&lt;&gt;"",GY47+1,"")</f>
        <v/>
      </c>
      <c r="HA47" s="53" t="str">
        <f t="shared" ref="HA47" si="536">IF(GY47&lt;&gt;"",IF($G47="3",IF(GH47&lt;&gt;"",IF(AND(GY47&lt;=10,GH47&gt;=$GX$93),HLOOKUP(GY47,Points_Table_Modified,IF(HM47&gt;=6,8,HM47+2),FALSE),0),""),IF(GH47&lt;&gt;"",IF(AND(GY47&lt;=10,GH47&gt;=$GX$93),HLOOKUP(GY47,Points_Table,IF(HM47&gt;=6,8,HM47+2),FALSE),0),"")),"")</f>
        <v/>
      </c>
      <c r="HB47" s="54" t="str">
        <f t="shared" ref="HB47" si="537">IF(GZ47&lt;&gt;"",AVERAGE(IF(AND($G47="3",GZ47&lt;&gt;""),HLOOKUP(GZ47,Points_Table_Modified,IF(HM47&gt;=6,8,HM47+2),FALSE),IF(GZ47&lt;&gt;"",HLOOKUP(GZ47,Points_Table,IF(HM47&gt;=6,8,HM47+2),FALSE),"")),HA47),HA47)</f>
        <v/>
      </c>
      <c r="HC47" s="52" t="str">
        <f t="shared" ref="HC47" si="538">IF(AND($G47="5",GH47&lt;&gt;""),GH47,"")</f>
        <v/>
      </c>
      <c r="HD47" s="53" t="str">
        <f t="shared" ref="HD47" si="539">IF(AND(GH47&lt;&gt;"",$G47="5"),_xlfn.RANK.EQ(GH47,$HC$6:$HC$90),"")</f>
        <v/>
      </c>
      <c r="HE47" s="53" t="str">
        <f t="shared" ref="HE47" si="540">IF(IF(HD47&lt;&gt;"",IF(MAX(COUNTIF($HD$6:$HD$90,$HD$6:$HD$90))&gt;1,"x",""),"")&lt;&gt;"",HD47+1,"")</f>
        <v/>
      </c>
      <c r="HF47" s="53" t="str">
        <f t="shared" ref="HF47" si="541">IF(HD47&lt;&gt;"",IF($G47="3",IF(GH47&lt;&gt;"",IF(AND(HD47&lt;=10,GH47&gt;=$HC$93),HLOOKUP(HD47,Points_Table_Modified,IF(HM47&gt;=6,8,HM47+2),FALSE),0),""),IF(GH47&lt;&gt;"",IF(AND(HD47&lt;=10,GH47&gt;=$HC$93),HLOOKUP(HD47,Points_Table,IF(HM47&gt;=6,8,HM47+2),FALSE),0),"")),"")</f>
        <v/>
      </c>
      <c r="HG47" s="54" t="str">
        <f t="shared" ref="HG47" si="542">IF(HE47&lt;&gt;"",AVERAGE(IF(AND($G47="3",HE47&lt;&gt;""),HLOOKUP(HE47,Points_Table_Modified,IF(HM47&gt;=6,8,HM47+2),FALSE),IF(HE47&lt;&gt;"",HLOOKUP(HE47,Points_Table,IF(HM47&gt;=6,8,HM47+2),FALSE),"")),HF47),HF47)</f>
        <v/>
      </c>
      <c r="HH47" s="52" t="str">
        <f t="shared" ref="HH47" si="543">IF(AND($G47="6",GH47&lt;&gt;""),GH47,"")</f>
        <v/>
      </c>
      <c r="HI47" s="53" t="str">
        <f t="shared" ref="HI47" si="544">IF(AND(GH47&lt;&gt;"",$G47="6"),_xlfn.RANK.EQ(GH47,$HH$6:$HH$90),"")</f>
        <v/>
      </c>
      <c r="HJ47" s="53" t="str">
        <f t="shared" ref="HJ47" si="545">IF(IF(HI47&lt;&gt;"",IF(MAX(COUNTIF($HI$6:$HI$90,$HI$6:$HI$90))&gt;1,"x",""),"")&lt;&gt;"",HI47+1,"")</f>
        <v/>
      </c>
      <c r="HK47" s="53" t="str">
        <f t="shared" ref="HK47" si="546">IF(HI47&lt;&gt;"",IF($G47="3",IF(GH47&lt;&gt;"",IF(AND(HI47&lt;=10,GH47&gt;=$HH$93),HLOOKUP(HI47,Points_Table_Modified,IF(HM47&gt;=6,8,HM47+2),FALSE),0),""),IF(GH47&lt;&gt;"",IF(AND(HI47&lt;=10,GH47&gt;=$HH$93),HLOOKUP(HI47,Points_Table,IF(HM47&gt;=6,8,HM47+2),FALSE),0),"")),"")</f>
        <v/>
      </c>
      <c r="HL47" s="54" t="str">
        <f t="shared" ref="HL47" si="547">IF(HJ47&lt;&gt;"",AVERAGE(IF(AND($G47="3",HJ47&lt;&gt;""),HLOOKUP(HJ47,Points_Table_Modified,IF(HM47&gt;=6,8,HM47+2),FALSE),IF(HJ47&lt;&gt;"",HLOOKUP(HJ47,Points_Table,IF(HM47&gt;=6,8,HM47+2),FALSE),"")),HK47),HK47)</f>
        <v/>
      </c>
      <c r="HM47" s="58" t="e">
        <f t="shared" ref="HM47" si="548">VLOOKUP($G47,Entries_D_Event,9,FALSE)</f>
        <v>#N/A</v>
      </c>
      <c r="HN47" s="53" t="str">
        <f t="shared" ref="HN47" si="549">CONCATENATE(HI47,HD47,GY47,GT47,GO47,GJ47)</f>
        <v/>
      </c>
      <c r="HO47" s="181" t="str">
        <f t="shared" ref="HO47" si="550">IF(HN47&lt;&gt;"",IF(AND($G47="3",GH47&lt;&gt;""),10,IF(GH47&lt;&gt;"",5,"")),"")</f>
        <v/>
      </c>
      <c r="HP47" s="181">
        <f t="shared" ref="HP47" si="551">_xlfn.NUMBERVALUE(IF(HN47&lt;&gt;"",CONCATENATE(HL47,HG47,HB47,GW47,GR47,GM47),""))</f>
        <v>0</v>
      </c>
      <c r="HQ47" s="181" t="str">
        <f t="shared" ref="HQ47" si="552">IF(ISERROR(HO47+HP47)=TRUE,"",HO47+HP47)</f>
        <v/>
      </c>
      <c r="HR47" s="130"/>
      <c r="HS47" s="53" t="str">
        <f t="shared" ref="HS47" si="553">IF(AND($G47="1",HR47&lt;&gt;""),HR47,"")</f>
        <v/>
      </c>
      <c r="HT47" s="53" t="str">
        <f t="shared" ref="HT47" si="554">IF(AND(HR47&lt;&gt;"",$G47="1"),_xlfn.RANK.EQ(HR47,$HS$6:$HS$90),"")</f>
        <v/>
      </c>
      <c r="HU47" s="53" t="str">
        <f t="shared" ref="HU47" si="555">IF(IF(HT47&lt;&gt;"",IF(MAX(COUNTIF($HT$6:$HT$90,$HT$6:$HT$90))&gt;1,"x",""),"")&lt;&gt;"",HT47+1,"")</f>
        <v/>
      </c>
      <c r="HV47" s="53" t="str">
        <f t="shared" ref="HV47" si="556">IF(HT47&lt;&gt;"",IF($G47="3",IF(HR47&lt;&gt;"",IF(AND(HT47&lt;=10,HR47&gt;=$HS$93),HLOOKUP(HT47,Points_Table_Modified,IF(IW47&gt;=6,8,IW47+2),FALSE),0),""),IF(HR47&lt;&gt;"",IF(AND(HT47&lt;=10,HR47&gt;=$HS$93),HLOOKUP(HT47,Points_Table,IF(IW47&gt;=6,8,IW47+2),FALSE),0),"")),"")</f>
        <v/>
      </c>
      <c r="HW47" s="54" t="str">
        <f t="shared" ref="HW47" si="557">IF(HU47&lt;&gt;"",AVERAGE(IF(AND($G47="3",HU47&lt;&gt;""),HLOOKUP(HU47,Points_Table_Modified,IF(IW47&gt;=6,8,IW47+2),FALSE),IF(HU47&lt;&gt;"",HLOOKUP(HU47,Points_Table,IF(IW47&gt;=6,8,IW47+2),FALSE),"")),HV47),HV47)</f>
        <v/>
      </c>
      <c r="HX47" s="52" t="str">
        <f t="shared" ref="HX47" si="558">IF(AND($G47="2",HR47&lt;&gt;""),HR47,"")</f>
        <v/>
      </c>
      <c r="HY47" s="53" t="str">
        <f t="shared" ref="HY47" si="559">IF(AND(HR47&lt;&gt;"",$G47="2"),_xlfn.RANK.EQ(HR47,$HX$6:$HX$90),"")</f>
        <v/>
      </c>
      <c r="HZ47" s="53" t="str">
        <f t="shared" ref="HZ47" si="560">IF(IF(HY47&lt;&gt;"",IF(MAX(COUNTIF($HY$6:$HY$90,$HY$6:$HY$90))&gt;1,"x",""),"")&lt;&gt;"",HY47+1,"")</f>
        <v/>
      </c>
      <c r="IA47" s="55" t="str">
        <f t="shared" ref="IA47" si="561">IF(HY47&lt;&gt;"",IF($G47="3",IF(HR47&lt;&gt;"",IF(AND(HY47&lt;=10,HR47&gt;=$HX$93),HLOOKUP(HY47,Points_Table_Modified,IF(IW47&gt;=6,8,IW47+2),FALSE),0),""),IF(HR47&lt;&gt;"",IF(AND(HY47&lt;=10,HR47&gt;=$HX$93),HLOOKUP(HY47,Points_Table,IF(IW47&gt;=6,8,IW47+2),FALSE),0),"")),"")</f>
        <v/>
      </c>
      <c r="IB47" s="54" t="str">
        <f t="shared" ref="IB47" si="562">IF(HZ47&lt;&gt;"",AVERAGE(IF(AND($G47="3",HZ47&lt;&gt;""),HLOOKUP(HZ47,Points_Table_Modified,IF(IW47&gt;=6,8,IW47+2),FALSE),IF(HZ47&lt;&gt;"",HLOOKUP(HZ47,Points_Table,IF(IW47&gt;=6,8,IW47+2),FALSE),"")),IA47),IA47)</f>
        <v/>
      </c>
      <c r="IC47" s="52" t="str">
        <f t="shared" ref="IC47" si="563">IF(AND($G47="3",HR47&lt;&gt;""),HR47,"")</f>
        <v/>
      </c>
      <c r="ID47" s="53" t="str">
        <f t="shared" ref="ID47" si="564">IF(AND(HR47&lt;&gt;"",$G47="3"),_xlfn.RANK.EQ(HR47,$IC$6:$IC$90),"")</f>
        <v/>
      </c>
      <c r="IE47" s="53" t="str">
        <f t="shared" ref="IE47" si="565">IF(IF(ID47&lt;&gt;"",IF(MAX(COUNTIF($ID$6:$ID$90,$ID$6:$ID$90))&gt;1,"x",""),"")&lt;&gt;"",ID47+1,"")</f>
        <v/>
      </c>
      <c r="IF47" s="53" t="str">
        <f t="shared" ref="IF47" si="566">IF(ID47&lt;&gt;"",IF($G47="3",IF(HR47&lt;&gt;"",IF(AND(ID47&lt;=20,HR47&gt;=$IC$93),HLOOKUP(ID47,Points_Table_Modified,IF(IW47&gt;=6,8,IW47+2),FALSE),0),""),IF(HR47&lt;&gt;"",IF(AND(ID47&lt;=10,HR47&gt;=$IC$93),HLOOKUP(ID47,Points_Table,IF(IW47&gt;=6,8,IW47+2),FALSE),0),"")),"")</f>
        <v/>
      </c>
      <c r="IG47" s="54" t="str">
        <f t="shared" ref="IG47" si="567">IF(IE47&lt;&gt;"",AVERAGE(IF(AND($G47="3",IE47&lt;&gt;""),HLOOKUP(IE47,Points_Table_Modified,IF(IW47&gt;=6,8,IW47+2),FALSE),IF(IE47&lt;&gt;"",HLOOKUP(IE47,Points_Table,IF(IW47&gt;=6,8,IW47+2),FALSE),"")),IF47),IF47)</f>
        <v/>
      </c>
      <c r="IH47" s="52" t="str">
        <f t="shared" ref="IH47" si="568">IF(AND($G47="4",HR47&lt;&gt;""),HR47,"")</f>
        <v/>
      </c>
      <c r="II47" s="53" t="str">
        <f t="shared" ref="II47" si="569">IF(AND(HR47&lt;&gt;"",G47="4"),_xlfn.RANK.EQ(HR47,$IH$6:$IH$90),"")</f>
        <v/>
      </c>
      <c r="IJ47" s="53" t="str">
        <f t="shared" ref="IJ47" si="570">IF(IF(II47&lt;&gt;"",IF(MAX(COUNTIF($II$6:$II$90,$II$6:$II$90))&gt;1,"x",""),"")&lt;&gt;"",II47+1,"")</f>
        <v/>
      </c>
      <c r="IK47" s="53" t="str">
        <f t="shared" ref="IK47" si="571">IF(II47&lt;&gt;"",IF($G47="3",IF(HR47&lt;&gt;"",IF(AND(II47&lt;=10,HR47&gt;=$IH$93),HLOOKUP(II47,Points_Table_Modified,IF(IW47&gt;=6,8,IW47+2),FALSE),0),""),IF(HR47&lt;&gt;"",IF(AND(II47&lt;=10,HR47&gt;=$IH$93),HLOOKUP(II47,Points_Table,IF(IW47&gt;=6,8,IW47+2),FALSE),0),"")),"")</f>
        <v/>
      </c>
      <c r="IL47" s="54" t="str">
        <f t="shared" ref="IL47" si="572">IF(IJ47&lt;&gt;"",AVERAGE(IF(AND($G47="3",IJ47&lt;&gt;""),HLOOKUP(IJ47,Points_Table_Modified,IF(IW47&gt;=6,8,IW47+2),FALSE),IF(IJ47&lt;&gt;"",HLOOKUP(IJ47,Points_Table,IF(IW47&gt;=6,8,IW47+2),FALSE),"")),IK47),IK47)</f>
        <v/>
      </c>
      <c r="IM47" s="52" t="str">
        <f t="shared" ref="IM47" si="573">IF(AND($G47="5",HR47&lt;&gt;""),HR47,"")</f>
        <v/>
      </c>
      <c r="IN47" s="53" t="str">
        <f t="shared" ref="IN47" si="574">IF(AND(HR47&lt;&gt;"",$G47="5"),_xlfn.RANK.EQ(HR47,$IM$6:$IM$90),"")</f>
        <v/>
      </c>
      <c r="IO47" s="53" t="str">
        <f t="shared" ref="IO47" si="575">IF(IF(IN47&lt;&gt;"",IF(MAX(COUNTIF($IN$6:$IN$90,$IN$6:$IN$90))&gt;1,"x",""),"")&lt;&gt;"",IN47+1,"")</f>
        <v/>
      </c>
      <c r="IP47" s="53" t="str">
        <f t="shared" ref="IP47" si="576">IF(IN47&lt;&gt;"",IF($G47="3",IF(HR47&lt;&gt;"",IF(AND(IN47&lt;=10,HR47&gt;=$IM$93),HLOOKUP(IN47,Points_Table_Modified,IF(IW47&gt;=6,8,IW47+2),FALSE),0),""),IF(HR47&lt;&gt;"",IF(AND(IN47&lt;=10,HR47&gt;=$IM$93),HLOOKUP(IN47,Points_Table,IF(IW47&gt;=6,8,IW47+2),FALSE),0),"")),"")</f>
        <v/>
      </c>
      <c r="IQ47" s="54" t="str">
        <f t="shared" ref="IQ47" si="577">IF(IO47&lt;&gt;"",AVERAGE(IF(AND($G47="3",IO47&lt;&gt;""),HLOOKUP(IO47,Points_Table_Modified,IF(IW47&gt;=6,8,IW47+2),FALSE),IF(IO47&lt;&gt;"",HLOOKUP(IO47,Points_Table,IF(IW47&gt;=6,8,IW47+2),FALSE),"")),IP47),IP47)</f>
        <v/>
      </c>
      <c r="IR47" s="52" t="str">
        <f t="shared" ref="IR47" si="578">IF(AND($G47="6",HR47&lt;&gt;""),HR47,"")</f>
        <v/>
      </c>
      <c r="IS47" s="53" t="str">
        <f t="shared" ref="IS47" si="579">IF(AND(HR47&lt;&gt;"",$G47="6"),_xlfn.RANK.EQ(HR47,$IR$6:$IR$90),"")</f>
        <v/>
      </c>
      <c r="IT47" s="53" t="str">
        <f t="shared" ref="IT47" si="580">IF(IF(IS47&lt;&gt;"",IF(MAX(COUNTIF($IS$6:$IS$90,$IS$6:$IS$90))&gt;1,"x",""),"")&lt;&gt;"",IS47+1,"")</f>
        <v/>
      </c>
      <c r="IU47" s="53" t="str">
        <f t="shared" ref="IU47" si="581">IF(IS47&lt;&gt;"",IF($G47="3",IF(HR47&lt;&gt;"",IF(AND(IS47&lt;=10,HR47&gt;=$IR$93),HLOOKUP(IS47,Points_Table_Modified,IF(IW47&gt;=6,8,IW47+2),FALSE),0),""),IF(HR47&lt;&gt;"",IF(AND(IS47&lt;=10,HR47&gt;=$IR$93),HLOOKUP(IS47,Points_Table,IF(IW47&gt;=6,8,IW47+2),FALSE),0),"")),"")</f>
        <v/>
      </c>
      <c r="IV47" s="54" t="str">
        <f t="shared" ref="IV47" si="582">IF(IT47&lt;&gt;"",AVERAGE(IF(AND($G47="3",IT47&lt;&gt;""),HLOOKUP(IT47,Points_Table_Modified,IF(IW47&gt;=6,8,IW47+2),FALSE),IF(IT47&lt;&gt;"",HLOOKUP(IT47,Points_Table,IF(IW47&gt;=6,8,IW47+2),FALSE),"")),IU47),IU47)</f>
        <v/>
      </c>
      <c r="IW47" s="58" t="e">
        <f t="shared" ref="IW47" si="583">VLOOKUP($G47,Entries_D_Event,10,FALSE)</f>
        <v>#N/A</v>
      </c>
      <c r="IX47" s="53" t="str">
        <f t="shared" ref="IX47" si="584">CONCATENATE(IS47,IN47,II47,ID47,HY47,HT47)</f>
        <v/>
      </c>
      <c r="IY47" s="181" t="str">
        <f t="shared" ref="IY47" si="585">IF(IX47&lt;&gt;"",IF(AND($G47="3",HR47&lt;&gt;""),10,IF(HR47&lt;&gt;"",5,"")),"")</f>
        <v/>
      </c>
      <c r="IZ47" s="181">
        <f t="shared" ref="IZ47" si="586">_xlfn.NUMBERVALUE(IF(IX47&lt;&gt;"",CONCATENATE(IV47,IQ47,IL47,IG47,IB47,HW47),""))</f>
        <v>0</v>
      </c>
      <c r="JA47" s="181" t="str">
        <f t="shared" ref="JA47" si="587">IF(ISERROR(IY47+IZ47)=TRUE,"",IY47+IZ47)</f>
        <v/>
      </c>
      <c r="JB47" s="130"/>
      <c r="JC47" s="53" t="str">
        <f t="shared" ref="JC47" si="588">IF(AND($G47="1",JB47&lt;&gt;""),JB47,"")</f>
        <v/>
      </c>
      <c r="JD47" s="53" t="str">
        <f t="shared" ref="JD47" si="589">IF(AND(JB47&lt;&gt;"",$G47="1"),_xlfn.RANK.EQ(JB47,$JC$6:$JC$90),"")</f>
        <v/>
      </c>
      <c r="JE47" s="53" t="str">
        <f t="shared" ref="JE47" si="590">IF(IF(JD47&lt;&gt;"",IF(MAX(COUNTIF($JD$6:$JD$90,$JD$6:$JD$90))&gt;1,"x",""),"")&lt;&gt;"",JD47+1,"")</f>
        <v/>
      </c>
      <c r="JF47" s="53" t="str">
        <f t="shared" ref="JF47" si="591">IF(JD47&lt;&gt;"",IF($G47="3",IF(JB47&lt;&gt;"",IF(AND(JD47&lt;=10,JB47&gt;=$JC$93),HLOOKUP(JD47,Points_Table_Modified,IF(KG47&gt;=6,8,KG47+2),FALSE),0),""),IF(JB47&lt;&gt;"",IF(AND(JD47&lt;=10,JB47&gt;=$JC$93),HLOOKUP(JD47,Points_Table,IF(KG47&gt;=6,8,KG47+2),FALSE),0),"")),"")</f>
        <v/>
      </c>
      <c r="JG47" s="54" t="str">
        <f t="shared" ref="JG47" si="592">IF(JE47&lt;&gt;"",AVERAGE(IF(AND($G47="3",JE47&lt;&gt;""),HLOOKUP(JE47,Points_Table_Modified,IF(KG47&gt;=6,8,KG47+2),FALSE),IF(JE47&lt;&gt;"",HLOOKUP(JE47,Points_Table,IF(KG47&gt;=6,8,KG47+2),FALSE),"")),JF47),JF47)</f>
        <v/>
      </c>
      <c r="JH47" s="52" t="str">
        <f t="shared" ref="JH47" si="593">IF(AND($G47="2",JB47&lt;&gt;""),JB47,"")</f>
        <v/>
      </c>
      <c r="JI47" s="53" t="str">
        <f t="shared" ref="JI47" si="594">IF(AND(JB47&lt;&gt;"",$G47="2"),_xlfn.RANK.EQ(JB47,$JH$6:$JH$90),"")</f>
        <v/>
      </c>
      <c r="JJ47" s="53" t="str">
        <f t="shared" ref="JJ47" si="595">IF(IF(JI47&lt;&gt;"",IF(MAX(COUNTIF($JI$6:$JI$90,$JI$6:$JI$90))&gt;1,"x",""),"")&lt;&gt;"",JI47+1,"")</f>
        <v/>
      </c>
      <c r="JK47" s="55" t="str">
        <f t="shared" ref="JK47" si="596">IF(JI47&lt;&gt;"",IF($G47="3",IF(JB47&lt;&gt;"",IF(AND(JI47&lt;=10,JB47&gt;=$JH$93),HLOOKUP(JI47,Points_Table_Modified,IF(KG47&gt;=6,8,KG47+2),FALSE),0),""),IF(JB47&lt;&gt;"",IF(AND(JI47&lt;=10,JB47&gt;=$JH$93),HLOOKUP(JI47,Points_Table,IF(KG47&gt;=6,8,KG47+2),FALSE),0),"")),"")</f>
        <v/>
      </c>
      <c r="JL47" s="54" t="str">
        <f t="shared" ref="JL47" si="597">IF(JJ47&lt;&gt;"",AVERAGE(IF(AND($G47="3",JJ47&lt;&gt;""),HLOOKUP(JJ47,Points_Table_Modified,IF(KG47&gt;=6,8,KG47+2),FALSE),IF(JJ47&lt;&gt;"",HLOOKUP(JJ47,Points_Table,IF(KG47&gt;=6,8,KG47+2),FALSE),"")),JK47),JK47)</f>
        <v/>
      </c>
      <c r="JM47" s="52" t="str">
        <f t="shared" ref="JM47" si="598">IF(AND($G47="3",JB47&lt;&gt;""),JB47,"")</f>
        <v/>
      </c>
      <c r="JN47" s="53" t="str">
        <f t="shared" ref="JN47" si="599">IF(AND(JB47&lt;&gt;"",$G47="3"),_xlfn.RANK.EQ(JB47,$JM$6:$JM$90),"")</f>
        <v/>
      </c>
      <c r="JO47" s="53" t="str">
        <f t="shared" ref="JO47" si="600">IF(IF(JN47&lt;&gt;"",IF(MAX(COUNTIF($JN$6:$JN$90,$JN$6:$JN$90))&gt;1,"x",""),"")&lt;&gt;"",JN47+1,"")</f>
        <v/>
      </c>
      <c r="JP47" s="53" t="str">
        <f t="shared" ref="JP47" si="601">IF(JN47&lt;&gt;"",IF($G47="3",IF(JB47&lt;&gt;"",IF(AND(JN47&lt;=20,JB47&gt;=$JM$93),HLOOKUP(JN47,Points_Table_Modified,IF(KG47&gt;=6,8,KG47+2),FALSE),0),""),IF(JB47&lt;&gt;"",IF(AND(JN47&lt;=10,JB47&gt;=$JM$93),HLOOKUP(JN47,Points_Table,IF(KG47&gt;=6,8,KG47+2),FALSE),0),"")),"")</f>
        <v/>
      </c>
      <c r="JQ47" s="54" t="str">
        <f t="shared" ref="JQ47" si="602">IF(JO47&lt;&gt;"",AVERAGE(IF(AND($G47="3",JO47&lt;&gt;""),HLOOKUP(JO47,Points_Table_Modified,IF(KG47&gt;=6,8,KG47+2),FALSE),IF(JO47&lt;&gt;"",HLOOKUP(JO47,Points_Table,IF(KG47&gt;=6,8,KG47+2),FALSE),"")),JP47),JP47)</f>
        <v/>
      </c>
      <c r="JR47" s="52" t="str">
        <f t="shared" ref="JR47" si="603">IF(AND($G47="4",JB47&lt;&gt;""),JB47,"")</f>
        <v/>
      </c>
      <c r="JS47" s="53" t="str">
        <f t="shared" ref="JS47" si="604">IF(AND(JB47&lt;&gt;"",G47="4"),_xlfn.RANK.EQ(JB47,$JR$6:$JR$90),"")</f>
        <v/>
      </c>
      <c r="JT47" s="53" t="str">
        <f t="shared" ref="JT47" si="605">IF(IF(JS47&lt;&gt;"",IF(MAX(COUNTIF($JS$6:$JS$90,$JS$6:$JS$90))&gt;1,"x",""),"")&lt;&gt;"",JS47+1,"")</f>
        <v/>
      </c>
      <c r="JU47" s="53" t="str">
        <f t="shared" ref="JU47" si="606">IF(JS47&lt;&gt;"",IF($G47="3",IF(JB47&lt;&gt;"",IF(AND(JS47&lt;=10,JB47&gt;=$JR$93),HLOOKUP(JS47,Points_Table_Modified,IF(KG47&gt;=6,8,KG47+2),FALSE),0),""),IF(JB47&lt;&gt;"",IF(AND(JS47&lt;=10,JB47&gt;=$JR$93),HLOOKUP(JS47,Points_Table,IF(KG47&gt;=6,8,KG47+2),FALSE),0),"")),"")</f>
        <v/>
      </c>
      <c r="JV47" s="54" t="str">
        <f t="shared" ref="JV47" si="607">IF(JT47&lt;&gt;"",AVERAGE(IF(AND($G47="3",JT47&lt;&gt;""),HLOOKUP(JT47,Points_Table_Modified,IF(KG47&gt;=6,8,KG47+2),FALSE),IF(JT47&lt;&gt;"",HLOOKUP(JT47,Points_Table,IF(KG47&gt;=6,8,KG47+2),FALSE),"")),JU47),JU47)</f>
        <v/>
      </c>
      <c r="JW47" s="52" t="str">
        <f t="shared" ref="JW47" si="608">IF(AND($G47="5",JB47&lt;&gt;""),JB47,"")</f>
        <v/>
      </c>
      <c r="JX47" s="53" t="str">
        <f t="shared" ref="JX47" si="609">IF(AND(JB47&lt;&gt;"",$G47="5"),_xlfn.RANK.EQ(JB47,$JW$6:$JW$90),"")</f>
        <v/>
      </c>
      <c r="JY47" s="53" t="str">
        <f t="shared" ref="JY47" si="610">IF(IF(JX47&lt;&gt;"",IF(MAX(COUNTIF($JX$6:$JX$90,$JX$6:$JX$90))&gt;1,"x",""),"")&lt;&gt;"",JX47+1,"")</f>
        <v/>
      </c>
      <c r="JZ47" s="53" t="str">
        <f t="shared" ref="JZ47" si="611">IF(JX47&lt;&gt;"",IF($G47="3",IF(JB47&lt;&gt;"",IF(AND(JX47&lt;=10,JB47&gt;=$JW$93),HLOOKUP(JX47,Points_Table_Modified,IF(KG47&gt;=6,8,KG47+2),FALSE),0),""),IF(JB47&lt;&gt;"",IF(AND(JX47&lt;=10,JB47&gt;=$JW$93),HLOOKUP(JX47,Points_Table,IF(KG47&gt;=6,8,KG47+2),FALSE),0),"")),"")</f>
        <v/>
      </c>
      <c r="KA47" s="54" t="str">
        <f t="shared" ref="KA47" si="612">IF(JY47&lt;&gt;"",AVERAGE(IF(AND($G47="3",JY47&lt;&gt;""),HLOOKUP(JY47,Points_Table_Modified,IF(KG47&gt;=6,8,KG47+2),FALSE),IF(JY47&lt;&gt;"",HLOOKUP(JY47,Points_Table,IF(KG47&gt;=6,8,KG47+2),FALSE),"")),JZ47),JZ47)</f>
        <v/>
      </c>
      <c r="KB47" s="52" t="str">
        <f t="shared" ref="KB47" si="613">IF(AND($G47="6",JB47&lt;&gt;""),JB47,"")</f>
        <v/>
      </c>
      <c r="KC47" s="53" t="str">
        <f t="shared" ref="KC47" si="614">IF(AND(JB47&lt;&gt;"",$G47="6"),_xlfn.RANK.EQ(JB47,$KB$6:$KB$90),"")</f>
        <v/>
      </c>
      <c r="KD47" s="53" t="str">
        <f t="shared" ref="KD47" si="615">IF(IF(KC47&lt;&gt;"",IF(MAX(COUNTIF($KC$6:$KC$90,$KC$6:$KC$90))&gt;1,"x",""),"")&lt;&gt;"",KC47+1,"")</f>
        <v/>
      </c>
      <c r="KE47" s="53" t="str">
        <f t="shared" ref="KE47" si="616">IF(KC47&lt;&gt;"",IF($G47="3",IF(JB47&lt;&gt;"",IF(AND(KC47&lt;=10,JB47&gt;=$KB$93),HLOOKUP(KC47,Points_Table_Modified,IF(KG47&gt;=6,8,KG47+2),FALSE),0),""),IF(JB47&lt;&gt;"",IF(AND(KC47&lt;=10,JB47&gt;=$KB$93),HLOOKUP(KC47,Points_Table,IF(KG47&gt;=6,8,KG47+2),FALSE),0),"")),"")</f>
        <v/>
      </c>
      <c r="KF47" s="54" t="str">
        <f t="shared" ref="KF47" si="617">IF(KD47&lt;&gt;"",AVERAGE(IF(AND($G47="3",KD47&lt;&gt;""),HLOOKUP(KD47,Points_Table_Modified,IF(KG47&gt;=6,8,KG47+2),FALSE),IF(KD47&lt;&gt;"",HLOOKUP(KD47,Points_Table,IF(KG47&gt;=6,8,KG47+2),FALSE),"")),KE47),KE47)</f>
        <v/>
      </c>
      <c r="KG47" s="58" t="e">
        <f t="shared" ref="KG47" si="618">VLOOKUP($G47,Entries_D_Event,11,FALSE)</f>
        <v>#N/A</v>
      </c>
      <c r="KH47" s="53" t="str">
        <f t="shared" ref="KH47" si="619">CONCATENATE(KC47,JX47,JS47,JN47,JI47,JD47)</f>
        <v/>
      </c>
      <c r="KI47" s="181" t="str">
        <f t="shared" ref="KI47" si="620">IF(KH47&lt;&gt;"",IF(AND($G47="3",JB47&lt;&gt;""),10,IF(JB47&lt;&gt;"",5,"")),"")</f>
        <v/>
      </c>
      <c r="KJ47" s="181">
        <f t="shared" ref="KJ47" si="621">_xlfn.NUMBERVALUE(IF(KH47&lt;&gt;"",CONCATENATE(KF47,KA47,JV47,JQ47,JL47,JG47),""))</f>
        <v>0</v>
      </c>
      <c r="KK47" s="127" t="str">
        <f t="shared" ref="KK47" si="622">IF(ISERROR(KI47+KJ47)=TRUE,"",KI47+KJ47)</f>
        <v/>
      </c>
      <c r="KL47" s="86"/>
      <c r="KM47" s="313">
        <f t="shared" ref="KM47" si="623">MINA(AR47,CB47,DL47,EV47,GF47,HP47,IZ47)</f>
        <v>0</v>
      </c>
      <c r="KN47" s="60">
        <f t="shared" ref="KN47" si="624">IF(OR(G47="1",G47="2",G47="3",G47="4",G47="5"),IF(ISERROR(VALUE(AS47))=TRUE,0,AS47)+IF(ISERROR(VALUE(CC47))=TRUE,0,CC47)+IF(ISERROR(VALUE(DM47))=TRUE,0,DM47)+IF(ISERROR(VALUE(EW47))=TRUE,0,EW47)+IF(ISERROR(VALUE(GG47))=TRUE,0,GG47)+IF(ISERROR(VALUE(HQ47))=TRUE,0,HQ47)+IF(ISERROR(VALUE(JA47))=TRUE,0,JA47),IF(ISERROR(VALUE(AS47))=TRUE,0,AS47)+IF(ISERROR(VALUE(CC47))=TRUE,0,CC47)+IF(ISERROR(VALUE(DM47))=TRUE,0,DM47)+IF(ISERROR(VALUE(EW47))=TRUE,0,EW47)+IF(ISERROR(VALUE(GG47))=TRUE,0,GG47)+IF(ISERROR(VALUE(HQ47))=TRUE,0,HQ47)+IF(ISERROR(VALUE(JA47))=TRUE,0,JA47))</f>
        <v>0</v>
      </c>
      <c r="KO47" s="201"/>
      <c r="KP47" s="61">
        <f t="shared" ref="KP47" si="625">IF(ISERROR(KN47-KM47)=TRUE,"",IF(KO47&lt;&gt;0,KN47-KO47,KN47-KM47))</f>
        <v>0</v>
      </c>
      <c r="KQ47" s="61" t="str">
        <f t="shared" ref="KQ47" si="626">IF(G47="1",KP47,"")</f>
        <v/>
      </c>
      <c r="KR47" s="61" t="str">
        <f t="shared" ref="KR47" si="627">IF(G47="2",KP47,"")</f>
        <v/>
      </c>
      <c r="KS47" s="61" t="str">
        <f t="shared" ref="KS47" si="628">IF(G47="3",KP47,"")</f>
        <v/>
      </c>
      <c r="KT47" s="61" t="str">
        <f t="shared" ref="KT47" si="629">IF(G47="4",KP47,"")</f>
        <v/>
      </c>
      <c r="KU47" s="61" t="str">
        <f t="shared" ref="KU47" si="630">IF(G47="5",KP47,"")</f>
        <v/>
      </c>
      <c r="KV47" s="61" t="str">
        <f t="shared" ref="KV47" si="631">IF(G47="6",KP47,"")</f>
        <v/>
      </c>
      <c r="KW47" s="62" t="str">
        <f t="shared" ref="KW47" si="632">IF(ISERROR(IF(G47="1",_xlfn.RANK.EQ(KQ47,$KQ$6:$KQ$90),IF(G47="2",_xlfn.RANK.EQ(KR47,$KR$6:$KR$90),IF(G47="3",_xlfn.RANK.EQ(KS47,$KS$6:$KS$90),IF(G47="4",_xlfn.RANK.EQ(KT47,$KT$6:$KT$90),IF(G47="5",_xlfn.RANK.EQ(KU47,$KU$6:$KU$90),IF(G47="6",_xlfn.RANK.EQ(KV47,$KV$6:$KV$90),"")))))))=TRUE,"DNQ",IF(G47="1",_xlfn.RANK.EQ(KQ47,$KQ$6:$KQ$90),IF(G47="2",_xlfn.RANK.EQ(KR47,$KR$6:$KR$90),IF(G47="3",_xlfn.RANK.EQ(KS47,$KS$6:$KS$90),IF(G47="4",_xlfn.RANK.EQ(KT47,$KT$6:$KT$90),IF(G47="5",_xlfn.RANK.EQ(KU47,$KU$6:$KU$90),IF(G47="6",_xlfn.RANK.EQ(KV47,$KV$6:$KV$90),"")))))))</f>
        <v/>
      </c>
      <c r="KX47" s="84"/>
      <c r="KY47" s="59">
        <f t="shared" ref="KY47" si="633">IF(OR(G47="1",G47="2",G47="3",G47="4",G47="5"),IF(MINA(IF(ISERROR(VALUE(AR47))=TRUE,100,VALUE(AR47)),IF(ISERROR(VALUE(CB47))=TRUE,100,VALUE(CB47)),IF(ISERROR(VALUE(DL47))=TRUE,100,VALUE(DL47)),IF(ISERROR(VALUE(EV47))=TRUE,100,VALUE(EV47)),IF(ISERROR(VALUE(GF47))=TRUE,100,VALUE(GF47)),IF(ISERROR(VALUE(HP47))=TRUE,100,VALUE(HP47)),IF(ISERROR(VALUE(IZ47))=TRUE,100,VALUE(IZ47)),IF(ISERROR(VALUE(KJ47))=TRUE,100,VALUE(KJ47)))=100,"",MINA(IF(ISERROR(VALUE(AR47))=TRUE,0,VALUE(AR47)),IF(ISERROR(VALUE(CB47))=TRUE,0,VALUE(CB47)),IF(ISERROR(VALUE(DL47))=TRUE,0,VALUE(DL47)),IF(ISERROR(VALUE(EV47))=TRUE,0,VALUE(EV47)),IF(ISERROR(VALUE(GF47))=TRUE,0,VALUE(GF47)),IF(ISERROR(VALUE(HP47))=TRUE,0,VALUE(HP47)),IF(ISERROR(VALUE(IZ47))=TRUE,0,VALUE(IZ47)),IF(ISERROR(VALUE(KJ47))=TRUE,0,VALUE(KJ47)))),MINA(IF(ISERROR(VALUE(AR47))=TRUE,0,VALUE(AR47)),IF(ISERROR(VALUE(CB47))=TRUE,0,VALUE(CB47)),IF(ISERROR(VALUE(DL47))=TRUE,0,VALUE(DL47)),IF(ISERROR(VALUE(EV47))=TRUE,0,VALUE(EV47)),IF(ISERROR(VALUE(GF47))=TRUE,0,VALUE(GF47)),IF(ISERROR(VALUE(HP47))=TRUE,0,VALUE(HP47)),IF(ISERROR(VALUE(IZ47))=TRUE,0,VALUE(IZ47)),IF(ISERROR(VALUE(KJ47))=TRUE,0,VALUE(KJ47))))</f>
        <v>0</v>
      </c>
      <c r="KZ47" s="60" t="str">
        <f t="shared" ref="KZ47" si="634">IF(OR(G47="1",G47="2",G47="3",G47="4",G47="5"),IF(ISERROR(VALUE(AS47))=TRUE,0,AS47)+IF(ISERROR(VALUE(CC47))=TRUE,0,CC47)+IF(ISERROR(VALUE(DM47))=TRUE,0,DM47)+IF(ISERROR(VALUE(EW47))=TRUE,0,EW47)+IF(ISERROR(VALUE(GG47))=TRUE,0,GG47)+IF(ISERROR(VALUE(HQ47))=TRUE,0,HQ47)+IF(ISERROR(VALUE(JA47))=TRUE,0,JA47)+IF(ISERROR(VALUE(KK47))=TRUE,0,KK47),"")</f>
        <v/>
      </c>
      <c r="LA47" s="201"/>
      <c r="LB47" s="61" t="str">
        <f t="shared" ref="LB47" si="635">IF(ISERROR(KZ47-KY47)=TRUE,"",IF(LA47&lt;&gt;0,KZ47-LA47,KZ47-KY47))</f>
        <v/>
      </c>
      <c r="LC47" s="61" t="str">
        <f t="shared" ref="LC47" si="636">IF(G47="3",LB47,"")</f>
        <v/>
      </c>
      <c r="LD47" s="61" t="str">
        <f t="shared" ref="LD47" si="637">IF(G47="2",LB47,"")</f>
        <v/>
      </c>
      <c r="LE47" s="61" t="str">
        <f t="shared" ref="LE47" si="638">IF(OR(G47="1",G47="4",G47="5"),LB47,"")</f>
        <v/>
      </c>
      <c r="LF47" s="148" t="str">
        <f t="shared" ref="LF47" si="639">IF(G47="3",_xlfn.RANK.EQ(LC47,$LC$6:$LC$90),IF(G47="2",_xlfn.RANK.EQ(LD47,$LD$6:$LD$90),IF(OR(G47="1",G47="5"),_xlfn.RANK.EQ(LE47,$LE$6:$LE$92),"")))</f>
        <v/>
      </c>
      <c r="LG47" s="87"/>
      <c r="LH47" s="185">
        <f t="shared" ref="LH47:LH60" si="640">COUNTA(J47,AT47,CD47,DN47,EX47,GH47,HR47,JB47)</f>
        <v>0</v>
      </c>
      <c r="LI47" s="87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</row>
    <row r="48" spans="1:382" s="1" customFormat="1" ht="15" x14ac:dyDescent="0.2">
      <c r="A48" s="35"/>
      <c r="B48" s="45">
        <v>43</v>
      </c>
      <c r="C48" s="46"/>
      <c r="D48" s="47"/>
      <c r="E48" s="50"/>
      <c r="F48" s="160"/>
      <c r="G48" s="49"/>
      <c r="H48" s="50" t="e">
        <f t="shared" ref="H48:H70" si="641">VLOOKUP($G48,Class_Description,2)</f>
        <v>#N/A</v>
      </c>
      <c r="I48" s="186" t="str">
        <f t="shared" ref="I48:I70" si="642">IF(G48="6",KN48,KZ48)</f>
        <v/>
      </c>
      <c r="J48" s="179"/>
      <c r="K48" s="149" t="str">
        <f t="shared" ref="K48:K70" si="643">IF(AND(J48&lt;&gt;"",$G48="1"),J48,"")</f>
        <v/>
      </c>
      <c r="L48" s="150" t="str">
        <f t="shared" ref="L48:L70" si="644">IF(AND(J48&lt;&gt;"",$G48="1"),_xlfn.RANK.EQ(J48,$K$6:$K$90),"")</f>
        <v/>
      </c>
      <c r="M48" s="150" t="str">
        <f t="shared" ref="M48:M70" si="645">IF(G48="6",IF(IF(L48&lt;&gt;"",IF(MAX(COUNTIF($L$6:$L$90,$L$6:$L$90))&gt;1,"x",""),"")&lt;&gt;"",L48+1,""),IF(K48=0,"",IF(IF(L48&lt;&gt;"",IF(MAX(COUNTIF($L$6:$L$90,$L$6:$L$90))&gt;1,"x",""),"")&lt;&gt;"",L48+1,"")))</f>
        <v/>
      </c>
      <c r="N48" s="150" t="str">
        <f t="shared" ref="N48:N70" si="646">IF(L48&lt;&gt;"",IF($G48="3",IF(AND(L48&lt;=20,J48&gt;=$K$93),HLOOKUP(L48,Points_Table_Modified,IF(AO48&gt;=6,8,AO48+2),FALSE),0),IF(AND(L48&lt;=10,J48&gt;=$K$93),HLOOKUP(L48,Points_Table,IF(AO48&gt;=6,8,AO48+2),FALSE),0)),"")</f>
        <v/>
      </c>
      <c r="O48" s="150" t="str">
        <f t="shared" ref="O48:O70" si="647">IF(M48&lt;&gt;"",AVERAGE(IF(AND($G48="3",M48&lt;&gt;""),HLOOKUP(M48,Points_Table_Modified,IF(AO48&gt;=6,8,AO48+2),FALSE),IF(M48&lt;&gt;"",HLOOKUP(M48,Points_Table,IF(AO48&gt;=6,8,AO48+2),FALSE),"")),N48),N48)</f>
        <v/>
      </c>
      <c r="P48" s="149" t="str">
        <f t="shared" ref="P48:P70" si="648">IF(AND(J48&lt;&gt;"",$G48="2"),J48,"")</f>
        <v/>
      </c>
      <c r="Q48" s="150" t="str">
        <f t="shared" ref="Q48:Q70" si="649">IF(AND(J48&lt;&gt;"",$G48="2"),_xlfn.RANK.EQ(J48,$P$6:$P$90),"")</f>
        <v/>
      </c>
      <c r="R48" s="150" t="str">
        <f t="shared" ref="R48:R70" si="650">IF(G48="6",IF(IF(Q48&lt;&gt;"",IF(MAX(COUNTIF($Q$6:$Q$90,$Q$6:$Q$90))&gt;1,"x",""),"")&lt;&gt;"",Q48+1,""),IF(P48=0,"",IF(IF(Q48&lt;&gt;"",IF(MAX(COUNTIF($Q$6:$Q$90,$Q$6:$Q$90))&gt;1,"x",""),"")&lt;&gt;"",Q48+1,"")))</f>
        <v/>
      </c>
      <c r="S48" s="150" t="str">
        <f t="shared" ref="S48:S70" si="651">IF(Q48&lt;&gt;"",IF($G48="3",IF(J48&lt;&gt;"",IF(AND(Q48&lt;=10,J48&gt;=$P$93),HLOOKUP(Q48,Points_Table_Modified,IF(AO48&gt;=6,8,AO48+2),FALSE),0),""),IF(J48&lt;&gt;"",IF(AND(Q48&lt;=10,J48&gt;=$P$93),HLOOKUP(Q48,Points_Table,IF(AO48&gt;=6,8,AO48+2),FALSE),0),"")),"")</f>
        <v/>
      </c>
      <c r="T48" s="150" t="str">
        <f t="shared" ref="T48:T70" si="652">IF(R48&lt;&gt;"",AVERAGE(IF(AND($G48="3",R48&lt;&gt;""),HLOOKUP(R48,Points_Table_Modified,IF(AO48&gt;=6,8,AO48+2),FALSE),IF(R48&lt;&gt;"",HLOOKUP(R48,Points_Table,IF(AO48&gt;=6,8,AO48+2),FALSE),"")),S48),S48)</f>
        <v/>
      </c>
      <c r="U48" s="149" t="str">
        <f t="shared" ref="U48:U70" si="653">IF(AND(J48&lt;&gt;"",$G48="3"),J48,"")</f>
        <v/>
      </c>
      <c r="V48" s="150" t="str">
        <f t="shared" ref="V48:V70" si="654">IF(AND(J48&lt;&gt;"",$G48="3"),_xlfn.RANK.EQ(J48,$U$6:$U$90),"")</f>
        <v/>
      </c>
      <c r="W48" s="150" t="str">
        <f t="shared" ref="W48:W70" si="655">IF(G48="6",IF(IF(V48&lt;&gt;"",IF(MAX(COUNTIF($V$6:$V$90,$V$6:$V$90))&gt;1,"x",""),"")&lt;&gt;"",V48+1,""),IF(U48=0,"",IF(IF(V48&lt;&gt;"",IF(MAX(COUNTIF($V$6:$V$90,$V$6:$V$90))&gt;1,"x",""),"")&lt;&gt;"",V48+1,"")))</f>
        <v/>
      </c>
      <c r="X48" s="150" t="str">
        <f t="shared" ref="X48:X70" si="656">IF(V48&lt;&gt;"",IF($G48="3",IF(J48&lt;&gt;"",IF(AND(V48&lt;=20,J48&gt;=$U$93),HLOOKUP(V48,Points_Table_Modified,IF(AO48&gt;=6,8,AO48+2),FALSE),0),""),IF(J48&lt;&gt;"",IF(AND(V48&lt;=10,$J48&gt;=$U$93),HLOOKUP(V48,Points_Table,IF(AO48&gt;=6,8,AO48+2),FALSE),0),"")),"")</f>
        <v/>
      </c>
      <c r="Y48" s="150" t="str">
        <f t="shared" ref="Y48:Y70" si="657">IF(W48&lt;&gt;"",AVERAGE(IF(AND($G48="3",W48&lt;&gt;""),HLOOKUP(W48,Points_Table_Modified,IF(AO48&gt;=6,8,AO48+2),FALSE),IF(W48&lt;&gt;"",HLOOKUP(W48,Points_Table,IF(AO48&gt;=6,8,AO48+2),FALSE),"")),X48),X48)</f>
        <v/>
      </c>
      <c r="Z48" s="149" t="str">
        <f t="shared" ref="Z48:Z70" si="658">IF(AND(J48&lt;&gt;"",$G48="4"),J48,"")</f>
        <v/>
      </c>
      <c r="AA48" s="150" t="str">
        <f t="shared" ref="AA48:AA70" si="659">IF(AND($J48&lt;&gt;"",G48="4"),_xlfn.RANK.EQ(J48,$Z$6:$Z$90),"")</f>
        <v/>
      </c>
      <c r="AB48" s="150" t="str">
        <f t="shared" ref="AB48:AB70" si="660">IF($G48="6",IF(IF(AA48&lt;&gt;"",IF(MAX(COUNTIF($AA$6:$AA$90,$AA$6:$AA$90))&gt;1,"x",""),"")&lt;&gt;"",AA48+1,""),IF(Z48=0,"",IF(IF(AA48&lt;&gt;"",IF(MAX(COUNTIF($AA$6:$AA$90,$AA$6:$AA$90))&gt;1,"x",""),"")&lt;&gt;"",AA48+1,"")))</f>
        <v/>
      </c>
      <c r="AC48" s="150" t="str">
        <f t="shared" ref="AC48:AC70" si="661">IF(AA48&lt;&gt;"",IF($G48="3",IF(J48&lt;&gt;"",IF(AND(AA48&lt;=10,J48&gt;=$Z$93),HLOOKUP(AA48,Points_Table_Modified,IF(AO48&gt;=6,8,AO48+2),FALSE),0),""),IF(J48&lt;&gt;"",IF(AND(AA48&lt;=10,J48&gt;=$Z$93),HLOOKUP(AA48,Points_Table,IF(AO48&gt;=6,8,AO48+2),FALSE),0),"")),"")</f>
        <v/>
      </c>
      <c r="AD48" s="150" t="str">
        <f t="shared" ref="AD48:AD70" si="662">IF(AB48&lt;&gt;"",AVERAGE(IF(AND($G48="3",AB48&lt;&gt;""),HLOOKUP(AB48,Points_Table_Modified,IF(AO48&gt;=6,8,AO48+2),FALSE),IF(AB48&lt;&gt;"",HLOOKUP(AB48,Points_Table,IF(AO48&gt;=6,8,AO48+2),FALSE),"")),AC48),AC48)</f>
        <v/>
      </c>
      <c r="AE48" s="149" t="str">
        <f t="shared" ref="AE48:AE70" si="663">IF(AND(J48&lt;&gt;"",$G48="5"),J48,"")</f>
        <v/>
      </c>
      <c r="AF48" s="150" t="str">
        <f t="shared" ref="AF48:AF70" si="664">IF(AND(J48&lt;&gt;"",$G48="5"),_xlfn.RANK.EQ(J48,$AE$6:$AE$90),"")</f>
        <v/>
      </c>
      <c r="AG48" s="150" t="str">
        <f t="shared" ref="AG48:AG70" si="665">IF($G48="6",IF(IF(AF48&lt;&gt;"",IF(MAX(COUNTIF($AF$6:$AF$90,$AF$6:$AF$90))&gt;1,"x",""),"")&lt;&gt;"",AF48+1,""),IF(AE48=0,"",IF(IF(AF48&lt;&gt;"",IF(MAX(COUNTIF($AF$6:$AF$90,$AF$6:$AF$90))&gt;1,"x",""),"")&lt;&gt;"",AF48+1,"")))</f>
        <v/>
      </c>
      <c r="AH48" s="150" t="str">
        <f t="shared" ref="AH48:AH70" si="666">IF(AF48&lt;&gt;"",IF($G48="3",IF(J48&lt;&gt;"",IF(AND(AF48&lt;=10,J48&gt;=$AE$93),HLOOKUP(AF48,Points_Table_Modified,IF(AO48&gt;=6,8,AO48+2),FALSE),0),""),IF(J48&lt;&gt;"",IF(AND(AF48&lt;=10,J48&gt;=$AE$93),HLOOKUP(AF48,Points_Table,IF(AO48&gt;=6,8,AO48+2),FALSE),0),"")),"")</f>
        <v/>
      </c>
      <c r="AI48" s="150" t="str">
        <f t="shared" ref="AI48:AI70" si="667">IF(AG48&lt;&gt;"",AVERAGE(IF(AND($G48="3",AG48&lt;&gt;""),HLOOKUP(AG48,Points_Table_Modified,IF(AO48&gt;=6,8,AO48+2),FALSE),IF(AG48&lt;&gt;"",HLOOKUP(AG48,Points_Table,IF(AO48&gt;=6,8,AO48+2),FALSE),"")),AH48),AH48)</f>
        <v/>
      </c>
      <c r="AJ48" s="149" t="str">
        <f t="shared" ref="AJ48:AJ70" si="668">IF(AND(J48&lt;&gt;"",$G48="6"),J48,"")</f>
        <v/>
      </c>
      <c r="AK48" s="150" t="str">
        <f t="shared" ref="AK48:AK70" si="669">IF(AND(J48&lt;&gt;"",$G48="6"),_xlfn.RANK.EQ(J48,$AJ$6:$AJ$90),"")</f>
        <v/>
      </c>
      <c r="AL48" s="150" t="str">
        <f t="shared" ref="AL48:AL70" si="670">IF(G48="6",IF(IF(AK48&lt;&gt;"",IF(MAX(COUNTIF($AK$6:$AK$90,$AK$6:$AK$90))&gt;1,"x",""),"")&lt;&gt;"",AK48+1,""),IF(AJ48=0,"",IF(IF(AK48&lt;&gt;"",IF(MAX(COUNTIF($AK$6:$AK$90,$AK$6:$AK$90))&gt;1,"x",""),"")&lt;&gt;"",AK48+1,"")))</f>
        <v/>
      </c>
      <c r="AM48" s="150" t="str">
        <f t="shared" ref="AM48:AM70" si="671">IF(AK48&lt;&gt;"",IF($G48="3",IF(J48&lt;&gt;"",IF(AND(AK48&lt;=10,J48&gt;=$AJ$93),HLOOKUP(AK48,Points_Table_Modified,IF(AO48&gt;=6,8,AO48+2),FALSE),0),""),IF(J48&lt;&gt;"",IF(AND(AK48&lt;=10,J48&gt;=$AJ$93),HLOOKUP(AK48,Points_Table,IF(AO48&gt;=6,8,AO48+2),FALSE),0),"")),"")</f>
        <v/>
      </c>
      <c r="AN48" s="307" t="str">
        <f t="shared" ref="AN48:AN70" si="672">IF(AL48&lt;&gt;"",AVERAGE(IF(AND($G48="3",AL48&lt;&gt;""),HLOOKUP(AL48,Points_Table_Modified,IF(AO48&gt;=6,8,AO48+2),FALSE),IF(AL48&lt;&gt;"",HLOOKUP(AL48,Points_Table,IF(AO48&gt;=6,8,AO48+2),FALSE),"")),AM48),AM48)</f>
        <v/>
      </c>
      <c r="AO48" s="56" t="e">
        <f t="shared" ref="AO48:AO70" si="673">VLOOKUP($G48,Entries_D_Event,4,FALSE)</f>
        <v>#N/A</v>
      </c>
      <c r="AP48" s="53" t="str">
        <f t="shared" ref="AP48:AP70" si="674">CONCATENATE(AK48,AF48,AA48,V48,Q48,L48)</f>
        <v/>
      </c>
      <c r="AQ48" s="181" t="str">
        <f t="shared" ref="AQ48:AQ70" si="675">IF(AP48&lt;&gt;"",IF(AND($G48="3",J48&lt;&gt;""),10,IF(J48&lt;&gt;"",5,"")),"")</f>
        <v/>
      </c>
      <c r="AR48" s="181">
        <f t="shared" ref="AR48:AR71" si="676">_xlfn.NUMBERVALUE(IF(AP48&lt;&gt;"",CONCATENATE(AN48,AI48,AD48,Y48,T48,O48),""))</f>
        <v>0</v>
      </c>
      <c r="AS48" s="181" t="str">
        <f t="shared" ref="AS48:AS70" si="677">IF(ISERROR(AQ48+AR48)=TRUE,"",AQ48+AR48)</f>
        <v/>
      </c>
      <c r="AT48" s="130"/>
      <c r="AU48" s="55" t="str">
        <f t="shared" ref="AU48:AU70" si="678">IF(AND(AT48&lt;&gt;"",$G48="1"),AT48,"")</f>
        <v/>
      </c>
      <c r="AV48" s="53" t="str">
        <f t="shared" ref="AV48:AV70" si="679">IF(AND(AT48&lt;&gt;"",$G48="1"),_xlfn.RANK.EQ(AT48,$AU$6:$AU$90),"")</f>
        <v/>
      </c>
      <c r="AW48" s="53" t="str">
        <f t="shared" ref="AW48:AW70" si="680">IF(IF(AV48&lt;&gt;"",IF(MAX(COUNTIF($AV$6:$AV$90,$AV$6:$AV$90))&gt;1,"x",""),"")&lt;&gt;"",AV48+1,"")</f>
        <v/>
      </c>
      <c r="AX48" s="53" t="str">
        <f t="shared" ref="AX48:AX70" si="681">IF(AV48&lt;&gt;"",IF($G48="3",IF(AT48&lt;&gt;"",IF(AND(AV48&lt;=10,AT48&gt;=$AU$93),HLOOKUP(AV48,Points_Table_Modified,IF(BY48&gt;=6,8,BY48+2),FALSE),0),""),IF(AT48&lt;&gt;"",IF(AND(AV48&lt;=10,AT48&gt;=$AU$93),HLOOKUP(AV48,Points_Table,IF(BY48&gt;=6,8,BY48+2),FALSE),0),"")),"")</f>
        <v/>
      </c>
      <c r="AY48" s="54" t="str">
        <f t="shared" ref="AY48:AY70" si="682">IF(AW48&lt;&gt;"",AVERAGE(IF(AND($G48="3",AW48&lt;&gt;""),HLOOKUP(AW48,Points_Table_Modified,IF(BY48&gt;=6,8,BY48+2),FALSE),IF(AW48&lt;&gt;"",HLOOKUP(AW48,Points_Table,IF(BY48&gt;=6,8,BY48+2),FALSE),"")),AX48),AX48)</f>
        <v/>
      </c>
      <c r="AZ48" s="52" t="str">
        <f t="shared" ref="AZ48:AZ70" si="683">IF(AND($G48="2",AT48&lt;&gt;""),AT48,"")</f>
        <v/>
      </c>
      <c r="BA48" s="53" t="str">
        <f t="shared" ref="BA48:BA70" si="684">IF(AND(AT48&lt;&gt;"",$G48="2"),_xlfn.RANK.EQ(AT48,$AZ$6:$AZ$90),"")</f>
        <v/>
      </c>
      <c r="BB48" s="53" t="str">
        <f t="shared" ref="BB48:BB70" si="685">IF(IF(BA48&lt;&gt;"",IF(MAX(COUNTIF($BA$6:$BA$90,$BA$6:$BA$90))&gt;1,"x",""),"")&lt;&gt;"",BA48+1,"")</f>
        <v/>
      </c>
      <c r="BC48" s="55" t="str">
        <f t="shared" ref="BC48:BC70" si="686">IF(BA48&lt;&gt;"",IF($G48="3",IF(AT48&lt;&gt;"",IF(AND(BA48&lt;=10,AT48&gt;=$AZ$93),HLOOKUP(BA48,Points_Table_Modified,IF(BY48&gt;=6,8,BY48+2),FALSE),0),""),IF(AT48&lt;&gt;"",IF(AND(BA48&lt;=10,AT48&gt;=$AZ$93),HLOOKUP(BA48,Points_Table,IF(BY48&gt;=6,8,BY48+2),FALSE),0),"")),"")</f>
        <v/>
      </c>
      <c r="BD48" s="54" t="str">
        <f t="shared" ref="BD48:BD70" si="687">IF(BB48&lt;&gt;"",AVERAGE(IF(AND($G48="3",BB48&lt;&gt;""),HLOOKUP(BB48,Points_Table_Modified,IF(BY48&gt;=6,8,BY48+2),FALSE),IF(BB48&lt;&gt;"",HLOOKUP(BB48,Points_Table,IF(BY48&gt;=6,8,BY48+2),FALSE),"")),BC48),BC48)</f>
        <v/>
      </c>
      <c r="BE48" s="52" t="str">
        <f t="shared" ref="BE48:BE70" si="688">IF(AND($G48="3",AT48&lt;&gt;""),AT48,"")</f>
        <v/>
      </c>
      <c r="BF48" s="53" t="str">
        <f t="shared" ref="BF48:BF70" si="689">IF(AND(AT48&lt;&gt;"",$G48="3"),_xlfn.RANK.EQ(AT48,$BE$6:$BE$90),"")</f>
        <v/>
      </c>
      <c r="BG48" s="53" t="str">
        <f t="shared" ref="BG48:BG70" si="690">IF(IF(BF48&lt;&gt;"",IF(MAX(COUNTIF($BF$6:$BF$90,$BF$6:$BF$90))&gt;1,"x",""),"")&lt;&gt;"",BF48+1,"")</f>
        <v/>
      </c>
      <c r="BH48" s="53" t="str">
        <f t="shared" ref="BH48:BH70" si="691">IF(BF48&lt;&gt;"",IF($G48="3",IF(AT48&lt;&gt;"",IF(AND(BF48&lt;=20,AT48&gt;=$BE$93),HLOOKUP(BF48,Points_Table_Modified,IF(BY48&gt;=6,8,BY48+2),FALSE),0),""),IF(AT48&lt;&gt;"",IF(AND(BF48&lt;=10,AT48&gt;=$BE$93),HLOOKUP(BF48,Points_Table,IF(BY48&gt;=6,8,BY48+2),FALSE),0),"")),"")</f>
        <v/>
      </c>
      <c r="BI48" s="54" t="str">
        <f t="shared" ref="BI48:BI70" si="692">IF(BG48&lt;&gt;"",AVERAGE(IF(AND($G48="3",BG48&lt;&gt;""),HLOOKUP(BG48,Points_Table_Modified,IF(BY48&gt;=6,8,BY48+2),FALSE),IF(BG48&lt;&gt;"",HLOOKUP(BG48,Points_Table,IF(BY48&gt;=6,8,BY48+2),FALSE),"")),BH48),BH48)</f>
        <v/>
      </c>
      <c r="BJ48" s="52" t="str">
        <f t="shared" ref="BJ48:BJ70" si="693">IF(AND($G48="4",AT48&lt;&gt;""),AT48,"")</f>
        <v/>
      </c>
      <c r="BK48" s="53" t="str">
        <f t="shared" ref="BK48:BK70" si="694">IF(AND(AT48&lt;&gt;"",G48="4"),_xlfn.RANK.EQ(AT48,$BJ$6:$BJ$90),"")</f>
        <v/>
      </c>
      <c r="BL48" s="53" t="str">
        <f t="shared" ref="BL48:BL70" si="695">IF(IF(BK48&lt;&gt;"",IF(MAX(COUNTIF($BK$6:$BK$90,$BK$6:$BK$90))&gt;1,"x",""),"")&lt;&gt;"",BK48+1,"")</f>
        <v/>
      </c>
      <c r="BM48" s="53" t="str">
        <f t="shared" ref="BM48:BM70" si="696">IF(BK48&lt;&gt;"",IF($G48="3",IF(AT48&lt;&gt;"",IF(AND(BK48&lt;=10,AT48&gt;=$BJ$93),HLOOKUP(BK48,Points_Table_Modified,IF(BY48&gt;=6,8,BY48+2),FALSE),0),""),IF(AT48&lt;&gt;"",IF(AND(BK48&lt;=10,AT48&gt;=$BJ$93),HLOOKUP(BK48,Points_Table,IF(BY48&gt;=6,8,BY48+2),FALSE),0),"")),"")</f>
        <v/>
      </c>
      <c r="BN48" s="54" t="str">
        <f t="shared" ref="BN48:BN70" si="697">IF(BL48&lt;&gt;"",AVERAGE(IF(AND($G48="3",BL48&lt;&gt;""),HLOOKUP(BL48,Points_Table_Modified,IF(BY48&gt;=6,8,BY48+2),FALSE),IF(BL48&lt;&gt;"",HLOOKUP(BL48,Points_Table,IF(BY48&gt;=6,8,BY48+2),FALSE),"")),BM48),BM48)</f>
        <v/>
      </c>
      <c r="BO48" s="52" t="str">
        <f t="shared" ref="BO48:BO70" si="698">IF(AND($G48="5",AT48&lt;&gt;""),AT48,"")</f>
        <v/>
      </c>
      <c r="BP48" s="53" t="str">
        <f t="shared" ref="BP48:BP70" si="699">IF(AND(AT48&lt;&gt;"",$G48="5"),_xlfn.RANK.EQ(AT48,$BO$6:$BO$90),"")</f>
        <v/>
      </c>
      <c r="BQ48" s="53" t="str">
        <f t="shared" ref="BQ48:BQ70" si="700">IF(IF(BP48&lt;&gt;"",IF(MAX(COUNTIF($BP$6:$BP$90,$BP$6:$BP$90))&gt;1,"x",""),"")&lt;&gt;"",BP48+1,"")</f>
        <v/>
      </c>
      <c r="BR48" s="53" t="str">
        <f t="shared" ref="BR48:BR70" si="701">IF(BP48&lt;&gt;"",IF($G48="3",IF(AT48&lt;&gt;"",IF(AND(BP48&lt;=10,AT48&gt;=$BO$93),HLOOKUP(BP48,Points_Table_Modified,IF(BY48&gt;=6,8,BY48+2),FALSE),0),""),IF(AT48&lt;&gt;"",IF(AND(BP48&lt;=10,AT48&gt;=$BO$93),HLOOKUP(BP48,Points_Table,IF(BY48&gt;=6,8,BY48+2),FALSE),0),"")),"")</f>
        <v/>
      </c>
      <c r="BS48" s="54" t="str">
        <f t="shared" ref="BS48:BS70" si="702">IF(BQ48&lt;&gt;"",AVERAGE(IF(AND($G48="3",BQ48&lt;&gt;""),HLOOKUP(BQ48,Points_Table_Modified,IF(BY48&gt;=6,8,BY48+2),FALSE),IF(BQ48&lt;&gt;"",HLOOKUP(BQ48,Points_Table,IF(BY48&gt;=6,8,BY48+2),FALSE),"")),BR48),BR48)</f>
        <v/>
      </c>
      <c r="BT48" s="52" t="str">
        <f t="shared" ref="BT48:BT70" si="703">IF(AND($G48="6",AT48&lt;&gt;""),AT48,"")</f>
        <v/>
      </c>
      <c r="BU48" s="53" t="str">
        <f t="shared" ref="BU48:BU70" si="704">IF(AND(AT48&lt;&gt;"",$G48="6"),_xlfn.RANK.EQ(AT48,$BT$6:$BT$90),"")</f>
        <v/>
      </c>
      <c r="BV48" s="53" t="str">
        <f t="shared" ref="BV48:BV70" si="705">IF(IF(BU48&lt;&gt;"",IF(MAX(COUNTIF($BU$6:$BU$90,$BU$6:$BU$90))&gt;1,"x",""),"")&lt;&gt;"",BU48+1,"")</f>
        <v/>
      </c>
      <c r="BW48" s="53" t="str">
        <f t="shared" ref="BW48:BW70" si="706">IF(BU48&lt;&gt;"",IF($G48="3",IF(AT48&lt;&gt;"",IF(AND(BU48&lt;=10,AT48&gt;=$BT$93),HLOOKUP(BU48,Points_Table_Modified,IF(BY48&gt;=6,8,BY48+2),FALSE),0),""),IF(AT48&lt;&gt;"",IF(AND(BU48&lt;=10,AT48&gt;=$BT$93),HLOOKUP(BU48,Points_Table,IF(BY48&gt;=6,8,BY48+2),FALSE),0),"")),"")</f>
        <v/>
      </c>
      <c r="BX48" s="54" t="str">
        <f t="shared" ref="BX48:BX70" si="707">IF(BV48&lt;&gt;"",AVERAGE(IF(AND($G48="3",BV48&lt;&gt;""),HLOOKUP(BV48,Points_Table_Modified,IF(BY48&gt;=6,8,BY48+2),FALSE),IF(BV48&lt;&gt;"",HLOOKUP(BV48,Points_Table,IF(BY48&gt;=6,8,BY48+2),FALSE),"")),BW48),BW48)</f>
        <v/>
      </c>
      <c r="BY48" s="56" t="e">
        <f t="shared" ref="BY48:BY70" si="708">VLOOKUP($G48,Entries_D_Event,5,FALSE)</f>
        <v>#N/A</v>
      </c>
      <c r="BZ48" s="53" t="str">
        <f t="shared" ref="BZ48:BZ70" si="709">CONCATENATE(BU48,BP48,BK48,BF48,BA48,AV48)</f>
        <v/>
      </c>
      <c r="CA48" s="181" t="str">
        <f t="shared" ref="CA48:CA70" si="710">IF(BZ48&lt;&gt;"",IF(AND($G48="3",AT48&lt;&gt;""),10,IF(AT48&lt;&gt;"",5,"")),"")</f>
        <v/>
      </c>
      <c r="CB48" s="181">
        <f t="shared" ref="CB48:CB71" si="711">_xlfn.NUMBERVALUE(IF(BZ48&lt;&gt;"",CONCATENATE(BX48,BS48,BN48,BI48,BD48,AY48),""))</f>
        <v>0</v>
      </c>
      <c r="CC48" s="181" t="str">
        <f t="shared" ref="CC48:CC70" si="712">IF(ISERROR(CA48+CB48)=TRUE,"",CA48+CB48)</f>
        <v/>
      </c>
      <c r="CD48" s="130"/>
      <c r="CE48" s="55" t="str">
        <f t="shared" ref="CE48:CE70" si="713">IF(AND($G48="1",CD48&lt;&gt;""),CD48,"")</f>
        <v/>
      </c>
      <c r="CF48" s="53" t="str">
        <f t="shared" ref="CF48:CF70" si="714">IF(AND(CD48&lt;&gt;"",$G48="1"),_xlfn.RANK.EQ(CD48,$CE$6:$CE$90),"")</f>
        <v/>
      </c>
      <c r="CG48" s="53" t="str">
        <f t="shared" ref="CG48:CG70" si="715">IF(IF(CF48&lt;&gt;"",IF(MAX(COUNTIF($CF$6:$CF$90,$CF$6:$CF$90))&gt;1,"x",""),"")&lt;&gt;"",CF48+1,"")</f>
        <v/>
      </c>
      <c r="CH48" s="53" t="str">
        <f t="shared" ref="CH48:CH70" si="716">IF(CF48&lt;&gt;"",IF($G48="3",IF(CD48&lt;&gt;"",IF(AND(CF48&lt;=10,CD48&gt;=$CE$93),HLOOKUP(CF48,Points_Table_Modified,IF(DI48&gt;=6,8,DI48+2),FALSE),0),""),IF(CD48&lt;&gt;"",IF(AND(CF48&lt;=10,CD48&gt;=$CE$93),HLOOKUP(CF48,Points_Table,IF(DI48&gt;=6,8,DI48+2),FALSE),0),"")),"")</f>
        <v/>
      </c>
      <c r="CI48" s="54" t="str">
        <f t="shared" ref="CI48:CI70" si="717">IF(CG48&lt;&gt;"",AVERAGE(IF(AND($G48="3",CG48&lt;&gt;""),HLOOKUP(CG48,Points_Table_Modified,IF(DI48&gt;=6,8,DI48+2),FALSE),IF(CG48&lt;&gt;"",HLOOKUP(CG48,Points_Table,IF(DI48&gt;=6,8,DI48+2),FALSE),"")),CH48),CH48)</f>
        <v/>
      </c>
      <c r="CJ48" s="52" t="str">
        <f t="shared" ref="CJ48:CJ70" si="718">IF(AND($G48="2",CD48&lt;&gt;""),CD48,"")</f>
        <v/>
      </c>
      <c r="CK48" s="53" t="str">
        <f t="shared" ref="CK48:CK70" si="719">IF(AND(CD48&lt;&gt;"",$G48="2"),_xlfn.RANK.EQ(CD48,$CJ$6:$CJ$90),"")</f>
        <v/>
      </c>
      <c r="CL48" s="53" t="str">
        <f t="shared" ref="CL48:CL70" si="720">IF(IF(CK48&lt;&gt;"",IF(MAX(COUNTIF($CK$6:$CK$90,$CK$6:$CK$90))&gt;1,"x",""),"")&lt;&gt;"",CK48+1,"")</f>
        <v/>
      </c>
      <c r="CM48" s="55" t="str">
        <f t="shared" ref="CM48:CM70" si="721">IF(CK48&lt;&gt;"",IF($G48="3",IF(CD48&lt;&gt;"",IF(AND(CK48&lt;=10,CD48&gt;=$CJ$93),HLOOKUP(CK48,Points_Table_Modified,IF(DI48&gt;=6,8,DI48+2),FALSE),0),""),IF(CD48&lt;&gt;"",IF(AND(CK48&lt;=10,CD48&gt;=$CJ$93),HLOOKUP(CK48,Points_Table,IF(DI48&gt;=6,8,DI48+2),FALSE),0),"")),"")</f>
        <v/>
      </c>
      <c r="CN48" s="54" t="str">
        <f t="shared" ref="CN48:CN70" si="722">IF(CL48&lt;&gt;"",AVERAGE(IF(AND($G48="3",CL48&lt;&gt;""),HLOOKUP(CL48,Points_Table_Modified,IF(DI48&gt;=6,8,DI48+2),FALSE),IF(CL48&lt;&gt;"",HLOOKUP(CL48,Points_Table,IF(DI48&gt;=6,8,DI48+2),FALSE),"")),CM48),CM48)</f>
        <v/>
      </c>
      <c r="CO48" s="52" t="str">
        <f t="shared" ref="CO48:CO70" si="723">IF(AND($G48="3",CD48&lt;&gt;""),CD48,"")</f>
        <v/>
      </c>
      <c r="CP48" s="53" t="str">
        <f t="shared" ref="CP48:CP70" si="724">IF(AND(CD48&lt;&gt;"",$G48="3"),_xlfn.RANK.EQ(CD48,$CO$6:$CO$90),"")</f>
        <v/>
      </c>
      <c r="CQ48" s="53" t="str">
        <f>IF(IF(CP48&lt;&gt;"",IF(MAX(COUNTIF($CP48:$CP$90,$CP$6:$CP$90))&gt;1,"x",""),"")&lt;&gt;"",CP48+1,"")</f>
        <v/>
      </c>
      <c r="CR48" s="53" t="str">
        <f t="shared" ref="CR48:CR70" si="725">IF(CP48&lt;&gt;"",IF($G48="3",IF(CD48&lt;&gt;"",IF(AND(CP48&lt;=20,CD48&gt;=$CO$93),HLOOKUP(CP48,Points_Table_Modified,IF(DI48&gt;=6,8,DI48+2),FALSE),0),""),IF(CD48&lt;&gt;"",IF(AND(CP48&lt;=10,CD48&gt;=$CO$93),HLOOKUP(CP48,Points_Table,IF(DI48&gt;=6,8,DI48+2),FALSE),0),"")),"")</f>
        <v/>
      </c>
      <c r="CS48" s="54" t="str">
        <f t="shared" ref="CS48:CS70" si="726">IF(CQ48&lt;&gt;"",AVERAGE(IF(AND($G48="3",CQ48&lt;&gt;""),HLOOKUP(CQ48,Points_Table_Modified,IF(DI48&gt;=6,8,DI48+2),FALSE),IF(CQ48&lt;&gt;"",HLOOKUP(CQ48,Points_Table,IF(DI48&gt;=6,8,DI48+2),FALSE),"")),CR48),CR48)</f>
        <v/>
      </c>
      <c r="CT48" s="52" t="str">
        <f t="shared" ref="CT48:CT70" si="727">IF(AND($G48="4",CD48&lt;&gt;""),CD48,"")</f>
        <v/>
      </c>
      <c r="CU48" s="53" t="str">
        <f t="shared" ref="CU48:CU70" si="728">IF(AND(CD48&lt;&gt;"",G48="4"),_xlfn.RANK.EQ(CD48,$CT$6:$CT$90),"")</f>
        <v/>
      </c>
      <c r="CV48" s="53" t="str">
        <f t="shared" ref="CV48:CV70" si="729">IF(IF(CU48&lt;&gt;"",IF(MAX(COUNTIF($CU$6:$CU$90,$CU$6:$CU$90))&gt;1,"x",""),"")&lt;&gt;"",CU48+1,"")</f>
        <v/>
      </c>
      <c r="CW48" s="53" t="str">
        <f t="shared" ref="CW48:CW70" si="730">IF(CU48&lt;&gt;"",IF($G48="3",IF(CD48&lt;&gt;"",IF(AND(CU48&lt;=10,CD48&gt;=$CT$93),HLOOKUP(CU48,Points_Table_Modified,IF(DI48&gt;=6,8,DI48+2),FALSE),0),""),IF(CD48&lt;&gt;"",IF(AND(CU48&lt;=10,CD48&gt;=$CT$93),HLOOKUP(CU48,Points_Table,IF(DI48&gt;=6,8,DI48+2),FALSE),0),"")),"")</f>
        <v/>
      </c>
      <c r="CX48" s="54" t="str">
        <f t="shared" ref="CX48:CX70" si="731">IF(CV48&lt;&gt;"",AVERAGE(IF(AND($G48="3",CV48&lt;&gt;""),HLOOKUP(CV48,Points_Table_Modified,IF(DI48&gt;=6,8,DI48+2),FALSE),IF(CV48&lt;&gt;"",HLOOKUP(CV48,Points_Table,IF(DI48&gt;=6,8,DI48+2),FALSE),"")),CW48),CW48)</f>
        <v/>
      </c>
      <c r="CY48" s="52" t="str">
        <f t="shared" ref="CY48:CY70" si="732">IF(AND($G48="5",CD48&lt;&gt;""),CD48,"")</f>
        <v/>
      </c>
      <c r="CZ48" s="53" t="str">
        <f t="shared" ref="CZ48:CZ70" si="733">IF(AND(CD48&lt;&gt;"",$G48="5"),_xlfn.RANK.EQ(CD48,$CY$6:$CY$90),"")</f>
        <v/>
      </c>
      <c r="DA48" s="53" t="str">
        <f t="shared" ref="DA48:DA70" si="734">IF(IF(CZ48&lt;&gt;"",IF(MAX(COUNTIF($CZ$6:$CZ$90,$CZ$6:$CZ$90))&gt;1,"x",""),"")&lt;&gt;"",CZ48+1,"")</f>
        <v/>
      </c>
      <c r="DB48" s="53" t="str">
        <f t="shared" ref="DB48:DB70" si="735">IF(CZ48&lt;&gt;"",IF($G48="3",IF(CD48&lt;&gt;"",IF(AND(CZ48&lt;=10,CD48&gt;=$CY$93),HLOOKUP(CZ48,Points_Table_Modified,IF(DI48&gt;=6,8,DI48+2),FALSE),0),""),IF(CD48&lt;&gt;"",IF(AND(CZ48&lt;=10,CD48&gt;=$CY$93),HLOOKUP(CZ48,Points_Table,IF(DI48&gt;=6,8,DI48+2),FALSE),0),"")),"")</f>
        <v/>
      </c>
      <c r="DC48" s="54" t="str">
        <f t="shared" ref="DC48:DC70" si="736">IF(DA48&lt;&gt;"",AVERAGE(IF(AND($G48="3",DA48&lt;&gt;""),HLOOKUP(DA48,Points_Table_Modified,IF(DI48&gt;=6,8,DI48+2),FALSE),IF(DA48&lt;&gt;"",HLOOKUP(DA48,Points_Table,IF(DI48&gt;=6,8,DI48+2),FALSE),"")),DB48),DB48)</f>
        <v/>
      </c>
      <c r="DD48" s="52" t="str">
        <f t="shared" ref="DD48:DD70" si="737">IF(AND($G48="6",CD48&lt;&gt;""),CD48,"")</f>
        <v/>
      </c>
      <c r="DE48" s="53" t="str">
        <f t="shared" ref="DE48:DE70" si="738">IF(AND(CD48&lt;&gt;"",$G48="6"),_xlfn.RANK.EQ(CD48,$DD$6:$DD$90),"")</f>
        <v/>
      </c>
      <c r="DF48" s="53" t="str">
        <f t="shared" ref="DF48:DF70" si="739">IF(IF(DE48&lt;&gt;"",IF(MAX(COUNTIF($DE$6:$DE$90,$DE$6:$DE$90))&gt;1,"x",""),"")&lt;&gt;"",DE48+1,"")</f>
        <v/>
      </c>
      <c r="DG48" s="53" t="str">
        <f t="shared" ref="DG48:DG70" si="740">IF(DE48&lt;&gt;"",IF($G48="3",IF(CD48&lt;&gt;"",IF(AND(DE48&lt;=10,CD48&gt;=$DD$93),HLOOKUP(DE48,Points_Table_Modified,IF(DI48&gt;=6,8,DI48+2),FALSE),0),""),IF(CD48&lt;&gt;"",IF(AND(DE48&lt;=10,CD48&gt;=$DD$93),HLOOKUP(DE48,Points_Table,IF(DI48&gt;=6,8,DI48+2),FALSE),0),"")),"")</f>
        <v/>
      </c>
      <c r="DH48" s="54" t="str">
        <f t="shared" ref="DH48:DH70" si="741">IF(DF48&lt;&gt;"",AVERAGE(IF(AND($G48="3",DF48&lt;&gt;""),HLOOKUP(DF48,Points_Table_Modified,IF(DI48&gt;=6,8,DI48+2),FALSE),IF(DF48&lt;&gt;"",HLOOKUP(DF48,Points_Table,IF(DI48&gt;=6,8,DI48+2),FALSE),"")),DG48),DG48)</f>
        <v/>
      </c>
      <c r="DI48" s="56" t="e">
        <f t="shared" ref="DI48:DI70" si="742">VLOOKUP($G48,Entries_D_Event,6,FALSE)</f>
        <v>#N/A</v>
      </c>
      <c r="DJ48" s="53" t="str">
        <f t="shared" ref="DJ48:DJ70" si="743">CONCATENATE(DE48,CZ48,CU48,CP48,CK48,CF48)</f>
        <v/>
      </c>
      <c r="DK48" s="53" t="str">
        <f t="shared" ref="DK48:DK70" si="744">IF(DJ48&lt;&gt;"",IF(AND($G48="3",CD48&lt;&gt;""),10,IF(CD48&lt;&gt;"",5,"")),"")</f>
        <v/>
      </c>
      <c r="DL48" s="328">
        <f t="shared" ref="DL48:DL71" si="745">_xlfn.NUMBERVALUE(IF(DJ48&lt;&gt;"",CONCATENATE(DH48,DC48,CX48,CS48,CN48,CI48),""))</f>
        <v>0</v>
      </c>
      <c r="DM48" s="181" t="str">
        <f t="shared" ref="DM48:DM70" si="746">IF(ISERROR(DK48+DL48)=TRUE,"",DK48+DL48)</f>
        <v/>
      </c>
      <c r="DN48" s="130"/>
      <c r="DO48" s="53" t="str">
        <f t="shared" ref="DO48:DO70" si="747">IF(AND($G48="1",DN48&lt;&gt;""),DN48,"")</f>
        <v/>
      </c>
      <c r="DP48" s="53" t="str">
        <f t="shared" ref="DP48:DP70" si="748">IF(AND(DN48&lt;&gt;"",$G48="1"),_xlfn.RANK.EQ(DN48,$DO$6:$DO$90),"")</f>
        <v/>
      </c>
      <c r="DQ48" s="53" t="str">
        <f t="shared" ref="DQ48:DQ70" si="749">IF(IF(DP48&lt;&gt;"",IF(MAX(COUNTIF($DP$6:$DP$90,$DP$6:$DP$90))&gt;1,"x",""),"")&lt;&gt;"",DP48+1,"")</f>
        <v/>
      </c>
      <c r="DR48" s="53" t="str">
        <f t="shared" ref="DR48:DR70" si="750">IF(DP48&lt;&gt;"",IF($G48="3",IF(DN48&lt;&gt;"",IF(AND(DP48&lt;=10,DN48&gt;=$DO$93),HLOOKUP(DP48,Points_Table_Modified,IF(ES48&gt;=6,8,ES48+2),FALSE),0),""),IF(DN48&lt;&gt;"",IF(AND(DP48&lt;=10,DN48&gt;=$DO$93),HLOOKUP(DP48,Points_Table,IF(ES48&gt;=6,8,ES48+2),FALSE),0),"")),"")</f>
        <v/>
      </c>
      <c r="DS48" s="54" t="str">
        <f t="shared" ref="DS48:DS70" si="751">IF(DQ48&lt;&gt;"",AVERAGE(IF(AND($G48="3",DQ48&lt;&gt;""),HLOOKUP(DQ48,Points_Table_Modified,IF(ES48&gt;=6,8,ES48+2),FALSE),IF(DQ48&lt;&gt;"",HLOOKUP(DQ48,Points_Table,IF(ES48&gt;=6,8,ES48+2),FALSE),"")),DR48),DR48)</f>
        <v/>
      </c>
      <c r="DT48" s="52" t="str">
        <f t="shared" ref="DT48:DT70" si="752">IF(AND($G48="2",DN48&lt;&gt;""),DN48,"")</f>
        <v/>
      </c>
      <c r="DU48" s="53" t="str">
        <f t="shared" ref="DU48:DU70" si="753">IF(AND(DN48&lt;&gt;"",$G48="2"),_xlfn.RANK.EQ(DN48,$DT$6:$DT$90),"")</f>
        <v/>
      </c>
      <c r="DV48" s="53" t="str">
        <f t="shared" ref="DV48:DV70" si="754">IF(IF(DU48&lt;&gt;"",IF(MAX(COUNTIF($DU$6:$DU$90,$DU$6:$DU$90))&gt;1,"x",""),"")&lt;&gt;"",DU48+1,"")</f>
        <v/>
      </c>
      <c r="DW48" s="55" t="str">
        <f t="shared" ref="DW48:DW70" si="755">IF(DU48&lt;&gt;"",IF($G48="3",IF(DN48&lt;&gt;"",IF(AND(DU48&lt;=10,DN48&gt;=$DT$93),HLOOKUP(DU48,Points_Table_Modified,IF(ES48&gt;=6,8,ES48+2),FALSE),0),""),IF(DN48&lt;&gt;"",IF(AND(DU48&lt;=10,DN48&gt;=$DT$93),HLOOKUP(DU48,Points_Table,IF(ES48&gt;=6,8,ES48+2),FALSE),0),"")),"")</f>
        <v/>
      </c>
      <c r="DX48" s="54" t="str">
        <f t="shared" ref="DX48:DX70" si="756">IF(DV48&lt;&gt;"",AVERAGE(IF(AND($G48="3",DV48&lt;&gt;""),HLOOKUP(DV48,Points_Table_Modified,IF(ES48&gt;=6,8,ES48+2),FALSE),IF(DV48&lt;&gt;"",HLOOKUP(DV48,Points_Table,IF(ES48&gt;=6,8,ES48+2),FALSE),"")),DW48),DW48)</f>
        <v/>
      </c>
      <c r="DY48" s="52" t="str">
        <f t="shared" ref="DY48:DY70" si="757">IF(AND($G48="3",DN48&lt;&gt;""),DN48,"")</f>
        <v/>
      </c>
      <c r="DZ48" s="53" t="str">
        <f t="shared" ref="DZ48:DZ70" si="758">IF(AND(DN48&lt;&gt;"",$G48="3"),_xlfn.RANK.EQ(DN48,$DY$6:$DY$90),"")</f>
        <v/>
      </c>
      <c r="EA48" s="53" t="str">
        <f t="shared" ref="EA48:EA70" si="759">IF(IF(DZ48&lt;&gt;"",IF(MAX(COUNTIF($DZ$6:$DZ$90,$DZ$6:$DZ$90))&gt;1,"x",""),"")&lt;&gt;"",DZ48+1,"")</f>
        <v/>
      </c>
      <c r="EB48" s="53" t="str">
        <f t="shared" ref="EB48:EB70" si="760">IF(DZ48&lt;&gt;"",IF($G48="3",IF(DN48&lt;&gt;"",IF(AND(DZ48&lt;=20,DN48&gt;=$DY$93),HLOOKUP(DZ48,Points_Table_Modified,IF(ES48&gt;=6,8,ES48+2),FALSE),0),""),IF(DN48&lt;&gt;"",IF(AND(DZ48&lt;=10,DN48&gt;=$DY$93),HLOOKUP(DZ48,Points_Table,IF(ES48&gt;=6,8,ES48+2),FALSE),0),"")),"")</f>
        <v/>
      </c>
      <c r="EC48" s="54" t="str">
        <f t="shared" ref="EC48:EC70" si="761">IF(EA48&lt;&gt;"",AVERAGE(IF(AND($G48="3",EA48&lt;&gt;""),HLOOKUP(EA48,Points_Table_Modified,IF(ES48&gt;=6,8,ES48+2),FALSE),IF(EA48&lt;&gt;"",HLOOKUP(EA48,Points_Table,IF(ES48&gt;=6,8,ES48+2),FALSE),"")),EB48),EB48)</f>
        <v/>
      </c>
      <c r="ED48" s="52" t="str">
        <f t="shared" ref="ED48:ED70" si="762">IF(AND($G48="4",DN48&lt;&gt;""),DN48,"")</f>
        <v/>
      </c>
      <c r="EE48" s="53" t="str">
        <f t="shared" ref="EE48:EE70" si="763">IF(AND(DN48&lt;&gt;"",G48="4"),_xlfn.RANK.EQ(DN48,$ED$6:$ED$90),"")</f>
        <v/>
      </c>
      <c r="EF48" s="53" t="str">
        <f t="shared" ref="EF48:EF70" si="764">IF(IF(EE48&lt;&gt;"",IF(MAX(COUNTIF($EE$6:$EE$90,$EE$6:$EE$90))&gt;1,"x",""),"")&lt;&gt;"",EE48+1,"")</f>
        <v/>
      </c>
      <c r="EG48" s="53" t="str">
        <f t="shared" ref="EG48:EG70" si="765">IF(EE48&lt;&gt;"",IF($G48="3",IF(DN48&lt;&gt;"",IF(AND(EE48&lt;=10,DN48&gt;=$ED$93),HLOOKUP(EE48,Points_Table_Modified,IF(ES48&gt;=6,8,ES48+2),FALSE),0),""),IF(DN48&lt;&gt;"",IF(AND(EE48&lt;=10,DN48&gt;=$ED$93),HLOOKUP(EE48,Points_Table,IF(ES48&gt;=6,8,ES48+2),FALSE),0),"")),"")</f>
        <v/>
      </c>
      <c r="EH48" s="54" t="str">
        <f t="shared" ref="EH48:EH70" si="766">IF(EF48&lt;&gt;"",AVERAGE(IF(AND($G48="3",EF48&lt;&gt;""),HLOOKUP(EF48,Points_Table_Modified,IF(ES48&gt;=6,8,ES48+2),FALSE),IF(EF48&lt;&gt;"",HLOOKUP(EF48,Points_Table,IF(ES48&gt;=6,8,ES48+2),FALSE),"")),EG48),EG48)</f>
        <v/>
      </c>
      <c r="EI48" s="52" t="str">
        <f t="shared" ref="EI48:EI70" si="767">IF(AND($G48="5",DN48&lt;&gt;""),DN48,"")</f>
        <v/>
      </c>
      <c r="EJ48" s="53" t="str">
        <f t="shared" ref="EJ48:EJ70" si="768">IF(AND(DN48&lt;&gt;"",$G48="5"),_xlfn.RANK.EQ(DN48,$EI$6:$EI$90),"")</f>
        <v/>
      </c>
      <c r="EK48" s="53" t="str">
        <f t="shared" ref="EK48:EK70" si="769">IF(IF(EJ48&lt;&gt;"",IF(MAX(COUNTIF($EJ$6:$EJ$90,$EJ$6:$EJ$90))&gt;1,"x",""),"")&lt;&gt;"",EJ48+1,"")</f>
        <v/>
      </c>
      <c r="EL48" s="53" t="str">
        <f t="shared" ref="EL48:EL70" si="770">IF(EJ48&lt;&gt;"",IF($G48="3",IF(DN48&lt;&gt;"",IF(AND(EJ48&lt;=10,DN48&gt;=$EI$93),HLOOKUP(EJ48,Points_Table_Modified,IF(ES48&gt;=6,8,ES48+2),FALSE),0),""),IF(DN48&lt;&gt;"",IF(AND(EJ48&lt;=10,DN48&gt;=$EI$93),HLOOKUP(EJ48,Points_Table,IF(ES48&gt;=6,8,ES48+2),FALSE),0),"")),"")</f>
        <v/>
      </c>
      <c r="EM48" s="54" t="str">
        <f t="shared" ref="EM48:EM70" si="771">IF(EK48&lt;&gt;"",AVERAGE(IF(AND($G48="3",EK48&lt;&gt;""),HLOOKUP(EK48,Points_Table_Modified,IF(ES48&gt;=6,8,ES48+2),FALSE),IF(EK48&lt;&gt;"",HLOOKUP(EK48,Points_Table,IF(ES48&gt;=6,8,ES48+2),FALSE),"")),EL48),EL48)</f>
        <v/>
      </c>
      <c r="EN48" s="52" t="str">
        <f t="shared" ref="EN48:EN70" si="772">IF(AND($G48="6",DN48&lt;&gt;""),DN48,"")</f>
        <v/>
      </c>
      <c r="EO48" s="53" t="str">
        <f t="shared" ref="EO48:EO70" si="773">IF(AND(DN48&lt;&gt;"",$G48="6"),_xlfn.RANK.EQ(DN48,$EN$6:$EN$90),"")</f>
        <v/>
      </c>
      <c r="EP48" s="53" t="str">
        <f t="shared" ref="EP48:EP70" si="774">IF(IF(EO48&lt;&gt;"",IF(MAX(COUNTIF($EO$6:$EO$90,$EO$6:$EO$90))&gt;1,"x",""),"")&lt;&gt;"",EO48+1,"")</f>
        <v/>
      </c>
      <c r="EQ48" s="53" t="str">
        <f t="shared" ref="EQ48:EQ70" si="775">IF(EO48&lt;&gt;"",IF($G48="3",IF(DN48&lt;&gt;"",IF(AND(EO48&lt;=10,DN48&gt;=$EN$93),HLOOKUP(EO48,Points_Table_Modified,IF(ES48&gt;=6,8,ES48+2),FALSE),0),""),IF(DN48&lt;&gt;"",IF(AND(EO48&lt;=10,DN48&gt;=$EN$93),HLOOKUP(EO48,Points_Table,IF(ES48&gt;=6,8,ES48+2),FALSE),0),"")),"")</f>
        <v/>
      </c>
      <c r="ER48" s="54" t="str">
        <f t="shared" ref="ER48:ER70" si="776">IF(EP48&lt;&gt;"",AVERAGE(IF(AND($G48="3",EP48&lt;&gt;""),HLOOKUP(EP48,Points_Table_Modified,IF(ES48&gt;=6,8,ES48+2),FALSE),IF(EP48&lt;&gt;"",HLOOKUP(EP48,Points_Table,IF(ES48&gt;=6,8,ES48+2),FALSE),"")),EQ48),EQ48)</f>
        <v/>
      </c>
      <c r="ES48" s="58" t="e">
        <f t="shared" ref="ES48:ES58" si="777">VLOOKUP($G48,Entries_D_Event,7,FALSE)</f>
        <v>#N/A</v>
      </c>
      <c r="ET48" s="53" t="str">
        <f t="shared" ref="ET48:ET70" si="778">CONCATENATE(EO48,EJ48,EE48,DZ48,DU48,DP48)</f>
        <v/>
      </c>
      <c r="EU48" s="181" t="str">
        <f t="shared" ref="EU48:EU70" si="779">IF(ET48&lt;&gt;"",IF(AND($G48="3",DN48&lt;&gt;""),10,IF(DN48&lt;&gt;"",5,"")),"")</f>
        <v/>
      </c>
      <c r="EV48" s="181">
        <f t="shared" ref="EV48:EV71" si="780">_xlfn.NUMBERVALUE(IF(ET48&lt;&gt;"",CONCATENATE(ER48,EM48,EH48,EC48,DX48,DS48),""))</f>
        <v>0</v>
      </c>
      <c r="EW48" s="181" t="str">
        <f t="shared" ref="EW48:EW70" si="781">IF(ISERROR(EU48+EV48)=TRUE,"",EU48+EV48)</f>
        <v/>
      </c>
      <c r="EX48" s="130"/>
      <c r="EY48" s="53" t="str">
        <f t="shared" ref="EY48:EY70" si="782">IF(AND($G48="1",EX48&lt;&gt;""),EX48,"")</f>
        <v/>
      </c>
      <c r="EZ48" s="53" t="str">
        <f t="shared" ref="EZ48:EZ70" si="783">IF(AND(EX48&lt;&gt;"",$G48="1"),_xlfn.RANK.EQ(EX48,$EY$6:$EY$90),"")</f>
        <v/>
      </c>
      <c r="FA48" s="53" t="str">
        <f t="shared" ref="FA48:FA70" si="784">IF(IF(EZ48&lt;&gt;"",IF(MAX(COUNTIF($EZ$6:$EZ$90,$EZ$6:$EZ$90))&gt;1,"x",""),"")&lt;&gt;"",EZ48+1,"")</f>
        <v/>
      </c>
      <c r="FB48" s="53" t="str">
        <f t="shared" ref="FB48:FB70" si="785">IF(EZ48&lt;&gt;"",IF($G48="3",IF(EX48&lt;&gt;"",IF(AND(EZ48&lt;=10,EX48&gt;=$EY$93),HLOOKUP(EZ48,Points_Table_Modified,IF(GC48&gt;=6,8,GC48+2),FALSE),0),""),IF(EX48&lt;&gt;"",IF(AND(EZ48&lt;=10,EX48&gt;=$EY$93),HLOOKUP(EZ48,Points_Table,IF(GC48&gt;=6,8,GC48+2),FALSE),0),"")),"")</f>
        <v/>
      </c>
      <c r="FC48" s="57" t="str">
        <f t="shared" ref="FC48:FC70" si="786">IF(FB48&gt;0,IF(FA48&lt;&gt;"",AVERAGE(IF(AND($G48="3",FA48&lt;&gt;""),HLOOKUP(FA48,Points_Table_Modified,IF(GC48&gt;=6,8,GC48+2),FALSE),IF(FA48&lt;&gt;"",HLOOKUP(FA48,Points_Table,IF(GC48&gt;=6,8,GC48+2),FALSE),"")),FB48),FB48),0)</f>
        <v/>
      </c>
      <c r="FD48" s="52" t="str">
        <f t="shared" ref="FD48:FD70" si="787">IF(AND($G48="2",EX48&lt;&gt;""),EX48,"")</f>
        <v/>
      </c>
      <c r="FE48" s="53" t="str">
        <f t="shared" ref="FE48:FE70" si="788">IF(AND(EX48&lt;&gt;"",$G48="2"),_xlfn.RANK.EQ(EX48,$FD$6:$FD$90),"")</f>
        <v/>
      </c>
      <c r="FF48" s="53" t="str">
        <f t="shared" ref="FF48:FF70" si="789">IF(IF(FE48&lt;&gt;"",IF(MAX(COUNTIF($FE$6:$FE$90,$FE$6:$FE$90))&gt;1,"x",""),"")&lt;&gt;"",FE48+1,"")</f>
        <v/>
      </c>
      <c r="FG48" s="55" t="str">
        <f t="shared" ref="FG48:FG70" si="790">IF(FE48&lt;&gt;"",IF($G48="3",IF(EX48&lt;&gt;"",IF(AND(FE48&lt;=10,EX48&gt;=$FD$93),HLOOKUP(FE48,Points_Table_Modified,IF(GC48&gt;=6,8,GC48+2),FALSE),0),""),IF(EX48&lt;&gt;"",IF(AND(FE48&lt;=10,EX48&gt;=$FD$93),HLOOKUP(FE48,Points_Table,IF(GC48&gt;=6,8,GC48+2),FALSE),0),"")),"")</f>
        <v/>
      </c>
      <c r="FH48" s="57" t="str">
        <f t="shared" ref="FH48:FH70" si="791">IF(FG48&gt;0,IF(FF48&lt;&gt;"",AVERAGE(IF(AND($G48="3",FF48&lt;&gt;""),HLOOKUP(FF48,Points_Table_Modified,IF(GC48&gt;=6,8,GC48+2),FALSE),IF(FF48&lt;&gt;"",HLOOKUP(FF48,Points_Table,IF(GC48&gt;=6,8,GC48+2),FALSE),"")),FG48),FG48),0)</f>
        <v/>
      </c>
      <c r="FI48" s="52" t="str">
        <f t="shared" ref="FI48:FI70" si="792">IF(AND($G48="3",EX48&lt;&gt;""),EX48,"")</f>
        <v/>
      </c>
      <c r="FJ48" s="53" t="str">
        <f t="shared" ref="FJ48:FJ70" si="793">IF(AND(EX48&lt;&gt;"",$G48="3"),_xlfn.RANK.EQ(EX48,$FI$6:$FI$90),"")</f>
        <v/>
      </c>
      <c r="FK48" s="53" t="str">
        <f t="shared" ref="FK48:FK70" si="794">IF(IF(FJ48&lt;&gt;"",IF(MAX(COUNTIF($FJ$6:$FJ$90,$FJ$6:$FJ$90))&gt;1,"x",""),"")&lt;&gt;"",FJ48+1,"")</f>
        <v/>
      </c>
      <c r="FL48" s="53" t="str">
        <f t="shared" ref="FL48:FL70" si="795">IF(FJ48&lt;&gt;"",IF($G48="3",IF(EX48&lt;&gt;"",IF(AND(FJ48&lt;=20,EX48&gt;=$FI$93),HLOOKUP(FJ48,Points_Table_Modified,IF(GC48&gt;=6,8,GC48+2),FALSE),0),""),IF(EX48&lt;&gt;"",IF(AND(FJ48&lt;=10,EX48&gt;=$FI$93),HLOOKUP(FJ48,Points_Table,IF(GC48&gt;=6,8,GC48+2),FALSE),0),"")),"")</f>
        <v/>
      </c>
      <c r="FM48" s="57" t="str">
        <f t="shared" ref="FM48:FM70" si="796">IF(FL48&gt;0,IF(FK48&lt;&gt;"",AVERAGE(IF(AND($G48="3",FK48&lt;&gt;""),HLOOKUP(FK48,Points_Table_Modified,IF(GC48&gt;=6,8,GC48+2),FALSE),IF(FK48&lt;&gt;"",HLOOKUP(FK48,Points_Table,IF(GC48&gt;=6,8,GC48+2),FALSE),"")),FL48),FL48),0)</f>
        <v/>
      </c>
      <c r="FN48" s="52" t="str">
        <f t="shared" ref="FN48:FN70" si="797">IF(AND($G48="4",EX48&lt;&gt;""),EX48,"")</f>
        <v/>
      </c>
      <c r="FO48" s="53" t="str">
        <f t="shared" ref="FO48:FO70" si="798">IF(AND(EX48&lt;&gt;"",G48="4"),_xlfn.RANK.EQ(EX48,$FN$6:$FN$90),"")</f>
        <v/>
      </c>
      <c r="FP48" s="53" t="str">
        <f t="shared" ref="FP48:FP70" si="799">IF(IF(FO48&lt;&gt;"",IF(MAX(COUNTIF($FO$6:$FO$90,$FO$6:$FO$90))&gt;1,"x",""),"")&lt;&gt;"",FO48+1,"")</f>
        <v/>
      </c>
      <c r="FQ48" s="53" t="str">
        <f t="shared" ref="FQ48:FQ70" si="800">IF(FO48&lt;&gt;"",IF($G48="3",IF(EX48&lt;&gt;"",IF(AND(FO48&lt;=10,EX48&gt;=$FN$93),HLOOKUP(FO48,Points_Table_Modified,IF(GC48&gt;=6,8,GC48+2),FALSE),0),""),IF(EX48&lt;&gt;"",IF(AND(FO48&lt;=10,EX48&gt;=$FN$93),HLOOKUP(FO48,Points_Table,IF(GC48&gt;=6,8,GC48+2),FALSE),0),"")),"")</f>
        <v/>
      </c>
      <c r="FR48" s="57" t="str">
        <f t="shared" ref="FR48:FR70" si="801">IF(FQ48&gt;0,IF(FP48&lt;&gt;"",AVERAGE(IF(AND($G48="3",FP48&lt;&gt;""),HLOOKUP(FP48,Points_Table_Modified,IF(GC48&gt;=6,8,GC48+2),FALSE),IF(FP48&lt;&gt;"",HLOOKUP(FP48,Points_Table,IF(GC48&gt;=6,8,GC48+2),FALSE),"")),FQ48),FQ48),0)</f>
        <v/>
      </c>
      <c r="FS48" s="52" t="str">
        <f t="shared" ref="FS48:FS70" si="802">IF(AND($G48="5",EX48&lt;&gt;""),EX48,"")</f>
        <v/>
      </c>
      <c r="FT48" s="53" t="str">
        <f t="shared" ref="FT48:FT70" si="803">IF(AND(EX48&lt;&gt;"",$G48="5"),_xlfn.RANK.EQ(EX48,$FS$6:$FS$90),"")</f>
        <v/>
      </c>
      <c r="FU48" s="53" t="str">
        <f t="shared" ref="FU48:FU70" si="804">IF(IF(FT48&lt;&gt;"",IF(MAX(COUNTIF($FT$6:$FT$90,$FT$6:$FT$90))&gt;1,"x",""),"")&lt;&gt;"",FT48+1,"")</f>
        <v/>
      </c>
      <c r="FV48" s="53" t="str">
        <f t="shared" ref="FV48:FV70" si="805">IF(FT48&lt;&gt;"",IF($G48="3",IF(EX48&lt;&gt;"",IF(AND(FT48&lt;=10,EX48&gt;=$FS$93),HLOOKUP(FT48,Points_Table_Modified,IF(GC48&gt;=6,8,GC48+2),FALSE),0),""),IF(EX48&lt;&gt;"",IF(AND(FT48&lt;=10,EX48&gt;=$FS$93),HLOOKUP(FT48,Points_Table,IF(GC48&gt;=6,8,GC48+2),FALSE),0),"")),"")</f>
        <v/>
      </c>
      <c r="FW48" s="57" t="str">
        <f t="shared" ref="FW48:FW70" si="806">IF(FV48&gt;0,IF(FU48&lt;&gt;"",AVERAGE(IF(AND($G48="3",FU48&lt;&gt;""),HLOOKUP(FU48,Points_Table_Modified,IF(GC48&gt;=6,8,GC48+2),FALSE),IF(FU48&lt;&gt;"",HLOOKUP(FU48,Points_Table,IF(GC48&gt;=6,8,GC48+2),FALSE),"")),FV48),FV48),0)</f>
        <v/>
      </c>
      <c r="FX48" s="52" t="str">
        <f t="shared" ref="FX48:FX70" si="807">IF(AND($G48="6",EX48&lt;&gt;""),EX48,"")</f>
        <v/>
      </c>
      <c r="FY48" s="53" t="str">
        <f t="shared" ref="FY48:FY70" si="808">IF(AND(EX48&lt;&gt;"",$G48="6"),_xlfn.RANK.EQ(EX48,$FX$6:$FX$90),"")</f>
        <v/>
      </c>
      <c r="FZ48" s="53" t="str">
        <f t="shared" ref="FZ48:FZ70" si="809">IF(IF(FY48&lt;&gt;"",IF(MAX(COUNTIF($FY$6:$FY$90,$FY$6:$FY$90))&gt;1,"x",""),"")&lt;&gt;"",FY48+1,"")</f>
        <v/>
      </c>
      <c r="GA48" s="53" t="str">
        <f t="shared" ref="GA48:GA70" si="810">IF(FY48&lt;&gt;"",IF($G48="3",IF(EX48&lt;&gt;"",IF(AND(FY48&lt;=10,EX48&gt;=$FX$93),HLOOKUP(FY48,Points_Table_Modified,IF(GC48&gt;=6,8,GC48+2),FALSE),0),""),IF(EX48&lt;&gt;"",IF(AND(FY48&lt;=10,EX48&gt;=$FX$93),HLOOKUP(FY48,Points_Table,IF(GC48&gt;=6,8,GC48+2),FALSE),0),"")),"")</f>
        <v/>
      </c>
      <c r="GB48" s="57" t="str">
        <f t="shared" ref="GB48:GB70" si="811">IF(GA48&gt;0,IF(FZ48&lt;&gt;"",AVERAGE(IF(AND($G48="3",FZ48&lt;&gt;""),HLOOKUP(FZ48,Points_Table_Modified,IF(GC48&gt;=6,8,GC48+2),FALSE),IF(FZ48&lt;&gt;"",HLOOKUP(FZ48,Points_Table,IF(GC48&gt;=6,8,GC48+2),FALSE),"")),GA48),GA48),0)</f>
        <v/>
      </c>
      <c r="GC48" s="58" t="e">
        <f t="shared" ref="GC48:GC70" si="812">VLOOKUP($G48,Entries_D_Event,8,FALSE)</f>
        <v>#N/A</v>
      </c>
      <c r="GD48" s="53" t="str">
        <f t="shared" ref="GD48:GD70" si="813">CONCATENATE(FY48,FT48,FO48,FJ48,FE48,EZ48)</f>
        <v/>
      </c>
      <c r="GE48" s="181" t="str">
        <f t="shared" ref="GE48:GE70" si="814">IF(GD48&lt;&gt;"",IF(AND($G48="3",EX48&lt;&gt;""),10,IF(EX48&lt;&gt;"",5,"")),"")</f>
        <v/>
      </c>
      <c r="GF48" s="181">
        <f t="shared" ref="GF48:GF71" si="815">_xlfn.NUMBERVALUE(IF(GD48&lt;&gt;"",CONCATENATE(GB48,FW48,FR48,FM48,FH48,FC48),""))</f>
        <v>0</v>
      </c>
      <c r="GG48" s="181" t="str">
        <f t="shared" ref="GG48:GG70" si="816">IF(ISERROR(GE48+GF48)=TRUE,"",GE48+GF48)</f>
        <v/>
      </c>
      <c r="GH48" s="130"/>
      <c r="GI48" s="53" t="str">
        <f t="shared" ref="GI48:GI70" si="817">IF(AND($G48="1",GH48&lt;&gt;""),GH48,"")</f>
        <v/>
      </c>
      <c r="GJ48" s="53" t="str">
        <f t="shared" ref="GJ48:GJ70" si="818">IF(AND(GH48&lt;&gt;"",$G48="1"),_xlfn.RANK.EQ(GH48,$GI$6:$GI$90),"")</f>
        <v/>
      </c>
      <c r="GK48" s="53" t="str">
        <f t="shared" ref="GK48:GK70" si="819">IF(IF(GJ48&lt;&gt;"",IF(MAX(COUNTIF($GJ$6:$GJ$90,$GJ$6:$GJ$90))&gt;1,"x",""),"")&lt;&gt;"",GJ48+1,"")</f>
        <v/>
      </c>
      <c r="GL48" s="53" t="str">
        <f t="shared" ref="GL48:GL70" si="820">IF(GJ48&lt;&gt;"",IF($G48="3",IF(GH48&lt;&gt;"",IF(AND(GJ48&lt;=10,GH48&gt;=$GI$93),HLOOKUP(GJ48,Points_Table_Modified,IF(HM48&gt;=6,8,HM48+2),FALSE),0),""),IF(GH48&lt;&gt;"",IF(AND(GJ48&lt;=10,GH48&gt;=$GI$93),HLOOKUP(GJ48,Points_Table,IF(HM48&gt;=6,8,HM48+2),FALSE),0),"")),"")</f>
        <v/>
      </c>
      <c r="GM48" s="54" t="str">
        <f t="shared" ref="GM48:GM70" si="821">IF(GK48&lt;&gt;"",AVERAGE(IF(AND($G48="3",GK48&lt;&gt;""),HLOOKUP(GK48,Points_Table_Modified,IF(HM48&gt;=6,8,HM48+2),FALSE),IF(GK48&lt;&gt;"",HLOOKUP(GK48,Points_Table,IF(HM48&gt;=6,8,HM48+2),FALSE),"")),GL48),GL48)</f>
        <v/>
      </c>
      <c r="GN48" s="52" t="str">
        <f t="shared" ref="GN48:GN70" si="822">IF(AND($G48="2",GH48&lt;&gt;""),GH48,"")</f>
        <v/>
      </c>
      <c r="GO48" s="53" t="str">
        <f t="shared" ref="GO48:GO70" si="823">IF(AND(GH48&lt;&gt;"",$G48="2"),_xlfn.RANK.EQ(GH48,$GN$6:$GN$90),"")</f>
        <v/>
      </c>
      <c r="GP48" s="53" t="str">
        <f t="shared" ref="GP48:GP70" si="824">IF(IF(GO48&lt;&gt;"",IF(MAX(COUNTIF($GO$6:$GO$90,$GO$6:$GO$90))&gt;1,"x",""),"")&lt;&gt;"",GO48+1,"")</f>
        <v/>
      </c>
      <c r="GQ48" s="55" t="str">
        <f t="shared" ref="GQ48:GQ70" si="825">IF(GO48&lt;&gt;"",IF($G48="3",IF(GH48&lt;&gt;"",IF(AND(GO48&lt;=10,GH48&gt;=$GN$93),HLOOKUP(GO48,Points_Table_Modified,IF(HM48&gt;=6,8,HM48+2),FALSE),0),""),IF(GH48&lt;&gt;"",IF(AND(GO48&lt;=10,GH48&gt;=$GN$93),HLOOKUP(GO48,Points_Table,IF(HM48&gt;=6,8,HM48+2),FALSE),0),"")),"")</f>
        <v/>
      </c>
      <c r="GR48" s="54" t="str">
        <f t="shared" ref="GR48:GR70" si="826">IF(GP48&lt;&gt;"",AVERAGE(IF(AND($G48="3",GP48&lt;&gt;""),HLOOKUP(GP48,Points_Table_Modified,IF(HM48&gt;=6,8,HM48+2),FALSE),IF(GP48&lt;&gt;"",HLOOKUP(GP48,Points_Table,IF(HM48&gt;=6,8,HM48+2),FALSE),"")),GQ48),GQ48)</f>
        <v/>
      </c>
      <c r="GS48" s="52" t="str">
        <f t="shared" ref="GS48:GS70" si="827">IF(AND($G48="3",GH48&lt;&gt;""),GH48,"")</f>
        <v/>
      </c>
      <c r="GT48" s="53" t="str">
        <f t="shared" ref="GT48:GT70" si="828">IF(AND(GH48&lt;&gt;"",$G48="3"),_xlfn.RANK.EQ(GH48,$GS$6:$GS$90),"")</f>
        <v/>
      </c>
      <c r="GU48" s="53" t="str">
        <f t="shared" ref="GU48:GU70" si="829">IF(IF(GT48&lt;&gt;"",IF(MAX(COUNTIF($GT$6:$GT$90,$GT$6:$GT$90))&gt;1,"x",""),"")&lt;&gt;"",GT48+1,"")</f>
        <v/>
      </c>
      <c r="GV48" s="53" t="str">
        <f t="shared" ref="GV48:GV70" si="830">IF(GT48&lt;&gt;"",IF($G48="3",IF(GH48&lt;&gt;"",IF(AND(GT48&lt;=20,GH48&gt;=$GS$93),HLOOKUP(GT48,Points_Table_Modified,IF(HM48&gt;=6,8,HM48+2),FALSE),0),""),IF(GH48&lt;&gt;"",IF(AND(GT48&lt;=10,GH48&gt;=$GS$93),HLOOKUP(GT48,Points_Table,IF(HM48&gt;=6,8,HM48+2),FALSE),0),"")),"")</f>
        <v/>
      </c>
      <c r="GW48" s="54" t="str">
        <f t="shared" ref="GW48:GW70" si="831">IF(GU48&lt;&gt;"",AVERAGE(IF(AND($G48="3",GU48&lt;&gt;""),HLOOKUP(GU48,Points_Table_Modified,IF(HM48&gt;=6,8,HM48+2),FALSE),IF(GU48&lt;&gt;"",HLOOKUP(GU48,Points_Table,IF(HM48&gt;=6,8,HM48+2),FALSE),"")),GV48),GV48)</f>
        <v/>
      </c>
      <c r="GX48" s="52" t="str">
        <f t="shared" ref="GX48:GX70" si="832">IF(AND($G48="4",GH48&lt;&gt;""),GH48,"")</f>
        <v/>
      </c>
      <c r="GY48" s="53" t="str">
        <f t="shared" ref="GY48:GY70" si="833">IF(AND($GH48&lt;&gt;"",G48="4"),_xlfn.RANK.EQ(GH48,$GX$6:$GX$90),"")</f>
        <v/>
      </c>
      <c r="GZ48" s="53" t="str">
        <f t="shared" ref="GZ48:GZ70" si="834">IF(IF(GY48&lt;&gt;"",IF(MAX(COUNTIF($GY$6:$GY$90,$GY$6:$GY$90))&gt;1,"x",""),"")&lt;&gt;"",GY48+1,"")</f>
        <v/>
      </c>
      <c r="HA48" s="53" t="str">
        <f t="shared" ref="HA48:HA70" si="835">IF(GY48&lt;&gt;"",IF($G48="3",IF(GH48&lt;&gt;"",IF(AND(GY48&lt;=10,GH48&gt;=$GX$93),HLOOKUP(GY48,Points_Table_Modified,IF(HM48&gt;=6,8,HM48+2),FALSE),0),""),IF(GH48&lt;&gt;"",IF(AND(GY48&lt;=10,GH48&gt;=$GX$93),HLOOKUP(GY48,Points_Table,IF(HM48&gt;=6,8,HM48+2),FALSE),0),"")),"")</f>
        <v/>
      </c>
      <c r="HB48" s="54" t="str">
        <f t="shared" ref="HB48:HB70" si="836">IF(GZ48&lt;&gt;"",AVERAGE(IF(AND($G48="3",GZ48&lt;&gt;""),HLOOKUP(GZ48,Points_Table_Modified,IF(HM48&gt;=6,8,HM48+2),FALSE),IF(GZ48&lt;&gt;"",HLOOKUP(GZ48,Points_Table,IF(HM48&gt;=6,8,HM48+2),FALSE),"")),HA48),HA48)</f>
        <v/>
      </c>
      <c r="HC48" s="52" t="str">
        <f t="shared" ref="HC48:HC70" si="837">IF(AND($G48="5",GH48&lt;&gt;""),GH48,"")</f>
        <v/>
      </c>
      <c r="HD48" s="53" t="str">
        <f t="shared" ref="HD48:HD70" si="838">IF(AND(GH48&lt;&gt;"",$G48="5"),_xlfn.RANK.EQ(GH48,$HC$6:$HC$90),"")</f>
        <v/>
      </c>
      <c r="HE48" s="53" t="str">
        <f t="shared" ref="HE48:HE70" si="839">IF(IF(HD48&lt;&gt;"",IF(MAX(COUNTIF($HD$6:$HD$90,$HD$6:$HD$90))&gt;1,"x",""),"")&lt;&gt;"",HD48+1,"")</f>
        <v/>
      </c>
      <c r="HF48" s="53" t="str">
        <f t="shared" ref="HF48:HF70" si="840">IF(HD48&lt;&gt;"",IF($G48="3",IF(GH48&lt;&gt;"",IF(AND(HD48&lt;=10,GH48&gt;=$HC$93),HLOOKUP(HD48,Points_Table_Modified,IF(HM48&gt;=6,8,HM48+2),FALSE),0),""),IF(GH48&lt;&gt;"",IF(AND(HD48&lt;=10,GH48&gt;=$HC$93),HLOOKUP(HD48,Points_Table,IF(HM48&gt;=6,8,HM48+2),FALSE),0),"")),"")</f>
        <v/>
      </c>
      <c r="HG48" s="54" t="str">
        <f t="shared" ref="HG48:HG70" si="841">IF(HE48&lt;&gt;"",AVERAGE(IF(AND($G48="3",HE48&lt;&gt;""),HLOOKUP(HE48,Points_Table_Modified,IF(HM48&gt;=6,8,HM48+2),FALSE),IF(HE48&lt;&gt;"",HLOOKUP(HE48,Points_Table,IF(HM48&gt;=6,8,HM48+2),FALSE),"")),HF48),HF48)</f>
        <v/>
      </c>
      <c r="HH48" s="52" t="str">
        <f t="shared" ref="HH48:HH70" si="842">IF(AND($G48="6",GH48&lt;&gt;""),GH48,"")</f>
        <v/>
      </c>
      <c r="HI48" s="53" t="str">
        <f t="shared" ref="HI48:HI70" si="843">IF(AND(GH48&lt;&gt;"",$G48="6"),_xlfn.RANK.EQ(GH48,$HH$6:$HH$90),"")</f>
        <v/>
      </c>
      <c r="HJ48" s="53" t="str">
        <f t="shared" ref="HJ48:HJ70" si="844">IF(IF(HI48&lt;&gt;"",IF(MAX(COUNTIF($HI$6:$HI$90,$HI$6:$HI$90))&gt;1,"x",""),"")&lt;&gt;"",HI48+1,"")</f>
        <v/>
      </c>
      <c r="HK48" s="53" t="str">
        <f t="shared" ref="HK48:HK70" si="845">IF(HI48&lt;&gt;"",IF($G48="3",IF(GH48&lt;&gt;"",IF(AND(HI48&lt;=10,GH48&gt;=$HH$93),HLOOKUP(HI48,Points_Table_Modified,IF(HM48&gt;=6,8,HM48+2),FALSE),0),""),IF(GH48&lt;&gt;"",IF(AND(HI48&lt;=10,GH48&gt;=$HH$93),HLOOKUP(HI48,Points_Table,IF(HM48&gt;=6,8,HM48+2),FALSE),0),"")),"")</f>
        <v/>
      </c>
      <c r="HL48" s="54" t="str">
        <f t="shared" ref="HL48:HL70" si="846">IF(HJ48&lt;&gt;"",AVERAGE(IF(AND($G48="3",HJ48&lt;&gt;""),HLOOKUP(HJ48,Points_Table_Modified,IF(HM48&gt;=6,8,HM48+2),FALSE),IF(HJ48&lt;&gt;"",HLOOKUP(HJ48,Points_Table,IF(HM48&gt;=6,8,HM48+2),FALSE),"")),HK48),HK48)</f>
        <v/>
      </c>
      <c r="HM48" s="58" t="e">
        <f t="shared" ref="HM48:HM70" si="847">VLOOKUP($G48,Entries_D_Event,9,FALSE)</f>
        <v>#N/A</v>
      </c>
      <c r="HN48" s="53" t="str">
        <f t="shared" ref="HN48:HN70" si="848">CONCATENATE(HI48,HD48,GY48,GT48,GO48,GJ48)</f>
        <v/>
      </c>
      <c r="HO48" s="181" t="str">
        <f t="shared" ref="HO48:HO70" si="849">IF(HN48&lt;&gt;"",IF(AND($G48="3",GH48&lt;&gt;""),10,IF(GH48&lt;&gt;"",5,"")),"")</f>
        <v/>
      </c>
      <c r="HP48" s="181">
        <f t="shared" ref="HP48:HP71" si="850">_xlfn.NUMBERVALUE(IF(HN48&lt;&gt;"",CONCATENATE(HL48,HG48,HB48,GW48,GR48,GM48),""))</f>
        <v>0</v>
      </c>
      <c r="HQ48" s="181" t="str">
        <f t="shared" ref="HQ48:HQ70" si="851">IF(ISERROR(HO48+HP48)=TRUE,"",HO48+HP48)</f>
        <v/>
      </c>
      <c r="HR48" s="130"/>
      <c r="HS48" s="53" t="str">
        <f t="shared" ref="HS48:HS70" si="852">IF(AND($G48="1",HR48&lt;&gt;""),HR48,"")</f>
        <v/>
      </c>
      <c r="HT48" s="53" t="str">
        <f t="shared" ref="HT48:HT70" si="853">IF(AND(HR48&lt;&gt;"",$G48="1"),_xlfn.RANK.EQ(HR48,$HS$6:$HS$90),"")</f>
        <v/>
      </c>
      <c r="HU48" s="53" t="str">
        <f t="shared" ref="HU48:HU70" si="854">IF(IF(HT48&lt;&gt;"",IF(MAX(COUNTIF($HT$6:$HT$90,$HT$6:$HT$90))&gt;1,"x",""),"")&lt;&gt;"",HT48+1,"")</f>
        <v/>
      </c>
      <c r="HV48" s="53" t="str">
        <f t="shared" ref="HV48:HV72" si="855">IF(HT48&lt;&gt;"",IF($G48="3",IF(HR48&lt;&gt;"",IF(AND(HT48&lt;=10,HR48&gt;=$HS$93),HLOOKUP(HT48,Points_Table_Modified,IF(IW48&gt;=6,8,IW48+2),FALSE),0),""),IF(HR48&lt;&gt;"",IF(AND(HT48&lt;=10,HR48&gt;=$HS$93),HLOOKUP(HT48,Points_Table,IF(IW48&gt;=6,8,IW48+2),FALSE),0),"")),"")</f>
        <v/>
      </c>
      <c r="HW48" s="54" t="str">
        <f t="shared" ref="HW48:HW72" si="856">IF(HU48&lt;&gt;"",AVERAGE(IF(AND($G48="3",HU48&lt;&gt;""),HLOOKUP(HU48,Points_Table_Modified,IF(IW48&gt;=6,8,IW48+2),FALSE),IF(HU48&lt;&gt;"",HLOOKUP(HU48,Points_Table,IF(IW48&gt;=6,8,IW48+2),FALSE),"")),HV48),HV48)</f>
        <v/>
      </c>
      <c r="HX48" s="52" t="str">
        <f t="shared" ref="HX48:HX70" si="857">IF(AND($G48="2",HR48&lt;&gt;""),HR48,"")</f>
        <v/>
      </c>
      <c r="HY48" s="53" t="str">
        <f t="shared" ref="HY48:HY70" si="858">IF(AND(HR48&lt;&gt;"",$G48="2"),_xlfn.RANK.EQ(HR48,$HX$6:$HX$90),"")</f>
        <v/>
      </c>
      <c r="HZ48" s="53" t="str">
        <f t="shared" ref="HZ48:HZ70" si="859">IF(IF(HY48&lt;&gt;"",IF(MAX(COUNTIF($HY$6:$HY$90,$HY$6:$HY$90))&gt;1,"x",""),"")&lt;&gt;"",HY48+1,"")</f>
        <v/>
      </c>
      <c r="IA48" s="55" t="str">
        <f t="shared" ref="IA48:IA72" si="860">IF(HY48&lt;&gt;"",IF($G48="3",IF(HR48&lt;&gt;"",IF(AND(HY48&lt;=10,HR48&gt;=$HX$93),HLOOKUP(HY48,Points_Table_Modified,IF(IW48&gt;=6,8,IW48+2),FALSE),0),""),IF(HR48&lt;&gt;"",IF(AND(HY48&lt;=10,HR48&gt;=$HX$93),HLOOKUP(HY48,Points_Table,IF(IW48&gt;=6,8,IW48+2),FALSE),0),"")),"")</f>
        <v/>
      </c>
      <c r="IB48" s="54" t="str">
        <f t="shared" ref="IB48:IB72" si="861">IF(HZ48&lt;&gt;"",AVERAGE(IF(AND($G48="3",HZ48&lt;&gt;""),HLOOKUP(HZ48,Points_Table_Modified,IF(IW48&gt;=6,8,IW48+2),FALSE),IF(HZ48&lt;&gt;"",HLOOKUP(HZ48,Points_Table,IF(IW48&gt;=6,8,IW48+2),FALSE),"")),IA48),IA48)</f>
        <v/>
      </c>
      <c r="IC48" s="52" t="str">
        <f t="shared" ref="IC48:IC70" si="862">IF(AND($G48="3",HR48&lt;&gt;""),HR48,"")</f>
        <v/>
      </c>
      <c r="ID48" s="53" t="str">
        <f t="shared" ref="ID48:ID70" si="863">IF(AND(HR48&lt;&gt;"",$G48="3"),_xlfn.RANK.EQ(HR48,$IC$6:$IC$90),"")</f>
        <v/>
      </c>
      <c r="IE48" s="53" t="str">
        <f t="shared" ref="IE48:IE70" si="864">IF(IF(ID48&lt;&gt;"",IF(MAX(COUNTIF($ID$6:$ID$90,$ID$6:$ID$90))&gt;1,"x",""),"")&lt;&gt;"",ID48+1,"")</f>
        <v/>
      </c>
      <c r="IF48" s="53" t="str">
        <f t="shared" ref="IF48:IF70" si="865">IF(ID48&lt;&gt;"",IF($G48="3",IF(HR48&lt;&gt;"",IF(AND(ID48&lt;=20,HR48&gt;=$IC$93),HLOOKUP(ID48,Points_Table_Modified,IF(IW48&gt;=6,8,IW48+2),FALSE),0),""),IF(HR48&lt;&gt;"",IF(AND(ID48&lt;=10,HR48&gt;=$IC$93),HLOOKUP(ID48,Points_Table,IF(IW48&gt;=6,8,IW48+2),FALSE),0),"")),"")</f>
        <v/>
      </c>
      <c r="IG48" s="54" t="str">
        <f t="shared" ref="IG48:IG70" si="866">IF(IE48&lt;&gt;"",AVERAGE(IF(AND($G48="3",IE48&lt;&gt;""),HLOOKUP(IE48,Points_Table_Modified,IF(IW48&gt;=6,8,IW48+2),FALSE),IF(IE48&lt;&gt;"",HLOOKUP(IE48,Points_Table,IF(IW48&gt;=6,8,IW48+2),FALSE),"")),IF48),IF48)</f>
        <v/>
      </c>
      <c r="IH48" s="52" t="str">
        <f t="shared" ref="IH48:IH70" si="867">IF(AND($G48="4",HR48&lt;&gt;""),HR48,"")</f>
        <v/>
      </c>
      <c r="II48" s="53" t="str">
        <f t="shared" ref="II48:II70" si="868">IF(AND(HR48&lt;&gt;"",G48="4"),_xlfn.RANK.EQ(HR48,$IH$6:$IH$90),"")</f>
        <v/>
      </c>
      <c r="IJ48" s="53" t="str">
        <f t="shared" ref="IJ48:IJ70" si="869">IF(IF(II48&lt;&gt;"",IF(MAX(COUNTIF($II$6:$II$90,$II$6:$II$90))&gt;1,"x",""),"")&lt;&gt;"",II48+1,"")</f>
        <v/>
      </c>
      <c r="IK48" s="53" t="str">
        <f t="shared" ref="IK48:IK72" si="870">IF(II48&lt;&gt;"",IF($G48="3",IF(HR48&lt;&gt;"",IF(AND(II48&lt;=10,HR48&gt;=$IH$93),HLOOKUP(II48,Points_Table_Modified,IF(IW48&gt;=6,8,IW48+2),FALSE),0),""),IF(HR48&lt;&gt;"",IF(AND(II48&lt;=10,HR48&gt;=$IH$93),HLOOKUP(II48,Points_Table,IF(IW48&gt;=6,8,IW48+2),FALSE),0),"")),"")</f>
        <v/>
      </c>
      <c r="IL48" s="54" t="str">
        <f t="shared" ref="IL48:IL72" si="871">IF(IJ48&lt;&gt;"",AVERAGE(IF(AND($G48="3",IJ48&lt;&gt;""),HLOOKUP(IJ48,Points_Table_Modified,IF(IW48&gt;=6,8,IW48+2),FALSE),IF(IJ48&lt;&gt;"",HLOOKUP(IJ48,Points_Table,IF(IW48&gt;=6,8,IW48+2),FALSE),"")),IK48),IK48)</f>
        <v/>
      </c>
      <c r="IM48" s="52" t="str">
        <f t="shared" ref="IM48:IM70" si="872">IF(AND($G48="5",HR48&lt;&gt;""),HR48,"")</f>
        <v/>
      </c>
      <c r="IN48" s="53" t="str">
        <f t="shared" ref="IN48:IN70" si="873">IF(AND(HR48&lt;&gt;"",$G48="5"),_xlfn.RANK.EQ(HR48,$IM$6:$IM$90),"")</f>
        <v/>
      </c>
      <c r="IO48" s="53" t="str">
        <f t="shared" ref="IO48:IO70" si="874">IF(IF(IN48&lt;&gt;"",IF(MAX(COUNTIF($IN$6:$IN$90,$IN$6:$IN$90))&gt;1,"x",""),"")&lt;&gt;"",IN48+1,"")</f>
        <v/>
      </c>
      <c r="IP48" s="53" t="str">
        <f t="shared" ref="IP48:IP72" si="875">IF(IN48&lt;&gt;"",IF($G48="3",IF(HR48&lt;&gt;"",IF(AND(IN48&lt;=10,HR48&gt;=$IM$93),HLOOKUP(IN48,Points_Table_Modified,IF(IW48&gt;=6,8,IW48+2),FALSE),0),""),IF(HR48&lt;&gt;"",IF(AND(IN48&lt;=10,HR48&gt;=$IM$93),HLOOKUP(IN48,Points_Table,IF(IW48&gt;=6,8,IW48+2),FALSE),0),"")),"")</f>
        <v/>
      </c>
      <c r="IQ48" s="54" t="str">
        <f t="shared" ref="IQ48:IQ72" si="876">IF(IO48&lt;&gt;"",AVERAGE(IF(AND($G48="3",IO48&lt;&gt;""),HLOOKUP(IO48,Points_Table_Modified,IF(IW48&gt;=6,8,IW48+2),FALSE),IF(IO48&lt;&gt;"",HLOOKUP(IO48,Points_Table,IF(IW48&gt;=6,8,IW48+2),FALSE),"")),IP48),IP48)</f>
        <v/>
      </c>
      <c r="IR48" s="52" t="str">
        <f t="shared" ref="IR48:IR70" si="877">IF(AND($G48="6",HR48&lt;&gt;""),HR48,"")</f>
        <v/>
      </c>
      <c r="IS48" s="53" t="str">
        <f t="shared" ref="IS48:IS70" si="878">IF(AND(HR48&lt;&gt;"",$G48="6"),_xlfn.RANK.EQ(HR48,$IR$6:$IR$90),"")</f>
        <v/>
      </c>
      <c r="IT48" s="53" t="str">
        <f t="shared" ref="IT48:IT70" si="879">IF(IF(IS48&lt;&gt;"",IF(MAX(COUNTIF($IS$6:$IS$90,$IS$6:$IS$90))&gt;1,"x",""),"")&lt;&gt;"",IS48+1,"")</f>
        <v/>
      </c>
      <c r="IU48" s="53" t="str">
        <f t="shared" ref="IU48:IU72" si="880">IF(IS48&lt;&gt;"",IF($G48="3",IF(HR48&lt;&gt;"",IF(AND(IS48&lt;=10,HR48&gt;=$IR$93),HLOOKUP(IS48,Points_Table_Modified,IF(IW48&gt;=6,8,IW48+2),FALSE),0),""),IF(HR48&lt;&gt;"",IF(AND(IS48&lt;=10,HR48&gt;=$IR$93),HLOOKUP(IS48,Points_Table,IF(IW48&gt;=6,8,IW48+2),FALSE),0),"")),"")</f>
        <v/>
      </c>
      <c r="IV48" s="54" t="str">
        <f t="shared" ref="IV48:IV72" si="881">IF(IT48&lt;&gt;"",AVERAGE(IF(AND($G48="3",IT48&lt;&gt;""),HLOOKUP(IT48,Points_Table_Modified,IF(IW48&gt;=6,8,IW48+2),FALSE),IF(IT48&lt;&gt;"",HLOOKUP(IT48,Points_Table,IF(IW48&gt;=6,8,IW48+2),FALSE),"")),IU48),IU48)</f>
        <v/>
      </c>
      <c r="IW48" s="58" t="e">
        <f t="shared" ref="IW48:IW70" si="882">VLOOKUP($G48,Entries_D_Event,10,FALSE)</f>
        <v>#N/A</v>
      </c>
      <c r="IX48" s="53" t="str">
        <f t="shared" ref="IX48:IX70" si="883">CONCATENATE(IS48,IN48,II48,ID48,HY48,HT48)</f>
        <v/>
      </c>
      <c r="IY48" s="181" t="str">
        <f t="shared" ref="IY48:IY70" si="884">IF(IX48&lt;&gt;"",IF(AND($G48="3",HR48&lt;&gt;""),10,IF(HR48&lt;&gt;"",5,"")),"")</f>
        <v/>
      </c>
      <c r="IZ48" s="181">
        <f t="shared" ref="IZ48:IZ71" si="885">_xlfn.NUMBERVALUE(IF(IX48&lt;&gt;"",CONCATENATE(IV48,IQ48,IL48,IG48,IB48,HW48),""))</f>
        <v>0</v>
      </c>
      <c r="JA48" s="181" t="str">
        <f t="shared" ref="JA48:JA70" si="886">IF(ISERROR(IY48+IZ48)=TRUE,"",IY48+IZ48)</f>
        <v/>
      </c>
      <c r="JB48" s="130"/>
      <c r="JC48" s="53" t="str">
        <f t="shared" ref="JC48:JC70" si="887">IF(AND($G48="1",JB48&lt;&gt;""),JB48,"")</f>
        <v/>
      </c>
      <c r="JD48" s="53" t="str">
        <f t="shared" ref="JD48:JD70" si="888">IF(AND(JB48&lt;&gt;"",$G48="1"),_xlfn.RANK.EQ(JB48,$JC$6:$JC$90),"")</f>
        <v/>
      </c>
      <c r="JE48" s="53" t="str">
        <f t="shared" ref="JE48:JE70" si="889">IF(IF(JD48&lt;&gt;"",IF(MAX(COUNTIF($JD$6:$JD$90,$JD$6:$JD$90))&gt;1,"x",""),"")&lt;&gt;"",JD48+1,"")</f>
        <v/>
      </c>
      <c r="JF48" s="53" t="str">
        <f t="shared" ref="JF48:JF70" si="890">IF(JD48&lt;&gt;"",IF($G48="3",IF(JB48&lt;&gt;"",IF(AND(JD48&lt;=10,JB48&gt;=$JC$93),HLOOKUP(JD48,Points_Table_Modified,IF(KG48&gt;=6,8,KG48+2),FALSE),0),""),IF(JB48&lt;&gt;"",IF(AND(JD48&lt;=10,JB48&gt;=$JC$93),HLOOKUP(JD48,Points_Table,IF(KG48&gt;=6,8,KG48+2),FALSE),0),"")),"")</f>
        <v/>
      </c>
      <c r="JG48" s="54" t="str">
        <f t="shared" ref="JG48:JG70" si="891">IF(JE48&lt;&gt;"",AVERAGE(IF(AND($G48="3",JE48&lt;&gt;""),HLOOKUP(JE48,Points_Table_Modified,IF(KG48&gt;=6,8,KG48+2),FALSE),IF(JE48&lt;&gt;"",HLOOKUP(JE48,Points_Table,IF(KG48&gt;=6,8,KG48+2),FALSE),"")),JF48),JF48)</f>
        <v/>
      </c>
      <c r="JH48" s="52" t="str">
        <f t="shared" ref="JH48:JH70" si="892">IF(AND($G48="2",JB48&lt;&gt;""),JB48,"")</f>
        <v/>
      </c>
      <c r="JI48" s="53" t="str">
        <f t="shared" ref="JI48:JI70" si="893">IF(AND(JB48&lt;&gt;"",$G48="2"),_xlfn.RANK.EQ(JB48,$JH$6:$JH$90),"")</f>
        <v/>
      </c>
      <c r="JJ48" s="53" t="str">
        <f t="shared" ref="JJ48:JJ70" si="894">IF(IF(JI48&lt;&gt;"",IF(MAX(COUNTIF($JI$6:$JI$90,$JI$6:$JI$90))&gt;1,"x",""),"")&lt;&gt;"",JI48+1,"")</f>
        <v/>
      </c>
      <c r="JK48" s="55" t="str">
        <f t="shared" ref="JK48:JK70" si="895">IF(JI48&lt;&gt;"",IF($G48="3",IF(JB48&lt;&gt;"",IF(AND(JI48&lt;=10,JB48&gt;=$JH$93),HLOOKUP(JI48,Points_Table_Modified,IF(KG48&gt;=6,8,KG48+2),FALSE),0),""),IF(JB48&lt;&gt;"",IF(AND(JI48&lt;=10,JB48&gt;=$JH$93),HLOOKUP(JI48,Points_Table,IF(KG48&gt;=6,8,KG48+2),FALSE),0),"")),"")</f>
        <v/>
      </c>
      <c r="JL48" s="54" t="str">
        <f t="shared" ref="JL48:JL70" si="896">IF(JJ48&lt;&gt;"",AVERAGE(IF(AND($G48="3",JJ48&lt;&gt;""),HLOOKUP(JJ48,Points_Table_Modified,IF(KG48&gt;=6,8,KG48+2),FALSE),IF(JJ48&lt;&gt;"",HLOOKUP(JJ48,Points_Table,IF(KG48&gt;=6,8,KG48+2),FALSE),"")),JK48),JK48)</f>
        <v/>
      </c>
      <c r="JM48" s="52" t="str">
        <f t="shared" ref="JM48:JM70" si="897">IF(AND($G48="3",JB48&lt;&gt;""),JB48,"")</f>
        <v/>
      </c>
      <c r="JN48" s="53" t="str">
        <f t="shared" ref="JN48:JN70" si="898">IF(AND(JB48&lt;&gt;"",$G48="3"),_xlfn.RANK.EQ(JB48,$JM$6:$JM$90),"")</f>
        <v/>
      </c>
      <c r="JO48" s="53" t="str">
        <f t="shared" ref="JO48:JO70" si="899">IF(IF(JN48&lt;&gt;"",IF(MAX(COUNTIF($JN$6:$JN$90,$JN$6:$JN$90))&gt;1,"x",""),"")&lt;&gt;"",JN48+1,"")</f>
        <v/>
      </c>
      <c r="JP48" s="53" t="str">
        <f t="shared" ref="JP48:JP70" si="900">IF(JN48&lt;&gt;"",IF($G48="3",IF(JB48&lt;&gt;"",IF(AND(JN48&lt;=20,JB48&gt;=$JM$93),HLOOKUP(JN48,Points_Table_Modified,IF(KG48&gt;=6,8,KG48+2),FALSE),0),""),IF(JB48&lt;&gt;"",IF(AND(JN48&lt;=10,JB48&gt;=$JM$93),HLOOKUP(JN48,Points_Table,IF(KG48&gt;=6,8,KG48+2),FALSE),0),"")),"")</f>
        <v/>
      </c>
      <c r="JQ48" s="54" t="str">
        <f t="shared" ref="JQ48:JQ70" si="901">IF(JO48&lt;&gt;"",AVERAGE(IF(AND($G48="3",JO48&lt;&gt;""),HLOOKUP(JO48,Points_Table_Modified,IF(KG48&gt;=6,8,KG48+2),FALSE),IF(JO48&lt;&gt;"",HLOOKUP(JO48,Points_Table,IF(KG48&gt;=6,8,KG48+2),FALSE),"")),JP48),JP48)</f>
        <v/>
      </c>
      <c r="JR48" s="52" t="str">
        <f t="shared" ref="JR48:JR70" si="902">IF(AND($G48="4",JB48&lt;&gt;""),JB48,"")</f>
        <v/>
      </c>
      <c r="JS48" s="53" t="str">
        <f t="shared" ref="JS48:JS70" si="903">IF(AND(JB48&lt;&gt;"",G48="4"),_xlfn.RANK.EQ(JB48,$JR$6:$JR$90),"")</f>
        <v/>
      </c>
      <c r="JT48" s="53" t="str">
        <f t="shared" ref="JT48:JT70" si="904">IF(IF(JS48&lt;&gt;"",IF(MAX(COUNTIF($JS$6:$JS$90,$JS$6:$JS$90))&gt;1,"x",""),"")&lt;&gt;"",JS48+1,"")</f>
        <v/>
      </c>
      <c r="JU48" s="53" t="str">
        <f t="shared" ref="JU48:JU70" si="905">IF(JS48&lt;&gt;"",IF($G48="3",IF(JB48&lt;&gt;"",IF(AND(JS48&lt;=10,JB48&gt;=$JR$93),HLOOKUP(JS48,Points_Table_Modified,IF(KG48&gt;=6,8,KG48+2),FALSE),0),""),IF(JB48&lt;&gt;"",IF(AND(JS48&lt;=10,JB48&gt;=$JR$93),HLOOKUP(JS48,Points_Table,IF(KG48&gt;=6,8,KG48+2),FALSE),0),"")),"")</f>
        <v/>
      </c>
      <c r="JV48" s="54" t="str">
        <f t="shared" ref="JV48:JV70" si="906">IF(JT48&lt;&gt;"",AVERAGE(IF(AND($G48="3",JT48&lt;&gt;""),HLOOKUP(JT48,Points_Table_Modified,IF(KG48&gt;=6,8,KG48+2),FALSE),IF(JT48&lt;&gt;"",HLOOKUP(JT48,Points_Table,IF(KG48&gt;=6,8,KG48+2),FALSE),"")),JU48),JU48)</f>
        <v/>
      </c>
      <c r="JW48" s="52" t="str">
        <f t="shared" ref="JW48:JW70" si="907">IF(AND($G48="5",JB48&lt;&gt;""),JB48,"")</f>
        <v/>
      </c>
      <c r="JX48" s="53" t="str">
        <f t="shared" ref="JX48:JX70" si="908">IF(AND(JB48&lt;&gt;"",$G48="5"),_xlfn.RANK.EQ(JB48,$JW$6:$JW$90),"")</f>
        <v/>
      </c>
      <c r="JY48" s="53" t="str">
        <f t="shared" ref="JY48:JY70" si="909">IF(IF(JX48&lt;&gt;"",IF(MAX(COUNTIF($JX$6:$JX$90,$JX$6:$JX$90))&gt;1,"x",""),"")&lt;&gt;"",JX48+1,"")</f>
        <v/>
      </c>
      <c r="JZ48" s="53" t="str">
        <f t="shared" ref="JZ48:JZ70" si="910">IF(JX48&lt;&gt;"",IF($G48="3",IF(JB48&lt;&gt;"",IF(AND(JX48&lt;=10,JB48&gt;=$JW$93),HLOOKUP(JX48,Points_Table_Modified,IF(KG48&gt;=6,8,KG48+2),FALSE),0),""),IF(JB48&lt;&gt;"",IF(AND(JX48&lt;=10,JB48&gt;=$JW$93),HLOOKUP(JX48,Points_Table,IF(KG48&gt;=6,8,KG48+2),FALSE),0),"")),"")</f>
        <v/>
      </c>
      <c r="KA48" s="54" t="str">
        <f t="shared" ref="KA48:KA70" si="911">IF(JY48&lt;&gt;"",AVERAGE(IF(AND($G48="3",JY48&lt;&gt;""),HLOOKUP(JY48,Points_Table_Modified,IF(KG48&gt;=6,8,KG48+2),FALSE),IF(JY48&lt;&gt;"",HLOOKUP(JY48,Points_Table,IF(KG48&gt;=6,8,KG48+2),FALSE),"")),JZ48),JZ48)</f>
        <v/>
      </c>
      <c r="KB48" s="52" t="str">
        <f t="shared" ref="KB48:KB70" si="912">IF(AND($G48="6",JB48&lt;&gt;""),JB48,"")</f>
        <v/>
      </c>
      <c r="KC48" s="53" t="str">
        <f t="shared" ref="KC48:KC70" si="913">IF(AND(JB48&lt;&gt;"",$G48="6"),_xlfn.RANK.EQ(JB48,$KB$6:$KB$90),"")</f>
        <v/>
      </c>
      <c r="KD48" s="53" t="str">
        <f t="shared" ref="KD48:KD70" si="914">IF(IF(KC48&lt;&gt;"",IF(MAX(COUNTIF($KC$6:$KC$90,$KC$6:$KC$90))&gt;1,"x",""),"")&lt;&gt;"",KC48+1,"")</f>
        <v/>
      </c>
      <c r="KE48" s="53" t="str">
        <f t="shared" ref="KE48:KE70" si="915">IF(KC48&lt;&gt;"",IF($G48="3",IF(JB48&lt;&gt;"",IF(AND(KC48&lt;=10,JB48&gt;=$KB$93),HLOOKUP(KC48,Points_Table_Modified,IF(KG48&gt;=6,8,KG48+2),FALSE),0),""),IF(JB48&lt;&gt;"",IF(AND(KC48&lt;=10,JB48&gt;=$KB$93),HLOOKUP(KC48,Points_Table,IF(KG48&gt;=6,8,KG48+2),FALSE),0),"")),"")</f>
        <v/>
      </c>
      <c r="KF48" s="54" t="str">
        <f t="shared" ref="KF48:KF70" si="916">IF(KD48&lt;&gt;"",AVERAGE(IF(AND($G48="3",KD48&lt;&gt;""),HLOOKUP(KD48,Points_Table_Modified,IF(KG48&gt;=6,8,KG48+2),FALSE),IF(KD48&lt;&gt;"",HLOOKUP(KD48,Points_Table,IF(KG48&gt;=6,8,KG48+2),FALSE),"")),KE48),KE48)</f>
        <v/>
      </c>
      <c r="KG48" s="58" t="e">
        <f t="shared" ref="KG48:KG70" si="917">VLOOKUP($G48,Entries_D_Event,11,FALSE)</f>
        <v>#N/A</v>
      </c>
      <c r="KH48" s="53" t="str">
        <f t="shared" ref="KH48:KH70" si="918">CONCATENATE(KC48,JX48,JS48,JN48,JI48,JD48)</f>
        <v/>
      </c>
      <c r="KI48" s="181" t="str">
        <f t="shared" ref="KI48:KI70" si="919">IF(KH48&lt;&gt;"",IF(AND($G48="3",JB48&lt;&gt;""),10,IF(JB48&lt;&gt;"",5,"")),"")</f>
        <v/>
      </c>
      <c r="KJ48" s="181">
        <f t="shared" ref="KJ48:KJ71" si="920">_xlfn.NUMBERVALUE(IF(KH48&lt;&gt;"",CONCATENATE(KF48,KA48,JV48,JQ48,JL48,JG48),""))</f>
        <v>0</v>
      </c>
      <c r="KK48" s="127" t="str">
        <f t="shared" ref="KK48:KK70" si="921">IF(ISERROR(KI48+KJ48)=TRUE,"",KI48+KJ48)</f>
        <v/>
      </c>
      <c r="KL48" s="86"/>
      <c r="KM48" s="313">
        <f t="shared" ref="KM48:KM64" si="922">MINA(AR48,CB48,DL48,EV48,GF48,HP48,IZ48)</f>
        <v>0</v>
      </c>
      <c r="KN48" s="60">
        <f t="shared" ref="KN48:KN64" si="923">IF(OR(G48="1",G48="2",G48="3",G48="4",G48="5"),IF(ISERROR(VALUE(AS48))=TRUE,0,AS48)+IF(ISERROR(VALUE(CC48))=TRUE,0,CC48)+IF(ISERROR(VALUE(DM48))=TRUE,0,DM48)+IF(ISERROR(VALUE(EW48))=TRUE,0,EW48)+IF(ISERROR(VALUE(GG48))=TRUE,0,GG48)+IF(ISERROR(VALUE(HQ48))=TRUE,0,HQ48)+IF(ISERROR(VALUE(JA48))=TRUE,0,JA48),IF(ISERROR(VALUE(AS48))=TRUE,0,AS48)+IF(ISERROR(VALUE(CC48))=TRUE,0,CC48)+IF(ISERROR(VALUE(DM48))=TRUE,0,DM48)+IF(ISERROR(VALUE(EW48))=TRUE,0,EW48)+IF(ISERROR(VALUE(GG48))=TRUE,0,GG48)+IF(ISERROR(VALUE(HQ48))=TRUE,0,HQ48)+IF(ISERROR(VALUE(JA48))=TRUE,0,JA48))</f>
        <v>0</v>
      </c>
      <c r="KO48" s="201"/>
      <c r="KP48" s="61">
        <f t="shared" ref="KP48:KP64" si="924">IF(ISERROR(KN48-KM48)=TRUE,"",IF(KO48&lt;&gt;0,KN48-KO48,KN48-KM48))</f>
        <v>0</v>
      </c>
      <c r="KQ48" s="61" t="str">
        <f t="shared" ref="KQ48:KQ64" si="925">IF(G48="1",KP48,"")</f>
        <v/>
      </c>
      <c r="KR48" s="61" t="str">
        <f t="shared" ref="KR48:KR64" si="926">IF(G48="2",KP48,"")</f>
        <v/>
      </c>
      <c r="KS48" s="61" t="str">
        <f t="shared" ref="KS48:KS64" si="927">IF(G48="3",KP48,"")</f>
        <v/>
      </c>
      <c r="KT48" s="61" t="str">
        <f t="shared" ref="KT48:KT64" si="928">IF(G48="4",KP48,"")</f>
        <v/>
      </c>
      <c r="KU48" s="61" t="str">
        <f t="shared" ref="KU48:KU64" si="929">IF(G48="5",KP48,"")</f>
        <v/>
      </c>
      <c r="KV48" s="61" t="str">
        <f t="shared" ref="KV48:KV64" si="930">IF(G48="6",KP48,"")</f>
        <v/>
      </c>
      <c r="KW48" s="62" t="str">
        <f t="shared" ref="KW48:KW64" si="931">IF(ISERROR(IF(G48="1",_xlfn.RANK.EQ(KQ48,$KQ$6:$KQ$90),IF(G48="2",_xlfn.RANK.EQ(KR48,$KR$6:$KR$90),IF(G48="3",_xlfn.RANK.EQ(KS48,$KS$6:$KS$90),IF(G48="4",_xlfn.RANK.EQ(KT48,$KT$6:$KT$90),IF(G48="5",_xlfn.RANK.EQ(KU48,$KU$6:$KU$90),IF(G48="6",_xlfn.RANK.EQ(KV48,$KV$6:$KV$90),"")))))))=TRUE,"DNQ",IF(G48="1",_xlfn.RANK.EQ(KQ48,$KQ$6:$KQ$90),IF(G48="2",_xlfn.RANK.EQ(KR48,$KR$6:$KR$90),IF(G48="3",_xlfn.RANK.EQ(KS48,$KS$6:$KS$90),IF(G48="4",_xlfn.RANK.EQ(KT48,$KT$6:$KT$90),IF(G48="5",_xlfn.RANK.EQ(KU48,$KU$6:$KU$90),IF(G48="6",_xlfn.RANK.EQ(KV48,$KV$6:$KV$90),"")))))))</f>
        <v/>
      </c>
      <c r="KX48" s="84"/>
      <c r="KY48" s="59">
        <f t="shared" ref="KY48:KY64" si="932">IF(OR(G48="1",G48="2",G48="3",G48="4",G48="5"),IF(MINA(IF(ISERROR(VALUE(AR48))=TRUE,100,VALUE(AR48)),IF(ISERROR(VALUE(CB48))=TRUE,100,VALUE(CB48)),IF(ISERROR(VALUE(DL48))=TRUE,100,VALUE(DL48)),IF(ISERROR(VALUE(EV48))=TRUE,100,VALUE(EV48)),IF(ISERROR(VALUE(GF48))=TRUE,100,VALUE(GF48)),IF(ISERROR(VALUE(HP48))=TRUE,100,VALUE(HP48)),IF(ISERROR(VALUE(IZ48))=TRUE,100,VALUE(IZ48)),IF(ISERROR(VALUE(KJ48))=TRUE,100,VALUE(KJ48)))=100,"",MINA(IF(ISERROR(VALUE(AR48))=TRUE,0,VALUE(AR48)),IF(ISERROR(VALUE(CB48))=TRUE,0,VALUE(CB48)),IF(ISERROR(VALUE(DL48))=TRUE,0,VALUE(DL48)),IF(ISERROR(VALUE(EV48))=TRUE,0,VALUE(EV48)),IF(ISERROR(VALUE(GF48))=TRUE,0,VALUE(GF48)),IF(ISERROR(VALUE(HP48))=TRUE,0,VALUE(HP48)),IF(ISERROR(VALUE(IZ48))=TRUE,0,VALUE(IZ48)),IF(ISERROR(VALUE(KJ48))=TRUE,0,VALUE(KJ48)))),MINA(IF(ISERROR(VALUE(AR48))=TRUE,0,VALUE(AR48)),IF(ISERROR(VALUE(CB48))=TRUE,0,VALUE(CB48)),IF(ISERROR(VALUE(DL48))=TRUE,0,VALUE(DL48)),IF(ISERROR(VALUE(EV48))=TRUE,0,VALUE(EV48)),IF(ISERROR(VALUE(GF48))=TRUE,0,VALUE(GF48)),IF(ISERROR(VALUE(HP48))=TRUE,0,VALUE(HP48)),IF(ISERROR(VALUE(IZ48))=TRUE,0,VALUE(IZ48)),IF(ISERROR(VALUE(KJ48))=TRUE,0,VALUE(KJ48))))</f>
        <v>0</v>
      </c>
      <c r="KZ48" s="60" t="str">
        <f t="shared" ref="KZ48:KZ70" si="933">IF(OR(G48="1",G48="2",G48="3",G48="4",G48="5"),IF(ISERROR(VALUE(AS48))=TRUE,0,AS48)+IF(ISERROR(VALUE(CC48))=TRUE,0,CC48)+IF(ISERROR(VALUE(DM48))=TRUE,0,DM48)+IF(ISERROR(VALUE(EW48))=TRUE,0,EW48)+IF(ISERROR(VALUE(GG48))=TRUE,0,GG48)+IF(ISERROR(VALUE(HQ48))=TRUE,0,HQ48)+IF(ISERROR(VALUE(JA48))=TRUE,0,JA48)+IF(ISERROR(VALUE(KK48))=TRUE,0,KK48),"")</f>
        <v/>
      </c>
      <c r="LA48" s="201"/>
      <c r="LB48" s="61" t="str">
        <f t="shared" ref="LB48:LB70" si="934">IF(ISERROR(KZ48-KY48)=TRUE,"",IF(LA48&lt;&gt;0,KZ48-LA48,KZ48-KY48))</f>
        <v/>
      </c>
      <c r="LC48" s="61" t="str">
        <f t="shared" ref="LC48:LC70" si="935">IF(G48="3",LB48,"")</f>
        <v/>
      </c>
      <c r="LD48" s="61" t="str">
        <f t="shared" ref="LD48:LD70" si="936">IF(G48="2",LB48,"")</f>
        <v/>
      </c>
      <c r="LE48" s="61" t="str">
        <f t="shared" ref="LE48:LE70" si="937">IF(OR(G48="1",G48="4",G48="5"),LB48,"")</f>
        <v/>
      </c>
      <c r="LF48" s="148" t="str">
        <f t="shared" ref="LF48:LF70" si="938">IF(G48="3",_xlfn.RANK.EQ(LC48,$LC$6:$LC$90),IF(G48="2",_xlfn.RANK.EQ(LD48,$LD$6:$LD$90),IF(OR(G48="1",G48="5"),_xlfn.RANK.EQ(LE48,$LE$6:$LE$92),"")))</f>
        <v/>
      </c>
      <c r="LG48" s="87"/>
      <c r="LH48" s="185">
        <f t="shared" si="640"/>
        <v>0</v>
      </c>
      <c r="LI48" s="87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</row>
    <row r="49" spans="1:382" s="1" customFormat="1" ht="15" x14ac:dyDescent="0.2">
      <c r="A49" s="35"/>
      <c r="B49" s="45">
        <v>44</v>
      </c>
      <c r="C49" s="46"/>
      <c r="D49" s="47"/>
      <c r="E49" s="50"/>
      <c r="F49" s="160"/>
      <c r="G49" s="49"/>
      <c r="H49" s="50" t="e">
        <f t="shared" si="641"/>
        <v>#N/A</v>
      </c>
      <c r="I49" s="186" t="str">
        <f t="shared" si="642"/>
        <v/>
      </c>
      <c r="J49" s="179"/>
      <c r="K49" s="149" t="str">
        <f t="shared" si="643"/>
        <v/>
      </c>
      <c r="L49" s="150" t="str">
        <f t="shared" si="644"/>
        <v/>
      </c>
      <c r="M49" s="150" t="str">
        <f t="shared" si="645"/>
        <v/>
      </c>
      <c r="N49" s="150" t="str">
        <f t="shared" si="646"/>
        <v/>
      </c>
      <c r="O49" s="150" t="str">
        <f t="shared" si="647"/>
        <v/>
      </c>
      <c r="P49" s="149" t="str">
        <f t="shared" si="648"/>
        <v/>
      </c>
      <c r="Q49" s="150" t="str">
        <f t="shared" si="649"/>
        <v/>
      </c>
      <c r="R49" s="150" t="str">
        <f t="shared" si="650"/>
        <v/>
      </c>
      <c r="S49" s="150" t="str">
        <f t="shared" si="651"/>
        <v/>
      </c>
      <c r="T49" s="150" t="str">
        <f t="shared" si="652"/>
        <v/>
      </c>
      <c r="U49" s="149" t="str">
        <f t="shared" si="653"/>
        <v/>
      </c>
      <c r="V49" s="150" t="str">
        <f t="shared" si="654"/>
        <v/>
      </c>
      <c r="W49" s="150" t="str">
        <f t="shared" si="655"/>
        <v/>
      </c>
      <c r="X49" s="150" t="str">
        <f t="shared" si="656"/>
        <v/>
      </c>
      <c r="Y49" s="150" t="str">
        <f t="shared" si="657"/>
        <v/>
      </c>
      <c r="Z49" s="149" t="str">
        <f t="shared" si="658"/>
        <v/>
      </c>
      <c r="AA49" s="150" t="str">
        <f t="shared" si="659"/>
        <v/>
      </c>
      <c r="AB49" s="150" t="str">
        <f t="shared" si="660"/>
        <v/>
      </c>
      <c r="AC49" s="150" t="str">
        <f t="shared" si="661"/>
        <v/>
      </c>
      <c r="AD49" s="150" t="str">
        <f t="shared" si="662"/>
        <v/>
      </c>
      <c r="AE49" s="149" t="str">
        <f t="shared" si="663"/>
        <v/>
      </c>
      <c r="AF49" s="150" t="str">
        <f t="shared" si="664"/>
        <v/>
      </c>
      <c r="AG49" s="150" t="str">
        <f t="shared" si="665"/>
        <v/>
      </c>
      <c r="AH49" s="150" t="str">
        <f t="shared" si="666"/>
        <v/>
      </c>
      <c r="AI49" s="150" t="str">
        <f t="shared" si="667"/>
        <v/>
      </c>
      <c r="AJ49" s="149" t="str">
        <f t="shared" si="668"/>
        <v/>
      </c>
      <c r="AK49" s="150" t="str">
        <f t="shared" si="669"/>
        <v/>
      </c>
      <c r="AL49" s="150" t="str">
        <f t="shared" si="670"/>
        <v/>
      </c>
      <c r="AM49" s="150" t="str">
        <f t="shared" si="671"/>
        <v/>
      </c>
      <c r="AN49" s="307" t="str">
        <f t="shared" si="672"/>
        <v/>
      </c>
      <c r="AO49" s="56" t="e">
        <f t="shared" si="673"/>
        <v>#N/A</v>
      </c>
      <c r="AP49" s="53" t="str">
        <f t="shared" si="674"/>
        <v/>
      </c>
      <c r="AQ49" s="181" t="str">
        <f t="shared" si="675"/>
        <v/>
      </c>
      <c r="AR49" s="181">
        <f t="shared" si="676"/>
        <v>0</v>
      </c>
      <c r="AS49" s="181" t="str">
        <f t="shared" si="677"/>
        <v/>
      </c>
      <c r="AT49" s="130"/>
      <c r="AU49" s="55" t="str">
        <f t="shared" si="678"/>
        <v/>
      </c>
      <c r="AV49" s="53" t="str">
        <f t="shared" si="679"/>
        <v/>
      </c>
      <c r="AW49" s="53" t="str">
        <f t="shared" si="680"/>
        <v/>
      </c>
      <c r="AX49" s="53" t="str">
        <f t="shared" si="681"/>
        <v/>
      </c>
      <c r="AY49" s="54" t="str">
        <f t="shared" si="682"/>
        <v/>
      </c>
      <c r="AZ49" s="52" t="str">
        <f t="shared" si="683"/>
        <v/>
      </c>
      <c r="BA49" s="53" t="str">
        <f t="shared" si="684"/>
        <v/>
      </c>
      <c r="BB49" s="53" t="str">
        <f t="shared" si="685"/>
        <v/>
      </c>
      <c r="BC49" s="55" t="str">
        <f t="shared" si="686"/>
        <v/>
      </c>
      <c r="BD49" s="54" t="str">
        <f t="shared" si="687"/>
        <v/>
      </c>
      <c r="BE49" s="52" t="str">
        <f t="shared" si="688"/>
        <v/>
      </c>
      <c r="BF49" s="53" t="str">
        <f t="shared" si="689"/>
        <v/>
      </c>
      <c r="BG49" s="53" t="str">
        <f t="shared" si="690"/>
        <v/>
      </c>
      <c r="BH49" s="53" t="str">
        <f t="shared" si="691"/>
        <v/>
      </c>
      <c r="BI49" s="54" t="str">
        <f t="shared" si="692"/>
        <v/>
      </c>
      <c r="BJ49" s="52" t="str">
        <f t="shared" si="693"/>
        <v/>
      </c>
      <c r="BK49" s="53" t="str">
        <f t="shared" si="694"/>
        <v/>
      </c>
      <c r="BL49" s="53" t="str">
        <f t="shared" si="695"/>
        <v/>
      </c>
      <c r="BM49" s="53" t="str">
        <f t="shared" si="696"/>
        <v/>
      </c>
      <c r="BN49" s="54" t="str">
        <f t="shared" si="697"/>
        <v/>
      </c>
      <c r="BO49" s="52" t="str">
        <f t="shared" si="698"/>
        <v/>
      </c>
      <c r="BP49" s="53" t="str">
        <f t="shared" si="699"/>
        <v/>
      </c>
      <c r="BQ49" s="53" t="str">
        <f t="shared" si="700"/>
        <v/>
      </c>
      <c r="BR49" s="53" t="str">
        <f t="shared" si="701"/>
        <v/>
      </c>
      <c r="BS49" s="54" t="str">
        <f t="shared" si="702"/>
        <v/>
      </c>
      <c r="BT49" s="52" t="str">
        <f t="shared" si="703"/>
        <v/>
      </c>
      <c r="BU49" s="53" t="str">
        <f t="shared" si="704"/>
        <v/>
      </c>
      <c r="BV49" s="53" t="str">
        <f t="shared" si="705"/>
        <v/>
      </c>
      <c r="BW49" s="53" t="str">
        <f t="shared" si="706"/>
        <v/>
      </c>
      <c r="BX49" s="54" t="str">
        <f t="shared" si="707"/>
        <v/>
      </c>
      <c r="BY49" s="56" t="e">
        <f t="shared" si="708"/>
        <v>#N/A</v>
      </c>
      <c r="BZ49" s="53" t="str">
        <f t="shared" si="709"/>
        <v/>
      </c>
      <c r="CA49" s="181" t="str">
        <f t="shared" si="710"/>
        <v/>
      </c>
      <c r="CB49" s="181">
        <f t="shared" si="711"/>
        <v>0</v>
      </c>
      <c r="CC49" s="181" t="str">
        <f t="shared" si="712"/>
        <v/>
      </c>
      <c r="CD49" s="130"/>
      <c r="CE49" s="55" t="str">
        <f t="shared" si="713"/>
        <v/>
      </c>
      <c r="CF49" s="53" t="str">
        <f t="shared" si="714"/>
        <v/>
      </c>
      <c r="CG49" s="53" t="str">
        <f t="shared" si="715"/>
        <v/>
      </c>
      <c r="CH49" s="53" t="str">
        <f t="shared" si="716"/>
        <v/>
      </c>
      <c r="CI49" s="54" t="str">
        <f t="shared" si="717"/>
        <v/>
      </c>
      <c r="CJ49" s="52" t="str">
        <f t="shared" si="718"/>
        <v/>
      </c>
      <c r="CK49" s="53" t="str">
        <f t="shared" si="719"/>
        <v/>
      </c>
      <c r="CL49" s="53" t="str">
        <f t="shared" si="720"/>
        <v/>
      </c>
      <c r="CM49" s="55" t="str">
        <f t="shared" si="721"/>
        <v/>
      </c>
      <c r="CN49" s="54" t="str">
        <f t="shared" si="722"/>
        <v/>
      </c>
      <c r="CO49" s="52" t="str">
        <f t="shared" si="723"/>
        <v/>
      </c>
      <c r="CP49" s="53" t="str">
        <f t="shared" si="724"/>
        <v/>
      </c>
      <c r="CQ49" s="53" t="str">
        <f>IF(IF(CP49&lt;&gt;"",IF(MAX(COUNTIF($CP49:$CP$90,$CP$6:$CP$90))&gt;1,"x",""),"")&lt;&gt;"",CP49+1,"")</f>
        <v/>
      </c>
      <c r="CR49" s="53" t="str">
        <f t="shared" si="725"/>
        <v/>
      </c>
      <c r="CS49" s="54" t="str">
        <f t="shared" si="726"/>
        <v/>
      </c>
      <c r="CT49" s="52" t="str">
        <f t="shared" si="727"/>
        <v/>
      </c>
      <c r="CU49" s="53" t="str">
        <f t="shared" si="728"/>
        <v/>
      </c>
      <c r="CV49" s="53" t="str">
        <f t="shared" si="729"/>
        <v/>
      </c>
      <c r="CW49" s="53" t="str">
        <f t="shared" si="730"/>
        <v/>
      </c>
      <c r="CX49" s="54" t="str">
        <f t="shared" si="731"/>
        <v/>
      </c>
      <c r="CY49" s="52" t="str">
        <f t="shared" si="732"/>
        <v/>
      </c>
      <c r="CZ49" s="53" t="str">
        <f t="shared" si="733"/>
        <v/>
      </c>
      <c r="DA49" s="53" t="str">
        <f t="shared" si="734"/>
        <v/>
      </c>
      <c r="DB49" s="53" t="str">
        <f t="shared" si="735"/>
        <v/>
      </c>
      <c r="DC49" s="54" t="str">
        <f t="shared" si="736"/>
        <v/>
      </c>
      <c r="DD49" s="52" t="str">
        <f t="shared" si="737"/>
        <v/>
      </c>
      <c r="DE49" s="53" t="str">
        <f t="shared" si="738"/>
        <v/>
      </c>
      <c r="DF49" s="53" t="str">
        <f t="shared" si="739"/>
        <v/>
      </c>
      <c r="DG49" s="53" t="str">
        <f t="shared" si="740"/>
        <v/>
      </c>
      <c r="DH49" s="54" t="str">
        <f t="shared" si="741"/>
        <v/>
      </c>
      <c r="DI49" s="56" t="e">
        <f t="shared" si="742"/>
        <v>#N/A</v>
      </c>
      <c r="DJ49" s="53" t="str">
        <f t="shared" si="743"/>
        <v/>
      </c>
      <c r="DK49" s="53" t="str">
        <f t="shared" si="744"/>
        <v/>
      </c>
      <c r="DL49" s="328">
        <f t="shared" si="745"/>
        <v>0</v>
      </c>
      <c r="DM49" s="181" t="str">
        <f t="shared" si="746"/>
        <v/>
      </c>
      <c r="DN49" s="130"/>
      <c r="DO49" s="53" t="str">
        <f t="shared" si="747"/>
        <v/>
      </c>
      <c r="DP49" s="53" t="str">
        <f t="shared" si="748"/>
        <v/>
      </c>
      <c r="DQ49" s="53" t="str">
        <f t="shared" si="749"/>
        <v/>
      </c>
      <c r="DR49" s="53" t="str">
        <f t="shared" si="750"/>
        <v/>
      </c>
      <c r="DS49" s="54" t="str">
        <f t="shared" si="751"/>
        <v/>
      </c>
      <c r="DT49" s="52" t="str">
        <f t="shared" si="752"/>
        <v/>
      </c>
      <c r="DU49" s="53" t="str">
        <f t="shared" si="753"/>
        <v/>
      </c>
      <c r="DV49" s="53" t="str">
        <f t="shared" si="754"/>
        <v/>
      </c>
      <c r="DW49" s="55" t="str">
        <f t="shared" si="755"/>
        <v/>
      </c>
      <c r="DX49" s="54" t="str">
        <f t="shared" si="756"/>
        <v/>
      </c>
      <c r="DY49" s="52" t="str">
        <f t="shared" si="757"/>
        <v/>
      </c>
      <c r="DZ49" s="53" t="str">
        <f t="shared" si="758"/>
        <v/>
      </c>
      <c r="EA49" s="53" t="str">
        <f t="shared" si="759"/>
        <v/>
      </c>
      <c r="EB49" s="53" t="str">
        <f t="shared" si="760"/>
        <v/>
      </c>
      <c r="EC49" s="54" t="str">
        <f t="shared" si="761"/>
        <v/>
      </c>
      <c r="ED49" s="52" t="str">
        <f t="shared" si="762"/>
        <v/>
      </c>
      <c r="EE49" s="53" t="str">
        <f t="shared" si="763"/>
        <v/>
      </c>
      <c r="EF49" s="53" t="str">
        <f t="shared" si="764"/>
        <v/>
      </c>
      <c r="EG49" s="53" t="str">
        <f t="shared" si="765"/>
        <v/>
      </c>
      <c r="EH49" s="54" t="str">
        <f t="shared" si="766"/>
        <v/>
      </c>
      <c r="EI49" s="52" t="str">
        <f t="shared" si="767"/>
        <v/>
      </c>
      <c r="EJ49" s="53" t="str">
        <f t="shared" si="768"/>
        <v/>
      </c>
      <c r="EK49" s="53" t="str">
        <f t="shared" si="769"/>
        <v/>
      </c>
      <c r="EL49" s="53" t="str">
        <f t="shared" si="770"/>
        <v/>
      </c>
      <c r="EM49" s="54" t="str">
        <f t="shared" si="771"/>
        <v/>
      </c>
      <c r="EN49" s="52" t="str">
        <f t="shared" si="772"/>
        <v/>
      </c>
      <c r="EO49" s="53" t="str">
        <f t="shared" si="773"/>
        <v/>
      </c>
      <c r="EP49" s="53" t="str">
        <f t="shared" si="774"/>
        <v/>
      </c>
      <c r="EQ49" s="53" t="str">
        <f t="shared" si="775"/>
        <v/>
      </c>
      <c r="ER49" s="54" t="str">
        <f t="shared" si="776"/>
        <v/>
      </c>
      <c r="ES49" s="58" t="e">
        <f t="shared" si="777"/>
        <v>#N/A</v>
      </c>
      <c r="ET49" s="53" t="str">
        <f t="shared" si="778"/>
        <v/>
      </c>
      <c r="EU49" s="181" t="str">
        <f t="shared" si="779"/>
        <v/>
      </c>
      <c r="EV49" s="181">
        <f t="shared" si="780"/>
        <v>0</v>
      </c>
      <c r="EW49" s="181" t="str">
        <f t="shared" si="781"/>
        <v/>
      </c>
      <c r="EX49" s="130"/>
      <c r="EY49" s="53" t="str">
        <f t="shared" si="782"/>
        <v/>
      </c>
      <c r="EZ49" s="53" t="str">
        <f t="shared" si="783"/>
        <v/>
      </c>
      <c r="FA49" s="53" t="str">
        <f t="shared" si="784"/>
        <v/>
      </c>
      <c r="FB49" s="53" t="str">
        <f t="shared" si="785"/>
        <v/>
      </c>
      <c r="FC49" s="57" t="str">
        <f t="shared" si="786"/>
        <v/>
      </c>
      <c r="FD49" s="52" t="str">
        <f t="shared" si="787"/>
        <v/>
      </c>
      <c r="FE49" s="53" t="str">
        <f t="shared" si="788"/>
        <v/>
      </c>
      <c r="FF49" s="53" t="str">
        <f t="shared" si="789"/>
        <v/>
      </c>
      <c r="FG49" s="55" t="str">
        <f t="shared" si="790"/>
        <v/>
      </c>
      <c r="FH49" s="57" t="str">
        <f t="shared" si="791"/>
        <v/>
      </c>
      <c r="FI49" s="52" t="str">
        <f t="shared" si="792"/>
        <v/>
      </c>
      <c r="FJ49" s="53" t="str">
        <f t="shared" si="793"/>
        <v/>
      </c>
      <c r="FK49" s="53" t="str">
        <f t="shared" si="794"/>
        <v/>
      </c>
      <c r="FL49" s="53" t="str">
        <f t="shared" si="795"/>
        <v/>
      </c>
      <c r="FM49" s="57" t="str">
        <f t="shared" si="796"/>
        <v/>
      </c>
      <c r="FN49" s="52" t="str">
        <f t="shared" si="797"/>
        <v/>
      </c>
      <c r="FO49" s="53" t="str">
        <f t="shared" si="798"/>
        <v/>
      </c>
      <c r="FP49" s="53" t="str">
        <f t="shared" si="799"/>
        <v/>
      </c>
      <c r="FQ49" s="53" t="str">
        <f t="shared" si="800"/>
        <v/>
      </c>
      <c r="FR49" s="57" t="str">
        <f t="shared" si="801"/>
        <v/>
      </c>
      <c r="FS49" s="52" t="str">
        <f t="shared" si="802"/>
        <v/>
      </c>
      <c r="FT49" s="53" t="str">
        <f t="shared" si="803"/>
        <v/>
      </c>
      <c r="FU49" s="53" t="str">
        <f t="shared" si="804"/>
        <v/>
      </c>
      <c r="FV49" s="53" t="str">
        <f t="shared" si="805"/>
        <v/>
      </c>
      <c r="FW49" s="57" t="str">
        <f t="shared" si="806"/>
        <v/>
      </c>
      <c r="FX49" s="52" t="str">
        <f t="shared" si="807"/>
        <v/>
      </c>
      <c r="FY49" s="53" t="str">
        <f t="shared" si="808"/>
        <v/>
      </c>
      <c r="FZ49" s="53" t="str">
        <f t="shared" si="809"/>
        <v/>
      </c>
      <c r="GA49" s="53" t="str">
        <f t="shared" si="810"/>
        <v/>
      </c>
      <c r="GB49" s="57" t="str">
        <f t="shared" si="811"/>
        <v/>
      </c>
      <c r="GC49" s="58" t="e">
        <f t="shared" si="812"/>
        <v>#N/A</v>
      </c>
      <c r="GD49" s="53" t="str">
        <f t="shared" si="813"/>
        <v/>
      </c>
      <c r="GE49" s="181" t="str">
        <f t="shared" si="814"/>
        <v/>
      </c>
      <c r="GF49" s="181">
        <f t="shared" si="815"/>
        <v>0</v>
      </c>
      <c r="GG49" s="181" t="str">
        <f t="shared" si="816"/>
        <v/>
      </c>
      <c r="GH49" s="130"/>
      <c r="GI49" s="53" t="str">
        <f t="shared" si="817"/>
        <v/>
      </c>
      <c r="GJ49" s="53" t="str">
        <f t="shared" si="818"/>
        <v/>
      </c>
      <c r="GK49" s="53" t="str">
        <f t="shared" si="819"/>
        <v/>
      </c>
      <c r="GL49" s="53" t="str">
        <f t="shared" si="820"/>
        <v/>
      </c>
      <c r="GM49" s="54" t="str">
        <f t="shared" si="821"/>
        <v/>
      </c>
      <c r="GN49" s="52" t="str">
        <f t="shared" si="822"/>
        <v/>
      </c>
      <c r="GO49" s="53" t="str">
        <f t="shared" si="823"/>
        <v/>
      </c>
      <c r="GP49" s="53" t="str">
        <f t="shared" si="824"/>
        <v/>
      </c>
      <c r="GQ49" s="55" t="str">
        <f t="shared" si="825"/>
        <v/>
      </c>
      <c r="GR49" s="54" t="str">
        <f t="shared" si="826"/>
        <v/>
      </c>
      <c r="GS49" s="52" t="str">
        <f t="shared" si="827"/>
        <v/>
      </c>
      <c r="GT49" s="53" t="str">
        <f t="shared" si="828"/>
        <v/>
      </c>
      <c r="GU49" s="53" t="str">
        <f t="shared" si="829"/>
        <v/>
      </c>
      <c r="GV49" s="53" t="str">
        <f t="shared" si="830"/>
        <v/>
      </c>
      <c r="GW49" s="54" t="str">
        <f t="shared" si="831"/>
        <v/>
      </c>
      <c r="GX49" s="52" t="str">
        <f t="shared" si="832"/>
        <v/>
      </c>
      <c r="GY49" s="53" t="str">
        <f t="shared" si="833"/>
        <v/>
      </c>
      <c r="GZ49" s="53" t="str">
        <f t="shared" si="834"/>
        <v/>
      </c>
      <c r="HA49" s="53" t="str">
        <f t="shared" si="835"/>
        <v/>
      </c>
      <c r="HB49" s="54" t="str">
        <f t="shared" si="836"/>
        <v/>
      </c>
      <c r="HC49" s="52" t="str">
        <f t="shared" si="837"/>
        <v/>
      </c>
      <c r="HD49" s="53" t="str">
        <f t="shared" si="838"/>
        <v/>
      </c>
      <c r="HE49" s="53" t="str">
        <f t="shared" si="839"/>
        <v/>
      </c>
      <c r="HF49" s="53" t="str">
        <f t="shared" si="840"/>
        <v/>
      </c>
      <c r="HG49" s="54" t="str">
        <f t="shared" si="841"/>
        <v/>
      </c>
      <c r="HH49" s="52" t="str">
        <f t="shared" si="842"/>
        <v/>
      </c>
      <c r="HI49" s="53" t="str">
        <f t="shared" si="843"/>
        <v/>
      </c>
      <c r="HJ49" s="53" t="str">
        <f t="shared" si="844"/>
        <v/>
      </c>
      <c r="HK49" s="53" t="str">
        <f t="shared" si="845"/>
        <v/>
      </c>
      <c r="HL49" s="54" t="str">
        <f t="shared" si="846"/>
        <v/>
      </c>
      <c r="HM49" s="58" t="e">
        <f t="shared" si="847"/>
        <v>#N/A</v>
      </c>
      <c r="HN49" s="53" t="str">
        <f t="shared" si="848"/>
        <v/>
      </c>
      <c r="HO49" s="181" t="str">
        <f t="shared" si="849"/>
        <v/>
      </c>
      <c r="HP49" s="181">
        <f t="shared" si="850"/>
        <v>0</v>
      </c>
      <c r="HQ49" s="181" t="str">
        <f t="shared" si="851"/>
        <v/>
      </c>
      <c r="HR49" s="130"/>
      <c r="HS49" s="53" t="str">
        <f t="shared" si="852"/>
        <v/>
      </c>
      <c r="HT49" s="53" t="str">
        <f t="shared" si="853"/>
        <v/>
      </c>
      <c r="HU49" s="53" t="str">
        <f t="shared" si="854"/>
        <v/>
      </c>
      <c r="HV49" s="53" t="str">
        <f t="shared" si="855"/>
        <v/>
      </c>
      <c r="HW49" s="54" t="str">
        <f t="shared" si="856"/>
        <v/>
      </c>
      <c r="HX49" s="52" t="str">
        <f t="shared" si="857"/>
        <v/>
      </c>
      <c r="HY49" s="53" t="str">
        <f t="shared" si="858"/>
        <v/>
      </c>
      <c r="HZ49" s="53" t="str">
        <f t="shared" si="859"/>
        <v/>
      </c>
      <c r="IA49" s="55" t="str">
        <f t="shared" si="860"/>
        <v/>
      </c>
      <c r="IB49" s="54" t="str">
        <f t="shared" si="861"/>
        <v/>
      </c>
      <c r="IC49" s="52" t="str">
        <f t="shared" si="862"/>
        <v/>
      </c>
      <c r="ID49" s="53" t="str">
        <f t="shared" si="863"/>
        <v/>
      </c>
      <c r="IE49" s="53" t="str">
        <f t="shared" si="864"/>
        <v/>
      </c>
      <c r="IF49" s="53" t="str">
        <f t="shared" si="865"/>
        <v/>
      </c>
      <c r="IG49" s="54" t="str">
        <f t="shared" si="866"/>
        <v/>
      </c>
      <c r="IH49" s="52" t="str">
        <f t="shared" si="867"/>
        <v/>
      </c>
      <c r="II49" s="53" t="str">
        <f t="shared" si="868"/>
        <v/>
      </c>
      <c r="IJ49" s="53" t="str">
        <f t="shared" si="869"/>
        <v/>
      </c>
      <c r="IK49" s="53" t="str">
        <f t="shared" si="870"/>
        <v/>
      </c>
      <c r="IL49" s="54" t="str">
        <f t="shared" si="871"/>
        <v/>
      </c>
      <c r="IM49" s="52" t="str">
        <f t="shared" si="872"/>
        <v/>
      </c>
      <c r="IN49" s="53" t="str">
        <f t="shared" si="873"/>
        <v/>
      </c>
      <c r="IO49" s="53" t="str">
        <f t="shared" si="874"/>
        <v/>
      </c>
      <c r="IP49" s="53" t="str">
        <f t="shared" si="875"/>
        <v/>
      </c>
      <c r="IQ49" s="54" t="str">
        <f t="shared" si="876"/>
        <v/>
      </c>
      <c r="IR49" s="52" t="str">
        <f t="shared" si="877"/>
        <v/>
      </c>
      <c r="IS49" s="53" t="str">
        <f t="shared" si="878"/>
        <v/>
      </c>
      <c r="IT49" s="53" t="str">
        <f t="shared" si="879"/>
        <v/>
      </c>
      <c r="IU49" s="53" t="str">
        <f t="shared" si="880"/>
        <v/>
      </c>
      <c r="IV49" s="54" t="str">
        <f t="shared" si="881"/>
        <v/>
      </c>
      <c r="IW49" s="58" t="e">
        <f t="shared" si="882"/>
        <v>#N/A</v>
      </c>
      <c r="IX49" s="53" t="str">
        <f t="shared" si="883"/>
        <v/>
      </c>
      <c r="IY49" s="181" t="str">
        <f t="shared" si="884"/>
        <v/>
      </c>
      <c r="IZ49" s="181">
        <f t="shared" si="885"/>
        <v>0</v>
      </c>
      <c r="JA49" s="181" t="str">
        <f t="shared" si="886"/>
        <v/>
      </c>
      <c r="JB49" s="130"/>
      <c r="JC49" s="53" t="str">
        <f t="shared" si="887"/>
        <v/>
      </c>
      <c r="JD49" s="53" t="str">
        <f t="shared" si="888"/>
        <v/>
      </c>
      <c r="JE49" s="53" t="str">
        <f t="shared" si="889"/>
        <v/>
      </c>
      <c r="JF49" s="53" t="str">
        <f t="shared" si="890"/>
        <v/>
      </c>
      <c r="JG49" s="54" t="str">
        <f t="shared" si="891"/>
        <v/>
      </c>
      <c r="JH49" s="52" t="str">
        <f t="shared" si="892"/>
        <v/>
      </c>
      <c r="JI49" s="53" t="str">
        <f t="shared" si="893"/>
        <v/>
      </c>
      <c r="JJ49" s="53" t="str">
        <f t="shared" si="894"/>
        <v/>
      </c>
      <c r="JK49" s="55" t="str">
        <f t="shared" si="895"/>
        <v/>
      </c>
      <c r="JL49" s="54" t="str">
        <f t="shared" si="896"/>
        <v/>
      </c>
      <c r="JM49" s="52" t="str">
        <f t="shared" si="897"/>
        <v/>
      </c>
      <c r="JN49" s="53" t="str">
        <f t="shared" si="898"/>
        <v/>
      </c>
      <c r="JO49" s="53" t="str">
        <f t="shared" si="899"/>
        <v/>
      </c>
      <c r="JP49" s="53" t="str">
        <f t="shared" si="900"/>
        <v/>
      </c>
      <c r="JQ49" s="54" t="str">
        <f t="shared" si="901"/>
        <v/>
      </c>
      <c r="JR49" s="52" t="str">
        <f t="shared" si="902"/>
        <v/>
      </c>
      <c r="JS49" s="53" t="str">
        <f t="shared" si="903"/>
        <v/>
      </c>
      <c r="JT49" s="53" t="str">
        <f t="shared" si="904"/>
        <v/>
      </c>
      <c r="JU49" s="53" t="str">
        <f t="shared" si="905"/>
        <v/>
      </c>
      <c r="JV49" s="54" t="str">
        <f t="shared" si="906"/>
        <v/>
      </c>
      <c r="JW49" s="52" t="str">
        <f t="shared" si="907"/>
        <v/>
      </c>
      <c r="JX49" s="53" t="str">
        <f t="shared" si="908"/>
        <v/>
      </c>
      <c r="JY49" s="53" t="str">
        <f t="shared" si="909"/>
        <v/>
      </c>
      <c r="JZ49" s="53" t="str">
        <f t="shared" si="910"/>
        <v/>
      </c>
      <c r="KA49" s="54" t="str">
        <f t="shared" si="911"/>
        <v/>
      </c>
      <c r="KB49" s="52" t="str">
        <f t="shared" si="912"/>
        <v/>
      </c>
      <c r="KC49" s="53" t="str">
        <f t="shared" si="913"/>
        <v/>
      </c>
      <c r="KD49" s="53" t="str">
        <f t="shared" si="914"/>
        <v/>
      </c>
      <c r="KE49" s="53" t="str">
        <f t="shared" si="915"/>
        <v/>
      </c>
      <c r="KF49" s="54" t="str">
        <f t="shared" si="916"/>
        <v/>
      </c>
      <c r="KG49" s="58" t="e">
        <f t="shared" si="917"/>
        <v>#N/A</v>
      </c>
      <c r="KH49" s="53" t="str">
        <f t="shared" si="918"/>
        <v/>
      </c>
      <c r="KI49" s="181" t="str">
        <f t="shared" si="919"/>
        <v/>
      </c>
      <c r="KJ49" s="181">
        <f t="shared" si="920"/>
        <v>0</v>
      </c>
      <c r="KK49" s="127" t="str">
        <f t="shared" si="921"/>
        <v/>
      </c>
      <c r="KL49" s="86"/>
      <c r="KM49" s="313">
        <f t="shared" si="922"/>
        <v>0</v>
      </c>
      <c r="KN49" s="60">
        <f t="shared" si="923"/>
        <v>0</v>
      </c>
      <c r="KO49" s="201"/>
      <c r="KP49" s="61">
        <f t="shared" si="924"/>
        <v>0</v>
      </c>
      <c r="KQ49" s="61" t="str">
        <f t="shared" si="925"/>
        <v/>
      </c>
      <c r="KR49" s="61" t="str">
        <f t="shared" si="926"/>
        <v/>
      </c>
      <c r="KS49" s="61" t="str">
        <f t="shared" si="927"/>
        <v/>
      </c>
      <c r="KT49" s="61" t="str">
        <f t="shared" si="928"/>
        <v/>
      </c>
      <c r="KU49" s="61" t="str">
        <f t="shared" si="929"/>
        <v/>
      </c>
      <c r="KV49" s="61" t="str">
        <f t="shared" si="930"/>
        <v/>
      </c>
      <c r="KW49" s="62" t="str">
        <f t="shared" si="931"/>
        <v/>
      </c>
      <c r="KX49" s="84"/>
      <c r="KY49" s="59">
        <f t="shared" si="932"/>
        <v>0</v>
      </c>
      <c r="KZ49" s="60" t="str">
        <f t="shared" si="933"/>
        <v/>
      </c>
      <c r="LA49" s="201"/>
      <c r="LB49" s="61" t="str">
        <f t="shared" si="934"/>
        <v/>
      </c>
      <c r="LC49" s="61" t="str">
        <f t="shared" si="935"/>
        <v/>
      </c>
      <c r="LD49" s="61" t="str">
        <f t="shared" si="936"/>
        <v/>
      </c>
      <c r="LE49" s="61" t="str">
        <f t="shared" si="937"/>
        <v/>
      </c>
      <c r="LF49" s="148" t="str">
        <f t="shared" si="938"/>
        <v/>
      </c>
      <c r="LG49" s="87"/>
      <c r="LH49" s="185">
        <f t="shared" si="640"/>
        <v>0</v>
      </c>
      <c r="LI49" s="87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</row>
    <row r="50" spans="1:382" s="1" customFormat="1" ht="15" x14ac:dyDescent="0.2">
      <c r="A50" s="35"/>
      <c r="B50" s="45">
        <v>45</v>
      </c>
      <c r="C50" s="63"/>
      <c r="D50" s="47"/>
      <c r="E50" s="50"/>
      <c r="F50" s="160"/>
      <c r="G50" s="64"/>
      <c r="H50" s="50" t="e">
        <f t="shared" si="641"/>
        <v>#N/A</v>
      </c>
      <c r="I50" s="186" t="str">
        <f t="shared" si="642"/>
        <v/>
      </c>
      <c r="J50" s="178"/>
      <c r="K50" s="149" t="str">
        <f t="shared" si="643"/>
        <v/>
      </c>
      <c r="L50" s="150" t="str">
        <f t="shared" si="644"/>
        <v/>
      </c>
      <c r="M50" s="150" t="str">
        <f t="shared" si="645"/>
        <v/>
      </c>
      <c r="N50" s="150" t="str">
        <f t="shared" si="646"/>
        <v/>
      </c>
      <c r="O50" s="150" t="str">
        <f t="shared" si="647"/>
        <v/>
      </c>
      <c r="P50" s="149" t="str">
        <f t="shared" si="648"/>
        <v/>
      </c>
      <c r="Q50" s="150" t="str">
        <f t="shared" si="649"/>
        <v/>
      </c>
      <c r="R50" s="150" t="str">
        <f t="shared" si="650"/>
        <v/>
      </c>
      <c r="S50" s="150" t="str">
        <f t="shared" si="651"/>
        <v/>
      </c>
      <c r="T50" s="150" t="str">
        <f t="shared" si="652"/>
        <v/>
      </c>
      <c r="U50" s="149" t="str">
        <f t="shared" si="653"/>
        <v/>
      </c>
      <c r="V50" s="150" t="str">
        <f t="shared" si="654"/>
        <v/>
      </c>
      <c r="W50" s="150" t="str">
        <f t="shared" si="655"/>
        <v/>
      </c>
      <c r="X50" s="150" t="str">
        <f t="shared" si="656"/>
        <v/>
      </c>
      <c r="Y50" s="150" t="str">
        <f t="shared" si="657"/>
        <v/>
      </c>
      <c r="Z50" s="149" t="str">
        <f t="shared" si="658"/>
        <v/>
      </c>
      <c r="AA50" s="150" t="str">
        <f t="shared" si="659"/>
        <v/>
      </c>
      <c r="AB50" s="150" t="str">
        <f t="shared" si="660"/>
        <v/>
      </c>
      <c r="AC50" s="150" t="str">
        <f t="shared" si="661"/>
        <v/>
      </c>
      <c r="AD50" s="150" t="str">
        <f t="shared" si="662"/>
        <v/>
      </c>
      <c r="AE50" s="149" t="str">
        <f t="shared" si="663"/>
        <v/>
      </c>
      <c r="AF50" s="150" t="str">
        <f t="shared" si="664"/>
        <v/>
      </c>
      <c r="AG50" s="150" t="str">
        <f t="shared" si="665"/>
        <v/>
      </c>
      <c r="AH50" s="150" t="str">
        <f t="shared" si="666"/>
        <v/>
      </c>
      <c r="AI50" s="150" t="str">
        <f t="shared" si="667"/>
        <v/>
      </c>
      <c r="AJ50" s="149" t="str">
        <f t="shared" si="668"/>
        <v/>
      </c>
      <c r="AK50" s="150" t="str">
        <f t="shared" si="669"/>
        <v/>
      </c>
      <c r="AL50" s="150" t="str">
        <f t="shared" si="670"/>
        <v/>
      </c>
      <c r="AM50" s="150" t="str">
        <f t="shared" si="671"/>
        <v/>
      </c>
      <c r="AN50" s="307" t="str">
        <f t="shared" si="672"/>
        <v/>
      </c>
      <c r="AO50" s="56" t="e">
        <f t="shared" si="673"/>
        <v>#N/A</v>
      </c>
      <c r="AP50" s="53" t="str">
        <f t="shared" si="674"/>
        <v/>
      </c>
      <c r="AQ50" s="181" t="str">
        <f t="shared" si="675"/>
        <v/>
      </c>
      <c r="AR50" s="181">
        <f t="shared" si="676"/>
        <v>0</v>
      </c>
      <c r="AS50" s="181" t="str">
        <f t="shared" si="677"/>
        <v/>
      </c>
      <c r="AT50" s="130"/>
      <c r="AU50" s="55" t="str">
        <f t="shared" si="678"/>
        <v/>
      </c>
      <c r="AV50" s="53" t="str">
        <f t="shared" si="679"/>
        <v/>
      </c>
      <c r="AW50" s="53" t="str">
        <f t="shared" si="680"/>
        <v/>
      </c>
      <c r="AX50" s="53" t="str">
        <f t="shared" si="681"/>
        <v/>
      </c>
      <c r="AY50" s="54" t="str">
        <f t="shared" si="682"/>
        <v/>
      </c>
      <c r="AZ50" s="52" t="str">
        <f t="shared" si="683"/>
        <v/>
      </c>
      <c r="BA50" s="53" t="str">
        <f t="shared" si="684"/>
        <v/>
      </c>
      <c r="BB50" s="53" t="str">
        <f t="shared" si="685"/>
        <v/>
      </c>
      <c r="BC50" s="55" t="str">
        <f t="shared" si="686"/>
        <v/>
      </c>
      <c r="BD50" s="54" t="str">
        <f t="shared" si="687"/>
        <v/>
      </c>
      <c r="BE50" s="52" t="str">
        <f t="shared" si="688"/>
        <v/>
      </c>
      <c r="BF50" s="53" t="str">
        <f t="shared" si="689"/>
        <v/>
      </c>
      <c r="BG50" s="53" t="str">
        <f t="shared" si="690"/>
        <v/>
      </c>
      <c r="BH50" s="53" t="str">
        <f t="shared" si="691"/>
        <v/>
      </c>
      <c r="BI50" s="54" t="str">
        <f t="shared" si="692"/>
        <v/>
      </c>
      <c r="BJ50" s="52" t="str">
        <f t="shared" si="693"/>
        <v/>
      </c>
      <c r="BK50" s="53" t="str">
        <f t="shared" si="694"/>
        <v/>
      </c>
      <c r="BL50" s="53" t="str">
        <f t="shared" si="695"/>
        <v/>
      </c>
      <c r="BM50" s="53" t="str">
        <f t="shared" si="696"/>
        <v/>
      </c>
      <c r="BN50" s="54" t="str">
        <f t="shared" si="697"/>
        <v/>
      </c>
      <c r="BO50" s="52" t="str">
        <f t="shared" si="698"/>
        <v/>
      </c>
      <c r="BP50" s="53" t="str">
        <f t="shared" si="699"/>
        <v/>
      </c>
      <c r="BQ50" s="53" t="str">
        <f t="shared" si="700"/>
        <v/>
      </c>
      <c r="BR50" s="53" t="str">
        <f t="shared" si="701"/>
        <v/>
      </c>
      <c r="BS50" s="54" t="str">
        <f t="shared" si="702"/>
        <v/>
      </c>
      <c r="BT50" s="52" t="str">
        <f t="shared" si="703"/>
        <v/>
      </c>
      <c r="BU50" s="53" t="str">
        <f t="shared" si="704"/>
        <v/>
      </c>
      <c r="BV50" s="53" t="str">
        <f t="shared" si="705"/>
        <v/>
      </c>
      <c r="BW50" s="53" t="str">
        <f t="shared" si="706"/>
        <v/>
      </c>
      <c r="BX50" s="54" t="str">
        <f t="shared" si="707"/>
        <v/>
      </c>
      <c r="BY50" s="56" t="e">
        <f t="shared" si="708"/>
        <v>#N/A</v>
      </c>
      <c r="BZ50" s="53" t="str">
        <f t="shared" si="709"/>
        <v/>
      </c>
      <c r="CA50" s="181" t="str">
        <f t="shared" si="710"/>
        <v/>
      </c>
      <c r="CB50" s="181">
        <f t="shared" si="711"/>
        <v>0</v>
      </c>
      <c r="CC50" s="181" t="str">
        <f t="shared" si="712"/>
        <v/>
      </c>
      <c r="CD50" s="130"/>
      <c r="CE50" s="55" t="str">
        <f t="shared" si="713"/>
        <v/>
      </c>
      <c r="CF50" s="53" t="str">
        <f t="shared" si="714"/>
        <v/>
      </c>
      <c r="CG50" s="53" t="str">
        <f t="shared" si="715"/>
        <v/>
      </c>
      <c r="CH50" s="53" t="str">
        <f t="shared" si="716"/>
        <v/>
      </c>
      <c r="CI50" s="54" t="str">
        <f t="shared" si="717"/>
        <v/>
      </c>
      <c r="CJ50" s="52" t="str">
        <f t="shared" si="718"/>
        <v/>
      </c>
      <c r="CK50" s="53" t="str">
        <f t="shared" si="719"/>
        <v/>
      </c>
      <c r="CL50" s="53" t="str">
        <f t="shared" si="720"/>
        <v/>
      </c>
      <c r="CM50" s="55" t="str">
        <f t="shared" si="721"/>
        <v/>
      </c>
      <c r="CN50" s="54" t="str">
        <f t="shared" si="722"/>
        <v/>
      </c>
      <c r="CO50" s="52" t="str">
        <f t="shared" si="723"/>
        <v/>
      </c>
      <c r="CP50" s="53" t="str">
        <f t="shared" si="724"/>
        <v/>
      </c>
      <c r="CQ50" s="53" t="str">
        <f>IF(IF(CP50&lt;&gt;"",IF(MAX(COUNTIF($CP50:$CP$90,$CP$6:$CP$90))&gt;1,"x",""),"")&lt;&gt;"",CP50+1,"")</f>
        <v/>
      </c>
      <c r="CR50" s="53" t="str">
        <f t="shared" si="725"/>
        <v/>
      </c>
      <c r="CS50" s="54" t="str">
        <f t="shared" si="726"/>
        <v/>
      </c>
      <c r="CT50" s="52" t="str">
        <f t="shared" si="727"/>
        <v/>
      </c>
      <c r="CU50" s="53" t="str">
        <f t="shared" si="728"/>
        <v/>
      </c>
      <c r="CV50" s="53" t="str">
        <f t="shared" si="729"/>
        <v/>
      </c>
      <c r="CW50" s="53" t="str">
        <f t="shared" si="730"/>
        <v/>
      </c>
      <c r="CX50" s="54" t="str">
        <f t="shared" si="731"/>
        <v/>
      </c>
      <c r="CY50" s="52" t="str">
        <f t="shared" si="732"/>
        <v/>
      </c>
      <c r="CZ50" s="53" t="str">
        <f t="shared" si="733"/>
        <v/>
      </c>
      <c r="DA50" s="53" t="str">
        <f t="shared" si="734"/>
        <v/>
      </c>
      <c r="DB50" s="53" t="str">
        <f t="shared" si="735"/>
        <v/>
      </c>
      <c r="DC50" s="54" t="str">
        <f t="shared" si="736"/>
        <v/>
      </c>
      <c r="DD50" s="52" t="str">
        <f t="shared" si="737"/>
        <v/>
      </c>
      <c r="DE50" s="53" t="str">
        <f t="shared" si="738"/>
        <v/>
      </c>
      <c r="DF50" s="53" t="str">
        <f t="shared" si="739"/>
        <v/>
      </c>
      <c r="DG50" s="53" t="str">
        <f t="shared" si="740"/>
        <v/>
      </c>
      <c r="DH50" s="54" t="str">
        <f t="shared" si="741"/>
        <v/>
      </c>
      <c r="DI50" s="56" t="e">
        <f t="shared" si="742"/>
        <v>#N/A</v>
      </c>
      <c r="DJ50" s="53" t="str">
        <f t="shared" si="743"/>
        <v/>
      </c>
      <c r="DK50" s="53" t="str">
        <f t="shared" si="744"/>
        <v/>
      </c>
      <c r="DL50" s="328">
        <f t="shared" si="745"/>
        <v>0</v>
      </c>
      <c r="DM50" s="181" t="str">
        <f t="shared" si="746"/>
        <v/>
      </c>
      <c r="DN50" s="130"/>
      <c r="DO50" s="53" t="str">
        <f t="shared" si="747"/>
        <v/>
      </c>
      <c r="DP50" s="53" t="str">
        <f t="shared" si="748"/>
        <v/>
      </c>
      <c r="DQ50" s="53" t="str">
        <f t="shared" si="749"/>
        <v/>
      </c>
      <c r="DR50" s="53" t="str">
        <f t="shared" si="750"/>
        <v/>
      </c>
      <c r="DS50" s="54" t="str">
        <f t="shared" si="751"/>
        <v/>
      </c>
      <c r="DT50" s="52" t="str">
        <f t="shared" si="752"/>
        <v/>
      </c>
      <c r="DU50" s="53" t="str">
        <f t="shared" si="753"/>
        <v/>
      </c>
      <c r="DV50" s="53" t="str">
        <f t="shared" si="754"/>
        <v/>
      </c>
      <c r="DW50" s="55" t="str">
        <f t="shared" si="755"/>
        <v/>
      </c>
      <c r="DX50" s="54" t="str">
        <f t="shared" si="756"/>
        <v/>
      </c>
      <c r="DY50" s="52" t="str">
        <f t="shared" si="757"/>
        <v/>
      </c>
      <c r="DZ50" s="53" t="str">
        <f t="shared" si="758"/>
        <v/>
      </c>
      <c r="EA50" s="53" t="str">
        <f t="shared" si="759"/>
        <v/>
      </c>
      <c r="EB50" s="53" t="str">
        <f t="shared" si="760"/>
        <v/>
      </c>
      <c r="EC50" s="54" t="str">
        <f t="shared" si="761"/>
        <v/>
      </c>
      <c r="ED50" s="52" t="str">
        <f t="shared" si="762"/>
        <v/>
      </c>
      <c r="EE50" s="53" t="str">
        <f t="shared" si="763"/>
        <v/>
      </c>
      <c r="EF50" s="53" t="str">
        <f t="shared" si="764"/>
        <v/>
      </c>
      <c r="EG50" s="53" t="str">
        <f t="shared" si="765"/>
        <v/>
      </c>
      <c r="EH50" s="54" t="str">
        <f t="shared" si="766"/>
        <v/>
      </c>
      <c r="EI50" s="52" t="str">
        <f t="shared" si="767"/>
        <v/>
      </c>
      <c r="EJ50" s="53" t="str">
        <f t="shared" si="768"/>
        <v/>
      </c>
      <c r="EK50" s="53" t="str">
        <f t="shared" si="769"/>
        <v/>
      </c>
      <c r="EL50" s="53" t="str">
        <f t="shared" si="770"/>
        <v/>
      </c>
      <c r="EM50" s="54" t="str">
        <f t="shared" si="771"/>
        <v/>
      </c>
      <c r="EN50" s="52" t="str">
        <f t="shared" si="772"/>
        <v/>
      </c>
      <c r="EO50" s="53" t="str">
        <f t="shared" si="773"/>
        <v/>
      </c>
      <c r="EP50" s="53" t="str">
        <f t="shared" si="774"/>
        <v/>
      </c>
      <c r="EQ50" s="53" t="str">
        <f t="shared" si="775"/>
        <v/>
      </c>
      <c r="ER50" s="54" t="str">
        <f t="shared" si="776"/>
        <v/>
      </c>
      <c r="ES50" s="58" t="e">
        <f t="shared" si="777"/>
        <v>#N/A</v>
      </c>
      <c r="ET50" s="53" t="str">
        <f t="shared" si="778"/>
        <v/>
      </c>
      <c r="EU50" s="181" t="str">
        <f t="shared" si="779"/>
        <v/>
      </c>
      <c r="EV50" s="181">
        <f t="shared" si="780"/>
        <v>0</v>
      </c>
      <c r="EW50" s="181" t="str">
        <f t="shared" si="781"/>
        <v/>
      </c>
      <c r="EX50" s="130"/>
      <c r="EY50" s="53" t="str">
        <f t="shared" si="782"/>
        <v/>
      </c>
      <c r="EZ50" s="53" t="str">
        <f t="shared" si="783"/>
        <v/>
      </c>
      <c r="FA50" s="53" t="str">
        <f t="shared" si="784"/>
        <v/>
      </c>
      <c r="FB50" s="53" t="str">
        <f t="shared" si="785"/>
        <v/>
      </c>
      <c r="FC50" s="57" t="str">
        <f t="shared" si="786"/>
        <v/>
      </c>
      <c r="FD50" s="52" t="str">
        <f t="shared" si="787"/>
        <v/>
      </c>
      <c r="FE50" s="53" t="str">
        <f t="shared" si="788"/>
        <v/>
      </c>
      <c r="FF50" s="53" t="str">
        <f t="shared" si="789"/>
        <v/>
      </c>
      <c r="FG50" s="55" t="str">
        <f t="shared" si="790"/>
        <v/>
      </c>
      <c r="FH50" s="57" t="str">
        <f t="shared" si="791"/>
        <v/>
      </c>
      <c r="FI50" s="52" t="str">
        <f t="shared" si="792"/>
        <v/>
      </c>
      <c r="FJ50" s="53" t="str">
        <f t="shared" si="793"/>
        <v/>
      </c>
      <c r="FK50" s="53" t="str">
        <f t="shared" si="794"/>
        <v/>
      </c>
      <c r="FL50" s="53" t="str">
        <f t="shared" si="795"/>
        <v/>
      </c>
      <c r="FM50" s="57" t="str">
        <f t="shared" si="796"/>
        <v/>
      </c>
      <c r="FN50" s="52" t="str">
        <f t="shared" si="797"/>
        <v/>
      </c>
      <c r="FO50" s="53" t="str">
        <f t="shared" si="798"/>
        <v/>
      </c>
      <c r="FP50" s="53" t="str">
        <f t="shared" si="799"/>
        <v/>
      </c>
      <c r="FQ50" s="53" t="str">
        <f t="shared" si="800"/>
        <v/>
      </c>
      <c r="FR50" s="57" t="str">
        <f t="shared" si="801"/>
        <v/>
      </c>
      <c r="FS50" s="52" t="str">
        <f t="shared" si="802"/>
        <v/>
      </c>
      <c r="FT50" s="53" t="str">
        <f t="shared" si="803"/>
        <v/>
      </c>
      <c r="FU50" s="53" t="str">
        <f t="shared" si="804"/>
        <v/>
      </c>
      <c r="FV50" s="53" t="str">
        <f t="shared" si="805"/>
        <v/>
      </c>
      <c r="FW50" s="57" t="str">
        <f t="shared" si="806"/>
        <v/>
      </c>
      <c r="FX50" s="52" t="str">
        <f t="shared" si="807"/>
        <v/>
      </c>
      <c r="FY50" s="53" t="str">
        <f t="shared" si="808"/>
        <v/>
      </c>
      <c r="FZ50" s="53" t="str">
        <f t="shared" si="809"/>
        <v/>
      </c>
      <c r="GA50" s="53" t="str">
        <f t="shared" si="810"/>
        <v/>
      </c>
      <c r="GB50" s="57" t="str">
        <f t="shared" si="811"/>
        <v/>
      </c>
      <c r="GC50" s="58" t="e">
        <f t="shared" si="812"/>
        <v>#N/A</v>
      </c>
      <c r="GD50" s="53" t="str">
        <f t="shared" si="813"/>
        <v/>
      </c>
      <c r="GE50" s="181" t="str">
        <f t="shared" si="814"/>
        <v/>
      </c>
      <c r="GF50" s="181">
        <f t="shared" si="815"/>
        <v>0</v>
      </c>
      <c r="GG50" s="181" t="str">
        <f t="shared" si="816"/>
        <v/>
      </c>
      <c r="GH50" s="130"/>
      <c r="GI50" s="53" t="str">
        <f t="shared" si="817"/>
        <v/>
      </c>
      <c r="GJ50" s="53" t="str">
        <f t="shared" si="818"/>
        <v/>
      </c>
      <c r="GK50" s="53" t="str">
        <f t="shared" si="819"/>
        <v/>
      </c>
      <c r="GL50" s="53" t="str">
        <f t="shared" si="820"/>
        <v/>
      </c>
      <c r="GM50" s="54" t="str">
        <f t="shared" si="821"/>
        <v/>
      </c>
      <c r="GN50" s="52" t="str">
        <f t="shared" si="822"/>
        <v/>
      </c>
      <c r="GO50" s="53" t="str">
        <f t="shared" si="823"/>
        <v/>
      </c>
      <c r="GP50" s="53" t="str">
        <f t="shared" si="824"/>
        <v/>
      </c>
      <c r="GQ50" s="55" t="str">
        <f t="shared" si="825"/>
        <v/>
      </c>
      <c r="GR50" s="54" t="str">
        <f t="shared" si="826"/>
        <v/>
      </c>
      <c r="GS50" s="52" t="str">
        <f t="shared" si="827"/>
        <v/>
      </c>
      <c r="GT50" s="53" t="str">
        <f t="shared" si="828"/>
        <v/>
      </c>
      <c r="GU50" s="53" t="str">
        <f t="shared" si="829"/>
        <v/>
      </c>
      <c r="GV50" s="53" t="str">
        <f t="shared" si="830"/>
        <v/>
      </c>
      <c r="GW50" s="54" t="str">
        <f t="shared" si="831"/>
        <v/>
      </c>
      <c r="GX50" s="52" t="str">
        <f t="shared" si="832"/>
        <v/>
      </c>
      <c r="GY50" s="53" t="str">
        <f t="shared" si="833"/>
        <v/>
      </c>
      <c r="GZ50" s="53" t="str">
        <f t="shared" si="834"/>
        <v/>
      </c>
      <c r="HA50" s="53" t="str">
        <f t="shared" si="835"/>
        <v/>
      </c>
      <c r="HB50" s="54" t="str">
        <f t="shared" si="836"/>
        <v/>
      </c>
      <c r="HC50" s="52" t="str">
        <f t="shared" si="837"/>
        <v/>
      </c>
      <c r="HD50" s="53" t="str">
        <f t="shared" si="838"/>
        <v/>
      </c>
      <c r="HE50" s="53" t="str">
        <f t="shared" si="839"/>
        <v/>
      </c>
      <c r="HF50" s="53" t="str">
        <f t="shared" si="840"/>
        <v/>
      </c>
      <c r="HG50" s="54" t="str">
        <f t="shared" si="841"/>
        <v/>
      </c>
      <c r="HH50" s="52" t="str">
        <f t="shared" si="842"/>
        <v/>
      </c>
      <c r="HI50" s="53" t="str">
        <f t="shared" si="843"/>
        <v/>
      </c>
      <c r="HJ50" s="53" t="str">
        <f t="shared" si="844"/>
        <v/>
      </c>
      <c r="HK50" s="53" t="str">
        <f t="shared" si="845"/>
        <v/>
      </c>
      <c r="HL50" s="54" t="str">
        <f t="shared" si="846"/>
        <v/>
      </c>
      <c r="HM50" s="58" t="e">
        <f t="shared" si="847"/>
        <v>#N/A</v>
      </c>
      <c r="HN50" s="53" t="str">
        <f t="shared" si="848"/>
        <v/>
      </c>
      <c r="HO50" s="181" t="str">
        <f t="shared" si="849"/>
        <v/>
      </c>
      <c r="HP50" s="181">
        <f t="shared" si="850"/>
        <v>0</v>
      </c>
      <c r="HQ50" s="181" t="str">
        <f t="shared" si="851"/>
        <v/>
      </c>
      <c r="HR50" s="130"/>
      <c r="HS50" s="53" t="str">
        <f t="shared" si="852"/>
        <v/>
      </c>
      <c r="HT50" s="53" t="str">
        <f t="shared" si="853"/>
        <v/>
      </c>
      <c r="HU50" s="53" t="str">
        <f t="shared" si="854"/>
        <v/>
      </c>
      <c r="HV50" s="53" t="str">
        <f t="shared" si="855"/>
        <v/>
      </c>
      <c r="HW50" s="54" t="str">
        <f t="shared" si="856"/>
        <v/>
      </c>
      <c r="HX50" s="52" t="str">
        <f t="shared" si="857"/>
        <v/>
      </c>
      <c r="HY50" s="53" t="str">
        <f t="shared" si="858"/>
        <v/>
      </c>
      <c r="HZ50" s="53" t="str">
        <f t="shared" si="859"/>
        <v/>
      </c>
      <c r="IA50" s="55" t="str">
        <f t="shared" si="860"/>
        <v/>
      </c>
      <c r="IB50" s="54" t="str">
        <f t="shared" si="861"/>
        <v/>
      </c>
      <c r="IC50" s="52" t="str">
        <f t="shared" si="862"/>
        <v/>
      </c>
      <c r="ID50" s="53" t="str">
        <f t="shared" si="863"/>
        <v/>
      </c>
      <c r="IE50" s="53" t="str">
        <f t="shared" si="864"/>
        <v/>
      </c>
      <c r="IF50" s="53" t="str">
        <f t="shared" si="865"/>
        <v/>
      </c>
      <c r="IG50" s="54" t="str">
        <f t="shared" si="866"/>
        <v/>
      </c>
      <c r="IH50" s="52" t="str">
        <f t="shared" si="867"/>
        <v/>
      </c>
      <c r="II50" s="53" t="str">
        <f t="shared" si="868"/>
        <v/>
      </c>
      <c r="IJ50" s="53" t="str">
        <f t="shared" si="869"/>
        <v/>
      </c>
      <c r="IK50" s="53" t="str">
        <f t="shared" si="870"/>
        <v/>
      </c>
      <c r="IL50" s="54" t="str">
        <f t="shared" si="871"/>
        <v/>
      </c>
      <c r="IM50" s="52" t="str">
        <f t="shared" si="872"/>
        <v/>
      </c>
      <c r="IN50" s="53" t="str">
        <f t="shared" si="873"/>
        <v/>
      </c>
      <c r="IO50" s="53" t="str">
        <f t="shared" si="874"/>
        <v/>
      </c>
      <c r="IP50" s="53" t="str">
        <f t="shared" si="875"/>
        <v/>
      </c>
      <c r="IQ50" s="54" t="str">
        <f t="shared" si="876"/>
        <v/>
      </c>
      <c r="IR50" s="52" t="str">
        <f t="shared" si="877"/>
        <v/>
      </c>
      <c r="IS50" s="53" t="str">
        <f t="shared" si="878"/>
        <v/>
      </c>
      <c r="IT50" s="53" t="str">
        <f t="shared" si="879"/>
        <v/>
      </c>
      <c r="IU50" s="53" t="str">
        <f t="shared" si="880"/>
        <v/>
      </c>
      <c r="IV50" s="54" t="str">
        <f t="shared" si="881"/>
        <v/>
      </c>
      <c r="IW50" s="58" t="e">
        <f t="shared" si="882"/>
        <v>#N/A</v>
      </c>
      <c r="IX50" s="53" t="str">
        <f t="shared" si="883"/>
        <v/>
      </c>
      <c r="IY50" s="181" t="str">
        <f t="shared" si="884"/>
        <v/>
      </c>
      <c r="IZ50" s="181">
        <f t="shared" si="885"/>
        <v>0</v>
      </c>
      <c r="JA50" s="181" t="str">
        <f t="shared" si="886"/>
        <v/>
      </c>
      <c r="JB50" s="130"/>
      <c r="JC50" s="53" t="str">
        <f t="shared" si="887"/>
        <v/>
      </c>
      <c r="JD50" s="53" t="str">
        <f t="shared" si="888"/>
        <v/>
      </c>
      <c r="JE50" s="53" t="str">
        <f t="shared" si="889"/>
        <v/>
      </c>
      <c r="JF50" s="53" t="str">
        <f t="shared" si="890"/>
        <v/>
      </c>
      <c r="JG50" s="54" t="str">
        <f t="shared" si="891"/>
        <v/>
      </c>
      <c r="JH50" s="52" t="str">
        <f t="shared" si="892"/>
        <v/>
      </c>
      <c r="JI50" s="53" t="str">
        <f t="shared" si="893"/>
        <v/>
      </c>
      <c r="JJ50" s="53" t="str">
        <f t="shared" si="894"/>
        <v/>
      </c>
      <c r="JK50" s="55" t="str">
        <f t="shared" si="895"/>
        <v/>
      </c>
      <c r="JL50" s="54" t="str">
        <f t="shared" si="896"/>
        <v/>
      </c>
      <c r="JM50" s="52" t="str">
        <f t="shared" si="897"/>
        <v/>
      </c>
      <c r="JN50" s="53" t="str">
        <f t="shared" si="898"/>
        <v/>
      </c>
      <c r="JO50" s="53" t="str">
        <f t="shared" si="899"/>
        <v/>
      </c>
      <c r="JP50" s="53" t="str">
        <f t="shared" si="900"/>
        <v/>
      </c>
      <c r="JQ50" s="54" t="str">
        <f t="shared" si="901"/>
        <v/>
      </c>
      <c r="JR50" s="52" t="str">
        <f t="shared" si="902"/>
        <v/>
      </c>
      <c r="JS50" s="53" t="str">
        <f t="shared" si="903"/>
        <v/>
      </c>
      <c r="JT50" s="53" t="str">
        <f t="shared" si="904"/>
        <v/>
      </c>
      <c r="JU50" s="53" t="str">
        <f t="shared" si="905"/>
        <v/>
      </c>
      <c r="JV50" s="54" t="str">
        <f t="shared" si="906"/>
        <v/>
      </c>
      <c r="JW50" s="52" t="str">
        <f t="shared" si="907"/>
        <v/>
      </c>
      <c r="JX50" s="53" t="str">
        <f t="shared" si="908"/>
        <v/>
      </c>
      <c r="JY50" s="53" t="str">
        <f t="shared" si="909"/>
        <v/>
      </c>
      <c r="JZ50" s="53" t="str">
        <f t="shared" si="910"/>
        <v/>
      </c>
      <c r="KA50" s="54" t="str">
        <f t="shared" si="911"/>
        <v/>
      </c>
      <c r="KB50" s="52" t="str">
        <f t="shared" si="912"/>
        <v/>
      </c>
      <c r="KC50" s="53" t="str">
        <f t="shared" si="913"/>
        <v/>
      </c>
      <c r="KD50" s="53" t="str">
        <f t="shared" si="914"/>
        <v/>
      </c>
      <c r="KE50" s="53" t="str">
        <f t="shared" si="915"/>
        <v/>
      </c>
      <c r="KF50" s="54" t="str">
        <f t="shared" si="916"/>
        <v/>
      </c>
      <c r="KG50" s="58" t="e">
        <f t="shared" si="917"/>
        <v>#N/A</v>
      </c>
      <c r="KH50" s="53" t="str">
        <f t="shared" si="918"/>
        <v/>
      </c>
      <c r="KI50" s="181" t="str">
        <f t="shared" si="919"/>
        <v/>
      </c>
      <c r="KJ50" s="181">
        <f t="shared" si="920"/>
        <v>0</v>
      </c>
      <c r="KK50" s="127" t="str">
        <f t="shared" si="921"/>
        <v/>
      </c>
      <c r="KL50" s="86"/>
      <c r="KM50" s="313">
        <f t="shared" si="922"/>
        <v>0</v>
      </c>
      <c r="KN50" s="60">
        <f t="shared" si="923"/>
        <v>0</v>
      </c>
      <c r="KO50" s="201"/>
      <c r="KP50" s="61">
        <f t="shared" si="924"/>
        <v>0</v>
      </c>
      <c r="KQ50" s="61" t="str">
        <f t="shared" si="925"/>
        <v/>
      </c>
      <c r="KR50" s="61" t="str">
        <f t="shared" si="926"/>
        <v/>
      </c>
      <c r="KS50" s="61" t="str">
        <f t="shared" si="927"/>
        <v/>
      </c>
      <c r="KT50" s="61" t="str">
        <f t="shared" si="928"/>
        <v/>
      </c>
      <c r="KU50" s="61" t="str">
        <f t="shared" si="929"/>
        <v/>
      </c>
      <c r="KV50" s="61" t="str">
        <f t="shared" si="930"/>
        <v/>
      </c>
      <c r="KW50" s="62" t="str">
        <f t="shared" si="931"/>
        <v/>
      </c>
      <c r="KX50" s="84"/>
      <c r="KY50" s="59">
        <f t="shared" si="932"/>
        <v>0</v>
      </c>
      <c r="KZ50" s="60" t="str">
        <f t="shared" si="933"/>
        <v/>
      </c>
      <c r="LA50" s="201"/>
      <c r="LB50" s="61" t="str">
        <f t="shared" si="934"/>
        <v/>
      </c>
      <c r="LC50" s="61" t="str">
        <f t="shared" si="935"/>
        <v/>
      </c>
      <c r="LD50" s="61" t="str">
        <f t="shared" si="936"/>
        <v/>
      </c>
      <c r="LE50" s="61" t="str">
        <f t="shared" si="937"/>
        <v/>
      </c>
      <c r="LF50" s="148" t="str">
        <f t="shared" si="938"/>
        <v/>
      </c>
      <c r="LG50" s="87"/>
      <c r="LH50" s="185">
        <f t="shared" si="640"/>
        <v>0</v>
      </c>
      <c r="LI50" s="87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</row>
    <row r="51" spans="1:382" s="1" customFormat="1" ht="15" x14ac:dyDescent="0.2">
      <c r="A51" s="35"/>
      <c r="B51" s="45">
        <v>46</v>
      </c>
      <c r="C51" s="46"/>
      <c r="D51" s="47"/>
      <c r="E51" s="50"/>
      <c r="F51" s="160"/>
      <c r="G51" s="64"/>
      <c r="H51" s="50" t="e">
        <f t="shared" si="641"/>
        <v>#N/A</v>
      </c>
      <c r="I51" s="186" t="str">
        <f t="shared" si="642"/>
        <v/>
      </c>
      <c r="J51" s="179"/>
      <c r="K51" s="149" t="str">
        <f t="shared" si="643"/>
        <v/>
      </c>
      <c r="L51" s="150" t="str">
        <f t="shared" si="644"/>
        <v/>
      </c>
      <c r="M51" s="150" t="str">
        <f t="shared" si="645"/>
        <v/>
      </c>
      <c r="N51" s="150" t="str">
        <f t="shared" si="646"/>
        <v/>
      </c>
      <c r="O51" s="150" t="str">
        <f t="shared" si="647"/>
        <v/>
      </c>
      <c r="P51" s="149" t="str">
        <f t="shared" si="648"/>
        <v/>
      </c>
      <c r="Q51" s="150" t="str">
        <f t="shared" si="649"/>
        <v/>
      </c>
      <c r="R51" s="150" t="str">
        <f t="shared" si="650"/>
        <v/>
      </c>
      <c r="S51" s="150" t="str">
        <f t="shared" si="651"/>
        <v/>
      </c>
      <c r="T51" s="150" t="str">
        <f t="shared" si="652"/>
        <v/>
      </c>
      <c r="U51" s="149" t="str">
        <f t="shared" si="653"/>
        <v/>
      </c>
      <c r="V51" s="150" t="str">
        <f t="shared" si="654"/>
        <v/>
      </c>
      <c r="W51" s="150" t="str">
        <f t="shared" si="655"/>
        <v/>
      </c>
      <c r="X51" s="150" t="str">
        <f t="shared" si="656"/>
        <v/>
      </c>
      <c r="Y51" s="150" t="str">
        <f t="shared" si="657"/>
        <v/>
      </c>
      <c r="Z51" s="149" t="str">
        <f t="shared" si="658"/>
        <v/>
      </c>
      <c r="AA51" s="150" t="str">
        <f t="shared" si="659"/>
        <v/>
      </c>
      <c r="AB51" s="150" t="str">
        <f t="shared" si="660"/>
        <v/>
      </c>
      <c r="AC51" s="150" t="str">
        <f t="shared" si="661"/>
        <v/>
      </c>
      <c r="AD51" s="150" t="str">
        <f t="shared" si="662"/>
        <v/>
      </c>
      <c r="AE51" s="149" t="str">
        <f t="shared" si="663"/>
        <v/>
      </c>
      <c r="AF51" s="150" t="str">
        <f t="shared" si="664"/>
        <v/>
      </c>
      <c r="AG51" s="150" t="str">
        <f t="shared" si="665"/>
        <v/>
      </c>
      <c r="AH51" s="150" t="str">
        <f t="shared" si="666"/>
        <v/>
      </c>
      <c r="AI51" s="150" t="str">
        <f t="shared" si="667"/>
        <v/>
      </c>
      <c r="AJ51" s="149" t="str">
        <f t="shared" si="668"/>
        <v/>
      </c>
      <c r="AK51" s="150" t="str">
        <f t="shared" si="669"/>
        <v/>
      </c>
      <c r="AL51" s="150" t="str">
        <f t="shared" si="670"/>
        <v/>
      </c>
      <c r="AM51" s="150" t="str">
        <f t="shared" si="671"/>
        <v/>
      </c>
      <c r="AN51" s="307" t="str">
        <f t="shared" si="672"/>
        <v/>
      </c>
      <c r="AO51" s="56" t="e">
        <f t="shared" si="673"/>
        <v>#N/A</v>
      </c>
      <c r="AP51" s="53" t="str">
        <f t="shared" si="674"/>
        <v/>
      </c>
      <c r="AQ51" s="181" t="str">
        <f t="shared" si="675"/>
        <v/>
      </c>
      <c r="AR51" s="181">
        <f t="shared" si="676"/>
        <v>0</v>
      </c>
      <c r="AS51" s="181" t="str">
        <f t="shared" si="677"/>
        <v/>
      </c>
      <c r="AT51" s="130"/>
      <c r="AU51" s="55" t="str">
        <f t="shared" si="678"/>
        <v/>
      </c>
      <c r="AV51" s="53" t="str">
        <f t="shared" si="679"/>
        <v/>
      </c>
      <c r="AW51" s="53" t="str">
        <f t="shared" si="680"/>
        <v/>
      </c>
      <c r="AX51" s="53" t="str">
        <f t="shared" si="681"/>
        <v/>
      </c>
      <c r="AY51" s="54" t="str">
        <f t="shared" si="682"/>
        <v/>
      </c>
      <c r="AZ51" s="52" t="str">
        <f t="shared" si="683"/>
        <v/>
      </c>
      <c r="BA51" s="53" t="str">
        <f t="shared" si="684"/>
        <v/>
      </c>
      <c r="BB51" s="53" t="str">
        <f t="shared" si="685"/>
        <v/>
      </c>
      <c r="BC51" s="55" t="str">
        <f t="shared" si="686"/>
        <v/>
      </c>
      <c r="BD51" s="54" t="str">
        <f t="shared" si="687"/>
        <v/>
      </c>
      <c r="BE51" s="52" t="str">
        <f t="shared" si="688"/>
        <v/>
      </c>
      <c r="BF51" s="53" t="str">
        <f t="shared" si="689"/>
        <v/>
      </c>
      <c r="BG51" s="53" t="str">
        <f t="shared" si="690"/>
        <v/>
      </c>
      <c r="BH51" s="53" t="str">
        <f t="shared" si="691"/>
        <v/>
      </c>
      <c r="BI51" s="54" t="str">
        <f t="shared" si="692"/>
        <v/>
      </c>
      <c r="BJ51" s="52" t="str">
        <f t="shared" si="693"/>
        <v/>
      </c>
      <c r="BK51" s="53" t="str">
        <f t="shared" si="694"/>
        <v/>
      </c>
      <c r="BL51" s="53" t="str">
        <f t="shared" si="695"/>
        <v/>
      </c>
      <c r="BM51" s="53" t="str">
        <f t="shared" si="696"/>
        <v/>
      </c>
      <c r="BN51" s="54" t="str">
        <f t="shared" si="697"/>
        <v/>
      </c>
      <c r="BO51" s="52" t="str">
        <f t="shared" si="698"/>
        <v/>
      </c>
      <c r="BP51" s="53" t="str">
        <f t="shared" si="699"/>
        <v/>
      </c>
      <c r="BQ51" s="53" t="str">
        <f t="shared" si="700"/>
        <v/>
      </c>
      <c r="BR51" s="53" t="str">
        <f t="shared" si="701"/>
        <v/>
      </c>
      <c r="BS51" s="54" t="str">
        <f t="shared" si="702"/>
        <v/>
      </c>
      <c r="BT51" s="52" t="str">
        <f t="shared" si="703"/>
        <v/>
      </c>
      <c r="BU51" s="53" t="str">
        <f t="shared" si="704"/>
        <v/>
      </c>
      <c r="BV51" s="53" t="str">
        <f t="shared" si="705"/>
        <v/>
      </c>
      <c r="BW51" s="53" t="str">
        <f t="shared" si="706"/>
        <v/>
      </c>
      <c r="BX51" s="54" t="str">
        <f t="shared" si="707"/>
        <v/>
      </c>
      <c r="BY51" s="56" t="e">
        <f t="shared" si="708"/>
        <v>#N/A</v>
      </c>
      <c r="BZ51" s="53" t="str">
        <f t="shared" si="709"/>
        <v/>
      </c>
      <c r="CA51" s="181" t="str">
        <f t="shared" si="710"/>
        <v/>
      </c>
      <c r="CB51" s="181">
        <f t="shared" si="711"/>
        <v>0</v>
      </c>
      <c r="CC51" s="181" t="str">
        <f t="shared" si="712"/>
        <v/>
      </c>
      <c r="CD51" s="130"/>
      <c r="CE51" s="55" t="str">
        <f t="shared" si="713"/>
        <v/>
      </c>
      <c r="CF51" s="53" t="str">
        <f t="shared" si="714"/>
        <v/>
      </c>
      <c r="CG51" s="53" t="str">
        <f t="shared" si="715"/>
        <v/>
      </c>
      <c r="CH51" s="53" t="str">
        <f t="shared" si="716"/>
        <v/>
      </c>
      <c r="CI51" s="54" t="str">
        <f t="shared" si="717"/>
        <v/>
      </c>
      <c r="CJ51" s="52" t="str">
        <f t="shared" si="718"/>
        <v/>
      </c>
      <c r="CK51" s="53" t="str">
        <f t="shared" si="719"/>
        <v/>
      </c>
      <c r="CL51" s="53" t="str">
        <f t="shared" si="720"/>
        <v/>
      </c>
      <c r="CM51" s="55" t="str">
        <f t="shared" si="721"/>
        <v/>
      </c>
      <c r="CN51" s="54" t="str">
        <f t="shared" si="722"/>
        <v/>
      </c>
      <c r="CO51" s="52" t="str">
        <f t="shared" si="723"/>
        <v/>
      </c>
      <c r="CP51" s="53" t="str">
        <f t="shared" si="724"/>
        <v/>
      </c>
      <c r="CQ51" s="53" t="str">
        <f>IF(IF(CP51&lt;&gt;"",IF(MAX(COUNTIF($CP51:$CP$90,$CP$6:$CP$90))&gt;1,"x",""),"")&lt;&gt;"",CP51+1,"")</f>
        <v/>
      </c>
      <c r="CR51" s="53" t="str">
        <f t="shared" si="725"/>
        <v/>
      </c>
      <c r="CS51" s="54" t="str">
        <f t="shared" si="726"/>
        <v/>
      </c>
      <c r="CT51" s="52" t="str">
        <f t="shared" si="727"/>
        <v/>
      </c>
      <c r="CU51" s="53" t="str">
        <f t="shared" si="728"/>
        <v/>
      </c>
      <c r="CV51" s="53" t="str">
        <f t="shared" si="729"/>
        <v/>
      </c>
      <c r="CW51" s="53" t="str">
        <f t="shared" si="730"/>
        <v/>
      </c>
      <c r="CX51" s="54" t="str">
        <f t="shared" si="731"/>
        <v/>
      </c>
      <c r="CY51" s="52" t="str">
        <f t="shared" si="732"/>
        <v/>
      </c>
      <c r="CZ51" s="53" t="str">
        <f t="shared" si="733"/>
        <v/>
      </c>
      <c r="DA51" s="53" t="str">
        <f t="shared" si="734"/>
        <v/>
      </c>
      <c r="DB51" s="53" t="str">
        <f t="shared" si="735"/>
        <v/>
      </c>
      <c r="DC51" s="54" t="str">
        <f t="shared" si="736"/>
        <v/>
      </c>
      <c r="DD51" s="52" t="str">
        <f t="shared" si="737"/>
        <v/>
      </c>
      <c r="DE51" s="53" t="str">
        <f t="shared" si="738"/>
        <v/>
      </c>
      <c r="DF51" s="53" t="str">
        <f t="shared" si="739"/>
        <v/>
      </c>
      <c r="DG51" s="53" t="str">
        <f t="shared" si="740"/>
        <v/>
      </c>
      <c r="DH51" s="54" t="str">
        <f t="shared" si="741"/>
        <v/>
      </c>
      <c r="DI51" s="56" t="e">
        <f t="shared" si="742"/>
        <v>#N/A</v>
      </c>
      <c r="DJ51" s="53" t="str">
        <f t="shared" si="743"/>
        <v/>
      </c>
      <c r="DK51" s="53" t="str">
        <f t="shared" si="744"/>
        <v/>
      </c>
      <c r="DL51" s="328">
        <f t="shared" si="745"/>
        <v>0</v>
      </c>
      <c r="DM51" s="181" t="str">
        <f t="shared" si="746"/>
        <v/>
      </c>
      <c r="DN51" s="130"/>
      <c r="DO51" s="53" t="str">
        <f t="shared" si="747"/>
        <v/>
      </c>
      <c r="DP51" s="53" t="str">
        <f t="shared" si="748"/>
        <v/>
      </c>
      <c r="DQ51" s="53" t="str">
        <f t="shared" si="749"/>
        <v/>
      </c>
      <c r="DR51" s="53" t="str">
        <f t="shared" si="750"/>
        <v/>
      </c>
      <c r="DS51" s="54" t="str">
        <f t="shared" si="751"/>
        <v/>
      </c>
      <c r="DT51" s="52" t="str">
        <f t="shared" si="752"/>
        <v/>
      </c>
      <c r="DU51" s="53" t="str">
        <f t="shared" si="753"/>
        <v/>
      </c>
      <c r="DV51" s="53" t="str">
        <f t="shared" si="754"/>
        <v/>
      </c>
      <c r="DW51" s="55" t="str">
        <f t="shared" si="755"/>
        <v/>
      </c>
      <c r="DX51" s="54" t="str">
        <f t="shared" si="756"/>
        <v/>
      </c>
      <c r="DY51" s="52" t="str">
        <f t="shared" si="757"/>
        <v/>
      </c>
      <c r="DZ51" s="53" t="str">
        <f t="shared" si="758"/>
        <v/>
      </c>
      <c r="EA51" s="53" t="str">
        <f t="shared" si="759"/>
        <v/>
      </c>
      <c r="EB51" s="53" t="str">
        <f t="shared" si="760"/>
        <v/>
      </c>
      <c r="EC51" s="54" t="str">
        <f t="shared" si="761"/>
        <v/>
      </c>
      <c r="ED51" s="52" t="str">
        <f t="shared" si="762"/>
        <v/>
      </c>
      <c r="EE51" s="53" t="str">
        <f t="shared" si="763"/>
        <v/>
      </c>
      <c r="EF51" s="53" t="str">
        <f t="shared" si="764"/>
        <v/>
      </c>
      <c r="EG51" s="53" t="str">
        <f t="shared" si="765"/>
        <v/>
      </c>
      <c r="EH51" s="54" t="str">
        <f t="shared" si="766"/>
        <v/>
      </c>
      <c r="EI51" s="52" t="str">
        <f t="shared" si="767"/>
        <v/>
      </c>
      <c r="EJ51" s="53" t="str">
        <f t="shared" si="768"/>
        <v/>
      </c>
      <c r="EK51" s="53" t="str">
        <f t="shared" si="769"/>
        <v/>
      </c>
      <c r="EL51" s="53" t="str">
        <f t="shared" si="770"/>
        <v/>
      </c>
      <c r="EM51" s="54" t="str">
        <f t="shared" si="771"/>
        <v/>
      </c>
      <c r="EN51" s="52" t="str">
        <f t="shared" si="772"/>
        <v/>
      </c>
      <c r="EO51" s="53" t="str">
        <f t="shared" si="773"/>
        <v/>
      </c>
      <c r="EP51" s="53" t="str">
        <f t="shared" si="774"/>
        <v/>
      </c>
      <c r="EQ51" s="53" t="str">
        <f t="shared" si="775"/>
        <v/>
      </c>
      <c r="ER51" s="54" t="str">
        <f t="shared" si="776"/>
        <v/>
      </c>
      <c r="ES51" s="58" t="e">
        <f t="shared" si="777"/>
        <v>#N/A</v>
      </c>
      <c r="ET51" s="53" t="str">
        <f t="shared" si="778"/>
        <v/>
      </c>
      <c r="EU51" s="181" t="str">
        <f t="shared" si="779"/>
        <v/>
      </c>
      <c r="EV51" s="181">
        <f t="shared" si="780"/>
        <v>0</v>
      </c>
      <c r="EW51" s="181" t="str">
        <f t="shared" si="781"/>
        <v/>
      </c>
      <c r="EX51" s="130"/>
      <c r="EY51" s="53" t="str">
        <f t="shared" si="782"/>
        <v/>
      </c>
      <c r="EZ51" s="53" t="str">
        <f t="shared" si="783"/>
        <v/>
      </c>
      <c r="FA51" s="53" t="str">
        <f t="shared" si="784"/>
        <v/>
      </c>
      <c r="FB51" s="53" t="str">
        <f t="shared" si="785"/>
        <v/>
      </c>
      <c r="FC51" s="57" t="str">
        <f t="shared" si="786"/>
        <v/>
      </c>
      <c r="FD51" s="52" t="str">
        <f t="shared" si="787"/>
        <v/>
      </c>
      <c r="FE51" s="53" t="str">
        <f t="shared" si="788"/>
        <v/>
      </c>
      <c r="FF51" s="53" t="str">
        <f t="shared" si="789"/>
        <v/>
      </c>
      <c r="FG51" s="55" t="str">
        <f t="shared" si="790"/>
        <v/>
      </c>
      <c r="FH51" s="57" t="str">
        <f t="shared" si="791"/>
        <v/>
      </c>
      <c r="FI51" s="52" t="str">
        <f t="shared" si="792"/>
        <v/>
      </c>
      <c r="FJ51" s="53" t="str">
        <f t="shared" si="793"/>
        <v/>
      </c>
      <c r="FK51" s="53" t="str">
        <f t="shared" si="794"/>
        <v/>
      </c>
      <c r="FL51" s="53" t="str">
        <f t="shared" si="795"/>
        <v/>
      </c>
      <c r="FM51" s="57" t="str">
        <f t="shared" si="796"/>
        <v/>
      </c>
      <c r="FN51" s="52" t="str">
        <f t="shared" si="797"/>
        <v/>
      </c>
      <c r="FO51" s="53" t="str">
        <f t="shared" si="798"/>
        <v/>
      </c>
      <c r="FP51" s="53" t="str">
        <f t="shared" si="799"/>
        <v/>
      </c>
      <c r="FQ51" s="53" t="str">
        <f t="shared" si="800"/>
        <v/>
      </c>
      <c r="FR51" s="57" t="str">
        <f t="shared" si="801"/>
        <v/>
      </c>
      <c r="FS51" s="52" t="str">
        <f t="shared" si="802"/>
        <v/>
      </c>
      <c r="FT51" s="53" t="str">
        <f t="shared" si="803"/>
        <v/>
      </c>
      <c r="FU51" s="53" t="str">
        <f t="shared" si="804"/>
        <v/>
      </c>
      <c r="FV51" s="53" t="str">
        <f t="shared" si="805"/>
        <v/>
      </c>
      <c r="FW51" s="57" t="str">
        <f t="shared" si="806"/>
        <v/>
      </c>
      <c r="FX51" s="52" t="str">
        <f t="shared" si="807"/>
        <v/>
      </c>
      <c r="FY51" s="53" t="str">
        <f t="shared" si="808"/>
        <v/>
      </c>
      <c r="FZ51" s="53" t="str">
        <f t="shared" si="809"/>
        <v/>
      </c>
      <c r="GA51" s="53" t="str">
        <f t="shared" si="810"/>
        <v/>
      </c>
      <c r="GB51" s="57" t="str">
        <f t="shared" si="811"/>
        <v/>
      </c>
      <c r="GC51" s="58" t="e">
        <f t="shared" si="812"/>
        <v>#N/A</v>
      </c>
      <c r="GD51" s="53" t="str">
        <f t="shared" si="813"/>
        <v/>
      </c>
      <c r="GE51" s="181" t="str">
        <f t="shared" si="814"/>
        <v/>
      </c>
      <c r="GF51" s="181">
        <f t="shared" si="815"/>
        <v>0</v>
      </c>
      <c r="GG51" s="181" t="str">
        <f t="shared" si="816"/>
        <v/>
      </c>
      <c r="GH51" s="130"/>
      <c r="GI51" s="53" t="str">
        <f t="shared" si="817"/>
        <v/>
      </c>
      <c r="GJ51" s="53" t="str">
        <f t="shared" si="818"/>
        <v/>
      </c>
      <c r="GK51" s="53" t="str">
        <f t="shared" si="819"/>
        <v/>
      </c>
      <c r="GL51" s="53" t="str">
        <f t="shared" si="820"/>
        <v/>
      </c>
      <c r="GM51" s="54" t="str">
        <f t="shared" si="821"/>
        <v/>
      </c>
      <c r="GN51" s="52" t="str">
        <f t="shared" si="822"/>
        <v/>
      </c>
      <c r="GO51" s="53" t="str">
        <f t="shared" si="823"/>
        <v/>
      </c>
      <c r="GP51" s="53" t="str">
        <f t="shared" si="824"/>
        <v/>
      </c>
      <c r="GQ51" s="55" t="str">
        <f t="shared" si="825"/>
        <v/>
      </c>
      <c r="GR51" s="54" t="str">
        <f t="shared" si="826"/>
        <v/>
      </c>
      <c r="GS51" s="52" t="str">
        <f t="shared" si="827"/>
        <v/>
      </c>
      <c r="GT51" s="53" t="str">
        <f t="shared" si="828"/>
        <v/>
      </c>
      <c r="GU51" s="53" t="str">
        <f t="shared" si="829"/>
        <v/>
      </c>
      <c r="GV51" s="53" t="str">
        <f t="shared" si="830"/>
        <v/>
      </c>
      <c r="GW51" s="54" t="str">
        <f t="shared" si="831"/>
        <v/>
      </c>
      <c r="GX51" s="52" t="str">
        <f t="shared" si="832"/>
        <v/>
      </c>
      <c r="GY51" s="53" t="str">
        <f t="shared" si="833"/>
        <v/>
      </c>
      <c r="GZ51" s="53" t="str">
        <f t="shared" si="834"/>
        <v/>
      </c>
      <c r="HA51" s="53" t="str">
        <f t="shared" si="835"/>
        <v/>
      </c>
      <c r="HB51" s="54" t="str">
        <f t="shared" si="836"/>
        <v/>
      </c>
      <c r="HC51" s="52" t="str">
        <f t="shared" si="837"/>
        <v/>
      </c>
      <c r="HD51" s="53" t="str">
        <f t="shared" si="838"/>
        <v/>
      </c>
      <c r="HE51" s="53" t="str">
        <f t="shared" si="839"/>
        <v/>
      </c>
      <c r="HF51" s="53" t="str">
        <f t="shared" si="840"/>
        <v/>
      </c>
      <c r="HG51" s="54" t="str">
        <f t="shared" si="841"/>
        <v/>
      </c>
      <c r="HH51" s="52" t="str">
        <f t="shared" si="842"/>
        <v/>
      </c>
      <c r="HI51" s="53" t="str">
        <f t="shared" si="843"/>
        <v/>
      </c>
      <c r="HJ51" s="53" t="str">
        <f t="shared" si="844"/>
        <v/>
      </c>
      <c r="HK51" s="53" t="str">
        <f t="shared" si="845"/>
        <v/>
      </c>
      <c r="HL51" s="54" t="str">
        <f t="shared" si="846"/>
        <v/>
      </c>
      <c r="HM51" s="58" t="e">
        <f t="shared" si="847"/>
        <v>#N/A</v>
      </c>
      <c r="HN51" s="53" t="str">
        <f t="shared" si="848"/>
        <v/>
      </c>
      <c r="HO51" s="181" t="str">
        <f t="shared" si="849"/>
        <v/>
      </c>
      <c r="HP51" s="181">
        <f t="shared" si="850"/>
        <v>0</v>
      </c>
      <c r="HQ51" s="181" t="str">
        <f t="shared" si="851"/>
        <v/>
      </c>
      <c r="HR51" s="130"/>
      <c r="HS51" s="53" t="str">
        <f t="shared" si="852"/>
        <v/>
      </c>
      <c r="HT51" s="53" t="str">
        <f t="shared" si="853"/>
        <v/>
      </c>
      <c r="HU51" s="53" t="str">
        <f t="shared" si="854"/>
        <v/>
      </c>
      <c r="HV51" s="53" t="str">
        <f t="shared" si="855"/>
        <v/>
      </c>
      <c r="HW51" s="54" t="str">
        <f t="shared" si="856"/>
        <v/>
      </c>
      <c r="HX51" s="52" t="str">
        <f t="shared" si="857"/>
        <v/>
      </c>
      <c r="HY51" s="53" t="str">
        <f t="shared" si="858"/>
        <v/>
      </c>
      <c r="HZ51" s="53" t="str">
        <f t="shared" si="859"/>
        <v/>
      </c>
      <c r="IA51" s="55" t="str">
        <f t="shared" si="860"/>
        <v/>
      </c>
      <c r="IB51" s="54" t="str">
        <f t="shared" si="861"/>
        <v/>
      </c>
      <c r="IC51" s="52" t="str">
        <f t="shared" si="862"/>
        <v/>
      </c>
      <c r="ID51" s="53" t="str">
        <f t="shared" si="863"/>
        <v/>
      </c>
      <c r="IE51" s="53" t="str">
        <f t="shared" si="864"/>
        <v/>
      </c>
      <c r="IF51" s="53" t="str">
        <f t="shared" si="865"/>
        <v/>
      </c>
      <c r="IG51" s="54" t="str">
        <f t="shared" si="866"/>
        <v/>
      </c>
      <c r="IH51" s="52" t="str">
        <f t="shared" si="867"/>
        <v/>
      </c>
      <c r="II51" s="53" t="str">
        <f t="shared" si="868"/>
        <v/>
      </c>
      <c r="IJ51" s="53" t="str">
        <f t="shared" si="869"/>
        <v/>
      </c>
      <c r="IK51" s="53" t="str">
        <f t="shared" si="870"/>
        <v/>
      </c>
      <c r="IL51" s="54" t="str">
        <f t="shared" si="871"/>
        <v/>
      </c>
      <c r="IM51" s="52" t="str">
        <f t="shared" si="872"/>
        <v/>
      </c>
      <c r="IN51" s="53" t="str">
        <f t="shared" si="873"/>
        <v/>
      </c>
      <c r="IO51" s="53" t="str">
        <f t="shared" si="874"/>
        <v/>
      </c>
      <c r="IP51" s="53" t="str">
        <f t="shared" si="875"/>
        <v/>
      </c>
      <c r="IQ51" s="54" t="str">
        <f t="shared" si="876"/>
        <v/>
      </c>
      <c r="IR51" s="52" t="str">
        <f t="shared" si="877"/>
        <v/>
      </c>
      <c r="IS51" s="53" t="str">
        <f t="shared" si="878"/>
        <v/>
      </c>
      <c r="IT51" s="53" t="str">
        <f t="shared" si="879"/>
        <v/>
      </c>
      <c r="IU51" s="53" t="str">
        <f t="shared" si="880"/>
        <v/>
      </c>
      <c r="IV51" s="54" t="str">
        <f t="shared" si="881"/>
        <v/>
      </c>
      <c r="IW51" s="58" t="e">
        <f t="shared" si="882"/>
        <v>#N/A</v>
      </c>
      <c r="IX51" s="53" t="str">
        <f t="shared" si="883"/>
        <v/>
      </c>
      <c r="IY51" s="181" t="str">
        <f t="shared" si="884"/>
        <v/>
      </c>
      <c r="IZ51" s="181">
        <f t="shared" si="885"/>
        <v>0</v>
      </c>
      <c r="JA51" s="181" t="str">
        <f t="shared" si="886"/>
        <v/>
      </c>
      <c r="JB51" s="130"/>
      <c r="JC51" s="53" t="str">
        <f t="shared" si="887"/>
        <v/>
      </c>
      <c r="JD51" s="53" t="str">
        <f t="shared" si="888"/>
        <v/>
      </c>
      <c r="JE51" s="53" t="str">
        <f t="shared" si="889"/>
        <v/>
      </c>
      <c r="JF51" s="53" t="str">
        <f t="shared" si="890"/>
        <v/>
      </c>
      <c r="JG51" s="54" t="str">
        <f t="shared" si="891"/>
        <v/>
      </c>
      <c r="JH51" s="52" t="str">
        <f t="shared" si="892"/>
        <v/>
      </c>
      <c r="JI51" s="53" t="str">
        <f t="shared" si="893"/>
        <v/>
      </c>
      <c r="JJ51" s="53" t="str">
        <f t="shared" si="894"/>
        <v/>
      </c>
      <c r="JK51" s="55" t="str">
        <f t="shared" si="895"/>
        <v/>
      </c>
      <c r="JL51" s="54" t="str">
        <f t="shared" si="896"/>
        <v/>
      </c>
      <c r="JM51" s="52" t="str">
        <f t="shared" si="897"/>
        <v/>
      </c>
      <c r="JN51" s="53" t="str">
        <f t="shared" si="898"/>
        <v/>
      </c>
      <c r="JO51" s="53" t="str">
        <f t="shared" si="899"/>
        <v/>
      </c>
      <c r="JP51" s="53" t="str">
        <f t="shared" si="900"/>
        <v/>
      </c>
      <c r="JQ51" s="54" t="str">
        <f t="shared" si="901"/>
        <v/>
      </c>
      <c r="JR51" s="52" t="str">
        <f t="shared" si="902"/>
        <v/>
      </c>
      <c r="JS51" s="53" t="str">
        <f t="shared" si="903"/>
        <v/>
      </c>
      <c r="JT51" s="53" t="str">
        <f t="shared" si="904"/>
        <v/>
      </c>
      <c r="JU51" s="53" t="str">
        <f t="shared" si="905"/>
        <v/>
      </c>
      <c r="JV51" s="54" t="str">
        <f t="shared" si="906"/>
        <v/>
      </c>
      <c r="JW51" s="52" t="str">
        <f t="shared" si="907"/>
        <v/>
      </c>
      <c r="JX51" s="53" t="str">
        <f t="shared" si="908"/>
        <v/>
      </c>
      <c r="JY51" s="53" t="str">
        <f t="shared" si="909"/>
        <v/>
      </c>
      <c r="JZ51" s="53" t="str">
        <f t="shared" si="910"/>
        <v/>
      </c>
      <c r="KA51" s="54" t="str">
        <f t="shared" si="911"/>
        <v/>
      </c>
      <c r="KB51" s="52" t="str">
        <f t="shared" si="912"/>
        <v/>
      </c>
      <c r="KC51" s="53" t="str">
        <f t="shared" si="913"/>
        <v/>
      </c>
      <c r="KD51" s="53" t="str">
        <f t="shared" si="914"/>
        <v/>
      </c>
      <c r="KE51" s="53" t="str">
        <f t="shared" si="915"/>
        <v/>
      </c>
      <c r="KF51" s="54" t="str">
        <f t="shared" si="916"/>
        <v/>
      </c>
      <c r="KG51" s="58" t="e">
        <f t="shared" si="917"/>
        <v>#N/A</v>
      </c>
      <c r="KH51" s="53" t="str">
        <f t="shared" si="918"/>
        <v/>
      </c>
      <c r="KI51" s="181" t="str">
        <f t="shared" si="919"/>
        <v/>
      </c>
      <c r="KJ51" s="181">
        <f t="shared" si="920"/>
        <v>0</v>
      </c>
      <c r="KK51" s="127" t="str">
        <f t="shared" si="921"/>
        <v/>
      </c>
      <c r="KL51" s="86"/>
      <c r="KM51" s="313">
        <f t="shared" si="922"/>
        <v>0</v>
      </c>
      <c r="KN51" s="60">
        <f t="shared" si="923"/>
        <v>0</v>
      </c>
      <c r="KO51" s="201"/>
      <c r="KP51" s="61">
        <f t="shared" si="924"/>
        <v>0</v>
      </c>
      <c r="KQ51" s="61" t="str">
        <f t="shared" si="925"/>
        <v/>
      </c>
      <c r="KR51" s="61" t="str">
        <f t="shared" si="926"/>
        <v/>
      </c>
      <c r="KS51" s="61" t="str">
        <f t="shared" si="927"/>
        <v/>
      </c>
      <c r="KT51" s="61" t="str">
        <f t="shared" si="928"/>
        <v/>
      </c>
      <c r="KU51" s="61" t="str">
        <f t="shared" si="929"/>
        <v/>
      </c>
      <c r="KV51" s="61" t="str">
        <f t="shared" si="930"/>
        <v/>
      </c>
      <c r="KW51" s="62" t="str">
        <f t="shared" si="931"/>
        <v/>
      </c>
      <c r="KX51" s="84"/>
      <c r="KY51" s="59">
        <f t="shared" si="932"/>
        <v>0</v>
      </c>
      <c r="KZ51" s="60" t="str">
        <f t="shared" si="933"/>
        <v/>
      </c>
      <c r="LA51" s="201"/>
      <c r="LB51" s="61" t="str">
        <f t="shared" si="934"/>
        <v/>
      </c>
      <c r="LC51" s="61" t="str">
        <f t="shared" si="935"/>
        <v/>
      </c>
      <c r="LD51" s="61" t="str">
        <f t="shared" si="936"/>
        <v/>
      </c>
      <c r="LE51" s="61" t="str">
        <f t="shared" si="937"/>
        <v/>
      </c>
      <c r="LF51" s="148" t="str">
        <f t="shared" si="938"/>
        <v/>
      </c>
      <c r="LG51" s="87"/>
      <c r="LH51" s="185">
        <f t="shared" si="640"/>
        <v>0</v>
      </c>
      <c r="LI51" s="87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</row>
    <row r="52" spans="1:382" s="1" customFormat="1" ht="15" x14ac:dyDescent="0.2">
      <c r="A52" s="35"/>
      <c r="B52" s="45">
        <v>47</v>
      </c>
      <c r="C52" s="47"/>
      <c r="D52" s="47"/>
      <c r="E52" s="50"/>
      <c r="F52" s="50"/>
      <c r="G52" s="49"/>
      <c r="H52" s="50" t="e">
        <f t="shared" si="641"/>
        <v>#N/A</v>
      </c>
      <c r="I52" s="186" t="str">
        <f t="shared" si="642"/>
        <v/>
      </c>
      <c r="J52" s="179"/>
      <c r="K52" s="149" t="str">
        <f t="shared" si="643"/>
        <v/>
      </c>
      <c r="L52" s="150" t="str">
        <f t="shared" si="644"/>
        <v/>
      </c>
      <c r="M52" s="150" t="str">
        <f t="shared" si="645"/>
        <v/>
      </c>
      <c r="N52" s="150" t="str">
        <f t="shared" si="646"/>
        <v/>
      </c>
      <c r="O52" s="150" t="str">
        <f t="shared" si="647"/>
        <v/>
      </c>
      <c r="P52" s="149" t="str">
        <f t="shared" si="648"/>
        <v/>
      </c>
      <c r="Q52" s="150" t="str">
        <f t="shared" si="649"/>
        <v/>
      </c>
      <c r="R52" s="150" t="str">
        <f t="shared" si="650"/>
        <v/>
      </c>
      <c r="S52" s="150" t="str">
        <f t="shared" si="651"/>
        <v/>
      </c>
      <c r="T52" s="150" t="str">
        <f t="shared" si="652"/>
        <v/>
      </c>
      <c r="U52" s="149" t="str">
        <f t="shared" si="653"/>
        <v/>
      </c>
      <c r="V52" s="150" t="str">
        <f t="shared" si="654"/>
        <v/>
      </c>
      <c r="W52" s="150" t="str">
        <f t="shared" si="655"/>
        <v/>
      </c>
      <c r="X52" s="150" t="str">
        <f t="shared" si="656"/>
        <v/>
      </c>
      <c r="Y52" s="150" t="str">
        <f t="shared" si="657"/>
        <v/>
      </c>
      <c r="Z52" s="149" t="str">
        <f t="shared" si="658"/>
        <v/>
      </c>
      <c r="AA52" s="150" t="str">
        <f t="shared" si="659"/>
        <v/>
      </c>
      <c r="AB52" s="150" t="str">
        <f t="shared" si="660"/>
        <v/>
      </c>
      <c r="AC52" s="150" t="str">
        <f t="shared" si="661"/>
        <v/>
      </c>
      <c r="AD52" s="150" t="str">
        <f t="shared" si="662"/>
        <v/>
      </c>
      <c r="AE52" s="149" t="str">
        <f t="shared" si="663"/>
        <v/>
      </c>
      <c r="AF52" s="150" t="str">
        <f t="shared" si="664"/>
        <v/>
      </c>
      <c r="AG52" s="150" t="str">
        <f t="shared" si="665"/>
        <v/>
      </c>
      <c r="AH52" s="150" t="str">
        <f t="shared" si="666"/>
        <v/>
      </c>
      <c r="AI52" s="150" t="str">
        <f t="shared" si="667"/>
        <v/>
      </c>
      <c r="AJ52" s="149" t="str">
        <f t="shared" si="668"/>
        <v/>
      </c>
      <c r="AK52" s="150" t="str">
        <f t="shared" si="669"/>
        <v/>
      </c>
      <c r="AL52" s="150" t="str">
        <f t="shared" si="670"/>
        <v/>
      </c>
      <c r="AM52" s="150" t="str">
        <f t="shared" si="671"/>
        <v/>
      </c>
      <c r="AN52" s="307" t="str">
        <f t="shared" si="672"/>
        <v/>
      </c>
      <c r="AO52" s="56" t="e">
        <f t="shared" si="673"/>
        <v>#N/A</v>
      </c>
      <c r="AP52" s="53" t="str">
        <f t="shared" si="674"/>
        <v/>
      </c>
      <c r="AQ52" s="181" t="str">
        <f t="shared" si="675"/>
        <v/>
      </c>
      <c r="AR52" s="181">
        <f t="shared" si="676"/>
        <v>0</v>
      </c>
      <c r="AS52" s="181" t="str">
        <f t="shared" si="677"/>
        <v/>
      </c>
      <c r="AT52" s="130"/>
      <c r="AU52" s="55" t="str">
        <f t="shared" si="678"/>
        <v/>
      </c>
      <c r="AV52" s="53" t="str">
        <f t="shared" si="679"/>
        <v/>
      </c>
      <c r="AW52" s="53" t="str">
        <f t="shared" si="680"/>
        <v/>
      </c>
      <c r="AX52" s="53" t="str">
        <f t="shared" si="681"/>
        <v/>
      </c>
      <c r="AY52" s="54" t="str">
        <f t="shared" si="682"/>
        <v/>
      </c>
      <c r="AZ52" s="52" t="str">
        <f t="shared" si="683"/>
        <v/>
      </c>
      <c r="BA52" s="53" t="str">
        <f t="shared" si="684"/>
        <v/>
      </c>
      <c r="BB52" s="53" t="str">
        <f t="shared" si="685"/>
        <v/>
      </c>
      <c r="BC52" s="55" t="str">
        <f t="shared" si="686"/>
        <v/>
      </c>
      <c r="BD52" s="54" t="str">
        <f t="shared" si="687"/>
        <v/>
      </c>
      <c r="BE52" s="52" t="str">
        <f t="shared" si="688"/>
        <v/>
      </c>
      <c r="BF52" s="53" t="str">
        <f t="shared" si="689"/>
        <v/>
      </c>
      <c r="BG52" s="53" t="str">
        <f t="shared" si="690"/>
        <v/>
      </c>
      <c r="BH52" s="53" t="str">
        <f t="shared" si="691"/>
        <v/>
      </c>
      <c r="BI52" s="54" t="str">
        <f t="shared" si="692"/>
        <v/>
      </c>
      <c r="BJ52" s="52" t="str">
        <f t="shared" si="693"/>
        <v/>
      </c>
      <c r="BK52" s="53" t="str">
        <f t="shared" si="694"/>
        <v/>
      </c>
      <c r="BL52" s="53" t="str">
        <f t="shared" si="695"/>
        <v/>
      </c>
      <c r="BM52" s="53" t="str">
        <f t="shared" si="696"/>
        <v/>
      </c>
      <c r="BN52" s="54" t="str">
        <f t="shared" si="697"/>
        <v/>
      </c>
      <c r="BO52" s="52" t="str">
        <f t="shared" si="698"/>
        <v/>
      </c>
      <c r="BP52" s="53" t="str">
        <f t="shared" si="699"/>
        <v/>
      </c>
      <c r="BQ52" s="53" t="str">
        <f t="shared" si="700"/>
        <v/>
      </c>
      <c r="BR52" s="53" t="str">
        <f t="shared" si="701"/>
        <v/>
      </c>
      <c r="BS52" s="54" t="str">
        <f t="shared" si="702"/>
        <v/>
      </c>
      <c r="BT52" s="52" t="str">
        <f t="shared" si="703"/>
        <v/>
      </c>
      <c r="BU52" s="53" t="str">
        <f t="shared" si="704"/>
        <v/>
      </c>
      <c r="BV52" s="53" t="str">
        <f t="shared" si="705"/>
        <v/>
      </c>
      <c r="BW52" s="53" t="str">
        <f t="shared" si="706"/>
        <v/>
      </c>
      <c r="BX52" s="54" t="str">
        <f t="shared" si="707"/>
        <v/>
      </c>
      <c r="BY52" s="56" t="e">
        <f t="shared" si="708"/>
        <v>#N/A</v>
      </c>
      <c r="BZ52" s="53" t="str">
        <f t="shared" si="709"/>
        <v/>
      </c>
      <c r="CA52" s="181" t="str">
        <f t="shared" si="710"/>
        <v/>
      </c>
      <c r="CB52" s="181">
        <f t="shared" si="711"/>
        <v>0</v>
      </c>
      <c r="CC52" s="181" t="str">
        <f t="shared" si="712"/>
        <v/>
      </c>
      <c r="CD52" s="130"/>
      <c r="CE52" s="55" t="str">
        <f t="shared" si="713"/>
        <v/>
      </c>
      <c r="CF52" s="53" t="str">
        <f t="shared" si="714"/>
        <v/>
      </c>
      <c r="CG52" s="53" t="str">
        <f t="shared" si="715"/>
        <v/>
      </c>
      <c r="CH52" s="53" t="str">
        <f t="shared" si="716"/>
        <v/>
      </c>
      <c r="CI52" s="54" t="str">
        <f t="shared" si="717"/>
        <v/>
      </c>
      <c r="CJ52" s="52" t="str">
        <f t="shared" si="718"/>
        <v/>
      </c>
      <c r="CK52" s="53" t="str">
        <f t="shared" si="719"/>
        <v/>
      </c>
      <c r="CL52" s="53" t="str">
        <f t="shared" si="720"/>
        <v/>
      </c>
      <c r="CM52" s="55" t="str">
        <f t="shared" si="721"/>
        <v/>
      </c>
      <c r="CN52" s="54" t="str">
        <f t="shared" si="722"/>
        <v/>
      </c>
      <c r="CO52" s="52" t="str">
        <f t="shared" si="723"/>
        <v/>
      </c>
      <c r="CP52" s="53" t="str">
        <f t="shared" si="724"/>
        <v/>
      </c>
      <c r="CQ52" s="53" t="str">
        <f>IF(IF(CP52&lt;&gt;"",IF(MAX(COUNTIF($CP52:$CP$90,$CP$6:$CP$90))&gt;1,"x",""),"")&lt;&gt;"",CP52+1,"")</f>
        <v/>
      </c>
      <c r="CR52" s="53" t="str">
        <f t="shared" si="725"/>
        <v/>
      </c>
      <c r="CS52" s="54" t="str">
        <f t="shared" si="726"/>
        <v/>
      </c>
      <c r="CT52" s="52" t="str">
        <f t="shared" si="727"/>
        <v/>
      </c>
      <c r="CU52" s="53" t="str">
        <f t="shared" si="728"/>
        <v/>
      </c>
      <c r="CV52" s="53" t="str">
        <f t="shared" si="729"/>
        <v/>
      </c>
      <c r="CW52" s="53" t="str">
        <f t="shared" si="730"/>
        <v/>
      </c>
      <c r="CX52" s="54" t="str">
        <f t="shared" si="731"/>
        <v/>
      </c>
      <c r="CY52" s="52" t="str">
        <f t="shared" si="732"/>
        <v/>
      </c>
      <c r="CZ52" s="53" t="str">
        <f t="shared" si="733"/>
        <v/>
      </c>
      <c r="DA52" s="53" t="str">
        <f t="shared" si="734"/>
        <v/>
      </c>
      <c r="DB52" s="53" t="str">
        <f t="shared" si="735"/>
        <v/>
      </c>
      <c r="DC52" s="54" t="str">
        <f t="shared" si="736"/>
        <v/>
      </c>
      <c r="DD52" s="52" t="str">
        <f t="shared" si="737"/>
        <v/>
      </c>
      <c r="DE52" s="53" t="str">
        <f t="shared" si="738"/>
        <v/>
      </c>
      <c r="DF52" s="53" t="str">
        <f t="shared" si="739"/>
        <v/>
      </c>
      <c r="DG52" s="53" t="str">
        <f t="shared" si="740"/>
        <v/>
      </c>
      <c r="DH52" s="54" t="str">
        <f t="shared" si="741"/>
        <v/>
      </c>
      <c r="DI52" s="56" t="e">
        <f t="shared" si="742"/>
        <v>#N/A</v>
      </c>
      <c r="DJ52" s="53" t="str">
        <f t="shared" si="743"/>
        <v/>
      </c>
      <c r="DK52" s="53" t="str">
        <f t="shared" si="744"/>
        <v/>
      </c>
      <c r="DL52" s="328">
        <f t="shared" si="745"/>
        <v>0</v>
      </c>
      <c r="DM52" s="181" t="str">
        <f t="shared" si="746"/>
        <v/>
      </c>
      <c r="DN52" s="130"/>
      <c r="DO52" s="53" t="str">
        <f t="shared" si="747"/>
        <v/>
      </c>
      <c r="DP52" s="53" t="str">
        <f t="shared" si="748"/>
        <v/>
      </c>
      <c r="DQ52" s="53" t="str">
        <f t="shared" si="749"/>
        <v/>
      </c>
      <c r="DR52" s="53" t="str">
        <f t="shared" si="750"/>
        <v/>
      </c>
      <c r="DS52" s="54" t="str">
        <f t="shared" si="751"/>
        <v/>
      </c>
      <c r="DT52" s="52" t="str">
        <f t="shared" si="752"/>
        <v/>
      </c>
      <c r="DU52" s="53" t="str">
        <f t="shared" si="753"/>
        <v/>
      </c>
      <c r="DV52" s="53" t="str">
        <f t="shared" si="754"/>
        <v/>
      </c>
      <c r="DW52" s="55" t="str">
        <f t="shared" si="755"/>
        <v/>
      </c>
      <c r="DX52" s="54" t="str">
        <f t="shared" si="756"/>
        <v/>
      </c>
      <c r="DY52" s="52" t="str">
        <f t="shared" si="757"/>
        <v/>
      </c>
      <c r="DZ52" s="53" t="str">
        <f t="shared" si="758"/>
        <v/>
      </c>
      <c r="EA52" s="53" t="str">
        <f t="shared" si="759"/>
        <v/>
      </c>
      <c r="EB52" s="53" t="str">
        <f t="shared" si="760"/>
        <v/>
      </c>
      <c r="EC52" s="54" t="str">
        <f t="shared" si="761"/>
        <v/>
      </c>
      <c r="ED52" s="52" t="str">
        <f t="shared" si="762"/>
        <v/>
      </c>
      <c r="EE52" s="53" t="str">
        <f t="shared" si="763"/>
        <v/>
      </c>
      <c r="EF52" s="53" t="str">
        <f t="shared" si="764"/>
        <v/>
      </c>
      <c r="EG52" s="53" t="str">
        <f t="shared" si="765"/>
        <v/>
      </c>
      <c r="EH52" s="54" t="str">
        <f t="shared" si="766"/>
        <v/>
      </c>
      <c r="EI52" s="52" t="str">
        <f t="shared" si="767"/>
        <v/>
      </c>
      <c r="EJ52" s="53" t="str">
        <f t="shared" si="768"/>
        <v/>
      </c>
      <c r="EK52" s="53" t="str">
        <f t="shared" si="769"/>
        <v/>
      </c>
      <c r="EL52" s="53" t="str">
        <f t="shared" si="770"/>
        <v/>
      </c>
      <c r="EM52" s="54" t="str">
        <f t="shared" si="771"/>
        <v/>
      </c>
      <c r="EN52" s="52" t="str">
        <f t="shared" si="772"/>
        <v/>
      </c>
      <c r="EO52" s="53" t="str">
        <f t="shared" si="773"/>
        <v/>
      </c>
      <c r="EP52" s="53" t="str">
        <f t="shared" si="774"/>
        <v/>
      </c>
      <c r="EQ52" s="53" t="str">
        <f t="shared" si="775"/>
        <v/>
      </c>
      <c r="ER52" s="54" t="str">
        <f t="shared" si="776"/>
        <v/>
      </c>
      <c r="ES52" s="58" t="e">
        <f t="shared" si="777"/>
        <v>#N/A</v>
      </c>
      <c r="ET52" s="53" t="str">
        <f t="shared" si="778"/>
        <v/>
      </c>
      <c r="EU52" s="181" t="str">
        <f t="shared" si="779"/>
        <v/>
      </c>
      <c r="EV52" s="181">
        <f t="shared" si="780"/>
        <v>0</v>
      </c>
      <c r="EW52" s="181" t="str">
        <f t="shared" si="781"/>
        <v/>
      </c>
      <c r="EX52" s="130"/>
      <c r="EY52" s="53" t="str">
        <f t="shared" si="782"/>
        <v/>
      </c>
      <c r="EZ52" s="53" t="str">
        <f t="shared" si="783"/>
        <v/>
      </c>
      <c r="FA52" s="53" t="str">
        <f t="shared" si="784"/>
        <v/>
      </c>
      <c r="FB52" s="53" t="str">
        <f t="shared" si="785"/>
        <v/>
      </c>
      <c r="FC52" s="57" t="str">
        <f t="shared" si="786"/>
        <v/>
      </c>
      <c r="FD52" s="52" t="str">
        <f t="shared" si="787"/>
        <v/>
      </c>
      <c r="FE52" s="53" t="str">
        <f t="shared" si="788"/>
        <v/>
      </c>
      <c r="FF52" s="53" t="str">
        <f t="shared" si="789"/>
        <v/>
      </c>
      <c r="FG52" s="55" t="str">
        <f t="shared" si="790"/>
        <v/>
      </c>
      <c r="FH52" s="57" t="str">
        <f t="shared" si="791"/>
        <v/>
      </c>
      <c r="FI52" s="52" t="str">
        <f t="shared" si="792"/>
        <v/>
      </c>
      <c r="FJ52" s="53" t="str">
        <f t="shared" si="793"/>
        <v/>
      </c>
      <c r="FK52" s="53" t="str">
        <f t="shared" si="794"/>
        <v/>
      </c>
      <c r="FL52" s="53" t="str">
        <f t="shared" si="795"/>
        <v/>
      </c>
      <c r="FM52" s="57" t="str">
        <f t="shared" si="796"/>
        <v/>
      </c>
      <c r="FN52" s="52" t="str">
        <f t="shared" si="797"/>
        <v/>
      </c>
      <c r="FO52" s="53" t="str">
        <f t="shared" si="798"/>
        <v/>
      </c>
      <c r="FP52" s="53" t="str">
        <f t="shared" si="799"/>
        <v/>
      </c>
      <c r="FQ52" s="53" t="str">
        <f t="shared" si="800"/>
        <v/>
      </c>
      <c r="FR52" s="57" t="str">
        <f t="shared" si="801"/>
        <v/>
      </c>
      <c r="FS52" s="52" t="str">
        <f t="shared" si="802"/>
        <v/>
      </c>
      <c r="FT52" s="53" t="str">
        <f t="shared" si="803"/>
        <v/>
      </c>
      <c r="FU52" s="53" t="str">
        <f t="shared" si="804"/>
        <v/>
      </c>
      <c r="FV52" s="53" t="str">
        <f t="shared" si="805"/>
        <v/>
      </c>
      <c r="FW52" s="57" t="str">
        <f t="shared" si="806"/>
        <v/>
      </c>
      <c r="FX52" s="52" t="str">
        <f t="shared" si="807"/>
        <v/>
      </c>
      <c r="FY52" s="53" t="str">
        <f t="shared" si="808"/>
        <v/>
      </c>
      <c r="FZ52" s="53" t="str">
        <f t="shared" si="809"/>
        <v/>
      </c>
      <c r="GA52" s="53" t="str">
        <f t="shared" si="810"/>
        <v/>
      </c>
      <c r="GB52" s="57" t="str">
        <f t="shared" si="811"/>
        <v/>
      </c>
      <c r="GC52" s="58" t="e">
        <f t="shared" si="812"/>
        <v>#N/A</v>
      </c>
      <c r="GD52" s="53" t="str">
        <f t="shared" si="813"/>
        <v/>
      </c>
      <c r="GE52" s="181" t="str">
        <f t="shared" si="814"/>
        <v/>
      </c>
      <c r="GF52" s="181">
        <f t="shared" si="815"/>
        <v>0</v>
      </c>
      <c r="GG52" s="181" t="str">
        <f t="shared" si="816"/>
        <v/>
      </c>
      <c r="GH52" s="130"/>
      <c r="GI52" s="53" t="str">
        <f t="shared" si="817"/>
        <v/>
      </c>
      <c r="GJ52" s="53" t="str">
        <f t="shared" si="818"/>
        <v/>
      </c>
      <c r="GK52" s="53" t="str">
        <f t="shared" si="819"/>
        <v/>
      </c>
      <c r="GL52" s="53" t="str">
        <f t="shared" si="820"/>
        <v/>
      </c>
      <c r="GM52" s="54" t="str">
        <f t="shared" si="821"/>
        <v/>
      </c>
      <c r="GN52" s="52" t="str">
        <f t="shared" si="822"/>
        <v/>
      </c>
      <c r="GO52" s="53" t="str">
        <f t="shared" si="823"/>
        <v/>
      </c>
      <c r="GP52" s="53" t="str">
        <f t="shared" si="824"/>
        <v/>
      </c>
      <c r="GQ52" s="55" t="str">
        <f t="shared" si="825"/>
        <v/>
      </c>
      <c r="GR52" s="54" t="str">
        <f t="shared" si="826"/>
        <v/>
      </c>
      <c r="GS52" s="52" t="str">
        <f t="shared" si="827"/>
        <v/>
      </c>
      <c r="GT52" s="53" t="str">
        <f t="shared" si="828"/>
        <v/>
      </c>
      <c r="GU52" s="53" t="str">
        <f t="shared" si="829"/>
        <v/>
      </c>
      <c r="GV52" s="53" t="str">
        <f t="shared" si="830"/>
        <v/>
      </c>
      <c r="GW52" s="54" t="str">
        <f t="shared" si="831"/>
        <v/>
      </c>
      <c r="GX52" s="52" t="str">
        <f t="shared" si="832"/>
        <v/>
      </c>
      <c r="GY52" s="53" t="str">
        <f t="shared" si="833"/>
        <v/>
      </c>
      <c r="GZ52" s="53" t="str">
        <f t="shared" si="834"/>
        <v/>
      </c>
      <c r="HA52" s="53" t="str">
        <f t="shared" si="835"/>
        <v/>
      </c>
      <c r="HB52" s="54" t="str">
        <f t="shared" si="836"/>
        <v/>
      </c>
      <c r="HC52" s="52" t="str">
        <f t="shared" si="837"/>
        <v/>
      </c>
      <c r="HD52" s="53" t="str">
        <f t="shared" si="838"/>
        <v/>
      </c>
      <c r="HE52" s="53" t="str">
        <f t="shared" si="839"/>
        <v/>
      </c>
      <c r="HF52" s="53" t="str">
        <f t="shared" si="840"/>
        <v/>
      </c>
      <c r="HG52" s="54" t="str">
        <f t="shared" si="841"/>
        <v/>
      </c>
      <c r="HH52" s="52" t="str">
        <f t="shared" si="842"/>
        <v/>
      </c>
      <c r="HI52" s="53" t="str">
        <f t="shared" si="843"/>
        <v/>
      </c>
      <c r="HJ52" s="53" t="str">
        <f t="shared" si="844"/>
        <v/>
      </c>
      <c r="HK52" s="53" t="str">
        <f t="shared" si="845"/>
        <v/>
      </c>
      <c r="HL52" s="54" t="str">
        <f t="shared" si="846"/>
        <v/>
      </c>
      <c r="HM52" s="58" t="e">
        <f t="shared" si="847"/>
        <v>#N/A</v>
      </c>
      <c r="HN52" s="53" t="str">
        <f t="shared" si="848"/>
        <v/>
      </c>
      <c r="HO52" s="181" t="str">
        <f t="shared" si="849"/>
        <v/>
      </c>
      <c r="HP52" s="181">
        <f t="shared" si="850"/>
        <v>0</v>
      </c>
      <c r="HQ52" s="181" t="str">
        <f t="shared" si="851"/>
        <v/>
      </c>
      <c r="HR52" s="130"/>
      <c r="HS52" s="53" t="str">
        <f t="shared" si="852"/>
        <v/>
      </c>
      <c r="HT52" s="53" t="str">
        <f t="shared" si="853"/>
        <v/>
      </c>
      <c r="HU52" s="53" t="str">
        <f t="shared" si="854"/>
        <v/>
      </c>
      <c r="HV52" s="53" t="str">
        <f t="shared" si="855"/>
        <v/>
      </c>
      <c r="HW52" s="54" t="str">
        <f t="shared" si="856"/>
        <v/>
      </c>
      <c r="HX52" s="52" t="str">
        <f t="shared" si="857"/>
        <v/>
      </c>
      <c r="HY52" s="53" t="str">
        <f t="shared" si="858"/>
        <v/>
      </c>
      <c r="HZ52" s="53" t="str">
        <f t="shared" si="859"/>
        <v/>
      </c>
      <c r="IA52" s="55" t="str">
        <f t="shared" si="860"/>
        <v/>
      </c>
      <c r="IB52" s="54" t="str">
        <f t="shared" si="861"/>
        <v/>
      </c>
      <c r="IC52" s="52" t="str">
        <f t="shared" si="862"/>
        <v/>
      </c>
      <c r="ID52" s="53" t="str">
        <f t="shared" si="863"/>
        <v/>
      </c>
      <c r="IE52" s="53" t="str">
        <f t="shared" si="864"/>
        <v/>
      </c>
      <c r="IF52" s="53" t="str">
        <f t="shared" si="865"/>
        <v/>
      </c>
      <c r="IG52" s="54" t="str">
        <f t="shared" si="866"/>
        <v/>
      </c>
      <c r="IH52" s="52" t="str">
        <f t="shared" si="867"/>
        <v/>
      </c>
      <c r="II52" s="53" t="str">
        <f t="shared" si="868"/>
        <v/>
      </c>
      <c r="IJ52" s="53" t="str">
        <f t="shared" si="869"/>
        <v/>
      </c>
      <c r="IK52" s="53" t="str">
        <f t="shared" si="870"/>
        <v/>
      </c>
      <c r="IL52" s="54" t="str">
        <f t="shared" si="871"/>
        <v/>
      </c>
      <c r="IM52" s="52" t="str">
        <f t="shared" si="872"/>
        <v/>
      </c>
      <c r="IN52" s="53" t="str">
        <f t="shared" si="873"/>
        <v/>
      </c>
      <c r="IO52" s="53" t="str">
        <f t="shared" si="874"/>
        <v/>
      </c>
      <c r="IP52" s="53" t="str">
        <f t="shared" si="875"/>
        <v/>
      </c>
      <c r="IQ52" s="54" t="str">
        <f t="shared" si="876"/>
        <v/>
      </c>
      <c r="IR52" s="52" t="str">
        <f t="shared" si="877"/>
        <v/>
      </c>
      <c r="IS52" s="53" t="str">
        <f t="shared" si="878"/>
        <v/>
      </c>
      <c r="IT52" s="53" t="str">
        <f t="shared" si="879"/>
        <v/>
      </c>
      <c r="IU52" s="53" t="str">
        <f t="shared" si="880"/>
        <v/>
      </c>
      <c r="IV52" s="54" t="str">
        <f t="shared" si="881"/>
        <v/>
      </c>
      <c r="IW52" s="58" t="e">
        <f t="shared" si="882"/>
        <v>#N/A</v>
      </c>
      <c r="IX52" s="53" t="str">
        <f t="shared" si="883"/>
        <v/>
      </c>
      <c r="IY52" s="181" t="str">
        <f t="shared" si="884"/>
        <v/>
      </c>
      <c r="IZ52" s="181">
        <f t="shared" si="885"/>
        <v>0</v>
      </c>
      <c r="JA52" s="181" t="str">
        <f t="shared" si="886"/>
        <v/>
      </c>
      <c r="JB52" s="130"/>
      <c r="JC52" s="53" t="str">
        <f t="shared" si="887"/>
        <v/>
      </c>
      <c r="JD52" s="53" t="str">
        <f t="shared" si="888"/>
        <v/>
      </c>
      <c r="JE52" s="53" t="str">
        <f t="shared" si="889"/>
        <v/>
      </c>
      <c r="JF52" s="53" t="str">
        <f t="shared" si="890"/>
        <v/>
      </c>
      <c r="JG52" s="54" t="str">
        <f t="shared" si="891"/>
        <v/>
      </c>
      <c r="JH52" s="52" t="str">
        <f t="shared" si="892"/>
        <v/>
      </c>
      <c r="JI52" s="53" t="str">
        <f t="shared" si="893"/>
        <v/>
      </c>
      <c r="JJ52" s="53" t="str">
        <f t="shared" si="894"/>
        <v/>
      </c>
      <c r="JK52" s="55" t="str">
        <f t="shared" si="895"/>
        <v/>
      </c>
      <c r="JL52" s="54" t="str">
        <f t="shared" si="896"/>
        <v/>
      </c>
      <c r="JM52" s="52" t="str">
        <f t="shared" si="897"/>
        <v/>
      </c>
      <c r="JN52" s="53" t="str">
        <f t="shared" si="898"/>
        <v/>
      </c>
      <c r="JO52" s="53" t="str">
        <f t="shared" si="899"/>
        <v/>
      </c>
      <c r="JP52" s="53" t="str">
        <f t="shared" si="900"/>
        <v/>
      </c>
      <c r="JQ52" s="54" t="str">
        <f t="shared" si="901"/>
        <v/>
      </c>
      <c r="JR52" s="52" t="str">
        <f t="shared" si="902"/>
        <v/>
      </c>
      <c r="JS52" s="53" t="str">
        <f t="shared" si="903"/>
        <v/>
      </c>
      <c r="JT52" s="53" t="str">
        <f t="shared" si="904"/>
        <v/>
      </c>
      <c r="JU52" s="53" t="str">
        <f t="shared" si="905"/>
        <v/>
      </c>
      <c r="JV52" s="54" t="str">
        <f t="shared" si="906"/>
        <v/>
      </c>
      <c r="JW52" s="52" t="str">
        <f t="shared" si="907"/>
        <v/>
      </c>
      <c r="JX52" s="53" t="str">
        <f t="shared" si="908"/>
        <v/>
      </c>
      <c r="JY52" s="53" t="str">
        <f t="shared" si="909"/>
        <v/>
      </c>
      <c r="JZ52" s="53" t="str">
        <f t="shared" si="910"/>
        <v/>
      </c>
      <c r="KA52" s="54" t="str">
        <f t="shared" si="911"/>
        <v/>
      </c>
      <c r="KB52" s="52" t="str">
        <f t="shared" si="912"/>
        <v/>
      </c>
      <c r="KC52" s="53" t="str">
        <f t="shared" si="913"/>
        <v/>
      </c>
      <c r="KD52" s="53" t="str">
        <f t="shared" si="914"/>
        <v/>
      </c>
      <c r="KE52" s="53" t="str">
        <f t="shared" si="915"/>
        <v/>
      </c>
      <c r="KF52" s="54" t="str">
        <f t="shared" si="916"/>
        <v/>
      </c>
      <c r="KG52" s="58" t="e">
        <f t="shared" si="917"/>
        <v>#N/A</v>
      </c>
      <c r="KH52" s="53" t="str">
        <f t="shared" si="918"/>
        <v/>
      </c>
      <c r="KI52" s="181" t="str">
        <f t="shared" si="919"/>
        <v/>
      </c>
      <c r="KJ52" s="181">
        <f t="shared" si="920"/>
        <v>0</v>
      </c>
      <c r="KK52" s="127" t="str">
        <f t="shared" si="921"/>
        <v/>
      </c>
      <c r="KL52" s="86"/>
      <c r="KM52" s="313">
        <f t="shared" si="922"/>
        <v>0</v>
      </c>
      <c r="KN52" s="60">
        <f t="shared" si="923"/>
        <v>0</v>
      </c>
      <c r="KO52" s="201"/>
      <c r="KP52" s="61">
        <f t="shared" si="924"/>
        <v>0</v>
      </c>
      <c r="KQ52" s="61" t="str">
        <f t="shared" si="925"/>
        <v/>
      </c>
      <c r="KR52" s="61" t="str">
        <f t="shared" si="926"/>
        <v/>
      </c>
      <c r="KS52" s="61" t="str">
        <f t="shared" si="927"/>
        <v/>
      </c>
      <c r="KT52" s="61" t="str">
        <f t="shared" si="928"/>
        <v/>
      </c>
      <c r="KU52" s="61" t="str">
        <f t="shared" si="929"/>
        <v/>
      </c>
      <c r="KV52" s="61" t="str">
        <f t="shared" si="930"/>
        <v/>
      </c>
      <c r="KW52" s="62" t="str">
        <f t="shared" si="931"/>
        <v/>
      </c>
      <c r="KX52" s="84"/>
      <c r="KY52" s="59">
        <f t="shared" si="932"/>
        <v>0</v>
      </c>
      <c r="KZ52" s="60" t="str">
        <f t="shared" si="933"/>
        <v/>
      </c>
      <c r="LA52" s="201"/>
      <c r="LB52" s="61" t="str">
        <f t="shared" si="934"/>
        <v/>
      </c>
      <c r="LC52" s="61" t="str">
        <f t="shared" si="935"/>
        <v/>
      </c>
      <c r="LD52" s="61" t="str">
        <f t="shared" si="936"/>
        <v/>
      </c>
      <c r="LE52" s="61" t="str">
        <f t="shared" si="937"/>
        <v/>
      </c>
      <c r="LF52" s="148" t="str">
        <f t="shared" si="938"/>
        <v/>
      </c>
      <c r="LG52" s="87"/>
      <c r="LH52" s="185">
        <f t="shared" si="640"/>
        <v>0</v>
      </c>
      <c r="LI52" s="87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</row>
    <row r="53" spans="1:382" s="1" customFormat="1" ht="15" x14ac:dyDescent="0.2">
      <c r="A53" s="35"/>
      <c r="B53" s="45">
        <v>48</v>
      </c>
      <c r="C53" s="46"/>
      <c r="D53" s="47"/>
      <c r="E53" s="50"/>
      <c r="F53" s="160"/>
      <c r="G53" s="49"/>
      <c r="H53" s="50" t="e">
        <f t="shared" si="641"/>
        <v>#N/A</v>
      </c>
      <c r="I53" s="186" t="str">
        <f t="shared" si="642"/>
        <v/>
      </c>
      <c r="J53" s="179"/>
      <c r="K53" s="149" t="str">
        <f t="shared" si="643"/>
        <v/>
      </c>
      <c r="L53" s="150" t="str">
        <f t="shared" si="644"/>
        <v/>
      </c>
      <c r="M53" s="150" t="str">
        <f t="shared" si="645"/>
        <v/>
      </c>
      <c r="N53" s="150" t="str">
        <f t="shared" si="646"/>
        <v/>
      </c>
      <c r="O53" s="150" t="str">
        <f t="shared" si="647"/>
        <v/>
      </c>
      <c r="P53" s="149" t="str">
        <f t="shared" si="648"/>
        <v/>
      </c>
      <c r="Q53" s="150" t="str">
        <f t="shared" si="649"/>
        <v/>
      </c>
      <c r="R53" s="150" t="str">
        <f t="shared" si="650"/>
        <v/>
      </c>
      <c r="S53" s="150" t="str">
        <f t="shared" si="651"/>
        <v/>
      </c>
      <c r="T53" s="150" t="str">
        <f t="shared" si="652"/>
        <v/>
      </c>
      <c r="U53" s="149" t="str">
        <f t="shared" si="653"/>
        <v/>
      </c>
      <c r="V53" s="150" t="str">
        <f t="shared" si="654"/>
        <v/>
      </c>
      <c r="W53" s="150" t="str">
        <f t="shared" si="655"/>
        <v/>
      </c>
      <c r="X53" s="150" t="str">
        <f t="shared" si="656"/>
        <v/>
      </c>
      <c r="Y53" s="150" t="str">
        <f t="shared" si="657"/>
        <v/>
      </c>
      <c r="Z53" s="149" t="str">
        <f t="shared" si="658"/>
        <v/>
      </c>
      <c r="AA53" s="150" t="str">
        <f t="shared" si="659"/>
        <v/>
      </c>
      <c r="AB53" s="150" t="str">
        <f t="shared" si="660"/>
        <v/>
      </c>
      <c r="AC53" s="150" t="str">
        <f t="shared" si="661"/>
        <v/>
      </c>
      <c r="AD53" s="150" t="str">
        <f t="shared" si="662"/>
        <v/>
      </c>
      <c r="AE53" s="149" t="str">
        <f t="shared" si="663"/>
        <v/>
      </c>
      <c r="AF53" s="150" t="str">
        <f t="shared" si="664"/>
        <v/>
      </c>
      <c r="AG53" s="150" t="str">
        <f t="shared" si="665"/>
        <v/>
      </c>
      <c r="AH53" s="150" t="str">
        <f t="shared" si="666"/>
        <v/>
      </c>
      <c r="AI53" s="150" t="str">
        <f t="shared" si="667"/>
        <v/>
      </c>
      <c r="AJ53" s="149" t="str">
        <f t="shared" si="668"/>
        <v/>
      </c>
      <c r="AK53" s="150" t="str">
        <f t="shared" si="669"/>
        <v/>
      </c>
      <c r="AL53" s="150" t="str">
        <f t="shared" si="670"/>
        <v/>
      </c>
      <c r="AM53" s="150" t="str">
        <f t="shared" si="671"/>
        <v/>
      </c>
      <c r="AN53" s="307" t="str">
        <f t="shared" si="672"/>
        <v/>
      </c>
      <c r="AO53" s="56" t="e">
        <f t="shared" si="673"/>
        <v>#N/A</v>
      </c>
      <c r="AP53" s="53" t="str">
        <f t="shared" si="674"/>
        <v/>
      </c>
      <c r="AQ53" s="181" t="str">
        <f t="shared" si="675"/>
        <v/>
      </c>
      <c r="AR53" s="181">
        <f t="shared" si="676"/>
        <v>0</v>
      </c>
      <c r="AS53" s="181" t="str">
        <f t="shared" si="677"/>
        <v/>
      </c>
      <c r="AT53" s="130"/>
      <c r="AU53" s="55" t="str">
        <f t="shared" si="678"/>
        <v/>
      </c>
      <c r="AV53" s="53" t="str">
        <f t="shared" si="679"/>
        <v/>
      </c>
      <c r="AW53" s="53" t="str">
        <f t="shared" si="680"/>
        <v/>
      </c>
      <c r="AX53" s="53" t="str">
        <f t="shared" si="681"/>
        <v/>
      </c>
      <c r="AY53" s="54" t="str">
        <f t="shared" si="682"/>
        <v/>
      </c>
      <c r="AZ53" s="52" t="str">
        <f t="shared" si="683"/>
        <v/>
      </c>
      <c r="BA53" s="53" t="str">
        <f t="shared" si="684"/>
        <v/>
      </c>
      <c r="BB53" s="53" t="str">
        <f t="shared" si="685"/>
        <v/>
      </c>
      <c r="BC53" s="55" t="str">
        <f t="shared" si="686"/>
        <v/>
      </c>
      <c r="BD53" s="54" t="str">
        <f t="shared" si="687"/>
        <v/>
      </c>
      <c r="BE53" s="52" t="str">
        <f t="shared" si="688"/>
        <v/>
      </c>
      <c r="BF53" s="53" t="str">
        <f t="shared" si="689"/>
        <v/>
      </c>
      <c r="BG53" s="53" t="str">
        <f t="shared" si="690"/>
        <v/>
      </c>
      <c r="BH53" s="53" t="str">
        <f t="shared" si="691"/>
        <v/>
      </c>
      <c r="BI53" s="54" t="str">
        <f t="shared" si="692"/>
        <v/>
      </c>
      <c r="BJ53" s="52" t="str">
        <f t="shared" si="693"/>
        <v/>
      </c>
      <c r="BK53" s="53" t="str">
        <f t="shared" si="694"/>
        <v/>
      </c>
      <c r="BL53" s="53" t="str">
        <f t="shared" si="695"/>
        <v/>
      </c>
      <c r="BM53" s="53" t="str">
        <f t="shared" si="696"/>
        <v/>
      </c>
      <c r="BN53" s="54" t="str">
        <f t="shared" si="697"/>
        <v/>
      </c>
      <c r="BO53" s="52" t="str">
        <f t="shared" si="698"/>
        <v/>
      </c>
      <c r="BP53" s="53" t="str">
        <f t="shared" si="699"/>
        <v/>
      </c>
      <c r="BQ53" s="53" t="str">
        <f t="shared" si="700"/>
        <v/>
      </c>
      <c r="BR53" s="53" t="str">
        <f t="shared" si="701"/>
        <v/>
      </c>
      <c r="BS53" s="54" t="str">
        <f t="shared" si="702"/>
        <v/>
      </c>
      <c r="BT53" s="52" t="str">
        <f t="shared" si="703"/>
        <v/>
      </c>
      <c r="BU53" s="53" t="str">
        <f t="shared" si="704"/>
        <v/>
      </c>
      <c r="BV53" s="53" t="str">
        <f t="shared" si="705"/>
        <v/>
      </c>
      <c r="BW53" s="53" t="str">
        <f t="shared" si="706"/>
        <v/>
      </c>
      <c r="BX53" s="54" t="str">
        <f t="shared" si="707"/>
        <v/>
      </c>
      <c r="BY53" s="56" t="e">
        <f t="shared" si="708"/>
        <v>#N/A</v>
      </c>
      <c r="BZ53" s="53" t="str">
        <f t="shared" si="709"/>
        <v/>
      </c>
      <c r="CA53" s="181" t="str">
        <f t="shared" si="710"/>
        <v/>
      </c>
      <c r="CB53" s="181">
        <f t="shared" si="711"/>
        <v>0</v>
      </c>
      <c r="CC53" s="181" t="str">
        <f t="shared" si="712"/>
        <v/>
      </c>
      <c r="CD53" s="130"/>
      <c r="CE53" s="55" t="str">
        <f t="shared" si="713"/>
        <v/>
      </c>
      <c r="CF53" s="53" t="str">
        <f t="shared" si="714"/>
        <v/>
      </c>
      <c r="CG53" s="53" t="str">
        <f t="shared" si="715"/>
        <v/>
      </c>
      <c r="CH53" s="53" t="str">
        <f t="shared" si="716"/>
        <v/>
      </c>
      <c r="CI53" s="54" t="str">
        <f t="shared" si="717"/>
        <v/>
      </c>
      <c r="CJ53" s="52" t="str">
        <f t="shared" si="718"/>
        <v/>
      </c>
      <c r="CK53" s="53" t="str">
        <f t="shared" si="719"/>
        <v/>
      </c>
      <c r="CL53" s="53" t="str">
        <f t="shared" si="720"/>
        <v/>
      </c>
      <c r="CM53" s="55" t="str">
        <f t="shared" si="721"/>
        <v/>
      </c>
      <c r="CN53" s="54" t="str">
        <f t="shared" si="722"/>
        <v/>
      </c>
      <c r="CO53" s="52" t="str">
        <f t="shared" si="723"/>
        <v/>
      </c>
      <c r="CP53" s="53" t="str">
        <f t="shared" si="724"/>
        <v/>
      </c>
      <c r="CQ53" s="53" t="str">
        <f>IF(IF(CP53&lt;&gt;"",IF(MAX(COUNTIF($CP53:$CP$90,$CP$6:$CP$90))&gt;1,"x",""),"")&lt;&gt;"",CP53+1,"")</f>
        <v/>
      </c>
      <c r="CR53" s="53" t="str">
        <f t="shared" si="725"/>
        <v/>
      </c>
      <c r="CS53" s="54" t="str">
        <f t="shared" si="726"/>
        <v/>
      </c>
      <c r="CT53" s="52" t="str">
        <f t="shared" si="727"/>
        <v/>
      </c>
      <c r="CU53" s="53" t="str">
        <f t="shared" si="728"/>
        <v/>
      </c>
      <c r="CV53" s="53" t="str">
        <f t="shared" si="729"/>
        <v/>
      </c>
      <c r="CW53" s="53" t="str">
        <f t="shared" si="730"/>
        <v/>
      </c>
      <c r="CX53" s="54" t="str">
        <f t="shared" si="731"/>
        <v/>
      </c>
      <c r="CY53" s="52" t="str">
        <f t="shared" si="732"/>
        <v/>
      </c>
      <c r="CZ53" s="53" t="str">
        <f t="shared" si="733"/>
        <v/>
      </c>
      <c r="DA53" s="53" t="str">
        <f t="shared" si="734"/>
        <v/>
      </c>
      <c r="DB53" s="53" t="str">
        <f t="shared" si="735"/>
        <v/>
      </c>
      <c r="DC53" s="54" t="str">
        <f t="shared" si="736"/>
        <v/>
      </c>
      <c r="DD53" s="52" t="str">
        <f t="shared" si="737"/>
        <v/>
      </c>
      <c r="DE53" s="53" t="str">
        <f t="shared" si="738"/>
        <v/>
      </c>
      <c r="DF53" s="53" t="str">
        <f t="shared" si="739"/>
        <v/>
      </c>
      <c r="DG53" s="53" t="str">
        <f t="shared" si="740"/>
        <v/>
      </c>
      <c r="DH53" s="54" t="str">
        <f t="shared" si="741"/>
        <v/>
      </c>
      <c r="DI53" s="56" t="e">
        <f t="shared" si="742"/>
        <v>#N/A</v>
      </c>
      <c r="DJ53" s="53" t="str">
        <f t="shared" si="743"/>
        <v/>
      </c>
      <c r="DK53" s="53" t="str">
        <f t="shared" si="744"/>
        <v/>
      </c>
      <c r="DL53" s="328">
        <f t="shared" si="745"/>
        <v>0</v>
      </c>
      <c r="DM53" s="181" t="str">
        <f t="shared" si="746"/>
        <v/>
      </c>
      <c r="DN53" s="130"/>
      <c r="DO53" s="53" t="str">
        <f t="shared" si="747"/>
        <v/>
      </c>
      <c r="DP53" s="53" t="str">
        <f t="shared" si="748"/>
        <v/>
      </c>
      <c r="DQ53" s="53" t="str">
        <f t="shared" si="749"/>
        <v/>
      </c>
      <c r="DR53" s="53" t="str">
        <f t="shared" si="750"/>
        <v/>
      </c>
      <c r="DS53" s="54" t="str">
        <f t="shared" si="751"/>
        <v/>
      </c>
      <c r="DT53" s="52" t="str">
        <f t="shared" si="752"/>
        <v/>
      </c>
      <c r="DU53" s="53" t="str">
        <f t="shared" si="753"/>
        <v/>
      </c>
      <c r="DV53" s="53" t="str">
        <f t="shared" si="754"/>
        <v/>
      </c>
      <c r="DW53" s="55" t="str">
        <f t="shared" si="755"/>
        <v/>
      </c>
      <c r="DX53" s="54" t="str">
        <f t="shared" si="756"/>
        <v/>
      </c>
      <c r="DY53" s="52" t="str">
        <f t="shared" si="757"/>
        <v/>
      </c>
      <c r="DZ53" s="53" t="str">
        <f t="shared" si="758"/>
        <v/>
      </c>
      <c r="EA53" s="53" t="str">
        <f t="shared" si="759"/>
        <v/>
      </c>
      <c r="EB53" s="53" t="str">
        <f t="shared" si="760"/>
        <v/>
      </c>
      <c r="EC53" s="54" t="str">
        <f t="shared" si="761"/>
        <v/>
      </c>
      <c r="ED53" s="52" t="str">
        <f t="shared" si="762"/>
        <v/>
      </c>
      <c r="EE53" s="53" t="str">
        <f t="shared" si="763"/>
        <v/>
      </c>
      <c r="EF53" s="53" t="str">
        <f t="shared" si="764"/>
        <v/>
      </c>
      <c r="EG53" s="53" t="str">
        <f t="shared" si="765"/>
        <v/>
      </c>
      <c r="EH53" s="54" t="str">
        <f t="shared" si="766"/>
        <v/>
      </c>
      <c r="EI53" s="52" t="str">
        <f t="shared" si="767"/>
        <v/>
      </c>
      <c r="EJ53" s="53" t="str">
        <f t="shared" si="768"/>
        <v/>
      </c>
      <c r="EK53" s="53" t="str">
        <f t="shared" si="769"/>
        <v/>
      </c>
      <c r="EL53" s="53" t="str">
        <f t="shared" si="770"/>
        <v/>
      </c>
      <c r="EM53" s="54" t="str">
        <f t="shared" si="771"/>
        <v/>
      </c>
      <c r="EN53" s="52" t="str">
        <f t="shared" si="772"/>
        <v/>
      </c>
      <c r="EO53" s="53" t="str">
        <f t="shared" si="773"/>
        <v/>
      </c>
      <c r="EP53" s="53" t="str">
        <f t="shared" si="774"/>
        <v/>
      </c>
      <c r="EQ53" s="53" t="str">
        <f t="shared" si="775"/>
        <v/>
      </c>
      <c r="ER53" s="54" t="str">
        <f t="shared" si="776"/>
        <v/>
      </c>
      <c r="ES53" s="58" t="e">
        <f t="shared" si="777"/>
        <v>#N/A</v>
      </c>
      <c r="ET53" s="53" t="str">
        <f t="shared" si="778"/>
        <v/>
      </c>
      <c r="EU53" s="181" t="str">
        <f t="shared" si="779"/>
        <v/>
      </c>
      <c r="EV53" s="181">
        <f t="shared" si="780"/>
        <v>0</v>
      </c>
      <c r="EW53" s="181" t="str">
        <f t="shared" si="781"/>
        <v/>
      </c>
      <c r="EX53" s="130"/>
      <c r="EY53" s="53" t="str">
        <f t="shared" si="782"/>
        <v/>
      </c>
      <c r="EZ53" s="53" t="str">
        <f t="shared" si="783"/>
        <v/>
      </c>
      <c r="FA53" s="53" t="str">
        <f t="shared" si="784"/>
        <v/>
      </c>
      <c r="FB53" s="53" t="str">
        <f t="shared" si="785"/>
        <v/>
      </c>
      <c r="FC53" s="57" t="str">
        <f t="shared" si="786"/>
        <v/>
      </c>
      <c r="FD53" s="52" t="str">
        <f t="shared" si="787"/>
        <v/>
      </c>
      <c r="FE53" s="53" t="str">
        <f t="shared" si="788"/>
        <v/>
      </c>
      <c r="FF53" s="53" t="str">
        <f t="shared" si="789"/>
        <v/>
      </c>
      <c r="FG53" s="55" t="str">
        <f t="shared" si="790"/>
        <v/>
      </c>
      <c r="FH53" s="57" t="str">
        <f t="shared" si="791"/>
        <v/>
      </c>
      <c r="FI53" s="52" t="str">
        <f t="shared" si="792"/>
        <v/>
      </c>
      <c r="FJ53" s="53" t="str">
        <f t="shared" si="793"/>
        <v/>
      </c>
      <c r="FK53" s="53" t="str">
        <f t="shared" si="794"/>
        <v/>
      </c>
      <c r="FL53" s="53" t="str">
        <f t="shared" si="795"/>
        <v/>
      </c>
      <c r="FM53" s="57" t="str">
        <f t="shared" si="796"/>
        <v/>
      </c>
      <c r="FN53" s="52" t="str">
        <f t="shared" si="797"/>
        <v/>
      </c>
      <c r="FO53" s="53" t="str">
        <f t="shared" si="798"/>
        <v/>
      </c>
      <c r="FP53" s="53" t="str">
        <f t="shared" si="799"/>
        <v/>
      </c>
      <c r="FQ53" s="53" t="str">
        <f t="shared" si="800"/>
        <v/>
      </c>
      <c r="FR53" s="57" t="str">
        <f t="shared" si="801"/>
        <v/>
      </c>
      <c r="FS53" s="52" t="str">
        <f t="shared" si="802"/>
        <v/>
      </c>
      <c r="FT53" s="53" t="str">
        <f t="shared" si="803"/>
        <v/>
      </c>
      <c r="FU53" s="53" t="str">
        <f t="shared" si="804"/>
        <v/>
      </c>
      <c r="FV53" s="53" t="str">
        <f t="shared" si="805"/>
        <v/>
      </c>
      <c r="FW53" s="57" t="str">
        <f t="shared" si="806"/>
        <v/>
      </c>
      <c r="FX53" s="52" t="str">
        <f t="shared" si="807"/>
        <v/>
      </c>
      <c r="FY53" s="53" t="str">
        <f t="shared" si="808"/>
        <v/>
      </c>
      <c r="FZ53" s="53" t="str">
        <f t="shared" si="809"/>
        <v/>
      </c>
      <c r="GA53" s="53" t="str">
        <f t="shared" si="810"/>
        <v/>
      </c>
      <c r="GB53" s="57" t="str">
        <f t="shared" si="811"/>
        <v/>
      </c>
      <c r="GC53" s="58" t="e">
        <f t="shared" si="812"/>
        <v>#N/A</v>
      </c>
      <c r="GD53" s="53" t="str">
        <f t="shared" si="813"/>
        <v/>
      </c>
      <c r="GE53" s="181" t="str">
        <f t="shared" si="814"/>
        <v/>
      </c>
      <c r="GF53" s="181">
        <f t="shared" si="815"/>
        <v>0</v>
      </c>
      <c r="GG53" s="181" t="str">
        <f t="shared" si="816"/>
        <v/>
      </c>
      <c r="GH53" s="130"/>
      <c r="GI53" s="53" t="str">
        <f t="shared" si="817"/>
        <v/>
      </c>
      <c r="GJ53" s="53" t="str">
        <f t="shared" si="818"/>
        <v/>
      </c>
      <c r="GK53" s="53" t="str">
        <f t="shared" si="819"/>
        <v/>
      </c>
      <c r="GL53" s="53" t="str">
        <f t="shared" si="820"/>
        <v/>
      </c>
      <c r="GM53" s="54" t="str">
        <f t="shared" si="821"/>
        <v/>
      </c>
      <c r="GN53" s="52" t="str">
        <f t="shared" si="822"/>
        <v/>
      </c>
      <c r="GO53" s="53" t="str">
        <f t="shared" si="823"/>
        <v/>
      </c>
      <c r="GP53" s="53" t="str">
        <f t="shared" si="824"/>
        <v/>
      </c>
      <c r="GQ53" s="55" t="str">
        <f t="shared" si="825"/>
        <v/>
      </c>
      <c r="GR53" s="54" t="str">
        <f t="shared" si="826"/>
        <v/>
      </c>
      <c r="GS53" s="52" t="str">
        <f t="shared" si="827"/>
        <v/>
      </c>
      <c r="GT53" s="53" t="str">
        <f t="shared" si="828"/>
        <v/>
      </c>
      <c r="GU53" s="53" t="str">
        <f t="shared" si="829"/>
        <v/>
      </c>
      <c r="GV53" s="53" t="str">
        <f t="shared" si="830"/>
        <v/>
      </c>
      <c r="GW53" s="54" t="str">
        <f t="shared" si="831"/>
        <v/>
      </c>
      <c r="GX53" s="52" t="str">
        <f t="shared" si="832"/>
        <v/>
      </c>
      <c r="GY53" s="53" t="str">
        <f t="shared" si="833"/>
        <v/>
      </c>
      <c r="GZ53" s="53" t="str">
        <f t="shared" si="834"/>
        <v/>
      </c>
      <c r="HA53" s="53" t="str">
        <f t="shared" si="835"/>
        <v/>
      </c>
      <c r="HB53" s="54" t="str">
        <f t="shared" si="836"/>
        <v/>
      </c>
      <c r="HC53" s="52" t="str">
        <f t="shared" si="837"/>
        <v/>
      </c>
      <c r="HD53" s="53" t="str">
        <f t="shared" si="838"/>
        <v/>
      </c>
      <c r="HE53" s="53" t="str">
        <f t="shared" si="839"/>
        <v/>
      </c>
      <c r="HF53" s="53" t="str">
        <f t="shared" si="840"/>
        <v/>
      </c>
      <c r="HG53" s="54" t="str">
        <f t="shared" si="841"/>
        <v/>
      </c>
      <c r="HH53" s="52" t="str">
        <f t="shared" si="842"/>
        <v/>
      </c>
      <c r="HI53" s="53" t="str">
        <f t="shared" si="843"/>
        <v/>
      </c>
      <c r="HJ53" s="53" t="str">
        <f t="shared" si="844"/>
        <v/>
      </c>
      <c r="HK53" s="53" t="str">
        <f t="shared" si="845"/>
        <v/>
      </c>
      <c r="HL53" s="54" t="str">
        <f t="shared" si="846"/>
        <v/>
      </c>
      <c r="HM53" s="58" t="e">
        <f t="shared" si="847"/>
        <v>#N/A</v>
      </c>
      <c r="HN53" s="53" t="str">
        <f t="shared" si="848"/>
        <v/>
      </c>
      <c r="HO53" s="181" t="str">
        <f t="shared" si="849"/>
        <v/>
      </c>
      <c r="HP53" s="181">
        <f t="shared" si="850"/>
        <v>0</v>
      </c>
      <c r="HQ53" s="181" t="str">
        <f t="shared" si="851"/>
        <v/>
      </c>
      <c r="HR53" s="130"/>
      <c r="HS53" s="53" t="str">
        <f t="shared" si="852"/>
        <v/>
      </c>
      <c r="HT53" s="53" t="str">
        <f t="shared" si="853"/>
        <v/>
      </c>
      <c r="HU53" s="53" t="str">
        <f t="shared" si="854"/>
        <v/>
      </c>
      <c r="HV53" s="53" t="str">
        <f t="shared" si="855"/>
        <v/>
      </c>
      <c r="HW53" s="54" t="str">
        <f t="shared" si="856"/>
        <v/>
      </c>
      <c r="HX53" s="52" t="str">
        <f t="shared" si="857"/>
        <v/>
      </c>
      <c r="HY53" s="53" t="str">
        <f t="shared" si="858"/>
        <v/>
      </c>
      <c r="HZ53" s="53" t="str">
        <f t="shared" si="859"/>
        <v/>
      </c>
      <c r="IA53" s="55" t="str">
        <f t="shared" si="860"/>
        <v/>
      </c>
      <c r="IB53" s="54" t="str">
        <f t="shared" si="861"/>
        <v/>
      </c>
      <c r="IC53" s="52" t="str">
        <f t="shared" si="862"/>
        <v/>
      </c>
      <c r="ID53" s="53" t="str">
        <f t="shared" si="863"/>
        <v/>
      </c>
      <c r="IE53" s="53" t="str">
        <f t="shared" si="864"/>
        <v/>
      </c>
      <c r="IF53" s="53" t="str">
        <f t="shared" si="865"/>
        <v/>
      </c>
      <c r="IG53" s="54" t="str">
        <f t="shared" si="866"/>
        <v/>
      </c>
      <c r="IH53" s="52" t="str">
        <f t="shared" si="867"/>
        <v/>
      </c>
      <c r="II53" s="53" t="str">
        <f t="shared" si="868"/>
        <v/>
      </c>
      <c r="IJ53" s="53" t="str">
        <f t="shared" si="869"/>
        <v/>
      </c>
      <c r="IK53" s="53" t="str">
        <f t="shared" si="870"/>
        <v/>
      </c>
      <c r="IL53" s="54" t="str">
        <f t="shared" si="871"/>
        <v/>
      </c>
      <c r="IM53" s="52" t="str">
        <f t="shared" si="872"/>
        <v/>
      </c>
      <c r="IN53" s="53" t="str">
        <f t="shared" si="873"/>
        <v/>
      </c>
      <c r="IO53" s="53" t="str">
        <f t="shared" si="874"/>
        <v/>
      </c>
      <c r="IP53" s="53" t="str">
        <f t="shared" si="875"/>
        <v/>
      </c>
      <c r="IQ53" s="54" t="str">
        <f t="shared" si="876"/>
        <v/>
      </c>
      <c r="IR53" s="52" t="str">
        <f t="shared" si="877"/>
        <v/>
      </c>
      <c r="IS53" s="53" t="str">
        <f t="shared" si="878"/>
        <v/>
      </c>
      <c r="IT53" s="53" t="str">
        <f t="shared" si="879"/>
        <v/>
      </c>
      <c r="IU53" s="53" t="str">
        <f t="shared" si="880"/>
        <v/>
      </c>
      <c r="IV53" s="54" t="str">
        <f t="shared" si="881"/>
        <v/>
      </c>
      <c r="IW53" s="58" t="e">
        <f t="shared" si="882"/>
        <v>#N/A</v>
      </c>
      <c r="IX53" s="53" t="str">
        <f t="shared" si="883"/>
        <v/>
      </c>
      <c r="IY53" s="181" t="str">
        <f t="shared" si="884"/>
        <v/>
      </c>
      <c r="IZ53" s="181">
        <f t="shared" si="885"/>
        <v>0</v>
      </c>
      <c r="JA53" s="181" t="str">
        <f t="shared" si="886"/>
        <v/>
      </c>
      <c r="JB53" s="130"/>
      <c r="JC53" s="53" t="str">
        <f t="shared" si="887"/>
        <v/>
      </c>
      <c r="JD53" s="53" t="str">
        <f t="shared" si="888"/>
        <v/>
      </c>
      <c r="JE53" s="53" t="str">
        <f t="shared" si="889"/>
        <v/>
      </c>
      <c r="JF53" s="53" t="str">
        <f t="shared" si="890"/>
        <v/>
      </c>
      <c r="JG53" s="54" t="str">
        <f t="shared" si="891"/>
        <v/>
      </c>
      <c r="JH53" s="52" t="str">
        <f t="shared" si="892"/>
        <v/>
      </c>
      <c r="JI53" s="53" t="str">
        <f t="shared" si="893"/>
        <v/>
      </c>
      <c r="JJ53" s="53" t="str">
        <f t="shared" si="894"/>
        <v/>
      </c>
      <c r="JK53" s="55" t="str">
        <f t="shared" si="895"/>
        <v/>
      </c>
      <c r="JL53" s="54" t="str">
        <f t="shared" si="896"/>
        <v/>
      </c>
      <c r="JM53" s="52" t="str">
        <f t="shared" si="897"/>
        <v/>
      </c>
      <c r="JN53" s="53" t="str">
        <f t="shared" si="898"/>
        <v/>
      </c>
      <c r="JO53" s="53" t="str">
        <f t="shared" si="899"/>
        <v/>
      </c>
      <c r="JP53" s="53" t="str">
        <f t="shared" si="900"/>
        <v/>
      </c>
      <c r="JQ53" s="54" t="str">
        <f t="shared" si="901"/>
        <v/>
      </c>
      <c r="JR53" s="52" t="str">
        <f t="shared" si="902"/>
        <v/>
      </c>
      <c r="JS53" s="53" t="str">
        <f t="shared" si="903"/>
        <v/>
      </c>
      <c r="JT53" s="53" t="str">
        <f t="shared" si="904"/>
        <v/>
      </c>
      <c r="JU53" s="53" t="str">
        <f t="shared" si="905"/>
        <v/>
      </c>
      <c r="JV53" s="54" t="str">
        <f t="shared" si="906"/>
        <v/>
      </c>
      <c r="JW53" s="52" t="str">
        <f t="shared" si="907"/>
        <v/>
      </c>
      <c r="JX53" s="53" t="str">
        <f t="shared" si="908"/>
        <v/>
      </c>
      <c r="JY53" s="53" t="str">
        <f t="shared" si="909"/>
        <v/>
      </c>
      <c r="JZ53" s="53" t="str">
        <f t="shared" si="910"/>
        <v/>
      </c>
      <c r="KA53" s="54" t="str">
        <f t="shared" si="911"/>
        <v/>
      </c>
      <c r="KB53" s="52" t="str">
        <f t="shared" si="912"/>
        <v/>
      </c>
      <c r="KC53" s="53" t="str">
        <f t="shared" si="913"/>
        <v/>
      </c>
      <c r="KD53" s="53" t="str">
        <f t="shared" si="914"/>
        <v/>
      </c>
      <c r="KE53" s="53" t="str">
        <f t="shared" si="915"/>
        <v/>
      </c>
      <c r="KF53" s="54" t="str">
        <f t="shared" si="916"/>
        <v/>
      </c>
      <c r="KG53" s="58" t="e">
        <f t="shared" si="917"/>
        <v>#N/A</v>
      </c>
      <c r="KH53" s="53" t="str">
        <f t="shared" si="918"/>
        <v/>
      </c>
      <c r="KI53" s="181" t="str">
        <f t="shared" si="919"/>
        <v/>
      </c>
      <c r="KJ53" s="181">
        <f t="shared" si="920"/>
        <v>0</v>
      </c>
      <c r="KK53" s="127" t="str">
        <f t="shared" si="921"/>
        <v/>
      </c>
      <c r="KL53" s="86"/>
      <c r="KM53" s="313">
        <f t="shared" si="922"/>
        <v>0</v>
      </c>
      <c r="KN53" s="60">
        <f t="shared" si="923"/>
        <v>0</v>
      </c>
      <c r="KO53" s="201"/>
      <c r="KP53" s="61">
        <f t="shared" si="924"/>
        <v>0</v>
      </c>
      <c r="KQ53" s="61" t="str">
        <f t="shared" si="925"/>
        <v/>
      </c>
      <c r="KR53" s="61" t="str">
        <f t="shared" si="926"/>
        <v/>
      </c>
      <c r="KS53" s="61" t="str">
        <f t="shared" si="927"/>
        <v/>
      </c>
      <c r="KT53" s="61" t="str">
        <f t="shared" si="928"/>
        <v/>
      </c>
      <c r="KU53" s="61" t="str">
        <f t="shared" si="929"/>
        <v/>
      </c>
      <c r="KV53" s="61" t="str">
        <f t="shared" si="930"/>
        <v/>
      </c>
      <c r="KW53" s="62" t="str">
        <f t="shared" si="931"/>
        <v/>
      </c>
      <c r="KX53" s="84"/>
      <c r="KY53" s="59">
        <f t="shared" si="932"/>
        <v>0</v>
      </c>
      <c r="KZ53" s="60" t="str">
        <f t="shared" si="933"/>
        <v/>
      </c>
      <c r="LA53" s="201"/>
      <c r="LB53" s="61" t="str">
        <f t="shared" si="934"/>
        <v/>
      </c>
      <c r="LC53" s="61" t="str">
        <f t="shared" si="935"/>
        <v/>
      </c>
      <c r="LD53" s="61" t="str">
        <f t="shared" si="936"/>
        <v/>
      </c>
      <c r="LE53" s="61" t="str">
        <f t="shared" si="937"/>
        <v/>
      </c>
      <c r="LF53" s="148" t="str">
        <f t="shared" si="938"/>
        <v/>
      </c>
      <c r="LG53" s="87"/>
      <c r="LH53" s="185">
        <f t="shared" si="640"/>
        <v>0</v>
      </c>
      <c r="LI53" s="87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</row>
    <row r="54" spans="1:382" s="1" customFormat="1" ht="15" x14ac:dyDescent="0.2">
      <c r="A54" s="35"/>
      <c r="B54" s="45">
        <v>49</v>
      </c>
      <c r="C54" s="47"/>
      <c r="D54" s="47"/>
      <c r="E54" s="50"/>
      <c r="F54" s="50"/>
      <c r="G54" s="49"/>
      <c r="H54" s="50" t="e">
        <f t="shared" si="641"/>
        <v>#N/A</v>
      </c>
      <c r="I54" s="186" t="str">
        <f t="shared" si="642"/>
        <v/>
      </c>
      <c r="J54" s="178"/>
      <c r="K54" s="149" t="str">
        <f t="shared" si="643"/>
        <v/>
      </c>
      <c r="L54" s="150" t="str">
        <f t="shared" si="644"/>
        <v/>
      </c>
      <c r="M54" s="150" t="str">
        <f t="shared" si="645"/>
        <v/>
      </c>
      <c r="N54" s="150" t="str">
        <f t="shared" si="646"/>
        <v/>
      </c>
      <c r="O54" s="150" t="str">
        <f t="shared" si="647"/>
        <v/>
      </c>
      <c r="P54" s="149" t="str">
        <f t="shared" si="648"/>
        <v/>
      </c>
      <c r="Q54" s="150" t="str">
        <f t="shared" si="649"/>
        <v/>
      </c>
      <c r="R54" s="150" t="str">
        <f t="shared" si="650"/>
        <v/>
      </c>
      <c r="S54" s="150" t="str">
        <f t="shared" si="651"/>
        <v/>
      </c>
      <c r="T54" s="150" t="str">
        <f t="shared" si="652"/>
        <v/>
      </c>
      <c r="U54" s="149" t="str">
        <f t="shared" si="653"/>
        <v/>
      </c>
      <c r="V54" s="150" t="str">
        <f t="shared" si="654"/>
        <v/>
      </c>
      <c r="W54" s="150" t="str">
        <f t="shared" si="655"/>
        <v/>
      </c>
      <c r="X54" s="150" t="str">
        <f t="shared" si="656"/>
        <v/>
      </c>
      <c r="Y54" s="150" t="str">
        <f t="shared" si="657"/>
        <v/>
      </c>
      <c r="Z54" s="149" t="str">
        <f t="shared" si="658"/>
        <v/>
      </c>
      <c r="AA54" s="150" t="str">
        <f t="shared" si="659"/>
        <v/>
      </c>
      <c r="AB54" s="150" t="str">
        <f t="shared" si="660"/>
        <v/>
      </c>
      <c r="AC54" s="150" t="str">
        <f t="shared" si="661"/>
        <v/>
      </c>
      <c r="AD54" s="150" t="str">
        <f t="shared" si="662"/>
        <v/>
      </c>
      <c r="AE54" s="149" t="str">
        <f t="shared" si="663"/>
        <v/>
      </c>
      <c r="AF54" s="150" t="str">
        <f t="shared" si="664"/>
        <v/>
      </c>
      <c r="AG54" s="150" t="str">
        <f t="shared" si="665"/>
        <v/>
      </c>
      <c r="AH54" s="150" t="str">
        <f t="shared" si="666"/>
        <v/>
      </c>
      <c r="AI54" s="150" t="str">
        <f t="shared" si="667"/>
        <v/>
      </c>
      <c r="AJ54" s="149" t="str">
        <f t="shared" si="668"/>
        <v/>
      </c>
      <c r="AK54" s="150" t="str">
        <f t="shared" si="669"/>
        <v/>
      </c>
      <c r="AL54" s="150" t="str">
        <f t="shared" si="670"/>
        <v/>
      </c>
      <c r="AM54" s="150" t="str">
        <f t="shared" si="671"/>
        <v/>
      </c>
      <c r="AN54" s="307" t="str">
        <f t="shared" si="672"/>
        <v/>
      </c>
      <c r="AO54" s="56" t="e">
        <f t="shared" si="673"/>
        <v>#N/A</v>
      </c>
      <c r="AP54" s="53" t="str">
        <f t="shared" si="674"/>
        <v/>
      </c>
      <c r="AQ54" s="181" t="str">
        <f t="shared" si="675"/>
        <v/>
      </c>
      <c r="AR54" s="181">
        <f t="shared" si="676"/>
        <v>0</v>
      </c>
      <c r="AS54" s="181" t="str">
        <f t="shared" si="677"/>
        <v/>
      </c>
      <c r="AT54" s="130"/>
      <c r="AU54" s="55" t="str">
        <f t="shared" si="678"/>
        <v/>
      </c>
      <c r="AV54" s="53" t="str">
        <f t="shared" si="679"/>
        <v/>
      </c>
      <c r="AW54" s="53" t="str">
        <f t="shared" si="680"/>
        <v/>
      </c>
      <c r="AX54" s="53" t="str">
        <f t="shared" si="681"/>
        <v/>
      </c>
      <c r="AY54" s="54" t="str">
        <f t="shared" si="682"/>
        <v/>
      </c>
      <c r="AZ54" s="52" t="str">
        <f t="shared" si="683"/>
        <v/>
      </c>
      <c r="BA54" s="53" t="str">
        <f t="shared" si="684"/>
        <v/>
      </c>
      <c r="BB54" s="53" t="str">
        <f t="shared" si="685"/>
        <v/>
      </c>
      <c r="BC54" s="55" t="str">
        <f t="shared" si="686"/>
        <v/>
      </c>
      <c r="BD54" s="54" t="str">
        <f t="shared" si="687"/>
        <v/>
      </c>
      <c r="BE54" s="52" t="str">
        <f t="shared" si="688"/>
        <v/>
      </c>
      <c r="BF54" s="53" t="str">
        <f t="shared" si="689"/>
        <v/>
      </c>
      <c r="BG54" s="53" t="str">
        <f t="shared" si="690"/>
        <v/>
      </c>
      <c r="BH54" s="53" t="str">
        <f t="shared" si="691"/>
        <v/>
      </c>
      <c r="BI54" s="54" t="str">
        <f t="shared" si="692"/>
        <v/>
      </c>
      <c r="BJ54" s="52" t="str">
        <f t="shared" si="693"/>
        <v/>
      </c>
      <c r="BK54" s="53" t="str">
        <f t="shared" si="694"/>
        <v/>
      </c>
      <c r="BL54" s="53" t="str">
        <f t="shared" si="695"/>
        <v/>
      </c>
      <c r="BM54" s="53" t="str">
        <f t="shared" si="696"/>
        <v/>
      </c>
      <c r="BN54" s="54" t="str">
        <f t="shared" si="697"/>
        <v/>
      </c>
      <c r="BO54" s="52" t="str">
        <f t="shared" si="698"/>
        <v/>
      </c>
      <c r="BP54" s="53" t="str">
        <f t="shared" si="699"/>
        <v/>
      </c>
      <c r="BQ54" s="53" t="str">
        <f t="shared" si="700"/>
        <v/>
      </c>
      <c r="BR54" s="53" t="str">
        <f t="shared" si="701"/>
        <v/>
      </c>
      <c r="BS54" s="54" t="str">
        <f t="shared" si="702"/>
        <v/>
      </c>
      <c r="BT54" s="52" t="str">
        <f t="shared" si="703"/>
        <v/>
      </c>
      <c r="BU54" s="53" t="str">
        <f t="shared" si="704"/>
        <v/>
      </c>
      <c r="BV54" s="53" t="str">
        <f t="shared" si="705"/>
        <v/>
      </c>
      <c r="BW54" s="53" t="str">
        <f t="shared" si="706"/>
        <v/>
      </c>
      <c r="BX54" s="54" t="str">
        <f t="shared" si="707"/>
        <v/>
      </c>
      <c r="BY54" s="56" t="e">
        <f t="shared" si="708"/>
        <v>#N/A</v>
      </c>
      <c r="BZ54" s="53" t="str">
        <f t="shared" si="709"/>
        <v/>
      </c>
      <c r="CA54" s="181" t="str">
        <f t="shared" si="710"/>
        <v/>
      </c>
      <c r="CB54" s="181">
        <f t="shared" si="711"/>
        <v>0</v>
      </c>
      <c r="CC54" s="181" t="str">
        <f t="shared" si="712"/>
        <v/>
      </c>
      <c r="CD54" s="130"/>
      <c r="CE54" s="55" t="str">
        <f t="shared" si="713"/>
        <v/>
      </c>
      <c r="CF54" s="53" t="str">
        <f t="shared" si="714"/>
        <v/>
      </c>
      <c r="CG54" s="53" t="str">
        <f t="shared" si="715"/>
        <v/>
      </c>
      <c r="CH54" s="53" t="str">
        <f t="shared" si="716"/>
        <v/>
      </c>
      <c r="CI54" s="54" t="str">
        <f t="shared" si="717"/>
        <v/>
      </c>
      <c r="CJ54" s="52" t="str">
        <f t="shared" si="718"/>
        <v/>
      </c>
      <c r="CK54" s="53" t="str">
        <f t="shared" si="719"/>
        <v/>
      </c>
      <c r="CL54" s="53" t="str">
        <f t="shared" si="720"/>
        <v/>
      </c>
      <c r="CM54" s="55" t="str">
        <f t="shared" si="721"/>
        <v/>
      </c>
      <c r="CN54" s="54" t="str">
        <f t="shared" si="722"/>
        <v/>
      </c>
      <c r="CO54" s="52" t="str">
        <f t="shared" si="723"/>
        <v/>
      </c>
      <c r="CP54" s="53" t="str">
        <f t="shared" si="724"/>
        <v/>
      </c>
      <c r="CQ54" s="53" t="str">
        <f>IF(IF(CP54&lt;&gt;"",IF(MAX(COUNTIF($CP54:$CP$90,$CP$6:$CP$90))&gt;1,"x",""),"")&lt;&gt;"",CP54+1,"")</f>
        <v/>
      </c>
      <c r="CR54" s="53" t="str">
        <f t="shared" si="725"/>
        <v/>
      </c>
      <c r="CS54" s="54" t="str">
        <f t="shared" si="726"/>
        <v/>
      </c>
      <c r="CT54" s="52" t="str">
        <f t="shared" si="727"/>
        <v/>
      </c>
      <c r="CU54" s="53" t="str">
        <f t="shared" si="728"/>
        <v/>
      </c>
      <c r="CV54" s="53" t="str">
        <f t="shared" si="729"/>
        <v/>
      </c>
      <c r="CW54" s="53" t="str">
        <f t="shared" si="730"/>
        <v/>
      </c>
      <c r="CX54" s="54" t="str">
        <f t="shared" si="731"/>
        <v/>
      </c>
      <c r="CY54" s="52" t="str">
        <f t="shared" si="732"/>
        <v/>
      </c>
      <c r="CZ54" s="53" t="str">
        <f t="shared" si="733"/>
        <v/>
      </c>
      <c r="DA54" s="53" t="str">
        <f t="shared" si="734"/>
        <v/>
      </c>
      <c r="DB54" s="53" t="str">
        <f t="shared" si="735"/>
        <v/>
      </c>
      <c r="DC54" s="54" t="str">
        <f t="shared" si="736"/>
        <v/>
      </c>
      <c r="DD54" s="52" t="str">
        <f t="shared" si="737"/>
        <v/>
      </c>
      <c r="DE54" s="53" t="str">
        <f t="shared" si="738"/>
        <v/>
      </c>
      <c r="DF54" s="53" t="str">
        <f t="shared" si="739"/>
        <v/>
      </c>
      <c r="DG54" s="53" t="str">
        <f t="shared" si="740"/>
        <v/>
      </c>
      <c r="DH54" s="54" t="str">
        <f t="shared" si="741"/>
        <v/>
      </c>
      <c r="DI54" s="56" t="e">
        <f t="shared" si="742"/>
        <v>#N/A</v>
      </c>
      <c r="DJ54" s="53" t="str">
        <f t="shared" si="743"/>
        <v/>
      </c>
      <c r="DK54" s="53" t="str">
        <f t="shared" si="744"/>
        <v/>
      </c>
      <c r="DL54" s="328">
        <f t="shared" si="745"/>
        <v>0</v>
      </c>
      <c r="DM54" s="181" t="str">
        <f t="shared" si="746"/>
        <v/>
      </c>
      <c r="DN54" s="130"/>
      <c r="DO54" s="53" t="str">
        <f t="shared" si="747"/>
        <v/>
      </c>
      <c r="DP54" s="53" t="str">
        <f t="shared" si="748"/>
        <v/>
      </c>
      <c r="DQ54" s="53" t="str">
        <f t="shared" si="749"/>
        <v/>
      </c>
      <c r="DR54" s="53" t="str">
        <f t="shared" si="750"/>
        <v/>
      </c>
      <c r="DS54" s="54" t="str">
        <f t="shared" si="751"/>
        <v/>
      </c>
      <c r="DT54" s="52" t="str">
        <f t="shared" si="752"/>
        <v/>
      </c>
      <c r="DU54" s="53" t="str">
        <f t="shared" si="753"/>
        <v/>
      </c>
      <c r="DV54" s="53" t="str">
        <f t="shared" si="754"/>
        <v/>
      </c>
      <c r="DW54" s="55" t="str">
        <f t="shared" si="755"/>
        <v/>
      </c>
      <c r="DX54" s="54" t="str">
        <f t="shared" si="756"/>
        <v/>
      </c>
      <c r="DY54" s="52" t="str">
        <f t="shared" si="757"/>
        <v/>
      </c>
      <c r="DZ54" s="53" t="str">
        <f t="shared" si="758"/>
        <v/>
      </c>
      <c r="EA54" s="53" t="str">
        <f t="shared" si="759"/>
        <v/>
      </c>
      <c r="EB54" s="53" t="str">
        <f t="shared" si="760"/>
        <v/>
      </c>
      <c r="EC54" s="54" t="str">
        <f t="shared" si="761"/>
        <v/>
      </c>
      <c r="ED54" s="52" t="str">
        <f t="shared" si="762"/>
        <v/>
      </c>
      <c r="EE54" s="53" t="str">
        <f t="shared" si="763"/>
        <v/>
      </c>
      <c r="EF54" s="53" t="str">
        <f t="shared" si="764"/>
        <v/>
      </c>
      <c r="EG54" s="53" t="str">
        <f t="shared" si="765"/>
        <v/>
      </c>
      <c r="EH54" s="54" t="str">
        <f t="shared" si="766"/>
        <v/>
      </c>
      <c r="EI54" s="52" t="str">
        <f t="shared" si="767"/>
        <v/>
      </c>
      <c r="EJ54" s="53" t="str">
        <f t="shared" si="768"/>
        <v/>
      </c>
      <c r="EK54" s="53" t="str">
        <f t="shared" si="769"/>
        <v/>
      </c>
      <c r="EL54" s="53" t="str">
        <f t="shared" si="770"/>
        <v/>
      </c>
      <c r="EM54" s="54" t="str">
        <f t="shared" si="771"/>
        <v/>
      </c>
      <c r="EN54" s="52" t="str">
        <f t="shared" si="772"/>
        <v/>
      </c>
      <c r="EO54" s="53" t="str">
        <f t="shared" si="773"/>
        <v/>
      </c>
      <c r="EP54" s="53" t="str">
        <f t="shared" si="774"/>
        <v/>
      </c>
      <c r="EQ54" s="53" t="str">
        <f t="shared" si="775"/>
        <v/>
      </c>
      <c r="ER54" s="54" t="str">
        <f t="shared" si="776"/>
        <v/>
      </c>
      <c r="ES54" s="58" t="e">
        <f t="shared" si="777"/>
        <v>#N/A</v>
      </c>
      <c r="ET54" s="53" t="str">
        <f t="shared" si="778"/>
        <v/>
      </c>
      <c r="EU54" s="181" t="str">
        <f t="shared" si="779"/>
        <v/>
      </c>
      <c r="EV54" s="181">
        <f t="shared" si="780"/>
        <v>0</v>
      </c>
      <c r="EW54" s="181" t="str">
        <f t="shared" si="781"/>
        <v/>
      </c>
      <c r="EX54" s="130"/>
      <c r="EY54" s="53" t="str">
        <f t="shared" si="782"/>
        <v/>
      </c>
      <c r="EZ54" s="53" t="str">
        <f t="shared" si="783"/>
        <v/>
      </c>
      <c r="FA54" s="53" t="str">
        <f t="shared" si="784"/>
        <v/>
      </c>
      <c r="FB54" s="53" t="str">
        <f t="shared" si="785"/>
        <v/>
      </c>
      <c r="FC54" s="57" t="str">
        <f t="shared" si="786"/>
        <v/>
      </c>
      <c r="FD54" s="52" t="str">
        <f t="shared" si="787"/>
        <v/>
      </c>
      <c r="FE54" s="53" t="str">
        <f t="shared" si="788"/>
        <v/>
      </c>
      <c r="FF54" s="53" t="str">
        <f t="shared" si="789"/>
        <v/>
      </c>
      <c r="FG54" s="55" t="str">
        <f t="shared" si="790"/>
        <v/>
      </c>
      <c r="FH54" s="57" t="str">
        <f t="shared" si="791"/>
        <v/>
      </c>
      <c r="FI54" s="52" t="str">
        <f t="shared" si="792"/>
        <v/>
      </c>
      <c r="FJ54" s="53" t="str">
        <f t="shared" si="793"/>
        <v/>
      </c>
      <c r="FK54" s="53" t="str">
        <f t="shared" si="794"/>
        <v/>
      </c>
      <c r="FL54" s="53" t="str">
        <f t="shared" si="795"/>
        <v/>
      </c>
      <c r="FM54" s="57" t="str">
        <f t="shared" si="796"/>
        <v/>
      </c>
      <c r="FN54" s="52" t="str">
        <f t="shared" si="797"/>
        <v/>
      </c>
      <c r="FO54" s="53" t="str">
        <f t="shared" si="798"/>
        <v/>
      </c>
      <c r="FP54" s="53" t="str">
        <f t="shared" si="799"/>
        <v/>
      </c>
      <c r="FQ54" s="53" t="str">
        <f t="shared" si="800"/>
        <v/>
      </c>
      <c r="FR54" s="57" t="str">
        <f t="shared" si="801"/>
        <v/>
      </c>
      <c r="FS54" s="52" t="str">
        <f t="shared" si="802"/>
        <v/>
      </c>
      <c r="FT54" s="53" t="str">
        <f t="shared" si="803"/>
        <v/>
      </c>
      <c r="FU54" s="53" t="str">
        <f t="shared" si="804"/>
        <v/>
      </c>
      <c r="FV54" s="53" t="str">
        <f t="shared" si="805"/>
        <v/>
      </c>
      <c r="FW54" s="57" t="str">
        <f t="shared" si="806"/>
        <v/>
      </c>
      <c r="FX54" s="52" t="str">
        <f t="shared" si="807"/>
        <v/>
      </c>
      <c r="FY54" s="53" t="str">
        <f t="shared" si="808"/>
        <v/>
      </c>
      <c r="FZ54" s="53" t="str">
        <f t="shared" si="809"/>
        <v/>
      </c>
      <c r="GA54" s="53" t="str">
        <f t="shared" si="810"/>
        <v/>
      </c>
      <c r="GB54" s="57" t="str">
        <f t="shared" si="811"/>
        <v/>
      </c>
      <c r="GC54" s="58" t="e">
        <f t="shared" si="812"/>
        <v>#N/A</v>
      </c>
      <c r="GD54" s="53" t="str">
        <f t="shared" si="813"/>
        <v/>
      </c>
      <c r="GE54" s="181" t="str">
        <f t="shared" si="814"/>
        <v/>
      </c>
      <c r="GF54" s="181">
        <f t="shared" si="815"/>
        <v>0</v>
      </c>
      <c r="GG54" s="181" t="str">
        <f t="shared" si="816"/>
        <v/>
      </c>
      <c r="GH54" s="130"/>
      <c r="GI54" s="53" t="str">
        <f t="shared" si="817"/>
        <v/>
      </c>
      <c r="GJ54" s="53" t="str">
        <f t="shared" si="818"/>
        <v/>
      </c>
      <c r="GK54" s="53" t="str">
        <f t="shared" si="819"/>
        <v/>
      </c>
      <c r="GL54" s="53" t="str">
        <f t="shared" si="820"/>
        <v/>
      </c>
      <c r="GM54" s="54" t="str">
        <f t="shared" si="821"/>
        <v/>
      </c>
      <c r="GN54" s="52" t="str">
        <f t="shared" si="822"/>
        <v/>
      </c>
      <c r="GO54" s="53" t="str">
        <f t="shared" si="823"/>
        <v/>
      </c>
      <c r="GP54" s="53" t="str">
        <f t="shared" si="824"/>
        <v/>
      </c>
      <c r="GQ54" s="55" t="str">
        <f t="shared" si="825"/>
        <v/>
      </c>
      <c r="GR54" s="54" t="str">
        <f t="shared" si="826"/>
        <v/>
      </c>
      <c r="GS54" s="52" t="str">
        <f t="shared" si="827"/>
        <v/>
      </c>
      <c r="GT54" s="53" t="str">
        <f t="shared" si="828"/>
        <v/>
      </c>
      <c r="GU54" s="53" t="str">
        <f t="shared" si="829"/>
        <v/>
      </c>
      <c r="GV54" s="53" t="str">
        <f t="shared" si="830"/>
        <v/>
      </c>
      <c r="GW54" s="54" t="str">
        <f t="shared" si="831"/>
        <v/>
      </c>
      <c r="GX54" s="52" t="str">
        <f t="shared" si="832"/>
        <v/>
      </c>
      <c r="GY54" s="53" t="str">
        <f t="shared" si="833"/>
        <v/>
      </c>
      <c r="GZ54" s="53" t="str">
        <f t="shared" si="834"/>
        <v/>
      </c>
      <c r="HA54" s="53" t="str">
        <f t="shared" si="835"/>
        <v/>
      </c>
      <c r="HB54" s="54" t="str">
        <f t="shared" si="836"/>
        <v/>
      </c>
      <c r="HC54" s="52" t="str">
        <f t="shared" si="837"/>
        <v/>
      </c>
      <c r="HD54" s="53" t="str">
        <f t="shared" si="838"/>
        <v/>
      </c>
      <c r="HE54" s="53" t="str">
        <f t="shared" si="839"/>
        <v/>
      </c>
      <c r="HF54" s="53" t="str">
        <f t="shared" si="840"/>
        <v/>
      </c>
      <c r="HG54" s="54" t="str">
        <f t="shared" si="841"/>
        <v/>
      </c>
      <c r="HH54" s="52" t="str">
        <f t="shared" si="842"/>
        <v/>
      </c>
      <c r="HI54" s="53" t="str">
        <f t="shared" si="843"/>
        <v/>
      </c>
      <c r="HJ54" s="53" t="str">
        <f t="shared" si="844"/>
        <v/>
      </c>
      <c r="HK54" s="53" t="str">
        <f t="shared" si="845"/>
        <v/>
      </c>
      <c r="HL54" s="54" t="str">
        <f t="shared" si="846"/>
        <v/>
      </c>
      <c r="HM54" s="58" t="e">
        <f t="shared" si="847"/>
        <v>#N/A</v>
      </c>
      <c r="HN54" s="53" t="str">
        <f t="shared" si="848"/>
        <v/>
      </c>
      <c r="HO54" s="181" t="str">
        <f t="shared" si="849"/>
        <v/>
      </c>
      <c r="HP54" s="181">
        <f t="shared" si="850"/>
        <v>0</v>
      </c>
      <c r="HQ54" s="181" t="str">
        <f t="shared" si="851"/>
        <v/>
      </c>
      <c r="HR54" s="130"/>
      <c r="HS54" s="53" t="str">
        <f t="shared" si="852"/>
        <v/>
      </c>
      <c r="HT54" s="53" t="str">
        <f t="shared" si="853"/>
        <v/>
      </c>
      <c r="HU54" s="53" t="str">
        <f t="shared" si="854"/>
        <v/>
      </c>
      <c r="HV54" s="53" t="str">
        <f t="shared" si="855"/>
        <v/>
      </c>
      <c r="HW54" s="54" t="str">
        <f t="shared" si="856"/>
        <v/>
      </c>
      <c r="HX54" s="52" t="str">
        <f t="shared" si="857"/>
        <v/>
      </c>
      <c r="HY54" s="53" t="str">
        <f t="shared" si="858"/>
        <v/>
      </c>
      <c r="HZ54" s="53" t="str">
        <f t="shared" si="859"/>
        <v/>
      </c>
      <c r="IA54" s="55" t="str">
        <f t="shared" si="860"/>
        <v/>
      </c>
      <c r="IB54" s="54" t="str">
        <f t="shared" si="861"/>
        <v/>
      </c>
      <c r="IC54" s="52" t="str">
        <f t="shared" si="862"/>
        <v/>
      </c>
      <c r="ID54" s="53" t="str">
        <f t="shared" si="863"/>
        <v/>
      </c>
      <c r="IE54" s="53" t="str">
        <f t="shared" si="864"/>
        <v/>
      </c>
      <c r="IF54" s="53" t="str">
        <f t="shared" si="865"/>
        <v/>
      </c>
      <c r="IG54" s="54" t="str">
        <f t="shared" si="866"/>
        <v/>
      </c>
      <c r="IH54" s="52" t="str">
        <f t="shared" si="867"/>
        <v/>
      </c>
      <c r="II54" s="53" t="str">
        <f t="shared" si="868"/>
        <v/>
      </c>
      <c r="IJ54" s="53" t="str">
        <f t="shared" si="869"/>
        <v/>
      </c>
      <c r="IK54" s="53" t="str">
        <f t="shared" si="870"/>
        <v/>
      </c>
      <c r="IL54" s="54" t="str">
        <f t="shared" si="871"/>
        <v/>
      </c>
      <c r="IM54" s="52" t="str">
        <f t="shared" si="872"/>
        <v/>
      </c>
      <c r="IN54" s="53" t="str">
        <f t="shared" si="873"/>
        <v/>
      </c>
      <c r="IO54" s="53" t="str">
        <f t="shared" si="874"/>
        <v/>
      </c>
      <c r="IP54" s="53" t="str">
        <f t="shared" si="875"/>
        <v/>
      </c>
      <c r="IQ54" s="54" t="str">
        <f t="shared" si="876"/>
        <v/>
      </c>
      <c r="IR54" s="52" t="str">
        <f t="shared" si="877"/>
        <v/>
      </c>
      <c r="IS54" s="53" t="str">
        <f t="shared" si="878"/>
        <v/>
      </c>
      <c r="IT54" s="53" t="str">
        <f t="shared" si="879"/>
        <v/>
      </c>
      <c r="IU54" s="53" t="str">
        <f t="shared" si="880"/>
        <v/>
      </c>
      <c r="IV54" s="54" t="str">
        <f t="shared" si="881"/>
        <v/>
      </c>
      <c r="IW54" s="58" t="e">
        <f t="shared" si="882"/>
        <v>#N/A</v>
      </c>
      <c r="IX54" s="53" t="str">
        <f t="shared" si="883"/>
        <v/>
      </c>
      <c r="IY54" s="181" t="str">
        <f t="shared" si="884"/>
        <v/>
      </c>
      <c r="IZ54" s="181">
        <f t="shared" si="885"/>
        <v>0</v>
      </c>
      <c r="JA54" s="181" t="str">
        <f t="shared" si="886"/>
        <v/>
      </c>
      <c r="JB54" s="130"/>
      <c r="JC54" s="53" t="str">
        <f t="shared" si="887"/>
        <v/>
      </c>
      <c r="JD54" s="53" t="str">
        <f t="shared" si="888"/>
        <v/>
      </c>
      <c r="JE54" s="53" t="str">
        <f t="shared" si="889"/>
        <v/>
      </c>
      <c r="JF54" s="53" t="str">
        <f t="shared" si="890"/>
        <v/>
      </c>
      <c r="JG54" s="54" t="str">
        <f t="shared" si="891"/>
        <v/>
      </c>
      <c r="JH54" s="52" t="str">
        <f t="shared" si="892"/>
        <v/>
      </c>
      <c r="JI54" s="53" t="str">
        <f t="shared" si="893"/>
        <v/>
      </c>
      <c r="JJ54" s="53" t="str">
        <f t="shared" si="894"/>
        <v/>
      </c>
      <c r="JK54" s="55" t="str">
        <f t="shared" si="895"/>
        <v/>
      </c>
      <c r="JL54" s="54" t="str">
        <f t="shared" si="896"/>
        <v/>
      </c>
      <c r="JM54" s="52" t="str">
        <f t="shared" si="897"/>
        <v/>
      </c>
      <c r="JN54" s="53" t="str">
        <f t="shared" si="898"/>
        <v/>
      </c>
      <c r="JO54" s="53" t="str">
        <f t="shared" si="899"/>
        <v/>
      </c>
      <c r="JP54" s="53" t="str">
        <f t="shared" si="900"/>
        <v/>
      </c>
      <c r="JQ54" s="54" t="str">
        <f t="shared" si="901"/>
        <v/>
      </c>
      <c r="JR54" s="52" t="str">
        <f t="shared" si="902"/>
        <v/>
      </c>
      <c r="JS54" s="53" t="str">
        <f t="shared" si="903"/>
        <v/>
      </c>
      <c r="JT54" s="53" t="str">
        <f t="shared" si="904"/>
        <v/>
      </c>
      <c r="JU54" s="53" t="str">
        <f t="shared" si="905"/>
        <v/>
      </c>
      <c r="JV54" s="54" t="str">
        <f t="shared" si="906"/>
        <v/>
      </c>
      <c r="JW54" s="52" t="str">
        <f t="shared" si="907"/>
        <v/>
      </c>
      <c r="JX54" s="53" t="str">
        <f t="shared" si="908"/>
        <v/>
      </c>
      <c r="JY54" s="53" t="str">
        <f t="shared" si="909"/>
        <v/>
      </c>
      <c r="JZ54" s="53" t="str">
        <f t="shared" si="910"/>
        <v/>
      </c>
      <c r="KA54" s="54" t="str">
        <f t="shared" si="911"/>
        <v/>
      </c>
      <c r="KB54" s="52" t="str">
        <f t="shared" si="912"/>
        <v/>
      </c>
      <c r="KC54" s="53" t="str">
        <f t="shared" si="913"/>
        <v/>
      </c>
      <c r="KD54" s="53" t="str">
        <f t="shared" si="914"/>
        <v/>
      </c>
      <c r="KE54" s="53" t="str">
        <f t="shared" si="915"/>
        <v/>
      </c>
      <c r="KF54" s="54" t="str">
        <f t="shared" si="916"/>
        <v/>
      </c>
      <c r="KG54" s="58" t="e">
        <f t="shared" si="917"/>
        <v>#N/A</v>
      </c>
      <c r="KH54" s="53" t="str">
        <f t="shared" si="918"/>
        <v/>
      </c>
      <c r="KI54" s="181" t="str">
        <f t="shared" si="919"/>
        <v/>
      </c>
      <c r="KJ54" s="181">
        <f t="shared" si="920"/>
        <v>0</v>
      </c>
      <c r="KK54" s="127" t="str">
        <f t="shared" si="921"/>
        <v/>
      </c>
      <c r="KL54" s="86"/>
      <c r="KM54" s="313">
        <f t="shared" si="922"/>
        <v>0</v>
      </c>
      <c r="KN54" s="60">
        <f t="shared" si="923"/>
        <v>0</v>
      </c>
      <c r="KO54" s="201"/>
      <c r="KP54" s="61">
        <f t="shared" si="924"/>
        <v>0</v>
      </c>
      <c r="KQ54" s="61" t="str">
        <f t="shared" si="925"/>
        <v/>
      </c>
      <c r="KR54" s="61" t="str">
        <f t="shared" si="926"/>
        <v/>
      </c>
      <c r="KS54" s="61" t="str">
        <f t="shared" si="927"/>
        <v/>
      </c>
      <c r="KT54" s="61" t="str">
        <f t="shared" si="928"/>
        <v/>
      </c>
      <c r="KU54" s="61" t="str">
        <f t="shared" si="929"/>
        <v/>
      </c>
      <c r="KV54" s="61" t="str">
        <f t="shared" si="930"/>
        <v/>
      </c>
      <c r="KW54" s="62" t="str">
        <f t="shared" si="931"/>
        <v/>
      </c>
      <c r="KX54" s="84"/>
      <c r="KY54" s="59">
        <f t="shared" si="932"/>
        <v>0</v>
      </c>
      <c r="KZ54" s="60" t="str">
        <f t="shared" si="933"/>
        <v/>
      </c>
      <c r="LA54" s="201"/>
      <c r="LB54" s="61" t="str">
        <f t="shared" si="934"/>
        <v/>
      </c>
      <c r="LC54" s="61" t="str">
        <f t="shared" si="935"/>
        <v/>
      </c>
      <c r="LD54" s="61" t="str">
        <f t="shared" si="936"/>
        <v/>
      </c>
      <c r="LE54" s="61" t="str">
        <f t="shared" si="937"/>
        <v/>
      </c>
      <c r="LF54" s="148" t="str">
        <f t="shared" si="938"/>
        <v/>
      </c>
      <c r="LG54" s="87"/>
      <c r="LH54" s="185">
        <f t="shared" si="640"/>
        <v>0</v>
      </c>
      <c r="LI54" s="87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</row>
    <row r="55" spans="1:382" s="1" customFormat="1" ht="15" x14ac:dyDescent="0.2">
      <c r="A55" s="35"/>
      <c r="B55" s="45">
        <v>50</v>
      </c>
      <c r="C55" s="47"/>
      <c r="D55" s="47"/>
      <c r="E55" s="50"/>
      <c r="F55" s="50"/>
      <c r="G55" s="49"/>
      <c r="H55" s="50" t="e">
        <f t="shared" si="641"/>
        <v>#N/A</v>
      </c>
      <c r="I55" s="186" t="str">
        <f t="shared" si="642"/>
        <v/>
      </c>
      <c r="J55" s="178"/>
      <c r="K55" s="149" t="str">
        <f t="shared" si="643"/>
        <v/>
      </c>
      <c r="L55" s="150" t="str">
        <f t="shared" si="644"/>
        <v/>
      </c>
      <c r="M55" s="150" t="str">
        <f t="shared" si="645"/>
        <v/>
      </c>
      <c r="N55" s="150" t="str">
        <f t="shared" si="646"/>
        <v/>
      </c>
      <c r="O55" s="150" t="str">
        <f t="shared" si="647"/>
        <v/>
      </c>
      <c r="P55" s="149" t="str">
        <f t="shared" si="648"/>
        <v/>
      </c>
      <c r="Q55" s="150" t="str">
        <f t="shared" si="649"/>
        <v/>
      </c>
      <c r="R55" s="150" t="str">
        <f t="shared" si="650"/>
        <v/>
      </c>
      <c r="S55" s="150" t="str">
        <f t="shared" si="651"/>
        <v/>
      </c>
      <c r="T55" s="150" t="str">
        <f t="shared" si="652"/>
        <v/>
      </c>
      <c r="U55" s="149" t="str">
        <f t="shared" si="653"/>
        <v/>
      </c>
      <c r="V55" s="150" t="str">
        <f t="shared" si="654"/>
        <v/>
      </c>
      <c r="W55" s="150" t="str">
        <f t="shared" si="655"/>
        <v/>
      </c>
      <c r="X55" s="150" t="str">
        <f t="shared" si="656"/>
        <v/>
      </c>
      <c r="Y55" s="150" t="str">
        <f t="shared" si="657"/>
        <v/>
      </c>
      <c r="Z55" s="149" t="str">
        <f t="shared" si="658"/>
        <v/>
      </c>
      <c r="AA55" s="150" t="str">
        <f t="shared" si="659"/>
        <v/>
      </c>
      <c r="AB55" s="150" t="str">
        <f t="shared" si="660"/>
        <v/>
      </c>
      <c r="AC55" s="150" t="str">
        <f t="shared" si="661"/>
        <v/>
      </c>
      <c r="AD55" s="150" t="str">
        <f t="shared" si="662"/>
        <v/>
      </c>
      <c r="AE55" s="149" t="str">
        <f t="shared" si="663"/>
        <v/>
      </c>
      <c r="AF55" s="150" t="str">
        <f t="shared" si="664"/>
        <v/>
      </c>
      <c r="AG55" s="150" t="str">
        <f t="shared" si="665"/>
        <v/>
      </c>
      <c r="AH55" s="150" t="str">
        <f t="shared" si="666"/>
        <v/>
      </c>
      <c r="AI55" s="150" t="str">
        <f t="shared" si="667"/>
        <v/>
      </c>
      <c r="AJ55" s="149" t="str">
        <f t="shared" si="668"/>
        <v/>
      </c>
      <c r="AK55" s="150" t="str">
        <f t="shared" si="669"/>
        <v/>
      </c>
      <c r="AL55" s="150" t="str">
        <f t="shared" si="670"/>
        <v/>
      </c>
      <c r="AM55" s="150" t="str">
        <f t="shared" si="671"/>
        <v/>
      </c>
      <c r="AN55" s="307" t="str">
        <f t="shared" si="672"/>
        <v/>
      </c>
      <c r="AO55" s="56" t="e">
        <f t="shared" si="673"/>
        <v>#N/A</v>
      </c>
      <c r="AP55" s="53" t="str">
        <f t="shared" si="674"/>
        <v/>
      </c>
      <c r="AQ55" s="181" t="str">
        <f t="shared" si="675"/>
        <v/>
      </c>
      <c r="AR55" s="181">
        <f t="shared" si="676"/>
        <v>0</v>
      </c>
      <c r="AS55" s="181" t="str">
        <f t="shared" si="677"/>
        <v/>
      </c>
      <c r="AT55" s="130"/>
      <c r="AU55" s="55" t="str">
        <f t="shared" si="678"/>
        <v/>
      </c>
      <c r="AV55" s="53" t="str">
        <f t="shared" si="679"/>
        <v/>
      </c>
      <c r="AW55" s="53" t="str">
        <f t="shared" si="680"/>
        <v/>
      </c>
      <c r="AX55" s="53" t="str">
        <f t="shared" si="681"/>
        <v/>
      </c>
      <c r="AY55" s="54" t="str">
        <f t="shared" si="682"/>
        <v/>
      </c>
      <c r="AZ55" s="52" t="str">
        <f t="shared" si="683"/>
        <v/>
      </c>
      <c r="BA55" s="53" t="str">
        <f t="shared" si="684"/>
        <v/>
      </c>
      <c r="BB55" s="53" t="str">
        <f t="shared" si="685"/>
        <v/>
      </c>
      <c r="BC55" s="55" t="str">
        <f t="shared" si="686"/>
        <v/>
      </c>
      <c r="BD55" s="54" t="str">
        <f t="shared" si="687"/>
        <v/>
      </c>
      <c r="BE55" s="52" t="str">
        <f t="shared" si="688"/>
        <v/>
      </c>
      <c r="BF55" s="53" t="str">
        <f t="shared" si="689"/>
        <v/>
      </c>
      <c r="BG55" s="53" t="str">
        <f t="shared" si="690"/>
        <v/>
      </c>
      <c r="BH55" s="53" t="str">
        <f t="shared" si="691"/>
        <v/>
      </c>
      <c r="BI55" s="54" t="str">
        <f t="shared" si="692"/>
        <v/>
      </c>
      <c r="BJ55" s="52" t="str">
        <f t="shared" si="693"/>
        <v/>
      </c>
      <c r="BK55" s="53" t="str">
        <f t="shared" si="694"/>
        <v/>
      </c>
      <c r="BL55" s="53" t="str">
        <f t="shared" si="695"/>
        <v/>
      </c>
      <c r="BM55" s="53" t="str">
        <f t="shared" si="696"/>
        <v/>
      </c>
      <c r="BN55" s="54" t="str">
        <f t="shared" si="697"/>
        <v/>
      </c>
      <c r="BO55" s="52" t="str">
        <f t="shared" si="698"/>
        <v/>
      </c>
      <c r="BP55" s="53" t="str">
        <f t="shared" si="699"/>
        <v/>
      </c>
      <c r="BQ55" s="53" t="str">
        <f t="shared" si="700"/>
        <v/>
      </c>
      <c r="BR55" s="53" t="str">
        <f t="shared" si="701"/>
        <v/>
      </c>
      <c r="BS55" s="54" t="str">
        <f t="shared" si="702"/>
        <v/>
      </c>
      <c r="BT55" s="52" t="str">
        <f t="shared" si="703"/>
        <v/>
      </c>
      <c r="BU55" s="53" t="str">
        <f t="shared" si="704"/>
        <v/>
      </c>
      <c r="BV55" s="53" t="str">
        <f t="shared" si="705"/>
        <v/>
      </c>
      <c r="BW55" s="53" t="str">
        <f t="shared" si="706"/>
        <v/>
      </c>
      <c r="BX55" s="54" t="str">
        <f t="shared" si="707"/>
        <v/>
      </c>
      <c r="BY55" s="56" t="e">
        <f t="shared" si="708"/>
        <v>#N/A</v>
      </c>
      <c r="BZ55" s="53" t="str">
        <f t="shared" si="709"/>
        <v/>
      </c>
      <c r="CA55" s="181" t="str">
        <f t="shared" si="710"/>
        <v/>
      </c>
      <c r="CB55" s="181">
        <f t="shared" si="711"/>
        <v>0</v>
      </c>
      <c r="CC55" s="181" t="str">
        <f t="shared" si="712"/>
        <v/>
      </c>
      <c r="CD55" s="130"/>
      <c r="CE55" s="55" t="str">
        <f t="shared" si="713"/>
        <v/>
      </c>
      <c r="CF55" s="53" t="str">
        <f t="shared" si="714"/>
        <v/>
      </c>
      <c r="CG55" s="53" t="str">
        <f t="shared" si="715"/>
        <v/>
      </c>
      <c r="CH55" s="53" t="str">
        <f t="shared" si="716"/>
        <v/>
      </c>
      <c r="CI55" s="54" t="str">
        <f t="shared" si="717"/>
        <v/>
      </c>
      <c r="CJ55" s="52" t="str">
        <f t="shared" si="718"/>
        <v/>
      </c>
      <c r="CK55" s="53" t="str">
        <f t="shared" si="719"/>
        <v/>
      </c>
      <c r="CL55" s="53" t="str">
        <f t="shared" si="720"/>
        <v/>
      </c>
      <c r="CM55" s="55" t="str">
        <f t="shared" si="721"/>
        <v/>
      </c>
      <c r="CN55" s="54" t="str">
        <f t="shared" si="722"/>
        <v/>
      </c>
      <c r="CO55" s="52" t="str">
        <f t="shared" si="723"/>
        <v/>
      </c>
      <c r="CP55" s="53" t="str">
        <f t="shared" si="724"/>
        <v/>
      </c>
      <c r="CQ55" s="53" t="str">
        <f>IF(IF(CP55&lt;&gt;"",IF(MAX(COUNTIF($CP55:$CP$90,$CP$6:$CP$90))&gt;1,"x",""),"")&lt;&gt;"",CP55+1,"")</f>
        <v/>
      </c>
      <c r="CR55" s="53" t="str">
        <f t="shared" si="725"/>
        <v/>
      </c>
      <c r="CS55" s="54" t="str">
        <f t="shared" si="726"/>
        <v/>
      </c>
      <c r="CT55" s="52" t="str">
        <f t="shared" si="727"/>
        <v/>
      </c>
      <c r="CU55" s="53" t="str">
        <f t="shared" si="728"/>
        <v/>
      </c>
      <c r="CV55" s="53" t="str">
        <f t="shared" si="729"/>
        <v/>
      </c>
      <c r="CW55" s="53" t="str">
        <f t="shared" si="730"/>
        <v/>
      </c>
      <c r="CX55" s="54" t="str">
        <f t="shared" si="731"/>
        <v/>
      </c>
      <c r="CY55" s="52" t="str">
        <f t="shared" si="732"/>
        <v/>
      </c>
      <c r="CZ55" s="53" t="str">
        <f t="shared" si="733"/>
        <v/>
      </c>
      <c r="DA55" s="53" t="str">
        <f t="shared" si="734"/>
        <v/>
      </c>
      <c r="DB55" s="53" t="str">
        <f t="shared" si="735"/>
        <v/>
      </c>
      <c r="DC55" s="54" t="str">
        <f t="shared" si="736"/>
        <v/>
      </c>
      <c r="DD55" s="52" t="str">
        <f t="shared" si="737"/>
        <v/>
      </c>
      <c r="DE55" s="53" t="str">
        <f t="shared" si="738"/>
        <v/>
      </c>
      <c r="DF55" s="53" t="str">
        <f t="shared" si="739"/>
        <v/>
      </c>
      <c r="DG55" s="53" t="str">
        <f t="shared" si="740"/>
        <v/>
      </c>
      <c r="DH55" s="54" t="str">
        <f t="shared" si="741"/>
        <v/>
      </c>
      <c r="DI55" s="56" t="e">
        <f t="shared" si="742"/>
        <v>#N/A</v>
      </c>
      <c r="DJ55" s="53" t="str">
        <f t="shared" si="743"/>
        <v/>
      </c>
      <c r="DK55" s="53" t="str">
        <f t="shared" si="744"/>
        <v/>
      </c>
      <c r="DL55" s="328">
        <f t="shared" si="745"/>
        <v>0</v>
      </c>
      <c r="DM55" s="181" t="str">
        <f t="shared" si="746"/>
        <v/>
      </c>
      <c r="DN55" s="130"/>
      <c r="DO55" s="53" t="str">
        <f t="shared" si="747"/>
        <v/>
      </c>
      <c r="DP55" s="53" t="str">
        <f t="shared" si="748"/>
        <v/>
      </c>
      <c r="DQ55" s="53" t="str">
        <f t="shared" si="749"/>
        <v/>
      </c>
      <c r="DR55" s="53" t="str">
        <f t="shared" si="750"/>
        <v/>
      </c>
      <c r="DS55" s="54" t="str">
        <f t="shared" si="751"/>
        <v/>
      </c>
      <c r="DT55" s="52" t="str">
        <f t="shared" si="752"/>
        <v/>
      </c>
      <c r="DU55" s="53" t="str">
        <f t="shared" si="753"/>
        <v/>
      </c>
      <c r="DV55" s="53" t="str">
        <f t="shared" si="754"/>
        <v/>
      </c>
      <c r="DW55" s="55" t="str">
        <f t="shared" si="755"/>
        <v/>
      </c>
      <c r="DX55" s="54" t="str">
        <f t="shared" si="756"/>
        <v/>
      </c>
      <c r="DY55" s="52" t="str">
        <f t="shared" si="757"/>
        <v/>
      </c>
      <c r="DZ55" s="53" t="str">
        <f t="shared" si="758"/>
        <v/>
      </c>
      <c r="EA55" s="53" t="str">
        <f t="shared" si="759"/>
        <v/>
      </c>
      <c r="EB55" s="53" t="str">
        <f t="shared" si="760"/>
        <v/>
      </c>
      <c r="EC55" s="54" t="str">
        <f t="shared" si="761"/>
        <v/>
      </c>
      <c r="ED55" s="52" t="str">
        <f t="shared" si="762"/>
        <v/>
      </c>
      <c r="EE55" s="53" t="str">
        <f t="shared" si="763"/>
        <v/>
      </c>
      <c r="EF55" s="53" t="str">
        <f t="shared" si="764"/>
        <v/>
      </c>
      <c r="EG55" s="53" t="str">
        <f t="shared" si="765"/>
        <v/>
      </c>
      <c r="EH55" s="54" t="str">
        <f t="shared" si="766"/>
        <v/>
      </c>
      <c r="EI55" s="52" t="str">
        <f t="shared" si="767"/>
        <v/>
      </c>
      <c r="EJ55" s="53" t="str">
        <f t="shared" si="768"/>
        <v/>
      </c>
      <c r="EK55" s="53" t="str">
        <f t="shared" si="769"/>
        <v/>
      </c>
      <c r="EL55" s="53" t="str">
        <f t="shared" si="770"/>
        <v/>
      </c>
      <c r="EM55" s="54" t="str">
        <f t="shared" si="771"/>
        <v/>
      </c>
      <c r="EN55" s="52" t="str">
        <f t="shared" si="772"/>
        <v/>
      </c>
      <c r="EO55" s="53" t="str">
        <f t="shared" si="773"/>
        <v/>
      </c>
      <c r="EP55" s="53" t="str">
        <f t="shared" si="774"/>
        <v/>
      </c>
      <c r="EQ55" s="53" t="str">
        <f t="shared" si="775"/>
        <v/>
      </c>
      <c r="ER55" s="54" t="str">
        <f t="shared" si="776"/>
        <v/>
      </c>
      <c r="ES55" s="58" t="e">
        <f t="shared" si="777"/>
        <v>#N/A</v>
      </c>
      <c r="ET55" s="53" t="str">
        <f t="shared" si="778"/>
        <v/>
      </c>
      <c r="EU55" s="181" t="str">
        <f t="shared" si="779"/>
        <v/>
      </c>
      <c r="EV55" s="181">
        <f t="shared" si="780"/>
        <v>0</v>
      </c>
      <c r="EW55" s="181" t="str">
        <f t="shared" si="781"/>
        <v/>
      </c>
      <c r="EX55" s="130"/>
      <c r="EY55" s="53" t="str">
        <f t="shared" si="782"/>
        <v/>
      </c>
      <c r="EZ55" s="53" t="str">
        <f t="shared" si="783"/>
        <v/>
      </c>
      <c r="FA55" s="53" t="str">
        <f t="shared" si="784"/>
        <v/>
      </c>
      <c r="FB55" s="53" t="str">
        <f t="shared" si="785"/>
        <v/>
      </c>
      <c r="FC55" s="57" t="str">
        <f t="shared" si="786"/>
        <v/>
      </c>
      <c r="FD55" s="52" t="str">
        <f t="shared" si="787"/>
        <v/>
      </c>
      <c r="FE55" s="53" t="str">
        <f t="shared" si="788"/>
        <v/>
      </c>
      <c r="FF55" s="53" t="str">
        <f t="shared" si="789"/>
        <v/>
      </c>
      <c r="FG55" s="55" t="str">
        <f t="shared" si="790"/>
        <v/>
      </c>
      <c r="FH55" s="57" t="str">
        <f t="shared" si="791"/>
        <v/>
      </c>
      <c r="FI55" s="52" t="str">
        <f t="shared" si="792"/>
        <v/>
      </c>
      <c r="FJ55" s="53" t="str">
        <f t="shared" si="793"/>
        <v/>
      </c>
      <c r="FK55" s="53" t="str">
        <f t="shared" si="794"/>
        <v/>
      </c>
      <c r="FL55" s="53" t="str">
        <f t="shared" si="795"/>
        <v/>
      </c>
      <c r="FM55" s="57" t="str">
        <f t="shared" si="796"/>
        <v/>
      </c>
      <c r="FN55" s="52" t="str">
        <f t="shared" si="797"/>
        <v/>
      </c>
      <c r="FO55" s="53" t="str">
        <f t="shared" si="798"/>
        <v/>
      </c>
      <c r="FP55" s="53" t="str">
        <f t="shared" si="799"/>
        <v/>
      </c>
      <c r="FQ55" s="53" t="str">
        <f t="shared" si="800"/>
        <v/>
      </c>
      <c r="FR55" s="57" t="str">
        <f t="shared" si="801"/>
        <v/>
      </c>
      <c r="FS55" s="52" t="str">
        <f t="shared" si="802"/>
        <v/>
      </c>
      <c r="FT55" s="53" t="str">
        <f t="shared" si="803"/>
        <v/>
      </c>
      <c r="FU55" s="53" t="str">
        <f t="shared" si="804"/>
        <v/>
      </c>
      <c r="FV55" s="53" t="str">
        <f t="shared" si="805"/>
        <v/>
      </c>
      <c r="FW55" s="57" t="str">
        <f t="shared" si="806"/>
        <v/>
      </c>
      <c r="FX55" s="52" t="str">
        <f t="shared" si="807"/>
        <v/>
      </c>
      <c r="FY55" s="53" t="str">
        <f t="shared" si="808"/>
        <v/>
      </c>
      <c r="FZ55" s="53" t="str">
        <f t="shared" si="809"/>
        <v/>
      </c>
      <c r="GA55" s="53" t="str">
        <f t="shared" si="810"/>
        <v/>
      </c>
      <c r="GB55" s="57" t="str">
        <f t="shared" si="811"/>
        <v/>
      </c>
      <c r="GC55" s="58" t="e">
        <f t="shared" si="812"/>
        <v>#N/A</v>
      </c>
      <c r="GD55" s="53" t="str">
        <f t="shared" si="813"/>
        <v/>
      </c>
      <c r="GE55" s="181" t="str">
        <f t="shared" si="814"/>
        <v/>
      </c>
      <c r="GF55" s="181">
        <f t="shared" si="815"/>
        <v>0</v>
      </c>
      <c r="GG55" s="181" t="str">
        <f t="shared" si="816"/>
        <v/>
      </c>
      <c r="GH55" s="130"/>
      <c r="GI55" s="53" t="str">
        <f t="shared" si="817"/>
        <v/>
      </c>
      <c r="GJ55" s="53" t="str">
        <f t="shared" si="818"/>
        <v/>
      </c>
      <c r="GK55" s="53" t="str">
        <f t="shared" si="819"/>
        <v/>
      </c>
      <c r="GL55" s="53" t="str">
        <f t="shared" si="820"/>
        <v/>
      </c>
      <c r="GM55" s="54" t="str">
        <f t="shared" si="821"/>
        <v/>
      </c>
      <c r="GN55" s="52" t="str">
        <f t="shared" si="822"/>
        <v/>
      </c>
      <c r="GO55" s="53" t="str">
        <f t="shared" si="823"/>
        <v/>
      </c>
      <c r="GP55" s="53" t="str">
        <f t="shared" si="824"/>
        <v/>
      </c>
      <c r="GQ55" s="55" t="str">
        <f t="shared" si="825"/>
        <v/>
      </c>
      <c r="GR55" s="54" t="str">
        <f t="shared" si="826"/>
        <v/>
      </c>
      <c r="GS55" s="52" t="str">
        <f t="shared" si="827"/>
        <v/>
      </c>
      <c r="GT55" s="53" t="str">
        <f t="shared" si="828"/>
        <v/>
      </c>
      <c r="GU55" s="53" t="str">
        <f t="shared" si="829"/>
        <v/>
      </c>
      <c r="GV55" s="53" t="str">
        <f t="shared" si="830"/>
        <v/>
      </c>
      <c r="GW55" s="54" t="str">
        <f t="shared" si="831"/>
        <v/>
      </c>
      <c r="GX55" s="52" t="str">
        <f t="shared" si="832"/>
        <v/>
      </c>
      <c r="GY55" s="53" t="str">
        <f t="shared" si="833"/>
        <v/>
      </c>
      <c r="GZ55" s="53" t="str">
        <f t="shared" si="834"/>
        <v/>
      </c>
      <c r="HA55" s="53" t="str">
        <f t="shared" si="835"/>
        <v/>
      </c>
      <c r="HB55" s="54" t="str">
        <f t="shared" si="836"/>
        <v/>
      </c>
      <c r="HC55" s="52" t="str">
        <f t="shared" si="837"/>
        <v/>
      </c>
      <c r="HD55" s="53" t="str">
        <f t="shared" si="838"/>
        <v/>
      </c>
      <c r="HE55" s="53" t="str">
        <f t="shared" si="839"/>
        <v/>
      </c>
      <c r="HF55" s="53" t="str">
        <f t="shared" si="840"/>
        <v/>
      </c>
      <c r="HG55" s="54" t="str">
        <f t="shared" si="841"/>
        <v/>
      </c>
      <c r="HH55" s="52" t="str">
        <f t="shared" si="842"/>
        <v/>
      </c>
      <c r="HI55" s="53" t="str">
        <f t="shared" si="843"/>
        <v/>
      </c>
      <c r="HJ55" s="53" t="str">
        <f t="shared" si="844"/>
        <v/>
      </c>
      <c r="HK55" s="53" t="str">
        <f t="shared" si="845"/>
        <v/>
      </c>
      <c r="HL55" s="54" t="str">
        <f t="shared" si="846"/>
        <v/>
      </c>
      <c r="HM55" s="58" t="e">
        <f t="shared" si="847"/>
        <v>#N/A</v>
      </c>
      <c r="HN55" s="53" t="str">
        <f t="shared" si="848"/>
        <v/>
      </c>
      <c r="HO55" s="181" t="str">
        <f t="shared" si="849"/>
        <v/>
      </c>
      <c r="HP55" s="181">
        <f t="shared" si="850"/>
        <v>0</v>
      </c>
      <c r="HQ55" s="181" t="str">
        <f t="shared" si="851"/>
        <v/>
      </c>
      <c r="HR55" s="130"/>
      <c r="HS55" s="53" t="str">
        <f t="shared" si="852"/>
        <v/>
      </c>
      <c r="HT55" s="53" t="str">
        <f t="shared" si="853"/>
        <v/>
      </c>
      <c r="HU55" s="53" t="str">
        <f t="shared" si="854"/>
        <v/>
      </c>
      <c r="HV55" s="53" t="str">
        <f t="shared" si="855"/>
        <v/>
      </c>
      <c r="HW55" s="54" t="str">
        <f t="shared" si="856"/>
        <v/>
      </c>
      <c r="HX55" s="52" t="str">
        <f t="shared" si="857"/>
        <v/>
      </c>
      <c r="HY55" s="53" t="str">
        <f t="shared" si="858"/>
        <v/>
      </c>
      <c r="HZ55" s="53" t="str">
        <f t="shared" si="859"/>
        <v/>
      </c>
      <c r="IA55" s="55" t="str">
        <f t="shared" si="860"/>
        <v/>
      </c>
      <c r="IB55" s="54" t="str">
        <f t="shared" si="861"/>
        <v/>
      </c>
      <c r="IC55" s="52" t="str">
        <f t="shared" si="862"/>
        <v/>
      </c>
      <c r="ID55" s="53" t="str">
        <f t="shared" si="863"/>
        <v/>
      </c>
      <c r="IE55" s="53" t="str">
        <f t="shared" si="864"/>
        <v/>
      </c>
      <c r="IF55" s="53" t="str">
        <f t="shared" si="865"/>
        <v/>
      </c>
      <c r="IG55" s="54" t="str">
        <f t="shared" si="866"/>
        <v/>
      </c>
      <c r="IH55" s="52" t="str">
        <f t="shared" si="867"/>
        <v/>
      </c>
      <c r="II55" s="53" t="str">
        <f t="shared" si="868"/>
        <v/>
      </c>
      <c r="IJ55" s="53" t="str">
        <f t="shared" si="869"/>
        <v/>
      </c>
      <c r="IK55" s="53" t="str">
        <f t="shared" si="870"/>
        <v/>
      </c>
      <c r="IL55" s="54" t="str">
        <f t="shared" si="871"/>
        <v/>
      </c>
      <c r="IM55" s="52" t="str">
        <f t="shared" si="872"/>
        <v/>
      </c>
      <c r="IN55" s="53" t="str">
        <f t="shared" si="873"/>
        <v/>
      </c>
      <c r="IO55" s="53" t="str">
        <f t="shared" si="874"/>
        <v/>
      </c>
      <c r="IP55" s="53" t="str">
        <f t="shared" si="875"/>
        <v/>
      </c>
      <c r="IQ55" s="54" t="str">
        <f t="shared" si="876"/>
        <v/>
      </c>
      <c r="IR55" s="52" t="str">
        <f t="shared" si="877"/>
        <v/>
      </c>
      <c r="IS55" s="53" t="str">
        <f t="shared" si="878"/>
        <v/>
      </c>
      <c r="IT55" s="53" t="str">
        <f t="shared" si="879"/>
        <v/>
      </c>
      <c r="IU55" s="53" t="str">
        <f t="shared" si="880"/>
        <v/>
      </c>
      <c r="IV55" s="54" t="str">
        <f t="shared" si="881"/>
        <v/>
      </c>
      <c r="IW55" s="58" t="e">
        <f t="shared" si="882"/>
        <v>#N/A</v>
      </c>
      <c r="IX55" s="53" t="str">
        <f t="shared" si="883"/>
        <v/>
      </c>
      <c r="IY55" s="181" t="str">
        <f t="shared" si="884"/>
        <v/>
      </c>
      <c r="IZ55" s="181">
        <f t="shared" si="885"/>
        <v>0</v>
      </c>
      <c r="JA55" s="181" t="str">
        <f t="shared" si="886"/>
        <v/>
      </c>
      <c r="JB55" s="130"/>
      <c r="JC55" s="53" t="str">
        <f t="shared" si="887"/>
        <v/>
      </c>
      <c r="JD55" s="53" t="str">
        <f t="shared" si="888"/>
        <v/>
      </c>
      <c r="JE55" s="53" t="str">
        <f t="shared" si="889"/>
        <v/>
      </c>
      <c r="JF55" s="53" t="str">
        <f t="shared" si="890"/>
        <v/>
      </c>
      <c r="JG55" s="54" t="str">
        <f t="shared" si="891"/>
        <v/>
      </c>
      <c r="JH55" s="52" t="str">
        <f t="shared" si="892"/>
        <v/>
      </c>
      <c r="JI55" s="53" t="str">
        <f t="shared" si="893"/>
        <v/>
      </c>
      <c r="JJ55" s="53" t="str">
        <f t="shared" si="894"/>
        <v/>
      </c>
      <c r="JK55" s="55" t="str">
        <f t="shared" si="895"/>
        <v/>
      </c>
      <c r="JL55" s="54" t="str">
        <f t="shared" si="896"/>
        <v/>
      </c>
      <c r="JM55" s="52" t="str">
        <f t="shared" si="897"/>
        <v/>
      </c>
      <c r="JN55" s="53" t="str">
        <f t="shared" si="898"/>
        <v/>
      </c>
      <c r="JO55" s="53" t="str">
        <f t="shared" si="899"/>
        <v/>
      </c>
      <c r="JP55" s="53" t="str">
        <f t="shared" si="900"/>
        <v/>
      </c>
      <c r="JQ55" s="54" t="str">
        <f t="shared" si="901"/>
        <v/>
      </c>
      <c r="JR55" s="52" t="str">
        <f t="shared" si="902"/>
        <v/>
      </c>
      <c r="JS55" s="53" t="str">
        <f t="shared" si="903"/>
        <v/>
      </c>
      <c r="JT55" s="53" t="str">
        <f t="shared" si="904"/>
        <v/>
      </c>
      <c r="JU55" s="53" t="str">
        <f t="shared" si="905"/>
        <v/>
      </c>
      <c r="JV55" s="54" t="str">
        <f t="shared" si="906"/>
        <v/>
      </c>
      <c r="JW55" s="52" t="str">
        <f t="shared" si="907"/>
        <v/>
      </c>
      <c r="JX55" s="53" t="str">
        <f t="shared" si="908"/>
        <v/>
      </c>
      <c r="JY55" s="53" t="str">
        <f t="shared" si="909"/>
        <v/>
      </c>
      <c r="JZ55" s="53" t="str">
        <f t="shared" si="910"/>
        <v/>
      </c>
      <c r="KA55" s="54" t="str">
        <f t="shared" si="911"/>
        <v/>
      </c>
      <c r="KB55" s="52" t="str">
        <f t="shared" si="912"/>
        <v/>
      </c>
      <c r="KC55" s="53" t="str">
        <f t="shared" si="913"/>
        <v/>
      </c>
      <c r="KD55" s="53" t="str">
        <f t="shared" si="914"/>
        <v/>
      </c>
      <c r="KE55" s="53" t="str">
        <f t="shared" si="915"/>
        <v/>
      </c>
      <c r="KF55" s="54" t="str">
        <f t="shared" si="916"/>
        <v/>
      </c>
      <c r="KG55" s="58" t="e">
        <f t="shared" si="917"/>
        <v>#N/A</v>
      </c>
      <c r="KH55" s="53" t="str">
        <f t="shared" si="918"/>
        <v/>
      </c>
      <c r="KI55" s="181" t="str">
        <f t="shared" si="919"/>
        <v/>
      </c>
      <c r="KJ55" s="181">
        <f t="shared" si="920"/>
        <v>0</v>
      </c>
      <c r="KK55" s="127" t="str">
        <f t="shared" si="921"/>
        <v/>
      </c>
      <c r="KL55" s="86"/>
      <c r="KM55" s="313">
        <f t="shared" si="922"/>
        <v>0</v>
      </c>
      <c r="KN55" s="60">
        <f t="shared" si="923"/>
        <v>0</v>
      </c>
      <c r="KO55" s="201"/>
      <c r="KP55" s="61">
        <f t="shared" si="924"/>
        <v>0</v>
      </c>
      <c r="KQ55" s="61" t="str">
        <f t="shared" si="925"/>
        <v/>
      </c>
      <c r="KR55" s="61" t="str">
        <f t="shared" si="926"/>
        <v/>
      </c>
      <c r="KS55" s="61" t="str">
        <f t="shared" si="927"/>
        <v/>
      </c>
      <c r="KT55" s="61" t="str">
        <f t="shared" si="928"/>
        <v/>
      </c>
      <c r="KU55" s="61" t="str">
        <f t="shared" si="929"/>
        <v/>
      </c>
      <c r="KV55" s="61" t="str">
        <f t="shared" si="930"/>
        <v/>
      </c>
      <c r="KW55" s="62" t="str">
        <f t="shared" si="931"/>
        <v/>
      </c>
      <c r="KX55" s="84"/>
      <c r="KY55" s="59">
        <f t="shared" si="932"/>
        <v>0</v>
      </c>
      <c r="KZ55" s="60" t="str">
        <f t="shared" si="933"/>
        <v/>
      </c>
      <c r="LA55" s="201"/>
      <c r="LB55" s="61" t="str">
        <f t="shared" si="934"/>
        <v/>
      </c>
      <c r="LC55" s="61" t="str">
        <f t="shared" si="935"/>
        <v/>
      </c>
      <c r="LD55" s="61" t="str">
        <f t="shared" si="936"/>
        <v/>
      </c>
      <c r="LE55" s="61" t="str">
        <f t="shared" si="937"/>
        <v/>
      </c>
      <c r="LF55" s="148" t="str">
        <f t="shared" si="938"/>
        <v/>
      </c>
      <c r="LG55" s="87"/>
      <c r="LH55" s="185">
        <f t="shared" si="640"/>
        <v>0</v>
      </c>
      <c r="LI55" s="87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</row>
    <row r="56" spans="1:382" s="1" customFormat="1" ht="15" x14ac:dyDescent="0.2">
      <c r="A56" s="35"/>
      <c r="B56" s="45">
        <v>51</v>
      </c>
      <c r="C56" s="47"/>
      <c r="D56" s="47"/>
      <c r="E56" s="50"/>
      <c r="F56" s="50"/>
      <c r="G56" s="49"/>
      <c r="H56" s="50" t="e">
        <f t="shared" si="641"/>
        <v>#N/A</v>
      </c>
      <c r="I56" s="186" t="str">
        <f t="shared" si="642"/>
        <v/>
      </c>
      <c r="J56" s="178"/>
      <c r="K56" s="149" t="str">
        <f t="shared" si="643"/>
        <v/>
      </c>
      <c r="L56" s="150" t="str">
        <f t="shared" si="644"/>
        <v/>
      </c>
      <c r="M56" s="150" t="str">
        <f t="shared" si="645"/>
        <v/>
      </c>
      <c r="N56" s="150" t="str">
        <f t="shared" si="646"/>
        <v/>
      </c>
      <c r="O56" s="150" t="str">
        <f t="shared" si="647"/>
        <v/>
      </c>
      <c r="P56" s="149" t="str">
        <f t="shared" si="648"/>
        <v/>
      </c>
      <c r="Q56" s="150" t="str">
        <f t="shared" si="649"/>
        <v/>
      </c>
      <c r="R56" s="150" t="str">
        <f t="shared" si="650"/>
        <v/>
      </c>
      <c r="S56" s="150" t="str">
        <f t="shared" si="651"/>
        <v/>
      </c>
      <c r="T56" s="150" t="str">
        <f t="shared" si="652"/>
        <v/>
      </c>
      <c r="U56" s="149" t="str">
        <f t="shared" si="653"/>
        <v/>
      </c>
      <c r="V56" s="150" t="str">
        <f t="shared" si="654"/>
        <v/>
      </c>
      <c r="W56" s="150" t="str">
        <f t="shared" si="655"/>
        <v/>
      </c>
      <c r="X56" s="150" t="str">
        <f t="shared" si="656"/>
        <v/>
      </c>
      <c r="Y56" s="150" t="str">
        <f t="shared" si="657"/>
        <v/>
      </c>
      <c r="Z56" s="149" t="str">
        <f t="shared" si="658"/>
        <v/>
      </c>
      <c r="AA56" s="150" t="str">
        <f t="shared" si="659"/>
        <v/>
      </c>
      <c r="AB56" s="150" t="str">
        <f t="shared" si="660"/>
        <v/>
      </c>
      <c r="AC56" s="150" t="str">
        <f t="shared" si="661"/>
        <v/>
      </c>
      <c r="AD56" s="150" t="str">
        <f t="shared" si="662"/>
        <v/>
      </c>
      <c r="AE56" s="149" t="str">
        <f t="shared" si="663"/>
        <v/>
      </c>
      <c r="AF56" s="150" t="str">
        <f t="shared" si="664"/>
        <v/>
      </c>
      <c r="AG56" s="150" t="str">
        <f t="shared" si="665"/>
        <v/>
      </c>
      <c r="AH56" s="150" t="str">
        <f t="shared" si="666"/>
        <v/>
      </c>
      <c r="AI56" s="150" t="str">
        <f t="shared" si="667"/>
        <v/>
      </c>
      <c r="AJ56" s="149" t="str">
        <f t="shared" si="668"/>
        <v/>
      </c>
      <c r="AK56" s="150" t="str">
        <f t="shared" si="669"/>
        <v/>
      </c>
      <c r="AL56" s="150" t="str">
        <f t="shared" si="670"/>
        <v/>
      </c>
      <c r="AM56" s="150" t="str">
        <f t="shared" si="671"/>
        <v/>
      </c>
      <c r="AN56" s="307" t="str">
        <f t="shared" si="672"/>
        <v/>
      </c>
      <c r="AO56" s="56" t="e">
        <f t="shared" si="673"/>
        <v>#N/A</v>
      </c>
      <c r="AP56" s="53" t="str">
        <f t="shared" si="674"/>
        <v/>
      </c>
      <c r="AQ56" s="181" t="str">
        <f t="shared" si="675"/>
        <v/>
      </c>
      <c r="AR56" s="181">
        <f t="shared" si="676"/>
        <v>0</v>
      </c>
      <c r="AS56" s="181" t="str">
        <f t="shared" si="677"/>
        <v/>
      </c>
      <c r="AT56" s="130"/>
      <c r="AU56" s="55" t="str">
        <f t="shared" si="678"/>
        <v/>
      </c>
      <c r="AV56" s="53" t="str">
        <f t="shared" si="679"/>
        <v/>
      </c>
      <c r="AW56" s="53" t="str">
        <f t="shared" si="680"/>
        <v/>
      </c>
      <c r="AX56" s="53" t="str">
        <f t="shared" si="681"/>
        <v/>
      </c>
      <c r="AY56" s="54" t="str">
        <f t="shared" si="682"/>
        <v/>
      </c>
      <c r="AZ56" s="52" t="str">
        <f t="shared" si="683"/>
        <v/>
      </c>
      <c r="BA56" s="53" t="str">
        <f t="shared" si="684"/>
        <v/>
      </c>
      <c r="BB56" s="53" t="str">
        <f t="shared" si="685"/>
        <v/>
      </c>
      <c r="BC56" s="55" t="str">
        <f t="shared" si="686"/>
        <v/>
      </c>
      <c r="BD56" s="54" t="str">
        <f t="shared" si="687"/>
        <v/>
      </c>
      <c r="BE56" s="52" t="str">
        <f t="shared" si="688"/>
        <v/>
      </c>
      <c r="BF56" s="53" t="str">
        <f t="shared" si="689"/>
        <v/>
      </c>
      <c r="BG56" s="53" t="str">
        <f t="shared" si="690"/>
        <v/>
      </c>
      <c r="BH56" s="53" t="str">
        <f t="shared" si="691"/>
        <v/>
      </c>
      <c r="BI56" s="54" t="str">
        <f t="shared" si="692"/>
        <v/>
      </c>
      <c r="BJ56" s="52" t="str">
        <f t="shared" si="693"/>
        <v/>
      </c>
      <c r="BK56" s="53" t="str">
        <f t="shared" si="694"/>
        <v/>
      </c>
      <c r="BL56" s="53" t="str">
        <f t="shared" si="695"/>
        <v/>
      </c>
      <c r="BM56" s="53" t="str">
        <f t="shared" si="696"/>
        <v/>
      </c>
      <c r="BN56" s="54" t="str">
        <f t="shared" si="697"/>
        <v/>
      </c>
      <c r="BO56" s="52" t="str">
        <f t="shared" si="698"/>
        <v/>
      </c>
      <c r="BP56" s="53" t="str">
        <f t="shared" si="699"/>
        <v/>
      </c>
      <c r="BQ56" s="53" t="str">
        <f t="shared" si="700"/>
        <v/>
      </c>
      <c r="BR56" s="53" t="str">
        <f t="shared" si="701"/>
        <v/>
      </c>
      <c r="BS56" s="54" t="str">
        <f t="shared" si="702"/>
        <v/>
      </c>
      <c r="BT56" s="52" t="str">
        <f t="shared" si="703"/>
        <v/>
      </c>
      <c r="BU56" s="53" t="str">
        <f t="shared" si="704"/>
        <v/>
      </c>
      <c r="BV56" s="53" t="str">
        <f t="shared" si="705"/>
        <v/>
      </c>
      <c r="BW56" s="53" t="str">
        <f t="shared" si="706"/>
        <v/>
      </c>
      <c r="BX56" s="54" t="str">
        <f t="shared" si="707"/>
        <v/>
      </c>
      <c r="BY56" s="56" t="e">
        <f t="shared" si="708"/>
        <v>#N/A</v>
      </c>
      <c r="BZ56" s="53" t="str">
        <f t="shared" si="709"/>
        <v/>
      </c>
      <c r="CA56" s="181" t="str">
        <f t="shared" si="710"/>
        <v/>
      </c>
      <c r="CB56" s="181">
        <f t="shared" si="711"/>
        <v>0</v>
      </c>
      <c r="CC56" s="181" t="str">
        <f t="shared" si="712"/>
        <v/>
      </c>
      <c r="CD56" s="130"/>
      <c r="CE56" s="55" t="str">
        <f t="shared" si="713"/>
        <v/>
      </c>
      <c r="CF56" s="53" t="str">
        <f t="shared" si="714"/>
        <v/>
      </c>
      <c r="CG56" s="53" t="str">
        <f t="shared" si="715"/>
        <v/>
      </c>
      <c r="CH56" s="53" t="str">
        <f t="shared" si="716"/>
        <v/>
      </c>
      <c r="CI56" s="54" t="str">
        <f t="shared" si="717"/>
        <v/>
      </c>
      <c r="CJ56" s="52" t="str">
        <f t="shared" si="718"/>
        <v/>
      </c>
      <c r="CK56" s="53" t="str">
        <f t="shared" si="719"/>
        <v/>
      </c>
      <c r="CL56" s="53" t="str">
        <f t="shared" si="720"/>
        <v/>
      </c>
      <c r="CM56" s="55" t="str">
        <f t="shared" si="721"/>
        <v/>
      </c>
      <c r="CN56" s="54" t="str">
        <f t="shared" si="722"/>
        <v/>
      </c>
      <c r="CO56" s="52" t="str">
        <f t="shared" si="723"/>
        <v/>
      </c>
      <c r="CP56" s="53" t="str">
        <f t="shared" si="724"/>
        <v/>
      </c>
      <c r="CQ56" s="53" t="str">
        <f>IF(IF(CP56&lt;&gt;"",IF(MAX(COUNTIF($CP56:$CP$90,$CP$6:$CP$90))&gt;1,"x",""),"")&lt;&gt;"",CP56+1,"")</f>
        <v/>
      </c>
      <c r="CR56" s="53" t="str">
        <f t="shared" si="725"/>
        <v/>
      </c>
      <c r="CS56" s="54" t="str">
        <f t="shared" si="726"/>
        <v/>
      </c>
      <c r="CT56" s="52" t="str">
        <f t="shared" si="727"/>
        <v/>
      </c>
      <c r="CU56" s="53" t="str">
        <f t="shared" si="728"/>
        <v/>
      </c>
      <c r="CV56" s="53" t="str">
        <f t="shared" si="729"/>
        <v/>
      </c>
      <c r="CW56" s="53" t="str">
        <f t="shared" si="730"/>
        <v/>
      </c>
      <c r="CX56" s="54" t="str">
        <f t="shared" si="731"/>
        <v/>
      </c>
      <c r="CY56" s="52" t="str">
        <f t="shared" si="732"/>
        <v/>
      </c>
      <c r="CZ56" s="53" t="str">
        <f t="shared" si="733"/>
        <v/>
      </c>
      <c r="DA56" s="53" t="str">
        <f t="shared" si="734"/>
        <v/>
      </c>
      <c r="DB56" s="53" t="str">
        <f t="shared" si="735"/>
        <v/>
      </c>
      <c r="DC56" s="54" t="str">
        <f t="shared" si="736"/>
        <v/>
      </c>
      <c r="DD56" s="52" t="str">
        <f t="shared" si="737"/>
        <v/>
      </c>
      <c r="DE56" s="53" t="str">
        <f t="shared" si="738"/>
        <v/>
      </c>
      <c r="DF56" s="53" t="str">
        <f t="shared" si="739"/>
        <v/>
      </c>
      <c r="DG56" s="53" t="str">
        <f t="shared" si="740"/>
        <v/>
      </c>
      <c r="DH56" s="54" t="str">
        <f t="shared" si="741"/>
        <v/>
      </c>
      <c r="DI56" s="56" t="e">
        <f t="shared" si="742"/>
        <v>#N/A</v>
      </c>
      <c r="DJ56" s="53" t="str">
        <f t="shared" si="743"/>
        <v/>
      </c>
      <c r="DK56" s="53" t="str">
        <f t="shared" si="744"/>
        <v/>
      </c>
      <c r="DL56" s="328">
        <f t="shared" si="745"/>
        <v>0</v>
      </c>
      <c r="DM56" s="181" t="str">
        <f t="shared" si="746"/>
        <v/>
      </c>
      <c r="DN56" s="130"/>
      <c r="DO56" s="53" t="str">
        <f t="shared" si="747"/>
        <v/>
      </c>
      <c r="DP56" s="53" t="str">
        <f t="shared" si="748"/>
        <v/>
      </c>
      <c r="DQ56" s="53" t="str">
        <f t="shared" si="749"/>
        <v/>
      </c>
      <c r="DR56" s="53" t="str">
        <f t="shared" si="750"/>
        <v/>
      </c>
      <c r="DS56" s="54" t="str">
        <f t="shared" si="751"/>
        <v/>
      </c>
      <c r="DT56" s="52" t="str">
        <f t="shared" si="752"/>
        <v/>
      </c>
      <c r="DU56" s="53" t="str">
        <f t="shared" si="753"/>
        <v/>
      </c>
      <c r="DV56" s="53" t="str">
        <f t="shared" si="754"/>
        <v/>
      </c>
      <c r="DW56" s="55" t="str">
        <f t="shared" si="755"/>
        <v/>
      </c>
      <c r="DX56" s="54" t="str">
        <f t="shared" si="756"/>
        <v/>
      </c>
      <c r="DY56" s="52" t="str">
        <f t="shared" si="757"/>
        <v/>
      </c>
      <c r="DZ56" s="53" t="str">
        <f t="shared" si="758"/>
        <v/>
      </c>
      <c r="EA56" s="53" t="str">
        <f t="shared" si="759"/>
        <v/>
      </c>
      <c r="EB56" s="53" t="str">
        <f t="shared" si="760"/>
        <v/>
      </c>
      <c r="EC56" s="54" t="str">
        <f t="shared" si="761"/>
        <v/>
      </c>
      <c r="ED56" s="52" t="str">
        <f t="shared" si="762"/>
        <v/>
      </c>
      <c r="EE56" s="53" t="str">
        <f t="shared" si="763"/>
        <v/>
      </c>
      <c r="EF56" s="53" t="str">
        <f t="shared" si="764"/>
        <v/>
      </c>
      <c r="EG56" s="53" t="str">
        <f t="shared" si="765"/>
        <v/>
      </c>
      <c r="EH56" s="54" t="str">
        <f t="shared" si="766"/>
        <v/>
      </c>
      <c r="EI56" s="52" t="str">
        <f t="shared" si="767"/>
        <v/>
      </c>
      <c r="EJ56" s="53" t="str">
        <f t="shared" si="768"/>
        <v/>
      </c>
      <c r="EK56" s="53" t="str">
        <f t="shared" si="769"/>
        <v/>
      </c>
      <c r="EL56" s="53" t="str">
        <f t="shared" si="770"/>
        <v/>
      </c>
      <c r="EM56" s="54" t="str">
        <f t="shared" si="771"/>
        <v/>
      </c>
      <c r="EN56" s="52" t="str">
        <f t="shared" si="772"/>
        <v/>
      </c>
      <c r="EO56" s="53" t="str">
        <f t="shared" si="773"/>
        <v/>
      </c>
      <c r="EP56" s="53" t="str">
        <f t="shared" si="774"/>
        <v/>
      </c>
      <c r="EQ56" s="53" t="str">
        <f t="shared" si="775"/>
        <v/>
      </c>
      <c r="ER56" s="54" t="str">
        <f t="shared" si="776"/>
        <v/>
      </c>
      <c r="ES56" s="58" t="e">
        <f t="shared" si="777"/>
        <v>#N/A</v>
      </c>
      <c r="ET56" s="53" t="str">
        <f t="shared" si="778"/>
        <v/>
      </c>
      <c r="EU56" s="181" t="str">
        <f t="shared" si="779"/>
        <v/>
      </c>
      <c r="EV56" s="181">
        <f t="shared" si="780"/>
        <v>0</v>
      </c>
      <c r="EW56" s="181" t="str">
        <f t="shared" si="781"/>
        <v/>
      </c>
      <c r="EX56" s="130"/>
      <c r="EY56" s="53" t="str">
        <f t="shared" si="782"/>
        <v/>
      </c>
      <c r="EZ56" s="53" t="str">
        <f t="shared" si="783"/>
        <v/>
      </c>
      <c r="FA56" s="53" t="str">
        <f t="shared" si="784"/>
        <v/>
      </c>
      <c r="FB56" s="53" t="str">
        <f t="shared" si="785"/>
        <v/>
      </c>
      <c r="FC56" s="57" t="str">
        <f t="shared" si="786"/>
        <v/>
      </c>
      <c r="FD56" s="52" t="str">
        <f t="shared" si="787"/>
        <v/>
      </c>
      <c r="FE56" s="53" t="str">
        <f t="shared" si="788"/>
        <v/>
      </c>
      <c r="FF56" s="53" t="str">
        <f t="shared" si="789"/>
        <v/>
      </c>
      <c r="FG56" s="55" t="str">
        <f t="shared" si="790"/>
        <v/>
      </c>
      <c r="FH56" s="57" t="str">
        <f t="shared" si="791"/>
        <v/>
      </c>
      <c r="FI56" s="52" t="str">
        <f t="shared" si="792"/>
        <v/>
      </c>
      <c r="FJ56" s="53" t="str">
        <f t="shared" si="793"/>
        <v/>
      </c>
      <c r="FK56" s="53" t="str">
        <f t="shared" si="794"/>
        <v/>
      </c>
      <c r="FL56" s="53" t="str">
        <f t="shared" si="795"/>
        <v/>
      </c>
      <c r="FM56" s="57" t="str">
        <f t="shared" si="796"/>
        <v/>
      </c>
      <c r="FN56" s="52" t="str">
        <f t="shared" si="797"/>
        <v/>
      </c>
      <c r="FO56" s="53" t="str">
        <f t="shared" si="798"/>
        <v/>
      </c>
      <c r="FP56" s="53" t="str">
        <f t="shared" si="799"/>
        <v/>
      </c>
      <c r="FQ56" s="53" t="str">
        <f t="shared" si="800"/>
        <v/>
      </c>
      <c r="FR56" s="57" t="str">
        <f t="shared" si="801"/>
        <v/>
      </c>
      <c r="FS56" s="52" t="str">
        <f t="shared" si="802"/>
        <v/>
      </c>
      <c r="FT56" s="53" t="str">
        <f t="shared" si="803"/>
        <v/>
      </c>
      <c r="FU56" s="53" t="str">
        <f t="shared" si="804"/>
        <v/>
      </c>
      <c r="FV56" s="53" t="str">
        <f t="shared" si="805"/>
        <v/>
      </c>
      <c r="FW56" s="57" t="str">
        <f t="shared" si="806"/>
        <v/>
      </c>
      <c r="FX56" s="52" t="str">
        <f t="shared" si="807"/>
        <v/>
      </c>
      <c r="FY56" s="53" t="str">
        <f t="shared" si="808"/>
        <v/>
      </c>
      <c r="FZ56" s="53" t="str">
        <f t="shared" si="809"/>
        <v/>
      </c>
      <c r="GA56" s="53" t="str">
        <f t="shared" si="810"/>
        <v/>
      </c>
      <c r="GB56" s="57" t="str">
        <f t="shared" si="811"/>
        <v/>
      </c>
      <c r="GC56" s="58" t="e">
        <f t="shared" si="812"/>
        <v>#N/A</v>
      </c>
      <c r="GD56" s="53" t="str">
        <f t="shared" si="813"/>
        <v/>
      </c>
      <c r="GE56" s="181" t="str">
        <f t="shared" si="814"/>
        <v/>
      </c>
      <c r="GF56" s="181">
        <f t="shared" si="815"/>
        <v>0</v>
      </c>
      <c r="GG56" s="181" t="str">
        <f t="shared" si="816"/>
        <v/>
      </c>
      <c r="GH56" s="130"/>
      <c r="GI56" s="53" t="str">
        <f t="shared" si="817"/>
        <v/>
      </c>
      <c r="GJ56" s="53" t="str">
        <f t="shared" si="818"/>
        <v/>
      </c>
      <c r="GK56" s="53" t="str">
        <f t="shared" si="819"/>
        <v/>
      </c>
      <c r="GL56" s="53" t="str">
        <f t="shared" si="820"/>
        <v/>
      </c>
      <c r="GM56" s="54" t="str">
        <f t="shared" si="821"/>
        <v/>
      </c>
      <c r="GN56" s="52" t="str">
        <f t="shared" si="822"/>
        <v/>
      </c>
      <c r="GO56" s="53" t="str">
        <f t="shared" si="823"/>
        <v/>
      </c>
      <c r="GP56" s="53" t="str">
        <f t="shared" si="824"/>
        <v/>
      </c>
      <c r="GQ56" s="55" t="str">
        <f t="shared" si="825"/>
        <v/>
      </c>
      <c r="GR56" s="54" t="str">
        <f t="shared" si="826"/>
        <v/>
      </c>
      <c r="GS56" s="52" t="str">
        <f t="shared" si="827"/>
        <v/>
      </c>
      <c r="GT56" s="53" t="str">
        <f t="shared" si="828"/>
        <v/>
      </c>
      <c r="GU56" s="53" t="str">
        <f t="shared" si="829"/>
        <v/>
      </c>
      <c r="GV56" s="53" t="str">
        <f t="shared" si="830"/>
        <v/>
      </c>
      <c r="GW56" s="54" t="str">
        <f t="shared" si="831"/>
        <v/>
      </c>
      <c r="GX56" s="52" t="str">
        <f t="shared" si="832"/>
        <v/>
      </c>
      <c r="GY56" s="53" t="str">
        <f t="shared" si="833"/>
        <v/>
      </c>
      <c r="GZ56" s="53" t="str">
        <f t="shared" si="834"/>
        <v/>
      </c>
      <c r="HA56" s="53" t="str">
        <f t="shared" si="835"/>
        <v/>
      </c>
      <c r="HB56" s="54" t="str">
        <f t="shared" si="836"/>
        <v/>
      </c>
      <c r="HC56" s="52" t="str">
        <f t="shared" si="837"/>
        <v/>
      </c>
      <c r="HD56" s="53" t="str">
        <f t="shared" si="838"/>
        <v/>
      </c>
      <c r="HE56" s="53" t="str">
        <f t="shared" si="839"/>
        <v/>
      </c>
      <c r="HF56" s="53" t="str">
        <f t="shared" si="840"/>
        <v/>
      </c>
      <c r="HG56" s="54" t="str">
        <f t="shared" si="841"/>
        <v/>
      </c>
      <c r="HH56" s="52" t="str">
        <f t="shared" si="842"/>
        <v/>
      </c>
      <c r="HI56" s="53" t="str">
        <f t="shared" si="843"/>
        <v/>
      </c>
      <c r="HJ56" s="53" t="str">
        <f t="shared" si="844"/>
        <v/>
      </c>
      <c r="HK56" s="53" t="str">
        <f t="shared" si="845"/>
        <v/>
      </c>
      <c r="HL56" s="54" t="str">
        <f t="shared" si="846"/>
        <v/>
      </c>
      <c r="HM56" s="58" t="e">
        <f t="shared" si="847"/>
        <v>#N/A</v>
      </c>
      <c r="HN56" s="53" t="str">
        <f t="shared" si="848"/>
        <v/>
      </c>
      <c r="HO56" s="181" t="str">
        <f t="shared" si="849"/>
        <v/>
      </c>
      <c r="HP56" s="181">
        <f t="shared" si="850"/>
        <v>0</v>
      </c>
      <c r="HQ56" s="181" t="str">
        <f t="shared" si="851"/>
        <v/>
      </c>
      <c r="HR56" s="130"/>
      <c r="HS56" s="53" t="str">
        <f t="shared" si="852"/>
        <v/>
      </c>
      <c r="HT56" s="53" t="str">
        <f t="shared" si="853"/>
        <v/>
      </c>
      <c r="HU56" s="53" t="str">
        <f t="shared" si="854"/>
        <v/>
      </c>
      <c r="HV56" s="53" t="str">
        <f t="shared" si="855"/>
        <v/>
      </c>
      <c r="HW56" s="54" t="str">
        <f t="shared" si="856"/>
        <v/>
      </c>
      <c r="HX56" s="52" t="str">
        <f t="shared" si="857"/>
        <v/>
      </c>
      <c r="HY56" s="53" t="str">
        <f t="shared" si="858"/>
        <v/>
      </c>
      <c r="HZ56" s="53" t="str">
        <f t="shared" si="859"/>
        <v/>
      </c>
      <c r="IA56" s="55" t="str">
        <f t="shared" si="860"/>
        <v/>
      </c>
      <c r="IB56" s="54" t="str">
        <f t="shared" si="861"/>
        <v/>
      </c>
      <c r="IC56" s="52" t="str">
        <f t="shared" si="862"/>
        <v/>
      </c>
      <c r="ID56" s="53" t="str">
        <f t="shared" si="863"/>
        <v/>
      </c>
      <c r="IE56" s="53" t="str">
        <f t="shared" si="864"/>
        <v/>
      </c>
      <c r="IF56" s="53" t="str">
        <f t="shared" si="865"/>
        <v/>
      </c>
      <c r="IG56" s="54" t="str">
        <f t="shared" si="866"/>
        <v/>
      </c>
      <c r="IH56" s="52" t="str">
        <f t="shared" si="867"/>
        <v/>
      </c>
      <c r="II56" s="53" t="str">
        <f t="shared" si="868"/>
        <v/>
      </c>
      <c r="IJ56" s="53" t="str">
        <f t="shared" si="869"/>
        <v/>
      </c>
      <c r="IK56" s="53" t="str">
        <f t="shared" si="870"/>
        <v/>
      </c>
      <c r="IL56" s="54" t="str">
        <f t="shared" si="871"/>
        <v/>
      </c>
      <c r="IM56" s="52" t="str">
        <f t="shared" si="872"/>
        <v/>
      </c>
      <c r="IN56" s="53" t="str">
        <f t="shared" si="873"/>
        <v/>
      </c>
      <c r="IO56" s="53" t="str">
        <f t="shared" si="874"/>
        <v/>
      </c>
      <c r="IP56" s="53" t="str">
        <f t="shared" si="875"/>
        <v/>
      </c>
      <c r="IQ56" s="54" t="str">
        <f t="shared" si="876"/>
        <v/>
      </c>
      <c r="IR56" s="52" t="str">
        <f t="shared" si="877"/>
        <v/>
      </c>
      <c r="IS56" s="53" t="str">
        <f t="shared" si="878"/>
        <v/>
      </c>
      <c r="IT56" s="53" t="str">
        <f t="shared" si="879"/>
        <v/>
      </c>
      <c r="IU56" s="53" t="str">
        <f t="shared" si="880"/>
        <v/>
      </c>
      <c r="IV56" s="54" t="str">
        <f t="shared" si="881"/>
        <v/>
      </c>
      <c r="IW56" s="58" t="e">
        <f t="shared" si="882"/>
        <v>#N/A</v>
      </c>
      <c r="IX56" s="53" t="str">
        <f t="shared" si="883"/>
        <v/>
      </c>
      <c r="IY56" s="181" t="str">
        <f t="shared" si="884"/>
        <v/>
      </c>
      <c r="IZ56" s="181">
        <f t="shared" si="885"/>
        <v>0</v>
      </c>
      <c r="JA56" s="181" t="str">
        <f t="shared" si="886"/>
        <v/>
      </c>
      <c r="JB56" s="130"/>
      <c r="JC56" s="53" t="str">
        <f t="shared" si="887"/>
        <v/>
      </c>
      <c r="JD56" s="53" t="str">
        <f t="shared" si="888"/>
        <v/>
      </c>
      <c r="JE56" s="53" t="str">
        <f t="shared" si="889"/>
        <v/>
      </c>
      <c r="JF56" s="53" t="str">
        <f t="shared" si="890"/>
        <v/>
      </c>
      <c r="JG56" s="54" t="str">
        <f t="shared" si="891"/>
        <v/>
      </c>
      <c r="JH56" s="52" t="str">
        <f t="shared" si="892"/>
        <v/>
      </c>
      <c r="JI56" s="53" t="str">
        <f t="shared" si="893"/>
        <v/>
      </c>
      <c r="JJ56" s="53" t="str">
        <f t="shared" si="894"/>
        <v/>
      </c>
      <c r="JK56" s="55" t="str">
        <f t="shared" si="895"/>
        <v/>
      </c>
      <c r="JL56" s="54" t="str">
        <f t="shared" si="896"/>
        <v/>
      </c>
      <c r="JM56" s="52" t="str">
        <f t="shared" si="897"/>
        <v/>
      </c>
      <c r="JN56" s="53" t="str">
        <f t="shared" si="898"/>
        <v/>
      </c>
      <c r="JO56" s="53" t="str">
        <f t="shared" si="899"/>
        <v/>
      </c>
      <c r="JP56" s="53" t="str">
        <f t="shared" si="900"/>
        <v/>
      </c>
      <c r="JQ56" s="54" t="str">
        <f t="shared" si="901"/>
        <v/>
      </c>
      <c r="JR56" s="52" t="str">
        <f t="shared" si="902"/>
        <v/>
      </c>
      <c r="JS56" s="53" t="str">
        <f t="shared" si="903"/>
        <v/>
      </c>
      <c r="JT56" s="53" t="str">
        <f t="shared" si="904"/>
        <v/>
      </c>
      <c r="JU56" s="53" t="str">
        <f t="shared" si="905"/>
        <v/>
      </c>
      <c r="JV56" s="54" t="str">
        <f t="shared" si="906"/>
        <v/>
      </c>
      <c r="JW56" s="52" t="str">
        <f t="shared" si="907"/>
        <v/>
      </c>
      <c r="JX56" s="53" t="str">
        <f t="shared" si="908"/>
        <v/>
      </c>
      <c r="JY56" s="53" t="str">
        <f t="shared" si="909"/>
        <v/>
      </c>
      <c r="JZ56" s="53" t="str">
        <f t="shared" si="910"/>
        <v/>
      </c>
      <c r="KA56" s="54" t="str">
        <f t="shared" si="911"/>
        <v/>
      </c>
      <c r="KB56" s="52" t="str">
        <f t="shared" si="912"/>
        <v/>
      </c>
      <c r="KC56" s="53" t="str">
        <f t="shared" si="913"/>
        <v/>
      </c>
      <c r="KD56" s="53" t="str">
        <f t="shared" si="914"/>
        <v/>
      </c>
      <c r="KE56" s="53" t="str">
        <f t="shared" si="915"/>
        <v/>
      </c>
      <c r="KF56" s="54" t="str">
        <f t="shared" si="916"/>
        <v/>
      </c>
      <c r="KG56" s="58" t="e">
        <f t="shared" si="917"/>
        <v>#N/A</v>
      </c>
      <c r="KH56" s="53" t="str">
        <f t="shared" si="918"/>
        <v/>
      </c>
      <c r="KI56" s="181" t="str">
        <f t="shared" si="919"/>
        <v/>
      </c>
      <c r="KJ56" s="181">
        <f t="shared" si="920"/>
        <v>0</v>
      </c>
      <c r="KK56" s="127" t="str">
        <f t="shared" si="921"/>
        <v/>
      </c>
      <c r="KL56" s="86"/>
      <c r="KM56" s="313">
        <f t="shared" si="922"/>
        <v>0</v>
      </c>
      <c r="KN56" s="60">
        <f t="shared" si="923"/>
        <v>0</v>
      </c>
      <c r="KO56" s="201"/>
      <c r="KP56" s="61">
        <f t="shared" si="924"/>
        <v>0</v>
      </c>
      <c r="KQ56" s="61" t="str">
        <f t="shared" si="925"/>
        <v/>
      </c>
      <c r="KR56" s="61" t="str">
        <f t="shared" si="926"/>
        <v/>
      </c>
      <c r="KS56" s="61" t="str">
        <f t="shared" si="927"/>
        <v/>
      </c>
      <c r="KT56" s="61" t="str">
        <f t="shared" si="928"/>
        <v/>
      </c>
      <c r="KU56" s="61" t="str">
        <f t="shared" si="929"/>
        <v/>
      </c>
      <c r="KV56" s="61" t="str">
        <f t="shared" si="930"/>
        <v/>
      </c>
      <c r="KW56" s="62" t="str">
        <f t="shared" si="931"/>
        <v/>
      </c>
      <c r="KX56" s="84"/>
      <c r="KY56" s="59">
        <f t="shared" si="932"/>
        <v>0</v>
      </c>
      <c r="KZ56" s="60" t="str">
        <f t="shared" si="933"/>
        <v/>
      </c>
      <c r="LA56" s="201"/>
      <c r="LB56" s="61" t="str">
        <f t="shared" si="934"/>
        <v/>
      </c>
      <c r="LC56" s="61" t="str">
        <f t="shared" si="935"/>
        <v/>
      </c>
      <c r="LD56" s="61" t="str">
        <f t="shared" si="936"/>
        <v/>
      </c>
      <c r="LE56" s="61" t="str">
        <f t="shared" si="937"/>
        <v/>
      </c>
      <c r="LF56" s="148" t="str">
        <f t="shared" si="938"/>
        <v/>
      </c>
      <c r="LG56" s="87"/>
      <c r="LH56" s="185">
        <f t="shared" si="640"/>
        <v>0</v>
      </c>
      <c r="LI56" s="87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</row>
    <row r="57" spans="1:382" s="1" customFormat="1" ht="15" x14ac:dyDescent="0.2">
      <c r="A57" s="35"/>
      <c r="B57" s="45">
        <v>52</v>
      </c>
      <c r="C57" s="46"/>
      <c r="D57" s="47"/>
      <c r="E57" s="50"/>
      <c r="F57" s="160"/>
      <c r="G57" s="49"/>
      <c r="H57" s="50" t="e">
        <f t="shared" si="641"/>
        <v>#N/A</v>
      </c>
      <c r="I57" s="186" t="str">
        <f t="shared" si="642"/>
        <v/>
      </c>
      <c r="J57" s="179"/>
      <c r="K57" s="149" t="str">
        <f t="shared" si="643"/>
        <v/>
      </c>
      <c r="L57" s="150" t="str">
        <f t="shared" si="644"/>
        <v/>
      </c>
      <c r="M57" s="150" t="str">
        <f t="shared" si="645"/>
        <v/>
      </c>
      <c r="N57" s="150" t="str">
        <f t="shared" si="646"/>
        <v/>
      </c>
      <c r="O57" s="150" t="str">
        <f t="shared" si="647"/>
        <v/>
      </c>
      <c r="P57" s="149" t="str">
        <f t="shared" si="648"/>
        <v/>
      </c>
      <c r="Q57" s="150" t="str">
        <f t="shared" si="649"/>
        <v/>
      </c>
      <c r="R57" s="150" t="str">
        <f t="shared" si="650"/>
        <v/>
      </c>
      <c r="S57" s="150" t="str">
        <f t="shared" si="651"/>
        <v/>
      </c>
      <c r="T57" s="150" t="str">
        <f t="shared" si="652"/>
        <v/>
      </c>
      <c r="U57" s="149" t="str">
        <f t="shared" si="653"/>
        <v/>
      </c>
      <c r="V57" s="150" t="str">
        <f t="shared" si="654"/>
        <v/>
      </c>
      <c r="W57" s="150" t="str">
        <f t="shared" si="655"/>
        <v/>
      </c>
      <c r="X57" s="150" t="str">
        <f t="shared" si="656"/>
        <v/>
      </c>
      <c r="Y57" s="150" t="str">
        <f t="shared" si="657"/>
        <v/>
      </c>
      <c r="Z57" s="149" t="str">
        <f t="shared" si="658"/>
        <v/>
      </c>
      <c r="AA57" s="150" t="str">
        <f t="shared" si="659"/>
        <v/>
      </c>
      <c r="AB57" s="150" t="str">
        <f t="shared" si="660"/>
        <v/>
      </c>
      <c r="AC57" s="150" t="str">
        <f t="shared" si="661"/>
        <v/>
      </c>
      <c r="AD57" s="150" t="str">
        <f t="shared" si="662"/>
        <v/>
      </c>
      <c r="AE57" s="149" t="str">
        <f t="shared" si="663"/>
        <v/>
      </c>
      <c r="AF57" s="150" t="str">
        <f t="shared" si="664"/>
        <v/>
      </c>
      <c r="AG57" s="150" t="str">
        <f t="shared" si="665"/>
        <v/>
      </c>
      <c r="AH57" s="150" t="str">
        <f t="shared" si="666"/>
        <v/>
      </c>
      <c r="AI57" s="150" t="str">
        <f t="shared" si="667"/>
        <v/>
      </c>
      <c r="AJ57" s="149" t="str">
        <f t="shared" si="668"/>
        <v/>
      </c>
      <c r="AK57" s="150" t="str">
        <f t="shared" si="669"/>
        <v/>
      </c>
      <c r="AL57" s="150" t="str">
        <f t="shared" si="670"/>
        <v/>
      </c>
      <c r="AM57" s="150" t="str">
        <f t="shared" si="671"/>
        <v/>
      </c>
      <c r="AN57" s="307" t="str">
        <f t="shared" si="672"/>
        <v/>
      </c>
      <c r="AO57" s="56" t="e">
        <f t="shared" si="673"/>
        <v>#N/A</v>
      </c>
      <c r="AP57" s="53" t="str">
        <f t="shared" si="674"/>
        <v/>
      </c>
      <c r="AQ57" s="181" t="str">
        <f t="shared" si="675"/>
        <v/>
      </c>
      <c r="AR57" s="181">
        <f t="shared" si="676"/>
        <v>0</v>
      </c>
      <c r="AS57" s="181" t="str">
        <f t="shared" si="677"/>
        <v/>
      </c>
      <c r="AT57" s="130"/>
      <c r="AU57" s="55" t="str">
        <f t="shared" si="678"/>
        <v/>
      </c>
      <c r="AV57" s="53" t="str">
        <f t="shared" si="679"/>
        <v/>
      </c>
      <c r="AW57" s="53" t="str">
        <f t="shared" si="680"/>
        <v/>
      </c>
      <c r="AX57" s="53" t="str">
        <f t="shared" si="681"/>
        <v/>
      </c>
      <c r="AY57" s="54" t="str">
        <f t="shared" si="682"/>
        <v/>
      </c>
      <c r="AZ57" s="52" t="str">
        <f t="shared" si="683"/>
        <v/>
      </c>
      <c r="BA57" s="53" t="str">
        <f t="shared" si="684"/>
        <v/>
      </c>
      <c r="BB57" s="53" t="str">
        <f t="shared" si="685"/>
        <v/>
      </c>
      <c r="BC57" s="55" t="str">
        <f t="shared" si="686"/>
        <v/>
      </c>
      <c r="BD57" s="54" t="str">
        <f t="shared" si="687"/>
        <v/>
      </c>
      <c r="BE57" s="52" t="str">
        <f t="shared" si="688"/>
        <v/>
      </c>
      <c r="BF57" s="53" t="str">
        <f t="shared" si="689"/>
        <v/>
      </c>
      <c r="BG57" s="53" t="str">
        <f t="shared" si="690"/>
        <v/>
      </c>
      <c r="BH57" s="53" t="str">
        <f t="shared" si="691"/>
        <v/>
      </c>
      <c r="BI57" s="54" t="str">
        <f t="shared" si="692"/>
        <v/>
      </c>
      <c r="BJ57" s="52" t="str">
        <f t="shared" si="693"/>
        <v/>
      </c>
      <c r="BK57" s="53" t="str">
        <f t="shared" si="694"/>
        <v/>
      </c>
      <c r="BL57" s="53" t="str">
        <f t="shared" si="695"/>
        <v/>
      </c>
      <c r="BM57" s="53" t="str">
        <f t="shared" si="696"/>
        <v/>
      </c>
      <c r="BN57" s="54" t="str">
        <f t="shared" si="697"/>
        <v/>
      </c>
      <c r="BO57" s="52" t="str">
        <f t="shared" si="698"/>
        <v/>
      </c>
      <c r="BP57" s="53" t="str">
        <f t="shared" si="699"/>
        <v/>
      </c>
      <c r="BQ57" s="53" t="str">
        <f t="shared" si="700"/>
        <v/>
      </c>
      <c r="BR57" s="53" t="str">
        <f t="shared" si="701"/>
        <v/>
      </c>
      <c r="BS57" s="54" t="str">
        <f t="shared" si="702"/>
        <v/>
      </c>
      <c r="BT57" s="52" t="str">
        <f t="shared" si="703"/>
        <v/>
      </c>
      <c r="BU57" s="53" t="str">
        <f t="shared" si="704"/>
        <v/>
      </c>
      <c r="BV57" s="53" t="str">
        <f t="shared" si="705"/>
        <v/>
      </c>
      <c r="BW57" s="53" t="str">
        <f t="shared" si="706"/>
        <v/>
      </c>
      <c r="BX57" s="54" t="str">
        <f t="shared" si="707"/>
        <v/>
      </c>
      <c r="BY57" s="56" t="e">
        <f t="shared" si="708"/>
        <v>#N/A</v>
      </c>
      <c r="BZ57" s="53" t="str">
        <f t="shared" si="709"/>
        <v/>
      </c>
      <c r="CA57" s="181" t="str">
        <f t="shared" si="710"/>
        <v/>
      </c>
      <c r="CB57" s="181">
        <f t="shared" si="711"/>
        <v>0</v>
      </c>
      <c r="CC57" s="181" t="str">
        <f t="shared" si="712"/>
        <v/>
      </c>
      <c r="CD57" s="130"/>
      <c r="CE57" s="55" t="str">
        <f t="shared" si="713"/>
        <v/>
      </c>
      <c r="CF57" s="53" t="str">
        <f t="shared" si="714"/>
        <v/>
      </c>
      <c r="CG57" s="53" t="str">
        <f t="shared" si="715"/>
        <v/>
      </c>
      <c r="CH57" s="53" t="str">
        <f t="shared" si="716"/>
        <v/>
      </c>
      <c r="CI57" s="54" t="str">
        <f t="shared" si="717"/>
        <v/>
      </c>
      <c r="CJ57" s="52" t="str">
        <f t="shared" si="718"/>
        <v/>
      </c>
      <c r="CK57" s="53" t="str">
        <f t="shared" si="719"/>
        <v/>
      </c>
      <c r="CL57" s="53" t="str">
        <f t="shared" si="720"/>
        <v/>
      </c>
      <c r="CM57" s="55" t="str">
        <f t="shared" si="721"/>
        <v/>
      </c>
      <c r="CN57" s="54" t="str">
        <f t="shared" si="722"/>
        <v/>
      </c>
      <c r="CO57" s="52" t="str">
        <f t="shared" si="723"/>
        <v/>
      </c>
      <c r="CP57" s="53" t="str">
        <f t="shared" si="724"/>
        <v/>
      </c>
      <c r="CQ57" s="53" t="str">
        <f>IF(IF(CP57&lt;&gt;"",IF(MAX(COUNTIF($CP57:$CP$90,$CP$6:$CP$90))&gt;1,"x",""),"")&lt;&gt;"",CP57+1,"")</f>
        <v/>
      </c>
      <c r="CR57" s="53" t="str">
        <f t="shared" si="725"/>
        <v/>
      </c>
      <c r="CS57" s="54" t="str">
        <f t="shared" si="726"/>
        <v/>
      </c>
      <c r="CT57" s="52" t="str">
        <f t="shared" si="727"/>
        <v/>
      </c>
      <c r="CU57" s="53" t="str">
        <f t="shared" si="728"/>
        <v/>
      </c>
      <c r="CV57" s="53" t="str">
        <f t="shared" si="729"/>
        <v/>
      </c>
      <c r="CW57" s="53" t="str">
        <f t="shared" si="730"/>
        <v/>
      </c>
      <c r="CX57" s="54" t="str">
        <f t="shared" si="731"/>
        <v/>
      </c>
      <c r="CY57" s="52" t="str">
        <f t="shared" si="732"/>
        <v/>
      </c>
      <c r="CZ57" s="53" t="str">
        <f t="shared" si="733"/>
        <v/>
      </c>
      <c r="DA57" s="53" t="str">
        <f t="shared" si="734"/>
        <v/>
      </c>
      <c r="DB57" s="53" t="str">
        <f t="shared" si="735"/>
        <v/>
      </c>
      <c r="DC57" s="54" t="str">
        <f t="shared" si="736"/>
        <v/>
      </c>
      <c r="DD57" s="52" t="str">
        <f t="shared" si="737"/>
        <v/>
      </c>
      <c r="DE57" s="53" t="str">
        <f t="shared" si="738"/>
        <v/>
      </c>
      <c r="DF57" s="53" t="str">
        <f t="shared" si="739"/>
        <v/>
      </c>
      <c r="DG57" s="53" t="str">
        <f t="shared" si="740"/>
        <v/>
      </c>
      <c r="DH57" s="54" t="str">
        <f t="shared" si="741"/>
        <v/>
      </c>
      <c r="DI57" s="56" t="e">
        <f t="shared" si="742"/>
        <v>#N/A</v>
      </c>
      <c r="DJ57" s="53" t="str">
        <f t="shared" si="743"/>
        <v/>
      </c>
      <c r="DK57" s="53" t="str">
        <f t="shared" si="744"/>
        <v/>
      </c>
      <c r="DL57" s="328">
        <f t="shared" si="745"/>
        <v>0</v>
      </c>
      <c r="DM57" s="181" t="str">
        <f t="shared" si="746"/>
        <v/>
      </c>
      <c r="DN57" s="130"/>
      <c r="DO57" s="53" t="str">
        <f t="shared" si="747"/>
        <v/>
      </c>
      <c r="DP57" s="53" t="str">
        <f t="shared" si="748"/>
        <v/>
      </c>
      <c r="DQ57" s="53" t="str">
        <f t="shared" si="749"/>
        <v/>
      </c>
      <c r="DR57" s="53" t="str">
        <f t="shared" si="750"/>
        <v/>
      </c>
      <c r="DS57" s="54" t="str">
        <f t="shared" si="751"/>
        <v/>
      </c>
      <c r="DT57" s="52" t="str">
        <f t="shared" si="752"/>
        <v/>
      </c>
      <c r="DU57" s="53" t="str">
        <f t="shared" si="753"/>
        <v/>
      </c>
      <c r="DV57" s="53" t="str">
        <f t="shared" si="754"/>
        <v/>
      </c>
      <c r="DW57" s="55" t="str">
        <f t="shared" si="755"/>
        <v/>
      </c>
      <c r="DX57" s="54" t="str">
        <f t="shared" si="756"/>
        <v/>
      </c>
      <c r="DY57" s="52" t="str">
        <f t="shared" si="757"/>
        <v/>
      </c>
      <c r="DZ57" s="53" t="str">
        <f t="shared" si="758"/>
        <v/>
      </c>
      <c r="EA57" s="53" t="str">
        <f t="shared" si="759"/>
        <v/>
      </c>
      <c r="EB57" s="53" t="str">
        <f t="shared" si="760"/>
        <v/>
      </c>
      <c r="EC57" s="54" t="str">
        <f t="shared" si="761"/>
        <v/>
      </c>
      <c r="ED57" s="52" t="str">
        <f t="shared" si="762"/>
        <v/>
      </c>
      <c r="EE57" s="53" t="str">
        <f t="shared" si="763"/>
        <v/>
      </c>
      <c r="EF57" s="53" t="str">
        <f t="shared" si="764"/>
        <v/>
      </c>
      <c r="EG57" s="53" t="str">
        <f t="shared" si="765"/>
        <v/>
      </c>
      <c r="EH57" s="54" t="str">
        <f t="shared" si="766"/>
        <v/>
      </c>
      <c r="EI57" s="52" t="str">
        <f t="shared" si="767"/>
        <v/>
      </c>
      <c r="EJ57" s="53" t="str">
        <f t="shared" si="768"/>
        <v/>
      </c>
      <c r="EK57" s="53" t="str">
        <f t="shared" si="769"/>
        <v/>
      </c>
      <c r="EL57" s="53" t="str">
        <f t="shared" si="770"/>
        <v/>
      </c>
      <c r="EM57" s="54" t="str">
        <f t="shared" si="771"/>
        <v/>
      </c>
      <c r="EN57" s="52" t="str">
        <f t="shared" si="772"/>
        <v/>
      </c>
      <c r="EO57" s="53" t="str">
        <f t="shared" si="773"/>
        <v/>
      </c>
      <c r="EP57" s="53" t="str">
        <f t="shared" si="774"/>
        <v/>
      </c>
      <c r="EQ57" s="53" t="str">
        <f t="shared" si="775"/>
        <v/>
      </c>
      <c r="ER57" s="54" t="str">
        <f t="shared" si="776"/>
        <v/>
      </c>
      <c r="ES57" s="58" t="e">
        <f t="shared" si="777"/>
        <v>#N/A</v>
      </c>
      <c r="ET57" s="53" t="str">
        <f t="shared" si="778"/>
        <v/>
      </c>
      <c r="EU57" s="181" t="str">
        <f t="shared" si="779"/>
        <v/>
      </c>
      <c r="EV57" s="181">
        <f t="shared" si="780"/>
        <v>0</v>
      </c>
      <c r="EW57" s="181" t="str">
        <f t="shared" si="781"/>
        <v/>
      </c>
      <c r="EX57" s="130"/>
      <c r="EY57" s="53" t="str">
        <f t="shared" si="782"/>
        <v/>
      </c>
      <c r="EZ57" s="53" t="str">
        <f t="shared" si="783"/>
        <v/>
      </c>
      <c r="FA57" s="53" t="str">
        <f t="shared" si="784"/>
        <v/>
      </c>
      <c r="FB57" s="53" t="str">
        <f t="shared" si="785"/>
        <v/>
      </c>
      <c r="FC57" s="57" t="str">
        <f t="shared" si="786"/>
        <v/>
      </c>
      <c r="FD57" s="52" t="str">
        <f t="shared" si="787"/>
        <v/>
      </c>
      <c r="FE57" s="53" t="str">
        <f t="shared" si="788"/>
        <v/>
      </c>
      <c r="FF57" s="53" t="str">
        <f t="shared" si="789"/>
        <v/>
      </c>
      <c r="FG57" s="55" t="str">
        <f t="shared" si="790"/>
        <v/>
      </c>
      <c r="FH57" s="57" t="str">
        <f t="shared" si="791"/>
        <v/>
      </c>
      <c r="FI57" s="52" t="str">
        <f t="shared" si="792"/>
        <v/>
      </c>
      <c r="FJ57" s="53" t="str">
        <f t="shared" si="793"/>
        <v/>
      </c>
      <c r="FK57" s="53" t="str">
        <f t="shared" si="794"/>
        <v/>
      </c>
      <c r="FL57" s="53" t="str">
        <f t="shared" si="795"/>
        <v/>
      </c>
      <c r="FM57" s="57" t="str">
        <f t="shared" si="796"/>
        <v/>
      </c>
      <c r="FN57" s="52" t="str">
        <f t="shared" si="797"/>
        <v/>
      </c>
      <c r="FO57" s="53" t="str">
        <f t="shared" si="798"/>
        <v/>
      </c>
      <c r="FP57" s="53" t="str">
        <f t="shared" si="799"/>
        <v/>
      </c>
      <c r="FQ57" s="53" t="str">
        <f t="shared" si="800"/>
        <v/>
      </c>
      <c r="FR57" s="57" t="str">
        <f t="shared" si="801"/>
        <v/>
      </c>
      <c r="FS57" s="52" t="str">
        <f t="shared" si="802"/>
        <v/>
      </c>
      <c r="FT57" s="53" t="str">
        <f t="shared" si="803"/>
        <v/>
      </c>
      <c r="FU57" s="53" t="str">
        <f t="shared" si="804"/>
        <v/>
      </c>
      <c r="FV57" s="53" t="str">
        <f t="shared" si="805"/>
        <v/>
      </c>
      <c r="FW57" s="57" t="str">
        <f t="shared" si="806"/>
        <v/>
      </c>
      <c r="FX57" s="52" t="str">
        <f t="shared" si="807"/>
        <v/>
      </c>
      <c r="FY57" s="53" t="str">
        <f t="shared" si="808"/>
        <v/>
      </c>
      <c r="FZ57" s="53" t="str">
        <f t="shared" si="809"/>
        <v/>
      </c>
      <c r="GA57" s="53" t="str">
        <f t="shared" si="810"/>
        <v/>
      </c>
      <c r="GB57" s="57" t="str">
        <f t="shared" si="811"/>
        <v/>
      </c>
      <c r="GC57" s="58" t="e">
        <f t="shared" si="812"/>
        <v>#N/A</v>
      </c>
      <c r="GD57" s="53" t="str">
        <f t="shared" si="813"/>
        <v/>
      </c>
      <c r="GE57" s="181" t="str">
        <f t="shared" si="814"/>
        <v/>
      </c>
      <c r="GF57" s="181">
        <f t="shared" si="815"/>
        <v>0</v>
      </c>
      <c r="GG57" s="181" t="str">
        <f t="shared" si="816"/>
        <v/>
      </c>
      <c r="GH57" s="130"/>
      <c r="GI57" s="53" t="str">
        <f t="shared" si="817"/>
        <v/>
      </c>
      <c r="GJ57" s="53" t="str">
        <f t="shared" si="818"/>
        <v/>
      </c>
      <c r="GK57" s="53" t="str">
        <f t="shared" si="819"/>
        <v/>
      </c>
      <c r="GL57" s="53" t="str">
        <f t="shared" si="820"/>
        <v/>
      </c>
      <c r="GM57" s="54" t="str">
        <f t="shared" si="821"/>
        <v/>
      </c>
      <c r="GN57" s="52" t="str">
        <f t="shared" si="822"/>
        <v/>
      </c>
      <c r="GO57" s="53" t="str">
        <f t="shared" si="823"/>
        <v/>
      </c>
      <c r="GP57" s="53" t="str">
        <f t="shared" si="824"/>
        <v/>
      </c>
      <c r="GQ57" s="55" t="str">
        <f t="shared" si="825"/>
        <v/>
      </c>
      <c r="GR57" s="54" t="str">
        <f t="shared" si="826"/>
        <v/>
      </c>
      <c r="GS57" s="52" t="str">
        <f t="shared" si="827"/>
        <v/>
      </c>
      <c r="GT57" s="53" t="str">
        <f t="shared" si="828"/>
        <v/>
      </c>
      <c r="GU57" s="53" t="str">
        <f t="shared" si="829"/>
        <v/>
      </c>
      <c r="GV57" s="53" t="str">
        <f t="shared" si="830"/>
        <v/>
      </c>
      <c r="GW57" s="54" t="str">
        <f t="shared" si="831"/>
        <v/>
      </c>
      <c r="GX57" s="52" t="str">
        <f t="shared" si="832"/>
        <v/>
      </c>
      <c r="GY57" s="53" t="str">
        <f t="shared" si="833"/>
        <v/>
      </c>
      <c r="GZ57" s="53" t="str">
        <f t="shared" si="834"/>
        <v/>
      </c>
      <c r="HA57" s="53" t="str">
        <f t="shared" si="835"/>
        <v/>
      </c>
      <c r="HB57" s="54" t="str">
        <f t="shared" si="836"/>
        <v/>
      </c>
      <c r="HC57" s="52" t="str">
        <f t="shared" si="837"/>
        <v/>
      </c>
      <c r="HD57" s="53" t="str">
        <f t="shared" si="838"/>
        <v/>
      </c>
      <c r="HE57" s="53" t="str">
        <f t="shared" si="839"/>
        <v/>
      </c>
      <c r="HF57" s="53" t="str">
        <f t="shared" si="840"/>
        <v/>
      </c>
      <c r="HG57" s="54" t="str">
        <f t="shared" si="841"/>
        <v/>
      </c>
      <c r="HH57" s="52" t="str">
        <f t="shared" si="842"/>
        <v/>
      </c>
      <c r="HI57" s="53" t="str">
        <f t="shared" si="843"/>
        <v/>
      </c>
      <c r="HJ57" s="53" t="str">
        <f t="shared" si="844"/>
        <v/>
      </c>
      <c r="HK57" s="53" t="str">
        <f t="shared" si="845"/>
        <v/>
      </c>
      <c r="HL57" s="54" t="str">
        <f t="shared" si="846"/>
        <v/>
      </c>
      <c r="HM57" s="58" t="e">
        <f t="shared" si="847"/>
        <v>#N/A</v>
      </c>
      <c r="HN57" s="53" t="str">
        <f t="shared" si="848"/>
        <v/>
      </c>
      <c r="HO57" s="181" t="str">
        <f t="shared" si="849"/>
        <v/>
      </c>
      <c r="HP57" s="181">
        <f t="shared" si="850"/>
        <v>0</v>
      </c>
      <c r="HQ57" s="181" t="str">
        <f t="shared" si="851"/>
        <v/>
      </c>
      <c r="HR57" s="130"/>
      <c r="HS57" s="53" t="str">
        <f t="shared" si="852"/>
        <v/>
      </c>
      <c r="HT57" s="53" t="str">
        <f t="shared" si="853"/>
        <v/>
      </c>
      <c r="HU57" s="53" t="str">
        <f t="shared" si="854"/>
        <v/>
      </c>
      <c r="HV57" s="53" t="str">
        <f t="shared" si="855"/>
        <v/>
      </c>
      <c r="HW57" s="54" t="str">
        <f t="shared" si="856"/>
        <v/>
      </c>
      <c r="HX57" s="52" t="str">
        <f t="shared" si="857"/>
        <v/>
      </c>
      <c r="HY57" s="53" t="str">
        <f t="shared" si="858"/>
        <v/>
      </c>
      <c r="HZ57" s="53" t="str">
        <f t="shared" si="859"/>
        <v/>
      </c>
      <c r="IA57" s="55" t="str">
        <f t="shared" si="860"/>
        <v/>
      </c>
      <c r="IB57" s="54" t="str">
        <f t="shared" si="861"/>
        <v/>
      </c>
      <c r="IC57" s="52" t="str">
        <f t="shared" si="862"/>
        <v/>
      </c>
      <c r="ID57" s="53" t="str">
        <f t="shared" si="863"/>
        <v/>
      </c>
      <c r="IE57" s="53" t="str">
        <f t="shared" si="864"/>
        <v/>
      </c>
      <c r="IF57" s="53" t="str">
        <f t="shared" si="865"/>
        <v/>
      </c>
      <c r="IG57" s="54" t="str">
        <f t="shared" si="866"/>
        <v/>
      </c>
      <c r="IH57" s="52" t="str">
        <f t="shared" si="867"/>
        <v/>
      </c>
      <c r="II57" s="53" t="str">
        <f t="shared" si="868"/>
        <v/>
      </c>
      <c r="IJ57" s="53" t="str">
        <f t="shared" si="869"/>
        <v/>
      </c>
      <c r="IK57" s="53" t="str">
        <f t="shared" si="870"/>
        <v/>
      </c>
      <c r="IL57" s="54" t="str">
        <f t="shared" si="871"/>
        <v/>
      </c>
      <c r="IM57" s="52" t="str">
        <f t="shared" si="872"/>
        <v/>
      </c>
      <c r="IN57" s="53" t="str">
        <f t="shared" si="873"/>
        <v/>
      </c>
      <c r="IO57" s="53" t="str">
        <f t="shared" si="874"/>
        <v/>
      </c>
      <c r="IP57" s="53" t="str">
        <f t="shared" si="875"/>
        <v/>
      </c>
      <c r="IQ57" s="54" t="str">
        <f t="shared" si="876"/>
        <v/>
      </c>
      <c r="IR57" s="52" t="str">
        <f t="shared" si="877"/>
        <v/>
      </c>
      <c r="IS57" s="53" t="str">
        <f t="shared" si="878"/>
        <v/>
      </c>
      <c r="IT57" s="53" t="str">
        <f t="shared" si="879"/>
        <v/>
      </c>
      <c r="IU57" s="53" t="str">
        <f t="shared" si="880"/>
        <v/>
      </c>
      <c r="IV57" s="54" t="str">
        <f t="shared" si="881"/>
        <v/>
      </c>
      <c r="IW57" s="58" t="e">
        <f t="shared" si="882"/>
        <v>#N/A</v>
      </c>
      <c r="IX57" s="53" t="str">
        <f t="shared" si="883"/>
        <v/>
      </c>
      <c r="IY57" s="181" t="str">
        <f t="shared" si="884"/>
        <v/>
      </c>
      <c r="IZ57" s="181">
        <f t="shared" si="885"/>
        <v>0</v>
      </c>
      <c r="JA57" s="181" t="str">
        <f t="shared" si="886"/>
        <v/>
      </c>
      <c r="JB57" s="130"/>
      <c r="JC57" s="53" t="str">
        <f t="shared" si="887"/>
        <v/>
      </c>
      <c r="JD57" s="53" t="str">
        <f t="shared" si="888"/>
        <v/>
      </c>
      <c r="JE57" s="53" t="str">
        <f t="shared" si="889"/>
        <v/>
      </c>
      <c r="JF57" s="53" t="str">
        <f t="shared" si="890"/>
        <v/>
      </c>
      <c r="JG57" s="54" t="str">
        <f t="shared" si="891"/>
        <v/>
      </c>
      <c r="JH57" s="52" t="str">
        <f t="shared" si="892"/>
        <v/>
      </c>
      <c r="JI57" s="53" t="str">
        <f t="shared" si="893"/>
        <v/>
      </c>
      <c r="JJ57" s="53" t="str">
        <f t="shared" si="894"/>
        <v/>
      </c>
      <c r="JK57" s="55" t="str">
        <f t="shared" si="895"/>
        <v/>
      </c>
      <c r="JL57" s="54" t="str">
        <f t="shared" si="896"/>
        <v/>
      </c>
      <c r="JM57" s="52" t="str">
        <f t="shared" si="897"/>
        <v/>
      </c>
      <c r="JN57" s="53" t="str">
        <f t="shared" si="898"/>
        <v/>
      </c>
      <c r="JO57" s="53" t="str">
        <f t="shared" si="899"/>
        <v/>
      </c>
      <c r="JP57" s="53" t="str">
        <f t="shared" si="900"/>
        <v/>
      </c>
      <c r="JQ57" s="54" t="str">
        <f t="shared" si="901"/>
        <v/>
      </c>
      <c r="JR57" s="52" t="str">
        <f t="shared" si="902"/>
        <v/>
      </c>
      <c r="JS57" s="53" t="str">
        <f t="shared" si="903"/>
        <v/>
      </c>
      <c r="JT57" s="53" t="str">
        <f t="shared" si="904"/>
        <v/>
      </c>
      <c r="JU57" s="53" t="str">
        <f t="shared" si="905"/>
        <v/>
      </c>
      <c r="JV57" s="54" t="str">
        <f t="shared" si="906"/>
        <v/>
      </c>
      <c r="JW57" s="52" t="str">
        <f t="shared" si="907"/>
        <v/>
      </c>
      <c r="JX57" s="53" t="str">
        <f t="shared" si="908"/>
        <v/>
      </c>
      <c r="JY57" s="53" t="str">
        <f t="shared" si="909"/>
        <v/>
      </c>
      <c r="JZ57" s="53" t="str">
        <f t="shared" si="910"/>
        <v/>
      </c>
      <c r="KA57" s="54" t="str">
        <f t="shared" si="911"/>
        <v/>
      </c>
      <c r="KB57" s="52" t="str">
        <f t="shared" si="912"/>
        <v/>
      </c>
      <c r="KC57" s="53" t="str">
        <f t="shared" si="913"/>
        <v/>
      </c>
      <c r="KD57" s="53" t="str">
        <f t="shared" si="914"/>
        <v/>
      </c>
      <c r="KE57" s="53" t="str">
        <f t="shared" si="915"/>
        <v/>
      </c>
      <c r="KF57" s="54" t="str">
        <f t="shared" si="916"/>
        <v/>
      </c>
      <c r="KG57" s="58" t="e">
        <f t="shared" si="917"/>
        <v>#N/A</v>
      </c>
      <c r="KH57" s="53" t="str">
        <f t="shared" si="918"/>
        <v/>
      </c>
      <c r="KI57" s="181" t="str">
        <f t="shared" si="919"/>
        <v/>
      </c>
      <c r="KJ57" s="181">
        <f t="shared" si="920"/>
        <v>0</v>
      </c>
      <c r="KK57" s="127" t="str">
        <f t="shared" si="921"/>
        <v/>
      </c>
      <c r="KL57" s="86"/>
      <c r="KM57" s="313">
        <f t="shared" si="922"/>
        <v>0</v>
      </c>
      <c r="KN57" s="60">
        <f t="shared" si="923"/>
        <v>0</v>
      </c>
      <c r="KO57" s="201"/>
      <c r="KP57" s="61">
        <f t="shared" si="924"/>
        <v>0</v>
      </c>
      <c r="KQ57" s="61" t="str">
        <f t="shared" si="925"/>
        <v/>
      </c>
      <c r="KR57" s="61" t="str">
        <f t="shared" si="926"/>
        <v/>
      </c>
      <c r="KS57" s="61" t="str">
        <f t="shared" si="927"/>
        <v/>
      </c>
      <c r="KT57" s="61" t="str">
        <f t="shared" si="928"/>
        <v/>
      </c>
      <c r="KU57" s="61" t="str">
        <f t="shared" si="929"/>
        <v/>
      </c>
      <c r="KV57" s="61" t="str">
        <f t="shared" si="930"/>
        <v/>
      </c>
      <c r="KW57" s="62" t="str">
        <f t="shared" si="931"/>
        <v/>
      </c>
      <c r="KX57" s="84"/>
      <c r="KY57" s="59">
        <f t="shared" si="932"/>
        <v>0</v>
      </c>
      <c r="KZ57" s="60" t="str">
        <f t="shared" si="933"/>
        <v/>
      </c>
      <c r="LA57" s="201"/>
      <c r="LB57" s="61" t="str">
        <f t="shared" si="934"/>
        <v/>
      </c>
      <c r="LC57" s="61" t="str">
        <f t="shared" si="935"/>
        <v/>
      </c>
      <c r="LD57" s="61" t="str">
        <f t="shared" si="936"/>
        <v/>
      </c>
      <c r="LE57" s="61" t="str">
        <f t="shared" si="937"/>
        <v/>
      </c>
      <c r="LF57" s="148" t="str">
        <f t="shared" si="938"/>
        <v/>
      </c>
      <c r="LG57" s="87"/>
      <c r="LH57" s="185">
        <f t="shared" si="640"/>
        <v>0</v>
      </c>
      <c r="LI57" s="87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</row>
    <row r="58" spans="1:382" s="1" customFormat="1" ht="15" x14ac:dyDescent="0.2">
      <c r="A58" s="35"/>
      <c r="B58" s="45">
        <v>53</v>
      </c>
      <c r="C58" s="63"/>
      <c r="D58" s="47"/>
      <c r="E58" s="50"/>
      <c r="F58" s="159"/>
      <c r="G58" s="49"/>
      <c r="H58" s="50" t="e">
        <f t="shared" si="641"/>
        <v>#N/A</v>
      </c>
      <c r="I58" s="186" t="str">
        <f t="shared" si="642"/>
        <v/>
      </c>
      <c r="J58" s="178"/>
      <c r="K58" s="149" t="str">
        <f t="shared" si="643"/>
        <v/>
      </c>
      <c r="L58" s="150" t="str">
        <f t="shared" si="644"/>
        <v/>
      </c>
      <c r="M58" s="150" t="str">
        <f t="shared" si="645"/>
        <v/>
      </c>
      <c r="N58" s="150" t="str">
        <f t="shared" si="646"/>
        <v/>
      </c>
      <c r="O58" s="150" t="str">
        <f t="shared" si="647"/>
        <v/>
      </c>
      <c r="P58" s="149" t="str">
        <f t="shared" si="648"/>
        <v/>
      </c>
      <c r="Q58" s="150" t="str">
        <f t="shared" si="649"/>
        <v/>
      </c>
      <c r="R58" s="150" t="str">
        <f t="shared" si="650"/>
        <v/>
      </c>
      <c r="S58" s="150" t="str">
        <f t="shared" si="651"/>
        <v/>
      </c>
      <c r="T58" s="150" t="str">
        <f t="shared" si="652"/>
        <v/>
      </c>
      <c r="U58" s="149" t="str">
        <f t="shared" si="653"/>
        <v/>
      </c>
      <c r="V58" s="150" t="str">
        <f t="shared" si="654"/>
        <v/>
      </c>
      <c r="W58" s="150" t="str">
        <f t="shared" si="655"/>
        <v/>
      </c>
      <c r="X58" s="150" t="str">
        <f t="shared" si="656"/>
        <v/>
      </c>
      <c r="Y58" s="150" t="str">
        <f t="shared" si="657"/>
        <v/>
      </c>
      <c r="Z58" s="149" t="str">
        <f t="shared" si="658"/>
        <v/>
      </c>
      <c r="AA58" s="150" t="str">
        <f t="shared" si="659"/>
        <v/>
      </c>
      <c r="AB58" s="150" t="str">
        <f t="shared" si="660"/>
        <v/>
      </c>
      <c r="AC58" s="150" t="str">
        <f t="shared" si="661"/>
        <v/>
      </c>
      <c r="AD58" s="150" t="str">
        <f t="shared" si="662"/>
        <v/>
      </c>
      <c r="AE58" s="149" t="str">
        <f t="shared" si="663"/>
        <v/>
      </c>
      <c r="AF58" s="150" t="str">
        <f t="shared" si="664"/>
        <v/>
      </c>
      <c r="AG58" s="150" t="str">
        <f t="shared" si="665"/>
        <v/>
      </c>
      <c r="AH58" s="150" t="str">
        <f t="shared" si="666"/>
        <v/>
      </c>
      <c r="AI58" s="150" t="str">
        <f t="shared" si="667"/>
        <v/>
      </c>
      <c r="AJ58" s="149" t="str">
        <f t="shared" si="668"/>
        <v/>
      </c>
      <c r="AK58" s="150" t="str">
        <f t="shared" si="669"/>
        <v/>
      </c>
      <c r="AL58" s="150" t="str">
        <f t="shared" si="670"/>
        <v/>
      </c>
      <c r="AM58" s="150" t="str">
        <f t="shared" si="671"/>
        <v/>
      </c>
      <c r="AN58" s="307" t="str">
        <f t="shared" si="672"/>
        <v/>
      </c>
      <c r="AO58" s="56" t="e">
        <f t="shared" si="673"/>
        <v>#N/A</v>
      </c>
      <c r="AP58" s="53" t="str">
        <f t="shared" si="674"/>
        <v/>
      </c>
      <c r="AQ58" s="181" t="str">
        <f t="shared" si="675"/>
        <v/>
      </c>
      <c r="AR58" s="181">
        <f t="shared" si="676"/>
        <v>0</v>
      </c>
      <c r="AS58" s="181" t="str">
        <f t="shared" si="677"/>
        <v/>
      </c>
      <c r="AT58" s="130"/>
      <c r="AU58" s="55" t="str">
        <f t="shared" si="678"/>
        <v/>
      </c>
      <c r="AV58" s="53" t="str">
        <f t="shared" si="679"/>
        <v/>
      </c>
      <c r="AW58" s="53" t="str">
        <f t="shared" si="680"/>
        <v/>
      </c>
      <c r="AX58" s="53" t="str">
        <f t="shared" si="681"/>
        <v/>
      </c>
      <c r="AY58" s="54" t="str">
        <f t="shared" si="682"/>
        <v/>
      </c>
      <c r="AZ58" s="52" t="str">
        <f t="shared" si="683"/>
        <v/>
      </c>
      <c r="BA58" s="53" t="str">
        <f t="shared" si="684"/>
        <v/>
      </c>
      <c r="BB58" s="53" t="str">
        <f t="shared" si="685"/>
        <v/>
      </c>
      <c r="BC58" s="55" t="str">
        <f t="shared" si="686"/>
        <v/>
      </c>
      <c r="BD58" s="54" t="str">
        <f t="shared" si="687"/>
        <v/>
      </c>
      <c r="BE58" s="52" t="str">
        <f t="shared" si="688"/>
        <v/>
      </c>
      <c r="BF58" s="53" t="str">
        <f t="shared" si="689"/>
        <v/>
      </c>
      <c r="BG58" s="53" t="str">
        <f t="shared" si="690"/>
        <v/>
      </c>
      <c r="BH58" s="53" t="str">
        <f t="shared" si="691"/>
        <v/>
      </c>
      <c r="BI58" s="54" t="str">
        <f t="shared" si="692"/>
        <v/>
      </c>
      <c r="BJ58" s="52" t="str">
        <f t="shared" si="693"/>
        <v/>
      </c>
      <c r="BK58" s="53" t="str">
        <f t="shared" si="694"/>
        <v/>
      </c>
      <c r="BL58" s="53" t="str">
        <f t="shared" si="695"/>
        <v/>
      </c>
      <c r="BM58" s="53" t="str">
        <f t="shared" si="696"/>
        <v/>
      </c>
      <c r="BN58" s="54" t="str">
        <f t="shared" si="697"/>
        <v/>
      </c>
      <c r="BO58" s="52" t="str">
        <f t="shared" si="698"/>
        <v/>
      </c>
      <c r="BP58" s="53" t="str">
        <f t="shared" si="699"/>
        <v/>
      </c>
      <c r="BQ58" s="53" t="str">
        <f t="shared" si="700"/>
        <v/>
      </c>
      <c r="BR58" s="53" t="str">
        <f t="shared" si="701"/>
        <v/>
      </c>
      <c r="BS58" s="54" t="str">
        <f t="shared" si="702"/>
        <v/>
      </c>
      <c r="BT58" s="52" t="str">
        <f t="shared" si="703"/>
        <v/>
      </c>
      <c r="BU58" s="53" t="str">
        <f t="shared" si="704"/>
        <v/>
      </c>
      <c r="BV58" s="53" t="str">
        <f t="shared" si="705"/>
        <v/>
      </c>
      <c r="BW58" s="53" t="str">
        <f t="shared" si="706"/>
        <v/>
      </c>
      <c r="BX58" s="54" t="str">
        <f t="shared" si="707"/>
        <v/>
      </c>
      <c r="BY58" s="56" t="e">
        <f t="shared" si="708"/>
        <v>#N/A</v>
      </c>
      <c r="BZ58" s="53" t="str">
        <f t="shared" si="709"/>
        <v/>
      </c>
      <c r="CA58" s="181" t="str">
        <f t="shared" si="710"/>
        <v/>
      </c>
      <c r="CB58" s="181">
        <f t="shared" si="711"/>
        <v>0</v>
      </c>
      <c r="CC58" s="181" t="str">
        <f t="shared" si="712"/>
        <v/>
      </c>
      <c r="CD58" s="130"/>
      <c r="CE58" s="55" t="str">
        <f t="shared" si="713"/>
        <v/>
      </c>
      <c r="CF58" s="53" t="str">
        <f t="shared" si="714"/>
        <v/>
      </c>
      <c r="CG58" s="53" t="str">
        <f t="shared" si="715"/>
        <v/>
      </c>
      <c r="CH58" s="53" t="str">
        <f t="shared" si="716"/>
        <v/>
      </c>
      <c r="CI58" s="54" t="str">
        <f t="shared" si="717"/>
        <v/>
      </c>
      <c r="CJ58" s="52" t="str">
        <f t="shared" si="718"/>
        <v/>
      </c>
      <c r="CK58" s="53" t="str">
        <f t="shared" si="719"/>
        <v/>
      </c>
      <c r="CL58" s="53" t="str">
        <f t="shared" si="720"/>
        <v/>
      </c>
      <c r="CM58" s="55" t="str">
        <f t="shared" si="721"/>
        <v/>
      </c>
      <c r="CN58" s="54" t="str">
        <f t="shared" si="722"/>
        <v/>
      </c>
      <c r="CO58" s="52" t="str">
        <f t="shared" si="723"/>
        <v/>
      </c>
      <c r="CP58" s="53" t="str">
        <f t="shared" si="724"/>
        <v/>
      </c>
      <c r="CQ58" s="53" t="str">
        <f>IF(IF(CP58&lt;&gt;"",IF(MAX(COUNTIF($CP58:$CP$90,$CP$6:$CP$90))&gt;1,"x",""),"")&lt;&gt;"",CP58+1,"")</f>
        <v/>
      </c>
      <c r="CR58" s="53" t="str">
        <f t="shared" si="725"/>
        <v/>
      </c>
      <c r="CS58" s="54" t="str">
        <f t="shared" si="726"/>
        <v/>
      </c>
      <c r="CT58" s="52" t="str">
        <f t="shared" si="727"/>
        <v/>
      </c>
      <c r="CU58" s="53" t="str">
        <f t="shared" si="728"/>
        <v/>
      </c>
      <c r="CV58" s="53" t="str">
        <f t="shared" si="729"/>
        <v/>
      </c>
      <c r="CW58" s="53" t="str">
        <f t="shared" si="730"/>
        <v/>
      </c>
      <c r="CX58" s="54" t="str">
        <f t="shared" si="731"/>
        <v/>
      </c>
      <c r="CY58" s="52" t="str">
        <f t="shared" si="732"/>
        <v/>
      </c>
      <c r="CZ58" s="53" t="str">
        <f t="shared" si="733"/>
        <v/>
      </c>
      <c r="DA58" s="53" t="str">
        <f t="shared" si="734"/>
        <v/>
      </c>
      <c r="DB58" s="53" t="str">
        <f t="shared" si="735"/>
        <v/>
      </c>
      <c r="DC58" s="54" t="str">
        <f t="shared" si="736"/>
        <v/>
      </c>
      <c r="DD58" s="52" t="str">
        <f t="shared" si="737"/>
        <v/>
      </c>
      <c r="DE58" s="53" t="str">
        <f t="shared" si="738"/>
        <v/>
      </c>
      <c r="DF58" s="53" t="str">
        <f t="shared" si="739"/>
        <v/>
      </c>
      <c r="DG58" s="53" t="str">
        <f t="shared" si="740"/>
        <v/>
      </c>
      <c r="DH58" s="54" t="str">
        <f t="shared" si="741"/>
        <v/>
      </c>
      <c r="DI58" s="56" t="e">
        <f t="shared" si="742"/>
        <v>#N/A</v>
      </c>
      <c r="DJ58" s="53" t="str">
        <f t="shared" si="743"/>
        <v/>
      </c>
      <c r="DK58" s="53" t="str">
        <f t="shared" si="744"/>
        <v/>
      </c>
      <c r="DL58" s="328">
        <f t="shared" si="745"/>
        <v>0</v>
      </c>
      <c r="DM58" s="181" t="str">
        <f t="shared" si="746"/>
        <v/>
      </c>
      <c r="DN58" s="130"/>
      <c r="DO58" s="53" t="str">
        <f t="shared" si="747"/>
        <v/>
      </c>
      <c r="DP58" s="53" t="str">
        <f t="shared" si="748"/>
        <v/>
      </c>
      <c r="DQ58" s="53" t="str">
        <f t="shared" si="749"/>
        <v/>
      </c>
      <c r="DR58" s="53" t="str">
        <f t="shared" si="750"/>
        <v/>
      </c>
      <c r="DS58" s="54" t="str">
        <f t="shared" si="751"/>
        <v/>
      </c>
      <c r="DT58" s="52" t="str">
        <f t="shared" si="752"/>
        <v/>
      </c>
      <c r="DU58" s="53" t="str">
        <f t="shared" si="753"/>
        <v/>
      </c>
      <c r="DV58" s="53" t="str">
        <f t="shared" si="754"/>
        <v/>
      </c>
      <c r="DW58" s="55" t="str">
        <f t="shared" si="755"/>
        <v/>
      </c>
      <c r="DX58" s="54" t="str">
        <f t="shared" si="756"/>
        <v/>
      </c>
      <c r="DY58" s="52" t="str">
        <f t="shared" si="757"/>
        <v/>
      </c>
      <c r="DZ58" s="53" t="str">
        <f t="shared" si="758"/>
        <v/>
      </c>
      <c r="EA58" s="53" t="str">
        <f t="shared" si="759"/>
        <v/>
      </c>
      <c r="EB58" s="53" t="str">
        <f t="shared" si="760"/>
        <v/>
      </c>
      <c r="EC58" s="54" t="str">
        <f t="shared" si="761"/>
        <v/>
      </c>
      <c r="ED58" s="52" t="str">
        <f t="shared" si="762"/>
        <v/>
      </c>
      <c r="EE58" s="53" t="str">
        <f t="shared" si="763"/>
        <v/>
      </c>
      <c r="EF58" s="53" t="str">
        <f t="shared" si="764"/>
        <v/>
      </c>
      <c r="EG58" s="53" t="str">
        <f t="shared" si="765"/>
        <v/>
      </c>
      <c r="EH58" s="54" t="str">
        <f t="shared" si="766"/>
        <v/>
      </c>
      <c r="EI58" s="52" t="str">
        <f t="shared" si="767"/>
        <v/>
      </c>
      <c r="EJ58" s="53" t="str">
        <f t="shared" si="768"/>
        <v/>
      </c>
      <c r="EK58" s="53" t="str">
        <f t="shared" si="769"/>
        <v/>
      </c>
      <c r="EL58" s="53" t="str">
        <f t="shared" si="770"/>
        <v/>
      </c>
      <c r="EM58" s="54" t="str">
        <f t="shared" si="771"/>
        <v/>
      </c>
      <c r="EN58" s="52" t="str">
        <f t="shared" si="772"/>
        <v/>
      </c>
      <c r="EO58" s="53" t="str">
        <f t="shared" si="773"/>
        <v/>
      </c>
      <c r="EP58" s="53" t="str">
        <f t="shared" si="774"/>
        <v/>
      </c>
      <c r="EQ58" s="53" t="str">
        <f t="shared" si="775"/>
        <v/>
      </c>
      <c r="ER58" s="54" t="str">
        <f t="shared" si="776"/>
        <v/>
      </c>
      <c r="ES58" s="58" t="e">
        <f t="shared" si="777"/>
        <v>#N/A</v>
      </c>
      <c r="ET58" s="53" t="str">
        <f t="shared" si="778"/>
        <v/>
      </c>
      <c r="EU58" s="181" t="str">
        <f t="shared" si="779"/>
        <v/>
      </c>
      <c r="EV58" s="181">
        <f t="shared" si="780"/>
        <v>0</v>
      </c>
      <c r="EW58" s="181" t="str">
        <f t="shared" si="781"/>
        <v/>
      </c>
      <c r="EX58" s="130"/>
      <c r="EY58" s="53" t="str">
        <f t="shared" si="782"/>
        <v/>
      </c>
      <c r="EZ58" s="53" t="str">
        <f t="shared" si="783"/>
        <v/>
      </c>
      <c r="FA58" s="53" t="str">
        <f t="shared" si="784"/>
        <v/>
      </c>
      <c r="FB58" s="53" t="str">
        <f t="shared" si="785"/>
        <v/>
      </c>
      <c r="FC58" s="57" t="str">
        <f t="shared" si="786"/>
        <v/>
      </c>
      <c r="FD58" s="52" t="str">
        <f t="shared" si="787"/>
        <v/>
      </c>
      <c r="FE58" s="53" t="str">
        <f t="shared" si="788"/>
        <v/>
      </c>
      <c r="FF58" s="53" t="str">
        <f t="shared" si="789"/>
        <v/>
      </c>
      <c r="FG58" s="55" t="str">
        <f t="shared" si="790"/>
        <v/>
      </c>
      <c r="FH58" s="57" t="str">
        <f t="shared" si="791"/>
        <v/>
      </c>
      <c r="FI58" s="52" t="str">
        <f t="shared" si="792"/>
        <v/>
      </c>
      <c r="FJ58" s="53" t="str">
        <f t="shared" si="793"/>
        <v/>
      </c>
      <c r="FK58" s="53" t="str">
        <f t="shared" si="794"/>
        <v/>
      </c>
      <c r="FL58" s="53" t="str">
        <f t="shared" si="795"/>
        <v/>
      </c>
      <c r="FM58" s="57" t="str">
        <f t="shared" si="796"/>
        <v/>
      </c>
      <c r="FN58" s="52" t="str">
        <f t="shared" si="797"/>
        <v/>
      </c>
      <c r="FO58" s="53" t="str">
        <f t="shared" si="798"/>
        <v/>
      </c>
      <c r="FP58" s="53" t="str">
        <f t="shared" si="799"/>
        <v/>
      </c>
      <c r="FQ58" s="53" t="str">
        <f t="shared" si="800"/>
        <v/>
      </c>
      <c r="FR58" s="57" t="str">
        <f t="shared" si="801"/>
        <v/>
      </c>
      <c r="FS58" s="52" t="str">
        <f t="shared" si="802"/>
        <v/>
      </c>
      <c r="FT58" s="53" t="str">
        <f t="shared" si="803"/>
        <v/>
      </c>
      <c r="FU58" s="53" t="str">
        <f t="shared" si="804"/>
        <v/>
      </c>
      <c r="FV58" s="53" t="str">
        <f t="shared" si="805"/>
        <v/>
      </c>
      <c r="FW58" s="57" t="str">
        <f t="shared" si="806"/>
        <v/>
      </c>
      <c r="FX58" s="52" t="str">
        <f t="shared" si="807"/>
        <v/>
      </c>
      <c r="FY58" s="53" t="str">
        <f t="shared" si="808"/>
        <v/>
      </c>
      <c r="FZ58" s="53" t="str">
        <f t="shared" si="809"/>
        <v/>
      </c>
      <c r="GA58" s="53" t="str">
        <f t="shared" si="810"/>
        <v/>
      </c>
      <c r="GB58" s="57" t="str">
        <f t="shared" si="811"/>
        <v/>
      </c>
      <c r="GC58" s="58" t="e">
        <f t="shared" si="812"/>
        <v>#N/A</v>
      </c>
      <c r="GD58" s="53" t="str">
        <f t="shared" si="813"/>
        <v/>
      </c>
      <c r="GE58" s="181" t="str">
        <f t="shared" si="814"/>
        <v/>
      </c>
      <c r="GF58" s="181">
        <f t="shared" si="815"/>
        <v>0</v>
      </c>
      <c r="GG58" s="181" t="str">
        <f t="shared" si="816"/>
        <v/>
      </c>
      <c r="GH58" s="130"/>
      <c r="GI58" s="53" t="str">
        <f t="shared" si="817"/>
        <v/>
      </c>
      <c r="GJ58" s="53" t="str">
        <f t="shared" si="818"/>
        <v/>
      </c>
      <c r="GK58" s="53" t="str">
        <f t="shared" si="819"/>
        <v/>
      </c>
      <c r="GL58" s="53" t="str">
        <f t="shared" si="820"/>
        <v/>
      </c>
      <c r="GM58" s="54" t="str">
        <f t="shared" si="821"/>
        <v/>
      </c>
      <c r="GN58" s="52" t="str">
        <f t="shared" si="822"/>
        <v/>
      </c>
      <c r="GO58" s="53" t="str">
        <f t="shared" si="823"/>
        <v/>
      </c>
      <c r="GP58" s="53" t="str">
        <f t="shared" si="824"/>
        <v/>
      </c>
      <c r="GQ58" s="55" t="str">
        <f t="shared" si="825"/>
        <v/>
      </c>
      <c r="GR58" s="54" t="str">
        <f t="shared" si="826"/>
        <v/>
      </c>
      <c r="GS58" s="52" t="str">
        <f t="shared" si="827"/>
        <v/>
      </c>
      <c r="GT58" s="53" t="str">
        <f t="shared" si="828"/>
        <v/>
      </c>
      <c r="GU58" s="53" t="str">
        <f t="shared" si="829"/>
        <v/>
      </c>
      <c r="GV58" s="53" t="str">
        <f t="shared" si="830"/>
        <v/>
      </c>
      <c r="GW58" s="54" t="str">
        <f t="shared" si="831"/>
        <v/>
      </c>
      <c r="GX58" s="52" t="str">
        <f t="shared" si="832"/>
        <v/>
      </c>
      <c r="GY58" s="53" t="str">
        <f t="shared" si="833"/>
        <v/>
      </c>
      <c r="GZ58" s="53" t="str">
        <f t="shared" si="834"/>
        <v/>
      </c>
      <c r="HA58" s="53" t="str">
        <f t="shared" si="835"/>
        <v/>
      </c>
      <c r="HB58" s="54" t="str">
        <f t="shared" si="836"/>
        <v/>
      </c>
      <c r="HC58" s="52" t="str">
        <f t="shared" si="837"/>
        <v/>
      </c>
      <c r="HD58" s="53" t="str">
        <f t="shared" si="838"/>
        <v/>
      </c>
      <c r="HE58" s="53" t="str">
        <f t="shared" si="839"/>
        <v/>
      </c>
      <c r="HF58" s="53" t="str">
        <f t="shared" si="840"/>
        <v/>
      </c>
      <c r="HG58" s="54" t="str">
        <f t="shared" si="841"/>
        <v/>
      </c>
      <c r="HH58" s="52" t="str">
        <f t="shared" si="842"/>
        <v/>
      </c>
      <c r="HI58" s="53" t="str">
        <f t="shared" si="843"/>
        <v/>
      </c>
      <c r="HJ58" s="53" t="str">
        <f t="shared" si="844"/>
        <v/>
      </c>
      <c r="HK58" s="53" t="str">
        <f t="shared" si="845"/>
        <v/>
      </c>
      <c r="HL58" s="54" t="str">
        <f t="shared" si="846"/>
        <v/>
      </c>
      <c r="HM58" s="58" t="e">
        <f t="shared" si="847"/>
        <v>#N/A</v>
      </c>
      <c r="HN58" s="53" t="str">
        <f t="shared" si="848"/>
        <v/>
      </c>
      <c r="HO58" s="181" t="str">
        <f t="shared" si="849"/>
        <v/>
      </c>
      <c r="HP58" s="181">
        <f t="shared" si="850"/>
        <v>0</v>
      </c>
      <c r="HQ58" s="181" t="str">
        <f t="shared" si="851"/>
        <v/>
      </c>
      <c r="HR58" s="130"/>
      <c r="HS58" s="53" t="str">
        <f t="shared" si="852"/>
        <v/>
      </c>
      <c r="HT58" s="53" t="str">
        <f t="shared" si="853"/>
        <v/>
      </c>
      <c r="HU58" s="53" t="str">
        <f t="shared" si="854"/>
        <v/>
      </c>
      <c r="HV58" s="53" t="str">
        <f t="shared" si="855"/>
        <v/>
      </c>
      <c r="HW58" s="54" t="str">
        <f t="shared" si="856"/>
        <v/>
      </c>
      <c r="HX58" s="52" t="str">
        <f t="shared" si="857"/>
        <v/>
      </c>
      <c r="HY58" s="53" t="str">
        <f t="shared" si="858"/>
        <v/>
      </c>
      <c r="HZ58" s="53" t="str">
        <f t="shared" si="859"/>
        <v/>
      </c>
      <c r="IA58" s="55" t="str">
        <f t="shared" si="860"/>
        <v/>
      </c>
      <c r="IB58" s="54" t="str">
        <f t="shared" si="861"/>
        <v/>
      </c>
      <c r="IC58" s="52" t="str">
        <f t="shared" si="862"/>
        <v/>
      </c>
      <c r="ID58" s="53" t="str">
        <f t="shared" si="863"/>
        <v/>
      </c>
      <c r="IE58" s="53" t="str">
        <f t="shared" si="864"/>
        <v/>
      </c>
      <c r="IF58" s="53" t="str">
        <f t="shared" si="865"/>
        <v/>
      </c>
      <c r="IG58" s="54" t="str">
        <f t="shared" si="866"/>
        <v/>
      </c>
      <c r="IH58" s="52" t="str">
        <f t="shared" si="867"/>
        <v/>
      </c>
      <c r="II58" s="53" t="str">
        <f t="shared" si="868"/>
        <v/>
      </c>
      <c r="IJ58" s="53" t="str">
        <f t="shared" si="869"/>
        <v/>
      </c>
      <c r="IK58" s="53" t="str">
        <f t="shared" si="870"/>
        <v/>
      </c>
      <c r="IL58" s="54" t="str">
        <f t="shared" si="871"/>
        <v/>
      </c>
      <c r="IM58" s="52" t="str">
        <f t="shared" si="872"/>
        <v/>
      </c>
      <c r="IN58" s="53" t="str">
        <f t="shared" si="873"/>
        <v/>
      </c>
      <c r="IO58" s="53" t="str">
        <f t="shared" si="874"/>
        <v/>
      </c>
      <c r="IP58" s="53" t="str">
        <f t="shared" si="875"/>
        <v/>
      </c>
      <c r="IQ58" s="54" t="str">
        <f t="shared" si="876"/>
        <v/>
      </c>
      <c r="IR58" s="52" t="str">
        <f t="shared" si="877"/>
        <v/>
      </c>
      <c r="IS58" s="53" t="str">
        <f t="shared" si="878"/>
        <v/>
      </c>
      <c r="IT58" s="53" t="str">
        <f t="shared" si="879"/>
        <v/>
      </c>
      <c r="IU58" s="53" t="str">
        <f t="shared" si="880"/>
        <v/>
      </c>
      <c r="IV58" s="54" t="str">
        <f t="shared" si="881"/>
        <v/>
      </c>
      <c r="IW58" s="58" t="e">
        <f t="shared" si="882"/>
        <v>#N/A</v>
      </c>
      <c r="IX58" s="53" t="str">
        <f t="shared" si="883"/>
        <v/>
      </c>
      <c r="IY58" s="181" t="str">
        <f t="shared" si="884"/>
        <v/>
      </c>
      <c r="IZ58" s="181">
        <f t="shared" si="885"/>
        <v>0</v>
      </c>
      <c r="JA58" s="181" t="str">
        <f t="shared" si="886"/>
        <v/>
      </c>
      <c r="JB58" s="130"/>
      <c r="JC58" s="53" t="str">
        <f t="shared" si="887"/>
        <v/>
      </c>
      <c r="JD58" s="53" t="str">
        <f t="shared" si="888"/>
        <v/>
      </c>
      <c r="JE58" s="53" t="str">
        <f t="shared" si="889"/>
        <v/>
      </c>
      <c r="JF58" s="53" t="str">
        <f t="shared" si="890"/>
        <v/>
      </c>
      <c r="JG58" s="54" t="str">
        <f t="shared" si="891"/>
        <v/>
      </c>
      <c r="JH58" s="52" t="str">
        <f t="shared" si="892"/>
        <v/>
      </c>
      <c r="JI58" s="53" t="str">
        <f t="shared" si="893"/>
        <v/>
      </c>
      <c r="JJ58" s="53" t="str">
        <f t="shared" si="894"/>
        <v/>
      </c>
      <c r="JK58" s="55" t="str">
        <f t="shared" si="895"/>
        <v/>
      </c>
      <c r="JL58" s="54" t="str">
        <f t="shared" si="896"/>
        <v/>
      </c>
      <c r="JM58" s="52" t="str">
        <f t="shared" si="897"/>
        <v/>
      </c>
      <c r="JN58" s="53" t="str">
        <f t="shared" si="898"/>
        <v/>
      </c>
      <c r="JO58" s="53" t="str">
        <f t="shared" si="899"/>
        <v/>
      </c>
      <c r="JP58" s="53" t="str">
        <f t="shared" si="900"/>
        <v/>
      </c>
      <c r="JQ58" s="54" t="str">
        <f t="shared" si="901"/>
        <v/>
      </c>
      <c r="JR58" s="52" t="str">
        <f t="shared" si="902"/>
        <v/>
      </c>
      <c r="JS58" s="53" t="str">
        <f t="shared" si="903"/>
        <v/>
      </c>
      <c r="JT58" s="53" t="str">
        <f t="shared" si="904"/>
        <v/>
      </c>
      <c r="JU58" s="53" t="str">
        <f t="shared" si="905"/>
        <v/>
      </c>
      <c r="JV58" s="54" t="str">
        <f t="shared" si="906"/>
        <v/>
      </c>
      <c r="JW58" s="52" t="str">
        <f t="shared" si="907"/>
        <v/>
      </c>
      <c r="JX58" s="53" t="str">
        <f t="shared" si="908"/>
        <v/>
      </c>
      <c r="JY58" s="53" t="str">
        <f t="shared" si="909"/>
        <v/>
      </c>
      <c r="JZ58" s="53" t="str">
        <f t="shared" si="910"/>
        <v/>
      </c>
      <c r="KA58" s="54" t="str">
        <f t="shared" si="911"/>
        <v/>
      </c>
      <c r="KB58" s="52" t="str">
        <f t="shared" si="912"/>
        <v/>
      </c>
      <c r="KC58" s="53" t="str">
        <f t="shared" si="913"/>
        <v/>
      </c>
      <c r="KD58" s="53" t="str">
        <f t="shared" si="914"/>
        <v/>
      </c>
      <c r="KE58" s="53" t="str">
        <f t="shared" si="915"/>
        <v/>
      </c>
      <c r="KF58" s="54" t="str">
        <f t="shared" si="916"/>
        <v/>
      </c>
      <c r="KG58" s="58" t="e">
        <f t="shared" si="917"/>
        <v>#N/A</v>
      </c>
      <c r="KH58" s="53" t="str">
        <f t="shared" si="918"/>
        <v/>
      </c>
      <c r="KI58" s="181" t="str">
        <f t="shared" si="919"/>
        <v/>
      </c>
      <c r="KJ58" s="181">
        <f t="shared" si="920"/>
        <v>0</v>
      </c>
      <c r="KK58" s="127" t="str">
        <f t="shared" si="921"/>
        <v/>
      </c>
      <c r="KL58" s="86"/>
      <c r="KM58" s="313">
        <f t="shared" si="922"/>
        <v>0</v>
      </c>
      <c r="KN58" s="60">
        <f t="shared" si="923"/>
        <v>0</v>
      </c>
      <c r="KO58" s="201"/>
      <c r="KP58" s="61">
        <f t="shared" si="924"/>
        <v>0</v>
      </c>
      <c r="KQ58" s="61" t="str">
        <f t="shared" si="925"/>
        <v/>
      </c>
      <c r="KR58" s="61" t="str">
        <f t="shared" si="926"/>
        <v/>
      </c>
      <c r="KS58" s="61" t="str">
        <f t="shared" si="927"/>
        <v/>
      </c>
      <c r="KT58" s="61" t="str">
        <f t="shared" si="928"/>
        <v/>
      </c>
      <c r="KU58" s="61" t="str">
        <f t="shared" si="929"/>
        <v/>
      </c>
      <c r="KV58" s="61" t="str">
        <f t="shared" si="930"/>
        <v/>
      </c>
      <c r="KW58" s="62" t="str">
        <f t="shared" si="931"/>
        <v/>
      </c>
      <c r="KX58" s="84"/>
      <c r="KY58" s="59">
        <f t="shared" si="932"/>
        <v>0</v>
      </c>
      <c r="KZ58" s="60" t="str">
        <f t="shared" si="933"/>
        <v/>
      </c>
      <c r="LA58" s="201"/>
      <c r="LB58" s="61" t="str">
        <f t="shared" si="934"/>
        <v/>
      </c>
      <c r="LC58" s="61" t="str">
        <f t="shared" si="935"/>
        <v/>
      </c>
      <c r="LD58" s="61" t="str">
        <f t="shared" si="936"/>
        <v/>
      </c>
      <c r="LE58" s="61" t="str">
        <f t="shared" si="937"/>
        <v/>
      </c>
      <c r="LF58" s="148" t="str">
        <f t="shared" si="938"/>
        <v/>
      </c>
      <c r="LG58" s="87"/>
      <c r="LH58" s="185">
        <f t="shared" si="640"/>
        <v>0</v>
      </c>
      <c r="LI58" s="87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</row>
    <row r="59" spans="1:382" s="1" customFormat="1" ht="15" x14ac:dyDescent="0.2">
      <c r="A59" s="35"/>
      <c r="B59" s="45">
        <v>54</v>
      </c>
      <c r="C59" s="63"/>
      <c r="D59" s="47"/>
      <c r="E59" s="50"/>
      <c r="F59" s="50"/>
      <c r="G59" s="49"/>
      <c r="H59" s="50" t="e">
        <f t="shared" si="641"/>
        <v>#N/A</v>
      </c>
      <c r="I59" s="186" t="str">
        <f t="shared" si="642"/>
        <v/>
      </c>
      <c r="J59" s="178"/>
      <c r="K59" s="149" t="str">
        <f t="shared" si="643"/>
        <v/>
      </c>
      <c r="L59" s="150" t="str">
        <f t="shared" si="644"/>
        <v/>
      </c>
      <c r="M59" s="150" t="str">
        <f t="shared" si="645"/>
        <v/>
      </c>
      <c r="N59" s="150" t="str">
        <f t="shared" si="646"/>
        <v/>
      </c>
      <c r="O59" s="150" t="str">
        <f t="shared" si="647"/>
        <v/>
      </c>
      <c r="P59" s="149" t="str">
        <f t="shared" si="648"/>
        <v/>
      </c>
      <c r="Q59" s="150" t="str">
        <f t="shared" si="649"/>
        <v/>
      </c>
      <c r="R59" s="150" t="str">
        <f t="shared" si="650"/>
        <v/>
      </c>
      <c r="S59" s="150" t="str">
        <f t="shared" si="651"/>
        <v/>
      </c>
      <c r="T59" s="150" t="str">
        <f t="shared" si="652"/>
        <v/>
      </c>
      <c r="U59" s="149" t="str">
        <f t="shared" si="653"/>
        <v/>
      </c>
      <c r="V59" s="150" t="str">
        <f t="shared" si="654"/>
        <v/>
      </c>
      <c r="W59" s="150" t="str">
        <f t="shared" si="655"/>
        <v/>
      </c>
      <c r="X59" s="150" t="str">
        <f t="shared" si="656"/>
        <v/>
      </c>
      <c r="Y59" s="150" t="str">
        <f t="shared" si="657"/>
        <v/>
      </c>
      <c r="Z59" s="149" t="str">
        <f t="shared" si="658"/>
        <v/>
      </c>
      <c r="AA59" s="150" t="str">
        <f t="shared" si="659"/>
        <v/>
      </c>
      <c r="AB59" s="150" t="str">
        <f t="shared" si="660"/>
        <v/>
      </c>
      <c r="AC59" s="150" t="str">
        <f t="shared" si="661"/>
        <v/>
      </c>
      <c r="AD59" s="150" t="str">
        <f t="shared" si="662"/>
        <v/>
      </c>
      <c r="AE59" s="149" t="str">
        <f t="shared" si="663"/>
        <v/>
      </c>
      <c r="AF59" s="150" t="str">
        <f t="shared" si="664"/>
        <v/>
      </c>
      <c r="AG59" s="150" t="str">
        <f t="shared" si="665"/>
        <v/>
      </c>
      <c r="AH59" s="150" t="str">
        <f t="shared" si="666"/>
        <v/>
      </c>
      <c r="AI59" s="150" t="str">
        <f t="shared" si="667"/>
        <v/>
      </c>
      <c r="AJ59" s="149" t="str">
        <f t="shared" si="668"/>
        <v/>
      </c>
      <c r="AK59" s="150" t="str">
        <f t="shared" si="669"/>
        <v/>
      </c>
      <c r="AL59" s="150" t="str">
        <f t="shared" si="670"/>
        <v/>
      </c>
      <c r="AM59" s="150" t="str">
        <f t="shared" si="671"/>
        <v/>
      </c>
      <c r="AN59" s="307" t="str">
        <f t="shared" si="672"/>
        <v/>
      </c>
      <c r="AO59" s="56" t="e">
        <f t="shared" si="673"/>
        <v>#N/A</v>
      </c>
      <c r="AP59" s="53" t="str">
        <f t="shared" si="674"/>
        <v/>
      </c>
      <c r="AQ59" s="181" t="str">
        <f t="shared" si="675"/>
        <v/>
      </c>
      <c r="AR59" s="181">
        <f t="shared" si="676"/>
        <v>0</v>
      </c>
      <c r="AS59" s="181" t="str">
        <f t="shared" si="677"/>
        <v/>
      </c>
      <c r="AT59" s="130"/>
      <c r="AU59" s="55" t="str">
        <f t="shared" si="678"/>
        <v/>
      </c>
      <c r="AV59" s="53" t="str">
        <f t="shared" si="679"/>
        <v/>
      </c>
      <c r="AW59" s="53" t="str">
        <f t="shared" si="680"/>
        <v/>
      </c>
      <c r="AX59" s="53" t="str">
        <f t="shared" si="681"/>
        <v/>
      </c>
      <c r="AY59" s="54" t="str">
        <f t="shared" si="682"/>
        <v/>
      </c>
      <c r="AZ59" s="52" t="str">
        <f t="shared" si="683"/>
        <v/>
      </c>
      <c r="BA59" s="53" t="str">
        <f t="shared" si="684"/>
        <v/>
      </c>
      <c r="BB59" s="53" t="str">
        <f t="shared" si="685"/>
        <v/>
      </c>
      <c r="BC59" s="55" t="str">
        <f t="shared" si="686"/>
        <v/>
      </c>
      <c r="BD59" s="54" t="str">
        <f t="shared" si="687"/>
        <v/>
      </c>
      <c r="BE59" s="52" t="str">
        <f t="shared" si="688"/>
        <v/>
      </c>
      <c r="BF59" s="53" t="str">
        <f t="shared" si="689"/>
        <v/>
      </c>
      <c r="BG59" s="53" t="str">
        <f t="shared" si="690"/>
        <v/>
      </c>
      <c r="BH59" s="53" t="str">
        <f t="shared" si="691"/>
        <v/>
      </c>
      <c r="BI59" s="54" t="str">
        <f t="shared" si="692"/>
        <v/>
      </c>
      <c r="BJ59" s="52" t="str">
        <f t="shared" si="693"/>
        <v/>
      </c>
      <c r="BK59" s="53" t="str">
        <f t="shared" si="694"/>
        <v/>
      </c>
      <c r="BL59" s="53" t="str">
        <f t="shared" si="695"/>
        <v/>
      </c>
      <c r="BM59" s="53" t="str">
        <f t="shared" si="696"/>
        <v/>
      </c>
      <c r="BN59" s="54" t="str">
        <f t="shared" si="697"/>
        <v/>
      </c>
      <c r="BO59" s="52" t="str">
        <f t="shared" si="698"/>
        <v/>
      </c>
      <c r="BP59" s="53" t="str">
        <f t="shared" si="699"/>
        <v/>
      </c>
      <c r="BQ59" s="53" t="str">
        <f t="shared" si="700"/>
        <v/>
      </c>
      <c r="BR59" s="53" t="str">
        <f t="shared" si="701"/>
        <v/>
      </c>
      <c r="BS59" s="54" t="str">
        <f t="shared" si="702"/>
        <v/>
      </c>
      <c r="BT59" s="52" t="str">
        <f t="shared" si="703"/>
        <v/>
      </c>
      <c r="BU59" s="53" t="str">
        <f t="shared" si="704"/>
        <v/>
      </c>
      <c r="BV59" s="53" t="str">
        <f t="shared" si="705"/>
        <v/>
      </c>
      <c r="BW59" s="53" t="str">
        <f t="shared" si="706"/>
        <v/>
      </c>
      <c r="BX59" s="54" t="str">
        <f t="shared" si="707"/>
        <v/>
      </c>
      <c r="BY59" s="56" t="e">
        <f t="shared" si="708"/>
        <v>#N/A</v>
      </c>
      <c r="BZ59" s="53" t="str">
        <f t="shared" si="709"/>
        <v/>
      </c>
      <c r="CA59" s="181" t="str">
        <f t="shared" si="710"/>
        <v/>
      </c>
      <c r="CB59" s="181">
        <f t="shared" si="711"/>
        <v>0</v>
      </c>
      <c r="CC59" s="181" t="str">
        <f t="shared" si="712"/>
        <v/>
      </c>
      <c r="CD59" s="130"/>
      <c r="CE59" s="55" t="str">
        <f t="shared" si="713"/>
        <v/>
      </c>
      <c r="CF59" s="53" t="str">
        <f t="shared" si="714"/>
        <v/>
      </c>
      <c r="CG59" s="53" t="str">
        <f t="shared" si="715"/>
        <v/>
      </c>
      <c r="CH59" s="53" t="str">
        <f t="shared" si="716"/>
        <v/>
      </c>
      <c r="CI59" s="54" t="str">
        <f t="shared" si="717"/>
        <v/>
      </c>
      <c r="CJ59" s="52" t="str">
        <f t="shared" si="718"/>
        <v/>
      </c>
      <c r="CK59" s="53" t="str">
        <f t="shared" si="719"/>
        <v/>
      </c>
      <c r="CL59" s="53" t="str">
        <f t="shared" si="720"/>
        <v/>
      </c>
      <c r="CM59" s="55" t="str">
        <f t="shared" si="721"/>
        <v/>
      </c>
      <c r="CN59" s="54" t="str">
        <f t="shared" si="722"/>
        <v/>
      </c>
      <c r="CO59" s="52" t="str">
        <f t="shared" si="723"/>
        <v/>
      </c>
      <c r="CP59" s="53" t="str">
        <f t="shared" si="724"/>
        <v/>
      </c>
      <c r="CQ59" s="53" t="str">
        <f>IF(IF(CP59&lt;&gt;"",IF(MAX(COUNTIF($CP59:$CP$90,$CP$6:$CP$90))&gt;1,"x",""),"")&lt;&gt;"",CP59+1,"")</f>
        <v/>
      </c>
      <c r="CR59" s="53" t="str">
        <f t="shared" si="725"/>
        <v/>
      </c>
      <c r="CS59" s="54" t="str">
        <f t="shared" si="726"/>
        <v/>
      </c>
      <c r="CT59" s="52" t="str">
        <f t="shared" si="727"/>
        <v/>
      </c>
      <c r="CU59" s="53" t="str">
        <f t="shared" si="728"/>
        <v/>
      </c>
      <c r="CV59" s="53" t="str">
        <f t="shared" si="729"/>
        <v/>
      </c>
      <c r="CW59" s="53" t="str">
        <f t="shared" si="730"/>
        <v/>
      </c>
      <c r="CX59" s="54" t="str">
        <f t="shared" si="731"/>
        <v/>
      </c>
      <c r="CY59" s="52" t="str">
        <f t="shared" si="732"/>
        <v/>
      </c>
      <c r="CZ59" s="53" t="str">
        <f t="shared" si="733"/>
        <v/>
      </c>
      <c r="DA59" s="53" t="str">
        <f t="shared" si="734"/>
        <v/>
      </c>
      <c r="DB59" s="53" t="str">
        <f t="shared" si="735"/>
        <v/>
      </c>
      <c r="DC59" s="54" t="str">
        <f t="shared" si="736"/>
        <v/>
      </c>
      <c r="DD59" s="52" t="str">
        <f t="shared" si="737"/>
        <v/>
      </c>
      <c r="DE59" s="53" t="str">
        <f t="shared" si="738"/>
        <v/>
      </c>
      <c r="DF59" s="53" t="str">
        <f t="shared" si="739"/>
        <v/>
      </c>
      <c r="DG59" s="53" t="str">
        <f t="shared" si="740"/>
        <v/>
      </c>
      <c r="DH59" s="54" t="str">
        <f t="shared" si="741"/>
        <v/>
      </c>
      <c r="DI59" s="56" t="e">
        <f t="shared" si="742"/>
        <v>#N/A</v>
      </c>
      <c r="DJ59" s="53" t="str">
        <f t="shared" si="743"/>
        <v/>
      </c>
      <c r="DK59" s="53" t="str">
        <f t="shared" si="744"/>
        <v/>
      </c>
      <c r="DL59" s="328">
        <f t="shared" si="745"/>
        <v>0</v>
      </c>
      <c r="DM59" s="181" t="str">
        <f t="shared" si="746"/>
        <v/>
      </c>
      <c r="DN59" s="130"/>
      <c r="DO59" s="53" t="str">
        <f t="shared" si="747"/>
        <v/>
      </c>
      <c r="DP59" s="53" t="str">
        <f t="shared" si="748"/>
        <v/>
      </c>
      <c r="DQ59" s="53" t="str">
        <f t="shared" si="749"/>
        <v/>
      </c>
      <c r="DR59" s="53" t="str">
        <f t="shared" si="750"/>
        <v/>
      </c>
      <c r="DS59" s="54" t="str">
        <f t="shared" si="751"/>
        <v/>
      </c>
      <c r="DT59" s="52" t="str">
        <f t="shared" si="752"/>
        <v/>
      </c>
      <c r="DU59" s="53" t="str">
        <f t="shared" si="753"/>
        <v/>
      </c>
      <c r="DV59" s="53" t="str">
        <f t="shared" si="754"/>
        <v/>
      </c>
      <c r="DW59" s="55" t="str">
        <f t="shared" si="755"/>
        <v/>
      </c>
      <c r="DX59" s="54" t="str">
        <f t="shared" si="756"/>
        <v/>
      </c>
      <c r="DY59" s="52" t="str">
        <f t="shared" si="757"/>
        <v/>
      </c>
      <c r="DZ59" s="53" t="str">
        <f t="shared" si="758"/>
        <v/>
      </c>
      <c r="EA59" s="53" t="str">
        <f t="shared" si="759"/>
        <v/>
      </c>
      <c r="EB59" s="53" t="str">
        <f t="shared" si="760"/>
        <v/>
      </c>
      <c r="EC59" s="54" t="str">
        <f t="shared" si="761"/>
        <v/>
      </c>
      <c r="ED59" s="52" t="str">
        <f t="shared" si="762"/>
        <v/>
      </c>
      <c r="EE59" s="53" t="str">
        <f t="shared" si="763"/>
        <v/>
      </c>
      <c r="EF59" s="53" t="str">
        <f t="shared" si="764"/>
        <v/>
      </c>
      <c r="EG59" s="53" t="str">
        <f t="shared" si="765"/>
        <v/>
      </c>
      <c r="EH59" s="54" t="str">
        <f t="shared" si="766"/>
        <v/>
      </c>
      <c r="EI59" s="52" t="str">
        <f t="shared" si="767"/>
        <v/>
      </c>
      <c r="EJ59" s="53" t="str">
        <f t="shared" si="768"/>
        <v/>
      </c>
      <c r="EK59" s="53" t="str">
        <f t="shared" si="769"/>
        <v/>
      </c>
      <c r="EL59" s="53" t="str">
        <f t="shared" si="770"/>
        <v/>
      </c>
      <c r="EM59" s="54" t="str">
        <f t="shared" si="771"/>
        <v/>
      </c>
      <c r="EN59" s="52" t="str">
        <f t="shared" si="772"/>
        <v/>
      </c>
      <c r="EO59" s="53" t="str">
        <f t="shared" si="773"/>
        <v/>
      </c>
      <c r="EP59" s="53" t="str">
        <f t="shared" si="774"/>
        <v/>
      </c>
      <c r="EQ59" s="53" t="str">
        <f t="shared" si="775"/>
        <v/>
      </c>
      <c r="ER59" s="54" t="str">
        <f t="shared" si="776"/>
        <v/>
      </c>
      <c r="ES59" s="58"/>
      <c r="ET59" s="53" t="str">
        <f t="shared" si="778"/>
        <v/>
      </c>
      <c r="EU59" s="181" t="str">
        <f t="shared" si="779"/>
        <v/>
      </c>
      <c r="EV59" s="181">
        <f t="shared" si="780"/>
        <v>0</v>
      </c>
      <c r="EW59" s="181" t="str">
        <f t="shared" si="781"/>
        <v/>
      </c>
      <c r="EX59" s="130"/>
      <c r="EY59" s="53" t="str">
        <f t="shared" si="782"/>
        <v/>
      </c>
      <c r="EZ59" s="53" t="str">
        <f t="shared" si="783"/>
        <v/>
      </c>
      <c r="FA59" s="53" t="str">
        <f t="shared" si="784"/>
        <v/>
      </c>
      <c r="FB59" s="53" t="str">
        <f t="shared" si="785"/>
        <v/>
      </c>
      <c r="FC59" s="57" t="str">
        <f t="shared" si="786"/>
        <v/>
      </c>
      <c r="FD59" s="52" t="str">
        <f t="shared" si="787"/>
        <v/>
      </c>
      <c r="FE59" s="53" t="str">
        <f t="shared" si="788"/>
        <v/>
      </c>
      <c r="FF59" s="53" t="str">
        <f t="shared" si="789"/>
        <v/>
      </c>
      <c r="FG59" s="55" t="str">
        <f t="shared" si="790"/>
        <v/>
      </c>
      <c r="FH59" s="57" t="str">
        <f t="shared" si="791"/>
        <v/>
      </c>
      <c r="FI59" s="52" t="str">
        <f t="shared" si="792"/>
        <v/>
      </c>
      <c r="FJ59" s="53" t="str">
        <f t="shared" si="793"/>
        <v/>
      </c>
      <c r="FK59" s="53" t="str">
        <f t="shared" si="794"/>
        <v/>
      </c>
      <c r="FL59" s="53" t="str">
        <f t="shared" si="795"/>
        <v/>
      </c>
      <c r="FM59" s="57" t="str">
        <f t="shared" si="796"/>
        <v/>
      </c>
      <c r="FN59" s="52" t="str">
        <f t="shared" si="797"/>
        <v/>
      </c>
      <c r="FO59" s="53" t="str">
        <f t="shared" si="798"/>
        <v/>
      </c>
      <c r="FP59" s="53" t="str">
        <f t="shared" si="799"/>
        <v/>
      </c>
      <c r="FQ59" s="53" t="str">
        <f t="shared" si="800"/>
        <v/>
      </c>
      <c r="FR59" s="57" t="str">
        <f t="shared" si="801"/>
        <v/>
      </c>
      <c r="FS59" s="52" t="str">
        <f t="shared" si="802"/>
        <v/>
      </c>
      <c r="FT59" s="53" t="str">
        <f t="shared" si="803"/>
        <v/>
      </c>
      <c r="FU59" s="53" t="str">
        <f t="shared" si="804"/>
        <v/>
      </c>
      <c r="FV59" s="53" t="str">
        <f t="shared" si="805"/>
        <v/>
      </c>
      <c r="FW59" s="57" t="str">
        <f t="shared" si="806"/>
        <v/>
      </c>
      <c r="FX59" s="52" t="str">
        <f t="shared" si="807"/>
        <v/>
      </c>
      <c r="FY59" s="53" t="str">
        <f t="shared" si="808"/>
        <v/>
      </c>
      <c r="FZ59" s="53" t="str">
        <f t="shared" si="809"/>
        <v/>
      </c>
      <c r="GA59" s="53" t="str">
        <f t="shared" si="810"/>
        <v/>
      </c>
      <c r="GB59" s="57" t="str">
        <f t="shared" si="811"/>
        <v/>
      </c>
      <c r="GC59" s="58" t="e">
        <f t="shared" si="812"/>
        <v>#N/A</v>
      </c>
      <c r="GD59" s="53" t="str">
        <f t="shared" si="813"/>
        <v/>
      </c>
      <c r="GE59" s="181" t="str">
        <f t="shared" si="814"/>
        <v/>
      </c>
      <c r="GF59" s="181">
        <f t="shared" si="815"/>
        <v>0</v>
      </c>
      <c r="GG59" s="181" t="str">
        <f t="shared" si="816"/>
        <v/>
      </c>
      <c r="GH59" s="130"/>
      <c r="GI59" s="53" t="str">
        <f t="shared" si="817"/>
        <v/>
      </c>
      <c r="GJ59" s="53" t="str">
        <f t="shared" si="818"/>
        <v/>
      </c>
      <c r="GK59" s="53" t="str">
        <f t="shared" si="819"/>
        <v/>
      </c>
      <c r="GL59" s="53" t="str">
        <f t="shared" si="820"/>
        <v/>
      </c>
      <c r="GM59" s="54" t="str">
        <f t="shared" si="821"/>
        <v/>
      </c>
      <c r="GN59" s="52" t="str">
        <f t="shared" si="822"/>
        <v/>
      </c>
      <c r="GO59" s="53" t="str">
        <f t="shared" si="823"/>
        <v/>
      </c>
      <c r="GP59" s="53" t="str">
        <f t="shared" si="824"/>
        <v/>
      </c>
      <c r="GQ59" s="55" t="str">
        <f t="shared" si="825"/>
        <v/>
      </c>
      <c r="GR59" s="54" t="str">
        <f t="shared" si="826"/>
        <v/>
      </c>
      <c r="GS59" s="52" t="str">
        <f t="shared" si="827"/>
        <v/>
      </c>
      <c r="GT59" s="53" t="str">
        <f t="shared" si="828"/>
        <v/>
      </c>
      <c r="GU59" s="53" t="str">
        <f t="shared" si="829"/>
        <v/>
      </c>
      <c r="GV59" s="53" t="str">
        <f t="shared" si="830"/>
        <v/>
      </c>
      <c r="GW59" s="54" t="str">
        <f t="shared" si="831"/>
        <v/>
      </c>
      <c r="GX59" s="52" t="str">
        <f t="shared" si="832"/>
        <v/>
      </c>
      <c r="GY59" s="53" t="str">
        <f t="shared" si="833"/>
        <v/>
      </c>
      <c r="GZ59" s="53" t="str">
        <f t="shared" si="834"/>
        <v/>
      </c>
      <c r="HA59" s="53" t="str">
        <f t="shared" si="835"/>
        <v/>
      </c>
      <c r="HB59" s="54" t="str">
        <f t="shared" si="836"/>
        <v/>
      </c>
      <c r="HC59" s="52" t="str">
        <f t="shared" si="837"/>
        <v/>
      </c>
      <c r="HD59" s="53" t="str">
        <f t="shared" si="838"/>
        <v/>
      </c>
      <c r="HE59" s="53" t="str">
        <f t="shared" si="839"/>
        <v/>
      </c>
      <c r="HF59" s="53" t="str">
        <f t="shared" si="840"/>
        <v/>
      </c>
      <c r="HG59" s="54" t="str">
        <f t="shared" si="841"/>
        <v/>
      </c>
      <c r="HH59" s="52" t="str">
        <f t="shared" si="842"/>
        <v/>
      </c>
      <c r="HI59" s="53" t="str">
        <f t="shared" si="843"/>
        <v/>
      </c>
      <c r="HJ59" s="53" t="str">
        <f t="shared" si="844"/>
        <v/>
      </c>
      <c r="HK59" s="53" t="str">
        <f t="shared" si="845"/>
        <v/>
      </c>
      <c r="HL59" s="54" t="str">
        <f t="shared" si="846"/>
        <v/>
      </c>
      <c r="HM59" s="58" t="e">
        <f t="shared" si="847"/>
        <v>#N/A</v>
      </c>
      <c r="HN59" s="53" t="str">
        <f t="shared" si="848"/>
        <v/>
      </c>
      <c r="HO59" s="181" t="str">
        <f t="shared" si="849"/>
        <v/>
      </c>
      <c r="HP59" s="181">
        <f t="shared" si="850"/>
        <v>0</v>
      </c>
      <c r="HQ59" s="181" t="str">
        <f t="shared" si="851"/>
        <v/>
      </c>
      <c r="HR59" s="130"/>
      <c r="HS59" s="53" t="str">
        <f t="shared" si="852"/>
        <v/>
      </c>
      <c r="HT59" s="53" t="str">
        <f t="shared" si="853"/>
        <v/>
      </c>
      <c r="HU59" s="53" t="str">
        <f t="shared" si="854"/>
        <v/>
      </c>
      <c r="HV59" s="53" t="str">
        <f t="shared" si="855"/>
        <v/>
      </c>
      <c r="HW59" s="54" t="str">
        <f t="shared" si="856"/>
        <v/>
      </c>
      <c r="HX59" s="52" t="str">
        <f t="shared" si="857"/>
        <v/>
      </c>
      <c r="HY59" s="53" t="str">
        <f t="shared" si="858"/>
        <v/>
      </c>
      <c r="HZ59" s="53" t="str">
        <f t="shared" si="859"/>
        <v/>
      </c>
      <c r="IA59" s="55" t="str">
        <f t="shared" si="860"/>
        <v/>
      </c>
      <c r="IB59" s="54" t="str">
        <f t="shared" si="861"/>
        <v/>
      </c>
      <c r="IC59" s="52" t="str">
        <f t="shared" si="862"/>
        <v/>
      </c>
      <c r="ID59" s="53" t="str">
        <f t="shared" si="863"/>
        <v/>
      </c>
      <c r="IE59" s="53" t="str">
        <f t="shared" si="864"/>
        <v/>
      </c>
      <c r="IF59" s="53" t="str">
        <f t="shared" si="865"/>
        <v/>
      </c>
      <c r="IG59" s="54" t="str">
        <f t="shared" si="866"/>
        <v/>
      </c>
      <c r="IH59" s="52" t="str">
        <f t="shared" si="867"/>
        <v/>
      </c>
      <c r="II59" s="53" t="str">
        <f t="shared" si="868"/>
        <v/>
      </c>
      <c r="IJ59" s="53" t="str">
        <f t="shared" si="869"/>
        <v/>
      </c>
      <c r="IK59" s="53" t="str">
        <f t="shared" si="870"/>
        <v/>
      </c>
      <c r="IL59" s="54" t="str">
        <f t="shared" si="871"/>
        <v/>
      </c>
      <c r="IM59" s="52" t="str">
        <f t="shared" si="872"/>
        <v/>
      </c>
      <c r="IN59" s="53" t="str">
        <f t="shared" si="873"/>
        <v/>
      </c>
      <c r="IO59" s="53" t="str">
        <f t="shared" si="874"/>
        <v/>
      </c>
      <c r="IP59" s="53" t="str">
        <f t="shared" si="875"/>
        <v/>
      </c>
      <c r="IQ59" s="54" t="str">
        <f t="shared" si="876"/>
        <v/>
      </c>
      <c r="IR59" s="52" t="str">
        <f t="shared" si="877"/>
        <v/>
      </c>
      <c r="IS59" s="53" t="str">
        <f t="shared" si="878"/>
        <v/>
      </c>
      <c r="IT59" s="53" t="str">
        <f t="shared" si="879"/>
        <v/>
      </c>
      <c r="IU59" s="53" t="str">
        <f t="shared" si="880"/>
        <v/>
      </c>
      <c r="IV59" s="54" t="str">
        <f t="shared" si="881"/>
        <v/>
      </c>
      <c r="IW59" s="58" t="e">
        <f t="shared" si="882"/>
        <v>#N/A</v>
      </c>
      <c r="IX59" s="53" t="str">
        <f t="shared" si="883"/>
        <v/>
      </c>
      <c r="IY59" s="181" t="str">
        <f t="shared" si="884"/>
        <v/>
      </c>
      <c r="IZ59" s="181">
        <f t="shared" si="885"/>
        <v>0</v>
      </c>
      <c r="JA59" s="181" t="str">
        <f t="shared" si="886"/>
        <v/>
      </c>
      <c r="JB59" s="130"/>
      <c r="JC59" s="53" t="str">
        <f t="shared" si="887"/>
        <v/>
      </c>
      <c r="JD59" s="53" t="str">
        <f t="shared" si="888"/>
        <v/>
      </c>
      <c r="JE59" s="53" t="str">
        <f t="shared" si="889"/>
        <v/>
      </c>
      <c r="JF59" s="53" t="str">
        <f t="shared" si="890"/>
        <v/>
      </c>
      <c r="JG59" s="54" t="str">
        <f t="shared" si="891"/>
        <v/>
      </c>
      <c r="JH59" s="52" t="str">
        <f t="shared" si="892"/>
        <v/>
      </c>
      <c r="JI59" s="53" t="str">
        <f t="shared" si="893"/>
        <v/>
      </c>
      <c r="JJ59" s="53" t="str">
        <f t="shared" si="894"/>
        <v/>
      </c>
      <c r="JK59" s="55" t="str">
        <f t="shared" si="895"/>
        <v/>
      </c>
      <c r="JL59" s="54" t="str">
        <f t="shared" si="896"/>
        <v/>
      </c>
      <c r="JM59" s="52" t="str">
        <f t="shared" si="897"/>
        <v/>
      </c>
      <c r="JN59" s="53" t="str">
        <f t="shared" si="898"/>
        <v/>
      </c>
      <c r="JO59" s="53" t="str">
        <f t="shared" si="899"/>
        <v/>
      </c>
      <c r="JP59" s="53" t="str">
        <f t="shared" si="900"/>
        <v/>
      </c>
      <c r="JQ59" s="54" t="str">
        <f t="shared" si="901"/>
        <v/>
      </c>
      <c r="JR59" s="52" t="str">
        <f t="shared" si="902"/>
        <v/>
      </c>
      <c r="JS59" s="53" t="str">
        <f t="shared" si="903"/>
        <v/>
      </c>
      <c r="JT59" s="53" t="str">
        <f t="shared" si="904"/>
        <v/>
      </c>
      <c r="JU59" s="53" t="str">
        <f t="shared" si="905"/>
        <v/>
      </c>
      <c r="JV59" s="54" t="str">
        <f t="shared" si="906"/>
        <v/>
      </c>
      <c r="JW59" s="52" t="str">
        <f t="shared" si="907"/>
        <v/>
      </c>
      <c r="JX59" s="53" t="str">
        <f t="shared" si="908"/>
        <v/>
      </c>
      <c r="JY59" s="53" t="str">
        <f t="shared" si="909"/>
        <v/>
      </c>
      <c r="JZ59" s="53" t="str">
        <f t="shared" si="910"/>
        <v/>
      </c>
      <c r="KA59" s="54" t="str">
        <f t="shared" si="911"/>
        <v/>
      </c>
      <c r="KB59" s="52" t="str">
        <f t="shared" si="912"/>
        <v/>
      </c>
      <c r="KC59" s="53" t="str">
        <f t="shared" si="913"/>
        <v/>
      </c>
      <c r="KD59" s="53" t="str">
        <f t="shared" si="914"/>
        <v/>
      </c>
      <c r="KE59" s="53" t="str">
        <f t="shared" si="915"/>
        <v/>
      </c>
      <c r="KF59" s="54" t="str">
        <f t="shared" si="916"/>
        <v/>
      </c>
      <c r="KG59" s="58" t="e">
        <f t="shared" si="917"/>
        <v>#N/A</v>
      </c>
      <c r="KH59" s="53" t="str">
        <f t="shared" si="918"/>
        <v/>
      </c>
      <c r="KI59" s="181" t="str">
        <f t="shared" si="919"/>
        <v/>
      </c>
      <c r="KJ59" s="181">
        <f t="shared" si="920"/>
        <v>0</v>
      </c>
      <c r="KK59" s="127" t="str">
        <f t="shared" si="921"/>
        <v/>
      </c>
      <c r="KL59" s="86"/>
      <c r="KM59" s="313">
        <f t="shared" si="922"/>
        <v>0</v>
      </c>
      <c r="KN59" s="60">
        <f t="shared" si="923"/>
        <v>0</v>
      </c>
      <c r="KO59" s="201"/>
      <c r="KP59" s="61">
        <f t="shared" si="924"/>
        <v>0</v>
      </c>
      <c r="KQ59" s="61" t="str">
        <f t="shared" si="925"/>
        <v/>
      </c>
      <c r="KR59" s="61" t="str">
        <f t="shared" si="926"/>
        <v/>
      </c>
      <c r="KS59" s="61" t="str">
        <f t="shared" si="927"/>
        <v/>
      </c>
      <c r="KT59" s="61" t="str">
        <f t="shared" si="928"/>
        <v/>
      </c>
      <c r="KU59" s="61" t="str">
        <f t="shared" si="929"/>
        <v/>
      </c>
      <c r="KV59" s="61" t="str">
        <f t="shared" si="930"/>
        <v/>
      </c>
      <c r="KW59" s="62" t="str">
        <f t="shared" si="931"/>
        <v/>
      </c>
      <c r="KX59" s="84"/>
      <c r="KY59" s="59">
        <f t="shared" si="932"/>
        <v>0</v>
      </c>
      <c r="KZ59" s="60" t="str">
        <f t="shared" si="933"/>
        <v/>
      </c>
      <c r="LA59" s="201"/>
      <c r="LB59" s="61" t="str">
        <f t="shared" si="934"/>
        <v/>
      </c>
      <c r="LC59" s="61" t="str">
        <f t="shared" si="935"/>
        <v/>
      </c>
      <c r="LD59" s="61" t="str">
        <f t="shared" si="936"/>
        <v/>
      </c>
      <c r="LE59" s="61" t="str">
        <f t="shared" si="937"/>
        <v/>
      </c>
      <c r="LF59" s="148" t="str">
        <f t="shared" si="938"/>
        <v/>
      </c>
      <c r="LG59" s="87"/>
      <c r="LH59" s="185">
        <f t="shared" si="640"/>
        <v>0</v>
      </c>
      <c r="LI59" s="87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</row>
    <row r="60" spans="1:382" s="1" customFormat="1" ht="15" x14ac:dyDescent="0.2">
      <c r="A60" s="35"/>
      <c r="B60" s="45">
        <v>55</v>
      </c>
      <c r="C60" s="46"/>
      <c r="D60" s="47"/>
      <c r="E60" s="50"/>
      <c r="F60" s="160"/>
      <c r="G60" s="49"/>
      <c r="H60" s="50" t="e">
        <f t="shared" si="641"/>
        <v>#N/A</v>
      </c>
      <c r="I60" s="186" t="str">
        <f t="shared" si="642"/>
        <v/>
      </c>
      <c r="J60" s="179"/>
      <c r="K60" s="149" t="str">
        <f t="shared" si="643"/>
        <v/>
      </c>
      <c r="L60" s="150" t="str">
        <f t="shared" si="644"/>
        <v/>
      </c>
      <c r="M60" s="150" t="str">
        <f t="shared" si="645"/>
        <v/>
      </c>
      <c r="N60" s="150" t="str">
        <f t="shared" si="646"/>
        <v/>
      </c>
      <c r="O60" s="150" t="str">
        <f t="shared" si="647"/>
        <v/>
      </c>
      <c r="P60" s="149" t="str">
        <f t="shared" si="648"/>
        <v/>
      </c>
      <c r="Q60" s="150" t="str">
        <f t="shared" si="649"/>
        <v/>
      </c>
      <c r="R60" s="150" t="str">
        <f t="shared" si="650"/>
        <v/>
      </c>
      <c r="S60" s="150" t="str">
        <f t="shared" si="651"/>
        <v/>
      </c>
      <c r="T60" s="150" t="str">
        <f t="shared" si="652"/>
        <v/>
      </c>
      <c r="U60" s="149" t="str">
        <f t="shared" si="653"/>
        <v/>
      </c>
      <c r="V60" s="150" t="str">
        <f t="shared" si="654"/>
        <v/>
      </c>
      <c r="W60" s="150" t="str">
        <f t="shared" si="655"/>
        <v/>
      </c>
      <c r="X60" s="150" t="str">
        <f t="shared" si="656"/>
        <v/>
      </c>
      <c r="Y60" s="150" t="str">
        <f t="shared" si="657"/>
        <v/>
      </c>
      <c r="Z60" s="149" t="str">
        <f t="shared" si="658"/>
        <v/>
      </c>
      <c r="AA60" s="150" t="str">
        <f t="shared" si="659"/>
        <v/>
      </c>
      <c r="AB60" s="150" t="str">
        <f t="shared" si="660"/>
        <v/>
      </c>
      <c r="AC60" s="150" t="str">
        <f t="shared" si="661"/>
        <v/>
      </c>
      <c r="AD60" s="150" t="str">
        <f t="shared" si="662"/>
        <v/>
      </c>
      <c r="AE60" s="149" t="str">
        <f t="shared" si="663"/>
        <v/>
      </c>
      <c r="AF60" s="150" t="str">
        <f t="shared" si="664"/>
        <v/>
      </c>
      <c r="AG60" s="150" t="str">
        <f t="shared" si="665"/>
        <v/>
      </c>
      <c r="AH60" s="150" t="str">
        <f t="shared" si="666"/>
        <v/>
      </c>
      <c r="AI60" s="150" t="str">
        <f t="shared" si="667"/>
        <v/>
      </c>
      <c r="AJ60" s="149" t="str">
        <f t="shared" si="668"/>
        <v/>
      </c>
      <c r="AK60" s="150" t="str">
        <f t="shared" si="669"/>
        <v/>
      </c>
      <c r="AL60" s="150" t="str">
        <f t="shared" si="670"/>
        <v/>
      </c>
      <c r="AM60" s="150" t="str">
        <f t="shared" si="671"/>
        <v/>
      </c>
      <c r="AN60" s="307" t="str">
        <f t="shared" si="672"/>
        <v/>
      </c>
      <c r="AO60" s="56" t="e">
        <f t="shared" si="673"/>
        <v>#N/A</v>
      </c>
      <c r="AP60" s="53" t="str">
        <f t="shared" si="674"/>
        <v/>
      </c>
      <c r="AQ60" s="181" t="str">
        <f t="shared" si="675"/>
        <v/>
      </c>
      <c r="AR60" s="181">
        <f t="shared" si="676"/>
        <v>0</v>
      </c>
      <c r="AS60" s="181" t="str">
        <f t="shared" si="677"/>
        <v/>
      </c>
      <c r="AT60" s="130"/>
      <c r="AU60" s="55" t="str">
        <f t="shared" si="678"/>
        <v/>
      </c>
      <c r="AV60" s="53" t="str">
        <f t="shared" si="679"/>
        <v/>
      </c>
      <c r="AW60" s="53" t="str">
        <f t="shared" si="680"/>
        <v/>
      </c>
      <c r="AX60" s="53" t="str">
        <f t="shared" si="681"/>
        <v/>
      </c>
      <c r="AY60" s="54" t="str">
        <f t="shared" si="682"/>
        <v/>
      </c>
      <c r="AZ60" s="52" t="str">
        <f t="shared" si="683"/>
        <v/>
      </c>
      <c r="BA60" s="53" t="str">
        <f t="shared" si="684"/>
        <v/>
      </c>
      <c r="BB60" s="53" t="str">
        <f t="shared" si="685"/>
        <v/>
      </c>
      <c r="BC60" s="55" t="str">
        <f t="shared" si="686"/>
        <v/>
      </c>
      <c r="BD60" s="54" t="str">
        <f t="shared" si="687"/>
        <v/>
      </c>
      <c r="BE60" s="52" t="str">
        <f t="shared" si="688"/>
        <v/>
      </c>
      <c r="BF60" s="53" t="str">
        <f t="shared" si="689"/>
        <v/>
      </c>
      <c r="BG60" s="53" t="str">
        <f t="shared" si="690"/>
        <v/>
      </c>
      <c r="BH60" s="53" t="str">
        <f t="shared" si="691"/>
        <v/>
      </c>
      <c r="BI60" s="54" t="str">
        <f t="shared" si="692"/>
        <v/>
      </c>
      <c r="BJ60" s="52" t="str">
        <f t="shared" si="693"/>
        <v/>
      </c>
      <c r="BK60" s="53" t="str">
        <f t="shared" si="694"/>
        <v/>
      </c>
      <c r="BL60" s="53" t="str">
        <f t="shared" si="695"/>
        <v/>
      </c>
      <c r="BM60" s="53" t="str">
        <f t="shared" si="696"/>
        <v/>
      </c>
      <c r="BN60" s="54" t="str">
        <f t="shared" si="697"/>
        <v/>
      </c>
      <c r="BO60" s="52" t="str">
        <f t="shared" si="698"/>
        <v/>
      </c>
      <c r="BP60" s="53" t="str">
        <f t="shared" si="699"/>
        <v/>
      </c>
      <c r="BQ60" s="53" t="str">
        <f t="shared" si="700"/>
        <v/>
      </c>
      <c r="BR60" s="53" t="str">
        <f t="shared" si="701"/>
        <v/>
      </c>
      <c r="BS60" s="54" t="str">
        <f t="shared" si="702"/>
        <v/>
      </c>
      <c r="BT60" s="52" t="str">
        <f t="shared" si="703"/>
        <v/>
      </c>
      <c r="BU60" s="53" t="str">
        <f t="shared" si="704"/>
        <v/>
      </c>
      <c r="BV60" s="53" t="str">
        <f t="shared" si="705"/>
        <v/>
      </c>
      <c r="BW60" s="53" t="str">
        <f t="shared" si="706"/>
        <v/>
      </c>
      <c r="BX60" s="54" t="str">
        <f t="shared" si="707"/>
        <v/>
      </c>
      <c r="BY60" s="56" t="e">
        <f t="shared" si="708"/>
        <v>#N/A</v>
      </c>
      <c r="BZ60" s="53" t="str">
        <f t="shared" si="709"/>
        <v/>
      </c>
      <c r="CA60" s="181" t="str">
        <f t="shared" si="710"/>
        <v/>
      </c>
      <c r="CB60" s="181">
        <f t="shared" si="711"/>
        <v>0</v>
      </c>
      <c r="CC60" s="181" t="str">
        <f t="shared" si="712"/>
        <v/>
      </c>
      <c r="CD60" s="130"/>
      <c r="CE60" s="55" t="str">
        <f t="shared" si="713"/>
        <v/>
      </c>
      <c r="CF60" s="53" t="str">
        <f t="shared" si="714"/>
        <v/>
      </c>
      <c r="CG60" s="53" t="str">
        <f t="shared" si="715"/>
        <v/>
      </c>
      <c r="CH60" s="53" t="str">
        <f t="shared" si="716"/>
        <v/>
      </c>
      <c r="CI60" s="54" t="str">
        <f t="shared" si="717"/>
        <v/>
      </c>
      <c r="CJ60" s="52" t="str">
        <f t="shared" si="718"/>
        <v/>
      </c>
      <c r="CK60" s="53" t="str">
        <f t="shared" si="719"/>
        <v/>
      </c>
      <c r="CL60" s="53" t="str">
        <f t="shared" si="720"/>
        <v/>
      </c>
      <c r="CM60" s="55" t="str">
        <f t="shared" si="721"/>
        <v/>
      </c>
      <c r="CN60" s="54" t="str">
        <f t="shared" si="722"/>
        <v/>
      </c>
      <c r="CO60" s="52" t="str">
        <f t="shared" si="723"/>
        <v/>
      </c>
      <c r="CP60" s="53" t="str">
        <f t="shared" si="724"/>
        <v/>
      </c>
      <c r="CQ60" s="53" t="str">
        <f>IF(IF(CP60&lt;&gt;"",IF(MAX(COUNTIF($CP60:$CP$90,$CP$6:$CP$90))&gt;1,"x",""),"")&lt;&gt;"",CP60+1,"")</f>
        <v/>
      </c>
      <c r="CR60" s="53" t="str">
        <f t="shared" si="725"/>
        <v/>
      </c>
      <c r="CS60" s="54" t="str">
        <f t="shared" si="726"/>
        <v/>
      </c>
      <c r="CT60" s="52" t="str">
        <f t="shared" si="727"/>
        <v/>
      </c>
      <c r="CU60" s="53" t="str">
        <f t="shared" si="728"/>
        <v/>
      </c>
      <c r="CV60" s="53" t="str">
        <f t="shared" si="729"/>
        <v/>
      </c>
      <c r="CW60" s="53" t="str">
        <f t="shared" si="730"/>
        <v/>
      </c>
      <c r="CX60" s="54" t="str">
        <f t="shared" si="731"/>
        <v/>
      </c>
      <c r="CY60" s="52" t="str">
        <f t="shared" si="732"/>
        <v/>
      </c>
      <c r="CZ60" s="53" t="str">
        <f t="shared" si="733"/>
        <v/>
      </c>
      <c r="DA60" s="53" t="str">
        <f t="shared" si="734"/>
        <v/>
      </c>
      <c r="DB60" s="53" t="str">
        <f t="shared" si="735"/>
        <v/>
      </c>
      <c r="DC60" s="54" t="str">
        <f t="shared" si="736"/>
        <v/>
      </c>
      <c r="DD60" s="52" t="str">
        <f t="shared" si="737"/>
        <v/>
      </c>
      <c r="DE60" s="53" t="str">
        <f t="shared" si="738"/>
        <v/>
      </c>
      <c r="DF60" s="53" t="str">
        <f t="shared" si="739"/>
        <v/>
      </c>
      <c r="DG60" s="53" t="str">
        <f t="shared" si="740"/>
        <v/>
      </c>
      <c r="DH60" s="54" t="str">
        <f t="shared" si="741"/>
        <v/>
      </c>
      <c r="DI60" s="56" t="e">
        <f t="shared" si="742"/>
        <v>#N/A</v>
      </c>
      <c r="DJ60" s="53" t="str">
        <f t="shared" si="743"/>
        <v/>
      </c>
      <c r="DK60" s="53" t="str">
        <f t="shared" si="744"/>
        <v/>
      </c>
      <c r="DL60" s="328">
        <f t="shared" si="745"/>
        <v>0</v>
      </c>
      <c r="DM60" s="181" t="str">
        <f t="shared" si="746"/>
        <v/>
      </c>
      <c r="DN60" s="130"/>
      <c r="DO60" s="53" t="str">
        <f t="shared" si="747"/>
        <v/>
      </c>
      <c r="DP60" s="53" t="str">
        <f t="shared" si="748"/>
        <v/>
      </c>
      <c r="DQ60" s="53" t="str">
        <f t="shared" si="749"/>
        <v/>
      </c>
      <c r="DR60" s="53" t="str">
        <f t="shared" si="750"/>
        <v/>
      </c>
      <c r="DS60" s="54" t="str">
        <f t="shared" si="751"/>
        <v/>
      </c>
      <c r="DT60" s="52" t="str">
        <f t="shared" si="752"/>
        <v/>
      </c>
      <c r="DU60" s="53" t="str">
        <f t="shared" si="753"/>
        <v/>
      </c>
      <c r="DV60" s="53" t="str">
        <f t="shared" si="754"/>
        <v/>
      </c>
      <c r="DW60" s="55" t="str">
        <f t="shared" si="755"/>
        <v/>
      </c>
      <c r="DX60" s="54" t="str">
        <f t="shared" si="756"/>
        <v/>
      </c>
      <c r="DY60" s="52" t="str">
        <f t="shared" si="757"/>
        <v/>
      </c>
      <c r="DZ60" s="53" t="str">
        <f t="shared" si="758"/>
        <v/>
      </c>
      <c r="EA60" s="53" t="str">
        <f t="shared" si="759"/>
        <v/>
      </c>
      <c r="EB60" s="53" t="str">
        <f t="shared" si="760"/>
        <v/>
      </c>
      <c r="EC60" s="54" t="str">
        <f t="shared" si="761"/>
        <v/>
      </c>
      <c r="ED60" s="52" t="str">
        <f t="shared" si="762"/>
        <v/>
      </c>
      <c r="EE60" s="53" t="str">
        <f t="shared" si="763"/>
        <v/>
      </c>
      <c r="EF60" s="53" t="str">
        <f t="shared" si="764"/>
        <v/>
      </c>
      <c r="EG60" s="53" t="str">
        <f t="shared" si="765"/>
        <v/>
      </c>
      <c r="EH60" s="54" t="str">
        <f t="shared" si="766"/>
        <v/>
      </c>
      <c r="EI60" s="52" t="str">
        <f t="shared" si="767"/>
        <v/>
      </c>
      <c r="EJ60" s="53" t="str">
        <f t="shared" si="768"/>
        <v/>
      </c>
      <c r="EK60" s="53" t="str">
        <f t="shared" si="769"/>
        <v/>
      </c>
      <c r="EL60" s="53" t="str">
        <f t="shared" si="770"/>
        <v/>
      </c>
      <c r="EM60" s="54" t="str">
        <f t="shared" si="771"/>
        <v/>
      </c>
      <c r="EN60" s="52" t="str">
        <f t="shared" si="772"/>
        <v/>
      </c>
      <c r="EO60" s="53" t="str">
        <f t="shared" si="773"/>
        <v/>
      </c>
      <c r="EP60" s="53" t="str">
        <f t="shared" si="774"/>
        <v/>
      </c>
      <c r="EQ60" s="53" t="str">
        <f t="shared" si="775"/>
        <v/>
      </c>
      <c r="ER60" s="54" t="str">
        <f t="shared" si="776"/>
        <v/>
      </c>
      <c r="ES60" s="58" t="e">
        <f t="shared" ref="ES60:ES89" si="939">VLOOKUP($G60,Entries_D_Event,7,FALSE)</f>
        <v>#N/A</v>
      </c>
      <c r="ET60" s="53" t="str">
        <f t="shared" si="778"/>
        <v/>
      </c>
      <c r="EU60" s="181" t="str">
        <f t="shared" si="779"/>
        <v/>
      </c>
      <c r="EV60" s="181">
        <f t="shared" si="780"/>
        <v>0</v>
      </c>
      <c r="EW60" s="181" t="str">
        <f t="shared" si="781"/>
        <v/>
      </c>
      <c r="EX60" s="130"/>
      <c r="EY60" s="53" t="str">
        <f t="shared" si="782"/>
        <v/>
      </c>
      <c r="EZ60" s="53" t="str">
        <f t="shared" si="783"/>
        <v/>
      </c>
      <c r="FA60" s="53" t="str">
        <f t="shared" si="784"/>
        <v/>
      </c>
      <c r="FB60" s="53" t="str">
        <f t="shared" si="785"/>
        <v/>
      </c>
      <c r="FC60" s="57" t="str">
        <f t="shared" si="786"/>
        <v/>
      </c>
      <c r="FD60" s="52" t="str">
        <f t="shared" si="787"/>
        <v/>
      </c>
      <c r="FE60" s="53" t="str">
        <f t="shared" si="788"/>
        <v/>
      </c>
      <c r="FF60" s="53" t="str">
        <f t="shared" si="789"/>
        <v/>
      </c>
      <c r="FG60" s="55" t="str">
        <f t="shared" si="790"/>
        <v/>
      </c>
      <c r="FH60" s="57" t="str">
        <f t="shared" si="791"/>
        <v/>
      </c>
      <c r="FI60" s="52" t="str">
        <f t="shared" si="792"/>
        <v/>
      </c>
      <c r="FJ60" s="53" t="str">
        <f t="shared" si="793"/>
        <v/>
      </c>
      <c r="FK60" s="53" t="str">
        <f t="shared" si="794"/>
        <v/>
      </c>
      <c r="FL60" s="53" t="str">
        <f t="shared" si="795"/>
        <v/>
      </c>
      <c r="FM60" s="57" t="str">
        <f t="shared" si="796"/>
        <v/>
      </c>
      <c r="FN60" s="52" t="str">
        <f t="shared" si="797"/>
        <v/>
      </c>
      <c r="FO60" s="53" t="str">
        <f t="shared" si="798"/>
        <v/>
      </c>
      <c r="FP60" s="53" t="str">
        <f t="shared" si="799"/>
        <v/>
      </c>
      <c r="FQ60" s="53" t="str">
        <f t="shared" si="800"/>
        <v/>
      </c>
      <c r="FR60" s="57" t="str">
        <f t="shared" si="801"/>
        <v/>
      </c>
      <c r="FS60" s="52" t="str">
        <f t="shared" si="802"/>
        <v/>
      </c>
      <c r="FT60" s="53" t="str">
        <f t="shared" si="803"/>
        <v/>
      </c>
      <c r="FU60" s="53" t="str">
        <f t="shared" si="804"/>
        <v/>
      </c>
      <c r="FV60" s="53" t="str">
        <f t="shared" si="805"/>
        <v/>
      </c>
      <c r="FW60" s="57" t="str">
        <f t="shared" si="806"/>
        <v/>
      </c>
      <c r="FX60" s="52" t="str">
        <f t="shared" si="807"/>
        <v/>
      </c>
      <c r="FY60" s="53" t="str">
        <f t="shared" si="808"/>
        <v/>
      </c>
      <c r="FZ60" s="53" t="str">
        <f t="shared" si="809"/>
        <v/>
      </c>
      <c r="GA60" s="53" t="str">
        <f t="shared" si="810"/>
        <v/>
      </c>
      <c r="GB60" s="57" t="str">
        <f t="shared" si="811"/>
        <v/>
      </c>
      <c r="GC60" s="58" t="e">
        <f t="shared" si="812"/>
        <v>#N/A</v>
      </c>
      <c r="GD60" s="53" t="str">
        <f t="shared" si="813"/>
        <v/>
      </c>
      <c r="GE60" s="181" t="str">
        <f t="shared" si="814"/>
        <v/>
      </c>
      <c r="GF60" s="181">
        <f t="shared" si="815"/>
        <v>0</v>
      </c>
      <c r="GG60" s="181" t="str">
        <f t="shared" si="816"/>
        <v/>
      </c>
      <c r="GH60" s="130"/>
      <c r="GI60" s="53" t="str">
        <f t="shared" si="817"/>
        <v/>
      </c>
      <c r="GJ60" s="53" t="str">
        <f t="shared" si="818"/>
        <v/>
      </c>
      <c r="GK60" s="53" t="str">
        <f t="shared" si="819"/>
        <v/>
      </c>
      <c r="GL60" s="53" t="str">
        <f t="shared" si="820"/>
        <v/>
      </c>
      <c r="GM60" s="54" t="str">
        <f t="shared" si="821"/>
        <v/>
      </c>
      <c r="GN60" s="52" t="str">
        <f t="shared" si="822"/>
        <v/>
      </c>
      <c r="GO60" s="53" t="str">
        <f t="shared" si="823"/>
        <v/>
      </c>
      <c r="GP60" s="53" t="str">
        <f t="shared" si="824"/>
        <v/>
      </c>
      <c r="GQ60" s="55" t="str">
        <f t="shared" si="825"/>
        <v/>
      </c>
      <c r="GR60" s="54" t="str">
        <f t="shared" si="826"/>
        <v/>
      </c>
      <c r="GS60" s="52" t="str">
        <f t="shared" si="827"/>
        <v/>
      </c>
      <c r="GT60" s="53" t="str">
        <f t="shared" si="828"/>
        <v/>
      </c>
      <c r="GU60" s="53" t="str">
        <f t="shared" si="829"/>
        <v/>
      </c>
      <c r="GV60" s="53" t="str">
        <f t="shared" si="830"/>
        <v/>
      </c>
      <c r="GW60" s="54" t="str">
        <f t="shared" si="831"/>
        <v/>
      </c>
      <c r="GX60" s="52" t="str">
        <f t="shared" si="832"/>
        <v/>
      </c>
      <c r="GY60" s="53" t="str">
        <f t="shared" si="833"/>
        <v/>
      </c>
      <c r="GZ60" s="53" t="str">
        <f t="shared" si="834"/>
        <v/>
      </c>
      <c r="HA60" s="53" t="str">
        <f t="shared" si="835"/>
        <v/>
      </c>
      <c r="HB60" s="54" t="str">
        <f t="shared" si="836"/>
        <v/>
      </c>
      <c r="HC60" s="52" t="str">
        <f t="shared" si="837"/>
        <v/>
      </c>
      <c r="HD60" s="53" t="str">
        <f t="shared" si="838"/>
        <v/>
      </c>
      <c r="HE60" s="53" t="str">
        <f t="shared" si="839"/>
        <v/>
      </c>
      <c r="HF60" s="53" t="str">
        <f t="shared" si="840"/>
        <v/>
      </c>
      <c r="HG60" s="54" t="str">
        <f t="shared" si="841"/>
        <v/>
      </c>
      <c r="HH60" s="52" t="str">
        <f t="shared" si="842"/>
        <v/>
      </c>
      <c r="HI60" s="53" t="str">
        <f t="shared" si="843"/>
        <v/>
      </c>
      <c r="HJ60" s="53" t="str">
        <f t="shared" si="844"/>
        <v/>
      </c>
      <c r="HK60" s="53" t="str">
        <f t="shared" si="845"/>
        <v/>
      </c>
      <c r="HL60" s="54" t="str">
        <f t="shared" si="846"/>
        <v/>
      </c>
      <c r="HM60" s="58" t="e">
        <f t="shared" si="847"/>
        <v>#N/A</v>
      </c>
      <c r="HN60" s="53" t="str">
        <f t="shared" si="848"/>
        <v/>
      </c>
      <c r="HO60" s="181" t="str">
        <f t="shared" si="849"/>
        <v/>
      </c>
      <c r="HP60" s="181">
        <f t="shared" si="850"/>
        <v>0</v>
      </c>
      <c r="HQ60" s="181" t="str">
        <f t="shared" si="851"/>
        <v/>
      </c>
      <c r="HR60" s="130"/>
      <c r="HS60" s="53" t="str">
        <f t="shared" si="852"/>
        <v/>
      </c>
      <c r="HT60" s="53" t="str">
        <f t="shared" si="853"/>
        <v/>
      </c>
      <c r="HU60" s="53" t="str">
        <f t="shared" si="854"/>
        <v/>
      </c>
      <c r="HV60" s="53" t="str">
        <f t="shared" si="855"/>
        <v/>
      </c>
      <c r="HW60" s="54" t="str">
        <f t="shared" si="856"/>
        <v/>
      </c>
      <c r="HX60" s="52" t="str">
        <f t="shared" si="857"/>
        <v/>
      </c>
      <c r="HY60" s="53" t="str">
        <f t="shared" si="858"/>
        <v/>
      </c>
      <c r="HZ60" s="53" t="str">
        <f t="shared" si="859"/>
        <v/>
      </c>
      <c r="IA60" s="55" t="str">
        <f t="shared" si="860"/>
        <v/>
      </c>
      <c r="IB60" s="54" t="str">
        <f t="shared" si="861"/>
        <v/>
      </c>
      <c r="IC60" s="52" t="str">
        <f t="shared" si="862"/>
        <v/>
      </c>
      <c r="ID60" s="53" t="str">
        <f t="shared" si="863"/>
        <v/>
      </c>
      <c r="IE60" s="53" t="str">
        <f t="shared" si="864"/>
        <v/>
      </c>
      <c r="IF60" s="53" t="str">
        <f t="shared" si="865"/>
        <v/>
      </c>
      <c r="IG60" s="54" t="str">
        <f t="shared" si="866"/>
        <v/>
      </c>
      <c r="IH60" s="52" t="str">
        <f t="shared" si="867"/>
        <v/>
      </c>
      <c r="II60" s="53" t="str">
        <f t="shared" si="868"/>
        <v/>
      </c>
      <c r="IJ60" s="53" t="str">
        <f t="shared" si="869"/>
        <v/>
      </c>
      <c r="IK60" s="53" t="str">
        <f t="shared" si="870"/>
        <v/>
      </c>
      <c r="IL60" s="54" t="str">
        <f t="shared" si="871"/>
        <v/>
      </c>
      <c r="IM60" s="52" t="str">
        <f t="shared" si="872"/>
        <v/>
      </c>
      <c r="IN60" s="53" t="str">
        <f t="shared" si="873"/>
        <v/>
      </c>
      <c r="IO60" s="53" t="str">
        <f t="shared" si="874"/>
        <v/>
      </c>
      <c r="IP60" s="53" t="str">
        <f t="shared" si="875"/>
        <v/>
      </c>
      <c r="IQ60" s="54" t="str">
        <f t="shared" si="876"/>
        <v/>
      </c>
      <c r="IR60" s="52" t="str">
        <f t="shared" si="877"/>
        <v/>
      </c>
      <c r="IS60" s="53" t="str">
        <f t="shared" si="878"/>
        <v/>
      </c>
      <c r="IT60" s="53" t="str">
        <f t="shared" si="879"/>
        <v/>
      </c>
      <c r="IU60" s="53" t="str">
        <f t="shared" si="880"/>
        <v/>
      </c>
      <c r="IV60" s="54" t="str">
        <f t="shared" si="881"/>
        <v/>
      </c>
      <c r="IW60" s="58" t="e">
        <f t="shared" si="882"/>
        <v>#N/A</v>
      </c>
      <c r="IX60" s="53" t="str">
        <f t="shared" si="883"/>
        <v/>
      </c>
      <c r="IY60" s="181" t="str">
        <f t="shared" si="884"/>
        <v/>
      </c>
      <c r="IZ60" s="181">
        <f t="shared" si="885"/>
        <v>0</v>
      </c>
      <c r="JA60" s="181" t="str">
        <f t="shared" si="886"/>
        <v/>
      </c>
      <c r="JB60" s="130"/>
      <c r="JC60" s="53" t="str">
        <f t="shared" si="887"/>
        <v/>
      </c>
      <c r="JD60" s="53" t="str">
        <f t="shared" si="888"/>
        <v/>
      </c>
      <c r="JE60" s="53" t="str">
        <f t="shared" si="889"/>
        <v/>
      </c>
      <c r="JF60" s="53" t="str">
        <f t="shared" si="890"/>
        <v/>
      </c>
      <c r="JG60" s="54" t="str">
        <f t="shared" si="891"/>
        <v/>
      </c>
      <c r="JH60" s="52" t="str">
        <f t="shared" si="892"/>
        <v/>
      </c>
      <c r="JI60" s="53" t="str">
        <f t="shared" si="893"/>
        <v/>
      </c>
      <c r="JJ60" s="53" t="str">
        <f t="shared" si="894"/>
        <v/>
      </c>
      <c r="JK60" s="55" t="str">
        <f t="shared" si="895"/>
        <v/>
      </c>
      <c r="JL60" s="54" t="str">
        <f t="shared" si="896"/>
        <v/>
      </c>
      <c r="JM60" s="52" t="str">
        <f t="shared" si="897"/>
        <v/>
      </c>
      <c r="JN60" s="53" t="str">
        <f t="shared" si="898"/>
        <v/>
      </c>
      <c r="JO60" s="53" t="str">
        <f t="shared" si="899"/>
        <v/>
      </c>
      <c r="JP60" s="53" t="str">
        <f t="shared" si="900"/>
        <v/>
      </c>
      <c r="JQ60" s="54" t="str">
        <f t="shared" si="901"/>
        <v/>
      </c>
      <c r="JR60" s="52" t="str">
        <f t="shared" si="902"/>
        <v/>
      </c>
      <c r="JS60" s="53" t="str">
        <f t="shared" si="903"/>
        <v/>
      </c>
      <c r="JT60" s="53" t="str">
        <f t="shared" si="904"/>
        <v/>
      </c>
      <c r="JU60" s="53" t="str">
        <f t="shared" si="905"/>
        <v/>
      </c>
      <c r="JV60" s="54" t="str">
        <f t="shared" si="906"/>
        <v/>
      </c>
      <c r="JW60" s="52" t="str">
        <f t="shared" si="907"/>
        <v/>
      </c>
      <c r="JX60" s="53" t="str">
        <f t="shared" si="908"/>
        <v/>
      </c>
      <c r="JY60" s="53" t="str">
        <f t="shared" si="909"/>
        <v/>
      </c>
      <c r="JZ60" s="53" t="str">
        <f t="shared" si="910"/>
        <v/>
      </c>
      <c r="KA60" s="54" t="str">
        <f t="shared" si="911"/>
        <v/>
      </c>
      <c r="KB60" s="52" t="str">
        <f t="shared" si="912"/>
        <v/>
      </c>
      <c r="KC60" s="53" t="str">
        <f t="shared" si="913"/>
        <v/>
      </c>
      <c r="KD60" s="53" t="str">
        <f t="shared" si="914"/>
        <v/>
      </c>
      <c r="KE60" s="53" t="str">
        <f t="shared" si="915"/>
        <v/>
      </c>
      <c r="KF60" s="54" t="str">
        <f t="shared" si="916"/>
        <v/>
      </c>
      <c r="KG60" s="58" t="e">
        <f t="shared" si="917"/>
        <v>#N/A</v>
      </c>
      <c r="KH60" s="53" t="str">
        <f t="shared" si="918"/>
        <v/>
      </c>
      <c r="KI60" s="181" t="str">
        <f t="shared" si="919"/>
        <v/>
      </c>
      <c r="KJ60" s="181">
        <f t="shared" si="920"/>
        <v>0</v>
      </c>
      <c r="KK60" s="127" t="str">
        <f t="shared" si="921"/>
        <v/>
      </c>
      <c r="KL60" s="86"/>
      <c r="KM60" s="313">
        <f t="shared" si="922"/>
        <v>0</v>
      </c>
      <c r="KN60" s="60">
        <f t="shared" si="923"/>
        <v>0</v>
      </c>
      <c r="KO60" s="201"/>
      <c r="KP60" s="61">
        <f t="shared" si="924"/>
        <v>0</v>
      </c>
      <c r="KQ60" s="61" t="str">
        <f t="shared" si="925"/>
        <v/>
      </c>
      <c r="KR60" s="61" t="str">
        <f t="shared" si="926"/>
        <v/>
      </c>
      <c r="KS60" s="61" t="str">
        <f t="shared" si="927"/>
        <v/>
      </c>
      <c r="KT60" s="61" t="str">
        <f t="shared" si="928"/>
        <v/>
      </c>
      <c r="KU60" s="61" t="str">
        <f t="shared" si="929"/>
        <v/>
      </c>
      <c r="KV60" s="61" t="str">
        <f t="shared" si="930"/>
        <v/>
      </c>
      <c r="KW60" s="62" t="str">
        <f t="shared" si="931"/>
        <v/>
      </c>
      <c r="KX60" s="84"/>
      <c r="KY60" s="59">
        <f t="shared" si="932"/>
        <v>0</v>
      </c>
      <c r="KZ60" s="60" t="str">
        <f t="shared" si="933"/>
        <v/>
      </c>
      <c r="LA60" s="201"/>
      <c r="LB60" s="61" t="str">
        <f t="shared" si="934"/>
        <v/>
      </c>
      <c r="LC60" s="61" t="str">
        <f t="shared" si="935"/>
        <v/>
      </c>
      <c r="LD60" s="61" t="str">
        <f t="shared" si="936"/>
        <v/>
      </c>
      <c r="LE60" s="61" t="str">
        <f t="shared" si="937"/>
        <v/>
      </c>
      <c r="LF60" s="148" t="str">
        <f t="shared" si="938"/>
        <v/>
      </c>
      <c r="LG60" s="87"/>
      <c r="LH60" s="185">
        <f t="shared" si="640"/>
        <v>0</v>
      </c>
      <c r="LI60" s="87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</row>
    <row r="61" spans="1:382" s="1" customFormat="1" ht="15" x14ac:dyDescent="0.2">
      <c r="A61" s="35"/>
      <c r="B61" s="45">
        <v>56</v>
      </c>
      <c r="C61" s="46"/>
      <c r="D61" s="47"/>
      <c r="E61" s="50"/>
      <c r="F61" s="160"/>
      <c r="G61" s="49"/>
      <c r="H61" s="50" t="e">
        <f t="shared" si="641"/>
        <v>#N/A</v>
      </c>
      <c r="I61" s="186" t="str">
        <f t="shared" si="642"/>
        <v/>
      </c>
      <c r="J61" s="179"/>
      <c r="K61" s="149" t="str">
        <f t="shared" si="643"/>
        <v/>
      </c>
      <c r="L61" s="150" t="str">
        <f t="shared" si="644"/>
        <v/>
      </c>
      <c r="M61" s="150" t="str">
        <f t="shared" si="645"/>
        <v/>
      </c>
      <c r="N61" s="150" t="str">
        <f t="shared" si="646"/>
        <v/>
      </c>
      <c r="O61" s="150" t="str">
        <f t="shared" si="647"/>
        <v/>
      </c>
      <c r="P61" s="149" t="str">
        <f t="shared" si="648"/>
        <v/>
      </c>
      <c r="Q61" s="150" t="str">
        <f t="shared" si="649"/>
        <v/>
      </c>
      <c r="R61" s="150" t="str">
        <f t="shared" si="650"/>
        <v/>
      </c>
      <c r="S61" s="150" t="str">
        <f t="shared" si="651"/>
        <v/>
      </c>
      <c r="T61" s="150" t="str">
        <f t="shared" si="652"/>
        <v/>
      </c>
      <c r="U61" s="149" t="str">
        <f t="shared" si="653"/>
        <v/>
      </c>
      <c r="V61" s="150" t="str">
        <f t="shared" si="654"/>
        <v/>
      </c>
      <c r="W61" s="150" t="str">
        <f t="shared" si="655"/>
        <v/>
      </c>
      <c r="X61" s="150" t="str">
        <f t="shared" si="656"/>
        <v/>
      </c>
      <c r="Y61" s="150" t="str">
        <f t="shared" si="657"/>
        <v/>
      </c>
      <c r="Z61" s="149" t="str">
        <f t="shared" si="658"/>
        <v/>
      </c>
      <c r="AA61" s="150" t="str">
        <f t="shared" si="659"/>
        <v/>
      </c>
      <c r="AB61" s="150" t="str">
        <f t="shared" si="660"/>
        <v/>
      </c>
      <c r="AC61" s="150" t="str">
        <f t="shared" si="661"/>
        <v/>
      </c>
      <c r="AD61" s="150" t="str">
        <f t="shared" si="662"/>
        <v/>
      </c>
      <c r="AE61" s="149" t="str">
        <f t="shared" si="663"/>
        <v/>
      </c>
      <c r="AF61" s="150" t="str">
        <f t="shared" si="664"/>
        <v/>
      </c>
      <c r="AG61" s="150" t="str">
        <f t="shared" si="665"/>
        <v/>
      </c>
      <c r="AH61" s="150" t="str">
        <f t="shared" si="666"/>
        <v/>
      </c>
      <c r="AI61" s="150" t="str">
        <f t="shared" si="667"/>
        <v/>
      </c>
      <c r="AJ61" s="149" t="str">
        <f t="shared" si="668"/>
        <v/>
      </c>
      <c r="AK61" s="150" t="str">
        <f t="shared" si="669"/>
        <v/>
      </c>
      <c r="AL61" s="150" t="str">
        <f t="shared" si="670"/>
        <v/>
      </c>
      <c r="AM61" s="150" t="str">
        <f t="shared" si="671"/>
        <v/>
      </c>
      <c r="AN61" s="307" t="str">
        <f t="shared" si="672"/>
        <v/>
      </c>
      <c r="AO61" s="56" t="e">
        <f t="shared" si="673"/>
        <v>#N/A</v>
      </c>
      <c r="AP61" s="53" t="str">
        <f t="shared" si="674"/>
        <v/>
      </c>
      <c r="AQ61" s="181" t="str">
        <f t="shared" si="675"/>
        <v/>
      </c>
      <c r="AR61" s="181">
        <f t="shared" si="676"/>
        <v>0</v>
      </c>
      <c r="AS61" s="181" t="str">
        <f t="shared" si="677"/>
        <v/>
      </c>
      <c r="AT61" s="130"/>
      <c r="AU61" s="55" t="str">
        <f t="shared" si="678"/>
        <v/>
      </c>
      <c r="AV61" s="53" t="str">
        <f t="shared" si="679"/>
        <v/>
      </c>
      <c r="AW61" s="53" t="str">
        <f t="shared" si="680"/>
        <v/>
      </c>
      <c r="AX61" s="53" t="str">
        <f t="shared" si="681"/>
        <v/>
      </c>
      <c r="AY61" s="54" t="str">
        <f t="shared" si="682"/>
        <v/>
      </c>
      <c r="AZ61" s="52" t="str">
        <f t="shared" si="683"/>
        <v/>
      </c>
      <c r="BA61" s="53" t="str">
        <f t="shared" si="684"/>
        <v/>
      </c>
      <c r="BB61" s="53" t="str">
        <f t="shared" si="685"/>
        <v/>
      </c>
      <c r="BC61" s="55" t="str">
        <f t="shared" si="686"/>
        <v/>
      </c>
      <c r="BD61" s="54" t="str">
        <f t="shared" si="687"/>
        <v/>
      </c>
      <c r="BE61" s="52" t="str">
        <f t="shared" si="688"/>
        <v/>
      </c>
      <c r="BF61" s="53" t="str">
        <f t="shared" si="689"/>
        <v/>
      </c>
      <c r="BG61" s="53" t="str">
        <f t="shared" si="690"/>
        <v/>
      </c>
      <c r="BH61" s="53" t="str">
        <f t="shared" si="691"/>
        <v/>
      </c>
      <c r="BI61" s="54" t="str">
        <f t="shared" si="692"/>
        <v/>
      </c>
      <c r="BJ61" s="52" t="str">
        <f t="shared" si="693"/>
        <v/>
      </c>
      <c r="BK61" s="53" t="str">
        <f t="shared" si="694"/>
        <v/>
      </c>
      <c r="BL61" s="53" t="str">
        <f t="shared" si="695"/>
        <v/>
      </c>
      <c r="BM61" s="53" t="str">
        <f t="shared" si="696"/>
        <v/>
      </c>
      <c r="BN61" s="54" t="str">
        <f t="shared" si="697"/>
        <v/>
      </c>
      <c r="BO61" s="52" t="str">
        <f t="shared" si="698"/>
        <v/>
      </c>
      <c r="BP61" s="53" t="str">
        <f t="shared" si="699"/>
        <v/>
      </c>
      <c r="BQ61" s="53" t="str">
        <f t="shared" si="700"/>
        <v/>
      </c>
      <c r="BR61" s="53" t="str">
        <f t="shared" si="701"/>
        <v/>
      </c>
      <c r="BS61" s="54" t="str">
        <f t="shared" si="702"/>
        <v/>
      </c>
      <c r="BT61" s="52" t="str">
        <f t="shared" si="703"/>
        <v/>
      </c>
      <c r="BU61" s="53" t="str">
        <f t="shared" si="704"/>
        <v/>
      </c>
      <c r="BV61" s="53" t="str">
        <f t="shared" si="705"/>
        <v/>
      </c>
      <c r="BW61" s="53" t="str">
        <f t="shared" si="706"/>
        <v/>
      </c>
      <c r="BX61" s="54" t="str">
        <f t="shared" si="707"/>
        <v/>
      </c>
      <c r="BY61" s="56" t="e">
        <f t="shared" si="708"/>
        <v>#N/A</v>
      </c>
      <c r="BZ61" s="53" t="str">
        <f t="shared" si="709"/>
        <v/>
      </c>
      <c r="CA61" s="181" t="str">
        <f t="shared" si="710"/>
        <v/>
      </c>
      <c r="CB61" s="181">
        <f t="shared" si="711"/>
        <v>0</v>
      </c>
      <c r="CC61" s="181" t="str">
        <f t="shared" si="712"/>
        <v/>
      </c>
      <c r="CD61" s="130"/>
      <c r="CE61" s="55" t="str">
        <f t="shared" si="713"/>
        <v/>
      </c>
      <c r="CF61" s="53" t="str">
        <f t="shared" si="714"/>
        <v/>
      </c>
      <c r="CG61" s="53" t="str">
        <f t="shared" si="715"/>
        <v/>
      </c>
      <c r="CH61" s="53" t="str">
        <f t="shared" si="716"/>
        <v/>
      </c>
      <c r="CI61" s="54" t="str">
        <f t="shared" si="717"/>
        <v/>
      </c>
      <c r="CJ61" s="52" t="str">
        <f t="shared" si="718"/>
        <v/>
      </c>
      <c r="CK61" s="53" t="str">
        <f t="shared" si="719"/>
        <v/>
      </c>
      <c r="CL61" s="53" t="str">
        <f t="shared" si="720"/>
        <v/>
      </c>
      <c r="CM61" s="55" t="str">
        <f t="shared" si="721"/>
        <v/>
      </c>
      <c r="CN61" s="54" t="str">
        <f t="shared" si="722"/>
        <v/>
      </c>
      <c r="CO61" s="52" t="str">
        <f t="shared" si="723"/>
        <v/>
      </c>
      <c r="CP61" s="53" t="str">
        <f t="shared" si="724"/>
        <v/>
      </c>
      <c r="CQ61" s="53" t="str">
        <f>IF(IF(CP61&lt;&gt;"",IF(MAX(COUNTIF($CP61:$CP$90,$CP$6:$CP$90))&gt;1,"x",""),"")&lt;&gt;"",CP61+1,"")</f>
        <v/>
      </c>
      <c r="CR61" s="53" t="str">
        <f t="shared" si="725"/>
        <v/>
      </c>
      <c r="CS61" s="54" t="str">
        <f t="shared" si="726"/>
        <v/>
      </c>
      <c r="CT61" s="52" t="str">
        <f t="shared" si="727"/>
        <v/>
      </c>
      <c r="CU61" s="53" t="str">
        <f t="shared" si="728"/>
        <v/>
      </c>
      <c r="CV61" s="53" t="str">
        <f t="shared" si="729"/>
        <v/>
      </c>
      <c r="CW61" s="53" t="str">
        <f t="shared" si="730"/>
        <v/>
      </c>
      <c r="CX61" s="54" t="str">
        <f t="shared" si="731"/>
        <v/>
      </c>
      <c r="CY61" s="52" t="str">
        <f t="shared" si="732"/>
        <v/>
      </c>
      <c r="CZ61" s="53" t="str">
        <f t="shared" si="733"/>
        <v/>
      </c>
      <c r="DA61" s="53" t="str">
        <f t="shared" si="734"/>
        <v/>
      </c>
      <c r="DB61" s="53" t="str">
        <f t="shared" si="735"/>
        <v/>
      </c>
      <c r="DC61" s="54" t="str">
        <f t="shared" si="736"/>
        <v/>
      </c>
      <c r="DD61" s="52" t="str">
        <f t="shared" si="737"/>
        <v/>
      </c>
      <c r="DE61" s="53" t="str">
        <f t="shared" si="738"/>
        <v/>
      </c>
      <c r="DF61" s="53" t="str">
        <f t="shared" si="739"/>
        <v/>
      </c>
      <c r="DG61" s="53" t="str">
        <f t="shared" si="740"/>
        <v/>
      </c>
      <c r="DH61" s="54" t="str">
        <f t="shared" si="741"/>
        <v/>
      </c>
      <c r="DI61" s="56" t="e">
        <f t="shared" si="742"/>
        <v>#N/A</v>
      </c>
      <c r="DJ61" s="53" t="str">
        <f t="shared" si="743"/>
        <v/>
      </c>
      <c r="DK61" s="53" t="str">
        <f t="shared" si="744"/>
        <v/>
      </c>
      <c r="DL61" s="328">
        <f t="shared" si="745"/>
        <v>0</v>
      </c>
      <c r="DM61" s="181" t="str">
        <f t="shared" si="746"/>
        <v/>
      </c>
      <c r="DN61" s="130"/>
      <c r="DO61" s="53" t="str">
        <f t="shared" si="747"/>
        <v/>
      </c>
      <c r="DP61" s="53" t="str">
        <f t="shared" si="748"/>
        <v/>
      </c>
      <c r="DQ61" s="53" t="str">
        <f t="shared" si="749"/>
        <v/>
      </c>
      <c r="DR61" s="53" t="str">
        <f t="shared" si="750"/>
        <v/>
      </c>
      <c r="DS61" s="54" t="str">
        <f t="shared" si="751"/>
        <v/>
      </c>
      <c r="DT61" s="52" t="str">
        <f t="shared" si="752"/>
        <v/>
      </c>
      <c r="DU61" s="53" t="str">
        <f t="shared" si="753"/>
        <v/>
      </c>
      <c r="DV61" s="53" t="str">
        <f t="shared" si="754"/>
        <v/>
      </c>
      <c r="DW61" s="55" t="str">
        <f t="shared" si="755"/>
        <v/>
      </c>
      <c r="DX61" s="54" t="str">
        <f t="shared" si="756"/>
        <v/>
      </c>
      <c r="DY61" s="52" t="str">
        <f t="shared" si="757"/>
        <v/>
      </c>
      <c r="DZ61" s="53" t="str">
        <f t="shared" si="758"/>
        <v/>
      </c>
      <c r="EA61" s="53" t="str">
        <f t="shared" si="759"/>
        <v/>
      </c>
      <c r="EB61" s="53" t="str">
        <f t="shared" si="760"/>
        <v/>
      </c>
      <c r="EC61" s="54" t="str">
        <f t="shared" si="761"/>
        <v/>
      </c>
      <c r="ED61" s="52" t="str">
        <f t="shared" si="762"/>
        <v/>
      </c>
      <c r="EE61" s="53" t="str">
        <f t="shared" si="763"/>
        <v/>
      </c>
      <c r="EF61" s="53" t="str">
        <f t="shared" si="764"/>
        <v/>
      </c>
      <c r="EG61" s="53" t="str">
        <f t="shared" si="765"/>
        <v/>
      </c>
      <c r="EH61" s="54" t="str">
        <f t="shared" si="766"/>
        <v/>
      </c>
      <c r="EI61" s="52" t="str">
        <f t="shared" si="767"/>
        <v/>
      </c>
      <c r="EJ61" s="53" t="str">
        <f t="shared" si="768"/>
        <v/>
      </c>
      <c r="EK61" s="53" t="str">
        <f t="shared" si="769"/>
        <v/>
      </c>
      <c r="EL61" s="53" t="str">
        <f t="shared" si="770"/>
        <v/>
      </c>
      <c r="EM61" s="54" t="str">
        <f t="shared" si="771"/>
        <v/>
      </c>
      <c r="EN61" s="52" t="str">
        <f t="shared" si="772"/>
        <v/>
      </c>
      <c r="EO61" s="53" t="str">
        <f t="shared" si="773"/>
        <v/>
      </c>
      <c r="EP61" s="53" t="str">
        <f t="shared" si="774"/>
        <v/>
      </c>
      <c r="EQ61" s="53" t="str">
        <f t="shared" si="775"/>
        <v/>
      </c>
      <c r="ER61" s="54" t="str">
        <f t="shared" si="776"/>
        <v/>
      </c>
      <c r="ES61" s="58" t="e">
        <f t="shared" si="939"/>
        <v>#N/A</v>
      </c>
      <c r="ET61" s="53" t="str">
        <f t="shared" si="778"/>
        <v/>
      </c>
      <c r="EU61" s="181" t="str">
        <f t="shared" si="779"/>
        <v/>
      </c>
      <c r="EV61" s="181">
        <f t="shared" si="780"/>
        <v>0</v>
      </c>
      <c r="EW61" s="181" t="str">
        <f t="shared" si="781"/>
        <v/>
      </c>
      <c r="EX61" s="130"/>
      <c r="EY61" s="53" t="str">
        <f t="shared" si="782"/>
        <v/>
      </c>
      <c r="EZ61" s="53" t="str">
        <f t="shared" si="783"/>
        <v/>
      </c>
      <c r="FA61" s="53" t="str">
        <f t="shared" si="784"/>
        <v/>
      </c>
      <c r="FB61" s="53" t="str">
        <f t="shared" si="785"/>
        <v/>
      </c>
      <c r="FC61" s="57" t="str">
        <f t="shared" si="786"/>
        <v/>
      </c>
      <c r="FD61" s="52" t="str">
        <f t="shared" si="787"/>
        <v/>
      </c>
      <c r="FE61" s="53" t="str">
        <f t="shared" si="788"/>
        <v/>
      </c>
      <c r="FF61" s="53" t="str">
        <f t="shared" si="789"/>
        <v/>
      </c>
      <c r="FG61" s="55" t="str">
        <f t="shared" si="790"/>
        <v/>
      </c>
      <c r="FH61" s="57" t="str">
        <f t="shared" si="791"/>
        <v/>
      </c>
      <c r="FI61" s="52" t="str">
        <f t="shared" si="792"/>
        <v/>
      </c>
      <c r="FJ61" s="53" t="str">
        <f t="shared" si="793"/>
        <v/>
      </c>
      <c r="FK61" s="53" t="str">
        <f t="shared" si="794"/>
        <v/>
      </c>
      <c r="FL61" s="53" t="str">
        <f t="shared" si="795"/>
        <v/>
      </c>
      <c r="FM61" s="57" t="str">
        <f t="shared" si="796"/>
        <v/>
      </c>
      <c r="FN61" s="52" t="str">
        <f t="shared" si="797"/>
        <v/>
      </c>
      <c r="FO61" s="53" t="str">
        <f t="shared" si="798"/>
        <v/>
      </c>
      <c r="FP61" s="53" t="str">
        <f t="shared" si="799"/>
        <v/>
      </c>
      <c r="FQ61" s="53" t="str">
        <f t="shared" si="800"/>
        <v/>
      </c>
      <c r="FR61" s="57" t="str">
        <f t="shared" si="801"/>
        <v/>
      </c>
      <c r="FS61" s="52" t="str">
        <f t="shared" si="802"/>
        <v/>
      </c>
      <c r="FT61" s="53" t="str">
        <f t="shared" si="803"/>
        <v/>
      </c>
      <c r="FU61" s="53" t="str">
        <f t="shared" si="804"/>
        <v/>
      </c>
      <c r="FV61" s="53" t="str">
        <f t="shared" si="805"/>
        <v/>
      </c>
      <c r="FW61" s="57" t="str">
        <f t="shared" si="806"/>
        <v/>
      </c>
      <c r="FX61" s="52" t="str">
        <f t="shared" si="807"/>
        <v/>
      </c>
      <c r="FY61" s="53" t="str">
        <f t="shared" si="808"/>
        <v/>
      </c>
      <c r="FZ61" s="53" t="str">
        <f t="shared" si="809"/>
        <v/>
      </c>
      <c r="GA61" s="53" t="str">
        <f t="shared" si="810"/>
        <v/>
      </c>
      <c r="GB61" s="57" t="str">
        <f t="shared" si="811"/>
        <v/>
      </c>
      <c r="GC61" s="58" t="e">
        <f t="shared" si="812"/>
        <v>#N/A</v>
      </c>
      <c r="GD61" s="53" t="str">
        <f t="shared" si="813"/>
        <v/>
      </c>
      <c r="GE61" s="181" t="str">
        <f t="shared" si="814"/>
        <v/>
      </c>
      <c r="GF61" s="181">
        <f t="shared" si="815"/>
        <v>0</v>
      </c>
      <c r="GG61" s="181" t="str">
        <f t="shared" si="816"/>
        <v/>
      </c>
      <c r="GH61" s="130"/>
      <c r="GI61" s="53" t="str">
        <f t="shared" si="817"/>
        <v/>
      </c>
      <c r="GJ61" s="53" t="str">
        <f t="shared" si="818"/>
        <v/>
      </c>
      <c r="GK61" s="53" t="str">
        <f t="shared" si="819"/>
        <v/>
      </c>
      <c r="GL61" s="53" t="str">
        <f t="shared" si="820"/>
        <v/>
      </c>
      <c r="GM61" s="54" t="str">
        <f t="shared" si="821"/>
        <v/>
      </c>
      <c r="GN61" s="52" t="str">
        <f t="shared" si="822"/>
        <v/>
      </c>
      <c r="GO61" s="53" t="str">
        <f t="shared" si="823"/>
        <v/>
      </c>
      <c r="GP61" s="53" t="str">
        <f t="shared" si="824"/>
        <v/>
      </c>
      <c r="GQ61" s="55" t="str">
        <f t="shared" si="825"/>
        <v/>
      </c>
      <c r="GR61" s="54" t="str">
        <f t="shared" si="826"/>
        <v/>
      </c>
      <c r="GS61" s="52" t="str">
        <f t="shared" si="827"/>
        <v/>
      </c>
      <c r="GT61" s="53" t="str">
        <f t="shared" si="828"/>
        <v/>
      </c>
      <c r="GU61" s="53" t="str">
        <f t="shared" si="829"/>
        <v/>
      </c>
      <c r="GV61" s="53" t="str">
        <f t="shared" si="830"/>
        <v/>
      </c>
      <c r="GW61" s="54" t="str">
        <f t="shared" si="831"/>
        <v/>
      </c>
      <c r="GX61" s="52" t="str">
        <f t="shared" si="832"/>
        <v/>
      </c>
      <c r="GY61" s="53" t="str">
        <f t="shared" si="833"/>
        <v/>
      </c>
      <c r="GZ61" s="53" t="str">
        <f t="shared" si="834"/>
        <v/>
      </c>
      <c r="HA61" s="53" t="str">
        <f t="shared" si="835"/>
        <v/>
      </c>
      <c r="HB61" s="54" t="str">
        <f t="shared" si="836"/>
        <v/>
      </c>
      <c r="HC61" s="52" t="str">
        <f t="shared" si="837"/>
        <v/>
      </c>
      <c r="HD61" s="53" t="str">
        <f t="shared" si="838"/>
        <v/>
      </c>
      <c r="HE61" s="53" t="str">
        <f t="shared" si="839"/>
        <v/>
      </c>
      <c r="HF61" s="53" t="str">
        <f t="shared" si="840"/>
        <v/>
      </c>
      <c r="HG61" s="54" t="str">
        <f t="shared" si="841"/>
        <v/>
      </c>
      <c r="HH61" s="52" t="str">
        <f t="shared" si="842"/>
        <v/>
      </c>
      <c r="HI61" s="53" t="str">
        <f t="shared" si="843"/>
        <v/>
      </c>
      <c r="HJ61" s="53" t="str">
        <f t="shared" si="844"/>
        <v/>
      </c>
      <c r="HK61" s="53" t="str">
        <f t="shared" si="845"/>
        <v/>
      </c>
      <c r="HL61" s="54" t="str">
        <f t="shared" si="846"/>
        <v/>
      </c>
      <c r="HM61" s="58" t="e">
        <f t="shared" si="847"/>
        <v>#N/A</v>
      </c>
      <c r="HN61" s="53" t="str">
        <f t="shared" si="848"/>
        <v/>
      </c>
      <c r="HO61" s="181" t="str">
        <f t="shared" si="849"/>
        <v/>
      </c>
      <c r="HP61" s="181">
        <f t="shared" si="850"/>
        <v>0</v>
      </c>
      <c r="HQ61" s="181" t="str">
        <f t="shared" si="851"/>
        <v/>
      </c>
      <c r="HR61" s="130"/>
      <c r="HS61" s="53" t="str">
        <f t="shared" si="852"/>
        <v/>
      </c>
      <c r="HT61" s="53" t="str">
        <f t="shared" si="853"/>
        <v/>
      </c>
      <c r="HU61" s="53" t="str">
        <f t="shared" si="854"/>
        <v/>
      </c>
      <c r="HV61" s="53" t="str">
        <f t="shared" si="855"/>
        <v/>
      </c>
      <c r="HW61" s="54" t="str">
        <f t="shared" si="856"/>
        <v/>
      </c>
      <c r="HX61" s="52" t="str">
        <f t="shared" si="857"/>
        <v/>
      </c>
      <c r="HY61" s="53" t="str">
        <f t="shared" si="858"/>
        <v/>
      </c>
      <c r="HZ61" s="53" t="str">
        <f t="shared" si="859"/>
        <v/>
      </c>
      <c r="IA61" s="55" t="str">
        <f t="shared" si="860"/>
        <v/>
      </c>
      <c r="IB61" s="54" t="str">
        <f t="shared" si="861"/>
        <v/>
      </c>
      <c r="IC61" s="52" t="str">
        <f t="shared" si="862"/>
        <v/>
      </c>
      <c r="ID61" s="53" t="str">
        <f t="shared" si="863"/>
        <v/>
      </c>
      <c r="IE61" s="53" t="str">
        <f t="shared" si="864"/>
        <v/>
      </c>
      <c r="IF61" s="53" t="str">
        <f t="shared" si="865"/>
        <v/>
      </c>
      <c r="IG61" s="54" t="str">
        <f t="shared" si="866"/>
        <v/>
      </c>
      <c r="IH61" s="52" t="str">
        <f t="shared" si="867"/>
        <v/>
      </c>
      <c r="II61" s="53" t="str">
        <f t="shared" si="868"/>
        <v/>
      </c>
      <c r="IJ61" s="53" t="str">
        <f t="shared" si="869"/>
        <v/>
      </c>
      <c r="IK61" s="53" t="str">
        <f t="shared" si="870"/>
        <v/>
      </c>
      <c r="IL61" s="54" t="str">
        <f t="shared" si="871"/>
        <v/>
      </c>
      <c r="IM61" s="52" t="str">
        <f t="shared" si="872"/>
        <v/>
      </c>
      <c r="IN61" s="53" t="str">
        <f t="shared" si="873"/>
        <v/>
      </c>
      <c r="IO61" s="53" t="str">
        <f t="shared" si="874"/>
        <v/>
      </c>
      <c r="IP61" s="53" t="str">
        <f t="shared" si="875"/>
        <v/>
      </c>
      <c r="IQ61" s="54" t="str">
        <f t="shared" si="876"/>
        <v/>
      </c>
      <c r="IR61" s="52" t="str">
        <f t="shared" si="877"/>
        <v/>
      </c>
      <c r="IS61" s="53" t="str">
        <f t="shared" si="878"/>
        <v/>
      </c>
      <c r="IT61" s="53" t="str">
        <f t="shared" si="879"/>
        <v/>
      </c>
      <c r="IU61" s="53" t="str">
        <f t="shared" si="880"/>
        <v/>
      </c>
      <c r="IV61" s="54" t="str">
        <f t="shared" si="881"/>
        <v/>
      </c>
      <c r="IW61" s="58" t="e">
        <f t="shared" si="882"/>
        <v>#N/A</v>
      </c>
      <c r="IX61" s="53" t="str">
        <f t="shared" si="883"/>
        <v/>
      </c>
      <c r="IY61" s="181" t="str">
        <f t="shared" si="884"/>
        <v/>
      </c>
      <c r="IZ61" s="181">
        <f t="shared" si="885"/>
        <v>0</v>
      </c>
      <c r="JA61" s="181" t="str">
        <f t="shared" si="886"/>
        <v/>
      </c>
      <c r="JB61" s="130"/>
      <c r="JC61" s="53" t="str">
        <f t="shared" si="887"/>
        <v/>
      </c>
      <c r="JD61" s="53" t="str">
        <f t="shared" si="888"/>
        <v/>
      </c>
      <c r="JE61" s="53" t="str">
        <f t="shared" si="889"/>
        <v/>
      </c>
      <c r="JF61" s="53" t="str">
        <f t="shared" si="890"/>
        <v/>
      </c>
      <c r="JG61" s="54" t="str">
        <f t="shared" si="891"/>
        <v/>
      </c>
      <c r="JH61" s="52" t="str">
        <f t="shared" si="892"/>
        <v/>
      </c>
      <c r="JI61" s="53" t="str">
        <f t="shared" si="893"/>
        <v/>
      </c>
      <c r="JJ61" s="53" t="str">
        <f t="shared" si="894"/>
        <v/>
      </c>
      <c r="JK61" s="55" t="str">
        <f t="shared" si="895"/>
        <v/>
      </c>
      <c r="JL61" s="54" t="str">
        <f t="shared" si="896"/>
        <v/>
      </c>
      <c r="JM61" s="52" t="str">
        <f t="shared" si="897"/>
        <v/>
      </c>
      <c r="JN61" s="53" t="str">
        <f t="shared" si="898"/>
        <v/>
      </c>
      <c r="JO61" s="53" t="str">
        <f t="shared" si="899"/>
        <v/>
      </c>
      <c r="JP61" s="53" t="str">
        <f t="shared" si="900"/>
        <v/>
      </c>
      <c r="JQ61" s="54" t="str">
        <f t="shared" si="901"/>
        <v/>
      </c>
      <c r="JR61" s="52" t="str">
        <f t="shared" si="902"/>
        <v/>
      </c>
      <c r="JS61" s="53" t="str">
        <f t="shared" si="903"/>
        <v/>
      </c>
      <c r="JT61" s="53" t="str">
        <f t="shared" si="904"/>
        <v/>
      </c>
      <c r="JU61" s="53" t="str">
        <f t="shared" si="905"/>
        <v/>
      </c>
      <c r="JV61" s="54" t="str">
        <f t="shared" si="906"/>
        <v/>
      </c>
      <c r="JW61" s="52" t="str">
        <f t="shared" si="907"/>
        <v/>
      </c>
      <c r="JX61" s="53" t="str">
        <f t="shared" si="908"/>
        <v/>
      </c>
      <c r="JY61" s="53" t="str">
        <f t="shared" si="909"/>
        <v/>
      </c>
      <c r="JZ61" s="53" t="str">
        <f t="shared" si="910"/>
        <v/>
      </c>
      <c r="KA61" s="54" t="str">
        <f t="shared" si="911"/>
        <v/>
      </c>
      <c r="KB61" s="52" t="str">
        <f t="shared" si="912"/>
        <v/>
      </c>
      <c r="KC61" s="53" t="str">
        <f t="shared" si="913"/>
        <v/>
      </c>
      <c r="KD61" s="53" t="str">
        <f t="shared" si="914"/>
        <v/>
      </c>
      <c r="KE61" s="53" t="str">
        <f t="shared" si="915"/>
        <v/>
      </c>
      <c r="KF61" s="54" t="str">
        <f t="shared" si="916"/>
        <v/>
      </c>
      <c r="KG61" s="58" t="e">
        <f t="shared" si="917"/>
        <v>#N/A</v>
      </c>
      <c r="KH61" s="53" t="str">
        <f t="shared" si="918"/>
        <v/>
      </c>
      <c r="KI61" s="181" t="str">
        <f t="shared" si="919"/>
        <v/>
      </c>
      <c r="KJ61" s="181">
        <f t="shared" si="920"/>
        <v>0</v>
      </c>
      <c r="KK61" s="127" t="str">
        <f t="shared" si="921"/>
        <v/>
      </c>
      <c r="KL61" s="86"/>
      <c r="KM61" s="313">
        <f t="shared" si="922"/>
        <v>0</v>
      </c>
      <c r="KN61" s="60">
        <f t="shared" si="923"/>
        <v>0</v>
      </c>
      <c r="KO61" s="201"/>
      <c r="KP61" s="61">
        <f t="shared" si="924"/>
        <v>0</v>
      </c>
      <c r="KQ61" s="61" t="str">
        <f t="shared" si="925"/>
        <v/>
      </c>
      <c r="KR61" s="61" t="str">
        <f t="shared" si="926"/>
        <v/>
      </c>
      <c r="KS61" s="61" t="str">
        <f t="shared" si="927"/>
        <v/>
      </c>
      <c r="KT61" s="61" t="str">
        <f t="shared" si="928"/>
        <v/>
      </c>
      <c r="KU61" s="61" t="str">
        <f t="shared" si="929"/>
        <v/>
      </c>
      <c r="KV61" s="61" t="str">
        <f t="shared" si="930"/>
        <v/>
      </c>
      <c r="KW61" s="62" t="str">
        <f t="shared" si="931"/>
        <v/>
      </c>
      <c r="KX61" s="84"/>
      <c r="KY61" s="59">
        <f t="shared" si="932"/>
        <v>0</v>
      </c>
      <c r="KZ61" s="60" t="str">
        <f t="shared" si="933"/>
        <v/>
      </c>
      <c r="LA61" s="201"/>
      <c r="LB61" s="61" t="str">
        <f t="shared" si="934"/>
        <v/>
      </c>
      <c r="LC61" s="61" t="str">
        <f t="shared" si="935"/>
        <v/>
      </c>
      <c r="LD61" s="61" t="str">
        <f t="shared" si="936"/>
        <v/>
      </c>
      <c r="LE61" s="61" t="str">
        <f t="shared" si="937"/>
        <v/>
      </c>
      <c r="LF61" s="148" t="str">
        <f t="shared" si="938"/>
        <v/>
      </c>
      <c r="LG61" s="87"/>
      <c r="LH61" s="185">
        <f t="shared" ref="LH61:LH74" si="940">COUNTA(J61,AT61,CD61,DN61,EX61,GH61,HR61,JB61)</f>
        <v>0</v>
      </c>
      <c r="LI61" s="87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</row>
    <row r="62" spans="1:382" s="1" customFormat="1" ht="15" x14ac:dyDescent="0.2">
      <c r="A62" s="35"/>
      <c r="B62" s="45">
        <v>57</v>
      </c>
      <c r="C62" s="47"/>
      <c r="D62" s="47"/>
      <c r="E62" s="50"/>
      <c r="F62" s="159"/>
      <c r="G62" s="49"/>
      <c r="H62" s="50" t="e">
        <f t="shared" si="641"/>
        <v>#N/A</v>
      </c>
      <c r="I62" s="186" t="str">
        <f t="shared" si="642"/>
        <v/>
      </c>
      <c r="J62" s="179"/>
      <c r="K62" s="149" t="str">
        <f t="shared" si="643"/>
        <v/>
      </c>
      <c r="L62" s="150" t="str">
        <f t="shared" si="644"/>
        <v/>
      </c>
      <c r="M62" s="150" t="str">
        <f t="shared" si="645"/>
        <v/>
      </c>
      <c r="N62" s="150" t="str">
        <f t="shared" si="646"/>
        <v/>
      </c>
      <c r="O62" s="150" t="str">
        <f t="shared" si="647"/>
        <v/>
      </c>
      <c r="P62" s="149" t="str">
        <f t="shared" si="648"/>
        <v/>
      </c>
      <c r="Q62" s="150" t="str">
        <f t="shared" si="649"/>
        <v/>
      </c>
      <c r="R62" s="150" t="str">
        <f t="shared" si="650"/>
        <v/>
      </c>
      <c r="S62" s="150" t="str">
        <f t="shared" si="651"/>
        <v/>
      </c>
      <c r="T62" s="150" t="str">
        <f t="shared" si="652"/>
        <v/>
      </c>
      <c r="U62" s="149" t="str">
        <f t="shared" si="653"/>
        <v/>
      </c>
      <c r="V62" s="150" t="str">
        <f t="shared" si="654"/>
        <v/>
      </c>
      <c r="W62" s="150" t="str">
        <f t="shared" si="655"/>
        <v/>
      </c>
      <c r="X62" s="150" t="str">
        <f t="shared" si="656"/>
        <v/>
      </c>
      <c r="Y62" s="150" t="str">
        <f t="shared" si="657"/>
        <v/>
      </c>
      <c r="Z62" s="149" t="str">
        <f t="shared" si="658"/>
        <v/>
      </c>
      <c r="AA62" s="150" t="str">
        <f t="shared" si="659"/>
        <v/>
      </c>
      <c r="AB62" s="150" t="str">
        <f t="shared" si="660"/>
        <v/>
      </c>
      <c r="AC62" s="150" t="str">
        <f t="shared" si="661"/>
        <v/>
      </c>
      <c r="AD62" s="150" t="str">
        <f t="shared" si="662"/>
        <v/>
      </c>
      <c r="AE62" s="149" t="str">
        <f t="shared" si="663"/>
        <v/>
      </c>
      <c r="AF62" s="150" t="str">
        <f t="shared" si="664"/>
        <v/>
      </c>
      <c r="AG62" s="150" t="str">
        <f t="shared" si="665"/>
        <v/>
      </c>
      <c r="AH62" s="150" t="str">
        <f t="shared" si="666"/>
        <v/>
      </c>
      <c r="AI62" s="150" t="str">
        <f t="shared" si="667"/>
        <v/>
      </c>
      <c r="AJ62" s="149" t="str">
        <f t="shared" si="668"/>
        <v/>
      </c>
      <c r="AK62" s="150" t="str">
        <f t="shared" si="669"/>
        <v/>
      </c>
      <c r="AL62" s="150" t="str">
        <f t="shared" si="670"/>
        <v/>
      </c>
      <c r="AM62" s="150" t="str">
        <f t="shared" si="671"/>
        <v/>
      </c>
      <c r="AN62" s="307" t="str">
        <f t="shared" si="672"/>
        <v/>
      </c>
      <c r="AO62" s="56" t="e">
        <f t="shared" si="673"/>
        <v>#N/A</v>
      </c>
      <c r="AP62" s="53" t="str">
        <f t="shared" si="674"/>
        <v/>
      </c>
      <c r="AQ62" s="181" t="str">
        <f t="shared" si="675"/>
        <v/>
      </c>
      <c r="AR62" s="181">
        <f t="shared" si="676"/>
        <v>0</v>
      </c>
      <c r="AS62" s="181" t="str">
        <f t="shared" si="677"/>
        <v/>
      </c>
      <c r="AT62" s="130"/>
      <c r="AU62" s="55" t="str">
        <f t="shared" si="678"/>
        <v/>
      </c>
      <c r="AV62" s="53" t="str">
        <f t="shared" si="679"/>
        <v/>
      </c>
      <c r="AW62" s="53" t="str">
        <f t="shared" si="680"/>
        <v/>
      </c>
      <c r="AX62" s="53" t="str">
        <f t="shared" si="681"/>
        <v/>
      </c>
      <c r="AY62" s="54" t="str">
        <f t="shared" si="682"/>
        <v/>
      </c>
      <c r="AZ62" s="52" t="str">
        <f t="shared" si="683"/>
        <v/>
      </c>
      <c r="BA62" s="53" t="str">
        <f t="shared" si="684"/>
        <v/>
      </c>
      <c r="BB62" s="53" t="str">
        <f t="shared" si="685"/>
        <v/>
      </c>
      <c r="BC62" s="55" t="str">
        <f t="shared" si="686"/>
        <v/>
      </c>
      <c r="BD62" s="54" t="str">
        <f t="shared" si="687"/>
        <v/>
      </c>
      <c r="BE62" s="52" t="str">
        <f t="shared" si="688"/>
        <v/>
      </c>
      <c r="BF62" s="53" t="str">
        <f t="shared" si="689"/>
        <v/>
      </c>
      <c r="BG62" s="53" t="str">
        <f t="shared" si="690"/>
        <v/>
      </c>
      <c r="BH62" s="53" t="str">
        <f t="shared" si="691"/>
        <v/>
      </c>
      <c r="BI62" s="54" t="str">
        <f t="shared" si="692"/>
        <v/>
      </c>
      <c r="BJ62" s="52" t="str">
        <f t="shared" si="693"/>
        <v/>
      </c>
      <c r="BK62" s="53" t="str">
        <f t="shared" si="694"/>
        <v/>
      </c>
      <c r="BL62" s="53" t="str">
        <f t="shared" si="695"/>
        <v/>
      </c>
      <c r="BM62" s="53" t="str">
        <f t="shared" si="696"/>
        <v/>
      </c>
      <c r="BN62" s="54" t="str">
        <f t="shared" si="697"/>
        <v/>
      </c>
      <c r="BO62" s="52" t="str">
        <f t="shared" si="698"/>
        <v/>
      </c>
      <c r="BP62" s="53" t="str">
        <f t="shared" si="699"/>
        <v/>
      </c>
      <c r="BQ62" s="53" t="str">
        <f t="shared" si="700"/>
        <v/>
      </c>
      <c r="BR62" s="53" t="str">
        <f t="shared" si="701"/>
        <v/>
      </c>
      <c r="BS62" s="54" t="str">
        <f t="shared" si="702"/>
        <v/>
      </c>
      <c r="BT62" s="52" t="str">
        <f t="shared" si="703"/>
        <v/>
      </c>
      <c r="BU62" s="53" t="str">
        <f t="shared" si="704"/>
        <v/>
      </c>
      <c r="BV62" s="53" t="str">
        <f t="shared" si="705"/>
        <v/>
      </c>
      <c r="BW62" s="53" t="str">
        <f t="shared" si="706"/>
        <v/>
      </c>
      <c r="BX62" s="54" t="str">
        <f t="shared" si="707"/>
        <v/>
      </c>
      <c r="BY62" s="56" t="e">
        <f t="shared" si="708"/>
        <v>#N/A</v>
      </c>
      <c r="BZ62" s="53" t="str">
        <f t="shared" si="709"/>
        <v/>
      </c>
      <c r="CA62" s="181" t="str">
        <f t="shared" si="710"/>
        <v/>
      </c>
      <c r="CB62" s="181">
        <f t="shared" si="711"/>
        <v>0</v>
      </c>
      <c r="CC62" s="181" t="str">
        <f t="shared" si="712"/>
        <v/>
      </c>
      <c r="CD62" s="130"/>
      <c r="CE62" s="55" t="str">
        <f t="shared" si="713"/>
        <v/>
      </c>
      <c r="CF62" s="53" t="str">
        <f t="shared" si="714"/>
        <v/>
      </c>
      <c r="CG62" s="53" t="str">
        <f t="shared" si="715"/>
        <v/>
      </c>
      <c r="CH62" s="53" t="str">
        <f t="shared" si="716"/>
        <v/>
      </c>
      <c r="CI62" s="54" t="str">
        <f t="shared" si="717"/>
        <v/>
      </c>
      <c r="CJ62" s="52" t="str">
        <f t="shared" si="718"/>
        <v/>
      </c>
      <c r="CK62" s="53" t="str">
        <f t="shared" si="719"/>
        <v/>
      </c>
      <c r="CL62" s="53" t="str">
        <f t="shared" si="720"/>
        <v/>
      </c>
      <c r="CM62" s="55" t="str">
        <f t="shared" si="721"/>
        <v/>
      </c>
      <c r="CN62" s="54" t="str">
        <f t="shared" si="722"/>
        <v/>
      </c>
      <c r="CO62" s="52" t="str">
        <f t="shared" si="723"/>
        <v/>
      </c>
      <c r="CP62" s="53" t="str">
        <f t="shared" si="724"/>
        <v/>
      </c>
      <c r="CQ62" s="53" t="str">
        <f>IF(IF(CP62&lt;&gt;"",IF(MAX(COUNTIF($CP62:$CP$90,$CP$6:$CP$90))&gt;1,"x",""),"")&lt;&gt;"",CP62+1,"")</f>
        <v/>
      </c>
      <c r="CR62" s="53" t="str">
        <f t="shared" si="725"/>
        <v/>
      </c>
      <c r="CS62" s="54" t="str">
        <f t="shared" si="726"/>
        <v/>
      </c>
      <c r="CT62" s="52" t="str">
        <f t="shared" si="727"/>
        <v/>
      </c>
      <c r="CU62" s="53" t="str">
        <f t="shared" si="728"/>
        <v/>
      </c>
      <c r="CV62" s="53" t="str">
        <f t="shared" si="729"/>
        <v/>
      </c>
      <c r="CW62" s="53" t="str">
        <f t="shared" si="730"/>
        <v/>
      </c>
      <c r="CX62" s="54" t="str">
        <f t="shared" si="731"/>
        <v/>
      </c>
      <c r="CY62" s="52" t="str">
        <f t="shared" si="732"/>
        <v/>
      </c>
      <c r="CZ62" s="53" t="str">
        <f t="shared" si="733"/>
        <v/>
      </c>
      <c r="DA62" s="53" t="str">
        <f t="shared" si="734"/>
        <v/>
      </c>
      <c r="DB62" s="53" t="str">
        <f t="shared" si="735"/>
        <v/>
      </c>
      <c r="DC62" s="54" t="str">
        <f t="shared" si="736"/>
        <v/>
      </c>
      <c r="DD62" s="52" t="str">
        <f t="shared" si="737"/>
        <v/>
      </c>
      <c r="DE62" s="53" t="str">
        <f t="shared" si="738"/>
        <v/>
      </c>
      <c r="DF62" s="53" t="str">
        <f t="shared" si="739"/>
        <v/>
      </c>
      <c r="DG62" s="53" t="str">
        <f t="shared" si="740"/>
        <v/>
      </c>
      <c r="DH62" s="54" t="str">
        <f t="shared" si="741"/>
        <v/>
      </c>
      <c r="DI62" s="56" t="e">
        <f t="shared" si="742"/>
        <v>#N/A</v>
      </c>
      <c r="DJ62" s="53" t="str">
        <f t="shared" si="743"/>
        <v/>
      </c>
      <c r="DK62" s="53" t="str">
        <f t="shared" si="744"/>
        <v/>
      </c>
      <c r="DL62" s="328">
        <f t="shared" si="745"/>
        <v>0</v>
      </c>
      <c r="DM62" s="181" t="str">
        <f t="shared" si="746"/>
        <v/>
      </c>
      <c r="DN62" s="130"/>
      <c r="DO62" s="53" t="str">
        <f t="shared" si="747"/>
        <v/>
      </c>
      <c r="DP62" s="53" t="str">
        <f t="shared" si="748"/>
        <v/>
      </c>
      <c r="DQ62" s="53" t="str">
        <f t="shared" si="749"/>
        <v/>
      </c>
      <c r="DR62" s="53" t="str">
        <f t="shared" si="750"/>
        <v/>
      </c>
      <c r="DS62" s="54" t="str">
        <f t="shared" si="751"/>
        <v/>
      </c>
      <c r="DT62" s="52" t="str">
        <f t="shared" si="752"/>
        <v/>
      </c>
      <c r="DU62" s="53" t="str">
        <f t="shared" si="753"/>
        <v/>
      </c>
      <c r="DV62" s="53" t="str">
        <f t="shared" si="754"/>
        <v/>
      </c>
      <c r="DW62" s="55" t="str">
        <f t="shared" si="755"/>
        <v/>
      </c>
      <c r="DX62" s="54" t="str">
        <f t="shared" si="756"/>
        <v/>
      </c>
      <c r="DY62" s="52" t="str">
        <f t="shared" si="757"/>
        <v/>
      </c>
      <c r="DZ62" s="53" t="str">
        <f t="shared" si="758"/>
        <v/>
      </c>
      <c r="EA62" s="53" t="str">
        <f t="shared" si="759"/>
        <v/>
      </c>
      <c r="EB62" s="53" t="str">
        <f t="shared" si="760"/>
        <v/>
      </c>
      <c r="EC62" s="54" t="str">
        <f t="shared" si="761"/>
        <v/>
      </c>
      <c r="ED62" s="52" t="str">
        <f t="shared" si="762"/>
        <v/>
      </c>
      <c r="EE62" s="53" t="str">
        <f t="shared" si="763"/>
        <v/>
      </c>
      <c r="EF62" s="53" t="str">
        <f t="shared" si="764"/>
        <v/>
      </c>
      <c r="EG62" s="53" t="str">
        <f t="shared" si="765"/>
        <v/>
      </c>
      <c r="EH62" s="54" t="str">
        <f t="shared" si="766"/>
        <v/>
      </c>
      <c r="EI62" s="52" t="str">
        <f t="shared" si="767"/>
        <v/>
      </c>
      <c r="EJ62" s="53" t="str">
        <f t="shared" si="768"/>
        <v/>
      </c>
      <c r="EK62" s="53" t="str">
        <f t="shared" si="769"/>
        <v/>
      </c>
      <c r="EL62" s="53" t="str">
        <f t="shared" si="770"/>
        <v/>
      </c>
      <c r="EM62" s="54" t="str">
        <f t="shared" si="771"/>
        <v/>
      </c>
      <c r="EN62" s="52" t="str">
        <f t="shared" si="772"/>
        <v/>
      </c>
      <c r="EO62" s="53" t="str">
        <f t="shared" si="773"/>
        <v/>
      </c>
      <c r="EP62" s="53" t="str">
        <f t="shared" si="774"/>
        <v/>
      </c>
      <c r="EQ62" s="53" t="str">
        <f t="shared" si="775"/>
        <v/>
      </c>
      <c r="ER62" s="54" t="str">
        <f t="shared" si="776"/>
        <v/>
      </c>
      <c r="ES62" s="58" t="e">
        <f t="shared" si="939"/>
        <v>#N/A</v>
      </c>
      <c r="ET62" s="53" t="str">
        <f t="shared" si="778"/>
        <v/>
      </c>
      <c r="EU62" s="181" t="str">
        <f t="shared" si="779"/>
        <v/>
      </c>
      <c r="EV62" s="181">
        <f t="shared" si="780"/>
        <v>0</v>
      </c>
      <c r="EW62" s="181" t="str">
        <f t="shared" si="781"/>
        <v/>
      </c>
      <c r="EX62" s="130"/>
      <c r="EY62" s="53" t="str">
        <f t="shared" si="782"/>
        <v/>
      </c>
      <c r="EZ62" s="53" t="str">
        <f t="shared" si="783"/>
        <v/>
      </c>
      <c r="FA62" s="53" t="str">
        <f t="shared" si="784"/>
        <v/>
      </c>
      <c r="FB62" s="53" t="str">
        <f t="shared" si="785"/>
        <v/>
      </c>
      <c r="FC62" s="57" t="str">
        <f t="shared" si="786"/>
        <v/>
      </c>
      <c r="FD62" s="52" t="str">
        <f t="shared" si="787"/>
        <v/>
      </c>
      <c r="FE62" s="53" t="str">
        <f t="shared" si="788"/>
        <v/>
      </c>
      <c r="FF62" s="53" t="str">
        <f t="shared" si="789"/>
        <v/>
      </c>
      <c r="FG62" s="55" t="str">
        <f t="shared" si="790"/>
        <v/>
      </c>
      <c r="FH62" s="57" t="str">
        <f t="shared" si="791"/>
        <v/>
      </c>
      <c r="FI62" s="52" t="str">
        <f t="shared" si="792"/>
        <v/>
      </c>
      <c r="FJ62" s="53" t="str">
        <f t="shared" si="793"/>
        <v/>
      </c>
      <c r="FK62" s="53" t="str">
        <f t="shared" si="794"/>
        <v/>
      </c>
      <c r="FL62" s="53" t="str">
        <f t="shared" si="795"/>
        <v/>
      </c>
      <c r="FM62" s="57" t="str">
        <f t="shared" si="796"/>
        <v/>
      </c>
      <c r="FN62" s="52" t="str">
        <f t="shared" si="797"/>
        <v/>
      </c>
      <c r="FO62" s="53" t="str">
        <f t="shared" si="798"/>
        <v/>
      </c>
      <c r="FP62" s="53" t="str">
        <f t="shared" si="799"/>
        <v/>
      </c>
      <c r="FQ62" s="53" t="str">
        <f t="shared" si="800"/>
        <v/>
      </c>
      <c r="FR62" s="57" t="str">
        <f t="shared" si="801"/>
        <v/>
      </c>
      <c r="FS62" s="52" t="str">
        <f t="shared" si="802"/>
        <v/>
      </c>
      <c r="FT62" s="53" t="str">
        <f t="shared" si="803"/>
        <v/>
      </c>
      <c r="FU62" s="53" t="str">
        <f t="shared" si="804"/>
        <v/>
      </c>
      <c r="FV62" s="53" t="str">
        <f t="shared" si="805"/>
        <v/>
      </c>
      <c r="FW62" s="57" t="str">
        <f t="shared" si="806"/>
        <v/>
      </c>
      <c r="FX62" s="52" t="str">
        <f t="shared" si="807"/>
        <v/>
      </c>
      <c r="FY62" s="53" t="str">
        <f t="shared" si="808"/>
        <v/>
      </c>
      <c r="FZ62" s="53" t="str">
        <f t="shared" si="809"/>
        <v/>
      </c>
      <c r="GA62" s="53" t="str">
        <f t="shared" si="810"/>
        <v/>
      </c>
      <c r="GB62" s="57" t="str">
        <f t="shared" si="811"/>
        <v/>
      </c>
      <c r="GC62" s="58" t="e">
        <f t="shared" si="812"/>
        <v>#N/A</v>
      </c>
      <c r="GD62" s="53" t="str">
        <f t="shared" si="813"/>
        <v/>
      </c>
      <c r="GE62" s="181" t="str">
        <f t="shared" si="814"/>
        <v/>
      </c>
      <c r="GF62" s="181">
        <f t="shared" si="815"/>
        <v>0</v>
      </c>
      <c r="GG62" s="181" t="str">
        <f t="shared" si="816"/>
        <v/>
      </c>
      <c r="GH62" s="130"/>
      <c r="GI62" s="53" t="str">
        <f t="shared" si="817"/>
        <v/>
      </c>
      <c r="GJ62" s="53" t="str">
        <f t="shared" si="818"/>
        <v/>
      </c>
      <c r="GK62" s="53" t="str">
        <f t="shared" si="819"/>
        <v/>
      </c>
      <c r="GL62" s="53" t="str">
        <f t="shared" si="820"/>
        <v/>
      </c>
      <c r="GM62" s="54" t="str">
        <f t="shared" si="821"/>
        <v/>
      </c>
      <c r="GN62" s="52" t="str">
        <f t="shared" si="822"/>
        <v/>
      </c>
      <c r="GO62" s="53" t="str">
        <f t="shared" si="823"/>
        <v/>
      </c>
      <c r="GP62" s="53" t="str">
        <f t="shared" si="824"/>
        <v/>
      </c>
      <c r="GQ62" s="55" t="str">
        <f t="shared" si="825"/>
        <v/>
      </c>
      <c r="GR62" s="54" t="str">
        <f t="shared" si="826"/>
        <v/>
      </c>
      <c r="GS62" s="52" t="str">
        <f t="shared" si="827"/>
        <v/>
      </c>
      <c r="GT62" s="53" t="str">
        <f t="shared" si="828"/>
        <v/>
      </c>
      <c r="GU62" s="53" t="str">
        <f t="shared" si="829"/>
        <v/>
      </c>
      <c r="GV62" s="53" t="str">
        <f t="shared" si="830"/>
        <v/>
      </c>
      <c r="GW62" s="54" t="str">
        <f t="shared" si="831"/>
        <v/>
      </c>
      <c r="GX62" s="52" t="str">
        <f t="shared" si="832"/>
        <v/>
      </c>
      <c r="GY62" s="53" t="str">
        <f t="shared" si="833"/>
        <v/>
      </c>
      <c r="GZ62" s="53" t="str">
        <f t="shared" si="834"/>
        <v/>
      </c>
      <c r="HA62" s="53" t="str">
        <f t="shared" si="835"/>
        <v/>
      </c>
      <c r="HB62" s="54" t="str">
        <f t="shared" si="836"/>
        <v/>
      </c>
      <c r="HC62" s="52" t="str">
        <f t="shared" si="837"/>
        <v/>
      </c>
      <c r="HD62" s="53" t="str">
        <f t="shared" si="838"/>
        <v/>
      </c>
      <c r="HE62" s="53" t="str">
        <f t="shared" si="839"/>
        <v/>
      </c>
      <c r="HF62" s="53" t="str">
        <f t="shared" si="840"/>
        <v/>
      </c>
      <c r="HG62" s="54" t="str">
        <f t="shared" si="841"/>
        <v/>
      </c>
      <c r="HH62" s="52" t="str">
        <f t="shared" si="842"/>
        <v/>
      </c>
      <c r="HI62" s="53" t="str">
        <f t="shared" si="843"/>
        <v/>
      </c>
      <c r="HJ62" s="53" t="str">
        <f t="shared" si="844"/>
        <v/>
      </c>
      <c r="HK62" s="53" t="str">
        <f t="shared" si="845"/>
        <v/>
      </c>
      <c r="HL62" s="54" t="str">
        <f t="shared" si="846"/>
        <v/>
      </c>
      <c r="HM62" s="58" t="e">
        <f t="shared" si="847"/>
        <v>#N/A</v>
      </c>
      <c r="HN62" s="53" t="str">
        <f t="shared" si="848"/>
        <v/>
      </c>
      <c r="HO62" s="181" t="str">
        <f t="shared" si="849"/>
        <v/>
      </c>
      <c r="HP62" s="181">
        <f t="shared" si="850"/>
        <v>0</v>
      </c>
      <c r="HQ62" s="181" t="str">
        <f t="shared" si="851"/>
        <v/>
      </c>
      <c r="HR62" s="130"/>
      <c r="HS62" s="53" t="str">
        <f t="shared" si="852"/>
        <v/>
      </c>
      <c r="HT62" s="53" t="str">
        <f t="shared" si="853"/>
        <v/>
      </c>
      <c r="HU62" s="53" t="str">
        <f t="shared" si="854"/>
        <v/>
      </c>
      <c r="HV62" s="53" t="str">
        <f t="shared" si="855"/>
        <v/>
      </c>
      <c r="HW62" s="54" t="str">
        <f t="shared" si="856"/>
        <v/>
      </c>
      <c r="HX62" s="52" t="str">
        <f t="shared" si="857"/>
        <v/>
      </c>
      <c r="HY62" s="53" t="str">
        <f t="shared" si="858"/>
        <v/>
      </c>
      <c r="HZ62" s="53" t="str">
        <f t="shared" si="859"/>
        <v/>
      </c>
      <c r="IA62" s="55" t="str">
        <f t="shared" si="860"/>
        <v/>
      </c>
      <c r="IB62" s="54" t="str">
        <f t="shared" si="861"/>
        <v/>
      </c>
      <c r="IC62" s="52" t="str">
        <f t="shared" si="862"/>
        <v/>
      </c>
      <c r="ID62" s="53" t="str">
        <f t="shared" si="863"/>
        <v/>
      </c>
      <c r="IE62" s="53" t="str">
        <f t="shared" si="864"/>
        <v/>
      </c>
      <c r="IF62" s="53" t="str">
        <f t="shared" si="865"/>
        <v/>
      </c>
      <c r="IG62" s="54" t="str">
        <f t="shared" si="866"/>
        <v/>
      </c>
      <c r="IH62" s="52" t="str">
        <f t="shared" si="867"/>
        <v/>
      </c>
      <c r="II62" s="53" t="str">
        <f t="shared" si="868"/>
        <v/>
      </c>
      <c r="IJ62" s="53" t="str">
        <f t="shared" si="869"/>
        <v/>
      </c>
      <c r="IK62" s="53" t="str">
        <f t="shared" si="870"/>
        <v/>
      </c>
      <c r="IL62" s="54" t="str">
        <f t="shared" si="871"/>
        <v/>
      </c>
      <c r="IM62" s="52" t="str">
        <f t="shared" si="872"/>
        <v/>
      </c>
      <c r="IN62" s="53" t="str">
        <f t="shared" si="873"/>
        <v/>
      </c>
      <c r="IO62" s="53" t="str">
        <f t="shared" si="874"/>
        <v/>
      </c>
      <c r="IP62" s="53" t="str">
        <f t="shared" si="875"/>
        <v/>
      </c>
      <c r="IQ62" s="54" t="str">
        <f t="shared" si="876"/>
        <v/>
      </c>
      <c r="IR62" s="52" t="str">
        <f t="shared" si="877"/>
        <v/>
      </c>
      <c r="IS62" s="53" t="str">
        <f t="shared" si="878"/>
        <v/>
      </c>
      <c r="IT62" s="53" t="str">
        <f t="shared" si="879"/>
        <v/>
      </c>
      <c r="IU62" s="53" t="str">
        <f t="shared" si="880"/>
        <v/>
      </c>
      <c r="IV62" s="54" t="str">
        <f t="shared" si="881"/>
        <v/>
      </c>
      <c r="IW62" s="58" t="e">
        <f t="shared" si="882"/>
        <v>#N/A</v>
      </c>
      <c r="IX62" s="53" t="str">
        <f t="shared" si="883"/>
        <v/>
      </c>
      <c r="IY62" s="181" t="str">
        <f t="shared" si="884"/>
        <v/>
      </c>
      <c r="IZ62" s="181">
        <f t="shared" si="885"/>
        <v>0</v>
      </c>
      <c r="JA62" s="181" t="str">
        <f t="shared" si="886"/>
        <v/>
      </c>
      <c r="JB62" s="130"/>
      <c r="JC62" s="53" t="str">
        <f t="shared" si="887"/>
        <v/>
      </c>
      <c r="JD62" s="53" t="str">
        <f t="shared" si="888"/>
        <v/>
      </c>
      <c r="JE62" s="53" t="str">
        <f t="shared" si="889"/>
        <v/>
      </c>
      <c r="JF62" s="53" t="str">
        <f t="shared" si="890"/>
        <v/>
      </c>
      <c r="JG62" s="54" t="str">
        <f t="shared" si="891"/>
        <v/>
      </c>
      <c r="JH62" s="52" t="str">
        <f t="shared" si="892"/>
        <v/>
      </c>
      <c r="JI62" s="53" t="str">
        <f t="shared" si="893"/>
        <v/>
      </c>
      <c r="JJ62" s="53" t="str">
        <f t="shared" si="894"/>
        <v/>
      </c>
      <c r="JK62" s="55" t="str">
        <f t="shared" si="895"/>
        <v/>
      </c>
      <c r="JL62" s="54" t="str">
        <f t="shared" si="896"/>
        <v/>
      </c>
      <c r="JM62" s="52" t="str">
        <f t="shared" si="897"/>
        <v/>
      </c>
      <c r="JN62" s="53" t="str">
        <f t="shared" si="898"/>
        <v/>
      </c>
      <c r="JO62" s="53" t="str">
        <f t="shared" si="899"/>
        <v/>
      </c>
      <c r="JP62" s="53" t="str">
        <f t="shared" si="900"/>
        <v/>
      </c>
      <c r="JQ62" s="54" t="str">
        <f t="shared" si="901"/>
        <v/>
      </c>
      <c r="JR62" s="52" t="str">
        <f t="shared" si="902"/>
        <v/>
      </c>
      <c r="JS62" s="53" t="str">
        <f t="shared" si="903"/>
        <v/>
      </c>
      <c r="JT62" s="53" t="str">
        <f t="shared" si="904"/>
        <v/>
      </c>
      <c r="JU62" s="53" t="str">
        <f t="shared" si="905"/>
        <v/>
      </c>
      <c r="JV62" s="54" t="str">
        <f t="shared" si="906"/>
        <v/>
      </c>
      <c r="JW62" s="52" t="str">
        <f t="shared" si="907"/>
        <v/>
      </c>
      <c r="JX62" s="53" t="str">
        <f t="shared" si="908"/>
        <v/>
      </c>
      <c r="JY62" s="53" t="str">
        <f t="shared" si="909"/>
        <v/>
      </c>
      <c r="JZ62" s="53" t="str">
        <f t="shared" si="910"/>
        <v/>
      </c>
      <c r="KA62" s="54" t="str">
        <f t="shared" si="911"/>
        <v/>
      </c>
      <c r="KB62" s="52" t="str">
        <f t="shared" si="912"/>
        <v/>
      </c>
      <c r="KC62" s="53" t="str">
        <f t="shared" si="913"/>
        <v/>
      </c>
      <c r="KD62" s="53" t="str">
        <f t="shared" si="914"/>
        <v/>
      </c>
      <c r="KE62" s="53" t="str">
        <f t="shared" si="915"/>
        <v/>
      </c>
      <c r="KF62" s="54" t="str">
        <f t="shared" si="916"/>
        <v/>
      </c>
      <c r="KG62" s="58" t="e">
        <f t="shared" si="917"/>
        <v>#N/A</v>
      </c>
      <c r="KH62" s="53" t="str">
        <f t="shared" si="918"/>
        <v/>
      </c>
      <c r="KI62" s="181" t="str">
        <f t="shared" si="919"/>
        <v/>
      </c>
      <c r="KJ62" s="181">
        <f t="shared" si="920"/>
        <v>0</v>
      </c>
      <c r="KK62" s="127" t="str">
        <f t="shared" si="921"/>
        <v/>
      </c>
      <c r="KL62" s="86"/>
      <c r="KM62" s="313">
        <f t="shared" si="922"/>
        <v>0</v>
      </c>
      <c r="KN62" s="60">
        <f t="shared" si="923"/>
        <v>0</v>
      </c>
      <c r="KO62" s="201"/>
      <c r="KP62" s="61">
        <f t="shared" si="924"/>
        <v>0</v>
      </c>
      <c r="KQ62" s="61" t="str">
        <f t="shared" si="925"/>
        <v/>
      </c>
      <c r="KR62" s="61" t="str">
        <f t="shared" si="926"/>
        <v/>
      </c>
      <c r="KS62" s="61" t="str">
        <f t="shared" si="927"/>
        <v/>
      </c>
      <c r="KT62" s="61" t="str">
        <f t="shared" si="928"/>
        <v/>
      </c>
      <c r="KU62" s="61" t="str">
        <f t="shared" si="929"/>
        <v/>
      </c>
      <c r="KV62" s="61" t="str">
        <f t="shared" si="930"/>
        <v/>
      </c>
      <c r="KW62" s="62" t="str">
        <f t="shared" si="931"/>
        <v/>
      </c>
      <c r="KX62" s="84"/>
      <c r="KY62" s="59">
        <f t="shared" si="932"/>
        <v>0</v>
      </c>
      <c r="KZ62" s="60" t="str">
        <f t="shared" si="933"/>
        <v/>
      </c>
      <c r="LA62" s="201"/>
      <c r="LB62" s="61" t="str">
        <f t="shared" si="934"/>
        <v/>
      </c>
      <c r="LC62" s="61" t="str">
        <f t="shared" si="935"/>
        <v/>
      </c>
      <c r="LD62" s="61" t="str">
        <f t="shared" si="936"/>
        <v/>
      </c>
      <c r="LE62" s="61" t="str">
        <f t="shared" si="937"/>
        <v/>
      </c>
      <c r="LF62" s="148" t="str">
        <f t="shared" si="938"/>
        <v/>
      </c>
      <c r="LG62" s="87"/>
      <c r="LH62" s="185">
        <f t="shared" si="940"/>
        <v>0</v>
      </c>
      <c r="LI62" s="87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</row>
    <row r="63" spans="1:382" s="1" customFormat="1" ht="15" x14ac:dyDescent="0.2">
      <c r="A63" s="35"/>
      <c r="B63" s="45">
        <v>58</v>
      </c>
      <c r="C63" s="47"/>
      <c r="D63" s="47"/>
      <c r="E63" s="50"/>
      <c r="F63" s="50"/>
      <c r="G63" s="49"/>
      <c r="H63" s="50" t="e">
        <f t="shared" si="641"/>
        <v>#N/A</v>
      </c>
      <c r="I63" s="186" t="str">
        <f t="shared" si="642"/>
        <v/>
      </c>
      <c r="J63" s="179"/>
      <c r="K63" s="149" t="str">
        <f t="shared" si="643"/>
        <v/>
      </c>
      <c r="L63" s="150" t="str">
        <f t="shared" si="644"/>
        <v/>
      </c>
      <c r="M63" s="150" t="str">
        <f t="shared" si="645"/>
        <v/>
      </c>
      <c r="N63" s="150" t="str">
        <f t="shared" si="646"/>
        <v/>
      </c>
      <c r="O63" s="150" t="str">
        <f t="shared" si="647"/>
        <v/>
      </c>
      <c r="P63" s="149" t="str">
        <f t="shared" si="648"/>
        <v/>
      </c>
      <c r="Q63" s="150" t="str">
        <f t="shared" si="649"/>
        <v/>
      </c>
      <c r="R63" s="150" t="str">
        <f t="shared" si="650"/>
        <v/>
      </c>
      <c r="S63" s="150" t="str">
        <f t="shared" si="651"/>
        <v/>
      </c>
      <c r="T63" s="150" t="str">
        <f t="shared" si="652"/>
        <v/>
      </c>
      <c r="U63" s="149" t="str">
        <f t="shared" si="653"/>
        <v/>
      </c>
      <c r="V63" s="150" t="str">
        <f t="shared" si="654"/>
        <v/>
      </c>
      <c r="W63" s="150" t="str">
        <f t="shared" si="655"/>
        <v/>
      </c>
      <c r="X63" s="150" t="str">
        <f t="shared" si="656"/>
        <v/>
      </c>
      <c r="Y63" s="150" t="str">
        <f t="shared" si="657"/>
        <v/>
      </c>
      <c r="Z63" s="149" t="str">
        <f t="shared" si="658"/>
        <v/>
      </c>
      <c r="AA63" s="150" t="str">
        <f t="shared" si="659"/>
        <v/>
      </c>
      <c r="AB63" s="150" t="str">
        <f t="shared" si="660"/>
        <v/>
      </c>
      <c r="AC63" s="150" t="str">
        <f t="shared" si="661"/>
        <v/>
      </c>
      <c r="AD63" s="150" t="str">
        <f t="shared" si="662"/>
        <v/>
      </c>
      <c r="AE63" s="149" t="str">
        <f t="shared" si="663"/>
        <v/>
      </c>
      <c r="AF63" s="150" t="str">
        <f t="shared" si="664"/>
        <v/>
      </c>
      <c r="AG63" s="150" t="str">
        <f t="shared" si="665"/>
        <v/>
      </c>
      <c r="AH63" s="150" t="str">
        <f t="shared" si="666"/>
        <v/>
      </c>
      <c r="AI63" s="150" t="str">
        <f t="shared" si="667"/>
        <v/>
      </c>
      <c r="AJ63" s="149" t="str">
        <f t="shared" si="668"/>
        <v/>
      </c>
      <c r="AK63" s="150" t="str">
        <f t="shared" si="669"/>
        <v/>
      </c>
      <c r="AL63" s="150" t="str">
        <f t="shared" si="670"/>
        <v/>
      </c>
      <c r="AM63" s="150" t="str">
        <f t="shared" si="671"/>
        <v/>
      </c>
      <c r="AN63" s="307" t="str">
        <f t="shared" si="672"/>
        <v/>
      </c>
      <c r="AO63" s="56" t="e">
        <f t="shared" si="673"/>
        <v>#N/A</v>
      </c>
      <c r="AP63" s="53" t="str">
        <f t="shared" si="674"/>
        <v/>
      </c>
      <c r="AQ63" s="181" t="str">
        <f t="shared" si="675"/>
        <v/>
      </c>
      <c r="AR63" s="181">
        <f t="shared" si="676"/>
        <v>0</v>
      </c>
      <c r="AS63" s="181" t="str">
        <f t="shared" si="677"/>
        <v/>
      </c>
      <c r="AT63" s="130"/>
      <c r="AU63" s="55" t="str">
        <f t="shared" si="678"/>
        <v/>
      </c>
      <c r="AV63" s="53" t="str">
        <f t="shared" si="679"/>
        <v/>
      </c>
      <c r="AW63" s="53" t="str">
        <f t="shared" si="680"/>
        <v/>
      </c>
      <c r="AX63" s="53" t="str">
        <f t="shared" si="681"/>
        <v/>
      </c>
      <c r="AY63" s="54" t="str">
        <f t="shared" si="682"/>
        <v/>
      </c>
      <c r="AZ63" s="52" t="str">
        <f t="shared" si="683"/>
        <v/>
      </c>
      <c r="BA63" s="53" t="str">
        <f t="shared" si="684"/>
        <v/>
      </c>
      <c r="BB63" s="53" t="str">
        <f t="shared" si="685"/>
        <v/>
      </c>
      <c r="BC63" s="55" t="str">
        <f t="shared" si="686"/>
        <v/>
      </c>
      <c r="BD63" s="54" t="str">
        <f t="shared" si="687"/>
        <v/>
      </c>
      <c r="BE63" s="52" t="str">
        <f t="shared" si="688"/>
        <v/>
      </c>
      <c r="BF63" s="53" t="str">
        <f t="shared" si="689"/>
        <v/>
      </c>
      <c r="BG63" s="53" t="str">
        <f t="shared" si="690"/>
        <v/>
      </c>
      <c r="BH63" s="53" t="str">
        <f t="shared" si="691"/>
        <v/>
      </c>
      <c r="BI63" s="54" t="str">
        <f t="shared" si="692"/>
        <v/>
      </c>
      <c r="BJ63" s="52" t="str">
        <f t="shared" si="693"/>
        <v/>
      </c>
      <c r="BK63" s="53" t="str">
        <f t="shared" si="694"/>
        <v/>
      </c>
      <c r="BL63" s="53" t="str">
        <f t="shared" si="695"/>
        <v/>
      </c>
      <c r="BM63" s="53" t="str">
        <f t="shared" si="696"/>
        <v/>
      </c>
      <c r="BN63" s="54" t="str">
        <f t="shared" si="697"/>
        <v/>
      </c>
      <c r="BO63" s="52" t="str">
        <f t="shared" si="698"/>
        <v/>
      </c>
      <c r="BP63" s="53" t="str">
        <f t="shared" si="699"/>
        <v/>
      </c>
      <c r="BQ63" s="53" t="str">
        <f t="shared" si="700"/>
        <v/>
      </c>
      <c r="BR63" s="53" t="str">
        <f t="shared" si="701"/>
        <v/>
      </c>
      <c r="BS63" s="54" t="str">
        <f t="shared" si="702"/>
        <v/>
      </c>
      <c r="BT63" s="52" t="str">
        <f t="shared" si="703"/>
        <v/>
      </c>
      <c r="BU63" s="53" t="str">
        <f t="shared" si="704"/>
        <v/>
      </c>
      <c r="BV63" s="53" t="str">
        <f t="shared" si="705"/>
        <v/>
      </c>
      <c r="BW63" s="53" t="str">
        <f t="shared" si="706"/>
        <v/>
      </c>
      <c r="BX63" s="54" t="str">
        <f t="shared" si="707"/>
        <v/>
      </c>
      <c r="BY63" s="56" t="e">
        <f t="shared" si="708"/>
        <v>#N/A</v>
      </c>
      <c r="BZ63" s="53" t="str">
        <f t="shared" si="709"/>
        <v/>
      </c>
      <c r="CA63" s="181" t="str">
        <f t="shared" si="710"/>
        <v/>
      </c>
      <c r="CB63" s="181">
        <f t="shared" si="711"/>
        <v>0</v>
      </c>
      <c r="CC63" s="181" t="str">
        <f t="shared" si="712"/>
        <v/>
      </c>
      <c r="CD63" s="130"/>
      <c r="CE63" s="55" t="str">
        <f t="shared" si="713"/>
        <v/>
      </c>
      <c r="CF63" s="53" t="str">
        <f t="shared" si="714"/>
        <v/>
      </c>
      <c r="CG63" s="53" t="str">
        <f t="shared" si="715"/>
        <v/>
      </c>
      <c r="CH63" s="53" t="str">
        <f t="shared" si="716"/>
        <v/>
      </c>
      <c r="CI63" s="54" t="str">
        <f t="shared" si="717"/>
        <v/>
      </c>
      <c r="CJ63" s="52" t="str">
        <f t="shared" si="718"/>
        <v/>
      </c>
      <c r="CK63" s="53" t="str">
        <f t="shared" si="719"/>
        <v/>
      </c>
      <c r="CL63" s="53" t="str">
        <f t="shared" si="720"/>
        <v/>
      </c>
      <c r="CM63" s="55" t="str">
        <f t="shared" si="721"/>
        <v/>
      </c>
      <c r="CN63" s="54" t="str">
        <f t="shared" si="722"/>
        <v/>
      </c>
      <c r="CO63" s="52" t="str">
        <f t="shared" si="723"/>
        <v/>
      </c>
      <c r="CP63" s="53" t="str">
        <f t="shared" si="724"/>
        <v/>
      </c>
      <c r="CQ63" s="53" t="str">
        <f>IF(IF(CP63&lt;&gt;"",IF(MAX(COUNTIF($CP63:$CP$90,$CP$6:$CP$90))&gt;1,"x",""),"")&lt;&gt;"",CP63+1,"")</f>
        <v/>
      </c>
      <c r="CR63" s="53" t="str">
        <f t="shared" si="725"/>
        <v/>
      </c>
      <c r="CS63" s="54" t="str">
        <f t="shared" si="726"/>
        <v/>
      </c>
      <c r="CT63" s="52" t="str">
        <f t="shared" si="727"/>
        <v/>
      </c>
      <c r="CU63" s="53" t="str">
        <f t="shared" si="728"/>
        <v/>
      </c>
      <c r="CV63" s="53" t="str">
        <f t="shared" si="729"/>
        <v/>
      </c>
      <c r="CW63" s="53" t="str">
        <f t="shared" si="730"/>
        <v/>
      </c>
      <c r="CX63" s="54" t="str">
        <f t="shared" si="731"/>
        <v/>
      </c>
      <c r="CY63" s="52" t="str">
        <f t="shared" si="732"/>
        <v/>
      </c>
      <c r="CZ63" s="53" t="str">
        <f t="shared" si="733"/>
        <v/>
      </c>
      <c r="DA63" s="53" t="str">
        <f t="shared" si="734"/>
        <v/>
      </c>
      <c r="DB63" s="53" t="str">
        <f t="shared" si="735"/>
        <v/>
      </c>
      <c r="DC63" s="54" t="str">
        <f t="shared" si="736"/>
        <v/>
      </c>
      <c r="DD63" s="52" t="str">
        <f t="shared" si="737"/>
        <v/>
      </c>
      <c r="DE63" s="53" t="str">
        <f t="shared" si="738"/>
        <v/>
      </c>
      <c r="DF63" s="53" t="str">
        <f t="shared" si="739"/>
        <v/>
      </c>
      <c r="DG63" s="53" t="str">
        <f t="shared" si="740"/>
        <v/>
      </c>
      <c r="DH63" s="54" t="str">
        <f t="shared" si="741"/>
        <v/>
      </c>
      <c r="DI63" s="56" t="e">
        <f t="shared" si="742"/>
        <v>#N/A</v>
      </c>
      <c r="DJ63" s="53" t="str">
        <f t="shared" si="743"/>
        <v/>
      </c>
      <c r="DK63" s="53" t="str">
        <f t="shared" si="744"/>
        <v/>
      </c>
      <c r="DL63" s="328">
        <f t="shared" si="745"/>
        <v>0</v>
      </c>
      <c r="DM63" s="181" t="str">
        <f t="shared" si="746"/>
        <v/>
      </c>
      <c r="DN63" s="130"/>
      <c r="DO63" s="53" t="str">
        <f t="shared" si="747"/>
        <v/>
      </c>
      <c r="DP63" s="53" t="str">
        <f t="shared" si="748"/>
        <v/>
      </c>
      <c r="DQ63" s="53" t="str">
        <f t="shared" si="749"/>
        <v/>
      </c>
      <c r="DR63" s="53" t="str">
        <f t="shared" si="750"/>
        <v/>
      </c>
      <c r="DS63" s="54" t="str">
        <f t="shared" si="751"/>
        <v/>
      </c>
      <c r="DT63" s="52" t="str">
        <f t="shared" si="752"/>
        <v/>
      </c>
      <c r="DU63" s="53" t="str">
        <f t="shared" si="753"/>
        <v/>
      </c>
      <c r="DV63" s="53" t="str">
        <f t="shared" si="754"/>
        <v/>
      </c>
      <c r="DW63" s="55" t="str">
        <f t="shared" si="755"/>
        <v/>
      </c>
      <c r="DX63" s="54" t="str">
        <f t="shared" si="756"/>
        <v/>
      </c>
      <c r="DY63" s="52" t="str">
        <f t="shared" si="757"/>
        <v/>
      </c>
      <c r="DZ63" s="53" t="str">
        <f t="shared" si="758"/>
        <v/>
      </c>
      <c r="EA63" s="53" t="str">
        <f t="shared" si="759"/>
        <v/>
      </c>
      <c r="EB63" s="53" t="str">
        <f t="shared" si="760"/>
        <v/>
      </c>
      <c r="EC63" s="54" t="str">
        <f t="shared" si="761"/>
        <v/>
      </c>
      <c r="ED63" s="52" t="str">
        <f t="shared" si="762"/>
        <v/>
      </c>
      <c r="EE63" s="53" t="str">
        <f t="shared" si="763"/>
        <v/>
      </c>
      <c r="EF63" s="53" t="str">
        <f t="shared" si="764"/>
        <v/>
      </c>
      <c r="EG63" s="53" t="str">
        <f t="shared" si="765"/>
        <v/>
      </c>
      <c r="EH63" s="54" t="str">
        <f t="shared" si="766"/>
        <v/>
      </c>
      <c r="EI63" s="52" t="str">
        <f t="shared" si="767"/>
        <v/>
      </c>
      <c r="EJ63" s="53" t="str">
        <f t="shared" si="768"/>
        <v/>
      </c>
      <c r="EK63" s="53" t="str">
        <f t="shared" si="769"/>
        <v/>
      </c>
      <c r="EL63" s="53" t="str">
        <f t="shared" si="770"/>
        <v/>
      </c>
      <c r="EM63" s="54" t="str">
        <f t="shared" si="771"/>
        <v/>
      </c>
      <c r="EN63" s="52" t="str">
        <f t="shared" si="772"/>
        <v/>
      </c>
      <c r="EO63" s="53" t="str">
        <f t="shared" si="773"/>
        <v/>
      </c>
      <c r="EP63" s="53" t="str">
        <f t="shared" si="774"/>
        <v/>
      </c>
      <c r="EQ63" s="53" t="str">
        <f t="shared" si="775"/>
        <v/>
      </c>
      <c r="ER63" s="54" t="str">
        <f t="shared" si="776"/>
        <v/>
      </c>
      <c r="ES63" s="58" t="e">
        <f t="shared" si="939"/>
        <v>#N/A</v>
      </c>
      <c r="ET63" s="53" t="str">
        <f t="shared" si="778"/>
        <v/>
      </c>
      <c r="EU63" s="181" t="str">
        <f t="shared" si="779"/>
        <v/>
      </c>
      <c r="EV63" s="181">
        <f t="shared" si="780"/>
        <v>0</v>
      </c>
      <c r="EW63" s="181" t="str">
        <f t="shared" si="781"/>
        <v/>
      </c>
      <c r="EX63" s="130"/>
      <c r="EY63" s="53" t="str">
        <f t="shared" si="782"/>
        <v/>
      </c>
      <c r="EZ63" s="53" t="str">
        <f t="shared" si="783"/>
        <v/>
      </c>
      <c r="FA63" s="53" t="str">
        <f t="shared" si="784"/>
        <v/>
      </c>
      <c r="FB63" s="53" t="str">
        <f t="shared" si="785"/>
        <v/>
      </c>
      <c r="FC63" s="57" t="str">
        <f t="shared" si="786"/>
        <v/>
      </c>
      <c r="FD63" s="52" t="str">
        <f t="shared" si="787"/>
        <v/>
      </c>
      <c r="FE63" s="53" t="str">
        <f t="shared" si="788"/>
        <v/>
      </c>
      <c r="FF63" s="53" t="str">
        <f t="shared" si="789"/>
        <v/>
      </c>
      <c r="FG63" s="55" t="str">
        <f t="shared" si="790"/>
        <v/>
      </c>
      <c r="FH63" s="57" t="str">
        <f t="shared" si="791"/>
        <v/>
      </c>
      <c r="FI63" s="52" t="str">
        <f t="shared" si="792"/>
        <v/>
      </c>
      <c r="FJ63" s="53" t="str">
        <f t="shared" si="793"/>
        <v/>
      </c>
      <c r="FK63" s="53" t="str">
        <f t="shared" si="794"/>
        <v/>
      </c>
      <c r="FL63" s="53" t="str">
        <f t="shared" si="795"/>
        <v/>
      </c>
      <c r="FM63" s="57" t="str">
        <f t="shared" si="796"/>
        <v/>
      </c>
      <c r="FN63" s="52" t="str">
        <f t="shared" si="797"/>
        <v/>
      </c>
      <c r="FO63" s="53" t="str">
        <f t="shared" si="798"/>
        <v/>
      </c>
      <c r="FP63" s="53" t="str">
        <f t="shared" si="799"/>
        <v/>
      </c>
      <c r="FQ63" s="53" t="str">
        <f t="shared" si="800"/>
        <v/>
      </c>
      <c r="FR63" s="57" t="str">
        <f t="shared" si="801"/>
        <v/>
      </c>
      <c r="FS63" s="52" t="str">
        <f t="shared" si="802"/>
        <v/>
      </c>
      <c r="FT63" s="53" t="str">
        <f t="shared" si="803"/>
        <v/>
      </c>
      <c r="FU63" s="53" t="str">
        <f t="shared" si="804"/>
        <v/>
      </c>
      <c r="FV63" s="53" t="str">
        <f t="shared" si="805"/>
        <v/>
      </c>
      <c r="FW63" s="57" t="str">
        <f t="shared" si="806"/>
        <v/>
      </c>
      <c r="FX63" s="52" t="str">
        <f t="shared" si="807"/>
        <v/>
      </c>
      <c r="FY63" s="53" t="str">
        <f t="shared" si="808"/>
        <v/>
      </c>
      <c r="FZ63" s="53" t="str">
        <f t="shared" si="809"/>
        <v/>
      </c>
      <c r="GA63" s="53" t="str">
        <f t="shared" si="810"/>
        <v/>
      </c>
      <c r="GB63" s="57" t="str">
        <f t="shared" si="811"/>
        <v/>
      </c>
      <c r="GC63" s="58" t="e">
        <f t="shared" si="812"/>
        <v>#N/A</v>
      </c>
      <c r="GD63" s="53" t="str">
        <f t="shared" si="813"/>
        <v/>
      </c>
      <c r="GE63" s="181" t="str">
        <f t="shared" si="814"/>
        <v/>
      </c>
      <c r="GF63" s="181">
        <f t="shared" si="815"/>
        <v>0</v>
      </c>
      <c r="GG63" s="181" t="str">
        <f t="shared" si="816"/>
        <v/>
      </c>
      <c r="GH63" s="130"/>
      <c r="GI63" s="53" t="str">
        <f t="shared" si="817"/>
        <v/>
      </c>
      <c r="GJ63" s="53" t="str">
        <f t="shared" si="818"/>
        <v/>
      </c>
      <c r="GK63" s="53" t="str">
        <f t="shared" si="819"/>
        <v/>
      </c>
      <c r="GL63" s="53" t="str">
        <f t="shared" si="820"/>
        <v/>
      </c>
      <c r="GM63" s="54" t="str">
        <f t="shared" si="821"/>
        <v/>
      </c>
      <c r="GN63" s="52" t="str">
        <f t="shared" si="822"/>
        <v/>
      </c>
      <c r="GO63" s="53" t="str">
        <f t="shared" si="823"/>
        <v/>
      </c>
      <c r="GP63" s="53" t="str">
        <f t="shared" si="824"/>
        <v/>
      </c>
      <c r="GQ63" s="55" t="str">
        <f t="shared" si="825"/>
        <v/>
      </c>
      <c r="GR63" s="54" t="str">
        <f t="shared" si="826"/>
        <v/>
      </c>
      <c r="GS63" s="52" t="str">
        <f t="shared" si="827"/>
        <v/>
      </c>
      <c r="GT63" s="53" t="str">
        <f t="shared" si="828"/>
        <v/>
      </c>
      <c r="GU63" s="53" t="str">
        <f t="shared" si="829"/>
        <v/>
      </c>
      <c r="GV63" s="53" t="str">
        <f t="shared" si="830"/>
        <v/>
      </c>
      <c r="GW63" s="54" t="str">
        <f t="shared" si="831"/>
        <v/>
      </c>
      <c r="GX63" s="52" t="str">
        <f t="shared" si="832"/>
        <v/>
      </c>
      <c r="GY63" s="53" t="str">
        <f t="shared" si="833"/>
        <v/>
      </c>
      <c r="GZ63" s="53" t="str">
        <f t="shared" si="834"/>
        <v/>
      </c>
      <c r="HA63" s="53" t="str">
        <f t="shared" si="835"/>
        <v/>
      </c>
      <c r="HB63" s="54" t="str">
        <f t="shared" si="836"/>
        <v/>
      </c>
      <c r="HC63" s="52" t="str">
        <f t="shared" si="837"/>
        <v/>
      </c>
      <c r="HD63" s="53" t="str">
        <f t="shared" si="838"/>
        <v/>
      </c>
      <c r="HE63" s="53" t="str">
        <f t="shared" si="839"/>
        <v/>
      </c>
      <c r="HF63" s="53" t="str">
        <f t="shared" si="840"/>
        <v/>
      </c>
      <c r="HG63" s="54" t="str">
        <f t="shared" si="841"/>
        <v/>
      </c>
      <c r="HH63" s="52" t="str">
        <f t="shared" si="842"/>
        <v/>
      </c>
      <c r="HI63" s="53" t="str">
        <f t="shared" si="843"/>
        <v/>
      </c>
      <c r="HJ63" s="53" t="str">
        <f t="shared" si="844"/>
        <v/>
      </c>
      <c r="HK63" s="53" t="str">
        <f t="shared" si="845"/>
        <v/>
      </c>
      <c r="HL63" s="54" t="str">
        <f t="shared" si="846"/>
        <v/>
      </c>
      <c r="HM63" s="58" t="e">
        <f t="shared" si="847"/>
        <v>#N/A</v>
      </c>
      <c r="HN63" s="53" t="str">
        <f t="shared" si="848"/>
        <v/>
      </c>
      <c r="HO63" s="181" t="str">
        <f t="shared" si="849"/>
        <v/>
      </c>
      <c r="HP63" s="181">
        <f t="shared" si="850"/>
        <v>0</v>
      </c>
      <c r="HQ63" s="181" t="str">
        <f t="shared" si="851"/>
        <v/>
      </c>
      <c r="HR63" s="130"/>
      <c r="HS63" s="53" t="str">
        <f t="shared" si="852"/>
        <v/>
      </c>
      <c r="HT63" s="53" t="str">
        <f t="shared" si="853"/>
        <v/>
      </c>
      <c r="HU63" s="53" t="str">
        <f t="shared" si="854"/>
        <v/>
      </c>
      <c r="HV63" s="53" t="str">
        <f t="shared" si="855"/>
        <v/>
      </c>
      <c r="HW63" s="54" t="str">
        <f t="shared" si="856"/>
        <v/>
      </c>
      <c r="HX63" s="52" t="str">
        <f t="shared" si="857"/>
        <v/>
      </c>
      <c r="HY63" s="53" t="str">
        <f t="shared" si="858"/>
        <v/>
      </c>
      <c r="HZ63" s="53" t="str">
        <f t="shared" si="859"/>
        <v/>
      </c>
      <c r="IA63" s="55" t="str">
        <f t="shared" si="860"/>
        <v/>
      </c>
      <c r="IB63" s="54" t="str">
        <f t="shared" si="861"/>
        <v/>
      </c>
      <c r="IC63" s="52" t="str">
        <f t="shared" si="862"/>
        <v/>
      </c>
      <c r="ID63" s="53" t="str">
        <f t="shared" si="863"/>
        <v/>
      </c>
      <c r="IE63" s="53" t="str">
        <f t="shared" si="864"/>
        <v/>
      </c>
      <c r="IF63" s="53" t="str">
        <f t="shared" si="865"/>
        <v/>
      </c>
      <c r="IG63" s="54" t="str">
        <f t="shared" si="866"/>
        <v/>
      </c>
      <c r="IH63" s="52" t="str">
        <f t="shared" si="867"/>
        <v/>
      </c>
      <c r="II63" s="53" t="str">
        <f t="shared" si="868"/>
        <v/>
      </c>
      <c r="IJ63" s="53" t="str">
        <f t="shared" si="869"/>
        <v/>
      </c>
      <c r="IK63" s="53" t="str">
        <f t="shared" si="870"/>
        <v/>
      </c>
      <c r="IL63" s="54" t="str">
        <f t="shared" si="871"/>
        <v/>
      </c>
      <c r="IM63" s="52" t="str">
        <f t="shared" si="872"/>
        <v/>
      </c>
      <c r="IN63" s="53" t="str">
        <f t="shared" si="873"/>
        <v/>
      </c>
      <c r="IO63" s="53" t="str">
        <f t="shared" si="874"/>
        <v/>
      </c>
      <c r="IP63" s="53" t="str">
        <f t="shared" si="875"/>
        <v/>
      </c>
      <c r="IQ63" s="54" t="str">
        <f t="shared" si="876"/>
        <v/>
      </c>
      <c r="IR63" s="52" t="str">
        <f t="shared" si="877"/>
        <v/>
      </c>
      <c r="IS63" s="53" t="str">
        <f t="shared" si="878"/>
        <v/>
      </c>
      <c r="IT63" s="53" t="str">
        <f t="shared" si="879"/>
        <v/>
      </c>
      <c r="IU63" s="53" t="str">
        <f t="shared" si="880"/>
        <v/>
      </c>
      <c r="IV63" s="54" t="str">
        <f t="shared" si="881"/>
        <v/>
      </c>
      <c r="IW63" s="58" t="e">
        <f t="shared" si="882"/>
        <v>#N/A</v>
      </c>
      <c r="IX63" s="53" t="str">
        <f t="shared" si="883"/>
        <v/>
      </c>
      <c r="IY63" s="181" t="str">
        <f t="shared" si="884"/>
        <v/>
      </c>
      <c r="IZ63" s="181">
        <f t="shared" si="885"/>
        <v>0</v>
      </c>
      <c r="JA63" s="181" t="str">
        <f t="shared" si="886"/>
        <v/>
      </c>
      <c r="JB63" s="130"/>
      <c r="JC63" s="53" t="str">
        <f t="shared" si="887"/>
        <v/>
      </c>
      <c r="JD63" s="53" t="str">
        <f t="shared" si="888"/>
        <v/>
      </c>
      <c r="JE63" s="53" t="str">
        <f t="shared" si="889"/>
        <v/>
      </c>
      <c r="JF63" s="53" t="str">
        <f t="shared" si="890"/>
        <v/>
      </c>
      <c r="JG63" s="54" t="str">
        <f t="shared" si="891"/>
        <v/>
      </c>
      <c r="JH63" s="52" t="str">
        <f t="shared" si="892"/>
        <v/>
      </c>
      <c r="JI63" s="53" t="str">
        <f t="shared" si="893"/>
        <v/>
      </c>
      <c r="JJ63" s="53" t="str">
        <f t="shared" si="894"/>
        <v/>
      </c>
      <c r="JK63" s="55" t="str">
        <f t="shared" si="895"/>
        <v/>
      </c>
      <c r="JL63" s="54" t="str">
        <f t="shared" si="896"/>
        <v/>
      </c>
      <c r="JM63" s="52" t="str">
        <f t="shared" si="897"/>
        <v/>
      </c>
      <c r="JN63" s="53" t="str">
        <f t="shared" si="898"/>
        <v/>
      </c>
      <c r="JO63" s="53" t="str">
        <f t="shared" si="899"/>
        <v/>
      </c>
      <c r="JP63" s="53" t="str">
        <f t="shared" si="900"/>
        <v/>
      </c>
      <c r="JQ63" s="54" t="str">
        <f t="shared" si="901"/>
        <v/>
      </c>
      <c r="JR63" s="52" t="str">
        <f t="shared" si="902"/>
        <v/>
      </c>
      <c r="JS63" s="53" t="str">
        <f t="shared" si="903"/>
        <v/>
      </c>
      <c r="JT63" s="53" t="str">
        <f t="shared" si="904"/>
        <v/>
      </c>
      <c r="JU63" s="53" t="str">
        <f t="shared" si="905"/>
        <v/>
      </c>
      <c r="JV63" s="54" t="str">
        <f t="shared" si="906"/>
        <v/>
      </c>
      <c r="JW63" s="52" t="str">
        <f t="shared" si="907"/>
        <v/>
      </c>
      <c r="JX63" s="53" t="str">
        <f t="shared" si="908"/>
        <v/>
      </c>
      <c r="JY63" s="53" t="str">
        <f t="shared" si="909"/>
        <v/>
      </c>
      <c r="JZ63" s="53" t="str">
        <f t="shared" si="910"/>
        <v/>
      </c>
      <c r="KA63" s="54" t="str">
        <f t="shared" si="911"/>
        <v/>
      </c>
      <c r="KB63" s="52" t="str">
        <f t="shared" si="912"/>
        <v/>
      </c>
      <c r="KC63" s="53" t="str">
        <f t="shared" si="913"/>
        <v/>
      </c>
      <c r="KD63" s="53" t="str">
        <f t="shared" si="914"/>
        <v/>
      </c>
      <c r="KE63" s="53" t="str">
        <f t="shared" si="915"/>
        <v/>
      </c>
      <c r="KF63" s="54" t="str">
        <f t="shared" si="916"/>
        <v/>
      </c>
      <c r="KG63" s="58" t="e">
        <f t="shared" si="917"/>
        <v>#N/A</v>
      </c>
      <c r="KH63" s="53" t="str">
        <f t="shared" si="918"/>
        <v/>
      </c>
      <c r="KI63" s="181" t="str">
        <f t="shared" si="919"/>
        <v/>
      </c>
      <c r="KJ63" s="181">
        <f t="shared" si="920"/>
        <v>0</v>
      </c>
      <c r="KK63" s="127" t="str">
        <f t="shared" si="921"/>
        <v/>
      </c>
      <c r="KL63" s="86"/>
      <c r="KM63" s="313">
        <f t="shared" si="922"/>
        <v>0</v>
      </c>
      <c r="KN63" s="60">
        <f t="shared" si="923"/>
        <v>0</v>
      </c>
      <c r="KO63" s="201"/>
      <c r="KP63" s="61">
        <f t="shared" si="924"/>
        <v>0</v>
      </c>
      <c r="KQ63" s="61" t="str">
        <f t="shared" si="925"/>
        <v/>
      </c>
      <c r="KR63" s="61" t="str">
        <f t="shared" si="926"/>
        <v/>
      </c>
      <c r="KS63" s="61" t="str">
        <f t="shared" si="927"/>
        <v/>
      </c>
      <c r="KT63" s="61" t="str">
        <f t="shared" si="928"/>
        <v/>
      </c>
      <c r="KU63" s="61" t="str">
        <f t="shared" si="929"/>
        <v/>
      </c>
      <c r="KV63" s="61" t="str">
        <f t="shared" si="930"/>
        <v/>
      </c>
      <c r="KW63" s="62" t="str">
        <f t="shared" si="931"/>
        <v/>
      </c>
      <c r="KX63" s="84"/>
      <c r="KY63" s="59">
        <f t="shared" si="932"/>
        <v>0</v>
      </c>
      <c r="KZ63" s="60" t="str">
        <f t="shared" si="933"/>
        <v/>
      </c>
      <c r="LA63" s="201"/>
      <c r="LB63" s="61" t="str">
        <f t="shared" si="934"/>
        <v/>
      </c>
      <c r="LC63" s="61" t="str">
        <f t="shared" si="935"/>
        <v/>
      </c>
      <c r="LD63" s="61" t="str">
        <f t="shared" si="936"/>
        <v/>
      </c>
      <c r="LE63" s="61" t="str">
        <f t="shared" si="937"/>
        <v/>
      </c>
      <c r="LF63" s="148" t="str">
        <f t="shared" si="938"/>
        <v/>
      </c>
      <c r="LG63" s="87"/>
      <c r="LH63" s="185">
        <f t="shared" si="940"/>
        <v>0</v>
      </c>
      <c r="LI63" s="87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</row>
    <row r="64" spans="1:382" s="1" customFormat="1" ht="15" x14ac:dyDescent="0.2">
      <c r="A64" s="35"/>
      <c r="B64" s="45">
        <v>59</v>
      </c>
      <c r="C64" s="63"/>
      <c r="D64" s="47"/>
      <c r="E64" s="50"/>
      <c r="F64" s="159"/>
      <c r="G64" s="49"/>
      <c r="H64" s="50" t="e">
        <f t="shared" si="641"/>
        <v>#N/A</v>
      </c>
      <c r="I64" s="186" t="str">
        <f t="shared" si="642"/>
        <v/>
      </c>
      <c r="J64" s="178"/>
      <c r="K64" s="149" t="str">
        <f t="shared" si="643"/>
        <v/>
      </c>
      <c r="L64" s="150" t="str">
        <f t="shared" si="644"/>
        <v/>
      </c>
      <c r="M64" s="150" t="str">
        <f t="shared" si="645"/>
        <v/>
      </c>
      <c r="N64" s="150" t="str">
        <f t="shared" si="646"/>
        <v/>
      </c>
      <c r="O64" s="150" t="str">
        <f t="shared" si="647"/>
        <v/>
      </c>
      <c r="P64" s="149" t="str">
        <f t="shared" si="648"/>
        <v/>
      </c>
      <c r="Q64" s="150" t="str">
        <f t="shared" si="649"/>
        <v/>
      </c>
      <c r="R64" s="150" t="str">
        <f t="shared" si="650"/>
        <v/>
      </c>
      <c r="S64" s="150" t="str">
        <f t="shared" si="651"/>
        <v/>
      </c>
      <c r="T64" s="150" t="str">
        <f t="shared" si="652"/>
        <v/>
      </c>
      <c r="U64" s="149" t="str">
        <f t="shared" si="653"/>
        <v/>
      </c>
      <c r="V64" s="150" t="str">
        <f t="shared" si="654"/>
        <v/>
      </c>
      <c r="W64" s="150" t="str">
        <f t="shared" si="655"/>
        <v/>
      </c>
      <c r="X64" s="150" t="str">
        <f t="shared" si="656"/>
        <v/>
      </c>
      <c r="Y64" s="150" t="str">
        <f t="shared" si="657"/>
        <v/>
      </c>
      <c r="Z64" s="149" t="str">
        <f t="shared" si="658"/>
        <v/>
      </c>
      <c r="AA64" s="150" t="str">
        <f t="shared" si="659"/>
        <v/>
      </c>
      <c r="AB64" s="150" t="str">
        <f t="shared" si="660"/>
        <v/>
      </c>
      <c r="AC64" s="150" t="str">
        <f t="shared" si="661"/>
        <v/>
      </c>
      <c r="AD64" s="150" t="str">
        <f t="shared" si="662"/>
        <v/>
      </c>
      <c r="AE64" s="149" t="str">
        <f t="shared" si="663"/>
        <v/>
      </c>
      <c r="AF64" s="150" t="str">
        <f t="shared" si="664"/>
        <v/>
      </c>
      <c r="AG64" s="150" t="str">
        <f t="shared" si="665"/>
        <v/>
      </c>
      <c r="AH64" s="150" t="str">
        <f t="shared" si="666"/>
        <v/>
      </c>
      <c r="AI64" s="150" t="str">
        <f t="shared" si="667"/>
        <v/>
      </c>
      <c r="AJ64" s="149" t="str">
        <f t="shared" si="668"/>
        <v/>
      </c>
      <c r="AK64" s="150" t="str">
        <f t="shared" si="669"/>
        <v/>
      </c>
      <c r="AL64" s="150" t="str">
        <f t="shared" si="670"/>
        <v/>
      </c>
      <c r="AM64" s="150" t="str">
        <f t="shared" si="671"/>
        <v/>
      </c>
      <c r="AN64" s="307" t="str">
        <f t="shared" si="672"/>
        <v/>
      </c>
      <c r="AO64" s="56" t="e">
        <f t="shared" si="673"/>
        <v>#N/A</v>
      </c>
      <c r="AP64" s="53" t="str">
        <f t="shared" si="674"/>
        <v/>
      </c>
      <c r="AQ64" s="181" t="str">
        <f t="shared" si="675"/>
        <v/>
      </c>
      <c r="AR64" s="181">
        <f t="shared" si="676"/>
        <v>0</v>
      </c>
      <c r="AS64" s="181" t="str">
        <f t="shared" si="677"/>
        <v/>
      </c>
      <c r="AT64" s="130"/>
      <c r="AU64" s="55" t="str">
        <f t="shared" si="678"/>
        <v/>
      </c>
      <c r="AV64" s="53" t="str">
        <f t="shared" si="679"/>
        <v/>
      </c>
      <c r="AW64" s="53" t="str">
        <f t="shared" si="680"/>
        <v/>
      </c>
      <c r="AX64" s="53" t="str">
        <f t="shared" si="681"/>
        <v/>
      </c>
      <c r="AY64" s="54" t="str">
        <f t="shared" si="682"/>
        <v/>
      </c>
      <c r="AZ64" s="52" t="str">
        <f t="shared" si="683"/>
        <v/>
      </c>
      <c r="BA64" s="53" t="str">
        <f t="shared" si="684"/>
        <v/>
      </c>
      <c r="BB64" s="53" t="str">
        <f t="shared" si="685"/>
        <v/>
      </c>
      <c r="BC64" s="55" t="str">
        <f t="shared" si="686"/>
        <v/>
      </c>
      <c r="BD64" s="54" t="str">
        <f t="shared" si="687"/>
        <v/>
      </c>
      <c r="BE64" s="52" t="str">
        <f t="shared" si="688"/>
        <v/>
      </c>
      <c r="BF64" s="53" t="str">
        <f t="shared" si="689"/>
        <v/>
      </c>
      <c r="BG64" s="53" t="str">
        <f t="shared" si="690"/>
        <v/>
      </c>
      <c r="BH64" s="53" t="str">
        <f t="shared" si="691"/>
        <v/>
      </c>
      <c r="BI64" s="54" t="str">
        <f t="shared" si="692"/>
        <v/>
      </c>
      <c r="BJ64" s="52" t="str">
        <f t="shared" si="693"/>
        <v/>
      </c>
      <c r="BK64" s="53" t="str">
        <f t="shared" si="694"/>
        <v/>
      </c>
      <c r="BL64" s="53" t="str">
        <f t="shared" si="695"/>
        <v/>
      </c>
      <c r="BM64" s="53" t="str">
        <f t="shared" si="696"/>
        <v/>
      </c>
      <c r="BN64" s="54" t="str">
        <f t="shared" si="697"/>
        <v/>
      </c>
      <c r="BO64" s="52" t="str">
        <f t="shared" si="698"/>
        <v/>
      </c>
      <c r="BP64" s="53" t="str">
        <f t="shared" si="699"/>
        <v/>
      </c>
      <c r="BQ64" s="53" t="str">
        <f t="shared" si="700"/>
        <v/>
      </c>
      <c r="BR64" s="53" t="str">
        <f t="shared" si="701"/>
        <v/>
      </c>
      <c r="BS64" s="54" t="str">
        <f t="shared" si="702"/>
        <v/>
      </c>
      <c r="BT64" s="52" t="str">
        <f t="shared" si="703"/>
        <v/>
      </c>
      <c r="BU64" s="53" t="str">
        <f t="shared" si="704"/>
        <v/>
      </c>
      <c r="BV64" s="53" t="str">
        <f t="shared" si="705"/>
        <v/>
      </c>
      <c r="BW64" s="53" t="str">
        <f t="shared" si="706"/>
        <v/>
      </c>
      <c r="BX64" s="54" t="str">
        <f t="shared" si="707"/>
        <v/>
      </c>
      <c r="BY64" s="56" t="e">
        <f t="shared" si="708"/>
        <v>#N/A</v>
      </c>
      <c r="BZ64" s="53" t="str">
        <f t="shared" si="709"/>
        <v/>
      </c>
      <c r="CA64" s="181" t="str">
        <f t="shared" si="710"/>
        <v/>
      </c>
      <c r="CB64" s="181">
        <f t="shared" si="711"/>
        <v>0</v>
      </c>
      <c r="CC64" s="181" t="str">
        <f t="shared" si="712"/>
        <v/>
      </c>
      <c r="CD64" s="130"/>
      <c r="CE64" s="55" t="str">
        <f t="shared" si="713"/>
        <v/>
      </c>
      <c r="CF64" s="53" t="str">
        <f t="shared" si="714"/>
        <v/>
      </c>
      <c r="CG64" s="53" t="str">
        <f t="shared" si="715"/>
        <v/>
      </c>
      <c r="CH64" s="53" t="str">
        <f t="shared" si="716"/>
        <v/>
      </c>
      <c r="CI64" s="54" t="str">
        <f t="shared" si="717"/>
        <v/>
      </c>
      <c r="CJ64" s="52" t="str">
        <f t="shared" si="718"/>
        <v/>
      </c>
      <c r="CK64" s="53" t="str">
        <f t="shared" si="719"/>
        <v/>
      </c>
      <c r="CL64" s="53" t="str">
        <f t="shared" si="720"/>
        <v/>
      </c>
      <c r="CM64" s="55" t="str">
        <f t="shared" si="721"/>
        <v/>
      </c>
      <c r="CN64" s="54" t="str">
        <f t="shared" si="722"/>
        <v/>
      </c>
      <c r="CO64" s="52" t="str">
        <f t="shared" si="723"/>
        <v/>
      </c>
      <c r="CP64" s="53" t="str">
        <f t="shared" si="724"/>
        <v/>
      </c>
      <c r="CQ64" s="53" t="str">
        <f>IF(IF(CP64&lt;&gt;"",IF(MAX(COUNTIF($CP64:$CP$90,$CP$6:$CP$90))&gt;1,"x",""),"")&lt;&gt;"",CP64+1,"")</f>
        <v/>
      </c>
      <c r="CR64" s="53" t="str">
        <f t="shared" si="725"/>
        <v/>
      </c>
      <c r="CS64" s="54" t="str">
        <f t="shared" si="726"/>
        <v/>
      </c>
      <c r="CT64" s="52" t="str">
        <f t="shared" si="727"/>
        <v/>
      </c>
      <c r="CU64" s="53" t="str">
        <f t="shared" si="728"/>
        <v/>
      </c>
      <c r="CV64" s="53" t="str">
        <f t="shared" si="729"/>
        <v/>
      </c>
      <c r="CW64" s="53" t="str">
        <f t="shared" si="730"/>
        <v/>
      </c>
      <c r="CX64" s="54" t="str">
        <f t="shared" si="731"/>
        <v/>
      </c>
      <c r="CY64" s="52" t="str">
        <f t="shared" si="732"/>
        <v/>
      </c>
      <c r="CZ64" s="53" t="str">
        <f t="shared" si="733"/>
        <v/>
      </c>
      <c r="DA64" s="53" t="str">
        <f t="shared" si="734"/>
        <v/>
      </c>
      <c r="DB64" s="53" t="str">
        <f t="shared" si="735"/>
        <v/>
      </c>
      <c r="DC64" s="54" t="str">
        <f t="shared" si="736"/>
        <v/>
      </c>
      <c r="DD64" s="52" t="str">
        <f t="shared" si="737"/>
        <v/>
      </c>
      <c r="DE64" s="53" t="str">
        <f t="shared" si="738"/>
        <v/>
      </c>
      <c r="DF64" s="53" t="str">
        <f t="shared" si="739"/>
        <v/>
      </c>
      <c r="DG64" s="53" t="str">
        <f t="shared" si="740"/>
        <v/>
      </c>
      <c r="DH64" s="54" t="str">
        <f t="shared" si="741"/>
        <v/>
      </c>
      <c r="DI64" s="56" t="e">
        <f t="shared" si="742"/>
        <v>#N/A</v>
      </c>
      <c r="DJ64" s="53" t="str">
        <f t="shared" si="743"/>
        <v/>
      </c>
      <c r="DK64" s="53" t="str">
        <f t="shared" si="744"/>
        <v/>
      </c>
      <c r="DL64" s="328">
        <f t="shared" si="745"/>
        <v>0</v>
      </c>
      <c r="DM64" s="181" t="str">
        <f t="shared" si="746"/>
        <v/>
      </c>
      <c r="DN64" s="130"/>
      <c r="DO64" s="53" t="str">
        <f t="shared" si="747"/>
        <v/>
      </c>
      <c r="DP64" s="53" t="str">
        <f t="shared" si="748"/>
        <v/>
      </c>
      <c r="DQ64" s="53" t="str">
        <f t="shared" si="749"/>
        <v/>
      </c>
      <c r="DR64" s="53" t="str">
        <f t="shared" si="750"/>
        <v/>
      </c>
      <c r="DS64" s="54" t="str">
        <f t="shared" si="751"/>
        <v/>
      </c>
      <c r="DT64" s="52" t="str">
        <f t="shared" si="752"/>
        <v/>
      </c>
      <c r="DU64" s="53" t="str">
        <f t="shared" si="753"/>
        <v/>
      </c>
      <c r="DV64" s="53" t="str">
        <f t="shared" si="754"/>
        <v/>
      </c>
      <c r="DW64" s="55" t="str">
        <f t="shared" si="755"/>
        <v/>
      </c>
      <c r="DX64" s="54" t="str">
        <f t="shared" si="756"/>
        <v/>
      </c>
      <c r="DY64" s="52" t="str">
        <f t="shared" si="757"/>
        <v/>
      </c>
      <c r="DZ64" s="53" t="str">
        <f t="shared" si="758"/>
        <v/>
      </c>
      <c r="EA64" s="53" t="str">
        <f t="shared" si="759"/>
        <v/>
      </c>
      <c r="EB64" s="53" t="str">
        <f t="shared" si="760"/>
        <v/>
      </c>
      <c r="EC64" s="54" t="str">
        <f t="shared" si="761"/>
        <v/>
      </c>
      <c r="ED64" s="52" t="str">
        <f t="shared" si="762"/>
        <v/>
      </c>
      <c r="EE64" s="53" t="str">
        <f t="shared" si="763"/>
        <v/>
      </c>
      <c r="EF64" s="53" t="str">
        <f t="shared" si="764"/>
        <v/>
      </c>
      <c r="EG64" s="53" t="str">
        <f t="shared" si="765"/>
        <v/>
      </c>
      <c r="EH64" s="54" t="str">
        <f t="shared" si="766"/>
        <v/>
      </c>
      <c r="EI64" s="52" t="str">
        <f t="shared" si="767"/>
        <v/>
      </c>
      <c r="EJ64" s="53" t="str">
        <f t="shared" si="768"/>
        <v/>
      </c>
      <c r="EK64" s="53" t="str">
        <f t="shared" si="769"/>
        <v/>
      </c>
      <c r="EL64" s="53" t="str">
        <f t="shared" si="770"/>
        <v/>
      </c>
      <c r="EM64" s="54" t="str">
        <f t="shared" si="771"/>
        <v/>
      </c>
      <c r="EN64" s="52" t="str">
        <f t="shared" si="772"/>
        <v/>
      </c>
      <c r="EO64" s="53" t="str">
        <f t="shared" si="773"/>
        <v/>
      </c>
      <c r="EP64" s="53" t="str">
        <f t="shared" si="774"/>
        <v/>
      </c>
      <c r="EQ64" s="53" t="str">
        <f t="shared" si="775"/>
        <v/>
      </c>
      <c r="ER64" s="54" t="str">
        <f t="shared" si="776"/>
        <v/>
      </c>
      <c r="ES64" s="58" t="e">
        <f t="shared" si="939"/>
        <v>#N/A</v>
      </c>
      <c r="ET64" s="53" t="str">
        <f t="shared" si="778"/>
        <v/>
      </c>
      <c r="EU64" s="181" t="str">
        <f t="shared" si="779"/>
        <v/>
      </c>
      <c r="EV64" s="181">
        <f t="shared" si="780"/>
        <v>0</v>
      </c>
      <c r="EW64" s="181" t="str">
        <f t="shared" si="781"/>
        <v/>
      </c>
      <c r="EX64" s="130"/>
      <c r="EY64" s="53" t="str">
        <f t="shared" si="782"/>
        <v/>
      </c>
      <c r="EZ64" s="53" t="str">
        <f t="shared" si="783"/>
        <v/>
      </c>
      <c r="FA64" s="53" t="str">
        <f t="shared" si="784"/>
        <v/>
      </c>
      <c r="FB64" s="53" t="str">
        <f t="shared" si="785"/>
        <v/>
      </c>
      <c r="FC64" s="57" t="str">
        <f t="shared" si="786"/>
        <v/>
      </c>
      <c r="FD64" s="52" t="str">
        <f t="shared" si="787"/>
        <v/>
      </c>
      <c r="FE64" s="53" t="str">
        <f t="shared" si="788"/>
        <v/>
      </c>
      <c r="FF64" s="53" t="str">
        <f t="shared" si="789"/>
        <v/>
      </c>
      <c r="FG64" s="55" t="str">
        <f t="shared" si="790"/>
        <v/>
      </c>
      <c r="FH64" s="57" t="str">
        <f t="shared" si="791"/>
        <v/>
      </c>
      <c r="FI64" s="52" t="str">
        <f t="shared" si="792"/>
        <v/>
      </c>
      <c r="FJ64" s="53" t="str">
        <f t="shared" si="793"/>
        <v/>
      </c>
      <c r="FK64" s="53" t="str">
        <f t="shared" si="794"/>
        <v/>
      </c>
      <c r="FL64" s="53" t="str">
        <f t="shared" si="795"/>
        <v/>
      </c>
      <c r="FM64" s="57" t="str">
        <f t="shared" si="796"/>
        <v/>
      </c>
      <c r="FN64" s="52" t="str">
        <f t="shared" si="797"/>
        <v/>
      </c>
      <c r="FO64" s="53" t="str">
        <f t="shared" si="798"/>
        <v/>
      </c>
      <c r="FP64" s="53" t="str">
        <f t="shared" si="799"/>
        <v/>
      </c>
      <c r="FQ64" s="53" t="str">
        <f t="shared" si="800"/>
        <v/>
      </c>
      <c r="FR64" s="57" t="str">
        <f t="shared" si="801"/>
        <v/>
      </c>
      <c r="FS64" s="52" t="str">
        <f t="shared" si="802"/>
        <v/>
      </c>
      <c r="FT64" s="53" t="str">
        <f t="shared" si="803"/>
        <v/>
      </c>
      <c r="FU64" s="53" t="str">
        <f t="shared" si="804"/>
        <v/>
      </c>
      <c r="FV64" s="53" t="str">
        <f t="shared" si="805"/>
        <v/>
      </c>
      <c r="FW64" s="57" t="str">
        <f t="shared" si="806"/>
        <v/>
      </c>
      <c r="FX64" s="52" t="str">
        <f t="shared" si="807"/>
        <v/>
      </c>
      <c r="FY64" s="53" t="str">
        <f t="shared" si="808"/>
        <v/>
      </c>
      <c r="FZ64" s="53" t="str">
        <f t="shared" si="809"/>
        <v/>
      </c>
      <c r="GA64" s="53" t="str">
        <f t="shared" si="810"/>
        <v/>
      </c>
      <c r="GB64" s="57" t="str">
        <f t="shared" si="811"/>
        <v/>
      </c>
      <c r="GC64" s="58" t="e">
        <f t="shared" si="812"/>
        <v>#N/A</v>
      </c>
      <c r="GD64" s="53" t="str">
        <f t="shared" si="813"/>
        <v/>
      </c>
      <c r="GE64" s="181" t="str">
        <f t="shared" si="814"/>
        <v/>
      </c>
      <c r="GF64" s="181">
        <f t="shared" si="815"/>
        <v>0</v>
      </c>
      <c r="GG64" s="181" t="str">
        <f t="shared" si="816"/>
        <v/>
      </c>
      <c r="GH64" s="130"/>
      <c r="GI64" s="53" t="str">
        <f t="shared" si="817"/>
        <v/>
      </c>
      <c r="GJ64" s="53" t="str">
        <f t="shared" si="818"/>
        <v/>
      </c>
      <c r="GK64" s="53" t="str">
        <f t="shared" si="819"/>
        <v/>
      </c>
      <c r="GL64" s="53" t="str">
        <f t="shared" si="820"/>
        <v/>
      </c>
      <c r="GM64" s="54" t="str">
        <f t="shared" si="821"/>
        <v/>
      </c>
      <c r="GN64" s="52" t="str">
        <f t="shared" si="822"/>
        <v/>
      </c>
      <c r="GO64" s="53" t="str">
        <f t="shared" si="823"/>
        <v/>
      </c>
      <c r="GP64" s="53" t="str">
        <f t="shared" si="824"/>
        <v/>
      </c>
      <c r="GQ64" s="55" t="str">
        <f t="shared" si="825"/>
        <v/>
      </c>
      <c r="GR64" s="54" t="str">
        <f t="shared" si="826"/>
        <v/>
      </c>
      <c r="GS64" s="52" t="str">
        <f t="shared" si="827"/>
        <v/>
      </c>
      <c r="GT64" s="53" t="str">
        <f t="shared" si="828"/>
        <v/>
      </c>
      <c r="GU64" s="53" t="str">
        <f t="shared" si="829"/>
        <v/>
      </c>
      <c r="GV64" s="53" t="str">
        <f t="shared" si="830"/>
        <v/>
      </c>
      <c r="GW64" s="54" t="str">
        <f t="shared" si="831"/>
        <v/>
      </c>
      <c r="GX64" s="52" t="str">
        <f t="shared" si="832"/>
        <v/>
      </c>
      <c r="GY64" s="53" t="str">
        <f t="shared" si="833"/>
        <v/>
      </c>
      <c r="GZ64" s="53" t="str">
        <f t="shared" si="834"/>
        <v/>
      </c>
      <c r="HA64" s="53" t="str">
        <f t="shared" si="835"/>
        <v/>
      </c>
      <c r="HB64" s="54" t="str">
        <f t="shared" si="836"/>
        <v/>
      </c>
      <c r="HC64" s="52" t="str">
        <f t="shared" si="837"/>
        <v/>
      </c>
      <c r="HD64" s="53" t="str">
        <f t="shared" si="838"/>
        <v/>
      </c>
      <c r="HE64" s="53" t="str">
        <f t="shared" si="839"/>
        <v/>
      </c>
      <c r="HF64" s="53" t="str">
        <f t="shared" si="840"/>
        <v/>
      </c>
      <c r="HG64" s="54" t="str">
        <f t="shared" si="841"/>
        <v/>
      </c>
      <c r="HH64" s="52" t="str">
        <f t="shared" si="842"/>
        <v/>
      </c>
      <c r="HI64" s="53" t="str">
        <f t="shared" si="843"/>
        <v/>
      </c>
      <c r="HJ64" s="53" t="str">
        <f t="shared" si="844"/>
        <v/>
      </c>
      <c r="HK64" s="53" t="str">
        <f t="shared" si="845"/>
        <v/>
      </c>
      <c r="HL64" s="54" t="str">
        <f t="shared" si="846"/>
        <v/>
      </c>
      <c r="HM64" s="58" t="e">
        <f t="shared" si="847"/>
        <v>#N/A</v>
      </c>
      <c r="HN64" s="53" t="str">
        <f t="shared" si="848"/>
        <v/>
      </c>
      <c r="HO64" s="181" t="str">
        <f t="shared" si="849"/>
        <v/>
      </c>
      <c r="HP64" s="181">
        <f t="shared" si="850"/>
        <v>0</v>
      </c>
      <c r="HQ64" s="181" t="str">
        <f t="shared" si="851"/>
        <v/>
      </c>
      <c r="HR64" s="130"/>
      <c r="HS64" s="53" t="str">
        <f t="shared" si="852"/>
        <v/>
      </c>
      <c r="HT64" s="53" t="str">
        <f t="shared" si="853"/>
        <v/>
      </c>
      <c r="HU64" s="53" t="str">
        <f t="shared" si="854"/>
        <v/>
      </c>
      <c r="HV64" s="53" t="str">
        <f t="shared" si="855"/>
        <v/>
      </c>
      <c r="HW64" s="54" t="str">
        <f t="shared" si="856"/>
        <v/>
      </c>
      <c r="HX64" s="52" t="str">
        <f t="shared" si="857"/>
        <v/>
      </c>
      <c r="HY64" s="53" t="str">
        <f t="shared" si="858"/>
        <v/>
      </c>
      <c r="HZ64" s="53" t="str">
        <f t="shared" si="859"/>
        <v/>
      </c>
      <c r="IA64" s="55" t="str">
        <f t="shared" si="860"/>
        <v/>
      </c>
      <c r="IB64" s="54" t="str">
        <f t="shared" si="861"/>
        <v/>
      </c>
      <c r="IC64" s="52" t="str">
        <f t="shared" si="862"/>
        <v/>
      </c>
      <c r="ID64" s="53" t="str">
        <f t="shared" si="863"/>
        <v/>
      </c>
      <c r="IE64" s="53" t="str">
        <f t="shared" si="864"/>
        <v/>
      </c>
      <c r="IF64" s="53" t="str">
        <f t="shared" si="865"/>
        <v/>
      </c>
      <c r="IG64" s="54" t="str">
        <f t="shared" si="866"/>
        <v/>
      </c>
      <c r="IH64" s="52" t="str">
        <f t="shared" si="867"/>
        <v/>
      </c>
      <c r="II64" s="53" t="str">
        <f t="shared" si="868"/>
        <v/>
      </c>
      <c r="IJ64" s="53" t="str">
        <f t="shared" si="869"/>
        <v/>
      </c>
      <c r="IK64" s="53" t="str">
        <f t="shared" si="870"/>
        <v/>
      </c>
      <c r="IL64" s="54" t="str">
        <f t="shared" si="871"/>
        <v/>
      </c>
      <c r="IM64" s="52" t="str">
        <f t="shared" si="872"/>
        <v/>
      </c>
      <c r="IN64" s="53" t="str">
        <f t="shared" si="873"/>
        <v/>
      </c>
      <c r="IO64" s="53" t="str">
        <f t="shared" si="874"/>
        <v/>
      </c>
      <c r="IP64" s="53" t="str">
        <f t="shared" si="875"/>
        <v/>
      </c>
      <c r="IQ64" s="54" t="str">
        <f t="shared" si="876"/>
        <v/>
      </c>
      <c r="IR64" s="52" t="str">
        <f t="shared" si="877"/>
        <v/>
      </c>
      <c r="IS64" s="53" t="str">
        <f t="shared" si="878"/>
        <v/>
      </c>
      <c r="IT64" s="53" t="str">
        <f t="shared" si="879"/>
        <v/>
      </c>
      <c r="IU64" s="53" t="str">
        <f t="shared" si="880"/>
        <v/>
      </c>
      <c r="IV64" s="54" t="str">
        <f t="shared" si="881"/>
        <v/>
      </c>
      <c r="IW64" s="58" t="e">
        <f t="shared" si="882"/>
        <v>#N/A</v>
      </c>
      <c r="IX64" s="53" t="str">
        <f t="shared" si="883"/>
        <v/>
      </c>
      <c r="IY64" s="181" t="str">
        <f t="shared" si="884"/>
        <v/>
      </c>
      <c r="IZ64" s="181">
        <f t="shared" si="885"/>
        <v>0</v>
      </c>
      <c r="JA64" s="181" t="str">
        <f t="shared" si="886"/>
        <v/>
      </c>
      <c r="JB64" s="130"/>
      <c r="JC64" s="53" t="str">
        <f t="shared" si="887"/>
        <v/>
      </c>
      <c r="JD64" s="53" t="str">
        <f t="shared" si="888"/>
        <v/>
      </c>
      <c r="JE64" s="53" t="str">
        <f t="shared" si="889"/>
        <v/>
      </c>
      <c r="JF64" s="53" t="str">
        <f t="shared" si="890"/>
        <v/>
      </c>
      <c r="JG64" s="54" t="str">
        <f t="shared" si="891"/>
        <v/>
      </c>
      <c r="JH64" s="52" t="str">
        <f t="shared" si="892"/>
        <v/>
      </c>
      <c r="JI64" s="53" t="str">
        <f t="shared" si="893"/>
        <v/>
      </c>
      <c r="JJ64" s="53" t="str">
        <f t="shared" si="894"/>
        <v/>
      </c>
      <c r="JK64" s="55" t="str">
        <f t="shared" si="895"/>
        <v/>
      </c>
      <c r="JL64" s="54" t="str">
        <f t="shared" si="896"/>
        <v/>
      </c>
      <c r="JM64" s="52" t="str">
        <f t="shared" si="897"/>
        <v/>
      </c>
      <c r="JN64" s="53" t="str">
        <f t="shared" si="898"/>
        <v/>
      </c>
      <c r="JO64" s="53" t="str">
        <f t="shared" si="899"/>
        <v/>
      </c>
      <c r="JP64" s="53" t="str">
        <f t="shared" si="900"/>
        <v/>
      </c>
      <c r="JQ64" s="54" t="str">
        <f t="shared" si="901"/>
        <v/>
      </c>
      <c r="JR64" s="52" t="str">
        <f t="shared" si="902"/>
        <v/>
      </c>
      <c r="JS64" s="53" t="str">
        <f t="shared" si="903"/>
        <v/>
      </c>
      <c r="JT64" s="53" t="str">
        <f t="shared" si="904"/>
        <v/>
      </c>
      <c r="JU64" s="53" t="str">
        <f t="shared" si="905"/>
        <v/>
      </c>
      <c r="JV64" s="54" t="str">
        <f t="shared" si="906"/>
        <v/>
      </c>
      <c r="JW64" s="52" t="str">
        <f t="shared" si="907"/>
        <v/>
      </c>
      <c r="JX64" s="53" t="str">
        <f t="shared" si="908"/>
        <v/>
      </c>
      <c r="JY64" s="53" t="str">
        <f t="shared" si="909"/>
        <v/>
      </c>
      <c r="JZ64" s="53" t="str">
        <f t="shared" si="910"/>
        <v/>
      </c>
      <c r="KA64" s="54" t="str">
        <f t="shared" si="911"/>
        <v/>
      </c>
      <c r="KB64" s="52" t="str">
        <f t="shared" si="912"/>
        <v/>
      </c>
      <c r="KC64" s="53" t="str">
        <f t="shared" si="913"/>
        <v/>
      </c>
      <c r="KD64" s="53" t="str">
        <f t="shared" si="914"/>
        <v/>
      </c>
      <c r="KE64" s="53" t="str">
        <f t="shared" si="915"/>
        <v/>
      </c>
      <c r="KF64" s="54" t="str">
        <f t="shared" si="916"/>
        <v/>
      </c>
      <c r="KG64" s="58" t="e">
        <f t="shared" si="917"/>
        <v>#N/A</v>
      </c>
      <c r="KH64" s="53" t="str">
        <f t="shared" si="918"/>
        <v/>
      </c>
      <c r="KI64" s="181" t="str">
        <f t="shared" si="919"/>
        <v/>
      </c>
      <c r="KJ64" s="181">
        <f t="shared" si="920"/>
        <v>0</v>
      </c>
      <c r="KK64" s="127" t="str">
        <f t="shared" si="921"/>
        <v/>
      </c>
      <c r="KL64" s="86"/>
      <c r="KM64" s="313">
        <f t="shared" si="922"/>
        <v>0</v>
      </c>
      <c r="KN64" s="60">
        <f t="shared" si="923"/>
        <v>0</v>
      </c>
      <c r="KO64" s="201"/>
      <c r="KP64" s="61">
        <f t="shared" si="924"/>
        <v>0</v>
      </c>
      <c r="KQ64" s="61" t="str">
        <f t="shared" si="925"/>
        <v/>
      </c>
      <c r="KR64" s="61" t="str">
        <f t="shared" si="926"/>
        <v/>
      </c>
      <c r="KS64" s="61" t="str">
        <f t="shared" si="927"/>
        <v/>
      </c>
      <c r="KT64" s="61" t="str">
        <f t="shared" si="928"/>
        <v/>
      </c>
      <c r="KU64" s="61" t="str">
        <f t="shared" si="929"/>
        <v/>
      </c>
      <c r="KV64" s="61" t="str">
        <f t="shared" si="930"/>
        <v/>
      </c>
      <c r="KW64" s="62" t="str">
        <f t="shared" si="931"/>
        <v/>
      </c>
      <c r="KX64" s="84"/>
      <c r="KY64" s="59">
        <f t="shared" si="932"/>
        <v>0</v>
      </c>
      <c r="KZ64" s="60" t="str">
        <f t="shared" si="933"/>
        <v/>
      </c>
      <c r="LA64" s="201"/>
      <c r="LB64" s="61" t="str">
        <f t="shared" si="934"/>
        <v/>
      </c>
      <c r="LC64" s="61" t="str">
        <f t="shared" si="935"/>
        <v/>
      </c>
      <c r="LD64" s="61" t="str">
        <f t="shared" si="936"/>
        <v/>
      </c>
      <c r="LE64" s="61" t="str">
        <f t="shared" si="937"/>
        <v/>
      </c>
      <c r="LF64" s="148" t="str">
        <f t="shared" si="938"/>
        <v/>
      </c>
      <c r="LG64" s="87"/>
      <c r="LH64" s="185">
        <f t="shared" si="940"/>
        <v>0</v>
      </c>
      <c r="LI64" s="87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</row>
    <row r="65" spans="1:382" s="1" customFormat="1" ht="15" x14ac:dyDescent="0.2">
      <c r="A65" s="35"/>
      <c r="B65" s="45">
        <v>60</v>
      </c>
      <c r="C65" s="47"/>
      <c r="D65" s="47"/>
      <c r="E65" s="50"/>
      <c r="F65" s="50"/>
      <c r="G65" s="49"/>
      <c r="H65" s="50" t="e">
        <f t="shared" si="641"/>
        <v>#N/A</v>
      </c>
      <c r="I65" s="186" t="str">
        <f t="shared" si="642"/>
        <v/>
      </c>
      <c r="J65" s="179"/>
      <c r="K65" s="149" t="str">
        <f t="shared" si="643"/>
        <v/>
      </c>
      <c r="L65" s="150" t="str">
        <f t="shared" si="644"/>
        <v/>
      </c>
      <c r="M65" s="150" t="str">
        <f t="shared" si="645"/>
        <v/>
      </c>
      <c r="N65" s="150" t="str">
        <f t="shared" si="646"/>
        <v/>
      </c>
      <c r="O65" s="150" t="str">
        <f t="shared" si="647"/>
        <v/>
      </c>
      <c r="P65" s="149" t="str">
        <f t="shared" si="648"/>
        <v/>
      </c>
      <c r="Q65" s="150" t="str">
        <f t="shared" si="649"/>
        <v/>
      </c>
      <c r="R65" s="150" t="str">
        <f t="shared" si="650"/>
        <v/>
      </c>
      <c r="S65" s="150" t="str">
        <f t="shared" si="651"/>
        <v/>
      </c>
      <c r="T65" s="150" t="str">
        <f t="shared" si="652"/>
        <v/>
      </c>
      <c r="U65" s="149" t="str">
        <f t="shared" si="653"/>
        <v/>
      </c>
      <c r="V65" s="150" t="str">
        <f t="shared" si="654"/>
        <v/>
      </c>
      <c r="W65" s="150" t="str">
        <f t="shared" si="655"/>
        <v/>
      </c>
      <c r="X65" s="150" t="str">
        <f t="shared" si="656"/>
        <v/>
      </c>
      <c r="Y65" s="150" t="str">
        <f t="shared" si="657"/>
        <v/>
      </c>
      <c r="Z65" s="149" t="str">
        <f t="shared" si="658"/>
        <v/>
      </c>
      <c r="AA65" s="150" t="str">
        <f t="shared" si="659"/>
        <v/>
      </c>
      <c r="AB65" s="150" t="str">
        <f t="shared" si="660"/>
        <v/>
      </c>
      <c r="AC65" s="150" t="str">
        <f t="shared" si="661"/>
        <v/>
      </c>
      <c r="AD65" s="150" t="str">
        <f t="shared" si="662"/>
        <v/>
      </c>
      <c r="AE65" s="149" t="str">
        <f t="shared" si="663"/>
        <v/>
      </c>
      <c r="AF65" s="150" t="str">
        <f t="shared" si="664"/>
        <v/>
      </c>
      <c r="AG65" s="150" t="str">
        <f t="shared" si="665"/>
        <v/>
      </c>
      <c r="AH65" s="150" t="str">
        <f t="shared" si="666"/>
        <v/>
      </c>
      <c r="AI65" s="150" t="str">
        <f t="shared" si="667"/>
        <v/>
      </c>
      <c r="AJ65" s="149" t="str">
        <f t="shared" si="668"/>
        <v/>
      </c>
      <c r="AK65" s="150" t="str">
        <f t="shared" si="669"/>
        <v/>
      </c>
      <c r="AL65" s="150" t="str">
        <f t="shared" si="670"/>
        <v/>
      </c>
      <c r="AM65" s="150" t="str">
        <f t="shared" si="671"/>
        <v/>
      </c>
      <c r="AN65" s="307" t="str">
        <f t="shared" si="672"/>
        <v/>
      </c>
      <c r="AO65" s="56" t="e">
        <f t="shared" si="673"/>
        <v>#N/A</v>
      </c>
      <c r="AP65" s="53" t="str">
        <f t="shared" si="674"/>
        <v/>
      </c>
      <c r="AQ65" s="181" t="str">
        <f t="shared" si="675"/>
        <v/>
      </c>
      <c r="AR65" s="181">
        <f t="shared" si="676"/>
        <v>0</v>
      </c>
      <c r="AS65" s="181" t="str">
        <f t="shared" si="677"/>
        <v/>
      </c>
      <c r="AT65" s="130"/>
      <c r="AU65" s="55" t="str">
        <f t="shared" si="678"/>
        <v/>
      </c>
      <c r="AV65" s="53" t="str">
        <f t="shared" si="679"/>
        <v/>
      </c>
      <c r="AW65" s="53" t="str">
        <f t="shared" si="680"/>
        <v/>
      </c>
      <c r="AX65" s="53" t="str">
        <f t="shared" si="681"/>
        <v/>
      </c>
      <c r="AY65" s="54" t="str">
        <f t="shared" si="682"/>
        <v/>
      </c>
      <c r="AZ65" s="52" t="str">
        <f t="shared" si="683"/>
        <v/>
      </c>
      <c r="BA65" s="53" t="str">
        <f t="shared" si="684"/>
        <v/>
      </c>
      <c r="BB65" s="53" t="str">
        <f t="shared" si="685"/>
        <v/>
      </c>
      <c r="BC65" s="55" t="str">
        <f t="shared" si="686"/>
        <v/>
      </c>
      <c r="BD65" s="54" t="str">
        <f t="shared" si="687"/>
        <v/>
      </c>
      <c r="BE65" s="52" t="str">
        <f t="shared" si="688"/>
        <v/>
      </c>
      <c r="BF65" s="53" t="str">
        <f t="shared" si="689"/>
        <v/>
      </c>
      <c r="BG65" s="53" t="str">
        <f t="shared" si="690"/>
        <v/>
      </c>
      <c r="BH65" s="53" t="str">
        <f t="shared" si="691"/>
        <v/>
      </c>
      <c r="BI65" s="54" t="str">
        <f t="shared" si="692"/>
        <v/>
      </c>
      <c r="BJ65" s="52" t="str">
        <f t="shared" si="693"/>
        <v/>
      </c>
      <c r="BK65" s="53" t="str">
        <f t="shared" si="694"/>
        <v/>
      </c>
      <c r="BL65" s="53" t="str">
        <f t="shared" si="695"/>
        <v/>
      </c>
      <c r="BM65" s="53" t="str">
        <f t="shared" si="696"/>
        <v/>
      </c>
      <c r="BN65" s="54" t="str">
        <f t="shared" si="697"/>
        <v/>
      </c>
      <c r="BO65" s="52" t="str">
        <f t="shared" si="698"/>
        <v/>
      </c>
      <c r="BP65" s="53" t="str">
        <f t="shared" si="699"/>
        <v/>
      </c>
      <c r="BQ65" s="53" t="str">
        <f t="shared" si="700"/>
        <v/>
      </c>
      <c r="BR65" s="53" t="str">
        <f t="shared" si="701"/>
        <v/>
      </c>
      <c r="BS65" s="54" t="str">
        <f t="shared" si="702"/>
        <v/>
      </c>
      <c r="BT65" s="52" t="str">
        <f t="shared" si="703"/>
        <v/>
      </c>
      <c r="BU65" s="53" t="str">
        <f t="shared" si="704"/>
        <v/>
      </c>
      <c r="BV65" s="53" t="str">
        <f t="shared" si="705"/>
        <v/>
      </c>
      <c r="BW65" s="53" t="str">
        <f t="shared" si="706"/>
        <v/>
      </c>
      <c r="BX65" s="54" t="str">
        <f t="shared" si="707"/>
        <v/>
      </c>
      <c r="BY65" s="56" t="e">
        <f t="shared" si="708"/>
        <v>#N/A</v>
      </c>
      <c r="BZ65" s="53" t="str">
        <f t="shared" si="709"/>
        <v/>
      </c>
      <c r="CA65" s="181" t="str">
        <f t="shared" si="710"/>
        <v/>
      </c>
      <c r="CB65" s="181">
        <f t="shared" si="711"/>
        <v>0</v>
      </c>
      <c r="CC65" s="181" t="str">
        <f t="shared" si="712"/>
        <v/>
      </c>
      <c r="CD65" s="130"/>
      <c r="CE65" s="55" t="str">
        <f t="shared" si="713"/>
        <v/>
      </c>
      <c r="CF65" s="53" t="str">
        <f t="shared" si="714"/>
        <v/>
      </c>
      <c r="CG65" s="53" t="str">
        <f t="shared" si="715"/>
        <v/>
      </c>
      <c r="CH65" s="53" t="str">
        <f t="shared" si="716"/>
        <v/>
      </c>
      <c r="CI65" s="54" t="str">
        <f t="shared" si="717"/>
        <v/>
      </c>
      <c r="CJ65" s="52" t="str">
        <f t="shared" si="718"/>
        <v/>
      </c>
      <c r="CK65" s="53" t="str">
        <f t="shared" si="719"/>
        <v/>
      </c>
      <c r="CL65" s="53" t="str">
        <f t="shared" si="720"/>
        <v/>
      </c>
      <c r="CM65" s="55" t="str">
        <f t="shared" si="721"/>
        <v/>
      </c>
      <c r="CN65" s="54" t="str">
        <f t="shared" si="722"/>
        <v/>
      </c>
      <c r="CO65" s="52" t="str">
        <f t="shared" si="723"/>
        <v/>
      </c>
      <c r="CP65" s="53" t="str">
        <f t="shared" si="724"/>
        <v/>
      </c>
      <c r="CQ65" s="53" t="str">
        <f>IF(IF(CP65&lt;&gt;"",IF(MAX(COUNTIF($CP65:$CP$90,$CP$6:$CP$90))&gt;1,"x",""),"")&lt;&gt;"",CP65+1,"")</f>
        <v/>
      </c>
      <c r="CR65" s="53" t="str">
        <f t="shared" si="725"/>
        <v/>
      </c>
      <c r="CS65" s="54" t="str">
        <f t="shared" si="726"/>
        <v/>
      </c>
      <c r="CT65" s="52" t="str">
        <f t="shared" si="727"/>
        <v/>
      </c>
      <c r="CU65" s="53" t="str">
        <f t="shared" si="728"/>
        <v/>
      </c>
      <c r="CV65" s="53" t="str">
        <f t="shared" si="729"/>
        <v/>
      </c>
      <c r="CW65" s="53" t="str">
        <f t="shared" si="730"/>
        <v/>
      </c>
      <c r="CX65" s="54" t="str">
        <f t="shared" si="731"/>
        <v/>
      </c>
      <c r="CY65" s="52" t="str">
        <f t="shared" si="732"/>
        <v/>
      </c>
      <c r="CZ65" s="53" t="str">
        <f t="shared" si="733"/>
        <v/>
      </c>
      <c r="DA65" s="53" t="str">
        <f t="shared" si="734"/>
        <v/>
      </c>
      <c r="DB65" s="53" t="str">
        <f t="shared" si="735"/>
        <v/>
      </c>
      <c r="DC65" s="54" t="str">
        <f t="shared" si="736"/>
        <v/>
      </c>
      <c r="DD65" s="52" t="str">
        <f t="shared" si="737"/>
        <v/>
      </c>
      <c r="DE65" s="53" t="str">
        <f t="shared" si="738"/>
        <v/>
      </c>
      <c r="DF65" s="53" t="str">
        <f t="shared" si="739"/>
        <v/>
      </c>
      <c r="DG65" s="53" t="str">
        <f t="shared" si="740"/>
        <v/>
      </c>
      <c r="DH65" s="54" t="str">
        <f t="shared" si="741"/>
        <v/>
      </c>
      <c r="DI65" s="56" t="e">
        <f t="shared" si="742"/>
        <v>#N/A</v>
      </c>
      <c r="DJ65" s="53" t="str">
        <f t="shared" si="743"/>
        <v/>
      </c>
      <c r="DK65" s="53" t="str">
        <f t="shared" si="744"/>
        <v/>
      </c>
      <c r="DL65" s="328">
        <f t="shared" si="745"/>
        <v>0</v>
      </c>
      <c r="DM65" s="181" t="str">
        <f t="shared" si="746"/>
        <v/>
      </c>
      <c r="DN65" s="130"/>
      <c r="DO65" s="53" t="str">
        <f t="shared" si="747"/>
        <v/>
      </c>
      <c r="DP65" s="53" t="str">
        <f t="shared" si="748"/>
        <v/>
      </c>
      <c r="DQ65" s="53" t="str">
        <f t="shared" si="749"/>
        <v/>
      </c>
      <c r="DR65" s="53" t="str">
        <f t="shared" si="750"/>
        <v/>
      </c>
      <c r="DS65" s="54" t="str">
        <f t="shared" si="751"/>
        <v/>
      </c>
      <c r="DT65" s="52" t="str">
        <f t="shared" si="752"/>
        <v/>
      </c>
      <c r="DU65" s="53" t="str">
        <f t="shared" si="753"/>
        <v/>
      </c>
      <c r="DV65" s="53" t="str">
        <f t="shared" si="754"/>
        <v/>
      </c>
      <c r="DW65" s="55" t="str">
        <f t="shared" si="755"/>
        <v/>
      </c>
      <c r="DX65" s="54" t="str">
        <f t="shared" si="756"/>
        <v/>
      </c>
      <c r="DY65" s="52" t="str">
        <f t="shared" si="757"/>
        <v/>
      </c>
      <c r="DZ65" s="53" t="str">
        <f t="shared" si="758"/>
        <v/>
      </c>
      <c r="EA65" s="53" t="str">
        <f t="shared" si="759"/>
        <v/>
      </c>
      <c r="EB65" s="53" t="str">
        <f t="shared" si="760"/>
        <v/>
      </c>
      <c r="EC65" s="54" t="str">
        <f t="shared" si="761"/>
        <v/>
      </c>
      <c r="ED65" s="52" t="str">
        <f t="shared" si="762"/>
        <v/>
      </c>
      <c r="EE65" s="53" t="str">
        <f t="shared" si="763"/>
        <v/>
      </c>
      <c r="EF65" s="53" t="str">
        <f t="shared" si="764"/>
        <v/>
      </c>
      <c r="EG65" s="53" t="str">
        <f t="shared" si="765"/>
        <v/>
      </c>
      <c r="EH65" s="54" t="str">
        <f t="shared" si="766"/>
        <v/>
      </c>
      <c r="EI65" s="52" t="str">
        <f t="shared" si="767"/>
        <v/>
      </c>
      <c r="EJ65" s="53" t="str">
        <f t="shared" si="768"/>
        <v/>
      </c>
      <c r="EK65" s="53" t="str">
        <f t="shared" si="769"/>
        <v/>
      </c>
      <c r="EL65" s="53" t="str">
        <f t="shared" si="770"/>
        <v/>
      </c>
      <c r="EM65" s="54" t="str">
        <f t="shared" si="771"/>
        <v/>
      </c>
      <c r="EN65" s="52" t="str">
        <f t="shared" si="772"/>
        <v/>
      </c>
      <c r="EO65" s="53" t="str">
        <f t="shared" si="773"/>
        <v/>
      </c>
      <c r="EP65" s="53" t="str">
        <f t="shared" si="774"/>
        <v/>
      </c>
      <c r="EQ65" s="53" t="str">
        <f t="shared" si="775"/>
        <v/>
      </c>
      <c r="ER65" s="54" t="str">
        <f t="shared" si="776"/>
        <v/>
      </c>
      <c r="ES65" s="58" t="e">
        <f t="shared" si="939"/>
        <v>#N/A</v>
      </c>
      <c r="ET65" s="53" t="str">
        <f t="shared" si="778"/>
        <v/>
      </c>
      <c r="EU65" s="181" t="str">
        <f t="shared" si="779"/>
        <v/>
      </c>
      <c r="EV65" s="181">
        <f t="shared" si="780"/>
        <v>0</v>
      </c>
      <c r="EW65" s="181" t="str">
        <f t="shared" si="781"/>
        <v/>
      </c>
      <c r="EX65" s="130"/>
      <c r="EY65" s="53" t="str">
        <f t="shared" si="782"/>
        <v/>
      </c>
      <c r="EZ65" s="53" t="str">
        <f t="shared" si="783"/>
        <v/>
      </c>
      <c r="FA65" s="53" t="str">
        <f t="shared" si="784"/>
        <v/>
      </c>
      <c r="FB65" s="53" t="str">
        <f t="shared" si="785"/>
        <v/>
      </c>
      <c r="FC65" s="57" t="str">
        <f t="shared" si="786"/>
        <v/>
      </c>
      <c r="FD65" s="52" t="str">
        <f t="shared" si="787"/>
        <v/>
      </c>
      <c r="FE65" s="53" t="str">
        <f t="shared" si="788"/>
        <v/>
      </c>
      <c r="FF65" s="53" t="str">
        <f t="shared" si="789"/>
        <v/>
      </c>
      <c r="FG65" s="55" t="str">
        <f t="shared" si="790"/>
        <v/>
      </c>
      <c r="FH65" s="57" t="str">
        <f t="shared" si="791"/>
        <v/>
      </c>
      <c r="FI65" s="52" t="str">
        <f t="shared" si="792"/>
        <v/>
      </c>
      <c r="FJ65" s="53" t="str">
        <f t="shared" si="793"/>
        <v/>
      </c>
      <c r="FK65" s="53" t="str">
        <f t="shared" si="794"/>
        <v/>
      </c>
      <c r="FL65" s="53" t="str">
        <f t="shared" si="795"/>
        <v/>
      </c>
      <c r="FM65" s="57" t="str">
        <f t="shared" si="796"/>
        <v/>
      </c>
      <c r="FN65" s="52" t="str">
        <f t="shared" si="797"/>
        <v/>
      </c>
      <c r="FO65" s="53" t="str">
        <f t="shared" si="798"/>
        <v/>
      </c>
      <c r="FP65" s="53" t="str">
        <f t="shared" si="799"/>
        <v/>
      </c>
      <c r="FQ65" s="53" t="str">
        <f t="shared" si="800"/>
        <v/>
      </c>
      <c r="FR65" s="57" t="str">
        <f t="shared" si="801"/>
        <v/>
      </c>
      <c r="FS65" s="52" t="str">
        <f t="shared" si="802"/>
        <v/>
      </c>
      <c r="FT65" s="53" t="str">
        <f t="shared" si="803"/>
        <v/>
      </c>
      <c r="FU65" s="53" t="str">
        <f t="shared" si="804"/>
        <v/>
      </c>
      <c r="FV65" s="53" t="str">
        <f t="shared" si="805"/>
        <v/>
      </c>
      <c r="FW65" s="57" t="str">
        <f t="shared" si="806"/>
        <v/>
      </c>
      <c r="FX65" s="52" t="str">
        <f t="shared" si="807"/>
        <v/>
      </c>
      <c r="FY65" s="53" t="str">
        <f t="shared" si="808"/>
        <v/>
      </c>
      <c r="FZ65" s="53" t="str">
        <f t="shared" si="809"/>
        <v/>
      </c>
      <c r="GA65" s="53" t="str">
        <f t="shared" si="810"/>
        <v/>
      </c>
      <c r="GB65" s="57" t="str">
        <f t="shared" si="811"/>
        <v/>
      </c>
      <c r="GC65" s="58" t="e">
        <f t="shared" si="812"/>
        <v>#N/A</v>
      </c>
      <c r="GD65" s="53" t="str">
        <f t="shared" si="813"/>
        <v/>
      </c>
      <c r="GE65" s="181" t="str">
        <f t="shared" si="814"/>
        <v/>
      </c>
      <c r="GF65" s="181">
        <f t="shared" si="815"/>
        <v>0</v>
      </c>
      <c r="GG65" s="181" t="str">
        <f t="shared" si="816"/>
        <v/>
      </c>
      <c r="GH65" s="130"/>
      <c r="GI65" s="53" t="str">
        <f t="shared" si="817"/>
        <v/>
      </c>
      <c r="GJ65" s="53" t="str">
        <f t="shared" si="818"/>
        <v/>
      </c>
      <c r="GK65" s="53" t="str">
        <f t="shared" si="819"/>
        <v/>
      </c>
      <c r="GL65" s="53" t="str">
        <f t="shared" si="820"/>
        <v/>
      </c>
      <c r="GM65" s="54" t="str">
        <f t="shared" si="821"/>
        <v/>
      </c>
      <c r="GN65" s="52" t="str">
        <f t="shared" si="822"/>
        <v/>
      </c>
      <c r="GO65" s="53" t="str">
        <f t="shared" si="823"/>
        <v/>
      </c>
      <c r="GP65" s="53" t="str">
        <f t="shared" si="824"/>
        <v/>
      </c>
      <c r="GQ65" s="55" t="str">
        <f t="shared" si="825"/>
        <v/>
      </c>
      <c r="GR65" s="54" t="str">
        <f t="shared" si="826"/>
        <v/>
      </c>
      <c r="GS65" s="52" t="str">
        <f t="shared" si="827"/>
        <v/>
      </c>
      <c r="GT65" s="53" t="str">
        <f t="shared" si="828"/>
        <v/>
      </c>
      <c r="GU65" s="53" t="str">
        <f t="shared" si="829"/>
        <v/>
      </c>
      <c r="GV65" s="53" t="str">
        <f t="shared" si="830"/>
        <v/>
      </c>
      <c r="GW65" s="54" t="str">
        <f t="shared" si="831"/>
        <v/>
      </c>
      <c r="GX65" s="52" t="str">
        <f t="shared" si="832"/>
        <v/>
      </c>
      <c r="GY65" s="53" t="str">
        <f t="shared" si="833"/>
        <v/>
      </c>
      <c r="GZ65" s="53" t="str">
        <f t="shared" si="834"/>
        <v/>
      </c>
      <c r="HA65" s="53" t="str">
        <f t="shared" si="835"/>
        <v/>
      </c>
      <c r="HB65" s="54" t="str">
        <f t="shared" si="836"/>
        <v/>
      </c>
      <c r="HC65" s="52" t="str">
        <f t="shared" si="837"/>
        <v/>
      </c>
      <c r="HD65" s="53" t="str">
        <f t="shared" si="838"/>
        <v/>
      </c>
      <c r="HE65" s="53" t="str">
        <f t="shared" si="839"/>
        <v/>
      </c>
      <c r="HF65" s="53" t="str">
        <f t="shared" si="840"/>
        <v/>
      </c>
      <c r="HG65" s="54" t="str">
        <f t="shared" si="841"/>
        <v/>
      </c>
      <c r="HH65" s="52" t="str">
        <f t="shared" si="842"/>
        <v/>
      </c>
      <c r="HI65" s="53" t="str">
        <f t="shared" si="843"/>
        <v/>
      </c>
      <c r="HJ65" s="53" t="str">
        <f t="shared" si="844"/>
        <v/>
      </c>
      <c r="HK65" s="53" t="str">
        <f t="shared" si="845"/>
        <v/>
      </c>
      <c r="HL65" s="54" t="str">
        <f t="shared" si="846"/>
        <v/>
      </c>
      <c r="HM65" s="58" t="e">
        <f t="shared" si="847"/>
        <v>#N/A</v>
      </c>
      <c r="HN65" s="53" t="str">
        <f t="shared" si="848"/>
        <v/>
      </c>
      <c r="HO65" s="181" t="str">
        <f t="shared" si="849"/>
        <v/>
      </c>
      <c r="HP65" s="181">
        <f t="shared" si="850"/>
        <v>0</v>
      </c>
      <c r="HQ65" s="181" t="str">
        <f t="shared" si="851"/>
        <v/>
      </c>
      <c r="HR65" s="130"/>
      <c r="HS65" s="53" t="str">
        <f t="shared" si="852"/>
        <v/>
      </c>
      <c r="HT65" s="53" t="str">
        <f t="shared" si="853"/>
        <v/>
      </c>
      <c r="HU65" s="53" t="str">
        <f t="shared" si="854"/>
        <v/>
      </c>
      <c r="HV65" s="53" t="str">
        <f t="shared" si="855"/>
        <v/>
      </c>
      <c r="HW65" s="54" t="str">
        <f t="shared" si="856"/>
        <v/>
      </c>
      <c r="HX65" s="52" t="str">
        <f t="shared" si="857"/>
        <v/>
      </c>
      <c r="HY65" s="53" t="str">
        <f t="shared" si="858"/>
        <v/>
      </c>
      <c r="HZ65" s="53" t="str">
        <f t="shared" si="859"/>
        <v/>
      </c>
      <c r="IA65" s="55" t="str">
        <f t="shared" si="860"/>
        <v/>
      </c>
      <c r="IB65" s="54" t="str">
        <f t="shared" si="861"/>
        <v/>
      </c>
      <c r="IC65" s="52" t="str">
        <f t="shared" si="862"/>
        <v/>
      </c>
      <c r="ID65" s="53" t="str">
        <f t="shared" si="863"/>
        <v/>
      </c>
      <c r="IE65" s="53" t="str">
        <f t="shared" si="864"/>
        <v/>
      </c>
      <c r="IF65" s="53" t="str">
        <f t="shared" si="865"/>
        <v/>
      </c>
      <c r="IG65" s="54" t="str">
        <f t="shared" si="866"/>
        <v/>
      </c>
      <c r="IH65" s="52" t="str">
        <f t="shared" si="867"/>
        <v/>
      </c>
      <c r="II65" s="53" t="str">
        <f t="shared" si="868"/>
        <v/>
      </c>
      <c r="IJ65" s="53" t="str">
        <f t="shared" si="869"/>
        <v/>
      </c>
      <c r="IK65" s="53" t="str">
        <f t="shared" si="870"/>
        <v/>
      </c>
      <c r="IL65" s="54" t="str">
        <f t="shared" si="871"/>
        <v/>
      </c>
      <c r="IM65" s="52" t="str">
        <f t="shared" si="872"/>
        <v/>
      </c>
      <c r="IN65" s="53" t="str">
        <f t="shared" si="873"/>
        <v/>
      </c>
      <c r="IO65" s="53" t="str">
        <f t="shared" si="874"/>
        <v/>
      </c>
      <c r="IP65" s="53" t="str">
        <f t="shared" si="875"/>
        <v/>
      </c>
      <c r="IQ65" s="54" t="str">
        <f t="shared" si="876"/>
        <v/>
      </c>
      <c r="IR65" s="52" t="str">
        <f t="shared" si="877"/>
        <v/>
      </c>
      <c r="IS65" s="53" t="str">
        <f t="shared" si="878"/>
        <v/>
      </c>
      <c r="IT65" s="53" t="str">
        <f t="shared" si="879"/>
        <v/>
      </c>
      <c r="IU65" s="53" t="str">
        <f t="shared" si="880"/>
        <v/>
      </c>
      <c r="IV65" s="54" t="str">
        <f t="shared" si="881"/>
        <v/>
      </c>
      <c r="IW65" s="58" t="e">
        <f t="shared" si="882"/>
        <v>#N/A</v>
      </c>
      <c r="IX65" s="53" t="str">
        <f t="shared" si="883"/>
        <v/>
      </c>
      <c r="IY65" s="181" t="str">
        <f t="shared" si="884"/>
        <v/>
      </c>
      <c r="IZ65" s="181">
        <f t="shared" si="885"/>
        <v>0</v>
      </c>
      <c r="JA65" s="181" t="str">
        <f t="shared" si="886"/>
        <v/>
      </c>
      <c r="JB65" s="130"/>
      <c r="JC65" s="53" t="str">
        <f t="shared" si="887"/>
        <v/>
      </c>
      <c r="JD65" s="53" t="str">
        <f t="shared" si="888"/>
        <v/>
      </c>
      <c r="JE65" s="53" t="str">
        <f t="shared" si="889"/>
        <v/>
      </c>
      <c r="JF65" s="53" t="str">
        <f t="shared" si="890"/>
        <v/>
      </c>
      <c r="JG65" s="54" t="str">
        <f t="shared" si="891"/>
        <v/>
      </c>
      <c r="JH65" s="52" t="str">
        <f t="shared" si="892"/>
        <v/>
      </c>
      <c r="JI65" s="53" t="str">
        <f t="shared" si="893"/>
        <v/>
      </c>
      <c r="JJ65" s="53" t="str">
        <f t="shared" si="894"/>
        <v/>
      </c>
      <c r="JK65" s="55" t="str">
        <f t="shared" si="895"/>
        <v/>
      </c>
      <c r="JL65" s="54" t="str">
        <f t="shared" si="896"/>
        <v/>
      </c>
      <c r="JM65" s="52" t="str">
        <f t="shared" si="897"/>
        <v/>
      </c>
      <c r="JN65" s="53" t="str">
        <f t="shared" si="898"/>
        <v/>
      </c>
      <c r="JO65" s="53" t="str">
        <f t="shared" si="899"/>
        <v/>
      </c>
      <c r="JP65" s="53" t="str">
        <f t="shared" si="900"/>
        <v/>
      </c>
      <c r="JQ65" s="54" t="str">
        <f t="shared" si="901"/>
        <v/>
      </c>
      <c r="JR65" s="52" t="str">
        <f t="shared" si="902"/>
        <v/>
      </c>
      <c r="JS65" s="53" t="str">
        <f t="shared" si="903"/>
        <v/>
      </c>
      <c r="JT65" s="53" t="str">
        <f t="shared" si="904"/>
        <v/>
      </c>
      <c r="JU65" s="53" t="str">
        <f t="shared" si="905"/>
        <v/>
      </c>
      <c r="JV65" s="54" t="str">
        <f t="shared" si="906"/>
        <v/>
      </c>
      <c r="JW65" s="52" t="str">
        <f t="shared" si="907"/>
        <v/>
      </c>
      <c r="JX65" s="53" t="str">
        <f t="shared" si="908"/>
        <v/>
      </c>
      <c r="JY65" s="53" t="str">
        <f t="shared" si="909"/>
        <v/>
      </c>
      <c r="JZ65" s="53" t="str">
        <f t="shared" si="910"/>
        <v/>
      </c>
      <c r="KA65" s="54" t="str">
        <f t="shared" si="911"/>
        <v/>
      </c>
      <c r="KB65" s="52" t="str">
        <f t="shared" si="912"/>
        <v/>
      </c>
      <c r="KC65" s="53" t="str">
        <f t="shared" si="913"/>
        <v/>
      </c>
      <c r="KD65" s="53" t="str">
        <f t="shared" si="914"/>
        <v/>
      </c>
      <c r="KE65" s="53" t="str">
        <f t="shared" si="915"/>
        <v/>
      </c>
      <c r="KF65" s="54" t="str">
        <f t="shared" si="916"/>
        <v/>
      </c>
      <c r="KG65" s="58" t="e">
        <f t="shared" si="917"/>
        <v>#N/A</v>
      </c>
      <c r="KH65" s="53" t="str">
        <f t="shared" si="918"/>
        <v/>
      </c>
      <c r="KI65" s="181" t="str">
        <f t="shared" si="919"/>
        <v/>
      </c>
      <c r="KJ65" s="181">
        <f t="shared" si="920"/>
        <v>0</v>
      </c>
      <c r="KK65" s="127" t="str">
        <f t="shared" si="921"/>
        <v/>
      </c>
      <c r="KL65" s="86"/>
      <c r="KM65" s="313"/>
      <c r="KN65" s="60"/>
      <c r="KO65" s="201"/>
      <c r="KP65" s="61"/>
      <c r="KQ65" s="61"/>
      <c r="KR65" s="61"/>
      <c r="KS65" s="61"/>
      <c r="KT65" s="61"/>
      <c r="KU65" s="61"/>
      <c r="KV65" s="61"/>
      <c r="KW65" s="62"/>
      <c r="KX65" s="84"/>
      <c r="KY65" s="59"/>
      <c r="KZ65" s="60" t="str">
        <f t="shared" si="933"/>
        <v/>
      </c>
      <c r="LA65" s="201"/>
      <c r="LB65" s="61" t="str">
        <f t="shared" si="934"/>
        <v/>
      </c>
      <c r="LC65" s="61" t="str">
        <f t="shared" si="935"/>
        <v/>
      </c>
      <c r="LD65" s="61" t="str">
        <f t="shared" si="936"/>
        <v/>
      </c>
      <c r="LE65" s="61" t="str">
        <f t="shared" si="937"/>
        <v/>
      </c>
      <c r="LF65" s="148" t="str">
        <f t="shared" si="938"/>
        <v/>
      </c>
      <c r="LG65" s="87"/>
      <c r="LH65" s="185">
        <f t="shared" si="940"/>
        <v>0</v>
      </c>
      <c r="LI65" s="87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</row>
    <row r="66" spans="1:382" s="1" customFormat="1" ht="15" x14ac:dyDescent="0.2">
      <c r="A66" s="35"/>
      <c r="B66" s="45">
        <v>61</v>
      </c>
      <c r="C66" s="46"/>
      <c r="D66" s="47"/>
      <c r="E66" s="50"/>
      <c r="F66" s="160"/>
      <c r="G66" s="49"/>
      <c r="H66" s="50" t="e">
        <f t="shared" si="641"/>
        <v>#N/A</v>
      </c>
      <c r="I66" s="186" t="str">
        <f t="shared" si="642"/>
        <v/>
      </c>
      <c r="J66" s="179"/>
      <c r="K66" s="149" t="str">
        <f t="shared" si="643"/>
        <v/>
      </c>
      <c r="L66" s="150" t="str">
        <f t="shared" si="644"/>
        <v/>
      </c>
      <c r="M66" s="150" t="str">
        <f t="shared" si="645"/>
        <v/>
      </c>
      <c r="N66" s="150" t="str">
        <f t="shared" si="646"/>
        <v/>
      </c>
      <c r="O66" s="150" t="str">
        <f t="shared" si="647"/>
        <v/>
      </c>
      <c r="P66" s="149" t="str">
        <f t="shared" si="648"/>
        <v/>
      </c>
      <c r="Q66" s="150" t="str">
        <f t="shared" si="649"/>
        <v/>
      </c>
      <c r="R66" s="150" t="str">
        <f t="shared" si="650"/>
        <v/>
      </c>
      <c r="S66" s="150" t="str">
        <f t="shared" si="651"/>
        <v/>
      </c>
      <c r="T66" s="150" t="str">
        <f t="shared" si="652"/>
        <v/>
      </c>
      <c r="U66" s="149" t="str">
        <f t="shared" si="653"/>
        <v/>
      </c>
      <c r="V66" s="150" t="str">
        <f t="shared" si="654"/>
        <v/>
      </c>
      <c r="W66" s="150" t="str">
        <f t="shared" si="655"/>
        <v/>
      </c>
      <c r="X66" s="150" t="str">
        <f t="shared" si="656"/>
        <v/>
      </c>
      <c r="Y66" s="150" t="str">
        <f t="shared" si="657"/>
        <v/>
      </c>
      <c r="Z66" s="149" t="str">
        <f t="shared" si="658"/>
        <v/>
      </c>
      <c r="AA66" s="150" t="str">
        <f t="shared" si="659"/>
        <v/>
      </c>
      <c r="AB66" s="150" t="str">
        <f t="shared" si="660"/>
        <v/>
      </c>
      <c r="AC66" s="150" t="str">
        <f t="shared" si="661"/>
        <v/>
      </c>
      <c r="AD66" s="150" t="str">
        <f t="shared" si="662"/>
        <v/>
      </c>
      <c r="AE66" s="149" t="str">
        <f t="shared" si="663"/>
        <v/>
      </c>
      <c r="AF66" s="150" t="str">
        <f t="shared" si="664"/>
        <v/>
      </c>
      <c r="AG66" s="150" t="str">
        <f t="shared" si="665"/>
        <v/>
      </c>
      <c r="AH66" s="150" t="str">
        <f t="shared" si="666"/>
        <v/>
      </c>
      <c r="AI66" s="150" t="str">
        <f t="shared" si="667"/>
        <v/>
      </c>
      <c r="AJ66" s="149" t="str">
        <f t="shared" si="668"/>
        <v/>
      </c>
      <c r="AK66" s="150" t="str">
        <f t="shared" si="669"/>
        <v/>
      </c>
      <c r="AL66" s="150" t="str">
        <f t="shared" si="670"/>
        <v/>
      </c>
      <c r="AM66" s="150" t="str">
        <f t="shared" si="671"/>
        <v/>
      </c>
      <c r="AN66" s="307" t="str">
        <f t="shared" si="672"/>
        <v/>
      </c>
      <c r="AO66" s="56" t="e">
        <f t="shared" si="673"/>
        <v>#N/A</v>
      </c>
      <c r="AP66" s="53" t="str">
        <f t="shared" si="674"/>
        <v/>
      </c>
      <c r="AQ66" s="181" t="str">
        <f t="shared" si="675"/>
        <v/>
      </c>
      <c r="AR66" s="181">
        <f t="shared" si="676"/>
        <v>0</v>
      </c>
      <c r="AS66" s="181" t="str">
        <f t="shared" si="677"/>
        <v/>
      </c>
      <c r="AT66" s="130"/>
      <c r="AU66" s="55" t="str">
        <f t="shared" si="678"/>
        <v/>
      </c>
      <c r="AV66" s="53" t="str">
        <f t="shared" si="679"/>
        <v/>
      </c>
      <c r="AW66" s="53" t="str">
        <f t="shared" si="680"/>
        <v/>
      </c>
      <c r="AX66" s="53" t="str">
        <f t="shared" si="681"/>
        <v/>
      </c>
      <c r="AY66" s="54" t="str">
        <f t="shared" si="682"/>
        <v/>
      </c>
      <c r="AZ66" s="52" t="str">
        <f t="shared" si="683"/>
        <v/>
      </c>
      <c r="BA66" s="53" t="str">
        <f t="shared" si="684"/>
        <v/>
      </c>
      <c r="BB66" s="53" t="str">
        <f t="shared" si="685"/>
        <v/>
      </c>
      <c r="BC66" s="55" t="str">
        <f t="shared" si="686"/>
        <v/>
      </c>
      <c r="BD66" s="54" t="str">
        <f t="shared" si="687"/>
        <v/>
      </c>
      <c r="BE66" s="52" t="str">
        <f t="shared" si="688"/>
        <v/>
      </c>
      <c r="BF66" s="53" t="str">
        <f t="shared" si="689"/>
        <v/>
      </c>
      <c r="BG66" s="53" t="str">
        <f t="shared" si="690"/>
        <v/>
      </c>
      <c r="BH66" s="53" t="str">
        <f t="shared" si="691"/>
        <v/>
      </c>
      <c r="BI66" s="54" t="str">
        <f t="shared" si="692"/>
        <v/>
      </c>
      <c r="BJ66" s="52" t="str">
        <f t="shared" si="693"/>
        <v/>
      </c>
      <c r="BK66" s="53" t="str">
        <f t="shared" si="694"/>
        <v/>
      </c>
      <c r="BL66" s="53" t="str">
        <f t="shared" si="695"/>
        <v/>
      </c>
      <c r="BM66" s="53" t="str">
        <f t="shared" si="696"/>
        <v/>
      </c>
      <c r="BN66" s="54" t="str">
        <f t="shared" si="697"/>
        <v/>
      </c>
      <c r="BO66" s="52" t="str">
        <f t="shared" si="698"/>
        <v/>
      </c>
      <c r="BP66" s="53" t="str">
        <f t="shared" si="699"/>
        <v/>
      </c>
      <c r="BQ66" s="53" t="str">
        <f t="shared" si="700"/>
        <v/>
      </c>
      <c r="BR66" s="53" t="str">
        <f t="shared" si="701"/>
        <v/>
      </c>
      <c r="BS66" s="54" t="str">
        <f t="shared" si="702"/>
        <v/>
      </c>
      <c r="BT66" s="52" t="str">
        <f t="shared" si="703"/>
        <v/>
      </c>
      <c r="BU66" s="53" t="str">
        <f t="shared" si="704"/>
        <v/>
      </c>
      <c r="BV66" s="53" t="str">
        <f t="shared" si="705"/>
        <v/>
      </c>
      <c r="BW66" s="53" t="str">
        <f t="shared" si="706"/>
        <v/>
      </c>
      <c r="BX66" s="54" t="str">
        <f t="shared" si="707"/>
        <v/>
      </c>
      <c r="BY66" s="56" t="e">
        <f t="shared" si="708"/>
        <v>#N/A</v>
      </c>
      <c r="BZ66" s="53" t="str">
        <f t="shared" si="709"/>
        <v/>
      </c>
      <c r="CA66" s="181" t="str">
        <f t="shared" si="710"/>
        <v/>
      </c>
      <c r="CB66" s="181">
        <f t="shared" si="711"/>
        <v>0</v>
      </c>
      <c r="CC66" s="181" t="str">
        <f t="shared" si="712"/>
        <v/>
      </c>
      <c r="CD66" s="130"/>
      <c r="CE66" s="55" t="str">
        <f t="shared" si="713"/>
        <v/>
      </c>
      <c r="CF66" s="53" t="str">
        <f t="shared" si="714"/>
        <v/>
      </c>
      <c r="CG66" s="53" t="str">
        <f t="shared" si="715"/>
        <v/>
      </c>
      <c r="CH66" s="53" t="str">
        <f t="shared" si="716"/>
        <v/>
      </c>
      <c r="CI66" s="54" t="str">
        <f t="shared" si="717"/>
        <v/>
      </c>
      <c r="CJ66" s="52" t="str">
        <f t="shared" si="718"/>
        <v/>
      </c>
      <c r="CK66" s="53" t="str">
        <f t="shared" si="719"/>
        <v/>
      </c>
      <c r="CL66" s="53" t="str">
        <f t="shared" si="720"/>
        <v/>
      </c>
      <c r="CM66" s="55" t="str">
        <f t="shared" si="721"/>
        <v/>
      </c>
      <c r="CN66" s="54" t="str">
        <f t="shared" si="722"/>
        <v/>
      </c>
      <c r="CO66" s="52" t="str">
        <f t="shared" si="723"/>
        <v/>
      </c>
      <c r="CP66" s="53" t="str">
        <f t="shared" si="724"/>
        <v/>
      </c>
      <c r="CQ66" s="53" t="str">
        <f>IF(IF(CP66&lt;&gt;"",IF(MAX(COUNTIF($CP66:$CP$90,$CP$6:$CP$90))&gt;1,"x",""),"")&lt;&gt;"",CP66+1,"")</f>
        <v/>
      </c>
      <c r="CR66" s="53" t="str">
        <f t="shared" si="725"/>
        <v/>
      </c>
      <c r="CS66" s="54" t="str">
        <f t="shared" si="726"/>
        <v/>
      </c>
      <c r="CT66" s="52" t="str">
        <f t="shared" si="727"/>
        <v/>
      </c>
      <c r="CU66" s="53" t="str">
        <f t="shared" si="728"/>
        <v/>
      </c>
      <c r="CV66" s="53" t="str">
        <f t="shared" si="729"/>
        <v/>
      </c>
      <c r="CW66" s="53" t="str">
        <f t="shared" si="730"/>
        <v/>
      </c>
      <c r="CX66" s="54" t="str">
        <f t="shared" si="731"/>
        <v/>
      </c>
      <c r="CY66" s="52" t="str">
        <f t="shared" si="732"/>
        <v/>
      </c>
      <c r="CZ66" s="53" t="str">
        <f t="shared" si="733"/>
        <v/>
      </c>
      <c r="DA66" s="53" t="str">
        <f t="shared" si="734"/>
        <v/>
      </c>
      <c r="DB66" s="53" t="str">
        <f t="shared" si="735"/>
        <v/>
      </c>
      <c r="DC66" s="54" t="str">
        <f t="shared" si="736"/>
        <v/>
      </c>
      <c r="DD66" s="52" t="str">
        <f t="shared" si="737"/>
        <v/>
      </c>
      <c r="DE66" s="53" t="str">
        <f t="shared" si="738"/>
        <v/>
      </c>
      <c r="DF66" s="53" t="str">
        <f t="shared" si="739"/>
        <v/>
      </c>
      <c r="DG66" s="53" t="str">
        <f t="shared" si="740"/>
        <v/>
      </c>
      <c r="DH66" s="54" t="str">
        <f t="shared" si="741"/>
        <v/>
      </c>
      <c r="DI66" s="56" t="e">
        <f t="shared" si="742"/>
        <v>#N/A</v>
      </c>
      <c r="DJ66" s="53" t="str">
        <f t="shared" si="743"/>
        <v/>
      </c>
      <c r="DK66" s="53" t="str">
        <f t="shared" si="744"/>
        <v/>
      </c>
      <c r="DL66" s="328">
        <f t="shared" si="745"/>
        <v>0</v>
      </c>
      <c r="DM66" s="181" t="str">
        <f t="shared" si="746"/>
        <v/>
      </c>
      <c r="DN66" s="130"/>
      <c r="DO66" s="53" t="str">
        <f t="shared" si="747"/>
        <v/>
      </c>
      <c r="DP66" s="53" t="str">
        <f t="shared" si="748"/>
        <v/>
      </c>
      <c r="DQ66" s="53" t="str">
        <f t="shared" si="749"/>
        <v/>
      </c>
      <c r="DR66" s="53" t="str">
        <f t="shared" si="750"/>
        <v/>
      </c>
      <c r="DS66" s="54" t="str">
        <f t="shared" si="751"/>
        <v/>
      </c>
      <c r="DT66" s="52" t="str">
        <f t="shared" si="752"/>
        <v/>
      </c>
      <c r="DU66" s="53" t="str">
        <f t="shared" si="753"/>
        <v/>
      </c>
      <c r="DV66" s="53" t="str">
        <f t="shared" si="754"/>
        <v/>
      </c>
      <c r="DW66" s="55" t="str">
        <f t="shared" si="755"/>
        <v/>
      </c>
      <c r="DX66" s="54" t="str">
        <f t="shared" si="756"/>
        <v/>
      </c>
      <c r="DY66" s="52" t="str">
        <f t="shared" si="757"/>
        <v/>
      </c>
      <c r="DZ66" s="53" t="str">
        <f t="shared" si="758"/>
        <v/>
      </c>
      <c r="EA66" s="53" t="str">
        <f t="shared" si="759"/>
        <v/>
      </c>
      <c r="EB66" s="53" t="str">
        <f t="shared" si="760"/>
        <v/>
      </c>
      <c r="EC66" s="54" t="str">
        <f t="shared" si="761"/>
        <v/>
      </c>
      <c r="ED66" s="52" t="str">
        <f t="shared" si="762"/>
        <v/>
      </c>
      <c r="EE66" s="53" t="str">
        <f t="shared" si="763"/>
        <v/>
      </c>
      <c r="EF66" s="53" t="str">
        <f t="shared" si="764"/>
        <v/>
      </c>
      <c r="EG66" s="53" t="str">
        <f t="shared" si="765"/>
        <v/>
      </c>
      <c r="EH66" s="54" t="str">
        <f t="shared" si="766"/>
        <v/>
      </c>
      <c r="EI66" s="52" t="str">
        <f t="shared" si="767"/>
        <v/>
      </c>
      <c r="EJ66" s="53" t="str">
        <f t="shared" si="768"/>
        <v/>
      </c>
      <c r="EK66" s="53" t="str">
        <f t="shared" si="769"/>
        <v/>
      </c>
      <c r="EL66" s="53" t="str">
        <f t="shared" si="770"/>
        <v/>
      </c>
      <c r="EM66" s="54" t="str">
        <f t="shared" si="771"/>
        <v/>
      </c>
      <c r="EN66" s="52" t="str">
        <f t="shared" si="772"/>
        <v/>
      </c>
      <c r="EO66" s="53" t="str">
        <f t="shared" si="773"/>
        <v/>
      </c>
      <c r="EP66" s="53" t="str">
        <f t="shared" si="774"/>
        <v/>
      </c>
      <c r="EQ66" s="53" t="str">
        <f t="shared" si="775"/>
        <v/>
      </c>
      <c r="ER66" s="54" t="str">
        <f t="shared" si="776"/>
        <v/>
      </c>
      <c r="ES66" s="58" t="e">
        <f t="shared" si="939"/>
        <v>#N/A</v>
      </c>
      <c r="ET66" s="53" t="str">
        <f t="shared" si="778"/>
        <v/>
      </c>
      <c r="EU66" s="181" t="str">
        <f t="shared" si="779"/>
        <v/>
      </c>
      <c r="EV66" s="181">
        <f t="shared" si="780"/>
        <v>0</v>
      </c>
      <c r="EW66" s="181" t="str">
        <f t="shared" si="781"/>
        <v/>
      </c>
      <c r="EX66" s="130"/>
      <c r="EY66" s="53" t="str">
        <f t="shared" si="782"/>
        <v/>
      </c>
      <c r="EZ66" s="53" t="str">
        <f t="shared" si="783"/>
        <v/>
      </c>
      <c r="FA66" s="53" t="str">
        <f t="shared" si="784"/>
        <v/>
      </c>
      <c r="FB66" s="53" t="str">
        <f t="shared" si="785"/>
        <v/>
      </c>
      <c r="FC66" s="57" t="str">
        <f t="shared" si="786"/>
        <v/>
      </c>
      <c r="FD66" s="52" t="str">
        <f t="shared" si="787"/>
        <v/>
      </c>
      <c r="FE66" s="53" t="str">
        <f t="shared" si="788"/>
        <v/>
      </c>
      <c r="FF66" s="53" t="str">
        <f t="shared" si="789"/>
        <v/>
      </c>
      <c r="FG66" s="55" t="str">
        <f t="shared" si="790"/>
        <v/>
      </c>
      <c r="FH66" s="57" t="str">
        <f t="shared" si="791"/>
        <v/>
      </c>
      <c r="FI66" s="52" t="str">
        <f t="shared" si="792"/>
        <v/>
      </c>
      <c r="FJ66" s="53" t="str">
        <f t="shared" si="793"/>
        <v/>
      </c>
      <c r="FK66" s="53" t="str">
        <f t="shared" si="794"/>
        <v/>
      </c>
      <c r="FL66" s="53" t="str">
        <f t="shared" si="795"/>
        <v/>
      </c>
      <c r="FM66" s="57" t="str">
        <f t="shared" si="796"/>
        <v/>
      </c>
      <c r="FN66" s="52" t="str">
        <f t="shared" si="797"/>
        <v/>
      </c>
      <c r="FO66" s="53" t="str">
        <f t="shared" si="798"/>
        <v/>
      </c>
      <c r="FP66" s="53" t="str">
        <f t="shared" si="799"/>
        <v/>
      </c>
      <c r="FQ66" s="53" t="str">
        <f t="shared" si="800"/>
        <v/>
      </c>
      <c r="FR66" s="57" t="str">
        <f t="shared" si="801"/>
        <v/>
      </c>
      <c r="FS66" s="52" t="str">
        <f t="shared" si="802"/>
        <v/>
      </c>
      <c r="FT66" s="53" t="str">
        <f t="shared" si="803"/>
        <v/>
      </c>
      <c r="FU66" s="53" t="str">
        <f t="shared" si="804"/>
        <v/>
      </c>
      <c r="FV66" s="53" t="str">
        <f t="shared" si="805"/>
        <v/>
      </c>
      <c r="FW66" s="57" t="str">
        <f t="shared" si="806"/>
        <v/>
      </c>
      <c r="FX66" s="52" t="str">
        <f t="shared" si="807"/>
        <v/>
      </c>
      <c r="FY66" s="53" t="str">
        <f t="shared" si="808"/>
        <v/>
      </c>
      <c r="FZ66" s="53" t="str">
        <f t="shared" si="809"/>
        <v/>
      </c>
      <c r="GA66" s="53" t="str">
        <f t="shared" si="810"/>
        <v/>
      </c>
      <c r="GB66" s="57" t="str">
        <f t="shared" si="811"/>
        <v/>
      </c>
      <c r="GC66" s="58" t="e">
        <f t="shared" si="812"/>
        <v>#N/A</v>
      </c>
      <c r="GD66" s="53" t="str">
        <f t="shared" si="813"/>
        <v/>
      </c>
      <c r="GE66" s="181" t="str">
        <f t="shared" si="814"/>
        <v/>
      </c>
      <c r="GF66" s="181">
        <f t="shared" si="815"/>
        <v>0</v>
      </c>
      <c r="GG66" s="181" t="str">
        <f t="shared" si="816"/>
        <v/>
      </c>
      <c r="GH66" s="130"/>
      <c r="GI66" s="53" t="str">
        <f t="shared" si="817"/>
        <v/>
      </c>
      <c r="GJ66" s="53" t="str">
        <f t="shared" si="818"/>
        <v/>
      </c>
      <c r="GK66" s="53" t="str">
        <f t="shared" si="819"/>
        <v/>
      </c>
      <c r="GL66" s="53" t="str">
        <f t="shared" si="820"/>
        <v/>
      </c>
      <c r="GM66" s="54" t="str">
        <f t="shared" si="821"/>
        <v/>
      </c>
      <c r="GN66" s="52" t="str">
        <f t="shared" si="822"/>
        <v/>
      </c>
      <c r="GO66" s="53" t="str">
        <f t="shared" si="823"/>
        <v/>
      </c>
      <c r="GP66" s="53" t="str">
        <f t="shared" si="824"/>
        <v/>
      </c>
      <c r="GQ66" s="55" t="str">
        <f t="shared" si="825"/>
        <v/>
      </c>
      <c r="GR66" s="54" t="str">
        <f t="shared" si="826"/>
        <v/>
      </c>
      <c r="GS66" s="52" t="str">
        <f t="shared" si="827"/>
        <v/>
      </c>
      <c r="GT66" s="53" t="str">
        <f t="shared" si="828"/>
        <v/>
      </c>
      <c r="GU66" s="53" t="str">
        <f t="shared" si="829"/>
        <v/>
      </c>
      <c r="GV66" s="53" t="str">
        <f t="shared" si="830"/>
        <v/>
      </c>
      <c r="GW66" s="54" t="str">
        <f t="shared" si="831"/>
        <v/>
      </c>
      <c r="GX66" s="52" t="str">
        <f t="shared" si="832"/>
        <v/>
      </c>
      <c r="GY66" s="53" t="str">
        <f t="shared" si="833"/>
        <v/>
      </c>
      <c r="GZ66" s="53" t="str">
        <f t="shared" si="834"/>
        <v/>
      </c>
      <c r="HA66" s="53" t="str">
        <f t="shared" si="835"/>
        <v/>
      </c>
      <c r="HB66" s="54" t="str">
        <f t="shared" si="836"/>
        <v/>
      </c>
      <c r="HC66" s="52" t="str">
        <f t="shared" si="837"/>
        <v/>
      </c>
      <c r="HD66" s="53" t="str">
        <f t="shared" si="838"/>
        <v/>
      </c>
      <c r="HE66" s="53" t="str">
        <f t="shared" si="839"/>
        <v/>
      </c>
      <c r="HF66" s="53" t="str">
        <f t="shared" si="840"/>
        <v/>
      </c>
      <c r="HG66" s="54" t="str">
        <f t="shared" si="841"/>
        <v/>
      </c>
      <c r="HH66" s="52" t="str">
        <f t="shared" si="842"/>
        <v/>
      </c>
      <c r="HI66" s="53" t="str">
        <f t="shared" si="843"/>
        <v/>
      </c>
      <c r="HJ66" s="53" t="str">
        <f t="shared" si="844"/>
        <v/>
      </c>
      <c r="HK66" s="53" t="str">
        <f t="shared" si="845"/>
        <v/>
      </c>
      <c r="HL66" s="54" t="str">
        <f t="shared" si="846"/>
        <v/>
      </c>
      <c r="HM66" s="58" t="e">
        <f t="shared" si="847"/>
        <v>#N/A</v>
      </c>
      <c r="HN66" s="53" t="str">
        <f t="shared" si="848"/>
        <v/>
      </c>
      <c r="HO66" s="181" t="str">
        <f t="shared" si="849"/>
        <v/>
      </c>
      <c r="HP66" s="181">
        <f t="shared" si="850"/>
        <v>0</v>
      </c>
      <c r="HQ66" s="181" t="str">
        <f t="shared" si="851"/>
        <v/>
      </c>
      <c r="HR66" s="130"/>
      <c r="HS66" s="53" t="str">
        <f t="shared" si="852"/>
        <v/>
      </c>
      <c r="HT66" s="53" t="str">
        <f t="shared" si="853"/>
        <v/>
      </c>
      <c r="HU66" s="53" t="str">
        <f t="shared" si="854"/>
        <v/>
      </c>
      <c r="HV66" s="53" t="str">
        <f t="shared" si="855"/>
        <v/>
      </c>
      <c r="HW66" s="54" t="str">
        <f t="shared" si="856"/>
        <v/>
      </c>
      <c r="HX66" s="52" t="str">
        <f t="shared" si="857"/>
        <v/>
      </c>
      <c r="HY66" s="53" t="str">
        <f t="shared" si="858"/>
        <v/>
      </c>
      <c r="HZ66" s="53" t="str">
        <f t="shared" si="859"/>
        <v/>
      </c>
      <c r="IA66" s="55" t="str">
        <f t="shared" si="860"/>
        <v/>
      </c>
      <c r="IB66" s="54" t="str">
        <f t="shared" si="861"/>
        <v/>
      </c>
      <c r="IC66" s="52" t="str">
        <f t="shared" si="862"/>
        <v/>
      </c>
      <c r="ID66" s="53" t="str">
        <f t="shared" si="863"/>
        <v/>
      </c>
      <c r="IE66" s="53" t="str">
        <f t="shared" si="864"/>
        <v/>
      </c>
      <c r="IF66" s="53" t="str">
        <f t="shared" si="865"/>
        <v/>
      </c>
      <c r="IG66" s="54" t="str">
        <f t="shared" si="866"/>
        <v/>
      </c>
      <c r="IH66" s="52" t="str">
        <f t="shared" si="867"/>
        <v/>
      </c>
      <c r="II66" s="53" t="str">
        <f t="shared" si="868"/>
        <v/>
      </c>
      <c r="IJ66" s="53" t="str">
        <f t="shared" si="869"/>
        <v/>
      </c>
      <c r="IK66" s="53" t="str">
        <f t="shared" si="870"/>
        <v/>
      </c>
      <c r="IL66" s="54" t="str">
        <f t="shared" si="871"/>
        <v/>
      </c>
      <c r="IM66" s="52" t="str">
        <f t="shared" si="872"/>
        <v/>
      </c>
      <c r="IN66" s="53" t="str">
        <f t="shared" si="873"/>
        <v/>
      </c>
      <c r="IO66" s="53" t="str">
        <f t="shared" si="874"/>
        <v/>
      </c>
      <c r="IP66" s="53" t="str">
        <f t="shared" si="875"/>
        <v/>
      </c>
      <c r="IQ66" s="54" t="str">
        <f t="shared" si="876"/>
        <v/>
      </c>
      <c r="IR66" s="52" t="str">
        <f t="shared" si="877"/>
        <v/>
      </c>
      <c r="IS66" s="53" t="str">
        <f t="shared" si="878"/>
        <v/>
      </c>
      <c r="IT66" s="53" t="str">
        <f t="shared" si="879"/>
        <v/>
      </c>
      <c r="IU66" s="53" t="str">
        <f t="shared" si="880"/>
        <v/>
      </c>
      <c r="IV66" s="54" t="str">
        <f t="shared" si="881"/>
        <v/>
      </c>
      <c r="IW66" s="58" t="e">
        <f t="shared" si="882"/>
        <v>#N/A</v>
      </c>
      <c r="IX66" s="53" t="str">
        <f t="shared" si="883"/>
        <v/>
      </c>
      <c r="IY66" s="181" t="str">
        <f t="shared" si="884"/>
        <v/>
      </c>
      <c r="IZ66" s="181">
        <f t="shared" si="885"/>
        <v>0</v>
      </c>
      <c r="JA66" s="181" t="str">
        <f t="shared" si="886"/>
        <v/>
      </c>
      <c r="JB66" s="130"/>
      <c r="JC66" s="53" t="str">
        <f t="shared" si="887"/>
        <v/>
      </c>
      <c r="JD66" s="53" t="str">
        <f t="shared" si="888"/>
        <v/>
      </c>
      <c r="JE66" s="53" t="str">
        <f t="shared" si="889"/>
        <v/>
      </c>
      <c r="JF66" s="53" t="str">
        <f t="shared" si="890"/>
        <v/>
      </c>
      <c r="JG66" s="54" t="str">
        <f t="shared" si="891"/>
        <v/>
      </c>
      <c r="JH66" s="52" t="str">
        <f t="shared" si="892"/>
        <v/>
      </c>
      <c r="JI66" s="53" t="str">
        <f t="shared" si="893"/>
        <v/>
      </c>
      <c r="JJ66" s="53" t="str">
        <f t="shared" si="894"/>
        <v/>
      </c>
      <c r="JK66" s="55" t="str">
        <f t="shared" si="895"/>
        <v/>
      </c>
      <c r="JL66" s="54" t="str">
        <f t="shared" si="896"/>
        <v/>
      </c>
      <c r="JM66" s="52" t="str">
        <f t="shared" si="897"/>
        <v/>
      </c>
      <c r="JN66" s="53" t="str">
        <f t="shared" si="898"/>
        <v/>
      </c>
      <c r="JO66" s="53" t="str">
        <f t="shared" si="899"/>
        <v/>
      </c>
      <c r="JP66" s="53" t="str">
        <f t="shared" si="900"/>
        <v/>
      </c>
      <c r="JQ66" s="54" t="str">
        <f t="shared" si="901"/>
        <v/>
      </c>
      <c r="JR66" s="52" t="str">
        <f t="shared" si="902"/>
        <v/>
      </c>
      <c r="JS66" s="53" t="str">
        <f t="shared" si="903"/>
        <v/>
      </c>
      <c r="JT66" s="53" t="str">
        <f t="shared" si="904"/>
        <v/>
      </c>
      <c r="JU66" s="53" t="str">
        <f t="shared" si="905"/>
        <v/>
      </c>
      <c r="JV66" s="54" t="str">
        <f t="shared" si="906"/>
        <v/>
      </c>
      <c r="JW66" s="52" t="str">
        <f t="shared" si="907"/>
        <v/>
      </c>
      <c r="JX66" s="53" t="str">
        <f t="shared" si="908"/>
        <v/>
      </c>
      <c r="JY66" s="53" t="str">
        <f t="shared" si="909"/>
        <v/>
      </c>
      <c r="JZ66" s="53" t="str">
        <f t="shared" si="910"/>
        <v/>
      </c>
      <c r="KA66" s="54" t="str">
        <f t="shared" si="911"/>
        <v/>
      </c>
      <c r="KB66" s="52" t="str">
        <f t="shared" si="912"/>
        <v/>
      </c>
      <c r="KC66" s="53" t="str">
        <f t="shared" si="913"/>
        <v/>
      </c>
      <c r="KD66" s="53" t="str">
        <f t="shared" si="914"/>
        <v/>
      </c>
      <c r="KE66" s="53" t="str">
        <f t="shared" si="915"/>
        <v/>
      </c>
      <c r="KF66" s="54" t="str">
        <f t="shared" si="916"/>
        <v/>
      </c>
      <c r="KG66" s="58" t="e">
        <f t="shared" si="917"/>
        <v>#N/A</v>
      </c>
      <c r="KH66" s="53" t="str">
        <f t="shared" si="918"/>
        <v/>
      </c>
      <c r="KI66" s="181" t="str">
        <f t="shared" si="919"/>
        <v/>
      </c>
      <c r="KJ66" s="181">
        <f t="shared" si="920"/>
        <v>0</v>
      </c>
      <c r="KK66" s="127" t="str">
        <f t="shared" si="921"/>
        <v/>
      </c>
      <c r="KL66" s="86"/>
      <c r="KM66" s="313"/>
      <c r="KN66" s="60"/>
      <c r="KO66" s="201"/>
      <c r="KP66" s="61"/>
      <c r="KQ66" s="61"/>
      <c r="KR66" s="61"/>
      <c r="KS66" s="61"/>
      <c r="KT66" s="61"/>
      <c r="KU66" s="61"/>
      <c r="KV66" s="61"/>
      <c r="KW66" s="62"/>
      <c r="KX66" s="84"/>
      <c r="KY66" s="59"/>
      <c r="KZ66" s="60" t="str">
        <f t="shared" si="933"/>
        <v/>
      </c>
      <c r="LA66" s="201"/>
      <c r="LB66" s="61" t="str">
        <f t="shared" si="934"/>
        <v/>
      </c>
      <c r="LC66" s="61" t="str">
        <f t="shared" si="935"/>
        <v/>
      </c>
      <c r="LD66" s="61" t="str">
        <f t="shared" si="936"/>
        <v/>
      </c>
      <c r="LE66" s="61" t="str">
        <f t="shared" si="937"/>
        <v/>
      </c>
      <c r="LF66" s="148" t="str">
        <f t="shared" si="938"/>
        <v/>
      </c>
      <c r="LG66" s="87"/>
      <c r="LH66" s="185">
        <f t="shared" si="940"/>
        <v>0</v>
      </c>
      <c r="LI66" s="87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</row>
    <row r="67" spans="1:382" s="1" customFormat="1" ht="15" x14ac:dyDescent="0.2">
      <c r="A67" s="35"/>
      <c r="B67" s="45">
        <v>62</v>
      </c>
      <c r="C67" s="63"/>
      <c r="D67" s="47"/>
      <c r="E67" s="50"/>
      <c r="F67" s="159"/>
      <c r="G67" s="49"/>
      <c r="H67" s="50" t="e">
        <f t="shared" si="641"/>
        <v>#N/A</v>
      </c>
      <c r="I67" s="186" t="str">
        <f t="shared" si="642"/>
        <v/>
      </c>
      <c r="J67" s="178"/>
      <c r="K67" s="149" t="str">
        <f t="shared" si="643"/>
        <v/>
      </c>
      <c r="L67" s="150" t="str">
        <f t="shared" si="644"/>
        <v/>
      </c>
      <c r="M67" s="150" t="str">
        <f t="shared" si="645"/>
        <v/>
      </c>
      <c r="N67" s="150" t="str">
        <f t="shared" si="646"/>
        <v/>
      </c>
      <c r="O67" s="150" t="str">
        <f t="shared" si="647"/>
        <v/>
      </c>
      <c r="P67" s="149" t="str">
        <f t="shared" si="648"/>
        <v/>
      </c>
      <c r="Q67" s="150" t="str">
        <f t="shared" si="649"/>
        <v/>
      </c>
      <c r="R67" s="150" t="str">
        <f t="shared" si="650"/>
        <v/>
      </c>
      <c r="S67" s="150" t="str">
        <f t="shared" si="651"/>
        <v/>
      </c>
      <c r="T67" s="150" t="str">
        <f t="shared" si="652"/>
        <v/>
      </c>
      <c r="U67" s="149" t="str">
        <f t="shared" si="653"/>
        <v/>
      </c>
      <c r="V67" s="150" t="str">
        <f t="shared" si="654"/>
        <v/>
      </c>
      <c r="W67" s="150" t="str">
        <f t="shared" si="655"/>
        <v/>
      </c>
      <c r="X67" s="150" t="str">
        <f t="shared" si="656"/>
        <v/>
      </c>
      <c r="Y67" s="150" t="str">
        <f t="shared" si="657"/>
        <v/>
      </c>
      <c r="Z67" s="149" t="str">
        <f t="shared" si="658"/>
        <v/>
      </c>
      <c r="AA67" s="150" t="str">
        <f t="shared" si="659"/>
        <v/>
      </c>
      <c r="AB67" s="150" t="str">
        <f t="shared" si="660"/>
        <v/>
      </c>
      <c r="AC67" s="150" t="str">
        <f t="shared" si="661"/>
        <v/>
      </c>
      <c r="AD67" s="150" t="str">
        <f t="shared" si="662"/>
        <v/>
      </c>
      <c r="AE67" s="149" t="str">
        <f t="shared" si="663"/>
        <v/>
      </c>
      <c r="AF67" s="150" t="str">
        <f t="shared" si="664"/>
        <v/>
      </c>
      <c r="AG67" s="150" t="str">
        <f t="shared" si="665"/>
        <v/>
      </c>
      <c r="AH67" s="150" t="str">
        <f t="shared" si="666"/>
        <v/>
      </c>
      <c r="AI67" s="150" t="str">
        <f t="shared" si="667"/>
        <v/>
      </c>
      <c r="AJ67" s="149" t="str">
        <f t="shared" si="668"/>
        <v/>
      </c>
      <c r="AK67" s="150" t="str">
        <f t="shared" si="669"/>
        <v/>
      </c>
      <c r="AL67" s="150" t="str">
        <f t="shared" si="670"/>
        <v/>
      </c>
      <c r="AM67" s="150" t="str">
        <f t="shared" si="671"/>
        <v/>
      </c>
      <c r="AN67" s="307" t="str">
        <f t="shared" si="672"/>
        <v/>
      </c>
      <c r="AO67" s="56" t="e">
        <f t="shared" si="673"/>
        <v>#N/A</v>
      </c>
      <c r="AP67" s="53" t="str">
        <f t="shared" si="674"/>
        <v/>
      </c>
      <c r="AQ67" s="181" t="str">
        <f t="shared" si="675"/>
        <v/>
      </c>
      <c r="AR67" s="181">
        <f t="shared" si="676"/>
        <v>0</v>
      </c>
      <c r="AS67" s="181" t="str">
        <f t="shared" si="677"/>
        <v/>
      </c>
      <c r="AT67" s="130"/>
      <c r="AU67" s="55" t="str">
        <f t="shared" si="678"/>
        <v/>
      </c>
      <c r="AV67" s="53" t="str">
        <f t="shared" si="679"/>
        <v/>
      </c>
      <c r="AW67" s="53" t="str">
        <f t="shared" si="680"/>
        <v/>
      </c>
      <c r="AX67" s="53" t="str">
        <f t="shared" si="681"/>
        <v/>
      </c>
      <c r="AY67" s="54" t="str">
        <f t="shared" si="682"/>
        <v/>
      </c>
      <c r="AZ67" s="52" t="str">
        <f t="shared" si="683"/>
        <v/>
      </c>
      <c r="BA67" s="53" t="str">
        <f t="shared" si="684"/>
        <v/>
      </c>
      <c r="BB67" s="53" t="str">
        <f t="shared" si="685"/>
        <v/>
      </c>
      <c r="BC67" s="55" t="str">
        <f t="shared" si="686"/>
        <v/>
      </c>
      <c r="BD67" s="54" t="str">
        <f t="shared" si="687"/>
        <v/>
      </c>
      <c r="BE67" s="52" t="str">
        <f t="shared" si="688"/>
        <v/>
      </c>
      <c r="BF67" s="53" t="str">
        <f t="shared" si="689"/>
        <v/>
      </c>
      <c r="BG67" s="53" t="str">
        <f t="shared" si="690"/>
        <v/>
      </c>
      <c r="BH67" s="53" t="str">
        <f t="shared" si="691"/>
        <v/>
      </c>
      <c r="BI67" s="54" t="str">
        <f t="shared" si="692"/>
        <v/>
      </c>
      <c r="BJ67" s="52" t="str">
        <f t="shared" si="693"/>
        <v/>
      </c>
      <c r="BK67" s="53" t="str">
        <f t="shared" si="694"/>
        <v/>
      </c>
      <c r="BL67" s="53" t="str">
        <f t="shared" si="695"/>
        <v/>
      </c>
      <c r="BM67" s="53" t="str">
        <f t="shared" si="696"/>
        <v/>
      </c>
      <c r="BN67" s="54" t="str">
        <f t="shared" si="697"/>
        <v/>
      </c>
      <c r="BO67" s="52" t="str">
        <f t="shared" si="698"/>
        <v/>
      </c>
      <c r="BP67" s="53" t="str">
        <f t="shared" si="699"/>
        <v/>
      </c>
      <c r="BQ67" s="53" t="str">
        <f t="shared" si="700"/>
        <v/>
      </c>
      <c r="BR67" s="53" t="str">
        <f t="shared" si="701"/>
        <v/>
      </c>
      <c r="BS67" s="54" t="str">
        <f t="shared" si="702"/>
        <v/>
      </c>
      <c r="BT67" s="52" t="str">
        <f t="shared" si="703"/>
        <v/>
      </c>
      <c r="BU67" s="53" t="str">
        <f t="shared" si="704"/>
        <v/>
      </c>
      <c r="BV67" s="53" t="str">
        <f t="shared" si="705"/>
        <v/>
      </c>
      <c r="BW67" s="53" t="str">
        <f t="shared" si="706"/>
        <v/>
      </c>
      <c r="BX67" s="54" t="str">
        <f t="shared" si="707"/>
        <v/>
      </c>
      <c r="BY67" s="56" t="e">
        <f t="shared" si="708"/>
        <v>#N/A</v>
      </c>
      <c r="BZ67" s="53" t="str">
        <f t="shared" si="709"/>
        <v/>
      </c>
      <c r="CA67" s="181" t="str">
        <f t="shared" si="710"/>
        <v/>
      </c>
      <c r="CB67" s="181">
        <f t="shared" si="711"/>
        <v>0</v>
      </c>
      <c r="CC67" s="181" t="str">
        <f t="shared" si="712"/>
        <v/>
      </c>
      <c r="CD67" s="130"/>
      <c r="CE67" s="55" t="str">
        <f t="shared" si="713"/>
        <v/>
      </c>
      <c r="CF67" s="53" t="str">
        <f t="shared" si="714"/>
        <v/>
      </c>
      <c r="CG67" s="53" t="str">
        <f t="shared" si="715"/>
        <v/>
      </c>
      <c r="CH67" s="53" t="str">
        <f t="shared" si="716"/>
        <v/>
      </c>
      <c r="CI67" s="54" t="str">
        <f t="shared" si="717"/>
        <v/>
      </c>
      <c r="CJ67" s="52" t="str">
        <f t="shared" si="718"/>
        <v/>
      </c>
      <c r="CK67" s="53" t="str">
        <f t="shared" si="719"/>
        <v/>
      </c>
      <c r="CL67" s="53" t="str">
        <f t="shared" si="720"/>
        <v/>
      </c>
      <c r="CM67" s="55" t="str">
        <f t="shared" si="721"/>
        <v/>
      </c>
      <c r="CN67" s="54" t="str">
        <f t="shared" si="722"/>
        <v/>
      </c>
      <c r="CO67" s="52" t="str">
        <f t="shared" si="723"/>
        <v/>
      </c>
      <c r="CP67" s="53" t="str">
        <f t="shared" si="724"/>
        <v/>
      </c>
      <c r="CQ67" s="53" t="str">
        <f>IF(IF(CP67&lt;&gt;"",IF(MAX(COUNTIF($CP67:$CP$90,$CP$6:$CP$90))&gt;1,"x",""),"")&lt;&gt;"",CP67+1,"")</f>
        <v/>
      </c>
      <c r="CR67" s="53" t="str">
        <f t="shared" si="725"/>
        <v/>
      </c>
      <c r="CS67" s="54" t="str">
        <f t="shared" si="726"/>
        <v/>
      </c>
      <c r="CT67" s="52" t="str">
        <f t="shared" si="727"/>
        <v/>
      </c>
      <c r="CU67" s="53" t="str">
        <f t="shared" si="728"/>
        <v/>
      </c>
      <c r="CV67" s="53" t="str">
        <f t="shared" si="729"/>
        <v/>
      </c>
      <c r="CW67" s="53" t="str">
        <f t="shared" si="730"/>
        <v/>
      </c>
      <c r="CX67" s="54" t="str">
        <f t="shared" si="731"/>
        <v/>
      </c>
      <c r="CY67" s="52" t="str">
        <f t="shared" si="732"/>
        <v/>
      </c>
      <c r="CZ67" s="53" t="str">
        <f t="shared" si="733"/>
        <v/>
      </c>
      <c r="DA67" s="53" t="str">
        <f t="shared" si="734"/>
        <v/>
      </c>
      <c r="DB67" s="53" t="str">
        <f t="shared" si="735"/>
        <v/>
      </c>
      <c r="DC67" s="54" t="str">
        <f t="shared" si="736"/>
        <v/>
      </c>
      <c r="DD67" s="52" t="str">
        <f t="shared" si="737"/>
        <v/>
      </c>
      <c r="DE67" s="53" t="str">
        <f t="shared" si="738"/>
        <v/>
      </c>
      <c r="DF67" s="53" t="str">
        <f t="shared" si="739"/>
        <v/>
      </c>
      <c r="DG67" s="53" t="str">
        <f t="shared" si="740"/>
        <v/>
      </c>
      <c r="DH67" s="54" t="str">
        <f t="shared" si="741"/>
        <v/>
      </c>
      <c r="DI67" s="56" t="e">
        <f t="shared" si="742"/>
        <v>#N/A</v>
      </c>
      <c r="DJ67" s="53" t="str">
        <f t="shared" si="743"/>
        <v/>
      </c>
      <c r="DK67" s="53" t="str">
        <f t="shared" si="744"/>
        <v/>
      </c>
      <c r="DL67" s="328">
        <f t="shared" si="745"/>
        <v>0</v>
      </c>
      <c r="DM67" s="181" t="str">
        <f t="shared" si="746"/>
        <v/>
      </c>
      <c r="DN67" s="130"/>
      <c r="DO67" s="53" t="str">
        <f t="shared" si="747"/>
        <v/>
      </c>
      <c r="DP67" s="53" t="str">
        <f t="shared" si="748"/>
        <v/>
      </c>
      <c r="DQ67" s="53" t="str">
        <f t="shared" si="749"/>
        <v/>
      </c>
      <c r="DR67" s="53" t="str">
        <f t="shared" si="750"/>
        <v/>
      </c>
      <c r="DS67" s="54" t="str">
        <f t="shared" si="751"/>
        <v/>
      </c>
      <c r="DT67" s="52" t="str">
        <f t="shared" si="752"/>
        <v/>
      </c>
      <c r="DU67" s="53" t="str">
        <f t="shared" si="753"/>
        <v/>
      </c>
      <c r="DV67" s="53" t="str">
        <f t="shared" si="754"/>
        <v/>
      </c>
      <c r="DW67" s="55" t="str">
        <f t="shared" si="755"/>
        <v/>
      </c>
      <c r="DX67" s="54" t="str">
        <f t="shared" si="756"/>
        <v/>
      </c>
      <c r="DY67" s="52" t="str">
        <f t="shared" si="757"/>
        <v/>
      </c>
      <c r="DZ67" s="53" t="str">
        <f t="shared" si="758"/>
        <v/>
      </c>
      <c r="EA67" s="53" t="str">
        <f t="shared" si="759"/>
        <v/>
      </c>
      <c r="EB67" s="53" t="str">
        <f t="shared" si="760"/>
        <v/>
      </c>
      <c r="EC67" s="54" t="str">
        <f t="shared" si="761"/>
        <v/>
      </c>
      <c r="ED67" s="52" t="str">
        <f t="shared" si="762"/>
        <v/>
      </c>
      <c r="EE67" s="53" t="str">
        <f t="shared" si="763"/>
        <v/>
      </c>
      <c r="EF67" s="53" t="str">
        <f t="shared" si="764"/>
        <v/>
      </c>
      <c r="EG67" s="53" t="str">
        <f t="shared" si="765"/>
        <v/>
      </c>
      <c r="EH67" s="54" t="str">
        <f t="shared" si="766"/>
        <v/>
      </c>
      <c r="EI67" s="52" t="str">
        <f t="shared" si="767"/>
        <v/>
      </c>
      <c r="EJ67" s="53" t="str">
        <f t="shared" si="768"/>
        <v/>
      </c>
      <c r="EK67" s="53" t="str">
        <f t="shared" si="769"/>
        <v/>
      </c>
      <c r="EL67" s="53" t="str">
        <f t="shared" si="770"/>
        <v/>
      </c>
      <c r="EM67" s="54" t="str">
        <f t="shared" si="771"/>
        <v/>
      </c>
      <c r="EN67" s="52" t="str">
        <f t="shared" si="772"/>
        <v/>
      </c>
      <c r="EO67" s="53" t="str">
        <f t="shared" si="773"/>
        <v/>
      </c>
      <c r="EP67" s="53" t="str">
        <f t="shared" si="774"/>
        <v/>
      </c>
      <c r="EQ67" s="53" t="str">
        <f t="shared" si="775"/>
        <v/>
      </c>
      <c r="ER67" s="54" t="str">
        <f t="shared" si="776"/>
        <v/>
      </c>
      <c r="ES67" s="58" t="e">
        <f t="shared" si="939"/>
        <v>#N/A</v>
      </c>
      <c r="ET67" s="53" t="str">
        <f t="shared" si="778"/>
        <v/>
      </c>
      <c r="EU67" s="181" t="str">
        <f t="shared" si="779"/>
        <v/>
      </c>
      <c r="EV67" s="181">
        <f t="shared" si="780"/>
        <v>0</v>
      </c>
      <c r="EW67" s="181" t="str">
        <f t="shared" si="781"/>
        <v/>
      </c>
      <c r="EX67" s="130"/>
      <c r="EY67" s="53" t="str">
        <f t="shared" si="782"/>
        <v/>
      </c>
      <c r="EZ67" s="53" t="str">
        <f t="shared" si="783"/>
        <v/>
      </c>
      <c r="FA67" s="53" t="str">
        <f t="shared" si="784"/>
        <v/>
      </c>
      <c r="FB67" s="53" t="str">
        <f t="shared" si="785"/>
        <v/>
      </c>
      <c r="FC67" s="57" t="str">
        <f t="shared" si="786"/>
        <v/>
      </c>
      <c r="FD67" s="52" t="str">
        <f t="shared" si="787"/>
        <v/>
      </c>
      <c r="FE67" s="53" t="str">
        <f t="shared" si="788"/>
        <v/>
      </c>
      <c r="FF67" s="53" t="str">
        <f t="shared" si="789"/>
        <v/>
      </c>
      <c r="FG67" s="55" t="str">
        <f t="shared" si="790"/>
        <v/>
      </c>
      <c r="FH67" s="57" t="str">
        <f t="shared" si="791"/>
        <v/>
      </c>
      <c r="FI67" s="52" t="str">
        <f t="shared" si="792"/>
        <v/>
      </c>
      <c r="FJ67" s="53" t="str">
        <f t="shared" si="793"/>
        <v/>
      </c>
      <c r="FK67" s="53" t="str">
        <f t="shared" si="794"/>
        <v/>
      </c>
      <c r="FL67" s="53" t="str">
        <f t="shared" si="795"/>
        <v/>
      </c>
      <c r="FM67" s="57" t="str">
        <f t="shared" si="796"/>
        <v/>
      </c>
      <c r="FN67" s="52" t="str">
        <f t="shared" si="797"/>
        <v/>
      </c>
      <c r="FO67" s="53" t="str">
        <f t="shared" si="798"/>
        <v/>
      </c>
      <c r="FP67" s="53" t="str">
        <f t="shared" si="799"/>
        <v/>
      </c>
      <c r="FQ67" s="53" t="str">
        <f t="shared" si="800"/>
        <v/>
      </c>
      <c r="FR67" s="57" t="str">
        <f t="shared" si="801"/>
        <v/>
      </c>
      <c r="FS67" s="52" t="str">
        <f t="shared" si="802"/>
        <v/>
      </c>
      <c r="FT67" s="53" t="str">
        <f t="shared" si="803"/>
        <v/>
      </c>
      <c r="FU67" s="53" t="str">
        <f t="shared" si="804"/>
        <v/>
      </c>
      <c r="FV67" s="53" t="str">
        <f t="shared" si="805"/>
        <v/>
      </c>
      <c r="FW67" s="57" t="str">
        <f t="shared" si="806"/>
        <v/>
      </c>
      <c r="FX67" s="52" t="str">
        <f t="shared" si="807"/>
        <v/>
      </c>
      <c r="FY67" s="53" t="str">
        <f t="shared" si="808"/>
        <v/>
      </c>
      <c r="FZ67" s="53" t="str">
        <f t="shared" si="809"/>
        <v/>
      </c>
      <c r="GA67" s="53" t="str">
        <f t="shared" si="810"/>
        <v/>
      </c>
      <c r="GB67" s="57" t="str">
        <f t="shared" si="811"/>
        <v/>
      </c>
      <c r="GC67" s="58" t="e">
        <f t="shared" si="812"/>
        <v>#N/A</v>
      </c>
      <c r="GD67" s="53" t="str">
        <f t="shared" si="813"/>
        <v/>
      </c>
      <c r="GE67" s="181" t="str">
        <f t="shared" si="814"/>
        <v/>
      </c>
      <c r="GF67" s="181">
        <f t="shared" si="815"/>
        <v>0</v>
      </c>
      <c r="GG67" s="181" t="str">
        <f t="shared" si="816"/>
        <v/>
      </c>
      <c r="GH67" s="130"/>
      <c r="GI67" s="53" t="str">
        <f t="shared" si="817"/>
        <v/>
      </c>
      <c r="GJ67" s="53" t="str">
        <f t="shared" si="818"/>
        <v/>
      </c>
      <c r="GK67" s="53" t="str">
        <f t="shared" si="819"/>
        <v/>
      </c>
      <c r="GL67" s="53" t="str">
        <f t="shared" si="820"/>
        <v/>
      </c>
      <c r="GM67" s="54" t="str">
        <f t="shared" si="821"/>
        <v/>
      </c>
      <c r="GN67" s="52" t="str">
        <f t="shared" si="822"/>
        <v/>
      </c>
      <c r="GO67" s="53" t="str">
        <f t="shared" si="823"/>
        <v/>
      </c>
      <c r="GP67" s="53" t="str">
        <f t="shared" si="824"/>
        <v/>
      </c>
      <c r="GQ67" s="55" t="str">
        <f t="shared" si="825"/>
        <v/>
      </c>
      <c r="GR67" s="54" t="str">
        <f t="shared" si="826"/>
        <v/>
      </c>
      <c r="GS67" s="52" t="str">
        <f t="shared" si="827"/>
        <v/>
      </c>
      <c r="GT67" s="53" t="str">
        <f t="shared" si="828"/>
        <v/>
      </c>
      <c r="GU67" s="53" t="str">
        <f t="shared" si="829"/>
        <v/>
      </c>
      <c r="GV67" s="53" t="str">
        <f t="shared" si="830"/>
        <v/>
      </c>
      <c r="GW67" s="54" t="str">
        <f t="shared" si="831"/>
        <v/>
      </c>
      <c r="GX67" s="52" t="str">
        <f t="shared" si="832"/>
        <v/>
      </c>
      <c r="GY67" s="53" t="str">
        <f t="shared" si="833"/>
        <v/>
      </c>
      <c r="GZ67" s="53" t="str">
        <f t="shared" si="834"/>
        <v/>
      </c>
      <c r="HA67" s="53" t="str">
        <f t="shared" si="835"/>
        <v/>
      </c>
      <c r="HB67" s="54" t="str">
        <f t="shared" si="836"/>
        <v/>
      </c>
      <c r="HC67" s="52" t="str">
        <f t="shared" si="837"/>
        <v/>
      </c>
      <c r="HD67" s="53" t="str">
        <f t="shared" si="838"/>
        <v/>
      </c>
      <c r="HE67" s="53" t="str">
        <f t="shared" si="839"/>
        <v/>
      </c>
      <c r="HF67" s="53" t="str">
        <f t="shared" si="840"/>
        <v/>
      </c>
      <c r="HG67" s="54" t="str">
        <f t="shared" si="841"/>
        <v/>
      </c>
      <c r="HH67" s="52" t="str">
        <f t="shared" si="842"/>
        <v/>
      </c>
      <c r="HI67" s="53" t="str">
        <f t="shared" si="843"/>
        <v/>
      </c>
      <c r="HJ67" s="53" t="str">
        <f t="shared" si="844"/>
        <v/>
      </c>
      <c r="HK67" s="53" t="str">
        <f t="shared" si="845"/>
        <v/>
      </c>
      <c r="HL67" s="54" t="str">
        <f t="shared" si="846"/>
        <v/>
      </c>
      <c r="HM67" s="58" t="e">
        <f t="shared" si="847"/>
        <v>#N/A</v>
      </c>
      <c r="HN67" s="53" t="str">
        <f t="shared" si="848"/>
        <v/>
      </c>
      <c r="HO67" s="181" t="str">
        <f t="shared" si="849"/>
        <v/>
      </c>
      <c r="HP67" s="181">
        <f t="shared" si="850"/>
        <v>0</v>
      </c>
      <c r="HQ67" s="181" t="str">
        <f t="shared" si="851"/>
        <v/>
      </c>
      <c r="HR67" s="130"/>
      <c r="HS67" s="53" t="str">
        <f t="shared" si="852"/>
        <v/>
      </c>
      <c r="HT67" s="53" t="str">
        <f t="shared" si="853"/>
        <v/>
      </c>
      <c r="HU67" s="53" t="str">
        <f t="shared" si="854"/>
        <v/>
      </c>
      <c r="HV67" s="53" t="str">
        <f t="shared" si="855"/>
        <v/>
      </c>
      <c r="HW67" s="54" t="str">
        <f t="shared" si="856"/>
        <v/>
      </c>
      <c r="HX67" s="52" t="str">
        <f t="shared" si="857"/>
        <v/>
      </c>
      <c r="HY67" s="53" t="str">
        <f t="shared" si="858"/>
        <v/>
      </c>
      <c r="HZ67" s="53" t="str">
        <f t="shared" si="859"/>
        <v/>
      </c>
      <c r="IA67" s="55" t="str">
        <f t="shared" si="860"/>
        <v/>
      </c>
      <c r="IB67" s="54" t="str">
        <f t="shared" si="861"/>
        <v/>
      </c>
      <c r="IC67" s="52" t="str">
        <f t="shared" si="862"/>
        <v/>
      </c>
      <c r="ID67" s="53" t="str">
        <f t="shared" si="863"/>
        <v/>
      </c>
      <c r="IE67" s="53" t="str">
        <f t="shared" si="864"/>
        <v/>
      </c>
      <c r="IF67" s="53" t="str">
        <f t="shared" si="865"/>
        <v/>
      </c>
      <c r="IG67" s="54" t="str">
        <f t="shared" si="866"/>
        <v/>
      </c>
      <c r="IH67" s="52" t="str">
        <f t="shared" si="867"/>
        <v/>
      </c>
      <c r="II67" s="53" t="str">
        <f t="shared" si="868"/>
        <v/>
      </c>
      <c r="IJ67" s="53" t="str">
        <f t="shared" si="869"/>
        <v/>
      </c>
      <c r="IK67" s="53" t="str">
        <f t="shared" si="870"/>
        <v/>
      </c>
      <c r="IL67" s="54" t="str">
        <f t="shared" si="871"/>
        <v/>
      </c>
      <c r="IM67" s="52" t="str">
        <f t="shared" si="872"/>
        <v/>
      </c>
      <c r="IN67" s="53" t="str">
        <f t="shared" si="873"/>
        <v/>
      </c>
      <c r="IO67" s="53" t="str">
        <f t="shared" si="874"/>
        <v/>
      </c>
      <c r="IP67" s="53" t="str">
        <f t="shared" si="875"/>
        <v/>
      </c>
      <c r="IQ67" s="54" t="str">
        <f t="shared" si="876"/>
        <v/>
      </c>
      <c r="IR67" s="52" t="str">
        <f t="shared" si="877"/>
        <v/>
      </c>
      <c r="IS67" s="53" t="str">
        <f t="shared" si="878"/>
        <v/>
      </c>
      <c r="IT67" s="53" t="str">
        <f t="shared" si="879"/>
        <v/>
      </c>
      <c r="IU67" s="53" t="str">
        <f t="shared" si="880"/>
        <v/>
      </c>
      <c r="IV67" s="54" t="str">
        <f t="shared" si="881"/>
        <v/>
      </c>
      <c r="IW67" s="58" t="e">
        <f t="shared" si="882"/>
        <v>#N/A</v>
      </c>
      <c r="IX67" s="53" t="str">
        <f t="shared" si="883"/>
        <v/>
      </c>
      <c r="IY67" s="181" t="str">
        <f t="shared" si="884"/>
        <v/>
      </c>
      <c r="IZ67" s="181">
        <f t="shared" si="885"/>
        <v>0</v>
      </c>
      <c r="JA67" s="181" t="str">
        <f t="shared" si="886"/>
        <v/>
      </c>
      <c r="JB67" s="130"/>
      <c r="JC67" s="53" t="str">
        <f t="shared" si="887"/>
        <v/>
      </c>
      <c r="JD67" s="53" t="str">
        <f t="shared" si="888"/>
        <v/>
      </c>
      <c r="JE67" s="53" t="str">
        <f t="shared" si="889"/>
        <v/>
      </c>
      <c r="JF67" s="53" t="str">
        <f t="shared" si="890"/>
        <v/>
      </c>
      <c r="JG67" s="54" t="str">
        <f t="shared" si="891"/>
        <v/>
      </c>
      <c r="JH67" s="52" t="str">
        <f t="shared" si="892"/>
        <v/>
      </c>
      <c r="JI67" s="53" t="str">
        <f t="shared" si="893"/>
        <v/>
      </c>
      <c r="JJ67" s="53" t="str">
        <f t="shared" si="894"/>
        <v/>
      </c>
      <c r="JK67" s="55" t="str">
        <f t="shared" si="895"/>
        <v/>
      </c>
      <c r="JL67" s="54" t="str">
        <f t="shared" si="896"/>
        <v/>
      </c>
      <c r="JM67" s="52" t="str">
        <f t="shared" si="897"/>
        <v/>
      </c>
      <c r="JN67" s="53" t="str">
        <f t="shared" si="898"/>
        <v/>
      </c>
      <c r="JO67" s="53" t="str">
        <f t="shared" si="899"/>
        <v/>
      </c>
      <c r="JP67" s="53" t="str">
        <f t="shared" si="900"/>
        <v/>
      </c>
      <c r="JQ67" s="54" t="str">
        <f t="shared" si="901"/>
        <v/>
      </c>
      <c r="JR67" s="52" t="str">
        <f t="shared" si="902"/>
        <v/>
      </c>
      <c r="JS67" s="53" t="str">
        <f t="shared" si="903"/>
        <v/>
      </c>
      <c r="JT67" s="53" t="str">
        <f t="shared" si="904"/>
        <v/>
      </c>
      <c r="JU67" s="53" t="str">
        <f t="shared" si="905"/>
        <v/>
      </c>
      <c r="JV67" s="54" t="str">
        <f t="shared" si="906"/>
        <v/>
      </c>
      <c r="JW67" s="52" t="str">
        <f t="shared" si="907"/>
        <v/>
      </c>
      <c r="JX67" s="53" t="str">
        <f t="shared" si="908"/>
        <v/>
      </c>
      <c r="JY67" s="53" t="str">
        <f t="shared" si="909"/>
        <v/>
      </c>
      <c r="JZ67" s="53" t="str">
        <f t="shared" si="910"/>
        <v/>
      </c>
      <c r="KA67" s="54" t="str">
        <f t="shared" si="911"/>
        <v/>
      </c>
      <c r="KB67" s="52" t="str">
        <f t="shared" si="912"/>
        <v/>
      </c>
      <c r="KC67" s="53" t="str">
        <f t="shared" si="913"/>
        <v/>
      </c>
      <c r="KD67" s="53" t="str">
        <f t="shared" si="914"/>
        <v/>
      </c>
      <c r="KE67" s="53" t="str">
        <f t="shared" si="915"/>
        <v/>
      </c>
      <c r="KF67" s="54" t="str">
        <f t="shared" si="916"/>
        <v/>
      </c>
      <c r="KG67" s="58" t="e">
        <f t="shared" si="917"/>
        <v>#N/A</v>
      </c>
      <c r="KH67" s="53" t="str">
        <f t="shared" si="918"/>
        <v/>
      </c>
      <c r="KI67" s="181" t="str">
        <f t="shared" si="919"/>
        <v/>
      </c>
      <c r="KJ67" s="181">
        <f t="shared" si="920"/>
        <v>0</v>
      </c>
      <c r="KK67" s="127" t="str">
        <f t="shared" si="921"/>
        <v/>
      </c>
      <c r="KL67" s="86"/>
      <c r="KM67" s="313"/>
      <c r="KN67" s="60"/>
      <c r="KO67" s="201"/>
      <c r="KP67" s="61"/>
      <c r="KQ67" s="61"/>
      <c r="KR67" s="61"/>
      <c r="KS67" s="61"/>
      <c r="KT67" s="61"/>
      <c r="KU67" s="61"/>
      <c r="KV67" s="61"/>
      <c r="KW67" s="62"/>
      <c r="KX67" s="84"/>
      <c r="KY67" s="59"/>
      <c r="KZ67" s="60" t="str">
        <f t="shared" si="933"/>
        <v/>
      </c>
      <c r="LA67" s="201"/>
      <c r="LB67" s="61" t="str">
        <f t="shared" si="934"/>
        <v/>
      </c>
      <c r="LC67" s="61" t="str">
        <f t="shared" si="935"/>
        <v/>
      </c>
      <c r="LD67" s="61" t="str">
        <f t="shared" si="936"/>
        <v/>
      </c>
      <c r="LE67" s="61" t="str">
        <f t="shared" si="937"/>
        <v/>
      </c>
      <c r="LF67" s="148" t="str">
        <f t="shared" si="938"/>
        <v/>
      </c>
      <c r="LG67" s="87"/>
      <c r="LH67" s="185">
        <f t="shared" si="940"/>
        <v>0</v>
      </c>
      <c r="LI67" s="87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</row>
    <row r="68" spans="1:382" s="1" customFormat="1" ht="15" x14ac:dyDescent="0.2">
      <c r="A68" s="35"/>
      <c r="B68" s="45">
        <v>63</v>
      </c>
      <c r="C68" s="47"/>
      <c r="D68" s="47"/>
      <c r="E68" s="50"/>
      <c r="F68" s="50"/>
      <c r="G68" s="49"/>
      <c r="H68" s="50" t="e">
        <f t="shared" si="641"/>
        <v>#N/A</v>
      </c>
      <c r="I68" s="186" t="str">
        <f t="shared" si="642"/>
        <v/>
      </c>
      <c r="J68" s="179"/>
      <c r="K68" s="149" t="str">
        <f t="shared" si="643"/>
        <v/>
      </c>
      <c r="L68" s="150" t="str">
        <f t="shared" si="644"/>
        <v/>
      </c>
      <c r="M68" s="150" t="str">
        <f t="shared" si="645"/>
        <v/>
      </c>
      <c r="N68" s="150" t="str">
        <f t="shared" si="646"/>
        <v/>
      </c>
      <c r="O68" s="150" t="str">
        <f t="shared" si="647"/>
        <v/>
      </c>
      <c r="P68" s="149" t="str">
        <f t="shared" si="648"/>
        <v/>
      </c>
      <c r="Q68" s="150" t="str">
        <f t="shared" si="649"/>
        <v/>
      </c>
      <c r="R68" s="150" t="str">
        <f t="shared" si="650"/>
        <v/>
      </c>
      <c r="S68" s="150" t="str">
        <f t="shared" si="651"/>
        <v/>
      </c>
      <c r="T68" s="150" t="str">
        <f t="shared" si="652"/>
        <v/>
      </c>
      <c r="U68" s="149" t="str">
        <f t="shared" si="653"/>
        <v/>
      </c>
      <c r="V68" s="150" t="str">
        <f t="shared" si="654"/>
        <v/>
      </c>
      <c r="W68" s="150" t="str">
        <f t="shared" si="655"/>
        <v/>
      </c>
      <c r="X68" s="150" t="str">
        <f t="shared" si="656"/>
        <v/>
      </c>
      <c r="Y68" s="150" t="str">
        <f t="shared" si="657"/>
        <v/>
      </c>
      <c r="Z68" s="149" t="str">
        <f t="shared" si="658"/>
        <v/>
      </c>
      <c r="AA68" s="150" t="str">
        <f t="shared" si="659"/>
        <v/>
      </c>
      <c r="AB68" s="150" t="str">
        <f t="shared" si="660"/>
        <v/>
      </c>
      <c r="AC68" s="150" t="str">
        <f t="shared" si="661"/>
        <v/>
      </c>
      <c r="AD68" s="150" t="str">
        <f t="shared" si="662"/>
        <v/>
      </c>
      <c r="AE68" s="149" t="str">
        <f t="shared" si="663"/>
        <v/>
      </c>
      <c r="AF68" s="150" t="str">
        <f t="shared" si="664"/>
        <v/>
      </c>
      <c r="AG68" s="150" t="str">
        <f t="shared" si="665"/>
        <v/>
      </c>
      <c r="AH68" s="150" t="str">
        <f t="shared" si="666"/>
        <v/>
      </c>
      <c r="AI68" s="150" t="str">
        <f t="shared" si="667"/>
        <v/>
      </c>
      <c r="AJ68" s="149" t="str">
        <f t="shared" si="668"/>
        <v/>
      </c>
      <c r="AK68" s="150" t="str">
        <f t="shared" si="669"/>
        <v/>
      </c>
      <c r="AL68" s="150" t="str">
        <f t="shared" si="670"/>
        <v/>
      </c>
      <c r="AM68" s="150" t="str">
        <f t="shared" si="671"/>
        <v/>
      </c>
      <c r="AN68" s="307" t="str">
        <f t="shared" si="672"/>
        <v/>
      </c>
      <c r="AO68" s="56" t="e">
        <f t="shared" si="673"/>
        <v>#N/A</v>
      </c>
      <c r="AP68" s="53" t="str">
        <f t="shared" si="674"/>
        <v/>
      </c>
      <c r="AQ68" s="181" t="str">
        <f t="shared" si="675"/>
        <v/>
      </c>
      <c r="AR68" s="181">
        <f t="shared" si="676"/>
        <v>0</v>
      </c>
      <c r="AS68" s="181" t="str">
        <f t="shared" si="677"/>
        <v/>
      </c>
      <c r="AT68" s="130"/>
      <c r="AU68" s="55" t="str">
        <f t="shared" si="678"/>
        <v/>
      </c>
      <c r="AV68" s="53" t="str">
        <f t="shared" si="679"/>
        <v/>
      </c>
      <c r="AW68" s="53" t="str">
        <f t="shared" si="680"/>
        <v/>
      </c>
      <c r="AX68" s="53" t="str">
        <f t="shared" si="681"/>
        <v/>
      </c>
      <c r="AY68" s="54" t="str">
        <f t="shared" si="682"/>
        <v/>
      </c>
      <c r="AZ68" s="52" t="str">
        <f t="shared" si="683"/>
        <v/>
      </c>
      <c r="BA68" s="53" t="str">
        <f t="shared" si="684"/>
        <v/>
      </c>
      <c r="BB68" s="53" t="str">
        <f t="shared" si="685"/>
        <v/>
      </c>
      <c r="BC68" s="55" t="str">
        <f t="shared" si="686"/>
        <v/>
      </c>
      <c r="BD68" s="54" t="str">
        <f t="shared" si="687"/>
        <v/>
      </c>
      <c r="BE68" s="52" t="str">
        <f t="shared" si="688"/>
        <v/>
      </c>
      <c r="BF68" s="53" t="str">
        <f t="shared" si="689"/>
        <v/>
      </c>
      <c r="BG68" s="53" t="str">
        <f t="shared" si="690"/>
        <v/>
      </c>
      <c r="BH68" s="53" t="str">
        <f t="shared" si="691"/>
        <v/>
      </c>
      <c r="BI68" s="54" t="str">
        <f t="shared" si="692"/>
        <v/>
      </c>
      <c r="BJ68" s="52" t="str">
        <f t="shared" si="693"/>
        <v/>
      </c>
      <c r="BK68" s="53" t="str">
        <f t="shared" si="694"/>
        <v/>
      </c>
      <c r="BL68" s="53" t="str">
        <f t="shared" si="695"/>
        <v/>
      </c>
      <c r="BM68" s="53" t="str">
        <f t="shared" si="696"/>
        <v/>
      </c>
      <c r="BN68" s="54" t="str">
        <f t="shared" si="697"/>
        <v/>
      </c>
      <c r="BO68" s="52" t="str">
        <f t="shared" si="698"/>
        <v/>
      </c>
      <c r="BP68" s="53" t="str">
        <f t="shared" si="699"/>
        <v/>
      </c>
      <c r="BQ68" s="53" t="str">
        <f t="shared" si="700"/>
        <v/>
      </c>
      <c r="BR68" s="53" t="str">
        <f t="shared" si="701"/>
        <v/>
      </c>
      <c r="BS68" s="54" t="str">
        <f t="shared" si="702"/>
        <v/>
      </c>
      <c r="BT68" s="52" t="str">
        <f t="shared" si="703"/>
        <v/>
      </c>
      <c r="BU68" s="53" t="str">
        <f t="shared" si="704"/>
        <v/>
      </c>
      <c r="BV68" s="53" t="str">
        <f t="shared" si="705"/>
        <v/>
      </c>
      <c r="BW68" s="53" t="str">
        <f t="shared" si="706"/>
        <v/>
      </c>
      <c r="BX68" s="54" t="str">
        <f t="shared" si="707"/>
        <v/>
      </c>
      <c r="BY68" s="56" t="e">
        <f t="shared" si="708"/>
        <v>#N/A</v>
      </c>
      <c r="BZ68" s="53" t="str">
        <f t="shared" si="709"/>
        <v/>
      </c>
      <c r="CA68" s="181" t="str">
        <f t="shared" si="710"/>
        <v/>
      </c>
      <c r="CB68" s="181">
        <f t="shared" si="711"/>
        <v>0</v>
      </c>
      <c r="CC68" s="181" t="str">
        <f t="shared" si="712"/>
        <v/>
      </c>
      <c r="CD68" s="130"/>
      <c r="CE68" s="55" t="str">
        <f t="shared" si="713"/>
        <v/>
      </c>
      <c r="CF68" s="53" t="str">
        <f t="shared" si="714"/>
        <v/>
      </c>
      <c r="CG68" s="53" t="str">
        <f t="shared" si="715"/>
        <v/>
      </c>
      <c r="CH68" s="53" t="str">
        <f t="shared" si="716"/>
        <v/>
      </c>
      <c r="CI68" s="54" t="str">
        <f t="shared" si="717"/>
        <v/>
      </c>
      <c r="CJ68" s="52" t="str">
        <f t="shared" si="718"/>
        <v/>
      </c>
      <c r="CK68" s="53" t="str">
        <f t="shared" si="719"/>
        <v/>
      </c>
      <c r="CL68" s="53" t="str">
        <f t="shared" si="720"/>
        <v/>
      </c>
      <c r="CM68" s="55" t="str">
        <f t="shared" si="721"/>
        <v/>
      </c>
      <c r="CN68" s="54" t="str">
        <f t="shared" si="722"/>
        <v/>
      </c>
      <c r="CO68" s="52" t="str">
        <f t="shared" si="723"/>
        <v/>
      </c>
      <c r="CP68" s="53" t="str">
        <f t="shared" si="724"/>
        <v/>
      </c>
      <c r="CQ68" s="53" t="str">
        <f>IF(IF(CP68&lt;&gt;"",IF(MAX(COUNTIF($CP68:$CP$90,$CP$6:$CP$90))&gt;1,"x",""),"")&lt;&gt;"",CP68+1,"")</f>
        <v/>
      </c>
      <c r="CR68" s="53" t="str">
        <f t="shared" si="725"/>
        <v/>
      </c>
      <c r="CS68" s="54" t="str">
        <f t="shared" si="726"/>
        <v/>
      </c>
      <c r="CT68" s="52" t="str">
        <f t="shared" si="727"/>
        <v/>
      </c>
      <c r="CU68" s="53" t="str">
        <f t="shared" si="728"/>
        <v/>
      </c>
      <c r="CV68" s="53" t="str">
        <f t="shared" si="729"/>
        <v/>
      </c>
      <c r="CW68" s="53" t="str">
        <f t="shared" si="730"/>
        <v/>
      </c>
      <c r="CX68" s="54" t="str">
        <f t="shared" si="731"/>
        <v/>
      </c>
      <c r="CY68" s="52" t="str">
        <f t="shared" si="732"/>
        <v/>
      </c>
      <c r="CZ68" s="53" t="str">
        <f t="shared" si="733"/>
        <v/>
      </c>
      <c r="DA68" s="53" t="str">
        <f t="shared" si="734"/>
        <v/>
      </c>
      <c r="DB68" s="53" t="str">
        <f t="shared" si="735"/>
        <v/>
      </c>
      <c r="DC68" s="54" t="str">
        <f t="shared" si="736"/>
        <v/>
      </c>
      <c r="DD68" s="52" t="str">
        <f t="shared" si="737"/>
        <v/>
      </c>
      <c r="DE68" s="53" t="str">
        <f t="shared" si="738"/>
        <v/>
      </c>
      <c r="DF68" s="53" t="str">
        <f t="shared" si="739"/>
        <v/>
      </c>
      <c r="DG68" s="53" t="str">
        <f t="shared" si="740"/>
        <v/>
      </c>
      <c r="DH68" s="54" t="str">
        <f t="shared" si="741"/>
        <v/>
      </c>
      <c r="DI68" s="56" t="e">
        <f t="shared" si="742"/>
        <v>#N/A</v>
      </c>
      <c r="DJ68" s="53" t="str">
        <f t="shared" si="743"/>
        <v/>
      </c>
      <c r="DK68" s="53" t="str">
        <f t="shared" si="744"/>
        <v/>
      </c>
      <c r="DL68" s="328">
        <f t="shared" si="745"/>
        <v>0</v>
      </c>
      <c r="DM68" s="181" t="str">
        <f t="shared" si="746"/>
        <v/>
      </c>
      <c r="DN68" s="130"/>
      <c r="DO68" s="53" t="str">
        <f t="shared" si="747"/>
        <v/>
      </c>
      <c r="DP68" s="53" t="str">
        <f t="shared" si="748"/>
        <v/>
      </c>
      <c r="DQ68" s="53" t="str">
        <f t="shared" si="749"/>
        <v/>
      </c>
      <c r="DR68" s="53" t="str">
        <f t="shared" si="750"/>
        <v/>
      </c>
      <c r="DS68" s="54" t="str">
        <f t="shared" si="751"/>
        <v/>
      </c>
      <c r="DT68" s="52" t="str">
        <f t="shared" si="752"/>
        <v/>
      </c>
      <c r="DU68" s="53" t="str">
        <f t="shared" si="753"/>
        <v/>
      </c>
      <c r="DV68" s="53" t="str">
        <f t="shared" si="754"/>
        <v/>
      </c>
      <c r="DW68" s="55" t="str">
        <f t="shared" si="755"/>
        <v/>
      </c>
      <c r="DX68" s="54" t="str">
        <f t="shared" si="756"/>
        <v/>
      </c>
      <c r="DY68" s="52" t="str">
        <f t="shared" si="757"/>
        <v/>
      </c>
      <c r="DZ68" s="53" t="str">
        <f t="shared" si="758"/>
        <v/>
      </c>
      <c r="EA68" s="53" t="str">
        <f t="shared" si="759"/>
        <v/>
      </c>
      <c r="EB68" s="53" t="str">
        <f t="shared" si="760"/>
        <v/>
      </c>
      <c r="EC68" s="54" t="str">
        <f t="shared" si="761"/>
        <v/>
      </c>
      <c r="ED68" s="52" t="str">
        <f t="shared" si="762"/>
        <v/>
      </c>
      <c r="EE68" s="53" t="str">
        <f t="shared" si="763"/>
        <v/>
      </c>
      <c r="EF68" s="53" t="str">
        <f t="shared" si="764"/>
        <v/>
      </c>
      <c r="EG68" s="53" t="str">
        <f t="shared" si="765"/>
        <v/>
      </c>
      <c r="EH68" s="54" t="str">
        <f t="shared" si="766"/>
        <v/>
      </c>
      <c r="EI68" s="52" t="str">
        <f t="shared" si="767"/>
        <v/>
      </c>
      <c r="EJ68" s="53" t="str">
        <f t="shared" si="768"/>
        <v/>
      </c>
      <c r="EK68" s="53" t="str">
        <f t="shared" si="769"/>
        <v/>
      </c>
      <c r="EL68" s="53" t="str">
        <f t="shared" si="770"/>
        <v/>
      </c>
      <c r="EM68" s="54" t="str">
        <f t="shared" si="771"/>
        <v/>
      </c>
      <c r="EN68" s="52" t="str">
        <f t="shared" si="772"/>
        <v/>
      </c>
      <c r="EO68" s="53" t="str">
        <f t="shared" si="773"/>
        <v/>
      </c>
      <c r="EP68" s="53" t="str">
        <f t="shared" si="774"/>
        <v/>
      </c>
      <c r="EQ68" s="53" t="str">
        <f t="shared" si="775"/>
        <v/>
      </c>
      <c r="ER68" s="54" t="str">
        <f t="shared" si="776"/>
        <v/>
      </c>
      <c r="ES68" s="58" t="e">
        <f t="shared" si="939"/>
        <v>#N/A</v>
      </c>
      <c r="ET68" s="53" t="str">
        <f t="shared" si="778"/>
        <v/>
      </c>
      <c r="EU68" s="181" t="str">
        <f t="shared" si="779"/>
        <v/>
      </c>
      <c r="EV68" s="181">
        <f t="shared" si="780"/>
        <v>0</v>
      </c>
      <c r="EW68" s="181" t="str">
        <f t="shared" si="781"/>
        <v/>
      </c>
      <c r="EX68" s="130"/>
      <c r="EY68" s="53" t="str">
        <f t="shared" si="782"/>
        <v/>
      </c>
      <c r="EZ68" s="53" t="str">
        <f t="shared" si="783"/>
        <v/>
      </c>
      <c r="FA68" s="53" t="str">
        <f t="shared" si="784"/>
        <v/>
      </c>
      <c r="FB68" s="53" t="str">
        <f t="shared" si="785"/>
        <v/>
      </c>
      <c r="FC68" s="57" t="str">
        <f t="shared" si="786"/>
        <v/>
      </c>
      <c r="FD68" s="52" t="str">
        <f t="shared" si="787"/>
        <v/>
      </c>
      <c r="FE68" s="53" t="str">
        <f t="shared" si="788"/>
        <v/>
      </c>
      <c r="FF68" s="53" t="str">
        <f t="shared" si="789"/>
        <v/>
      </c>
      <c r="FG68" s="55" t="str">
        <f t="shared" si="790"/>
        <v/>
      </c>
      <c r="FH68" s="57" t="str">
        <f t="shared" si="791"/>
        <v/>
      </c>
      <c r="FI68" s="52" t="str">
        <f t="shared" si="792"/>
        <v/>
      </c>
      <c r="FJ68" s="53" t="str">
        <f t="shared" si="793"/>
        <v/>
      </c>
      <c r="FK68" s="53" t="str">
        <f t="shared" si="794"/>
        <v/>
      </c>
      <c r="FL68" s="53" t="str">
        <f t="shared" si="795"/>
        <v/>
      </c>
      <c r="FM68" s="57" t="str">
        <f t="shared" si="796"/>
        <v/>
      </c>
      <c r="FN68" s="52" t="str">
        <f t="shared" si="797"/>
        <v/>
      </c>
      <c r="FO68" s="53" t="str">
        <f t="shared" si="798"/>
        <v/>
      </c>
      <c r="FP68" s="53" t="str">
        <f t="shared" si="799"/>
        <v/>
      </c>
      <c r="FQ68" s="53" t="str">
        <f t="shared" si="800"/>
        <v/>
      </c>
      <c r="FR68" s="57" t="str">
        <f t="shared" si="801"/>
        <v/>
      </c>
      <c r="FS68" s="52" t="str">
        <f t="shared" si="802"/>
        <v/>
      </c>
      <c r="FT68" s="53" t="str">
        <f t="shared" si="803"/>
        <v/>
      </c>
      <c r="FU68" s="53" t="str">
        <f t="shared" si="804"/>
        <v/>
      </c>
      <c r="FV68" s="53" t="str">
        <f t="shared" si="805"/>
        <v/>
      </c>
      <c r="FW68" s="57" t="str">
        <f t="shared" si="806"/>
        <v/>
      </c>
      <c r="FX68" s="52" t="str">
        <f t="shared" si="807"/>
        <v/>
      </c>
      <c r="FY68" s="53" t="str">
        <f t="shared" si="808"/>
        <v/>
      </c>
      <c r="FZ68" s="53" t="str">
        <f t="shared" si="809"/>
        <v/>
      </c>
      <c r="GA68" s="53" t="str">
        <f t="shared" si="810"/>
        <v/>
      </c>
      <c r="GB68" s="57" t="str">
        <f t="shared" si="811"/>
        <v/>
      </c>
      <c r="GC68" s="58" t="e">
        <f t="shared" si="812"/>
        <v>#N/A</v>
      </c>
      <c r="GD68" s="53" t="str">
        <f t="shared" si="813"/>
        <v/>
      </c>
      <c r="GE68" s="181" t="str">
        <f t="shared" si="814"/>
        <v/>
      </c>
      <c r="GF68" s="181">
        <f t="shared" si="815"/>
        <v>0</v>
      </c>
      <c r="GG68" s="181" t="str">
        <f t="shared" si="816"/>
        <v/>
      </c>
      <c r="GH68" s="130"/>
      <c r="GI68" s="53" t="str">
        <f t="shared" si="817"/>
        <v/>
      </c>
      <c r="GJ68" s="53" t="str">
        <f t="shared" si="818"/>
        <v/>
      </c>
      <c r="GK68" s="53" t="str">
        <f t="shared" si="819"/>
        <v/>
      </c>
      <c r="GL68" s="53" t="str">
        <f t="shared" si="820"/>
        <v/>
      </c>
      <c r="GM68" s="54" t="str">
        <f t="shared" si="821"/>
        <v/>
      </c>
      <c r="GN68" s="52" t="str">
        <f t="shared" si="822"/>
        <v/>
      </c>
      <c r="GO68" s="53" t="str">
        <f t="shared" si="823"/>
        <v/>
      </c>
      <c r="GP68" s="53" t="str">
        <f t="shared" si="824"/>
        <v/>
      </c>
      <c r="GQ68" s="55" t="str">
        <f t="shared" si="825"/>
        <v/>
      </c>
      <c r="GR68" s="54" t="str">
        <f t="shared" si="826"/>
        <v/>
      </c>
      <c r="GS68" s="52" t="str">
        <f t="shared" si="827"/>
        <v/>
      </c>
      <c r="GT68" s="53" t="str">
        <f t="shared" si="828"/>
        <v/>
      </c>
      <c r="GU68" s="53" t="str">
        <f t="shared" si="829"/>
        <v/>
      </c>
      <c r="GV68" s="53" t="str">
        <f t="shared" si="830"/>
        <v/>
      </c>
      <c r="GW68" s="54" t="str">
        <f t="shared" si="831"/>
        <v/>
      </c>
      <c r="GX68" s="52" t="str">
        <f t="shared" si="832"/>
        <v/>
      </c>
      <c r="GY68" s="53" t="str">
        <f t="shared" si="833"/>
        <v/>
      </c>
      <c r="GZ68" s="53" t="str">
        <f t="shared" si="834"/>
        <v/>
      </c>
      <c r="HA68" s="53" t="str">
        <f t="shared" si="835"/>
        <v/>
      </c>
      <c r="HB68" s="54" t="str">
        <f t="shared" si="836"/>
        <v/>
      </c>
      <c r="HC68" s="52" t="str">
        <f t="shared" si="837"/>
        <v/>
      </c>
      <c r="HD68" s="53" t="str">
        <f t="shared" si="838"/>
        <v/>
      </c>
      <c r="HE68" s="53" t="str">
        <f t="shared" si="839"/>
        <v/>
      </c>
      <c r="HF68" s="53" t="str">
        <f t="shared" si="840"/>
        <v/>
      </c>
      <c r="HG68" s="54" t="str">
        <f t="shared" si="841"/>
        <v/>
      </c>
      <c r="HH68" s="52" t="str">
        <f t="shared" si="842"/>
        <v/>
      </c>
      <c r="HI68" s="53" t="str">
        <f t="shared" si="843"/>
        <v/>
      </c>
      <c r="HJ68" s="53" t="str">
        <f t="shared" si="844"/>
        <v/>
      </c>
      <c r="HK68" s="53" t="str">
        <f t="shared" si="845"/>
        <v/>
      </c>
      <c r="HL68" s="54" t="str">
        <f t="shared" si="846"/>
        <v/>
      </c>
      <c r="HM68" s="58" t="e">
        <f t="shared" si="847"/>
        <v>#N/A</v>
      </c>
      <c r="HN68" s="53" t="str">
        <f t="shared" si="848"/>
        <v/>
      </c>
      <c r="HO68" s="181" t="str">
        <f t="shared" si="849"/>
        <v/>
      </c>
      <c r="HP68" s="181">
        <f t="shared" si="850"/>
        <v>0</v>
      </c>
      <c r="HQ68" s="181" t="str">
        <f t="shared" si="851"/>
        <v/>
      </c>
      <c r="HR68" s="130"/>
      <c r="HS68" s="53" t="str">
        <f t="shared" si="852"/>
        <v/>
      </c>
      <c r="HT68" s="53" t="str">
        <f t="shared" si="853"/>
        <v/>
      </c>
      <c r="HU68" s="53" t="str">
        <f t="shared" si="854"/>
        <v/>
      </c>
      <c r="HV68" s="53" t="str">
        <f t="shared" si="855"/>
        <v/>
      </c>
      <c r="HW68" s="54" t="str">
        <f t="shared" si="856"/>
        <v/>
      </c>
      <c r="HX68" s="52" t="str">
        <f t="shared" si="857"/>
        <v/>
      </c>
      <c r="HY68" s="53" t="str">
        <f t="shared" si="858"/>
        <v/>
      </c>
      <c r="HZ68" s="53" t="str">
        <f t="shared" si="859"/>
        <v/>
      </c>
      <c r="IA68" s="55" t="str">
        <f t="shared" si="860"/>
        <v/>
      </c>
      <c r="IB68" s="54" t="str">
        <f t="shared" si="861"/>
        <v/>
      </c>
      <c r="IC68" s="52" t="str">
        <f t="shared" si="862"/>
        <v/>
      </c>
      <c r="ID68" s="53" t="str">
        <f t="shared" si="863"/>
        <v/>
      </c>
      <c r="IE68" s="53" t="str">
        <f t="shared" si="864"/>
        <v/>
      </c>
      <c r="IF68" s="53" t="str">
        <f t="shared" si="865"/>
        <v/>
      </c>
      <c r="IG68" s="54" t="str">
        <f t="shared" si="866"/>
        <v/>
      </c>
      <c r="IH68" s="52" t="str">
        <f t="shared" si="867"/>
        <v/>
      </c>
      <c r="II68" s="53" t="str">
        <f t="shared" si="868"/>
        <v/>
      </c>
      <c r="IJ68" s="53" t="str">
        <f t="shared" si="869"/>
        <v/>
      </c>
      <c r="IK68" s="53" t="str">
        <f t="shared" si="870"/>
        <v/>
      </c>
      <c r="IL68" s="54" t="str">
        <f t="shared" si="871"/>
        <v/>
      </c>
      <c r="IM68" s="52" t="str">
        <f t="shared" si="872"/>
        <v/>
      </c>
      <c r="IN68" s="53" t="str">
        <f t="shared" si="873"/>
        <v/>
      </c>
      <c r="IO68" s="53" t="str">
        <f t="shared" si="874"/>
        <v/>
      </c>
      <c r="IP68" s="53" t="str">
        <f t="shared" si="875"/>
        <v/>
      </c>
      <c r="IQ68" s="54" t="str">
        <f t="shared" si="876"/>
        <v/>
      </c>
      <c r="IR68" s="52" t="str">
        <f t="shared" si="877"/>
        <v/>
      </c>
      <c r="IS68" s="53" t="str">
        <f t="shared" si="878"/>
        <v/>
      </c>
      <c r="IT68" s="53" t="str">
        <f t="shared" si="879"/>
        <v/>
      </c>
      <c r="IU68" s="53" t="str">
        <f t="shared" si="880"/>
        <v/>
      </c>
      <c r="IV68" s="54" t="str">
        <f t="shared" si="881"/>
        <v/>
      </c>
      <c r="IW68" s="58" t="e">
        <f t="shared" si="882"/>
        <v>#N/A</v>
      </c>
      <c r="IX68" s="53" t="str">
        <f t="shared" si="883"/>
        <v/>
      </c>
      <c r="IY68" s="181" t="str">
        <f t="shared" si="884"/>
        <v/>
      </c>
      <c r="IZ68" s="181">
        <f t="shared" si="885"/>
        <v>0</v>
      </c>
      <c r="JA68" s="181" t="str">
        <f t="shared" si="886"/>
        <v/>
      </c>
      <c r="JB68" s="130"/>
      <c r="JC68" s="53" t="str">
        <f t="shared" si="887"/>
        <v/>
      </c>
      <c r="JD68" s="53" t="str">
        <f t="shared" si="888"/>
        <v/>
      </c>
      <c r="JE68" s="53" t="str">
        <f t="shared" si="889"/>
        <v/>
      </c>
      <c r="JF68" s="53" t="str">
        <f t="shared" si="890"/>
        <v/>
      </c>
      <c r="JG68" s="54" t="str">
        <f t="shared" si="891"/>
        <v/>
      </c>
      <c r="JH68" s="52" t="str">
        <f t="shared" si="892"/>
        <v/>
      </c>
      <c r="JI68" s="53" t="str">
        <f t="shared" si="893"/>
        <v/>
      </c>
      <c r="JJ68" s="53" t="str">
        <f t="shared" si="894"/>
        <v/>
      </c>
      <c r="JK68" s="55" t="str">
        <f t="shared" si="895"/>
        <v/>
      </c>
      <c r="JL68" s="54" t="str">
        <f t="shared" si="896"/>
        <v/>
      </c>
      <c r="JM68" s="52" t="str">
        <f t="shared" si="897"/>
        <v/>
      </c>
      <c r="JN68" s="53" t="str">
        <f t="shared" si="898"/>
        <v/>
      </c>
      <c r="JO68" s="53" t="str">
        <f t="shared" si="899"/>
        <v/>
      </c>
      <c r="JP68" s="53" t="str">
        <f t="shared" si="900"/>
        <v/>
      </c>
      <c r="JQ68" s="54" t="str">
        <f t="shared" si="901"/>
        <v/>
      </c>
      <c r="JR68" s="52" t="str">
        <f t="shared" si="902"/>
        <v/>
      </c>
      <c r="JS68" s="53" t="str">
        <f t="shared" si="903"/>
        <v/>
      </c>
      <c r="JT68" s="53" t="str">
        <f t="shared" si="904"/>
        <v/>
      </c>
      <c r="JU68" s="53" t="str">
        <f t="shared" si="905"/>
        <v/>
      </c>
      <c r="JV68" s="54" t="str">
        <f t="shared" si="906"/>
        <v/>
      </c>
      <c r="JW68" s="52" t="str">
        <f t="shared" si="907"/>
        <v/>
      </c>
      <c r="JX68" s="53" t="str">
        <f t="shared" si="908"/>
        <v/>
      </c>
      <c r="JY68" s="53" t="str">
        <f t="shared" si="909"/>
        <v/>
      </c>
      <c r="JZ68" s="53" t="str">
        <f t="shared" si="910"/>
        <v/>
      </c>
      <c r="KA68" s="54" t="str">
        <f t="shared" si="911"/>
        <v/>
      </c>
      <c r="KB68" s="52" t="str">
        <f t="shared" si="912"/>
        <v/>
      </c>
      <c r="KC68" s="53" t="str">
        <f t="shared" si="913"/>
        <v/>
      </c>
      <c r="KD68" s="53" t="str">
        <f t="shared" si="914"/>
        <v/>
      </c>
      <c r="KE68" s="53" t="str">
        <f t="shared" si="915"/>
        <v/>
      </c>
      <c r="KF68" s="54" t="str">
        <f t="shared" si="916"/>
        <v/>
      </c>
      <c r="KG68" s="58" t="e">
        <f t="shared" si="917"/>
        <v>#N/A</v>
      </c>
      <c r="KH68" s="53" t="str">
        <f t="shared" si="918"/>
        <v/>
      </c>
      <c r="KI68" s="181" t="str">
        <f t="shared" si="919"/>
        <v/>
      </c>
      <c r="KJ68" s="181">
        <f t="shared" si="920"/>
        <v>0</v>
      </c>
      <c r="KK68" s="127" t="str">
        <f t="shared" si="921"/>
        <v/>
      </c>
      <c r="KL68" s="86"/>
      <c r="KM68" s="313"/>
      <c r="KN68" s="60"/>
      <c r="KO68" s="201"/>
      <c r="KP68" s="61"/>
      <c r="KQ68" s="61"/>
      <c r="KR68" s="61"/>
      <c r="KS68" s="61"/>
      <c r="KT68" s="61"/>
      <c r="KU68" s="61"/>
      <c r="KV68" s="61"/>
      <c r="KW68" s="62"/>
      <c r="KX68" s="84"/>
      <c r="KY68" s="59"/>
      <c r="KZ68" s="60" t="str">
        <f t="shared" si="933"/>
        <v/>
      </c>
      <c r="LA68" s="201"/>
      <c r="LB68" s="61" t="str">
        <f t="shared" si="934"/>
        <v/>
      </c>
      <c r="LC68" s="61" t="str">
        <f t="shared" si="935"/>
        <v/>
      </c>
      <c r="LD68" s="61" t="str">
        <f t="shared" si="936"/>
        <v/>
      </c>
      <c r="LE68" s="61" t="str">
        <f t="shared" si="937"/>
        <v/>
      </c>
      <c r="LF68" s="148" t="str">
        <f t="shared" si="938"/>
        <v/>
      </c>
      <c r="LG68" s="87"/>
      <c r="LH68" s="185">
        <f t="shared" si="940"/>
        <v>0</v>
      </c>
      <c r="LI68" s="87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</row>
    <row r="69" spans="1:382" s="1" customFormat="1" ht="15" x14ac:dyDescent="0.2">
      <c r="A69" s="35"/>
      <c r="B69" s="45">
        <v>64</v>
      </c>
      <c r="C69" s="46"/>
      <c r="D69" s="47"/>
      <c r="E69" s="50"/>
      <c r="F69" s="160"/>
      <c r="G69" s="49"/>
      <c r="H69" s="50" t="e">
        <f t="shared" si="641"/>
        <v>#N/A</v>
      </c>
      <c r="I69" s="186" t="str">
        <f t="shared" si="642"/>
        <v/>
      </c>
      <c r="J69" s="178"/>
      <c r="K69" s="149" t="str">
        <f t="shared" si="643"/>
        <v/>
      </c>
      <c r="L69" s="150" t="str">
        <f t="shared" si="644"/>
        <v/>
      </c>
      <c r="M69" s="150" t="str">
        <f t="shared" si="645"/>
        <v/>
      </c>
      <c r="N69" s="150" t="str">
        <f t="shared" si="646"/>
        <v/>
      </c>
      <c r="O69" s="150" t="str">
        <f t="shared" si="647"/>
        <v/>
      </c>
      <c r="P69" s="149" t="str">
        <f t="shared" si="648"/>
        <v/>
      </c>
      <c r="Q69" s="150" t="str">
        <f t="shared" si="649"/>
        <v/>
      </c>
      <c r="R69" s="150" t="str">
        <f t="shared" si="650"/>
        <v/>
      </c>
      <c r="S69" s="150" t="str">
        <f t="shared" si="651"/>
        <v/>
      </c>
      <c r="T69" s="150" t="str">
        <f t="shared" si="652"/>
        <v/>
      </c>
      <c r="U69" s="149" t="str">
        <f t="shared" si="653"/>
        <v/>
      </c>
      <c r="V69" s="150" t="str">
        <f t="shared" si="654"/>
        <v/>
      </c>
      <c r="W69" s="150" t="str">
        <f t="shared" si="655"/>
        <v/>
      </c>
      <c r="X69" s="150" t="str">
        <f t="shared" si="656"/>
        <v/>
      </c>
      <c r="Y69" s="150" t="str">
        <f t="shared" si="657"/>
        <v/>
      </c>
      <c r="Z69" s="149" t="str">
        <f t="shared" si="658"/>
        <v/>
      </c>
      <c r="AA69" s="150" t="str">
        <f t="shared" si="659"/>
        <v/>
      </c>
      <c r="AB69" s="150" t="str">
        <f t="shared" si="660"/>
        <v/>
      </c>
      <c r="AC69" s="150" t="str">
        <f t="shared" si="661"/>
        <v/>
      </c>
      <c r="AD69" s="150" t="str">
        <f t="shared" si="662"/>
        <v/>
      </c>
      <c r="AE69" s="149" t="str">
        <f t="shared" si="663"/>
        <v/>
      </c>
      <c r="AF69" s="150" t="str">
        <f t="shared" si="664"/>
        <v/>
      </c>
      <c r="AG69" s="150" t="str">
        <f t="shared" si="665"/>
        <v/>
      </c>
      <c r="AH69" s="150" t="str">
        <f t="shared" si="666"/>
        <v/>
      </c>
      <c r="AI69" s="150" t="str">
        <f t="shared" si="667"/>
        <v/>
      </c>
      <c r="AJ69" s="149" t="str">
        <f t="shared" si="668"/>
        <v/>
      </c>
      <c r="AK69" s="150" t="str">
        <f t="shared" si="669"/>
        <v/>
      </c>
      <c r="AL69" s="150" t="str">
        <f t="shared" si="670"/>
        <v/>
      </c>
      <c r="AM69" s="150" t="str">
        <f t="shared" si="671"/>
        <v/>
      </c>
      <c r="AN69" s="307" t="str">
        <f t="shared" si="672"/>
        <v/>
      </c>
      <c r="AO69" s="56" t="e">
        <f t="shared" si="673"/>
        <v>#N/A</v>
      </c>
      <c r="AP69" s="53" t="str">
        <f t="shared" si="674"/>
        <v/>
      </c>
      <c r="AQ69" s="181" t="str">
        <f t="shared" si="675"/>
        <v/>
      </c>
      <c r="AR69" s="181">
        <f t="shared" si="676"/>
        <v>0</v>
      </c>
      <c r="AS69" s="181" t="str">
        <f t="shared" si="677"/>
        <v/>
      </c>
      <c r="AT69" s="130"/>
      <c r="AU69" s="55" t="str">
        <f t="shared" si="678"/>
        <v/>
      </c>
      <c r="AV69" s="53" t="str">
        <f t="shared" si="679"/>
        <v/>
      </c>
      <c r="AW69" s="53" t="str">
        <f t="shared" si="680"/>
        <v/>
      </c>
      <c r="AX69" s="53" t="str">
        <f t="shared" si="681"/>
        <v/>
      </c>
      <c r="AY69" s="54" t="str">
        <f t="shared" si="682"/>
        <v/>
      </c>
      <c r="AZ69" s="52" t="str">
        <f t="shared" si="683"/>
        <v/>
      </c>
      <c r="BA69" s="53" t="str">
        <f t="shared" si="684"/>
        <v/>
      </c>
      <c r="BB69" s="53" t="str">
        <f t="shared" si="685"/>
        <v/>
      </c>
      <c r="BC69" s="55" t="str">
        <f t="shared" si="686"/>
        <v/>
      </c>
      <c r="BD69" s="54" t="str">
        <f t="shared" si="687"/>
        <v/>
      </c>
      <c r="BE69" s="52" t="str">
        <f t="shared" si="688"/>
        <v/>
      </c>
      <c r="BF69" s="53" t="str">
        <f t="shared" si="689"/>
        <v/>
      </c>
      <c r="BG69" s="53" t="str">
        <f t="shared" si="690"/>
        <v/>
      </c>
      <c r="BH69" s="53" t="str">
        <f t="shared" si="691"/>
        <v/>
      </c>
      <c r="BI69" s="54" t="str">
        <f t="shared" si="692"/>
        <v/>
      </c>
      <c r="BJ69" s="52" t="str">
        <f t="shared" si="693"/>
        <v/>
      </c>
      <c r="BK69" s="53" t="str">
        <f t="shared" si="694"/>
        <v/>
      </c>
      <c r="BL69" s="53" t="str">
        <f t="shared" si="695"/>
        <v/>
      </c>
      <c r="BM69" s="53" t="str">
        <f t="shared" si="696"/>
        <v/>
      </c>
      <c r="BN69" s="54" t="str">
        <f t="shared" si="697"/>
        <v/>
      </c>
      <c r="BO69" s="52" t="str">
        <f t="shared" si="698"/>
        <v/>
      </c>
      <c r="BP69" s="53" t="str">
        <f t="shared" si="699"/>
        <v/>
      </c>
      <c r="BQ69" s="53" t="str">
        <f t="shared" si="700"/>
        <v/>
      </c>
      <c r="BR69" s="53" t="str">
        <f t="shared" si="701"/>
        <v/>
      </c>
      <c r="BS69" s="54" t="str">
        <f t="shared" si="702"/>
        <v/>
      </c>
      <c r="BT69" s="52" t="str">
        <f t="shared" si="703"/>
        <v/>
      </c>
      <c r="BU69" s="53" t="str">
        <f t="shared" si="704"/>
        <v/>
      </c>
      <c r="BV69" s="53" t="str">
        <f t="shared" si="705"/>
        <v/>
      </c>
      <c r="BW69" s="53" t="str">
        <f t="shared" si="706"/>
        <v/>
      </c>
      <c r="BX69" s="54" t="str">
        <f t="shared" si="707"/>
        <v/>
      </c>
      <c r="BY69" s="56" t="e">
        <f t="shared" si="708"/>
        <v>#N/A</v>
      </c>
      <c r="BZ69" s="53" t="str">
        <f t="shared" si="709"/>
        <v/>
      </c>
      <c r="CA69" s="181" t="str">
        <f t="shared" si="710"/>
        <v/>
      </c>
      <c r="CB69" s="181">
        <f t="shared" si="711"/>
        <v>0</v>
      </c>
      <c r="CC69" s="181" t="str">
        <f t="shared" si="712"/>
        <v/>
      </c>
      <c r="CD69" s="130"/>
      <c r="CE69" s="55" t="str">
        <f t="shared" si="713"/>
        <v/>
      </c>
      <c r="CF69" s="53" t="str">
        <f t="shared" si="714"/>
        <v/>
      </c>
      <c r="CG69" s="53" t="str">
        <f t="shared" si="715"/>
        <v/>
      </c>
      <c r="CH69" s="53" t="str">
        <f t="shared" si="716"/>
        <v/>
      </c>
      <c r="CI69" s="54" t="str">
        <f t="shared" si="717"/>
        <v/>
      </c>
      <c r="CJ69" s="52" t="str">
        <f t="shared" si="718"/>
        <v/>
      </c>
      <c r="CK69" s="53" t="str">
        <f t="shared" si="719"/>
        <v/>
      </c>
      <c r="CL69" s="53" t="str">
        <f t="shared" si="720"/>
        <v/>
      </c>
      <c r="CM69" s="55" t="str">
        <f t="shared" si="721"/>
        <v/>
      </c>
      <c r="CN69" s="54" t="str">
        <f t="shared" si="722"/>
        <v/>
      </c>
      <c r="CO69" s="52" t="str">
        <f t="shared" si="723"/>
        <v/>
      </c>
      <c r="CP69" s="53" t="str">
        <f t="shared" si="724"/>
        <v/>
      </c>
      <c r="CQ69" s="53" t="str">
        <f>IF(IF(CP69&lt;&gt;"",IF(MAX(COUNTIF($CP69:$CP$90,$CP$6:$CP$90))&gt;1,"x",""),"")&lt;&gt;"",CP69+1,"")</f>
        <v/>
      </c>
      <c r="CR69" s="53" t="str">
        <f t="shared" si="725"/>
        <v/>
      </c>
      <c r="CS69" s="54" t="str">
        <f t="shared" si="726"/>
        <v/>
      </c>
      <c r="CT69" s="52" t="str">
        <f t="shared" si="727"/>
        <v/>
      </c>
      <c r="CU69" s="53" t="str">
        <f t="shared" si="728"/>
        <v/>
      </c>
      <c r="CV69" s="53" t="str">
        <f t="shared" si="729"/>
        <v/>
      </c>
      <c r="CW69" s="53" t="str">
        <f t="shared" si="730"/>
        <v/>
      </c>
      <c r="CX69" s="54" t="str">
        <f t="shared" si="731"/>
        <v/>
      </c>
      <c r="CY69" s="52" t="str">
        <f t="shared" si="732"/>
        <v/>
      </c>
      <c r="CZ69" s="53" t="str">
        <f t="shared" si="733"/>
        <v/>
      </c>
      <c r="DA69" s="53" t="str">
        <f t="shared" si="734"/>
        <v/>
      </c>
      <c r="DB69" s="53" t="str">
        <f t="shared" si="735"/>
        <v/>
      </c>
      <c r="DC69" s="54" t="str">
        <f t="shared" si="736"/>
        <v/>
      </c>
      <c r="DD69" s="52" t="str">
        <f t="shared" si="737"/>
        <v/>
      </c>
      <c r="DE69" s="53" t="str">
        <f t="shared" si="738"/>
        <v/>
      </c>
      <c r="DF69" s="53" t="str">
        <f t="shared" si="739"/>
        <v/>
      </c>
      <c r="DG69" s="53" t="str">
        <f t="shared" si="740"/>
        <v/>
      </c>
      <c r="DH69" s="54" t="str">
        <f t="shared" si="741"/>
        <v/>
      </c>
      <c r="DI69" s="56" t="e">
        <f t="shared" si="742"/>
        <v>#N/A</v>
      </c>
      <c r="DJ69" s="53" t="str">
        <f t="shared" si="743"/>
        <v/>
      </c>
      <c r="DK69" s="53" t="str">
        <f t="shared" si="744"/>
        <v/>
      </c>
      <c r="DL69" s="328">
        <f t="shared" si="745"/>
        <v>0</v>
      </c>
      <c r="DM69" s="181" t="str">
        <f t="shared" si="746"/>
        <v/>
      </c>
      <c r="DN69" s="130"/>
      <c r="DO69" s="53" t="str">
        <f t="shared" si="747"/>
        <v/>
      </c>
      <c r="DP69" s="53" t="str">
        <f t="shared" si="748"/>
        <v/>
      </c>
      <c r="DQ69" s="53" t="str">
        <f t="shared" si="749"/>
        <v/>
      </c>
      <c r="DR69" s="53" t="str">
        <f t="shared" si="750"/>
        <v/>
      </c>
      <c r="DS69" s="54" t="str">
        <f t="shared" si="751"/>
        <v/>
      </c>
      <c r="DT69" s="52" t="str">
        <f t="shared" si="752"/>
        <v/>
      </c>
      <c r="DU69" s="53" t="str">
        <f t="shared" si="753"/>
        <v/>
      </c>
      <c r="DV69" s="53" t="str">
        <f t="shared" si="754"/>
        <v/>
      </c>
      <c r="DW69" s="55" t="str">
        <f t="shared" si="755"/>
        <v/>
      </c>
      <c r="DX69" s="54" t="str">
        <f t="shared" si="756"/>
        <v/>
      </c>
      <c r="DY69" s="52" t="str">
        <f t="shared" si="757"/>
        <v/>
      </c>
      <c r="DZ69" s="53" t="str">
        <f t="shared" si="758"/>
        <v/>
      </c>
      <c r="EA69" s="53" t="str">
        <f t="shared" si="759"/>
        <v/>
      </c>
      <c r="EB69" s="53" t="str">
        <f t="shared" si="760"/>
        <v/>
      </c>
      <c r="EC69" s="54" t="str">
        <f t="shared" si="761"/>
        <v/>
      </c>
      <c r="ED69" s="52" t="str">
        <f t="shared" si="762"/>
        <v/>
      </c>
      <c r="EE69" s="53" t="str">
        <f t="shared" si="763"/>
        <v/>
      </c>
      <c r="EF69" s="53" t="str">
        <f t="shared" si="764"/>
        <v/>
      </c>
      <c r="EG69" s="53" t="str">
        <f t="shared" si="765"/>
        <v/>
      </c>
      <c r="EH69" s="54" t="str">
        <f t="shared" si="766"/>
        <v/>
      </c>
      <c r="EI69" s="52" t="str">
        <f t="shared" si="767"/>
        <v/>
      </c>
      <c r="EJ69" s="53" t="str">
        <f t="shared" si="768"/>
        <v/>
      </c>
      <c r="EK69" s="53" t="str">
        <f t="shared" si="769"/>
        <v/>
      </c>
      <c r="EL69" s="53" t="str">
        <f t="shared" si="770"/>
        <v/>
      </c>
      <c r="EM69" s="54" t="str">
        <f t="shared" si="771"/>
        <v/>
      </c>
      <c r="EN69" s="52" t="str">
        <f t="shared" si="772"/>
        <v/>
      </c>
      <c r="EO69" s="53" t="str">
        <f t="shared" si="773"/>
        <v/>
      </c>
      <c r="EP69" s="53" t="str">
        <f t="shared" si="774"/>
        <v/>
      </c>
      <c r="EQ69" s="53" t="str">
        <f t="shared" si="775"/>
        <v/>
      </c>
      <c r="ER69" s="54" t="str">
        <f t="shared" si="776"/>
        <v/>
      </c>
      <c r="ES69" s="58" t="e">
        <f t="shared" si="939"/>
        <v>#N/A</v>
      </c>
      <c r="ET69" s="53" t="str">
        <f t="shared" si="778"/>
        <v/>
      </c>
      <c r="EU69" s="181" t="str">
        <f t="shared" si="779"/>
        <v/>
      </c>
      <c r="EV69" s="181">
        <f t="shared" si="780"/>
        <v>0</v>
      </c>
      <c r="EW69" s="181" t="str">
        <f t="shared" si="781"/>
        <v/>
      </c>
      <c r="EX69" s="130"/>
      <c r="EY69" s="53" t="str">
        <f t="shared" si="782"/>
        <v/>
      </c>
      <c r="EZ69" s="53" t="str">
        <f t="shared" si="783"/>
        <v/>
      </c>
      <c r="FA69" s="53" t="str">
        <f t="shared" si="784"/>
        <v/>
      </c>
      <c r="FB69" s="53" t="str">
        <f t="shared" si="785"/>
        <v/>
      </c>
      <c r="FC69" s="57" t="str">
        <f t="shared" si="786"/>
        <v/>
      </c>
      <c r="FD69" s="52" t="str">
        <f t="shared" si="787"/>
        <v/>
      </c>
      <c r="FE69" s="53" t="str">
        <f t="shared" si="788"/>
        <v/>
      </c>
      <c r="FF69" s="53" t="str">
        <f t="shared" si="789"/>
        <v/>
      </c>
      <c r="FG69" s="55" t="str">
        <f t="shared" si="790"/>
        <v/>
      </c>
      <c r="FH69" s="57" t="str">
        <f t="shared" si="791"/>
        <v/>
      </c>
      <c r="FI69" s="52" t="str">
        <f t="shared" si="792"/>
        <v/>
      </c>
      <c r="FJ69" s="53" t="str">
        <f t="shared" si="793"/>
        <v/>
      </c>
      <c r="FK69" s="53" t="str">
        <f t="shared" si="794"/>
        <v/>
      </c>
      <c r="FL69" s="53" t="str">
        <f t="shared" si="795"/>
        <v/>
      </c>
      <c r="FM69" s="57" t="str">
        <f t="shared" si="796"/>
        <v/>
      </c>
      <c r="FN69" s="52" t="str">
        <f t="shared" si="797"/>
        <v/>
      </c>
      <c r="FO69" s="53" t="str">
        <f t="shared" si="798"/>
        <v/>
      </c>
      <c r="FP69" s="53" t="str">
        <f t="shared" si="799"/>
        <v/>
      </c>
      <c r="FQ69" s="53" t="str">
        <f t="shared" si="800"/>
        <v/>
      </c>
      <c r="FR69" s="57" t="str">
        <f t="shared" si="801"/>
        <v/>
      </c>
      <c r="FS69" s="52" t="str">
        <f t="shared" si="802"/>
        <v/>
      </c>
      <c r="FT69" s="53" t="str">
        <f t="shared" si="803"/>
        <v/>
      </c>
      <c r="FU69" s="53" t="str">
        <f t="shared" si="804"/>
        <v/>
      </c>
      <c r="FV69" s="53" t="str">
        <f t="shared" si="805"/>
        <v/>
      </c>
      <c r="FW69" s="57" t="str">
        <f t="shared" si="806"/>
        <v/>
      </c>
      <c r="FX69" s="52" t="str">
        <f t="shared" si="807"/>
        <v/>
      </c>
      <c r="FY69" s="53" t="str">
        <f t="shared" si="808"/>
        <v/>
      </c>
      <c r="FZ69" s="53" t="str">
        <f t="shared" si="809"/>
        <v/>
      </c>
      <c r="GA69" s="53" t="str">
        <f t="shared" si="810"/>
        <v/>
      </c>
      <c r="GB69" s="57" t="str">
        <f t="shared" si="811"/>
        <v/>
      </c>
      <c r="GC69" s="58" t="e">
        <f t="shared" si="812"/>
        <v>#N/A</v>
      </c>
      <c r="GD69" s="53" t="str">
        <f t="shared" si="813"/>
        <v/>
      </c>
      <c r="GE69" s="181" t="str">
        <f t="shared" si="814"/>
        <v/>
      </c>
      <c r="GF69" s="181">
        <f t="shared" si="815"/>
        <v>0</v>
      </c>
      <c r="GG69" s="181" t="str">
        <f t="shared" si="816"/>
        <v/>
      </c>
      <c r="GH69" s="130"/>
      <c r="GI69" s="53" t="str">
        <f t="shared" si="817"/>
        <v/>
      </c>
      <c r="GJ69" s="53" t="str">
        <f t="shared" si="818"/>
        <v/>
      </c>
      <c r="GK69" s="53" t="str">
        <f t="shared" si="819"/>
        <v/>
      </c>
      <c r="GL69" s="53" t="str">
        <f t="shared" si="820"/>
        <v/>
      </c>
      <c r="GM69" s="54" t="str">
        <f t="shared" si="821"/>
        <v/>
      </c>
      <c r="GN69" s="52" t="str">
        <f t="shared" si="822"/>
        <v/>
      </c>
      <c r="GO69" s="53" t="str">
        <f t="shared" si="823"/>
        <v/>
      </c>
      <c r="GP69" s="53" t="str">
        <f t="shared" si="824"/>
        <v/>
      </c>
      <c r="GQ69" s="55" t="str">
        <f t="shared" si="825"/>
        <v/>
      </c>
      <c r="GR69" s="54" t="str">
        <f t="shared" si="826"/>
        <v/>
      </c>
      <c r="GS69" s="52" t="str">
        <f t="shared" si="827"/>
        <v/>
      </c>
      <c r="GT69" s="53" t="str">
        <f t="shared" si="828"/>
        <v/>
      </c>
      <c r="GU69" s="53" t="str">
        <f t="shared" si="829"/>
        <v/>
      </c>
      <c r="GV69" s="53" t="str">
        <f t="shared" si="830"/>
        <v/>
      </c>
      <c r="GW69" s="54" t="str">
        <f t="shared" si="831"/>
        <v/>
      </c>
      <c r="GX69" s="52" t="str">
        <f t="shared" si="832"/>
        <v/>
      </c>
      <c r="GY69" s="53" t="str">
        <f t="shared" si="833"/>
        <v/>
      </c>
      <c r="GZ69" s="53" t="str">
        <f t="shared" si="834"/>
        <v/>
      </c>
      <c r="HA69" s="53" t="str">
        <f t="shared" si="835"/>
        <v/>
      </c>
      <c r="HB69" s="54" t="str">
        <f t="shared" si="836"/>
        <v/>
      </c>
      <c r="HC69" s="52" t="str">
        <f t="shared" si="837"/>
        <v/>
      </c>
      <c r="HD69" s="53" t="str">
        <f t="shared" si="838"/>
        <v/>
      </c>
      <c r="HE69" s="53" t="str">
        <f t="shared" si="839"/>
        <v/>
      </c>
      <c r="HF69" s="53" t="str">
        <f t="shared" si="840"/>
        <v/>
      </c>
      <c r="HG69" s="54" t="str">
        <f t="shared" si="841"/>
        <v/>
      </c>
      <c r="HH69" s="52" t="str">
        <f t="shared" si="842"/>
        <v/>
      </c>
      <c r="HI69" s="53" t="str">
        <f t="shared" si="843"/>
        <v/>
      </c>
      <c r="HJ69" s="53" t="str">
        <f t="shared" si="844"/>
        <v/>
      </c>
      <c r="HK69" s="53" t="str">
        <f t="shared" si="845"/>
        <v/>
      </c>
      <c r="HL69" s="54" t="str">
        <f t="shared" si="846"/>
        <v/>
      </c>
      <c r="HM69" s="58" t="e">
        <f t="shared" si="847"/>
        <v>#N/A</v>
      </c>
      <c r="HN69" s="53" t="str">
        <f t="shared" si="848"/>
        <v/>
      </c>
      <c r="HO69" s="181" t="str">
        <f t="shared" si="849"/>
        <v/>
      </c>
      <c r="HP69" s="181">
        <f t="shared" si="850"/>
        <v>0</v>
      </c>
      <c r="HQ69" s="181" t="str">
        <f t="shared" si="851"/>
        <v/>
      </c>
      <c r="HR69" s="130"/>
      <c r="HS69" s="53" t="str">
        <f t="shared" si="852"/>
        <v/>
      </c>
      <c r="HT69" s="53" t="str">
        <f t="shared" si="853"/>
        <v/>
      </c>
      <c r="HU69" s="53" t="str">
        <f t="shared" si="854"/>
        <v/>
      </c>
      <c r="HV69" s="53" t="str">
        <f t="shared" si="855"/>
        <v/>
      </c>
      <c r="HW69" s="54" t="str">
        <f t="shared" si="856"/>
        <v/>
      </c>
      <c r="HX69" s="52" t="str">
        <f t="shared" si="857"/>
        <v/>
      </c>
      <c r="HY69" s="53" t="str">
        <f t="shared" si="858"/>
        <v/>
      </c>
      <c r="HZ69" s="53" t="str">
        <f t="shared" si="859"/>
        <v/>
      </c>
      <c r="IA69" s="55" t="str">
        <f t="shared" si="860"/>
        <v/>
      </c>
      <c r="IB69" s="54" t="str">
        <f t="shared" si="861"/>
        <v/>
      </c>
      <c r="IC69" s="52" t="str">
        <f t="shared" si="862"/>
        <v/>
      </c>
      <c r="ID69" s="53" t="str">
        <f t="shared" si="863"/>
        <v/>
      </c>
      <c r="IE69" s="53" t="str">
        <f t="shared" si="864"/>
        <v/>
      </c>
      <c r="IF69" s="53" t="str">
        <f t="shared" si="865"/>
        <v/>
      </c>
      <c r="IG69" s="54" t="str">
        <f t="shared" si="866"/>
        <v/>
      </c>
      <c r="IH69" s="52" t="str">
        <f t="shared" si="867"/>
        <v/>
      </c>
      <c r="II69" s="53" t="str">
        <f t="shared" si="868"/>
        <v/>
      </c>
      <c r="IJ69" s="53" t="str">
        <f t="shared" si="869"/>
        <v/>
      </c>
      <c r="IK69" s="53" t="str">
        <f t="shared" si="870"/>
        <v/>
      </c>
      <c r="IL69" s="54" t="str">
        <f t="shared" si="871"/>
        <v/>
      </c>
      <c r="IM69" s="52" t="str">
        <f t="shared" si="872"/>
        <v/>
      </c>
      <c r="IN69" s="53" t="str">
        <f t="shared" si="873"/>
        <v/>
      </c>
      <c r="IO69" s="53" t="str">
        <f t="shared" si="874"/>
        <v/>
      </c>
      <c r="IP69" s="53" t="str">
        <f t="shared" si="875"/>
        <v/>
      </c>
      <c r="IQ69" s="54" t="str">
        <f t="shared" si="876"/>
        <v/>
      </c>
      <c r="IR69" s="52" t="str">
        <f t="shared" si="877"/>
        <v/>
      </c>
      <c r="IS69" s="53" t="str">
        <f t="shared" si="878"/>
        <v/>
      </c>
      <c r="IT69" s="53" t="str">
        <f t="shared" si="879"/>
        <v/>
      </c>
      <c r="IU69" s="53" t="str">
        <f t="shared" si="880"/>
        <v/>
      </c>
      <c r="IV69" s="54" t="str">
        <f t="shared" si="881"/>
        <v/>
      </c>
      <c r="IW69" s="58" t="e">
        <f t="shared" si="882"/>
        <v>#N/A</v>
      </c>
      <c r="IX69" s="53" t="str">
        <f t="shared" si="883"/>
        <v/>
      </c>
      <c r="IY69" s="181" t="str">
        <f t="shared" si="884"/>
        <v/>
      </c>
      <c r="IZ69" s="181">
        <f t="shared" si="885"/>
        <v>0</v>
      </c>
      <c r="JA69" s="181" t="str">
        <f t="shared" si="886"/>
        <v/>
      </c>
      <c r="JB69" s="130"/>
      <c r="JC69" s="53" t="str">
        <f t="shared" si="887"/>
        <v/>
      </c>
      <c r="JD69" s="53" t="str">
        <f t="shared" si="888"/>
        <v/>
      </c>
      <c r="JE69" s="53" t="str">
        <f t="shared" si="889"/>
        <v/>
      </c>
      <c r="JF69" s="53" t="str">
        <f t="shared" si="890"/>
        <v/>
      </c>
      <c r="JG69" s="54" t="str">
        <f t="shared" si="891"/>
        <v/>
      </c>
      <c r="JH69" s="52" t="str">
        <f t="shared" si="892"/>
        <v/>
      </c>
      <c r="JI69" s="53" t="str">
        <f t="shared" si="893"/>
        <v/>
      </c>
      <c r="JJ69" s="53" t="str">
        <f t="shared" si="894"/>
        <v/>
      </c>
      <c r="JK69" s="55" t="str">
        <f t="shared" si="895"/>
        <v/>
      </c>
      <c r="JL69" s="54" t="str">
        <f t="shared" si="896"/>
        <v/>
      </c>
      <c r="JM69" s="52" t="str">
        <f t="shared" si="897"/>
        <v/>
      </c>
      <c r="JN69" s="53" t="str">
        <f t="shared" si="898"/>
        <v/>
      </c>
      <c r="JO69" s="53" t="str">
        <f t="shared" si="899"/>
        <v/>
      </c>
      <c r="JP69" s="53" t="str">
        <f t="shared" si="900"/>
        <v/>
      </c>
      <c r="JQ69" s="54" t="str">
        <f t="shared" si="901"/>
        <v/>
      </c>
      <c r="JR69" s="52" t="str">
        <f t="shared" si="902"/>
        <v/>
      </c>
      <c r="JS69" s="53" t="str">
        <f t="shared" si="903"/>
        <v/>
      </c>
      <c r="JT69" s="53" t="str">
        <f t="shared" si="904"/>
        <v/>
      </c>
      <c r="JU69" s="53" t="str">
        <f t="shared" si="905"/>
        <v/>
      </c>
      <c r="JV69" s="54" t="str">
        <f t="shared" si="906"/>
        <v/>
      </c>
      <c r="JW69" s="52" t="str">
        <f t="shared" si="907"/>
        <v/>
      </c>
      <c r="JX69" s="53" t="str">
        <f t="shared" si="908"/>
        <v/>
      </c>
      <c r="JY69" s="53" t="str">
        <f t="shared" si="909"/>
        <v/>
      </c>
      <c r="JZ69" s="53" t="str">
        <f t="shared" si="910"/>
        <v/>
      </c>
      <c r="KA69" s="54" t="str">
        <f t="shared" si="911"/>
        <v/>
      </c>
      <c r="KB69" s="52" t="str">
        <f t="shared" si="912"/>
        <v/>
      </c>
      <c r="KC69" s="53" t="str">
        <f t="shared" si="913"/>
        <v/>
      </c>
      <c r="KD69" s="53" t="str">
        <f t="shared" si="914"/>
        <v/>
      </c>
      <c r="KE69" s="53" t="str">
        <f t="shared" si="915"/>
        <v/>
      </c>
      <c r="KF69" s="54" t="str">
        <f t="shared" si="916"/>
        <v/>
      </c>
      <c r="KG69" s="58" t="e">
        <f t="shared" si="917"/>
        <v>#N/A</v>
      </c>
      <c r="KH69" s="53" t="str">
        <f t="shared" si="918"/>
        <v/>
      </c>
      <c r="KI69" s="181" t="str">
        <f t="shared" si="919"/>
        <v/>
      </c>
      <c r="KJ69" s="181">
        <f t="shared" si="920"/>
        <v>0</v>
      </c>
      <c r="KK69" s="127" t="str">
        <f t="shared" si="921"/>
        <v/>
      </c>
      <c r="KL69" s="86"/>
      <c r="KM69" s="313"/>
      <c r="KN69" s="60"/>
      <c r="KO69" s="201"/>
      <c r="KP69" s="61"/>
      <c r="KQ69" s="61"/>
      <c r="KR69" s="61"/>
      <c r="KS69" s="61"/>
      <c r="KT69" s="61"/>
      <c r="KU69" s="61"/>
      <c r="KV69" s="61"/>
      <c r="KW69" s="62"/>
      <c r="KX69" s="84"/>
      <c r="KY69" s="59"/>
      <c r="KZ69" s="60" t="str">
        <f t="shared" si="933"/>
        <v/>
      </c>
      <c r="LA69" s="201"/>
      <c r="LB69" s="61" t="str">
        <f t="shared" si="934"/>
        <v/>
      </c>
      <c r="LC69" s="61" t="str">
        <f t="shared" si="935"/>
        <v/>
      </c>
      <c r="LD69" s="61" t="str">
        <f t="shared" si="936"/>
        <v/>
      </c>
      <c r="LE69" s="61" t="str">
        <f t="shared" si="937"/>
        <v/>
      </c>
      <c r="LF69" s="148" t="str">
        <f t="shared" si="938"/>
        <v/>
      </c>
      <c r="LG69" s="87"/>
      <c r="LH69" s="185">
        <f t="shared" si="940"/>
        <v>0</v>
      </c>
      <c r="LI69" s="87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</row>
    <row r="70" spans="1:382" s="1" customFormat="1" ht="15" x14ac:dyDescent="0.2">
      <c r="A70" s="35"/>
      <c r="B70" s="45">
        <v>65</v>
      </c>
      <c r="C70" s="47"/>
      <c r="D70" s="47"/>
      <c r="E70" s="50"/>
      <c r="F70" s="50"/>
      <c r="G70" s="49"/>
      <c r="H70" s="50" t="e">
        <f t="shared" si="641"/>
        <v>#N/A</v>
      </c>
      <c r="I70" s="186" t="str">
        <f t="shared" si="642"/>
        <v/>
      </c>
      <c r="J70" s="179"/>
      <c r="K70" s="149" t="str">
        <f t="shared" si="643"/>
        <v/>
      </c>
      <c r="L70" s="150" t="str">
        <f t="shared" si="644"/>
        <v/>
      </c>
      <c r="M70" s="150" t="str">
        <f t="shared" si="645"/>
        <v/>
      </c>
      <c r="N70" s="150" t="str">
        <f t="shared" si="646"/>
        <v/>
      </c>
      <c r="O70" s="150" t="str">
        <f t="shared" si="647"/>
        <v/>
      </c>
      <c r="P70" s="149" t="str">
        <f t="shared" si="648"/>
        <v/>
      </c>
      <c r="Q70" s="150" t="str">
        <f t="shared" si="649"/>
        <v/>
      </c>
      <c r="R70" s="150" t="str">
        <f t="shared" si="650"/>
        <v/>
      </c>
      <c r="S70" s="150" t="str">
        <f t="shared" si="651"/>
        <v/>
      </c>
      <c r="T70" s="150" t="str">
        <f t="shared" si="652"/>
        <v/>
      </c>
      <c r="U70" s="149" t="str">
        <f t="shared" si="653"/>
        <v/>
      </c>
      <c r="V70" s="150" t="str">
        <f t="shared" si="654"/>
        <v/>
      </c>
      <c r="W70" s="150" t="str">
        <f t="shared" si="655"/>
        <v/>
      </c>
      <c r="X70" s="150" t="str">
        <f t="shared" si="656"/>
        <v/>
      </c>
      <c r="Y70" s="150" t="str">
        <f t="shared" si="657"/>
        <v/>
      </c>
      <c r="Z70" s="149" t="str">
        <f t="shared" si="658"/>
        <v/>
      </c>
      <c r="AA70" s="150" t="str">
        <f t="shared" si="659"/>
        <v/>
      </c>
      <c r="AB70" s="150" t="str">
        <f t="shared" si="660"/>
        <v/>
      </c>
      <c r="AC70" s="150" t="str">
        <f t="shared" si="661"/>
        <v/>
      </c>
      <c r="AD70" s="150" t="str">
        <f t="shared" si="662"/>
        <v/>
      </c>
      <c r="AE70" s="149" t="str">
        <f t="shared" si="663"/>
        <v/>
      </c>
      <c r="AF70" s="150" t="str">
        <f t="shared" si="664"/>
        <v/>
      </c>
      <c r="AG70" s="150" t="str">
        <f t="shared" si="665"/>
        <v/>
      </c>
      <c r="AH70" s="150" t="str">
        <f t="shared" si="666"/>
        <v/>
      </c>
      <c r="AI70" s="150" t="str">
        <f t="shared" si="667"/>
        <v/>
      </c>
      <c r="AJ70" s="149" t="str">
        <f t="shared" si="668"/>
        <v/>
      </c>
      <c r="AK70" s="150" t="str">
        <f t="shared" si="669"/>
        <v/>
      </c>
      <c r="AL70" s="150" t="str">
        <f t="shared" si="670"/>
        <v/>
      </c>
      <c r="AM70" s="150" t="str">
        <f t="shared" si="671"/>
        <v/>
      </c>
      <c r="AN70" s="307" t="str">
        <f t="shared" si="672"/>
        <v/>
      </c>
      <c r="AO70" s="56" t="e">
        <f t="shared" si="673"/>
        <v>#N/A</v>
      </c>
      <c r="AP70" s="53" t="str">
        <f t="shared" si="674"/>
        <v/>
      </c>
      <c r="AQ70" s="181" t="str">
        <f t="shared" si="675"/>
        <v/>
      </c>
      <c r="AR70" s="181">
        <f t="shared" si="676"/>
        <v>0</v>
      </c>
      <c r="AS70" s="181" t="str">
        <f t="shared" si="677"/>
        <v/>
      </c>
      <c r="AT70" s="130"/>
      <c r="AU70" s="55" t="str">
        <f t="shared" si="678"/>
        <v/>
      </c>
      <c r="AV70" s="53" t="str">
        <f t="shared" si="679"/>
        <v/>
      </c>
      <c r="AW70" s="53" t="str">
        <f t="shared" si="680"/>
        <v/>
      </c>
      <c r="AX70" s="53" t="str">
        <f t="shared" si="681"/>
        <v/>
      </c>
      <c r="AY70" s="54" t="str">
        <f t="shared" si="682"/>
        <v/>
      </c>
      <c r="AZ70" s="52" t="str">
        <f t="shared" si="683"/>
        <v/>
      </c>
      <c r="BA70" s="53" t="str">
        <f t="shared" si="684"/>
        <v/>
      </c>
      <c r="BB70" s="53" t="str">
        <f t="shared" si="685"/>
        <v/>
      </c>
      <c r="BC70" s="55" t="str">
        <f t="shared" si="686"/>
        <v/>
      </c>
      <c r="BD70" s="54" t="str">
        <f t="shared" si="687"/>
        <v/>
      </c>
      <c r="BE70" s="52" t="str">
        <f t="shared" si="688"/>
        <v/>
      </c>
      <c r="BF70" s="53" t="str">
        <f t="shared" si="689"/>
        <v/>
      </c>
      <c r="BG70" s="53" t="str">
        <f t="shared" si="690"/>
        <v/>
      </c>
      <c r="BH70" s="53" t="str">
        <f t="shared" si="691"/>
        <v/>
      </c>
      <c r="BI70" s="54" t="str">
        <f t="shared" si="692"/>
        <v/>
      </c>
      <c r="BJ70" s="52" t="str">
        <f t="shared" si="693"/>
        <v/>
      </c>
      <c r="BK70" s="53" t="str">
        <f t="shared" si="694"/>
        <v/>
      </c>
      <c r="BL70" s="53" t="str">
        <f t="shared" si="695"/>
        <v/>
      </c>
      <c r="BM70" s="53" t="str">
        <f t="shared" si="696"/>
        <v/>
      </c>
      <c r="BN70" s="54" t="str">
        <f t="shared" si="697"/>
        <v/>
      </c>
      <c r="BO70" s="52" t="str">
        <f t="shared" si="698"/>
        <v/>
      </c>
      <c r="BP70" s="53" t="str">
        <f t="shared" si="699"/>
        <v/>
      </c>
      <c r="BQ70" s="53" t="str">
        <f t="shared" si="700"/>
        <v/>
      </c>
      <c r="BR70" s="53" t="str">
        <f t="shared" si="701"/>
        <v/>
      </c>
      <c r="BS70" s="54" t="str">
        <f t="shared" si="702"/>
        <v/>
      </c>
      <c r="BT70" s="52" t="str">
        <f t="shared" si="703"/>
        <v/>
      </c>
      <c r="BU70" s="53" t="str">
        <f t="shared" si="704"/>
        <v/>
      </c>
      <c r="BV70" s="53" t="str">
        <f t="shared" si="705"/>
        <v/>
      </c>
      <c r="BW70" s="53" t="str">
        <f t="shared" si="706"/>
        <v/>
      </c>
      <c r="BX70" s="54" t="str">
        <f t="shared" si="707"/>
        <v/>
      </c>
      <c r="BY70" s="56" t="e">
        <f t="shared" si="708"/>
        <v>#N/A</v>
      </c>
      <c r="BZ70" s="53" t="str">
        <f t="shared" si="709"/>
        <v/>
      </c>
      <c r="CA70" s="181" t="str">
        <f t="shared" si="710"/>
        <v/>
      </c>
      <c r="CB70" s="181">
        <f t="shared" si="711"/>
        <v>0</v>
      </c>
      <c r="CC70" s="181" t="str">
        <f t="shared" si="712"/>
        <v/>
      </c>
      <c r="CD70" s="130"/>
      <c r="CE70" s="55" t="str">
        <f t="shared" si="713"/>
        <v/>
      </c>
      <c r="CF70" s="53" t="str">
        <f t="shared" si="714"/>
        <v/>
      </c>
      <c r="CG70" s="53" t="str">
        <f t="shared" si="715"/>
        <v/>
      </c>
      <c r="CH70" s="53" t="str">
        <f t="shared" si="716"/>
        <v/>
      </c>
      <c r="CI70" s="54" t="str">
        <f t="shared" si="717"/>
        <v/>
      </c>
      <c r="CJ70" s="52" t="str">
        <f t="shared" si="718"/>
        <v/>
      </c>
      <c r="CK70" s="53" t="str">
        <f t="shared" si="719"/>
        <v/>
      </c>
      <c r="CL70" s="53" t="str">
        <f t="shared" si="720"/>
        <v/>
      </c>
      <c r="CM70" s="55" t="str">
        <f t="shared" si="721"/>
        <v/>
      </c>
      <c r="CN70" s="54" t="str">
        <f t="shared" si="722"/>
        <v/>
      </c>
      <c r="CO70" s="52" t="str">
        <f t="shared" si="723"/>
        <v/>
      </c>
      <c r="CP70" s="53" t="str">
        <f t="shared" si="724"/>
        <v/>
      </c>
      <c r="CQ70" s="53" t="str">
        <f>IF(IF(CP70&lt;&gt;"",IF(MAX(COUNTIF($CP70:$CP$90,$CP$6:$CP$90))&gt;1,"x",""),"")&lt;&gt;"",CP70+1,"")</f>
        <v/>
      </c>
      <c r="CR70" s="53" t="str">
        <f t="shared" si="725"/>
        <v/>
      </c>
      <c r="CS70" s="54" t="str">
        <f t="shared" si="726"/>
        <v/>
      </c>
      <c r="CT70" s="52" t="str">
        <f t="shared" si="727"/>
        <v/>
      </c>
      <c r="CU70" s="53" t="str">
        <f t="shared" si="728"/>
        <v/>
      </c>
      <c r="CV70" s="53" t="str">
        <f t="shared" si="729"/>
        <v/>
      </c>
      <c r="CW70" s="53" t="str">
        <f t="shared" si="730"/>
        <v/>
      </c>
      <c r="CX70" s="54" t="str">
        <f t="shared" si="731"/>
        <v/>
      </c>
      <c r="CY70" s="52" t="str">
        <f t="shared" si="732"/>
        <v/>
      </c>
      <c r="CZ70" s="53" t="str">
        <f t="shared" si="733"/>
        <v/>
      </c>
      <c r="DA70" s="53" t="str">
        <f t="shared" si="734"/>
        <v/>
      </c>
      <c r="DB70" s="53" t="str">
        <f t="shared" si="735"/>
        <v/>
      </c>
      <c r="DC70" s="54" t="str">
        <f t="shared" si="736"/>
        <v/>
      </c>
      <c r="DD70" s="52" t="str">
        <f t="shared" si="737"/>
        <v/>
      </c>
      <c r="DE70" s="53" t="str">
        <f t="shared" si="738"/>
        <v/>
      </c>
      <c r="DF70" s="53" t="str">
        <f t="shared" si="739"/>
        <v/>
      </c>
      <c r="DG70" s="53" t="str">
        <f t="shared" si="740"/>
        <v/>
      </c>
      <c r="DH70" s="54" t="str">
        <f t="shared" si="741"/>
        <v/>
      </c>
      <c r="DI70" s="56" t="e">
        <f t="shared" si="742"/>
        <v>#N/A</v>
      </c>
      <c r="DJ70" s="53" t="str">
        <f t="shared" si="743"/>
        <v/>
      </c>
      <c r="DK70" s="53" t="str">
        <f t="shared" si="744"/>
        <v/>
      </c>
      <c r="DL70" s="328">
        <f t="shared" si="745"/>
        <v>0</v>
      </c>
      <c r="DM70" s="181" t="str">
        <f t="shared" si="746"/>
        <v/>
      </c>
      <c r="DN70" s="130"/>
      <c r="DO70" s="53" t="str">
        <f t="shared" si="747"/>
        <v/>
      </c>
      <c r="DP70" s="53" t="str">
        <f t="shared" si="748"/>
        <v/>
      </c>
      <c r="DQ70" s="53" t="str">
        <f t="shared" si="749"/>
        <v/>
      </c>
      <c r="DR70" s="53" t="str">
        <f t="shared" si="750"/>
        <v/>
      </c>
      <c r="DS70" s="54" t="str">
        <f t="shared" si="751"/>
        <v/>
      </c>
      <c r="DT70" s="52" t="str">
        <f t="shared" si="752"/>
        <v/>
      </c>
      <c r="DU70" s="53" t="str">
        <f t="shared" si="753"/>
        <v/>
      </c>
      <c r="DV70" s="53" t="str">
        <f t="shared" si="754"/>
        <v/>
      </c>
      <c r="DW70" s="55" t="str">
        <f t="shared" si="755"/>
        <v/>
      </c>
      <c r="DX70" s="54" t="str">
        <f t="shared" si="756"/>
        <v/>
      </c>
      <c r="DY70" s="52" t="str">
        <f t="shared" si="757"/>
        <v/>
      </c>
      <c r="DZ70" s="53" t="str">
        <f t="shared" si="758"/>
        <v/>
      </c>
      <c r="EA70" s="53" t="str">
        <f t="shared" si="759"/>
        <v/>
      </c>
      <c r="EB70" s="53" t="str">
        <f t="shared" si="760"/>
        <v/>
      </c>
      <c r="EC70" s="54" t="str">
        <f t="shared" si="761"/>
        <v/>
      </c>
      <c r="ED70" s="52" t="str">
        <f t="shared" si="762"/>
        <v/>
      </c>
      <c r="EE70" s="53" t="str">
        <f t="shared" si="763"/>
        <v/>
      </c>
      <c r="EF70" s="53" t="str">
        <f t="shared" si="764"/>
        <v/>
      </c>
      <c r="EG70" s="53" t="str">
        <f t="shared" si="765"/>
        <v/>
      </c>
      <c r="EH70" s="54" t="str">
        <f t="shared" si="766"/>
        <v/>
      </c>
      <c r="EI70" s="52" t="str">
        <f t="shared" si="767"/>
        <v/>
      </c>
      <c r="EJ70" s="53" t="str">
        <f t="shared" si="768"/>
        <v/>
      </c>
      <c r="EK70" s="53" t="str">
        <f t="shared" si="769"/>
        <v/>
      </c>
      <c r="EL70" s="53" t="str">
        <f t="shared" si="770"/>
        <v/>
      </c>
      <c r="EM70" s="54" t="str">
        <f t="shared" si="771"/>
        <v/>
      </c>
      <c r="EN70" s="52" t="str">
        <f t="shared" si="772"/>
        <v/>
      </c>
      <c r="EO70" s="53" t="str">
        <f t="shared" si="773"/>
        <v/>
      </c>
      <c r="EP70" s="53" t="str">
        <f t="shared" si="774"/>
        <v/>
      </c>
      <c r="EQ70" s="53" t="str">
        <f t="shared" si="775"/>
        <v/>
      </c>
      <c r="ER70" s="54" t="str">
        <f t="shared" si="776"/>
        <v/>
      </c>
      <c r="ES70" s="58" t="e">
        <f t="shared" si="939"/>
        <v>#N/A</v>
      </c>
      <c r="ET70" s="53" t="str">
        <f t="shared" si="778"/>
        <v/>
      </c>
      <c r="EU70" s="181" t="str">
        <f t="shared" si="779"/>
        <v/>
      </c>
      <c r="EV70" s="181">
        <f t="shared" si="780"/>
        <v>0</v>
      </c>
      <c r="EW70" s="181" t="str">
        <f t="shared" si="781"/>
        <v/>
      </c>
      <c r="EX70" s="130"/>
      <c r="EY70" s="53" t="str">
        <f t="shared" si="782"/>
        <v/>
      </c>
      <c r="EZ70" s="53" t="str">
        <f t="shared" si="783"/>
        <v/>
      </c>
      <c r="FA70" s="53" t="str">
        <f t="shared" si="784"/>
        <v/>
      </c>
      <c r="FB70" s="53" t="str">
        <f t="shared" si="785"/>
        <v/>
      </c>
      <c r="FC70" s="57" t="str">
        <f t="shared" si="786"/>
        <v/>
      </c>
      <c r="FD70" s="52" t="str">
        <f t="shared" si="787"/>
        <v/>
      </c>
      <c r="FE70" s="53" t="str">
        <f t="shared" si="788"/>
        <v/>
      </c>
      <c r="FF70" s="53" t="str">
        <f t="shared" si="789"/>
        <v/>
      </c>
      <c r="FG70" s="55" t="str">
        <f t="shared" si="790"/>
        <v/>
      </c>
      <c r="FH70" s="57" t="str">
        <f t="shared" si="791"/>
        <v/>
      </c>
      <c r="FI70" s="52" t="str">
        <f t="shared" si="792"/>
        <v/>
      </c>
      <c r="FJ70" s="53" t="str">
        <f t="shared" si="793"/>
        <v/>
      </c>
      <c r="FK70" s="53" t="str">
        <f t="shared" si="794"/>
        <v/>
      </c>
      <c r="FL70" s="53" t="str">
        <f t="shared" si="795"/>
        <v/>
      </c>
      <c r="FM70" s="57" t="str">
        <f t="shared" si="796"/>
        <v/>
      </c>
      <c r="FN70" s="52" t="str">
        <f t="shared" si="797"/>
        <v/>
      </c>
      <c r="FO70" s="53" t="str">
        <f t="shared" si="798"/>
        <v/>
      </c>
      <c r="FP70" s="53" t="str">
        <f t="shared" si="799"/>
        <v/>
      </c>
      <c r="FQ70" s="53" t="str">
        <f t="shared" si="800"/>
        <v/>
      </c>
      <c r="FR70" s="57" t="str">
        <f t="shared" si="801"/>
        <v/>
      </c>
      <c r="FS70" s="52" t="str">
        <f t="shared" si="802"/>
        <v/>
      </c>
      <c r="FT70" s="53" t="str">
        <f t="shared" si="803"/>
        <v/>
      </c>
      <c r="FU70" s="53" t="str">
        <f t="shared" si="804"/>
        <v/>
      </c>
      <c r="FV70" s="53" t="str">
        <f t="shared" si="805"/>
        <v/>
      </c>
      <c r="FW70" s="57" t="str">
        <f t="shared" si="806"/>
        <v/>
      </c>
      <c r="FX70" s="52" t="str">
        <f t="shared" si="807"/>
        <v/>
      </c>
      <c r="FY70" s="53" t="str">
        <f t="shared" si="808"/>
        <v/>
      </c>
      <c r="FZ70" s="53" t="str">
        <f t="shared" si="809"/>
        <v/>
      </c>
      <c r="GA70" s="53" t="str">
        <f t="shared" si="810"/>
        <v/>
      </c>
      <c r="GB70" s="57" t="str">
        <f t="shared" si="811"/>
        <v/>
      </c>
      <c r="GC70" s="58" t="e">
        <f t="shared" si="812"/>
        <v>#N/A</v>
      </c>
      <c r="GD70" s="53" t="str">
        <f t="shared" si="813"/>
        <v/>
      </c>
      <c r="GE70" s="181" t="str">
        <f t="shared" si="814"/>
        <v/>
      </c>
      <c r="GF70" s="181">
        <f t="shared" si="815"/>
        <v>0</v>
      </c>
      <c r="GG70" s="181" t="str">
        <f t="shared" si="816"/>
        <v/>
      </c>
      <c r="GH70" s="130"/>
      <c r="GI70" s="53" t="str">
        <f t="shared" si="817"/>
        <v/>
      </c>
      <c r="GJ70" s="53" t="str">
        <f t="shared" si="818"/>
        <v/>
      </c>
      <c r="GK70" s="53" t="str">
        <f t="shared" si="819"/>
        <v/>
      </c>
      <c r="GL70" s="53" t="str">
        <f t="shared" si="820"/>
        <v/>
      </c>
      <c r="GM70" s="54" t="str">
        <f t="shared" si="821"/>
        <v/>
      </c>
      <c r="GN70" s="52" t="str">
        <f t="shared" si="822"/>
        <v/>
      </c>
      <c r="GO70" s="53" t="str">
        <f t="shared" si="823"/>
        <v/>
      </c>
      <c r="GP70" s="53" t="str">
        <f t="shared" si="824"/>
        <v/>
      </c>
      <c r="GQ70" s="55" t="str">
        <f t="shared" si="825"/>
        <v/>
      </c>
      <c r="GR70" s="54" t="str">
        <f t="shared" si="826"/>
        <v/>
      </c>
      <c r="GS70" s="52" t="str">
        <f t="shared" si="827"/>
        <v/>
      </c>
      <c r="GT70" s="53" t="str">
        <f t="shared" si="828"/>
        <v/>
      </c>
      <c r="GU70" s="53" t="str">
        <f t="shared" si="829"/>
        <v/>
      </c>
      <c r="GV70" s="53" t="str">
        <f t="shared" si="830"/>
        <v/>
      </c>
      <c r="GW70" s="54" t="str">
        <f t="shared" si="831"/>
        <v/>
      </c>
      <c r="GX70" s="52" t="str">
        <f t="shared" si="832"/>
        <v/>
      </c>
      <c r="GY70" s="53" t="str">
        <f t="shared" si="833"/>
        <v/>
      </c>
      <c r="GZ70" s="53" t="str">
        <f t="shared" si="834"/>
        <v/>
      </c>
      <c r="HA70" s="53" t="str">
        <f t="shared" si="835"/>
        <v/>
      </c>
      <c r="HB70" s="54" t="str">
        <f t="shared" si="836"/>
        <v/>
      </c>
      <c r="HC70" s="52" t="str">
        <f t="shared" si="837"/>
        <v/>
      </c>
      <c r="HD70" s="53" t="str">
        <f t="shared" si="838"/>
        <v/>
      </c>
      <c r="HE70" s="53" t="str">
        <f t="shared" si="839"/>
        <v/>
      </c>
      <c r="HF70" s="53" t="str">
        <f t="shared" si="840"/>
        <v/>
      </c>
      <c r="HG70" s="54" t="str">
        <f t="shared" si="841"/>
        <v/>
      </c>
      <c r="HH70" s="52" t="str">
        <f t="shared" si="842"/>
        <v/>
      </c>
      <c r="HI70" s="53" t="str">
        <f t="shared" si="843"/>
        <v/>
      </c>
      <c r="HJ70" s="53" t="str">
        <f t="shared" si="844"/>
        <v/>
      </c>
      <c r="HK70" s="53" t="str">
        <f t="shared" si="845"/>
        <v/>
      </c>
      <c r="HL70" s="54" t="str">
        <f t="shared" si="846"/>
        <v/>
      </c>
      <c r="HM70" s="58" t="e">
        <f t="shared" si="847"/>
        <v>#N/A</v>
      </c>
      <c r="HN70" s="53" t="str">
        <f t="shared" si="848"/>
        <v/>
      </c>
      <c r="HO70" s="181" t="str">
        <f t="shared" si="849"/>
        <v/>
      </c>
      <c r="HP70" s="181">
        <f t="shared" si="850"/>
        <v>0</v>
      </c>
      <c r="HQ70" s="181" t="str">
        <f t="shared" si="851"/>
        <v/>
      </c>
      <c r="HR70" s="130"/>
      <c r="HS70" s="53" t="str">
        <f t="shared" si="852"/>
        <v/>
      </c>
      <c r="HT70" s="53" t="str">
        <f t="shared" si="853"/>
        <v/>
      </c>
      <c r="HU70" s="53" t="str">
        <f t="shared" si="854"/>
        <v/>
      </c>
      <c r="HV70" s="53" t="str">
        <f t="shared" si="855"/>
        <v/>
      </c>
      <c r="HW70" s="54" t="str">
        <f t="shared" si="856"/>
        <v/>
      </c>
      <c r="HX70" s="52" t="str">
        <f t="shared" si="857"/>
        <v/>
      </c>
      <c r="HY70" s="53" t="str">
        <f t="shared" si="858"/>
        <v/>
      </c>
      <c r="HZ70" s="53" t="str">
        <f t="shared" si="859"/>
        <v/>
      </c>
      <c r="IA70" s="55" t="str">
        <f t="shared" si="860"/>
        <v/>
      </c>
      <c r="IB70" s="54" t="str">
        <f t="shared" si="861"/>
        <v/>
      </c>
      <c r="IC70" s="52" t="str">
        <f t="shared" si="862"/>
        <v/>
      </c>
      <c r="ID70" s="53" t="str">
        <f t="shared" si="863"/>
        <v/>
      </c>
      <c r="IE70" s="53" t="str">
        <f t="shared" si="864"/>
        <v/>
      </c>
      <c r="IF70" s="53" t="str">
        <f t="shared" si="865"/>
        <v/>
      </c>
      <c r="IG70" s="54" t="str">
        <f t="shared" si="866"/>
        <v/>
      </c>
      <c r="IH70" s="52" t="str">
        <f t="shared" si="867"/>
        <v/>
      </c>
      <c r="II70" s="53" t="str">
        <f t="shared" si="868"/>
        <v/>
      </c>
      <c r="IJ70" s="53" t="str">
        <f t="shared" si="869"/>
        <v/>
      </c>
      <c r="IK70" s="53" t="str">
        <f t="shared" si="870"/>
        <v/>
      </c>
      <c r="IL70" s="54" t="str">
        <f t="shared" si="871"/>
        <v/>
      </c>
      <c r="IM70" s="52" t="str">
        <f t="shared" si="872"/>
        <v/>
      </c>
      <c r="IN70" s="53" t="str">
        <f t="shared" si="873"/>
        <v/>
      </c>
      <c r="IO70" s="53" t="str">
        <f t="shared" si="874"/>
        <v/>
      </c>
      <c r="IP70" s="53" t="str">
        <f t="shared" si="875"/>
        <v/>
      </c>
      <c r="IQ70" s="54" t="str">
        <f t="shared" si="876"/>
        <v/>
      </c>
      <c r="IR70" s="52" t="str">
        <f t="shared" si="877"/>
        <v/>
      </c>
      <c r="IS70" s="53" t="str">
        <f t="shared" si="878"/>
        <v/>
      </c>
      <c r="IT70" s="53" t="str">
        <f t="shared" si="879"/>
        <v/>
      </c>
      <c r="IU70" s="53" t="str">
        <f t="shared" si="880"/>
        <v/>
      </c>
      <c r="IV70" s="54" t="str">
        <f t="shared" si="881"/>
        <v/>
      </c>
      <c r="IW70" s="58" t="e">
        <f t="shared" si="882"/>
        <v>#N/A</v>
      </c>
      <c r="IX70" s="53" t="str">
        <f t="shared" si="883"/>
        <v/>
      </c>
      <c r="IY70" s="181" t="str">
        <f t="shared" si="884"/>
        <v/>
      </c>
      <c r="IZ70" s="181">
        <f t="shared" si="885"/>
        <v>0</v>
      </c>
      <c r="JA70" s="181" t="str">
        <f t="shared" si="886"/>
        <v/>
      </c>
      <c r="JB70" s="130"/>
      <c r="JC70" s="53" t="str">
        <f t="shared" si="887"/>
        <v/>
      </c>
      <c r="JD70" s="53" t="str">
        <f t="shared" si="888"/>
        <v/>
      </c>
      <c r="JE70" s="53" t="str">
        <f t="shared" si="889"/>
        <v/>
      </c>
      <c r="JF70" s="53" t="str">
        <f t="shared" si="890"/>
        <v/>
      </c>
      <c r="JG70" s="54" t="str">
        <f t="shared" si="891"/>
        <v/>
      </c>
      <c r="JH70" s="52" t="str">
        <f t="shared" si="892"/>
        <v/>
      </c>
      <c r="JI70" s="53" t="str">
        <f t="shared" si="893"/>
        <v/>
      </c>
      <c r="JJ70" s="53" t="str">
        <f t="shared" si="894"/>
        <v/>
      </c>
      <c r="JK70" s="55" t="str">
        <f t="shared" si="895"/>
        <v/>
      </c>
      <c r="JL70" s="54" t="str">
        <f t="shared" si="896"/>
        <v/>
      </c>
      <c r="JM70" s="52" t="str">
        <f t="shared" si="897"/>
        <v/>
      </c>
      <c r="JN70" s="53" t="str">
        <f t="shared" si="898"/>
        <v/>
      </c>
      <c r="JO70" s="53" t="str">
        <f t="shared" si="899"/>
        <v/>
      </c>
      <c r="JP70" s="53" t="str">
        <f t="shared" si="900"/>
        <v/>
      </c>
      <c r="JQ70" s="54" t="str">
        <f t="shared" si="901"/>
        <v/>
      </c>
      <c r="JR70" s="52" t="str">
        <f t="shared" si="902"/>
        <v/>
      </c>
      <c r="JS70" s="53" t="str">
        <f t="shared" si="903"/>
        <v/>
      </c>
      <c r="JT70" s="53" t="str">
        <f t="shared" si="904"/>
        <v/>
      </c>
      <c r="JU70" s="53" t="str">
        <f t="shared" si="905"/>
        <v/>
      </c>
      <c r="JV70" s="54" t="str">
        <f t="shared" si="906"/>
        <v/>
      </c>
      <c r="JW70" s="52" t="str">
        <f t="shared" si="907"/>
        <v/>
      </c>
      <c r="JX70" s="53" t="str">
        <f t="shared" si="908"/>
        <v/>
      </c>
      <c r="JY70" s="53" t="str">
        <f t="shared" si="909"/>
        <v/>
      </c>
      <c r="JZ70" s="53" t="str">
        <f t="shared" si="910"/>
        <v/>
      </c>
      <c r="KA70" s="54" t="str">
        <f t="shared" si="911"/>
        <v/>
      </c>
      <c r="KB70" s="52" t="str">
        <f t="shared" si="912"/>
        <v/>
      </c>
      <c r="KC70" s="53" t="str">
        <f t="shared" si="913"/>
        <v/>
      </c>
      <c r="KD70" s="53" t="str">
        <f t="shared" si="914"/>
        <v/>
      </c>
      <c r="KE70" s="53" t="str">
        <f t="shared" si="915"/>
        <v/>
      </c>
      <c r="KF70" s="54" t="str">
        <f t="shared" si="916"/>
        <v/>
      </c>
      <c r="KG70" s="58" t="e">
        <f t="shared" si="917"/>
        <v>#N/A</v>
      </c>
      <c r="KH70" s="53" t="str">
        <f t="shared" si="918"/>
        <v/>
      </c>
      <c r="KI70" s="181" t="str">
        <f t="shared" si="919"/>
        <v/>
      </c>
      <c r="KJ70" s="181">
        <f t="shared" si="920"/>
        <v>0</v>
      </c>
      <c r="KK70" s="127" t="str">
        <f t="shared" si="921"/>
        <v/>
      </c>
      <c r="KL70" s="86"/>
      <c r="KM70" s="313"/>
      <c r="KN70" s="60"/>
      <c r="KO70" s="201"/>
      <c r="KP70" s="61"/>
      <c r="KQ70" s="61"/>
      <c r="KR70" s="61"/>
      <c r="KS70" s="61"/>
      <c r="KT70" s="61"/>
      <c r="KU70" s="61"/>
      <c r="KV70" s="61"/>
      <c r="KW70" s="62"/>
      <c r="KX70" s="84"/>
      <c r="KY70" s="59"/>
      <c r="KZ70" s="60" t="str">
        <f t="shared" si="933"/>
        <v/>
      </c>
      <c r="LA70" s="201"/>
      <c r="LB70" s="61" t="str">
        <f t="shared" si="934"/>
        <v/>
      </c>
      <c r="LC70" s="61" t="str">
        <f t="shared" si="935"/>
        <v/>
      </c>
      <c r="LD70" s="61" t="str">
        <f t="shared" si="936"/>
        <v/>
      </c>
      <c r="LE70" s="61" t="str">
        <f t="shared" si="937"/>
        <v/>
      </c>
      <c r="LF70" s="148" t="str">
        <f t="shared" si="938"/>
        <v/>
      </c>
      <c r="LG70" s="87"/>
      <c r="LH70" s="185">
        <f t="shared" si="940"/>
        <v>0</v>
      </c>
      <c r="LI70" s="87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</row>
    <row r="71" spans="1:382" s="1" customFormat="1" ht="15" x14ac:dyDescent="0.2">
      <c r="A71" s="35"/>
      <c r="B71" s="45">
        <v>66</v>
      </c>
      <c r="C71" s="47"/>
      <c r="D71" s="47"/>
      <c r="E71" s="50"/>
      <c r="F71" s="160"/>
      <c r="G71" s="49"/>
      <c r="H71" s="50" t="e">
        <f t="shared" ref="H71:H89" si="941">VLOOKUP($G71,Class_Description,2)</f>
        <v>#N/A</v>
      </c>
      <c r="I71" s="186" t="str">
        <f t="shared" ref="I71:I89" si="942">IF(G71="6",KN71,KZ71)</f>
        <v/>
      </c>
      <c r="J71" s="178"/>
      <c r="K71" s="149" t="str">
        <f t="shared" ref="K71:K89" si="943">IF(AND(J71&lt;&gt;"",$G71="1"),J71,"")</f>
        <v/>
      </c>
      <c r="L71" s="150" t="str">
        <f t="shared" ref="L71:L89" si="944">IF(AND(J71&lt;&gt;"",$G71="1"),_xlfn.RANK.EQ(J71,$K$6:$K$90),"")</f>
        <v/>
      </c>
      <c r="M71" s="150" t="str">
        <f t="shared" ref="M71:M89" si="945">IF(G71="6",IF(IF(L71&lt;&gt;"",IF(MAX(COUNTIF($L$6:$L$90,$L$6:$L$90))&gt;1,"x",""),"")&lt;&gt;"",L71+1,""),IF(K71=0,"",IF(IF(L71&lt;&gt;"",IF(MAX(COUNTIF($L$6:$L$90,$L$6:$L$90))&gt;1,"x",""),"")&lt;&gt;"",L71+1,"")))</f>
        <v/>
      </c>
      <c r="N71" s="150" t="str">
        <f t="shared" ref="N71:N89" si="946">IF(L71&lt;&gt;"",IF($G71="3",IF(AND(L71&lt;=20,J71&gt;=$K$93),HLOOKUP(L71,Points_Table_Modified,IF(AO71&gt;=6,8,AO71+2),FALSE),0),IF(AND(L71&lt;=10,J71&gt;=$K$93),HLOOKUP(L71,Points_Table,IF(AO71&gt;=6,8,AO71+2),FALSE),0)),"")</f>
        <v/>
      </c>
      <c r="O71" s="150" t="str">
        <f t="shared" ref="O71:O89" si="947">IF(M71&lt;&gt;"",AVERAGE(IF(AND($G71="3",M71&lt;&gt;""),HLOOKUP(M71,Points_Table_Modified,IF(AO71&gt;=6,8,AO71+2),FALSE),IF(M71&lt;&gt;"",HLOOKUP(M71,Points_Table,IF(AO71&gt;=6,8,AO71+2),FALSE),"")),N71),N71)</f>
        <v/>
      </c>
      <c r="P71" s="149" t="str">
        <f t="shared" ref="P71:P89" si="948">IF(AND(J71&lt;&gt;"",$G71="2"),J71,"")</f>
        <v/>
      </c>
      <c r="Q71" s="150" t="str">
        <f t="shared" ref="Q71:Q89" si="949">IF(AND(J71&lt;&gt;"",$G71="2"),_xlfn.RANK.EQ(J71,$P$6:$P$90),"")</f>
        <v/>
      </c>
      <c r="R71" s="150" t="str">
        <f t="shared" ref="R71:R89" si="950">IF(G71="6",IF(IF(Q71&lt;&gt;"",IF(MAX(COUNTIF($Q$6:$Q$90,$Q$6:$Q$90))&gt;1,"x",""),"")&lt;&gt;"",Q71+1,""),IF(P71=0,"",IF(IF(Q71&lt;&gt;"",IF(MAX(COUNTIF($Q$6:$Q$90,$Q$6:$Q$90))&gt;1,"x",""),"")&lt;&gt;"",Q71+1,"")))</f>
        <v/>
      </c>
      <c r="S71" s="150" t="str">
        <f t="shared" ref="S71:S89" si="951">IF(Q71&lt;&gt;"",IF($G71="3",IF(J71&lt;&gt;"",IF(AND(Q71&lt;=10,J71&gt;=$P$93),HLOOKUP(Q71,Points_Table_Modified,IF(AO71&gt;=6,8,AO71+2),FALSE),0),""),IF(J71&lt;&gt;"",IF(AND(Q71&lt;=10,J71&gt;=$P$93),HLOOKUP(Q71,Points_Table,IF(AO71&gt;=6,8,AO71+2),FALSE),0),"")),"")</f>
        <v/>
      </c>
      <c r="T71" s="150" t="str">
        <f t="shared" ref="T71:T89" si="952">IF(R71&lt;&gt;"",AVERAGE(IF(AND($G71="3",R71&lt;&gt;""),HLOOKUP(R71,Points_Table_Modified,IF(AO71&gt;=6,8,AO71+2),FALSE),IF(R71&lt;&gt;"",HLOOKUP(R71,Points_Table,IF(AO71&gt;=6,8,AO71+2),FALSE),"")),S71),S71)</f>
        <v/>
      </c>
      <c r="U71" s="149" t="str">
        <f t="shared" ref="U71:U89" si="953">IF(AND(J71&lt;&gt;"",$G71="3"),J71,"")</f>
        <v/>
      </c>
      <c r="V71" s="150" t="str">
        <f t="shared" ref="V71:V89" si="954">IF(AND(J71&lt;&gt;"",$G71="3"),_xlfn.RANK.EQ(J71,$U$6:$U$90),"")</f>
        <v/>
      </c>
      <c r="W71" s="150" t="str">
        <f t="shared" ref="W71:W89" si="955">IF(G71="6",IF(IF(V71&lt;&gt;"",IF(MAX(COUNTIF($V$6:$V$90,$V$6:$V$90))&gt;1,"x",""),"")&lt;&gt;"",V71+1,""),IF(U71=0,"",IF(IF(V71&lt;&gt;"",IF(MAX(COUNTIF($V$6:$V$90,$V$6:$V$90))&gt;1,"x",""),"")&lt;&gt;"",V71+1,"")))</f>
        <v/>
      </c>
      <c r="X71" s="150" t="str">
        <f t="shared" ref="X71:X89" si="956">IF(V71&lt;&gt;"",IF($G71="3",IF(J71&lt;&gt;"",IF(AND(V71&lt;=20,J71&gt;=$U$93),HLOOKUP(V71,Points_Table_Modified,IF(AO71&gt;=6,8,AO71+2),FALSE),0),""),IF(J71&lt;&gt;"",IF(AND(V71&lt;=10,$J71&gt;=$U$93),HLOOKUP(V71,Points_Table,IF(AO71&gt;=6,8,AO71+2),FALSE),0),"")),"")</f>
        <v/>
      </c>
      <c r="Y71" s="150" t="str">
        <f t="shared" ref="Y71:Y89" si="957">IF(W71&lt;&gt;"",AVERAGE(IF(AND($G71="3",W71&lt;&gt;""),HLOOKUP(W71,Points_Table_Modified,IF(AO71&gt;=6,8,AO71+2),FALSE),IF(W71&lt;&gt;"",HLOOKUP(W71,Points_Table,IF(AO71&gt;=6,8,AO71+2),FALSE),"")),X71),X71)</f>
        <v/>
      </c>
      <c r="Z71" s="149" t="str">
        <f t="shared" ref="Z71:Z89" si="958">IF(AND(J71&lt;&gt;"",$G71="4"),J71,"")</f>
        <v/>
      </c>
      <c r="AA71" s="150" t="str">
        <f t="shared" ref="AA71:AA89" si="959">IF(AND($J71&lt;&gt;"",G71="4"),_xlfn.RANK.EQ(J71,$Z$6:$Z$90),"")</f>
        <v/>
      </c>
      <c r="AB71" s="150" t="str">
        <f t="shared" ref="AB71:AB89" si="960">IF($G71="6",IF(IF(AA71&lt;&gt;"",IF(MAX(COUNTIF($AA$6:$AA$90,$AA$6:$AA$90))&gt;1,"x",""),"")&lt;&gt;"",AA71+1,""),IF(Z71=0,"",IF(IF(AA71&lt;&gt;"",IF(MAX(COUNTIF($AA$6:$AA$90,$AA$6:$AA$90))&gt;1,"x",""),"")&lt;&gt;"",AA71+1,"")))</f>
        <v/>
      </c>
      <c r="AC71" s="150" t="str">
        <f t="shared" ref="AC71:AC89" si="961">IF(AA71&lt;&gt;"",IF($G71="3",IF(J71&lt;&gt;"",IF(AND(AA71&lt;=10,J71&gt;=$Z$93),HLOOKUP(AA71,Points_Table_Modified,IF(AO71&gt;=6,8,AO71+2),FALSE),0),""),IF(J71&lt;&gt;"",IF(AND(AA71&lt;=10,J71&gt;=$Z$93),HLOOKUP(AA71,Points_Table,IF(AO71&gt;=6,8,AO71+2),FALSE),0),"")),"")</f>
        <v/>
      </c>
      <c r="AD71" s="150" t="str">
        <f t="shared" ref="AD71:AD89" si="962">IF(AB71&lt;&gt;"",AVERAGE(IF(AND($G71="3",AB71&lt;&gt;""),HLOOKUP(AB71,Points_Table_Modified,IF(AO71&gt;=6,8,AO71+2),FALSE),IF(AB71&lt;&gt;"",HLOOKUP(AB71,Points_Table,IF(AO71&gt;=6,8,AO71+2),FALSE),"")),AC71),AC71)</f>
        <v/>
      </c>
      <c r="AE71" s="149" t="str">
        <f t="shared" ref="AE71:AE89" si="963">IF(AND(J71&lt;&gt;"",$G71="5"),J71,"")</f>
        <v/>
      </c>
      <c r="AF71" s="150" t="str">
        <f t="shared" ref="AF71:AF89" si="964">IF(AND(J71&lt;&gt;"",$G71="5"),_xlfn.RANK.EQ(J71,$AE$6:$AE$90),"")</f>
        <v/>
      </c>
      <c r="AG71" s="150" t="str">
        <f t="shared" ref="AG71:AG89" si="965">IF($G71="6",IF(IF(AF71&lt;&gt;"",IF(MAX(COUNTIF($AF$6:$AF$90,$AF$6:$AF$90))&gt;1,"x",""),"")&lt;&gt;"",AF71+1,""),IF(AE71=0,"",IF(IF(AF71&lt;&gt;"",IF(MAX(COUNTIF($AF$6:$AF$90,$AF$6:$AF$90))&gt;1,"x",""),"")&lt;&gt;"",AF71+1,"")))</f>
        <v/>
      </c>
      <c r="AH71" s="150" t="str">
        <f t="shared" ref="AH71:AH89" si="966">IF(AF71&lt;&gt;"",IF($G71="3",IF(J71&lt;&gt;"",IF(AND(AF71&lt;=10,J71&gt;=$AE$93),HLOOKUP(AF71,Points_Table_Modified,IF(AO71&gt;=6,8,AO71+2),FALSE),0),""),IF(J71&lt;&gt;"",IF(AND(AF71&lt;=10,J71&gt;=$AE$93),HLOOKUP(AF71,Points_Table,IF(AO71&gt;=6,8,AO71+2),FALSE),0),"")),"")</f>
        <v/>
      </c>
      <c r="AI71" s="150" t="str">
        <f t="shared" ref="AI71:AI89" si="967">IF(AG71&lt;&gt;"",AVERAGE(IF(AND($G71="3",AG71&lt;&gt;""),HLOOKUP(AG71,Points_Table_Modified,IF(AO71&gt;=6,8,AO71+2),FALSE),IF(AG71&lt;&gt;"",HLOOKUP(AG71,Points_Table,IF(AO71&gt;=6,8,AO71+2),FALSE),"")),AH71),AH71)</f>
        <v/>
      </c>
      <c r="AJ71" s="149" t="str">
        <f t="shared" ref="AJ71:AJ89" si="968">IF(AND(J71&lt;&gt;"",$G71="6"),J71,"")</f>
        <v/>
      </c>
      <c r="AK71" s="150" t="str">
        <f t="shared" ref="AK71:AK89" si="969">IF(AND(J71&lt;&gt;"",$G71="6"),_xlfn.RANK.EQ(J71,$AJ$6:$AJ$90),"")</f>
        <v/>
      </c>
      <c r="AL71" s="150" t="str">
        <f t="shared" ref="AL71:AL89" si="970">IF(G71="6",IF(IF(AK71&lt;&gt;"",IF(MAX(COUNTIF($AK$6:$AK$90,$AK$6:$AK$90))&gt;1,"x",""),"")&lt;&gt;"",AK71+1,""),IF(AJ71=0,"",IF(IF(AK71&lt;&gt;"",IF(MAX(COUNTIF($AK$6:$AK$90,$AK$6:$AK$90))&gt;1,"x",""),"")&lt;&gt;"",AK71+1,"")))</f>
        <v/>
      </c>
      <c r="AM71" s="150" t="str">
        <f t="shared" ref="AM71:AM89" si="971">IF(AK71&lt;&gt;"",IF($G71="3",IF(J71&lt;&gt;"",IF(AND(AK71&lt;=10,J71&gt;=$AJ$93),HLOOKUP(AK71,Points_Table_Modified,IF(AO71&gt;=6,8,AO71+2),FALSE),0),""),IF(J71&lt;&gt;"",IF(AND(AK71&lt;=10,J71&gt;=$AJ$93),HLOOKUP(AK71,Points_Table,IF(AO71&gt;=6,8,AO71+2),FALSE),0),"")),"")</f>
        <v/>
      </c>
      <c r="AN71" s="307" t="str">
        <f t="shared" ref="AN71:AN89" si="972">IF(AL71&lt;&gt;"",AVERAGE(IF(AND($G71="3",AL71&lt;&gt;""),HLOOKUP(AL71,Points_Table_Modified,IF(AO71&gt;=6,8,AO71+2),FALSE),IF(AL71&lt;&gt;"",HLOOKUP(AL71,Points_Table,IF(AO71&gt;=6,8,AO71+2),FALSE),"")),AM71),AM71)</f>
        <v/>
      </c>
      <c r="AO71" s="56" t="e">
        <f t="shared" ref="AO71:AO89" si="973">VLOOKUP($G71,Entries_D_Event,4,FALSE)</f>
        <v>#N/A</v>
      </c>
      <c r="AP71" s="53" t="str">
        <f t="shared" ref="AP71:AP89" si="974">CONCATENATE(AK71,AF71,AA71,V71,Q71,L71)</f>
        <v/>
      </c>
      <c r="AQ71" s="181" t="str">
        <f t="shared" ref="AQ71:AQ89" si="975">IF(AP71&lt;&gt;"",IF(AND($G71="3",J71&lt;&gt;""),10,IF(J71&lt;&gt;"",5,"")),"")</f>
        <v/>
      </c>
      <c r="AR71" s="181">
        <f t="shared" si="676"/>
        <v>0</v>
      </c>
      <c r="AS71" s="181" t="str">
        <f t="shared" ref="AS71:AS89" si="976">IF(ISERROR(AQ71+AR71)=TRUE,"",AQ71+AR71)</f>
        <v/>
      </c>
      <c r="AT71" s="130"/>
      <c r="AU71" s="55" t="str">
        <f t="shared" ref="AU71:AU89" si="977">IF(AND(AT71&lt;&gt;"",$G71="1"),AT71,"")</f>
        <v/>
      </c>
      <c r="AV71" s="53" t="str">
        <f t="shared" ref="AV71:AV89" si="978">IF(AND(AT71&lt;&gt;"",$G71="1"),_xlfn.RANK.EQ(AT71,$AU$6:$AU$90),"")</f>
        <v/>
      </c>
      <c r="AW71" s="53" t="str">
        <f t="shared" ref="AW71:AW89" si="979">IF(IF(AV71&lt;&gt;"",IF(MAX(COUNTIF($AV$6:$AV$90,$AV$6:$AV$90))&gt;1,"x",""),"")&lt;&gt;"",AV71+1,"")</f>
        <v/>
      </c>
      <c r="AX71" s="53" t="str">
        <f t="shared" ref="AX71:AX89" si="980">IF(AV71&lt;&gt;"",IF($G71="3",IF(AT71&lt;&gt;"",IF(AND(AV71&lt;=10,AT71&gt;=$AU$93),HLOOKUP(AV71,Points_Table_Modified,IF(BY71&gt;=6,8,BY71+2),FALSE),0),""),IF(AT71&lt;&gt;"",IF(AND(AV71&lt;=10,AT71&gt;=$AU$93),HLOOKUP(AV71,Points_Table,IF(BY71&gt;=6,8,BY71+2),FALSE),0),"")),"")</f>
        <v/>
      </c>
      <c r="AY71" s="54" t="str">
        <f t="shared" ref="AY71:AY89" si="981">IF(AW71&lt;&gt;"",AVERAGE(IF(AND($G71="3",AW71&lt;&gt;""),HLOOKUP(AW71,Points_Table_Modified,IF(BY71&gt;=6,8,BY71+2),FALSE),IF(AW71&lt;&gt;"",HLOOKUP(AW71,Points_Table,IF(BY71&gt;=6,8,BY71+2),FALSE),"")),AX71),AX71)</f>
        <v/>
      </c>
      <c r="AZ71" s="52" t="str">
        <f t="shared" ref="AZ71:AZ89" si="982">IF(AND($G71="2",AT71&lt;&gt;""),AT71,"")</f>
        <v/>
      </c>
      <c r="BA71" s="53" t="str">
        <f t="shared" ref="BA71:BA89" si="983">IF(AND(AT71&lt;&gt;"",$G71="2"),_xlfn.RANK.EQ(AT71,$AZ$6:$AZ$90),"")</f>
        <v/>
      </c>
      <c r="BB71" s="53" t="str">
        <f t="shared" ref="BB71:BB89" si="984">IF(IF(BA71&lt;&gt;"",IF(MAX(COUNTIF($BA$6:$BA$90,$BA$6:$BA$90))&gt;1,"x",""),"")&lt;&gt;"",BA71+1,"")</f>
        <v/>
      </c>
      <c r="BC71" s="55" t="str">
        <f t="shared" ref="BC71:BC89" si="985">IF(BA71&lt;&gt;"",IF($G71="3",IF(AT71&lt;&gt;"",IF(AND(BA71&lt;=10,AT71&gt;=$AZ$93),HLOOKUP(BA71,Points_Table_Modified,IF(BY71&gt;=6,8,BY71+2),FALSE),0),""),IF(AT71&lt;&gt;"",IF(AND(BA71&lt;=10,AT71&gt;=$AZ$93),HLOOKUP(BA71,Points_Table,IF(BY71&gt;=6,8,BY71+2),FALSE),0),"")),"")</f>
        <v/>
      </c>
      <c r="BD71" s="54" t="str">
        <f t="shared" ref="BD71:BD89" si="986">IF(BB71&lt;&gt;"",AVERAGE(IF(AND($G71="3",BB71&lt;&gt;""),HLOOKUP(BB71,Points_Table_Modified,IF(BY71&gt;=6,8,BY71+2),FALSE),IF(BB71&lt;&gt;"",HLOOKUP(BB71,Points_Table,IF(BY71&gt;=6,8,BY71+2),FALSE),"")),BC71),BC71)</f>
        <v/>
      </c>
      <c r="BE71" s="52" t="str">
        <f t="shared" ref="BE71:BE89" si="987">IF(AND($G71="3",AT71&lt;&gt;""),AT71,"")</f>
        <v/>
      </c>
      <c r="BF71" s="53" t="str">
        <f t="shared" ref="BF71:BF89" si="988">IF(AND(AT71&lt;&gt;"",$G71="3"),_xlfn.RANK.EQ(AT71,$BE$6:$BE$90),"")</f>
        <v/>
      </c>
      <c r="BG71" s="53" t="str">
        <f t="shared" ref="BG71:BG89" si="989">IF(IF(BF71&lt;&gt;"",IF(MAX(COUNTIF($BF$6:$BF$90,$BF$6:$BF$90))&gt;1,"x",""),"")&lt;&gt;"",BF71+1,"")</f>
        <v/>
      </c>
      <c r="BH71" s="53" t="str">
        <f t="shared" ref="BH71:BH89" si="990">IF(BF71&lt;&gt;"",IF($G71="3",IF(AT71&lt;&gt;"",IF(AND(BF71&lt;=20,AT71&gt;=$BE$93),HLOOKUP(BF71,Points_Table_Modified,IF(BY71&gt;=6,8,BY71+2),FALSE),0),""),IF(AT71&lt;&gt;"",IF(AND(BF71&lt;=10,AT71&gt;=$BE$93),HLOOKUP(BF71,Points_Table,IF(BY71&gt;=6,8,BY71+2),FALSE),0),"")),"")</f>
        <v/>
      </c>
      <c r="BI71" s="54" t="str">
        <f t="shared" ref="BI71:BI89" si="991">IF(BG71&lt;&gt;"",AVERAGE(IF(AND($G71="3",BG71&lt;&gt;""),HLOOKUP(BG71,Points_Table_Modified,IF(BY71&gt;=6,8,BY71+2),FALSE),IF(BG71&lt;&gt;"",HLOOKUP(BG71,Points_Table,IF(BY71&gt;=6,8,BY71+2),FALSE),"")),BH71),BH71)</f>
        <v/>
      </c>
      <c r="BJ71" s="52" t="str">
        <f t="shared" ref="BJ71:BJ89" si="992">IF(AND($G71="4",AT71&lt;&gt;""),AT71,"")</f>
        <v/>
      </c>
      <c r="BK71" s="53" t="str">
        <f t="shared" ref="BK71:BK89" si="993">IF(AND(AT71&lt;&gt;"",G71="4"),_xlfn.RANK.EQ(AT71,$BJ$6:$BJ$90),"")</f>
        <v/>
      </c>
      <c r="BL71" s="53" t="str">
        <f t="shared" ref="BL71:BL89" si="994">IF(IF(BK71&lt;&gt;"",IF(MAX(COUNTIF($BK$6:$BK$90,$BK$6:$BK$90))&gt;1,"x",""),"")&lt;&gt;"",BK71+1,"")</f>
        <v/>
      </c>
      <c r="BM71" s="53" t="str">
        <f t="shared" ref="BM71:BM89" si="995">IF(BK71&lt;&gt;"",IF($G71="3",IF(AT71&lt;&gt;"",IF(AND(BK71&lt;=10,AT71&gt;=$BJ$93),HLOOKUP(BK71,Points_Table_Modified,IF(BY71&gt;=6,8,BY71+2),FALSE),0),""),IF(AT71&lt;&gt;"",IF(AND(BK71&lt;=10,AT71&gt;=$BJ$93),HLOOKUP(BK71,Points_Table,IF(BY71&gt;=6,8,BY71+2),FALSE),0),"")),"")</f>
        <v/>
      </c>
      <c r="BN71" s="54" t="str">
        <f t="shared" ref="BN71:BN89" si="996">IF(BL71&lt;&gt;"",AVERAGE(IF(AND($G71="3",BL71&lt;&gt;""),HLOOKUP(BL71,Points_Table_Modified,IF(BY71&gt;=6,8,BY71+2),FALSE),IF(BL71&lt;&gt;"",HLOOKUP(BL71,Points_Table,IF(BY71&gt;=6,8,BY71+2),FALSE),"")),BM71),BM71)</f>
        <v/>
      </c>
      <c r="BO71" s="52" t="str">
        <f t="shared" ref="BO71:BO89" si="997">IF(AND($G71="5",AT71&lt;&gt;""),AT71,"")</f>
        <v/>
      </c>
      <c r="BP71" s="53" t="str">
        <f t="shared" ref="BP71:BP89" si="998">IF(AND(AT71&lt;&gt;"",$G71="5"),_xlfn.RANK.EQ(AT71,$BO$6:$BO$90),"")</f>
        <v/>
      </c>
      <c r="BQ71" s="53" t="str">
        <f t="shared" ref="BQ71:BQ89" si="999">IF(IF(BP71&lt;&gt;"",IF(MAX(COUNTIF($BP$6:$BP$90,$BP$6:$BP$90))&gt;1,"x",""),"")&lt;&gt;"",BP71+1,"")</f>
        <v/>
      </c>
      <c r="BR71" s="53" t="str">
        <f t="shared" ref="BR71:BR89" si="1000">IF(BP71&lt;&gt;"",IF($G71="3",IF(AT71&lt;&gt;"",IF(AND(BP71&lt;=10,AT71&gt;=$BO$93),HLOOKUP(BP71,Points_Table_Modified,IF(BY71&gt;=6,8,BY71+2),FALSE),0),""),IF(AT71&lt;&gt;"",IF(AND(BP71&lt;=10,AT71&gt;=$BO$93),HLOOKUP(BP71,Points_Table,IF(BY71&gt;=6,8,BY71+2),FALSE),0),"")),"")</f>
        <v/>
      </c>
      <c r="BS71" s="54" t="str">
        <f t="shared" ref="BS71:BS89" si="1001">IF(BQ71&lt;&gt;"",AVERAGE(IF(AND($G71="3",BQ71&lt;&gt;""),HLOOKUP(BQ71,Points_Table_Modified,IF(BY71&gt;=6,8,BY71+2),FALSE),IF(BQ71&lt;&gt;"",HLOOKUP(BQ71,Points_Table,IF(BY71&gt;=6,8,BY71+2),FALSE),"")),BR71),BR71)</f>
        <v/>
      </c>
      <c r="BT71" s="52" t="str">
        <f t="shared" ref="BT71:BT89" si="1002">IF(AND($G71="6",AT71&lt;&gt;""),AT71,"")</f>
        <v/>
      </c>
      <c r="BU71" s="53" t="str">
        <f t="shared" ref="BU71:BU89" si="1003">IF(AND(AT71&lt;&gt;"",$G71="6"),_xlfn.RANK.EQ(AT71,$BT$6:$BT$90),"")</f>
        <v/>
      </c>
      <c r="BV71" s="53" t="str">
        <f t="shared" ref="BV71:BV89" si="1004">IF(IF(BU71&lt;&gt;"",IF(MAX(COUNTIF($BU$6:$BU$90,$BU$6:$BU$90))&gt;1,"x",""),"")&lt;&gt;"",BU71+1,"")</f>
        <v/>
      </c>
      <c r="BW71" s="53" t="str">
        <f t="shared" ref="BW71:BW89" si="1005">IF(BU71&lt;&gt;"",IF($G71="3",IF(AT71&lt;&gt;"",IF(AND(BU71&lt;=10,AT71&gt;=$BT$93),HLOOKUP(BU71,Points_Table_Modified,IF(BY71&gt;=6,8,BY71+2),FALSE),0),""),IF(AT71&lt;&gt;"",IF(AND(BU71&lt;=10,AT71&gt;=$BT$93),HLOOKUP(BU71,Points_Table,IF(BY71&gt;=6,8,BY71+2),FALSE),0),"")),"")</f>
        <v/>
      </c>
      <c r="BX71" s="54" t="str">
        <f t="shared" ref="BX71:BX89" si="1006">IF(BV71&lt;&gt;"",AVERAGE(IF(AND($G71="3",BV71&lt;&gt;""),HLOOKUP(BV71,Points_Table_Modified,IF(BY71&gt;=6,8,BY71+2),FALSE),IF(BV71&lt;&gt;"",HLOOKUP(BV71,Points_Table,IF(BY71&gt;=6,8,BY71+2),FALSE),"")),BW71),BW71)</f>
        <v/>
      </c>
      <c r="BY71" s="56" t="e">
        <f t="shared" ref="BY71:BY89" si="1007">VLOOKUP($G71,Entries_D_Event,5,FALSE)</f>
        <v>#N/A</v>
      </c>
      <c r="BZ71" s="53" t="str">
        <f t="shared" ref="BZ71:BZ89" si="1008">CONCATENATE(BU71,BP71,BK71,BF71,BA71,AV71)</f>
        <v/>
      </c>
      <c r="CA71" s="181" t="str">
        <f t="shared" ref="CA71:CA89" si="1009">IF(BZ71&lt;&gt;"",IF(AND($G71="3",AT71&lt;&gt;""),10,IF(AT71&lt;&gt;"",5,"")),"")</f>
        <v/>
      </c>
      <c r="CB71" s="181">
        <f t="shared" si="711"/>
        <v>0</v>
      </c>
      <c r="CC71" s="181" t="str">
        <f t="shared" ref="CC71:CC89" si="1010">IF(ISERROR(CA71+CB71)=TRUE,"",CA71+CB71)</f>
        <v/>
      </c>
      <c r="CD71" s="130"/>
      <c r="CE71" s="55" t="str">
        <f t="shared" ref="CE71:CE89" si="1011">IF(AND($G71="1",CD71&lt;&gt;""),CD71,"")</f>
        <v/>
      </c>
      <c r="CF71" s="53" t="str">
        <f t="shared" ref="CF71:CF89" si="1012">IF(AND(CD71&lt;&gt;"",$G71="1"),_xlfn.RANK.EQ(CD71,$CE$6:$CE$90),"")</f>
        <v/>
      </c>
      <c r="CG71" s="53" t="str">
        <f t="shared" ref="CG71:CG89" si="1013">IF(IF(CF71&lt;&gt;"",IF(MAX(COUNTIF($CF$6:$CF$90,$CF$6:$CF$90))&gt;1,"x",""),"")&lt;&gt;"",CF71+1,"")</f>
        <v/>
      </c>
      <c r="CH71" s="53" t="str">
        <f t="shared" ref="CH71:CH89" si="1014">IF(CF71&lt;&gt;"",IF($G71="3",IF(CD71&lt;&gt;"",IF(AND(CF71&lt;=10,CD71&gt;=$CE$93),HLOOKUP(CF71,Points_Table_Modified,IF(DI71&gt;=6,8,DI71+2),FALSE),0),""),IF(CD71&lt;&gt;"",IF(AND(CF71&lt;=10,CD71&gt;=$CE$93),HLOOKUP(CF71,Points_Table,IF(DI71&gt;=6,8,DI71+2),FALSE),0),"")),"")</f>
        <v/>
      </c>
      <c r="CI71" s="54" t="str">
        <f t="shared" ref="CI71:CI89" si="1015">IF(CG71&lt;&gt;"",AVERAGE(IF(AND($G71="3",CG71&lt;&gt;""),HLOOKUP(CG71,Points_Table_Modified,IF(DI71&gt;=6,8,DI71+2),FALSE),IF(CG71&lt;&gt;"",HLOOKUP(CG71,Points_Table,IF(DI71&gt;=6,8,DI71+2),FALSE),"")),CH71),CH71)</f>
        <v/>
      </c>
      <c r="CJ71" s="52" t="str">
        <f t="shared" ref="CJ71:CJ89" si="1016">IF(AND($G71="2",CD71&lt;&gt;""),CD71,"")</f>
        <v/>
      </c>
      <c r="CK71" s="53" t="str">
        <f t="shared" ref="CK71:CK89" si="1017">IF(AND(CD71&lt;&gt;"",$G71="2"),_xlfn.RANK.EQ(CD71,$CJ$6:$CJ$90),"")</f>
        <v/>
      </c>
      <c r="CL71" s="53" t="str">
        <f t="shared" ref="CL71:CL89" si="1018">IF(IF(CK71&lt;&gt;"",IF(MAX(COUNTIF($CK$6:$CK$90,$CK$6:$CK$90))&gt;1,"x",""),"")&lt;&gt;"",CK71+1,"")</f>
        <v/>
      </c>
      <c r="CM71" s="55" t="str">
        <f t="shared" ref="CM71:CM89" si="1019">IF(CK71&lt;&gt;"",IF($G71="3",IF(CD71&lt;&gt;"",IF(AND(CK71&lt;=10,CD71&gt;=$CJ$93),HLOOKUP(CK71,Points_Table_Modified,IF(DI71&gt;=6,8,DI71+2),FALSE),0),""),IF(CD71&lt;&gt;"",IF(AND(CK71&lt;=10,CD71&gt;=$CJ$93),HLOOKUP(CK71,Points_Table,IF(DI71&gt;=6,8,DI71+2),FALSE),0),"")),"")</f>
        <v/>
      </c>
      <c r="CN71" s="54" t="str">
        <f t="shared" ref="CN71:CN89" si="1020">IF(CL71&lt;&gt;"",AVERAGE(IF(AND($G71="3",CL71&lt;&gt;""),HLOOKUP(CL71,Points_Table_Modified,IF(DI71&gt;=6,8,DI71+2),FALSE),IF(CL71&lt;&gt;"",HLOOKUP(CL71,Points_Table,IF(DI71&gt;=6,8,DI71+2),FALSE),"")),CM71),CM71)</f>
        <v/>
      </c>
      <c r="CO71" s="52" t="str">
        <f t="shared" ref="CO71:CO89" si="1021">IF(AND($G71="3",CD71&lt;&gt;""),CD71,"")</f>
        <v/>
      </c>
      <c r="CP71" s="53" t="str">
        <f t="shared" ref="CP71:CP89" si="1022">IF(AND(CD71&lt;&gt;"",$G71="3"),_xlfn.RANK.EQ(CD71,$CO$6:$CO$90),"")</f>
        <v/>
      </c>
      <c r="CQ71" s="53" t="str">
        <f>IF(IF(CP71&lt;&gt;"",IF(MAX(COUNTIF($CP71:$CP$90,$CP$6:$CP$90))&gt;1,"x",""),"")&lt;&gt;"",CP71+1,"")</f>
        <v/>
      </c>
      <c r="CR71" s="53" t="str">
        <f t="shared" ref="CR71:CR89" si="1023">IF(CP71&lt;&gt;"",IF($G71="3",IF(CD71&lt;&gt;"",IF(AND(CP71&lt;=20,CD71&gt;=$CO$93),HLOOKUP(CP71,Points_Table_Modified,IF(DI71&gt;=6,8,DI71+2),FALSE),0),""),IF(CD71&lt;&gt;"",IF(AND(CP71&lt;=10,CD71&gt;=$CO$93),HLOOKUP(CP71,Points_Table,IF(DI71&gt;=6,8,DI71+2),FALSE),0),"")),"")</f>
        <v/>
      </c>
      <c r="CS71" s="54" t="str">
        <f t="shared" ref="CS71:CS89" si="1024">IF(CQ71&lt;&gt;"",AVERAGE(IF(AND($G71="3",CQ71&lt;&gt;""),HLOOKUP(CQ71,Points_Table_Modified,IF(DI71&gt;=6,8,DI71+2),FALSE),IF(CQ71&lt;&gt;"",HLOOKUP(CQ71,Points_Table,IF(DI71&gt;=6,8,DI71+2),FALSE),"")),CR71),CR71)</f>
        <v/>
      </c>
      <c r="CT71" s="52" t="str">
        <f t="shared" ref="CT71:CT89" si="1025">IF(AND($G71="4",CD71&lt;&gt;""),CD71,"")</f>
        <v/>
      </c>
      <c r="CU71" s="53" t="str">
        <f t="shared" ref="CU71:CU89" si="1026">IF(AND(CD71&lt;&gt;"",G71="4"),_xlfn.RANK.EQ(CD71,$CT$6:$CT$90),"")</f>
        <v/>
      </c>
      <c r="CV71" s="53" t="str">
        <f t="shared" ref="CV71:CV89" si="1027">IF(IF(CU71&lt;&gt;"",IF(MAX(COUNTIF($CU$6:$CU$90,$CU$6:$CU$90))&gt;1,"x",""),"")&lt;&gt;"",CU71+1,"")</f>
        <v/>
      </c>
      <c r="CW71" s="53" t="str">
        <f t="shared" ref="CW71:CW89" si="1028">IF(CU71&lt;&gt;"",IF($G71="3",IF(CD71&lt;&gt;"",IF(AND(CU71&lt;=10,CD71&gt;=$CT$93),HLOOKUP(CU71,Points_Table_Modified,IF(DI71&gt;=6,8,DI71+2),FALSE),0),""),IF(CD71&lt;&gt;"",IF(AND(CU71&lt;=10,CD71&gt;=$CT$93),HLOOKUP(CU71,Points_Table,IF(DI71&gt;=6,8,DI71+2),FALSE),0),"")),"")</f>
        <v/>
      </c>
      <c r="CX71" s="54" t="str">
        <f t="shared" ref="CX71:CX89" si="1029">IF(CV71&lt;&gt;"",AVERAGE(IF(AND($G71="3",CV71&lt;&gt;""),HLOOKUP(CV71,Points_Table_Modified,IF(DI71&gt;=6,8,DI71+2),FALSE),IF(CV71&lt;&gt;"",HLOOKUP(CV71,Points_Table,IF(DI71&gt;=6,8,DI71+2),FALSE),"")),CW71),CW71)</f>
        <v/>
      </c>
      <c r="CY71" s="52" t="str">
        <f t="shared" ref="CY71:CY89" si="1030">IF(AND($G71="5",CD71&lt;&gt;""),CD71,"")</f>
        <v/>
      </c>
      <c r="CZ71" s="53" t="str">
        <f t="shared" ref="CZ71:CZ89" si="1031">IF(AND(CD71&lt;&gt;"",$G71="5"),_xlfn.RANK.EQ(CD71,$CY$6:$CY$90),"")</f>
        <v/>
      </c>
      <c r="DA71" s="53" t="str">
        <f t="shared" ref="DA71:DA89" si="1032">IF(IF(CZ71&lt;&gt;"",IF(MAX(COUNTIF($CZ$6:$CZ$90,$CZ$6:$CZ$90))&gt;1,"x",""),"")&lt;&gt;"",CZ71+1,"")</f>
        <v/>
      </c>
      <c r="DB71" s="53" t="str">
        <f t="shared" ref="DB71:DB89" si="1033">IF(CZ71&lt;&gt;"",IF($G71="3",IF(CD71&lt;&gt;"",IF(AND(CZ71&lt;=10,CD71&gt;=$CY$93),HLOOKUP(CZ71,Points_Table_Modified,IF(DI71&gt;=6,8,DI71+2),FALSE),0),""),IF(CD71&lt;&gt;"",IF(AND(CZ71&lt;=10,CD71&gt;=$CY$93),HLOOKUP(CZ71,Points_Table,IF(DI71&gt;=6,8,DI71+2),FALSE),0),"")),"")</f>
        <v/>
      </c>
      <c r="DC71" s="54" t="str">
        <f t="shared" ref="DC71:DC89" si="1034">IF(DA71&lt;&gt;"",AVERAGE(IF(AND($G71="3",DA71&lt;&gt;""),HLOOKUP(DA71,Points_Table_Modified,IF(DI71&gt;=6,8,DI71+2),FALSE),IF(DA71&lt;&gt;"",HLOOKUP(DA71,Points_Table,IF(DI71&gt;=6,8,DI71+2),FALSE),"")),DB71),DB71)</f>
        <v/>
      </c>
      <c r="DD71" s="52" t="str">
        <f t="shared" ref="DD71:DD89" si="1035">IF(AND($G71="6",CD71&lt;&gt;""),CD71,"")</f>
        <v/>
      </c>
      <c r="DE71" s="53" t="str">
        <f t="shared" ref="DE71:DE89" si="1036">IF(AND(CD71&lt;&gt;"",$G71="6"),_xlfn.RANK.EQ(CD71,$DD$6:$DD$90),"")</f>
        <v/>
      </c>
      <c r="DF71" s="53" t="str">
        <f t="shared" ref="DF71:DF89" si="1037">IF(IF(DE71&lt;&gt;"",IF(MAX(COUNTIF($DE$6:$DE$90,$DE$6:$DE$90))&gt;1,"x",""),"")&lt;&gt;"",DE71+1,"")</f>
        <v/>
      </c>
      <c r="DG71" s="53" t="str">
        <f t="shared" ref="DG71:DG89" si="1038">IF(DE71&lt;&gt;"",IF($G71="3",IF(CD71&lt;&gt;"",IF(AND(DE71&lt;=10,CD71&gt;=$DD$93),HLOOKUP(DE71,Points_Table_Modified,IF(DI71&gt;=6,8,DI71+2),FALSE),0),""),IF(CD71&lt;&gt;"",IF(AND(DE71&lt;=10,CD71&gt;=$DD$93),HLOOKUP(DE71,Points_Table,IF(DI71&gt;=6,8,DI71+2),FALSE),0),"")),"")</f>
        <v/>
      </c>
      <c r="DH71" s="54" t="str">
        <f t="shared" ref="DH71:DH89" si="1039">IF(DF71&lt;&gt;"",AVERAGE(IF(AND($G71="3",DF71&lt;&gt;""),HLOOKUP(DF71,Points_Table_Modified,IF(DI71&gt;=6,8,DI71+2),FALSE),IF(DF71&lt;&gt;"",HLOOKUP(DF71,Points_Table,IF(DI71&gt;=6,8,DI71+2),FALSE),"")),DG71),DG71)</f>
        <v/>
      </c>
      <c r="DI71" s="56" t="e">
        <f t="shared" ref="DI71:DI89" si="1040">VLOOKUP($G71,Entries_D_Event,6,FALSE)</f>
        <v>#N/A</v>
      </c>
      <c r="DJ71" s="53" t="str">
        <f t="shared" ref="DJ71:DJ89" si="1041">CONCATENATE(DE71,CZ71,CU71,CP71,CK71,CF71)</f>
        <v/>
      </c>
      <c r="DK71" s="53" t="str">
        <f t="shared" ref="DK71:DK89" si="1042">IF(DJ71&lt;&gt;"",IF(AND($G71="3",CD71&lt;&gt;""),10,IF(CD71&lt;&gt;"",5,"")),"")</f>
        <v/>
      </c>
      <c r="DL71" s="328">
        <f t="shared" si="745"/>
        <v>0</v>
      </c>
      <c r="DM71" s="181" t="str">
        <f t="shared" ref="DM71:DM89" si="1043">IF(ISERROR(DK71+DL71)=TRUE,"",DK71+DL71)</f>
        <v/>
      </c>
      <c r="DN71" s="130"/>
      <c r="DO71" s="53" t="str">
        <f t="shared" ref="DO71:DO89" si="1044">IF(AND($G71="1",DN71&lt;&gt;""),DN71,"")</f>
        <v/>
      </c>
      <c r="DP71" s="53" t="str">
        <f t="shared" ref="DP71:DP89" si="1045">IF(AND(DN71&lt;&gt;"",$G71="1"),_xlfn.RANK.EQ(DN71,$DO$6:$DO$90),"")</f>
        <v/>
      </c>
      <c r="DQ71" s="53" t="str">
        <f t="shared" ref="DQ71:DQ89" si="1046">IF(IF(DP71&lt;&gt;"",IF(MAX(COUNTIF($DP$6:$DP$90,$DP$6:$DP$90))&gt;1,"x",""),"")&lt;&gt;"",DP71+1,"")</f>
        <v/>
      </c>
      <c r="DR71" s="53" t="str">
        <f t="shared" ref="DR71:DR89" si="1047">IF(DP71&lt;&gt;"",IF($G71="3",IF(DN71&lt;&gt;"",IF(AND(DP71&lt;=10,DN71&gt;=$DO$93),HLOOKUP(DP71,Points_Table_Modified,IF(ES71&gt;=6,8,ES71+2),FALSE),0),""),IF(DN71&lt;&gt;"",IF(AND(DP71&lt;=10,DN71&gt;=$DO$93),HLOOKUP(DP71,Points_Table,IF(ES71&gt;=6,8,ES71+2),FALSE),0),"")),"")</f>
        <v/>
      </c>
      <c r="DS71" s="54" t="str">
        <f t="shared" ref="DS71:DS89" si="1048">IF(DQ71&lt;&gt;"",AVERAGE(IF(AND($G71="3",DQ71&lt;&gt;""),HLOOKUP(DQ71,Points_Table_Modified,IF(ES71&gt;=6,8,ES71+2),FALSE),IF(DQ71&lt;&gt;"",HLOOKUP(DQ71,Points_Table,IF(ES71&gt;=6,8,ES71+2),FALSE),"")),DR71),DR71)</f>
        <v/>
      </c>
      <c r="DT71" s="52" t="str">
        <f t="shared" ref="DT71:DT89" si="1049">IF(AND($G71="2",DN71&lt;&gt;""),DN71,"")</f>
        <v/>
      </c>
      <c r="DU71" s="53" t="str">
        <f t="shared" ref="DU71:DU89" si="1050">IF(AND(DN71&lt;&gt;"",$G71="2"),_xlfn.RANK.EQ(DN71,$DT$6:$DT$90),"")</f>
        <v/>
      </c>
      <c r="DV71" s="53" t="str">
        <f t="shared" ref="DV71:DV89" si="1051">IF(IF(DU71&lt;&gt;"",IF(MAX(COUNTIF($DU$6:$DU$90,$DU$6:$DU$90))&gt;1,"x",""),"")&lt;&gt;"",DU71+1,"")</f>
        <v/>
      </c>
      <c r="DW71" s="55" t="str">
        <f t="shared" ref="DW71:DW89" si="1052">IF(DU71&lt;&gt;"",IF($G71="3",IF(DN71&lt;&gt;"",IF(AND(DU71&lt;=10,DN71&gt;=$DT$93),HLOOKUP(DU71,Points_Table_Modified,IF(ES71&gt;=6,8,ES71+2),FALSE),0),""),IF(DN71&lt;&gt;"",IF(AND(DU71&lt;=10,DN71&gt;=$DT$93),HLOOKUP(DU71,Points_Table,IF(ES71&gt;=6,8,ES71+2),FALSE),0),"")),"")</f>
        <v/>
      </c>
      <c r="DX71" s="54" t="str">
        <f t="shared" ref="DX71:DX89" si="1053">IF(DV71&lt;&gt;"",AVERAGE(IF(AND($G71="3",DV71&lt;&gt;""),HLOOKUP(DV71,Points_Table_Modified,IF(ES71&gt;=6,8,ES71+2),FALSE),IF(DV71&lt;&gt;"",HLOOKUP(DV71,Points_Table,IF(ES71&gt;=6,8,ES71+2),FALSE),"")),DW71),DW71)</f>
        <v/>
      </c>
      <c r="DY71" s="52" t="str">
        <f t="shared" ref="DY71:DY89" si="1054">IF(AND($G71="3",DN71&lt;&gt;""),DN71,"")</f>
        <v/>
      </c>
      <c r="DZ71" s="53" t="str">
        <f t="shared" ref="DZ71:DZ89" si="1055">IF(AND(DN71&lt;&gt;"",$G71="3"),_xlfn.RANK.EQ(DN71,$DY$6:$DY$90),"")</f>
        <v/>
      </c>
      <c r="EA71" s="53" t="str">
        <f t="shared" ref="EA71:EA89" si="1056">IF(IF(DZ71&lt;&gt;"",IF(MAX(COUNTIF($DZ$6:$DZ$90,$DZ$6:$DZ$90))&gt;1,"x",""),"")&lt;&gt;"",DZ71+1,"")</f>
        <v/>
      </c>
      <c r="EB71" s="53" t="str">
        <f t="shared" ref="EB71:EB89" si="1057">IF(DZ71&lt;&gt;"",IF($G71="3",IF(DN71&lt;&gt;"",IF(AND(DZ71&lt;=20,DN71&gt;=$DY$93),HLOOKUP(DZ71,Points_Table_Modified,IF(ES71&gt;=6,8,ES71+2),FALSE),0),""),IF(DN71&lt;&gt;"",IF(AND(DZ71&lt;=10,DN71&gt;=$DY$93),HLOOKUP(DZ71,Points_Table,IF(ES71&gt;=6,8,ES71+2),FALSE),0),"")),"")</f>
        <v/>
      </c>
      <c r="EC71" s="54" t="str">
        <f t="shared" ref="EC71:EC89" si="1058">IF(EA71&lt;&gt;"",AVERAGE(IF(AND($G71="3",EA71&lt;&gt;""),HLOOKUP(EA71,Points_Table_Modified,IF(ES71&gt;=6,8,ES71+2),FALSE),IF(EA71&lt;&gt;"",HLOOKUP(EA71,Points_Table,IF(ES71&gt;=6,8,ES71+2),FALSE),"")),EB71),EB71)</f>
        <v/>
      </c>
      <c r="ED71" s="52" t="str">
        <f t="shared" ref="ED71:ED89" si="1059">IF(AND($G71="4",DN71&lt;&gt;""),DN71,"")</f>
        <v/>
      </c>
      <c r="EE71" s="53" t="str">
        <f t="shared" ref="EE71:EE89" si="1060">IF(AND(DN71&lt;&gt;"",G71="4"),_xlfn.RANK.EQ(DN71,$ED$6:$ED$90),"")</f>
        <v/>
      </c>
      <c r="EF71" s="53" t="str">
        <f t="shared" ref="EF71:EF89" si="1061">IF(IF(EE71&lt;&gt;"",IF(MAX(COUNTIF($EE$6:$EE$90,$EE$6:$EE$90))&gt;1,"x",""),"")&lt;&gt;"",EE71+1,"")</f>
        <v/>
      </c>
      <c r="EG71" s="53" t="str">
        <f t="shared" ref="EG71:EG89" si="1062">IF(EE71&lt;&gt;"",IF($G71="3",IF(DN71&lt;&gt;"",IF(AND(EE71&lt;=10,DN71&gt;=$ED$93),HLOOKUP(EE71,Points_Table_Modified,IF(ES71&gt;=6,8,ES71+2),FALSE),0),""),IF(DN71&lt;&gt;"",IF(AND(EE71&lt;=10,DN71&gt;=$ED$93),HLOOKUP(EE71,Points_Table,IF(ES71&gt;=6,8,ES71+2),FALSE),0),"")),"")</f>
        <v/>
      </c>
      <c r="EH71" s="54" t="str">
        <f t="shared" ref="EH71:EH89" si="1063">IF(EF71&lt;&gt;"",AVERAGE(IF(AND($G71="3",EF71&lt;&gt;""),HLOOKUP(EF71,Points_Table_Modified,IF(ES71&gt;=6,8,ES71+2),FALSE),IF(EF71&lt;&gt;"",HLOOKUP(EF71,Points_Table,IF(ES71&gt;=6,8,ES71+2),FALSE),"")),EG71),EG71)</f>
        <v/>
      </c>
      <c r="EI71" s="52" t="str">
        <f t="shared" ref="EI71:EI89" si="1064">IF(AND($G71="5",DN71&lt;&gt;""),DN71,"")</f>
        <v/>
      </c>
      <c r="EJ71" s="53" t="str">
        <f t="shared" ref="EJ71:EJ89" si="1065">IF(AND(DN71&lt;&gt;"",$G71="5"),_xlfn.RANK.EQ(DN71,$EI$6:$EI$90),"")</f>
        <v/>
      </c>
      <c r="EK71" s="53" t="str">
        <f t="shared" ref="EK71:EK89" si="1066">IF(IF(EJ71&lt;&gt;"",IF(MAX(COUNTIF($EJ$6:$EJ$90,$EJ$6:$EJ$90))&gt;1,"x",""),"")&lt;&gt;"",EJ71+1,"")</f>
        <v/>
      </c>
      <c r="EL71" s="53" t="str">
        <f t="shared" ref="EL71:EL89" si="1067">IF(EJ71&lt;&gt;"",IF($G71="3",IF(DN71&lt;&gt;"",IF(AND(EJ71&lt;=10,DN71&gt;=$EI$93),HLOOKUP(EJ71,Points_Table_Modified,IF(ES71&gt;=6,8,ES71+2),FALSE),0),""),IF(DN71&lt;&gt;"",IF(AND(EJ71&lt;=10,DN71&gt;=$EI$93),HLOOKUP(EJ71,Points_Table,IF(ES71&gt;=6,8,ES71+2),FALSE),0),"")),"")</f>
        <v/>
      </c>
      <c r="EM71" s="54" t="str">
        <f t="shared" ref="EM71:EM89" si="1068">IF(EK71&lt;&gt;"",AVERAGE(IF(AND($G71="3",EK71&lt;&gt;""),HLOOKUP(EK71,Points_Table_Modified,IF(ES71&gt;=6,8,ES71+2),FALSE),IF(EK71&lt;&gt;"",HLOOKUP(EK71,Points_Table,IF(ES71&gt;=6,8,ES71+2),FALSE),"")),EL71),EL71)</f>
        <v/>
      </c>
      <c r="EN71" s="52" t="str">
        <f t="shared" ref="EN71:EN89" si="1069">IF(AND($G71="6",DN71&lt;&gt;""),DN71,"")</f>
        <v/>
      </c>
      <c r="EO71" s="53" t="str">
        <f t="shared" ref="EO71:EO89" si="1070">IF(AND(DN71&lt;&gt;"",$G71="6"),_xlfn.RANK.EQ(DN71,$EN$6:$EN$90),"")</f>
        <v/>
      </c>
      <c r="EP71" s="53" t="str">
        <f t="shared" ref="EP71:EP89" si="1071">IF(IF(EO71&lt;&gt;"",IF(MAX(COUNTIF($EO$6:$EO$90,$EO$6:$EO$90))&gt;1,"x",""),"")&lt;&gt;"",EO71+1,"")</f>
        <v/>
      </c>
      <c r="EQ71" s="53" t="str">
        <f t="shared" ref="EQ71:EQ89" si="1072">IF(EO71&lt;&gt;"",IF($G71="3",IF(DN71&lt;&gt;"",IF(AND(EO71&lt;=10,DN71&gt;=$EN$93),HLOOKUP(EO71,Points_Table_Modified,IF(ES71&gt;=6,8,ES71+2),FALSE),0),""),IF(DN71&lt;&gt;"",IF(AND(EO71&lt;=10,DN71&gt;=$EN$93),HLOOKUP(EO71,Points_Table,IF(ES71&gt;=6,8,ES71+2),FALSE),0),"")),"")</f>
        <v/>
      </c>
      <c r="ER71" s="54" t="str">
        <f t="shared" ref="ER71:ER89" si="1073">IF(EP71&lt;&gt;"",AVERAGE(IF(AND($G71="3",EP71&lt;&gt;""),HLOOKUP(EP71,Points_Table_Modified,IF(ES71&gt;=6,8,ES71+2),FALSE),IF(EP71&lt;&gt;"",HLOOKUP(EP71,Points_Table,IF(ES71&gt;=6,8,ES71+2),FALSE),"")),EQ71),EQ71)</f>
        <v/>
      </c>
      <c r="ES71" s="58" t="e">
        <f t="shared" si="939"/>
        <v>#N/A</v>
      </c>
      <c r="ET71" s="53" t="str">
        <f t="shared" ref="ET71:ET89" si="1074">CONCATENATE(EO71,EJ71,EE71,DZ71,DU71,DP71)</f>
        <v/>
      </c>
      <c r="EU71" s="181" t="str">
        <f t="shared" ref="EU71:EU89" si="1075">IF(ET71&lt;&gt;"",IF(AND($G71="3",DN71&lt;&gt;""),10,IF(DN71&lt;&gt;"",5,"")),"")</f>
        <v/>
      </c>
      <c r="EV71" s="181">
        <f t="shared" si="780"/>
        <v>0</v>
      </c>
      <c r="EW71" s="181" t="str">
        <f t="shared" ref="EW71:EW89" si="1076">IF(ISERROR(EU71+EV71)=TRUE,"",EU71+EV71)</f>
        <v/>
      </c>
      <c r="EX71" s="130"/>
      <c r="EY71" s="53" t="str">
        <f t="shared" ref="EY71:EY89" si="1077">IF(AND($G71="1",EX71&lt;&gt;""),EX71,"")</f>
        <v/>
      </c>
      <c r="EZ71" s="53" t="str">
        <f t="shared" ref="EZ71:EZ89" si="1078">IF(AND(EX71&lt;&gt;"",$G71="1"),_xlfn.RANK.EQ(EX71,$EY$6:$EY$90),"")</f>
        <v/>
      </c>
      <c r="FA71" s="53" t="str">
        <f t="shared" ref="FA71:FA89" si="1079">IF(IF(EZ71&lt;&gt;"",IF(MAX(COUNTIF($EZ$6:$EZ$90,$EZ$6:$EZ$90))&gt;1,"x",""),"")&lt;&gt;"",EZ71+1,"")</f>
        <v/>
      </c>
      <c r="FB71" s="53" t="str">
        <f t="shared" ref="FB71:FB89" si="1080">IF(EZ71&lt;&gt;"",IF($G71="3",IF(EX71&lt;&gt;"",IF(AND(EZ71&lt;=10,EX71&gt;=$EY$93),HLOOKUP(EZ71,Points_Table_Modified,IF(GC71&gt;=6,8,GC71+2),FALSE),0),""),IF(EX71&lt;&gt;"",IF(AND(EZ71&lt;=10,EX71&gt;=$EY$93),HLOOKUP(EZ71,Points_Table,IF(GC71&gt;=6,8,GC71+2),FALSE),0),"")),"")</f>
        <v/>
      </c>
      <c r="FC71" s="57" t="str">
        <f t="shared" ref="FC71:FC89" si="1081">IF(FB71&gt;0,IF(FA71&lt;&gt;"",AVERAGE(IF(AND($G71="3",FA71&lt;&gt;""),HLOOKUP(FA71,Points_Table_Modified,IF(GC71&gt;=6,8,GC71+2),FALSE),IF(FA71&lt;&gt;"",HLOOKUP(FA71,Points_Table,IF(GC71&gt;=6,8,GC71+2),FALSE),"")),FB71),FB71),0)</f>
        <v/>
      </c>
      <c r="FD71" s="52" t="str">
        <f t="shared" ref="FD71:FD89" si="1082">IF(AND($G71="2",EX71&lt;&gt;""),EX71,"")</f>
        <v/>
      </c>
      <c r="FE71" s="53" t="str">
        <f t="shared" ref="FE71:FE89" si="1083">IF(AND(EX71&lt;&gt;"",$G71="2"),_xlfn.RANK.EQ(EX71,$FD$6:$FD$90),"")</f>
        <v/>
      </c>
      <c r="FF71" s="53" t="str">
        <f t="shared" ref="FF71:FF89" si="1084">IF(IF(FE71&lt;&gt;"",IF(MAX(COUNTIF($FE$6:$FE$90,$FE$6:$FE$90))&gt;1,"x",""),"")&lt;&gt;"",FE71+1,"")</f>
        <v/>
      </c>
      <c r="FG71" s="55" t="str">
        <f t="shared" ref="FG71:FG89" si="1085">IF(FE71&lt;&gt;"",IF($G71="3",IF(EX71&lt;&gt;"",IF(AND(FE71&lt;=10,EX71&gt;=$FD$93),HLOOKUP(FE71,Points_Table_Modified,IF(GC71&gt;=6,8,GC71+2),FALSE),0),""),IF(EX71&lt;&gt;"",IF(AND(FE71&lt;=10,EX71&gt;=$FD$93),HLOOKUP(FE71,Points_Table,IF(GC71&gt;=6,8,GC71+2),FALSE),0),"")),"")</f>
        <v/>
      </c>
      <c r="FH71" s="57" t="str">
        <f t="shared" ref="FH71:FH89" si="1086">IF(FG71&gt;0,IF(FF71&lt;&gt;"",AVERAGE(IF(AND($G71="3",FF71&lt;&gt;""),HLOOKUP(FF71,Points_Table_Modified,IF(GC71&gt;=6,8,GC71+2),FALSE),IF(FF71&lt;&gt;"",HLOOKUP(FF71,Points_Table,IF(GC71&gt;=6,8,GC71+2),FALSE),"")),FG71),FG71),0)</f>
        <v/>
      </c>
      <c r="FI71" s="52" t="str">
        <f t="shared" ref="FI71:FI89" si="1087">IF(AND($G71="3",EX71&lt;&gt;""),EX71,"")</f>
        <v/>
      </c>
      <c r="FJ71" s="53" t="str">
        <f t="shared" ref="FJ71:FJ89" si="1088">IF(AND(EX71&lt;&gt;"",$G71="3"),_xlfn.RANK.EQ(EX71,$FI$6:$FI$90),"")</f>
        <v/>
      </c>
      <c r="FK71" s="53" t="str">
        <f t="shared" ref="FK71:FK89" si="1089">IF(IF(FJ71&lt;&gt;"",IF(MAX(COUNTIF($FJ$6:$FJ$90,$FJ$6:$FJ$90))&gt;1,"x",""),"")&lt;&gt;"",FJ71+1,"")</f>
        <v/>
      </c>
      <c r="FL71" s="53" t="str">
        <f t="shared" ref="FL71:FL89" si="1090">IF(FJ71&lt;&gt;"",IF($G71="3",IF(EX71&lt;&gt;"",IF(AND(FJ71&lt;=20,EX71&gt;=$FI$93),HLOOKUP(FJ71,Points_Table_Modified,IF(GC71&gt;=6,8,GC71+2),FALSE),0),""),IF(EX71&lt;&gt;"",IF(AND(FJ71&lt;=10,EX71&gt;=$FI$93),HLOOKUP(FJ71,Points_Table,IF(GC71&gt;=6,8,GC71+2),FALSE),0),"")),"")</f>
        <v/>
      </c>
      <c r="FM71" s="57" t="str">
        <f t="shared" ref="FM71:FM89" si="1091">IF(FL71&gt;0,IF(FK71&lt;&gt;"",AVERAGE(IF(AND($G71="3",FK71&lt;&gt;""),HLOOKUP(FK71,Points_Table_Modified,IF(GC71&gt;=6,8,GC71+2),FALSE),IF(FK71&lt;&gt;"",HLOOKUP(FK71,Points_Table,IF(GC71&gt;=6,8,GC71+2),FALSE),"")),FL71),FL71),0)</f>
        <v/>
      </c>
      <c r="FN71" s="52" t="str">
        <f t="shared" ref="FN71:FN89" si="1092">IF(AND($G71="4",EX71&lt;&gt;""),EX71,"")</f>
        <v/>
      </c>
      <c r="FO71" s="53" t="str">
        <f t="shared" ref="FO71:FO89" si="1093">IF(AND(EX71&lt;&gt;"",G71="4"),_xlfn.RANK.EQ(EX71,$FN$6:$FN$90),"")</f>
        <v/>
      </c>
      <c r="FP71" s="53" t="str">
        <f t="shared" ref="FP71:FP89" si="1094">IF(IF(FO71&lt;&gt;"",IF(MAX(COUNTIF($FO$6:$FO$90,$FO$6:$FO$90))&gt;1,"x",""),"")&lt;&gt;"",FO71+1,"")</f>
        <v/>
      </c>
      <c r="FQ71" s="53" t="str">
        <f t="shared" ref="FQ71:FQ89" si="1095">IF(FO71&lt;&gt;"",IF($G71="3",IF(EX71&lt;&gt;"",IF(AND(FO71&lt;=10,EX71&gt;=$FN$93),HLOOKUP(FO71,Points_Table_Modified,IF(GC71&gt;=6,8,GC71+2),FALSE),0),""),IF(EX71&lt;&gt;"",IF(AND(FO71&lt;=10,EX71&gt;=$FN$93),HLOOKUP(FO71,Points_Table,IF(GC71&gt;=6,8,GC71+2),FALSE),0),"")),"")</f>
        <v/>
      </c>
      <c r="FR71" s="57" t="str">
        <f t="shared" ref="FR71:FR89" si="1096">IF(FQ71&gt;0,IF(FP71&lt;&gt;"",AVERAGE(IF(AND($G71="3",FP71&lt;&gt;""),HLOOKUP(FP71,Points_Table_Modified,IF(GC71&gt;=6,8,GC71+2),FALSE),IF(FP71&lt;&gt;"",HLOOKUP(FP71,Points_Table,IF(GC71&gt;=6,8,GC71+2),FALSE),"")),FQ71),FQ71),0)</f>
        <v/>
      </c>
      <c r="FS71" s="52" t="str">
        <f t="shared" ref="FS71:FS89" si="1097">IF(AND($G71="5",EX71&lt;&gt;""),EX71,"")</f>
        <v/>
      </c>
      <c r="FT71" s="53" t="str">
        <f t="shared" ref="FT71:FT89" si="1098">IF(AND(EX71&lt;&gt;"",$G71="5"),_xlfn.RANK.EQ(EX71,$FS$6:$FS$90),"")</f>
        <v/>
      </c>
      <c r="FU71" s="53" t="str">
        <f t="shared" ref="FU71:FU89" si="1099">IF(IF(FT71&lt;&gt;"",IF(MAX(COUNTIF($FT$6:$FT$90,$FT$6:$FT$90))&gt;1,"x",""),"")&lt;&gt;"",FT71+1,"")</f>
        <v/>
      </c>
      <c r="FV71" s="53" t="str">
        <f t="shared" ref="FV71:FV89" si="1100">IF(FT71&lt;&gt;"",IF($G71="3",IF(EX71&lt;&gt;"",IF(AND(FT71&lt;=10,EX71&gt;=$FS$93),HLOOKUP(FT71,Points_Table_Modified,IF(GC71&gt;=6,8,GC71+2),FALSE),0),""),IF(EX71&lt;&gt;"",IF(AND(FT71&lt;=10,EX71&gt;=$FS$93),HLOOKUP(FT71,Points_Table,IF(GC71&gt;=6,8,GC71+2),FALSE),0),"")),"")</f>
        <v/>
      </c>
      <c r="FW71" s="57" t="str">
        <f t="shared" ref="FW71:FW89" si="1101">IF(FV71&gt;0,IF(FU71&lt;&gt;"",AVERAGE(IF(AND($G71="3",FU71&lt;&gt;""),HLOOKUP(FU71,Points_Table_Modified,IF(GC71&gt;=6,8,GC71+2),FALSE),IF(FU71&lt;&gt;"",HLOOKUP(FU71,Points_Table,IF(GC71&gt;=6,8,GC71+2),FALSE),"")),FV71),FV71),0)</f>
        <v/>
      </c>
      <c r="FX71" s="52" t="str">
        <f t="shared" ref="FX71:FX89" si="1102">IF(AND($G71="6",EX71&lt;&gt;""),EX71,"")</f>
        <v/>
      </c>
      <c r="FY71" s="53" t="str">
        <f t="shared" ref="FY71:FY89" si="1103">IF(AND(EX71&lt;&gt;"",$G71="6"),_xlfn.RANK.EQ(EX71,$FX$6:$FX$90),"")</f>
        <v/>
      </c>
      <c r="FZ71" s="53" t="str">
        <f t="shared" ref="FZ71:FZ89" si="1104">IF(IF(FY71&lt;&gt;"",IF(MAX(COUNTIF($FY$6:$FY$90,$FY$6:$FY$90))&gt;1,"x",""),"")&lt;&gt;"",FY71+1,"")</f>
        <v/>
      </c>
      <c r="GA71" s="53" t="str">
        <f t="shared" ref="GA71:GA89" si="1105">IF(FY71&lt;&gt;"",IF($G71="3",IF(EX71&lt;&gt;"",IF(AND(FY71&lt;=10,EX71&gt;=$FX$93),HLOOKUP(FY71,Points_Table_Modified,IF(GC71&gt;=6,8,GC71+2),FALSE),0),""),IF(EX71&lt;&gt;"",IF(AND(FY71&lt;=10,EX71&gt;=$FX$93),HLOOKUP(FY71,Points_Table,IF(GC71&gt;=6,8,GC71+2),FALSE),0),"")),"")</f>
        <v/>
      </c>
      <c r="GB71" s="57" t="str">
        <f t="shared" ref="GB71:GB89" si="1106">IF(GA71&gt;0,IF(FZ71&lt;&gt;"",AVERAGE(IF(AND($G71="3",FZ71&lt;&gt;""),HLOOKUP(FZ71,Points_Table_Modified,IF(GC71&gt;=6,8,GC71+2),FALSE),IF(FZ71&lt;&gt;"",HLOOKUP(FZ71,Points_Table,IF(GC71&gt;=6,8,GC71+2),FALSE),"")),GA71),GA71),0)</f>
        <v/>
      </c>
      <c r="GC71" s="58" t="e">
        <f t="shared" ref="GC71:GC89" si="1107">VLOOKUP($G71,Entries_D_Event,8,FALSE)</f>
        <v>#N/A</v>
      </c>
      <c r="GD71" s="53" t="str">
        <f t="shared" ref="GD71:GD89" si="1108">CONCATENATE(FY71,FT71,FO71,FJ71,FE71,EZ71)</f>
        <v/>
      </c>
      <c r="GE71" s="181" t="str">
        <f t="shared" ref="GE71:GE89" si="1109">IF(GD71&lt;&gt;"",IF(AND($G71="3",EX71&lt;&gt;""),10,IF(EX71&lt;&gt;"",5,"")),"")</f>
        <v/>
      </c>
      <c r="GF71" s="181">
        <f t="shared" si="815"/>
        <v>0</v>
      </c>
      <c r="GG71" s="181" t="str">
        <f t="shared" ref="GG71:GG89" si="1110">IF(ISERROR(GE71+GF71)=TRUE,"",GE71+GF71)</f>
        <v/>
      </c>
      <c r="GH71" s="130"/>
      <c r="GI71" s="53" t="str">
        <f t="shared" ref="GI71:GI89" si="1111">IF(AND($G71="1",GH71&lt;&gt;""),GH71,"")</f>
        <v/>
      </c>
      <c r="GJ71" s="53" t="str">
        <f t="shared" ref="GJ71:GJ89" si="1112">IF(AND(GH71&lt;&gt;"",$G71="1"),_xlfn.RANK.EQ(GH71,$GI$6:$GI$90),"")</f>
        <v/>
      </c>
      <c r="GK71" s="53" t="str">
        <f t="shared" ref="GK71:GK89" si="1113">IF(IF(GJ71&lt;&gt;"",IF(MAX(COUNTIF($GJ$6:$GJ$90,$GJ$6:$GJ$90))&gt;1,"x",""),"")&lt;&gt;"",GJ71+1,"")</f>
        <v/>
      </c>
      <c r="GL71" s="53" t="str">
        <f t="shared" ref="GL71:GL89" si="1114">IF(GJ71&lt;&gt;"",IF($G71="3",IF(GH71&lt;&gt;"",IF(AND(GJ71&lt;=10,GH71&gt;=$GI$93),HLOOKUP(GJ71,Points_Table_Modified,IF(HM71&gt;=6,8,HM71+2),FALSE),0),""),IF(GH71&lt;&gt;"",IF(AND(GJ71&lt;=10,GH71&gt;=$GI$93),HLOOKUP(GJ71,Points_Table,IF(HM71&gt;=6,8,HM71+2),FALSE),0),"")),"")</f>
        <v/>
      </c>
      <c r="GM71" s="54" t="str">
        <f t="shared" ref="GM71:GM89" si="1115">IF(GK71&lt;&gt;"",AVERAGE(IF(AND($G71="3",GK71&lt;&gt;""),HLOOKUP(GK71,Points_Table_Modified,IF(HM71&gt;=6,8,HM71+2),FALSE),IF(GK71&lt;&gt;"",HLOOKUP(GK71,Points_Table,IF(HM71&gt;=6,8,HM71+2),FALSE),"")),GL71),GL71)</f>
        <v/>
      </c>
      <c r="GN71" s="52" t="str">
        <f t="shared" ref="GN71:GN89" si="1116">IF(AND($G71="2",GH71&lt;&gt;""),GH71,"")</f>
        <v/>
      </c>
      <c r="GO71" s="53" t="str">
        <f t="shared" ref="GO71:GO89" si="1117">IF(AND(GH71&lt;&gt;"",$G71="2"),_xlfn.RANK.EQ(GH71,$GN$6:$GN$90),"")</f>
        <v/>
      </c>
      <c r="GP71" s="53" t="str">
        <f t="shared" ref="GP71:GP89" si="1118">IF(IF(GO71&lt;&gt;"",IF(MAX(COUNTIF($GO$6:$GO$90,$GO$6:$GO$90))&gt;1,"x",""),"")&lt;&gt;"",GO71+1,"")</f>
        <v/>
      </c>
      <c r="GQ71" s="55" t="str">
        <f t="shared" ref="GQ71:GQ89" si="1119">IF(GO71&lt;&gt;"",IF($G71="3",IF(GH71&lt;&gt;"",IF(AND(GO71&lt;=10,GH71&gt;=$GN$93),HLOOKUP(GO71,Points_Table_Modified,IF(HM71&gt;=6,8,HM71+2),FALSE),0),""),IF(GH71&lt;&gt;"",IF(AND(GO71&lt;=10,GH71&gt;=$GN$93),HLOOKUP(GO71,Points_Table,IF(HM71&gt;=6,8,HM71+2),FALSE),0),"")),"")</f>
        <v/>
      </c>
      <c r="GR71" s="54" t="str">
        <f t="shared" ref="GR71:GR89" si="1120">IF(GP71&lt;&gt;"",AVERAGE(IF(AND($G71="3",GP71&lt;&gt;""),HLOOKUP(GP71,Points_Table_Modified,IF(HM71&gt;=6,8,HM71+2),FALSE),IF(GP71&lt;&gt;"",HLOOKUP(GP71,Points_Table,IF(HM71&gt;=6,8,HM71+2),FALSE),"")),GQ71),GQ71)</f>
        <v/>
      </c>
      <c r="GS71" s="52" t="str">
        <f t="shared" ref="GS71:GS89" si="1121">IF(AND($G71="3",GH71&lt;&gt;""),GH71,"")</f>
        <v/>
      </c>
      <c r="GT71" s="53" t="str">
        <f t="shared" ref="GT71:GT89" si="1122">IF(AND(GH71&lt;&gt;"",$G71="3"),_xlfn.RANK.EQ(GH71,$GS$6:$GS$90),"")</f>
        <v/>
      </c>
      <c r="GU71" s="53" t="str">
        <f t="shared" ref="GU71:GU89" si="1123">IF(IF(GT71&lt;&gt;"",IF(MAX(COUNTIF($GT$6:$GT$90,$GT$6:$GT$90))&gt;1,"x",""),"")&lt;&gt;"",GT71+1,"")</f>
        <v/>
      </c>
      <c r="GV71" s="53" t="str">
        <f t="shared" ref="GV71:GV89" si="1124">IF(GT71&lt;&gt;"",IF($G71="3",IF(GH71&lt;&gt;"",IF(AND(GT71&lt;=20,GH71&gt;=$GS$93),HLOOKUP(GT71,Points_Table_Modified,IF(HM71&gt;=6,8,HM71+2),FALSE),0),""),IF(GH71&lt;&gt;"",IF(AND(GT71&lt;=10,GH71&gt;=$GS$93),HLOOKUP(GT71,Points_Table,IF(HM71&gt;=6,8,HM71+2),FALSE),0),"")),"")</f>
        <v/>
      </c>
      <c r="GW71" s="54" t="str">
        <f t="shared" ref="GW71:GW89" si="1125">IF(GU71&lt;&gt;"",AVERAGE(IF(AND($G71="3",GU71&lt;&gt;""),HLOOKUP(GU71,Points_Table_Modified,IF(HM71&gt;=6,8,HM71+2),FALSE),IF(GU71&lt;&gt;"",HLOOKUP(GU71,Points_Table,IF(HM71&gt;=6,8,HM71+2),FALSE),"")),GV71),GV71)</f>
        <v/>
      </c>
      <c r="GX71" s="52" t="str">
        <f t="shared" ref="GX71:GX89" si="1126">IF(AND($G71="4",GH71&lt;&gt;""),GH71,"")</f>
        <v/>
      </c>
      <c r="GY71" s="53" t="str">
        <f t="shared" ref="GY71:GY89" si="1127">IF(AND($GH71&lt;&gt;"",G71="4"),_xlfn.RANK.EQ(GH71,$GX$6:$GX$90),"")</f>
        <v/>
      </c>
      <c r="GZ71" s="53" t="str">
        <f t="shared" ref="GZ71:GZ89" si="1128">IF(IF(GY71&lt;&gt;"",IF(MAX(COUNTIF($GY$6:$GY$90,$GY$6:$GY$90))&gt;1,"x",""),"")&lt;&gt;"",GY71+1,"")</f>
        <v/>
      </c>
      <c r="HA71" s="53" t="str">
        <f t="shared" ref="HA71:HA89" si="1129">IF(GY71&lt;&gt;"",IF($G71="3",IF(GH71&lt;&gt;"",IF(AND(GY71&lt;=10,GH71&gt;=$GX$93),HLOOKUP(GY71,Points_Table_Modified,IF(HM71&gt;=6,8,HM71+2),FALSE),0),""),IF(GH71&lt;&gt;"",IF(AND(GY71&lt;=10,GH71&gt;=$GX$93),HLOOKUP(GY71,Points_Table,IF(HM71&gt;=6,8,HM71+2),FALSE),0),"")),"")</f>
        <v/>
      </c>
      <c r="HB71" s="54" t="str">
        <f t="shared" ref="HB71:HB89" si="1130">IF(GZ71&lt;&gt;"",AVERAGE(IF(AND($G71="3",GZ71&lt;&gt;""),HLOOKUP(GZ71,Points_Table_Modified,IF(HM71&gt;=6,8,HM71+2),FALSE),IF(GZ71&lt;&gt;"",HLOOKUP(GZ71,Points_Table,IF(HM71&gt;=6,8,HM71+2),FALSE),"")),HA71),HA71)</f>
        <v/>
      </c>
      <c r="HC71" s="52" t="str">
        <f t="shared" ref="HC71:HC89" si="1131">IF(AND($G71="5",GH71&lt;&gt;""),GH71,"")</f>
        <v/>
      </c>
      <c r="HD71" s="53" t="str">
        <f t="shared" ref="HD71:HD89" si="1132">IF(AND(GH71&lt;&gt;"",$G71="5"),_xlfn.RANK.EQ(GH71,$HC$6:$HC$90),"")</f>
        <v/>
      </c>
      <c r="HE71" s="53" t="str">
        <f t="shared" ref="HE71:HE89" si="1133">IF(IF(HD71&lt;&gt;"",IF(MAX(COUNTIF($HD$6:$HD$90,$HD$6:$HD$90))&gt;1,"x",""),"")&lt;&gt;"",HD71+1,"")</f>
        <v/>
      </c>
      <c r="HF71" s="53" t="str">
        <f t="shared" ref="HF71:HF89" si="1134">IF(HD71&lt;&gt;"",IF($G71="3",IF(GH71&lt;&gt;"",IF(AND(HD71&lt;=10,GH71&gt;=$HC$93),HLOOKUP(HD71,Points_Table_Modified,IF(HM71&gt;=6,8,HM71+2),FALSE),0),""),IF(GH71&lt;&gt;"",IF(AND(HD71&lt;=10,GH71&gt;=$HC$93),HLOOKUP(HD71,Points_Table,IF(HM71&gt;=6,8,HM71+2),FALSE),0),"")),"")</f>
        <v/>
      </c>
      <c r="HG71" s="54" t="str">
        <f t="shared" ref="HG71:HG89" si="1135">IF(HE71&lt;&gt;"",AVERAGE(IF(AND($G71="3",HE71&lt;&gt;""),HLOOKUP(HE71,Points_Table_Modified,IF(HM71&gt;=6,8,HM71+2),FALSE),IF(HE71&lt;&gt;"",HLOOKUP(HE71,Points_Table,IF(HM71&gt;=6,8,HM71+2),FALSE),"")),HF71),HF71)</f>
        <v/>
      </c>
      <c r="HH71" s="52" t="str">
        <f t="shared" ref="HH71:HH89" si="1136">IF(AND($G71="6",GH71&lt;&gt;""),GH71,"")</f>
        <v/>
      </c>
      <c r="HI71" s="53" t="str">
        <f t="shared" ref="HI71:HI89" si="1137">IF(AND(GH71&lt;&gt;"",$G71="6"),_xlfn.RANK.EQ(GH71,$HH$6:$HH$90),"")</f>
        <v/>
      </c>
      <c r="HJ71" s="53" t="str">
        <f t="shared" ref="HJ71:HJ89" si="1138">IF(IF(HI71&lt;&gt;"",IF(MAX(COUNTIF($HI$6:$HI$90,$HI$6:$HI$90))&gt;1,"x",""),"")&lt;&gt;"",HI71+1,"")</f>
        <v/>
      </c>
      <c r="HK71" s="53" t="str">
        <f t="shared" ref="HK71:HK89" si="1139">IF(HI71&lt;&gt;"",IF($G71="3",IF(GH71&lt;&gt;"",IF(AND(HI71&lt;=10,GH71&gt;=$HH$93),HLOOKUP(HI71,Points_Table_Modified,IF(HM71&gt;=6,8,HM71+2),FALSE),0),""),IF(GH71&lt;&gt;"",IF(AND(HI71&lt;=10,GH71&gt;=$HH$93),HLOOKUP(HI71,Points_Table,IF(HM71&gt;=6,8,HM71+2),FALSE),0),"")),"")</f>
        <v/>
      </c>
      <c r="HL71" s="54" t="str">
        <f t="shared" ref="HL71:HL89" si="1140">IF(HJ71&lt;&gt;"",AVERAGE(IF(AND($G71="3",HJ71&lt;&gt;""),HLOOKUP(HJ71,Points_Table_Modified,IF(HM71&gt;=6,8,HM71+2),FALSE),IF(HJ71&lt;&gt;"",HLOOKUP(HJ71,Points_Table,IF(HM71&gt;=6,8,HM71+2),FALSE),"")),HK71),HK71)</f>
        <v/>
      </c>
      <c r="HM71" s="58" t="e">
        <f t="shared" ref="HM71:HM89" si="1141">VLOOKUP($G71,Entries_D_Event,9,FALSE)</f>
        <v>#N/A</v>
      </c>
      <c r="HN71" s="53" t="str">
        <f t="shared" ref="HN71:HN89" si="1142">CONCATENATE(HI71,HD71,GY71,GT71,GO71,GJ71)</f>
        <v/>
      </c>
      <c r="HO71" s="181" t="str">
        <f t="shared" ref="HO71:HO89" si="1143">IF(HN71&lt;&gt;"",IF(AND($G71="3",GH71&lt;&gt;""),10,IF(GH71&lt;&gt;"",5,"")),"")</f>
        <v/>
      </c>
      <c r="HP71" s="181">
        <f t="shared" si="850"/>
        <v>0</v>
      </c>
      <c r="HQ71" s="181" t="str">
        <f t="shared" ref="HQ71:HQ89" si="1144">IF(ISERROR(HO71+HP71)=TRUE,"",HO71+HP71)</f>
        <v/>
      </c>
      <c r="HR71" s="130"/>
      <c r="HS71" s="53" t="str">
        <f t="shared" ref="HS71:HS89" si="1145">IF(AND($G71="1",HR71&lt;&gt;""),HR71,"")</f>
        <v/>
      </c>
      <c r="HT71" s="53" t="str">
        <f t="shared" ref="HT71:HT89" si="1146">IF(AND(HR71&lt;&gt;"",$G71="1"),_xlfn.RANK.EQ(HR71,$HS$6:$HS$90),"")</f>
        <v/>
      </c>
      <c r="HU71" s="53" t="str">
        <f t="shared" ref="HU71:HU89" si="1147">IF(IF(HT71&lt;&gt;"",IF(MAX(COUNTIF($HT$6:$HT$90,$HT$6:$HT$90))&gt;1,"x",""),"")&lt;&gt;"",HT71+1,"")</f>
        <v/>
      </c>
      <c r="HV71" s="53" t="str">
        <f t="shared" si="855"/>
        <v/>
      </c>
      <c r="HW71" s="54" t="str">
        <f t="shared" si="856"/>
        <v/>
      </c>
      <c r="HX71" s="52" t="str">
        <f t="shared" ref="HX71:HX89" si="1148">IF(AND($G71="2",HR71&lt;&gt;""),HR71,"")</f>
        <v/>
      </c>
      <c r="HY71" s="53" t="str">
        <f t="shared" ref="HY71:HY89" si="1149">IF(AND(HR71&lt;&gt;"",$G71="2"),_xlfn.RANK.EQ(HR71,$HX$6:$HX$90),"")</f>
        <v/>
      </c>
      <c r="HZ71" s="53" t="str">
        <f t="shared" ref="HZ71:HZ89" si="1150">IF(IF(HY71&lt;&gt;"",IF(MAX(COUNTIF($HY$6:$HY$90,$HY$6:$HY$90))&gt;1,"x",""),"")&lt;&gt;"",HY71+1,"")</f>
        <v/>
      </c>
      <c r="IA71" s="55" t="str">
        <f t="shared" si="860"/>
        <v/>
      </c>
      <c r="IB71" s="54" t="str">
        <f t="shared" si="861"/>
        <v/>
      </c>
      <c r="IC71" s="52" t="str">
        <f t="shared" ref="IC71:IC89" si="1151">IF(AND($G71="3",HR71&lt;&gt;""),HR71,"")</f>
        <v/>
      </c>
      <c r="ID71" s="53" t="str">
        <f t="shared" ref="ID71:ID89" si="1152">IF(AND(HR71&lt;&gt;"",$G71="3"),_xlfn.RANK.EQ(HR71,$IC$6:$IC$90),"")</f>
        <v/>
      </c>
      <c r="IE71" s="53" t="str">
        <f t="shared" ref="IE71:IE89" si="1153">IF(IF(ID71&lt;&gt;"",IF(MAX(COUNTIF($ID$6:$ID$90,$ID$6:$ID$90))&gt;1,"x",""),"")&lt;&gt;"",ID71+1,"")</f>
        <v/>
      </c>
      <c r="IF71" s="53" t="str">
        <f t="shared" ref="IF71:IF89" si="1154">IF(ID71&lt;&gt;"",IF($G71="3",IF(HR71&lt;&gt;"",IF(AND(ID71&lt;=20,HR71&gt;=$IC$93),HLOOKUP(ID71,Points_Table_Modified,IF(IW71&gt;=6,8,IW71+2),FALSE),0),""),IF(HR71&lt;&gt;"",IF(AND(ID71&lt;=10,HR71&gt;=$IC$93),HLOOKUP(ID71,Points_Table,IF(IW71&gt;=6,8,IW71+2),FALSE),0),"")),"")</f>
        <v/>
      </c>
      <c r="IG71" s="54" t="str">
        <f t="shared" ref="IG71:IG89" si="1155">IF(IE71&lt;&gt;"",AVERAGE(IF(AND($G71="3",IE71&lt;&gt;""),HLOOKUP(IE71,Points_Table_Modified,IF(IW71&gt;=6,8,IW71+2),FALSE),IF(IE71&lt;&gt;"",HLOOKUP(IE71,Points_Table,IF(IW71&gt;=6,8,IW71+2),FALSE),"")),IF71),IF71)</f>
        <v/>
      </c>
      <c r="IH71" s="52" t="str">
        <f t="shared" ref="IH71:IH89" si="1156">IF(AND($G71="4",HR71&lt;&gt;""),HR71,"")</f>
        <v/>
      </c>
      <c r="II71" s="53" t="str">
        <f t="shared" ref="II71:II89" si="1157">IF(AND(HR71&lt;&gt;"",G71="4"),_xlfn.RANK.EQ(HR71,$IH$6:$IH$90),"")</f>
        <v/>
      </c>
      <c r="IJ71" s="53" t="str">
        <f t="shared" ref="IJ71:IJ89" si="1158">IF(IF(II71&lt;&gt;"",IF(MAX(COUNTIF($II$6:$II$90,$II$6:$II$90))&gt;1,"x",""),"")&lt;&gt;"",II71+1,"")</f>
        <v/>
      </c>
      <c r="IK71" s="53" t="str">
        <f t="shared" si="870"/>
        <v/>
      </c>
      <c r="IL71" s="54" t="str">
        <f t="shared" si="871"/>
        <v/>
      </c>
      <c r="IM71" s="52" t="str">
        <f t="shared" ref="IM71:IM89" si="1159">IF(AND($G71="5",HR71&lt;&gt;""),HR71,"")</f>
        <v/>
      </c>
      <c r="IN71" s="53" t="str">
        <f t="shared" ref="IN71:IN89" si="1160">IF(AND(HR71&lt;&gt;"",$G71="5"),_xlfn.RANK.EQ(HR71,$IM$6:$IM$90),"")</f>
        <v/>
      </c>
      <c r="IO71" s="53" t="str">
        <f t="shared" ref="IO71:IO89" si="1161">IF(IF(IN71&lt;&gt;"",IF(MAX(COUNTIF($IN$6:$IN$90,$IN$6:$IN$90))&gt;1,"x",""),"")&lt;&gt;"",IN71+1,"")</f>
        <v/>
      </c>
      <c r="IP71" s="53" t="str">
        <f t="shared" si="875"/>
        <v/>
      </c>
      <c r="IQ71" s="54" t="str">
        <f t="shared" si="876"/>
        <v/>
      </c>
      <c r="IR71" s="52" t="str">
        <f t="shared" ref="IR71:IR89" si="1162">IF(AND($G71="6",HR71&lt;&gt;""),HR71,"")</f>
        <v/>
      </c>
      <c r="IS71" s="53" t="str">
        <f t="shared" ref="IS71:IS89" si="1163">IF(AND(HR71&lt;&gt;"",$G71="6"),_xlfn.RANK.EQ(HR71,$IR$6:$IR$90),"")</f>
        <v/>
      </c>
      <c r="IT71" s="53" t="str">
        <f t="shared" ref="IT71:IT89" si="1164">IF(IF(IS71&lt;&gt;"",IF(MAX(COUNTIF($IS$6:$IS$90,$IS$6:$IS$90))&gt;1,"x",""),"")&lt;&gt;"",IS71+1,"")</f>
        <v/>
      </c>
      <c r="IU71" s="53" t="str">
        <f t="shared" si="880"/>
        <v/>
      </c>
      <c r="IV71" s="54" t="str">
        <f t="shared" si="881"/>
        <v/>
      </c>
      <c r="IW71" s="58" t="e">
        <f t="shared" ref="IW71:IW89" si="1165">VLOOKUP($G71,Entries_D_Event,10,FALSE)</f>
        <v>#N/A</v>
      </c>
      <c r="IX71" s="53" t="str">
        <f t="shared" ref="IX71:IX89" si="1166">CONCATENATE(IS71,IN71,II71,ID71,HY71,HT71)</f>
        <v/>
      </c>
      <c r="IY71" s="181" t="str">
        <f t="shared" ref="IY71:IY89" si="1167">IF(IX71&lt;&gt;"",IF(AND($G71="3",HR71&lt;&gt;""),10,IF(HR71&lt;&gt;"",5,"")),"")</f>
        <v/>
      </c>
      <c r="IZ71" s="181">
        <f t="shared" si="885"/>
        <v>0</v>
      </c>
      <c r="JA71" s="181" t="str">
        <f t="shared" ref="JA71:JA89" si="1168">IF(ISERROR(IY71+IZ71)=TRUE,"",IY71+IZ71)</f>
        <v/>
      </c>
      <c r="JB71" s="130"/>
      <c r="JC71" s="53" t="str">
        <f t="shared" ref="JC71:JC89" si="1169">IF(AND($G71="1",JB71&lt;&gt;""),JB71,"")</f>
        <v/>
      </c>
      <c r="JD71" s="53" t="str">
        <f t="shared" ref="JD71:JD89" si="1170">IF(AND(JB71&lt;&gt;"",$G71="1"),_xlfn.RANK.EQ(JB71,$JC$6:$JC$90),"")</f>
        <v/>
      </c>
      <c r="JE71" s="53" t="str">
        <f t="shared" ref="JE71:JE89" si="1171">IF(IF(JD71&lt;&gt;"",IF(MAX(COUNTIF($JD$6:$JD$90,$JD$6:$JD$90))&gt;1,"x",""),"")&lt;&gt;"",JD71+1,"")</f>
        <v/>
      </c>
      <c r="JF71" s="53" t="str">
        <f t="shared" ref="JF71:JF89" si="1172">IF(JD71&lt;&gt;"",IF($G71="3",IF(JB71&lt;&gt;"",IF(AND(JD71&lt;=10,JB71&gt;=$JC$93),HLOOKUP(JD71,Points_Table_Modified,IF(KG71&gt;=6,8,KG71+2),FALSE),0),""),IF(JB71&lt;&gt;"",IF(AND(JD71&lt;=10,JB71&gt;=$JC$93),HLOOKUP(JD71,Points_Table,IF(KG71&gt;=6,8,KG71+2),FALSE),0),"")),"")</f>
        <v/>
      </c>
      <c r="JG71" s="54" t="str">
        <f t="shared" ref="JG71:JG89" si="1173">IF(JE71&lt;&gt;"",AVERAGE(IF(AND($G71="3",JE71&lt;&gt;""),HLOOKUP(JE71,Points_Table_Modified,IF(KG71&gt;=6,8,KG71+2),FALSE),IF(JE71&lt;&gt;"",HLOOKUP(JE71,Points_Table,IF(KG71&gt;=6,8,KG71+2),FALSE),"")),JF71),JF71)</f>
        <v/>
      </c>
      <c r="JH71" s="52" t="str">
        <f t="shared" ref="JH71:JH89" si="1174">IF(AND($G71="2",JB71&lt;&gt;""),JB71,"")</f>
        <v/>
      </c>
      <c r="JI71" s="53" t="str">
        <f t="shared" ref="JI71:JI89" si="1175">IF(AND(JB71&lt;&gt;"",$G71="2"),_xlfn.RANK.EQ(JB71,$JH$6:$JH$90),"")</f>
        <v/>
      </c>
      <c r="JJ71" s="53" t="str">
        <f t="shared" ref="JJ71:JJ89" si="1176">IF(IF(JI71&lt;&gt;"",IF(MAX(COUNTIF($JI$6:$JI$90,$JI$6:$JI$90))&gt;1,"x",""),"")&lt;&gt;"",JI71+1,"")</f>
        <v/>
      </c>
      <c r="JK71" s="55" t="str">
        <f t="shared" ref="JK71:JK89" si="1177">IF(JI71&lt;&gt;"",IF($G71="3",IF(JB71&lt;&gt;"",IF(AND(JI71&lt;=10,JB71&gt;=$JH$93),HLOOKUP(JI71,Points_Table_Modified,IF(KG71&gt;=6,8,KG71+2),FALSE),0),""),IF(JB71&lt;&gt;"",IF(AND(JI71&lt;=10,JB71&gt;=$JH$93),HLOOKUP(JI71,Points_Table,IF(KG71&gt;=6,8,KG71+2),FALSE),0),"")),"")</f>
        <v/>
      </c>
      <c r="JL71" s="54" t="str">
        <f t="shared" ref="JL71:JL89" si="1178">IF(JJ71&lt;&gt;"",AVERAGE(IF(AND($G71="3",JJ71&lt;&gt;""),HLOOKUP(JJ71,Points_Table_Modified,IF(KG71&gt;=6,8,KG71+2),FALSE),IF(JJ71&lt;&gt;"",HLOOKUP(JJ71,Points_Table,IF(KG71&gt;=6,8,KG71+2),FALSE),"")),JK71),JK71)</f>
        <v/>
      </c>
      <c r="JM71" s="52" t="str">
        <f t="shared" ref="JM71:JM89" si="1179">IF(AND($G71="3",JB71&lt;&gt;""),JB71,"")</f>
        <v/>
      </c>
      <c r="JN71" s="53" t="str">
        <f t="shared" ref="JN71:JN89" si="1180">IF(AND(JB71&lt;&gt;"",$G71="3"),_xlfn.RANK.EQ(JB71,$JM$6:$JM$90),"")</f>
        <v/>
      </c>
      <c r="JO71" s="53" t="str">
        <f t="shared" ref="JO71:JO89" si="1181">IF(IF(JN71&lt;&gt;"",IF(MAX(COUNTIF($JN$6:$JN$90,$JN$6:$JN$90))&gt;1,"x",""),"")&lt;&gt;"",JN71+1,"")</f>
        <v/>
      </c>
      <c r="JP71" s="53" t="str">
        <f t="shared" ref="JP71:JP89" si="1182">IF(JN71&lt;&gt;"",IF($G71="3",IF(JB71&lt;&gt;"",IF(AND(JN71&lt;=20,JB71&gt;=$JM$93),HLOOKUP(JN71,Points_Table_Modified,IF(KG71&gt;=6,8,KG71+2),FALSE),0),""),IF(JB71&lt;&gt;"",IF(AND(JN71&lt;=10,JB71&gt;=$JM$93),HLOOKUP(JN71,Points_Table,IF(KG71&gt;=6,8,KG71+2),FALSE),0),"")),"")</f>
        <v/>
      </c>
      <c r="JQ71" s="54" t="str">
        <f t="shared" ref="JQ71:JQ89" si="1183">IF(JO71&lt;&gt;"",AVERAGE(IF(AND($G71="3",JO71&lt;&gt;""),HLOOKUP(JO71,Points_Table_Modified,IF(KG71&gt;=6,8,KG71+2),FALSE),IF(JO71&lt;&gt;"",HLOOKUP(JO71,Points_Table,IF(KG71&gt;=6,8,KG71+2),FALSE),"")),JP71),JP71)</f>
        <v/>
      </c>
      <c r="JR71" s="52" t="str">
        <f t="shared" ref="JR71:JR89" si="1184">IF(AND($G71="4",JB71&lt;&gt;""),JB71,"")</f>
        <v/>
      </c>
      <c r="JS71" s="53" t="str">
        <f t="shared" ref="JS71:JS89" si="1185">IF(AND(JB71&lt;&gt;"",G71="4"),_xlfn.RANK.EQ(JB71,$JR$6:$JR$90),"")</f>
        <v/>
      </c>
      <c r="JT71" s="53" t="str">
        <f t="shared" ref="JT71:JT89" si="1186">IF(IF(JS71&lt;&gt;"",IF(MAX(COUNTIF($JS$6:$JS$90,$JS$6:$JS$90))&gt;1,"x",""),"")&lt;&gt;"",JS71+1,"")</f>
        <v/>
      </c>
      <c r="JU71" s="53" t="str">
        <f t="shared" ref="JU71:JU89" si="1187">IF(JS71&lt;&gt;"",IF($G71="3",IF(JB71&lt;&gt;"",IF(AND(JS71&lt;=10,JB71&gt;=$JR$93),HLOOKUP(JS71,Points_Table_Modified,IF(KG71&gt;=6,8,KG71+2),FALSE),0),""),IF(JB71&lt;&gt;"",IF(AND(JS71&lt;=10,JB71&gt;=$JR$93),HLOOKUP(JS71,Points_Table,IF(KG71&gt;=6,8,KG71+2),FALSE),0),"")),"")</f>
        <v/>
      </c>
      <c r="JV71" s="54" t="str">
        <f t="shared" ref="JV71:JV89" si="1188">IF(JT71&lt;&gt;"",AVERAGE(IF(AND($G71="3",JT71&lt;&gt;""),HLOOKUP(JT71,Points_Table_Modified,IF(KG71&gt;=6,8,KG71+2),FALSE),IF(JT71&lt;&gt;"",HLOOKUP(JT71,Points_Table,IF(KG71&gt;=6,8,KG71+2),FALSE),"")),JU71),JU71)</f>
        <v/>
      </c>
      <c r="JW71" s="52" t="str">
        <f t="shared" ref="JW71:JW89" si="1189">IF(AND($G71="5",JB71&lt;&gt;""),JB71,"")</f>
        <v/>
      </c>
      <c r="JX71" s="53" t="str">
        <f t="shared" ref="JX71:JX89" si="1190">IF(AND(JB71&lt;&gt;"",$G71="5"),_xlfn.RANK.EQ(JB71,$JW$6:$JW$90),"")</f>
        <v/>
      </c>
      <c r="JY71" s="53" t="str">
        <f t="shared" ref="JY71:JY89" si="1191">IF(IF(JX71&lt;&gt;"",IF(MAX(COUNTIF($JX$6:$JX$90,$JX$6:$JX$90))&gt;1,"x",""),"")&lt;&gt;"",JX71+1,"")</f>
        <v/>
      </c>
      <c r="JZ71" s="53" t="str">
        <f t="shared" ref="JZ71:JZ89" si="1192">IF(JX71&lt;&gt;"",IF($G71="3",IF(JB71&lt;&gt;"",IF(AND(JX71&lt;=10,JB71&gt;=$JW$93),HLOOKUP(JX71,Points_Table_Modified,IF(KG71&gt;=6,8,KG71+2),FALSE),0),""),IF(JB71&lt;&gt;"",IF(AND(JX71&lt;=10,JB71&gt;=$JW$93),HLOOKUP(JX71,Points_Table,IF(KG71&gt;=6,8,KG71+2),FALSE),0),"")),"")</f>
        <v/>
      </c>
      <c r="KA71" s="54" t="str">
        <f t="shared" ref="KA71:KA89" si="1193">IF(JY71&lt;&gt;"",AVERAGE(IF(AND($G71="3",JY71&lt;&gt;""),HLOOKUP(JY71,Points_Table_Modified,IF(KG71&gt;=6,8,KG71+2),FALSE),IF(JY71&lt;&gt;"",HLOOKUP(JY71,Points_Table,IF(KG71&gt;=6,8,KG71+2),FALSE),"")),JZ71),JZ71)</f>
        <v/>
      </c>
      <c r="KB71" s="52" t="str">
        <f t="shared" ref="KB71:KB89" si="1194">IF(AND($G71="6",JB71&lt;&gt;""),JB71,"")</f>
        <v/>
      </c>
      <c r="KC71" s="53" t="str">
        <f t="shared" ref="KC71:KC89" si="1195">IF(AND(JB71&lt;&gt;"",$G71="6"),_xlfn.RANK.EQ(JB71,$KB$6:$KB$90),"")</f>
        <v/>
      </c>
      <c r="KD71" s="53" t="str">
        <f t="shared" ref="KD71:KD89" si="1196">IF(IF(KC71&lt;&gt;"",IF(MAX(COUNTIF($KC$6:$KC$90,$KC$6:$KC$90))&gt;1,"x",""),"")&lt;&gt;"",KC71+1,"")</f>
        <v/>
      </c>
      <c r="KE71" s="53" t="str">
        <f t="shared" ref="KE71:KE89" si="1197">IF(KC71&lt;&gt;"",IF($G71="3",IF(JB71&lt;&gt;"",IF(AND(KC71&lt;=10,JB71&gt;=$KB$93),HLOOKUP(KC71,Points_Table_Modified,IF(KG71&gt;=6,8,KG71+2),FALSE),0),""),IF(JB71&lt;&gt;"",IF(AND(KC71&lt;=10,JB71&gt;=$KB$93),HLOOKUP(KC71,Points_Table,IF(KG71&gt;=6,8,KG71+2),FALSE),0),"")),"")</f>
        <v/>
      </c>
      <c r="KF71" s="54" t="str">
        <f t="shared" ref="KF71:KF89" si="1198">IF(KD71&lt;&gt;"",AVERAGE(IF(AND($G71="3",KD71&lt;&gt;""),HLOOKUP(KD71,Points_Table_Modified,IF(KG71&gt;=6,8,KG71+2),FALSE),IF(KD71&lt;&gt;"",HLOOKUP(KD71,Points_Table,IF(KG71&gt;=6,8,KG71+2),FALSE),"")),KE71),KE71)</f>
        <v/>
      </c>
      <c r="KG71" s="58" t="e">
        <f t="shared" ref="KG71:KG89" si="1199">VLOOKUP($G71,Entries_D_Event,11,FALSE)</f>
        <v>#N/A</v>
      </c>
      <c r="KH71" s="53" t="str">
        <f t="shared" ref="KH71:KH89" si="1200">CONCATENATE(KC71,JX71,JS71,JN71,JI71,JD71)</f>
        <v/>
      </c>
      <c r="KI71" s="181" t="str">
        <f t="shared" ref="KI71:KI89" si="1201">IF(KH71&lt;&gt;"",IF(AND($G71="3",JB71&lt;&gt;""),10,IF(JB71&lt;&gt;"",5,"")),"")</f>
        <v/>
      </c>
      <c r="KJ71" s="181">
        <f t="shared" si="920"/>
        <v>0</v>
      </c>
      <c r="KK71" s="127" t="str">
        <f t="shared" ref="KK71:KK89" si="1202">IF(ISERROR(KI71+KJ71)=TRUE,"",KI71+KJ71)</f>
        <v/>
      </c>
      <c r="KL71" s="86"/>
      <c r="KM71" s="313"/>
      <c r="KN71" s="60"/>
      <c r="KO71" s="201"/>
      <c r="KP71" s="61"/>
      <c r="KQ71" s="61"/>
      <c r="KR71" s="61"/>
      <c r="KS71" s="61"/>
      <c r="KT71" s="61"/>
      <c r="KU71" s="61"/>
      <c r="KV71" s="61"/>
      <c r="KW71" s="62"/>
      <c r="KX71" s="84"/>
      <c r="KY71" s="59"/>
      <c r="KZ71" s="60" t="str">
        <f t="shared" ref="KZ71:KZ89" si="1203">IF(OR(G71="1",G71="2",G71="3",G71="4",G71="5"),IF(ISERROR(VALUE(AS71))=TRUE,0,AS71)+IF(ISERROR(VALUE(CC71))=TRUE,0,CC71)+IF(ISERROR(VALUE(DM71))=TRUE,0,DM71)+IF(ISERROR(VALUE(EW71))=TRUE,0,EW71)+IF(ISERROR(VALUE(GG71))=TRUE,0,GG71)+IF(ISERROR(VALUE(HQ71))=TRUE,0,HQ71)+IF(ISERROR(VALUE(JA71))=TRUE,0,JA71)+IF(ISERROR(VALUE(KK71))=TRUE,0,KK71),"")</f>
        <v/>
      </c>
      <c r="LA71" s="201"/>
      <c r="LB71" s="61" t="str">
        <f t="shared" ref="LB71:LB89" si="1204">IF(ISERROR(KZ71-KY71)=TRUE,"",IF(LA71&lt;&gt;0,KZ71-LA71,KZ71-KY71))</f>
        <v/>
      </c>
      <c r="LC71" s="61" t="str">
        <f t="shared" ref="LC71:LC89" si="1205">IF(G71="3",LB71,"")</f>
        <v/>
      </c>
      <c r="LD71" s="61" t="str">
        <f t="shared" ref="LD71:LD89" si="1206">IF(G71="2",LB71,"")</f>
        <v/>
      </c>
      <c r="LE71" s="61" t="str">
        <f t="shared" ref="LE71:LE89" si="1207">IF(OR(G71="1",G71="4",G71="5"),LB71,"")</f>
        <v/>
      </c>
      <c r="LF71" s="148" t="str">
        <f t="shared" ref="LF71:LF89" si="1208">IF(G71="3",_xlfn.RANK.EQ(LC71,$LC$6:$LC$90),IF(G71="2",_xlfn.RANK.EQ(LD71,$LD$6:$LD$90),IF(OR(G71="1",G71="5"),_xlfn.RANK.EQ(LE71,$LE$6:$LE$92),"")))</f>
        <v/>
      </c>
      <c r="LG71" s="87"/>
      <c r="LH71" s="185">
        <f t="shared" si="940"/>
        <v>0</v>
      </c>
      <c r="LI71" s="87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</row>
    <row r="72" spans="1:382" s="1" customFormat="1" ht="15" x14ac:dyDescent="0.2">
      <c r="A72" s="35"/>
      <c r="B72" s="45">
        <v>67</v>
      </c>
      <c r="C72" s="46"/>
      <c r="D72" s="47"/>
      <c r="E72" s="50"/>
      <c r="F72" s="50"/>
      <c r="G72" s="49"/>
      <c r="H72" s="50" t="e">
        <f t="shared" si="941"/>
        <v>#N/A</v>
      </c>
      <c r="I72" s="186" t="str">
        <f t="shared" si="942"/>
        <v/>
      </c>
      <c r="J72" s="179"/>
      <c r="K72" s="149" t="str">
        <f t="shared" si="943"/>
        <v/>
      </c>
      <c r="L72" s="150" t="str">
        <f t="shared" si="944"/>
        <v/>
      </c>
      <c r="M72" s="150" t="str">
        <f t="shared" si="945"/>
        <v/>
      </c>
      <c r="N72" s="150" t="str">
        <f t="shared" si="946"/>
        <v/>
      </c>
      <c r="O72" s="150" t="str">
        <f t="shared" si="947"/>
        <v/>
      </c>
      <c r="P72" s="149" t="str">
        <f t="shared" si="948"/>
        <v/>
      </c>
      <c r="Q72" s="150" t="str">
        <f t="shared" si="949"/>
        <v/>
      </c>
      <c r="R72" s="150" t="str">
        <f t="shared" si="950"/>
        <v/>
      </c>
      <c r="S72" s="150" t="str">
        <f t="shared" si="951"/>
        <v/>
      </c>
      <c r="T72" s="150" t="str">
        <f t="shared" si="952"/>
        <v/>
      </c>
      <c r="U72" s="149" t="str">
        <f t="shared" si="953"/>
        <v/>
      </c>
      <c r="V72" s="150" t="str">
        <f t="shared" si="954"/>
        <v/>
      </c>
      <c r="W72" s="150" t="str">
        <f t="shared" si="955"/>
        <v/>
      </c>
      <c r="X72" s="150" t="str">
        <f t="shared" si="956"/>
        <v/>
      </c>
      <c r="Y72" s="150" t="str">
        <f t="shared" si="957"/>
        <v/>
      </c>
      <c r="Z72" s="149" t="str">
        <f t="shared" si="958"/>
        <v/>
      </c>
      <c r="AA72" s="150" t="str">
        <f t="shared" si="959"/>
        <v/>
      </c>
      <c r="AB72" s="150" t="str">
        <f t="shared" si="960"/>
        <v/>
      </c>
      <c r="AC72" s="150" t="str">
        <f t="shared" si="961"/>
        <v/>
      </c>
      <c r="AD72" s="150" t="str">
        <f t="shared" si="962"/>
        <v/>
      </c>
      <c r="AE72" s="149" t="str">
        <f t="shared" si="963"/>
        <v/>
      </c>
      <c r="AF72" s="150" t="str">
        <f t="shared" si="964"/>
        <v/>
      </c>
      <c r="AG72" s="150" t="str">
        <f t="shared" si="965"/>
        <v/>
      </c>
      <c r="AH72" s="150" t="str">
        <f t="shared" si="966"/>
        <v/>
      </c>
      <c r="AI72" s="150" t="str">
        <f t="shared" si="967"/>
        <v/>
      </c>
      <c r="AJ72" s="149" t="str">
        <f t="shared" si="968"/>
        <v/>
      </c>
      <c r="AK72" s="150" t="str">
        <f t="shared" si="969"/>
        <v/>
      </c>
      <c r="AL72" s="150" t="str">
        <f t="shared" si="970"/>
        <v/>
      </c>
      <c r="AM72" s="150" t="str">
        <f t="shared" si="971"/>
        <v/>
      </c>
      <c r="AN72" s="307" t="str">
        <f t="shared" si="972"/>
        <v/>
      </c>
      <c r="AO72" s="56" t="e">
        <f t="shared" si="973"/>
        <v>#N/A</v>
      </c>
      <c r="AP72" s="53" t="str">
        <f t="shared" si="974"/>
        <v/>
      </c>
      <c r="AQ72" s="181" t="str">
        <f t="shared" si="975"/>
        <v/>
      </c>
      <c r="AR72" s="181">
        <f t="shared" ref="AR72:AR90" si="1209">_xlfn.NUMBERVALUE(IF(AP72&lt;&gt;"",CONCATENATE(AN72,AI72,AD72,Y72,T72,O72),""))</f>
        <v>0</v>
      </c>
      <c r="AS72" s="181" t="str">
        <f t="shared" si="976"/>
        <v/>
      </c>
      <c r="AT72" s="130"/>
      <c r="AU72" s="55" t="str">
        <f t="shared" si="977"/>
        <v/>
      </c>
      <c r="AV72" s="53" t="str">
        <f t="shared" si="978"/>
        <v/>
      </c>
      <c r="AW72" s="53" t="str">
        <f t="shared" si="979"/>
        <v/>
      </c>
      <c r="AX72" s="53" t="str">
        <f t="shared" si="980"/>
        <v/>
      </c>
      <c r="AY72" s="54" t="str">
        <f t="shared" si="981"/>
        <v/>
      </c>
      <c r="AZ72" s="52" t="str">
        <f t="shared" si="982"/>
        <v/>
      </c>
      <c r="BA72" s="53" t="str">
        <f t="shared" si="983"/>
        <v/>
      </c>
      <c r="BB72" s="53" t="str">
        <f t="shared" si="984"/>
        <v/>
      </c>
      <c r="BC72" s="55" t="str">
        <f t="shared" si="985"/>
        <v/>
      </c>
      <c r="BD72" s="54" t="str">
        <f t="shared" si="986"/>
        <v/>
      </c>
      <c r="BE72" s="52" t="str">
        <f t="shared" si="987"/>
        <v/>
      </c>
      <c r="BF72" s="53" t="str">
        <f t="shared" si="988"/>
        <v/>
      </c>
      <c r="BG72" s="53" t="str">
        <f t="shared" si="989"/>
        <v/>
      </c>
      <c r="BH72" s="53" t="str">
        <f t="shared" si="990"/>
        <v/>
      </c>
      <c r="BI72" s="54" t="str">
        <f t="shared" si="991"/>
        <v/>
      </c>
      <c r="BJ72" s="52" t="str">
        <f t="shared" si="992"/>
        <v/>
      </c>
      <c r="BK72" s="53" t="str">
        <f t="shared" si="993"/>
        <v/>
      </c>
      <c r="BL72" s="53" t="str">
        <f t="shared" si="994"/>
        <v/>
      </c>
      <c r="BM72" s="53" t="str">
        <f t="shared" si="995"/>
        <v/>
      </c>
      <c r="BN72" s="54" t="str">
        <f t="shared" si="996"/>
        <v/>
      </c>
      <c r="BO72" s="52" t="str">
        <f t="shared" si="997"/>
        <v/>
      </c>
      <c r="BP72" s="53" t="str">
        <f t="shared" si="998"/>
        <v/>
      </c>
      <c r="BQ72" s="53" t="str">
        <f t="shared" si="999"/>
        <v/>
      </c>
      <c r="BR72" s="53" t="str">
        <f t="shared" si="1000"/>
        <v/>
      </c>
      <c r="BS72" s="54" t="str">
        <f t="shared" si="1001"/>
        <v/>
      </c>
      <c r="BT72" s="52" t="str">
        <f t="shared" si="1002"/>
        <v/>
      </c>
      <c r="BU72" s="53" t="str">
        <f t="shared" si="1003"/>
        <v/>
      </c>
      <c r="BV72" s="53" t="str">
        <f t="shared" si="1004"/>
        <v/>
      </c>
      <c r="BW72" s="53" t="str">
        <f t="shared" si="1005"/>
        <v/>
      </c>
      <c r="BX72" s="54" t="str">
        <f t="shared" si="1006"/>
        <v/>
      </c>
      <c r="BY72" s="56" t="e">
        <f t="shared" si="1007"/>
        <v>#N/A</v>
      </c>
      <c r="BZ72" s="53" t="str">
        <f t="shared" si="1008"/>
        <v/>
      </c>
      <c r="CA72" s="181" t="str">
        <f t="shared" si="1009"/>
        <v/>
      </c>
      <c r="CB72" s="181">
        <f t="shared" ref="CB72:CB90" si="1210">_xlfn.NUMBERVALUE(IF(BZ72&lt;&gt;"",CONCATENATE(BX72,BS72,BN72,BI72,BD72,AY72),""))</f>
        <v>0</v>
      </c>
      <c r="CC72" s="181" t="str">
        <f t="shared" si="1010"/>
        <v/>
      </c>
      <c r="CD72" s="130"/>
      <c r="CE72" s="55" t="str">
        <f t="shared" si="1011"/>
        <v/>
      </c>
      <c r="CF72" s="53" t="str">
        <f t="shared" si="1012"/>
        <v/>
      </c>
      <c r="CG72" s="53" t="str">
        <f t="shared" si="1013"/>
        <v/>
      </c>
      <c r="CH72" s="53" t="str">
        <f t="shared" si="1014"/>
        <v/>
      </c>
      <c r="CI72" s="54" t="str">
        <f t="shared" si="1015"/>
        <v/>
      </c>
      <c r="CJ72" s="52" t="str">
        <f t="shared" si="1016"/>
        <v/>
      </c>
      <c r="CK72" s="53" t="str">
        <f t="shared" si="1017"/>
        <v/>
      </c>
      <c r="CL72" s="53" t="str">
        <f t="shared" si="1018"/>
        <v/>
      </c>
      <c r="CM72" s="55" t="str">
        <f t="shared" si="1019"/>
        <v/>
      </c>
      <c r="CN72" s="54" t="str">
        <f t="shared" si="1020"/>
        <v/>
      </c>
      <c r="CO72" s="52" t="str">
        <f t="shared" si="1021"/>
        <v/>
      </c>
      <c r="CP72" s="53" t="str">
        <f t="shared" si="1022"/>
        <v/>
      </c>
      <c r="CQ72" s="53" t="str">
        <f>IF(IF(CP72&lt;&gt;"",IF(MAX(COUNTIF($CP72:$CP$90,$CP$6:$CP$90))&gt;1,"x",""),"")&lt;&gt;"",CP72+1,"")</f>
        <v/>
      </c>
      <c r="CR72" s="53" t="str">
        <f t="shared" si="1023"/>
        <v/>
      </c>
      <c r="CS72" s="54" t="str">
        <f t="shared" si="1024"/>
        <v/>
      </c>
      <c r="CT72" s="52" t="str">
        <f t="shared" si="1025"/>
        <v/>
      </c>
      <c r="CU72" s="53" t="str">
        <f t="shared" si="1026"/>
        <v/>
      </c>
      <c r="CV72" s="53" t="str">
        <f t="shared" si="1027"/>
        <v/>
      </c>
      <c r="CW72" s="53" t="str">
        <f t="shared" si="1028"/>
        <v/>
      </c>
      <c r="CX72" s="54" t="str">
        <f t="shared" si="1029"/>
        <v/>
      </c>
      <c r="CY72" s="52" t="str">
        <f t="shared" si="1030"/>
        <v/>
      </c>
      <c r="CZ72" s="53" t="str">
        <f t="shared" si="1031"/>
        <v/>
      </c>
      <c r="DA72" s="53" t="str">
        <f t="shared" si="1032"/>
        <v/>
      </c>
      <c r="DB72" s="53" t="str">
        <f t="shared" si="1033"/>
        <v/>
      </c>
      <c r="DC72" s="54" t="str">
        <f t="shared" si="1034"/>
        <v/>
      </c>
      <c r="DD72" s="52" t="str">
        <f t="shared" si="1035"/>
        <v/>
      </c>
      <c r="DE72" s="53" t="str">
        <f t="shared" si="1036"/>
        <v/>
      </c>
      <c r="DF72" s="53" t="str">
        <f t="shared" si="1037"/>
        <v/>
      </c>
      <c r="DG72" s="53" t="str">
        <f t="shared" si="1038"/>
        <v/>
      </c>
      <c r="DH72" s="54" t="str">
        <f t="shared" si="1039"/>
        <v/>
      </c>
      <c r="DI72" s="56" t="e">
        <f t="shared" si="1040"/>
        <v>#N/A</v>
      </c>
      <c r="DJ72" s="53" t="str">
        <f t="shared" si="1041"/>
        <v/>
      </c>
      <c r="DK72" s="53" t="str">
        <f t="shared" si="1042"/>
        <v/>
      </c>
      <c r="DL72" s="328">
        <f t="shared" ref="DL72:DL90" si="1211">_xlfn.NUMBERVALUE(IF(DJ72&lt;&gt;"",CONCATENATE(DH72,DC72,CX72,CS72,CN72,CI72),""))</f>
        <v>0</v>
      </c>
      <c r="DM72" s="181" t="str">
        <f t="shared" si="1043"/>
        <v/>
      </c>
      <c r="DN72" s="130"/>
      <c r="DO72" s="53" t="str">
        <f t="shared" si="1044"/>
        <v/>
      </c>
      <c r="DP72" s="53" t="str">
        <f t="shared" si="1045"/>
        <v/>
      </c>
      <c r="DQ72" s="53" t="str">
        <f t="shared" si="1046"/>
        <v/>
      </c>
      <c r="DR72" s="53" t="str">
        <f t="shared" si="1047"/>
        <v/>
      </c>
      <c r="DS72" s="54" t="str">
        <f t="shared" si="1048"/>
        <v/>
      </c>
      <c r="DT72" s="52" t="str">
        <f t="shared" si="1049"/>
        <v/>
      </c>
      <c r="DU72" s="53" t="str">
        <f t="shared" si="1050"/>
        <v/>
      </c>
      <c r="DV72" s="53" t="str">
        <f t="shared" si="1051"/>
        <v/>
      </c>
      <c r="DW72" s="55" t="str">
        <f t="shared" si="1052"/>
        <v/>
      </c>
      <c r="DX72" s="54" t="str">
        <f t="shared" si="1053"/>
        <v/>
      </c>
      <c r="DY72" s="52" t="str">
        <f t="shared" si="1054"/>
        <v/>
      </c>
      <c r="DZ72" s="53" t="str">
        <f t="shared" si="1055"/>
        <v/>
      </c>
      <c r="EA72" s="53" t="str">
        <f t="shared" si="1056"/>
        <v/>
      </c>
      <c r="EB72" s="53" t="str">
        <f t="shared" si="1057"/>
        <v/>
      </c>
      <c r="EC72" s="54" t="str">
        <f t="shared" si="1058"/>
        <v/>
      </c>
      <c r="ED72" s="52" t="str">
        <f t="shared" si="1059"/>
        <v/>
      </c>
      <c r="EE72" s="53" t="str">
        <f t="shared" si="1060"/>
        <v/>
      </c>
      <c r="EF72" s="53" t="str">
        <f t="shared" si="1061"/>
        <v/>
      </c>
      <c r="EG72" s="53" t="str">
        <f t="shared" si="1062"/>
        <v/>
      </c>
      <c r="EH72" s="54" t="str">
        <f t="shared" si="1063"/>
        <v/>
      </c>
      <c r="EI72" s="52" t="str">
        <f t="shared" si="1064"/>
        <v/>
      </c>
      <c r="EJ72" s="53" t="str">
        <f t="shared" si="1065"/>
        <v/>
      </c>
      <c r="EK72" s="53" t="str">
        <f t="shared" si="1066"/>
        <v/>
      </c>
      <c r="EL72" s="53" t="str">
        <f t="shared" si="1067"/>
        <v/>
      </c>
      <c r="EM72" s="54" t="str">
        <f t="shared" si="1068"/>
        <v/>
      </c>
      <c r="EN72" s="52" t="str">
        <f t="shared" si="1069"/>
        <v/>
      </c>
      <c r="EO72" s="53" t="str">
        <f t="shared" si="1070"/>
        <v/>
      </c>
      <c r="EP72" s="53" t="str">
        <f t="shared" si="1071"/>
        <v/>
      </c>
      <c r="EQ72" s="53" t="str">
        <f t="shared" si="1072"/>
        <v/>
      </c>
      <c r="ER72" s="54" t="str">
        <f t="shared" si="1073"/>
        <v/>
      </c>
      <c r="ES72" s="58" t="e">
        <f t="shared" si="939"/>
        <v>#N/A</v>
      </c>
      <c r="ET72" s="53" t="str">
        <f t="shared" si="1074"/>
        <v/>
      </c>
      <c r="EU72" s="181" t="str">
        <f t="shared" si="1075"/>
        <v/>
      </c>
      <c r="EV72" s="181">
        <f t="shared" ref="EV72:EV90" si="1212">_xlfn.NUMBERVALUE(IF(ET72&lt;&gt;"",CONCATENATE(ER72,EM72,EH72,EC72,DX72,DS72),""))</f>
        <v>0</v>
      </c>
      <c r="EW72" s="181" t="str">
        <f t="shared" si="1076"/>
        <v/>
      </c>
      <c r="EX72" s="130"/>
      <c r="EY72" s="53" t="str">
        <f t="shared" si="1077"/>
        <v/>
      </c>
      <c r="EZ72" s="53" t="str">
        <f t="shared" si="1078"/>
        <v/>
      </c>
      <c r="FA72" s="53" t="str">
        <f t="shared" si="1079"/>
        <v/>
      </c>
      <c r="FB72" s="53" t="str">
        <f t="shared" si="1080"/>
        <v/>
      </c>
      <c r="FC72" s="57" t="str">
        <f t="shared" si="1081"/>
        <v/>
      </c>
      <c r="FD72" s="52" t="str">
        <f t="shared" si="1082"/>
        <v/>
      </c>
      <c r="FE72" s="53" t="str">
        <f t="shared" si="1083"/>
        <v/>
      </c>
      <c r="FF72" s="53" t="str">
        <f t="shared" si="1084"/>
        <v/>
      </c>
      <c r="FG72" s="55" t="str">
        <f t="shared" si="1085"/>
        <v/>
      </c>
      <c r="FH72" s="57" t="str">
        <f t="shared" si="1086"/>
        <v/>
      </c>
      <c r="FI72" s="52" t="str">
        <f t="shared" si="1087"/>
        <v/>
      </c>
      <c r="FJ72" s="53" t="str">
        <f t="shared" si="1088"/>
        <v/>
      </c>
      <c r="FK72" s="53" t="str">
        <f t="shared" si="1089"/>
        <v/>
      </c>
      <c r="FL72" s="53" t="str">
        <f t="shared" si="1090"/>
        <v/>
      </c>
      <c r="FM72" s="57" t="str">
        <f t="shared" si="1091"/>
        <v/>
      </c>
      <c r="FN72" s="52" t="str">
        <f t="shared" si="1092"/>
        <v/>
      </c>
      <c r="FO72" s="53" t="str">
        <f t="shared" si="1093"/>
        <v/>
      </c>
      <c r="FP72" s="53" t="str">
        <f t="shared" si="1094"/>
        <v/>
      </c>
      <c r="FQ72" s="53" t="str">
        <f t="shared" si="1095"/>
        <v/>
      </c>
      <c r="FR72" s="57" t="str">
        <f t="shared" si="1096"/>
        <v/>
      </c>
      <c r="FS72" s="52" t="str">
        <f t="shared" si="1097"/>
        <v/>
      </c>
      <c r="FT72" s="53" t="str">
        <f t="shared" si="1098"/>
        <v/>
      </c>
      <c r="FU72" s="53" t="str">
        <f t="shared" si="1099"/>
        <v/>
      </c>
      <c r="FV72" s="53" t="str">
        <f t="shared" si="1100"/>
        <v/>
      </c>
      <c r="FW72" s="57" t="str">
        <f t="shared" si="1101"/>
        <v/>
      </c>
      <c r="FX72" s="52" t="str">
        <f t="shared" si="1102"/>
        <v/>
      </c>
      <c r="FY72" s="53" t="str">
        <f t="shared" si="1103"/>
        <v/>
      </c>
      <c r="FZ72" s="53" t="str">
        <f t="shared" si="1104"/>
        <v/>
      </c>
      <c r="GA72" s="53" t="str">
        <f t="shared" si="1105"/>
        <v/>
      </c>
      <c r="GB72" s="57" t="str">
        <f t="shared" si="1106"/>
        <v/>
      </c>
      <c r="GC72" s="58" t="e">
        <f t="shared" si="1107"/>
        <v>#N/A</v>
      </c>
      <c r="GD72" s="53" t="str">
        <f t="shared" si="1108"/>
        <v/>
      </c>
      <c r="GE72" s="181" t="str">
        <f t="shared" si="1109"/>
        <v/>
      </c>
      <c r="GF72" s="181">
        <f t="shared" ref="GF72:GF90" si="1213">_xlfn.NUMBERVALUE(IF(GD72&lt;&gt;"",CONCATENATE(GB72,FW72,FR72,FM72,FH72,FC72),""))</f>
        <v>0</v>
      </c>
      <c r="GG72" s="181" t="str">
        <f t="shared" si="1110"/>
        <v/>
      </c>
      <c r="GH72" s="130"/>
      <c r="GI72" s="53" t="str">
        <f t="shared" si="1111"/>
        <v/>
      </c>
      <c r="GJ72" s="53" t="str">
        <f t="shared" si="1112"/>
        <v/>
      </c>
      <c r="GK72" s="53" t="str">
        <f t="shared" si="1113"/>
        <v/>
      </c>
      <c r="GL72" s="53" t="str">
        <f t="shared" si="1114"/>
        <v/>
      </c>
      <c r="GM72" s="54" t="str">
        <f t="shared" si="1115"/>
        <v/>
      </c>
      <c r="GN72" s="52" t="str">
        <f t="shared" si="1116"/>
        <v/>
      </c>
      <c r="GO72" s="53" t="str">
        <f t="shared" si="1117"/>
        <v/>
      </c>
      <c r="GP72" s="53" t="str">
        <f t="shared" si="1118"/>
        <v/>
      </c>
      <c r="GQ72" s="55" t="str">
        <f t="shared" si="1119"/>
        <v/>
      </c>
      <c r="GR72" s="54" t="str">
        <f t="shared" si="1120"/>
        <v/>
      </c>
      <c r="GS72" s="52" t="str">
        <f t="shared" si="1121"/>
        <v/>
      </c>
      <c r="GT72" s="53" t="str">
        <f t="shared" si="1122"/>
        <v/>
      </c>
      <c r="GU72" s="53" t="str">
        <f t="shared" si="1123"/>
        <v/>
      </c>
      <c r="GV72" s="53" t="str">
        <f t="shared" si="1124"/>
        <v/>
      </c>
      <c r="GW72" s="54" t="str">
        <f t="shared" si="1125"/>
        <v/>
      </c>
      <c r="GX72" s="52" t="str">
        <f t="shared" si="1126"/>
        <v/>
      </c>
      <c r="GY72" s="53" t="str">
        <f t="shared" si="1127"/>
        <v/>
      </c>
      <c r="GZ72" s="53" t="str">
        <f t="shared" si="1128"/>
        <v/>
      </c>
      <c r="HA72" s="53" t="str">
        <f t="shared" si="1129"/>
        <v/>
      </c>
      <c r="HB72" s="54" t="str">
        <f t="shared" si="1130"/>
        <v/>
      </c>
      <c r="HC72" s="52" t="str">
        <f t="shared" si="1131"/>
        <v/>
      </c>
      <c r="HD72" s="53" t="str">
        <f t="shared" si="1132"/>
        <v/>
      </c>
      <c r="HE72" s="53" t="str">
        <f t="shared" si="1133"/>
        <v/>
      </c>
      <c r="HF72" s="53" t="str">
        <f t="shared" si="1134"/>
        <v/>
      </c>
      <c r="HG72" s="54" t="str">
        <f t="shared" si="1135"/>
        <v/>
      </c>
      <c r="HH72" s="52" t="str">
        <f t="shared" si="1136"/>
        <v/>
      </c>
      <c r="HI72" s="53" t="str">
        <f t="shared" si="1137"/>
        <v/>
      </c>
      <c r="HJ72" s="53" t="str">
        <f t="shared" si="1138"/>
        <v/>
      </c>
      <c r="HK72" s="53" t="str">
        <f t="shared" si="1139"/>
        <v/>
      </c>
      <c r="HL72" s="54" t="str">
        <f t="shared" si="1140"/>
        <v/>
      </c>
      <c r="HM72" s="58" t="e">
        <f t="shared" si="1141"/>
        <v>#N/A</v>
      </c>
      <c r="HN72" s="53" t="str">
        <f t="shared" si="1142"/>
        <v/>
      </c>
      <c r="HO72" s="181" t="str">
        <f t="shared" si="1143"/>
        <v/>
      </c>
      <c r="HP72" s="181">
        <f t="shared" ref="HP72:HP90" si="1214">_xlfn.NUMBERVALUE(IF(HN72&lt;&gt;"",CONCATENATE(HL72,HG72,HB72,GW72,GR72,GM72),""))</f>
        <v>0</v>
      </c>
      <c r="HQ72" s="181" t="str">
        <f t="shared" si="1144"/>
        <v/>
      </c>
      <c r="HR72" s="130"/>
      <c r="HS72" s="53" t="str">
        <f t="shared" si="1145"/>
        <v/>
      </c>
      <c r="HT72" s="53" t="str">
        <f t="shared" si="1146"/>
        <v/>
      </c>
      <c r="HU72" s="53" t="str">
        <f t="shared" si="1147"/>
        <v/>
      </c>
      <c r="HV72" s="53" t="str">
        <f t="shared" si="855"/>
        <v/>
      </c>
      <c r="HW72" s="54" t="str">
        <f t="shared" si="856"/>
        <v/>
      </c>
      <c r="HX72" s="52" t="str">
        <f t="shared" si="1148"/>
        <v/>
      </c>
      <c r="HY72" s="53" t="str">
        <f t="shared" si="1149"/>
        <v/>
      </c>
      <c r="HZ72" s="53" t="str">
        <f t="shared" si="1150"/>
        <v/>
      </c>
      <c r="IA72" s="55" t="str">
        <f t="shared" si="860"/>
        <v/>
      </c>
      <c r="IB72" s="54" t="str">
        <f t="shared" si="861"/>
        <v/>
      </c>
      <c r="IC72" s="52" t="str">
        <f t="shared" si="1151"/>
        <v/>
      </c>
      <c r="ID72" s="53" t="str">
        <f t="shared" si="1152"/>
        <v/>
      </c>
      <c r="IE72" s="53" t="str">
        <f t="shared" si="1153"/>
        <v/>
      </c>
      <c r="IF72" s="53" t="str">
        <f t="shared" si="1154"/>
        <v/>
      </c>
      <c r="IG72" s="54" t="str">
        <f t="shared" si="1155"/>
        <v/>
      </c>
      <c r="IH72" s="52" t="str">
        <f t="shared" si="1156"/>
        <v/>
      </c>
      <c r="II72" s="53" t="str">
        <f t="shared" si="1157"/>
        <v/>
      </c>
      <c r="IJ72" s="53" t="str">
        <f t="shared" si="1158"/>
        <v/>
      </c>
      <c r="IK72" s="53" t="str">
        <f t="shared" si="870"/>
        <v/>
      </c>
      <c r="IL72" s="54" t="str">
        <f t="shared" si="871"/>
        <v/>
      </c>
      <c r="IM72" s="52" t="str">
        <f t="shared" si="1159"/>
        <v/>
      </c>
      <c r="IN72" s="53" t="str">
        <f t="shared" si="1160"/>
        <v/>
      </c>
      <c r="IO72" s="53" t="str">
        <f t="shared" si="1161"/>
        <v/>
      </c>
      <c r="IP72" s="53" t="str">
        <f t="shared" si="875"/>
        <v/>
      </c>
      <c r="IQ72" s="54" t="str">
        <f t="shared" si="876"/>
        <v/>
      </c>
      <c r="IR72" s="52" t="str">
        <f t="shared" si="1162"/>
        <v/>
      </c>
      <c r="IS72" s="53" t="str">
        <f t="shared" si="1163"/>
        <v/>
      </c>
      <c r="IT72" s="53" t="str">
        <f t="shared" si="1164"/>
        <v/>
      </c>
      <c r="IU72" s="53" t="str">
        <f t="shared" si="880"/>
        <v/>
      </c>
      <c r="IV72" s="54" t="str">
        <f t="shared" si="881"/>
        <v/>
      </c>
      <c r="IW72" s="58" t="e">
        <f t="shared" si="1165"/>
        <v>#N/A</v>
      </c>
      <c r="IX72" s="53" t="str">
        <f t="shared" si="1166"/>
        <v/>
      </c>
      <c r="IY72" s="181" t="str">
        <f t="shared" si="1167"/>
        <v/>
      </c>
      <c r="IZ72" s="181">
        <f t="shared" ref="IZ72:IZ90" si="1215">_xlfn.NUMBERVALUE(IF(IX72&lt;&gt;"",CONCATENATE(IV72,IQ72,IL72,IG72,IB72,HW72),""))</f>
        <v>0</v>
      </c>
      <c r="JA72" s="181" t="str">
        <f t="shared" si="1168"/>
        <v/>
      </c>
      <c r="JB72" s="130"/>
      <c r="JC72" s="53" t="str">
        <f t="shared" si="1169"/>
        <v/>
      </c>
      <c r="JD72" s="53" t="str">
        <f t="shared" si="1170"/>
        <v/>
      </c>
      <c r="JE72" s="53" t="str">
        <f t="shared" si="1171"/>
        <v/>
      </c>
      <c r="JF72" s="53" t="str">
        <f t="shared" si="1172"/>
        <v/>
      </c>
      <c r="JG72" s="54" t="str">
        <f t="shared" si="1173"/>
        <v/>
      </c>
      <c r="JH72" s="52" t="str">
        <f t="shared" si="1174"/>
        <v/>
      </c>
      <c r="JI72" s="53" t="str">
        <f t="shared" si="1175"/>
        <v/>
      </c>
      <c r="JJ72" s="53" t="str">
        <f t="shared" si="1176"/>
        <v/>
      </c>
      <c r="JK72" s="55" t="str">
        <f t="shared" si="1177"/>
        <v/>
      </c>
      <c r="JL72" s="54" t="str">
        <f t="shared" si="1178"/>
        <v/>
      </c>
      <c r="JM72" s="52" t="str">
        <f t="shared" si="1179"/>
        <v/>
      </c>
      <c r="JN72" s="53" t="str">
        <f t="shared" si="1180"/>
        <v/>
      </c>
      <c r="JO72" s="53" t="str">
        <f t="shared" si="1181"/>
        <v/>
      </c>
      <c r="JP72" s="53" t="str">
        <f t="shared" si="1182"/>
        <v/>
      </c>
      <c r="JQ72" s="54" t="str">
        <f t="shared" si="1183"/>
        <v/>
      </c>
      <c r="JR72" s="52" t="str">
        <f t="shared" si="1184"/>
        <v/>
      </c>
      <c r="JS72" s="53" t="str">
        <f t="shared" si="1185"/>
        <v/>
      </c>
      <c r="JT72" s="53" t="str">
        <f t="shared" si="1186"/>
        <v/>
      </c>
      <c r="JU72" s="53" t="str">
        <f t="shared" si="1187"/>
        <v/>
      </c>
      <c r="JV72" s="54" t="str">
        <f t="shared" si="1188"/>
        <v/>
      </c>
      <c r="JW72" s="52" t="str">
        <f t="shared" si="1189"/>
        <v/>
      </c>
      <c r="JX72" s="53" t="str">
        <f t="shared" si="1190"/>
        <v/>
      </c>
      <c r="JY72" s="53" t="str">
        <f t="shared" si="1191"/>
        <v/>
      </c>
      <c r="JZ72" s="53" t="str">
        <f t="shared" si="1192"/>
        <v/>
      </c>
      <c r="KA72" s="54" t="str">
        <f t="shared" si="1193"/>
        <v/>
      </c>
      <c r="KB72" s="52" t="str">
        <f t="shared" si="1194"/>
        <v/>
      </c>
      <c r="KC72" s="53" t="str">
        <f t="shared" si="1195"/>
        <v/>
      </c>
      <c r="KD72" s="53" t="str">
        <f t="shared" si="1196"/>
        <v/>
      </c>
      <c r="KE72" s="53" t="str">
        <f t="shared" si="1197"/>
        <v/>
      </c>
      <c r="KF72" s="54" t="str">
        <f t="shared" si="1198"/>
        <v/>
      </c>
      <c r="KG72" s="58" t="e">
        <f t="shared" si="1199"/>
        <v>#N/A</v>
      </c>
      <c r="KH72" s="53" t="str">
        <f t="shared" si="1200"/>
        <v/>
      </c>
      <c r="KI72" s="181" t="str">
        <f t="shared" si="1201"/>
        <v/>
      </c>
      <c r="KJ72" s="181">
        <f t="shared" ref="KJ72:KJ90" si="1216">_xlfn.NUMBERVALUE(IF(KH72&lt;&gt;"",CONCATENATE(KF72,KA72,JV72,JQ72,JL72,JG72),""))</f>
        <v>0</v>
      </c>
      <c r="KK72" s="127" t="str">
        <f t="shared" si="1202"/>
        <v/>
      </c>
      <c r="KL72" s="86"/>
      <c r="KM72" s="313"/>
      <c r="KN72" s="60"/>
      <c r="KO72" s="201"/>
      <c r="KP72" s="61"/>
      <c r="KQ72" s="61"/>
      <c r="KR72" s="61"/>
      <c r="KS72" s="61"/>
      <c r="KT72" s="61"/>
      <c r="KU72" s="61"/>
      <c r="KV72" s="61"/>
      <c r="KW72" s="62"/>
      <c r="KX72" s="84"/>
      <c r="KY72" s="59"/>
      <c r="KZ72" s="60" t="str">
        <f t="shared" si="1203"/>
        <v/>
      </c>
      <c r="LA72" s="201"/>
      <c r="LB72" s="61" t="str">
        <f t="shared" si="1204"/>
        <v/>
      </c>
      <c r="LC72" s="61" t="str">
        <f t="shared" si="1205"/>
        <v/>
      </c>
      <c r="LD72" s="61" t="str">
        <f t="shared" si="1206"/>
        <v/>
      </c>
      <c r="LE72" s="61" t="str">
        <f t="shared" si="1207"/>
        <v/>
      </c>
      <c r="LF72" s="148" t="str">
        <f t="shared" si="1208"/>
        <v/>
      </c>
      <c r="LG72" s="87"/>
      <c r="LH72" s="185">
        <f t="shared" si="940"/>
        <v>0</v>
      </c>
      <c r="LI72" s="87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</row>
    <row r="73" spans="1:382" s="1" customFormat="1" ht="15" x14ac:dyDescent="0.2">
      <c r="A73" s="35"/>
      <c r="B73" s="45">
        <v>68</v>
      </c>
      <c r="C73" s="46"/>
      <c r="D73" s="47"/>
      <c r="E73" s="50"/>
      <c r="F73" s="160"/>
      <c r="G73" s="64"/>
      <c r="H73" s="50" t="e">
        <f t="shared" si="941"/>
        <v>#N/A</v>
      </c>
      <c r="I73" s="186" t="str">
        <f t="shared" si="942"/>
        <v/>
      </c>
      <c r="J73" s="179"/>
      <c r="K73" s="149" t="str">
        <f t="shared" si="943"/>
        <v/>
      </c>
      <c r="L73" s="150" t="str">
        <f t="shared" si="944"/>
        <v/>
      </c>
      <c r="M73" s="150" t="str">
        <f t="shared" si="945"/>
        <v/>
      </c>
      <c r="N73" s="150" t="str">
        <f t="shared" si="946"/>
        <v/>
      </c>
      <c r="O73" s="150" t="str">
        <f t="shared" si="947"/>
        <v/>
      </c>
      <c r="P73" s="149" t="str">
        <f t="shared" si="948"/>
        <v/>
      </c>
      <c r="Q73" s="150" t="str">
        <f t="shared" si="949"/>
        <v/>
      </c>
      <c r="R73" s="150" t="str">
        <f t="shared" si="950"/>
        <v/>
      </c>
      <c r="S73" s="150" t="str">
        <f t="shared" si="951"/>
        <v/>
      </c>
      <c r="T73" s="150" t="str">
        <f t="shared" si="952"/>
        <v/>
      </c>
      <c r="U73" s="149" t="str">
        <f t="shared" si="953"/>
        <v/>
      </c>
      <c r="V73" s="150" t="str">
        <f t="shared" si="954"/>
        <v/>
      </c>
      <c r="W73" s="150" t="str">
        <f t="shared" si="955"/>
        <v/>
      </c>
      <c r="X73" s="150" t="str">
        <f t="shared" si="956"/>
        <v/>
      </c>
      <c r="Y73" s="150" t="str">
        <f t="shared" si="957"/>
        <v/>
      </c>
      <c r="Z73" s="149" t="str">
        <f t="shared" si="958"/>
        <v/>
      </c>
      <c r="AA73" s="150" t="str">
        <f t="shared" si="959"/>
        <v/>
      </c>
      <c r="AB73" s="150" t="str">
        <f t="shared" si="960"/>
        <v/>
      </c>
      <c r="AC73" s="150" t="str">
        <f t="shared" si="961"/>
        <v/>
      </c>
      <c r="AD73" s="150" t="str">
        <f t="shared" si="962"/>
        <v/>
      </c>
      <c r="AE73" s="149" t="str">
        <f t="shared" si="963"/>
        <v/>
      </c>
      <c r="AF73" s="150" t="str">
        <f t="shared" si="964"/>
        <v/>
      </c>
      <c r="AG73" s="150" t="str">
        <f t="shared" si="965"/>
        <v/>
      </c>
      <c r="AH73" s="150" t="str">
        <f t="shared" si="966"/>
        <v/>
      </c>
      <c r="AI73" s="150" t="str">
        <f t="shared" si="967"/>
        <v/>
      </c>
      <c r="AJ73" s="149" t="str">
        <f t="shared" si="968"/>
        <v/>
      </c>
      <c r="AK73" s="150" t="str">
        <f t="shared" si="969"/>
        <v/>
      </c>
      <c r="AL73" s="150" t="str">
        <f t="shared" si="970"/>
        <v/>
      </c>
      <c r="AM73" s="150" t="str">
        <f t="shared" si="971"/>
        <v/>
      </c>
      <c r="AN73" s="307" t="str">
        <f t="shared" si="972"/>
        <v/>
      </c>
      <c r="AO73" s="56" t="e">
        <f t="shared" si="973"/>
        <v>#N/A</v>
      </c>
      <c r="AP73" s="53" t="str">
        <f t="shared" si="974"/>
        <v/>
      </c>
      <c r="AQ73" s="181" t="str">
        <f t="shared" si="975"/>
        <v/>
      </c>
      <c r="AR73" s="181">
        <f t="shared" si="1209"/>
        <v>0</v>
      </c>
      <c r="AS73" s="181" t="str">
        <f t="shared" si="976"/>
        <v/>
      </c>
      <c r="AT73" s="130"/>
      <c r="AU73" s="55" t="str">
        <f t="shared" si="977"/>
        <v/>
      </c>
      <c r="AV73" s="53" t="str">
        <f t="shared" si="978"/>
        <v/>
      </c>
      <c r="AW73" s="53" t="str">
        <f t="shared" si="979"/>
        <v/>
      </c>
      <c r="AX73" s="53" t="str">
        <f t="shared" si="980"/>
        <v/>
      </c>
      <c r="AY73" s="54" t="str">
        <f t="shared" si="981"/>
        <v/>
      </c>
      <c r="AZ73" s="52" t="str">
        <f t="shared" si="982"/>
        <v/>
      </c>
      <c r="BA73" s="53" t="str">
        <f t="shared" si="983"/>
        <v/>
      </c>
      <c r="BB73" s="53" t="str">
        <f t="shared" si="984"/>
        <v/>
      </c>
      <c r="BC73" s="55" t="str">
        <f t="shared" si="985"/>
        <v/>
      </c>
      <c r="BD73" s="54" t="str">
        <f t="shared" si="986"/>
        <v/>
      </c>
      <c r="BE73" s="52" t="str">
        <f t="shared" si="987"/>
        <v/>
      </c>
      <c r="BF73" s="53" t="str">
        <f t="shared" si="988"/>
        <v/>
      </c>
      <c r="BG73" s="53" t="str">
        <f t="shared" si="989"/>
        <v/>
      </c>
      <c r="BH73" s="53" t="str">
        <f t="shared" si="990"/>
        <v/>
      </c>
      <c r="BI73" s="54" t="str">
        <f t="shared" si="991"/>
        <v/>
      </c>
      <c r="BJ73" s="52" t="str">
        <f t="shared" si="992"/>
        <v/>
      </c>
      <c r="BK73" s="53" t="str">
        <f t="shared" si="993"/>
        <v/>
      </c>
      <c r="BL73" s="53" t="str">
        <f t="shared" si="994"/>
        <v/>
      </c>
      <c r="BM73" s="53" t="str">
        <f t="shared" si="995"/>
        <v/>
      </c>
      <c r="BN73" s="54" t="str">
        <f t="shared" si="996"/>
        <v/>
      </c>
      <c r="BO73" s="52" t="str">
        <f t="shared" si="997"/>
        <v/>
      </c>
      <c r="BP73" s="53" t="str">
        <f t="shared" si="998"/>
        <v/>
      </c>
      <c r="BQ73" s="53" t="str">
        <f t="shared" si="999"/>
        <v/>
      </c>
      <c r="BR73" s="53" t="str">
        <f t="shared" si="1000"/>
        <v/>
      </c>
      <c r="BS73" s="54" t="str">
        <f t="shared" si="1001"/>
        <v/>
      </c>
      <c r="BT73" s="52" t="str">
        <f t="shared" si="1002"/>
        <v/>
      </c>
      <c r="BU73" s="53" t="str">
        <f t="shared" si="1003"/>
        <v/>
      </c>
      <c r="BV73" s="53" t="str">
        <f t="shared" si="1004"/>
        <v/>
      </c>
      <c r="BW73" s="53" t="str">
        <f t="shared" si="1005"/>
        <v/>
      </c>
      <c r="BX73" s="54" t="str">
        <f t="shared" si="1006"/>
        <v/>
      </c>
      <c r="BY73" s="56" t="e">
        <f t="shared" si="1007"/>
        <v>#N/A</v>
      </c>
      <c r="BZ73" s="53" t="str">
        <f t="shared" si="1008"/>
        <v/>
      </c>
      <c r="CA73" s="181" t="str">
        <f t="shared" si="1009"/>
        <v/>
      </c>
      <c r="CB73" s="181">
        <f t="shared" si="1210"/>
        <v>0</v>
      </c>
      <c r="CC73" s="181" t="str">
        <f t="shared" si="1010"/>
        <v/>
      </c>
      <c r="CD73" s="130"/>
      <c r="CE73" s="55" t="str">
        <f t="shared" si="1011"/>
        <v/>
      </c>
      <c r="CF73" s="53" t="str">
        <f t="shared" si="1012"/>
        <v/>
      </c>
      <c r="CG73" s="53" t="str">
        <f t="shared" si="1013"/>
        <v/>
      </c>
      <c r="CH73" s="53" t="str">
        <f t="shared" si="1014"/>
        <v/>
      </c>
      <c r="CI73" s="54" t="str">
        <f t="shared" si="1015"/>
        <v/>
      </c>
      <c r="CJ73" s="52" t="str">
        <f t="shared" si="1016"/>
        <v/>
      </c>
      <c r="CK73" s="53" t="str">
        <f t="shared" si="1017"/>
        <v/>
      </c>
      <c r="CL73" s="53" t="str">
        <f t="shared" si="1018"/>
        <v/>
      </c>
      <c r="CM73" s="55" t="str">
        <f t="shared" si="1019"/>
        <v/>
      </c>
      <c r="CN73" s="54" t="str">
        <f t="shared" si="1020"/>
        <v/>
      </c>
      <c r="CO73" s="52" t="str">
        <f t="shared" si="1021"/>
        <v/>
      </c>
      <c r="CP73" s="53" t="str">
        <f t="shared" si="1022"/>
        <v/>
      </c>
      <c r="CQ73" s="53" t="str">
        <f>IF(IF(CP73&lt;&gt;"",IF(MAX(COUNTIF($CP73:$CP$90,$CP$6:$CP$90))&gt;1,"x",""),"")&lt;&gt;"",CP73+1,"")</f>
        <v/>
      </c>
      <c r="CR73" s="53" t="str">
        <f t="shared" si="1023"/>
        <v/>
      </c>
      <c r="CS73" s="54" t="str">
        <f t="shared" si="1024"/>
        <v/>
      </c>
      <c r="CT73" s="52" t="str">
        <f t="shared" si="1025"/>
        <v/>
      </c>
      <c r="CU73" s="53" t="str">
        <f t="shared" si="1026"/>
        <v/>
      </c>
      <c r="CV73" s="53" t="str">
        <f t="shared" si="1027"/>
        <v/>
      </c>
      <c r="CW73" s="53" t="str">
        <f t="shared" si="1028"/>
        <v/>
      </c>
      <c r="CX73" s="54" t="str">
        <f t="shared" si="1029"/>
        <v/>
      </c>
      <c r="CY73" s="52" t="str">
        <f t="shared" si="1030"/>
        <v/>
      </c>
      <c r="CZ73" s="53" t="str">
        <f t="shared" si="1031"/>
        <v/>
      </c>
      <c r="DA73" s="53" t="str">
        <f t="shared" si="1032"/>
        <v/>
      </c>
      <c r="DB73" s="53" t="str">
        <f t="shared" si="1033"/>
        <v/>
      </c>
      <c r="DC73" s="54" t="str">
        <f t="shared" si="1034"/>
        <v/>
      </c>
      <c r="DD73" s="52" t="str">
        <f t="shared" si="1035"/>
        <v/>
      </c>
      <c r="DE73" s="53" t="str">
        <f t="shared" si="1036"/>
        <v/>
      </c>
      <c r="DF73" s="53" t="str">
        <f t="shared" si="1037"/>
        <v/>
      </c>
      <c r="DG73" s="53" t="str">
        <f t="shared" si="1038"/>
        <v/>
      </c>
      <c r="DH73" s="54" t="str">
        <f t="shared" si="1039"/>
        <v/>
      </c>
      <c r="DI73" s="56" t="e">
        <f t="shared" si="1040"/>
        <v>#N/A</v>
      </c>
      <c r="DJ73" s="53" t="str">
        <f t="shared" si="1041"/>
        <v/>
      </c>
      <c r="DK73" s="53" t="str">
        <f t="shared" si="1042"/>
        <v/>
      </c>
      <c r="DL73" s="328">
        <f t="shared" si="1211"/>
        <v>0</v>
      </c>
      <c r="DM73" s="181" t="str">
        <f t="shared" si="1043"/>
        <v/>
      </c>
      <c r="DN73" s="130"/>
      <c r="DO73" s="53" t="str">
        <f t="shared" si="1044"/>
        <v/>
      </c>
      <c r="DP73" s="53" t="str">
        <f t="shared" si="1045"/>
        <v/>
      </c>
      <c r="DQ73" s="53" t="str">
        <f t="shared" si="1046"/>
        <v/>
      </c>
      <c r="DR73" s="53" t="str">
        <f t="shared" si="1047"/>
        <v/>
      </c>
      <c r="DS73" s="54" t="str">
        <f t="shared" si="1048"/>
        <v/>
      </c>
      <c r="DT73" s="52" t="str">
        <f t="shared" si="1049"/>
        <v/>
      </c>
      <c r="DU73" s="53" t="str">
        <f t="shared" si="1050"/>
        <v/>
      </c>
      <c r="DV73" s="53" t="str">
        <f t="shared" si="1051"/>
        <v/>
      </c>
      <c r="DW73" s="55" t="str">
        <f t="shared" si="1052"/>
        <v/>
      </c>
      <c r="DX73" s="54" t="str">
        <f t="shared" si="1053"/>
        <v/>
      </c>
      <c r="DY73" s="52" t="str">
        <f t="shared" si="1054"/>
        <v/>
      </c>
      <c r="DZ73" s="53" t="str">
        <f t="shared" si="1055"/>
        <v/>
      </c>
      <c r="EA73" s="53" t="str">
        <f t="shared" si="1056"/>
        <v/>
      </c>
      <c r="EB73" s="53" t="str">
        <f t="shared" si="1057"/>
        <v/>
      </c>
      <c r="EC73" s="54" t="str">
        <f t="shared" si="1058"/>
        <v/>
      </c>
      <c r="ED73" s="52" t="str">
        <f t="shared" si="1059"/>
        <v/>
      </c>
      <c r="EE73" s="53" t="str">
        <f t="shared" si="1060"/>
        <v/>
      </c>
      <c r="EF73" s="53" t="str">
        <f t="shared" si="1061"/>
        <v/>
      </c>
      <c r="EG73" s="53" t="str">
        <f t="shared" si="1062"/>
        <v/>
      </c>
      <c r="EH73" s="54" t="str">
        <f t="shared" si="1063"/>
        <v/>
      </c>
      <c r="EI73" s="52" t="str">
        <f t="shared" si="1064"/>
        <v/>
      </c>
      <c r="EJ73" s="53" t="str">
        <f t="shared" si="1065"/>
        <v/>
      </c>
      <c r="EK73" s="53" t="str">
        <f t="shared" si="1066"/>
        <v/>
      </c>
      <c r="EL73" s="53" t="str">
        <f t="shared" si="1067"/>
        <v/>
      </c>
      <c r="EM73" s="54" t="str">
        <f t="shared" si="1068"/>
        <v/>
      </c>
      <c r="EN73" s="52" t="str">
        <f t="shared" si="1069"/>
        <v/>
      </c>
      <c r="EO73" s="53" t="str">
        <f t="shared" si="1070"/>
        <v/>
      </c>
      <c r="EP73" s="53" t="str">
        <f t="shared" si="1071"/>
        <v/>
      </c>
      <c r="EQ73" s="53" t="str">
        <f t="shared" si="1072"/>
        <v/>
      </c>
      <c r="ER73" s="54" t="str">
        <f t="shared" si="1073"/>
        <v/>
      </c>
      <c r="ES73" s="58" t="e">
        <f t="shared" si="939"/>
        <v>#N/A</v>
      </c>
      <c r="ET73" s="53" t="str">
        <f t="shared" si="1074"/>
        <v/>
      </c>
      <c r="EU73" s="181" t="str">
        <f t="shared" si="1075"/>
        <v/>
      </c>
      <c r="EV73" s="181">
        <f t="shared" si="1212"/>
        <v>0</v>
      </c>
      <c r="EW73" s="181" t="str">
        <f t="shared" si="1076"/>
        <v/>
      </c>
      <c r="EX73" s="130"/>
      <c r="EY73" s="53" t="str">
        <f t="shared" si="1077"/>
        <v/>
      </c>
      <c r="EZ73" s="53" t="str">
        <f t="shared" si="1078"/>
        <v/>
      </c>
      <c r="FA73" s="53" t="str">
        <f t="shared" si="1079"/>
        <v/>
      </c>
      <c r="FB73" s="53" t="str">
        <f t="shared" si="1080"/>
        <v/>
      </c>
      <c r="FC73" s="57" t="str">
        <f t="shared" si="1081"/>
        <v/>
      </c>
      <c r="FD73" s="52" t="str">
        <f t="shared" si="1082"/>
        <v/>
      </c>
      <c r="FE73" s="53" t="str">
        <f t="shared" si="1083"/>
        <v/>
      </c>
      <c r="FF73" s="53" t="str">
        <f t="shared" si="1084"/>
        <v/>
      </c>
      <c r="FG73" s="55" t="str">
        <f t="shared" si="1085"/>
        <v/>
      </c>
      <c r="FH73" s="57" t="str">
        <f t="shared" si="1086"/>
        <v/>
      </c>
      <c r="FI73" s="52" t="str">
        <f t="shared" si="1087"/>
        <v/>
      </c>
      <c r="FJ73" s="53" t="str">
        <f t="shared" si="1088"/>
        <v/>
      </c>
      <c r="FK73" s="53" t="str">
        <f t="shared" si="1089"/>
        <v/>
      </c>
      <c r="FL73" s="53" t="str">
        <f t="shared" si="1090"/>
        <v/>
      </c>
      <c r="FM73" s="57" t="str">
        <f t="shared" si="1091"/>
        <v/>
      </c>
      <c r="FN73" s="52" t="str">
        <f t="shared" si="1092"/>
        <v/>
      </c>
      <c r="FO73" s="53" t="str">
        <f t="shared" si="1093"/>
        <v/>
      </c>
      <c r="FP73" s="53" t="str">
        <f t="shared" si="1094"/>
        <v/>
      </c>
      <c r="FQ73" s="53" t="str">
        <f t="shared" si="1095"/>
        <v/>
      </c>
      <c r="FR73" s="57" t="str">
        <f t="shared" si="1096"/>
        <v/>
      </c>
      <c r="FS73" s="52" t="str">
        <f t="shared" si="1097"/>
        <v/>
      </c>
      <c r="FT73" s="53" t="str">
        <f t="shared" si="1098"/>
        <v/>
      </c>
      <c r="FU73" s="53" t="str">
        <f t="shared" si="1099"/>
        <v/>
      </c>
      <c r="FV73" s="53" t="str">
        <f t="shared" si="1100"/>
        <v/>
      </c>
      <c r="FW73" s="57" t="str">
        <f t="shared" si="1101"/>
        <v/>
      </c>
      <c r="FX73" s="52" t="str">
        <f t="shared" si="1102"/>
        <v/>
      </c>
      <c r="FY73" s="53" t="str">
        <f t="shared" si="1103"/>
        <v/>
      </c>
      <c r="FZ73" s="53" t="str">
        <f t="shared" si="1104"/>
        <v/>
      </c>
      <c r="GA73" s="53" t="str">
        <f t="shared" si="1105"/>
        <v/>
      </c>
      <c r="GB73" s="57" t="str">
        <f t="shared" si="1106"/>
        <v/>
      </c>
      <c r="GC73" s="58" t="e">
        <f t="shared" si="1107"/>
        <v>#N/A</v>
      </c>
      <c r="GD73" s="53" t="str">
        <f t="shared" si="1108"/>
        <v/>
      </c>
      <c r="GE73" s="181" t="str">
        <f t="shared" si="1109"/>
        <v/>
      </c>
      <c r="GF73" s="181">
        <f t="shared" si="1213"/>
        <v>0</v>
      </c>
      <c r="GG73" s="181" t="str">
        <f t="shared" si="1110"/>
        <v/>
      </c>
      <c r="GH73" s="130"/>
      <c r="GI73" s="53" t="str">
        <f t="shared" si="1111"/>
        <v/>
      </c>
      <c r="GJ73" s="53" t="str">
        <f t="shared" si="1112"/>
        <v/>
      </c>
      <c r="GK73" s="53" t="str">
        <f t="shared" si="1113"/>
        <v/>
      </c>
      <c r="GL73" s="53" t="str">
        <f t="shared" si="1114"/>
        <v/>
      </c>
      <c r="GM73" s="54" t="str">
        <f t="shared" si="1115"/>
        <v/>
      </c>
      <c r="GN73" s="52" t="str">
        <f t="shared" si="1116"/>
        <v/>
      </c>
      <c r="GO73" s="53" t="str">
        <f t="shared" si="1117"/>
        <v/>
      </c>
      <c r="GP73" s="53" t="str">
        <f t="shared" si="1118"/>
        <v/>
      </c>
      <c r="GQ73" s="55" t="str">
        <f t="shared" si="1119"/>
        <v/>
      </c>
      <c r="GR73" s="54" t="str">
        <f t="shared" si="1120"/>
        <v/>
      </c>
      <c r="GS73" s="52" t="str">
        <f t="shared" si="1121"/>
        <v/>
      </c>
      <c r="GT73" s="53" t="str">
        <f t="shared" si="1122"/>
        <v/>
      </c>
      <c r="GU73" s="53" t="str">
        <f t="shared" si="1123"/>
        <v/>
      </c>
      <c r="GV73" s="53" t="str">
        <f t="shared" si="1124"/>
        <v/>
      </c>
      <c r="GW73" s="54" t="str">
        <f t="shared" si="1125"/>
        <v/>
      </c>
      <c r="GX73" s="52" t="str">
        <f t="shared" si="1126"/>
        <v/>
      </c>
      <c r="GY73" s="53" t="str">
        <f t="shared" si="1127"/>
        <v/>
      </c>
      <c r="GZ73" s="53" t="str">
        <f t="shared" si="1128"/>
        <v/>
      </c>
      <c r="HA73" s="53" t="str">
        <f t="shared" si="1129"/>
        <v/>
      </c>
      <c r="HB73" s="54" t="str">
        <f t="shared" si="1130"/>
        <v/>
      </c>
      <c r="HC73" s="52" t="str">
        <f t="shared" si="1131"/>
        <v/>
      </c>
      <c r="HD73" s="53" t="str">
        <f t="shared" si="1132"/>
        <v/>
      </c>
      <c r="HE73" s="53" t="str">
        <f t="shared" si="1133"/>
        <v/>
      </c>
      <c r="HF73" s="53" t="str">
        <f t="shared" si="1134"/>
        <v/>
      </c>
      <c r="HG73" s="54" t="str">
        <f t="shared" si="1135"/>
        <v/>
      </c>
      <c r="HH73" s="52" t="str">
        <f t="shared" si="1136"/>
        <v/>
      </c>
      <c r="HI73" s="53" t="str">
        <f t="shared" si="1137"/>
        <v/>
      </c>
      <c r="HJ73" s="53" t="str">
        <f t="shared" si="1138"/>
        <v/>
      </c>
      <c r="HK73" s="53" t="str">
        <f t="shared" si="1139"/>
        <v/>
      </c>
      <c r="HL73" s="54" t="str">
        <f t="shared" si="1140"/>
        <v/>
      </c>
      <c r="HM73" s="58" t="e">
        <f t="shared" si="1141"/>
        <v>#N/A</v>
      </c>
      <c r="HN73" s="53" t="str">
        <f t="shared" si="1142"/>
        <v/>
      </c>
      <c r="HO73" s="181" t="str">
        <f t="shared" si="1143"/>
        <v/>
      </c>
      <c r="HP73" s="181">
        <f t="shared" si="1214"/>
        <v>0</v>
      </c>
      <c r="HQ73" s="181" t="str">
        <f t="shared" si="1144"/>
        <v/>
      </c>
      <c r="HR73" s="130"/>
      <c r="HS73" s="53" t="str">
        <f t="shared" si="1145"/>
        <v/>
      </c>
      <c r="HT73" s="53" t="str">
        <f t="shared" si="1146"/>
        <v/>
      </c>
      <c r="HU73" s="53" t="str">
        <f t="shared" si="1147"/>
        <v/>
      </c>
      <c r="HV73" s="53" t="str">
        <f t="shared" ref="HV73:HV89" si="1217">IF(HT73&lt;&gt;"",IF($G73="3",IF(HR73&lt;&gt;"",IF(AND(HT73&lt;=10,HR73&gt;=$HS$93),HLOOKUP(HT73,Points_Table_Modified,IF(IW73&gt;=6,8,IW73+2),FALSE),0),""),IF(HR73&lt;&gt;"",IF(AND(HT73&lt;=10,HR73&gt;=$HS$93),HLOOKUP(HT73,Points_Table,IF(IW73&gt;=6,8,IW73+2),FALSE),0),"")),"")</f>
        <v/>
      </c>
      <c r="HW73" s="54" t="str">
        <f t="shared" ref="HW73:HW89" si="1218">IF(HU73&lt;&gt;"",AVERAGE(IF(AND($G73="3",HU73&lt;&gt;""),HLOOKUP(HU73,Points_Table_Modified,IF(IW73&gt;=6,8,IW73+2),FALSE),IF(HU73&lt;&gt;"",HLOOKUP(HU73,Points_Table,IF(IW73&gt;=6,8,IW73+2),FALSE),"")),HV73),HV73)</f>
        <v/>
      </c>
      <c r="HX73" s="52" t="str">
        <f t="shared" si="1148"/>
        <v/>
      </c>
      <c r="HY73" s="53" t="str">
        <f t="shared" si="1149"/>
        <v/>
      </c>
      <c r="HZ73" s="53" t="str">
        <f t="shared" si="1150"/>
        <v/>
      </c>
      <c r="IA73" s="55" t="str">
        <f t="shared" ref="IA73:IA89" si="1219">IF(HY73&lt;&gt;"",IF($G73="3",IF(HR73&lt;&gt;"",IF(AND(HY73&lt;=10,HR73&gt;=$HX$93),HLOOKUP(HY73,Points_Table_Modified,IF(IW73&gt;=6,8,IW73+2),FALSE),0),""),IF(HR73&lt;&gt;"",IF(AND(HY73&lt;=10,HR73&gt;=$HX$93),HLOOKUP(HY73,Points_Table,IF(IW73&gt;=6,8,IW73+2),FALSE),0),"")),"")</f>
        <v/>
      </c>
      <c r="IB73" s="54" t="str">
        <f t="shared" ref="IB73:IB89" si="1220">IF(HZ73&lt;&gt;"",AVERAGE(IF(AND($G73="3",HZ73&lt;&gt;""),HLOOKUP(HZ73,Points_Table_Modified,IF(IW73&gt;=6,8,IW73+2),FALSE),IF(HZ73&lt;&gt;"",HLOOKUP(HZ73,Points_Table,IF(IW73&gt;=6,8,IW73+2),FALSE),"")),IA73),IA73)</f>
        <v/>
      </c>
      <c r="IC73" s="52" t="str">
        <f t="shared" si="1151"/>
        <v/>
      </c>
      <c r="ID73" s="53" t="str">
        <f t="shared" si="1152"/>
        <v/>
      </c>
      <c r="IE73" s="53" t="str">
        <f t="shared" si="1153"/>
        <v/>
      </c>
      <c r="IF73" s="53" t="str">
        <f t="shared" si="1154"/>
        <v/>
      </c>
      <c r="IG73" s="54" t="str">
        <f t="shared" si="1155"/>
        <v/>
      </c>
      <c r="IH73" s="52" t="str">
        <f t="shared" si="1156"/>
        <v/>
      </c>
      <c r="II73" s="53" t="str">
        <f t="shared" si="1157"/>
        <v/>
      </c>
      <c r="IJ73" s="53" t="str">
        <f t="shared" si="1158"/>
        <v/>
      </c>
      <c r="IK73" s="53" t="str">
        <f t="shared" ref="IK73:IK89" si="1221">IF(II73&lt;&gt;"",IF($G73="3",IF(HR73&lt;&gt;"",IF(AND(II73&lt;=10,HR73&gt;=$IH$93),HLOOKUP(II73,Points_Table_Modified,IF(IW73&gt;=6,8,IW73+2),FALSE),0),""),IF(HR73&lt;&gt;"",IF(AND(II73&lt;=10,HR73&gt;=$IH$93),HLOOKUP(II73,Points_Table,IF(IW73&gt;=6,8,IW73+2),FALSE),0),"")),"")</f>
        <v/>
      </c>
      <c r="IL73" s="54" t="str">
        <f t="shared" ref="IL73:IL89" si="1222">IF(IJ73&lt;&gt;"",AVERAGE(IF(AND($G73="3",IJ73&lt;&gt;""),HLOOKUP(IJ73,Points_Table_Modified,IF(IW73&gt;=6,8,IW73+2),FALSE),IF(IJ73&lt;&gt;"",HLOOKUP(IJ73,Points_Table,IF(IW73&gt;=6,8,IW73+2),FALSE),"")),IK73),IK73)</f>
        <v/>
      </c>
      <c r="IM73" s="52" t="str">
        <f t="shared" si="1159"/>
        <v/>
      </c>
      <c r="IN73" s="53" t="str">
        <f t="shared" si="1160"/>
        <v/>
      </c>
      <c r="IO73" s="53" t="str">
        <f t="shared" si="1161"/>
        <v/>
      </c>
      <c r="IP73" s="53" t="str">
        <f t="shared" ref="IP73:IP89" si="1223">IF(IN73&lt;&gt;"",IF($G73="3",IF(HR73&lt;&gt;"",IF(AND(IN73&lt;=10,HR73&gt;=$IM$93),HLOOKUP(IN73,Points_Table_Modified,IF(IW73&gt;=6,8,IW73+2),FALSE),0),""),IF(HR73&lt;&gt;"",IF(AND(IN73&lt;=10,HR73&gt;=$IM$93),HLOOKUP(IN73,Points_Table,IF(IW73&gt;=6,8,IW73+2),FALSE),0),"")),"")</f>
        <v/>
      </c>
      <c r="IQ73" s="54" t="str">
        <f t="shared" ref="IQ73:IQ89" si="1224">IF(IO73&lt;&gt;"",AVERAGE(IF(AND($G73="3",IO73&lt;&gt;""),HLOOKUP(IO73,Points_Table_Modified,IF(IW73&gt;=6,8,IW73+2),FALSE),IF(IO73&lt;&gt;"",HLOOKUP(IO73,Points_Table,IF(IW73&gt;=6,8,IW73+2),FALSE),"")),IP73),IP73)</f>
        <v/>
      </c>
      <c r="IR73" s="52" t="str">
        <f t="shared" si="1162"/>
        <v/>
      </c>
      <c r="IS73" s="53" t="str">
        <f t="shared" si="1163"/>
        <v/>
      </c>
      <c r="IT73" s="53" t="str">
        <f t="shared" si="1164"/>
        <v/>
      </c>
      <c r="IU73" s="53" t="str">
        <f t="shared" ref="IU73:IU89" si="1225">IF(IS73&lt;&gt;"",IF($G73="3",IF(HR73&lt;&gt;"",IF(AND(IS73&lt;=10,HR73&gt;=$IR$93),HLOOKUP(IS73,Points_Table_Modified,IF(IW73&gt;=6,8,IW73+2),FALSE),0),""),IF(HR73&lt;&gt;"",IF(AND(IS73&lt;=10,HR73&gt;=$IR$93),HLOOKUP(IS73,Points_Table,IF(IW73&gt;=6,8,IW73+2),FALSE),0),"")),"")</f>
        <v/>
      </c>
      <c r="IV73" s="54" t="str">
        <f t="shared" ref="IV73:IV89" si="1226">IF(IT73&lt;&gt;"",AVERAGE(IF(AND($G73="3",IT73&lt;&gt;""),HLOOKUP(IT73,Points_Table_Modified,IF(IW73&gt;=6,8,IW73+2),FALSE),IF(IT73&lt;&gt;"",HLOOKUP(IT73,Points_Table,IF(IW73&gt;=6,8,IW73+2),FALSE),"")),IU73),IU73)</f>
        <v/>
      </c>
      <c r="IW73" s="58" t="e">
        <f t="shared" si="1165"/>
        <v>#N/A</v>
      </c>
      <c r="IX73" s="53" t="str">
        <f t="shared" si="1166"/>
        <v/>
      </c>
      <c r="IY73" s="181" t="str">
        <f t="shared" si="1167"/>
        <v/>
      </c>
      <c r="IZ73" s="181">
        <f t="shared" si="1215"/>
        <v>0</v>
      </c>
      <c r="JA73" s="181" t="str">
        <f t="shared" si="1168"/>
        <v/>
      </c>
      <c r="JB73" s="130"/>
      <c r="JC73" s="53" t="str">
        <f t="shared" si="1169"/>
        <v/>
      </c>
      <c r="JD73" s="53" t="str">
        <f t="shared" si="1170"/>
        <v/>
      </c>
      <c r="JE73" s="53" t="str">
        <f t="shared" si="1171"/>
        <v/>
      </c>
      <c r="JF73" s="53" t="str">
        <f t="shared" si="1172"/>
        <v/>
      </c>
      <c r="JG73" s="54" t="str">
        <f t="shared" si="1173"/>
        <v/>
      </c>
      <c r="JH73" s="52" t="str">
        <f t="shared" si="1174"/>
        <v/>
      </c>
      <c r="JI73" s="53" t="str">
        <f t="shared" si="1175"/>
        <v/>
      </c>
      <c r="JJ73" s="53" t="str">
        <f t="shared" si="1176"/>
        <v/>
      </c>
      <c r="JK73" s="55" t="str">
        <f t="shared" si="1177"/>
        <v/>
      </c>
      <c r="JL73" s="54" t="str">
        <f t="shared" si="1178"/>
        <v/>
      </c>
      <c r="JM73" s="52" t="str">
        <f t="shared" si="1179"/>
        <v/>
      </c>
      <c r="JN73" s="53" t="str">
        <f t="shared" si="1180"/>
        <v/>
      </c>
      <c r="JO73" s="53" t="str">
        <f t="shared" si="1181"/>
        <v/>
      </c>
      <c r="JP73" s="53" t="str">
        <f t="shared" si="1182"/>
        <v/>
      </c>
      <c r="JQ73" s="54" t="str">
        <f t="shared" si="1183"/>
        <v/>
      </c>
      <c r="JR73" s="52" t="str">
        <f t="shared" si="1184"/>
        <v/>
      </c>
      <c r="JS73" s="53" t="str">
        <f t="shared" si="1185"/>
        <v/>
      </c>
      <c r="JT73" s="53" t="str">
        <f t="shared" si="1186"/>
        <v/>
      </c>
      <c r="JU73" s="53" t="str">
        <f t="shared" si="1187"/>
        <v/>
      </c>
      <c r="JV73" s="54" t="str">
        <f t="shared" si="1188"/>
        <v/>
      </c>
      <c r="JW73" s="52" t="str">
        <f t="shared" si="1189"/>
        <v/>
      </c>
      <c r="JX73" s="53" t="str">
        <f t="shared" si="1190"/>
        <v/>
      </c>
      <c r="JY73" s="53" t="str">
        <f t="shared" si="1191"/>
        <v/>
      </c>
      <c r="JZ73" s="53" t="str">
        <f t="shared" si="1192"/>
        <v/>
      </c>
      <c r="KA73" s="54" t="str">
        <f t="shared" si="1193"/>
        <v/>
      </c>
      <c r="KB73" s="52" t="str">
        <f t="shared" si="1194"/>
        <v/>
      </c>
      <c r="KC73" s="53" t="str">
        <f t="shared" si="1195"/>
        <v/>
      </c>
      <c r="KD73" s="53" t="str">
        <f t="shared" si="1196"/>
        <v/>
      </c>
      <c r="KE73" s="53" t="str">
        <f t="shared" si="1197"/>
        <v/>
      </c>
      <c r="KF73" s="54" t="str">
        <f t="shared" si="1198"/>
        <v/>
      </c>
      <c r="KG73" s="58" t="e">
        <f t="shared" si="1199"/>
        <v>#N/A</v>
      </c>
      <c r="KH73" s="53" t="str">
        <f t="shared" si="1200"/>
        <v/>
      </c>
      <c r="KI73" s="181" t="str">
        <f t="shared" si="1201"/>
        <v/>
      </c>
      <c r="KJ73" s="181">
        <f t="shared" si="1216"/>
        <v>0</v>
      </c>
      <c r="KK73" s="127" t="str">
        <f t="shared" si="1202"/>
        <v/>
      </c>
      <c r="KL73" s="86"/>
      <c r="KM73" s="313"/>
      <c r="KN73" s="60"/>
      <c r="KO73" s="201"/>
      <c r="KP73" s="61"/>
      <c r="KQ73" s="61"/>
      <c r="KR73" s="61"/>
      <c r="KS73" s="61"/>
      <c r="KT73" s="61"/>
      <c r="KU73" s="61"/>
      <c r="KV73" s="61"/>
      <c r="KW73" s="62"/>
      <c r="KX73" s="84"/>
      <c r="KY73" s="59"/>
      <c r="KZ73" s="60" t="str">
        <f t="shared" si="1203"/>
        <v/>
      </c>
      <c r="LA73" s="201"/>
      <c r="LB73" s="61" t="str">
        <f t="shared" si="1204"/>
        <v/>
      </c>
      <c r="LC73" s="61" t="str">
        <f t="shared" si="1205"/>
        <v/>
      </c>
      <c r="LD73" s="61" t="str">
        <f t="shared" si="1206"/>
        <v/>
      </c>
      <c r="LE73" s="61" t="str">
        <f t="shared" si="1207"/>
        <v/>
      </c>
      <c r="LF73" s="148" t="str">
        <f t="shared" si="1208"/>
        <v/>
      </c>
      <c r="LG73" s="87"/>
      <c r="LH73" s="185">
        <f t="shared" si="940"/>
        <v>0</v>
      </c>
      <c r="LI73" s="87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</row>
    <row r="74" spans="1:382" s="1" customFormat="1" ht="15" x14ac:dyDescent="0.2">
      <c r="A74" s="35"/>
      <c r="B74" s="45">
        <v>69</v>
      </c>
      <c r="C74" s="63"/>
      <c r="D74" s="47"/>
      <c r="E74" s="50"/>
      <c r="F74" s="159"/>
      <c r="G74" s="49"/>
      <c r="H74" s="50" t="e">
        <f t="shared" si="941"/>
        <v>#N/A</v>
      </c>
      <c r="I74" s="186" t="str">
        <f t="shared" si="942"/>
        <v/>
      </c>
      <c r="J74" s="179"/>
      <c r="K74" s="149" t="str">
        <f t="shared" si="943"/>
        <v/>
      </c>
      <c r="L74" s="150" t="str">
        <f t="shared" si="944"/>
        <v/>
      </c>
      <c r="M74" s="150" t="str">
        <f t="shared" si="945"/>
        <v/>
      </c>
      <c r="N74" s="150" t="str">
        <f t="shared" si="946"/>
        <v/>
      </c>
      <c r="O74" s="150" t="str">
        <f t="shared" si="947"/>
        <v/>
      </c>
      <c r="P74" s="149" t="str">
        <f t="shared" si="948"/>
        <v/>
      </c>
      <c r="Q74" s="150" t="str">
        <f t="shared" si="949"/>
        <v/>
      </c>
      <c r="R74" s="150" t="str">
        <f t="shared" si="950"/>
        <v/>
      </c>
      <c r="S74" s="150" t="str">
        <f t="shared" si="951"/>
        <v/>
      </c>
      <c r="T74" s="150" t="str">
        <f t="shared" si="952"/>
        <v/>
      </c>
      <c r="U74" s="149" t="str">
        <f t="shared" si="953"/>
        <v/>
      </c>
      <c r="V74" s="150" t="str">
        <f t="shared" si="954"/>
        <v/>
      </c>
      <c r="W74" s="150" t="str">
        <f t="shared" si="955"/>
        <v/>
      </c>
      <c r="X74" s="150" t="str">
        <f t="shared" si="956"/>
        <v/>
      </c>
      <c r="Y74" s="150" t="str">
        <f t="shared" si="957"/>
        <v/>
      </c>
      <c r="Z74" s="149" t="str">
        <f t="shared" si="958"/>
        <v/>
      </c>
      <c r="AA74" s="150" t="str">
        <f t="shared" si="959"/>
        <v/>
      </c>
      <c r="AB74" s="150" t="str">
        <f t="shared" si="960"/>
        <v/>
      </c>
      <c r="AC74" s="150" t="str">
        <f t="shared" si="961"/>
        <v/>
      </c>
      <c r="AD74" s="150" t="str">
        <f t="shared" si="962"/>
        <v/>
      </c>
      <c r="AE74" s="149" t="str">
        <f t="shared" si="963"/>
        <v/>
      </c>
      <c r="AF74" s="150" t="str">
        <f t="shared" si="964"/>
        <v/>
      </c>
      <c r="AG74" s="150" t="str">
        <f t="shared" si="965"/>
        <v/>
      </c>
      <c r="AH74" s="150" t="str">
        <f t="shared" si="966"/>
        <v/>
      </c>
      <c r="AI74" s="150" t="str">
        <f t="shared" si="967"/>
        <v/>
      </c>
      <c r="AJ74" s="149" t="str">
        <f t="shared" si="968"/>
        <v/>
      </c>
      <c r="AK74" s="150" t="str">
        <f t="shared" si="969"/>
        <v/>
      </c>
      <c r="AL74" s="150" t="str">
        <f t="shared" si="970"/>
        <v/>
      </c>
      <c r="AM74" s="150" t="str">
        <f t="shared" si="971"/>
        <v/>
      </c>
      <c r="AN74" s="307" t="str">
        <f t="shared" si="972"/>
        <v/>
      </c>
      <c r="AO74" s="56" t="e">
        <f t="shared" si="973"/>
        <v>#N/A</v>
      </c>
      <c r="AP74" s="53" t="str">
        <f t="shared" si="974"/>
        <v/>
      </c>
      <c r="AQ74" s="181" t="str">
        <f t="shared" si="975"/>
        <v/>
      </c>
      <c r="AR74" s="181">
        <f t="shared" si="1209"/>
        <v>0</v>
      </c>
      <c r="AS74" s="181" t="str">
        <f t="shared" si="976"/>
        <v/>
      </c>
      <c r="AT74" s="130"/>
      <c r="AU74" s="55" t="str">
        <f t="shared" si="977"/>
        <v/>
      </c>
      <c r="AV74" s="53" t="str">
        <f t="shared" si="978"/>
        <v/>
      </c>
      <c r="AW74" s="53" t="str">
        <f t="shared" si="979"/>
        <v/>
      </c>
      <c r="AX74" s="53" t="str">
        <f t="shared" si="980"/>
        <v/>
      </c>
      <c r="AY74" s="54" t="str">
        <f t="shared" si="981"/>
        <v/>
      </c>
      <c r="AZ74" s="52" t="str">
        <f t="shared" si="982"/>
        <v/>
      </c>
      <c r="BA74" s="53" t="str">
        <f t="shared" si="983"/>
        <v/>
      </c>
      <c r="BB74" s="53" t="str">
        <f t="shared" si="984"/>
        <v/>
      </c>
      <c r="BC74" s="55" t="str">
        <f t="shared" si="985"/>
        <v/>
      </c>
      <c r="BD74" s="54" t="str">
        <f t="shared" si="986"/>
        <v/>
      </c>
      <c r="BE74" s="52" t="str">
        <f t="shared" si="987"/>
        <v/>
      </c>
      <c r="BF74" s="53" t="str">
        <f t="shared" si="988"/>
        <v/>
      </c>
      <c r="BG74" s="53" t="str">
        <f t="shared" si="989"/>
        <v/>
      </c>
      <c r="BH74" s="53" t="str">
        <f t="shared" si="990"/>
        <v/>
      </c>
      <c r="BI74" s="54" t="str">
        <f t="shared" si="991"/>
        <v/>
      </c>
      <c r="BJ74" s="52" t="str">
        <f t="shared" si="992"/>
        <v/>
      </c>
      <c r="BK74" s="53" t="str">
        <f t="shared" si="993"/>
        <v/>
      </c>
      <c r="BL74" s="53" t="str">
        <f t="shared" si="994"/>
        <v/>
      </c>
      <c r="BM74" s="53" t="str">
        <f t="shared" si="995"/>
        <v/>
      </c>
      <c r="BN74" s="54" t="str">
        <f t="shared" si="996"/>
        <v/>
      </c>
      <c r="BO74" s="52" t="str">
        <f t="shared" si="997"/>
        <v/>
      </c>
      <c r="BP74" s="53" t="str">
        <f t="shared" si="998"/>
        <v/>
      </c>
      <c r="BQ74" s="53" t="str">
        <f t="shared" si="999"/>
        <v/>
      </c>
      <c r="BR74" s="53" t="str">
        <f t="shared" si="1000"/>
        <v/>
      </c>
      <c r="BS74" s="54" t="str">
        <f t="shared" si="1001"/>
        <v/>
      </c>
      <c r="BT74" s="52" t="str">
        <f t="shared" si="1002"/>
        <v/>
      </c>
      <c r="BU74" s="53" t="str">
        <f t="shared" si="1003"/>
        <v/>
      </c>
      <c r="BV74" s="53" t="str">
        <f t="shared" si="1004"/>
        <v/>
      </c>
      <c r="BW74" s="53" t="str">
        <f t="shared" si="1005"/>
        <v/>
      </c>
      <c r="BX74" s="54" t="str">
        <f t="shared" si="1006"/>
        <v/>
      </c>
      <c r="BY74" s="56" t="e">
        <f t="shared" si="1007"/>
        <v>#N/A</v>
      </c>
      <c r="BZ74" s="53" t="str">
        <f t="shared" si="1008"/>
        <v/>
      </c>
      <c r="CA74" s="181" t="str">
        <f t="shared" si="1009"/>
        <v/>
      </c>
      <c r="CB74" s="181">
        <f t="shared" si="1210"/>
        <v>0</v>
      </c>
      <c r="CC74" s="181" t="str">
        <f t="shared" si="1010"/>
        <v/>
      </c>
      <c r="CD74" s="130"/>
      <c r="CE74" s="55" t="str">
        <f t="shared" si="1011"/>
        <v/>
      </c>
      <c r="CF74" s="53" t="str">
        <f t="shared" si="1012"/>
        <v/>
      </c>
      <c r="CG74" s="53" t="str">
        <f t="shared" si="1013"/>
        <v/>
      </c>
      <c r="CH74" s="53" t="str">
        <f t="shared" si="1014"/>
        <v/>
      </c>
      <c r="CI74" s="54" t="str">
        <f t="shared" si="1015"/>
        <v/>
      </c>
      <c r="CJ74" s="52" t="str">
        <f t="shared" si="1016"/>
        <v/>
      </c>
      <c r="CK74" s="53" t="str">
        <f t="shared" si="1017"/>
        <v/>
      </c>
      <c r="CL74" s="53" t="str">
        <f t="shared" si="1018"/>
        <v/>
      </c>
      <c r="CM74" s="55" t="str">
        <f t="shared" si="1019"/>
        <v/>
      </c>
      <c r="CN74" s="54" t="str">
        <f t="shared" si="1020"/>
        <v/>
      </c>
      <c r="CO74" s="52" t="str">
        <f t="shared" si="1021"/>
        <v/>
      </c>
      <c r="CP74" s="53" t="str">
        <f t="shared" si="1022"/>
        <v/>
      </c>
      <c r="CQ74" s="53" t="str">
        <f>IF(IF(CP74&lt;&gt;"",IF(MAX(COUNTIF($CP74:$CP$90,$CP$6:$CP$90))&gt;1,"x",""),"")&lt;&gt;"",CP74+1,"")</f>
        <v/>
      </c>
      <c r="CR74" s="53" t="str">
        <f t="shared" si="1023"/>
        <v/>
      </c>
      <c r="CS74" s="54" t="str">
        <f t="shared" si="1024"/>
        <v/>
      </c>
      <c r="CT74" s="52" t="str">
        <f t="shared" si="1025"/>
        <v/>
      </c>
      <c r="CU74" s="53" t="str">
        <f t="shared" si="1026"/>
        <v/>
      </c>
      <c r="CV74" s="53" t="str">
        <f t="shared" si="1027"/>
        <v/>
      </c>
      <c r="CW74" s="53" t="str">
        <f t="shared" si="1028"/>
        <v/>
      </c>
      <c r="CX74" s="54" t="str">
        <f t="shared" si="1029"/>
        <v/>
      </c>
      <c r="CY74" s="52" t="str">
        <f t="shared" si="1030"/>
        <v/>
      </c>
      <c r="CZ74" s="53" t="str">
        <f t="shared" si="1031"/>
        <v/>
      </c>
      <c r="DA74" s="53" t="str">
        <f t="shared" si="1032"/>
        <v/>
      </c>
      <c r="DB74" s="53" t="str">
        <f t="shared" si="1033"/>
        <v/>
      </c>
      <c r="DC74" s="54" t="str">
        <f t="shared" si="1034"/>
        <v/>
      </c>
      <c r="DD74" s="52" t="str">
        <f t="shared" si="1035"/>
        <v/>
      </c>
      <c r="DE74" s="53" t="str">
        <f t="shared" si="1036"/>
        <v/>
      </c>
      <c r="DF74" s="53" t="str">
        <f t="shared" si="1037"/>
        <v/>
      </c>
      <c r="DG74" s="53" t="str">
        <f t="shared" si="1038"/>
        <v/>
      </c>
      <c r="DH74" s="54" t="str">
        <f t="shared" si="1039"/>
        <v/>
      </c>
      <c r="DI74" s="56" t="e">
        <f t="shared" si="1040"/>
        <v>#N/A</v>
      </c>
      <c r="DJ74" s="53" t="str">
        <f t="shared" si="1041"/>
        <v/>
      </c>
      <c r="DK74" s="53" t="str">
        <f t="shared" si="1042"/>
        <v/>
      </c>
      <c r="DL74" s="328">
        <f t="shared" si="1211"/>
        <v>0</v>
      </c>
      <c r="DM74" s="181" t="str">
        <f t="shared" si="1043"/>
        <v/>
      </c>
      <c r="DN74" s="130"/>
      <c r="DO74" s="53" t="str">
        <f t="shared" si="1044"/>
        <v/>
      </c>
      <c r="DP74" s="53" t="str">
        <f t="shared" si="1045"/>
        <v/>
      </c>
      <c r="DQ74" s="53" t="str">
        <f t="shared" si="1046"/>
        <v/>
      </c>
      <c r="DR74" s="53" t="str">
        <f t="shared" si="1047"/>
        <v/>
      </c>
      <c r="DS74" s="54" t="str">
        <f t="shared" si="1048"/>
        <v/>
      </c>
      <c r="DT74" s="52" t="str">
        <f t="shared" si="1049"/>
        <v/>
      </c>
      <c r="DU74" s="53" t="str">
        <f t="shared" si="1050"/>
        <v/>
      </c>
      <c r="DV74" s="53" t="str">
        <f t="shared" si="1051"/>
        <v/>
      </c>
      <c r="DW74" s="55" t="str">
        <f t="shared" si="1052"/>
        <v/>
      </c>
      <c r="DX74" s="54" t="str">
        <f t="shared" si="1053"/>
        <v/>
      </c>
      <c r="DY74" s="52" t="str">
        <f t="shared" si="1054"/>
        <v/>
      </c>
      <c r="DZ74" s="53" t="str">
        <f t="shared" si="1055"/>
        <v/>
      </c>
      <c r="EA74" s="53" t="str">
        <f t="shared" si="1056"/>
        <v/>
      </c>
      <c r="EB74" s="53" t="str">
        <f t="shared" si="1057"/>
        <v/>
      </c>
      <c r="EC74" s="54" t="str">
        <f t="shared" si="1058"/>
        <v/>
      </c>
      <c r="ED74" s="52" t="str">
        <f t="shared" si="1059"/>
        <v/>
      </c>
      <c r="EE74" s="53" t="str">
        <f t="shared" si="1060"/>
        <v/>
      </c>
      <c r="EF74" s="53" t="str">
        <f t="shared" si="1061"/>
        <v/>
      </c>
      <c r="EG74" s="53" t="str">
        <f t="shared" si="1062"/>
        <v/>
      </c>
      <c r="EH74" s="54" t="str">
        <f t="shared" si="1063"/>
        <v/>
      </c>
      <c r="EI74" s="52" t="str">
        <f t="shared" si="1064"/>
        <v/>
      </c>
      <c r="EJ74" s="53" t="str">
        <f t="shared" si="1065"/>
        <v/>
      </c>
      <c r="EK74" s="53" t="str">
        <f t="shared" si="1066"/>
        <v/>
      </c>
      <c r="EL74" s="53" t="str">
        <f t="shared" si="1067"/>
        <v/>
      </c>
      <c r="EM74" s="54" t="str">
        <f t="shared" si="1068"/>
        <v/>
      </c>
      <c r="EN74" s="52" t="str">
        <f t="shared" si="1069"/>
        <v/>
      </c>
      <c r="EO74" s="53" t="str">
        <f t="shared" si="1070"/>
        <v/>
      </c>
      <c r="EP74" s="53" t="str">
        <f t="shared" si="1071"/>
        <v/>
      </c>
      <c r="EQ74" s="53" t="str">
        <f t="shared" si="1072"/>
        <v/>
      </c>
      <c r="ER74" s="54" t="str">
        <f t="shared" si="1073"/>
        <v/>
      </c>
      <c r="ES74" s="58" t="e">
        <f t="shared" si="939"/>
        <v>#N/A</v>
      </c>
      <c r="ET74" s="53" t="str">
        <f t="shared" si="1074"/>
        <v/>
      </c>
      <c r="EU74" s="181" t="str">
        <f t="shared" si="1075"/>
        <v/>
      </c>
      <c r="EV74" s="181">
        <f t="shared" si="1212"/>
        <v>0</v>
      </c>
      <c r="EW74" s="181" t="str">
        <f t="shared" si="1076"/>
        <v/>
      </c>
      <c r="EX74" s="130"/>
      <c r="EY74" s="53" t="str">
        <f t="shared" si="1077"/>
        <v/>
      </c>
      <c r="EZ74" s="53" t="str">
        <f t="shared" si="1078"/>
        <v/>
      </c>
      <c r="FA74" s="53" t="str">
        <f t="shared" si="1079"/>
        <v/>
      </c>
      <c r="FB74" s="53" t="str">
        <f t="shared" si="1080"/>
        <v/>
      </c>
      <c r="FC74" s="57" t="str">
        <f t="shared" si="1081"/>
        <v/>
      </c>
      <c r="FD74" s="52" t="str">
        <f t="shared" si="1082"/>
        <v/>
      </c>
      <c r="FE74" s="53" t="str">
        <f t="shared" si="1083"/>
        <v/>
      </c>
      <c r="FF74" s="53" t="str">
        <f t="shared" si="1084"/>
        <v/>
      </c>
      <c r="FG74" s="55" t="str">
        <f t="shared" si="1085"/>
        <v/>
      </c>
      <c r="FH74" s="57" t="str">
        <f t="shared" si="1086"/>
        <v/>
      </c>
      <c r="FI74" s="52" t="str">
        <f t="shared" si="1087"/>
        <v/>
      </c>
      <c r="FJ74" s="53" t="str">
        <f t="shared" si="1088"/>
        <v/>
      </c>
      <c r="FK74" s="53" t="str">
        <f t="shared" si="1089"/>
        <v/>
      </c>
      <c r="FL74" s="53" t="str">
        <f t="shared" si="1090"/>
        <v/>
      </c>
      <c r="FM74" s="57" t="str">
        <f t="shared" si="1091"/>
        <v/>
      </c>
      <c r="FN74" s="52" t="str">
        <f t="shared" si="1092"/>
        <v/>
      </c>
      <c r="FO74" s="53" t="str">
        <f t="shared" si="1093"/>
        <v/>
      </c>
      <c r="FP74" s="53" t="str">
        <f t="shared" si="1094"/>
        <v/>
      </c>
      <c r="FQ74" s="53" t="str">
        <f t="shared" si="1095"/>
        <v/>
      </c>
      <c r="FR74" s="57" t="str">
        <f t="shared" si="1096"/>
        <v/>
      </c>
      <c r="FS74" s="52" t="str">
        <f t="shared" si="1097"/>
        <v/>
      </c>
      <c r="FT74" s="53" t="str">
        <f t="shared" si="1098"/>
        <v/>
      </c>
      <c r="FU74" s="53" t="str">
        <f t="shared" si="1099"/>
        <v/>
      </c>
      <c r="FV74" s="53" t="str">
        <f t="shared" si="1100"/>
        <v/>
      </c>
      <c r="FW74" s="57" t="str">
        <f t="shared" si="1101"/>
        <v/>
      </c>
      <c r="FX74" s="52" t="str">
        <f t="shared" si="1102"/>
        <v/>
      </c>
      <c r="FY74" s="53" t="str">
        <f t="shared" si="1103"/>
        <v/>
      </c>
      <c r="FZ74" s="53" t="str">
        <f t="shared" si="1104"/>
        <v/>
      </c>
      <c r="GA74" s="53" t="str">
        <f t="shared" si="1105"/>
        <v/>
      </c>
      <c r="GB74" s="57" t="str">
        <f t="shared" si="1106"/>
        <v/>
      </c>
      <c r="GC74" s="58" t="e">
        <f t="shared" si="1107"/>
        <v>#N/A</v>
      </c>
      <c r="GD74" s="53" t="str">
        <f t="shared" si="1108"/>
        <v/>
      </c>
      <c r="GE74" s="181" t="str">
        <f t="shared" si="1109"/>
        <v/>
      </c>
      <c r="GF74" s="181">
        <f t="shared" si="1213"/>
        <v>0</v>
      </c>
      <c r="GG74" s="181" t="str">
        <f t="shared" si="1110"/>
        <v/>
      </c>
      <c r="GH74" s="130"/>
      <c r="GI74" s="53" t="str">
        <f t="shared" si="1111"/>
        <v/>
      </c>
      <c r="GJ74" s="53" t="str">
        <f t="shared" si="1112"/>
        <v/>
      </c>
      <c r="GK74" s="53" t="str">
        <f t="shared" si="1113"/>
        <v/>
      </c>
      <c r="GL74" s="53" t="str">
        <f t="shared" si="1114"/>
        <v/>
      </c>
      <c r="GM74" s="54" t="str">
        <f t="shared" si="1115"/>
        <v/>
      </c>
      <c r="GN74" s="52" t="str">
        <f t="shared" si="1116"/>
        <v/>
      </c>
      <c r="GO74" s="53" t="str">
        <f t="shared" si="1117"/>
        <v/>
      </c>
      <c r="GP74" s="53" t="str">
        <f t="shared" si="1118"/>
        <v/>
      </c>
      <c r="GQ74" s="55" t="str">
        <f t="shared" si="1119"/>
        <v/>
      </c>
      <c r="GR74" s="54" t="str">
        <f t="shared" si="1120"/>
        <v/>
      </c>
      <c r="GS74" s="52" t="str">
        <f t="shared" si="1121"/>
        <v/>
      </c>
      <c r="GT74" s="53" t="str">
        <f t="shared" si="1122"/>
        <v/>
      </c>
      <c r="GU74" s="53" t="str">
        <f t="shared" si="1123"/>
        <v/>
      </c>
      <c r="GV74" s="53" t="str">
        <f t="shared" si="1124"/>
        <v/>
      </c>
      <c r="GW74" s="54" t="str">
        <f t="shared" si="1125"/>
        <v/>
      </c>
      <c r="GX74" s="52" t="str">
        <f t="shared" si="1126"/>
        <v/>
      </c>
      <c r="GY74" s="53" t="str">
        <f t="shared" si="1127"/>
        <v/>
      </c>
      <c r="GZ74" s="53" t="str">
        <f t="shared" si="1128"/>
        <v/>
      </c>
      <c r="HA74" s="53" t="str">
        <f t="shared" si="1129"/>
        <v/>
      </c>
      <c r="HB74" s="54" t="str">
        <f t="shared" si="1130"/>
        <v/>
      </c>
      <c r="HC74" s="52" t="str">
        <f t="shared" si="1131"/>
        <v/>
      </c>
      <c r="HD74" s="53" t="str">
        <f t="shared" si="1132"/>
        <v/>
      </c>
      <c r="HE74" s="53" t="str">
        <f t="shared" si="1133"/>
        <v/>
      </c>
      <c r="HF74" s="53" t="str">
        <f t="shared" si="1134"/>
        <v/>
      </c>
      <c r="HG74" s="54" t="str">
        <f t="shared" si="1135"/>
        <v/>
      </c>
      <c r="HH74" s="52" t="str">
        <f t="shared" si="1136"/>
        <v/>
      </c>
      <c r="HI74" s="53" t="str">
        <f t="shared" si="1137"/>
        <v/>
      </c>
      <c r="HJ74" s="53" t="str">
        <f t="shared" si="1138"/>
        <v/>
      </c>
      <c r="HK74" s="53" t="str">
        <f t="shared" si="1139"/>
        <v/>
      </c>
      <c r="HL74" s="54" t="str">
        <f t="shared" si="1140"/>
        <v/>
      </c>
      <c r="HM74" s="58" t="e">
        <f t="shared" si="1141"/>
        <v>#N/A</v>
      </c>
      <c r="HN74" s="53" t="str">
        <f t="shared" si="1142"/>
        <v/>
      </c>
      <c r="HO74" s="181" t="str">
        <f t="shared" si="1143"/>
        <v/>
      </c>
      <c r="HP74" s="181">
        <f t="shared" si="1214"/>
        <v>0</v>
      </c>
      <c r="HQ74" s="181" t="str">
        <f t="shared" si="1144"/>
        <v/>
      </c>
      <c r="HR74" s="130"/>
      <c r="HS74" s="53" t="str">
        <f t="shared" si="1145"/>
        <v/>
      </c>
      <c r="HT74" s="53" t="str">
        <f t="shared" si="1146"/>
        <v/>
      </c>
      <c r="HU74" s="53" t="str">
        <f t="shared" si="1147"/>
        <v/>
      </c>
      <c r="HV74" s="53" t="str">
        <f t="shared" si="1217"/>
        <v/>
      </c>
      <c r="HW74" s="54" t="str">
        <f t="shared" si="1218"/>
        <v/>
      </c>
      <c r="HX74" s="52" t="str">
        <f t="shared" si="1148"/>
        <v/>
      </c>
      <c r="HY74" s="53" t="str">
        <f t="shared" si="1149"/>
        <v/>
      </c>
      <c r="HZ74" s="53" t="str">
        <f t="shared" si="1150"/>
        <v/>
      </c>
      <c r="IA74" s="55" t="str">
        <f t="shared" si="1219"/>
        <v/>
      </c>
      <c r="IB74" s="54" t="str">
        <f t="shared" si="1220"/>
        <v/>
      </c>
      <c r="IC74" s="52" t="str">
        <f t="shared" si="1151"/>
        <v/>
      </c>
      <c r="ID74" s="53" t="str">
        <f t="shared" si="1152"/>
        <v/>
      </c>
      <c r="IE74" s="53" t="str">
        <f t="shared" si="1153"/>
        <v/>
      </c>
      <c r="IF74" s="53" t="str">
        <f t="shared" si="1154"/>
        <v/>
      </c>
      <c r="IG74" s="54" t="str">
        <f t="shared" si="1155"/>
        <v/>
      </c>
      <c r="IH74" s="52" t="str">
        <f t="shared" si="1156"/>
        <v/>
      </c>
      <c r="II74" s="53" t="str">
        <f t="shared" si="1157"/>
        <v/>
      </c>
      <c r="IJ74" s="53" t="str">
        <f t="shared" si="1158"/>
        <v/>
      </c>
      <c r="IK74" s="53" t="str">
        <f t="shared" si="1221"/>
        <v/>
      </c>
      <c r="IL74" s="54" t="str">
        <f t="shared" si="1222"/>
        <v/>
      </c>
      <c r="IM74" s="52" t="str">
        <f t="shared" si="1159"/>
        <v/>
      </c>
      <c r="IN74" s="53" t="str">
        <f t="shared" si="1160"/>
        <v/>
      </c>
      <c r="IO74" s="53" t="str">
        <f t="shared" si="1161"/>
        <v/>
      </c>
      <c r="IP74" s="53" t="str">
        <f t="shared" si="1223"/>
        <v/>
      </c>
      <c r="IQ74" s="54" t="str">
        <f t="shared" si="1224"/>
        <v/>
      </c>
      <c r="IR74" s="52" t="str">
        <f t="shared" si="1162"/>
        <v/>
      </c>
      <c r="IS74" s="53" t="str">
        <f t="shared" si="1163"/>
        <v/>
      </c>
      <c r="IT74" s="53" t="str">
        <f t="shared" si="1164"/>
        <v/>
      </c>
      <c r="IU74" s="53" t="str">
        <f t="shared" si="1225"/>
        <v/>
      </c>
      <c r="IV74" s="54" t="str">
        <f t="shared" si="1226"/>
        <v/>
      </c>
      <c r="IW74" s="58" t="e">
        <f t="shared" si="1165"/>
        <v>#N/A</v>
      </c>
      <c r="IX74" s="53" t="str">
        <f t="shared" si="1166"/>
        <v/>
      </c>
      <c r="IY74" s="181" t="str">
        <f t="shared" si="1167"/>
        <v/>
      </c>
      <c r="IZ74" s="181">
        <f t="shared" si="1215"/>
        <v>0</v>
      </c>
      <c r="JA74" s="181" t="str">
        <f t="shared" si="1168"/>
        <v/>
      </c>
      <c r="JB74" s="130"/>
      <c r="JC74" s="53" t="str">
        <f t="shared" si="1169"/>
        <v/>
      </c>
      <c r="JD74" s="53" t="str">
        <f t="shared" si="1170"/>
        <v/>
      </c>
      <c r="JE74" s="53" t="str">
        <f t="shared" si="1171"/>
        <v/>
      </c>
      <c r="JF74" s="53" t="str">
        <f t="shared" si="1172"/>
        <v/>
      </c>
      <c r="JG74" s="54" t="str">
        <f t="shared" si="1173"/>
        <v/>
      </c>
      <c r="JH74" s="52" t="str">
        <f t="shared" si="1174"/>
        <v/>
      </c>
      <c r="JI74" s="53" t="str">
        <f t="shared" si="1175"/>
        <v/>
      </c>
      <c r="JJ74" s="53" t="str">
        <f t="shared" si="1176"/>
        <v/>
      </c>
      <c r="JK74" s="55" t="str">
        <f t="shared" si="1177"/>
        <v/>
      </c>
      <c r="JL74" s="54" t="str">
        <f t="shared" si="1178"/>
        <v/>
      </c>
      <c r="JM74" s="52" t="str">
        <f t="shared" si="1179"/>
        <v/>
      </c>
      <c r="JN74" s="53" t="str">
        <f t="shared" si="1180"/>
        <v/>
      </c>
      <c r="JO74" s="53" t="str">
        <f t="shared" si="1181"/>
        <v/>
      </c>
      <c r="JP74" s="53" t="str">
        <f t="shared" si="1182"/>
        <v/>
      </c>
      <c r="JQ74" s="54" t="str">
        <f t="shared" si="1183"/>
        <v/>
      </c>
      <c r="JR74" s="52" t="str">
        <f t="shared" si="1184"/>
        <v/>
      </c>
      <c r="JS74" s="53" t="str">
        <f t="shared" si="1185"/>
        <v/>
      </c>
      <c r="JT74" s="53" t="str">
        <f t="shared" si="1186"/>
        <v/>
      </c>
      <c r="JU74" s="53" t="str">
        <f t="shared" si="1187"/>
        <v/>
      </c>
      <c r="JV74" s="54" t="str">
        <f t="shared" si="1188"/>
        <v/>
      </c>
      <c r="JW74" s="52" t="str">
        <f t="shared" si="1189"/>
        <v/>
      </c>
      <c r="JX74" s="53" t="str">
        <f t="shared" si="1190"/>
        <v/>
      </c>
      <c r="JY74" s="53" t="str">
        <f t="shared" si="1191"/>
        <v/>
      </c>
      <c r="JZ74" s="53" t="str">
        <f t="shared" si="1192"/>
        <v/>
      </c>
      <c r="KA74" s="54" t="str">
        <f t="shared" si="1193"/>
        <v/>
      </c>
      <c r="KB74" s="52" t="str">
        <f t="shared" si="1194"/>
        <v/>
      </c>
      <c r="KC74" s="53" t="str">
        <f t="shared" si="1195"/>
        <v/>
      </c>
      <c r="KD74" s="53" t="str">
        <f t="shared" si="1196"/>
        <v/>
      </c>
      <c r="KE74" s="53" t="str">
        <f t="shared" si="1197"/>
        <v/>
      </c>
      <c r="KF74" s="54" t="str">
        <f t="shared" si="1198"/>
        <v/>
      </c>
      <c r="KG74" s="58" t="e">
        <f t="shared" si="1199"/>
        <v>#N/A</v>
      </c>
      <c r="KH74" s="53" t="str">
        <f t="shared" si="1200"/>
        <v/>
      </c>
      <c r="KI74" s="181" t="str">
        <f t="shared" si="1201"/>
        <v/>
      </c>
      <c r="KJ74" s="181">
        <f t="shared" si="1216"/>
        <v>0</v>
      </c>
      <c r="KK74" s="127" t="str">
        <f t="shared" si="1202"/>
        <v/>
      </c>
      <c r="KL74" s="86"/>
      <c r="KM74" s="313"/>
      <c r="KN74" s="60"/>
      <c r="KO74" s="201"/>
      <c r="KP74" s="61"/>
      <c r="KQ74" s="61"/>
      <c r="KR74" s="61"/>
      <c r="KS74" s="61"/>
      <c r="KT74" s="61"/>
      <c r="KU74" s="61"/>
      <c r="KV74" s="61"/>
      <c r="KW74" s="62"/>
      <c r="KX74" s="84"/>
      <c r="KY74" s="59"/>
      <c r="KZ74" s="60" t="str">
        <f t="shared" si="1203"/>
        <v/>
      </c>
      <c r="LA74" s="201"/>
      <c r="LB74" s="61" t="str">
        <f t="shared" si="1204"/>
        <v/>
      </c>
      <c r="LC74" s="61" t="str">
        <f t="shared" si="1205"/>
        <v/>
      </c>
      <c r="LD74" s="61" t="str">
        <f t="shared" si="1206"/>
        <v/>
      </c>
      <c r="LE74" s="61" t="str">
        <f t="shared" si="1207"/>
        <v/>
      </c>
      <c r="LF74" s="148" t="str">
        <f t="shared" si="1208"/>
        <v/>
      </c>
      <c r="LG74" s="87"/>
      <c r="LH74" s="185">
        <f t="shared" si="940"/>
        <v>0</v>
      </c>
      <c r="LI74" s="87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</row>
    <row r="75" spans="1:382" s="1" customFormat="1" ht="15" x14ac:dyDescent="0.2">
      <c r="A75" s="35"/>
      <c r="B75" s="45">
        <v>70</v>
      </c>
      <c r="C75" s="46"/>
      <c r="D75" s="47"/>
      <c r="E75" s="50"/>
      <c r="F75" s="50"/>
      <c r="G75" s="64"/>
      <c r="H75" s="50" t="e">
        <f t="shared" si="941"/>
        <v>#N/A</v>
      </c>
      <c r="I75" s="186" t="str">
        <f t="shared" si="942"/>
        <v/>
      </c>
      <c r="J75" s="179"/>
      <c r="K75" s="149" t="str">
        <f t="shared" si="943"/>
        <v/>
      </c>
      <c r="L75" s="150" t="str">
        <f t="shared" si="944"/>
        <v/>
      </c>
      <c r="M75" s="150" t="str">
        <f t="shared" si="945"/>
        <v/>
      </c>
      <c r="N75" s="150" t="str">
        <f t="shared" si="946"/>
        <v/>
      </c>
      <c r="O75" s="150" t="str">
        <f t="shared" si="947"/>
        <v/>
      </c>
      <c r="P75" s="149" t="str">
        <f t="shared" si="948"/>
        <v/>
      </c>
      <c r="Q75" s="150" t="str">
        <f t="shared" si="949"/>
        <v/>
      </c>
      <c r="R75" s="150" t="str">
        <f t="shared" si="950"/>
        <v/>
      </c>
      <c r="S75" s="150" t="str">
        <f t="shared" si="951"/>
        <v/>
      </c>
      <c r="T75" s="150" t="str">
        <f t="shared" si="952"/>
        <v/>
      </c>
      <c r="U75" s="149" t="str">
        <f t="shared" si="953"/>
        <v/>
      </c>
      <c r="V75" s="150" t="str">
        <f t="shared" si="954"/>
        <v/>
      </c>
      <c r="W75" s="150" t="str">
        <f t="shared" si="955"/>
        <v/>
      </c>
      <c r="X75" s="150" t="str">
        <f t="shared" si="956"/>
        <v/>
      </c>
      <c r="Y75" s="150" t="str">
        <f t="shared" si="957"/>
        <v/>
      </c>
      <c r="Z75" s="149" t="str">
        <f t="shared" si="958"/>
        <v/>
      </c>
      <c r="AA75" s="150" t="str">
        <f t="shared" si="959"/>
        <v/>
      </c>
      <c r="AB75" s="150" t="str">
        <f t="shared" si="960"/>
        <v/>
      </c>
      <c r="AC75" s="150" t="str">
        <f t="shared" si="961"/>
        <v/>
      </c>
      <c r="AD75" s="150" t="str">
        <f t="shared" si="962"/>
        <v/>
      </c>
      <c r="AE75" s="149" t="str">
        <f t="shared" si="963"/>
        <v/>
      </c>
      <c r="AF75" s="150" t="str">
        <f t="shared" si="964"/>
        <v/>
      </c>
      <c r="AG75" s="150" t="str">
        <f t="shared" si="965"/>
        <v/>
      </c>
      <c r="AH75" s="150" t="str">
        <f t="shared" si="966"/>
        <v/>
      </c>
      <c r="AI75" s="150" t="str">
        <f t="shared" si="967"/>
        <v/>
      </c>
      <c r="AJ75" s="149" t="str">
        <f t="shared" si="968"/>
        <v/>
      </c>
      <c r="AK75" s="150" t="str">
        <f t="shared" si="969"/>
        <v/>
      </c>
      <c r="AL75" s="150" t="str">
        <f t="shared" si="970"/>
        <v/>
      </c>
      <c r="AM75" s="150" t="str">
        <f t="shared" si="971"/>
        <v/>
      </c>
      <c r="AN75" s="307" t="str">
        <f t="shared" si="972"/>
        <v/>
      </c>
      <c r="AO75" s="56" t="e">
        <f t="shared" si="973"/>
        <v>#N/A</v>
      </c>
      <c r="AP75" s="53" t="str">
        <f t="shared" si="974"/>
        <v/>
      </c>
      <c r="AQ75" s="181" t="str">
        <f t="shared" si="975"/>
        <v/>
      </c>
      <c r="AR75" s="181">
        <f t="shared" si="1209"/>
        <v>0</v>
      </c>
      <c r="AS75" s="181" t="str">
        <f t="shared" si="976"/>
        <v/>
      </c>
      <c r="AT75" s="130"/>
      <c r="AU75" s="55" t="str">
        <f t="shared" si="977"/>
        <v/>
      </c>
      <c r="AV75" s="53" t="str">
        <f t="shared" si="978"/>
        <v/>
      </c>
      <c r="AW75" s="53" t="str">
        <f t="shared" si="979"/>
        <v/>
      </c>
      <c r="AX75" s="53" t="str">
        <f t="shared" si="980"/>
        <v/>
      </c>
      <c r="AY75" s="54" t="str">
        <f t="shared" si="981"/>
        <v/>
      </c>
      <c r="AZ75" s="52" t="str">
        <f t="shared" si="982"/>
        <v/>
      </c>
      <c r="BA75" s="53" t="str">
        <f t="shared" si="983"/>
        <v/>
      </c>
      <c r="BB75" s="53" t="str">
        <f t="shared" si="984"/>
        <v/>
      </c>
      <c r="BC75" s="55" t="str">
        <f t="shared" si="985"/>
        <v/>
      </c>
      <c r="BD75" s="54" t="str">
        <f t="shared" si="986"/>
        <v/>
      </c>
      <c r="BE75" s="52" t="str">
        <f t="shared" si="987"/>
        <v/>
      </c>
      <c r="BF75" s="53" t="str">
        <f t="shared" si="988"/>
        <v/>
      </c>
      <c r="BG75" s="53" t="str">
        <f t="shared" si="989"/>
        <v/>
      </c>
      <c r="BH75" s="53" t="str">
        <f t="shared" si="990"/>
        <v/>
      </c>
      <c r="BI75" s="54" t="str">
        <f t="shared" si="991"/>
        <v/>
      </c>
      <c r="BJ75" s="52" t="str">
        <f t="shared" si="992"/>
        <v/>
      </c>
      <c r="BK75" s="53" t="str">
        <f t="shared" si="993"/>
        <v/>
      </c>
      <c r="BL75" s="53" t="str">
        <f t="shared" si="994"/>
        <v/>
      </c>
      <c r="BM75" s="53" t="str">
        <f t="shared" si="995"/>
        <v/>
      </c>
      <c r="BN75" s="54" t="str">
        <f t="shared" si="996"/>
        <v/>
      </c>
      <c r="BO75" s="52" t="str">
        <f t="shared" si="997"/>
        <v/>
      </c>
      <c r="BP75" s="53" t="str">
        <f t="shared" si="998"/>
        <v/>
      </c>
      <c r="BQ75" s="53" t="str">
        <f t="shared" si="999"/>
        <v/>
      </c>
      <c r="BR75" s="53" t="str">
        <f t="shared" si="1000"/>
        <v/>
      </c>
      <c r="BS75" s="54" t="str">
        <f t="shared" si="1001"/>
        <v/>
      </c>
      <c r="BT75" s="52" t="str">
        <f t="shared" si="1002"/>
        <v/>
      </c>
      <c r="BU75" s="53" t="str">
        <f t="shared" si="1003"/>
        <v/>
      </c>
      <c r="BV75" s="53" t="str">
        <f t="shared" si="1004"/>
        <v/>
      </c>
      <c r="BW75" s="53" t="str">
        <f t="shared" si="1005"/>
        <v/>
      </c>
      <c r="BX75" s="54" t="str">
        <f t="shared" si="1006"/>
        <v/>
      </c>
      <c r="BY75" s="56" t="e">
        <f t="shared" si="1007"/>
        <v>#N/A</v>
      </c>
      <c r="BZ75" s="53" t="str">
        <f t="shared" si="1008"/>
        <v/>
      </c>
      <c r="CA75" s="181" t="str">
        <f t="shared" si="1009"/>
        <v/>
      </c>
      <c r="CB75" s="181">
        <f t="shared" si="1210"/>
        <v>0</v>
      </c>
      <c r="CC75" s="181" t="str">
        <f t="shared" si="1010"/>
        <v/>
      </c>
      <c r="CD75" s="130"/>
      <c r="CE75" s="55" t="str">
        <f t="shared" si="1011"/>
        <v/>
      </c>
      <c r="CF75" s="53" t="str">
        <f t="shared" si="1012"/>
        <v/>
      </c>
      <c r="CG75" s="53" t="str">
        <f t="shared" si="1013"/>
        <v/>
      </c>
      <c r="CH75" s="53" t="str">
        <f t="shared" si="1014"/>
        <v/>
      </c>
      <c r="CI75" s="54" t="str">
        <f t="shared" si="1015"/>
        <v/>
      </c>
      <c r="CJ75" s="52" t="str">
        <f t="shared" si="1016"/>
        <v/>
      </c>
      <c r="CK75" s="53" t="str">
        <f t="shared" si="1017"/>
        <v/>
      </c>
      <c r="CL75" s="53" t="str">
        <f t="shared" si="1018"/>
        <v/>
      </c>
      <c r="CM75" s="55" t="str">
        <f t="shared" si="1019"/>
        <v/>
      </c>
      <c r="CN75" s="54" t="str">
        <f t="shared" si="1020"/>
        <v/>
      </c>
      <c r="CO75" s="52" t="str">
        <f t="shared" si="1021"/>
        <v/>
      </c>
      <c r="CP75" s="53" t="str">
        <f t="shared" si="1022"/>
        <v/>
      </c>
      <c r="CQ75" s="53" t="str">
        <f>IF(IF(CP75&lt;&gt;"",IF(MAX(COUNTIF($CP75:$CP$90,$CP$6:$CP$90))&gt;1,"x",""),"")&lt;&gt;"",CP75+1,"")</f>
        <v/>
      </c>
      <c r="CR75" s="53" t="str">
        <f t="shared" si="1023"/>
        <v/>
      </c>
      <c r="CS75" s="54" t="str">
        <f t="shared" si="1024"/>
        <v/>
      </c>
      <c r="CT75" s="52" t="str">
        <f t="shared" si="1025"/>
        <v/>
      </c>
      <c r="CU75" s="53" t="str">
        <f t="shared" si="1026"/>
        <v/>
      </c>
      <c r="CV75" s="53" t="str">
        <f t="shared" si="1027"/>
        <v/>
      </c>
      <c r="CW75" s="53" t="str">
        <f t="shared" si="1028"/>
        <v/>
      </c>
      <c r="CX75" s="54" t="str">
        <f t="shared" si="1029"/>
        <v/>
      </c>
      <c r="CY75" s="52" t="str">
        <f t="shared" si="1030"/>
        <v/>
      </c>
      <c r="CZ75" s="53" t="str">
        <f t="shared" si="1031"/>
        <v/>
      </c>
      <c r="DA75" s="53" t="str">
        <f t="shared" si="1032"/>
        <v/>
      </c>
      <c r="DB75" s="53" t="str">
        <f t="shared" si="1033"/>
        <v/>
      </c>
      <c r="DC75" s="54" t="str">
        <f t="shared" si="1034"/>
        <v/>
      </c>
      <c r="DD75" s="52" t="str">
        <f t="shared" si="1035"/>
        <v/>
      </c>
      <c r="DE75" s="53" t="str">
        <f t="shared" si="1036"/>
        <v/>
      </c>
      <c r="DF75" s="53" t="str">
        <f t="shared" si="1037"/>
        <v/>
      </c>
      <c r="DG75" s="53" t="str">
        <f t="shared" si="1038"/>
        <v/>
      </c>
      <c r="DH75" s="54" t="str">
        <f t="shared" si="1039"/>
        <v/>
      </c>
      <c r="DI75" s="56" t="e">
        <f t="shared" si="1040"/>
        <v>#N/A</v>
      </c>
      <c r="DJ75" s="53" t="str">
        <f t="shared" si="1041"/>
        <v/>
      </c>
      <c r="DK75" s="53" t="str">
        <f t="shared" si="1042"/>
        <v/>
      </c>
      <c r="DL75" s="328">
        <f t="shared" si="1211"/>
        <v>0</v>
      </c>
      <c r="DM75" s="181" t="str">
        <f t="shared" si="1043"/>
        <v/>
      </c>
      <c r="DN75" s="130"/>
      <c r="DO75" s="53" t="str">
        <f t="shared" si="1044"/>
        <v/>
      </c>
      <c r="DP75" s="53" t="str">
        <f t="shared" si="1045"/>
        <v/>
      </c>
      <c r="DQ75" s="53" t="str">
        <f t="shared" si="1046"/>
        <v/>
      </c>
      <c r="DR75" s="53" t="str">
        <f t="shared" si="1047"/>
        <v/>
      </c>
      <c r="DS75" s="54" t="str">
        <f t="shared" si="1048"/>
        <v/>
      </c>
      <c r="DT75" s="52" t="str">
        <f t="shared" si="1049"/>
        <v/>
      </c>
      <c r="DU75" s="53" t="str">
        <f t="shared" si="1050"/>
        <v/>
      </c>
      <c r="DV75" s="53" t="str">
        <f t="shared" si="1051"/>
        <v/>
      </c>
      <c r="DW75" s="55" t="str">
        <f t="shared" si="1052"/>
        <v/>
      </c>
      <c r="DX75" s="54" t="str">
        <f t="shared" si="1053"/>
        <v/>
      </c>
      <c r="DY75" s="52" t="str">
        <f t="shared" si="1054"/>
        <v/>
      </c>
      <c r="DZ75" s="53" t="str">
        <f t="shared" si="1055"/>
        <v/>
      </c>
      <c r="EA75" s="53" t="str">
        <f t="shared" si="1056"/>
        <v/>
      </c>
      <c r="EB75" s="53" t="str">
        <f t="shared" si="1057"/>
        <v/>
      </c>
      <c r="EC75" s="54" t="str">
        <f t="shared" si="1058"/>
        <v/>
      </c>
      <c r="ED75" s="52" t="str">
        <f t="shared" si="1059"/>
        <v/>
      </c>
      <c r="EE75" s="53" t="str">
        <f t="shared" si="1060"/>
        <v/>
      </c>
      <c r="EF75" s="53" t="str">
        <f t="shared" si="1061"/>
        <v/>
      </c>
      <c r="EG75" s="53" t="str">
        <f t="shared" si="1062"/>
        <v/>
      </c>
      <c r="EH75" s="54" t="str">
        <f t="shared" si="1063"/>
        <v/>
      </c>
      <c r="EI75" s="52" t="str">
        <f t="shared" si="1064"/>
        <v/>
      </c>
      <c r="EJ75" s="53" t="str">
        <f t="shared" si="1065"/>
        <v/>
      </c>
      <c r="EK75" s="53" t="str">
        <f t="shared" si="1066"/>
        <v/>
      </c>
      <c r="EL75" s="53" t="str">
        <f t="shared" si="1067"/>
        <v/>
      </c>
      <c r="EM75" s="54" t="str">
        <f t="shared" si="1068"/>
        <v/>
      </c>
      <c r="EN75" s="52" t="str">
        <f t="shared" si="1069"/>
        <v/>
      </c>
      <c r="EO75" s="53" t="str">
        <f t="shared" si="1070"/>
        <v/>
      </c>
      <c r="EP75" s="53" t="str">
        <f t="shared" si="1071"/>
        <v/>
      </c>
      <c r="EQ75" s="53" t="str">
        <f t="shared" si="1072"/>
        <v/>
      </c>
      <c r="ER75" s="54" t="str">
        <f t="shared" si="1073"/>
        <v/>
      </c>
      <c r="ES75" s="58" t="e">
        <f t="shared" si="939"/>
        <v>#N/A</v>
      </c>
      <c r="ET75" s="53" t="str">
        <f t="shared" si="1074"/>
        <v/>
      </c>
      <c r="EU75" s="181" t="str">
        <f t="shared" si="1075"/>
        <v/>
      </c>
      <c r="EV75" s="181">
        <f t="shared" si="1212"/>
        <v>0</v>
      </c>
      <c r="EW75" s="181" t="str">
        <f t="shared" si="1076"/>
        <v/>
      </c>
      <c r="EX75" s="130"/>
      <c r="EY75" s="53" t="str">
        <f t="shared" si="1077"/>
        <v/>
      </c>
      <c r="EZ75" s="53" t="str">
        <f t="shared" si="1078"/>
        <v/>
      </c>
      <c r="FA75" s="53" t="str">
        <f t="shared" si="1079"/>
        <v/>
      </c>
      <c r="FB75" s="53" t="str">
        <f t="shared" si="1080"/>
        <v/>
      </c>
      <c r="FC75" s="57" t="str">
        <f t="shared" si="1081"/>
        <v/>
      </c>
      <c r="FD75" s="52" t="str">
        <f t="shared" si="1082"/>
        <v/>
      </c>
      <c r="FE75" s="53" t="str">
        <f t="shared" si="1083"/>
        <v/>
      </c>
      <c r="FF75" s="53" t="str">
        <f t="shared" si="1084"/>
        <v/>
      </c>
      <c r="FG75" s="55" t="str">
        <f t="shared" si="1085"/>
        <v/>
      </c>
      <c r="FH75" s="57" t="str">
        <f t="shared" si="1086"/>
        <v/>
      </c>
      <c r="FI75" s="52" t="str">
        <f t="shared" si="1087"/>
        <v/>
      </c>
      <c r="FJ75" s="53" t="str">
        <f t="shared" si="1088"/>
        <v/>
      </c>
      <c r="FK75" s="53" t="str">
        <f t="shared" si="1089"/>
        <v/>
      </c>
      <c r="FL75" s="53" t="str">
        <f t="shared" si="1090"/>
        <v/>
      </c>
      <c r="FM75" s="57" t="str">
        <f t="shared" si="1091"/>
        <v/>
      </c>
      <c r="FN75" s="52" t="str">
        <f t="shared" si="1092"/>
        <v/>
      </c>
      <c r="FO75" s="53" t="str">
        <f t="shared" si="1093"/>
        <v/>
      </c>
      <c r="FP75" s="53" t="str">
        <f t="shared" si="1094"/>
        <v/>
      </c>
      <c r="FQ75" s="53" t="str">
        <f t="shared" si="1095"/>
        <v/>
      </c>
      <c r="FR75" s="57" t="str">
        <f t="shared" si="1096"/>
        <v/>
      </c>
      <c r="FS75" s="52" t="str">
        <f t="shared" si="1097"/>
        <v/>
      </c>
      <c r="FT75" s="53" t="str">
        <f t="shared" si="1098"/>
        <v/>
      </c>
      <c r="FU75" s="53" t="str">
        <f t="shared" si="1099"/>
        <v/>
      </c>
      <c r="FV75" s="53" t="str">
        <f t="shared" si="1100"/>
        <v/>
      </c>
      <c r="FW75" s="57" t="str">
        <f t="shared" si="1101"/>
        <v/>
      </c>
      <c r="FX75" s="52" t="str">
        <f t="shared" si="1102"/>
        <v/>
      </c>
      <c r="FY75" s="53" t="str">
        <f t="shared" si="1103"/>
        <v/>
      </c>
      <c r="FZ75" s="53" t="str">
        <f t="shared" si="1104"/>
        <v/>
      </c>
      <c r="GA75" s="53" t="str">
        <f t="shared" si="1105"/>
        <v/>
      </c>
      <c r="GB75" s="57" t="str">
        <f t="shared" si="1106"/>
        <v/>
      </c>
      <c r="GC75" s="58" t="e">
        <f t="shared" si="1107"/>
        <v>#N/A</v>
      </c>
      <c r="GD75" s="53" t="str">
        <f t="shared" si="1108"/>
        <v/>
      </c>
      <c r="GE75" s="181" t="str">
        <f t="shared" si="1109"/>
        <v/>
      </c>
      <c r="GF75" s="181">
        <f t="shared" si="1213"/>
        <v>0</v>
      </c>
      <c r="GG75" s="181" t="str">
        <f t="shared" si="1110"/>
        <v/>
      </c>
      <c r="GH75" s="130"/>
      <c r="GI75" s="53" t="str">
        <f t="shared" si="1111"/>
        <v/>
      </c>
      <c r="GJ75" s="53" t="str">
        <f t="shared" si="1112"/>
        <v/>
      </c>
      <c r="GK75" s="53" t="str">
        <f t="shared" si="1113"/>
        <v/>
      </c>
      <c r="GL75" s="53" t="str">
        <f t="shared" si="1114"/>
        <v/>
      </c>
      <c r="GM75" s="54" t="str">
        <f t="shared" si="1115"/>
        <v/>
      </c>
      <c r="GN75" s="52" t="str">
        <f t="shared" si="1116"/>
        <v/>
      </c>
      <c r="GO75" s="53" t="str">
        <f t="shared" si="1117"/>
        <v/>
      </c>
      <c r="GP75" s="53" t="str">
        <f t="shared" si="1118"/>
        <v/>
      </c>
      <c r="GQ75" s="55" t="str">
        <f t="shared" si="1119"/>
        <v/>
      </c>
      <c r="GR75" s="54" t="str">
        <f t="shared" si="1120"/>
        <v/>
      </c>
      <c r="GS75" s="52" t="str">
        <f t="shared" si="1121"/>
        <v/>
      </c>
      <c r="GT75" s="53" t="str">
        <f t="shared" si="1122"/>
        <v/>
      </c>
      <c r="GU75" s="53" t="str">
        <f t="shared" si="1123"/>
        <v/>
      </c>
      <c r="GV75" s="53" t="str">
        <f t="shared" si="1124"/>
        <v/>
      </c>
      <c r="GW75" s="54" t="str">
        <f t="shared" si="1125"/>
        <v/>
      </c>
      <c r="GX75" s="52" t="str">
        <f t="shared" si="1126"/>
        <v/>
      </c>
      <c r="GY75" s="53" t="str">
        <f t="shared" si="1127"/>
        <v/>
      </c>
      <c r="GZ75" s="53" t="str">
        <f t="shared" si="1128"/>
        <v/>
      </c>
      <c r="HA75" s="53" t="str">
        <f t="shared" si="1129"/>
        <v/>
      </c>
      <c r="HB75" s="54" t="str">
        <f t="shared" si="1130"/>
        <v/>
      </c>
      <c r="HC75" s="52" t="str">
        <f t="shared" si="1131"/>
        <v/>
      </c>
      <c r="HD75" s="53" t="str">
        <f t="shared" si="1132"/>
        <v/>
      </c>
      <c r="HE75" s="53" t="str">
        <f t="shared" si="1133"/>
        <v/>
      </c>
      <c r="HF75" s="53" t="str">
        <f t="shared" si="1134"/>
        <v/>
      </c>
      <c r="HG75" s="54" t="str">
        <f t="shared" si="1135"/>
        <v/>
      </c>
      <c r="HH75" s="52" t="str">
        <f t="shared" si="1136"/>
        <v/>
      </c>
      <c r="HI75" s="53" t="str">
        <f t="shared" si="1137"/>
        <v/>
      </c>
      <c r="HJ75" s="53" t="str">
        <f t="shared" si="1138"/>
        <v/>
      </c>
      <c r="HK75" s="53" t="str">
        <f t="shared" si="1139"/>
        <v/>
      </c>
      <c r="HL75" s="54" t="str">
        <f t="shared" si="1140"/>
        <v/>
      </c>
      <c r="HM75" s="58" t="e">
        <f t="shared" si="1141"/>
        <v>#N/A</v>
      </c>
      <c r="HN75" s="53" t="str">
        <f t="shared" si="1142"/>
        <v/>
      </c>
      <c r="HO75" s="181" t="str">
        <f t="shared" si="1143"/>
        <v/>
      </c>
      <c r="HP75" s="181">
        <f t="shared" si="1214"/>
        <v>0</v>
      </c>
      <c r="HQ75" s="181" t="str">
        <f t="shared" si="1144"/>
        <v/>
      </c>
      <c r="HR75" s="130"/>
      <c r="HS75" s="53" t="str">
        <f t="shared" si="1145"/>
        <v/>
      </c>
      <c r="HT75" s="53" t="str">
        <f t="shared" si="1146"/>
        <v/>
      </c>
      <c r="HU75" s="53" t="str">
        <f t="shared" si="1147"/>
        <v/>
      </c>
      <c r="HV75" s="53" t="str">
        <f t="shared" si="1217"/>
        <v/>
      </c>
      <c r="HW75" s="54" t="str">
        <f t="shared" si="1218"/>
        <v/>
      </c>
      <c r="HX75" s="52" t="str">
        <f t="shared" si="1148"/>
        <v/>
      </c>
      <c r="HY75" s="53" t="str">
        <f t="shared" si="1149"/>
        <v/>
      </c>
      <c r="HZ75" s="53" t="str">
        <f t="shared" si="1150"/>
        <v/>
      </c>
      <c r="IA75" s="55" t="str">
        <f t="shared" si="1219"/>
        <v/>
      </c>
      <c r="IB75" s="54" t="str">
        <f t="shared" si="1220"/>
        <v/>
      </c>
      <c r="IC75" s="52" t="str">
        <f t="shared" si="1151"/>
        <v/>
      </c>
      <c r="ID75" s="53" t="str">
        <f t="shared" si="1152"/>
        <v/>
      </c>
      <c r="IE75" s="53" t="str">
        <f t="shared" si="1153"/>
        <v/>
      </c>
      <c r="IF75" s="53" t="str">
        <f t="shared" si="1154"/>
        <v/>
      </c>
      <c r="IG75" s="54" t="str">
        <f t="shared" si="1155"/>
        <v/>
      </c>
      <c r="IH75" s="52" t="str">
        <f t="shared" si="1156"/>
        <v/>
      </c>
      <c r="II75" s="53" t="str">
        <f t="shared" si="1157"/>
        <v/>
      </c>
      <c r="IJ75" s="53" t="str">
        <f t="shared" si="1158"/>
        <v/>
      </c>
      <c r="IK75" s="53" t="str">
        <f t="shared" si="1221"/>
        <v/>
      </c>
      <c r="IL75" s="54" t="str">
        <f t="shared" si="1222"/>
        <v/>
      </c>
      <c r="IM75" s="52" t="str">
        <f t="shared" si="1159"/>
        <v/>
      </c>
      <c r="IN75" s="53" t="str">
        <f t="shared" si="1160"/>
        <v/>
      </c>
      <c r="IO75" s="53" t="str">
        <f t="shared" si="1161"/>
        <v/>
      </c>
      <c r="IP75" s="53" t="str">
        <f t="shared" si="1223"/>
        <v/>
      </c>
      <c r="IQ75" s="54" t="str">
        <f t="shared" si="1224"/>
        <v/>
      </c>
      <c r="IR75" s="52" t="str">
        <f t="shared" si="1162"/>
        <v/>
      </c>
      <c r="IS75" s="53" t="str">
        <f t="shared" si="1163"/>
        <v/>
      </c>
      <c r="IT75" s="53" t="str">
        <f t="shared" si="1164"/>
        <v/>
      </c>
      <c r="IU75" s="53" t="str">
        <f t="shared" si="1225"/>
        <v/>
      </c>
      <c r="IV75" s="54" t="str">
        <f t="shared" si="1226"/>
        <v/>
      </c>
      <c r="IW75" s="58" t="e">
        <f t="shared" si="1165"/>
        <v>#N/A</v>
      </c>
      <c r="IX75" s="53" t="str">
        <f t="shared" si="1166"/>
        <v/>
      </c>
      <c r="IY75" s="181" t="str">
        <f t="shared" si="1167"/>
        <v/>
      </c>
      <c r="IZ75" s="181">
        <f t="shared" si="1215"/>
        <v>0</v>
      </c>
      <c r="JA75" s="181" t="str">
        <f t="shared" si="1168"/>
        <v/>
      </c>
      <c r="JB75" s="130"/>
      <c r="JC75" s="53" t="str">
        <f t="shared" si="1169"/>
        <v/>
      </c>
      <c r="JD75" s="53" t="str">
        <f t="shared" si="1170"/>
        <v/>
      </c>
      <c r="JE75" s="53" t="str">
        <f t="shared" si="1171"/>
        <v/>
      </c>
      <c r="JF75" s="53" t="str">
        <f t="shared" si="1172"/>
        <v/>
      </c>
      <c r="JG75" s="54" t="str">
        <f t="shared" si="1173"/>
        <v/>
      </c>
      <c r="JH75" s="52" t="str">
        <f t="shared" si="1174"/>
        <v/>
      </c>
      <c r="JI75" s="53" t="str">
        <f t="shared" si="1175"/>
        <v/>
      </c>
      <c r="JJ75" s="53" t="str">
        <f t="shared" si="1176"/>
        <v/>
      </c>
      <c r="JK75" s="55" t="str">
        <f t="shared" si="1177"/>
        <v/>
      </c>
      <c r="JL75" s="54" t="str">
        <f t="shared" si="1178"/>
        <v/>
      </c>
      <c r="JM75" s="52" t="str">
        <f t="shared" si="1179"/>
        <v/>
      </c>
      <c r="JN75" s="53" t="str">
        <f t="shared" si="1180"/>
        <v/>
      </c>
      <c r="JO75" s="53" t="str">
        <f t="shared" si="1181"/>
        <v/>
      </c>
      <c r="JP75" s="53" t="str">
        <f t="shared" si="1182"/>
        <v/>
      </c>
      <c r="JQ75" s="54" t="str">
        <f t="shared" si="1183"/>
        <v/>
      </c>
      <c r="JR75" s="52" t="str">
        <f t="shared" si="1184"/>
        <v/>
      </c>
      <c r="JS75" s="53" t="str">
        <f t="shared" si="1185"/>
        <v/>
      </c>
      <c r="JT75" s="53" t="str">
        <f t="shared" si="1186"/>
        <v/>
      </c>
      <c r="JU75" s="53" t="str">
        <f t="shared" si="1187"/>
        <v/>
      </c>
      <c r="JV75" s="54" t="str">
        <f t="shared" si="1188"/>
        <v/>
      </c>
      <c r="JW75" s="52" t="str">
        <f t="shared" si="1189"/>
        <v/>
      </c>
      <c r="JX75" s="53" t="str">
        <f t="shared" si="1190"/>
        <v/>
      </c>
      <c r="JY75" s="53" t="str">
        <f t="shared" si="1191"/>
        <v/>
      </c>
      <c r="JZ75" s="53" t="str">
        <f t="shared" si="1192"/>
        <v/>
      </c>
      <c r="KA75" s="54" t="str">
        <f t="shared" si="1193"/>
        <v/>
      </c>
      <c r="KB75" s="52" t="str">
        <f t="shared" si="1194"/>
        <v/>
      </c>
      <c r="KC75" s="53" t="str">
        <f t="shared" si="1195"/>
        <v/>
      </c>
      <c r="KD75" s="53" t="str">
        <f t="shared" si="1196"/>
        <v/>
      </c>
      <c r="KE75" s="53" t="str">
        <f t="shared" si="1197"/>
        <v/>
      </c>
      <c r="KF75" s="54" t="str">
        <f t="shared" si="1198"/>
        <v/>
      </c>
      <c r="KG75" s="58" t="e">
        <f t="shared" si="1199"/>
        <v>#N/A</v>
      </c>
      <c r="KH75" s="53" t="str">
        <f t="shared" si="1200"/>
        <v/>
      </c>
      <c r="KI75" s="181" t="str">
        <f t="shared" si="1201"/>
        <v/>
      </c>
      <c r="KJ75" s="181">
        <f t="shared" si="1216"/>
        <v>0</v>
      </c>
      <c r="KK75" s="127" t="str">
        <f t="shared" si="1202"/>
        <v/>
      </c>
      <c r="KL75" s="86"/>
      <c r="KM75" s="313"/>
      <c r="KN75" s="60"/>
      <c r="KO75" s="201"/>
      <c r="KP75" s="61"/>
      <c r="KQ75" s="61"/>
      <c r="KR75" s="61"/>
      <c r="KS75" s="61"/>
      <c r="KT75" s="61"/>
      <c r="KU75" s="61"/>
      <c r="KV75" s="61"/>
      <c r="KW75" s="62"/>
      <c r="KX75" s="84"/>
      <c r="KY75" s="59"/>
      <c r="KZ75" s="60" t="str">
        <f t="shared" si="1203"/>
        <v/>
      </c>
      <c r="LA75" s="201"/>
      <c r="LB75" s="61" t="str">
        <f t="shared" si="1204"/>
        <v/>
      </c>
      <c r="LC75" s="61" t="str">
        <f t="shared" si="1205"/>
        <v/>
      </c>
      <c r="LD75" s="61" t="str">
        <f t="shared" si="1206"/>
        <v/>
      </c>
      <c r="LE75" s="61" t="str">
        <f t="shared" si="1207"/>
        <v/>
      </c>
      <c r="LF75" s="148" t="str">
        <f t="shared" si="1208"/>
        <v/>
      </c>
      <c r="LG75" s="87"/>
      <c r="LH75" s="185">
        <f t="shared" ref="LH75:LH90" si="1227">COUNTA(J75,AT75,CD75,DN75,EX75,GH75,HR75,JB75)</f>
        <v>0</v>
      </c>
      <c r="LI75" s="87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</row>
    <row r="76" spans="1:382" s="1" customFormat="1" ht="15" x14ac:dyDescent="0.2">
      <c r="A76" s="35"/>
      <c r="B76" s="45">
        <v>71</v>
      </c>
      <c r="C76" s="46"/>
      <c r="D76" s="47"/>
      <c r="E76" s="50"/>
      <c r="F76" s="160"/>
      <c r="G76" s="64"/>
      <c r="H76" s="50" t="e">
        <f t="shared" si="941"/>
        <v>#N/A</v>
      </c>
      <c r="I76" s="186" t="str">
        <f t="shared" si="942"/>
        <v/>
      </c>
      <c r="J76" s="179"/>
      <c r="K76" s="149" t="str">
        <f t="shared" si="943"/>
        <v/>
      </c>
      <c r="L76" s="150" t="str">
        <f t="shared" si="944"/>
        <v/>
      </c>
      <c r="M76" s="150" t="str">
        <f t="shared" si="945"/>
        <v/>
      </c>
      <c r="N76" s="150" t="str">
        <f t="shared" si="946"/>
        <v/>
      </c>
      <c r="O76" s="150" t="str">
        <f t="shared" si="947"/>
        <v/>
      </c>
      <c r="P76" s="149" t="str">
        <f t="shared" si="948"/>
        <v/>
      </c>
      <c r="Q76" s="150" t="str">
        <f t="shared" si="949"/>
        <v/>
      </c>
      <c r="R76" s="150" t="str">
        <f t="shared" si="950"/>
        <v/>
      </c>
      <c r="S76" s="150" t="str">
        <f t="shared" si="951"/>
        <v/>
      </c>
      <c r="T76" s="150" t="str">
        <f t="shared" si="952"/>
        <v/>
      </c>
      <c r="U76" s="149" t="str">
        <f t="shared" si="953"/>
        <v/>
      </c>
      <c r="V76" s="150" t="str">
        <f t="shared" si="954"/>
        <v/>
      </c>
      <c r="W76" s="150" t="str">
        <f t="shared" si="955"/>
        <v/>
      </c>
      <c r="X76" s="150" t="str">
        <f t="shared" si="956"/>
        <v/>
      </c>
      <c r="Y76" s="150" t="str">
        <f t="shared" si="957"/>
        <v/>
      </c>
      <c r="Z76" s="149" t="str">
        <f t="shared" si="958"/>
        <v/>
      </c>
      <c r="AA76" s="150" t="str">
        <f t="shared" si="959"/>
        <v/>
      </c>
      <c r="AB76" s="150" t="str">
        <f t="shared" si="960"/>
        <v/>
      </c>
      <c r="AC76" s="150" t="str">
        <f t="shared" si="961"/>
        <v/>
      </c>
      <c r="AD76" s="150" t="str">
        <f t="shared" si="962"/>
        <v/>
      </c>
      <c r="AE76" s="149" t="str">
        <f t="shared" si="963"/>
        <v/>
      </c>
      <c r="AF76" s="150" t="str">
        <f t="shared" si="964"/>
        <v/>
      </c>
      <c r="AG76" s="150" t="str">
        <f t="shared" si="965"/>
        <v/>
      </c>
      <c r="AH76" s="150" t="str">
        <f t="shared" si="966"/>
        <v/>
      </c>
      <c r="AI76" s="150" t="str">
        <f t="shared" si="967"/>
        <v/>
      </c>
      <c r="AJ76" s="149" t="str">
        <f t="shared" si="968"/>
        <v/>
      </c>
      <c r="AK76" s="150" t="str">
        <f t="shared" si="969"/>
        <v/>
      </c>
      <c r="AL76" s="150" t="str">
        <f t="shared" si="970"/>
        <v/>
      </c>
      <c r="AM76" s="150" t="str">
        <f t="shared" si="971"/>
        <v/>
      </c>
      <c r="AN76" s="307" t="str">
        <f t="shared" si="972"/>
        <v/>
      </c>
      <c r="AO76" s="56" t="e">
        <f t="shared" si="973"/>
        <v>#N/A</v>
      </c>
      <c r="AP76" s="53" t="str">
        <f t="shared" si="974"/>
        <v/>
      </c>
      <c r="AQ76" s="181" t="str">
        <f t="shared" si="975"/>
        <v/>
      </c>
      <c r="AR76" s="181">
        <f t="shared" si="1209"/>
        <v>0</v>
      </c>
      <c r="AS76" s="181" t="str">
        <f t="shared" si="976"/>
        <v/>
      </c>
      <c r="AT76" s="130"/>
      <c r="AU76" s="55" t="str">
        <f t="shared" si="977"/>
        <v/>
      </c>
      <c r="AV76" s="53" t="str">
        <f t="shared" si="978"/>
        <v/>
      </c>
      <c r="AW76" s="53" t="str">
        <f t="shared" si="979"/>
        <v/>
      </c>
      <c r="AX76" s="53" t="str">
        <f t="shared" si="980"/>
        <v/>
      </c>
      <c r="AY76" s="54" t="str">
        <f t="shared" si="981"/>
        <v/>
      </c>
      <c r="AZ76" s="52" t="str">
        <f t="shared" si="982"/>
        <v/>
      </c>
      <c r="BA76" s="53" t="str">
        <f t="shared" si="983"/>
        <v/>
      </c>
      <c r="BB76" s="53" t="str">
        <f t="shared" si="984"/>
        <v/>
      </c>
      <c r="BC76" s="55" t="str">
        <f t="shared" si="985"/>
        <v/>
      </c>
      <c r="BD76" s="54" t="str">
        <f t="shared" si="986"/>
        <v/>
      </c>
      <c r="BE76" s="52" t="str">
        <f t="shared" si="987"/>
        <v/>
      </c>
      <c r="BF76" s="53" t="str">
        <f t="shared" si="988"/>
        <v/>
      </c>
      <c r="BG76" s="53" t="str">
        <f t="shared" si="989"/>
        <v/>
      </c>
      <c r="BH76" s="53" t="str">
        <f t="shared" si="990"/>
        <v/>
      </c>
      <c r="BI76" s="54" t="str">
        <f t="shared" si="991"/>
        <v/>
      </c>
      <c r="BJ76" s="52" t="str">
        <f t="shared" si="992"/>
        <v/>
      </c>
      <c r="BK76" s="53" t="str">
        <f t="shared" si="993"/>
        <v/>
      </c>
      <c r="BL76" s="53" t="str">
        <f t="shared" si="994"/>
        <v/>
      </c>
      <c r="BM76" s="53" t="str">
        <f t="shared" si="995"/>
        <v/>
      </c>
      <c r="BN76" s="54" t="str">
        <f t="shared" si="996"/>
        <v/>
      </c>
      <c r="BO76" s="52" t="str">
        <f t="shared" si="997"/>
        <v/>
      </c>
      <c r="BP76" s="53" t="str">
        <f t="shared" si="998"/>
        <v/>
      </c>
      <c r="BQ76" s="53" t="str">
        <f t="shared" si="999"/>
        <v/>
      </c>
      <c r="BR76" s="53" t="str">
        <f t="shared" si="1000"/>
        <v/>
      </c>
      <c r="BS76" s="54" t="str">
        <f t="shared" si="1001"/>
        <v/>
      </c>
      <c r="BT76" s="52" t="str">
        <f t="shared" si="1002"/>
        <v/>
      </c>
      <c r="BU76" s="53" t="str">
        <f t="shared" si="1003"/>
        <v/>
      </c>
      <c r="BV76" s="53" t="str">
        <f t="shared" si="1004"/>
        <v/>
      </c>
      <c r="BW76" s="53" t="str">
        <f t="shared" si="1005"/>
        <v/>
      </c>
      <c r="BX76" s="54" t="str">
        <f t="shared" si="1006"/>
        <v/>
      </c>
      <c r="BY76" s="56" t="e">
        <f t="shared" si="1007"/>
        <v>#N/A</v>
      </c>
      <c r="BZ76" s="53" t="str">
        <f t="shared" si="1008"/>
        <v/>
      </c>
      <c r="CA76" s="181" t="str">
        <f t="shared" si="1009"/>
        <v/>
      </c>
      <c r="CB76" s="181">
        <f t="shared" si="1210"/>
        <v>0</v>
      </c>
      <c r="CC76" s="181" t="str">
        <f t="shared" si="1010"/>
        <v/>
      </c>
      <c r="CD76" s="130"/>
      <c r="CE76" s="55" t="str">
        <f t="shared" si="1011"/>
        <v/>
      </c>
      <c r="CF76" s="53" t="str">
        <f t="shared" si="1012"/>
        <v/>
      </c>
      <c r="CG76" s="53" t="str">
        <f t="shared" si="1013"/>
        <v/>
      </c>
      <c r="CH76" s="53" t="str">
        <f t="shared" si="1014"/>
        <v/>
      </c>
      <c r="CI76" s="54" t="str">
        <f t="shared" si="1015"/>
        <v/>
      </c>
      <c r="CJ76" s="52" t="str">
        <f t="shared" si="1016"/>
        <v/>
      </c>
      <c r="CK76" s="53" t="str">
        <f t="shared" si="1017"/>
        <v/>
      </c>
      <c r="CL76" s="53" t="str">
        <f t="shared" si="1018"/>
        <v/>
      </c>
      <c r="CM76" s="55" t="str">
        <f t="shared" si="1019"/>
        <v/>
      </c>
      <c r="CN76" s="54" t="str">
        <f t="shared" si="1020"/>
        <v/>
      </c>
      <c r="CO76" s="52" t="str">
        <f t="shared" si="1021"/>
        <v/>
      </c>
      <c r="CP76" s="53" t="str">
        <f t="shared" si="1022"/>
        <v/>
      </c>
      <c r="CQ76" s="53" t="str">
        <f>IF(IF(CP76&lt;&gt;"",IF(MAX(COUNTIF($CP76:$CP$90,$CP$6:$CP$90))&gt;1,"x",""),"")&lt;&gt;"",CP76+1,"")</f>
        <v/>
      </c>
      <c r="CR76" s="53" t="str">
        <f t="shared" si="1023"/>
        <v/>
      </c>
      <c r="CS76" s="54" t="str">
        <f t="shared" si="1024"/>
        <v/>
      </c>
      <c r="CT76" s="52" t="str">
        <f t="shared" si="1025"/>
        <v/>
      </c>
      <c r="CU76" s="53" t="str">
        <f t="shared" si="1026"/>
        <v/>
      </c>
      <c r="CV76" s="53" t="str">
        <f t="shared" si="1027"/>
        <v/>
      </c>
      <c r="CW76" s="53" t="str">
        <f t="shared" si="1028"/>
        <v/>
      </c>
      <c r="CX76" s="54" t="str">
        <f t="shared" si="1029"/>
        <v/>
      </c>
      <c r="CY76" s="52" t="str">
        <f t="shared" si="1030"/>
        <v/>
      </c>
      <c r="CZ76" s="53" t="str">
        <f t="shared" si="1031"/>
        <v/>
      </c>
      <c r="DA76" s="53" t="str">
        <f t="shared" si="1032"/>
        <v/>
      </c>
      <c r="DB76" s="53" t="str">
        <f t="shared" si="1033"/>
        <v/>
      </c>
      <c r="DC76" s="54" t="str">
        <f t="shared" si="1034"/>
        <v/>
      </c>
      <c r="DD76" s="52" t="str">
        <f t="shared" si="1035"/>
        <v/>
      </c>
      <c r="DE76" s="53" t="str">
        <f t="shared" si="1036"/>
        <v/>
      </c>
      <c r="DF76" s="53" t="str">
        <f t="shared" si="1037"/>
        <v/>
      </c>
      <c r="DG76" s="53" t="str">
        <f t="shared" si="1038"/>
        <v/>
      </c>
      <c r="DH76" s="54" t="str">
        <f t="shared" si="1039"/>
        <v/>
      </c>
      <c r="DI76" s="56" t="e">
        <f t="shared" si="1040"/>
        <v>#N/A</v>
      </c>
      <c r="DJ76" s="53" t="str">
        <f t="shared" si="1041"/>
        <v/>
      </c>
      <c r="DK76" s="53" t="str">
        <f t="shared" si="1042"/>
        <v/>
      </c>
      <c r="DL76" s="328">
        <f t="shared" si="1211"/>
        <v>0</v>
      </c>
      <c r="DM76" s="181" t="str">
        <f t="shared" si="1043"/>
        <v/>
      </c>
      <c r="DN76" s="130"/>
      <c r="DO76" s="53" t="str">
        <f t="shared" si="1044"/>
        <v/>
      </c>
      <c r="DP76" s="53" t="str">
        <f t="shared" si="1045"/>
        <v/>
      </c>
      <c r="DQ76" s="53" t="str">
        <f t="shared" si="1046"/>
        <v/>
      </c>
      <c r="DR76" s="53" t="str">
        <f t="shared" si="1047"/>
        <v/>
      </c>
      <c r="DS76" s="54" t="str">
        <f t="shared" si="1048"/>
        <v/>
      </c>
      <c r="DT76" s="52" t="str">
        <f t="shared" si="1049"/>
        <v/>
      </c>
      <c r="DU76" s="53" t="str">
        <f t="shared" si="1050"/>
        <v/>
      </c>
      <c r="DV76" s="53" t="str">
        <f t="shared" si="1051"/>
        <v/>
      </c>
      <c r="DW76" s="55" t="str">
        <f t="shared" si="1052"/>
        <v/>
      </c>
      <c r="DX76" s="54" t="str">
        <f t="shared" si="1053"/>
        <v/>
      </c>
      <c r="DY76" s="52" t="str">
        <f t="shared" si="1054"/>
        <v/>
      </c>
      <c r="DZ76" s="53" t="str">
        <f t="shared" si="1055"/>
        <v/>
      </c>
      <c r="EA76" s="53" t="str">
        <f t="shared" si="1056"/>
        <v/>
      </c>
      <c r="EB76" s="53" t="str">
        <f t="shared" si="1057"/>
        <v/>
      </c>
      <c r="EC76" s="54" t="str">
        <f t="shared" si="1058"/>
        <v/>
      </c>
      <c r="ED76" s="52" t="str">
        <f t="shared" si="1059"/>
        <v/>
      </c>
      <c r="EE76" s="53" t="str">
        <f t="shared" si="1060"/>
        <v/>
      </c>
      <c r="EF76" s="53" t="str">
        <f t="shared" si="1061"/>
        <v/>
      </c>
      <c r="EG76" s="53" t="str">
        <f t="shared" si="1062"/>
        <v/>
      </c>
      <c r="EH76" s="54" t="str">
        <f t="shared" si="1063"/>
        <v/>
      </c>
      <c r="EI76" s="52" t="str">
        <f t="shared" si="1064"/>
        <v/>
      </c>
      <c r="EJ76" s="53" t="str">
        <f t="shared" si="1065"/>
        <v/>
      </c>
      <c r="EK76" s="53" t="str">
        <f t="shared" si="1066"/>
        <v/>
      </c>
      <c r="EL76" s="53" t="str">
        <f t="shared" si="1067"/>
        <v/>
      </c>
      <c r="EM76" s="54" t="str">
        <f t="shared" si="1068"/>
        <v/>
      </c>
      <c r="EN76" s="52" t="str">
        <f t="shared" si="1069"/>
        <v/>
      </c>
      <c r="EO76" s="53" t="str">
        <f t="shared" si="1070"/>
        <v/>
      </c>
      <c r="EP76" s="53" t="str">
        <f t="shared" si="1071"/>
        <v/>
      </c>
      <c r="EQ76" s="53" t="str">
        <f t="shared" si="1072"/>
        <v/>
      </c>
      <c r="ER76" s="54" t="str">
        <f t="shared" si="1073"/>
        <v/>
      </c>
      <c r="ES76" s="58" t="e">
        <f t="shared" si="939"/>
        <v>#N/A</v>
      </c>
      <c r="ET76" s="53" t="str">
        <f t="shared" si="1074"/>
        <v/>
      </c>
      <c r="EU76" s="181" t="str">
        <f t="shared" si="1075"/>
        <v/>
      </c>
      <c r="EV76" s="181">
        <f t="shared" si="1212"/>
        <v>0</v>
      </c>
      <c r="EW76" s="181" t="str">
        <f t="shared" si="1076"/>
        <v/>
      </c>
      <c r="EX76" s="130"/>
      <c r="EY76" s="53" t="str">
        <f t="shared" si="1077"/>
        <v/>
      </c>
      <c r="EZ76" s="53" t="str">
        <f t="shared" si="1078"/>
        <v/>
      </c>
      <c r="FA76" s="53" t="str">
        <f t="shared" si="1079"/>
        <v/>
      </c>
      <c r="FB76" s="53" t="str">
        <f t="shared" si="1080"/>
        <v/>
      </c>
      <c r="FC76" s="57" t="str">
        <f t="shared" si="1081"/>
        <v/>
      </c>
      <c r="FD76" s="52" t="str">
        <f t="shared" si="1082"/>
        <v/>
      </c>
      <c r="FE76" s="53" t="str">
        <f t="shared" si="1083"/>
        <v/>
      </c>
      <c r="FF76" s="53" t="str">
        <f t="shared" si="1084"/>
        <v/>
      </c>
      <c r="FG76" s="55" t="str">
        <f t="shared" si="1085"/>
        <v/>
      </c>
      <c r="FH76" s="57" t="str">
        <f t="shared" si="1086"/>
        <v/>
      </c>
      <c r="FI76" s="52" t="str">
        <f t="shared" si="1087"/>
        <v/>
      </c>
      <c r="FJ76" s="53" t="str">
        <f t="shared" si="1088"/>
        <v/>
      </c>
      <c r="FK76" s="53" t="str">
        <f t="shared" si="1089"/>
        <v/>
      </c>
      <c r="FL76" s="53" t="str">
        <f t="shared" si="1090"/>
        <v/>
      </c>
      <c r="FM76" s="57" t="str">
        <f t="shared" si="1091"/>
        <v/>
      </c>
      <c r="FN76" s="52" t="str">
        <f t="shared" si="1092"/>
        <v/>
      </c>
      <c r="FO76" s="53" t="str">
        <f t="shared" si="1093"/>
        <v/>
      </c>
      <c r="FP76" s="53" t="str">
        <f t="shared" si="1094"/>
        <v/>
      </c>
      <c r="FQ76" s="53" t="str">
        <f t="shared" si="1095"/>
        <v/>
      </c>
      <c r="FR76" s="57" t="str">
        <f t="shared" si="1096"/>
        <v/>
      </c>
      <c r="FS76" s="52" t="str">
        <f t="shared" si="1097"/>
        <v/>
      </c>
      <c r="FT76" s="53" t="str">
        <f t="shared" si="1098"/>
        <v/>
      </c>
      <c r="FU76" s="53" t="str">
        <f t="shared" si="1099"/>
        <v/>
      </c>
      <c r="FV76" s="53" t="str">
        <f t="shared" si="1100"/>
        <v/>
      </c>
      <c r="FW76" s="57" t="str">
        <f t="shared" si="1101"/>
        <v/>
      </c>
      <c r="FX76" s="52" t="str">
        <f t="shared" si="1102"/>
        <v/>
      </c>
      <c r="FY76" s="53" t="str">
        <f t="shared" si="1103"/>
        <v/>
      </c>
      <c r="FZ76" s="53" t="str">
        <f t="shared" si="1104"/>
        <v/>
      </c>
      <c r="GA76" s="53" t="str">
        <f t="shared" si="1105"/>
        <v/>
      </c>
      <c r="GB76" s="57" t="str">
        <f t="shared" si="1106"/>
        <v/>
      </c>
      <c r="GC76" s="58" t="e">
        <f t="shared" si="1107"/>
        <v>#N/A</v>
      </c>
      <c r="GD76" s="53" t="str">
        <f t="shared" si="1108"/>
        <v/>
      </c>
      <c r="GE76" s="181" t="str">
        <f t="shared" si="1109"/>
        <v/>
      </c>
      <c r="GF76" s="181">
        <f t="shared" si="1213"/>
        <v>0</v>
      </c>
      <c r="GG76" s="181" t="str">
        <f t="shared" si="1110"/>
        <v/>
      </c>
      <c r="GH76" s="130"/>
      <c r="GI76" s="53" t="str">
        <f t="shared" si="1111"/>
        <v/>
      </c>
      <c r="GJ76" s="53" t="str">
        <f t="shared" si="1112"/>
        <v/>
      </c>
      <c r="GK76" s="53" t="str">
        <f t="shared" si="1113"/>
        <v/>
      </c>
      <c r="GL76" s="53" t="str">
        <f t="shared" si="1114"/>
        <v/>
      </c>
      <c r="GM76" s="54" t="str">
        <f t="shared" si="1115"/>
        <v/>
      </c>
      <c r="GN76" s="52" t="str">
        <f t="shared" si="1116"/>
        <v/>
      </c>
      <c r="GO76" s="53" t="str">
        <f t="shared" si="1117"/>
        <v/>
      </c>
      <c r="GP76" s="53" t="str">
        <f t="shared" si="1118"/>
        <v/>
      </c>
      <c r="GQ76" s="55" t="str">
        <f t="shared" si="1119"/>
        <v/>
      </c>
      <c r="GR76" s="54" t="str">
        <f t="shared" si="1120"/>
        <v/>
      </c>
      <c r="GS76" s="52" t="str">
        <f t="shared" si="1121"/>
        <v/>
      </c>
      <c r="GT76" s="53" t="str">
        <f t="shared" si="1122"/>
        <v/>
      </c>
      <c r="GU76" s="53" t="str">
        <f t="shared" si="1123"/>
        <v/>
      </c>
      <c r="GV76" s="53" t="str">
        <f t="shared" si="1124"/>
        <v/>
      </c>
      <c r="GW76" s="54" t="str">
        <f t="shared" si="1125"/>
        <v/>
      </c>
      <c r="GX76" s="52" t="str">
        <f t="shared" si="1126"/>
        <v/>
      </c>
      <c r="GY76" s="53" t="str">
        <f t="shared" si="1127"/>
        <v/>
      </c>
      <c r="GZ76" s="53" t="str">
        <f t="shared" si="1128"/>
        <v/>
      </c>
      <c r="HA76" s="53" t="str">
        <f t="shared" si="1129"/>
        <v/>
      </c>
      <c r="HB76" s="54" t="str">
        <f t="shared" si="1130"/>
        <v/>
      </c>
      <c r="HC76" s="52" t="str">
        <f t="shared" si="1131"/>
        <v/>
      </c>
      <c r="HD76" s="53" t="str">
        <f t="shared" si="1132"/>
        <v/>
      </c>
      <c r="HE76" s="53" t="str">
        <f t="shared" si="1133"/>
        <v/>
      </c>
      <c r="HF76" s="53" t="str">
        <f t="shared" si="1134"/>
        <v/>
      </c>
      <c r="HG76" s="54" t="str">
        <f t="shared" si="1135"/>
        <v/>
      </c>
      <c r="HH76" s="52" t="str">
        <f t="shared" si="1136"/>
        <v/>
      </c>
      <c r="HI76" s="53" t="str">
        <f t="shared" si="1137"/>
        <v/>
      </c>
      <c r="HJ76" s="53" t="str">
        <f t="shared" si="1138"/>
        <v/>
      </c>
      <c r="HK76" s="53" t="str">
        <f t="shared" si="1139"/>
        <v/>
      </c>
      <c r="HL76" s="54" t="str">
        <f t="shared" si="1140"/>
        <v/>
      </c>
      <c r="HM76" s="58" t="e">
        <f t="shared" si="1141"/>
        <v>#N/A</v>
      </c>
      <c r="HN76" s="53" t="str">
        <f t="shared" si="1142"/>
        <v/>
      </c>
      <c r="HO76" s="181" t="str">
        <f t="shared" si="1143"/>
        <v/>
      </c>
      <c r="HP76" s="181">
        <f t="shared" si="1214"/>
        <v>0</v>
      </c>
      <c r="HQ76" s="181" t="str">
        <f t="shared" si="1144"/>
        <v/>
      </c>
      <c r="HR76" s="130"/>
      <c r="HS76" s="53" t="str">
        <f t="shared" si="1145"/>
        <v/>
      </c>
      <c r="HT76" s="53" t="str">
        <f t="shared" si="1146"/>
        <v/>
      </c>
      <c r="HU76" s="53" t="str">
        <f t="shared" si="1147"/>
        <v/>
      </c>
      <c r="HV76" s="53" t="str">
        <f t="shared" si="1217"/>
        <v/>
      </c>
      <c r="HW76" s="54" t="str">
        <f t="shared" si="1218"/>
        <v/>
      </c>
      <c r="HX76" s="52" t="str">
        <f t="shared" si="1148"/>
        <v/>
      </c>
      <c r="HY76" s="53" t="str">
        <f t="shared" si="1149"/>
        <v/>
      </c>
      <c r="HZ76" s="53" t="str">
        <f t="shared" si="1150"/>
        <v/>
      </c>
      <c r="IA76" s="55" t="str">
        <f t="shared" si="1219"/>
        <v/>
      </c>
      <c r="IB76" s="54" t="str">
        <f t="shared" si="1220"/>
        <v/>
      </c>
      <c r="IC76" s="52" t="str">
        <f t="shared" si="1151"/>
        <v/>
      </c>
      <c r="ID76" s="53" t="str">
        <f t="shared" si="1152"/>
        <v/>
      </c>
      <c r="IE76" s="53" t="str">
        <f t="shared" si="1153"/>
        <v/>
      </c>
      <c r="IF76" s="53" t="str">
        <f t="shared" si="1154"/>
        <v/>
      </c>
      <c r="IG76" s="54" t="str">
        <f t="shared" si="1155"/>
        <v/>
      </c>
      <c r="IH76" s="52" t="str">
        <f t="shared" si="1156"/>
        <v/>
      </c>
      <c r="II76" s="53" t="str">
        <f t="shared" si="1157"/>
        <v/>
      </c>
      <c r="IJ76" s="53" t="str">
        <f t="shared" si="1158"/>
        <v/>
      </c>
      <c r="IK76" s="53" t="str">
        <f t="shared" si="1221"/>
        <v/>
      </c>
      <c r="IL76" s="54" t="str">
        <f t="shared" si="1222"/>
        <v/>
      </c>
      <c r="IM76" s="52" t="str">
        <f t="shared" si="1159"/>
        <v/>
      </c>
      <c r="IN76" s="53" t="str">
        <f t="shared" si="1160"/>
        <v/>
      </c>
      <c r="IO76" s="53" t="str">
        <f t="shared" si="1161"/>
        <v/>
      </c>
      <c r="IP76" s="53" t="str">
        <f t="shared" si="1223"/>
        <v/>
      </c>
      <c r="IQ76" s="54" t="str">
        <f t="shared" si="1224"/>
        <v/>
      </c>
      <c r="IR76" s="52" t="str">
        <f t="shared" si="1162"/>
        <v/>
      </c>
      <c r="IS76" s="53" t="str">
        <f t="shared" si="1163"/>
        <v/>
      </c>
      <c r="IT76" s="53" t="str">
        <f t="shared" si="1164"/>
        <v/>
      </c>
      <c r="IU76" s="53" t="str">
        <f t="shared" si="1225"/>
        <v/>
      </c>
      <c r="IV76" s="54" t="str">
        <f t="shared" si="1226"/>
        <v/>
      </c>
      <c r="IW76" s="58" t="e">
        <f t="shared" si="1165"/>
        <v>#N/A</v>
      </c>
      <c r="IX76" s="53" t="str">
        <f t="shared" si="1166"/>
        <v/>
      </c>
      <c r="IY76" s="181" t="str">
        <f t="shared" si="1167"/>
        <v/>
      </c>
      <c r="IZ76" s="181">
        <f t="shared" si="1215"/>
        <v>0</v>
      </c>
      <c r="JA76" s="181" t="str">
        <f t="shared" si="1168"/>
        <v/>
      </c>
      <c r="JB76" s="130"/>
      <c r="JC76" s="53" t="str">
        <f t="shared" si="1169"/>
        <v/>
      </c>
      <c r="JD76" s="53" t="str">
        <f t="shared" si="1170"/>
        <v/>
      </c>
      <c r="JE76" s="53" t="str">
        <f t="shared" si="1171"/>
        <v/>
      </c>
      <c r="JF76" s="53" t="str">
        <f t="shared" si="1172"/>
        <v/>
      </c>
      <c r="JG76" s="54" t="str">
        <f t="shared" si="1173"/>
        <v/>
      </c>
      <c r="JH76" s="52" t="str">
        <f t="shared" si="1174"/>
        <v/>
      </c>
      <c r="JI76" s="53" t="str">
        <f t="shared" si="1175"/>
        <v/>
      </c>
      <c r="JJ76" s="53" t="str">
        <f t="shared" si="1176"/>
        <v/>
      </c>
      <c r="JK76" s="55" t="str">
        <f t="shared" si="1177"/>
        <v/>
      </c>
      <c r="JL76" s="54" t="str">
        <f t="shared" si="1178"/>
        <v/>
      </c>
      <c r="JM76" s="52" t="str">
        <f t="shared" si="1179"/>
        <v/>
      </c>
      <c r="JN76" s="53" t="str">
        <f t="shared" si="1180"/>
        <v/>
      </c>
      <c r="JO76" s="53" t="str">
        <f t="shared" si="1181"/>
        <v/>
      </c>
      <c r="JP76" s="53" t="str">
        <f t="shared" si="1182"/>
        <v/>
      </c>
      <c r="JQ76" s="54" t="str">
        <f t="shared" si="1183"/>
        <v/>
      </c>
      <c r="JR76" s="52" t="str">
        <f t="shared" si="1184"/>
        <v/>
      </c>
      <c r="JS76" s="53" t="str">
        <f t="shared" si="1185"/>
        <v/>
      </c>
      <c r="JT76" s="53" t="str">
        <f t="shared" si="1186"/>
        <v/>
      </c>
      <c r="JU76" s="53" t="str">
        <f t="shared" si="1187"/>
        <v/>
      </c>
      <c r="JV76" s="54" t="str">
        <f t="shared" si="1188"/>
        <v/>
      </c>
      <c r="JW76" s="52" t="str">
        <f t="shared" si="1189"/>
        <v/>
      </c>
      <c r="JX76" s="53" t="str">
        <f t="shared" si="1190"/>
        <v/>
      </c>
      <c r="JY76" s="53" t="str">
        <f t="shared" si="1191"/>
        <v/>
      </c>
      <c r="JZ76" s="53" t="str">
        <f t="shared" si="1192"/>
        <v/>
      </c>
      <c r="KA76" s="54" t="str">
        <f t="shared" si="1193"/>
        <v/>
      </c>
      <c r="KB76" s="52" t="str">
        <f t="shared" si="1194"/>
        <v/>
      </c>
      <c r="KC76" s="53" t="str">
        <f t="shared" si="1195"/>
        <v/>
      </c>
      <c r="KD76" s="53" t="str">
        <f t="shared" si="1196"/>
        <v/>
      </c>
      <c r="KE76" s="53" t="str">
        <f t="shared" si="1197"/>
        <v/>
      </c>
      <c r="KF76" s="54" t="str">
        <f t="shared" si="1198"/>
        <v/>
      </c>
      <c r="KG76" s="58" t="e">
        <f t="shared" si="1199"/>
        <v>#N/A</v>
      </c>
      <c r="KH76" s="53" t="str">
        <f t="shared" si="1200"/>
        <v/>
      </c>
      <c r="KI76" s="181" t="str">
        <f t="shared" si="1201"/>
        <v/>
      </c>
      <c r="KJ76" s="181">
        <f t="shared" si="1216"/>
        <v>0</v>
      </c>
      <c r="KK76" s="127" t="str">
        <f t="shared" si="1202"/>
        <v/>
      </c>
      <c r="KL76" s="86"/>
      <c r="KM76" s="313"/>
      <c r="KN76" s="60"/>
      <c r="KO76" s="201"/>
      <c r="KP76" s="61"/>
      <c r="KQ76" s="61"/>
      <c r="KR76" s="61"/>
      <c r="KS76" s="61"/>
      <c r="KT76" s="61"/>
      <c r="KU76" s="61"/>
      <c r="KV76" s="61"/>
      <c r="KW76" s="62"/>
      <c r="KX76" s="84"/>
      <c r="KY76" s="59"/>
      <c r="KZ76" s="60" t="str">
        <f t="shared" si="1203"/>
        <v/>
      </c>
      <c r="LA76" s="201"/>
      <c r="LB76" s="61" t="str">
        <f t="shared" si="1204"/>
        <v/>
      </c>
      <c r="LC76" s="61" t="str">
        <f t="shared" si="1205"/>
        <v/>
      </c>
      <c r="LD76" s="61" t="str">
        <f t="shared" si="1206"/>
        <v/>
      </c>
      <c r="LE76" s="61" t="str">
        <f t="shared" si="1207"/>
        <v/>
      </c>
      <c r="LF76" s="148" t="str">
        <f t="shared" si="1208"/>
        <v/>
      </c>
      <c r="LG76" s="87"/>
      <c r="LH76" s="185">
        <f t="shared" si="1227"/>
        <v>0</v>
      </c>
      <c r="LI76" s="87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</row>
    <row r="77" spans="1:382" s="1" customFormat="1" ht="15" x14ac:dyDescent="0.2">
      <c r="A77" s="35"/>
      <c r="B77" s="45">
        <v>72</v>
      </c>
      <c r="C77" s="46"/>
      <c r="D77" s="47"/>
      <c r="E77" s="50"/>
      <c r="F77" s="160"/>
      <c r="G77" s="64"/>
      <c r="H77" s="50" t="e">
        <f t="shared" si="941"/>
        <v>#N/A</v>
      </c>
      <c r="I77" s="186" t="str">
        <f t="shared" si="942"/>
        <v/>
      </c>
      <c r="J77" s="179"/>
      <c r="K77" s="149" t="str">
        <f t="shared" si="943"/>
        <v/>
      </c>
      <c r="L77" s="150" t="str">
        <f t="shared" si="944"/>
        <v/>
      </c>
      <c r="M77" s="150" t="str">
        <f t="shared" si="945"/>
        <v/>
      </c>
      <c r="N77" s="150" t="str">
        <f t="shared" si="946"/>
        <v/>
      </c>
      <c r="O77" s="150" t="str">
        <f t="shared" si="947"/>
        <v/>
      </c>
      <c r="P77" s="149" t="str">
        <f t="shared" si="948"/>
        <v/>
      </c>
      <c r="Q77" s="150" t="str">
        <f t="shared" si="949"/>
        <v/>
      </c>
      <c r="R77" s="150" t="str">
        <f t="shared" si="950"/>
        <v/>
      </c>
      <c r="S77" s="150" t="str">
        <f t="shared" si="951"/>
        <v/>
      </c>
      <c r="T77" s="150" t="str">
        <f t="shared" si="952"/>
        <v/>
      </c>
      <c r="U77" s="149" t="str">
        <f t="shared" si="953"/>
        <v/>
      </c>
      <c r="V77" s="150" t="str">
        <f t="shared" si="954"/>
        <v/>
      </c>
      <c r="W77" s="150" t="str">
        <f t="shared" si="955"/>
        <v/>
      </c>
      <c r="X77" s="150" t="str">
        <f t="shared" si="956"/>
        <v/>
      </c>
      <c r="Y77" s="150" t="str">
        <f t="shared" si="957"/>
        <v/>
      </c>
      <c r="Z77" s="149" t="str">
        <f t="shared" si="958"/>
        <v/>
      </c>
      <c r="AA77" s="150" t="str">
        <f t="shared" si="959"/>
        <v/>
      </c>
      <c r="AB77" s="150" t="str">
        <f t="shared" si="960"/>
        <v/>
      </c>
      <c r="AC77" s="150" t="str">
        <f t="shared" si="961"/>
        <v/>
      </c>
      <c r="AD77" s="150" t="str">
        <f t="shared" si="962"/>
        <v/>
      </c>
      <c r="AE77" s="149" t="str">
        <f t="shared" si="963"/>
        <v/>
      </c>
      <c r="AF77" s="150" t="str">
        <f t="shared" si="964"/>
        <v/>
      </c>
      <c r="AG77" s="150" t="str">
        <f t="shared" si="965"/>
        <v/>
      </c>
      <c r="AH77" s="150" t="str">
        <f t="shared" si="966"/>
        <v/>
      </c>
      <c r="AI77" s="150" t="str">
        <f t="shared" si="967"/>
        <v/>
      </c>
      <c r="AJ77" s="149" t="str">
        <f t="shared" si="968"/>
        <v/>
      </c>
      <c r="AK77" s="150" t="str">
        <f t="shared" si="969"/>
        <v/>
      </c>
      <c r="AL77" s="150" t="str">
        <f t="shared" si="970"/>
        <v/>
      </c>
      <c r="AM77" s="150" t="str">
        <f t="shared" si="971"/>
        <v/>
      </c>
      <c r="AN77" s="307" t="str">
        <f t="shared" si="972"/>
        <v/>
      </c>
      <c r="AO77" s="56" t="e">
        <f t="shared" si="973"/>
        <v>#N/A</v>
      </c>
      <c r="AP77" s="53" t="str">
        <f t="shared" si="974"/>
        <v/>
      </c>
      <c r="AQ77" s="181" t="str">
        <f t="shared" si="975"/>
        <v/>
      </c>
      <c r="AR77" s="181">
        <f t="shared" si="1209"/>
        <v>0</v>
      </c>
      <c r="AS77" s="181" t="str">
        <f t="shared" si="976"/>
        <v/>
      </c>
      <c r="AT77" s="130"/>
      <c r="AU77" s="55" t="str">
        <f t="shared" si="977"/>
        <v/>
      </c>
      <c r="AV77" s="53" t="str">
        <f t="shared" si="978"/>
        <v/>
      </c>
      <c r="AW77" s="53" t="str">
        <f t="shared" si="979"/>
        <v/>
      </c>
      <c r="AX77" s="53" t="str">
        <f t="shared" si="980"/>
        <v/>
      </c>
      <c r="AY77" s="54" t="str">
        <f t="shared" si="981"/>
        <v/>
      </c>
      <c r="AZ77" s="52" t="str">
        <f t="shared" si="982"/>
        <v/>
      </c>
      <c r="BA77" s="53" t="str">
        <f t="shared" si="983"/>
        <v/>
      </c>
      <c r="BB77" s="53" t="str">
        <f t="shared" si="984"/>
        <v/>
      </c>
      <c r="BC77" s="55" t="str">
        <f t="shared" si="985"/>
        <v/>
      </c>
      <c r="BD77" s="54" t="str">
        <f t="shared" si="986"/>
        <v/>
      </c>
      <c r="BE77" s="52" t="str">
        <f t="shared" si="987"/>
        <v/>
      </c>
      <c r="BF77" s="53" t="str">
        <f t="shared" si="988"/>
        <v/>
      </c>
      <c r="BG77" s="53" t="str">
        <f t="shared" si="989"/>
        <v/>
      </c>
      <c r="BH77" s="53" t="str">
        <f t="shared" si="990"/>
        <v/>
      </c>
      <c r="BI77" s="54" t="str">
        <f t="shared" si="991"/>
        <v/>
      </c>
      <c r="BJ77" s="52" t="str">
        <f t="shared" si="992"/>
        <v/>
      </c>
      <c r="BK77" s="53" t="str">
        <f t="shared" si="993"/>
        <v/>
      </c>
      <c r="BL77" s="53" t="str">
        <f t="shared" si="994"/>
        <v/>
      </c>
      <c r="BM77" s="53" t="str">
        <f t="shared" si="995"/>
        <v/>
      </c>
      <c r="BN77" s="54" t="str">
        <f t="shared" si="996"/>
        <v/>
      </c>
      <c r="BO77" s="52" t="str">
        <f t="shared" si="997"/>
        <v/>
      </c>
      <c r="BP77" s="53" t="str">
        <f t="shared" si="998"/>
        <v/>
      </c>
      <c r="BQ77" s="53" t="str">
        <f t="shared" si="999"/>
        <v/>
      </c>
      <c r="BR77" s="53" t="str">
        <f t="shared" si="1000"/>
        <v/>
      </c>
      <c r="BS77" s="54" t="str">
        <f t="shared" si="1001"/>
        <v/>
      </c>
      <c r="BT77" s="52" t="str">
        <f t="shared" si="1002"/>
        <v/>
      </c>
      <c r="BU77" s="53" t="str">
        <f t="shared" si="1003"/>
        <v/>
      </c>
      <c r="BV77" s="53" t="str">
        <f t="shared" si="1004"/>
        <v/>
      </c>
      <c r="BW77" s="53" t="str">
        <f t="shared" si="1005"/>
        <v/>
      </c>
      <c r="BX77" s="54" t="str">
        <f t="shared" si="1006"/>
        <v/>
      </c>
      <c r="BY77" s="56" t="e">
        <f t="shared" si="1007"/>
        <v>#N/A</v>
      </c>
      <c r="BZ77" s="53" t="str">
        <f t="shared" si="1008"/>
        <v/>
      </c>
      <c r="CA77" s="181" t="str">
        <f t="shared" si="1009"/>
        <v/>
      </c>
      <c r="CB77" s="181">
        <f t="shared" si="1210"/>
        <v>0</v>
      </c>
      <c r="CC77" s="181" t="str">
        <f t="shared" si="1010"/>
        <v/>
      </c>
      <c r="CD77" s="130"/>
      <c r="CE77" s="55" t="str">
        <f t="shared" si="1011"/>
        <v/>
      </c>
      <c r="CF77" s="53" t="str">
        <f t="shared" si="1012"/>
        <v/>
      </c>
      <c r="CG77" s="53" t="str">
        <f t="shared" si="1013"/>
        <v/>
      </c>
      <c r="CH77" s="53" t="str">
        <f t="shared" si="1014"/>
        <v/>
      </c>
      <c r="CI77" s="54" t="str">
        <f t="shared" si="1015"/>
        <v/>
      </c>
      <c r="CJ77" s="52" t="str">
        <f t="shared" si="1016"/>
        <v/>
      </c>
      <c r="CK77" s="53" t="str">
        <f t="shared" si="1017"/>
        <v/>
      </c>
      <c r="CL77" s="53" t="str">
        <f t="shared" si="1018"/>
        <v/>
      </c>
      <c r="CM77" s="55" t="str">
        <f t="shared" si="1019"/>
        <v/>
      </c>
      <c r="CN77" s="54" t="str">
        <f t="shared" si="1020"/>
        <v/>
      </c>
      <c r="CO77" s="52" t="str">
        <f t="shared" si="1021"/>
        <v/>
      </c>
      <c r="CP77" s="53" t="str">
        <f t="shared" si="1022"/>
        <v/>
      </c>
      <c r="CQ77" s="53" t="str">
        <f>IF(IF(CP77&lt;&gt;"",IF(MAX(COUNTIF($CP77:$CP$90,$CP$6:$CP$90))&gt;1,"x",""),"")&lt;&gt;"",CP77+1,"")</f>
        <v/>
      </c>
      <c r="CR77" s="53" t="str">
        <f t="shared" si="1023"/>
        <v/>
      </c>
      <c r="CS77" s="54" t="str">
        <f t="shared" si="1024"/>
        <v/>
      </c>
      <c r="CT77" s="52" t="str">
        <f t="shared" si="1025"/>
        <v/>
      </c>
      <c r="CU77" s="53" t="str">
        <f t="shared" si="1026"/>
        <v/>
      </c>
      <c r="CV77" s="53" t="str">
        <f t="shared" si="1027"/>
        <v/>
      </c>
      <c r="CW77" s="53" t="str">
        <f t="shared" si="1028"/>
        <v/>
      </c>
      <c r="CX77" s="54" t="str">
        <f t="shared" si="1029"/>
        <v/>
      </c>
      <c r="CY77" s="52" t="str">
        <f t="shared" si="1030"/>
        <v/>
      </c>
      <c r="CZ77" s="53" t="str">
        <f t="shared" si="1031"/>
        <v/>
      </c>
      <c r="DA77" s="53" t="str">
        <f t="shared" si="1032"/>
        <v/>
      </c>
      <c r="DB77" s="53" t="str">
        <f t="shared" si="1033"/>
        <v/>
      </c>
      <c r="DC77" s="54" t="str">
        <f t="shared" si="1034"/>
        <v/>
      </c>
      <c r="DD77" s="52" t="str">
        <f t="shared" si="1035"/>
        <v/>
      </c>
      <c r="DE77" s="53" t="str">
        <f t="shared" si="1036"/>
        <v/>
      </c>
      <c r="DF77" s="53" t="str">
        <f t="shared" si="1037"/>
        <v/>
      </c>
      <c r="DG77" s="53" t="str">
        <f t="shared" si="1038"/>
        <v/>
      </c>
      <c r="DH77" s="54" t="str">
        <f t="shared" si="1039"/>
        <v/>
      </c>
      <c r="DI77" s="56" t="e">
        <f t="shared" si="1040"/>
        <v>#N/A</v>
      </c>
      <c r="DJ77" s="53" t="str">
        <f t="shared" si="1041"/>
        <v/>
      </c>
      <c r="DK77" s="53" t="str">
        <f t="shared" si="1042"/>
        <v/>
      </c>
      <c r="DL77" s="328">
        <f t="shared" si="1211"/>
        <v>0</v>
      </c>
      <c r="DM77" s="181" t="str">
        <f t="shared" si="1043"/>
        <v/>
      </c>
      <c r="DN77" s="130"/>
      <c r="DO77" s="53" t="str">
        <f t="shared" si="1044"/>
        <v/>
      </c>
      <c r="DP77" s="53" t="str">
        <f t="shared" si="1045"/>
        <v/>
      </c>
      <c r="DQ77" s="53" t="str">
        <f t="shared" si="1046"/>
        <v/>
      </c>
      <c r="DR77" s="53" t="str">
        <f t="shared" si="1047"/>
        <v/>
      </c>
      <c r="DS77" s="54" t="str">
        <f t="shared" si="1048"/>
        <v/>
      </c>
      <c r="DT77" s="52" t="str">
        <f t="shared" si="1049"/>
        <v/>
      </c>
      <c r="DU77" s="53" t="str">
        <f t="shared" si="1050"/>
        <v/>
      </c>
      <c r="DV77" s="53" t="str">
        <f t="shared" si="1051"/>
        <v/>
      </c>
      <c r="DW77" s="55" t="str">
        <f t="shared" si="1052"/>
        <v/>
      </c>
      <c r="DX77" s="54" t="str">
        <f t="shared" si="1053"/>
        <v/>
      </c>
      <c r="DY77" s="52" t="str">
        <f t="shared" si="1054"/>
        <v/>
      </c>
      <c r="DZ77" s="53" t="str">
        <f t="shared" si="1055"/>
        <v/>
      </c>
      <c r="EA77" s="53" t="str">
        <f t="shared" si="1056"/>
        <v/>
      </c>
      <c r="EB77" s="53" t="str">
        <f t="shared" si="1057"/>
        <v/>
      </c>
      <c r="EC77" s="54" t="str">
        <f t="shared" si="1058"/>
        <v/>
      </c>
      <c r="ED77" s="52" t="str">
        <f t="shared" si="1059"/>
        <v/>
      </c>
      <c r="EE77" s="53" t="str">
        <f t="shared" si="1060"/>
        <v/>
      </c>
      <c r="EF77" s="53" t="str">
        <f t="shared" si="1061"/>
        <v/>
      </c>
      <c r="EG77" s="53" t="str">
        <f t="shared" si="1062"/>
        <v/>
      </c>
      <c r="EH77" s="54" t="str">
        <f t="shared" si="1063"/>
        <v/>
      </c>
      <c r="EI77" s="52" t="str">
        <f t="shared" si="1064"/>
        <v/>
      </c>
      <c r="EJ77" s="53" t="str">
        <f t="shared" si="1065"/>
        <v/>
      </c>
      <c r="EK77" s="53" t="str">
        <f t="shared" si="1066"/>
        <v/>
      </c>
      <c r="EL77" s="53" t="str">
        <f t="shared" si="1067"/>
        <v/>
      </c>
      <c r="EM77" s="54" t="str">
        <f t="shared" si="1068"/>
        <v/>
      </c>
      <c r="EN77" s="52" t="str">
        <f t="shared" si="1069"/>
        <v/>
      </c>
      <c r="EO77" s="53" t="str">
        <f t="shared" si="1070"/>
        <v/>
      </c>
      <c r="EP77" s="53" t="str">
        <f t="shared" si="1071"/>
        <v/>
      </c>
      <c r="EQ77" s="53" t="str">
        <f t="shared" si="1072"/>
        <v/>
      </c>
      <c r="ER77" s="54" t="str">
        <f t="shared" si="1073"/>
        <v/>
      </c>
      <c r="ES77" s="58" t="e">
        <f t="shared" si="939"/>
        <v>#N/A</v>
      </c>
      <c r="ET77" s="53" t="str">
        <f t="shared" si="1074"/>
        <v/>
      </c>
      <c r="EU77" s="181" t="str">
        <f t="shared" si="1075"/>
        <v/>
      </c>
      <c r="EV77" s="181">
        <f t="shared" si="1212"/>
        <v>0</v>
      </c>
      <c r="EW77" s="181" t="str">
        <f t="shared" si="1076"/>
        <v/>
      </c>
      <c r="EX77" s="130"/>
      <c r="EY77" s="53" t="str">
        <f t="shared" si="1077"/>
        <v/>
      </c>
      <c r="EZ77" s="53" t="str">
        <f t="shared" si="1078"/>
        <v/>
      </c>
      <c r="FA77" s="53" t="str">
        <f t="shared" si="1079"/>
        <v/>
      </c>
      <c r="FB77" s="53" t="str">
        <f t="shared" si="1080"/>
        <v/>
      </c>
      <c r="FC77" s="57" t="str">
        <f t="shared" si="1081"/>
        <v/>
      </c>
      <c r="FD77" s="52" t="str">
        <f t="shared" si="1082"/>
        <v/>
      </c>
      <c r="FE77" s="53" t="str">
        <f t="shared" si="1083"/>
        <v/>
      </c>
      <c r="FF77" s="53" t="str">
        <f t="shared" si="1084"/>
        <v/>
      </c>
      <c r="FG77" s="55" t="str">
        <f t="shared" si="1085"/>
        <v/>
      </c>
      <c r="FH77" s="57" t="str">
        <f t="shared" si="1086"/>
        <v/>
      </c>
      <c r="FI77" s="52" t="str">
        <f t="shared" si="1087"/>
        <v/>
      </c>
      <c r="FJ77" s="53" t="str">
        <f t="shared" si="1088"/>
        <v/>
      </c>
      <c r="FK77" s="53" t="str">
        <f t="shared" si="1089"/>
        <v/>
      </c>
      <c r="FL77" s="53" t="str">
        <f t="shared" si="1090"/>
        <v/>
      </c>
      <c r="FM77" s="57" t="str">
        <f t="shared" si="1091"/>
        <v/>
      </c>
      <c r="FN77" s="52" t="str">
        <f t="shared" si="1092"/>
        <v/>
      </c>
      <c r="FO77" s="53" t="str">
        <f t="shared" si="1093"/>
        <v/>
      </c>
      <c r="FP77" s="53" t="str">
        <f t="shared" si="1094"/>
        <v/>
      </c>
      <c r="FQ77" s="53" t="str">
        <f t="shared" si="1095"/>
        <v/>
      </c>
      <c r="FR77" s="57" t="str">
        <f t="shared" si="1096"/>
        <v/>
      </c>
      <c r="FS77" s="52" t="str">
        <f t="shared" si="1097"/>
        <v/>
      </c>
      <c r="FT77" s="53" t="str">
        <f t="shared" si="1098"/>
        <v/>
      </c>
      <c r="FU77" s="53" t="str">
        <f t="shared" si="1099"/>
        <v/>
      </c>
      <c r="FV77" s="53" t="str">
        <f t="shared" si="1100"/>
        <v/>
      </c>
      <c r="FW77" s="57" t="str">
        <f t="shared" si="1101"/>
        <v/>
      </c>
      <c r="FX77" s="52" t="str">
        <f t="shared" si="1102"/>
        <v/>
      </c>
      <c r="FY77" s="53" t="str">
        <f t="shared" si="1103"/>
        <v/>
      </c>
      <c r="FZ77" s="53" t="str">
        <f t="shared" si="1104"/>
        <v/>
      </c>
      <c r="GA77" s="53" t="str">
        <f t="shared" si="1105"/>
        <v/>
      </c>
      <c r="GB77" s="57" t="str">
        <f t="shared" si="1106"/>
        <v/>
      </c>
      <c r="GC77" s="58" t="e">
        <f t="shared" si="1107"/>
        <v>#N/A</v>
      </c>
      <c r="GD77" s="53" t="str">
        <f t="shared" si="1108"/>
        <v/>
      </c>
      <c r="GE77" s="181" t="str">
        <f t="shared" si="1109"/>
        <v/>
      </c>
      <c r="GF77" s="181">
        <f t="shared" si="1213"/>
        <v>0</v>
      </c>
      <c r="GG77" s="181" t="str">
        <f t="shared" si="1110"/>
        <v/>
      </c>
      <c r="GH77" s="130"/>
      <c r="GI77" s="53" t="str">
        <f t="shared" si="1111"/>
        <v/>
      </c>
      <c r="GJ77" s="53" t="str">
        <f t="shared" si="1112"/>
        <v/>
      </c>
      <c r="GK77" s="53" t="str">
        <f t="shared" si="1113"/>
        <v/>
      </c>
      <c r="GL77" s="53" t="str">
        <f t="shared" si="1114"/>
        <v/>
      </c>
      <c r="GM77" s="54" t="str">
        <f t="shared" si="1115"/>
        <v/>
      </c>
      <c r="GN77" s="52" t="str">
        <f t="shared" si="1116"/>
        <v/>
      </c>
      <c r="GO77" s="53" t="str">
        <f t="shared" si="1117"/>
        <v/>
      </c>
      <c r="GP77" s="53" t="str">
        <f t="shared" si="1118"/>
        <v/>
      </c>
      <c r="GQ77" s="55" t="str">
        <f t="shared" si="1119"/>
        <v/>
      </c>
      <c r="GR77" s="54" t="str">
        <f t="shared" si="1120"/>
        <v/>
      </c>
      <c r="GS77" s="52" t="str">
        <f t="shared" si="1121"/>
        <v/>
      </c>
      <c r="GT77" s="53" t="str">
        <f t="shared" si="1122"/>
        <v/>
      </c>
      <c r="GU77" s="53" t="str">
        <f t="shared" si="1123"/>
        <v/>
      </c>
      <c r="GV77" s="53" t="str">
        <f t="shared" si="1124"/>
        <v/>
      </c>
      <c r="GW77" s="54" t="str">
        <f t="shared" si="1125"/>
        <v/>
      </c>
      <c r="GX77" s="52" t="str">
        <f t="shared" si="1126"/>
        <v/>
      </c>
      <c r="GY77" s="53" t="str">
        <f t="shared" si="1127"/>
        <v/>
      </c>
      <c r="GZ77" s="53" t="str">
        <f t="shared" si="1128"/>
        <v/>
      </c>
      <c r="HA77" s="53" t="str">
        <f t="shared" si="1129"/>
        <v/>
      </c>
      <c r="HB77" s="54" t="str">
        <f t="shared" si="1130"/>
        <v/>
      </c>
      <c r="HC77" s="52" t="str">
        <f t="shared" si="1131"/>
        <v/>
      </c>
      <c r="HD77" s="53" t="str">
        <f t="shared" si="1132"/>
        <v/>
      </c>
      <c r="HE77" s="53" t="str">
        <f t="shared" si="1133"/>
        <v/>
      </c>
      <c r="HF77" s="53" t="str">
        <f t="shared" si="1134"/>
        <v/>
      </c>
      <c r="HG77" s="54" t="str">
        <f t="shared" si="1135"/>
        <v/>
      </c>
      <c r="HH77" s="52" t="str">
        <f t="shared" si="1136"/>
        <v/>
      </c>
      <c r="HI77" s="53" t="str">
        <f t="shared" si="1137"/>
        <v/>
      </c>
      <c r="HJ77" s="53" t="str">
        <f t="shared" si="1138"/>
        <v/>
      </c>
      <c r="HK77" s="53" t="str">
        <f t="shared" si="1139"/>
        <v/>
      </c>
      <c r="HL77" s="54" t="str">
        <f t="shared" si="1140"/>
        <v/>
      </c>
      <c r="HM77" s="58" t="e">
        <f t="shared" si="1141"/>
        <v>#N/A</v>
      </c>
      <c r="HN77" s="53" t="str">
        <f t="shared" si="1142"/>
        <v/>
      </c>
      <c r="HO77" s="181" t="str">
        <f t="shared" si="1143"/>
        <v/>
      </c>
      <c r="HP77" s="181">
        <f t="shared" si="1214"/>
        <v>0</v>
      </c>
      <c r="HQ77" s="181" t="str">
        <f t="shared" si="1144"/>
        <v/>
      </c>
      <c r="HR77" s="130"/>
      <c r="HS77" s="53" t="str">
        <f t="shared" si="1145"/>
        <v/>
      </c>
      <c r="HT77" s="53" t="str">
        <f t="shared" si="1146"/>
        <v/>
      </c>
      <c r="HU77" s="53" t="str">
        <f t="shared" si="1147"/>
        <v/>
      </c>
      <c r="HV77" s="53" t="str">
        <f t="shared" si="1217"/>
        <v/>
      </c>
      <c r="HW77" s="54" t="str">
        <f t="shared" si="1218"/>
        <v/>
      </c>
      <c r="HX77" s="52" t="str">
        <f t="shared" si="1148"/>
        <v/>
      </c>
      <c r="HY77" s="53" t="str">
        <f t="shared" si="1149"/>
        <v/>
      </c>
      <c r="HZ77" s="53" t="str">
        <f t="shared" si="1150"/>
        <v/>
      </c>
      <c r="IA77" s="55" t="str">
        <f t="shared" si="1219"/>
        <v/>
      </c>
      <c r="IB77" s="54" t="str">
        <f t="shared" si="1220"/>
        <v/>
      </c>
      <c r="IC77" s="52" t="str">
        <f t="shared" si="1151"/>
        <v/>
      </c>
      <c r="ID77" s="53" t="str">
        <f t="shared" si="1152"/>
        <v/>
      </c>
      <c r="IE77" s="53" t="str">
        <f t="shared" si="1153"/>
        <v/>
      </c>
      <c r="IF77" s="53" t="str">
        <f t="shared" si="1154"/>
        <v/>
      </c>
      <c r="IG77" s="54" t="str">
        <f t="shared" si="1155"/>
        <v/>
      </c>
      <c r="IH77" s="52" t="str">
        <f t="shared" si="1156"/>
        <v/>
      </c>
      <c r="II77" s="53" t="str">
        <f t="shared" si="1157"/>
        <v/>
      </c>
      <c r="IJ77" s="53" t="str">
        <f t="shared" si="1158"/>
        <v/>
      </c>
      <c r="IK77" s="53" t="str">
        <f t="shared" si="1221"/>
        <v/>
      </c>
      <c r="IL77" s="54" t="str">
        <f t="shared" si="1222"/>
        <v/>
      </c>
      <c r="IM77" s="52" t="str">
        <f t="shared" si="1159"/>
        <v/>
      </c>
      <c r="IN77" s="53" t="str">
        <f t="shared" si="1160"/>
        <v/>
      </c>
      <c r="IO77" s="53" t="str">
        <f t="shared" si="1161"/>
        <v/>
      </c>
      <c r="IP77" s="53" t="str">
        <f t="shared" si="1223"/>
        <v/>
      </c>
      <c r="IQ77" s="54" t="str">
        <f t="shared" si="1224"/>
        <v/>
      </c>
      <c r="IR77" s="52" t="str">
        <f t="shared" si="1162"/>
        <v/>
      </c>
      <c r="IS77" s="53" t="str">
        <f t="shared" si="1163"/>
        <v/>
      </c>
      <c r="IT77" s="53" t="str">
        <f t="shared" si="1164"/>
        <v/>
      </c>
      <c r="IU77" s="53" t="str">
        <f t="shared" si="1225"/>
        <v/>
      </c>
      <c r="IV77" s="54" t="str">
        <f t="shared" si="1226"/>
        <v/>
      </c>
      <c r="IW77" s="58" t="e">
        <f t="shared" si="1165"/>
        <v>#N/A</v>
      </c>
      <c r="IX77" s="53" t="str">
        <f t="shared" si="1166"/>
        <v/>
      </c>
      <c r="IY77" s="181" t="str">
        <f t="shared" si="1167"/>
        <v/>
      </c>
      <c r="IZ77" s="181">
        <f t="shared" si="1215"/>
        <v>0</v>
      </c>
      <c r="JA77" s="181" t="str">
        <f t="shared" si="1168"/>
        <v/>
      </c>
      <c r="JB77" s="130"/>
      <c r="JC77" s="53" t="str">
        <f t="shared" si="1169"/>
        <v/>
      </c>
      <c r="JD77" s="53" t="str">
        <f t="shared" si="1170"/>
        <v/>
      </c>
      <c r="JE77" s="53" t="str">
        <f t="shared" si="1171"/>
        <v/>
      </c>
      <c r="JF77" s="53" t="str">
        <f t="shared" si="1172"/>
        <v/>
      </c>
      <c r="JG77" s="54" t="str">
        <f t="shared" si="1173"/>
        <v/>
      </c>
      <c r="JH77" s="52" t="str">
        <f t="shared" si="1174"/>
        <v/>
      </c>
      <c r="JI77" s="53" t="str">
        <f t="shared" si="1175"/>
        <v/>
      </c>
      <c r="JJ77" s="53" t="str">
        <f t="shared" si="1176"/>
        <v/>
      </c>
      <c r="JK77" s="55" t="str">
        <f t="shared" si="1177"/>
        <v/>
      </c>
      <c r="JL77" s="54" t="str">
        <f t="shared" si="1178"/>
        <v/>
      </c>
      <c r="JM77" s="52" t="str">
        <f t="shared" si="1179"/>
        <v/>
      </c>
      <c r="JN77" s="53" t="str">
        <f t="shared" si="1180"/>
        <v/>
      </c>
      <c r="JO77" s="53" t="str">
        <f t="shared" si="1181"/>
        <v/>
      </c>
      <c r="JP77" s="53" t="str">
        <f t="shared" si="1182"/>
        <v/>
      </c>
      <c r="JQ77" s="54" t="str">
        <f t="shared" si="1183"/>
        <v/>
      </c>
      <c r="JR77" s="52" t="str">
        <f t="shared" si="1184"/>
        <v/>
      </c>
      <c r="JS77" s="53" t="str">
        <f t="shared" si="1185"/>
        <v/>
      </c>
      <c r="JT77" s="53" t="str">
        <f t="shared" si="1186"/>
        <v/>
      </c>
      <c r="JU77" s="53" t="str">
        <f t="shared" si="1187"/>
        <v/>
      </c>
      <c r="JV77" s="54" t="str">
        <f t="shared" si="1188"/>
        <v/>
      </c>
      <c r="JW77" s="52" t="str">
        <f t="shared" si="1189"/>
        <v/>
      </c>
      <c r="JX77" s="53" t="str">
        <f t="shared" si="1190"/>
        <v/>
      </c>
      <c r="JY77" s="53" t="str">
        <f t="shared" si="1191"/>
        <v/>
      </c>
      <c r="JZ77" s="53" t="str">
        <f t="shared" si="1192"/>
        <v/>
      </c>
      <c r="KA77" s="54" t="str">
        <f t="shared" si="1193"/>
        <v/>
      </c>
      <c r="KB77" s="52" t="str">
        <f t="shared" si="1194"/>
        <v/>
      </c>
      <c r="KC77" s="53" t="str">
        <f t="shared" si="1195"/>
        <v/>
      </c>
      <c r="KD77" s="53" t="str">
        <f t="shared" si="1196"/>
        <v/>
      </c>
      <c r="KE77" s="53" t="str">
        <f t="shared" si="1197"/>
        <v/>
      </c>
      <c r="KF77" s="54" t="str">
        <f t="shared" si="1198"/>
        <v/>
      </c>
      <c r="KG77" s="58" t="e">
        <f t="shared" si="1199"/>
        <v>#N/A</v>
      </c>
      <c r="KH77" s="53" t="str">
        <f t="shared" si="1200"/>
        <v/>
      </c>
      <c r="KI77" s="181" t="str">
        <f t="shared" si="1201"/>
        <v/>
      </c>
      <c r="KJ77" s="181">
        <f t="shared" si="1216"/>
        <v>0</v>
      </c>
      <c r="KK77" s="127" t="str">
        <f t="shared" si="1202"/>
        <v/>
      </c>
      <c r="KL77" s="86"/>
      <c r="KM77" s="313"/>
      <c r="KN77" s="60"/>
      <c r="KO77" s="201"/>
      <c r="KP77" s="61"/>
      <c r="KQ77" s="61"/>
      <c r="KR77" s="61"/>
      <c r="KS77" s="61"/>
      <c r="KT77" s="61"/>
      <c r="KU77" s="61"/>
      <c r="KV77" s="61"/>
      <c r="KW77" s="62"/>
      <c r="KX77" s="84"/>
      <c r="KY77" s="59"/>
      <c r="KZ77" s="60" t="str">
        <f t="shared" si="1203"/>
        <v/>
      </c>
      <c r="LA77" s="201"/>
      <c r="LB77" s="61" t="str">
        <f t="shared" si="1204"/>
        <v/>
      </c>
      <c r="LC77" s="61" t="str">
        <f t="shared" si="1205"/>
        <v/>
      </c>
      <c r="LD77" s="61" t="str">
        <f t="shared" si="1206"/>
        <v/>
      </c>
      <c r="LE77" s="61" t="str">
        <f t="shared" si="1207"/>
        <v/>
      </c>
      <c r="LF77" s="148" t="str">
        <f t="shared" si="1208"/>
        <v/>
      </c>
      <c r="LG77" s="87"/>
      <c r="LH77" s="185">
        <f t="shared" si="1227"/>
        <v>0</v>
      </c>
      <c r="LI77" s="87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</row>
    <row r="78" spans="1:382" s="1" customFormat="1" ht="15.75" thickBot="1" x14ac:dyDescent="0.25">
      <c r="A78" s="35"/>
      <c r="B78" s="45">
        <v>73</v>
      </c>
      <c r="C78" s="63"/>
      <c r="D78" s="47"/>
      <c r="E78" s="50"/>
      <c r="F78" s="160"/>
      <c r="G78" s="64"/>
      <c r="H78" s="50" t="e">
        <f t="shared" si="941"/>
        <v>#N/A</v>
      </c>
      <c r="I78" s="186" t="str">
        <f t="shared" si="942"/>
        <v/>
      </c>
      <c r="J78" s="179"/>
      <c r="K78" s="149" t="str">
        <f t="shared" si="943"/>
        <v/>
      </c>
      <c r="L78" s="150" t="str">
        <f t="shared" si="944"/>
        <v/>
      </c>
      <c r="M78" s="150" t="str">
        <f t="shared" si="945"/>
        <v/>
      </c>
      <c r="N78" s="150" t="str">
        <f t="shared" si="946"/>
        <v/>
      </c>
      <c r="O78" s="150" t="str">
        <f t="shared" si="947"/>
        <v/>
      </c>
      <c r="P78" s="149" t="str">
        <f t="shared" si="948"/>
        <v/>
      </c>
      <c r="Q78" s="150" t="str">
        <f t="shared" si="949"/>
        <v/>
      </c>
      <c r="R78" s="150" t="str">
        <f t="shared" si="950"/>
        <v/>
      </c>
      <c r="S78" s="150" t="str">
        <f t="shared" si="951"/>
        <v/>
      </c>
      <c r="T78" s="150" t="str">
        <f t="shared" si="952"/>
        <v/>
      </c>
      <c r="U78" s="149" t="str">
        <f t="shared" si="953"/>
        <v/>
      </c>
      <c r="V78" s="150" t="str">
        <f t="shared" si="954"/>
        <v/>
      </c>
      <c r="W78" s="150" t="str">
        <f t="shared" si="955"/>
        <v/>
      </c>
      <c r="X78" s="150" t="str">
        <f t="shared" si="956"/>
        <v/>
      </c>
      <c r="Y78" s="150" t="str">
        <f t="shared" si="957"/>
        <v/>
      </c>
      <c r="Z78" s="149" t="str">
        <f t="shared" si="958"/>
        <v/>
      </c>
      <c r="AA78" s="150" t="str">
        <f t="shared" si="959"/>
        <v/>
      </c>
      <c r="AB78" s="150" t="str">
        <f t="shared" si="960"/>
        <v/>
      </c>
      <c r="AC78" s="150" t="str">
        <f t="shared" si="961"/>
        <v/>
      </c>
      <c r="AD78" s="150" t="str">
        <f t="shared" si="962"/>
        <v/>
      </c>
      <c r="AE78" s="149" t="str">
        <f t="shared" si="963"/>
        <v/>
      </c>
      <c r="AF78" s="150" t="str">
        <f t="shared" si="964"/>
        <v/>
      </c>
      <c r="AG78" s="150" t="str">
        <f t="shared" si="965"/>
        <v/>
      </c>
      <c r="AH78" s="150" t="str">
        <f t="shared" si="966"/>
        <v/>
      </c>
      <c r="AI78" s="150" t="str">
        <f t="shared" si="967"/>
        <v/>
      </c>
      <c r="AJ78" s="149" t="str">
        <f t="shared" si="968"/>
        <v/>
      </c>
      <c r="AK78" s="150" t="str">
        <f t="shared" si="969"/>
        <v/>
      </c>
      <c r="AL78" s="150" t="str">
        <f t="shared" si="970"/>
        <v/>
      </c>
      <c r="AM78" s="150" t="str">
        <f t="shared" si="971"/>
        <v/>
      </c>
      <c r="AN78" s="307" t="str">
        <f t="shared" si="972"/>
        <v/>
      </c>
      <c r="AO78" s="56" t="e">
        <f t="shared" si="973"/>
        <v>#N/A</v>
      </c>
      <c r="AP78" s="53" t="str">
        <f t="shared" si="974"/>
        <v/>
      </c>
      <c r="AQ78" s="181" t="str">
        <f t="shared" si="975"/>
        <v/>
      </c>
      <c r="AR78" s="181">
        <f t="shared" si="1209"/>
        <v>0</v>
      </c>
      <c r="AS78" s="181" t="str">
        <f t="shared" si="976"/>
        <v/>
      </c>
      <c r="AT78" s="130"/>
      <c r="AU78" s="55" t="str">
        <f t="shared" si="977"/>
        <v/>
      </c>
      <c r="AV78" s="53" t="str">
        <f t="shared" si="978"/>
        <v/>
      </c>
      <c r="AW78" s="53" t="str">
        <f t="shared" si="979"/>
        <v/>
      </c>
      <c r="AX78" s="53" t="str">
        <f t="shared" si="980"/>
        <v/>
      </c>
      <c r="AY78" s="54" t="str">
        <f t="shared" si="981"/>
        <v/>
      </c>
      <c r="AZ78" s="52" t="str">
        <f t="shared" si="982"/>
        <v/>
      </c>
      <c r="BA78" s="53" t="str">
        <f t="shared" si="983"/>
        <v/>
      </c>
      <c r="BB78" s="53" t="str">
        <f t="shared" si="984"/>
        <v/>
      </c>
      <c r="BC78" s="55" t="str">
        <f t="shared" si="985"/>
        <v/>
      </c>
      <c r="BD78" s="54" t="str">
        <f t="shared" si="986"/>
        <v/>
      </c>
      <c r="BE78" s="52" t="str">
        <f t="shared" si="987"/>
        <v/>
      </c>
      <c r="BF78" s="53" t="str">
        <f t="shared" si="988"/>
        <v/>
      </c>
      <c r="BG78" s="53" t="str">
        <f t="shared" si="989"/>
        <v/>
      </c>
      <c r="BH78" s="53" t="str">
        <f t="shared" si="990"/>
        <v/>
      </c>
      <c r="BI78" s="54" t="str">
        <f t="shared" si="991"/>
        <v/>
      </c>
      <c r="BJ78" s="52" t="str">
        <f t="shared" si="992"/>
        <v/>
      </c>
      <c r="BK78" s="53" t="str">
        <f t="shared" si="993"/>
        <v/>
      </c>
      <c r="BL78" s="53" t="str">
        <f t="shared" si="994"/>
        <v/>
      </c>
      <c r="BM78" s="53" t="str">
        <f t="shared" si="995"/>
        <v/>
      </c>
      <c r="BN78" s="54" t="str">
        <f t="shared" si="996"/>
        <v/>
      </c>
      <c r="BO78" s="52" t="str">
        <f t="shared" si="997"/>
        <v/>
      </c>
      <c r="BP78" s="53" t="str">
        <f t="shared" si="998"/>
        <v/>
      </c>
      <c r="BQ78" s="53" t="str">
        <f t="shared" si="999"/>
        <v/>
      </c>
      <c r="BR78" s="53" t="str">
        <f t="shared" si="1000"/>
        <v/>
      </c>
      <c r="BS78" s="54" t="str">
        <f t="shared" si="1001"/>
        <v/>
      </c>
      <c r="BT78" s="52" t="str">
        <f t="shared" si="1002"/>
        <v/>
      </c>
      <c r="BU78" s="53" t="str">
        <f t="shared" si="1003"/>
        <v/>
      </c>
      <c r="BV78" s="53" t="str">
        <f t="shared" si="1004"/>
        <v/>
      </c>
      <c r="BW78" s="53" t="str">
        <f t="shared" si="1005"/>
        <v/>
      </c>
      <c r="BX78" s="54" t="str">
        <f t="shared" si="1006"/>
        <v/>
      </c>
      <c r="BY78" s="56" t="e">
        <f t="shared" si="1007"/>
        <v>#N/A</v>
      </c>
      <c r="BZ78" s="53" t="str">
        <f t="shared" si="1008"/>
        <v/>
      </c>
      <c r="CA78" s="181" t="str">
        <f t="shared" si="1009"/>
        <v/>
      </c>
      <c r="CB78" s="181">
        <f t="shared" si="1210"/>
        <v>0</v>
      </c>
      <c r="CC78" s="181" t="str">
        <f t="shared" si="1010"/>
        <v/>
      </c>
      <c r="CD78" s="130"/>
      <c r="CE78" s="55" t="str">
        <f t="shared" si="1011"/>
        <v/>
      </c>
      <c r="CF78" s="53" t="str">
        <f t="shared" si="1012"/>
        <v/>
      </c>
      <c r="CG78" s="53" t="str">
        <f t="shared" si="1013"/>
        <v/>
      </c>
      <c r="CH78" s="53" t="str">
        <f t="shared" si="1014"/>
        <v/>
      </c>
      <c r="CI78" s="54" t="str">
        <f t="shared" si="1015"/>
        <v/>
      </c>
      <c r="CJ78" s="52" t="str">
        <f t="shared" si="1016"/>
        <v/>
      </c>
      <c r="CK78" s="53" t="str">
        <f t="shared" si="1017"/>
        <v/>
      </c>
      <c r="CL78" s="53" t="str">
        <f t="shared" si="1018"/>
        <v/>
      </c>
      <c r="CM78" s="55" t="str">
        <f t="shared" si="1019"/>
        <v/>
      </c>
      <c r="CN78" s="54" t="str">
        <f t="shared" si="1020"/>
        <v/>
      </c>
      <c r="CO78" s="52" t="str">
        <f t="shared" si="1021"/>
        <v/>
      </c>
      <c r="CP78" s="53" t="str">
        <f t="shared" si="1022"/>
        <v/>
      </c>
      <c r="CQ78" s="53" t="str">
        <f>IF(IF(CP78&lt;&gt;"",IF(MAX(COUNTIF($CP78:$CP$90,$CP$6:$CP$90))&gt;1,"x",""),"")&lt;&gt;"",CP78+1,"")</f>
        <v/>
      </c>
      <c r="CR78" s="53" t="str">
        <f t="shared" si="1023"/>
        <v/>
      </c>
      <c r="CS78" s="54" t="str">
        <f t="shared" si="1024"/>
        <v/>
      </c>
      <c r="CT78" s="52" t="str">
        <f t="shared" si="1025"/>
        <v/>
      </c>
      <c r="CU78" s="53" t="str">
        <f t="shared" si="1026"/>
        <v/>
      </c>
      <c r="CV78" s="53" t="str">
        <f t="shared" si="1027"/>
        <v/>
      </c>
      <c r="CW78" s="53" t="str">
        <f t="shared" si="1028"/>
        <v/>
      </c>
      <c r="CX78" s="54" t="str">
        <f t="shared" si="1029"/>
        <v/>
      </c>
      <c r="CY78" s="52" t="str">
        <f t="shared" si="1030"/>
        <v/>
      </c>
      <c r="CZ78" s="53" t="str">
        <f t="shared" si="1031"/>
        <v/>
      </c>
      <c r="DA78" s="53" t="str">
        <f t="shared" si="1032"/>
        <v/>
      </c>
      <c r="DB78" s="53" t="str">
        <f t="shared" si="1033"/>
        <v/>
      </c>
      <c r="DC78" s="54" t="str">
        <f t="shared" si="1034"/>
        <v/>
      </c>
      <c r="DD78" s="52" t="str">
        <f t="shared" si="1035"/>
        <v/>
      </c>
      <c r="DE78" s="53" t="str">
        <f t="shared" si="1036"/>
        <v/>
      </c>
      <c r="DF78" s="53" t="str">
        <f t="shared" si="1037"/>
        <v/>
      </c>
      <c r="DG78" s="53" t="str">
        <f t="shared" si="1038"/>
        <v/>
      </c>
      <c r="DH78" s="54" t="str">
        <f t="shared" si="1039"/>
        <v/>
      </c>
      <c r="DI78" s="56" t="e">
        <f t="shared" si="1040"/>
        <v>#N/A</v>
      </c>
      <c r="DJ78" s="53" t="str">
        <f t="shared" si="1041"/>
        <v/>
      </c>
      <c r="DK78" s="53" t="str">
        <f t="shared" si="1042"/>
        <v/>
      </c>
      <c r="DL78" s="328">
        <f t="shared" si="1211"/>
        <v>0</v>
      </c>
      <c r="DM78" s="181" t="str">
        <f t="shared" si="1043"/>
        <v/>
      </c>
      <c r="DN78" s="130"/>
      <c r="DO78" s="53" t="str">
        <f t="shared" si="1044"/>
        <v/>
      </c>
      <c r="DP78" s="53" t="str">
        <f t="shared" si="1045"/>
        <v/>
      </c>
      <c r="DQ78" s="53" t="str">
        <f t="shared" si="1046"/>
        <v/>
      </c>
      <c r="DR78" s="53" t="str">
        <f t="shared" si="1047"/>
        <v/>
      </c>
      <c r="DS78" s="54" t="str">
        <f t="shared" si="1048"/>
        <v/>
      </c>
      <c r="DT78" s="52" t="str">
        <f t="shared" si="1049"/>
        <v/>
      </c>
      <c r="DU78" s="53" t="str">
        <f t="shared" si="1050"/>
        <v/>
      </c>
      <c r="DV78" s="53" t="str">
        <f t="shared" si="1051"/>
        <v/>
      </c>
      <c r="DW78" s="55" t="str">
        <f t="shared" si="1052"/>
        <v/>
      </c>
      <c r="DX78" s="54" t="str">
        <f t="shared" si="1053"/>
        <v/>
      </c>
      <c r="DY78" s="52" t="str">
        <f t="shared" si="1054"/>
        <v/>
      </c>
      <c r="DZ78" s="53" t="str">
        <f t="shared" si="1055"/>
        <v/>
      </c>
      <c r="EA78" s="53" t="str">
        <f t="shared" si="1056"/>
        <v/>
      </c>
      <c r="EB78" s="53" t="str">
        <f t="shared" si="1057"/>
        <v/>
      </c>
      <c r="EC78" s="54" t="str">
        <f t="shared" si="1058"/>
        <v/>
      </c>
      <c r="ED78" s="52" t="str">
        <f t="shared" si="1059"/>
        <v/>
      </c>
      <c r="EE78" s="53" t="str">
        <f t="shared" si="1060"/>
        <v/>
      </c>
      <c r="EF78" s="53" t="str">
        <f t="shared" si="1061"/>
        <v/>
      </c>
      <c r="EG78" s="53" t="str">
        <f t="shared" si="1062"/>
        <v/>
      </c>
      <c r="EH78" s="54" t="str">
        <f t="shared" si="1063"/>
        <v/>
      </c>
      <c r="EI78" s="52" t="str">
        <f t="shared" si="1064"/>
        <v/>
      </c>
      <c r="EJ78" s="53" t="str">
        <f t="shared" si="1065"/>
        <v/>
      </c>
      <c r="EK78" s="53" t="str">
        <f t="shared" si="1066"/>
        <v/>
      </c>
      <c r="EL78" s="53" t="str">
        <f t="shared" si="1067"/>
        <v/>
      </c>
      <c r="EM78" s="54" t="str">
        <f t="shared" si="1068"/>
        <v/>
      </c>
      <c r="EN78" s="52" t="str">
        <f t="shared" si="1069"/>
        <v/>
      </c>
      <c r="EO78" s="53" t="str">
        <f t="shared" si="1070"/>
        <v/>
      </c>
      <c r="EP78" s="53" t="str">
        <f t="shared" si="1071"/>
        <v/>
      </c>
      <c r="EQ78" s="53" t="str">
        <f t="shared" si="1072"/>
        <v/>
      </c>
      <c r="ER78" s="54" t="str">
        <f t="shared" si="1073"/>
        <v/>
      </c>
      <c r="ES78" s="58" t="e">
        <f t="shared" si="939"/>
        <v>#N/A</v>
      </c>
      <c r="ET78" s="53" t="str">
        <f t="shared" si="1074"/>
        <v/>
      </c>
      <c r="EU78" s="181" t="str">
        <f t="shared" si="1075"/>
        <v/>
      </c>
      <c r="EV78" s="181">
        <f t="shared" si="1212"/>
        <v>0</v>
      </c>
      <c r="EW78" s="181" t="str">
        <f t="shared" si="1076"/>
        <v/>
      </c>
      <c r="EX78" s="130"/>
      <c r="EY78" s="53" t="str">
        <f t="shared" si="1077"/>
        <v/>
      </c>
      <c r="EZ78" s="53" t="str">
        <f t="shared" si="1078"/>
        <v/>
      </c>
      <c r="FA78" s="53" t="str">
        <f t="shared" si="1079"/>
        <v/>
      </c>
      <c r="FB78" s="53" t="str">
        <f t="shared" si="1080"/>
        <v/>
      </c>
      <c r="FC78" s="57" t="str">
        <f t="shared" si="1081"/>
        <v/>
      </c>
      <c r="FD78" s="52" t="str">
        <f t="shared" si="1082"/>
        <v/>
      </c>
      <c r="FE78" s="53" t="str">
        <f t="shared" si="1083"/>
        <v/>
      </c>
      <c r="FF78" s="53" t="str">
        <f t="shared" si="1084"/>
        <v/>
      </c>
      <c r="FG78" s="55" t="str">
        <f t="shared" si="1085"/>
        <v/>
      </c>
      <c r="FH78" s="57" t="str">
        <f t="shared" si="1086"/>
        <v/>
      </c>
      <c r="FI78" s="52" t="str">
        <f t="shared" si="1087"/>
        <v/>
      </c>
      <c r="FJ78" s="53" t="str">
        <f t="shared" si="1088"/>
        <v/>
      </c>
      <c r="FK78" s="53" t="str">
        <f t="shared" si="1089"/>
        <v/>
      </c>
      <c r="FL78" s="53" t="str">
        <f t="shared" si="1090"/>
        <v/>
      </c>
      <c r="FM78" s="57" t="str">
        <f t="shared" si="1091"/>
        <v/>
      </c>
      <c r="FN78" s="52" t="str">
        <f t="shared" si="1092"/>
        <v/>
      </c>
      <c r="FO78" s="53" t="str">
        <f t="shared" si="1093"/>
        <v/>
      </c>
      <c r="FP78" s="53" t="str">
        <f t="shared" si="1094"/>
        <v/>
      </c>
      <c r="FQ78" s="53" t="str">
        <f t="shared" si="1095"/>
        <v/>
      </c>
      <c r="FR78" s="57" t="str">
        <f t="shared" si="1096"/>
        <v/>
      </c>
      <c r="FS78" s="52" t="str">
        <f t="shared" si="1097"/>
        <v/>
      </c>
      <c r="FT78" s="53" t="str">
        <f t="shared" si="1098"/>
        <v/>
      </c>
      <c r="FU78" s="53" t="str">
        <f t="shared" si="1099"/>
        <v/>
      </c>
      <c r="FV78" s="53" t="str">
        <f t="shared" si="1100"/>
        <v/>
      </c>
      <c r="FW78" s="57" t="str">
        <f t="shared" si="1101"/>
        <v/>
      </c>
      <c r="FX78" s="52" t="str">
        <f t="shared" si="1102"/>
        <v/>
      </c>
      <c r="FY78" s="53" t="str">
        <f t="shared" si="1103"/>
        <v/>
      </c>
      <c r="FZ78" s="53" t="str">
        <f t="shared" si="1104"/>
        <v/>
      </c>
      <c r="GA78" s="53" t="str">
        <f t="shared" si="1105"/>
        <v/>
      </c>
      <c r="GB78" s="57" t="str">
        <f t="shared" si="1106"/>
        <v/>
      </c>
      <c r="GC78" s="58" t="e">
        <f t="shared" si="1107"/>
        <v>#N/A</v>
      </c>
      <c r="GD78" s="53" t="str">
        <f t="shared" si="1108"/>
        <v/>
      </c>
      <c r="GE78" s="181" t="str">
        <f t="shared" si="1109"/>
        <v/>
      </c>
      <c r="GF78" s="181">
        <f t="shared" si="1213"/>
        <v>0</v>
      </c>
      <c r="GG78" s="181" t="str">
        <f t="shared" si="1110"/>
        <v/>
      </c>
      <c r="GH78" s="130"/>
      <c r="GI78" s="53" t="str">
        <f t="shared" si="1111"/>
        <v/>
      </c>
      <c r="GJ78" s="53" t="str">
        <f t="shared" si="1112"/>
        <v/>
      </c>
      <c r="GK78" s="53" t="str">
        <f t="shared" si="1113"/>
        <v/>
      </c>
      <c r="GL78" s="53" t="str">
        <f t="shared" si="1114"/>
        <v/>
      </c>
      <c r="GM78" s="54" t="str">
        <f t="shared" si="1115"/>
        <v/>
      </c>
      <c r="GN78" s="52" t="str">
        <f t="shared" si="1116"/>
        <v/>
      </c>
      <c r="GO78" s="53" t="str">
        <f t="shared" si="1117"/>
        <v/>
      </c>
      <c r="GP78" s="53" t="str">
        <f t="shared" si="1118"/>
        <v/>
      </c>
      <c r="GQ78" s="55" t="str">
        <f t="shared" si="1119"/>
        <v/>
      </c>
      <c r="GR78" s="54" t="str">
        <f t="shared" si="1120"/>
        <v/>
      </c>
      <c r="GS78" s="52" t="str">
        <f t="shared" si="1121"/>
        <v/>
      </c>
      <c r="GT78" s="53" t="str">
        <f t="shared" si="1122"/>
        <v/>
      </c>
      <c r="GU78" s="53" t="str">
        <f t="shared" si="1123"/>
        <v/>
      </c>
      <c r="GV78" s="53" t="str">
        <f t="shared" si="1124"/>
        <v/>
      </c>
      <c r="GW78" s="54" t="str">
        <f t="shared" si="1125"/>
        <v/>
      </c>
      <c r="GX78" s="52" t="str">
        <f t="shared" si="1126"/>
        <v/>
      </c>
      <c r="GY78" s="53" t="str">
        <f t="shared" si="1127"/>
        <v/>
      </c>
      <c r="GZ78" s="53" t="str">
        <f t="shared" si="1128"/>
        <v/>
      </c>
      <c r="HA78" s="53" t="str">
        <f t="shared" si="1129"/>
        <v/>
      </c>
      <c r="HB78" s="54" t="str">
        <f t="shared" si="1130"/>
        <v/>
      </c>
      <c r="HC78" s="52" t="str">
        <f t="shared" si="1131"/>
        <v/>
      </c>
      <c r="HD78" s="53" t="str">
        <f t="shared" si="1132"/>
        <v/>
      </c>
      <c r="HE78" s="53" t="str">
        <f t="shared" si="1133"/>
        <v/>
      </c>
      <c r="HF78" s="53" t="str">
        <f t="shared" si="1134"/>
        <v/>
      </c>
      <c r="HG78" s="54" t="str">
        <f t="shared" si="1135"/>
        <v/>
      </c>
      <c r="HH78" s="52" t="str">
        <f t="shared" si="1136"/>
        <v/>
      </c>
      <c r="HI78" s="53" t="str">
        <f t="shared" si="1137"/>
        <v/>
      </c>
      <c r="HJ78" s="53" t="str">
        <f t="shared" si="1138"/>
        <v/>
      </c>
      <c r="HK78" s="53" t="str">
        <f t="shared" si="1139"/>
        <v/>
      </c>
      <c r="HL78" s="54" t="str">
        <f t="shared" si="1140"/>
        <v/>
      </c>
      <c r="HM78" s="58" t="e">
        <f t="shared" si="1141"/>
        <v>#N/A</v>
      </c>
      <c r="HN78" s="53" t="str">
        <f t="shared" si="1142"/>
        <v/>
      </c>
      <c r="HO78" s="181" t="str">
        <f t="shared" si="1143"/>
        <v/>
      </c>
      <c r="HP78" s="181">
        <f t="shared" si="1214"/>
        <v>0</v>
      </c>
      <c r="HQ78" s="181" t="str">
        <f t="shared" si="1144"/>
        <v/>
      </c>
      <c r="HR78" s="130"/>
      <c r="HS78" s="53" t="str">
        <f t="shared" si="1145"/>
        <v/>
      </c>
      <c r="HT78" s="53" t="str">
        <f t="shared" si="1146"/>
        <v/>
      </c>
      <c r="HU78" s="53" t="str">
        <f t="shared" si="1147"/>
        <v/>
      </c>
      <c r="HV78" s="53" t="str">
        <f t="shared" si="1217"/>
        <v/>
      </c>
      <c r="HW78" s="54" t="str">
        <f t="shared" si="1218"/>
        <v/>
      </c>
      <c r="HX78" s="52" t="str">
        <f t="shared" si="1148"/>
        <v/>
      </c>
      <c r="HY78" s="53" t="str">
        <f t="shared" si="1149"/>
        <v/>
      </c>
      <c r="HZ78" s="53" t="str">
        <f t="shared" si="1150"/>
        <v/>
      </c>
      <c r="IA78" s="55" t="str">
        <f t="shared" si="1219"/>
        <v/>
      </c>
      <c r="IB78" s="54" t="str">
        <f t="shared" si="1220"/>
        <v/>
      </c>
      <c r="IC78" s="52" t="str">
        <f t="shared" si="1151"/>
        <v/>
      </c>
      <c r="ID78" s="53" t="str">
        <f t="shared" si="1152"/>
        <v/>
      </c>
      <c r="IE78" s="53" t="str">
        <f t="shared" si="1153"/>
        <v/>
      </c>
      <c r="IF78" s="53" t="str">
        <f t="shared" si="1154"/>
        <v/>
      </c>
      <c r="IG78" s="54" t="str">
        <f t="shared" si="1155"/>
        <v/>
      </c>
      <c r="IH78" s="52" t="str">
        <f t="shared" si="1156"/>
        <v/>
      </c>
      <c r="II78" s="53" t="str">
        <f t="shared" si="1157"/>
        <v/>
      </c>
      <c r="IJ78" s="53" t="str">
        <f t="shared" si="1158"/>
        <v/>
      </c>
      <c r="IK78" s="53" t="str">
        <f t="shared" si="1221"/>
        <v/>
      </c>
      <c r="IL78" s="54" t="str">
        <f t="shared" si="1222"/>
        <v/>
      </c>
      <c r="IM78" s="52" t="str">
        <f t="shared" si="1159"/>
        <v/>
      </c>
      <c r="IN78" s="53" t="str">
        <f t="shared" si="1160"/>
        <v/>
      </c>
      <c r="IO78" s="53" t="str">
        <f t="shared" si="1161"/>
        <v/>
      </c>
      <c r="IP78" s="53" t="str">
        <f t="shared" si="1223"/>
        <v/>
      </c>
      <c r="IQ78" s="54" t="str">
        <f t="shared" si="1224"/>
        <v/>
      </c>
      <c r="IR78" s="52" t="str">
        <f t="shared" si="1162"/>
        <v/>
      </c>
      <c r="IS78" s="53" t="str">
        <f t="shared" si="1163"/>
        <v/>
      </c>
      <c r="IT78" s="53" t="str">
        <f t="shared" si="1164"/>
        <v/>
      </c>
      <c r="IU78" s="53" t="str">
        <f t="shared" si="1225"/>
        <v/>
      </c>
      <c r="IV78" s="54" t="str">
        <f t="shared" si="1226"/>
        <v/>
      </c>
      <c r="IW78" s="58" t="e">
        <f t="shared" si="1165"/>
        <v>#N/A</v>
      </c>
      <c r="IX78" s="53" t="str">
        <f t="shared" si="1166"/>
        <v/>
      </c>
      <c r="IY78" s="181" t="str">
        <f t="shared" si="1167"/>
        <v/>
      </c>
      <c r="IZ78" s="181">
        <f t="shared" si="1215"/>
        <v>0</v>
      </c>
      <c r="JA78" s="181" t="str">
        <f t="shared" si="1168"/>
        <v/>
      </c>
      <c r="JB78" s="130"/>
      <c r="JC78" s="53" t="str">
        <f t="shared" si="1169"/>
        <v/>
      </c>
      <c r="JD78" s="53" t="str">
        <f t="shared" si="1170"/>
        <v/>
      </c>
      <c r="JE78" s="53" t="str">
        <f t="shared" si="1171"/>
        <v/>
      </c>
      <c r="JF78" s="53" t="str">
        <f t="shared" si="1172"/>
        <v/>
      </c>
      <c r="JG78" s="54" t="str">
        <f t="shared" si="1173"/>
        <v/>
      </c>
      <c r="JH78" s="52" t="str">
        <f t="shared" si="1174"/>
        <v/>
      </c>
      <c r="JI78" s="53" t="str">
        <f t="shared" si="1175"/>
        <v/>
      </c>
      <c r="JJ78" s="53" t="str">
        <f t="shared" si="1176"/>
        <v/>
      </c>
      <c r="JK78" s="55" t="str">
        <f t="shared" si="1177"/>
        <v/>
      </c>
      <c r="JL78" s="54" t="str">
        <f t="shared" si="1178"/>
        <v/>
      </c>
      <c r="JM78" s="52" t="str">
        <f t="shared" si="1179"/>
        <v/>
      </c>
      <c r="JN78" s="53" t="str">
        <f t="shared" si="1180"/>
        <v/>
      </c>
      <c r="JO78" s="53" t="str">
        <f t="shared" si="1181"/>
        <v/>
      </c>
      <c r="JP78" s="53" t="str">
        <f t="shared" si="1182"/>
        <v/>
      </c>
      <c r="JQ78" s="54" t="str">
        <f t="shared" si="1183"/>
        <v/>
      </c>
      <c r="JR78" s="52" t="str">
        <f t="shared" si="1184"/>
        <v/>
      </c>
      <c r="JS78" s="53" t="str">
        <f t="shared" si="1185"/>
        <v/>
      </c>
      <c r="JT78" s="53" t="str">
        <f t="shared" si="1186"/>
        <v/>
      </c>
      <c r="JU78" s="53" t="str">
        <f t="shared" si="1187"/>
        <v/>
      </c>
      <c r="JV78" s="54" t="str">
        <f t="shared" si="1188"/>
        <v/>
      </c>
      <c r="JW78" s="52" t="str">
        <f t="shared" si="1189"/>
        <v/>
      </c>
      <c r="JX78" s="53" t="str">
        <f t="shared" si="1190"/>
        <v/>
      </c>
      <c r="JY78" s="53" t="str">
        <f t="shared" si="1191"/>
        <v/>
      </c>
      <c r="JZ78" s="53" t="str">
        <f t="shared" si="1192"/>
        <v/>
      </c>
      <c r="KA78" s="54" t="str">
        <f t="shared" si="1193"/>
        <v/>
      </c>
      <c r="KB78" s="52" t="str">
        <f t="shared" si="1194"/>
        <v/>
      </c>
      <c r="KC78" s="53" t="str">
        <f t="shared" si="1195"/>
        <v/>
      </c>
      <c r="KD78" s="53" t="str">
        <f t="shared" si="1196"/>
        <v/>
      </c>
      <c r="KE78" s="53" t="str">
        <f t="shared" si="1197"/>
        <v/>
      </c>
      <c r="KF78" s="54" t="str">
        <f t="shared" si="1198"/>
        <v/>
      </c>
      <c r="KG78" s="58" t="e">
        <f t="shared" si="1199"/>
        <v>#N/A</v>
      </c>
      <c r="KH78" s="53" t="str">
        <f t="shared" si="1200"/>
        <v/>
      </c>
      <c r="KI78" s="181" t="str">
        <f t="shared" si="1201"/>
        <v/>
      </c>
      <c r="KJ78" s="181">
        <f t="shared" si="1216"/>
        <v>0</v>
      </c>
      <c r="KK78" s="127" t="str">
        <f t="shared" si="1202"/>
        <v/>
      </c>
      <c r="KL78" s="86"/>
      <c r="KM78" s="313"/>
      <c r="KN78" s="60"/>
      <c r="KO78" s="201"/>
      <c r="KP78" s="61"/>
      <c r="KQ78" s="61"/>
      <c r="KR78" s="61"/>
      <c r="KS78" s="61"/>
      <c r="KT78" s="61"/>
      <c r="KU78" s="61"/>
      <c r="KV78" s="61"/>
      <c r="KW78" s="62"/>
      <c r="KX78" s="84"/>
      <c r="KY78" s="59"/>
      <c r="KZ78" s="60" t="str">
        <f t="shared" si="1203"/>
        <v/>
      </c>
      <c r="LA78" s="201"/>
      <c r="LB78" s="61" t="str">
        <f t="shared" si="1204"/>
        <v/>
      </c>
      <c r="LC78" s="61" t="str">
        <f t="shared" si="1205"/>
        <v/>
      </c>
      <c r="LD78" s="61" t="str">
        <f t="shared" si="1206"/>
        <v/>
      </c>
      <c r="LE78" s="61" t="str">
        <f t="shared" si="1207"/>
        <v/>
      </c>
      <c r="LF78" s="148" t="str">
        <f t="shared" si="1208"/>
        <v/>
      </c>
      <c r="LG78" s="87"/>
      <c r="LH78" s="185">
        <f t="shared" si="1227"/>
        <v>0</v>
      </c>
      <c r="LI78" s="87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</row>
    <row r="79" spans="1:382" s="1" customFormat="1" ht="15.75" thickBot="1" x14ac:dyDescent="0.25">
      <c r="A79" s="35"/>
      <c r="B79" s="45">
        <v>74</v>
      </c>
      <c r="C79" s="47"/>
      <c r="D79" s="47"/>
      <c r="E79" s="50"/>
      <c r="F79" s="50"/>
      <c r="G79" s="49"/>
      <c r="H79" s="50" t="e">
        <f t="shared" si="941"/>
        <v>#N/A</v>
      </c>
      <c r="I79" s="186" t="str">
        <f t="shared" si="942"/>
        <v/>
      </c>
      <c r="J79" s="178"/>
      <c r="K79" s="149" t="str">
        <f t="shared" si="943"/>
        <v/>
      </c>
      <c r="L79" s="150" t="str">
        <f t="shared" si="944"/>
        <v/>
      </c>
      <c r="M79" s="150" t="str">
        <f t="shared" si="945"/>
        <v/>
      </c>
      <c r="N79" s="150" t="str">
        <f t="shared" si="946"/>
        <v/>
      </c>
      <c r="O79" s="150" t="str">
        <f t="shared" si="947"/>
        <v/>
      </c>
      <c r="P79" s="149" t="str">
        <f t="shared" si="948"/>
        <v/>
      </c>
      <c r="Q79" s="150" t="str">
        <f t="shared" si="949"/>
        <v/>
      </c>
      <c r="R79" s="150" t="str">
        <f t="shared" si="950"/>
        <v/>
      </c>
      <c r="S79" s="150" t="str">
        <f t="shared" si="951"/>
        <v/>
      </c>
      <c r="T79" s="150" t="str">
        <f t="shared" si="952"/>
        <v/>
      </c>
      <c r="U79" s="149" t="str">
        <f t="shared" si="953"/>
        <v/>
      </c>
      <c r="V79" s="150" t="str">
        <f t="shared" si="954"/>
        <v/>
      </c>
      <c r="W79" s="150" t="str">
        <f t="shared" si="955"/>
        <v/>
      </c>
      <c r="X79" s="150" t="str">
        <f t="shared" si="956"/>
        <v/>
      </c>
      <c r="Y79" s="150" t="str">
        <f t="shared" si="957"/>
        <v/>
      </c>
      <c r="Z79" s="149" t="str">
        <f t="shared" si="958"/>
        <v/>
      </c>
      <c r="AA79" s="150" t="str">
        <f t="shared" si="959"/>
        <v/>
      </c>
      <c r="AB79" s="150" t="str">
        <f t="shared" si="960"/>
        <v/>
      </c>
      <c r="AC79" s="150" t="str">
        <f t="shared" si="961"/>
        <v/>
      </c>
      <c r="AD79" s="150" t="str">
        <f t="shared" si="962"/>
        <v/>
      </c>
      <c r="AE79" s="149" t="str">
        <f t="shared" si="963"/>
        <v/>
      </c>
      <c r="AF79" s="150" t="str">
        <f t="shared" si="964"/>
        <v/>
      </c>
      <c r="AG79" s="150" t="str">
        <f t="shared" si="965"/>
        <v/>
      </c>
      <c r="AH79" s="150" t="str">
        <f t="shared" si="966"/>
        <v/>
      </c>
      <c r="AI79" s="150" t="str">
        <f t="shared" si="967"/>
        <v/>
      </c>
      <c r="AJ79" s="149" t="str">
        <f t="shared" si="968"/>
        <v/>
      </c>
      <c r="AK79" s="150" t="str">
        <f t="shared" si="969"/>
        <v/>
      </c>
      <c r="AL79" s="150" t="str">
        <f t="shared" si="970"/>
        <v/>
      </c>
      <c r="AM79" s="150" t="str">
        <f t="shared" si="971"/>
        <v/>
      </c>
      <c r="AN79" s="307" t="str">
        <f t="shared" si="972"/>
        <v/>
      </c>
      <c r="AO79" s="56" t="e">
        <f t="shared" si="973"/>
        <v>#N/A</v>
      </c>
      <c r="AP79" s="53" t="str">
        <f t="shared" si="974"/>
        <v/>
      </c>
      <c r="AQ79" s="181" t="str">
        <f t="shared" si="975"/>
        <v/>
      </c>
      <c r="AR79" s="181">
        <f t="shared" si="1209"/>
        <v>0</v>
      </c>
      <c r="AS79" s="181" t="str">
        <f t="shared" si="976"/>
        <v/>
      </c>
      <c r="AT79" s="130"/>
      <c r="AU79" s="55" t="str">
        <f t="shared" si="977"/>
        <v/>
      </c>
      <c r="AV79" s="53" t="str">
        <f t="shared" si="978"/>
        <v/>
      </c>
      <c r="AW79" s="53" t="str">
        <f t="shared" si="979"/>
        <v/>
      </c>
      <c r="AX79" s="53" t="str">
        <f t="shared" si="980"/>
        <v/>
      </c>
      <c r="AY79" s="54" t="str">
        <f t="shared" si="981"/>
        <v/>
      </c>
      <c r="AZ79" s="52" t="str">
        <f t="shared" si="982"/>
        <v/>
      </c>
      <c r="BA79" s="53" t="str">
        <f t="shared" si="983"/>
        <v/>
      </c>
      <c r="BB79" s="53" t="str">
        <f t="shared" si="984"/>
        <v/>
      </c>
      <c r="BC79" s="55" t="str">
        <f t="shared" si="985"/>
        <v/>
      </c>
      <c r="BD79" s="54" t="str">
        <f t="shared" si="986"/>
        <v/>
      </c>
      <c r="BE79" s="52" t="str">
        <f t="shared" si="987"/>
        <v/>
      </c>
      <c r="BF79" s="53" t="str">
        <f t="shared" si="988"/>
        <v/>
      </c>
      <c r="BG79" s="53" t="str">
        <f t="shared" si="989"/>
        <v/>
      </c>
      <c r="BH79" s="53" t="str">
        <f t="shared" si="990"/>
        <v/>
      </c>
      <c r="BI79" s="54" t="str">
        <f t="shared" si="991"/>
        <v/>
      </c>
      <c r="BJ79" s="52" t="str">
        <f t="shared" si="992"/>
        <v/>
      </c>
      <c r="BK79" s="53" t="str">
        <f t="shared" si="993"/>
        <v/>
      </c>
      <c r="BL79" s="53" t="str">
        <f t="shared" si="994"/>
        <v/>
      </c>
      <c r="BM79" s="53" t="str">
        <f t="shared" si="995"/>
        <v/>
      </c>
      <c r="BN79" s="54" t="str">
        <f t="shared" si="996"/>
        <v/>
      </c>
      <c r="BO79" s="52" t="str">
        <f t="shared" si="997"/>
        <v/>
      </c>
      <c r="BP79" s="53" t="str">
        <f t="shared" si="998"/>
        <v/>
      </c>
      <c r="BQ79" s="53" t="str">
        <f t="shared" si="999"/>
        <v/>
      </c>
      <c r="BR79" s="53" t="str">
        <f t="shared" si="1000"/>
        <v/>
      </c>
      <c r="BS79" s="54" t="str">
        <f t="shared" si="1001"/>
        <v/>
      </c>
      <c r="BT79" s="52" t="str">
        <f t="shared" si="1002"/>
        <v/>
      </c>
      <c r="BU79" s="53" t="str">
        <f t="shared" si="1003"/>
        <v/>
      </c>
      <c r="BV79" s="53" t="str">
        <f t="shared" si="1004"/>
        <v/>
      </c>
      <c r="BW79" s="53" t="str">
        <f t="shared" si="1005"/>
        <v/>
      </c>
      <c r="BX79" s="54" t="str">
        <f t="shared" si="1006"/>
        <v/>
      </c>
      <c r="BY79" s="56" t="e">
        <f t="shared" si="1007"/>
        <v>#N/A</v>
      </c>
      <c r="BZ79" s="53" t="str">
        <f t="shared" si="1008"/>
        <v/>
      </c>
      <c r="CA79" s="181" t="str">
        <f t="shared" si="1009"/>
        <v/>
      </c>
      <c r="CB79" s="181">
        <f t="shared" si="1210"/>
        <v>0</v>
      </c>
      <c r="CC79" s="181" t="str">
        <f t="shared" si="1010"/>
        <v/>
      </c>
      <c r="CD79" s="130"/>
      <c r="CE79" s="55" t="str">
        <f t="shared" si="1011"/>
        <v/>
      </c>
      <c r="CF79" s="53" t="str">
        <f t="shared" si="1012"/>
        <v/>
      </c>
      <c r="CG79" s="53" t="str">
        <f t="shared" si="1013"/>
        <v/>
      </c>
      <c r="CH79" s="53" t="str">
        <f t="shared" si="1014"/>
        <v/>
      </c>
      <c r="CI79" s="54" t="str">
        <f t="shared" si="1015"/>
        <v/>
      </c>
      <c r="CJ79" s="52" t="str">
        <f t="shared" si="1016"/>
        <v/>
      </c>
      <c r="CK79" s="53" t="str">
        <f t="shared" si="1017"/>
        <v/>
      </c>
      <c r="CL79" s="53" t="str">
        <f t="shared" si="1018"/>
        <v/>
      </c>
      <c r="CM79" s="55" t="str">
        <f t="shared" si="1019"/>
        <v/>
      </c>
      <c r="CN79" s="54" t="str">
        <f t="shared" si="1020"/>
        <v/>
      </c>
      <c r="CO79" s="52" t="str">
        <f t="shared" si="1021"/>
        <v/>
      </c>
      <c r="CP79" s="53" t="str">
        <f t="shared" si="1022"/>
        <v/>
      </c>
      <c r="CQ79" s="53" t="str">
        <f>IF(IF(CP79&lt;&gt;"",IF(MAX(COUNTIF($CP79:$CP$90,$CP$6:$CP$90))&gt;1,"x",""),"")&lt;&gt;"",CP79+1,"")</f>
        <v/>
      </c>
      <c r="CR79" s="53" t="str">
        <f t="shared" si="1023"/>
        <v/>
      </c>
      <c r="CS79" s="54" t="str">
        <f t="shared" si="1024"/>
        <v/>
      </c>
      <c r="CT79" s="52" t="str">
        <f t="shared" si="1025"/>
        <v/>
      </c>
      <c r="CU79" s="53" t="str">
        <f t="shared" si="1026"/>
        <v/>
      </c>
      <c r="CV79" s="53" t="str">
        <f t="shared" si="1027"/>
        <v/>
      </c>
      <c r="CW79" s="53" t="str">
        <f t="shared" si="1028"/>
        <v/>
      </c>
      <c r="CX79" s="54" t="str">
        <f t="shared" si="1029"/>
        <v/>
      </c>
      <c r="CY79" s="52" t="str">
        <f t="shared" si="1030"/>
        <v/>
      </c>
      <c r="CZ79" s="53" t="str">
        <f t="shared" si="1031"/>
        <v/>
      </c>
      <c r="DA79" s="53" t="str">
        <f t="shared" si="1032"/>
        <v/>
      </c>
      <c r="DB79" s="53" t="str">
        <f t="shared" si="1033"/>
        <v/>
      </c>
      <c r="DC79" s="54" t="str">
        <f t="shared" si="1034"/>
        <v/>
      </c>
      <c r="DD79" s="52" t="str">
        <f t="shared" si="1035"/>
        <v/>
      </c>
      <c r="DE79" s="53" t="str">
        <f t="shared" si="1036"/>
        <v/>
      </c>
      <c r="DF79" s="53" t="str">
        <f t="shared" si="1037"/>
        <v/>
      </c>
      <c r="DG79" s="53" t="str">
        <f t="shared" si="1038"/>
        <v/>
      </c>
      <c r="DH79" s="54" t="str">
        <f t="shared" si="1039"/>
        <v/>
      </c>
      <c r="DI79" s="56" t="e">
        <f t="shared" si="1040"/>
        <v>#N/A</v>
      </c>
      <c r="DJ79" s="53" t="str">
        <f t="shared" si="1041"/>
        <v/>
      </c>
      <c r="DK79" s="53" t="str">
        <f t="shared" si="1042"/>
        <v/>
      </c>
      <c r="DL79" s="262">
        <f t="shared" si="1211"/>
        <v>0</v>
      </c>
      <c r="DM79" s="181" t="str">
        <f t="shared" si="1043"/>
        <v/>
      </c>
      <c r="DN79" s="130"/>
      <c r="DO79" s="53" t="str">
        <f t="shared" si="1044"/>
        <v/>
      </c>
      <c r="DP79" s="53" t="str">
        <f t="shared" si="1045"/>
        <v/>
      </c>
      <c r="DQ79" s="53" t="str">
        <f t="shared" si="1046"/>
        <v/>
      </c>
      <c r="DR79" s="53" t="str">
        <f t="shared" si="1047"/>
        <v/>
      </c>
      <c r="DS79" s="54" t="str">
        <f t="shared" si="1048"/>
        <v/>
      </c>
      <c r="DT79" s="52" t="str">
        <f t="shared" si="1049"/>
        <v/>
      </c>
      <c r="DU79" s="53" t="str">
        <f t="shared" si="1050"/>
        <v/>
      </c>
      <c r="DV79" s="53" t="str">
        <f t="shared" si="1051"/>
        <v/>
      </c>
      <c r="DW79" s="55" t="str">
        <f t="shared" si="1052"/>
        <v/>
      </c>
      <c r="DX79" s="54" t="str">
        <f t="shared" si="1053"/>
        <v/>
      </c>
      <c r="DY79" s="52" t="str">
        <f t="shared" si="1054"/>
        <v/>
      </c>
      <c r="DZ79" s="53" t="str">
        <f t="shared" si="1055"/>
        <v/>
      </c>
      <c r="EA79" s="53" t="str">
        <f t="shared" si="1056"/>
        <v/>
      </c>
      <c r="EB79" s="53" t="str">
        <f t="shared" si="1057"/>
        <v/>
      </c>
      <c r="EC79" s="54" t="str">
        <f t="shared" si="1058"/>
        <v/>
      </c>
      <c r="ED79" s="52" t="str">
        <f t="shared" si="1059"/>
        <v/>
      </c>
      <c r="EE79" s="53" t="str">
        <f t="shared" si="1060"/>
        <v/>
      </c>
      <c r="EF79" s="53" t="str">
        <f t="shared" si="1061"/>
        <v/>
      </c>
      <c r="EG79" s="53" t="str">
        <f t="shared" si="1062"/>
        <v/>
      </c>
      <c r="EH79" s="54" t="str">
        <f t="shared" si="1063"/>
        <v/>
      </c>
      <c r="EI79" s="52" t="str">
        <f t="shared" si="1064"/>
        <v/>
      </c>
      <c r="EJ79" s="53" t="str">
        <f t="shared" si="1065"/>
        <v/>
      </c>
      <c r="EK79" s="53" t="str">
        <f t="shared" si="1066"/>
        <v/>
      </c>
      <c r="EL79" s="53" t="str">
        <f t="shared" si="1067"/>
        <v/>
      </c>
      <c r="EM79" s="54" t="str">
        <f t="shared" si="1068"/>
        <v/>
      </c>
      <c r="EN79" s="52" t="str">
        <f t="shared" si="1069"/>
        <v/>
      </c>
      <c r="EO79" s="53" t="str">
        <f t="shared" si="1070"/>
        <v/>
      </c>
      <c r="EP79" s="53" t="str">
        <f t="shared" si="1071"/>
        <v/>
      </c>
      <c r="EQ79" s="53" t="str">
        <f t="shared" si="1072"/>
        <v/>
      </c>
      <c r="ER79" s="54" t="str">
        <f t="shared" si="1073"/>
        <v/>
      </c>
      <c r="ES79" s="58" t="e">
        <f t="shared" si="939"/>
        <v>#N/A</v>
      </c>
      <c r="ET79" s="53" t="str">
        <f t="shared" si="1074"/>
        <v/>
      </c>
      <c r="EU79" s="181" t="str">
        <f t="shared" si="1075"/>
        <v/>
      </c>
      <c r="EV79" s="181">
        <f t="shared" si="1212"/>
        <v>0</v>
      </c>
      <c r="EW79" s="181" t="str">
        <f t="shared" si="1076"/>
        <v/>
      </c>
      <c r="EX79" s="130"/>
      <c r="EY79" s="53" t="str">
        <f t="shared" si="1077"/>
        <v/>
      </c>
      <c r="EZ79" s="53" t="str">
        <f t="shared" si="1078"/>
        <v/>
      </c>
      <c r="FA79" s="53" t="str">
        <f t="shared" si="1079"/>
        <v/>
      </c>
      <c r="FB79" s="53" t="str">
        <f t="shared" si="1080"/>
        <v/>
      </c>
      <c r="FC79" s="57" t="str">
        <f t="shared" si="1081"/>
        <v/>
      </c>
      <c r="FD79" s="52" t="str">
        <f t="shared" si="1082"/>
        <v/>
      </c>
      <c r="FE79" s="53" t="str">
        <f t="shared" si="1083"/>
        <v/>
      </c>
      <c r="FF79" s="53" t="str">
        <f t="shared" si="1084"/>
        <v/>
      </c>
      <c r="FG79" s="55" t="str">
        <f t="shared" si="1085"/>
        <v/>
      </c>
      <c r="FH79" s="57" t="str">
        <f t="shared" si="1086"/>
        <v/>
      </c>
      <c r="FI79" s="52" t="str">
        <f t="shared" si="1087"/>
        <v/>
      </c>
      <c r="FJ79" s="53" t="str">
        <f t="shared" si="1088"/>
        <v/>
      </c>
      <c r="FK79" s="53" t="str">
        <f t="shared" si="1089"/>
        <v/>
      </c>
      <c r="FL79" s="53" t="str">
        <f t="shared" si="1090"/>
        <v/>
      </c>
      <c r="FM79" s="57" t="str">
        <f t="shared" si="1091"/>
        <v/>
      </c>
      <c r="FN79" s="52" t="str">
        <f t="shared" si="1092"/>
        <v/>
      </c>
      <c r="FO79" s="53" t="str">
        <f t="shared" si="1093"/>
        <v/>
      </c>
      <c r="FP79" s="53" t="str">
        <f t="shared" si="1094"/>
        <v/>
      </c>
      <c r="FQ79" s="53" t="str">
        <f t="shared" si="1095"/>
        <v/>
      </c>
      <c r="FR79" s="57" t="str">
        <f t="shared" si="1096"/>
        <v/>
      </c>
      <c r="FS79" s="52" t="str">
        <f t="shared" si="1097"/>
        <v/>
      </c>
      <c r="FT79" s="53" t="str">
        <f t="shared" si="1098"/>
        <v/>
      </c>
      <c r="FU79" s="53" t="str">
        <f t="shared" si="1099"/>
        <v/>
      </c>
      <c r="FV79" s="53" t="str">
        <f t="shared" si="1100"/>
        <v/>
      </c>
      <c r="FW79" s="57" t="str">
        <f t="shared" si="1101"/>
        <v/>
      </c>
      <c r="FX79" s="52" t="str">
        <f t="shared" si="1102"/>
        <v/>
      </c>
      <c r="FY79" s="53" t="str">
        <f t="shared" si="1103"/>
        <v/>
      </c>
      <c r="FZ79" s="53" t="str">
        <f t="shared" si="1104"/>
        <v/>
      </c>
      <c r="GA79" s="53" t="str">
        <f t="shared" si="1105"/>
        <v/>
      </c>
      <c r="GB79" s="57" t="str">
        <f t="shared" si="1106"/>
        <v/>
      </c>
      <c r="GC79" s="58" t="e">
        <f t="shared" si="1107"/>
        <v>#N/A</v>
      </c>
      <c r="GD79" s="53" t="str">
        <f t="shared" si="1108"/>
        <v/>
      </c>
      <c r="GE79" s="181" t="str">
        <f t="shared" si="1109"/>
        <v/>
      </c>
      <c r="GF79" s="181">
        <f t="shared" si="1213"/>
        <v>0</v>
      </c>
      <c r="GG79" s="181" t="str">
        <f t="shared" si="1110"/>
        <v/>
      </c>
      <c r="GH79" s="130"/>
      <c r="GI79" s="53" t="str">
        <f t="shared" si="1111"/>
        <v/>
      </c>
      <c r="GJ79" s="53" t="str">
        <f t="shared" si="1112"/>
        <v/>
      </c>
      <c r="GK79" s="53" t="str">
        <f t="shared" si="1113"/>
        <v/>
      </c>
      <c r="GL79" s="53" t="str">
        <f t="shared" si="1114"/>
        <v/>
      </c>
      <c r="GM79" s="54" t="str">
        <f t="shared" si="1115"/>
        <v/>
      </c>
      <c r="GN79" s="52" t="str">
        <f t="shared" si="1116"/>
        <v/>
      </c>
      <c r="GO79" s="53" t="str">
        <f t="shared" si="1117"/>
        <v/>
      </c>
      <c r="GP79" s="53" t="str">
        <f t="shared" si="1118"/>
        <v/>
      </c>
      <c r="GQ79" s="55" t="str">
        <f t="shared" si="1119"/>
        <v/>
      </c>
      <c r="GR79" s="54" t="str">
        <f t="shared" si="1120"/>
        <v/>
      </c>
      <c r="GS79" s="52" t="str">
        <f t="shared" si="1121"/>
        <v/>
      </c>
      <c r="GT79" s="53" t="str">
        <f t="shared" si="1122"/>
        <v/>
      </c>
      <c r="GU79" s="53" t="str">
        <f t="shared" si="1123"/>
        <v/>
      </c>
      <c r="GV79" s="53" t="str">
        <f t="shared" si="1124"/>
        <v/>
      </c>
      <c r="GW79" s="54" t="str">
        <f t="shared" si="1125"/>
        <v/>
      </c>
      <c r="GX79" s="52" t="str">
        <f t="shared" si="1126"/>
        <v/>
      </c>
      <c r="GY79" s="53" t="str">
        <f t="shared" si="1127"/>
        <v/>
      </c>
      <c r="GZ79" s="53" t="str">
        <f t="shared" si="1128"/>
        <v/>
      </c>
      <c r="HA79" s="53" t="str">
        <f t="shared" si="1129"/>
        <v/>
      </c>
      <c r="HB79" s="54" t="str">
        <f t="shared" si="1130"/>
        <v/>
      </c>
      <c r="HC79" s="52" t="str">
        <f t="shared" si="1131"/>
        <v/>
      </c>
      <c r="HD79" s="53" t="str">
        <f t="shared" si="1132"/>
        <v/>
      </c>
      <c r="HE79" s="53" t="str">
        <f t="shared" si="1133"/>
        <v/>
      </c>
      <c r="HF79" s="53" t="str">
        <f t="shared" si="1134"/>
        <v/>
      </c>
      <c r="HG79" s="54" t="str">
        <f t="shared" si="1135"/>
        <v/>
      </c>
      <c r="HH79" s="52" t="str">
        <f t="shared" si="1136"/>
        <v/>
      </c>
      <c r="HI79" s="53" t="str">
        <f t="shared" si="1137"/>
        <v/>
      </c>
      <c r="HJ79" s="53" t="str">
        <f t="shared" si="1138"/>
        <v/>
      </c>
      <c r="HK79" s="53" t="str">
        <f t="shared" si="1139"/>
        <v/>
      </c>
      <c r="HL79" s="54" t="str">
        <f t="shared" si="1140"/>
        <v/>
      </c>
      <c r="HM79" s="58" t="e">
        <f t="shared" si="1141"/>
        <v>#N/A</v>
      </c>
      <c r="HN79" s="53" t="str">
        <f t="shared" si="1142"/>
        <v/>
      </c>
      <c r="HO79" s="181" t="str">
        <f t="shared" si="1143"/>
        <v/>
      </c>
      <c r="HP79" s="181">
        <f t="shared" si="1214"/>
        <v>0</v>
      </c>
      <c r="HQ79" s="181" t="str">
        <f t="shared" si="1144"/>
        <v/>
      </c>
      <c r="HR79" s="130"/>
      <c r="HS79" s="53" t="str">
        <f t="shared" si="1145"/>
        <v/>
      </c>
      <c r="HT79" s="53" t="str">
        <f t="shared" si="1146"/>
        <v/>
      </c>
      <c r="HU79" s="53" t="str">
        <f t="shared" si="1147"/>
        <v/>
      </c>
      <c r="HV79" s="53" t="str">
        <f t="shared" si="1217"/>
        <v/>
      </c>
      <c r="HW79" s="54" t="str">
        <f t="shared" si="1218"/>
        <v/>
      </c>
      <c r="HX79" s="52" t="str">
        <f t="shared" si="1148"/>
        <v/>
      </c>
      <c r="HY79" s="53" t="str">
        <f t="shared" si="1149"/>
        <v/>
      </c>
      <c r="HZ79" s="53" t="str">
        <f t="shared" si="1150"/>
        <v/>
      </c>
      <c r="IA79" s="55" t="str">
        <f t="shared" si="1219"/>
        <v/>
      </c>
      <c r="IB79" s="54" t="str">
        <f t="shared" si="1220"/>
        <v/>
      </c>
      <c r="IC79" s="52" t="str">
        <f t="shared" si="1151"/>
        <v/>
      </c>
      <c r="ID79" s="53" t="str">
        <f t="shared" si="1152"/>
        <v/>
      </c>
      <c r="IE79" s="53" t="str">
        <f t="shared" si="1153"/>
        <v/>
      </c>
      <c r="IF79" s="53" t="str">
        <f t="shared" si="1154"/>
        <v/>
      </c>
      <c r="IG79" s="54" t="str">
        <f t="shared" si="1155"/>
        <v/>
      </c>
      <c r="IH79" s="52" t="str">
        <f t="shared" si="1156"/>
        <v/>
      </c>
      <c r="II79" s="53" t="str">
        <f t="shared" si="1157"/>
        <v/>
      </c>
      <c r="IJ79" s="53" t="str">
        <f t="shared" si="1158"/>
        <v/>
      </c>
      <c r="IK79" s="53" t="str">
        <f t="shared" si="1221"/>
        <v/>
      </c>
      <c r="IL79" s="54" t="str">
        <f t="shared" si="1222"/>
        <v/>
      </c>
      <c r="IM79" s="52" t="str">
        <f t="shared" si="1159"/>
        <v/>
      </c>
      <c r="IN79" s="53" t="str">
        <f t="shared" si="1160"/>
        <v/>
      </c>
      <c r="IO79" s="53" t="str">
        <f t="shared" si="1161"/>
        <v/>
      </c>
      <c r="IP79" s="53" t="str">
        <f t="shared" si="1223"/>
        <v/>
      </c>
      <c r="IQ79" s="54" t="str">
        <f t="shared" si="1224"/>
        <v/>
      </c>
      <c r="IR79" s="52" t="str">
        <f t="shared" si="1162"/>
        <v/>
      </c>
      <c r="IS79" s="53" t="str">
        <f t="shared" si="1163"/>
        <v/>
      </c>
      <c r="IT79" s="53" t="str">
        <f t="shared" si="1164"/>
        <v/>
      </c>
      <c r="IU79" s="53" t="str">
        <f t="shared" si="1225"/>
        <v/>
      </c>
      <c r="IV79" s="54" t="str">
        <f t="shared" si="1226"/>
        <v/>
      </c>
      <c r="IW79" s="58" t="e">
        <f t="shared" si="1165"/>
        <v>#N/A</v>
      </c>
      <c r="IX79" s="53" t="str">
        <f t="shared" si="1166"/>
        <v/>
      </c>
      <c r="IY79" s="181" t="str">
        <f t="shared" si="1167"/>
        <v/>
      </c>
      <c r="IZ79" s="181">
        <f t="shared" si="1215"/>
        <v>0</v>
      </c>
      <c r="JA79" s="181" t="str">
        <f t="shared" si="1168"/>
        <v/>
      </c>
      <c r="JB79" s="130"/>
      <c r="JC79" s="53" t="str">
        <f t="shared" si="1169"/>
        <v/>
      </c>
      <c r="JD79" s="53" t="str">
        <f t="shared" si="1170"/>
        <v/>
      </c>
      <c r="JE79" s="53" t="str">
        <f t="shared" si="1171"/>
        <v/>
      </c>
      <c r="JF79" s="53" t="str">
        <f t="shared" si="1172"/>
        <v/>
      </c>
      <c r="JG79" s="54" t="str">
        <f t="shared" si="1173"/>
        <v/>
      </c>
      <c r="JH79" s="52" t="str">
        <f t="shared" si="1174"/>
        <v/>
      </c>
      <c r="JI79" s="53" t="str">
        <f t="shared" si="1175"/>
        <v/>
      </c>
      <c r="JJ79" s="53" t="str">
        <f t="shared" si="1176"/>
        <v/>
      </c>
      <c r="JK79" s="55" t="str">
        <f t="shared" si="1177"/>
        <v/>
      </c>
      <c r="JL79" s="54" t="str">
        <f t="shared" si="1178"/>
        <v/>
      </c>
      <c r="JM79" s="52" t="str">
        <f t="shared" si="1179"/>
        <v/>
      </c>
      <c r="JN79" s="53" t="str">
        <f t="shared" si="1180"/>
        <v/>
      </c>
      <c r="JO79" s="53" t="str">
        <f t="shared" si="1181"/>
        <v/>
      </c>
      <c r="JP79" s="53" t="str">
        <f t="shared" si="1182"/>
        <v/>
      </c>
      <c r="JQ79" s="54" t="str">
        <f t="shared" si="1183"/>
        <v/>
      </c>
      <c r="JR79" s="52" t="str">
        <f t="shared" si="1184"/>
        <v/>
      </c>
      <c r="JS79" s="53" t="str">
        <f t="shared" si="1185"/>
        <v/>
      </c>
      <c r="JT79" s="53" t="str">
        <f t="shared" si="1186"/>
        <v/>
      </c>
      <c r="JU79" s="53" t="str">
        <f t="shared" si="1187"/>
        <v/>
      </c>
      <c r="JV79" s="54" t="str">
        <f t="shared" si="1188"/>
        <v/>
      </c>
      <c r="JW79" s="52" t="str">
        <f t="shared" si="1189"/>
        <v/>
      </c>
      <c r="JX79" s="53" t="str">
        <f t="shared" si="1190"/>
        <v/>
      </c>
      <c r="JY79" s="53" t="str">
        <f t="shared" si="1191"/>
        <v/>
      </c>
      <c r="JZ79" s="53" t="str">
        <f t="shared" si="1192"/>
        <v/>
      </c>
      <c r="KA79" s="54" t="str">
        <f t="shared" si="1193"/>
        <v/>
      </c>
      <c r="KB79" s="52" t="str">
        <f t="shared" si="1194"/>
        <v/>
      </c>
      <c r="KC79" s="53" t="str">
        <f t="shared" si="1195"/>
        <v/>
      </c>
      <c r="KD79" s="53" t="str">
        <f t="shared" si="1196"/>
        <v/>
      </c>
      <c r="KE79" s="53" t="str">
        <f t="shared" si="1197"/>
        <v/>
      </c>
      <c r="KF79" s="54" t="str">
        <f t="shared" si="1198"/>
        <v/>
      </c>
      <c r="KG79" s="58" t="e">
        <f t="shared" si="1199"/>
        <v>#N/A</v>
      </c>
      <c r="KH79" s="53" t="str">
        <f t="shared" si="1200"/>
        <v/>
      </c>
      <c r="KI79" s="181" t="str">
        <f t="shared" si="1201"/>
        <v/>
      </c>
      <c r="KJ79" s="181">
        <f t="shared" si="1216"/>
        <v>0</v>
      </c>
      <c r="KK79" s="127" t="str">
        <f t="shared" si="1202"/>
        <v/>
      </c>
      <c r="KL79" s="86"/>
      <c r="KM79" s="313"/>
      <c r="KN79" s="60"/>
      <c r="KO79" s="201"/>
      <c r="KP79" s="61"/>
      <c r="KQ79" s="61"/>
      <c r="KR79" s="61"/>
      <c r="KS79" s="61"/>
      <c r="KT79" s="61"/>
      <c r="KU79" s="61"/>
      <c r="KV79" s="61"/>
      <c r="KW79" s="62"/>
      <c r="KX79" s="84"/>
      <c r="KY79" s="59"/>
      <c r="KZ79" s="60" t="str">
        <f t="shared" si="1203"/>
        <v/>
      </c>
      <c r="LA79" s="201"/>
      <c r="LB79" s="61" t="str">
        <f t="shared" si="1204"/>
        <v/>
      </c>
      <c r="LC79" s="61" t="str">
        <f t="shared" si="1205"/>
        <v/>
      </c>
      <c r="LD79" s="61" t="str">
        <f t="shared" si="1206"/>
        <v/>
      </c>
      <c r="LE79" s="61" t="str">
        <f t="shared" si="1207"/>
        <v/>
      </c>
      <c r="LF79" s="148" t="str">
        <f t="shared" si="1208"/>
        <v/>
      </c>
      <c r="LG79" s="87"/>
      <c r="LH79" s="185">
        <f t="shared" si="1227"/>
        <v>0</v>
      </c>
      <c r="LI79" s="87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</row>
    <row r="80" spans="1:382" s="1" customFormat="1" ht="15.75" thickBot="1" x14ac:dyDescent="0.25">
      <c r="A80" s="35"/>
      <c r="B80" s="45">
        <v>75</v>
      </c>
      <c r="C80" s="46"/>
      <c r="D80" s="47"/>
      <c r="E80" s="50"/>
      <c r="F80" s="50"/>
      <c r="G80" s="49"/>
      <c r="H80" s="50" t="e">
        <f t="shared" si="941"/>
        <v>#N/A</v>
      </c>
      <c r="I80" s="186" t="str">
        <f t="shared" si="942"/>
        <v/>
      </c>
      <c r="J80" s="178"/>
      <c r="K80" s="149" t="str">
        <f t="shared" si="943"/>
        <v/>
      </c>
      <c r="L80" s="150" t="str">
        <f t="shared" si="944"/>
        <v/>
      </c>
      <c r="M80" s="150" t="str">
        <f t="shared" si="945"/>
        <v/>
      </c>
      <c r="N80" s="150" t="str">
        <f t="shared" si="946"/>
        <v/>
      </c>
      <c r="O80" s="150" t="str">
        <f t="shared" si="947"/>
        <v/>
      </c>
      <c r="P80" s="149" t="str">
        <f t="shared" si="948"/>
        <v/>
      </c>
      <c r="Q80" s="150" t="str">
        <f t="shared" si="949"/>
        <v/>
      </c>
      <c r="R80" s="150" t="str">
        <f t="shared" si="950"/>
        <v/>
      </c>
      <c r="S80" s="150" t="str">
        <f t="shared" si="951"/>
        <v/>
      </c>
      <c r="T80" s="150" t="str">
        <f t="shared" si="952"/>
        <v/>
      </c>
      <c r="U80" s="149" t="str">
        <f t="shared" si="953"/>
        <v/>
      </c>
      <c r="V80" s="150" t="str">
        <f t="shared" si="954"/>
        <v/>
      </c>
      <c r="W80" s="150" t="str">
        <f t="shared" si="955"/>
        <v/>
      </c>
      <c r="X80" s="150" t="str">
        <f t="shared" si="956"/>
        <v/>
      </c>
      <c r="Y80" s="150" t="str">
        <f t="shared" si="957"/>
        <v/>
      </c>
      <c r="Z80" s="149" t="str">
        <f t="shared" si="958"/>
        <v/>
      </c>
      <c r="AA80" s="150" t="str">
        <f t="shared" si="959"/>
        <v/>
      </c>
      <c r="AB80" s="150" t="str">
        <f t="shared" si="960"/>
        <v/>
      </c>
      <c r="AC80" s="150" t="str">
        <f t="shared" si="961"/>
        <v/>
      </c>
      <c r="AD80" s="150" t="str">
        <f t="shared" si="962"/>
        <v/>
      </c>
      <c r="AE80" s="149" t="str">
        <f t="shared" si="963"/>
        <v/>
      </c>
      <c r="AF80" s="150" t="str">
        <f t="shared" si="964"/>
        <v/>
      </c>
      <c r="AG80" s="150" t="str">
        <f t="shared" si="965"/>
        <v/>
      </c>
      <c r="AH80" s="150" t="str">
        <f t="shared" si="966"/>
        <v/>
      </c>
      <c r="AI80" s="150" t="str">
        <f t="shared" si="967"/>
        <v/>
      </c>
      <c r="AJ80" s="149" t="str">
        <f t="shared" si="968"/>
        <v/>
      </c>
      <c r="AK80" s="150" t="str">
        <f t="shared" si="969"/>
        <v/>
      </c>
      <c r="AL80" s="150" t="str">
        <f t="shared" si="970"/>
        <v/>
      </c>
      <c r="AM80" s="150" t="str">
        <f t="shared" si="971"/>
        <v/>
      </c>
      <c r="AN80" s="307" t="str">
        <f t="shared" si="972"/>
        <v/>
      </c>
      <c r="AO80" s="56" t="e">
        <f t="shared" si="973"/>
        <v>#N/A</v>
      </c>
      <c r="AP80" s="53" t="str">
        <f t="shared" si="974"/>
        <v/>
      </c>
      <c r="AQ80" s="181" t="str">
        <f t="shared" si="975"/>
        <v/>
      </c>
      <c r="AR80" s="181">
        <f t="shared" si="1209"/>
        <v>0</v>
      </c>
      <c r="AS80" s="181" t="str">
        <f t="shared" si="976"/>
        <v/>
      </c>
      <c r="AT80" s="130"/>
      <c r="AU80" s="55" t="str">
        <f t="shared" si="977"/>
        <v/>
      </c>
      <c r="AV80" s="53" t="str">
        <f t="shared" si="978"/>
        <v/>
      </c>
      <c r="AW80" s="53" t="str">
        <f t="shared" si="979"/>
        <v/>
      </c>
      <c r="AX80" s="53" t="str">
        <f t="shared" si="980"/>
        <v/>
      </c>
      <c r="AY80" s="54" t="str">
        <f t="shared" si="981"/>
        <v/>
      </c>
      <c r="AZ80" s="52" t="str">
        <f t="shared" si="982"/>
        <v/>
      </c>
      <c r="BA80" s="53" t="str">
        <f t="shared" si="983"/>
        <v/>
      </c>
      <c r="BB80" s="53" t="str">
        <f t="shared" si="984"/>
        <v/>
      </c>
      <c r="BC80" s="55" t="str">
        <f t="shared" si="985"/>
        <v/>
      </c>
      <c r="BD80" s="54" t="str">
        <f t="shared" si="986"/>
        <v/>
      </c>
      <c r="BE80" s="52" t="str">
        <f t="shared" si="987"/>
        <v/>
      </c>
      <c r="BF80" s="53" t="str">
        <f t="shared" si="988"/>
        <v/>
      </c>
      <c r="BG80" s="53" t="str">
        <f t="shared" si="989"/>
        <v/>
      </c>
      <c r="BH80" s="53" t="str">
        <f t="shared" si="990"/>
        <v/>
      </c>
      <c r="BI80" s="54" t="str">
        <f t="shared" si="991"/>
        <v/>
      </c>
      <c r="BJ80" s="52" t="str">
        <f t="shared" si="992"/>
        <v/>
      </c>
      <c r="BK80" s="53" t="str">
        <f t="shared" si="993"/>
        <v/>
      </c>
      <c r="BL80" s="53" t="str">
        <f t="shared" si="994"/>
        <v/>
      </c>
      <c r="BM80" s="53" t="str">
        <f t="shared" si="995"/>
        <v/>
      </c>
      <c r="BN80" s="54" t="str">
        <f t="shared" si="996"/>
        <v/>
      </c>
      <c r="BO80" s="52" t="str">
        <f t="shared" si="997"/>
        <v/>
      </c>
      <c r="BP80" s="53" t="str">
        <f t="shared" si="998"/>
        <v/>
      </c>
      <c r="BQ80" s="53" t="str">
        <f t="shared" si="999"/>
        <v/>
      </c>
      <c r="BR80" s="53" t="str">
        <f t="shared" si="1000"/>
        <v/>
      </c>
      <c r="BS80" s="54" t="str">
        <f t="shared" si="1001"/>
        <v/>
      </c>
      <c r="BT80" s="52" t="str">
        <f t="shared" si="1002"/>
        <v/>
      </c>
      <c r="BU80" s="53" t="str">
        <f t="shared" si="1003"/>
        <v/>
      </c>
      <c r="BV80" s="53" t="str">
        <f t="shared" si="1004"/>
        <v/>
      </c>
      <c r="BW80" s="53" t="str">
        <f t="shared" si="1005"/>
        <v/>
      </c>
      <c r="BX80" s="54" t="str">
        <f t="shared" si="1006"/>
        <v/>
      </c>
      <c r="BY80" s="56" t="e">
        <f t="shared" si="1007"/>
        <v>#N/A</v>
      </c>
      <c r="BZ80" s="53" t="str">
        <f t="shared" si="1008"/>
        <v/>
      </c>
      <c r="CA80" s="181" t="str">
        <f t="shared" si="1009"/>
        <v/>
      </c>
      <c r="CB80" s="181">
        <f t="shared" si="1210"/>
        <v>0</v>
      </c>
      <c r="CC80" s="181" t="str">
        <f t="shared" si="1010"/>
        <v/>
      </c>
      <c r="CD80" s="130"/>
      <c r="CE80" s="55" t="str">
        <f t="shared" si="1011"/>
        <v/>
      </c>
      <c r="CF80" s="53" t="str">
        <f t="shared" si="1012"/>
        <v/>
      </c>
      <c r="CG80" s="53" t="str">
        <f t="shared" si="1013"/>
        <v/>
      </c>
      <c r="CH80" s="53" t="str">
        <f t="shared" si="1014"/>
        <v/>
      </c>
      <c r="CI80" s="54" t="str">
        <f t="shared" si="1015"/>
        <v/>
      </c>
      <c r="CJ80" s="52" t="str">
        <f t="shared" si="1016"/>
        <v/>
      </c>
      <c r="CK80" s="53" t="str">
        <f t="shared" si="1017"/>
        <v/>
      </c>
      <c r="CL80" s="53" t="str">
        <f t="shared" si="1018"/>
        <v/>
      </c>
      <c r="CM80" s="55" t="str">
        <f t="shared" si="1019"/>
        <v/>
      </c>
      <c r="CN80" s="54" t="str">
        <f t="shared" si="1020"/>
        <v/>
      </c>
      <c r="CO80" s="52" t="str">
        <f t="shared" si="1021"/>
        <v/>
      </c>
      <c r="CP80" s="53" t="str">
        <f t="shared" si="1022"/>
        <v/>
      </c>
      <c r="CQ80" s="53" t="str">
        <f>IF(IF(CP80&lt;&gt;"",IF(MAX(COUNTIF($CP80:$CP$90,$CP$6:$CP$90))&gt;1,"x",""),"")&lt;&gt;"",CP80+1,"")</f>
        <v/>
      </c>
      <c r="CR80" s="53" t="str">
        <f t="shared" si="1023"/>
        <v/>
      </c>
      <c r="CS80" s="54" t="str">
        <f t="shared" si="1024"/>
        <v/>
      </c>
      <c r="CT80" s="52" t="str">
        <f t="shared" si="1025"/>
        <v/>
      </c>
      <c r="CU80" s="53" t="str">
        <f t="shared" si="1026"/>
        <v/>
      </c>
      <c r="CV80" s="53" t="str">
        <f t="shared" si="1027"/>
        <v/>
      </c>
      <c r="CW80" s="53" t="str">
        <f t="shared" si="1028"/>
        <v/>
      </c>
      <c r="CX80" s="54" t="str">
        <f t="shared" si="1029"/>
        <v/>
      </c>
      <c r="CY80" s="52" t="str">
        <f t="shared" si="1030"/>
        <v/>
      </c>
      <c r="CZ80" s="53" t="str">
        <f t="shared" si="1031"/>
        <v/>
      </c>
      <c r="DA80" s="53" t="str">
        <f t="shared" si="1032"/>
        <v/>
      </c>
      <c r="DB80" s="53" t="str">
        <f t="shared" si="1033"/>
        <v/>
      </c>
      <c r="DC80" s="54" t="str">
        <f t="shared" si="1034"/>
        <v/>
      </c>
      <c r="DD80" s="52" t="str">
        <f t="shared" si="1035"/>
        <v/>
      </c>
      <c r="DE80" s="53" t="str">
        <f t="shared" si="1036"/>
        <v/>
      </c>
      <c r="DF80" s="53" t="str">
        <f t="shared" si="1037"/>
        <v/>
      </c>
      <c r="DG80" s="53" t="str">
        <f t="shared" si="1038"/>
        <v/>
      </c>
      <c r="DH80" s="54" t="str">
        <f t="shared" si="1039"/>
        <v/>
      </c>
      <c r="DI80" s="56" t="e">
        <f t="shared" si="1040"/>
        <v>#N/A</v>
      </c>
      <c r="DJ80" s="53" t="str">
        <f t="shared" si="1041"/>
        <v/>
      </c>
      <c r="DK80" s="53" t="str">
        <f t="shared" si="1042"/>
        <v/>
      </c>
      <c r="DL80" s="262">
        <f t="shared" si="1211"/>
        <v>0</v>
      </c>
      <c r="DM80" s="181" t="str">
        <f t="shared" si="1043"/>
        <v/>
      </c>
      <c r="DN80" s="130"/>
      <c r="DO80" s="53" t="str">
        <f t="shared" si="1044"/>
        <v/>
      </c>
      <c r="DP80" s="53" t="str">
        <f t="shared" si="1045"/>
        <v/>
      </c>
      <c r="DQ80" s="53" t="str">
        <f t="shared" si="1046"/>
        <v/>
      </c>
      <c r="DR80" s="53" t="str">
        <f t="shared" si="1047"/>
        <v/>
      </c>
      <c r="DS80" s="54" t="str">
        <f t="shared" si="1048"/>
        <v/>
      </c>
      <c r="DT80" s="52" t="str">
        <f t="shared" si="1049"/>
        <v/>
      </c>
      <c r="DU80" s="53" t="str">
        <f t="shared" si="1050"/>
        <v/>
      </c>
      <c r="DV80" s="53" t="str">
        <f t="shared" si="1051"/>
        <v/>
      </c>
      <c r="DW80" s="55" t="str">
        <f t="shared" si="1052"/>
        <v/>
      </c>
      <c r="DX80" s="54" t="str">
        <f t="shared" si="1053"/>
        <v/>
      </c>
      <c r="DY80" s="52" t="str">
        <f t="shared" si="1054"/>
        <v/>
      </c>
      <c r="DZ80" s="53" t="str">
        <f t="shared" si="1055"/>
        <v/>
      </c>
      <c r="EA80" s="53" t="str">
        <f t="shared" si="1056"/>
        <v/>
      </c>
      <c r="EB80" s="53" t="str">
        <f t="shared" si="1057"/>
        <v/>
      </c>
      <c r="EC80" s="54" t="str">
        <f t="shared" si="1058"/>
        <v/>
      </c>
      <c r="ED80" s="52" t="str">
        <f t="shared" si="1059"/>
        <v/>
      </c>
      <c r="EE80" s="53" t="str">
        <f t="shared" si="1060"/>
        <v/>
      </c>
      <c r="EF80" s="53" t="str">
        <f t="shared" si="1061"/>
        <v/>
      </c>
      <c r="EG80" s="53" t="str">
        <f t="shared" si="1062"/>
        <v/>
      </c>
      <c r="EH80" s="54" t="str">
        <f t="shared" si="1063"/>
        <v/>
      </c>
      <c r="EI80" s="52" t="str">
        <f t="shared" si="1064"/>
        <v/>
      </c>
      <c r="EJ80" s="53" t="str">
        <f t="shared" si="1065"/>
        <v/>
      </c>
      <c r="EK80" s="53" t="str">
        <f t="shared" si="1066"/>
        <v/>
      </c>
      <c r="EL80" s="53" t="str">
        <f t="shared" si="1067"/>
        <v/>
      </c>
      <c r="EM80" s="54" t="str">
        <f t="shared" si="1068"/>
        <v/>
      </c>
      <c r="EN80" s="52" t="str">
        <f t="shared" si="1069"/>
        <v/>
      </c>
      <c r="EO80" s="53" t="str">
        <f t="shared" si="1070"/>
        <v/>
      </c>
      <c r="EP80" s="53" t="str">
        <f t="shared" si="1071"/>
        <v/>
      </c>
      <c r="EQ80" s="53" t="str">
        <f t="shared" si="1072"/>
        <v/>
      </c>
      <c r="ER80" s="54" t="str">
        <f t="shared" si="1073"/>
        <v/>
      </c>
      <c r="ES80" s="58" t="e">
        <f t="shared" si="939"/>
        <v>#N/A</v>
      </c>
      <c r="ET80" s="53" t="str">
        <f t="shared" si="1074"/>
        <v/>
      </c>
      <c r="EU80" s="181" t="str">
        <f t="shared" si="1075"/>
        <v/>
      </c>
      <c r="EV80" s="181">
        <f t="shared" si="1212"/>
        <v>0</v>
      </c>
      <c r="EW80" s="181" t="str">
        <f t="shared" si="1076"/>
        <v/>
      </c>
      <c r="EX80" s="130"/>
      <c r="EY80" s="53" t="str">
        <f t="shared" si="1077"/>
        <v/>
      </c>
      <c r="EZ80" s="53" t="str">
        <f t="shared" si="1078"/>
        <v/>
      </c>
      <c r="FA80" s="53" t="str">
        <f t="shared" si="1079"/>
        <v/>
      </c>
      <c r="FB80" s="53" t="str">
        <f t="shared" si="1080"/>
        <v/>
      </c>
      <c r="FC80" s="57" t="str">
        <f t="shared" si="1081"/>
        <v/>
      </c>
      <c r="FD80" s="52" t="str">
        <f t="shared" si="1082"/>
        <v/>
      </c>
      <c r="FE80" s="53" t="str">
        <f t="shared" si="1083"/>
        <v/>
      </c>
      <c r="FF80" s="53" t="str">
        <f t="shared" si="1084"/>
        <v/>
      </c>
      <c r="FG80" s="55" t="str">
        <f t="shared" si="1085"/>
        <v/>
      </c>
      <c r="FH80" s="57" t="str">
        <f t="shared" si="1086"/>
        <v/>
      </c>
      <c r="FI80" s="52" t="str">
        <f t="shared" si="1087"/>
        <v/>
      </c>
      <c r="FJ80" s="53" t="str">
        <f t="shared" si="1088"/>
        <v/>
      </c>
      <c r="FK80" s="53" t="str">
        <f t="shared" si="1089"/>
        <v/>
      </c>
      <c r="FL80" s="53" t="str">
        <f t="shared" si="1090"/>
        <v/>
      </c>
      <c r="FM80" s="57" t="str">
        <f t="shared" si="1091"/>
        <v/>
      </c>
      <c r="FN80" s="52" t="str">
        <f t="shared" si="1092"/>
        <v/>
      </c>
      <c r="FO80" s="53" t="str">
        <f t="shared" si="1093"/>
        <v/>
      </c>
      <c r="FP80" s="53" t="str">
        <f t="shared" si="1094"/>
        <v/>
      </c>
      <c r="FQ80" s="53" t="str">
        <f t="shared" si="1095"/>
        <v/>
      </c>
      <c r="FR80" s="57" t="str">
        <f t="shared" si="1096"/>
        <v/>
      </c>
      <c r="FS80" s="52" t="str">
        <f t="shared" si="1097"/>
        <v/>
      </c>
      <c r="FT80" s="53" t="str">
        <f t="shared" si="1098"/>
        <v/>
      </c>
      <c r="FU80" s="53" t="str">
        <f t="shared" si="1099"/>
        <v/>
      </c>
      <c r="FV80" s="53" t="str">
        <f t="shared" si="1100"/>
        <v/>
      </c>
      <c r="FW80" s="57" t="str">
        <f t="shared" si="1101"/>
        <v/>
      </c>
      <c r="FX80" s="52" t="str">
        <f t="shared" si="1102"/>
        <v/>
      </c>
      <c r="FY80" s="53" t="str">
        <f t="shared" si="1103"/>
        <v/>
      </c>
      <c r="FZ80" s="53" t="str">
        <f t="shared" si="1104"/>
        <v/>
      </c>
      <c r="GA80" s="53" t="str">
        <f t="shared" si="1105"/>
        <v/>
      </c>
      <c r="GB80" s="57" t="str">
        <f t="shared" si="1106"/>
        <v/>
      </c>
      <c r="GC80" s="58" t="e">
        <f t="shared" si="1107"/>
        <v>#N/A</v>
      </c>
      <c r="GD80" s="53" t="str">
        <f t="shared" si="1108"/>
        <v/>
      </c>
      <c r="GE80" s="181" t="str">
        <f t="shared" si="1109"/>
        <v/>
      </c>
      <c r="GF80" s="181">
        <f t="shared" si="1213"/>
        <v>0</v>
      </c>
      <c r="GG80" s="181" t="str">
        <f t="shared" si="1110"/>
        <v/>
      </c>
      <c r="GH80" s="130"/>
      <c r="GI80" s="53" t="str">
        <f t="shared" si="1111"/>
        <v/>
      </c>
      <c r="GJ80" s="53" t="str">
        <f t="shared" si="1112"/>
        <v/>
      </c>
      <c r="GK80" s="53" t="str">
        <f t="shared" si="1113"/>
        <v/>
      </c>
      <c r="GL80" s="53" t="str">
        <f t="shared" si="1114"/>
        <v/>
      </c>
      <c r="GM80" s="54" t="str">
        <f t="shared" si="1115"/>
        <v/>
      </c>
      <c r="GN80" s="52" t="str">
        <f t="shared" si="1116"/>
        <v/>
      </c>
      <c r="GO80" s="53" t="str">
        <f t="shared" si="1117"/>
        <v/>
      </c>
      <c r="GP80" s="53" t="str">
        <f t="shared" si="1118"/>
        <v/>
      </c>
      <c r="GQ80" s="55" t="str">
        <f t="shared" si="1119"/>
        <v/>
      </c>
      <c r="GR80" s="54" t="str">
        <f t="shared" si="1120"/>
        <v/>
      </c>
      <c r="GS80" s="52" t="str">
        <f t="shared" si="1121"/>
        <v/>
      </c>
      <c r="GT80" s="53" t="str">
        <f t="shared" si="1122"/>
        <v/>
      </c>
      <c r="GU80" s="53" t="str">
        <f t="shared" si="1123"/>
        <v/>
      </c>
      <c r="GV80" s="53" t="str">
        <f t="shared" si="1124"/>
        <v/>
      </c>
      <c r="GW80" s="54" t="str">
        <f t="shared" si="1125"/>
        <v/>
      </c>
      <c r="GX80" s="52" t="str">
        <f t="shared" si="1126"/>
        <v/>
      </c>
      <c r="GY80" s="53" t="str">
        <f t="shared" si="1127"/>
        <v/>
      </c>
      <c r="GZ80" s="53" t="str">
        <f t="shared" si="1128"/>
        <v/>
      </c>
      <c r="HA80" s="53" t="str">
        <f t="shared" si="1129"/>
        <v/>
      </c>
      <c r="HB80" s="54" t="str">
        <f t="shared" si="1130"/>
        <v/>
      </c>
      <c r="HC80" s="52" t="str">
        <f t="shared" si="1131"/>
        <v/>
      </c>
      <c r="HD80" s="53" t="str">
        <f t="shared" si="1132"/>
        <v/>
      </c>
      <c r="HE80" s="53" t="str">
        <f t="shared" si="1133"/>
        <v/>
      </c>
      <c r="HF80" s="53" t="str">
        <f t="shared" si="1134"/>
        <v/>
      </c>
      <c r="HG80" s="54" t="str">
        <f t="shared" si="1135"/>
        <v/>
      </c>
      <c r="HH80" s="52" t="str">
        <f t="shared" si="1136"/>
        <v/>
      </c>
      <c r="HI80" s="53" t="str">
        <f t="shared" si="1137"/>
        <v/>
      </c>
      <c r="HJ80" s="53" t="str">
        <f t="shared" si="1138"/>
        <v/>
      </c>
      <c r="HK80" s="53" t="str">
        <f t="shared" si="1139"/>
        <v/>
      </c>
      <c r="HL80" s="54" t="str">
        <f t="shared" si="1140"/>
        <v/>
      </c>
      <c r="HM80" s="58" t="e">
        <f t="shared" si="1141"/>
        <v>#N/A</v>
      </c>
      <c r="HN80" s="53" t="str">
        <f t="shared" si="1142"/>
        <v/>
      </c>
      <c r="HO80" s="181" t="str">
        <f t="shared" si="1143"/>
        <v/>
      </c>
      <c r="HP80" s="181">
        <f t="shared" si="1214"/>
        <v>0</v>
      </c>
      <c r="HQ80" s="181" t="str">
        <f t="shared" si="1144"/>
        <v/>
      </c>
      <c r="HR80" s="130"/>
      <c r="HS80" s="53" t="str">
        <f t="shared" si="1145"/>
        <v/>
      </c>
      <c r="HT80" s="53" t="str">
        <f t="shared" si="1146"/>
        <v/>
      </c>
      <c r="HU80" s="53" t="str">
        <f t="shared" si="1147"/>
        <v/>
      </c>
      <c r="HV80" s="53" t="str">
        <f t="shared" si="1217"/>
        <v/>
      </c>
      <c r="HW80" s="54" t="str">
        <f t="shared" si="1218"/>
        <v/>
      </c>
      <c r="HX80" s="52" t="str">
        <f t="shared" si="1148"/>
        <v/>
      </c>
      <c r="HY80" s="53" t="str">
        <f t="shared" si="1149"/>
        <v/>
      </c>
      <c r="HZ80" s="53" t="str">
        <f t="shared" si="1150"/>
        <v/>
      </c>
      <c r="IA80" s="55" t="str">
        <f t="shared" si="1219"/>
        <v/>
      </c>
      <c r="IB80" s="54" t="str">
        <f t="shared" si="1220"/>
        <v/>
      </c>
      <c r="IC80" s="52" t="str">
        <f t="shared" si="1151"/>
        <v/>
      </c>
      <c r="ID80" s="53" t="str">
        <f t="shared" si="1152"/>
        <v/>
      </c>
      <c r="IE80" s="53" t="str">
        <f t="shared" si="1153"/>
        <v/>
      </c>
      <c r="IF80" s="53" t="str">
        <f t="shared" si="1154"/>
        <v/>
      </c>
      <c r="IG80" s="54" t="str">
        <f t="shared" si="1155"/>
        <v/>
      </c>
      <c r="IH80" s="52" t="str">
        <f t="shared" si="1156"/>
        <v/>
      </c>
      <c r="II80" s="53" t="str">
        <f t="shared" si="1157"/>
        <v/>
      </c>
      <c r="IJ80" s="53" t="str">
        <f t="shared" si="1158"/>
        <v/>
      </c>
      <c r="IK80" s="53" t="str">
        <f t="shared" si="1221"/>
        <v/>
      </c>
      <c r="IL80" s="54" t="str">
        <f t="shared" si="1222"/>
        <v/>
      </c>
      <c r="IM80" s="52" t="str">
        <f t="shared" si="1159"/>
        <v/>
      </c>
      <c r="IN80" s="53" t="str">
        <f t="shared" si="1160"/>
        <v/>
      </c>
      <c r="IO80" s="53" t="str">
        <f t="shared" si="1161"/>
        <v/>
      </c>
      <c r="IP80" s="53" t="str">
        <f t="shared" si="1223"/>
        <v/>
      </c>
      <c r="IQ80" s="54" t="str">
        <f t="shared" si="1224"/>
        <v/>
      </c>
      <c r="IR80" s="52" t="str">
        <f t="shared" si="1162"/>
        <v/>
      </c>
      <c r="IS80" s="53" t="str">
        <f t="shared" si="1163"/>
        <v/>
      </c>
      <c r="IT80" s="53" t="str">
        <f t="shared" si="1164"/>
        <v/>
      </c>
      <c r="IU80" s="53" t="str">
        <f t="shared" si="1225"/>
        <v/>
      </c>
      <c r="IV80" s="54" t="str">
        <f t="shared" si="1226"/>
        <v/>
      </c>
      <c r="IW80" s="58" t="e">
        <f t="shared" si="1165"/>
        <v>#N/A</v>
      </c>
      <c r="IX80" s="53" t="str">
        <f t="shared" si="1166"/>
        <v/>
      </c>
      <c r="IY80" s="181" t="str">
        <f t="shared" si="1167"/>
        <v/>
      </c>
      <c r="IZ80" s="181">
        <f t="shared" si="1215"/>
        <v>0</v>
      </c>
      <c r="JA80" s="181" t="str">
        <f t="shared" si="1168"/>
        <v/>
      </c>
      <c r="JB80" s="130"/>
      <c r="JC80" s="53" t="str">
        <f t="shared" si="1169"/>
        <v/>
      </c>
      <c r="JD80" s="53" t="str">
        <f t="shared" si="1170"/>
        <v/>
      </c>
      <c r="JE80" s="53" t="str">
        <f t="shared" si="1171"/>
        <v/>
      </c>
      <c r="JF80" s="53" t="str">
        <f t="shared" si="1172"/>
        <v/>
      </c>
      <c r="JG80" s="54" t="str">
        <f t="shared" si="1173"/>
        <v/>
      </c>
      <c r="JH80" s="52" t="str">
        <f t="shared" si="1174"/>
        <v/>
      </c>
      <c r="JI80" s="53" t="str">
        <f t="shared" si="1175"/>
        <v/>
      </c>
      <c r="JJ80" s="53" t="str">
        <f t="shared" si="1176"/>
        <v/>
      </c>
      <c r="JK80" s="55" t="str">
        <f t="shared" si="1177"/>
        <v/>
      </c>
      <c r="JL80" s="54" t="str">
        <f t="shared" si="1178"/>
        <v/>
      </c>
      <c r="JM80" s="52" t="str">
        <f t="shared" si="1179"/>
        <v/>
      </c>
      <c r="JN80" s="53" t="str">
        <f t="shared" si="1180"/>
        <v/>
      </c>
      <c r="JO80" s="53" t="str">
        <f t="shared" si="1181"/>
        <v/>
      </c>
      <c r="JP80" s="53" t="str">
        <f t="shared" si="1182"/>
        <v/>
      </c>
      <c r="JQ80" s="54" t="str">
        <f t="shared" si="1183"/>
        <v/>
      </c>
      <c r="JR80" s="52" t="str">
        <f t="shared" si="1184"/>
        <v/>
      </c>
      <c r="JS80" s="53" t="str">
        <f t="shared" si="1185"/>
        <v/>
      </c>
      <c r="JT80" s="53" t="str">
        <f t="shared" si="1186"/>
        <v/>
      </c>
      <c r="JU80" s="53" t="str">
        <f t="shared" si="1187"/>
        <v/>
      </c>
      <c r="JV80" s="54" t="str">
        <f t="shared" si="1188"/>
        <v/>
      </c>
      <c r="JW80" s="52" t="str">
        <f t="shared" si="1189"/>
        <v/>
      </c>
      <c r="JX80" s="53" t="str">
        <f t="shared" si="1190"/>
        <v/>
      </c>
      <c r="JY80" s="53" t="str">
        <f t="shared" si="1191"/>
        <v/>
      </c>
      <c r="JZ80" s="53" t="str">
        <f t="shared" si="1192"/>
        <v/>
      </c>
      <c r="KA80" s="54" t="str">
        <f t="shared" si="1193"/>
        <v/>
      </c>
      <c r="KB80" s="52" t="str">
        <f t="shared" si="1194"/>
        <v/>
      </c>
      <c r="KC80" s="53" t="str">
        <f t="shared" si="1195"/>
        <v/>
      </c>
      <c r="KD80" s="53" t="str">
        <f t="shared" si="1196"/>
        <v/>
      </c>
      <c r="KE80" s="53" t="str">
        <f t="shared" si="1197"/>
        <v/>
      </c>
      <c r="KF80" s="54" t="str">
        <f t="shared" si="1198"/>
        <v/>
      </c>
      <c r="KG80" s="58" t="e">
        <f t="shared" si="1199"/>
        <v>#N/A</v>
      </c>
      <c r="KH80" s="53" t="str">
        <f t="shared" si="1200"/>
        <v/>
      </c>
      <c r="KI80" s="181" t="str">
        <f t="shared" si="1201"/>
        <v/>
      </c>
      <c r="KJ80" s="181">
        <f t="shared" si="1216"/>
        <v>0</v>
      </c>
      <c r="KK80" s="127" t="str">
        <f t="shared" si="1202"/>
        <v/>
      </c>
      <c r="KL80" s="86"/>
      <c r="KM80" s="313"/>
      <c r="KN80" s="60"/>
      <c r="KO80" s="201"/>
      <c r="KP80" s="61"/>
      <c r="KQ80" s="61"/>
      <c r="KR80" s="61"/>
      <c r="KS80" s="61"/>
      <c r="KT80" s="61"/>
      <c r="KU80" s="61"/>
      <c r="KV80" s="61"/>
      <c r="KW80" s="62"/>
      <c r="KX80" s="84"/>
      <c r="KY80" s="59"/>
      <c r="KZ80" s="60" t="str">
        <f t="shared" si="1203"/>
        <v/>
      </c>
      <c r="LA80" s="201"/>
      <c r="LB80" s="61" t="str">
        <f t="shared" si="1204"/>
        <v/>
      </c>
      <c r="LC80" s="61" t="str">
        <f t="shared" si="1205"/>
        <v/>
      </c>
      <c r="LD80" s="61" t="str">
        <f t="shared" si="1206"/>
        <v/>
      </c>
      <c r="LE80" s="61" t="str">
        <f t="shared" si="1207"/>
        <v/>
      </c>
      <c r="LF80" s="148" t="str">
        <f t="shared" si="1208"/>
        <v/>
      </c>
      <c r="LG80" s="87"/>
      <c r="LH80" s="185">
        <f t="shared" si="1227"/>
        <v>0</v>
      </c>
      <c r="LI80" s="87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</row>
    <row r="81" spans="1:382" s="1" customFormat="1" ht="15.75" thickBot="1" x14ac:dyDescent="0.25">
      <c r="A81" s="35"/>
      <c r="B81" s="45">
        <v>76</v>
      </c>
      <c r="C81" s="46"/>
      <c r="D81" s="47"/>
      <c r="E81" s="50"/>
      <c r="F81" s="160"/>
      <c r="G81" s="49"/>
      <c r="H81" s="50" t="e">
        <f t="shared" si="941"/>
        <v>#N/A</v>
      </c>
      <c r="I81" s="186" t="str">
        <f t="shared" si="942"/>
        <v/>
      </c>
      <c r="J81" s="179"/>
      <c r="K81" s="149" t="str">
        <f t="shared" si="943"/>
        <v/>
      </c>
      <c r="L81" s="150" t="str">
        <f t="shared" si="944"/>
        <v/>
      </c>
      <c r="M81" s="150" t="str">
        <f t="shared" si="945"/>
        <v/>
      </c>
      <c r="N81" s="150" t="str">
        <f t="shared" si="946"/>
        <v/>
      </c>
      <c r="O81" s="150" t="str">
        <f t="shared" si="947"/>
        <v/>
      </c>
      <c r="P81" s="149" t="str">
        <f t="shared" si="948"/>
        <v/>
      </c>
      <c r="Q81" s="150" t="str">
        <f t="shared" si="949"/>
        <v/>
      </c>
      <c r="R81" s="150" t="str">
        <f t="shared" si="950"/>
        <v/>
      </c>
      <c r="S81" s="150" t="str">
        <f t="shared" si="951"/>
        <v/>
      </c>
      <c r="T81" s="150" t="str">
        <f t="shared" si="952"/>
        <v/>
      </c>
      <c r="U81" s="149" t="str">
        <f t="shared" si="953"/>
        <v/>
      </c>
      <c r="V81" s="150" t="str">
        <f t="shared" si="954"/>
        <v/>
      </c>
      <c r="W81" s="150" t="str">
        <f t="shared" si="955"/>
        <v/>
      </c>
      <c r="X81" s="150" t="str">
        <f t="shared" si="956"/>
        <v/>
      </c>
      <c r="Y81" s="150" t="str">
        <f t="shared" si="957"/>
        <v/>
      </c>
      <c r="Z81" s="149" t="str">
        <f t="shared" si="958"/>
        <v/>
      </c>
      <c r="AA81" s="150" t="str">
        <f t="shared" si="959"/>
        <v/>
      </c>
      <c r="AB81" s="150" t="str">
        <f t="shared" si="960"/>
        <v/>
      </c>
      <c r="AC81" s="150" t="str">
        <f t="shared" si="961"/>
        <v/>
      </c>
      <c r="AD81" s="150" t="str">
        <f t="shared" si="962"/>
        <v/>
      </c>
      <c r="AE81" s="149" t="str">
        <f t="shared" si="963"/>
        <v/>
      </c>
      <c r="AF81" s="150" t="str">
        <f t="shared" si="964"/>
        <v/>
      </c>
      <c r="AG81" s="150" t="str">
        <f t="shared" si="965"/>
        <v/>
      </c>
      <c r="AH81" s="150" t="str">
        <f t="shared" si="966"/>
        <v/>
      </c>
      <c r="AI81" s="150" t="str">
        <f t="shared" si="967"/>
        <v/>
      </c>
      <c r="AJ81" s="149" t="str">
        <f t="shared" si="968"/>
        <v/>
      </c>
      <c r="AK81" s="150" t="str">
        <f t="shared" si="969"/>
        <v/>
      </c>
      <c r="AL81" s="150" t="str">
        <f t="shared" si="970"/>
        <v/>
      </c>
      <c r="AM81" s="150" t="str">
        <f t="shared" si="971"/>
        <v/>
      </c>
      <c r="AN81" s="307" t="str">
        <f t="shared" si="972"/>
        <v/>
      </c>
      <c r="AO81" s="56" t="e">
        <f t="shared" si="973"/>
        <v>#N/A</v>
      </c>
      <c r="AP81" s="53" t="str">
        <f t="shared" si="974"/>
        <v/>
      </c>
      <c r="AQ81" s="181" t="str">
        <f t="shared" si="975"/>
        <v/>
      </c>
      <c r="AR81" s="181">
        <f t="shared" si="1209"/>
        <v>0</v>
      </c>
      <c r="AS81" s="181" t="str">
        <f t="shared" si="976"/>
        <v/>
      </c>
      <c r="AT81" s="130"/>
      <c r="AU81" s="55" t="str">
        <f t="shared" si="977"/>
        <v/>
      </c>
      <c r="AV81" s="53" t="str">
        <f t="shared" si="978"/>
        <v/>
      </c>
      <c r="AW81" s="53" t="str">
        <f t="shared" si="979"/>
        <v/>
      </c>
      <c r="AX81" s="53" t="str">
        <f t="shared" si="980"/>
        <v/>
      </c>
      <c r="AY81" s="54" t="str">
        <f t="shared" si="981"/>
        <v/>
      </c>
      <c r="AZ81" s="52" t="str">
        <f t="shared" si="982"/>
        <v/>
      </c>
      <c r="BA81" s="53" t="str">
        <f t="shared" si="983"/>
        <v/>
      </c>
      <c r="BB81" s="53" t="str">
        <f t="shared" si="984"/>
        <v/>
      </c>
      <c r="BC81" s="55" t="str">
        <f t="shared" si="985"/>
        <v/>
      </c>
      <c r="BD81" s="54" t="str">
        <f t="shared" si="986"/>
        <v/>
      </c>
      <c r="BE81" s="52" t="str">
        <f t="shared" si="987"/>
        <v/>
      </c>
      <c r="BF81" s="53" t="str">
        <f t="shared" si="988"/>
        <v/>
      </c>
      <c r="BG81" s="53" t="str">
        <f t="shared" si="989"/>
        <v/>
      </c>
      <c r="BH81" s="53" t="str">
        <f t="shared" si="990"/>
        <v/>
      </c>
      <c r="BI81" s="54" t="str">
        <f t="shared" si="991"/>
        <v/>
      </c>
      <c r="BJ81" s="52" t="str">
        <f t="shared" si="992"/>
        <v/>
      </c>
      <c r="BK81" s="53" t="str">
        <f t="shared" si="993"/>
        <v/>
      </c>
      <c r="BL81" s="53" t="str">
        <f t="shared" si="994"/>
        <v/>
      </c>
      <c r="BM81" s="53" t="str">
        <f t="shared" si="995"/>
        <v/>
      </c>
      <c r="BN81" s="54" t="str">
        <f t="shared" si="996"/>
        <v/>
      </c>
      <c r="BO81" s="52" t="str">
        <f t="shared" si="997"/>
        <v/>
      </c>
      <c r="BP81" s="53" t="str">
        <f t="shared" si="998"/>
        <v/>
      </c>
      <c r="BQ81" s="53" t="str">
        <f t="shared" si="999"/>
        <v/>
      </c>
      <c r="BR81" s="53" t="str">
        <f t="shared" si="1000"/>
        <v/>
      </c>
      <c r="BS81" s="54" t="str">
        <f t="shared" si="1001"/>
        <v/>
      </c>
      <c r="BT81" s="52" t="str">
        <f t="shared" si="1002"/>
        <v/>
      </c>
      <c r="BU81" s="53" t="str">
        <f t="shared" si="1003"/>
        <v/>
      </c>
      <c r="BV81" s="53" t="str">
        <f t="shared" si="1004"/>
        <v/>
      </c>
      <c r="BW81" s="53" t="str">
        <f t="shared" si="1005"/>
        <v/>
      </c>
      <c r="BX81" s="54" t="str">
        <f t="shared" si="1006"/>
        <v/>
      </c>
      <c r="BY81" s="56" t="e">
        <f t="shared" si="1007"/>
        <v>#N/A</v>
      </c>
      <c r="BZ81" s="53" t="str">
        <f t="shared" si="1008"/>
        <v/>
      </c>
      <c r="CA81" s="181" t="str">
        <f t="shared" si="1009"/>
        <v/>
      </c>
      <c r="CB81" s="181">
        <f t="shared" si="1210"/>
        <v>0</v>
      </c>
      <c r="CC81" s="181" t="str">
        <f t="shared" si="1010"/>
        <v/>
      </c>
      <c r="CD81" s="130"/>
      <c r="CE81" s="55" t="str">
        <f t="shared" si="1011"/>
        <v/>
      </c>
      <c r="CF81" s="53" t="str">
        <f t="shared" si="1012"/>
        <v/>
      </c>
      <c r="CG81" s="53" t="str">
        <f t="shared" si="1013"/>
        <v/>
      </c>
      <c r="CH81" s="53" t="str">
        <f t="shared" si="1014"/>
        <v/>
      </c>
      <c r="CI81" s="54" t="str">
        <f t="shared" si="1015"/>
        <v/>
      </c>
      <c r="CJ81" s="52" t="str">
        <f t="shared" si="1016"/>
        <v/>
      </c>
      <c r="CK81" s="53" t="str">
        <f t="shared" si="1017"/>
        <v/>
      </c>
      <c r="CL81" s="53" t="str">
        <f t="shared" si="1018"/>
        <v/>
      </c>
      <c r="CM81" s="55" t="str">
        <f t="shared" si="1019"/>
        <v/>
      </c>
      <c r="CN81" s="54" t="str">
        <f t="shared" si="1020"/>
        <v/>
      </c>
      <c r="CO81" s="52" t="str">
        <f t="shared" si="1021"/>
        <v/>
      </c>
      <c r="CP81" s="53" t="str">
        <f t="shared" si="1022"/>
        <v/>
      </c>
      <c r="CQ81" s="53" t="str">
        <f>IF(IF(CP81&lt;&gt;"",IF(MAX(COUNTIF($CP81:$CP$90,$CP$6:$CP$90))&gt;1,"x",""),"")&lt;&gt;"",CP81+1,"")</f>
        <v/>
      </c>
      <c r="CR81" s="53" t="str">
        <f t="shared" si="1023"/>
        <v/>
      </c>
      <c r="CS81" s="54" t="str">
        <f t="shared" si="1024"/>
        <v/>
      </c>
      <c r="CT81" s="52" t="str">
        <f t="shared" si="1025"/>
        <v/>
      </c>
      <c r="CU81" s="53" t="str">
        <f t="shared" si="1026"/>
        <v/>
      </c>
      <c r="CV81" s="53" t="str">
        <f t="shared" si="1027"/>
        <v/>
      </c>
      <c r="CW81" s="53" t="str">
        <f t="shared" si="1028"/>
        <v/>
      </c>
      <c r="CX81" s="54" t="str">
        <f t="shared" si="1029"/>
        <v/>
      </c>
      <c r="CY81" s="52" t="str">
        <f t="shared" si="1030"/>
        <v/>
      </c>
      <c r="CZ81" s="53" t="str">
        <f t="shared" si="1031"/>
        <v/>
      </c>
      <c r="DA81" s="53" t="str">
        <f t="shared" si="1032"/>
        <v/>
      </c>
      <c r="DB81" s="53" t="str">
        <f t="shared" si="1033"/>
        <v/>
      </c>
      <c r="DC81" s="54" t="str">
        <f t="shared" si="1034"/>
        <v/>
      </c>
      <c r="DD81" s="52" t="str">
        <f t="shared" si="1035"/>
        <v/>
      </c>
      <c r="DE81" s="53" t="str">
        <f t="shared" si="1036"/>
        <v/>
      </c>
      <c r="DF81" s="53" t="str">
        <f t="shared" si="1037"/>
        <v/>
      </c>
      <c r="DG81" s="53" t="str">
        <f t="shared" si="1038"/>
        <v/>
      </c>
      <c r="DH81" s="54" t="str">
        <f t="shared" si="1039"/>
        <v/>
      </c>
      <c r="DI81" s="56" t="e">
        <f t="shared" si="1040"/>
        <v>#N/A</v>
      </c>
      <c r="DJ81" s="53" t="str">
        <f t="shared" si="1041"/>
        <v/>
      </c>
      <c r="DK81" s="53" t="str">
        <f t="shared" si="1042"/>
        <v/>
      </c>
      <c r="DL81" s="262">
        <f t="shared" si="1211"/>
        <v>0</v>
      </c>
      <c r="DM81" s="181" t="str">
        <f t="shared" si="1043"/>
        <v/>
      </c>
      <c r="DN81" s="130"/>
      <c r="DO81" s="53" t="str">
        <f t="shared" si="1044"/>
        <v/>
      </c>
      <c r="DP81" s="53" t="str">
        <f t="shared" si="1045"/>
        <v/>
      </c>
      <c r="DQ81" s="53" t="str">
        <f t="shared" si="1046"/>
        <v/>
      </c>
      <c r="DR81" s="53" t="str">
        <f t="shared" si="1047"/>
        <v/>
      </c>
      <c r="DS81" s="54" t="str">
        <f t="shared" si="1048"/>
        <v/>
      </c>
      <c r="DT81" s="52" t="str">
        <f t="shared" si="1049"/>
        <v/>
      </c>
      <c r="DU81" s="53" t="str">
        <f t="shared" si="1050"/>
        <v/>
      </c>
      <c r="DV81" s="53" t="str">
        <f t="shared" si="1051"/>
        <v/>
      </c>
      <c r="DW81" s="55" t="str">
        <f t="shared" si="1052"/>
        <v/>
      </c>
      <c r="DX81" s="54" t="str">
        <f t="shared" si="1053"/>
        <v/>
      </c>
      <c r="DY81" s="52" t="str">
        <f t="shared" si="1054"/>
        <v/>
      </c>
      <c r="DZ81" s="53" t="str">
        <f t="shared" si="1055"/>
        <v/>
      </c>
      <c r="EA81" s="53" t="str">
        <f t="shared" si="1056"/>
        <v/>
      </c>
      <c r="EB81" s="53" t="str">
        <f t="shared" si="1057"/>
        <v/>
      </c>
      <c r="EC81" s="54" t="str">
        <f t="shared" si="1058"/>
        <v/>
      </c>
      <c r="ED81" s="52" t="str">
        <f t="shared" si="1059"/>
        <v/>
      </c>
      <c r="EE81" s="53" t="str">
        <f t="shared" si="1060"/>
        <v/>
      </c>
      <c r="EF81" s="53" t="str">
        <f t="shared" si="1061"/>
        <v/>
      </c>
      <c r="EG81" s="53" t="str">
        <f t="shared" si="1062"/>
        <v/>
      </c>
      <c r="EH81" s="54" t="str">
        <f t="shared" si="1063"/>
        <v/>
      </c>
      <c r="EI81" s="52" t="str">
        <f t="shared" si="1064"/>
        <v/>
      </c>
      <c r="EJ81" s="53" t="str">
        <f t="shared" si="1065"/>
        <v/>
      </c>
      <c r="EK81" s="53" t="str">
        <f t="shared" si="1066"/>
        <v/>
      </c>
      <c r="EL81" s="53" t="str">
        <f t="shared" si="1067"/>
        <v/>
      </c>
      <c r="EM81" s="54" t="str">
        <f t="shared" si="1068"/>
        <v/>
      </c>
      <c r="EN81" s="52" t="str">
        <f t="shared" si="1069"/>
        <v/>
      </c>
      <c r="EO81" s="53" t="str">
        <f t="shared" si="1070"/>
        <v/>
      </c>
      <c r="EP81" s="53" t="str">
        <f t="shared" si="1071"/>
        <v/>
      </c>
      <c r="EQ81" s="53" t="str">
        <f t="shared" si="1072"/>
        <v/>
      </c>
      <c r="ER81" s="54" t="str">
        <f t="shared" si="1073"/>
        <v/>
      </c>
      <c r="ES81" s="58" t="e">
        <f t="shared" si="939"/>
        <v>#N/A</v>
      </c>
      <c r="ET81" s="53" t="str">
        <f t="shared" si="1074"/>
        <v/>
      </c>
      <c r="EU81" s="181" t="str">
        <f t="shared" si="1075"/>
        <v/>
      </c>
      <c r="EV81" s="181">
        <f t="shared" si="1212"/>
        <v>0</v>
      </c>
      <c r="EW81" s="181" t="str">
        <f t="shared" si="1076"/>
        <v/>
      </c>
      <c r="EX81" s="130"/>
      <c r="EY81" s="53" t="str">
        <f t="shared" si="1077"/>
        <v/>
      </c>
      <c r="EZ81" s="53" t="str">
        <f t="shared" si="1078"/>
        <v/>
      </c>
      <c r="FA81" s="53" t="str">
        <f t="shared" si="1079"/>
        <v/>
      </c>
      <c r="FB81" s="53" t="str">
        <f t="shared" si="1080"/>
        <v/>
      </c>
      <c r="FC81" s="57" t="str">
        <f t="shared" si="1081"/>
        <v/>
      </c>
      <c r="FD81" s="52" t="str">
        <f t="shared" si="1082"/>
        <v/>
      </c>
      <c r="FE81" s="53" t="str">
        <f t="shared" si="1083"/>
        <v/>
      </c>
      <c r="FF81" s="53" t="str">
        <f t="shared" si="1084"/>
        <v/>
      </c>
      <c r="FG81" s="55" t="str">
        <f t="shared" si="1085"/>
        <v/>
      </c>
      <c r="FH81" s="57" t="str">
        <f t="shared" si="1086"/>
        <v/>
      </c>
      <c r="FI81" s="52" t="str">
        <f t="shared" si="1087"/>
        <v/>
      </c>
      <c r="FJ81" s="53" t="str">
        <f t="shared" si="1088"/>
        <v/>
      </c>
      <c r="FK81" s="53" t="str">
        <f t="shared" si="1089"/>
        <v/>
      </c>
      <c r="FL81" s="53" t="str">
        <f t="shared" si="1090"/>
        <v/>
      </c>
      <c r="FM81" s="57" t="str">
        <f t="shared" si="1091"/>
        <v/>
      </c>
      <c r="FN81" s="52" t="str">
        <f t="shared" si="1092"/>
        <v/>
      </c>
      <c r="FO81" s="53" t="str">
        <f t="shared" si="1093"/>
        <v/>
      </c>
      <c r="FP81" s="53" t="str">
        <f t="shared" si="1094"/>
        <v/>
      </c>
      <c r="FQ81" s="53" t="str">
        <f t="shared" si="1095"/>
        <v/>
      </c>
      <c r="FR81" s="57" t="str">
        <f t="shared" si="1096"/>
        <v/>
      </c>
      <c r="FS81" s="52" t="str">
        <f t="shared" si="1097"/>
        <v/>
      </c>
      <c r="FT81" s="53" t="str">
        <f t="shared" si="1098"/>
        <v/>
      </c>
      <c r="FU81" s="53" t="str">
        <f t="shared" si="1099"/>
        <v/>
      </c>
      <c r="FV81" s="53" t="str">
        <f t="shared" si="1100"/>
        <v/>
      </c>
      <c r="FW81" s="57" t="str">
        <f t="shared" si="1101"/>
        <v/>
      </c>
      <c r="FX81" s="52" t="str">
        <f t="shared" si="1102"/>
        <v/>
      </c>
      <c r="FY81" s="53" t="str">
        <f t="shared" si="1103"/>
        <v/>
      </c>
      <c r="FZ81" s="53" t="str">
        <f t="shared" si="1104"/>
        <v/>
      </c>
      <c r="GA81" s="53" t="str">
        <f t="shared" si="1105"/>
        <v/>
      </c>
      <c r="GB81" s="57" t="str">
        <f t="shared" si="1106"/>
        <v/>
      </c>
      <c r="GC81" s="58" t="e">
        <f t="shared" si="1107"/>
        <v>#N/A</v>
      </c>
      <c r="GD81" s="53" t="str">
        <f t="shared" si="1108"/>
        <v/>
      </c>
      <c r="GE81" s="181" t="str">
        <f t="shared" si="1109"/>
        <v/>
      </c>
      <c r="GF81" s="181">
        <f t="shared" si="1213"/>
        <v>0</v>
      </c>
      <c r="GG81" s="181" t="str">
        <f t="shared" si="1110"/>
        <v/>
      </c>
      <c r="GH81" s="130"/>
      <c r="GI81" s="53" t="str">
        <f t="shared" si="1111"/>
        <v/>
      </c>
      <c r="GJ81" s="53" t="str">
        <f t="shared" si="1112"/>
        <v/>
      </c>
      <c r="GK81" s="53" t="str">
        <f t="shared" si="1113"/>
        <v/>
      </c>
      <c r="GL81" s="53" t="str">
        <f t="shared" si="1114"/>
        <v/>
      </c>
      <c r="GM81" s="54" t="str">
        <f t="shared" si="1115"/>
        <v/>
      </c>
      <c r="GN81" s="52" t="str">
        <f t="shared" si="1116"/>
        <v/>
      </c>
      <c r="GO81" s="53" t="str">
        <f t="shared" si="1117"/>
        <v/>
      </c>
      <c r="GP81" s="53" t="str">
        <f t="shared" si="1118"/>
        <v/>
      </c>
      <c r="GQ81" s="55" t="str">
        <f t="shared" si="1119"/>
        <v/>
      </c>
      <c r="GR81" s="54" t="str">
        <f t="shared" si="1120"/>
        <v/>
      </c>
      <c r="GS81" s="52" t="str">
        <f t="shared" si="1121"/>
        <v/>
      </c>
      <c r="GT81" s="53" t="str">
        <f t="shared" si="1122"/>
        <v/>
      </c>
      <c r="GU81" s="53" t="str">
        <f t="shared" si="1123"/>
        <v/>
      </c>
      <c r="GV81" s="53" t="str">
        <f t="shared" si="1124"/>
        <v/>
      </c>
      <c r="GW81" s="54" t="str">
        <f t="shared" si="1125"/>
        <v/>
      </c>
      <c r="GX81" s="52" t="str">
        <f t="shared" si="1126"/>
        <v/>
      </c>
      <c r="GY81" s="53" t="str">
        <f t="shared" si="1127"/>
        <v/>
      </c>
      <c r="GZ81" s="53" t="str">
        <f t="shared" si="1128"/>
        <v/>
      </c>
      <c r="HA81" s="53" t="str">
        <f t="shared" si="1129"/>
        <v/>
      </c>
      <c r="HB81" s="54" t="str">
        <f t="shared" si="1130"/>
        <v/>
      </c>
      <c r="HC81" s="52" t="str">
        <f t="shared" si="1131"/>
        <v/>
      </c>
      <c r="HD81" s="53" t="str">
        <f t="shared" si="1132"/>
        <v/>
      </c>
      <c r="HE81" s="53" t="str">
        <f t="shared" si="1133"/>
        <v/>
      </c>
      <c r="HF81" s="53" t="str">
        <f t="shared" si="1134"/>
        <v/>
      </c>
      <c r="HG81" s="54" t="str">
        <f t="shared" si="1135"/>
        <v/>
      </c>
      <c r="HH81" s="52" t="str">
        <f t="shared" si="1136"/>
        <v/>
      </c>
      <c r="HI81" s="53" t="str">
        <f t="shared" si="1137"/>
        <v/>
      </c>
      <c r="HJ81" s="53" t="str">
        <f t="shared" si="1138"/>
        <v/>
      </c>
      <c r="HK81" s="53" t="str">
        <f t="shared" si="1139"/>
        <v/>
      </c>
      <c r="HL81" s="54" t="str">
        <f t="shared" si="1140"/>
        <v/>
      </c>
      <c r="HM81" s="58" t="e">
        <f t="shared" si="1141"/>
        <v>#N/A</v>
      </c>
      <c r="HN81" s="53" t="str">
        <f t="shared" si="1142"/>
        <v/>
      </c>
      <c r="HO81" s="181" t="str">
        <f t="shared" si="1143"/>
        <v/>
      </c>
      <c r="HP81" s="181">
        <f t="shared" si="1214"/>
        <v>0</v>
      </c>
      <c r="HQ81" s="181" t="str">
        <f t="shared" si="1144"/>
        <v/>
      </c>
      <c r="HR81" s="130"/>
      <c r="HS81" s="53" t="str">
        <f t="shared" si="1145"/>
        <v/>
      </c>
      <c r="HT81" s="53" t="str">
        <f t="shared" si="1146"/>
        <v/>
      </c>
      <c r="HU81" s="53" t="str">
        <f t="shared" si="1147"/>
        <v/>
      </c>
      <c r="HV81" s="53" t="str">
        <f t="shared" si="1217"/>
        <v/>
      </c>
      <c r="HW81" s="54" t="str">
        <f t="shared" si="1218"/>
        <v/>
      </c>
      <c r="HX81" s="52" t="str">
        <f t="shared" si="1148"/>
        <v/>
      </c>
      <c r="HY81" s="53" t="str">
        <f t="shared" si="1149"/>
        <v/>
      </c>
      <c r="HZ81" s="53" t="str">
        <f t="shared" si="1150"/>
        <v/>
      </c>
      <c r="IA81" s="55" t="str">
        <f t="shared" si="1219"/>
        <v/>
      </c>
      <c r="IB81" s="54" t="str">
        <f t="shared" si="1220"/>
        <v/>
      </c>
      <c r="IC81" s="52" t="str">
        <f t="shared" si="1151"/>
        <v/>
      </c>
      <c r="ID81" s="53" t="str">
        <f t="shared" si="1152"/>
        <v/>
      </c>
      <c r="IE81" s="53" t="str">
        <f t="shared" si="1153"/>
        <v/>
      </c>
      <c r="IF81" s="53" t="str">
        <f t="shared" si="1154"/>
        <v/>
      </c>
      <c r="IG81" s="54" t="str">
        <f t="shared" si="1155"/>
        <v/>
      </c>
      <c r="IH81" s="52" t="str">
        <f t="shared" si="1156"/>
        <v/>
      </c>
      <c r="II81" s="53" t="str">
        <f t="shared" si="1157"/>
        <v/>
      </c>
      <c r="IJ81" s="53" t="str">
        <f t="shared" si="1158"/>
        <v/>
      </c>
      <c r="IK81" s="53" t="str">
        <f t="shared" si="1221"/>
        <v/>
      </c>
      <c r="IL81" s="54" t="str">
        <f t="shared" si="1222"/>
        <v/>
      </c>
      <c r="IM81" s="52" t="str">
        <f t="shared" si="1159"/>
        <v/>
      </c>
      <c r="IN81" s="53" t="str">
        <f t="shared" si="1160"/>
        <v/>
      </c>
      <c r="IO81" s="53" t="str">
        <f t="shared" si="1161"/>
        <v/>
      </c>
      <c r="IP81" s="53" t="str">
        <f t="shared" si="1223"/>
        <v/>
      </c>
      <c r="IQ81" s="54" t="str">
        <f t="shared" si="1224"/>
        <v/>
      </c>
      <c r="IR81" s="52" t="str">
        <f t="shared" si="1162"/>
        <v/>
      </c>
      <c r="IS81" s="53" t="str">
        <f t="shared" si="1163"/>
        <v/>
      </c>
      <c r="IT81" s="53" t="str">
        <f t="shared" si="1164"/>
        <v/>
      </c>
      <c r="IU81" s="53" t="str">
        <f t="shared" si="1225"/>
        <v/>
      </c>
      <c r="IV81" s="54" t="str">
        <f t="shared" si="1226"/>
        <v/>
      </c>
      <c r="IW81" s="58" t="e">
        <f t="shared" si="1165"/>
        <v>#N/A</v>
      </c>
      <c r="IX81" s="53" t="str">
        <f t="shared" si="1166"/>
        <v/>
      </c>
      <c r="IY81" s="181" t="str">
        <f t="shared" si="1167"/>
        <v/>
      </c>
      <c r="IZ81" s="181">
        <f t="shared" si="1215"/>
        <v>0</v>
      </c>
      <c r="JA81" s="181" t="str">
        <f t="shared" si="1168"/>
        <v/>
      </c>
      <c r="JB81" s="130"/>
      <c r="JC81" s="53" t="str">
        <f t="shared" si="1169"/>
        <v/>
      </c>
      <c r="JD81" s="53" t="str">
        <f t="shared" si="1170"/>
        <v/>
      </c>
      <c r="JE81" s="53" t="str">
        <f t="shared" si="1171"/>
        <v/>
      </c>
      <c r="JF81" s="53" t="str">
        <f t="shared" si="1172"/>
        <v/>
      </c>
      <c r="JG81" s="54" t="str">
        <f t="shared" si="1173"/>
        <v/>
      </c>
      <c r="JH81" s="52" t="str">
        <f t="shared" si="1174"/>
        <v/>
      </c>
      <c r="JI81" s="53" t="str">
        <f t="shared" si="1175"/>
        <v/>
      </c>
      <c r="JJ81" s="53" t="str">
        <f t="shared" si="1176"/>
        <v/>
      </c>
      <c r="JK81" s="55" t="str">
        <f t="shared" si="1177"/>
        <v/>
      </c>
      <c r="JL81" s="54" t="str">
        <f t="shared" si="1178"/>
        <v/>
      </c>
      <c r="JM81" s="52" t="str">
        <f t="shared" si="1179"/>
        <v/>
      </c>
      <c r="JN81" s="53" t="str">
        <f t="shared" si="1180"/>
        <v/>
      </c>
      <c r="JO81" s="53" t="str">
        <f t="shared" si="1181"/>
        <v/>
      </c>
      <c r="JP81" s="53" t="str">
        <f t="shared" si="1182"/>
        <v/>
      </c>
      <c r="JQ81" s="54" t="str">
        <f t="shared" si="1183"/>
        <v/>
      </c>
      <c r="JR81" s="52" t="str">
        <f t="shared" si="1184"/>
        <v/>
      </c>
      <c r="JS81" s="53" t="str">
        <f t="shared" si="1185"/>
        <v/>
      </c>
      <c r="JT81" s="53" t="str">
        <f t="shared" si="1186"/>
        <v/>
      </c>
      <c r="JU81" s="53" t="str">
        <f t="shared" si="1187"/>
        <v/>
      </c>
      <c r="JV81" s="54" t="str">
        <f t="shared" si="1188"/>
        <v/>
      </c>
      <c r="JW81" s="52" t="str">
        <f t="shared" si="1189"/>
        <v/>
      </c>
      <c r="JX81" s="53" t="str">
        <f t="shared" si="1190"/>
        <v/>
      </c>
      <c r="JY81" s="53" t="str">
        <f t="shared" si="1191"/>
        <v/>
      </c>
      <c r="JZ81" s="53" t="str">
        <f t="shared" si="1192"/>
        <v/>
      </c>
      <c r="KA81" s="54" t="str">
        <f t="shared" si="1193"/>
        <v/>
      </c>
      <c r="KB81" s="52" t="str">
        <f t="shared" si="1194"/>
        <v/>
      </c>
      <c r="KC81" s="53" t="str">
        <f t="shared" si="1195"/>
        <v/>
      </c>
      <c r="KD81" s="53" t="str">
        <f t="shared" si="1196"/>
        <v/>
      </c>
      <c r="KE81" s="53" t="str">
        <f t="shared" si="1197"/>
        <v/>
      </c>
      <c r="KF81" s="54" t="str">
        <f t="shared" si="1198"/>
        <v/>
      </c>
      <c r="KG81" s="58" t="e">
        <f t="shared" si="1199"/>
        <v>#N/A</v>
      </c>
      <c r="KH81" s="53" t="str">
        <f t="shared" si="1200"/>
        <v/>
      </c>
      <c r="KI81" s="181" t="str">
        <f t="shared" si="1201"/>
        <v/>
      </c>
      <c r="KJ81" s="181">
        <f t="shared" si="1216"/>
        <v>0</v>
      </c>
      <c r="KK81" s="127" t="str">
        <f t="shared" si="1202"/>
        <v/>
      </c>
      <c r="KL81" s="86"/>
      <c r="KM81" s="313"/>
      <c r="KN81" s="60"/>
      <c r="KO81" s="201"/>
      <c r="KP81" s="61"/>
      <c r="KQ81" s="61"/>
      <c r="KR81" s="61"/>
      <c r="KS81" s="61"/>
      <c r="KT81" s="61"/>
      <c r="KU81" s="61"/>
      <c r="KV81" s="61"/>
      <c r="KW81" s="62"/>
      <c r="KX81" s="84"/>
      <c r="KY81" s="59"/>
      <c r="KZ81" s="60" t="str">
        <f t="shared" si="1203"/>
        <v/>
      </c>
      <c r="LA81" s="201"/>
      <c r="LB81" s="61" t="str">
        <f t="shared" si="1204"/>
        <v/>
      </c>
      <c r="LC81" s="61" t="str">
        <f t="shared" si="1205"/>
        <v/>
      </c>
      <c r="LD81" s="61" t="str">
        <f t="shared" si="1206"/>
        <v/>
      </c>
      <c r="LE81" s="61" t="str">
        <f t="shared" si="1207"/>
        <v/>
      </c>
      <c r="LF81" s="148" t="str">
        <f t="shared" si="1208"/>
        <v/>
      </c>
      <c r="LG81" s="87"/>
      <c r="LH81" s="185">
        <f t="shared" si="1227"/>
        <v>0</v>
      </c>
      <c r="LI81" s="87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</row>
    <row r="82" spans="1:382" s="1" customFormat="1" ht="15.75" thickBot="1" x14ac:dyDescent="0.25">
      <c r="A82" s="35"/>
      <c r="B82" s="45">
        <v>77</v>
      </c>
      <c r="C82" s="47"/>
      <c r="D82" s="47"/>
      <c r="E82" s="50"/>
      <c r="F82" s="160"/>
      <c r="G82" s="49"/>
      <c r="H82" s="50" t="e">
        <f t="shared" si="941"/>
        <v>#N/A</v>
      </c>
      <c r="I82" s="186" t="str">
        <f t="shared" si="942"/>
        <v/>
      </c>
      <c r="J82" s="179"/>
      <c r="K82" s="149" t="str">
        <f t="shared" si="943"/>
        <v/>
      </c>
      <c r="L82" s="150" t="str">
        <f t="shared" si="944"/>
        <v/>
      </c>
      <c r="M82" s="150" t="str">
        <f t="shared" si="945"/>
        <v/>
      </c>
      <c r="N82" s="150" t="str">
        <f t="shared" si="946"/>
        <v/>
      </c>
      <c r="O82" s="150" t="str">
        <f t="shared" si="947"/>
        <v/>
      </c>
      <c r="P82" s="149" t="str">
        <f t="shared" si="948"/>
        <v/>
      </c>
      <c r="Q82" s="150" t="str">
        <f t="shared" si="949"/>
        <v/>
      </c>
      <c r="R82" s="150" t="str">
        <f t="shared" si="950"/>
        <v/>
      </c>
      <c r="S82" s="150" t="str">
        <f t="shared" si="951"/>
        <v/>
      </c>
      <c r="T82" s="150" t="str">
        <f t="shared" si="952"/>
        <v/>
      </c>
      <c r="U82" s="149" t="str">
        <f t="shared" si="953"/>
        <v/>
      </c>
      <c r="V82" s="150" t="str">
        <f t="shared" si="954"/>
        <v/>
      </c>
      <c r="W82" s="150" t="str">
        <f t="shared" si="955"/>
        <v/>
      </c>
      <c r="X82" s="150" t="str">
        <f t="shared" si="956"/>
        <v/>
      </c>
      <c r="Y82" s="150" t="str">
        <f t="shared" si="957"/>
        <v/>
      </c>
      <c r="Z82" s="149" t="str">
        <f t="shared" si="958"/>
        <v/>
      </c>
      <c r="AA82" s="150" t="str">
        <f t="shared" si="959"/>
        <v/>
      </c>
      <c r="AB82" s="150" t="str">
        <f t="shared" si="960"/>
        <v/>
      </c>
      <c r="AC82" s="150" t="str">
        <f t="shared" si="961"/>
        <v/>
      </c>
      <c r="AD82" s="150" t="str">
        <f t="shared" si="962"/>
        <v/>
      </c>
      <c r="AE82" s="149" t="str">
        <f t="shared" si="963"/>
        <v/>
      </c>
      <c r="AF82" s="150" t="str">
        <f t="shared" si="964"/>
        <v/>
      </c>
      <c r="AG82" s="150" t="str">
        <f t="shared" si="965"/>
        <v/>
      </c>
      <c r="AH82" s="150" t="str">
        <f t="shared" si="966"/>
        <v/>
      </c>
      <c r="AI82" s="150" t="str">
        <f t="shared" si="967"/>
        <v/>
      </c>
      <c r="AJ82" s="149" t="str">
        <f t="shared" si="968"/>
        <v/>
      </c>
      <c r="AK82" s="150" t="str">
        <f t="shared" si="969"/>
        <v/>
      </c>
      <c r="AL82" s="150" t="str">
        <f t="shared" si="970"/>
        <v/>
      </c>
      <c r="AM82" s="150" t="str">
        <f t="shared" si="971"/>
        <v/>
      </c>
      <c r="AN82" s="307" t="str">
        <f t="shared" si="972"/>
        <v/>
      </c>
      <c r="AO82" s="56" t="e">
        <f t="shared" si="973"/>
        <v>#N/A</v>
      </c>
      <c r="AP82" s="53" t="str">
        <f t="shared" si="974"/>
        <v/>
      </c>
      <c r="AQ82" s="181" t="str">
        <f t="shared" si="975"/>
        <v/>
      </c>
      <c r="AR82" s="181">
        <f t="shared" si="1209"/>
        <v>0</v>
      </c>
      <c r="AS82" s="181" t="str">
        <f t="shared" si="976"/>
        <v/>
      </c>
      <c r="AT82" s="130"/>
      <c r="AU82" s="55" t="str">
        <f t="shared" si="977"/>
        <v/>
      </c>
      <c r="AV82" s="53" t="str">
        <f t="shared" si="978"/>
        <v/>
      </c>
      <c r="AW82" s="53" t="str">
        <f t="shared" si="979"/>
        <v/>
      </c>
      <c r="AX82" s="53" t="str">
        <f t="shared" si="980"/>
        <v/>
      </c>
      <c r="AY82" s="54" t="str">
        <f t="shared" si="981"/>
        <v/>
      </c>
      <c r="AZ82" s="52" t="str">
        <f t="shared" si="982"/>
        <v/>
      </c>
      <c r="BA82" s="53" t="str">
        <f t="shared" si="983"/>
        <v/>
      </c>
      <c r="BB82" s="53" t="str">
        <f t="shared" si="984"/>
        <v/>
      </c>
      <c r="BC82" s="55" t="str">
        <f t="shared" si="985"/>
        <v/>
      </c>
      <c r="BD82" s="54" t="str">
        <f t="shared" si="986"/>
        <v/>
      </c>
      <c r="BE82" s="52" t="str">
        <f t="shared" si="987"/>
        <v/>
      </c>
      <c r="BF82" s="53" t="str">
        <f t="shared" si="988"/>
        <v/>
      </c>
      <c r="BG82" s="53" t="str">
        <f t="shared" si="989"/>
        <v/>
      </c>
      <c r="BH82" s="53" t="str">
        <f t="shared" si="990"/>
        <v/>
      </c>
      <c r="BI82" s="54" t="str">
        <f t="shared" si="991"/>
        <v/>
      </c>
      <c r="BJ82" s="52" t="str">
        <f t="shared" si="992"/>
        <v/>
      </c>
      <c r="BK82" s="53" t="str">
        <f t="shared" si="993"/>
        <v/>
      </c>
      <c r="BL82" s="53" t="str">
        <f t="shared" si="994"/>
        <v/>
      </c>
      <c r="BM82" s="53" t="str">
        <f t="shared" si="995"/>
        <v/>
      </c>
      <c r="BN82" s="54" t="str">
        <f t="shared" si="996"/>
        <v/>
      </c>
      <c r="BO82" s="52" t="str">
        <f t="shared" si="997"/>
        <v/>
      </c>
      <c r="BP82" s="53" t="str">
        <f t="shared" si="998"/>
        <v/>
      </c>
      <c r="BQ82" s="53" t="str">
        <f t="shared" si="999"/>
        <v/>
      </c>
      <c r="BR82" s="53" t="str">
        <f t="shared" si="1000"/>
        <v/>
      </c>
      <c r="BS82" s="54" t="str">
        <f t="shared" si="1001"/>
        <v/>
      </c>
      <c r="BT82" s="52" t="str">
        <f t="shared" si="1002"/>
        <v/>
      </c>
      <c r="BU82" s="53" t="str">
        <f t="shared" si="1003"/>
        <v/>
      </c>
      <c r="BV82" s="53" t="str">
        <f t="shared" si="1004"/>
        <v/>
      </c>
      <c r="BW82" s="53" t="str">
        <f t="shared" si="1005"/>
        <v/>
      </c>
      <c r="BX82" s="54" t="str">
        <f t="shared" si="1006"/>
        <v/>
      </c>
      <c r="BY82" s="56" t="e">
        <f t="shared" si="1007"/>
        <v>#N/A</v>
      </c>
      <c r="BZ82" s="53" t="str">
        <f t="shared" si="1008"/>
        <v/>
      </c>
      <c r="CA82" s="181" t="str">
        <f t="shared" si="1009"/>
        <v/>
      </c>
      <c r="CB82" s="181">
        <f t="shared" si="1210"/>
        <v>0</v>
      </c>
      <c r="CC82" s="181" t="str">
        <f t="shared" si="1010"/>
        <v/>
      </c>
      <c r="CD82" s="130"/>
      <c r="CE82" s="55" t="str">
        <f t="shared" si="1011"/>
        <v/>
      </c>
      <c r="CF82" s="53" t="str">
        <f t="shared" si="1012"/>
        <v/>
      </c>
      <c r="CG82" s="53" t="str">
        <f t="shared" si="1013"/>
        <v/>
      </c>
      <c r="CH82" s="53" t="str">
        <f t="shared" si="1014"/>
        <v/>
      </c>
      <c r="CI82" s="54" t="str">
        <f t="shared" si="1015"/>
        <v/>
      </c>
      <c r="CJ82" s="52" t="str">
        <f t="shared" si="1016"/>
        <v/>
      </c>
      <c r="CK82" s="53" t="str">
        <f t="shared" si="1017"/>
        <v/>
      </c>
      <c r="CL82" s="53" t="str">
        <f t="shared" si="1018"/>
        <v/>
      </c>
      <c r="CM82" s="55" t="str">
        <f t="shared" si="1019"/>
        <v/>
      </c>
      <c r="CN82" s="54" t="str">
        <f t="shared" si="1020"/>
        <v/>
      </c>
      <c r="CO82" s="52" t="str">
        <f t="shared" si="1021"/>
        <v/>
      </c>
      <c r="CP82" s="53" t="str">
        <f t="shared" si="1022"/>
        <v/>
      </c>
      <c r="CQ82" s="53" t="str">
        <f>IF(IF(CP82&lt;&gt;"",IF(MAX(COUNTIF($CP82:$CP$90,$CP$6:$CP$90))&gt;1,"x",""),"")&lt;&gt;"",CP82+1,"")</f>
        <v/>
      </c>
      <c r="CR82" s="53" t="str">
        <f t="shared" si="1023"/>
        <v/>
      </c>
      <c r="CS82" s="54" t="str">
        <f t="shared" si="1024"/>
        <v/>
      </c>
      <c r="CT82" s="52" t="str">
        <f t="shared" si="1025"/>
        <v/>
      </c>
      <c r="CU82" s="53" t="str">
        <f t="shared" si="1026"/>
        <v/>
      </c>
      <c r="CV82" s="53" t="str">
        <f t="shared" si="1027"/>
        <v/>
      </c>
      <c r="CW82" s="53" t="str">
        <f t="shared" si="1028"/>
        <v/>
      </c>
      <c r="CX82" s="54" t="str">
        <f t="shared" si="1029"/>
        <v/>
      </c>
      <c r="CY82" s="52" t="str">
        <f t="shared" si="1030"/>
        <v/>
      </c>
      <c r="CZ82" s="53" t="str">
        <f t="shared" si="1031"/>
        <v/>
      </c>
      <c r="DA82" s="53" t="str">
        <f t="shared" si="1032"/>
        <v/>
      </c>
      <c r="DB82" s="53" t="str">
        <f t="shared" si="1033"/>
        <v/>
      </c>
      <c r="DC82" s="54" t="str">
        <f t="shared" si="1034"/>
        <v/>
      </c>
      <c r="DD82" s="52" t="str">
        <f t="shared" si="1035"/>
        <v/>
      </c>
      <c r="DE82" s="53" t="str">
        <f t="shared" si="1036"/>
        <v/>
      </c>
      <c r="DF82" s="53" t="str">
        <f t="shared" si="1037"/>
        <v/>
      </c>
      <c r="DG82" s="53" t="str">
        <f t="shared" si="1038"/>
        <v/>
      </c>
      <c r="DH82" s="54" t="str">
        <f t="shared" si="1039"/>
        <v/>
      </c>
      <c r="DI82" s="56" t="e">
        <f t="shared" si="1040"/>
        <v>#N/A</v>
      </c>
      <c r="DJ82" s="53" t="str">
        <f t="shared" si="1041"/>
        <v/>
      </c>
      <c r="DK82" s="53" t="str">
        <f t="shared" si="1042"/>
        <v/>
      </c>
      <c r="DL82" s="262">
        <f t="shared" si="1211"/>
        <v>0</v>
      </c>
      <c r="DM82" s="181" t="str">
        <f t="shared" si="1043"/>
        <v/>
      </c>
      <c r="DN82" s="130"/>
      <c r="DO82" s="53" t="str">
        <f t="shared" si="1044"/>
        <v/>
      </c>
      <c r="DP82" s="53" t="str">
        <f t="shared" si="1045"/>
        <v/>
      </c>
      <c r="DQ82" s="53" t="str">
        <f t="shared" si="1046"/>
        <v/>
      </c>
      <c r="DR82" s="53" t="str">
        <f t="shared" si="1047"/>
        <v/>
      </c>
      <c r="DS82" s="54" t="str">
        <f t="shared" si="1048"/>
        <v/>
      </c>
      <c r="DT82" s="52" t="str">
        <f t="shared" si="1049"/>
        <v/>
      </c>
      <c r="DU82" s="53" t="str">
        <f t="shared" si="1050"/>
        <v/>
      </c>
      <c r="DV82" s="53" t="str">
        <f t="shared" si="1051"/>
        <v/>
      </c>
      <c r="DW82" s="55" t="str">
        <f t="shared" si="1052"/>
        <v/>
      </c>
      <c r="DX82" s="54" t="str">
        <f t="shared" si="1053"/>
        <v/>
      </c>
      <c r="DY82" s="52" t="str">
        <f t="shared" si="1054"/>
        <v/>
      </c>
      <c r="DZ82" s="53" t="str">
        <f t="shared" si="1055"/>
        <v/>
      </c>
      <c r="EA82" s="53" t="str">
        <f t="shared" si="1056"/>
        <v/>
      </c>
      <c r="EB82" s="53" t="str">
        <f t="shared" si="1057"/>
        <v/>
      </c>
      <c r="EC82" s="54" t="str">
        <f t="shared" si="1058"/>
        <v/>
      </c>
      <c r="ED82" s="52" t="str">
        <f t="shared" si="1059"/>
        <v/>
      </c>
      <c r="EE82" s="53" t="str">
        <f t="shared" si="1060"/>
        <v/>
      </c>
      <c r="EF82" s="53" t="str">
        <f t="shared" si="1061"/>
        <v/>
      </c>
      <c r="EG82" s="53" t="str">
        <f t="shared" si="1062"/>
        <v/>
      </c>
      <c r="EH82" s="54" t="str">
        <f t="shared" si="1063"/>
        <v/>
      </c>
      <c r="EI82" s="52" t="str">
        <f t="shared" si="1064"/>
        <v/>
      </c>
      <c r="EJ82" s="53" t="str">
        <f t="shared" si="1065"/>
        <v/>
      </c>
      <c r="EK82" s="53" t="str">
        <f t="shared" si="1066"/>
        <v/>
      </c>
      <c r="EL82" s="53" t="str">
        <f t="shared" si="1067"/>
        <v/>
      </c>
      <c r="EM82" s="54" t="str">
        <f t="shared" si="1068"/>
        <v/>
      </c>
      <c r="EN82" s="52" t="str">
        <f t="shared" si="1069"/>
        <v/>
      </c>
      <c r="EO82" s="53" t="str">
        <f t="shared" si="1070"/>
        <v/>
      </c>
      <c r="EP82" s="53" t="str">
        <f t="shared" si="1071"/>
        <v/>
      </c>
      <c r="EQ82" s="53" t="str">
        <f t="shared" si="1072"/>
        <v/>
      </c>
      <c r="ER82" s="54" t="str">
        <f t="shared" si="1073"/>
        <v/>
      </c>
      <c r="ES82" s="58" t="e">
        <f t="shared" si="939"/>
        <v>#N/A</v>
      </c>
      <c r="ET82" s="53" t="str">
        <f t="shared" si="1074"/>
        <v/>
      </c>
      <c r="EU82" s="181" t="str">
        <f t="shared" si="1075"/>
        <v/>
      </c>
      <c r="EV82" s="181">
        <f t="shared" si="1212"/>
        <v>0</v>
      </c>
      <c r="EW82" s="181" t="str">
        <f t="shared" si="1076"/>
        <v/>
      </c>
      <c r="EX82" s="130"/>
      <c r="EY82" s="53" t="str">
        <f t="shared" si="1077"/>
        <v/>
      </c>
      <c r="EZ82" s="53" t="str">
        <f t="shared" si="1078"/>
        <v/>
      </c>
      <c r="FA82" s="53" t="str">
        <f t="shared" si="1079"/>
        <v/>
      </c>
      <c r="FB82" s="53" t="str">
        <f t="shared" si="1080"/>
        <v/>
      </c>
      <c r="FC82" s="57" t="str">
        <f t="shared" si="1081"/>
        <v/>
      </c>
      <c r="FD82" s="52" t="str">
        <f t="shared" si="1082"/>
        <v/>
      </c>
      <c r="FE82" s="53" t="str">
        <f t="shared" si="1083"/>
        <v/>
      </c>
      <c r="FF82" s="53" t="str">
        <f t="shared" si="1084"/>
        <v/>
      </c>
      <c r="FG82" s="55" t="str">
        <f t="shared" si="1085"/>
        <v/>
      </c>
      <c r="FH82" s="57" t="str">
        <f t="shared" si="1086"/>
        <v/>
      </c>
      <c r="FI82" s="52" t="str">
        <f t="shared" si="1087"/>
        <v/>
      </c>
      <c r="FJ82" s="53" t="str">
        <f t="shared" si="1088"/>
        <v/>
      </c>
      <c r="FK82" s="53" t="str">
        <f t="shared" si="1089"/>
        <v/>
      </c>
      <c r="FL82" s="53" t="str">
        <f t="shared" si="1090"/>
        <v/>
      </c>
      <c r="FM82" s="57" t="str">
        <f t="shared" si="1091"/>
        <v/>
      </c>
      <c r="FN82" s="52" t="str">
        <f t="shared" si="1092"/>
        <v/>
      </c>
      <c r="FO82" s="53" t="str">
        <f t="shared" si="1093"/>
        <v/>
      </c>
      <c r="FP82" s="53" t="str">
        <f t="shared" si="1094"/>
        <v/>
      </c>
      <c r="FQ82" s="53" t="str">
        <f t="shared" si="1095"/>
        <v/>
      </c>
      <c r="FR82" s="57" t="str">
        <f t="shared" si="1096"/>
        <v/>
      </c>
      <c r="FS82" s="52" t="str">
        <f t="shared" si="1097"/>
        <v/>
      </c>
      <c r="FT82" s="53" t="str">
        <f t="shared" si="1098"/>
        <v/>
      </c>
      <c r="FU82" s="53" t="str">
        <f t="shared" si="1099"/>
        <v/>
      </c>
      <c r="FV82" s="53" t="str">
        <f t="shared" si="1100"/>
        <v/>
      </c>
      <c r="FW82" s="57" t="str">
        <f t="shared" si="1101"/>
        <v/>
      </c>
      <c r="FX82" s="52" t="str">
        <f t="shared" si="1102"/>
        <v/>
      </c>
      <c r="FY82" s="53" t="str">
        <f t="shared" si="1103"/>
        <v/>
      </c>
      <c r="FZ82" s="53" t="str">
        <f t="shared" si="1104"/>
        <v/>
      </c>
      <c r="GA82" s="53" t="str">
        <f t="shared" si="1105"/>
        <v/>
      </c>
      <c r="GB82" s="57" t="str">
        <f t="shared" si="1106"/>
        <v/>
      </c>
      <c r="GC82" s="58" t="e">
        <f t="shared" si="1107"/>
        <v>#N/A</v>
      </c>
      <c r="GD82" s="53" t="str">
        <f t="shared" si="1108"/>
        <v/>
      </c>
      <c r="GE82" s="181" t="str">
        <f t="shared" si="1109"/>
        <v/>
      </c>
      <c r="GF82" s="181">
        <f t="shared" si="1213"/>
        <v>0</v>
      </c>
      <c r="GG82" s="181" t="str">
        <f t="shared" si="1110"/>
        <v/>
      </c>
      <c r="GH82" s="130"/>
      <c r="GI82" s="53" t="str">
        <f t="shared" si="1111"/>
        <v/>
      </c>
      <c r="GJ82" s="53" t="str">
        <f t="shared" si="1112"/>
        <v/>
      </c>
      <c r="GK82" s="53" t="str">
        <f t="shared" si="1113"/>
        <v/>
      </c>
      <c r="GL82" s="53" t="str">
        <f t="shared" si="1114"/>
        <v/>
      </c>
      <c r="GM82" s="54" t="str">
        <f t="shared" si="1115"/>
        <v/>
      </c>
      <c r="GN82" s="52" t="str">
        <f t="shared" si="1116"/>
        <v/>
      </c>
      <c r="GO82" s="53" t="str">
        <f t="shared" si="1117"/>
        <v/>
      </c>
      <c r="GP82" s="53" t="str">
        <f t="shared" si="1118"/>
        <v/>
      </c>
      <c r="GQ82" s="55" t="str">
        <f t="shared" si="1119"/>
        <v/>
      </c>
      <c r="GR82" s="54" t="str">
        <f t="shared" si="1120"/>
        <v/>
      </c>
      <c r="GS82" s="52" t="str">
        <f t="shared" si="1121"/>
        <v/>
      </c>
      <c r="GT82" s="53" t="str">
        <f t="shared" si="1122"/>
        <v/>
      </c>
      <c r="GU82" s="53" t="str">
        <f t="shared" si="1123"/>
        <v/>
      </c>
      <c r="GV82" s="53" t="str">
        <f t="shared" si="1124"/>
        <v/>
      </c>
      <c r="GW82" s="54" t="str">
        <f t="shared" si="1125"/>
        <v/>
      </c>
      <c r="GX82" s="52" t="str">
        <f t="shared" si="1126"/>
        <v/>
      </c>
      <c r="GY82" s="53" t="str">
        <f t="shared" si="1127"/>
        <v/>
      </c>
      <c r="GZ82" s="53" t="str">
        <f t="shared" si="1128"/>
        <v/>
      </c>
      <c r="HA82" s="53" t="str">
        <f t="shared" si="1129"/>
        <v/>
      </c>
      <c r="HB82" s="54" t="str">
        <f t="shared" si="1130"/>
        <v/>
      </c>
      <c r="HC82" s="52" t="str">
        <f t="shared" si="1131"/>
        <v/>
      </c>
      <c r="HD82" s="53" t="str">
        <f t="shared" si="1132"/>
        <v/>
      </c>
      <c r="HE82" s="53" t="str">
        <f t="shared" si="1133"/>
        <v/>
      </c>
      <c r="HF82" s="53" t="str">
        <f t="shared" si="1134"/>
        <v/>
      </c>
      <c r="HG82" s="54" t="str">
        <f t="shared" si="1135"/>
        <v/>
      </c>
      <c r="HH82" s="52" t="str">
        <f t="shared" si="1136"/>
        <v/>
      </c>
      <c r="HI82" s="53" t="str">
        <f t="shared" si="1137"/>
        <v/>
      </c>
      <c r="HJ82" s="53" t="str">
        <f t="shared" si="1138"/>
        <v/>
      </c>
      <c r="HK82" s="53" t="str">
        <f t="shared" si="1139"/>
        <v/>
      </c>
      <c r="HL82" s="54" t="str">
        <f t="shared" si="1140"/>
        <v/>
      </c>
      <c r="HM82" s="58" t="e">
        <f t="shared" si="1141"/>
        <v>#N/A</v>
      </c>
      <c r="HN82" s="53" t="str">
        <f t="shared" si="1142"/>
        <v/>
      </c>
      <c r="HO82" s="181" t="str">
        <f t="shared" si="1143"/>
        <v/>
      </c>
      <c r="HP82" s="181">
        <f t="shared" si="1214"/>
        <v>0</v>
      </c>
      <c r="HQ82" s="181" t="str">
        <f t="shared" si="1144"/>
        <v/>
      </c>
      <c r="HR82" s="130"/>
      <c r="HS82" s="53" t="str">
        <f t="shared" si="1145"/>
        <v/>
      </c>
      <c r="HT82" s="53" t="str">
        <f t="shared" si="1146"/>
        <v/>
      </c>
      <c r="HU82" s="53" t="str">
        <f t="shared" si="1147"/>
        <v/>
      </c>
      <c r="HV82" s="53" t="str">
        <f t="shared" si="1217"/>
        <v/>
      </c>
      <c r="HW82" s="54" t="str">
        <f t="shared" si="1218"/>
        <v/>
      </c>
      <c r="HX82" s="52" t="str">
        <f t="shared" si="1148"/>
        <v/>
      </c>
      <c r="HY82" s="53" t="str">
        <f t="shared" si="1149"/>
        <v/>
      </c>
      <c r="HZ82" s="53" t="str">
        <f t="shared" si="1150"/>
        <v/>
      </c>
      <c r="IA82" s="55" t="str">
        <f t="shared" si="1219"/>
        <v/>
      </c>
      <c r="IB82" s="54" t="str">
        <f t="shared" si="1220"/>
        <v/>
      </c>
      <c r="IC82" s="52" t="str">
        <f t="shared" si="1151"/>
        <v/>
      </c>
      <c r="ID82" s="53" t="str">
        <f t="shared" si="1152"/>
        <v/>
      </c>
      <c r="IE82" s="53" t="str">
        <f t="shared" si="1153"/>
        <v/>
      </c>
      <c r="IF82" s="53" t="str">
        <f t="shared" si="1154"/>
        <v/>
      </c>
      <c r="IG82" s="54" t="str">
        <f t="shared" si="1155"/>
        <v/>
      </c>
      <c r="IH82" s="52" t="str">
        <f t="shared" si="1156"/>
        <v/>
      </c>
      <c r="II82" s="53" t="str">
        <f t="shared" si="1157"/>
        <v/>
      </c>
      <c r="IJ82" s="53" t="str">
        <f t="shared" si="1158"/>
        <v/>
      </c>
      <c r="IK82" s="53" t="str">
        <f t="shared" si="1221"/>
        <v/>
      </c>
      <c r="IL82" s="54" t="str">
        <f t="shared" si="1222"/>
        <v/>
      </c>
      <c r="IM82" s="52" t="str">
        <f t="shared" si="1159"/>
        <v/>
      </c>
      <c r="IN82" s="53" t="str">
        <f t="shared" si="1160"/>
        <v/>
      </c>
      <c r="IO82" s="53" t="str">
        <f t="shared" si="1161"/>
        <v/>
      </c>
      <c r="IP82" s="53" t="str">
        <f t="shared" si="1223"/>
        <v/>
      </c>
      <c r="IQ82" s="54" t="str">
        <f t="shared" si="1224"/>
        <v/>
      </c>
      <c r="IR82" s="52" t="str">
        <f t="shared" si="1162"/>
        <v/>
      </c>
      <c r="IS82" s="53" t="str">
        <f t="shared" si="1163"/>
        <v/>
      </c>
      <c r="IT82" s="53" t="str">
        <f t="shared" si="1164"/>
        <v/>
      </c>
      <c r="IU82" s="53" t="str">
        <f t="shared" si="1225"/>
        <v/>
      </c>
      <c r="IV82" s="54" t="str">
        <f t="shared" si="1226"/>
        <v/>
      </c>
      <c r="IW82" s="58" t="e">
        <f t="shared" si="1165"/>
        <v>#N/A</v>
      </c>
      <c r="IX82" s="53" t="str">
        <f t="shared" si="1166"/>
        <v/>
      </c>
      <c r="IY82" s="181" t="str">
        <f t="shared" si="1167"/>
        <v/>
      </c>
      <c r="IZ82" s="181">
        <f t="shared" si="1215"/>
        <v>0</v>
      </c>
      <c r="JA82" s="181" t="str">
        <f t="shared" si="1168"/>
        <v/>
      </c>
      <c r="JB82" s="130"/>
      <c r="JC82" s="53" t="str">
        <f t="shared" si="1169"/>
        <v/>
      </c>
      <c r="JD82" s="53" t="str">
        <f t="shared" si="1170"/>
        <v/>
      </c>
      <c r="JE82" s="53" t="str">
        <f t="shared" si="1171"/>
        <v/>
      </c>
      <c r="JF82" s="53" t="str">
        <f t="shared" si="1172"/>
        <v/>
      </c>
      <c r="JG82" s="54" t="str">
        <f t="shared" si="1173"/>
        <v/>
      </c>
      <c r="JH82" s="52" t="str">
        <f t="shared" si="1174"/>
        <v/>
      </c>
      <c r="JI82" s="53" t="str">
        <f t="shared" si="1175"/>
        <v/>
      </c>
      <c r="JJ82" s="53" t="str">
        <f t="shared" si="1176"/>
        <v/>
      </c>
      <c r="JK82" s="55" t="str">
        <f t="shared" si="1177"/>
        <v/>
      </c>
      <c r="JL82" s="54" t="str">
        <f t="shared" si="1178"/>
        <v/>
      </c>
      <c r="JM82" s="52" t="str">
        <f t="shared" si="1179"/>
        <v/>
      </c>
      <c r="JN82" s="53" t="str">
        <f t="shared" si="1180"/>
        <v/>
      </c>
      <c r="JO82" s="53" t="str">
        <f t="shared" si="1181"/>
        <v/>
      </c>
      <c r="JP82" s="53" t="str">
        <f t="shared" si="1182"/>
        <v/>
      </c>
      <c r="JQ82" s="54" t="str">
        <f t="shared" si="1183"/>
        <v/>
      </c>
      <c r="JR82" s="52" t="str">
        <f t="shared" si="1184"/>
        <v/>
      </c>
      <c r="JS82" s="53" t="str">
        <f t="shared" si="1185"/>
        <v/>
      </c>
      <c r="JT82" s="53" t="str">
        <f t="shared" si="1186"/>
        <v/>
      </c>
      <c r="JU82" s="53" t="str">
        <f t="shared" si="1187"/>
        <v/>
      </c>
      <c r="JV82" s="54" t="str">
        <f t="shared" si="1188"/>
        <v/>
      </c>
      <c r="JW82" s="52" t="str">
        <f t="shared" si="1189"/>
        <v/>
      </c>
      <c r="JX82" s="53" t="str">
        <f t="shared" si="1190"/>
        <v/>
      </c>
      <c r="JY82" s="53" t="str">
        <f t="shared" si="1191"/>
        <v/>
      </c>
      <c r="JZ82" s="53" t="str">
        <f t="shared" si="1192"/>
        <v/>
      </c>
      <c r="KA82" s="54" t="str">
        <f t="shared" si="1193"/>
        <v/>
      </c>
      <c r="KB82" s="52" t="str">
        <f t="shared" si="1194"/>
        <v/>
      </c>
      <c r="KC82" s="53" t="str">
        <f t="shared" si="1195"/>
        <v/>
      </c>
      <c r="KD82" s="53" t="str">
        <f t="shared" si="1196"/>
        <v/>
      </c>
      <c r="KE82" s="53" t="str">
        <f t="shared" si="1197"/>
        <v/>
      </c>
      <c r="KF82" s="54" t="str">
        <f t="shared" si="1198"/>
        <v/>
      </c>
      <c r="KG82" s="58" t="e">
        <f t="shared" si="1199"/>
        <v>#N/A</v>
      </c>
      <c r="KH82" s="53" t="str">
        <f t="shared" si="1200"/>
        <v/>
      </c>
      <c r="KI82" s="181" t="str">
        <f t="shared" si="1201"/>
        <v/>
      </c>
      <c r="KJ82" s="181">
        <f t="shared" si="1216"/>
        <v>0</v>
      </c>
      <c r="KK82" s="127" t="str">
        <f t="shared" si="1202"/>
        <v/>
      </c>
      <c r="KL82" s="86"/>
      <c r="KM82" s="313"/>
      <c r="KN82" s="60"/>
      <c r="KO82" s="201"/>
      <c r="KP82" s="61"/>
      <c r="KQ82" s="61"/>
      <c r="KR82" s="61"/>
      <c r="KS82" s="61"/>
      <c r="KT82" s="61"/>
      <c r="KU82" s="61"/>
      <c r="KV82" s="61"/>
      <c r="KW82" s="62"/>
      <c r="KX82" s="84"/>
      <c r="KY82" s="59"/>
      <c r="KZ82" s="60" t="str">
        <f t="shared" si="1203"/>
        <v/>
      </c>
      <c r="LA82" s="201"/>
      <c r="LB82" s="61" t="str">
        <f t="shared" si="1204"/>
        <v/>
      </c>
      <c r="LC82" s="61" t="str">
        <f t="shared" si="1205"/>
        <v/>
      </c>
      <c r="LD82" s="61" t="str">
        <f t="shared" si="1206"/>
        <v/>
      </c>
      <c r="LE82" s="61" t="str">
        <f t="shared" si="1207"/>
        <v/>
      </c>
      <c r="LF82" s="148" t="str">
        <f t="shared" si="1208"/>
        <v/>
      </c>
      <c r="LG82" s="87"/>
      <c r="LH82" s="185">
        <f t="shared" si="1227"/>
        <v>0</v>
      </c>
      <c r="LI82" s="87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</row>
    <row r="83" spans="1:382" s="1" customFormat="1" ht="15.75" thickBot="1" x14ac:dyDescent="0.25">
      <c r="A83" s="35"/>
      <c r="B83" s="45">
        <v>78</v>
      </c>
      <c r="C83" s="47"/>
      <c r="D83" s="47"/>
      <c r="E83" s="50"/>
      <c r="F83" s="50"/>
      <c r="G83" s="49"/>
      <c r="H83" s="50" t="e">
        <f t="shared" si="941"/>
        <v>#N/A</v>
      </c>
      <c r="I83" s="186" t="str">
        <f t="shared" si="942"/>
        <v/>
      </c>
      <c r="J83" s="178"/>
      <c r="K83" s="149" t="str">
        <f t="shared" si="943"/>
        <v/>
      </c>
      <c r="L83" s="150" t="str">
        <f t="shared" si="944"/>
        <v/>
      </c>
      <c r="M83" s="150" t="str">
        <f t="shared" si="945"/>
        <v/>
      </c>
      <c r="N83" s="150" t="str">
        <f t="shared" si="946"/>
        <v/>
      </c>
      <c r="O83" s="150" t="str">
        <f t="shared" si="947"/>
        <v/>
      </c>
      <c r="P83" s="149" t="str">
        <f t="shared" si="948"/>
        <v/>
      </c>
      <c r="Q83" s="150" t="str">
        <f t="shared" si="949"/>
        <v/>
      </c>
      <c r="R83" s="150" t="str">
        <f t="shared" si="950"/>
        <v/>
      </c>
      <c r="S83" s="150" t="str">
        <f t="shared" si="951"/>
        <v/>
      </c>
      <c r="T83" s="150" t="str">
        <f t="shared" si="952"/>
        <v/>
      </c>
      <c r="U83" s="149" t="str">
        <f t="shared" si="953"/>
        <v/>
      </c>
      <c r="V83" s="150" t="str">
        <f t="shared" si="954"/>
        <v/>
      </c>
      <c r="W83" s="150" t="str">
        <f t="shared" si="955"/>
        <v/>
      </c>
      <c r="X83" s="150" t="str">
        <f t="shared" si="956"/>
        <v/>
      </c>
      <c r="Y83" s="150" t="str">
        <f t="shared" si="957"/>
        <v/>
      </c>
      <c r="Z83" s="149" t="str">
        <f t="shared" si="958"/>
        <v/>
      </c>
      <c r="AA83" s="150" t="str">
        <f t="shared" si="959"/>
        <v/>
      </c>
      <c r="AB83" s="150" t="str">
        <f t="shared" si="960"/>
        <v/>
      </c>
      <c r="AC83" s="150" t="str">
        <f t="shared" si="961"/>
        <v/>
      </c>
      <c r="AD83" s="150" t="str">
        <f t="shared" si="962"/>
        <v/>
      </c>
      <c r="AE83" s="149" t="str">
        <f t="shared" si="963"/>
        <v/>
      </c>
      <c r="AF83" s="150" t="str">
        <f t="shared" si="964"/>
        <v/>
      </c>
      <c r="AG83" s="150" t="str">
        <f t="shared" si="965"/>
        <v/>
      </c>
      <c r="AH83" s="150" t="str">
        <f t="shared" si="966"/>
        <v/>
      </c>
      <c r="AI83" s="150" t="str">
        <f t="shared" si="967"/>
        <v/>
      </c>
      <c r="AJ83" s="149" t="str">
        <f t="shared" si="968"/>
        <v/>
      </c>
      <c r="AK83" s="150" t="str">
        <f t="shared" si="969"/>
        <v/>
      </c>
      <c r="AL83" s="150" t="str">
        <f t="shared" si="970"/>
        <v/>
      </c>
      <c r="AM83" s="150" t="str">
        <f t="shared" si="971"/>
        <v/>
      </c>
      <c r="AN83" s="307" t="str">
        <f t="shared" si="972"/>
        <v/>
      </c>
      <c r="AO83" s="56" t="e">
        <f t="shared" si="973"/>
        <v>#N/A</v>
      </c>
      <c r="AP83" s="53" t="str">
        <f t="shared" si="974"/>
        <v/>
      </c>
      <c r="AQ83" s="181" t="str">
        <f t="shared" si="975"/>
        <v/>
      </c>
      <c r="AR83" s="181">
        <f t="shared" si="1209"/>
        <v>0</v>
      </c>
      <c r="AS83" s="181" t="str">
        <f t="shared" si="976"/>
        <v/>
      </c>
      <c r="AT83" s="130"/>
      <c r="AU83" s="55" t="str">
        <f t="shared" si="977"/>
        <v/>
      </c>
      <c r="AV83" s="53" t="str">
        <f t="shared" si="978"/>
        <v/>
      </c>
      <c r="AW83" s="53" t="str">
        <f t="shared" si="979"/>
        <v/>
      </c>
      <c r="AX83" s="53" t="str">
        <f t="shared" si="980"/>
        <v/>
      </c>
      <c r="AY83" s="54" t="str">
        <f t="shared" si="981"/>
        <v/>
      </c>
      <c r="AZ83" s="52" t="str">
        <f t="shared" si="982"/>
        <v/>
      </c>
      <c r="BA83" s="53" t="str">
        <f t="shared" si="983"/>
        <v/>
      </c>
      <c r="BB83" s="53" t="str">
        <f t="shared" si="984"/>
        <v/>
      </c>
      <c r="BC83" s="55" t="str">
        <f t="shared" si="985"/>
        <v/>
      </c>
      <c r="BD83" s="54" t="str">
        <f t="shared" si="986"/>
        <v/>
      </c>
      <c r="BE83" s="52" t="str">
        <f t="shared" si="987"/>
        <v/>
      </c>
      <c r="BF83" s="53" t="str">
        <f t="shared" si="988"/>
        <v/>
      </c>
      <c r="BG83" s="53" t="str">
        <f t="shared" si="989"/>
        <v/>
      </c>
      <c r="BH83" s="53" t="str">
        <f t="shared" si="990"/>
        <v/>
      </c>
      <c r="BI83" s="54" t="str">
        <f t="shared" si="991"/>
        <v/>
      </c>
      <c r="BJ83" s="52" t="str">
        <f t="shared" si="992"/>
        <v/>
      </c>
      <c r="BK83" s="53" t="str">
        <f t="shared" si="993"/>
        <v/>
      </c>
      <c r="BL83" s="53" t="str">
        <f t="shared" si="994"/>
        <v/>
      </c>
      <c r="BM83" s="53" t="str">
        <f t="shared" si="995"/>
        <v/>
      </c>
      <c r="BN83" s="54" t="str">
        <f t="shared" si="996"/>
        <v/>
      </c>
      <c r="BO83" s="52" t="str">
        <f t="shared" si="997"/>
        <v/>
      </c>
      <c r="BP83" s="53" t="str">
        <f t="shared" si="998"/>
        <v/>
      </c>
      <c r="BQ83" s="53" t="str">
        <f t="shared" si="999"/>
        <v/>
      </c>
      <c r="BR83" s="53" t="str">
        <f t="shared" si="1000"/>
        <v/>
      </c>
      <c r="BS83" s="54" t="str">
        <f t="shared" si="1001"/>
        <v/>
      </c>
      <c r="BT83" s="52" t="str">
        <f t="shared" si="1002"/>
        <v/>
      </c>
      <c r="BU83" s="53" t="str">
        <f t="shared" si="1003"/>
        <v/>
      </c>
      <c r="BV83" s="53" t="str">
        <f t="shared" si="1004"/>
        <v/>
      </c>
      <c r="BW83" s="53" t="str">
        <f t="shared" si="1005"/>
        <v/>
      </c>
      <c r="BX83" s="54" t="str">
        <f t="shared" si="1006"/>
        <v/>
      </c>
      <c r="BY83" s="56" t="e">
        <f t="shared" si="1007"/>
        <v>#N/A</v>
      </c>
      <c r="BZ83" s="53" t="str">
        <f t="shared" si="1008"/>
        <v/>
      </c>
      <c r="CA83" s="181" t="str">
        <f t="shared" si="1009"/>
        <v/>
      </c>
      <c r="CB83" s="181">
        <f t="shared" si="1210"/>
        <v>0</v>
      </c>
      <c r="CC83" s="181" t="str">
        <f t="shared" si="1010"/>
        <v/>
      </c>
      <c r="CD83" s="130"/>
      <c r="CE83" s="55" t="str">
        <f t="shared" si="1011"/>
        <v/>
      </c>
      <c r="CF83" s="53" t="str">
        <f t="shared" si="1012"/>
        <v/>
      </c>
      <c r="CG83" s="53" t="str">
        <f t="shared" si="1013"/>
        <v/>
      </c>
      <c r="CH83" s="53" t="str">
        <f t="shared" si="1014"/>
        <v/>
      </c>
      <c r="CI83" s="54" t="str">
        <f t="shared" si="1015"/>
        <v/>
      </c>
      <c r="CJ83" s="52" t="str">
        <f t="shared" si="1016"/>
        <v/>
      </c>
      <c r="CK83" s="53" t="str">
        <f t="shared" si="1017"/>
        <v/>
      </c>
      <c r="CL83" s="53" t="str">
        <f t="shared" si="1018"/>
        <v/>
      </c>
      <c r="CM83" s="55" t="str">
        <f t="shared" si="1019"/>
        <v/>
      </c>
      <c r="CN83" s="54" t="str">
        <f t="shared" si="1020"/>
        <v/>
      </c>
      <c r="CO83" s="52" t="str">
        <f t="shared" si="1021"/>
        <v/>
      </c>
      <c r="CP83" s="53" t="str">
        <f t="shared" si="1022"/>
        <v/>
      </c>
      <c r="CQ83" s="53" t="str">
        <f>IF(IF(CP83&lt;&gt;"",IF(MAX(COUNTIF($CP83:$CP$90,$CP$6:$CP$90))&gt;1,"x",""),"")&lt;&gt;"",CP83+1,"")</f>
        <v/>
      </c>
      <c r="CR83" s="53" t="str">
        <f t="shared" si="1023"/>
        <v/>
      </c>
      <c r="CS83" s="54" t="str">
        <f t="shared" si="1024"/>
        <v/>
      </c>
      <c r="CT83" s="52" t="str">
        <f t="shared" si="1025"/>
        <v/>
      </c>
      <c r="CU83" s="53" t="str">
        <f t="shared" si="1026"/>
        <v/>
      </c>
      <c r="CV83" s="53" t="str">
        <f t="shared" si="1027"/>
        <v/>
      </c>
      <c r="CW83" s="53" t="str">
        <f t="shared" si="1028"/>
        <v/>
      </c>
      <c r="CX83" s="54" t="str">
        <f t="shared" si="1029"/>
        <v/>
      </c>
      <c r="CY83" s="52" t="str">
        <f t="shared" si="1030"/>
        <v/>
      </c>
      <c r="CZ83" s="53" t="str">
        <f t="shared" si="1031"/>
        <v/>
      </c>
      <c r="DA83" s="53" t="str">
        <f t="shared" si="1032"/>
        <v/>
      </c>
      <c r="DB83" s="53" t="str">
        <f t="shared" si="1033"/>
        <v/>
      </c>
      <c r="DC83" s="54" t="str">
        <f t="shared" si="1034"/>
        <v/>
      </c>
      <c r="DD83" s="52" t="str">
        <f t="shared" si="1035"/>
        <v/>
      </c>
      <c r="DE83" s="53" t="str">
        <f t="shared" si="1036"/>
        <v/>
      </c>
      <c r="DF83" s="53" t="str">
        <f t="shared" si="1037"/>
        <v/>
      </c>
      <c r="DG83" s="53" t="str">
        <f t="shared" si="1038"/>
        <v/>
      </c>
      <c r="DH83" s="54" t="str">
        <f t="shared" si="1039"/>
        <v/>
      </c>
      <c r="DI83" s="56" t="e">
        <f t="shared" si="1040"/>
        <v>#N/A</v>
      </c>
      <c r="DJ83" s="53" t="str">
        <f t="shared" si="1041"/>
        <v/>
      </c>
      <c r="DK83" s="53" t="str">
        <f t="shared" si="1042"/>
        <v/>
      </c>
      <c r="DL83" s="262">
        <f t="shared" si="1211"/>
        <v>0</v>
      </c>
      <c r="DM83" s="181" t="str">
        <f t="shared" si="1043"/>
        <v/>
      </c>
      <c r="DN83" s="130"/>
      <c r="DO83" s="53" t="str">
        <f t="shared" si="1044"/>
        <v/>
      </c>
      <c r="DP83" s="53" t="str">
        <f t="shared" si="1045"/>
        <v/>
      </c>
      <c r="DQ83" s="53" t="str">
        <f t="shared" si="1046"/>
        <v/>
      </c>
      <c r="DR83" s="53" t="str">
        <f t="shared" si="1047"/>
        <v/>
      </c>
      <c r="DS83" s="54" t="str">
        <f t="shared" si="1048"/>
        <v/>
      </c>
      <c r="DT83" s="52" t="str">
        <f t="shared" si="1049"/>
        <v/>
      </c>
      <c r="DU83" s="53" t="str">
        <f t="shared" si="1050"/>
        <v/>
      </c>
      <c r="DV83" s="53" t="str">
        <f t="shared" si="1051"/>
        <v/>
      </c>
      <c r="DW83" s="55" t="str">
        <f t="shared" si="1052"/>
        <v/>
      </c>
      <c r="DX83" s="54" t="str">
        <f t="shared" si="1053"/>
        <v/>
      </c>
      <c r="DY83" s="52" t="str">
        <f t="shared" si="1054"/>
        <v/>
      </c>
      <c r="DZ83" s="53" t="str">
        <f t="shared" si="1055"/>
        <v/>
      </c>
      <c r="EA83" s="53" t="str">
        <f t="shared" si="1056"/>
        <v/>
      </c>
      <c r="EB83" s="53" t="str">
        <f t="shared" si="1057"/>
        <v/>
      </c>
      <c r="EC83" s="54" t="str">
        <f t="shared" si="1058"/>
        <v/>
      </c>
      <c r="ED83" s="52" t="str">
        <f t="shared" si="1059"/>
        <v/>
      </c>
      <c r="EE83" s="53" t="str">
        <f t="shared" si="1060"/>
        <v/>
      </c>
      <c r="EF83" s="53" t="str">
        <f t="shared" si="1061"/>
        <v/>
      </c>
      <c r="EG83" s="53" t="str">
        <f t="shared" si="1062"/>
        <v/>
      </c>
      <c r="EH83" s="54" t="str">
        <f t="shared" si="1063"/>
        <v/>
      </c>
      <c r="EI83" s="52" t="str">
        <f t="shared" si="1064"/>
        <v/>
      </c>
      <c r="EJ83" s="53" t="str">
        <f t="shared" si="1065"/>
        <v/>
      </c>
      <c r="EK83" s="53" t="str">
        <f t="shared" si="1066"/>
        <v/>
      </c>
      <c r="EL83" s="53" t="str">
        <f t="shared" si="1067"/>
        <v/>
      </c>
      <c r="EM83" s="54" t="str">
        <f t="shared" si="1068"/>
        <v/>
      </c>
      <c r="EN83" s="52" t="str">
        <f t="shared" si="1069"/>
        <v/>
      </c>
      <c r="EO83" s="53" t="str">
        <f t="shared" si="1070"/>
        <v/>
      </c>
      <c r="EP83" s="53" t="str">
        <f t="shared" si="1071"/>
        <v/>
      </c>
      <c r="EQ83" s="53" t="str">
        <f t="shared" si="1072"/>
        <v/>
      </c>
      <c r="ER83" s="54" t="str">
        <f t="shared" si="1073"/>
        <v/>
      </c>
      <c r="ES83" s="58" t="e">
        <f t="shared" si="939"/>
        <v>#N/A</v>
      </c>
      <c r="ET83" s="53" t="str">
        <f t="shared" si="1074"/>
        <v/>
      </c>
      <c r="EU83" s="181" t="str">
        <f t="shared" si="1075"/>
        <v/>
      </c>
      <c r="EV83" s="181">
        <f t="shared" si="1212"/>
        <v>0</v>
      </c>
      <c r="EW83" s="181" t="str">
        <f t="shared" si="1076"/>
        <v/>
      </c>
      <c r="EX83" s="130"/>
      <c r="EY83" s="53" t="str">
        <f t="shared" si="1077"/>
        <v/>
      </c>
      <c r="EZ83" s="53" t="str">
        <f t="shared" si="1078"/>
        <v/>
      </c>
      <c r="FA83" s="53" t="str">
        <f t="shared" si="1079"/>
        <v/>
      </c>
      <c r="FB83" s="53" t="str">
        <f t="shared" si="1080"/>
        <v/>
      </c>
      <c r="FC83" s="57" t="str">
        <f t="shared" si="1081"/>
        <v/>
      </c>
      <c r="FD83" s="52" t="str">
        <f t="shared" si="1082"/>
        <v/>
      </c>
      <c r="FE83" s="53" t="str">
        <f t="shared" si="1083"/>
        <v/>
      </c>
      <c r="FF83" s="53" t="str">
        <f t="shared" si="1084"/>
        <v/>
      </c>
      <c r="FG83" s="55" t="str">
        <f t="shared" si="1085"/>
        <v/>
      </c>
      <c r="FH83" s="57" t="str">
        <f t="shared" si="1086"/>
        <v/>
      </c>
      <c r="FI83" s="52" t="str">
        <f t="shared" si="1087"/>
        <v/>
      </c>
      <c r="FJ83" s="53" t="str">
        <f t="shared" si="1088"/>
        <v/>
      </c>
      <c r="FK83" s="53" t="str">
        <f t="shared" si="1089"/>
        <v/>
      </c>
      <c r="FL83" s="53" t="str">
        <f t="shared" si="1090"/>
        <v/>
      </c>
      <c r="FM83" s="57" t="str">
        <f t="shared" si="1091"/>
        <v/>
      </c>
      <c r="FN83" s="52" t="str">
        <f t="shared" si="1092"/>
        <v/>
      </c>
      <c r="FO83" s="53" t="str">
        <f t="shared" si="1093"/>
        <v/>
      </c>
      <c r="FP83" s="53" t="str">
        <f t="shared" si="1094"/>
        <v/>
      </c>
      <c r="FQ83" s="53" t="str">
        <f t="shared" si="1095"/>
        <v/>
      </c>
      <c r="FR83" s="57" t="str">
        <f t="shared" si="1096"/>
        <v/>
      </c>
      <c r="FS83" s="52" t="str">
        <f t="shared" si="1097"/>
        <v/>
      </c>
      <c r="FT83" s="53" t="str">
        <f t="shared" si="1098"/>
        <v/>
      </c>
      <c r="FU83" s="53" t="str">
        <f t="shared" si="1099"/>
        <v/>
      </c>
      <c r="FV83" s="53" t="str">
        <f t="shared" si="1100"/>
        <v/>
      </c>
      <c r="FW83" s="57" t="str">
        <f t="shared" si="1101"/>
        <v/>
      </c>
      <c r="FX83" s="52" t="str">
        <f t="shared" si="1102"/>
        <v/>
      </c>
      <c r="FY83" s="53" t="str">
        <f t="shared" si="1103"/>
        <v/>
      </c>
      <c r="FZ83" s="53" t="str">
        <f t="shared" si="1104"/>
        <v/>
      </c>
      <c r="GA83" s="53" t="str">
        <f t="shared" si="1105"/>
        <v/>
      </c>
      <c r="GB83" s="57" t="str">
        <f t="shared" si="1106"/>
        <v/>
      </c>
      <c r="GC83" s="58" t="e">
        <f t="shared" si="1107"/>
        <v>#N/A</v>
      </c>
      <c r="GD83" s="53" t="str">
        <f t="shared" si="1108"/>
        <v/>
      </c>
      <c r="GE83" s="181" t="str">
        <f t="shared" si="1109"/>
        <v/>
      </c>
      <c r="GF83" s="181">
        <f t="shared" si="1213"/>
        <v>0</v>
      </c>
      <c r="GG83" s="181" t="str">
        <f t="shared" si="1110"/>
        <v/>
      </c>
      <c r="GH83" s="130"/>
      <c r="GI83" s="53" t="str">
        <f t="shared" si="1111"/>
        <v/>
      </c>
      <c r="GJ83" s="53" t="str">
        <f t="shared" si="1112"/>
        <v/>
      </c>
      <c r="GK83" s="53" t="str">
        <f t="shared" si="1113"/>
        <v/>
      </c>
      <c r="GL83" s="53" t="str">
        <f t="shared" si="1114"/>
        <v/>
      </c>
      <c r="GM83" s="54" t="str">
        <f t="shared" si="1115"/>
        <v/>
      </c>
      <c r="GN83" s="52" t="str">
        <f t="shared" si="1116"/>
        <v/>
      </c>
      <c r="GO83" s="53" t="str">
        <f t="shared" si="1117"/>
        <v/>
      </c>
      <c r="GP83" s="53" t="str">
        <f t="shared" si="1118"/>
        <v/>
      </c>
      <c r="GQ83" s="55" t="str">
        <f t="shared" si="1119"/>
        <v/>
      </c>
      <c r="GR83" s="54" t="str">
        <f t="shared" si="1120"/>
        <v/>
      </c>
      <c r="GS83" s="52" t="str">
        <f t="shared" si="1121"/>
        <v/>
      </c>
      <c r="GT83" s="53" t="str">
        <f t="shared" si="1122"/>
        <v/>
      </c>
      <c r="GU83" s="53" t="str">
        <f t="shared" si="1123"/>
        <v/>
      </c>
      <c r="GV83" s="53" t="str">
        <f t="shared" si="1124"/>
        <v/>
      </c>
      <c r="GW83" s="54" t="str">
        <f t="shared" si="1125"/>
        <v/>
      </c>
      <c r="GX83" s="52" t="str">
        <f t="shared" si="1126"/>
        <v/>
      </c>
      <c r="GY83" s="53" t="str">
        <f t="shared" si="1127"/>
        <v/>
      </c>
      <c r="GZ83" s="53" t="str">
        <f t="shared" si="1128"/>
        <v/>
      </c>
      <c r="HA83" s="53" t="str">
        <f t="shared" si="1129"/>
        <v/>
      </c>
      <c r="HB83" s="54" t="str">
        <f t="shared" si="1130"/>
        <v/>
      </c>
      <c r="HC83" s="52" t="str">
        <f t="shared" si="1131"/>
        <v/>
      </c>
      <c r="HD83" s="53" t="str">
        <f t="shared" si="1132"/>
        <v/>
      </c>
      <c r="HE83" s="53" t="str">
        <f t="shared" si="1133"/>
        <v/>
      </c>
      <c r="HF83" s="53" t="str">
        <f t="shared" si="1134"/>
        <v/>
      </c>
      <c r="HG83" s="54" t="str">
        <f t="shared" si="1135"/>
        <v/>
      </c>
      <c r="HH83" s="52" t="str">
        <f t="shared" si="1136"/>
        <v/>
      </c>
      <c r="HI83" s="53" t="str">
        <f t="shared" si="1137"/>
        <v/>
      </c>
      <c r="HJ83" s="53" t="str">
        <f t="shared" si="1138"/>
        <v/>
      </c>
      <c r="HK83" s="53" t="str">
        <f t="shared" si="1139"/>
        <v/>
      </c>
      <c r="HL83" s="54" t="str">
        <f t="shared" si="1140"/>
        <v/>
      </c>
      <c r="HM83" s="58" t="e">
        <f t="shared" si="1141"/>
        <v>#N/A</v>
      </c>
      <c r="HN83" s="53" t="str">
        <f t="shared" si="1142"/>
        <v/>
      </c>
      <c r="HO83" s="181" t="str">
        <f t="shared" si="1143"/>
        <v/>
      </c>
      <c r="HP83" s="181">
        <f t="shared" si="1214"/>
        <v>0</v>
      </c>
      <c r="HQ83" s="181" t="str">
        <f t="shared" si="1144"/>
        <v/>
      </c>
      <c r="HR83" s="130"/>
      <c r="HS83" s="53" t="str">
        <f t="shared" si="1145"/>
        <v/>
      </c>
      <c r="HT83" s="53" t="str">
        <f t="shared" si="1146"/>
        <v/>
      </c>
      <c r="HU83" s="53" t="str">
        <f t="shared" si="1147"/>
        <v/>
      </c>
      <c r="HV83" s="53" t="str">
        <f t="shared" si="1217"/>
        <v/>
      </c>
      <c r="HW83" s="54" t="str">
        <f t="shared" si="1218"/>
        <v/>
      </c>
      <c r="HX83" s="52" t="str">
        <f t="shared" si="1148"/>
        <v/>
      </c>
      <c r="HY83" s="53" t="str">
        <f t="shared" si="1149"/>
        <v/>
      </c>
      <c r="HZ83" s="53" t="str">
        <f t="shared" si="1150"/>
        <v/>
      </c>
      <c r="IA83" s="55" t="str">
        <f t="shared" si="1219"/>
        <v/>
      </c>
      <c r="IB83" s="54" t="str">
        <f t="shared" si="1220"/>
        <v/>
      </c>
      <c r="IC83" s="52" t="str">
        <f t="shared" si="1151"/>
        <v/>
      </c>
      <c r="ID83" s="53" t="str">
        <f t="shared" si="1152"/>
        <v/>
      </c>
      <c r="IE83" s="53" t="str">
        <f t="shared" si="1153"/>
        <v/>
      </c>
      <c r="IF83" s="53" t="str">
        <f t="shared" si="1154"/>
        <v/>
      </c>
      <c r="IG83" s="54" t="str">
        <f t="shared" si="1155"/>
        <v/>
      </c>
      <c r="IH83" s="52" t="str">
        <f t="shared" si="1156"/>
        <v/>
      </c>
      <c r="II83" s="53" t="str">
        <f t="shared" si="1157"/>
        <v/>
      </c>
      <c r="IJ83" s="53" t="str">
        <f t="shared" si="1158"/>
        <v/>
      </c>
      <c r="IK83" s="53" t="str">
        <f t="shared" si="1221"/>
        <v/>
      </c>
      <c r="IL83" s="54" t="str">
        <f t="shared" si="1222"/>
        <v/>
      </c>
      <c r="IM83" s="52" t="str">
        <f t="shared" si="1159"/>
        <v/>
      </c>
      <c r="IN83" s="53" t="str">
        <f t="shared" si="1160"/>
        <v/>
      </c>
      <c r="IO83" s="53" t="str">
        <f t="shared" si="1161"/>
        <v/>
      </c>
      <c r="IP83" s="53" t="str">
        <f t="shared" si="1223"/>
        <v/>
      </c>
      <c r="IQ83" s="54" t="str">
        <f t="shared" si="1224"/>
        <v/>
      </c>
      <c r="IR83" s="52" t="str">
        <f t="shared" si="1162"/>
        <v/>
      </c>
      <c r="IS83" s="53" t="str">
        <f t="shared" si="1163"/>
        <v/>
      </c>
      <c r="IT83" s="53" t="str">
        <f t="shared" si="1164"/>
        <v/>
      </c>
      <c r="IU83" s="53" t="str">
        <f t="shared" si="1225"/>
        <v/>
      </c>
      <c r="IV83" s="54" t="str">
        <f t="shared" si="1226"/>
        <v/>
      </c>
      <c r="IW83" s="58" t="e">
        <f t="shared" si="1165"/>
        <v>#N/A</v>
      </c>
      <c r="IX83" s="53" t="str">
        <f t="shared" si="1166"/>
        <v/>
      </c>
      <c r="IY83" s="181" t="str">
        <f t="shared" si="1167"/>
        <v/>
      </c>
      <c r="IZ83" s="181">
        <f t="shared" si="1215"/>
        <v>0</v>
      </c>
      <c r="JA83" s="181" t="str">
        <f t="shared" si="1168"/>
        <v/>
      </c>
      <c r="JB83" s="130"/>
      <c r="JC83" s="53" t="str">
        <f t="shared" si="1169"/>
        <v/>
      </c>
      <c r="JD83" s="53" t="str">
        <f t="shared" si="1170"/>
        <v/>
      </c>
      <c r="JE83" s="53" t="str">
        <f t="shared" si="1171"/>
        <v/>
      </c>
      <c r="JF83" s="53" t="str">
        <f t="shared" si="1172"/>
        <v/>
      </c>
      <c r="JG83" s="54" t="str">
        <f t="shared" si="1173"/>
        <v/>
      </c>
      <c r="JH83" s="52" t="str">
        <f t="shared" si="1174"/>
        <v/>
      </c>
      <c r="JI83" s="53" t="str">
        <f t="shared" si="1175"/>
        <v/>
      </c>
      <c r="JJ83" s="53" t="str">
        <f t="shared" si="1176"/>
        <v/>
      </c>
      <c r="JK83" s="55" t="str">
        <f t="shared" si="1177"/>
        <v/>
      </c>
      <c r="JL83" s="54" t="str">
        <f t="shared" si="1178"/>
        <v/>
      </c>
      <c r="JM83" s="52" t="str">
        <f t="shared" si="1179"/>
        <v/>
      </c>
      <c r="JN83" s="53" t="str">
        <f t="shared" si="1180"/>
        <v/>
      </c>
      <c r="JO83" s="53" t="str">
        <f t="shared" si="1181"/>
        <v/>
      </c>
      <c r="JP83" s="53" t="str">
        <f t="shared" si="1182"/>
        <v/>
      </c>
      <c r="JQ83" s="54" t="str">
        <f t="shared" si="1183"/>
        <v/>
      </c>
      <c r="JR83" s="52" t="str">
        <f t="shared" si="1184"/>
        <v/>
      </c>
      <c r="JS83" s="53" t="str">
        <f t="shared" si="1185"/>
        <v/>
      </c>
      <c r="JT83" s="53" t="str">
        <f t="shared" si="1186"/>
        <v/>
      </c>
      <c r="JU83" s="53" t="str">
        <f t="shared" si="1187"/>
        <v/>
      </c>
      <c r="JV83" s="54" t="str">
        <f t="shared" si="1188"/>
        <v/>
      </c>
      <c r="JW83" s="52" t="str">
        <f t="shared" si="1189"/>
        <v/>
      </c>
      <c r="JX83" s="53" t="str">
        <f t="shared" si="1190"/>
        <v/>
      </c>
      <c r="JY83" s="53" t="str">
        <f t="shared" si="1191"/>
        <v/>
      </c>
      <c r="JZ83" s="53" t="str">
        <f t="shared" si="1192"/>
        <v/>
      </c>
      <c r="KA83" s="54" t="str">
        <f t="shared" si="1193"/>
        <v/>
      </c>
      <c r="KB83" s="52" t="str">
        <f t="shared" si="1194"/>
        <v/>
      </c>
      <c r="KC83" s="53" t="str">
        <f t="shared" si="1195"/>
        <v/>
      </c>
      <c r="KD83" s="53" t="str">
        <f t="shared" si="1196"/>
        <v/>
      </c>
      <c r="KE83" s="53" t="str">
        <f t="shared" si="1197"/>
        <v/>
      </c>
      <c r="KF83" s="54" t="str">
        <f t="shared" si="1198"/>
        <v/>
      </c>
      <c r="KG83" s="58" t="e">
        <f t="shared" si="1199"/>
        <v>#N/A</v>
      </c>
      <c r="KH83" s="53" t="str">
        <f t="shared" si="1200"/>
        <v/>
      </c>
      <c r="KI83" s="181" t="str">
        <f t="shared" si="1201"/>
        <v/>
      </c>
      <c r="KJ83" s="181">
        <f t="shared" si="1216"/>
        <v>0</v>
      </c>
      <c r="KK83" s="127" t="str">
        <f t="shared" si="1202"/>
        <v/>
      </c>
      <c r="KL83" s="86"/>
      <c r="KM83" s="313"/>
      <c r="KN83" s="60"/>
      <c r="KO83" s="201"/>
      <c r="KP83" s="61"/>
      <c r="KQ83" s="61"/>
      <c r="KR83" s="61"/>
      <c r="KS83" s="61"/>
      <c r="KT83" s="61"/>
      <c r="KU83" s="61"/>
      <c r="KV83" s="61"/>
      <c r="KW83" s="62"/>
      <c r="KX83" s="84"/>
      <c r="KY83" s="59"/>
      <c r="KZ83" s="60" t="str">
        <f t="shared" si="1203"/>
        <v/>
      </c>
      <c r="LA83" s="201"/>
      <c r="LB83" s="61" t="str">
        <f t="shared" si="1204"/>
        <v/>
      </c>
      <c r="LC83" s="61" t="str">
        <f t="shared" si="1205"/>
        <v/>
      </c>
      <c r="LD83" s="61" t="str">
        <f t="shared" si="1206"/>
        <v/>
      </c>
      <c r="LE83" s="61" t="str">
        <f t="shared" si="1207"/>
        <v/>
      </c>
      <c r="LF83" s="148" t="str">
        <f t="shared" si="1208"/>
        <v/>
      </c>
      <c r="LG83" s="87"/>
      <c r="LH83" s="185">
        <f t="shared" si="1227"/>
        <v>0</v>
      </c>
      <c r="LI83" s="87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</row>
    <row r="84" spans="1:382" s="1" customFormat="1" ht="15.75" thickBot="1" x14ac:dyDescent="0.25">
      <c r="A84" s="35"/>
      <c r="B84" s="45">
        <v>79</v>
      </c>
      <c r="C84" s="46"/>
      <c r="D84" s="47"/>
      <c r="E84" s="50"/>
      <c r="F84" s="50"/>
      <c r="G84" s="49"/>
      <c r="H84" s="50" t="e">
        <f t="shared" si="941"/>
        <v>#N/A</v>
      </c>
      <c r="I84" s="186" t="str">
        <f t="shared" si="942"/>
        <v/>
      </c>
      <c r="J84" s="178"/>
      <c r="K84" s="149" t="str">
        <f t="shared" si="943"/>
        <v/>
      </c>
      <c r="L84" s="150" t="str">
        <f t="shared" si="944"/>
        <v/>
      </c>
      <c r="M84" s="150" t="str">
        <f t="shared" si="945"/>
        <v/>
      </c>
      <c r="N84" s="150" t="str">
        <f t="shared" si="946"/>
        <v/>
      </c>
      <c r="O84" s="150" t="str">
        <f t="shared" si="947"/>
        <v/>
      </c>
      <c r="P84" s="149" t="str">
        <f t="shared" si="948"/>
        <v/>
      </c>
      <c r="Q84" s="150" t="str">
        <f t="shared" si="949"/>
        <v/>
      </c>
      <c r="R84" s="150" t="str">
        <f t="shared" si="950"/>
        <v/>
      </c>
      <c r="S84" s="150" t="str">
        <f t="shared" si="951"/>
        <v/>
      </c>
      <c r="T84" s="150" t="str">
        <f t="shared" si="952"/>
        <v/>
      </c>
      <c r="U84" s="149" t="str">
        <f t="shared" si="953"/>
        <v/>
      </c>
      <c r="V84" s="150" t="str">
        <f t="shared" si="954"/>
        <v/>
      </c>
      <c r="W84" s="150" t="str">
        <f t="shared" si="955"/>
        <v/>
      </c>
      <c r="X84" s="150" t="str">
        <f t="shared" si="956"/>
        <v/>
      </c>
      <c r="Y84" s="150" t="str">
        <f t="shared" si="957"/>
        <v/>
      </c>
      <c r="Z84" s="149" t="str">
        <f t="shared" si="958"/>
        <v/>
      </c>
      <c r="AA84" s="150" t="str">
        <f t="shared" si="959"/>
        <v/>
      </c>
      <c r="AB84" s="150" t="str">
        <f t="shared" si="960"/>
        <v/>
      </c>
      <c r="AC84" s="150" t="str">
        <f t="shared" si="961"/>
        <v/>
      </c>
      <c r="AD84" s="150" t="str">
        <f t="shared" si="962"/>
        <v/>
      </c>
      <c r="AE84" s="149" t="str">
        <f t="shared" si="963"/>
        <v/>
      </c>
      <c r="AF84" s="150" t="str">
        <f t="shared" si="964"/>
        <v/>
      </c>
      <c r="AG84" s="150" t="str">
        <f t="shared" si="965"/>
        <v/>
      </c>
      <c r="AH84" s="150" t="str">
        <f t="shared" si="966"/>
        <v/>
      </c>
      <c r="AI84" s="150" t="str">
        <f t="shared" si="967"/>
        <v/>
      </c>
      <c r="AJ84" s="149" t="str">
        <f t="shared" si="968"/>
        <v/>
      </c>
      <c r="AK84" s="150" t="str">
        <f t="shared" si="969"/>
        <v/>
      </c>
      <c r="AL84" s="150" t="str">
        <f t="shared" si="970"/>
        <v/>
      </c>
      <c r="AM84" s="150" t="str">
        <f t="shared" si="971"/>
        <v/>
      </c>
      <c r="AN84" s="307" t="str">
        <f t="shared" si="972"/>
        <v/>
      </c>
      <c r="AO84" s="56" t="e">
        <f t="shared" si="973"/>
        <v>#N/A</v>
      </c>
      <c r="AP84" s="53" t="str">
        <f t="shared" si="974"/>
        <v/>
      </c>
      <c r="AQ84" s="181" t="str">
        <f t="shared" si="975"/>
        <v/>
      </c>
      <c r="AR84" s="181">
        <f t="shared" si="1209"/>
        <v>0</v>
      </c>
      <c r="AS84" s="181" t="str">
        <f t="shared" si="976"/>
        <v/>
      </c>
      <c r="AT84" s="130"/>
      <c r="AU84" s="55" t="str">
        <f t="shared" si="977"/>
        <v/>
      </c>
      <c r="AV84" s="53" t="str">
        <f t="shared" si="978"/>
        <v/>
      </c>
      <c r="AW84" s="53" t="str">
        <f t="shared" si="979"/>
        <v/>
      </c>
      <c r="AX84" s="53" t="str">
        <f t="shared" si="980"/>
        <v/>
      </c>
      <c r="AY84" s="54" t="str">
        <f t="shared" si="981"/>
        <v/>
      </c>
      <c r="AZ84" s="52" t="str">
        <f t="shared" si="982"/>
        <v/>
      </c>
      <c r="BA84" s="53" t="str">
        <f t="shared" si="983"/>
        <v/>
      </c>
      <c r="BB84" s="53" t="str">
        <f t="shared" si="984"/>
        <v/>
      </c>
      <c r="BC84" s="55" t="str">
        <f t="shared" si="985"/>
        <v/>
      </c>
      <c r="BD84" s="54" t="str">
        <f t="shared" si="986"/>
        <v/>
      </c>
      <c r="BE84" s="52" t="str">
        <f t="shared" si="987"/>
        <v/>
      </c>
      <c r="BF84" s="53" t="str">
        <f t="shared" si="988"/>
        <v/>
      </c>
      <c r="BG84" s="53" t="str">
        <f t="shared" si="989"/>
        <v/>
      </c>
      <c r="BH84" s="53" t="str">
        <f t="shared" si="990"/>
        <v/>
      </c>
      <c r="BI84" s="54" t="str">
        <f t="shared" si="991"/>
        <v/>
      </c>
      <c r="BJ84" s="52" t="str">
        <f t="shared" si="992"/>
        <v/>
      </c>
      <c r="BK84" s="53" t="str">
        <f t="shared" si="993"/>
        <v/>
      </c>
      <c r="BL84" s="53" t="str">
        <f t="shared" si="994"/>
        <v/>
      </c>
      <c r="BM84" s="53" t="str">
        <f t="shared" si="995"/>
        <v/>
      </c>
      <c r="BN84" s="54" t="str">
        <f t="shared" si="996"/>
        <v/>
      </c>
      <c r="BO84" s="52" t="str">
        <f t="shared" si="997"/>
        <v/>
      </c>
      <c r="BP84" s="53" t="str">
        <f t="shared" si="998"/>
        <v/>
      </c>
      <c r="BQ84" s="53" t="str">
        <f t="shared" si="999"/>
        <v/>
      </c>
      <c r="BR84" s="53" t="str">
        <f t="shared" si="1000"/>
        <v/>
      </c>
      <c r="BS84" s="54" t="str">
        <f t="shared" si="1001"/>
        <v/>
      </c>
      <c r="BT84" s="52" t="str">
        <f t="shared" si="1002"/>
        <v/>
      </c>
      <c r="BU84" s="53" t="str">
        <f t="shared" si="1003"/>
        <v/>
      </c>
      <c r="BV84" s="53" t="str">
        <f t="shared" si="1004"/>
        <v/>
      </c>
      <c r="BW84" s="53" t="str">
        <f t="shared" si="1005"/>
        <v/>
      </c>
      <c r="BX84" s="54" t="str">
        <f t="shared" si="1006"/>
        <v/>
      </c>
      <c r="BY84" s="56" t="e">
        <f t="shared" si="1007"/>
        <v>#N/A</v>
      </c>
      <c r="BZ84" s="53" t="str">
        <f t="shared" si="1008"/>
        <v/>
      </c>
      <c r="CA84" s="181" t="str">
        <f t="shared" si="1009"/>
        <v/>
      </c>
      <c r="CB84" s="181">
        <f t="shared" si="1210"/>
        <v>0</v>
      </c>
      <c r="CC84" s="181" t="str">
        <f t="shared" si="1010"/>
        <v/>
      </c>
      <c r="CD84" s="130"/>
      <c r="CE84" s="55" t="str">
        <f t="shared" si="1011"/>
        <v/>
      </c>
      <c r="CF84" s="53" t="str">
        <f t="shared" si="1012"/>
        <v/>
      </c>
      <c r="CG84" s="53" t="str">
        <f t="shared" si="1013"/>
        <v/>
      </c>
      <c r="CH84" s="53" t="str">
        <f t="shared" si="1014"/>
        <v/>
      </c>
      <c r="CI84" s="54" t="str">
        <f t="shared" si="1015"/>
        <v/>
      </c>
      <c r="CJ84" s="52" t="str">
        <f t="shared" si="1016"/>
        <v/>
      </c>
      <c r="CK84" s="53" t="str">
        <f t="shared" si="1017"/>
        <v/>
      </c>
      <c r="CL84" s="53" t="str">
        <f t="shared" si="1018"/>
        <v/>
      </c>
      <c r="CM84" s="55" t="str">
        <f t="shared" si="1019"/>
        <v/>
      </c>
      <c r="CN84" s="54" t="str">
        <f t="shared" si="1020"/>
        <v/>
      </c>
      <c r="CO84" s="52" t="str">
        <f t="shared" si="1021"/>
        <v/>
      </c>
      <c r="CP84" s="53" t="str">
        <f t="shared" si="1022"/>
        <v/>
      </c>
      <c r="CQ84" s="53" t="str">
        <f>IF(IF(CP84&lt;&gt;"",IF(MAX(COUNTIF($CP84:$CP$90,$CP$6:$CP$90))&gt;1,"x",""),"")&lt;&gt;"",CP84+1,"")</f>
        <v/>
      </c>
      <c r="CR84" s="53" t="str">
        <f t="shared" si="1023"/>
        <v/>
      </c>
      <c r="CS84" s="54" t="str">
        <f t="shared" si="1024"/>
        <v/>
      </c>
      <c r="CT84" s="52" t="str">
        <f t="shared" si="1025"/>
        <v/>
      </c>
      <c r="CU84" s="53" t="str">
        <f t="shared" si="1026"/>
        <v/>
      </c>
      <c r="CV84" s="53" t="str">
        <f t="shared" si="1027"/>
        <v/>
      </c>
      <c r="CW84" s="53" t="str">
        <f t="shared" si="1028"/>
        <v/>
      </c>
      <c r="CX84" s="54" t="str">
        <f t="shared" si="1029"/>
        <v/>
      </c>
      <c r="CY84" s="52" t="str">
        <f t="shared" si="1030"/>
        <v/>
      </c>
      <c r="CZ84" s="53" t="str">
        <f t="shared" si="1031"/>
        <v/>
      </c>
      <c r="DA84" s="53" t="str">
        <f t="shared" si="1032"/>
        <v/>
      </c>
      <c r="DB84" s="53" t="str">
        <f t="shared" si="1033"/>
        <v/>
      </c>
      <c r="DC84" s="54" t="str">
        <f t="shared" si="1034"/>
        <v/>
      </c>
      <c r="DD84" s="52" t="str">
        <f t="shared" si="1035"/>
        <v/>
      </c>
      <c r="DE84" s="53" t="str">
        <f t="shared" si="1036"/>
        <v/>
      </c>
      <c r="DF84" s="53" t="str">
        <f t="shared" si="1037"/>
        <v/>
      </c>
      <c r="DG84" s="53" t="str">
        <f t="shared" si="1038"/>
        <v/>
      </c>
      <c r="DH84" s="54" t="str">
        <f t="shared" si="1039"/>
        <v/>
      </c>
      <c r="DI84" s="56" t="e">
        <f t="shared" si="1040"/>
        <v>#N/A</v>
      </c>
      <c r="DJ84" s="53" t="str">
        <f t="shared" si="1041"/>
        <v/>
      </c>
      <c r="DK84" s="53" t="str">
        <f t="shared" si="1042"/>
        <v/>
      </c>
      <c r="DL84" s="262">
        <f t="shared" si="1211"/>
        <v>0</v>
      </c>
      <c r="DM84" s="181" t="str">
        <f t="shared" si="1043"/>
        <v/>
      </c>
      <c r="DN84" s="130"/>
      <c r="DO84" s="53" t="str">
        <f t="shared" si="1044"/>
        <v/>
      </c>
      <c r="DP84" s="53" t="str">
        <f t="shared" si="1045"/>
        <v/>
      </c>
      <c r="DQ84" s="53" t="str">
        <f t="shared" si="1046"/>
        <v/>
      </c>
      <c r="DR84" s="53" t="str">
        <f t="shared" si="1047"/>
        <v/>
      </c>
      <c r="DS84" s="54" t="str">
        <f t="shared" si="1048"/>
        <v/>
      </c>
      <c r="DT84" s="52" t="str">
        <f t="shared" si="1049"/>
        <v/>
      </c>
      <c r="DU84" s="53" t="str">
        <f t="shared" si="1050"/>
        <v/>
      </c>
      <c r="DV84" s="53" t="str">
        <f t="shared" si="1051"/>
        <v/>
      </c>
      <c r="DW84" s="55" t="str">
        <f t="shared" si="1052"/>
        <v/>
      </c>
      <c r="DX84" s="54" t="str">
        <f t="shared" si="1053"/>
        <v/>
      </c>
      <c r="DY84" s="52" t="str">
        <f t="shared" si="1054"/>
        <v/>
      </c>
      <c r="DZ84" s="53" t="str">
        <f t="shared" si="1055"/>
        <v/>
      </c>
      <c r="EA84" s="53" t="str">
        <f t="shared" si="1056"/>
        <v/>
      </c>
      <c r="EB84" s="53" t="str">
        <f t="shared" si="1057"/>
        <v/>
      </c>
      <c r="EC84" s="54" t="str">
        <f t="shared" si="1058"/>
        <v/>
      </c>
      <c r="ED84" s="52" t="str">
        <f t="shared" si="1059"/>
        <v/>
      </c>
      <c r="EE84" s="53" t="str">
        <f t="shared" si="1060"/>
        <v/>
      </c>
      <c r="EF84" s="53" t="str">
        <f t="shared" si="1061"/>
        <v/>
      </c>
      <c r="EG84" s="53" t="str">
        <f t="shared" si="1062"/>
        <v/>
      </c>
      <c r="EH84" s="54" t="str">
        <f t="shared" si="1063"/>
        <v/>
      </c>
      <c r="EI84" s="52" t="str">
        <f t="shared" si="1064"/>
        <v/>
      </c>
      <c r="EJ84" s="53" t="str">
        <f t="shared" si="1065"/>
        <v/>
      </c>
      <c r="EK84" s="53" t="str">
        <f t="shared" si="1066"/>
        <v/>
      </c>
      <c r="EL84" s="53" t="str">
        <f t="shared" si="1067"/>
        <v/>
      </c>
      <c r="EM84" s="54" t="str">
        <f t="shared" si="1068"/>
        <v/>
      </c>
      <c r="EN84" s="52" t="str">
        <f t="shared" si="1069"/>
        <v/>
      </c>
      <c r="EO84" s="53" t="str">
        <f t="shared" si="1070"/>
        <v/>
      </c>
      <c r="EP84" s="53" t="str">
        <f t="shared" si="1071"/>
        <v/>
      </c>
      <c r="EQ84" s="53" t="str">
        <f t="shared" si="1072"/>
        <v/>
      </c>
      <c r="ER84" s="54" t="str">
        <f t="shared" si="1073"/>
        <v/>
      </c>
      <c r="ES84" s="58" t="e">
        <f t="shared" si="939"/>
        <v>#N/A</v>
      </c>
      <c r="ET84" s="53" t="str">
        <f t="shared" si="1074"/>
        <v/>
      </c>
      <c r="EU84" s="181" t="str">
        <f t="shared" si="1075"/>
        <v/>
      </c>
      <c r="EV84" s="181">
        <f t="shared" si="1212"/>
        <v>0</v>
      </c>
      <c r="EW84" s="181" t="str">
        <f t="shared" si="1076"/>
        <v/>
      </c>
      <c r="EX84" s="130"/>
      <c r="EY84" s="53" t="str">
        <f t="shared" si="1077"/>
        <v/>
      </c>
      <c r="EZ84" s="53" t="str">
        <f t="shared" si="1078"/>
        <v/>
      </c>
      <c r="FA84" s="53" t="str">
        <f t="shared" si="1079"/>
        <v/>
      </c>
      <c r="FB84" s="53" t="str">
        <f t="shared" si="1080"/>
        <v/>
      </c>
      <c r="FC84" s="57" t="str">
        <f t="shared" si="1081"/>
        <v/>
      </c>
      <c r="FD84" s="52" t="str">
        <f t="shared" si="1082"/>
        <v/>
      </c>
      <c r="FE84" s="53" t="str">
        <f t="shared" si="1083"/>
        <v/>
      </c>
      <c r="FF84" s="53" t="str">
        <f t="shared" si="1084"/>
        <v/>
      </c>
      <c r="FG84" s="55" t="str">
        <f t="shared" si="1085"/>
        <v/>
      </c>
      <c r="FH84" s="57" t="str">
        <f t="shared" si="1086"/>
        <v/>
      </c>
      <c r="FI84" s="52" t="str">
        <f t="shared" si="1087"/>
        <v/>
      </c>
      <c r="FJ84" s="53" t="str">
        <f t="shared" si="1088"/>
        <v/>
      </c>
      <c r="FK84" s="53" t="str">
        <f t="shared" si="1089"/>
        <v/>
      </c>
      <c r="FL84" s="53" t="str">
        <f t="shared" si="1090"/>
        <v/>
      </c>
      <c r="FM84" s="57" t="str">
        <f t="shared" si="1091"/>
        <v/>
      </c>
      <c r="FN84" s="52" t="str">
        <f t="shared" si="1092"/>
        <v/>
      </c>
      <c r="FO84" s="53" t="str">
        <f t="shared" si="1093"/>
        <v/>
      </c>
      <c r="FP84" s="53" t="str">
        <f t="shared" si="1094"/>
        <v/>
      </c>
      <c r="FQ84" s="53" t="str">
        <f t="shared" si="1095"/>
        <v/>
      </c>
      <c r="FR84" s="57" t="str">
        <f t="shared" si="1096"/>
        <v/>
      </c>
      <c r="FS84" s="52" t="str">
        <f t="shared" si="1097"/>
        <v/>
      </c>
      <c r="FT84" s="53" t="str">
        <f t="shared" si="1098"/>
        <v/>
      </c>
      <c r="FU84" s="53" t="str">
        <f t="shared" si="1099"/>
        <v/>
      </c>
      <c r="FV84" s="53" t="str">
        <f t="shared" si="1100"/>
        <v/>
      </c>
      <c r="FW84" s="57" t="str">
        <f t="shared" si="1101"/>
        <v/>
      </c>
      <c r="FX84" s="52" t="str">
        <f t="shared" si="1102"/>
        <v/>
      </c>
      <c r="FY84" s="53" t="str">
        <f t="shared" si="1103"/>
        <v/>
      </c>
      <c r="FZ84" s="53" t="str">
        <f t="shared" si="1104"/>
        <v/>
      </c>
      <c r="GA84" s="53" t="str">
        <f t="shared" si="1105"/>
        <v/>
      </c>
      <c r="GB84" s="57" t="str">
        <f t="shared" si="1106"/>
        <v/>
      </c>
      <c r="GC84" s="58" t="e">
        <f t="shared" si="1107"/>
        <v>#N/A</v>
      </c>
      <c r="GD84" s="53" t="str">
        <f t="shared" si="1108"/>
        <v/>
      </c>
      <c r="GE84" s="181" t="str">
        <f t="shared" si="1109"/>
        <v/>
      </c>
      <c r="GF84" s="181">
        <f t="shared" si="1213"/>
        <v>0</v>
      </c>
      <c r="GG84" s="181" t="str">
        <f t="shared" si="1110"/>
        <v/>
      </c>
      <c r="GH84" s="130"/>
      <c r="GI84" s="53" t="str">
        <f t="shared" si="1111"/>
        <v/>
      </c>
      <c r="GJ84" s="53" t="str">
        <f t="shared" si="1112"/>
        <v/>
      </c>
      <c r="GK84" s="53" t="str">
        <f t="shared" si="1113"/>
        <v/>
      </c>
      <c r="GL84" s="53" t="str">
        <f t="shared" si="1114"/>
        <v/>
      </c>
      <c r="GM84" s="54" t="str">
        <f t="shared" si="1115"/>
        <v/>
      </c>
      <c r="GN84" s="52" t="str">
        <f t="shared" si="1116"/>
        <v/>
      </c>
      <c r="GO84" s="53" t="str">
        <f t="shared" si="1117"/>
        <v/>
      </c>
      <c r="GP84" s="53" t="str">
        <f t="shared" si="1118"/>
        <v/>
      </c>
      <c r="GQ84" s="55" t="str">
        <f t="shared" si="1119"/>
        <v/>
      </c>
      <c r="GR84" s="54" t="str">
        <f t="shared" si="1120"/>
        <v/>
      </c>
      <c r="GS84" s="52" t="str">
        <f t="shared" si="1121"/>
        <v/>
      </c>
      <c r="GT84" s="53" t="str">
        <f t="shared" si="1122"/>
        <v/>
      </c>
      <c r="GU84" s="53" t="str">
        <f t="shared" si="1123"/>
        <v/>
      </c>
      <c r="GV84" s="53" t="str">
        <f t="shared" si="1124"/>
        <v/>
      </c>
      <c r="GW84" s="54" t="str">
        <f t="shared" si="1125"/>
        <v/>
      </c>
      <c r="GX84" s="52" t="str">
        <f t="shared" si="1126"/>
        <v/>
      </c>
      <c r="GY84" s="53" t="str">
        <f t="shared" si="1127"/>
        <v/>
      </c>
      <c r="GZ84" s="53" t="str">
        <f t="shared" si="1128"/>
        <v/>
      </c>
      <c r="HA84" s="53" t="str">
        <f t="shared" si="1129"/>
        <v/>
      </c>
      <c r="HB84" s="54" t="str">
        <f t="shared" si="1130"/>
        <v/>
      </c>
      <c r="HC84" s="52" t="str">
        <f t="shared" si="1131"/>
        <v/>
      </c>
      <c r="HD84" s="53" t="str">
        <f t="shared" si="1132"/>
        <v/>
      </c>
      <c r="HE84" s="53" t="str">
        <f t="shared" si="1133"/>
        <v/>
      </c>
      <c r="HF84" s="53" t="str">
        <f t="shared" si="1134"/>
        <v/>
      </c>
      <c r="HG84" s="54" t="str">
        <f t="shared" si="1135"/>
        <v/>
      </c>
      <c r="HH84" s="52" t="str">
        <f t="shared" si="1136"/>
        <v/>
      </c>
      <c r="HI84" s="53" t="str">
        <f t="shared" si="1137"/>
        <v/>
      </c>
      <c r="HJ84" s="53" t="str">
        <f t="shared" si="1138"/>
        <v/>
      </c>
      <c r="HK84" s="53" t="str">
        <f t="shared" si="1139"/>
        <v/>
      </c>
      <c r="HL84" s="54" t="str">
        <f t="shared" si="1140"/>
        <v/>
      </c>
      <c r="HM84" s="58" t="e">
        <f t="shared" si="1141"/>
        <v>#N/A</v>
      </c>
      <c r="HN84" s="53" t="str">
        <f t="shared" si="1142"/>
        <v/>
      </c>
      <c r="HO84" s="181" t="str">
        <f t="shared" si="1143"/>
        <v/>
      </c>
      <c r="HP84" s="181">
        <f t="shared" si="1214"/>
        <v>0</v>
      </c>
      <c r="HQ84" s="181" t="str">
        <f t="shared" si="1144"/>
        <v/>
      </c>
      <c r="HR84" s="130"/>
      <c r="HS84" s="53" t="str">
        <f t="shared" si="1145"/>
        <v/>
      </c>
      <c r="HT84" s="53" t="str">
        <f t="shared" si="1146"/>
        <v/>
      </c>
      <c r="HU84" s="53" t="str">
        <f t="shared" si="1147"/>
        <v/>
      </c>
      <c r="HV84" s="53" t="str">
        <f t="shared" si="1217"/>
        <v/>
      </c>
      <c r="HW84" s="54" t="str">
        <f t="shared" si="1218"/>
        <v/>
      </c>
      <c r="HX84" s="52" t="str">
        <f t="shared" si="1148"/>
        <v/>
      </c>
      <c r="HY84" s="53" t="str">
        <f t="shared" si="1149"/>
        <v/>
      </c>
      <c r="HZ84" s="53" t="str">
        <f t="shared" si="1150"/>
        <v/>
      </c>
      <c r="IA84" s="55" t="str">
        <f t="shared" si="1219"/>
        <v/>
      </c>
      <c r="IB84" s="54" t="str">
        <f t="shared" si="1220"/>
        <v/>
      </c>
      <c r="IC84" s="52" t="str">
        <f t="shared" si="1151"/>
        <v/>
      </c>
      <c r="ID84" s="53" t="str">
        <f t="shared" si="1152"/>
        <v/>
      </c>
      <c r="IE84" s="53" t="str">
        <f t="shared" si="1153"/>
        <v/>
      </c>
      <c r="IF84" s="53" t="str">
        <f t="shared" si="1154"/>
        <v/>
      </c>
      <c r="IG84" s="54" t="str">
        <f t="shared" si="1155"/>
        <v/>
      </c>
      <c r="IH84" s="52" t="str">
        <f t="shared" si="1156"/>
        <v/>
      </c>
      <c r="II84" s="53" t="str">
        <f t="shared" si="1157"/>
        <v/>
      </c>
      <c r="IJ84" s="53" t="str">
        <f t="shared" si="1158"/>
        <v/>
      </c>
      <c r="IK84" s="53" t="str">
        <f t="shared" si="1221"/>
        <v/>
      </c>
      <c r="IL84" s="54" t="str">
        <f t="shared" si="1222"/>
        <v/>
      </c>
      <c r="IM84" s="52" t="str">
        <f t="shared" si="1159"/>
        <v/>
      </c>
      <c r="IN84" s="53" t="str">
        <f t="shared" si="1160"/>
        <v/>
      </c>
      <c r="IO84" s="53" t="str">
        <f t="shared" si="1161"/>
        <v/>
      </c>
      <c r="IP84" s="53" t="str">
        <f t="shared" si="1223"/>
        <v/>
      </c>
      <c r="IQ84" s="54" t="str">
        <f t="shared" si="1224"/>
        <v/>
      </c>
      <c r="IR84" s="52" t="str">
        <f t="shared" si="1162"/>
        <v/>
      </c>
      <c r="IS84" s="53" t="str">
        <f t="shared" si="1163"/>
        <v/>
      </c>
      <c r="IT84" s="53" t="str">
        <f t="shared" si="1164"/>
        <v/>
      </c>
      <c r="IU84" s="53" t="str">
        <f t="shared" si="1225"/>
        <v/>
      </c>
      <c r="IV84" s="54" t="str">
        <f t="shared" si="1226"/>
        <v/>
      </c>
      <c r="IW84" s="58" t="e">
        <f t="shared" si="1165"/>
        <v>#N/A</v>
      </c>
      <c r="IX84" s="53" t="str">
        <f t="shared" si="1166"/>
        <v/>
      </c>
      <c r="IY84" s="181" t="str">
        <f t="shared" si="1167"/>
        <v/>
      </c>
      <c r="IZ84" s="181">
        <f t="shared" si="1215"/>
        <v>0</v>
      </c>
      <c r="JA84" s="181" t="str">
        <f t="shared" si="1168"/>
        <v/>
      </c>
      <c r="JB84" s="130"/>
      <c r="JC84" s="53" t="str">
        <f t="shared" si="1169"/>
        <v/>
      </c>
      <c r="JD84" s="53" t="str">
        <f t="shared" si="1170"/>
        <v/>
      </c>
      <c r="JE84" s="53" t="str">
        <f t="shared" si="1171"/>
        <v/>
      </c>
      <c r="JF84" s="53" t="str">
        <f t="shared" si="1172"/>
        <v/>
      </c>
      <c r="JG84" s="54" t="str">
        <f t="shared" si="1173"/>
        <v/>
      </c>
      <c r="JH84" s="52" t="str">
        <f t="shared" si="1174"/>
        <v/>
      </c>
      <c r="JI84" s="53" t="str">
        <f t="shared" si="1175"/>
        <v/>
      </c>
      <c r="JJ84" s="53" t="str">
        <f t="shared" si="1176"/>
        <v/>
      </c>
      <c r="JK84" s="55" t="str">
        <f t="shared" si="1177"/>
        <v/>
      </c>
      <c r="JL84" s="54" t="str">
        <f t="shared" si="1178"/>
        <v/>
      </c>
      <c r="JM84" s="52" t="str">
        <f t="shared" si="1179"/>
        <v/>
      </c>
      <c r="JN84" s="53" t="str">
        <f t="shared" si="1180"/>
        <v/>
      </c>
      <c r="JO84" s="53" t="str">
        <f t="shared" si="1181"/>
        <v/>
      </c>
      <c r="JP84" s="53" t="str">
        <f t="shared" si="1182"/>
        <v/>
      </c>
      <c r="JQ84" s="54" t="str">
        <f t="shared" si="1183"/>
        <v/>
      </c>
      <c r="JR84" s="52" t="str">
        <f t="shared" si="1184"/>
        <v/>
      </c>
      <c r="JS84" s="53" t="str">
        <f t="shared" si="1185"/>
        <v/>
      </c>
      <c r="JT84" s="53" t="str">
        <f t="shared" si="1186"/>
        <v/>
      </c>
      <c r="JU84" s="53" t="str">
        <f t="shared" si="1187"/>
        <v/>
      </c>
      <c r="JV84" s="54" t="str">
        <f t="shared" si="1188"/>
        <v/>
      </c>
      <c r="JW84" s="52" t="str">
        <f t="shared" si="1189"/>
        <v/>
      </c>
      <c r="JX84" s="53" t="str">
        <f t="shared" si="1190"/>
        <v/>
      </c>
      <c r="JY84" s="53" t="str">
        <f t="shared" si="1191"/>
        <v/>
      </c>
      <c r="JZ84" s="53" t="str">
        <f t="shared" si="1192"/>
        <v/>
      </c>
      <c r="KA84" s="54" t="str">
        <f t="shared" si="1193"/>
        <v/>
      </c>
      <c r="KB84" s="52" t="str">
        <f t="shared" si="1194"/>
        <v/>
      </c>
      <c r="KC84" s="53" t="str">
        <f t="shared" si="1195"/>
        <v/>
      </c>
      <c r="KD84" s="53" t="str">
        <f t="shared" si="1196"/>
        <v/>
      </c>
      <c r="KE84" s="53" t="str">
        <f t="shared" si="1197"/>
        <v/>
      </c>
      <c r="KF84" s="54" t="str">
        <f t="shared" si="1198"/>
        <v/>
      </c>
      <c r="KG84" s="58" t="e">
        <f t="shared" si="1199"/>
        <v>#N/A</v>
      </c>
      <c r="KH84" s="53" t="str">
        <f t="shared" si="1200"/>
        <v/>
      </c>
      <c r="KI84" s="181" t="str">
        <f t="shared" si="1201"/>
        <v/>
      </c>
      <c r="KJ84" s="181">
        <f t="shared" si="1216"/>
        <v>0</v>
      </c>
      <c r="KK84" s="127" t="str">
        <f t="shared" si="1202"/>
        <v/>
      </c>
      <c r="KL84" s="86"/>
      <c r="KM84" s="313"/>
      <c r="KN84" s="60"/>
      <c r="KO84" s="201"/>
      <c r="KP84" s="61"/>
      <c r="KQ84" s="61"/>
      <c r="KR84" s="61"/>
      <c r="KS84" s="61"/>
      <c r="KT84" s="61"/>
      <c r="KU84" s="61"/>
      <c r="KV84" s="61"/>
      <c r="KW84" s="62"/>
      <c r="KX84" s="84"/>
      <c r="KY84" s="59"/>
      <c r="KZ84" s="60" t="str">
        <f t="shared" si="1203"/>
        <v/>
      </c>
      <c r="LA84" s="201"/>
      <c r="LB84" s="61" t="str">
        <f t="shared" si="1204"/>
        <v/>
      </c>
      <c r="LC84" s="61" t="str">
        <f t="shared" si="1205"/>
        <v/>
      </c>
      <c r="LD84" s="61" t="str">
        <f t="shared" si="1206"/>
        <v/>
      </c>
      <c r="LE84" s="61" t="str">
        <f t="shared" si="1207"/>
        <v/>
      </c>
      <c r="LF84" s="148" t="str">
        <f t="shared" si="1208"/>
        <v/>
      </c>
      <c r="LG84" s="87"/>
      <c r="LH84" s="185">
        <f t="shared" si="1227"/>
        <v>0</v>
      </c>
      <c r="LI84" s="87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</row>
    <row r="85" spans="1:382" s="1" customFormat="1" ht="15.75" thickBot="1" x14ac:dyDescent="0.25">
      <c r="A85" s="35"/>
      <c r="B85" s="45">
        <v>80</v>
      </c>
      <c r="C85" s="46"/>
      <c r="D85" s="47"/>
      <c r="E85" s="48"/>
      <c r="F85" s="160"/>
      <c r="G85" s="49"/>
      <c r="H85" s="50" t="e">
        <f t="shared" si="941"/>
        <v>#N/A</v>
      </c>
      <c r="I85" s="186" t="str">
        <f t="shared" si="942"/>
        <v/>
      </c>
      <c r="J85" s="179"/>
      <c r="K85" s="149" t="str">
        <f t="shared" si="943"/>
        <v/>
      </c>
      <c r="L85" s="150" t="str">
        <f t="shared" si="944"/>
        <v/>
      </c>
      <c r="M85" s="150" t="str">
        <f t="shared" si="945"/>
        <v/>
      </c>
      <c r="N85" s="150" t="str">
        <f t="shared" si="946"/>
        <v/>
      </c>
      <c r="O85" s="150" t="str">
        <f t="shared" si="947"/>
        <v/>
      </c>
      <c r="P85" s="149" t="str">
        <f t="shared" si="948"/>
        <v/>
      </c>
      <c r="Q85" s="150" t="str">
        <f t="shared" si="949"/>
        <v/>
      </c>
      <c r="R85" s="150" t="str">
        <f t="shared" si="950"/>
        <v/>
      </c>
      <c r="S85" s="150" t="str">
        <f t="shared" si="951"/>
        <v/>
      </c>
      <c r="T85" s="150" t="str">
        <f t="shared" si="952"/>
        <v/>
      </c>
      <c r="U85" s="149" t="str">
        <f t="shared" si="953"/>
        <v/>
      </c>
      <c r="V85" s="150" t="str">
        <f t="shared" si="954"/>
        <v/>
      </c>
      <c r="W85" s="150" t="str">
        <f t="shared" si="955"/>
        <v/>
      </c>
      <c r="X85" s="150" t="str">
        <f t="shared" si="956"/>
        <v/>
      </c>
      <c r="Y85" s="150" t="str">
        <f t="shared" si="957"/>
        <v/>
      </c>
      <c r="Z85" s="149" t="str">
        <f t="shared" si="958"/>
        <v/>
      </c>
      <c r="AA85" s="150" t="str">
        <f t="shared" si="959"/>
        <v/>
      </c>
      <c r="AB85" s="150" t="str">
        <f t="shared" si="960"/>
        <v/>
      </c>
      <c r="AC85" s="150" t="str">
        <f t="shared" si="961"/>
        <v/>
      </c>
      <c r="AD85" s="150" t="str">
        <f t="shared" si="962"/>
        <v/>
      </c>
      <c r="AE85" s="149" t="str">
        <f t="shared" si="963"/>
        <v/>
      </c>
      <c r="AF85" s="150" t="str">
        <f t="shared" si="964"/>
        <v/>
      </c>
      <c r="AG85" s="150" t="str">
        <f t="shared" si="965"/>
        <v/>
      </c>
      <c r="AH85" s="150" t="str">
        <f t="shared" si="966"/>
        <v/>
      </c>
      <c r="AI85" s="150" t="str">
        <f t="shared" si="967"/>
        <v/>
      </c>
      <c r="AJ85" s="149" t="str">
        <f t="shared" si="968"/>
        <v/>
      </c>
      <c r="AK85" s="150" t="str">
        <f t="shared" si="969"/>
        <v/>
      </c>
      <c r="AL85" s="150" t="str">
        <f t="shared" si="970"/>
        <v/>
      </c>
      <c r="AM85" s="150" t="str">
        <f t="shared" si="971"/>
        <v/>
      </c>
      <c r="AN85" s="307" t="str">
        <f t="shared" si="972"/>
        <v/>
      </c>
      <c r="AO85" s="56" t="e">
        <f t="shared" si="973"/>
        <v>#N/A</v>
      </c>
      <c r="AP85" s="53" t="str">
        <f t="shared" si="974"/>
        <v/>
      </c>
      <c r="AQ85" s="181" t="str">
        <f t="shared" si="975"/>
        <v/>
      </c>
      <c r="AR85" s="181">
        <f t="shared" si="1209"/>
        <v>0</v>
      </c>
      <c r="AS85" s="181" t="str">
        <f t="shared" si="976"/>
        <v/>
      </c>
      <c r="AT85" s="130"/>
      <c r="AU85" s="55" t="str">
        <f t="shared" si="977"/>
        <v/>
      </c>
      <c r="AV85" s="53" t="str">
        <f t="shared" si="978"/>
        <v/>
      </c>
      <c r="AW85" s="53" t="str">
        <f t="shared" si="979"/>
        <v/>
      </c>
      <c r="AX85" s="53" t="str">
        <f t="shared" si="980"/>
        <v/>
      </c>
      <c r="AY85" s="54" t="str">
        <f t="shared" si="981"/>
        <v/>
      </c>
      <c r="AZ85" s="52" t="str">
        <f t="shared" si="982"/>
        <v/>
      </c>
      <c r="BA85" s="53" t="str">
        <f t="shared" si="983"/>
        <v/>
      </c>
      <c r="BB85" s="53" t="str">
        <f t="shared" si="984"/>
        <v/>
      </c>
      <c r="BC85" s="55" t="str">
        <f t="shared" si="985"/>
        <v/>
      </c>
      <c r="BD85" s="54" t="str">
        <f t="shared" si="986"/>
        <v/>
      </c>
      <c r="BE85" s="52" t="str">
        <f t="shared" si="987"/>
        <v/>
      </c>
      <c r="BF85" s="53" t="str">
        <f t="shared" si="988"/>
        <v/>
      </c>
      <c r="BG85" s="53" t="str">
        <f t="shared" si="989"/>
        <v/>
      </c>
      <c r="BH85" s="53" t="str">
        <f t="shared" si="990"/>
        <v/>
      </c>
      <c r="BI85" s="54" t="str">
        <f t="shared" si="991"/>
        <v/>
      </c>
      <c r="BJ85" s="52" t="str">
        <f t="shared" si="992"/>
        <v/>
      </c>
      <c r="BK85" s="53" t="str">
        <f t="shared" si="993"/>
        <v/>
      </c>
      <c r="BL85" s="53" t="str">
        <f t="shared" si="994"/>
        <v/>
      </c>
      <c r="BM85" s="53" t="str">
        <f t="shared" si="995"/>
        <v/>
      </c>
      <c r="BN85" s="54" t="str">
        <f t="shared" si="996"/>
        <v/>
      </c>
      <c r="BO85" s="52" t="str">
        <f t="shared" si="997"/>
        <v/>
      </c>
      <c r="BP85" s="53" t="str">
        <f t="shared" si="998"/>
        <v/>
      </c>
      <c r="BQ85" s="53" t="str">
        <f t="shared" si="999"/>
        <v/>
      </c>
      <c r="BR85" s="53" t="str">
        <f t="shared" si="1000"/>
        <v/>
      </c>
      <c r="BS85" s="54" t="str">
        <f t="shared" si="1001"/>
        <v/>
      </c>
      <c r="BT85" s="52" t="str">
        <f t="shared" si="1002"/>
        <v/>
      </c>
      <c r="BU85" s="53" t="str">
        <f t="shared" si="1003"/>
        <v/>
      </c>
      <c r="BV85" s="53" t="str">
        <f t="shared" si="1004"/>
        <v/>
      </c>
      <c r="BW85" s="53" t="str">
        <f t="shared" si="1005"/>
        <v/>
      </c>
      <c r="BX85" s="54" t="str">
        <f t="shared" si="1006"/>
        <v/>
      </c>
      <c r="BY85" s="56" t="e">
        <f t="shared" si="1007"/>
        <v>#N/A</v>
      </c>
      <c r="BZ85" s="53" t="str">
        <f t="shared" si="1008"/>
        <v/>
      </c>
      <c r="CA85" s="181" t="str">
        <f t="shared" si="1009"/>
        <v/>
      </c>
      <c r="CB85" s="181">
        <f t="shared" si="1210"/>
        <v>0</v>
      </c>
      <c r="CC85" s="181" t="str">
        <f t="shared" si="1010"/>
        <v/>
      </c>
      <c r="CD85" s="130"/>
      <c r="CE85" s="55" t="str">
        <f t="shared" si="1011"/>
        <v/>
      </c>
      <c r="CF85" s="53" t="str">
        <f t="shared" si="1012"/>
        <v/>
      </c>
      <c r="CG85" s="53" t="str">
        <f t="shared" si="1013"/>
        <v/>
      </c>
      <c r="CH85" s="53" t="str">
        <f t="shared" si="1014"/>
        <v/>
      </c>
      <c r="CI85" s="54" t="str">
        <f t="shared" si="1015"/>
        <v/>
      </c>
      <c r="CJ85" s="52" t="str">
        <f t="shared" si="1016"/>
        <v/>
      </c>
      <c r="CK85" s="53" t="str">
        <f t="shared" si="1017"/>
        <v/>
      </c>
      <c r="CL85" s="53" t="str">
        <f t="shared" si="1018"/>
        <v/>
      </c>
      <c r="CM85" s="55" t="str">
        <f t="shared" si="1019"/>
        <v/>
      </c>
      <c r="CN85" s="54" t="str">
        <f t="shared" si="1020"/>
        <v/>
      </c>
      <c r="CO85" s="52" t="str">
        <f t="shared" si="1021"/>
        <v/>
      </c>
      <c r="CP85" s="53" t="str">
        <f t="shared" si="1022"/>
        <v/>
      </c>
      <c r="CQ85" s="53" t="str">
        <f>IF(IF(CP85&lt;&gt;"",IF(MAX(COUNTIF($CP85:$CP$90,$CP$6:$CP$90))&gt;1,"x",""),"")&lt;&gt;"",CP85+1,"")</f>
        <v/>
      </c>
      <c r="CR85" s="53" t="str">
        <f t="shared" si="1023"/>
        <v/>
      </c>
      <c r="CS85" s="54" t="str">
        <f t="shared" si="1024"/>
        <v/>
      </c>
      <c r="CT85" s="52" t="str">
        <f t="shared" si="1025"/>
        <v/>
      </c>
      <c r="CU85" s="53" t="str">
        <f t="shared" si="1026"/>
        <v/>
      </c>
      <c r="CV85" s="53" t="str">
        <f t="shared" si="1027"/>
        <v/>
      </c>
      <c r="CW85" s="53" t="str">
        <f t="shared" si="1028"/>
        <v/>
      </c>
      <c r="CX85" s="54" t="str">
        <f t="shared" si="1029"/>
        <v/>
      </c>
      <c r="CY85" s="52" t="str">
        <f t="shared" si="1030"/>
        <v/>
      </c>
      <c r="CZ85" s="53" t="str">
        <f t="shared" si="1031"/>
        <v/>
      </c>
      <c r="DA85" s="53" t="str">
        <f t="shared" si="1032"/>
        <v/>
      </c>
      <c r="DB85" s="53" t="str">
        <f t="shared" si="1033"/>
        <v/>
      </c>
      <c r="DC85" s="54" t="str">
        <f t="shared" si="1034"/>
        <v/>
      </c>
      <c r="DD85" s="52" t="str">
        <f t="shared" si="1035"/>
        <v/>
      </c>
      <c r="DE85" s="53" t="str">
        <f t="shared" si="1036"/>
        <v/>
      </c>
      <c r="DF85" s="53" t="str">
        <f t="shared" si="1037"/>
        <v/>
      </c>
      <c r="DG85" s="53" t="str">
        <f t="shared" si="1038"/>
        <v/>
      </c>
      <c r="DH85" s="54" t="str">
        <f t="shared" si="1039"/>
        <v/>
      </c>
      <c r="DI85" s="56" t="e">
        <f t="shared" si="1040"/>
        <v>#N/A</v>
      </c>
      <c r="DJ85" s="53" t="str">
        <f t="shared" si="1041"/>
        <v/>
      </c>
      <c r="DK85" s="53" t="str">
        <f t="shared" si="1042"/>
        <v/>
      </c>
      <c r="DL85" s="262">
        <f t="shared" si="1211"/>
        <v>0</v>
      </c>
      <c r="DM85" s="181" t="str">
        <f t="shared" si="1043"/>
        <v/>
      </c>
      <c r="DN85" s="130"/>
      <c r="DO85" s="53" t="str">
        <f t="shared" si="1044"/>
        <v/>
      </c>
      <c r="DP85" s="53" t="str">
        <f t="shared" si="1045"/>
        <v/>
      </c>
      <c r="DQ85" s="53" t="str">
        <f t="shared" si="1046"/>
        <v/>
      </c>
      <c r="DR85" s="53" t="str">
        <f t="shared" si="1047"/>
        <v/>
      </c>
      <c r="DS85" s="54" t="str">
        <f t="shared" si="1048"/>
        <v/>
      </c>
      <c r="DT85" s="52" t="str">
        <f t="shared" si="1049"/>
        <v/>
      </c>
      <c r="DU85" s="53" t="str">
        <f t="shared" si="1050"/>
        <v/>
      </c>
      <c r="DV85" s="53" t="str">
        <f t="shared" si="1051"/>
        <v/>
      </c>
      <c r="DW85" s="55" t="str">
        <f t="shared" si="1052"/>
        <v/>
      </c>
      <c r="DX85" s="54" t="str">
        <f t="shared" si="1053"/>
        <v/>
      </c>
      <c r="DY85" s="52" t="str">
        <f t="shared" si="1054"/>
        <v/>
      </c>
      <c r="DZ85" s="53" t="str">
        <f t="shared" si="1055"/>
        <v/>
      </c>
      <c r="EA85" s="53" t="str">
        <f t="shared" si="1056"/>
        <v/>
      </c>
      <c r="EB85" s="53" t="str">
        <f t="shared" si="1057"/>
        <v/>
      </c>
      <c r="EC85" s="54" t="str">
        <f t="shared" si="1058"/>
        <v/>
      </c>
      <c r="ED85" s="52" t="str">
        <f t="shared" si="1059"/>
        <v/>
      </c>
      <c r="EE85" s="53" t="str">
        <f t="shared" si="1060"/>
        <v/>
      </c>
      <c r="EF85" s="53" t="str">
        <f t="shared" si="1061"/>
        <v/>
      </c>
      <c r="EG85" s="53" t="str">
        <f t="shared" si="1062"/>
        <v/>
      </c>
      <c r="EH85" s="54" t="str">
        <f t="shared" si="1063"/>
        <v/>
      </c>
      <c r="EI85" s="52" t="str">
        <f t="shared" si="1064"/>
        <v/>
      </c>
      <c r="EJ85" s="53" t="str">
        <f t="shared" si="1065"/>
        <v/>
      </c>
      <c r="EK85" s="53" t="str">
        <f t="shared" si="1066"/>
        <v/>
      </c>
      <c r="EL85" s="53" t="str">
        <f t="shared" si="1067"/>
        <v/>
      </c>
      <c r="EM85" s="54" t="str">
        <f t="shared" si="1068"/>
        <v/>
      </c>
      <c r="EN85" s="52" t="str">
        <f t="shared" si="1069"/>
        <v/>
      </c>
      <c r="EO85" s="53" t="str">
        <f t="shared" si="1070"/>
        <v/>
      </c>
      <c r="EP85" s="53" t="str">
        <f t="shared" si="1071"/>
        <v/>
      </c>
      <c r="EQ85" s="53" t="str">
        <f t="shared" si="1072"/>
        <v/>
      </c>
      <c r="ER85" s="54" t="str">
        <f t="shared" si="1073"/>
        <v/>
      </c>
      <c r="ES85" s="58" t="e">
        <f t="shared" si="939"/>
        <v>#N/A</v>
      </c>
      <c r="ET85" s="53" t="str">
        <f t="shared" si="1074"/>
        <v/>
      </c>
      <c r="EU85" s="181" t="str">
        <f t="shared" si="1075"/>
        <v/>
      </c>
      <c r="EV85" s="181">
        <f t="shared" si="1212"/>
        <v>0</v>
      </c>
      <c r="EW85" s="181" t="str">
        <f t="shared" si="1076"/>
        <v/>
      </c>
      <c r="EX85" s="130"/>
      <c r="EY85" s="53" t="str">
        <f t="shared" si="1077"/>
        <v/>
      </c>
      <c r="EZ85" s="53" t="str">
        <f t="shared" si="1078"/>
        <v/>
      </c>
      <c r="FA85" s="53" t="str">
        <f t="shared" si="1079"/>
        <v/>
      </c>
      <c r="FB85" s="53" t="str">
        <f t="shared" si="1080"/>
        <v/>
      </c>
      <c r="FC85" s="57" t="str">
        <f t="shared" si="1081"/>
        <v/>
      </c>
      <c r="FD85" s="52" t="str">
        <f t="shared" si="1082"/>
        <v/>
      </c>
      <c r="FE85" s="53" t="str">
        <f t="shared" si="1083"/>
        <v/>
      </c>
      <c r="FF85" s="53" t="str">
        <f t="shared" si="1084"/>
        <v/>
      </c>
      <c r="FG85" s="55" t="str">
        <f t="shared" si="1085"/>
        <v/>
      </c>
      <c r="FH85" s="57" t="str">
        <f t="shared" si="1086"/>
        <v/>
      </c>
      <c r="FI85" s="52" t="str">
        <f t="shared" si="1087"/>
        <v/>
      </c>
      <c r="FJ85" s="53" t="str">
        <f t="shared" si="1088"/>
        <v/>
      </c>
      <c r="FK85" s="53" t="str">
        <f t="shared" si="1089"/>
        <v/>
      </c>
      <c r="FL85" s="53" t="str">
        <f t="shared" si="1090"/>
        <v/>
      </c>
      <c r="FM85" s="57" t="str">
        <f t="shared" si="1091"/>
        <v/>
      </c>
      <c r="FN85" s="52" t="str">
        <f t="shared" si="1092"/>
        <v/>
      </c>
      <c r="FO85" s="53" t="str">
        <f t="shared" si="1093"/>
        <v/>
      </c>
      <c r="FP85" s="53" t="str">
        <f t="shared" si="1094"/>
        <v/>
      </c>
      <c r="FQ85" s="53" t="str">
        <f t="shared" si="1095"/>
        <v/>
      </c>
      <c r="FR85" s="57" t="str">
        <f t="shared" si="1096"/>
        <v/>
      </c>
      <c r="FS85" s="52" t="str">
        <f t="shared" si="1097"/>
        <v/>
      </c>
      <c r="FT85" s="53" t="str">
        <f t="shared" si="1098"/>
        <v/>
      </c>
      <c r="FU85" s="53" t="str">
        <f t="shared" si="1099"/>
        <v/>
      </c>
      <c r="FV85" s="53" t="str">
        <f t="shared" si="1100"/>
        <v/>
      </c>
      <c r="FW85" s="57" t="str">
        <f t="shared" si="1101"/>
        <v/>
      </c>
      <c r="FX85" s="52" t="str">
        <f t="shared" si="1102"/>
        <v/>
      </c>
      <c r="FY85" s="53" t="str">
        <f t="shared" si="1103"/>
        <v/>
      </c>
      <c r="FZ85" s="53" t="str">
        <f t="shared" si="1104"/>
        <v/>
      </c>
      <c r="GA85" s="53" t="str">
        <f t="shared" si="1105"/>
        <v/>
      </c>
      <c r="GB85" s="57" t="str">
        <f t="shared" si="1106"/>
        <v/>
      </c>
      <c r="GC85" s="58" t="e">
        <f t="shared" si="1107"/>
        <v>#N/A</v>
      </c>
      <c r="GD85" s="53" t="str">
        <f t="shared" si="1108"/>
        <v/>
      </c>
      <c r="GE85" s="181" t="str">
        <f t="shared" si="1109"/>
        <v/>
      </c>
      <c r="GF85" s="181">
        <f t="shared" si="1213"/>
        <v>0</v>
      </c>
      <c r="GG85" s="181" t="str">
        <f t="shared" si="1110"/>
        <v/>
      </c>
      <c r="GH85" s="130"/>
      <c r="GI85" s="53" t="str">
        <f t="shared" si="1111"/>
        <v/>
      </c>
      <c r="GJ85" s="53" t="str">
        <f t="shared" si="1112"/>
        <v/>
      </c>
      <c r="GK85" s="53" t="str">
        <f t="shared" si="1113"/>
        <v/>
      </c>
      <c r="GL85" s="53" t="str">
        <f t="shared" si="1114"/>
        <v/>
      </c>
      <c r="GM85" s="54" t="str">
        <f t="shared" si="1115"/>
        <v/>
      </c>
      <c r="GN85" s="52" t="str">
        <f t="shared" si="1116"/>
        <v/>
      </c>
      <c r="GO85" s="53" t="str">
        <f t="shared" si="1117"/>
        <v/>
      </c>
      <c r="GP85" s="53" t="str">
        <f t="shared" si="1118"/>
        <v/>
      </c>
      <c r="GQ85" s="55" t="str">
        <f t="shared" si="1119"/>
        <v/>
      </c>
      <c r="GR85" s="54" t="str">
        <f t="shared" si="1120"/>
        <v/>
      </c>
      <c r="GS85" s="52" t="str">
        <f t="shared" si="1121"/>
        <v/>
      </c>
      <c r="GT85" s="53" t="str">
        <f t="shared" si="1122"/>
        <v/>
      </c>
      <c r="GU85" s="53" t="str">
        <f t="shared" si="1123"/>
        <v/>
      </c>
      <c r="GV85" s="53" t="str">
        <f t="shared" si="1124"/>
        <v/>
      </c>
      <c r="GW85" s="54" t="str">
        <f t="shared" si="1125"/>
        <v/>
      </c>
      <c r="GX85" s="52" t="str">
        <f t="shared" si="1126"/>
        <v/>
      </c>
      <c r="GY85" s="53" t="str">
        <f t="shared" si="1127"/>
        <v/>
      </c>
      <c r="GZ85" s="53" t="str">
        <f t="shared" si="1128"/>
        <v/>
      </c>
      <c r="HA85" s="53" t="str">
        <f t="shared" si="1129"/>
        <v/>
      </c>
      <c r="HB85" s="54" t="str">
        <f t="shared" si="1130"/>
        <v/>
      </c>
      <c r="HC85" s="52" t="str">
        <f t="shared" si="1131"/>
        <v/>
      </c>
      <c r="HD85" s="53" t="str">
        <f t="shared" si="1132"/>
        <v/>
      </c>
      <c r="HE85" s="53" t="str">
        <f t="shared" si="1133"/>
        <v/>
      </c>
      <c r="HF85" s="53" t="str">
        <f t="shared" si="1134"/>
        <v/>
      </c>
      <c r="HG85" s="54" t="str">
        <f t="shared" si="1135"/>
        <v/>
      </c>
      <c r="HH85" s="52" t="str">
        <f t="shared" si="1136"/>
        <v/>
      </c>
      <c r="HI85" s="53" t="str">
        <f t="shared" si="1137"/>
        <v/>
      </c>
      <c r="HJ85" s="53" t="str">
        <f t="shared" si="1138"/>
        <v/>
      </c>
      <c r="HK85" s="53" t="str">
        <f t="shared" si="1139"/>
        <v/>
      </c>
      <c r="HL85" s="54" t="str">
        <f t="shared" si="1140"/>
        <v/>
      </c>
      <c r="HM85" s="58" t="e">
        <f t="shared" si="1141"/>
        <v>#N/A</v>
      </c>
      <c r="HN85" s="53" t="str">
        <f t="shared" si="1142"/>
        <v/>
      </c>
      <c r="HO85" s="181" t="str">
        <f t="shared" si="1143"/>
        <v/>
      </c>
      <c r="HP85" s="181">
        <f t="shared" si="1214"/>
        <v>0</v>
      </c>
      <c r="HQ85" s="181" t="str">
        <f t="shared" si="1144"/>
        <v/>
      </c>
      <c r="HR85" s="130"/>
      <c r="HS85" s="53" t="str">
        <f t="shared" si="1145"/>
        <v/>
      </c>
      <c r="HT85" s="53" t="str">
        <f t="shared" si="1146"/>
        <v/>
      </c>
      <c r="HU85" s="53" t="str">
        <f t="shared" si="1147"/>
        <v/>
      </c>
      <c r="HV85" s="53" t="str">
        <f t="shared" si="1217"/>
        <v/>
      </c>
      <c r="HW85" s="54" t="str">
        <f t="shared" si="1218"/>
        <v/>
      </c>
      <c r="HX85" s="52" t="str">
        <f t="shared" si="1148"/>
        <v/>
      </c>
      <c r="HY85" s="53" t="str">
        <f t="shared" si="1149"/>
        <v/>
      </c>
      <c r="HZ85" s="53" t="str">
        <f t="shared" si="1150"/>
        <v/>
      </c>
      <c r="IA85" s="55" t="str">
        <f t="shared" si="1219"/>
        <v/>
      </c>
      <c r="IB85" s="54" t="str">
        <f t="shared" si="1220"/>
        <v/>
      </c>
      <c r="IC85" s="52" t="str">
        <f t="shared" si="1151"/>
        <v/>
      </c>
      <c r="ID85" s="53" t="str">
        <f t="shared" si="1152"/>
        <v/>
      </c>
      <c r="IE85" s="53" t="str">
        <f t="shared" si="1153"/>
        <v/>
      </c>
      <c r="IF85" s="53" t="str">
        <f t="shared" si="1154"/>
        <v/>
      </c>
      <c r="IG85" s="54" t="str">
        <f t="shared" si="1155"/>
        <v/>
      </c>
      <c r="IH85" s="52" t="str">
        <f t="shared" si="1156"/>
        <v/>
      </c>
      <c r="II85" s="53" t="str">
        <f t="shared" si="1157"/>
        <v/>
      </c>
      <c r="IJ85" s="53" t="str">
        <f t="shared" si="1158"/>
        <v/>
      </c>
      <c r="IK85" s="53" t="str">
        <f t="shared" si="1221"/>
        <v/>
      </c>
      <c r="IL85" s="54" t="str">
        <f t="shared" si="1222"/>
        <v/>
      </c>
      <c r="IM85" s="52" t="str">
        <f t="shared" si="1159"/>
        <v/>
      </c>
      <c r="IN85" s="53" t="str">
        <f t="shared" si="1160"/>
        <v/>
      </c>
      <c r="IO85" s="53" t="str">
        <f t="shared" si="1161"/>
        <v/>
      </c>
      <c r="IP85" s="53" t="str">
        <f t="shared" si="1223"/>
        <v/>
      </c>
      <c r="IQ85" s="54" t="str">
        <f t="shared" si="1224"/>
        <v/>
      </c>
      <c r="IR85" s="52" t="str">
        <f t="shared" si="1162"/>
        <v/>
      </c>
      <c r="IS85" s="53" t="str">
        <f t="shared" si="1163"/>
        <v/>
      </c>
      <c r="IT85" s="53" t="str">
        <f t="shared" si="1164"/>
        <v/>
      </c>
      <c r="IU85" s="53" t="str">
        <f t="shared" si="1225"/>
        <v/>
      </c>
      <c r="IV85" s="54" t="str">
        <f t="shared" si="1226"/>
        <v/>
      </c>
      <c r="IW85" s="58" t="e">
        <f t="shared" si="1165"/>
        <v>#N/A</v>
      </c>
      <c r="IX85" s="53" t="str">
        <f t="shared" si="1166"/>
        <v/>
      </c>
      <c r="IY85" s="181" t="str">
        <f t="shared" si="1167"/>
        <v/>
      </c>
      <c r="IZ85" s="181">
        <f t="shared" si="1215"/>
        <v>0</v>
      </c>
      <c r="JA85" s="181" t="str">
        <f t="shared" si="1168"/>
        <v/>
      </c>
      <c r="JB85" s="130"/>
      <c r="JC85" s="53" t="str">
        <f t="shared" si="1169"/>
        <v/>
      </c>
      <c r="JD85" s="53" t="str">
        <f t="shared" si="1170"/>
        <v/>
      </c>
      <c r="JE85" s="53" t="str">
        <f t="shared" si="1171"/>
        <v/>
      </c>
      <c r="JF85" s="53" t="str">
        <f t="shared" si="1172"/>
        <v/>
      </c>
      <c r="JG85" s="54" t="str">
        <f t="shared" si="1173"/>
        <v/>
      </c>
      <c r="JH85" s="52" t="str">
        <f t="shared" si="1174"/>
        <v/>
      </c>
      <c r="JI85" s="53" t="str">
        <f t="shared" si="1175"/>
        <v/>
      </c>
      <c r="JJ85" s="53" t="str">
        <f t="shared" si="1176"/>
        <v/>
      </c>
      <c r="JK85" s="55" t="str">
        <f t="shared" si="1177"/>
        <v/>
      </c>
      <c r="JL85" s="54" t="str">
        <f t="shared" si="1178"/>
        <v/>
      </c>
      <c r="JM85" s="52" t="str">
        <f t="shared" si="1179"/>
        <v/>
      </c>
      <c r="JN85" s="53" t="str">
        <f t="shared" si="1180"/>
        <v/>
      </c>
      <c r="JO85" s="53" t="str">
        <f t="shared" si="1181"/>
        <v/>
      </c>
      <c r="JP85" s="53" t="str">
        <f t="shared" si="1182"/>
        <v/>
      </c>
      <c r="JQ85" s="54" t="str">
        <f t="shared" si="1183"/>
        <v/>
      </c>
      <c r="JR85" s="52" t="str">
        <f t="shared" si="1184"/>
        <v/>
      </c>
      <c r="JS85" s="53" t="str">
        <f t="shared" si="1185"/>
        <v/>
      </c>
      <c r="JT85" s="53" t="str">
        <f t="shared" si="1186"/>
        <v/>
      </c>
      <c r="JU85" s="53" t="str">
        <f t="shared" si="1187"/>
        <v/>
      </c>
      <c r="JV85" s="54" t="str">
        <f t="shared" si="1188"/>
        <v/>
      </c>
      <c r="JW85" s="52" t="str">
        <f t="shared" si="1189"/>
        <v/>
      </c>
      <c r="JX85" s="53" t="str">
        <f t="shared" si="1190"/>
        <v/>
      </c>
      <c r="JY85" s="53" t="str">
        <f t="shared" si="1191"/>
        <v/>
      </c>
      <c r="JZ85" s="53" t="str">
        <f t="shared" si="1192"/>
        <v/>
      </c>
      <c r="KA85" s="54" t="str">
        <f t="shared" si="1193"/>
        <v/>
      </c>
      <c r="KB85" s="52" t="str">
        <f t="shared" si="1194"/>
        <v/>
      </c>
      <c r="KC85" s="53" t="str">
        <f t="shared" si="1195"/>
        <v/>
      </c>
      <c r="KD85" s="53" t="str">
        <f t="shared" si="1196"/>
        <v/>
      </c>
      <c r="KE85" s="53" t="str">
        <f t="shared" si="1197"/>
        <v/>
      </c>
      <c r="KF85" s="54" t="str">
        <f t="shared" si="1198"/>
        <v/>
      </c>
      <c r="KG85" s="58" t="e">
        <f t="shared" si="1199"/>
        <v>#N/A</v>
      </c>
      <c r="KH85" s="53" t="str">
        <f t="shared" si="1200"/>
        <v/>
      </c>
      <c r="KI85" s="181" t="str">
        <f t="shared" si="1201"/>
        <v/>
      </c>
      <c r="KJ85" s="181">
        <f t="shared" si="1216"/>
        <v>0</v>
      </c>
      <c r="KK85" s="127" t="str">
        <f t="shared" si="1202"/>
        <v/>
      </c>
      <c r="KL85" s="86"/>
      <c r="KM85" s="313"/>
      <c r="KN85" s="60"/>
      <c r="KO85" s="201"/>
      <c r="KP85" s="61"/>
      <c r="KQ85" s="61"/>
      <c r="KR85" s="61"/>
      <c r="KS85" s="61"/>
      <c r="KT85" s="61"/>
      <c r="KU85" s="61"/>
      <c r="KV85" s="61"/>
      <c r="KW85" s="62"/>
      <c r="KX85" s="84"/>
      <c r="KY85" s="59"/>
      <c r="KZ85" s="60" t="str">
        <f t="shared" si="1203"/>
        <v/>
      </c>
      <c r="LA85" s="201"/>
      <c r="LB85" s="61" t="str">
        <f t="shared" si="1204"/>
        <v/>
      </c>
      <c r="LC85" s="61" t="str">
        <f t="shared" si="1205"/>
        <v/>
      </c>
      <c r="LD85" s="61" t="str">
        <f t="shared" si="1206"/>
        <v/>
      </c>
      <c r="LE85" s="61" t="str">
        <f t="shared" si="1207"/>
        <v/>
      </c>
      <c r="LF85" s="148" t="str">
        <f t="shared" si="1208"/>
        <v/>
      </c>
      <c r="LG85" s="87"/>
      <c r="LH85" s="185">
        <f t="shared" si="1227"/>
        <v>0</v>
      </c>
      <c r="LI85" s="87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</row>
    <row r="86" spans="1:382" s="1" customFormat="1" ht="15.75" thickBot="1" x14ac:dyDescent="0.25">
      <c r="A86" s="35"/>
      <c r="B86" s="45">
        <v>81</v>
      </c>
      <c r="C86" s="46"/>
      <c r="D86" s="47"/>
      <c r="E86" s="48"/>
      <c r="F86" s="160"/>
      <c r="G86" s="49"/>
      <c r="H86" s="50" t="e">
        <f t="shared" si="941"/>
        <v>#N/A</v>
      </c>
      <c r="I86" s="186" t="str">
        <f t="shared" si="942"/>
        <v/>
      </c>
      <c r="J86" s="179"/>
      <c r="K86" s="149" t="str">
        <f t="shared" si="943"/>
        <v/>
      </c>
      <c r="L86" s="150" t="str">
        <f t="shared" si="944"/>
        <v/>
      </c>
      <c r="M86" s="150" t="str">
        <f t="shared" si="945"/>
        <v/>
      </c>
      <c r="N86" s="150" t="str">
        <f t="shared" si="946"/>
        <v/>
      </c>
      <c r="O86" s="150" t="str">
        <f t="shared" si="947"/>
        <v/>
      </c>
      <c r="P86" s="149" t="str">
        <f t="shared" si="948"/>
        <v/>
      </c>
      <c r="Q86" s="150" t="str">
        <f t="shared" si="949"/>
        <v/>
      </c>
      <c r="R86" s="150" t="str">
        <f t="shared" si="950"/>
        <v/>
      </c>
      <c r="S86" s="150" t="str">
        <f t="shared" si="951"/>
        <v/>
      </c>
      <c r="T86" s="150" t="str">
        <f t="shared" si="952"/>
        <v/>
      </c>
      <c r="U86" s="149" t="str">
        <f t="shared" si="953"/>
        <v/>
      </c>
      <c r="V86" s="150" t="str">
        <f t="shared" si="954"/>
        <v/>
      </c>
      <c r="W86" s="150" t="str">
        <f t="shared" si="955"/>
        <v/>
      </c>
      <c r="X86" s="150" t="str">
        <f t="shared" si="956"/>
        <v/>
      </c>
      <c r="Y86" s="150" t="str">
        <f t="shared" si="957"/>
        <v/>
      </c>
      <c r="Z86" s="149" t="str">
        <f t="shared" si="958"/>
        <v/>
      </c>
      <c r="AA86" s="150" t="str">
        <f t="shared" si="959"/>
        <v/>
      </c>
      <c r="AB86" s="150" t="str">
        <f t="shared" si="960"/>
        <v/>
      </c>
      <c r="AC86" s="150" t="str">
        <f t="shared" si="961"/>
        <v/>
      </c>
      <c r="AD86" s="150" t="str">
        <f t="shared" si="962"/>
        <v/>
      </c>
      <c r="AE86" s="149" t="str">
        <f t="shared" si="963"/>
        <v/>
      </c>
      <c r="AF86" s="150" t="str">
        <f t="shared" si="964"/>
        <v/>
      </c>
      <c r="AG86" s="150" t="str">
        <f t="shared" si="965"/>
        <v/>
      </c>
      <c r="AH86" s="150" t="str">
        <f t="shared" si="966"/>
        <v/>
      </c>
      <c r="AI86" s="150" t="str">
        <f t="shared" si="967"/>
        <v/>
      </c>
      <c r="AJ86" s="149" t="str">
        <f t="shared" si="968"/>
        <v/>
      </c>
      <c r="AK86" s="150" t="str">
        <f t="shared" si="969"/>
        <v/>
      </c>
      <c r="AL86" s="150" t="str">
        <f t="shared" si="970"/>
        <v/>
      </c>
      <c r="AM86" s="150" t="str">
        <f t="shared" si="971"/>
        <v/>
      </c>
      <c r="AN86" s="307" t="str">
        <f t="shared" si="972"/>
        <v/>
      </c>
      <c r="AO86" s="56" t="e">
        <f t="shared" si="973"/>
        <v>#N/A</v>
      </c>
      <c r="AP86" s="53" t="str">
        <f t="shared" si="974"/>
        <v/>
      </c>
      <c r="AQ86" s="181" t="str">
        <f t="shared" si="975"/>
        <v/>
      </c>
      <c r="AR86" s="181">
        <f t="shared" si="1209"/>
        <v>0</v>
      </c>
      <c r="AS86" s="181" t="str">
        <f t="shared" si="976"/>
        <v/>
      </c>
      <c r="AT86" s="130"/>
      <c r="AU86" s="55" t="str">
        <f t="shared" si="977"/>
        <v/>
      </c>
      <c r="AV86" s="53" t="str">
        <f t="shared" si="978"/>
        <v/>
      </c>
      <c r="AW86" s="53" t="str">
        <f t="shared" si="979"/>
        <v/>
      </c>
      <c r="AX86" s="53" t="str">
        <f t="shared" si="980"/>
        <v/>
      </c>
      <c r="AY86" s="54" t="str">
        <f t="shared" si="981"/>
        <v/>
      </c>
      <c r="AZ86" s="52" t="str">
        <f t="shared" si="982"/>
        <v/>
      </c>
      <c r="BA86" s="53" t="str">
        <f t="shared" si="983"/>
        <v/>
      </c>
      <c r="BB86" s="53" t="str">
        <f t="shared" si="984"/>
        <v/>
      </c>
      <c r="BC86" s="55" t="str">
        <f t="shared" si="985"/>
        <v/>
      </c>
      <c r="BD86" s="54" t="str">
        <f t="shared" si="986"/>
        <v/>
      </c>
      <c r="BE86" s="52" t="str">
        <f t="shared" si="987"/>
        <v/>
      </c>
      <c r="BF86" s="53" t="str">
        <f t="shared" si="988"/>
        <v/>
      </c>
      <c r="BG86" s="53" t="str">
        <f t="shared" si="989"/>
        <v/>
      </c>
      <c r="BH86" s="53" t="str">
        <f t="shared" si="990"/>
        <v/>
      </c>
      <c r="BI86" s="54" t="str">
        <f t="shared" si="991"/>
        <v/>
      </c>
      <c r="BJ86" s="52" t="str">
        <f t="shared" si="992"/>
        <v/>
      </c>
      <c r="BK86" s="53" t="str">
        <f t="shared" si="993"/>
        <v/>
      </c>
      <c r="BL86" s="53" t="str">
        <f t="shared" si="994"/>
        <v/>
      </c>
      <c r="BM86" s="53" t="str">
        <f t="shared" si="995"/>
        <v/>
      </c>
      <c r="BN86" s="54" t="str">
        <f t="shared" si="996"/>
        <v/>
      </c>
      <c r="BO86" s="52" t="str">
        <f t="shared" si="997"/>
        <v/>
      </c>
      <c r="BP86" s="53" t="str">
        <f t="shared" si="998"/>
        <v/>
      </c>
      <c r="BQ86" s="53" t="str">
        <f t="shared" si="999"/>
        <v/>
      </c>
      <c r="BR86" s="53" t="str">
        <f t="shared" si="1000"/>
        <v/>
      </c>
      <c r="BS86" s="54" t="str">
        <f t="shared" si="1001"/>
        <v/>
      </c>
      <c r="BT86" s="52" t="str">
        <f t="shared" si="1002"/>
        <v/>
      </c>
      <c r="BU86" s="53" t="str">
        <f t="shared" si="1003"/>
        <v/>
      </c>
      <c r="BV86" s="53" t="str">
        <f t="shared" si="1004"/>
        <v/>
      </c>
      <c r="BW86" s="53" t="str">
        <f t="shared" si="1005"/>
        <v/>
      </c>
      <c r="BX86" s="54" t="str">
        <f t="shared" si="1006"/>
        <v/>
      </c>
      <c r="BY86" s="56" t="e">
        <f t="shared" si="1007"/>
        <v>#N/A</v>
      </c>
      <c r="BZ86" s="53" t="str">
        <f t="shared" si="1008"/>
        <v/>
      </c>
      <c r="CA86" s="181" t="str">
        <f t="shared" si="1009"/>
        <v/>
      </c>
      <c r="CB86" s="181">
        <f t="shared" si="1210"/>
        <v>0</v>
      </c>
      <c r="CC86" s="181" t="str">
        <f t="shared" si="1010"/>
        <v/>
      </c>
      <c r="CD86" s="130"/>
      <c r="CE86" s="55" t="str">
        <f t="shared" si="1011"/>
        <v/>
      </c>
      <c r="CF86" s="53" t="str">
        <f t="shared" si="1012"/>
        <v/>
      </c>
      <c r="CG86" s="53" t="str">
        <f t="shared" si="1013"/>
        <v/>
      </c>
      <c r="CH86" s="53" t="str">
        <f t="shared" si="1014"/>
        <v/>
      </c>
      <c r="CI86" s="54" t="str">
        <f t="shared" si="1015"/>
        <v/>
      </c>
      <c r="CJ86" s="52" t="str">
        <f t="shared" si="1016"/>
        <v/>
      </c>
      <c r="CK86" s="53" t="str">
        <f t="shared" si="1017"/>
        <v/>
      </c>
      <c r="CL86" s="53" t="str">
        <f t="shared" si="1018"/>
        <v/>
      </c>
      <c r="CM86" s="55" t="str">
        <f t="shared" si="1019"/>
        <v/>
      </c>
      <c r="CN86" s="54" t="str">
        <f t="shared" si="1020"/>
        <v/>
      </c>
      <c r="CO86" s="52" t="str">
        <f t="shared" si="1021"/>
        <v/>
      </c>
      <c r="CP86" s="53" t="str">
        <f t="shared" si="1022"/>
        <v/>
      </c>
      <c r="CQ86" s="53" t="str">
        <f>IF(IF(CP86&lt;&gt;"",IF(MAX(COUNTIF($CP86:$CP$90,$CP$6:$CP$90))&gt;1,"x",""),"")&lt;&gt;"",CP86+1,"")</f>
        <v/>
      </c>
      <c r="CR86" s="53" t="str">
        <f t="shared" si="1023"/>
        <v/>
      </c>
      <c r="CS86" s="54" t="str">
        <f t="shared" si="1024"/>
        <v/>
      </c>
      <c r="CT86" s="52" t="str">
        <f t="shared" si="1025"/>
        <v/>
      </c>
      <c r="CU86" s="53" t="str">
        <f t="shared" si="1026"/>
        <v/>
      </c>
      <c r="CV86" s="53" t="str">
        <f t="shared" si="1027"/>
        <v/>
      </c>
      <c r="CW86" s="53" t="str">
        <f t="shared" si="1028"/>
        <v/>
      </c>
      <c r="CX86" s="54" t="str">
        <f t="shared" si="1029"/>
        <v/>
      </c>
      <c r="CY86" s="52" t="str">
        <f t="shared" si="1030"/>
        <v/>
      </c>
      <c r="CZ86" s="53" t="str">
        <f t="shared" si="1031"/>
        <v/>
      </c>
      <c r="DA86" s="53" t="str">
        <f t="shared" si="1032"/>
        <v/>
      </c>
      <c r="DB86" s="53" t="str">
        <f t="shared" si="1033"/>
        <v/>
      </c>
      <c r="DC86" s="54" t="str">
        <f t="shared" si="1034"/>
        <v/>
      </c>
      <c r="DD86" s="52" t="str">
        <f t="shared" si="1035"/>
        <v/>
      </c>
      <c r="DE86" s="53" t="str">
        <f t="shared" si="1036"/>
        <v/>
      </c>
      <c r="DF86" s="53" t="str">
        <f t="shared" si="1037"/>
        <v/>
      </c>
      <c r="DG86" s="53" t="str">
        <f t="shared" si="1038"/>
        <v/>
      </c>
      <c r="DH86" s="54" t="str">
        <f t="shared" si="1039"/>
        <v/>
      </c>
      <c r="DI86" s="56" t="e">
        <f t="shared" si="1040"/>
        <v>#N/A</v>
      </c>
      <c r="DJ86" s="53" t="str">
        <f t="shared" si="1041"/>
        <v/>
      </c>
      <c r="DK86" s="53" t="str">
        <f t="shared" si="1042"/>
        <v/>
      </c>
      <c r="DL86" s="262">
        <f t="shared" si="1211"/>
        <v>0</v>
      </c>
      <c r="DM86" s="181" t="str">
        <f t="shared" si="1043"/>
        <v/>
      </c>
      <c r="DN86" s="130"/>
      <c r="DO86" s="53" t="str">
        <f t="shared" si="1044"/>
        <v/>
      </c>
      <c r="DP86" s="53" t="str">
        <f t="shared" si="1045"/>
        <v/>
      </c>
      <c r="DQ86" s="53" t="str">
        <f t="shared" si="1046"/>
        <v/>
      </c>
      <c r="DR86" s="53" t="str">
        <f t="shared" si="1047"/>
        <v/>
      </c>
      <c r="DS86" s="54" t="str">
        <f t="shared" si="1048"/>
        <v/>
      </c>
      <c r="DT86" s="52" t="str">
        <f t="shared" si="1049"/>
        <v/>
      </c>
      <c r="DU86" s="53" t="str">
        <f t="shared" si="1050"/>
        <v/>
      </c>
      <c r="DV86" s="53" t="str">
        <f t="shared" si="1051"/>
        <v/>
      </c>
      <c r="DW86" s="55" t="str">
        <f t="shared" si="1052"/>
        <v/>
      </c>
      <c r="DX86" s="54" t="str">
        <f t="shared" si="1053"/>
        <v/>
      </c>
      <c r="DY86" s="52" t="str">
        <f t="shared" si="1054"/>
        <v/>
      </c>
      <c r="DZ86" s="53" t="str">
        <f t="shared" si="1055"/>
        <v/>
      </c>
      <c r="EA86" s="53" t="str">
        <f t="shared" si="1056"/>
        <v/>
      </c>
      <c r="EB86" s="53" t="str">
        <f t="shared" si="1057"/>
        <v/>
      </c>
      <c r="EC86" s="54" t="str">
        <f t="shared" si="1058"/>
        <v/>
      </c>
      <c r="ED86" s="52" t="str">
        <f t="shared" si="1059"/>
        <v/>
      </c>
      <c r="EE86" s="53" t="str">
        <f t="shared" si="1060"/>
        <v/>
      </c>
      <c r="EF86" s="53" t="str">
        <f t="shared" si="1061"/>
        <v/>
      </c>
      <c r="EG86" s="53" t="str">
        <f t="shared" si="1062"/>
        <v/>
      </c>
      <c r="EH86" s="54" t="str">
        <f t="shared" si="1063"/>
        <v/>
      </c>
      <c r="EI86" s="52" t="str">
        <f t="shared" si="1064"/>
        <v/>
      </c>
      <c r="EJ86" s="53" t="str">
        <f t="shared" si="1065"/>
        <v/>
      </c>
      <c r="EK86" s="53" t="str">
        <f t="shared" si="1066"/>
        <v/>
      </c>
      <c r="EL86" s="53" t="str">
        <f t="shared" si="1067"/>
        <v/>
      </c>
      <c r="EM86" s="54" t="str">
        <f t="shared" si="1068"/>
        <v/>
      </c>
      <c r="EN86" s="52" t="str">
        <f t="shared" si="1069"/>
        <v/>
      </c>
      <c r="EO86" s="53" t="str">
        <f t="shared" si="1070"/>
        <v/>
      </c>
      <c r="EP86" s="53" t="str">
        <f t="shared" si="1071"/>
        <v/>
      </c>
      <c r="EQ86" s="53" t="str">
        <f t="shared" si="1072"/>
        <v/>
      </c>
      <c r="ER86" s="54" t="str">
        <f t="shared" si="1073"/>
        <v/>
      </c>
      <c r="ES86" s="58" t="e">
        <f t="shared" si="939"/>
        <v>#N/A</v>
      </c>
      <c r="ET86" s="53" t="str">
        <f t="shared" si="1074"/>
        <v/>
      </c>
      <c r="EU86" s="181" t="str">
        <f t="shared" si="1075"/>
        <v/>
      </c>
      <c r="EV86" s="181">
        <f t="shared" si="1212"/>
        <v>0</v>
      </c>
      <c r="EW86" s="181" t="str">
        <f t="shared" si="1076"/>
        <v/>
      </c>
      <c r="EX86" s="130"/>
      <c r="EY86" s="53" t="str">
        <f t="shared" si="1077"/>
        <v/>
      </c>
      <c r="EZ86" s="53" t="str">
        <f t="shared" si="1078"/>
        <v/>
      </c>
      <c r="FA86" s="53" t="str">
        <f t="shared" si="1079"/>
        <v/>
      </c>
      <c r="FB86" s="53" t="str">
        <f t="shared" si="1080"/>
        <v/>
      </c>
      <c r="FC86" s="57" t="str">
        <f t="shared" si="1081"/>
        <v/>
      </c>
      <c r="FD86" s="52" t="str">
        <f t="shared" si="1082"/>
        <v/>
      </c>
      <c r="FE86" s="53" t="str">
        <f t="shared" si="1083"/>
        <v/>
      </c>
      <c r="FF86" s="53" t="str">
        <f t="shared" si="1084"/>
        <v/>
      </c>
      <c r="FG86" s="55" t="str">
        <f t="shared" si="1085"/>
        <v/>
      </c>
      <c r="FH86" s="57" t="str">
        <f t="shared" si="1086"/>
        <v/>
      </c>
      <c r="FI86" s="52" t="str">
        <f t="shared" si="1087"/>
        <v/>
      </c>
      <c r="FJ86" s="53" t="str">
        <f t="shared" si="1088"/>
        <v/>
      </c>
      <c r="FK86" s="53" t="str">
        <f t="shared" si="1089"/>
        <v/>
      </c>
      <c r="FL86" s="53" t="str">
        <f t="shared" si="1090"/>
        <v/>
      </c>
      <c r="FM86" s="57" t="str">
        <f t="shared" si="1091"/>
        <v/>
      </c>
      <c r="FN86" s="52" t="str">
        <f t="shared" si="1092"/>
        <v/>
      </c>
      <c r="FO86" s="53" t="str">
        <f t="shared" si="1093"/>
        <v/>
      </c>
      <c r="FP86" s="53" t="str">
        <f t="shared" si="1094"/>
        <v/>
      </c>
      <c r="FQ86" s="53" t="str">
        <f t="shared" si="1095"/>
        <v/>
      </c>
      <c r="FR86" s="57" t="str">
        <f t="shared" si="1096"/>
        <v/>
      </c>
      <c r="FS86" s="52" t="str">
        <f t="shared" si="1097"/>
        <v/>
      </c>
      <c r="FT86" s="53" t="str">
        <f t="shared" si="1098"/>
        <v/>
      </c>
      <c r="FU86" s="53" t="str">
        <f t="shared" si="1099"/>
        <v/>
      </c>
      <c r="FV86" s="53" t="str">
        <f t="shared" si="1100"/>
        <v/>
      </c>
      <c r="FW86" s="57" t="str">
        <f t="shared" si="1101"/>
        <v/>
      </c>
      <c r="FX86" s="52" t="str">
        <f t="shared" si="1102"/>
        <v/>
      </c>
      <c r="FY86" s="53" t="str">
        <f t="shared" si="1103"/>
        <v/>
      </c>
      <c r="FZ86" s="53" t="str">
        <f t="shared" si="1104"/>
        <v/>
      </c>
      <c r="GA86" s="53" t="str">
        <f t="shared" si="1105"/>
        <v/>
      </c>
      <c r="GB86" s="57" t="str">
        <f t="shared" si="1106"/>
        <v/>
      </c>
      <c r="GC86" s="58" t="e">
        <f t="shared" si="1107"/>
        <v>#N/A</v>
      </c>
      <c r="GD86" s="53" t="str">
        <f t="shared" si="1108"/>
        <v/>
      </c>
      <c r="GE86" s="181" t="str">
        <f t="shared" si="1109"/>
        <v/>
      </c>
      <c r="GF86" s="181">
        <f t="shared" si="1213"/>
        <v>0</v>
      </c>
      <c r="GG86" s="181" t="str">
        <f t="shared" si="1110"/>
        <v/>
      </c>
      <c r="GH86" s="130"/>
      <c r="GI86" s="53" t="str">
        <f t="shared" si="1111"/>
        <v/>
      </c>
      <c r="GJ86" s="53" t="str">
        <f t="shared" si="1112"/>
        <v/>
      </c>
      <c r="GK86" s="53" t="str">
        <f t="shared" si="1113"/>
        <v/>
      </c>
      <c r="GL86" s="53" t="str">
        <f t="shared" si="1114"/>
        <v/>
      </c>
      <c r="GM86" s="54" t="str">
        <f t="shared" si="1115"/>
        <v/>
      </c>
      <c r="GN86" s="52" t="str">
        <f t="shared" si="1116"/>
        <v/>
      </c>
      <c r="GO86" s="53" t="str">
        <f t="shared" si="1117"/>
        <v/>
      </c>
      <c r="GP86" s="53" t="str">
        <f t="shared" si="1118"/>
        <v/>
      </c>
      <c r="GQ86" s="55" t="str">
        <f t="shared" si="1119"/>
        <v/>
      </c>
      <c r="GR86" s="54" t="str">
        <f t="shared" si="1120"/>
        <v/>
      </c>
      <c r="GS86" s="52" t="str">
        <f t="shared" si="1121"/>
        <v/>
      </c>
      <c r="GT86" s="53" t="str">
        <f t="shared" si="1122"/>
        <v/>
      </c>
      <c r="GU86" s="53" t="str">
        <f t="shared" si="1123"/>
        <v/>
      </c>
      <c r="GV86" s="53" t="str">
        <f t="shared" si="1124"/>
        <v/>
      </c>
      <c r="GW86" s="54" t="str">
        <f t="shared" si="1125"/>
        <v/>
      </c>
      <c r="GX86" s="52" t="str">
        <f t="shared" si="1126"/>
        <v/>
      </c>
      <c r="GY86" s="53" t="str">
        <f t="shared" si="1127"/>
        <v/>
      </c>
      <c r="GZ86" s="53" t="str">
        <f t="shared" si="1128"/>
        <v/>
      </c>
      <c r="HA86" s="53" t="str">
        <f t="shared" si="1129"/>
        <v/>
      </c>
      <c r="HB86" s="54" t="str">
        <f t="shared" si="1130"/>
        <v/>
      </c>
      <c r="HC86" s="52" t="str">
        <f t="shared" si="1131"/>
        <v/>
      </c>
      <c r="HD86" s="53" t="str">
        <f t="shared" si="1132"/>
        <v/>
      </c>
      <c r="HE86" s="53" t="str">
        <f t="shared" si="1133"/>
        <v/>
      </c>
      <c r="HF86" s="53" t="str">
        <f t="shared" si="1134"/>
        <v/>
      </c>
      <c r="HG86" s="54" t="str">
        <f t="shared" si="1135"/>
        <v/>
      </c>
      <c r="HH86" s="52" t="str">
        <f t="shared" si="1136"/>
        <v/>
      </c>
      <c r="HI86" s="53" t="str">
        <f t="shared" si="1137"/>
        <v/>
      </c>
      <c r="HJ86" s="53" t="str">
        <f t="shared" si="1138"/>
        <v/>
      </c>
      <c r="HK86" s="53" t="str">
        <f t="shared" si="1139"/>
        <v/>
      </c>
      <c r="HL86" s="54" t="str">
        <f t="shared" si="1140"/>
        <v/>
      </c>
      <c r="HM86" s="58" t="e">
        <f t="shared" si="1141"/>
        <v>#N/A</v>
      </c>
      <c r="HN86" s="53" t="str">
        <f t="shared" si="1142"/>
        <v/>
      </c>
      <c r="HO86" s="181" t="str">
        <f t="shared" si="1143"/>
        <v/>
      </c>
      <c r="HP86" s="181">
        <f t="shared" si="1214"/>
        <v>0</v>
      </c>
      <c r="HQ86" s="181" t="str">
        <f t="shared" si="1144"/>
        <v/>
      </c>
      <c r="HR86" s="130"/>
      <c r="HS86" s="53" t="str">
        <f t="shared" si="1145"/>
        <v/>
      </c>
      <c r="HT86" s="53" t="str">
        <f t="shared" si="1146"/>
        <v/>
      </c>
      <c r="HU86" s="53" t="str">
        <f t="shared" si="1147"/>
        <v/>
      </c>
      <c r="HV86" s="53" t="str">
        <f t="shared" si="1217"/>
        <v/>
      </c>
      <c r="HW86" s="54" t="str">
        <f t="shared" si="1218"/>
        <v/>
      </c>
      <c r="HX86" s="52" t="str">
        <f t="shared" si="1148"/>
        <v/>
      </c>
      <c r="HY86" s="53" t="str">
        <f t="shared" si="1149"/>
        <v/>
      </c>
      <c r="HZ86" s="53" t="str">
        <f t="shared" si="1150"/>
        <v/>
      </c>
      <c r="IA86" s="55" t="str">
        <f t="shared" si="1219"/>
        <v/>
      </c>
      <c r="IB86" s="54" t="str">
        <f t="shared" si="1220"/>
        <v/>
      </c>
      <c r="IC86" s="52" t="str">
        <f t="shared" si="1151"/>
        <v/>
      </c>
      <c r="ID86" s="53" t="str">
        <f t="shared" si="1152"/>
        <v/>
      </c>
      <c r="IE86" s="53" t="str">
        <f t="shared" si="1153"/>
        <v/>
      </c>
      <c r="IF86" s="53" t="str">
        <f t="shared" si="1154"/>
        <v/>
      </c>
      <c r="IG86" s="54" t="str">
        <f t="shared" si="1155"/>
        <v/>
      </c>
      <c r="IH86" s="52" t="str">
        <f t="shared" si="1156"/>
        <v/>
      </c>
      <c r="II86" s="53" t="str">
        <f t="shared" si="1157"/>
        <v/>
      </c>
      <c r="IJ86" s="53" t="str">
        <f t="shared" si="1158"/>
        <v/>
      </c>
      <c r="IK86" s="53" t="str">
        <f t="shared" si="1221"/>
        <v/>
      </c>
      <c r="IL86" s="54" t="str">
        <f t="shared" si="1222"/>
        <v/>
      </c>
      <c r="IM86" s="52" t="str">
        <f t="shared" si="1159"/>
        <v/>
      </c>
      <c r="IN86" s="53" t="str">
        <f t="shared" si="1160"/>
        <v/>
      </c>
      <c r="IO86" s="53" t="str">
        <f t="shared" si="1161"/>
        <v/>
      </c>
      <c r="IP86" s="53" t="str">
        <f t="shared" si="1223"/>
        <v/>
      </c>
      <c r="IQ86" s="54" t="str">
        <f t="shared" si="1224"/>
        <v/>
      </c>
      <c r="IR86" s="52" t="str">
        <f t="shared" si="1162"/>
        <v/>
      </c>
      <c r="IS86" s="53" t="str">
        <f t="shared" si="1163"/>
        <v/>
      </c>
      <c r="IT86" s="53" t="str">
        <f t="shared" si="1164"/>
        <v/>
      </c>
      <c r="IU86" s="53" t="str">
        <f t="shared" si="1225"/>
        <v/>
      </c>
      <c r="IV86" s="54" t="str">
        <f t="shared" si="1226"/>
        <v/>
      </c>
      <c r="IW86" s="58" t="e">
        <f t="shared" si="1165"/>
        <v>#N/A</v>
      </c>
      <c r="IX86" s="53" t="str">
        <f t="shared" si="1166"/>
        <v/>
      </c>
      <c r="IY86" s="181" t="str">
        <f t="shared" si="1167"/>
        <v/>
      </c>
      <c r="IZ86" s="181">
        <f t="shared" si="1215"/>
        <v>0</v>
      </c>
      <c r="JA86" s="181" t="str">
        <f t="shared" si="1168"/>
        <v/>
      </c>
      <c r="JB86" s="130"/>
      <c r="JC86" s="53" t="str">
        <f t="shared" si="1169"/>
        <v/>
      </c>
      <c r="JD86" s="53" t="str">
        <f t="shared" si="1170"/>
        <v/>
      </c>
      <c r="JE86" s="53" t="str">
        <f t="shared" si="1171"/>
        <v/>
      </c>
      <c r="JF86" s="53" t="str">
        <f t="shared" si="1172"/>
        <v/>
      </c>
      <c r="JG86" s="54" t="str">
        <f t="shared" si="1173"/>
        <v/>
      </c>
      <c r="JH86" s="52" t="str">
        <f t="shared" si="1174"/>
        <v/>
      </c>
      <c r="JI86" s="53" t="str">
        <f t="shared" si="1175"/>
        <v/>
      </c>
      <c r="JJ86" s="53" t="str">
        <f t="shared" si="1176"/>
        <v/>
      </c>
      <c r="JK86" s="55" t="str">
        <f t="shared" si="1177"/>
        <v/>
      </c>
      <c r="JL86" s="54" t="str">
        <f t="shared" si="1178"/>
        <v/>
      </c>
      <c r="JM86" s="52" t="str">
        <f t="shared" si="1179"/>
        <v/>
      </c>
      <c r="JN86" s="53" t="str">
        <f t="shared" si="1180"/>
        <v/>
      </c>
      <c r="JO86" s="53" t="str">
        <f t="shared" si="1181"/>
        <v/>
      </c>
      <c r="JP86" s="53" t="str">
        <f t="shared" si="1182"/>
        <v/>
      </c>
      <c r="JQ86" s="54" t="str">
        <f t="shared" si="1183"/>
        <v/>
      </c>
      <c r="JR86" s="52" t="str">
        <f t="shared" si="1184"/>
        <v/>
      </c>
      <c r="JS86" s="53" t="str">
        <f t="shared" si="1185"/>
        <v/>
      </c>
      <c r="JT86" s="53" t="str">
        <f t="shared" si="1186"/>
        <v/>
      </c>
      <c r="JU86" s="53" t="str">
        <f t="shared" si="1187"/>
        <v/>
      </c>
      <c r="JV86" s="54" t="str">
        <f t="shared" si="1188"/>
        <v/>
      </c>
      <c r="JW86" s="52" t="str">
        <f t="shared" si="1189"/>
        <v/>
      </c>
      <c r="JX86" s="53" t="str">
        <f t="shared" si="1190"/>
        <v/>
      </c>
      <c r="JY86" s="53" t="str">
        <f t="shared" si="1191"/>
        <v/>
      </c>
      <c r="JZ86" s="53" t="str">
        <f t="shared" si="1192"/>
        <v/>
      </c>
      <c r="KA86" s="54" t="str">
        <f t="shared" si="1193"/>
        <v/>
      </c>
      <c r="KB86" s="52" t="str">
        <f t="shared" si="1194"/>
        <v/>
      </c>
      <c r="KC86" s="53" t="str">
        <f t="shared" si="1195"/>
        <v/>
      </c>
      <c r="KD86" s="53" t="str">
        <f t="shared" si="1196"/>
        <v/>
      </c>
      <c r="KE86" s="53" t="str">
        <f t="shared" si="1197"/>
        <v/>
      </c>
      <c r="KF86" s="54" t="str">
        <f t="shared" si="1198"/>
        <v/>
      </c>
      <c r="KG86" s="58" t="e">
        <f t="shared" si="1199"/>
        <v>#N/A</v>
      </c>
      <c r="KH86" s="53" t="str">
        <f t="shared" si="1200"/>
        <v/>
      </c>
      <c r="KI86" s="181" t="str">
        <f t="shared" si="1201"/>
        <v/>
      </c>
      <c r="KJ86" s="181">
        <f t="shared" si="1216"/>
        <v>0</v>
      </c>
      <c r="KK86" s="127" t="str">
        <f t="shared" si="1202"/>
        <v/>
      </c>
      <c r="KL86" s="86"/>
      <c r="KM86" s="313"/>
      <c r="KN86" s="60"/>
      <c r="KO86" s="201"/>
      <c r="KP86" s="61"/>
      <c r="KQ86" s="61"/>
      <c r="KR86" s="61"/>
      <c r="KS86" s="61"/>
      <c r="KT86" s="61"/>
      <c r="KU86" s="61"/>
      <c r="KV86" s="61"/>
      <c r="KW86" s="62"/>
      <c r="KX86" s="84"/>
      <c r="KY86" s="59"/>
      <c r="KZ86" s="60" t="str">
        <f t="shared" si="1203"/>
        <v/>
      </c>
      <c r="LA86" s="201"/>
      <c r="LB86" s="61" t="str">
        <f t="shared" si="1204"/>
        <v/>
      </c>
      <c r="LC86" s="61" t="str">
        <f t="shared" si="1205"/>
        <v/>
      </c>
      <c r="LD86" s="61" t="str">
        <f t="shared" si="1206"/>
        <v/>
      </c>
      <c r="LE86" s="61" t="str">
        <f t="shared" si="1207"/>
        <v/>
      </c>
      <c r="LF86" s="148" t="str">
        <f t="shared" si="1208"/>
        <v/>
      </c>
      <c r="LG86" s="87"/>
      <c r="LH86" s="185">
        <f t="shared" si="1227"/>
        <v>0</v>
      </c>
      <c r="LI86" s="87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</row>
    <row r="87" spans="1:382" s="1" customFormat="1" ht="15.75" thickBot="1" x14ac:dyDescent="0.25">
      <c r="A87" s="35"/>
      <c r="B87" s="45">
        <v>82</v>
      </c>
      <c r="C87" s="46"/>
      <c r="D87" s="47"/>
      <c r="E87" s="48"/>
      <c r="F87" s="160"/>
      <c r="G87" s="49"/>
      <c r="H87" s="50" t="e">
        <f t="shared" si="941"/>
        <v>#N/A</v>
      </c>
      <c r="I87" s="186" t="str">
        <f t="shared" si="942"/>
        <v/>
      </c>
      <c r="J87" s="179"/>
      <c r="K87" s="149" t="str">
        <f t="shared" si="943"/>
        <v/>
      </c>
      <c r="L87" s="150" t="str">
        <f t="shared" si="944"/>
        <v/>
      </c>
      <c r="M87" s="150" t="str">
        <f t="shared" si="945"/>
        <v/>
      </c>
      <c r="N87" s="150" t="str">
        <f t="shared" si="946"/>
        <v/>
      </c>
      <c r="O87" s="150" t="str">
        <f t="shared" si="947"/>
        <v/>
      </c>
      <c r="P87" s="149" t="str">
        <f t="shared" si="948"/>
        <v/>
      </c>
      <c r="Q87" s="150" t="str">
        <f t="shared" si="949"/>
        <v/>
      </c>
      <c r="R87" s="150" t="str">
        <f t="shared" si="950"/>
        <v/>
      </c>
      <c r="S87" s="150" t="str">
        <f t="shared" si="951"/>
        <v/>
      </c>
      <c r="T87" s="150" t="str">
        <f t="shared" si="952"/>
        <v/>
      </c>
      <c r="U87" s="149" t="str">
        <f t="shared" si="953"/>
        <v/>
      </c>
      <c r="V87" s="150" t="str">
        <f t="shared" si="954"/>
        <v/>
      </c>
      <c r="W87" s="150" t="str">
        <f t="shared" si="955"/>
        <v/>
      </c>
      <c r="X87" s="150" t="str">
        <f t="shared" si="956"/>
        <v/>
      </c>
      <c r="Y87" s="150" t="str">
        <f t="shared" si="957"/>
        <v/>
      </c>
      <c r="Z87" s="149" t="str">
        <f t="shared" si="958"/>
        <v/>
      </c>
      <c r="AA87" s="150" t="str">
        <f t="shared" si="959"/>
        <v/>
      </c>
      <c r="AB87" s="150" t="str">
        <f t="shared" si="960"/>
        <v/>
      </c>
      <c r="AC87" s="150" t="str">
        <f t="shared" si="961"/>
        <v/>
      </c>
      <c r="AD87" s="150" t="str">
        <f t="shared" si="962"/>
        <v/>
      </c>
      <c r="AE87" s="149" t="str">
        <f t="shared" si="963"/>
        <v/>
      </c>
      <c r="AF87" s="150" t="str">
        <f t="shared" si="964"/>
        <v/>
      </c>
      <c r="AG87" s="150" t="str">
        <f t="shared" si="965"/>
        <v/>
      </c>
      <c r="AH87" s="150" t="str">
        <f t="shared" si="966"/>
        <v/>
      </c>
      <c r="AI87" s="150" t="str">
        <f t="shared" si="967"/>
        <v/>
      </c>
      <c r="AJ87" s="149" t="str">
        <f t="shared" si="968"/>
        <v/>
      </c>
      <c r="AK87" s="150" t="str">
        <f t="shared" si="969"/>
        <v/>
      </c>
      <c r="AL87" s="150" t="str">
        <f t="shared" si="970"/>
        <v/>
      </c>
      <c r="AM87" s="150" t="str">
        <f t="shared" si="971"/>
        <v/>
      </c>
      <c r="AN87" s="307" t="str">
        <f t="shared" si="972"/>
        <v/>
      </c>
      <c r="AO87" s="56" t="e">
        <f t="shared" si="973"/>
        <v>#N/A</v>
      </c>
      <c r="AP87" s="53" t="str">
        <f t="shared" si="974"/>
        <v/>
      </c>
      <c r="AQ87" s="181" t="str">
        <f t="shared" si="975"/>
        <v/>
      </c>
      <c r="AR87" s="181">
        <f t="shared" si="1209"/>
        <v>0</v>
      </c>
      <c r="AS87" s="181" t="str">
        <f t="shared" si="976"/>
        <v/>
      </c>
      <c r="AT87" s="130"/>
      <c r="AU87" s="55" t="str">
        <f t="shared" si="977"/>
        <v/>
      </c>
      <c r="AV87" s="53" t="str">
        <f t="shared" si="978"/>
        <v/>
      </c>
      <c r="AW87" s="53" t="str">
        <f t="shared" si="979"/>
        <v/>
      </c>
      <c r="AX87" s="53" t="str">
        <f t="shared" si="980"/>
        <v/>
      </c>
      <c r="AY87" s="54" t="str">
        <f t="shared" si="981"/>
        <v/>
      </c>
      <c r="AZ87" s="52" t="str">
        <f t="shared" si="982"/>
        <v/>
      </c>
      <c r="BA87" s="53" t="str">
        <f t="shared" si="983"/>
        <v/>
      </c>
      <c r="BB87" s="53" t="str">
        <f t="shared" si="984"/>
        <v/>
      </c>
      <c r="BC87" s="55" t="str">
        <f t="shared" si="985"/>
        <v/>
      </c>
      <c r="BD87" s="54" t="str">
        <f t="shared" si="986"/>
        <v/>
      </c>
      <c r="BE87" s="52" t="str">
        <f t="shared" si="987"/>
        <v/>
      </c>
      <c r="BF87" s="53" t="str">
        <f t="shared" si="988"/>
        <v/>
      </c>
      <c r="BG87" s="53" t="str">
        <f t="shared" si="989"/>
        <v/>
      </c>
      <c r="BH87" s="53" t="str">
        <f t="shared" si="990"/>
        <v/>
      </c>
      <c r="BI87" s="54" t="str">
        <f t="shared" si="991"/>
        <v/>
      </c>
      <c r="BJ87" s="52" t="str">
        <f t="shared" si="992"/>
        <v/>
      </c>
      <c r="BK87" s="53" t="str">
        <f t="shared" si="993"/>
        <v/>
      </c>
      <c r="BL87" s="53" t="str">
        <f t="shared" si="994"/>
        <v/>
      </c>
      <c r="BM87" s="53" t="str">
        <f t="shared" si="995"/>
        <v/>
      </c>
      <c r="BN87" s="54" t="str">
        <f t="shared" si="996"/>
        <v/>
      </c>
      <c r="BO87" s="52" t="str">
        <f t="shared" si="997"/>
        <v/>
      </c>
      <c r="BP87" s="53" t="str">
        <f t="shared" si="998"/>
        <v/>
      </c>
      <c r="BQ87" s="53" t="str">
        <f t="shared" si="999"/>
        <v/>
      </c>
      <c r="BR87" s="53" t="str">
        <f t="shared" si="1000"/>
        <v/>
      </c>
      <c r="BS87" s="54" t="str">
        <f t="shared" si="1001"/>
        <v/>
      </c>
      <c r="BT87" s="52" t="str">
        <f t="shared" si="1002"/>
        <v/>
      </c>
      <c r="BU87" s="53" t="str">
        <f t="shared" si="1003"/>
        <v/>
      </c>
      <c r="BV87" s="53" t="str">
        <f t="shared" si="1004"/>
        <v/>
      </c>
      <c r="BW87" s="53" t="str">
        <f t="shared" si="1005"/>
        <v/>
      </c>
      <c r="BX87" s="54" t="str">
        <f t="shared" si="1006"/>
        <v/>
      </c>
      <c r="BY87" s="56" t="e">
        <f t="shared" si="1007"/>
        <v>#N/A</v>
      </c>
      <c r="BZ87" s="53" t="str">
        <f t="shared" si="1008"/>
        <v/>
      </c>
      <c r="CA87" s="181" t="str">
        <f t="shared" si="1009"/>
        <v/>
      </c>
      <c r="CB87" s="181">
        <f t="shared" si="1210"/>
        <v>0</v>
      </c>
      <c r="CC87" s="181" t="str">
        <f t="shared" si="1010"/>
        <v/>
      </c>
      <c r="CD87" s="130"/>
      <c r="CE87" s="55" t="str">
        <f t="shared" si="1011"/>
        <v/>
      </c>
      <c r="CF87" s="53" t="str">
        <f t="shared" si="1012"/>
        <v/>
      </c>
      <c r="CG87" s="53" t="str">
        <f t="shared" si="1013"/>
        <v/>
      </c>
      <c r="CH87" s="53" t="str">
        <f t="shared" si="1014"/>
        <v/>
      </c>
      <c r="CI87" s="54" t="str">
        <f t="shared" si="1015"/>
        <v/>
      </c>
      <c r="CJ87" s="52" t="str">
        <f t="shared" si="1016"/>
        <v/>
      </c>
      <c r="CK87" s="53" t="str">
        <f t="shared" si="1017"/>
        <v/>
      </c>
      <c r="CL87" s="53" t="str">
        <f t="shared" si="1018"/>
        <v/>
      </c>
      <c r="CM87" s="55" t="str">
        <f t="shared" si="1019"/>
        <v/>
      </c>
      <c r="CN87" s="54" t="str">
        <f t="shared" si="1020"/>
        <v/>
      </c>
      <c r="CO87" s="52" t="str">
        <f t="shared" si="1021"/>
        <v/>
      </c>
      <c r="CP87" s="53" t="str">
        <f t="shared" si="1022"/>
        <v/>
      </c>
      <c r="CQ87" s="53" t="str">
        <f>IF(IF(CP87&lt;&gt;"",IF(MAX(COUNTIF($CP87:$CP$90,$CP$6:$CP$90))&gt;1,"x",""),"")&lt;&gt;"",CP87+1,"")</f>
        <v/>
      </c>
      <c r="CR87" s="53" t="str">
        <f t="shared" si="1023"/>
        <v/>
      </c>
      <c r="CS87" s="54" t="str">
        <f t="shared" si="1024"/>
        <v/>
      </c>
      <c r="CT87" s="52" t="str">
        <f t="shared" si="1025"/>
        <v/>
      </c>
      <c r="CU87" s="53" t="str">
        <f t="shared" si="1026"/>
        <v/>
      </c>
      <c r="CV87" s="53" t="str">
        <f t="shared" si="1027"/>
        <v/>
      </c>
      <c r="CW87" s="53" t="str">
        <f t="shared" si="1028"/>
        <v/>
      </c>
      <c r="CX87" s="54" t="str">
        <f t="shared" si="1029"/>
        <v/>
      </c>
      <c r="CY87" s="52" t="str">
        <f t="shared" si="1030"/>
        <v/>
      </c>
      <c r="CZ87" s="53" t="str">
        <f t="shared" si="1031"/>
        <v/>
      </c>
      <c r="DA87" s="53" t="str">
        <f t="shared" si="1032"/>
        <v/>
      </c>
      <c r="DB87" s="53" t="str">
        <f t="shared" si="1033"/>
        <v/>
      </c>
      <c r="DC87" s="54" t="str">
        <f t="shared" si="1034"/>
        <v/>
      </c>
      <c r="DD87" s="52" t="str">
        <f t="shared" si="1035"/>
        <v/>
      </c>
      <c r="DE87" s="53" t="str">
        <f t="shared" si="1036"/>
        <v/>
      </c>
      <c r="DF87" s="53" t="str">
        <f t="shared" si="1037"/>
        <v/>
      </c>
      <c r="DG87" s="53" t="str">
        <f t="shared" si="1038"/>
        <v/>
      </c>
      <c r="DH87" s="54" t="str">
        <f t="shared" si="1039"/>
        <v/>
      </c>
      <c r="DI87" s="56" t="e">
        <f t="shared" si="1040"/>
        <v>#N/A</v>
      </c>
      <c r="DJ87" s="53" t="str">
        <f t="shared" si="1041"/>
        <v/>
      </c>
      <c r="DK87" s="53" t="str">
        <f t="shared" si="1042"/>
        <v/>
      </c>
      <c r="DL87" s="262">
        <f t="shared" si="1211"/>
        <v>0</v>
      </c>
      <c r="DM87" s="181" t="str">
        <f t="shared" si="1043"/>
        <v/>
      </c>
      <c r="DN87" s="130"/>
      <c r="DO87" s="53" t="str">
        <f t="shared" si="1044"/>
        <v/>
      </c>
      <c r="DP87" s="53" t="str">
        <f t="shared" si="1045"/>
        <v/>
      </c>
      <c r="DQ87" s="53" t="str">
        <f t="shared" si="1046"/>
        <v/>
      </c>
      <c r="DR87" s="53" t="str">
        <f t="shared" si="1047"/>
        <v/>
      </c>
      <c r="DS87" s="54" t="str">
        <f t="shared" si="1048"/>
        <v/>
      </c>
      <c r="DT87" s="52" t="str">
        <f t="shared" si="1049"/>
        <v/>
      </c>
      <c r="DU87" s="53" t="str">
        <f t="shared" si="1050"/>
        <v/>
      </c>
      <c r="DV87" s="53" t="str">
        <f t="shared" si="1051"/>
        <v/>
      </c>
      <c r="DW87" s="55" t="str">
        <f t="shared" si="1052"/>
        <v/>
      </c>
      <c r="DX87" s="54" t="str">
        <f t="shared" si="1053"/>
        <v/>
      </c>
      <c r="DY87" s="52" t="str">
        <f t="shared" si="1054"/>
        <v/>
      </c>
      <c r="DZ87" s="53" t="str">
        <f t="shared" si="1055"/>
        <v/>
      </c>
      <c r="EA87" s="53" t="str">
        <f t="shared" si="1056"/>
        <v/>
      </c>
      <c r="EB87" s="53" t="str">
        <f t="shared" si="1057"/>
        <v/>
      </c>
      <c r="EC87" s="54" t="str">
        <f t="shared" si="1058"/>
        <v/>
      </c>
      <c r="ED87" s="52" t="str">
        <f t="shared" si="1059"/>
        <v/>
      </c>
      <c r="EE87" s="53" t="str">
        <f t="shared" si="1060"/>
        <v/>
      </c>
      <c r="EF87" s="53" t="str">
        <f t="shared" si="1061"/>
        <v/>
      </c>
      <c r="EG87" s="53" t="str">
        <f t="shared" si="1062"/>
        <v/>
      </c>
      <c r="EH87" s="54" t="str">
        <f t="shared" si="1063"/>
        <v/>
      </c>
      <c r="EI87" s="52" t="str">
        <f t="shared" si="1064"/>
        <v/>
      </c>
      <c r="EJ87" s="53" t="str">
        <f t="shared" si="1065"/>
        <v/>
      </c>
      <c r="EK87" s="53" t="str">
        <f t="shared" si="1066"/>
        <v/>
      </c>
      <c r="EL87" s="53" t="str">
        <f t="shared" si="1067"/>
        <v/>
      </c>
      <c r="EM87" s="54" t="str">
        <f t="shared" si="1068"/>
        <v/>
      </c>
      <c r="EN87" s="52" t="str">
        <f t="shared" si="1069"/>
        <v/>
      </c>
      <c r="EO87" s="53" t="str">
        <f t="shared" si="1070"/>
        <v/>
      </c>
      <c r="EP87" s="53" t="str">
        <f t="shared" si="1071"/>
        <v/>
      </c>
      <c r="EQ87" s="53" t="str">
        <f t="shared" si="1072"/>
        <v/>
      </c>
      <c r="ER87" s="54" t="str">
        <f t="shared" si="1073"/>
        <v/>
      </c>
      <c r="ES87" s="58" t="e">
        <f t="shared" si="939"/>
        <v>#N/A</v>
      </c>
      <c r="ET87" s="53" t="str">
        <f t="shared" si="1074"/>
        <v/>
      </c>
      <c r="EU87" s="181" t="str">
        <f t="shared" si="1075"/>
        <v/>
      </c>
      <c r="EV87" s="181">
        <f t="shared" si="1212"/>
        <v>0</v>
      </c>
      <c r="EW87" s="181" t="str">
        <f t="shared" si="1076"/>
        <v/>
      </c>
      <c r="EX87" s="130"/>
      <c r="EY87" s="53" t="str">
        <f t="shared" si="1077"/>
        <v/>
      </c>
      <c r="EZ87" s="53" t="str">
        <f t="shared" si="1078"/>
        <v/>
      </c>
      <c r="FA87" s="53" t="str">
        <f t="shared" si="1079"/>
        <v/>
      </c>
      <c r="FB87" s="53" t="str">
        <f t="shared" si="1080"/>
        <v/>
      </c>
      <c r="FC87" s="57" t="str">
        <f t="shared" si="1081"/>
        <v/>
      </c>
      <c r="FD87" s="52" t="str">
        <f t="shared" si="1082"/>
        <v/>
      </c>
      <c r="FE87" s="53" t="str">
        <f t="shared" si="1083"/>
        <v/>
      </c>
      <c r="FF87" s="53" t="str">
        <f t="shared" si="1084"/>
        <v/>
      </c>
      <c r="FG87" s="55" t="str">
        <f t="shared" si="1085"/>
        <v/>
      </c>
      <c r="FH87" s="57" t="str">
        <f t="shared" si="1086"/>
        <v/>
      </c>
      <c r="FI87" s="52" t="str">
        <f t="shared" si="1087"/>
        <v/>
      </c>
      <c r="FJ87" s="53" t="str">
        <f t="shared" si="1088"/>
        <v/>
      </c>
      <c r="FK87" s="53" t="str">
        <f t="shared" si="1089"/>
        <v/>
      </c>
      <c r="FL87" s="53" t="str">
        <f t="shared" si="1090"/>
        <v/>
      </c>
      <c r="FM87" s="57" t="str">
        <f t="shared" si="1091"/>
        <v/>
      </c>
      <c r="FN87" s="52" t="str">
        <f t="shared" si="1092"/>
        <v/>
      </c>
      <c r="FO87" s="53" t="str">
        <f t="shared" si="1093"/>
        <v/>
      </c>
      <c r="FP87" s="53" t="str">
        <f t="shared" si="1094"/>
        <v/>
      </c>
      <c r="FQ87" s="53" t="str">
        <f t="shared" si="1095"/>
        <v/>
      </c>
      <c r="FR87" s="57" t="str">
        <f t="shared" si="1096"/>
        <v/>
      </c>
      <c r="FS87" s="52" t="str">
        <f t="shared" si="1097"/>
        <v/>
      </c>
      <c r="FT87" s="53" t="str">
        <f t="shared" si="1098"/>
        <v/>
      </c>
      <c r="FU87" s="53" t="str">
        <f t="shared" si="1099"/>
        <v/>
      </c>
      <c r="FV87" s="53" t="str">
        <f t="shared" si="1100"/>
        <v/>
      </c>
      <c r="FW87" s="57" t="str">
        <f t="shared" si="1101"/>
        <v/>
      </c>
      <c r="FX87" s="52" t="str">
        <f t="shared" si="1102"/>
        <v/>
      </c>
      <c r="FY87" s="53" t="str">
        <f t="shared" si="1103"/>
        <v/>
      </c>
      <c r="FZ87" s="53" t="str">
        <f t="shared" si="1104"/>
        <v/>
      </c>
      <c r="GA87" s="53" t="str">
        <f t="shared" si="1105"/>
        <v/>
      </c>
      <c r="GB87" s="57" t="str">
        <f t="shared" si="1106"/>
        <v/>
      </c>
      <c r="GC87" s="58" t="e">
        <f t="shared" si="1107"/>
        <v>#N/A</v>
      </c>
      <c r="GD87" s="53" t="str">
        <f t="shared" si="1108"/>
        <v/>
      </c>
      <c r="GE87" s="181" t="str">
        <f t="shared" si="1109"/>
        <v/>
      </c>
      <c r="GF87" s="181">
        <f t="shared" si="1213"/>
        <v>0</v>
      </c>
      <c r="GG87" s="181" t="str">
        <f t="shared" si="1110"/>
        <v/>
      </c>
      <c r="GH87" s="130"/>
      <c r="GI87" s="53" t="str">
        <f t="shared" si="1111"/>
        <v/>
      </c>
      <c r="GJ87" s="53" t="str">
        <f t="shared" si="1112"/>
        <v/>
      </c>
      <c r="GK87" s="53" t="str">
        <f t="shared" si="1113"/>
        <v/>
      </c>
      <c r="GL87" s="53" t="str">
        <f t="shared" si="1114"/>
        <v/>
      </c>
      <c r="GM87" s="54" t="str">
        <f t="shared" si="1115"/>
        <v/>
      </c>
      <c r="GN87" s="52" t="str">
        <f t="shared" si="1116"/>
        <v/>
      </c>
      <c r="GO87" s="53" t="str">
        <f t="shared" si="1117"/>
        <v/>
      </c>
      <c r="GP87" s="53" t="str">
        <f t="shared" si="1118"/>
        <v/>
      </c>
      <c r="GQ87" s="55" t="str">
        <f t="shared" si="1119"/>
        <v/>
      </c>
      <c r="GR87" s="54" t="str">
        <f t="shared" si="1120"/>
        <v/>
      </c>
      <c r="GS87" s="52" t="str">
        <f t="shared" si="1121"/>
        <v/>
      </c>
      <c r="GT87" s="53" t="str">
        <f t="shared" si="1122"/>
        <v/>
      </c>
      <c r="GU87" s="53" t="str">
        <f t="shared" si="1123"/>
        <v/>
      </c>
      <c r="GV87" s="53" t="str">
        <f t="shared" si="1124"/>
        <v/>
      </c>
      <c r="GW87" s="54" t="str">
        <f t="shared" si="1125"/>
        <v/>
      </c>
      <c r="GX87" s="52" t="str">
        <f t="shared" si="1126"/>
        <v/>
      </c>
      <c r="GY87" s="53" t="str">
        <f t="shared" si="1127"/>
        <v/>
      </c>
      <c r="GZ87" s="53" t="str">
        <f t="shared" si="1128"/>
        <v/>
      </c>
      <c r="HA87" s="53" t="str">
        <f t="shared" si="1129"/>
        <v/>
      </c>
      <c r="HB87" s="54" t="str">
        <f t="shared" si="1130"/>
        <v/>
      </c>
      <c r="HC87" s="52" t="str">
        <f t="shared" si="1131"/>
        <v/>
      </c>
      <c r="HD87" s="53" t="str">
        <f t="shared" si="1132"/>
        <v/>
      </c>
      <c r="HE87" s="53" t="str">
        <f t="shared" si="1133"/>
        <v/>
      </c>
      <c r="HF87" s="53" t="str">
        <f t="shared" si="1134"/>
        <v/>
      </c>
      <c r="HG87" s="54" t="str">
        <f t="shared" si="1135"/>
        <v/>
      </c>
      <c r="HH87" s="52" t="str">
        <f t="shared" si="1136"/>
        <v/>
      </c>
      <c r="HI87" s="53" t="str">
        <f t="shared" si="1137"/>
        <v/>
      </c>
      <c r="HJ87" s="53" t="str">
        <f t="shared" si="1138"/>
        <v/>
      </c>
      <c r="HK87" s="53" t="str">
        <f t="shared" si="1139"/>
        <v/>
      </c>
      <c r="HL87" s="54" t="str">
        <f t="shared" si="1140"/>
        <v/>
      </c>
      <c r="HM87" s="58" t="e">
        <f t="shared" si="1141"/>
        <v>#N/A</v>
      </c>
      <c r="HN87" s="53" t="str">
        <f t="shared" si="1142"/>
        <v/>
      </c>
      <c r="HO87" s="181" t="str">
        <f t="shared" si="1143"/>
        <v/>
      </c>
      <c r="HP87" s="181">
        <f t="shared" si="1214"/>
        <v>0</v>
      </c>
      <c r="HQ87" s="181" t="str">
        <f t="shared" si="1144"/>
        <v/>
      </c>
      <c r="HR87" s="130"/>
      <c r="HS87" s="53" t="str">
        <f t="shared" si="1145"/>
        <v/>
      </c>
      <c r="HT87" s="53" t="str">
        <f t="shared" si="1146"/>
        <v/>
      </c>
      <c r="HU87" s="53" t="str">
        <f t="shared" si="1147"/>
        <v/>
      </c>
      <c r="HV87" s="53" t="str">
        <f t="shared" si="1217"/>
        <v/>
      </c>
      <c r="HW87" s="54" t="str">
        <f t="shared" si="1218"/>
        <v/>
      </c>
      <c r="HX87" s="52" t="str">
        <f t="shared" si="1148"/>
        <v/>
      </c>
      <c r="HY87" s="53" t="str">
        <f t="shared" si="1149"/>
        <v/>
      </c>
      <c r="HZ87" s="53" t="str">
        <f t="shared" si="1150"/>
        <v/>
      </c>
      <c r="IA87" s="55" t="str">
        <f t="shared" si="1219"/>
        <v/>
      </c>
      <c r="IB87" s="54" t="str">
        <f t="shared" si="1220"/>
        <v/>
      </c>
      <c r="IC87" s="52" t="str">
        <f t="shared" si="1151"/>
        <v/>
      </c>
      <c r="ID87" s="53" t="str">
        <f t="shared" si="1152"/>
        <v/>
      </c>
      <c r="IE87" s="53" t="str">
        <f t="shared" si="1153"/>
        <v/>
      </c>
      <c r="IF87" s="53" t="str">
        <f t="shared" si="1154"/>
        <v/>
      </c>
      <c r="IG87" s="54" t="str">
        <f t="shared" si="1155"/>
        <v/>
      </c>
      <c r="IH87" s="52" t="str">
        <f t="shared" si="1156"/>
        <v/>
      </c>
      <c r="II87" s="53" t="str">
        <f t="shared" si="1157"/>
        <v/>
      </c>
      <c r="IJ87" s="53" t="str">
        <f t="shared" si="1158"/>
        <v/>
      </c>
      <c r="IK87" s="53" t="str">
        <f t="shared" si="1221"/>
        <v/>
      </c>
      <c r="IL87" s="54" t="str">
        <f t="shared" si="1222"/>
        <v/>
      </c>
      <c r="IM87" s="52" t="str">
        <f t="shared" si="1159"/>
        <v/>
      </c>
      <c r="IN87" s="53" t="str">
        <f t="shared" si="1160"/>
        <v/>
      </c>
      <c r="IO87" s="53" t="str">
        <f t="shared" si="1161"/>
        <v/>
      </c>
      <c r="IP87" s="53" t="str">
        <f t="shared" si="1223"/>
        <v/>
      </c>
      <c r="IQ87" s="54" t="str">
        <f t="shared" si="1224"/>
        <v/>
      </c>
      <c r="IR87" s="52" t="str">
        <f t="shared" si="1162"/>
        <v/>
      </c>
      <c r="IS87" s="53" t="str">
        <f t="shared" si="1163"/>
        <v/>
      </c>
      <c r="IT87" s="53" t="str">
        <f t="shared" si="1164"/>
        <v/>
      </c>
      <c r="IU87" s="53" t="str">
        <f t="shared" si="1225"/>
        <v/>
      </c>
      <c r="IV87" s="54" t="str">
        <f t="shared" si="1226"/>
        <v/>
      </c>
      <c r="IW87" s="58" t="e">
        <f t="shared" si="1165"/>
        <v>#N/A</v>
      </c>
      <c r="IX87" s="53" t="str">
        <f t="shared" si="1166"/>
        <v/>
      </c>
      <c r="IY87" s="181" t="str">
        <f t="shared" si="1167"/>
        <v/>
      </c>
      <c r="IZ87" s="181">
        <f t="shared" si="1215"/>
        <v>0</v>
      </c>
      <c r="JA87" s="181" t="str">
        <f t="shared" si="1168"/>
        <v/>
      </c>
      <c r="JB87" s="130"/>
      <c r="JC87" s="53" t="str">
        <f t="shared" si="1169"/>
        <v/>
      </c>
      <c r="JD87" s="53" t="str">
        <f t="shared" si="1170"/>
        <v/>
      </c>
      <c r="JE87" s="53" t="str">
        <f t="shared" si="1171"/>
        <v/>
      </c>
      <c r="JF87" s="53" t="str">
        <f t="shared" si="1172"/>
        <v/>
      </c>
      <c r="JG87" s="54" t="str">
        <f t="shared" si="1173"/>
        <v/>
      </c>
      <c r="JH87" s="52" t="str">
        <f t="shared" si="1174"/>
        <v/>
      </c>
      <c r="JI87" s="53" t="str">
        <f t="shared" si="1175"/>
        <v/>
      </c>
      <c r="JJ87" s="53" t="str">
        <f t="shared" si="1176"/>
        <v/>
      </c>
      <c r="JK87" s="55" t="str">
        <f t="shared" si="1177"/>
        <v/>
      </c>
      <c r="JL87" s="54" t="str">
        <f t="shared" si="1178"/>
        <v/>
      </c>
      <c r="JM87" s="52" t="str">
        <f t="shared" si="1179"/>
        <v/>
      </c>
      <c r="JN87" s="53" t="str">
        <f t="shared" si="1180"/>
        <v/>
      </c>
      <c r="JO87" s="53" t="str">
        <f t="shared" si="1181"/>
        <v/>
      </c>
      <c r="JP87" s="53" t="str">
        <f t="shared" si="1182"/>
        <v/>
      </c>
      <c r="JQ87" s="54" t="str">
        <f t="shared" si="1183"/>
        <v/>
      </c>
      <c r="JR87" s="52" t="str">
        <f t="shared" si="1184"/>
        <v/>
      </c>
      <c r="JS87" s="53" t="str">
        <f t="shared" si="1185"/>
        <v/>
      </c>
      <c r="JT87" s="53" t="str">
        <f t="shared" si="1186"/>
        <v/>
      </c>
      <c r="JU87" s="53" t="str">
        <f t="shared" si="1187"/>
        <v/>
      </c>
      <c r="JV87" s="54" t="str">
        <f t="shared" si="1188"/>
        <v/>
      </c>
      <c r="JW87" s="52" t="str">
        <f t="shared" si="1189"/>
        <v/>
      </c>
      <c r="JX87" s="53" t="str">
        <f t="shared" si="1190"/>
        <v/>
      </c>
      <c r="JY87" s="53" t="str">
        <f t="shared" si="1191"/>
        <v/>
      </c>
      <c r="JZ87" s="53" t="str">
        <f t="shared" si="1192"/>
        <v/>
      </c>
      <c r="KA87" s="54" t="str">
        <f t="shared" si="1193"/>
        <v/>
      </c>
      <c r="KB87" s="52" t="str">
        <f t="shared" si="1194"/>
        <v/>
      </c>
      <c r="KC87" s="53" t="str">
        <f t="shared" si="1195"/>
        <v/>
      </c>
      <c r="KD87" s="53" t="str">
        <f t="shared" si="1196"/>
        <v/>
      </c>
      <c r="KE87" s="53" t="str">
        <f t="shared" si="1197"/>
        <v/>
      </c>
      <c r="KF87" s="54" t="str">
        <f t="shared" si="1198"/>
        <v/>
      </c>
      <c r="KG87" s="58" t="e">
        <f t="shared" si="1199"/>
        <v>#N/A</v>
      </c>
      <c r="KH87" s="53" t="str">
        <f t="shared" si="1200"/>
        <v/>
      </c>
      <c r="KI87" s="181" t="str">
        <f t="shared" si="1201"/>
        <v/>
      </c>
      <c r="KJ87" s="181">
        <f t="shared" si="1216"/>
        <v>0</v>
      </c>
      <c r="KK87" s="127" t="str">
        <f t="shared" si="1202"/>
        <v/>
      </c>
      <c r="KL87" s="86"/>
      <c r="KM87" s="313"/>
      <c r="KN87" s="60"/>
      <c r="KO87" s="201"/>
      <c r="KP87" s="61"/>
      <c r="KQ87" s="61"/>
      <c r="KR87" s="61"/>
      <c r="KS87" s="61"/>
      <c r="KT87" s="61"/>
      <c r="KU87" s="61"/>
      <c r="KV87" s="61"/>
      <c r="KW87" s="62"/>
      <c r="KX87" s="84"/>
      <c r="KY87" s="59"/>
      <c r="KZ87" s="60" t="str">
        <f t="shared" si="1203"/>
        <v/>
      </c>
      <c r="LA87" s="201"/>
      <c r="LB87" s="61" t="str">
        <f t="shared" si="1204"/>
        <v/>
      </c>
      <c r="LC87" s="61" t="str">
        <f t="shared" si="1205"/>
        <v/>
      </c>
      <c r="LD87" s="61" t="str">
        <f t="shared" si="1206"/>
        <v/>
      </c>
      <c r="LE87" s="61" t="str">
        <f t="shared" si="1207"/>
        <v/>
      </c>
      <c r="LF87" s="148" t="str">
        <f t="shared" si="1208"/>
        <v/>
      </c>
      <c r="LG87" s="87"/>
      <c r="LH87" s="185">
        <f t="shared" si="1227"/>
        <v>0</v>
      </c>
      <c r="LI87" s="87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</row>
    <row r="88" spans="1:382" s="1" customFormat="1" ht="15.75" thickBot="1" x14ac:dyDescent="0.25">
      <c r="A88" s="35"/>
      <c r="B88" s="45">
        <v>83</v>
      </c>
      <c r="C88" s="46"/>
      <c r="D88" s="47"/>
      <c r="E88" s="48"/>
      <c r="F88" s="160"/>
      <c r="G88" s="49"/>
      <c r="H88" s="50" t="e">
        <f t="shared" si="941"/>
        <v>#N/A</v>
      </c>
      <c r="I88" s="186" t="str">
        <f t="shared" si="942"/>
        <v/>
      </c>
      <c r="J88" s="179"/>
      <c r="K88" s="149" t="str">
        <f t="shared" si="943"/>
        <v/>
      </c>
      <c r="L88" s="150" t="str">
        <f t="shared" si="944"/>
        <v/>
      </c>
      <c r="M88" s="150" t="str">
        <f t="shared" si="945"/>
        <v/>
      </c>
      <c r="N88" s="150" t="str">
        <f t="shared" si="946"/>
        <v/>
      </c>
      <c r="O88" s="150" t="str">
        <f t="shared" si="947"/>
        <v/>
      </c>
      <c r="P88" s="149" t="str">
        <f t="shared" si="948"/>
        <v/>
      </c>
      <c r="Q88" s="150" t="str">
        <f t="shared" si="949"/>
        <v/>
      </c>
      <c r="R88" s="150" t="str">
        <f t="shared" si="950"/>
        <v/>
      </c>
      <c r="S88" s="150" t="str">
        <f t="shared" si="951"/>
        <v/>
      </c>
      <c r="T88" s="150" t="str">
        <f t="shared" si="952"/>
        <v/>
      </c>
      <c r="U88" s="149" t="str">
        <f t="shared" si="953"/>
        <v/>
      </c>
      <c r="V88" s="150" t="str">
        <f t="shared" si="954"/>
        <v/>
      </c>
      <c r="W88" s="150" t="str">
        <f t="shared" si="955"/>
        <v/>
      </c>
      <c r="X88" s="150" t="str">
        <f t="shared" si="956"/>
        <v/>
      </c>
      <c r="Y88" s="150" t="str">
        <f t="shared" si="957"/>
        <v/>
      </c>
      <c r="Z88" s="149" t="str">
        <f t="shared" si="958"/>
        <v/>
      </c>
      <c r="AA88" s="150" t="str">
        <f t="shared" si="959"/>
        <v/>
      </c>
      <c r="AB88" s="150" t="str">
        <f t="shared" si="960"/>
        <v/>
      </c>
      <c r="AC88" s="150" t="str">
        <f t="shared" si="961"/>
        <v/>
      </c>
      <c r="AD88" s="150" t="str">
        <f t="shared" si="962"/>
        <v/>
      </c>
      <c r="AE88" s="149" t="str">
        <f t="shared" si="963"/>
        <v/>
      </c>
      <c r="AF88" s="150" t="str">
        <f t="shared" si="964"/>
        <v/>
      </c>
      <c r="AG88" s="150" t="str">
        <f t="shared" si="965"/>
        <v/>
      </c>
      <c r="AH88" s="150" t="str">
        <f t="shared" si="966"/>
        <v/>
      </c>
      <c r="AI88" s="150" t="str">
        <f t="shared" si="967"/>
        <v/>
      </c>
      <c r="AJ88" s="149" t="str">
        <f t="shared" si="968"/>
        <v/>
      </c>
      <c r="AK88" s="150" t="str">
        <f t="shared" si="969"/>
        <v/>
      </c>
      <c r="AL88" s="150" t="str">
        <f t="shared" si="970"/>
        <v/>
      </c>
      <c r="AM88" s="150" t="str">
        <f t="shared" si="971"/>
        <v/>
      </c>
      <c r="AN88" s="307" t="str">
        <f t="shared" si="972"/>
        <v/>
      </c>
      <c r="AO88" s="56" t="e">
        <f t="shared" si="973"/>
        <v>#N/A</v>
      </c>
      <c r="AP88" s="53" t="str">
        <f t="shared" si="974"/>
        <v/>
      </c>
      <c r="AQ88" s="181" t="str">
        <f t="shared" si="975"/>
        <v/>
      </c>
      <c r="AR88" s="181">
        <f t="shared" si="1209"/>
        <v>0</v>
      </c>
      <c r="AS88" s="181" t="str">
        <f t="shared" si="976"/>
        <v/>
      </c>
      <c r="AT88" s="130"/>
      <c r="AU88" s="55" t="str">
        <f t="shared" si="977"/>
        <v/>
      </c>
      <c r="AV88" s="53" t="str">
        <f t="shared" si="978"/>
        <v/>
      </c>
      <c r="AW88" s="53" t="str">
        <f t="shared" si="979"/>
        <v/>
      </c>
      <c r="AX88" s="53" t="str">
        <f t="shared" si="980"/>
        <v/>
      </c>
      <c r="AY88" s="54" t="str">
        <f t="shared" si="981"/>
        <v/>
      </c>
      <c r="AZ88" s="52" t="str">
        <f t="shared" si="982"/>
        <v/>
      </c>
      <c r="BA88" s="53" t="str">
        <f t="shared" si="983"/>
        <v/>
      </c>
      <c r="BB88" s="53" t="str">
        <f t="shared" si="984"/>
        <v/>
      </c>
      <c r="BC88" s="55" t="str">
        <f t="shared" si="985"/>
        <v/>
      </c>
      <c r="BD88" s="54" t="str">
        <f t="shared" si="986"/>
        <v/>
      </c>
      <c r="BE88" s="52" t="str">
        <f t="shared" si="987"/>
        <v/>
      </c>
      <c r="BF88" s="53" t="str">
        <f t="shared" si="988"/>
        <v/>
      </c>
      <c r="BG88" s="53" t="str">
        <f t="shared" si="989"/>
        <v/>
      </c>
      <c r="BH88" s="53" t="str">
        <f t="shared" si="990"/>
        <v/>
      </c>
      <c r="BI88" s="54" t="str">
        <f t="shared" si="991"/>
        <v/>
      </c>
      <c r="BJ88" s="52" t="str">
        <f t="shared" si="992"/>
        <v/>
      </c>
      <c r="BK88" s="53" t="str">
        <f t="shared" si="993"/>
        <v/>
      </c>
      <c r="BL88" s="53" t="str">
        <f t="shared" si="994"/>
        <v/>
      </c>
      <c r="BM88" s="53" t="str">
        <f t="shared" si="995"/>
        <v/>
      </c>
      <c r="BN88" s="54" t="str">
        <f t="shared" si="996"/>
        <v/>
      </c>
      <c r="BO88" s="52" t="str">
        <f t="shared" si="997"/>
        <v/>
      </c>
      <c r="BP88" s="53" t="str">
        <f t="shared" si="998"/>
        <v/>
      </c>
      <c r="BQ88" s="53" t="str">
        <f t="shared" si="999"/>
        <v/>
      </c>
      <c r="BR88" s="53" t="str">
        <f t="shared" si="1000"/>
        <v/>
      </c>
      <c r="BS88" s="54" t="str">
        <f t="shared" si="1001"/>
        <v/>
      </c>
      <c r="BT88" s="52" t="str">
        <f t="shared" si="1002"/>
        <v/>
      </c>
      <c r="BU88" s="53" t="str">
        <f t="shared" si="1003"/>
        <v/>
      </c>
      <c r="BV88" s="53" t="str">
        <f t="shared" si="1004"/>
        <v/>
      </c>
      <c r="BW88" s="53" t="str">
        <f t="shared" si="1005"/>
        <v/>
      </c>
      <c r="BX88" s="54" t="str">
        <f t="shared" si="1006"/>
        <v/>
      </c>
      <c r="BY88" s="56" t="e">
        <f t="shared" si="1007"/>
        <v>#N/A</v>
      </c>
      <c r="BZ88" s="53" t="str">
        <f t="shared" si="1008"/>
        <v/>
      </c>
      <c r="CA88" s="181" t="str">
        <f t="shared" si="1009"/>
        <v/>
      </c>
      <c r="CB88" s="181">
        <f t="shared" si="1210"/>
        <v>0</v>
      </c>
      <c r="CC88" s="181" t="str">
        <f t="shared" si="1010"/>
        <v/>
      </c>
      <c r="CD88" s="130"/>
      <c r="CE88" s="55" t="str">
        <f t="shared" si="1011"/>
        <v/>
      </c>
      <c r="CF88" s="53" t="str">
        <f t="shared" si="1012"/>
        <v/>
      </c>
      <c r="CG88" s="53" t="str">
        <f t="shared" si="1013"/>
        <v/>
      </c>
      <c r="CH88" s="53" t="str">
        <f t="shared" si="1014"/>
        <v/>
      </c>
      <c r="CI88" s="54" t="str">
        <f t="shared" si="1015"/>
        <v/>
      </c>
      <c r="CJ88" s="52" t="str">
        <f t="shared" si="1016"/>
        <v/>
      </c>
      <c r="CK88" s="53" t="str">
        <f t="shared" si="1017"/>
        <v/>
      </c>
      <c r="CL88" s="53" t="str">
        <f t="shared" si="1018"/>
        <v/>
      </c>
      <c r="CM88" s="55" t="str">
        <f t="shared" si="1019"/>
        <v/>
      </c>
      <c r="CN88" s="54" t="str">
        <f t="shared" si="1020"/>
        <v/>
      </c>
      <c r="CO88" s="52" t="str">
        <f t="shared" si="1021"/>
        <v/>
      </c>
      <c r="CP88" s="53" t="str">
        <f t="shared" si="1022"/>
        <v/>
      </c>
      <c r="CQ88" s="53" t="str">
        <f>IF(IF(CP88&lt;&gt;"",IF(MAX(COUNTIF($CP88:$CP$90,$CP$6:$CP$90))&gt;1,"x",""),"")&lt;&gt;"",CP88+1,"")</f>
        <v/>
      </c>
      <c r="CR88" s="53" t="str">
        <f t="shared" si="1023"/>
        <v/>
      </c>
      <c r="CS88" s="54" t="str">
        <f t="shared" si="1024"/>
        <v/>
      </c>
      <c r="CT88" s="52" t="str">
        <f t="shared" si="1025"/>
        <v/>
      </c>
      <c r="CU88" s="53" t="str">
        <f t="shared" si="1026"/>
        <v/>
      </c>
      <c r="CV88" s="53" t="str">
        <f t="shared" si="1027"/>
        <v/>
      </c>
      <c r="CW88" s="53" t="str">
        <f t="shared" si="1028"/>
        <v/>
      </c>
      <c r="CX88" s="54" t="str">
        <f t="shared" si="1029"/>
        <v/>
      </c>
      <c r="CY88" s="52" t="str">
        <f t="shared" si="1030"/>
        <v/>
      </c>
      <c r="CZ88" s="53" t="str">
        <f t="shared" si="1031"/>
        <v/>
      </c>
      <c r="DA88" s="53" t="str">
        <f t="shared" si="1032"/>
        <v/>
      </c>
      <c r="DB88" s="53" t="str">
        <f t="shared" si="1033"/>
        <v/>
      </c>
      <c r="DC88" s="54" t="str">
        <f t="shared" si="1034"/>
        <v/>
      </c>
      <c r="DD88" s="52" t="str">
        <f t="shared" si="1035"/>
        <v/>
      </c>
      <c r="DE88" s="53" t="str">
        <f t="shared" si="1036"/>
        <v/>
      </c>
      <c r="DF88" s="53" t="str">
        <f t="shared" si="1037"/>
        <v/>
      </c>
      <c r="DG88" s="53" t="str">
        <f t="shared" si="1038"/>
        <v/>
      </c>
      <c r="DH88" s="54" t="str">
        <f t="shared" si="1039"/>
        <v/>
      </c>
      <c r="DI88" s="56" t="e">
        <f t="shared" si="1040"/>
        <v>#N/A</v>
      </c>
      <c r="DJ88" s="53" t="str">
        <f t="shared" si="1041"/>
        <v/>
      </c>
      <c r="DK88" s="53" t="str">
        <f t="shared" si="1042"/>
        <v/>
      </c>
      <c r="DL88" s="262">
        <f t="shared" si="1211"/>
        <v>0</v>
      </c>
      <c r="DM88" s="181" t="str">
        <f t="shared" si="1043"/>
        <v/>
      </c>
      <c r="DN88" s="130"/>
      <c r="DO88" s="53" t="str">
        <f t="shared" si="1044"/>
        <v/>
      </c>
      <c r="DP88" s="53" t="str">
        <f t="shared" si="1045"/>
        <v/>
      </c>
      <c r="DQ88" s="53" t="str">
        <f t="shared" si="1046"/>
        <v/>
      </c>
      <c r="DR88" s="53" t="str">
        <f t="shared" si="1047"/>
        <v/>
      </c>
      <c r="DS88" s="54" t="str">
        <f t="shared" si="1048"/>
        <v/>
      </c>
      <c r="DT88" s="52" t="str">
        <f t="shared" si="1049"/>
        <v/>
      </c>
      <c r="DU88" s="53" t="str">
        <f t="shared" si="1050"/>
        <v/>
      </c>
      <c r="DV88" s="53" t="str">
        <f t="shared" si="1051"/>
        <v/>
      </c>
      <c r="DW88" s="55" t="str">
        <f t="shared" si="1052"/>
        <v/>
      </c>
      <c r="DX88" s="54" t="str">
        <f t="shared" si="1053"/>
        <v/>
      </c>
      <c r="DY88" s="52" t="str">
        <f t="shared" si="1054"/>
        <v/>
      </c>
      <c r="DZ88" s="53" t="str">
        <f t="shared" si="1055"/>
        <v/>
      </c>
      <c r="EA88" s="53" t="str">
        <f t="shared" si="1056"/>
        <v/>
      </c>
      <c r="EB88" s="53" t="str">
        <f t="shared" si="1057"/>
        <v/>
      </c>
      <c r="EC88" s="54" t="str">
        <f t="shared" si="1058"/>
        <v/>
      </c>
      <c r="ED88" s="52" t="str">
        <f t="shared" si="1059"/>
        <v/>
      </c>
      <c r="EE88" s="53" t="str">
        <f t="shared" si="1060"/>
        <v/>
      </c>
      <c r="EF88" s="53" t="str">
        <f t="shared" si="1061"/>
        <v/>
      </c>
      <c r="EG88" s="53" t="str">
        <f t="shared" si="1062"/>
        <v/>
      </c>
      <c r="EH88" s="54" t="str">
        <f t="shared" si="1063"/>
        <v/>
      </c>
      <c r="EI88" s="52" t="str">
        <f t="shared" si="1064"/>
        <v/>
      </c>
      <c r="EJ88" s="53" t="str">
        <f t="shared" si="1065"/>
        <v/>
      </c>
      <c r="EK88" s="53" t="str">
        <f t="shared" si="1066"/>
        <v/>
      </c>
      <c r="EL88" s="53" t="str">
        <f t="shared" si="1067"/>
        <v/>
      </c>
      <c r="EM88" s="54" t="str">
        <f t="shared" si="1068"/>
        <v/>
      </c>
      <c r="EN88" s="52" t="str">
        <f t="shared" si="1069"/>
        <v/>
      </c>
      <c r="EO88" s="53" t="str">
        <f t="shared" si="1070"/>
        <v/>
      </c>
      <c r="EP88" s="53" t="str">
        <f t="shared" si="1071"/>
        <v/>
      </c>
      <c r="EQ88" s="53" t="str">
        <f t="shared" si="1072"/>
        <v/>
      </c>
      <c r="ER88" s="54" t="str">
        <f t="shared" si="1073"/>
        <v/>
      </c>
      <c r="ES88" s="58" t="e">
        <f t="shared" si="939"/>
        <v>#N/A</v>
      </c>
      <c r="ET88" s="53" t="str">
        <f t="shared" si="1074"/>
        <v/>
      </c>
      <c r="EU88" s="181" t="str">
        <f t="shared" si="1075"/>
        <v/>
      </c>
      <c r="EV88" s="181">
        <f t="shared" si="1212"/>
        <v>0</v>
      </c>
      <c r="EW88" s="181" t="str">
        <f t="shared" si="1076"/>
        <v/>
      </c>
      <c r="EX88" s="130"/>
      <c r="EY88" s="53" t="str">
        <f t="shared" si="1077"/>
        <v/>
      </c>
      <c r="EZ88" s="53" t="str">
        <f t="shared" si="1078"/>
        <v/>
      </c>
      <c r="FA88" s="53" t="str">
        <f t="shared" si="1079"/>
        <v/>
      </c>
      <c r="FB88" s="53" t="str">
        <f t="shared" si="1080"/>
        <v/>
      </c>
      <c r="FC88" s="57" t="str">
        <f t="shared" si="1081"/>
        <v/>
      </c>
      <c r="FD88" s="52" t="str">
        <f t="shared" si="1082"/>
        <v/>
      </c>
      <c r="FE88" s="53" t="str">
        <f t="shared" si="1083"/>
        <v/>
      </c>
      <c r="FF88" s="53" t="str">
        <f t="shared" si="1084"/>
        <v/>
      </c>
      <c r="FG88" s="55" t="str">
        <f t="shared" si="1085"/>
        <v/>
      </c>
      <c r="FH88" s="57" t="str">
        <f t="shared" si="1086"/>
        <v/>
      </c>
      <c r="FI88" s="52" t="str">
        <f t="shared" si="1087"/>
        <v/>
      </c>
      <c r="FJ88" s="53" t="str">
        <f t="shared" si="1088"/>
        <v/>
      </c>
      <c r="FK88" s="53" t="str">
        <f t="shared" si="1089"/>
        <v/>
      </c>
      <c r="FL88" s="53" t="str">
        <f t="shared" si="1090"/>
        <v/>
      </c>
      <c r="FM88" s="57" t="str">
        <f t="shared" si="1091"/>
        <v/>
      </c>
      <c r="FN88" s="52" t="str">
        <f t="shared" si="1092"/>
        <v/>
      </c>
      <c r="FO88" s="53" t="str">
        <f t="shared" si="1093"/>
        <v/>
      </c>
      <c r="FP88" s="53" t="str">
        <f t="shared" si="1094"/>
        <v/>
      </c>
      <c r="FQ88" s="53" t="str">
        <f t="shared" si="1095"/>
        <v/>
      </c>
      <c r="FR88" s="57" t="str">
        <f t="shared" si="1096"/>
        <v/>
      </c>
      <c r="FS88" s="52" t="str">
        <f t="shared" si="1097"/>
        <v/>
      </c>
      <c r="FT88" s="53" t="str">
        <f t="shared" si="1098"/>
        <v/>
      </c>
      <c r="FU88" s="53" t="str">
        <f t="shared" si="1099"/>
        <v/>
      </c>
      <c r="FV88" s="53" t="str">
        <f t="shared" si="1100"/>
        <v/>
      </c>
      <c r="FW88" s="57" t="str">
        <f t="shared" si="1101"/>
        <v/>
      </c>
      <c r="FX88" s="52" t="str">
        <f t="shared" si="1102"/>
        <v/>
      </c>
      <c r="FY88" s="53" t="str">
        <f t="shared" si="1103"/>
        <v/>
      </c>
      <c r="FZ88" s="53" t="str">
        <f t="shared" si="1104"/>
        <v/>
      </c>
      <c r="GA88" s="53" t="str">
        <f t="shared" si="1105"/>
        <v/>
      </c>
      <c r="GB88" s="57" t="str">
        <f t="shared" si="1106"/>
        <v/>
      </c>
      <c r="GC88" s="58" t="e">
        <f t="shared" si="1107"/>
        <v>#N/A</v>
      </c>
      <c r="GD88" s="53" t="str">
        <f t="shared" si="1108"/>
        <v/>
      </c>
      <c r="GE88" s="181" t="str">
        <f t="shared" si="1109"/>
        <v/>
      </c>
      <c r="GF88" s="181">
        <f t="shared" si="1213"/>
        <v>0</v>
      </c>
      <c r="GG88" s="181" t="str">
        <f t="shared" si="1110"/>
        <v/>
      </c>
      <c r="GH88" s="130"/>
      <c r="GI88" s="53" t="str">
        <f t="shared" si="1111"/>
        <v/>
      </c>
      <c r="GJ88" s="53" t="str">
        <f t="shared" si="1112"/>
        <v/>
      </c>
      <c r="GK88" s="53" t="str">
        <f t="shared" si="1113"/>
        <v/>
      </c>
      <c r="GL88" s="53" t="str">
        <f t="shared" si="1114"/>
        <v/>
      </c>
      <c r="GM88" s="54" t="str">
        <f t="shared" si="1115"/>
        <v/>
      </c>
      <c r="GN88" s="52" t="str">
        <f t="shared" si="1116"/>
        <v/>
      </c>
      <c r="GO88" s="53" t="str">
        <f t="shared" si="1117"/>
        <v/>
      </c>
      <c r="GP88" s="53" t="str">
        <f t="shared" si="1118"/>
        <v/>
      </c>
      <c r="GQ88" s="55" t="str">
        <f t="shared" si="1119"/>
        <v/>
      </c>
      <c r="GR88" s="54" t="str">
        <f t="shared" si="1120"/>
        <v/>
      </c>
      <c r="GS88" s="52" t="str">
        <f t="shared" si="1121"/>
        <v/>
      </c>
      <c r="GT88" s="53" t="str">
        <f t="shared" si="1122"/>
        <v/>
      </c>
      <c r="GU88" s="53" t="str">
        <f t="shared" si="1123"/>
        <v/>
      </c>
      <c r="GV88" s="53" t="str">
        <f t="shared" si="1124"/>
        <v/>
      </c>
      <c r="GW88" s="54" t="str">
        <f t="shared" si="1125"/>
        <v/>
      </c>
      <c r="GX88" s="52" t="str">
        <f t="shared" si="1126"/>
        <v/>
      </c>
      <c r="GY88" s="53" t="str">
        <f t="shared" si="1127"/>
        <v/>
      </c>
      <c r="GZ88" s="53" t="str">
        <f t="shared" si="1128"/>
        <v/>
      </c>
      <c r="HA88" s="53" t="str">
        <f t="shared" si="1129"/>
        <v/>
      </c>
      <c r="HB88" s="54" t="str">
        <f t="shared" si="1130"/>
        <v/>
      </c>
      <c r="HC88" s="52" t="str">
        <f t="shared" si="1131"/>
        <v/>
      </c>
      <c r="HD88" s="53" t="str">
        <f t="shared" si="1132"/>
        <v/>
      </c>
      <c r="HE88" s="53" t="str">
        <f t="shared" si="1133"/>
        <v/>
      </c>
      <c r="HF88" s="53" t="str">
        <f t="shared" si="1134"/>
        <v/>
      </c>
      <c r="HG88" s="54" t="str">
        <f t="shared" si="1135"/>
        <v/>
      </c>
      <c r="HH88" s="52" t="str">
        <f t="shared" si="1136"/>
        <v/>
      </c>
      <c r="HI88" s="53" t="str">
        <f t="shared" si="1137"/>
        <v/>
      </c>
      <c r="HJ88" s="53" t="str">
        <f t="shared" si="1138"/>
        <v/>
      </c>
      <c r="HK88" s="53" t="str">
        <f t="shared" si="1139"/>
        <v/>
      </c>
      <c r="HL88" s="54" t="str">
        <f t="shared" si="1140"/>
        <v/>
      </c>
      <c r="HM88" s="58" t="e">
        <f t="shared" si="1141"/>
        <v>#N/A</v>
      </c>
      <c r="HN88" s="53" t="str">
        <f t="shared" si="1142"/>
        <v/>
      </c>
      <c r="HO88" s="181" t="str">
        <f t="shared" si="1143"/>
        <v/>
      </c>
      <c r="HP88" s="181">
        <f t="shared" si="1214"/>
        <v>0</v>
      </c>
      <c r="HQ88" s="181" t="str">
        <f t="shared" si="1144"/>
        <v/>
      </c>
      <c r="HR88" s="130"/>
      <c r="HS88" s="53" t="str">
        <f t="shared" si="1145"/>
        <v/>
      </c>
      <c r="HT88" s="53" t="str">
        <f t="shared" si="1146"/>
        <v/>
      </c>
      <c r="HU88" s="53" t="str">
        <f t="shared" si="1147"/>
        <v/>
      </c>
      <c r="HV88" s="53" t="str">
        <f t="shared" si="1217"/>
        <v/>
      </c>
      <c r="HW88" s="54" t="str">
        <f t="shared" si="1218"/>
        <v/>
      </c>
      <c r="HX88" s="52" t="str">
        <f t="shared" si="1148"/>
        <v/>
      </c>
      <c r="HY88" s="53" t="str">
        <f t="shared" si="1149"/>
        <v/>
      </c>
      <c r="HZ88" s="53" t="str">
        <f t="shared" si="1150"/>
        <v/>
      </c>
      <c r="IA88" s="55" t="str">
        <f t="shared" si="1219"/>
        <v/>
      </c>
      <c r="IB88" s="54" t="str">
        <f t="shared" si="1220"/>
        <v/>
      </c>
      <c r="IC88" s="52" t="str">
        <f t="shared" si="1151"/>
        <v/>
      </c>
      <c r="ID88" s="53" t="str">
        <f t="shared" si="1152"/>
        <v/>
      </c>
      <c r="IE88" s="53" t="str">
        <f t="shared" si="1153"/>
        <v/>
      </c>
      <c r="IF88" s="53" t="str">
        <f t="shared" si="1154"/>
        <v/>
      </c>
      <c r="IG88" s="54" t="str">
        <f t="shared" si="1155"/>
        <v/>
      </c>
      <c r="IH88" s="52" t="str">
        <f t="shared" si="1156"/>
        <v/>
      </c>
      <c r="II88" s="53" t="str">
        <f t="shared" si="1157"/>
        <v/>
      </c>
      <c r="IJ88" s="53" t="str">
        <f t="shared" si="1158"/>
        <v/>
      </c>
      <c r="IK88" s="53" t="str">
        <f t="shared" si="1221"/>
        <v/>
      </c>
      <c r="IL88" s="54" t="str">
        <f t="shared" si="1222"/>
        <v/>
      </c>
      <c r="IM88" s="52" t="str">
        <f t="shared" si="1159"/>
        <v/>
      </c>
      <c r="IN88" s="53" t="str">
        <f t="shared" si="1160"/>
        <v/>
      </c>
      <c r="IO88" s="53" t="str">
        <f t="shared" si="1161"/>
        <v/>
      </c>
      <c r="IP88" s="53" t="str">
        <f t="shared" si="1223"/>
        <v/>
      </c>
      <c r="IQ88" s="54" t="str">
        <f t="shared" si="1224"/>
        <v/>
      </c>
      <c r="IR88" s="52" t="str">
        <f t="shared" si="1162"/>
        <v/>
      </c>
      <c r="IS88" s="53" t="str">
        <f t="shared" si="1163"/>
        <v/>
      </c>
      <c r="IT88" s="53" t="str">
        <f t="shared" si="1164"/>
        <v/>
      </c>
      <c r="IU88" s="53" t="str">
        <f t="shared" si="1225"/>
        <v/>
      </c>
      <c r="IV88" s="54" t="str">
        <f t="shared" si="1226"/>
        <v/>
      </c>
      <c r="IW88" s="58" t="e">
        <f t="shared" si="1165"/>
        <v>#N/A</v>
      </c>
      <c r="IX88" s="53" t="str">
        <f t="shared" si="1166"/>
        <v/>
      </c>
      <c r="IY88" s="181" t="str">
        <f t="shared" si="1167"/>
        <v/>
      </c>
      <c r="IZ88" s="181">
        <f t="shared" si="1215"/>
        <v>0</v>
      </c>
      <c r="JA88" s="181" t="str">
        <f t="shared" si="1168"/>
        <v/>
      </c>
      <c r="JB88" s="130"/>
      <c r="JC88" s="53" t="str">
        <f t="shared" si="1169"/>
        <v/>
      </c>
      <c r="JD88" s="53" t="str">
        <f t="shared" si="1170"/>
        <v/>
      </c>
      <c r="JE88" s="53" t="str">
        <f t="shared" si="1171"/>
        <v/>
      </c>
      <c r="JF88" s="53" t="str">
        <f t="shared" si="1172"/>
        <v/>
      </c>
      <c r="JG88" s="54" t="str">
        <f t="shared" si="1173"/>
        <v/>
      </c>
      <c r="JH88" s="52" t="str">
        <f t="shared" si="1174"/>
        <v/>
      </c>
      <c r="JI88" s="53" t="str">
        <f t="shared" si="1175"/>
        <v/>
      </c>
      <c r="JJ88" s="53" t="str">
        <f t="shared" si="1176"/>
        <v/>
      </c>
      <c r="JK88" s="55" t="str">
        <f t="shared" si="1177"/>
        <v/>
      </c>
      <c r="JL88" s="54" t="str">
        <f t="shared" si="1178"/>
        <v/>
      </c>
      <c r="JM88" s="52" t="str">
        <f t="shared" si="1179"/>
        <v/>
      </c>
      <c r="JN88" s="53" t="str">
        <f t="shared" si="1180"/>
        <v/>
      </c>
      <c r="JO88" s="53" t="str">
        <f t="shared" si="1181"/>
        <v/>
      </c>
      <c r="JP88" s="53" t="str">
        <f t="shared" si="1182"/>
        <v/>
      </c>
      <c r="JQ88" s="54" t="str">
        <f t="shared" si="1183"/>
        <v/>
      </c>
      <c r="JR88" s="52" t="str">
        <f t="shared" si="1184"/>
        <v/>
      </c>
      <c r="JS88" s="53" t="str">
        <f t="shared" si="1185"/>
        <v/>
      </c>
      <c r="JT88" s="53" t="str">
        <f t="shared" si="1186"/>
        <v/>
      </c>
      <c r="JU88" s="53" t="str">
        <f t="shared" si="1187"/>
        <v/>
      </c>
      <c r="JV88" s="54" t="str">
        <f t="shared" si="1188"/>
        <v/>
      </c>
      <c r="JW88" s="52" t="str">
        <f t="shared" si="1189"/>
        <v/>
      </c>
      <c r="JX88" s="53" t="str">
        <f t="shared" si="1190"/>
        <v/>
      </c>
      <c r="JY88" s="53" t="str">
        <f t="shared" si="1191"/>
        <v/>
      </c>
      <c r="JZ88" s="53" t="str">
        <f t="shared" si="1192"/>
        <v/>
      </c>
      <c r="KA88" s="54" t="str">
        <f t="shared" si="1193"/>
        <v/>
      </c>
      <c r="KB88" s="52" t="str">
        <f t="shared" si="1194"/>
        <v/>
      </c>
      <c r="KC88" s="53" t="str">
        <f t="shared" si="1195"/>
        <v/>
      </c>
      <c r="KD88" s="53" t="str">
        <f t="shared" si="1196"/>
        <v/>
      </c>
      <c r="KE88" s="53" t="str">
        <f t="shared" si="1197"/>
        <v/>
      </c>
      <c r="KF88" s="54" t="str">
        <f t="shared" si="1198"/>
        <v/>
      </c>
      <c r="KG88" s="58" t="e">
        <f t="shared" si="1199"/>
        <v>#N/A</v>
      </c>
      <c r="KH88" s="53" t="str">
        <f t="shared" si="1200"/>
        <v/>
      </c>
      <c r="KI88" s="181" t="str">
        <f t="shared" si="1201"/>
        <v/>
      </c>
      <c r="KJ88" s="181">
        <f t="shared" si="1216"/>
        <v>0</v>
      </c>
      <c r="KK88" s="127" t="str">
        <f t="shared" si="1202"/>
        <v/>
      </c>
      <c r="KL88" s="86"/>
      <c r="KM88" s="313"/>
      <c r="KN88" s="60"/>
      <c r="KO88" s="201"/>
      <c r="KP88" s="61"/>
      <c r="KQ88" s="61"/>
      <c r="KR88" s="61"/>
      <c r="KS88" s="61"/>
      <c r="KT88" s="61"/>
      <c r="KU88" s="61"/>
      <c r="KV88" s="61"/>
      <c r="KW88" s="62"/>
      <c r="KX88" s="84"/>
      <c r="KY88" s="59"/>
      <c r="KZ88" s="60" t="str">
        <f t="shared" si="1203"/>
        <v/>
      </c>
      <c r="LA88" s="201"/>
      <c r="LB88" s="61" t="str">
        <f t="shared" si="1204"/>
        <v/>
      </c>
      <c r="LC88" s="61" t="str">
        <f t="shared" si="1205"/>
        <v/>
      </c>
      <c r="LD88" s="61" t="str">
        <f t="shared" si="1206"/>
        <v/>
      </c>
      <c r="LE88" s="61" t="str">
        <f t="shared" si="1207"/>
        <v/>
      </c>
      <c r="LF88" s="148" t="str">
        <f t="shared" si="1208"/>
        <v/>
      </c>
      <c r="LG88" s="87"/>
      <c r="LH88" s="185">
        <f t="shared" si="1227"/>
        <v>0</v>
      </c>
      <c r="LI88" s="87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</row>
    <row r="89" spans="1:382" s="1" customFormat="1" ht="15.75" thickBot="1" x14ac:dyDescent="0.25">
      <c r="A89" s="35"/>
      <c r="B89" s="45">
        <v>84</v>
      </c>
      <c r="C89" s="94"/>
      <c r="D89" s="94"/>
      <c r="E89" s="95"/>
      <c r="F89" s="160"/>
      <c r="G89" s="49"/>
      <c r="H89" s="50" t="e">
        <f t="shared" si="941"/>
        <v>#N/A</v>
      </c>
      <c r="I89" s="186" t="str">
        <f t="shared" si="942"/>
        <v/>
      </c>
      <c r="J89" s="179"/>
      <c r="K89" s="149" t="str">
        <f t="shared" si="943"/>
        <v/>
      </c>
      <c r="L89" s="150" t="str">
        <f t="shared" si="944"/>
        <v/>
      </c>
      <c r="M89" s="150" t="str">
        <f t="shared" si="945"/>
        <v/>
      </c>
      <c r="N89" s="150" t="str">
        <f t="shared" si="946"/>
        <v/>
      </c>
      <c r="O89" s="307" t="str">
        <f t="shared" si="947"/>
        <v/>
      </c>
      <c r="P89" s="151" t="str">
        <f t="shared" si="948"/>
        <v/>
      </c>
      <c r="Q89" s="150" t="str">
        <f t="shared" si="949"/>
        <v/>
      </c>
      <c r="R89" s="150" t="str">
        <f t="shared" si="950"/>
        <v/>
      </c>
      <c r="S89" s="150" t="str">
        <f t="shared" si="951"/>
        <v/>
      </c>
      <c r="T89" s="307" t="str">
        <f t="shared" si="952"/>
        <v/>
      </c>
      <c r="U89" s="151" t="str">
        <f t="shared" si="953"/>
        <v/>
      </c>
      <c r="V89" s="150" t="str">
        <f t="shared" si="954"/>
        <v/>
      </c>
      <c r="W89" s="150" t="str">
        <f t="shared" si="955"/>
        <v/>
      </c>
      <c r="X89" s="150" t="str">
        <f t="shared" si="956"/>
        <v/>
      </c>
      <c r="Y89" s="307" t="str">
        <f t="shared" si="957"/>
        <v/>
      </c>
      <c r="Z89" s="151" t="str">
        <f t="shared" si="958"/>
        <v/>
      </c>
      <c r="AA89" s="150" t="str">
        <f t="shared" si="959"/>
        <v/>
      </c>
      <c r="AB89" s="150" t="str">
        <f t="shared" si="960"/>
        <v/>
      </c>
      <c r="AC89" s="150" t="str">
        <f t="shared" si="961"/>
        <v/>
      </c>
      <c r="AD89" s="307" t="str">
        <f t="shared" si="962"/>
        <v/>
      </c>
      <c r="AE89" s="151" t="str">
        <f t="shared" si="963"/>
        <v/>
      </c>
      <c r="AF89" s="150" t="str">
        <f t="shared" si="964"/>
        <v/>
      </c>
      <c r="AG89" s="150" t="str">
        <f t="shared" si="965"/>
        <v/>
      </c>
      <c r="AH89" s="150" t="str">
        <f t="shared" si="966"/>
        <v/>
      </c>
      <c r="AI89" s="307" t="str">
        <f t="shared" si="967"/>
        <v/>
      </c>
      <c r="AJ89" s="151" t="str">
        <f t="shared" si="968"/>
        <v/>
      </c>
      <c r="AK89" s="150" t="str">
        <f t="shared" si="969"/>
        <v/>
      </c>
      <c r="AL89" s="150" t="str">
        <f t="shared" si="970"/>
        <v/>
      </c>
      <c r="AM89" s="150" t="str">
        <f t="shared" si="971"/>
        <v/>
      </c>
      <c r="AN89" s="307" t="str">
        <f t="shared" si="972"/>
        <v/>
      </c>
      <c r="AO89" s="56" t="e">
        <f t="shared" si="973"/>
        <v>#N/A</v>
      </c>
      <c r="AP89" s="53" t="str">
        <f t="shared" si="974"/>
        <v/>
      </c>
      <c r="AQ89" s="181" t="str">
        <f t="shared" si="975"/>
        <v/>
      </c>
      <c r="AR89" s="181">
        <f t="shared" si="1209"/>
        <v>0</v>
      </c>
      <c r="AS89" s="181" t="str">
        <f t="shared" si="976"/>
        <v/>
      </c>
      <c r="AT89" s="130"/>
      <c r="AU89" s="55" t="str">
        <f t="shared" si="977"/>
        <v/>
      </c>
      <c r="AV89" s="53" t="str">
        <f t="shared" si="978"/>
        <v/>
      </c>
      <c r="AW89" s="53" t="str">
        <f t="shared" si="979"/>
        <v/>
      </c>
      <c r="AX89" s="118" t="str">
        <f t="shared" si="980"/>
        <v/>
      </c>
      <c r="AY89" s="123" t="str">
        <f t="shared" si="981"/>
        <v/>
      </c>
      <c r="AZ89" s="122" t="str">
        <f t="shared" si="982"/>
        <v/>
      </c>
      <c r="BA89" s="118" t="str">
        <f t="shared" si="983"/>
        <v/>
      </c>
      <c r="BB89" s="118" t="str">
        <f t="shared" si="984"/>
        <v/>
      </c>
      <c r="BC89" s="121" t="str">
        <f t="shared" si="985"/>
        <v/>
      </c>
      <c r="BD89" s="123" t="str">
        <f t="shared" si="986"/>
        <v/>
      </c>
      <c r="BE89" s="122" t="str">
        <f t="shared" si="987"/>
        <v/>
      </c>
      <c r="BF89" s="118" t="str">
        <f t="shared" si="988"/>
        <v/>
      </c>
      <c r="BG89" s="118" t="str">
        <f t="shared" si="989"/>
        <v/>
      </c>
      <c r="BH89" s="53" t="str">
        <f t="shared" si="990"/>
        <v/>
      </c>
      <c r="BI89" s="123" t="str">
        <f t="shared" si="991"/>
        <v/>
      </c>
      <c r="BJ89" s="122" t="str">
        <f t="shared" si="992"/>
        <v/>
      </c>
      <c r="BK89" s="118" t="str">
        <f t="shared" si="993"/>
        <v/>
      </c>
      <c r="BL89" s="118" t="str">
        <f t="shared" si="994"/>
        <v/>
      </c>
      <c r="BM89" s="118" t="str">
        <f t="shared" si="995"/>
        <v/>
      </c>
      <c r="BN89" s="123" t="str">
        <f t="shared" si="996"/>
        <v/>
      </c>
      <c r="BO89" s="122" t="str">
        <f t="shared" si="997"/>
        <v/>
      </c>
      <c r="BP89" s="118" t="str">
        <f t="shared" si="998"/>
        <v/>
      </c>
      <c r="BQ89" s="118" t="str">
        <f t="shared" si="999"/>
        <v/>
      </c>
      <c r="BR89" s="118" t="str">
        <f t="shared" si="1000"/>
        <v/>
      </c>
      <c r="BS89" s="123" t="str">
        <f t="shared" si="1001"/>
        <v/>
      </c>
      <c r="BT89" s="122" t="str">
        <f t="shared" si="1002"/>
        <v/>
      </c>
      <c r="BU89" s="118" t="str">
        <f t="shared" si="1003"/>
        <v/>
      </c>
      <c r="BV89" s="118" t="str">
        <f t="shared" si="1004"/>
        <v/>
      </c>
      <c r="BW89" s="118" t="str">
        <f t="shared" si="1005"/>
        <v/>
      </c>
      <c r="BX89" s="123" t="str">
        <f t="shared" si="1006"/>
        <v/>
      </c>
      <c r="BY89" s="56" t="e">
        <f t="shared" si="1007"/>
        <v>#N/A</v>
      </c>
      <c r="BZ89" s="53" t="str">
        <f t="shared" si="1008"/>
        <v/>
      </c>
      <c r="CA89" s="181" t="str">
        <f t="shared" si="1009"/>
        <v/>
      </c>
      <c r="CB89" s="181">
        <f t="shared" si="1210"/>
        <v>0</v>
      </c>
      <c r="CC89" s="181" t="str">
        <f t="shared" si="1010"/>
        <v/>
      </c>
      <c r="CD89" s="130"/>
      <c r="CE89" s="55" t="str">
        <f t="shared" si="1011"/>
        <v/>
      </c>
      <c r="CF89" s="53" t="str">
        <f t="shared" si="1012"/>
        <v/>
      </c>
      <c r="CG89" s="53" t="str">
        <f t="shared" si="1013"/>
        <v/>
      </c>
      <c r="CH89" s="118" t="str">
        <f t="shared" si="1014"/>
        <v/>
      </c>
      <c r="CI89" s="123" t="str">
        <f t="shared" si="1015"/>
        <v/>
      </c>
      <c r="CJ89" s="122" t="str">
        <f t="shared" si="1016"/>
        <v/>
      </c>
      <c r="CK89" s="118" t="str">
        <f t="shared" si="1017"/>
        <v/>
      </c>
      <c r="CL89" s="118" t="str">
        <f t="shared" si="1018"/>
        <v/>
      </c>
      <c r="CM89" s="121" t="str">
        <f t="shared" si="1019"/>
        <v/>
      </c>
      <c r="CN89" s="123" t="str">
        <f t="shared" si="1020"/>
        <v/>
      </c>
      <c r="CO89" s="122" t="str">
        <f t="shared" si="1021"/>
        <v/>
      </c>
      <c r="CP89" s="118" t="str">
        <f t="shared" si="1022"/>
        <v/>
      </c>
      <c r="CQ89" s="118" t="str">
        <f>IF(IF(CP89&lt;&gt;"",IF(MAX(COUNTIF($CP89:$CP$90,$CP$6:$CP$90))&gt;1,"x",""),"")&lt;&gt;"",CP89+1,"")</f>
        <v/>
      </c>
      <c r="CR89" s="53" t="str">
        <f t="shared" si="1023"/>
        <v/>
      </c>
      <c r="CS89" s="123" t="str">
        <f t="shared" si="1024"/>
        <v/>
      </c>
      <c r="CT89" s="122" t="str">
        <f t="shared" si="1025"/>
        <v/>
      </c>
      <c r="CU89" s="118" t="str">
        <f t="shared" si="1026"/>
        <v/>
      </c>
      <c r="CV89" s="118" t="str">
        <f t="shared" si="1027"/>
        <v/>
      </c>
      <c r="CW89" s="118" t="str">
        <f t="shared" si="1028"/>
        <v/>
      </c>
      <c r="CX89" s="123" t="str">
        <f t="shared" si="1029"/>
        <v/>
      </c>
      <c r="CY89" s="122" t="str">
        <f t="shared" si="1030"/>
        <v/>
      </c>
      <c r="CZ89" s="118" t="str">
        <f t="shared" si="1031"/>
        <v/>
      </c>
      <c r="DA89" s="118" t="str">
        <f t="shared" si="1032"/>
        <v/>
      </c>
      <c r="DB89" s="118" t="str">
        <f t="shared" si="1033"/>
        <v/>
      </c>
      <c r="DC89" s="123" t="str">
        <f t="shared" si="1034"/>
        <v/>
      </c>
      <c r="DD89" s="122" t="str">
        <f t="shared" si="1035"/>
        <v/>
      </c>
      <c r="DE89" s="118" t="str">
        <f t="shared" si="1036"/>
        <v/>
      </c>
      <c r="DF89" s="118" t="str">
        <f t="shared" si="1037"/>
        <v/>
      </c>
      <c r="DG89" s="118" t="str">
        <f t="shared" si="1038"/>
        <v/>
      </c>
      <c r="DH89" s="123" t="str">
        <f t="shared" si="1039"/>
        <v/>
      </c>
      <c r="DI89" s="126" t="e">
        <f t="shared" si="1040"/>
        <v>#N/A</v>
      </c>
      <c r="DJ89" s="53" t="str">
        <f t="shared" si="1041"/>
        <v/>
      </c>
      <c r="DK89" s="53" t="str">
        <f t="shared" si="1042"/>
        <v/>
      </c>
      <c r="DL89" s="262">
        <f t="shared" si="1211"/>
        <v>0</v>
      </c>
      <c r="DM89" s="181" t="str">
        <f t="shared" si="1043"/>
        <v/>
      </c>
      <c r="DN89" s="130"/>
      <c r="DO89" s="53" t="str">
        <f t="shared" si="1044"/>
        <v/>
      </c>
      <c r="DP89" s="53" t="str">
        <f t="shared" si="1045"/>
        <v/>
      </c>
      <c r="DQ89" s="53" t="str">
        <f t="shared" si="1046"/>
        <v/>
      </c>
      <c r="DR89" s="118" t="str">
        <f t="shared" si="1047"/>
        <v/>
      </c>
      <c r="DS89" s="123" t="str">
        <f t="shared" si="1048"/>
        <v/>
      </c>
      <c r="DT89" s="122" t="str">
        <f t="shared" si="1049"/>
        <v/>
      </c>
      <c r="DU89" s="118" t="str">
        <f t="shared" si="1050"/>
        <v/>
      </c>
      <c r="DV89" s="118" t="str">
        <f t="shared" si="1051"/>
        <v/>
      </c>
      <c r="DW89" s="121" t="str">
        <f t="shared" si="1052"/>
        <v/>
      </c>
      <c r="DX89" s="123" t="str">
        <f t="shared" si="1053"/>
        <v/>
      </c>
      <c r="DY89" s="122" t="str">
        <f t="shared" si="1054"/>
        <v/>
      </c>
      <c r="DZ89" s="118" t="str">
        <f t="shared" si="1055"/>
        <v/>
      </c>
      <c r="EA89" s="118" t="str">
        <f t="shared" si="1056"/>
        <v/>
      </c>
      <c r="EB89" s="53" t="str">
        <f t="shared" si="1057"/>
        <v/>
      </c>
      <c r="EC89" s="123" t="str">
        <f t="shared" si="1058"/>
        <v/>
      </c>
      <c r="ED89" s="122" t="str">
        <f t="shared" si="1059"/>
        <v/>
      </c>
      <c r="EE89" s="118" t="str">
        <f t="shared" si="1060"/>
        <v/>
      </c>
      <c r="EF89" s="118" t="str">
        <f t="shared" si="1061"/>
        <v/>
      </c>
      <c r="EG89" s="118" t="str">
        <f t="shared" si="1062"/>
        <v/>
      </c>
      <c r="EH89" s="123" t="str">
        <f t="shared" si="1063"/>
        <v/>
      </c>
      <c r="EI89" s="122" t="str">
        <f t="shared" si="1064"/>
        <v/>
      </c>
      <c r="EJ89" s="118" t="str">
        <f t="shared" si="1065"/>
        <v/>
      </c>
      <c r="EK89" s="118" t="str">
        <f t="shared" si="1066"/>
        <v/>
      </c>
      <c r="EL89" s="118" t="str">
        <f t="shared" si="1067"/>
        <v/>
      </c>
      <c r="EM89" s="123" t="str">
        <f t="shared" si="1068"/>
        <v/>
      </c>
      <c r="EN89" s="122" t="str">
        <f t="shared" si="1069"/>
        <v/>
      </c>
      <c r="EO89" s="118" t="str">
        <f t="shared" si="1070"/>
        <v/>
      </c>
      <c r="EP89" s="118" t="str">
        <f t="shared" si="1071"/>
        <v/>
      </c>
      <c r="EQ89" s="118" t="str">
        <f t="shared" si="1072"/>
        <v/>
      </c>
      <c r="ER89" s="123" t="str">
        <f t="shared" si="1073"/>
        <v/>
      </c>
      <c r="ES89" s="129" t="e">
        <f t="shared" si="939"/>
        <v>#N/A</v>
      </c>
      <c r="ET89" s="53" t="str">
        <f t="shared" si="1074"/>
        <v/>
      </c>
      <c r="EU89" s="181" t="str">
        <f t="shared" si="1075"/>
        <v/>
      </c>
      <c r="EV89" s="181">
        <f t="shared" si="1212"/>
        <v>0</v>
      </c>
      <c r="EW89" s="181" t="str">
        <f t="shared" si="1076"/>
        <v/>
      </c>
      <c r="EX89" s="130"/>
      <c r="EY89" s="53" t="str">
        <f t="shared" si="1077"/>
        <v/>
      </c>
      <c r="EZ89" s="53" t="str">
        <f t="shared" si="1078"/>
        <v/>
      </c>
      <c r="FA89" s="53" t="str">
        <f t="shared" si="1079"/>
        <v/>
      </c>
      <c r="FB89" s="53" t="str">
        <f t="shared" si="1080"/>
        <v/>
      </c>
      <c r="FC89" s="57" t="str">
        <f t="shared" si="1081"/>
        <v/>
      </c>
      <c r="FD89" s="52" t="str">
        <f t="shared" si="1082"/>
        <v/>
      </c>
      <c r="FE89" s="53" t="str">
        <f t="shared" si="1083"/>
        <v/>
      </c>
      <c r="FF89" s="53" t="str">
        <f t="shared" si="1084"/>
        <v/>
      </c>
      <c r="FG89" s="55" t="str">
        <f t="shared" si="1085"/>
        <v/>
      </c>
      <c r="FH89" s="57" t="str">
        <f t="shared" si="1086"/>
        <v/>
      </c>
      <c r="FI89" s="52" t="str">
        <f t="shared" si="1087"/>
        <v/>
      </c>
      <c r="FJ89" s="53" t="str">
        <f t="shared" si="1088"/>
        <v/>
      </c>
      <c r="FK89" s="53" t="str">
        <f t="shared" si="1089"/>
        <v/>
      </c>
      <c r="FL89" s="53" t="str">
        <f t="shared" si="1090"/>
        <v/>
      </c>
      <c r="FM89" s="57" t="str">
        <f t="shared" si="1091"/>
        <v/>
      </c>
      <c r="FN89" s="52" t="str">
        <f t="shared" si="1092"/>
        <v/>
      </c>
      <c r="FO89" s="53" t="str">
        <f t="shared" si="1093"/>
        <v/>
      </c>
      <c r="FP89" s="53" t="str">
        <f t="shared" si="1094"/>
        <v/>
      </c>
      <c r="FQ89" s="53" t="str">
        <f t="shared" si="1095"/>
        <v/>
      </c>
      <c r="FR89" s="57" t="str">
        <f t="shared" si="1096"/>
        <v/>
      </c>
      <c r="FS89" s="52" t="str">
        <f t="shared" si="1097"/>
        <v/>
      </c>
      <c r="FT89" s="53" t="str">
        <f t="shared" si="1098"/>
        <v/>
      </c>
      <c r="FU89" s="53" t="str">
        <f t="shared" si="1099"/>
        <v/>
      </c>
      <c r="FV89" s="53" t="str">
        <f t="shared" si="1100"/>
        <v/>
      </c>
      <c r="FW89" s="57" t="str">
        <f t="shared" si="1101"/>
        <v/>
      </c>
      <c r="FX89" s="52" t="str">
        <f t="shared" si="1102"/>
        <v/>
      </c>
      <c r="FY89" s="53" t="str">
        <f t="shared" si="1103"/>
        <v/>
      </c>
      <c r="FZ89" s="53" t="str">
        <f t="shared" si="1104"/>
        <v/>
      </c>
      <c r="GA89" s="53" t="str">
        <f t="shared" si="1105"/>
        <v/>
      </c>
      <c r="GB89" s="57" t="str">
        <f t="shared" si="1106"/>
        <v/>
      </c>
      <c r="GC89" s="58" t="e">
        <f t="shared" si="1107"/>
        <v>#N/A</v>
      </c>
      <c r="GD89" s="53" t="str">
        <f t="shared" si="1108"/>
        <v/>
      </c>
      <c r="GE89" s="181" t="str">
        <f t="shared" si="1109"/>
        <v/>
      </c>
      <c r="GF89" s="181">
        <f t="shared" si="1213"/>
        <v>0</v>
      </c>
      <c r="GG89" s="181" t="str">
        <f t="shared" si="1110"/>
        <v/>
      </c>
      <c r="GH89" s="130"/>
      <c r="GI89" s="53" t="str">
        <f t="shared" si="1111"/>
        <v/>
      </c>
      <c r="GJ89" s="118" t="str">
        <f t="shared" si="1112"/>
        <v/>
      </c>
      <c r="GK89" s="118" t="str">
        <f t="shared" si="1113"/>
        <v/>
      </c>
      <c r="GL89" s="118" t="str">
        <f t="shared" si="1114"/>
        <v/>
      </c>
      <c r="GM89" s="123" t="str">
        <f t="shared" si="1115"/>
        <v/>
      </c>
      <c r="GN89" s="122" t="str">
        <f t="shared" si="1116"/>
        <v/>
      </c>
      <c r="GO89" s="118" t="str">
        <f t="shared" si="1117"/>
        <v/>
      </c>
      <c r="GP89" s="118" t="str">
        <f t="shared" si="1118"/>
        <v/>
      </c>
      <c r="GQ89" s="121" t="str">
        <f t="shared" si="1119"/>
        <v/>
      </c>
      <c r="GR89" s="123" t="str">
        <f t="shared" si="1120"/>
        <v/>
      </c>
      <c r="GS89" s="122" t="str">
        <f t="shared" si="1121"/>
        <v/>
      </c>
      <c r="GT89" s="118" t="str">
        <f t="shared" si="1122"/>
        <v/>
      </c>
      <c r="GU89" s="118" t="str">
        <f t="shared" si="1123"/>
        <v/>
      </c>
      <c r="GV89" s="53" t="str">
        <f t="shared" si="1124"/>
        <v/>
      </c>
      <c r="GW89" s="123" t="str">
        <f t="shared" si="1125"/>
        <v/>
      </c>
      <c r="GX89" s="122" t="str">
        <f t="shared" si="1126"/>
        <v/>
      </c>
      <c r="GY89" s="118" t="str">
        <f t="shared" si="1127"/>
        <v/>
      </c>
      <c r="GZ89" s="118" t="str">
        <f t="shared" si="1128"/>
        <v/>
      </c>
      <c r="HA89" s="118" t="str">
        <f t="shared" si="1129"/>
        <v/>
      </c>
      <c r="HB89" s="123" t="str">
        <f t="shared" si="1130"/>
        <v/>
      </c>
      <c r="HC89" s="122" t="str">
        <f t="shared" si="1131"/>
        <v/>
      </c>
      <c r="HD89" s="118" t="str">
        <f t="shared" si="1132"/>
        <v/>
      </c>
      <c r="HE89" s="118" t="str">
        <f t="shared" si="1133"/>
        <v/>
      </c>
      <c r="HF89" s="118" t="str">
        <f t="shared" si="1134"/>
        <v/>
      </c>
      <c r="HG89" s="123" t="str">
        <f t="shared" si="1135"/>
        <v/>
      </c>
      <c r="HH89" s="122" t="str">
        <f t="shared" si="1136"/>
        <v/>
      </c>
      <c r="HI89" s="118" t="str">
        <f t="shared" si="1137"/>
        <v/>
      </c>
      <c r="HJ89" s="118" t="str">
        <f t="shared" si="1138"/>
        <v/>
      </c>
      <c r="HK89" s="118" t="str">
        <f t="shared" si="1139"/>
        <v/>
      </c>
      <c r="HL89" s="123" t="str">
        <f t="shared" si="1140"/>
        <v/>
      </c>
      <c r="HM89" s="129" t="e">
        <f t="shared" si="1141"/>
        <v>#N/A</v>
      </c>
      <c r="HN89" s="53" t="str">
        <f t="shared" si="1142"/>
        <v/>
      </c>
      <c r="HO89" s="181" t="str">
        <f t="shared" si="1143"/>
        <v/>
      </c>
      <c r="HP89" s="181">
        <f t="shared" si="1214"/>
        <v>0</v>
      </c>
      <c r="HQ89" s="181" t="str">
        <f t="shared" si="1144"/>
        <v/>
      </c>
      <c r="HR89" s="130"/>
      <c r="HS89" s="53" t="str">
        <f t="shared" si="1145"/>
        <v/>
      </c>
      <c r="HT89" s="53" t="str">
        <f t="shared" si="1146"/>
        <v/>
      </c>
      <c r="HU89" s="53" t="str">
        <f t="shared" si="1147"/>
        <v/>
      </c>
      <c r="HV89" s="53" t="str">
        <f t="shared" si="1217"/>
        <v/>
      </c>
      <c r="HW89" s="54" t="str">
        <f t="shared" si="1218"/>
        <v/>
      </c>
      <c r="HX89" s="52" t="str">
        <f t="shared" si="1148"/>
        <v/>
      </c>
      <c r="HY89" s="53" t="str">
        <f t="shared" si="1149"/>
        <v/>
      </c>
      <c r="HZ89" s="53" t="str">
        <f t="shared" si="1150"/>
        <v/>
      </c>
      <c r="IA89" s="55" t="str">
        <f t="shared" si="1219"/>
        <v/>
      </c>
      <c r="IB89" s="54" t="str">
        <f t="shared" si="1220"/>
        <v/>
      </c>
      <c r="IC89" s="52" t="str">
        <f t="shared" si="1151"/>
        <v/>
      </c>
      <c r="ID89" s="53" t="str">
        <f t="shared" si="1152"/>
        <v/>
      </c>
      <c r="IE89" s="53" t="str">
        <f t="shared" si="1153"/>
        <v/>
      </c>
      <c r="IF89" s="53" t="str">
        <f t="shared" si="1154"/>
        <v/>
      </c>
      <c r="IG89" s="54" t="str">
        <f t="shared" si="1155"/>
        <v/>
      </c>
      <c r="IH89" s="52" t="str">
        <f t="shared" si="1156"/>
        <v/>
      </c>
      <c r="II89" s="53" t="str">
        <f t="shared" si="1157"/>
        <v/>
      </c>
      <c r="IJ89" s="53" t="str">
        <f t="shared" si="1158"/>
        <v/>
      </c>
      <c r="IK89" s="53" t="str">
        <f t="shared" si="1221"/>
        <v/>
      </c>
      <c r="IL89" s="54" t="str">
        <f t="shared" si="1222"/>
        <v/>
      </c>
      <c r="IM89" s="52" t="str">
        <f t="shared" si="1159"/>
        <v/>
      </c>
      <c r="IN89" s="53" t="str">
        <f t="shared" si="1160"/>
        <v/>
      </c>
      <c r="IO89" s="53" t="str">
        <f t="shared" si="1161"/>
        <v/>
      </c>
      <c r="IP89" s="53" t="str">
        <f t="shared" si="1223"/>
        <v/>
      </c>
      <c r="IQ89" s="54" t="str">
        <f t="shared" si="1224"/>
        <v/>
      </c>
      <c r="IR89" s="52" t="str">
        <f t="shared" si="1162"/>
        <v/>
      </c>
      <c r="IS89" s="53" t="str">
        <f t="shared" si="1163"/>
        <v/>
      </c>
      <c r="IT89" s="53" t="str">
        <f t="shared" si="1164"/>
        <v/>
      </c>
      <c r="IU89" s="53" t="str">
        <f t="shared" si="1225"/>
        <v/>
      </c>
      <c r="IV89" s="54" t="str">
        <f t="shared" si="1226"/>
        <v/>
      </c>
      <c r="IW89" s="58" t="e">
        <f t="shared" si="1165"/>
        <v>#N/A</v>
      </c>
      <c r="IX89" s="53" t="str">
        <f t="shared" si="1166"/>
        <v/>
      </c>
      <c r="IY89" s="181" t="str">
        <f t="shared" si="1167"/>
        <v/>
      </c>
      <c r="IZ89" s="181">
        <f t="shared" si="1215"/>
        <v>0</v>
      </c>
      <c r="JA89" s="181" t="str">
        <f t="shared" si="1168"/>
        <v/>
      </c>
      <c r="JB89" s="130"/>
      <c r="JC89" s="53" t="str">
        <f t="shared" si="1169"/>
        <v/>
      </c>
      <c r="JD89" s="118" t="str">
        <f t="shared" si="1170"/>
        <v/>
      </c>
      <c r="JE89" s="118" t="str">
        <f t="shared" si="1171"/>
        <v/>
      </c>
      <c r="JF89" s="118" t="str">
        <f t="shared" si="1172"/>
        <v/>
      </c>
      <c r="JG89" s="123" t="str">
        <f t="shared" si="1173"/>
        <v/>
      </c>
      <c r="JH89" s="122" t="str">
        <f t="shared" si="1174"/>
        <v/>
      </c>
      <c r="JI89" s="118" t="str">
        <f t="shared" si="1175"/>
        <v/>
      </c>
      <c r="JJ89" s="118" t="str">
        <f t="shared" si="1176"/>
        <v/>
      </c>
      <c r="JK89" s="121" t="str">
        <f t="shared" si="1177"/>
        <v/>
      </c>
      <c r="JL89" s="123" t="str">
        <f t="shared" si="1178"/>
        <v/>
      </c>
      <c r="JM89" s="122" t="str">
        <f t="shared" si="1179"/>
        <v/>
      </c>
      <c r="JN89" s="118" t="str">
        <f t="shared" si="1180"/>
        <v/>
      </c>
      <c r="JO89" s="118" t="str">
        <f t="shared" si="1181"/>
        <v/>
      </c>
      <c r="JP89" s="53" t="str">
        <f t="shared" si="1182"/>
        <v/>
      </c>
      <c r="JQ89" s="123" t="str">
        <f t="shared" si="1183"/>
        <v/>
      </c>
      <c r="JR89" s="122" t="str">
        <f t="shared" si="1184"/>
        <v/>
      </c>
      <c r="JS89" s="118" t="str">
        <f t="shared" si="1185"/>
        <v/>
      </c>
      <c r="JT89" s="118" t="str">
        <f t="shared" si="1186"/>
        <v/>
      </c>
      <c r="JU89" s="118" t="str">
        <f t="shared" si="1187"/>
        <v/>
      </c>
      <c r="JV89" s="123" t="str">
        <f t="shared" si="1188"/>
        <v/>
      </c>
      <c r="JW89" s="122" t="str">
        <f t="shared" si="1189"/>
        <v/>
      </c>
      <c r="JX89" s="118" t="str">
        <f t="shared" si="1190"/>
        <v/>
      </c>
      <c r="JY89" s="118" t="str">
        <f t="shared" si="1191"/>
        <v/>
      </c>
      <c r="JZ89" s="118" t="str">
        <f t="shared" si="1192"/>
        <v/>
      </c>
      <c r="KA89" s="123" t="str">
        <f t="shared" si="1193"/>
        <v/>
      </c>
      <c r="KB89" s="122" t="str">
        <f t="shared" si="1194"/>
        <v/>
      </c>
      <c r="KC89" s="118" t="str">
        <f t="shared" si="1195"/>
        <v/>
      </c>
      <c r="KD89" s="118" t="str">
        <f t="shared" si="1196"/>
        <v/>
      </c>
      <c r="KE89" s="118" t="str">
        <f t="shared" si="1197"/>
        <v/>
      </c>
      <c r="KF89" s="123" t="str">
        <f t="shared" si="1198"/>
        <v/>
      </c>
      <c r="KG89" s="58" t="e">
        <f t="shared" si="1199"/>
        <v>#N/A</v>
      </c>
      <c r="KH89" s="53" t="str">
        <f t="shared" si="1200"/>
        <v/>
      </c>
      <c r="KI89" s="181" t="str">
        <f t="shared" si="1201"/>
        <v/>
      </c>
      <c r="KJ89" s="181">
        <f t="shared" si="1216"/>
        <v>0</v>
      </c>
      <c r="KK89" s="127" t="str">
        <f t="shared" si="1202"/>
        <v/>
      </c>
      <c r="KL89" s="86"/>
      <c r="KM89" s="313"/>
      <c r="KN89" s="60"/>
      <c r="KO89" s="202"/>
      <c r="KP89" s="61"/>
      <c r="KQ89" s="61"/>
      <c r="KR89" s="61"/>
      <c r="KS89" s="61"/>
      <c r="KT89" s="61"/>
      <c r="KU89" s="61"/>
      <c r="KV89" s="61"/>
      <c r="KW89" s="62"/>
      <c r="KX89" s="84"/>
      <c r="KY89" s="59"/>
      <c r="KZ89" s="60" t="str">
        <f t="shared" si="1203"/>
        <v/>
      </c>
      <c r="LA89" s="202"/>
      <c r="LB89" s="61" t="str">
        <f t="shared" si="1204"/>
        <v/>
      </c>
      <c r="LC89" s="81" t="str">
        <f t="shared" si="1205"/>
        <v/>
      </c>
      <c r="LD89" s="61" t="str">
        <f t="shared" si="1206"/>
        <v/>
      </c>
      <c r="LE89" s="61" t="str">
        <f t="shared" si="1207"/>
        <v/>
      </c>
      <c r="LF89" s="148" t="str">
        <f t="shared" si="1208"/>
        <v/>
      </c>
      <c r="LG89" s="87"/>
      <c r="LH89" s="185">
        <f t="shared" si="1227"/>
        <v>0</v>
      </c>
      <c r="LI89" s="87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</row>
    <row r="90" spans="1:382" s="1" customFormat="1" ht="15.75" thickBot="1" x14ac:dyDescent="0.25">
      <c r="A90" s="35"/>
      <c r="B90" s="45">
        <v>85</v>
      </c>
      <c r="C90" s="65"/>
      <c r="D90" s="65"/>
      <c r="E90" s="66"/>
      <c r="F90" s="66"/>
      <c r="G90" s="67"/>
      <c r="H90" s="66"/>
      <c r="I90" s="187" t="str">
        <f t="shared" ref="I90" si="1228">IF(G90="6",KN90,KZ90)</f>
        <v/>
      </c>
      <c r="J90" s="180"/>
      <c r="K90" s="152" t="str">
        <f t="shared" ref="K90" si="1229">IF(AND(J90&lt;&gt;"",$G90="1"),J90,"")</f>
        <v/>
      </c>
      <c r="L90" s="153" t="str">
        <f t="shared" ref="L90" si="1230">IF(AND(J90&lt;&gt;"",$G90="1"),_xlfn.RANK.EQ(J90,$K$6:$K$90),"")</f>
        <v/>
      </c>
      <c r="M90" s="153" t="str">
        <f t="shared" ref="M90" si="1231">IF(G90="6",IF(IF(L90&lt;&gt;"",IF(MAX(COUNTIF($L$6:$L$90,$L$6:$L$90))&gt;1,"x",""),"")&lt;&gt;"",L90+1,""),IF(K90=0,"",IF(IF(L90&lt;&gt;"",IF(MAX(COUNTIF($L$6:$L$90,$L$6:$L$90))&gt;1,"x",""),"")&lt;&gt;"",L90+1,"")))</f>
        <v/>
      </c>
      <c r="N90" s="153" t="str">
        <f t="shared" ref="N90" si="1232">IF(L90&lt;&gt;"",IF($G90="3",IF(AND(L90&lt;=20,J90&gt;=$K$93),HLOOKUP(L90,Points_Table_Modified,IF(AO90&gt;=6,8,AO90+2),FALSE),0),IF(AND(L90&lt;=10,J90&gt;=$K$93),HLOOKUP(L90,Points_Table,IF(AO90&gt;=6,8,AO90+2),FALSE),0)),"")</f>
        <v/>
      </c>
      <c r="O90" s="309" t="str">
        <f t="shared" ref="O90" si="1233">IF(M90&lt;&gt;"",AVERAGE(IF(AND($G90="3",M90&lt;&gt;""),HLOOKUP(M90,Points_Table_Modified,IF(AO90&gt;=6,8,AO90+2),FALSE),IF(M90&lt;&gt;"",HLOOKUP(M90,Points_Table,IF(AO90&gt;=6,8,AO90+2),FALSE),"")),N90),N90)</f>
        <v/>
      </c>
      <c r="P90" s="154" t="str">
        <f t="shared" ref="P90" si="1234">IF(AND(J90&lt;&gt;"",$G90="2"),J90,"")</f>
        <v/>
      </c>
      <c r="Q90" s="153" t="str">
        <f t="shared" ref="Q90" si="1235">IF(AND(J90&lt;&gt;"",$G90="2"),_xlfn.RANK.EQ(J90,$P$6:$P$90),"")</f>
        <v/>
      </c>
      <c r="R90" s="153" t="str">
        <f t="shared" ref="R90" si="1236">IF(G90="6",IF(IF(Q90&lt;&gt;"",IF(MAX(COUNTIF($Q$6:$Q$90,$Q$6:$Q$90))&gt;1,"x",""),"")&lt;&gt;"",Q90+1,""),IF(P90=0,"",IF(IF(Q90&lt;&gt;"",IF(MAX(COUNTIF($Q$6:$Q$90,$Q$6:$Q$90))&gt;1,"x",""),"")&lt;&gt;"",Q90+1,"")))</f>
        <v/>
      </c>
      <c r="S90" s="153" t="str">
        <f t="shared" ref="S90" si="1237">IF(Q90&lt;&gt;"",IF($G90="3",IF(J90&lt;&gt;"",IF(AND(Q90&lt;=10,J90&gt;=$P$93),HLOOKUP(Q90,Points_Table_Modified,IF(AO90&gt;=6,8,AO90+2),FALSE),0),""),IF(J90&lt;&gt;"",IF(AND(Q90&lt;=10,J90&gt;=$P$93),HLOOKUP(Q90,Points_Table,IF(AO90&gt;=6,8,AO90+2),FALSE),0),"")),"")</f>
        <v/>
      </c>
      <c r="T90" s="309" t="str">
        <f t="shared" ref="T90" si="1238">IF(R90&lt;&gt;"",AVERAGE(IF(AND($G90="3",R90&lt;&gt;""),HLOOKUP(R90,Points_Table_Modified,IF(AO90&gt;=6,8,AO90+2),FALSE),IF(R90&lt;&gt;"",HLOOKUP(R90,Points_Table,IF(AO90&gt;=6,8,AO90+2),FALSE),"")),S90),S90)</f>
        <v/>
      </c>
      <c r="U90" s="154" t="str">
        <f t="shared" ref="U90" si="1239">IF(AND(J90&lt;&gt;"",$G90="3"),J90,"")</f>
        <v/>
      </c>
      <c r="V90" s="153" t="str">
        <f t="shared" ref="V90" si="1240">IF(AND(J90&lt;&gt;"",$G90="3"),_xlfn.RANK.EQ(J90,$U$6:$U$90),"")</f>
        <v/>
      </c>
      <c r="W90" s="153" t="str">
        <f t="shared" ref="W90" si="1241">IF(G90="6",IF(IF(V90&lt;&gt;"",IF(MAX(COUNTIF($V$6:$V$90,$V$6:$V$90))&gt;1,"x",""),"")&lt;&gt;"",V90+1,""),IF(U90=0,"",IF(IF(V90&lt;&gt;"",IF(MAX(COUNTIF($V$6:$V$90,$V$6:$V$90))&gt;1,"x",""),"")&lt;&gt;"",V90+1,"")))</f>
        <v/>
      </c>
      <c r="X90" s="153" t="str">
        <f t="shared" ref="X90" si="1242">IF(V90&lt;&gt;"",IF($G90="3",IF(J90&lt;&gt;"",IF(AND(V90&lt;=20,J90&gt;=$U$93),HLOOKUP(V90,Points_Table_Modified,IF(AO90&gt;=6,8,AO90+2),FALSE),0),""),IF(J90&lt;&gt;"",IF(AND(V90&lt;=10,$J90&gt;=$U$93),HLOOKUP(V90,Points_Table,IF(AO90&gt;=6,8,AO90+2),FALSE),0),"")),"")</f>
        <v/>
      </c>
      <c r="Y90" s="309" t="str">
        <f t="shared" ref="Y90" si="1243">IF(W90&lt;&gt;"",AVERAGE(IF(AND($G90="3",W90&lt;&gt;""),HLOOKUP(W90,Points_Table_Modified,IF(AO90&gt;=6,8,AO90+2),FALSE),IF(W90&lt;&gt;"",HLOOKUP(W90,Points_Table,IF(AO90&gt;=6,8,AO90+2),FALSE),"")),X90),X90)</f>
        <v/>
      </c>
      <c r="Z90" s="154" t="str">
        <f t="shared" ref="Z90" si="1244">IF(AND(J90&lt;&gt;"",$G90="4"),J90,"")</f>
        <v/>
      </c>
      <c r="AA90" s="153" t="str">
        <f t="shared" ref="AA90" si="1245">IF(AND($J90&lt;&gt;"",G90="4"),_xlfn.RANK.EQ(J90,$Z$6:$Z$90),"")</f>
        <v/>
      </c>
      <c r="AB90" s="153" t="str">
        <f t="shared" ref="AB90" si="1246">IF($G90="6",IF(IF(AA90&lt;&gt;"",IF(MAX(COUNTIF($AA$6:$AA$90,$AA$6:$AA$90))&gt;1,"x",""),"")&lt;&gt;"",AA90+1,""),IF(Z90=0,"",IF(IF(AA90&lt;&gt;"",IF(MAX(COUNTIF($AA$6:$AA$90,$AA$6:$AA$90))&gt;1,"x",""),"")&lt;&gt;"",AA90+1,"")))</f>
        <v/>
      </c>
      <c r="AC90" s="153" t="str">
        <f t="shared" ref="AC90" si="1247">IF(AA90&lt;&gt;"",IF($G90="3",IF(J90&lt;&gt;"",IF(AND(AA90&lt;=10,J90&gt;=$Z$93),HLOOKUP(AA90,Points_Table_Modified,IF(AO90&gt;=6,8,AO90+2),FALSE),0),""),IF(J90&lt;&gt;"",IF(AND(AA90&lt;=10,J90&gt;=$Z$93),HLOOKUP(AA90,Points_Table,IF(AO90&gt;=6,8,AO90+2),FALSE),0),"")),"")</f>
        <v/>
      </c>
      <c r="AD90" s="309" t="str">
        <f t="shared" ref="AD90" si="1248">IF(AB90&lt;&gt;"",AVERAGE(IF(AND($G90="3",AB90&lt;&gt;""),HLOOKUP(AB90,Points_Table_Modified,IF(AO90&gt;=6,8,AO90+2),FALSE),IF(AB90&lt;&gt;"",HLOOKUP(AB90,Points_Table,IF(AO90&gt;=6,8,AO90+2),FALSE),"")),AC90),AC90)</f>
        <v/>
      </c>
      <c r="AE90" s="154" t="str">
        <f t="shared" ref="AE90" si="1249">IF(AND(J90&lt;&gt;"",$G90="5"),J90,"")</f>
        <v/>
      </c>
      <c r="AF90" s="153" t="str">
        <f t="shared" ref="AF90" si="1250">IF(AND(J90&lt;&gt;"",$G90="5"),_xlfn.RANK.EQ(J90,$AE$6:$AE$90),"")</f>
        <v/>
      </c>
      <c r="AG90" s="153" t="str">
        <f t="shared" ref="AG90" si="1251">IF($G90="6",IF(IF(AF90&lt;&gt;"",IF(MAX(COUNTIF($AF$6:$AF$90,$AF$6:$AF$90))&gt;1,"x",""),"")&lt;&gt;"",AF90+1,""),IF(AE90=0,"",IF(IF(AF90&lt;&gt;"",IF(MAX(COUNTIF($AF$6:$AF$90,$AF$6:$AF$90))&gt;1,"x",""),"")&lt;&gt;"",AF90+1,"")))</f>
        <v/>
      </c>
      <c r="AH90" s="153" t="str">
        <f t="shared" ref="AH90" si="1252">IF(AF90&lt;&gt;"",IF($G90="3",IF(J90&lt;&gt;"",IF(AND(AF90&lt;=10,J90&gt;=$AE$93),HLOOKUP(AF90,Points_Table_Modified,IF(AO90&gt;=6,8,AO90+2),FALSE),0),""),IF(J90&lt;&gt;"",IF(AND(AF90&lt;=10,J90&gt;=$AE$93),HLOOKUP(AF90,Points_Table,IF(AO90&gt;=6,8,AO90+2),FALSE),0),"")),"")</f>
        <v/>
      </c>
      <c r="AI90" s="309" t="str">
        <f t="shared" ref="AI90" si="1253">IF(AG90&lt;&gt;"",AVERAGE(IF(AND($G90="3",AG90&lt;&gt;""),HLOOKUP(AG90,Points_Table_Modified,IF(AO90&gt;=6,8,AO90+2),FALSE),IF(AG90&lt;&gt;"",HLOOKUP(AG90,Points_Table,IF(AO90&gt;=6,8,AO90+2),FALSE),"")),AH90),AH90)</f>
        <v/>
      </c>
      <c r="AJ90" s="154" t="str">
        <f t="shared" ref="AJ90" si="1254">IF(AND(J90&lt;&gt;"",$G90="6"),J90,"")</f>
        <v/>
      </c>
      <c r="AK90" s="153" t="str">
        <f t="shared" ref="AK90" si="1255">IF(AND(J90&lt;&gt;"",$G90="6"),_xlfn.RANK.EQ(J90,$AJ$6:$AJ$90),"")</f>
        <v/>
      </c>
      <c r="AL90" s="153" t="str">
        <f t="shared" ref="AL90" si="1256">IF(G90="6",IF(IF(AK90&lt;&gt;"",IF(MAX(COUNTIF($AK$6:$AK$90,$AK$6:$AK$90))&gt;1,"x",""),"")&lt;&gt;"",AK90+1,""),IF(AJ90=0,"",IF(IF(AK90&lt;&gt;"",IF(MAX(COUNTIF($AK$6:$AK$90,$AK$6:$AK$90))&gt;1,"x",""),"")&lt;&gt;"",AK90+1,"")))</f>
        <v/>
      </c>
      <c r="AM90" s="153" t="str">
        <f t="shared" ref="AM90" si="1257">IF(AK90&lt;&gt;"",IF($G90="3",IF(J90&lt;&gt;"",IF(AND(AK90&lt;=10,J90&gt;=$AJ$93),HLOOKUP(AK90,Points_Table_Modified,IF(AO90&gt;=6,8,AO90+2),FALSE),0),""),IF(J90&lt;&gt;"",IF(AND(AK90&lt;=10,J90&gt;=$AJ$93),HLOOKUP(AK90,Points_Table,IF(AO90&gt;=6,8,AO90+2),FALSE),0),"")),"")</f>
        <v/>
      </c>
      <c r="AN90" s="309" t="str">
        <f t="shared" ref="AN90" si="1258">IF(AL90&lt;&gt;"",AVERAGE(IF(AND($G90="3",AL90&lt;&gt;""),HLOOKUP(AL90,Points_Table_Modified,IF(AO90&gt;=6,8,AO90+2),FALSE),IF(AL90&lt;&gt;"",HLOOKUP(AL90,Points_Table,IF(AO90&gt;=6,8,AO90+2),FALSE),"")),AM90),AM90)</f>
        <v/>
      </c>
      <c r="AO90" s="73"/>
      <c r="AP90" s="70" t="str">
        <f t="shared" ref="AP90" si="1259">CONCATENATE(AK90,AF90,AA90,V90,Q90,L90)</f>
        <v/>
      </c>
      <c r="AQ90" s="70" t="str">
        <f t="shared" ref="AQ90" si="1260">IF(AP90&lt;&gt;"",IF(AND($G90="3",J90&lt;&gt;""),10,IF(J90&lt;&gt;"",5,"")),"")</f>
        <v/>
      </c>
      <c r="AR90" s="181">
        <f t="shared" si="1209"/>
        <v>0</v>
      </c>
      <c r="AS90" s="182" t="str">
        <f t="shared" ref="AS90" si="1261">IF(ISERROR(AQ90+AR90)=TRUE,"",AQ90+AR90)</f>
        <v/>
      </c>
      <c r="AT90" s="131"/>
      <c r="AU90" s="72" t="str">
        <f t="shared" ref="AU90" si="1262">IF(AND(AT90&lt;&gt;"",$G90="1"),AT90,"")</f>
        <v/>
      </c>
      <c r="AV90" s="70" t="str">
        <f t="shared" ref="AV90" si="1263">IF(AND(AT90&lt;&gt;"",$G90="1"),_xlfn.RANK.EQ(AT90,$AU$6:$AU$90),"")</f>
        <v/>
      </c>
      <c r="AW90" s="70" t="str">
        <f t="shared" ref="AW90" si="1264">IF(IF(AV90&lt;&gt;"",IF(MAX(COUNTIF($AV$6:$AV$90,$AV$6:$AV$90))&gt;1,"x",""),"")&lt;&gt;"",AV90+1,"")</f>
        <v/>
      </c>
      <c r="AX90" s="70" t="str">
        <f t="shared" ref="AX90" si="1265">IF(AV90&lt;&gt;"",IF($G90="3",IF(AT90&lt;&gt;"",IF(AND(AV90&lt;=10,AT90&gt;=$AU$93),HLOOKUP(AV90,Points_Table_Modified,IF(BY90&gt;=6,8,BY90+2),FALSE),0),""),IF(AT90&lt;&gt;"",IF(AND(AV90&lt;=10,AT90&gt;=$AU$93),HLOOKUP(AV90,Points_Table,IF(BY90&gt;=6,8,BY90+2),FALSE),0),"")),"")</f>
        <v/>
      </c>
      <c r="AY90" s="71" t="str">
        <f t="shared" ref="AY90" si="1266">IF(AW90&lt;&gt;"",AVERAGE(IF(AND($G90="3",AW90&lt;&gt;""),HLOOKUP(AW90,Points_Table_Modified,IF(BY90&gt;=6,8,BY90+2),FALSE),IF(AW90&lt;&gt;"",HLOOKUP(AW90,Points_Table,IF(BY90&gt;=6,8,BY90+2),FALSE),"")),AX90),AX90)</f>
        <v/>
      </c>
      <c r="AZ90" s="69" t="str">
        <f t="shared" ref="AZ90" si="1267">IF(AND($G90="2",AT90&lt;&gt;""),AT90,"")</f>
        <v/>
      </c>
      <c r="BA90" s="70" t="str">
        <f t="shared" ref="BA90" si="1268">IF(AND(AT90&lt;&gt;"",$G90="2"),_xlfn.RANK.EQ(AT90,$AZ$6:$AZ$90),"")</f>
        <v/>
      </c>
      <c r="BB90" s="70" t="str">
        <f t="shared" ref="BB90" si="1269">IF(IF(BA90&lt;&gt;"",IF(MAX(COUNTIF($BA$6:$BA$90,$BA$6:$BA$90))&gt;1,"x",""),"")&lt;&gt;"",BA90+1,"")</f>
        <v/>
      </c>
      <c r="BC90" s="72" t="str">
        <f t="shared" ref="BC90" si="1270">IF(BA90&lt;&gt;"",IF($G90="3",IF(AT90&lt;&gt;"",IF(AND(BA90&lt;=10,AT90&gt;=$AZ$93),HLOOKUP(BA90,Points_Table_Modified,IF(BY90&gt;=6,8,BY90+2),FALSE),0),""),IF(AT90&lt;&gt;"",IF(AND(BA90&lt;=10,AT90&gt;=$AZ$93),HLOOKUP(BA90,Points_Table,IF(BY90&gt;=6,8,BY90+2),FALSE),0),"")),"")</f>
        <v/>
      </c>
      <c r="BD90" s="71" t="str">
        <f t="shared" ref="BD90" si="1271">IF(BB90&lt;&gt;"",AVERAGE(IF(AND($G90="3",BB90&lt;&gt;""),HLOOKUP(BB90,Points_Table_Modified,IF(BY90&gt;=6,8,BY90+2),FALSE),IF(BB90&lt;&gt;"",HLOOKUP(BB90,Points_Table,IF(BY90&gt;=6,8,BY90+2),FALSE),"")),BC90),BC90)</f>
        <v/>
      </c>
      <c r="BE90" s="69" t="str">
        <f t="shared" ref="BE90" si="1272">IF(AND($G90="3",AT90&lt;&gt;""),AT90,"")</f>
        <v/>
      </c>
      <c r="BF90" s="70" t="str">
        <f t="shared" ref="BF90" si="1273">IF(AND(AT90&lt;&gt;"",$G90="3"),_xlfn.RANK.EQ(AT90,$BE$6:$BE$90),"")</f>
        <v/>
      </c>
      <c r="BG90" s="70" t="str">
        <f t="shared" ref="BG90" si="1274">IF(IF(BF90&lt;&gt;"",IF(MAX(COUNTIF($BF$6:$BF$90,$BF$6:$BF$90))&gt;1,"x",""),"")&lt;&gt;"",BF90+1,"")</f>
        <v/>
      </c>
      <c r="BH90" s="70" t="str">
        <f t="shared" ref="BH90" si="1275">IF(BF90&lt;&gt;"",IF($G90="3",IF(AT90&lt;&gt;"",IF(AND(BF90&lt;=20,AT90&gt;=$BE$93),HLOOKUP(BF90,Points_Table_Modified,IF(BY90&gt;=6,8,BY90+2),FALSE),0),""),IF(AT90&lt;&gt;"",IF(AND(BF90&lt;=10,AT90&gt;=$BE$93),HLOOKUP(BF90,Points_Table,IF(BY90&gt;=6,8,BY90+2),FALSE),0),"")),"")</f>
        <v/>
      </c>
      <c r="BI90" s="71" t="str">
        <f t="shared" ref="BI90" si="1276">IF(BG90&lt;&gt;"",AVERAGE(IF(AND($G90="3",BG90&lt;&gt;""),HLOOKUP(BG90,Points_Table_Modified,IF(BY90&gt;=6,8,BY90+2),FALSE),IF(BG90&lt;&gt;"",HLOOKUP(BG90,Points_Table,IF(BY90&gt;=6,8,BY90+2),FALSE),"")),BH90),BH90)</f>
        <v/>
      </c>
      <c r="BJ90" s="69" t="str">
        <f t="shared" ref="BJ90" si="1277">IF(AND($G90="4",AT90&lt;&gt;""),AT90,"")</f>
        <v/>
      </c>
      <c r="BK90" s="70" t="str">
        <f t="shared" ref="BK90" si="1278">IF(AND(AT90&lt;&gt;"",G90="4"),_xlfn.RANK.EQ(AT90,$BJ$6:$BJ$90),"")</f>
        <v/>
      </c>
      <c r="BL90" s="70" t="str">
        <f t="shared" ref="BL90" si="1279">IF(IF(BK90&lt;&gt;"",IF(MAX(COUNTIF($BK$6:$BK$90,$BK$6:$BK$90))&gt;1,"x",""),"")&lt;&gt;"",BK90+1,"")</f>
        <v/>
      </c>
      <c r="BM90" s="70" t="str">
        <f t="shared" ref="BM90" si="1280">IF(BK90&lt;&gt;"",IF($G90="3",IF(AT90&lt;&gt;"",IF(AND(BK90&lt;=10,AT90&gt;=$BJ$93),HLOOKUP(BK90,Points_Table_Modified,IF(BY90&gt;=6,8,BY90+2),FALSE),0),""),IF(AT90&lt;&gt;"",IF(AND(BK90&lt;=10,AT90&gt;=$BJ$93),HLOOKUP(BK90,Points_Table,IF(BY90&gt;=6,8,BY90+2),FALSE),0),"")),"")</f>
        <v/>
      </c>
      <c r="BN90" s="71" t="str">
        <f t="shared" ref="BN90" si="1281">IF(BL90&lt;&gt;"",AVERAGE(IF(AND($G90="3",BL90&lt;&gt;""),HLOOKUP(BL90,Points_Table_Modified,IF(BY90&gt;=6,8,BY90+2),FALSE),IF(BL90&lt;&gt;"",HLOOKUP(BL90,Points_Table,IF(BY90&gt;=6,8,BY90+2),FALSE),"")),BM90),BM90)</f>
        <v/>
      </c>
      <c r="BO90" s="69" t="str">
        <f t="shared" ref="BO90" si="1282">IF(AND($G90="5",AT90&lt;&gt;""),AT90,"")</f>
        <v/>
      </c>
      <c r="BP90" s="70" t="str">
        <f t="shared" ref="BP90" si="1283">IF(AND(AT90&lt;&gt;"",$G90="5"),_xlfn.RANK.EQ(AT90,$BO$6:$BO$90),"")</f>
        <v/>
      </c>
      <c r="BQ90" s="70" t="str">
        <f t="shared" ref="BQ90" si="1284">IF(IF(BP90&lt;&gt;"",IF(MAX(COUNTIF($BP$6:$BP$90,$BP$6:$BP$90))&gt;1,"x",""),"")&lt;&gt;"",BP90+1,"")</f>
        <v/>
      </c>
      <c r="BR90" s="70" t="str">
        <f t="shared" ref="BR90" si="1285">IF(BP90&lt;&gt;"",IF($G90="3",IF(AT90&lt;&gt;"",IF(AND(BP90&lt;=10,AT90&gt;=$BO$93),HLOOKUP(BP90,Points_Table_Modified,IF(BY90&gt;=6,8,BY90+2),FALSE),0),""),IF(AT90&lt;&gt;"",IF(AND(BP90&lt;=10,AT90&gt;=$BO$93),HLOOKUP(BP90,Points_Table,IF(BY90&gt;=6,8,BY90+2),FALSE),0),"")),"")</f>
        <v/>
      </c>
      <c r="BS90" s="71" t="str">
        <f t="shared" ref="BS90" si="1286">IF(BQ90&lt;&gt;"",AVERAGE(IF(AND($G90="3",BQ90&lt;&gt;""),HLOOKUP(BQ90,Points_Table_Modified,IF(BY90&gt;=6,8,BY90+2),FALSE),IF(BQ90&lt;&gt;"",HLOOKUP(BQ90,Points_Table,IF(BY90&gt;=6,8,BY90+2),FALSE),"")),BR90),BR90)</f>
        <v/>
      </c>
      <c r="BT90" s="69" t="str">
        <f t="shared" ref="BT90" si="1287">IF(AND($G90="6",AT90&lt;&gt;""),AT90,"")</f>
        <v/>
      </c>
      <c r="BU90" s="70" t="str">
        <f t="shared" ref="BU90" si="1288">IF(AND(AT90&lt;&gt;"",$G90="6"),_xlfn.RANK.EQ(AT90,$BT$6:$BT$90),"")</f>
        <v/>
      </c>
      <c r="BV90" s="70" t="str">
        <f t="shared" ref="BV90" si="1289">IF(IF(BU90&lt;&gt;"",IF(MAX(COUNTIF($BU$6:$BU$90,$BU$6:$BU$90))&gt;1,"x",""),"")&lt;&gt;"",BU90+1,"")</f>
        <v/>
      </c>
      <c r="BW90" s="70" t="str">
        <f t="shared" ref="BW90" si="1290">IF(BU90&lt;&gt;"",IF($G90="3",IF(AT90&lt;&gt;"",IF(AND(BU90&lt;=10,AT90&gt;=$BT$93),HLOOKUP(BU90,Points_Table_Modified,IF(BY90&gt;=6,8,BY90+2),FALSE),0),""),IF(AT90&lt;&gt;"",IF(AND(BU90&lt;=10,AT90&gt;=$BT$93),HLOOKUP(BU90,Points_Table,IF(BY90&gt;=6,8,BY90+2),FALSE),0),"")),"")</f>
        <v/>
      </c>
      <c r="BX90" s="71" t="str">
        <f t="shared" ref="BX90" si="1291">IF(BV90&lt;&gt;"",AVERAGE(IF(AND($G90="3",BV90&lt;&gt;""),HLOOKUP(BV90,Points_Table_Modified,IF(BY90&gt;=6,8,BY90+2),FALSE),IF(BV90&lt;&gt;"",HLOOKUP(BV90,Points_Table,IF(BY90&gt;=6,8,BY90+2),FALSE),"")),BW90),BW90)</f>
        <v/>
      </c>
      <c r="BY90" s="73" t="e">
        <f t="shared" ref="BY90" si="1292">VLOOKUP($G90,Entries_D_Event,5,FALSE)</f>
        <v>#N/A</v>
      </c>
      <c r="BZ90" s="70" t="str">
        <f t="shared" ref="BZ90" si="1293">CONCATENATE(BU90,BP90,BK90,BF90,BA90,AV90)</f>
        <v/>
      </c>
      <c r="CA90" s="182" t="str">
        <f t="shared" ref="CA90" si="1294">IF(BZ90&lt;&gt;"",IF(AND($G90="3",AT90&lt;&gt;""),10,IF(AT90&lt;&gt;"",5,"")),"")</f>
        <v/>
      </c>
      <c r="CB90" s="181">
        <f t="shared" si="1210"/>
        <v>0</v>
      </c>
      <c r="CC90" s="182" t="str">
        <f t="shared" ref="CC90" si="1295">IF(ISERROR(CA90+CB90)=TRUE,"",CA90+CB90)</f>
        <v/>
      </c>
      <c r="CD90" s="131"/>
      <c r="CE90" s="72" t="str">
        <f t="shared" ref="CE90" si="1296">IF(AND($G90="1",CD90&lt;&gt;""),CD90,"")</f>
        <v/>
      </c>
      <c r="CF90" s="70" t="str">
        <f t="shared" ref="CF90" si="1297">IF(AND(CD90&lt;&gt;"",$G90="1"),_xlfn.RANK.EQ(CD90,$CE$6:$CE$90),"")</f>
        <v/>
      </c>
      <c r="CG90" s="70" t="str">
        <f t="shared" ref="CG90" si="1298">IF(IF(CF90&lt;&gt;"",IF(MAX(COUNTIF($CF$6:$CF$90,$CF$6:$CF$90))&gt;1,"x",""),"")&lt;&gt;"",CF90+1,"")</f>
        <v/>
      </c>
      <c r="CH90" s="70" t="str">
        <f t="shared" ref="CH90" si="1299">IF(CF90&lt;&gt;"",IF($G90="3",IF(CD90&lt;&gt;"",IF(AND(CF90&lt;=10,CD90&gt;=$CE$93),HLOOKUP(CF90,Points_Table_Modified,IF(DI90&gt;=6,8,DI90+2),FALSE),0),""),IF(CD90&lt;&gt;"",IF(AND(CF90&lt;=10,CD90&gt;=$CE$93),HLOOKUP(CF90,Points_Table,IF(DI90&gt;=6,8,DI90+2),FALSE),0),"")),"")</f>
        <v/>
      </c>
      <c r="CI90" s="71" t="str">
        <f t="shared" ref="CI90" si="1300">IF(CG90&lt;&gt;"",AVERAGE(IF(AND($G90="3",CG90&lt;&gt;""),HLOOKUP(CG90,Points_Table_Modified,IF(DI90&gt;=6,8,DI90+2),FALSE),IF(CG90&lt;&gt;"",HLOOKUP(CG90,Points_Table,IF(DI90&gt;=6,8,DI90+2),FALSE),"")),CH90),CH90)</f>
        <v/>
      </c>
      <c r="CJ90" s="69" t="str">
        <f t="shared" ref="CJ90" si="1301">IF(AND($G90="2",CD90&lt;&gt;""),CD90,"")</f>
        <v/>
      </c>
      <c r="CK90" s="70" t="str">
        <f t="shared" ref="CK90" si="1302">IF(AND(CD90&lt;&gt;"",$G90="2"),_xlfn.RANK.EQ(CD90,$CJ$6:$CJ$90),"")</f>
        <v/>
      </c>
      <c r="CL90" s="70" t="str">
        <f t="shared" ref="CL90" si="1303">IF(IF(CK90&lt;&gt;"",IF(MAX(COUNTIF($CK$6:$CK$90,$CK$6:$CK$90))&gt;1,"x",""),"")&lt;&gt;"",CK90+1,"")</f>
        <v/>
      </c>
      <c r="CM90" s="72" t="str">
        <f t="shared" ref="CM90" si="1304">IF(CK90&lt;&gt;"",IF($G90="3",IF(CD90&lt;&gt;"",IF(AND(CK90&lt;=10,CD90&gt;=$CJ$93),HLOOKUP(CK90,Points_Table_Modified,IF(DI90&gt;=6,8,DI90+2),FALSE),0),""),IF(CD90&lt;&gt;"",IF(AND(CK90&lt;=10,CD90&gt;=$CJ$93),HLOOKUP(CK90,Points_Table,IF(DI90&gt;=6,8,DI90+2),FALSE),0),"")),"")</f>
        <v/>
      </c>
      <c r="CN90" s="71" t="str">
        <f t="shared" ref="CN90" si="1305">IF(CL90&lt;&gt;"",AVERAGE(IF(AND($G90="3",CL90&lt;&gt;""),HLOOKUP(CL90,Points_Table_Modified,IF(DI90&gt;=6,8,DI90+2),FALSE),IF(CL90&lt;&gt;"",HLOOKUP(CL90,Points_Table,IF(DI90&gt;=6,8,DI90+2),FALSE),"")),CM90),CM90)</f>
        <v/>
      </c>
      <c r="CO90" s="69" t="str">
        <f t="shared" ref="CO90" si="1306">IF(AND($G90="3",CD90&lt;&gt;""),CD90,"")</f>
        <v/>
      </c>
      <c r="CP90" s="70" t="str">
        <f t="shared" ref="CP90" si="1307">IF(AND(CD90&lt;&gt;"",$G90="3"),_xlfn.RANK.EQ(CD90,$CO$6:$CO$90),"")</f>
        <v/>
      </c>
      <c r="CQ90" s="70" t="str">
        <f>IF(IF(CP90&lt;&gt;"",IF(MAX(COUNTIF($CP90:$CP$90,$CP$6:$CP$90))&gt;1,"x",""),"")&lt;&gt;"",CP90+1,"")</f>
        <v/>
      </c>
      <c r="CR90" s="70" t="str">
        <f t="shared" ref="CR90" si="1308">IF(CP90&lt;&gt;"",IF($G90="3",IF(CD90&lt;&gt;"",IF(AND(CP90&lt;=20,CD90&gt;=$CO$93),HLOOKUP(CP90,Points_Table_Modified,IF(DI90&gt;=6,8,DI90+2),FALSE),0),""),IF(CD90&lt;&gt;"",IF(AND(CP90&lt;=10,CD90&gt;=$CO$93),HLOOKUP(CP90,Points_Table,IF(DI90&gt;=6,8,DI90+2),FALSE),0),"")),"")</f>
        <v/>
      </c>
      <c r="CS90" s="71" t="str">
        <f t="shared" ref="CS90" si="1309">IF(CQ90&lt;&gt;"",AVERAGE(IF(AND($G90="3",CQ90&lt;&gt;""),HLOOKUP(CQ90,Points_Table_Modified,IF(DI90&gt;=6,8,DI90+2),FALSE),IF(CQ90&lt;&gt;"",HLOOKUP(CQ90,Points_Table,IF(DI90&gt;=6,8,DI90+2),FALSE),"")),CR90),CR90)</f>
        <v/>
      </c>
      <c r="CT90" s="69" t="str">
        <f t="shared" ref="CT90" si="1310">IF(AND($G90="4",CD90&lt;&gt;""),CD90,"")</f>
        <v/>
      </c>
      <c r="CU90" s="70" t="str">
        <f t="shared" ref="CU90" si="1311">IF(AND(CD90&lt;&gt;"",G90="4"),_xlfn.RANK.EQ(CD90,$CT$6:$CT$90),"")</f>
        <v/>
      </c>
      <c r="CV90" s="70" t="str">
        <f t="shared" ref="CV90" si="1312">IF(IF(CU90&lt;&gt;"",IF(MAX(COUNTIF($CU$6:$CU$90,$CU$6:$CU$90))&gt;1,"x",""),"")&lt;&gt;"",CU90+1,"")</f>
        <v/>
      </c>
      <c r="CW90" s="70" t="str">
        <f t="shared" ref="CW90" si="1313">IF(CU90&lt;&gt;"",IF($G90="3",IF(CD90&lt;&gt;"",IF(AND(CU90&lt;=10,CD90&gt;=$CT$93),HLOOKUP(CU90,Points_Table_Modified,IF(DI90&gt;=6,8,DI90+2),FALSE),0),""),IF(CD90&lt;&gt;"",IF(AND(CU90&lt;=10,CD90&gt;=$CT$93),HLOOKUP(CU90,Points_Table,IF(DI90&gt;=6,8,DI90+2),FALSE),0),"")),"")</f>
        <v/>
      </c>
      <c r="CX90" s="71" t="str">
        <f t="shared" ref="CX90" si="1314">IF(CV90&lt;&gt;"",AVERAGE(IF(AND($G90="3",CV90&lt;&gt;""),HLOOKUP(CV90,Points_Table_Modified,IF(DI90&gt;=6,8,DI90+2),FALSE),IF(CV90&lt;&gt;"",HLOOKUP(CV90,Points_Table,IF(DI90&gt;=6,8,DI90+2),FALSE),"")),CW90),CW90)</f>
        <v/>
      </c>
      <c r="CY90" s="69" t="str">
        <f t="shared" ref="CY90" si="1315">IF(AND($G90="5",CD90&lt;&gt;""),CD90,"")</f>
        <v/>
      </c>
      <c r="CZ90" s="70" t="str">
        <f t="shared" ref="CZ90" si="1316">IF(AND(CD90&lt;&gt;"",$G90="5"),_xlfn.RANK.EQ(CD90,$CY$6:$CY$90),"")</f>
        <v/>
      </c>
      <c r="DA90" s="70" t="str">
        <f t="shared" ref="DA90" si="1317">IF(IF(CZ90&lt;&gt;"",IF(MAX(COUNTIF($CZ$6:$CZ$90,$CZ$6:$CZ$90))&gt;1,"x",""),"")&lt;&gt;"",CZ90+1,"")</f>
        <v/>
      </c>
      <c r="DB90" s="70" t="str">
        <f t="shared" ref="DB90" si="1318">IF(CZ90&lt;&gt;"",IF($G90="3",IF(CD90&lt;&gt;"",IF(AND(CZ90&lt;=10,CD90&gt;=$CY$93),HLOOKUP(CZ90,Points_Table_Modified,IF(DI90&gt;=6,8,DI90+2),FALSE),0),""),IF(CD90&lt;&gt;"",IF(AND(CZ90&lt;=10,CD90&gt;=$CY$93),HLOOKUP(CZ90,Points_Table,IF(DI90&gt;=6,8,DI90+2),FALSE),0),"")),"")</f>
        <v/>
      </c>
      <c r="DC90" s="71" t="str">
        <f t="shared" ref="DC90" si="1319">IF(DA90&lt;&gt;"",AVERAGE(IF(AND($G90="3",DA90&lt;&gt;""),HLOOKUP(DA90,Points_Table_Modified,IF(DI90&gt;=6,8,DI90+2),FALSE),IF(DA90&lt;&gt;"",HLOOKUP(DA90,Points_Table,IF(DI90&gt;=6,8,DI90+2),FALSE),"")),DB90),DB90)</f>
        <v/>
      </c>
      <c r="DD90" s="69" t="str">
        <f t="shared" ref="DD90" si="1320">IF(AND($G90="6",CD90&lt;&gt;""),CD90,"")</f>
        <v/>
      </c>
      <c r="DE90" s="70" t="str">
        <f t="shared" ref="DE90" si="1321">IF(AND(CD90&lt;&gt;"",$G90="6"),_xlfn.RANK.EQ(CD90,$DD$6:$DD$90),"")</f>
        <v/>
      </c>
      <c r="DF90" s="70" t="str">
        <f t="shared" ref="DF90" si="1322">IF(IF(DE90&lt;&gt;"",IF(MAX(COUNTIF($DE$6:$DE$90,$DE$6:$DE$90))&gt;1,"x",""),"")&lt;&gt;"",DE90+1,"")</f>
        <v/>
      </c>
      <c r="DG90" s="70" t="str">
        <f t="shared" ref="DG90" si="1323">IF(DE90&lt;&gt;"",IF($G90="3",IF(CD90&lt;&gt;"",IF(AND(DE90&lt;=10,CD90&gt;=$DD$93),HLOOKUP(DE90,Points_Table_Modified,IF(DI90&gt;=6,8,DI90+2),FALSE),0),""),IF(CD90&lt;&gt;"",IF(AND(DE90&lt;=10,CD90&gt;=$DD$93),HLOOKUP(DE90,Points_Table,IF(DI90&gt;=6,8,DI90+2),FALSE),0),"")),"")</f>
        <v/>
      </c>
      <c r="DH90" s="71" t="str">
        <f t="shared" ref="DH90" si="1324">IF(DF90&lt;&gt;"",AVERAGE(IF(AND($G90="3",DF90&lt;&gt;""),HLOOKUP(DF90,Points_Table_Modified,IF(DI90&gt;=6,8,DI90+2),FALSE),IF(DF90&lt;&gt;"",HLOOKUP(DF90,Points_Table,IF(DI90&gt;=6,8,DI90+2),FALSE),"")),DG90),DG90)</f>
        <v/>
      </c>
      <c r="DI90" s="73" t="e">
        <f t="shared" ref="DI90" si="1325">VLOOKUP($G90,Entries_D_Event,6,FALSE)</f>
        <v>#N/A</v>
      </c>
      <c r="DJ90" s="70" t="str">
        <f t="shared" ref="DJ90" si="1326">CONCATENATE(DE90,CZ90,CU90,CP90,CK90,CF90)</f>
        <v/>
      </c>
      <c r="DK90" s="70" t="str">
        <f t="shared" ref="DK90" si="1327">IF(DJ90&lt;&gt;"",IF(AND($G90="3",CD90&lt;&gt;""),10,IF(CD90&lt;&gt;"",5,"")),"")</f>
        <v/>
      </c>
      <c r="DL90" s="262">
        <f t="shared" si="1211"/>
        <v>0</v>
      </c>
      <c r="DM90" s="182" t="str">
        <f t="shared" ref="DM90" si="1328">IF(ISERROR(DK90+DL90)=TRUE,"",DK90+DL90)</f>
        <v/>
      </c>
      <c r="DN90" s="131"/>
      <c r="DO90" s="70" t="str">
        <f t="shared" ref="DO90" si="1329">IF(AND($G90="1",DN90&lt;&gt;""),DN90,"")</f>
        <v/>
      </c>
      <c r="DP90" s="70" t="str">
        <f t="shared" ref="DP90" si="1330">IF(AND(DN90&lt;&gt;"",$G90="1"),_xlfn.RANK.EQ(DN90,$DO$6:$DO$90),"")</f>
        <v/>
      </c>
      <c r="DQ90" s="70" t="str">
        <f t="shared" ref="DQ90" si="1331">IF(IF(DP90&lt;&gt;"",IF(MAX(COUNTIF($DP$6:$DP$90,$DP$6:$DP$90))&gt;1,"x",""),"")&lt;&gt;"",DP90+1,"")</f>
        <v/>
      </c>
      <c r="DR90" s="70" t="str">
        <f t="shared" ref="DR90" si="1332">IF(DP90&lt;&gt;"",IF($G90="3",IF(DN90&lt;&gt;"",IF(AND(DP90&lt;=10,DN90&gt;=$DO$93),HLOOKUP(DP90,Points_Table_Modified,IF(ES90&gt;=6,8,ES90+2),FALSE),0),""),IF(DN90&lt;&gt;"",IF(AND(DP90&lt;=10,DN90&gt;=$DO$93),HLOOKUP(DP90,Points_Table,IF(ES90&gt;=6,8,ES90+2),FALSE),0),"")),"")</f>
        <v/>
      </c>
      <c r="DS90" s="71" t="str">
        <f t="shared" ref="DS90" si="1333">IF(DQ90&lt;&gt;"",AVERAGE(IF(AND($G90="3",DQ90&lt;&gt;""),HLOOKUP(DQ90,Points_Table_Modified,IF(ES90&gt;=6,8,ES90+2),FALSE),IF(DQ90&lt;&gt;"",HLOOKUP(DQ90,Points_Table,IF(ES90&gt;=6,8,ES90+2),FALSE),"")),DR90),DR90)</f>
        <v/>
      </c>
      <c r="DT90" s="69" t="str">
        <f t="shared" ref="DT90" si="1334">IF(AND($G90="2",DN90&lt;&gt;""),DN90,"")</f>
        <v/>
      </c>
      <c r="DU90" s="70" t="str">
        <f t="shared" ref="DU90" si="1335">IF(AND(DN90&lt;&gt;"",$G90="2"),_xlfn.RANK.EQ(DN90,$DT$6:$DT$90),"")</f>
        <v/>
      </c>
      <c r="DV90" s="70" t="str">
        <f t="shared" ref="DV90" si="1336">IF(IF(DU90&lt;&gt;"",IF(MAX(COUNTIF($DU$6:$DU$90,$DU$6:$DU$90))&gt;1,"x",""),"")&lt;&gt;"",DU90+1,"")</f>
        <v/>
      </c>
      <c r="DW90" s="72" t="str">
        <f t="shared" ref="DW90" si="1337">IF(DU90&lt;&gt;"",IF($G90="3",IF(DN90&lt;&gt;"",IF(AND(DU90&lt;=10,DN90&gt;=$DT$93),HLOOKUP(DU90,Points_Table_Modified,IF(ES90&gt;=6,8,ES90+2),FALSE),0),""),IF(DN90&lt;&gt;"",IF(AND(DU90&lt;=10,DN90&gt;=$DT$93),HLOOKUP(DU90,Points_Table,IF(ES90&gt;=6,8,ES90+2),FALSE),0),"")),"")</f>
        <v/>
      </c>
      <c r="DX90" s="71" t="str">
        <f t="shared" ref="DX90" si="1338">IF(DV90&lt;&gt;"",AVERAGE(IF(AND($G90="3",DV90&lt;&gt;""),HLOOKUP(DV90,Points_Table_Modified,IF(ES90&gt;=6,8,ES90+2),FALSE),IF(DV90&lt;&gt;"",HLOOKUP(DV90,Points_Table,IF(ES90&gt;=6,8,ES90+2),FALSE),"")),DW90),DW90)</f>
        <v/>
      </c>
      <c r="DY90" s="69" t="str">
        <f t="shared" ref="DY90" si="1339">IF(AND($G90="3",DN90&lt;&gt;""),DN90,"")</f>
        <v/>
      </c>
      <c r="DZ90" s="70" t="str">
        <f t="shared" ref="DZ90" si="1340">IF(AND(DN90&lt;&gt;"",$G90="3"),_xlfn.RANK.EQ(DN90,$DY$6:$DY$90),"")</f>
        <v/>
      </c>
      <c r="EA90" s="70" t="str">
        <f t="shared" ref="EA90" si="1341">IF(IF(DZ90&lt;&gt;"",IF(MAX(COUNTIF($DZ$6:$DZ$90,$DZ$6:$DZ$90))&gt;1,"x",""),"")&lt;&gt;"",DZ90+1,"")</f>
        <v/>
      </c>
      <c r="EB90" s="70" t="str">
        <f t="shared" ref="EB90" si="1342">IF(DZ90&lt;&gt;"",IF($G90="3",IF(DN90&lt;&gt;"",IF(AND(DZ90&lt;=20,DN90&gt;=$DY$93),HLOOKUP(DZ90,Points_Table_Modified,IF(ES90&gt;=6,8,ES90+2),FALSE),0),""),IF(DN90&lt;&gt;"",IF(AND(DZ90&lt;=10,DN90&gt;=$DY$93),HLOOKUP(DZ90,Points_Table,IF(ES90&gt;=6,8,ES90+2),FALSE),0),"")),"")</f>
        <v/>
      </c>
      <c r="EC90" s="71" t="str">
        <f t="shared" ref="EC90" si="1343">IF(EA90&lt;&gt;"",AVERAGE(IF(AND($G90="3",EA90&lt;&gt;""),HLOOKUP(EA90,Points_Table_Modified,IF(ES90&gt;=6,8,ES90+2),FALSE),IF(EA90&lt;&gt;"",HLOOKUP(EA90,Points_Table,IF(ES90&gt;=6,8,ES90+2),FALSE),"")),EB90),EB90)</f>
        <v/>
      </c>
      <c r="ED90" s="69" t="str">
        <f t="shared" ref="ED90" si="1344">IF(AND($G90="4",DN90&lt;&gt;""),DN90,"")</f>
        <v/>
      </c>
      <c r="EE90" s="70" t="str">
        <f t="shared" ref="EE90" si="1345">IF(AND(DN90&lt;&gt;"",G90="4"),_xlfn.RANK.EQ(DN90,$ED$6:$ED$90),"")</f>
        <v/>
      </c>
      <c r="EF90" s="70" t="str">
        <f t="shared" ref="EF90" si="1346">IF(IF(EE90&lt;&gt;"",IF(MAX(COUNTIF($EE$6:$EE$90,$EE$6:$EE$90))&gt;1,"x",""),"")&lt;&gt;"",EE90+1,"")</f>
        <v/>
      </c>
      <c r="EG90" s="70" t="str">
        <f t="shared" ref="EG90" si="1347">IF(EE90&lt;&gt;"",IF($G90="3",IF(DN90&lt;&gt;"",IF(AND(EE90&lt;=10,DN90&gt;=$ED$93),HLOOKUP(EE90,Points_Table_Modified,IF(ES90&gt;=6,8,ES90+2),FALSE),0),""),IF(DN90&lt;&gt;"",IF(AND(EE90&lt;=10,DN90&gt;=$ED$93),HLOOKUP(EE90,Points_Table,IF(ES90&gt;=6,8,ES90+2),FALSE),0),"")),"")</f>
        <v/>
      </c>
      <c r="EH90" s="71" t="str">
        <f t="shared" ref="EH90" si="1348">IF(EF90&lt;&gt;"",AVERAGE(IF(AND($G90="3",EF90&lt;&gt;""),HLOOKUP(EF90,Points_Table_Modified,IF(ES90&gt;=6,8,ES90+2),FALSE),IF(EF90&lt;&gt;"",HLOOKUP(EF90,Points_Table,IF(ES90&gt;=6,8,ES90+2),FALSE),"")),EG90),EG90)</f>
        <v/>
      </c>
      <c r="EI90" s="69" t="str">
        <f t="shared" ref="EI90" si="1349">IF(AND($G90="5",DN90&lt;&gt;""),DN90,"")</f>
        <v/>
      </c>
      <c r="EJ90" s="70" t="str">
        <f t="shared" ref="EJ90" si="1350">IF(AND(DN90&lt;&gt;"",$G90="5"),_xlfn.RANK.EQ(DN90,$EI$6:$EI$90),"")</f>
        <v/>
      </c>
      <c r="EK90" s="70" t="str">
        <f t="shared" ref="EK90" si="1351">IF(IF(EJ90&lt;&gt;"",IF(MAX(COUNTIF($EJ$6:$EJ$90,$EJ$6:$EJ$90))&gt;1,"x",""),"")&lt;&gt;"",EJ90+1,"")</f>
        <v/>
      </c>
      <c r="EL90" s="70" t="str">
        <f t="shared" ref="EL90" si="1352">IF(EJ90&lt;&gt;"",IF($G90="3",IF(DN90&lt;&gt;"",IF(AND(EJ90&lt;=10,DN90&gt;=$EI$93),HLOOKUP(EJ90,Points_Table_Modified,IF(ES90&gt;=6,8,ES90+2),FALSE),0),""),IF(DN90&lt;&gt;"",IF(AND(EJ90&lt;=10,DN90&gt;=$EI$93),HLOOKUP(EJ90,Points_Table,IF(ES90&gt;=6,8,ES90+2),FALSE),0),"")),"")</f>
        <v/>
      </c>
      <c r="EM90" s="71" t="str">
        <f t="shared" ref="EM90" si="1353">IF(EK90&lt;&gt;"",AVERAGE(IF(AND($G90="3",EK90&lt;&gt;""),HLOOKUP(EK90,Points_Table_Modified,IF(ES90&gt;=6,8,ES90+2),FALSE),IF(EK90&lt;&gt;"",HLOOKUP(EK90,Points_Table,IF(ES90&gt;=6,8,ES90+2),FALSE),"")),EL90),EL90)</f>
        <v/>
      </c>
      <c r="EN90" s="69" t="str">
        <f t="shared" ref="EN90" si="1354">IF(AND($G90="6",DN90&lt;&gt;""),DN90,"")</f>
        <v/>
      </c>
      <c r="EO90" s="70" t="str">
        <f t="shared" ref="EO90" si="1355">IF(AND(DN90&lt;&gt;"",$G90="6"),_xlfn.RANK.EQ(DN90,$EN$6:$EN$90),"")</f>
        <v/>
      </c>
      <c r="EP90" s="70" t="str">
        <f t="shared" ref="EP90" si="1356">IF(IF(EO90&lt;&gt;"",IF(MAX(COUNTIF($EO$6:$EO$90,$EO$6:$EO$90))&gt;1,"x",""),"")&lt;&gt;"",EO90+1,"")</f>
        <v/>
      </c>
      <c r="EQ90" s="70" t="str">
        <f t="shared" ref="EQ90" si="1357">IF(EO90&lt;&gt;"",IF($G90="3",IF(DN90&lt;&gt;"",IF(AND(EO90&lt;=10,DN90&gt;=$EN$93),HLOOKUP(EO90,Points_Table_Modified,IF(ES90&gt;=6,8,ES90+2),FALSE),0),""),IF(DN90&lt;&gt;"",IF(AND(EO90&lt;=10,DN90&gt;=$EN$93),HLOOKUP(EO90,Points_Table,IF(ES90&gt;=6,8,ES90+2),FALSE),0),"")),"")</f>
        <v/>
      </c>
      <c r="ER90" s="71" t="str">
        <f t="shared" ref="ER90" si="1358">IF(EP90&lt;&gt;"",AVERAGE(IF(AND($G90="3",EP90&lt;&gt;""),HLOOKUP(EP90,Points_Table_Modified,IF(ES90&gt;=6,8,ES90+2),FALSE),IF(EP90&lt;&gt;"",HLOOKUP(EP90,Points_Table,IF(ES90&gt;=6,8,ES90+2),FALSE),"")),EQ90),EQ90)</f>
        <v/>
      </c>
      <c r="ES90" s="74" t="e">
        <f t="shared" ref="ES90" si="1359">VLOOKUP($G90,Entries_D_Event,7,FALSE)</f>
        <v>#N/A</v>
      </c>
      <c r="ET90" s="70" t="str">
        <f t="shared" ref="ET90" si="1360">CONCATENATE(EO90,EJ90,EE90,DZ90,DU90,DP90)</f>
        <v/>
      </c>
      <c r="EU90" s="70" t="str">
        <f t="shared" ref="EU90" si="1361">IF(ET90&lt;&gt;"",IF(AND($G90="3",DN90&lt;&gt;""),10,IF(DN90&lt;&gt;"",5,"")),"")</f>
        <v/>
      </c>
      <c r="EV90" s="181">
        <f t="shared" si="1212"/>
        <v>0</v>
      </c>
      <c r="EW90" s="182" t="str">
        <f t="shared" ref="EW90" si="1362">IF(ISERROR(EU90+EV90)=TRUE,"",EU90+EV90)</f>
        <v/>
      </c>
      <c r="EX90" s="131"/>
      <c r="EY90" s="70" t="str">
        <f t="shared" ref="EY90" si="1363">IF(AND($G90="1",EX90&lt;&gt;""),EX90,"")</f>
        <v/>
      </c>
      <c r="EZ90" s="70" t="str">
        <f t="shared" ref="EZ90" si="1364">IF(AND(EX90&lt;&gt;"",$G90="1"),_xlfn.RANK.EQ(EX90,$EY$6:$EY$90),"")</f>
        <v/>
      </c>
      <c r="FA90" s="70" t="str">
        <f t="shared" ref="FA90" si="1365">IF(IF(EZ90&lt;&gt;"",IF(MAX(COUNTIF($EZ$6:$EZ$90,$EZ$6:$EZ$90))&gt;1,"x",""),"")&lt;&gt;"",EZ90+1,"")</f>
        <v/>
      </c>
      <c r="FB90" s="70" t="str">
        <f t="shared" ref="FB90" si="1366">IF(EZ90&lt;&gt;"",IF($G90="3",IF(EX90&lt;&gt;"",IF(AND(EZ90&lt;=10,EX90&gt;=$EY$93),HLOOKUP(EZ90,Points_Table_Modified,IF(GC90&gt;=6,8,GC90+2),FALSE),0),""),IF(EX90&lt;&gt;"",IF(AND(EZ90&lt;=10,EX90&gt;=$EY$93),HLOOKUP(EZ90,Points_Table,IF(GC90&gt;=6,8,GC90+2),FALSE),0),"")),"")</f>
        <v/>
      </c>
      <c r="FC90" s="221" t="str">
        <f t="shared" ref="FC90" si="1367">IF(FB90&gt;0,IF(FA90&lt;&gt;"",AVERAGE(IF(AND($G90="3",FA90&lt;&gt;""),HLOOKUP(FA90,Points_Table_Modified,IF(GC90&gt;=6,8,GC90+2),FALSE),IF(FA90&lt;&gt;"",HLOOKUP(FA90,Points_Table,IF(GC90&gt;=6,8,GC90+2),FALSE),"")),FB90),FB90),0)</f>
        <v/>
      </c>
      <c r="FD90" s="69" t="str">
        <f t="shared" ref="FD90" si="1368">IF(AND($G90="2",EX90&lt;&gt;""),EX90,"")</f>
        <v/>
      </c>
      <c r="FE90" s="70" t="str">
        <f t="shared" ref="FE90" si="1369">IF(AND(EX90&lt;&gt;"",$G90="2"),_xlfn.RANK.EQ(EX90,$FD$6:$FD$90),"")</f>
        <v/>
      </c>
      <c r="FF90" s="70" t="str">
        <f t="shared" ref="FF90" si="1370">IF(IF(FE90&lt;&gt;"",IF(MAX(COUNTIF($FE$6:$FE$90,$FE$6:$FE$90))&gt;1,"x",""),"")&lt;&gt;"",FE90+1,"")</f>
        <v/>
      </c>
      <c r="FG90" s="72" t="str">
        <f t="shared" ref="FG90" si="1371">IF(FE90&lt;&gt;"",IF($G90="3",IF(EX90&lt;&gt;"",IF(AND(FE90&lt;=10,EX90&gt;=$FD$93),HLOOKUP(FE90,Points_Table_Modified,IF(GC90&gt;=6,8,GC90+2),FALSE),0),""),IF(EX90&lt;&gt;"",IF(AND(FE90&lt;=10,EX90&gt;=$FD$93),HLOOKUP(FE90,Points_Table,IF(GC90&gt;=6,8,GC90+2),FALSE),0),"")),"")</f>
        <v/>
      </c>
      <c r="FH90" s="221" t="str">
        <f t="shared" ref="FH90" si="1372">IF(FG90&gt;0,IF(FF90&lt;&gt;"",AVERAGE(IF(AND($G90="3",FF90&lt;&gt;""),HLOOKUP(FF90,Points_Table_Modified,IF(GC90&gt;=6,8,GC90+2),FALSE),IF(FF90&lt;&gt;"",HLOOKUP(FF90,Points_Table,IF(GC90&gt;=6,8,GC90+2),FALSE),"")),FG90),FG90),0)</f>
        <v/>
      </c>
      <c r="FI90" s="69" t="str">
        <f t="shared" ref="FI90" si="1373">IF(AND($G90="3",EX90&lt;&gt;""),EX90,"")</f>
        <v/>
      </c>
      <c r="FJ90" s="70" t="str">
        <f t="shared" ref="FJ90" si="1374">IF(AND(EX90&lt;&gt;"",$G90="3"),_xlfn.RANK.EQ(EX90,$FI$6:$FI$90),"")</f>
        <v/>
      </c>
      <c r="FK90" s="70" t="str">
        <f t="shared" ref="FK90" si="1375">IF(IF(FJ90&lt;&gt;"",IF(MAX(COUNTIF($FJ$6:$FJ$90,$FJ$6:$FJ$90))&gt;1,"x",""),"")&lt;&gt;"",FJ90+1,"")</f>
        <v/>
      </c>
      <c r="FL90" s="70" t="str">
        <f t="shared" ref="FL90" si="1376">IF(FJ90&lt;&gt;"",IF($G90="3",IF(EX90&lt;&gt;"",IF(AND(FJ90&lt;=20,EX90&gt;=$FI$93),HLOOKUP(FJ90,Points_Table_Modified,IF(GC90&gt;=6,8,GC90+2),FALSE),0),""),IF(EX90&lt;&gt;"",IF(AND(FJ90&lt;=10,EX90&gt;=$FI$93),HLOOKUP(FJ90,Points_Table,IF(GC90&gt;=6,8,GC90+2),FALSE),0),"")),"")</f>
        <v/>
      </c>
      <c r="FM90" s="221" t="str">
        <f t="shared" ref="FM90" si="1377">IF(FL90&gt;0,IF(FK90&lt;&gt;"",AVERAGE(IF(AND($G90="3",FK90&lt;&gt;""),HLOOKUP(FK90,Points_Table_Modified,IF(GC90&gt;=6,8,GC90+2),FALSE),IF(FK90&lt;&gt;"",HLOOKUP(FK90,Points_Table,IF(GC90&gt;=6,8,GC90+2),FALSE),"")),FL90),FL90),0)</f>
        <v/>
      </c>
      <c r="FN90" s="69" t="str">
        <f t="shared" ref="FN90" si="1378">IF(AND($G90="4",EX90&lt;&gt;""),EX90,"")</f>
        <v/>
      </c>
      <c r="FO90" s="70" t="str">
        <f t="shared" ref="FO90" si="1379">IF(AND(EX90&lt;&gt;"",G90="4"),_xlfn.RANK.EQ(EX90,$FN$6:$FN$90),"")</f>
        <v/>
      </c>
      <c r="FP90" s="70" t="str">
        <f t="shared" ref="FP90" si="1380">IF(IF(FO90&lt;&gt;"",IF(MAX(COUNTIF($FO$6:$FO$90,$FO$6:$FO$90))&gt;1,"x",""),"")&lt;&gt;"",FO90+1,"")</f>
        <v/>
      </c>
      <c r="FQ90" s="70" t="str">
        <f t="shared" ref="FQ90" si="1381">IF(FO90&lt;&gt;"",IF($G90="3",IF(EX90&lt;&gt;"",IF(AND(FO90&lt;=10,EX90&gt;=$FN$93),HLOOKUP(FO90,Points_Table_Modified,IF(GC90&gt;=6,8,GC90+2),FALSE),0),""),IF(EX90&lt;&gt;"",IF(AND(FO90&lt;=10,EX90&gt;=$FN$93),HLOOKUP(FO90,Points_Table,IF(GC90&gt;=6,8,GC90+2),FALSE),0),"")),"")</f>
        <v/>
      </c>
      <c r="FR90" s="221" t="str">
        <f t="shared" ref="FR90" si="1382">IF(FQ90&gt;0,IF(FP90&lt;&gt;"",AVERAGE(IF(AND($G90="3",FP90&lt;&gt;""),HLOOKUP(FP90,Points_Table_Modified,IF(GC90&gt;=6,8,GC90+2),FALSE),IF(FP90&lt;&gt;"",HLOOKUP(FP90,Points_Table,IF(GC90&gt;=6,8,GC90+2),FALSE),"")),FQ90),FQ90),0)</f>
        <v/>
      </c>
      <c r="FS90" s="69" t="str">
        <f t="shared" ref="FS90" si="1383">IF(AND($G90="5",EX90&lt;&gt;""),EX90,"")</f>
        <v/>
      </c>
      <c r="FT90" s="70" t="str">
        <f t="shared" ref="FT90" si="1384">IF(AND(EX90&lt;&gt;"",$G90="5"),_xlfn.RANK.EQ(EX90,$FS$6:$FS$90),"")</f>
        <v/>
      </c>
      <c r="FU90" s="70" t="str">
        <f t="shared" ref="FU90" si="1385">IF(IF(FT90&lt;&gt;"",IF(MAX(COUNTIF($FT$6:$FT$90,$FT$6:$FT$90))&gt;1,"x",""),"")&lt;&gt;"",FT90+1,"")</f>
        <v/>
      </c>
      <c r="FV90" s="70" t="str">
        <f t="shared" ref="FV90" si="1386">IF(FT90&lt;&gt;"",IF($G90="3",IF(EX90&lt;&gt;"",IF(AND(FT90&lt;=10,EX90&gt;=$FS$93),HLOOKUP(FT90,Points_Table_Modified,IF(GC90&gt;=6,8,GC90+2),FALSE),0),""),IF(EX90&lt;&gt;"",IF(AND(FT90&lt;=10,EX90&gt;=$FS$93),HLOOKUP(FT90,Points_Table,IF(GC90&gt;=6,8,GC90+2),FALSE),0),"")),"")</f>
        <v/>
      </c>
      <c r="FW90" s="221" t="str">
        <f t="shared" ref="FW90" si="1387">IF(FV90&gt;0,IF(FU90&lt;&gt;"",AVERAGE(IF(AND($G90="3",FU90&lt;&gt;""),HLOOKUP(FU90,Points_Table_Modified,IF(GC90&gt;=6,8,GC90+2),FALSE),IF(FU90&lt;&gt;"",HLOOKUP(FU90,Points_Table,IF(GC90&gt;=6,8,GC90+2),FALSE),"")),FV90),FV90),0)</f>
        <v/>
      </c>
      <c r="FX90" s="69" t="str">
        <f t="shared" ref="FX90" si="1388">IF(AND($G90="6",EX90&lt;&gt;""),EX90,"")</f>
        <v/>
      </c>
      <c r="FY90" s="70" t="str">
        <f t="shared" ref="FY90" si="1389">IF(AND(EX90&lt;&gt;"",$G90="6"),_xlfn.RANK.EQ(EX90,$FX$6:$FX$90),"")</f>
        <v/>
      </c>
      <c r="FZ90" s="70" t="str">
        <f t="shared" ref="FZ90" si="1390">IF(IF(FY90&lt;&gt;"",IF(MAX(COUNTIF($FY$6:$FY$90,$FY$6:$FY$90))&gt;1,"x",""),"")&lt;&gt;"",FY90+1,"")</f>
        <v/>
      </c>
      <c r="GA90" s="70" t="str">
        <f t="shared" ref="GA90" si="1391">IF(FY90&lt;&gt;"",IF($G90="3",IF(EX90&lt;&gt;"",IF(AND(FY90&lt;=10,EX90&gt;=$FX$93),HLOOKUP(FY90,Points_Table_Modified,IF(GC90&gt;=6,8,GC90+2),FALSE),0),""),IF(EX90&lt;&gt;"",IF(AND(FY90&lt;=10,EX90&gt;=$FX$93),HLOOKUP(FY90,Points_Table,IF(GC90&gt;=6,8,GC90+2),FALSE),0),"")),"")</f>
        <v/>
      </c>
      <c r="GB90" s="221" t="str">
        <f t="shared" ref="GB90" si="1392">IF(GA90&gt;0,IF(FZ90&lt;&gt;"",AVERAGE(IF(AND($G90="3",FZ90&lt;&gt;""),HLOOKUP(FZ90,Points_Table_Modified,IF(GC90&gt;=6,8,GC90+2),FALSE),IF(FZ90&lt;&gt;"",HLOOKUP(FZ90,Points_Table,IF(GC90&gt;=6,8,GC90+2),FALSE),"")),GA90),GA90),0)</f>
        <v/>
      </c>
      <c r="GC90" s="74" t="e">
        <f t="shared" ref="GC90" si="1393">VLOOKUP($G90,Entries_D_Event,8,FALSE)</f>
        <v>#N/A</v>
      </c>
      <c r="GD90" s="70" t="str">
        <f t="shared" ref="GD90" si="1394">CONCATENATE(FY90,FT90,FO90,FJ90,FE90,EZ90)</f>
        <v/>
      </c>
      <c r="GE90" s="70" t="str">
        <f t="shared" ref="GE90" si="1395">IF(GD90&lt;&gt;"",IF(AND($G90="3",EX90&lt;&gt;""),10,IF(EX90&lt;&gt;"",5,"")),"")</f>
        <v/>
      </c>
      <c r="GF90" s="181">
        <f t="shared" si="1213"/>
        <v>0</v>
      </c>
      <c r="GG90" s="182" t="str">
        <f t="shared" ref="GG90" si="1396">IF(ISERROR(GE90+GF90)=TRUE,"",GE90+GF90)</f>
        <v/>
      </c>
      <c r="GH90" s="131"/>
      <c r="GI90" s="70" t="str">
        <f t="shared" ref="GI90" si="1397">IF(AND($G90="1",GH90&lt;&gt;""),GH90,"")</f>
        <v/>
      </c>
      <c r="GJ90" s="70" t="str">
        <f t="shared" ref="GJ90" si="1398">IF(AND(GH90&lt;&gt;"",$G90="1"),_xlfn.RANK.EQ(GH90,$GI$6:$GI$90),"")</f>
        <v/>
      </c>
      <c r="GK90" s="70" t="str">
        <f t="shared" ref="GK90" si="1399">IF(IF(GJ90&lt;&gt;"",IF(MAX(COUNTIF($GJ$6:$GJ$90,$GJ$6:$GJ$90))&gt;1,"x",""),"")&lt;&gt;"",GJ90+1,"")</f>
        <v/>
      </c>
      <c r="GL90" s="70" t="str">
        <f t="shared" ref="GL90" si="1400">IF(GJ90&lt;&gt;"",IF($G90="3",IF(GH90&lt;&gt;"",IF(AND(GJ90&lt;=10,GH90&gt;=$GI$93),HLOOKUP(GJ90,Points_Table_Modified,IF(HM90&gt;=6,8,HM90+2),FALSE),0),""),IF(GH90&lt;&gt;"",IF(AND(GJ90&lt;=10,GH90&gt;=$GI$93),HLOOKUP(GJ90,Points_Table,IF(HM90&gt;=6,8,HM90+2),FALSE),0),"")),"")</f>
        <v/>
      </c>
      <c r="GM90" s="71" t="str">
        <f t="shared" ref="GM90" si="1401">IF(GK90&lt;&gt;"",AVERAGE(IF(AND($G90="3",GK90&lt;&gt;""),HLOOKUP(GK90,Points_Table_Modified,IF(HM90&gt;=6,8,HM90+2),FALSE),IF(GK90&lt;&gt;"",HLOOKUP(GK90,Points_Table,IF(HM90&gt;=6,8,HM90+2),FALSE),"")),GL90),GL90)</f>
        <v/>
      </c>
      <c r="GN90" s="69" t="str">
        <f t="shared" ref="GN90" si="1402">IF(AND($G90="2",GH90&lt;&gt;""),GH90,"")</f>
        <v/>
      </c>
      <c r="GO90" s="70" t="str">
        <f t="shared" ref="GO90" si="1403">IF(AND(GH90&lt;&gt;"",$G90="2"),_xlfn.RANK.EQ(GH90,$GN$6:$GN$90),"")</f>
        <v/>
      </c>
      <c r="GP90" s="70" t="str">
        <f t="shared" ref="GP90" si="1404">IF(IF(GO90&lt;&gt;"",IF(MAX(COUNTIF($GO$6:$GO$90,$GO$6:$GO$90))&gt;1,"x",""),"")&lt;&gt;"",GO90+1,"")</f>
        <v/>
      </c>
      <c r="GQ90" s="72" t="str">
        <f t="shared" ref="GQ90" si="1405">IF(GO90&lt;&gt;"",IF($G90="3",IF(GH90&lt;&gt;"",IF(AND(GO90&lt;=10,GH90&gt;=$GN$93),HLOOKUP(GO90,Points_Table_Modified,IF(HM90&gt;=6,8,HM90+2),FALSE),0),""),IF(GH90&lt;&gt;"",IF(AND(GO90&lt;=10,GH90&gt;=$GN$93),HLOOKUP(GO90,Points_Table,IF(HM90&gt;=6,8,HM90+2),FALSE),0),"")),"")</f>
        <v/>
      </c>
      <c r="GR90" s="71" t="str">
        <f t="shared" ref="GR90" si="1406">IF(GP90&lt;&gt;"",AVERAGE(IF(AND($G90="3",GP90&lt;&gt;""),HLOOKUP(GP90,Points_Table_Modified,IF(HM90&gt;=6,8,HM90+2),FALSE),IF(GP90&lt;&gt;"",HLOOKUP(GP90,Points_Table,IF(HM90&gt;=6,8,HM90+2),FALSE),"")),GQ90),GQ90)</f>
        <v/>
      </c>
      <c r="GS90" s="69" t="str">
        <f t="shared" ref="GS90" si="1407">IF(AND($G90="3",GH90&lt;&gt;""),GH90,"")</f>
        <v/>
      </c>
      <c r="GT90" s="70" t="str">
        <f t="shared" ref="GT90" si="1408">IF(AND(GH90&lt;&gt;"",$G90="3"),_xlfn.RANK.EQ(GH90,$GS$6:$GS$90),"")</f>
        <v/>
      </c>
      <c r="GU90" s="70" t="str">
        <f t="shared" ref="GU90" si="1409">IF(IF(GT90&lt;&gt;"",IF(MAX(COUNTIF($GT$6:$GT$90,$GT$6:$GT$90))&gt;1,"x",""),"")&lt;&gt;"",GT90+1,"")</f>
        <v/>
      </c>
      <c r="GV90" s="70" t="str">
        <f t="shared" ref="GV90" si="1410">IF(GT90&lt;&gt;"",IF($G90="3",IF(GH90&lt;&gt;"",IF(AND(GT90&lt;=20,GH90&gt;=$GS$93),HLOOKUP(GT90,Points_Table_Modified,IF(HM90&gt;=6,8,HM90+2),FALSE),0),""),IF(GH90&lt;&gt;"",IF(AND(GT90&lt;=10,GH90&gt;=$GS$93),HLOOKUP(GT90,Points_Table,IF(HM90&gt;=6,8,HM90+2),FALSE),0),"")),"")</f>
        <v/>
      </c>
      <c r="GW90" s="71" t="str">
        <f t="shared" ref="GW90" si="1411">IF(GU90&lt;&gt;"",AVERAGE(IF(AND($G90="3",GU90&lt;&gt;""),HLOOKUP(GU90,Points_Table_Modified,IF(HM90&gt;=6,8,HM90+2),FALSE),IF(GU90&lt;&gt;"",HLOOKUP(GU90,Points_Table,IF(HM90&gt;=6,8,HM90+2),FALSE),"")),GV90),GV90)</f>
        <v/>
      </c>
      <c r="GX90" s="69" t="str">
        <f t="shared" ref="GX90" si="1412">IF(AND($G90="4",GH90&lt;&gt;""),GH90,"")</f>
        <v/>
      </c>
      <c r="GY90" s="70" t="str">
        <f t="shared" ref="GY90" si="1413">IF(AND($GH90&lt;&gt;"",G90="4"),_xlfn.RANK.EQ(GH90,$GX$6:$GX$90),"")</f>
        <v/>
      </c>
      <c r="GZ90" s="70" t="str">
        <f t="shared" ref="GZ90" si="1414">IF(IF(GY90&lt;&gt;"",IF(MAX(COUNTIF($GY$6:$GY$90,$GY$6:$GY$90))&gt;1,"x",""),"")&lt;&gt;"",GY90+1,"")</f>
        <v/>
      </c>
      <c r="HA90" s="70" t="str">
        <f t="shared" ref="HA90" si="1415">IF(GY90&lt;&gt;"",IF($G90="3",IF(GH90&lt;&gt;"",IF(AND(GY90&lt;=10,GH90&gt;=$GX$93),HLOOKUP(GY90,Points_Table_Modified,IF(HM90&gt;=6,8,HM90+2),FALSE),0),""),IF(GH90&lt;&gt;"",IF(AND(GY90&lt;=10,GH90&gt;=$GX$93),HLOOKUP(GY90,Points_Table,IF(HM90&gt;=6,8,HM90+2),FALSE),0),"")),"")</f>
        <v/>
      </c>
      <c r="HB90" s="71" t="str">
        <f t="shared" ref="HB90" si="1416">IF(GZ90&lt;&gt;"",AVERAGE(IF(AND($G90="3",GZ90&lt;&gt;""),HLOOKUP(GZ90,Points_Table_Modified,IF(HM90&gt;=6,8,HM90+2),FALSE),IF(GZ90&lt;&gt;"",HLOOKUP(GZ90,Points_Table,IF(HM90&gt;=6,8,HM90+2),FALSE),"")),HA90),HA90)</f>
        <v/>
      </c>
      <c r="HC90" s="69" t="str">
        <f t="shared" ref="HC90" si="1417">IF(AND($G90="5",GH90&lt;&gt;""),GH90,"")</f>
        <v/>
      </c>
      <c r="HD90" s="70" t="str">
        <f t="shared" ref="HD90" si="1418">IF(AND(GH90&lt;&gt;"",$G90="5"),_xlfn.RANK.EQ(GH90,$HC$6:$HC$90),"")</f>
        <v/>
      </c>
      <c r="HE90" s="70" t="str">
        <f t="shared" ref="HE90" si="1419">IF(IF(HD90&lt;&gt;"",IF(MAX(COUNTIF($HD$6:$HD$90,$HD$6:$HD$90))&gt;1,"x",""),"")&lt;&gt;"",HD90+1,"")</f>
        <v/>
      </c>
      <c r="HF90" s="70" t="str">
        <f t="shared" ref="HF90" si="1420">IF(HD90&lt;&gt;"",IF($G90="3",IF(GH90&lt;&gt;"",IF(AND(HD90&lt;=10,GH90&gt;=$HC$93),HLOOKUP(HD90,Points_Table_Modified,IF(HM90&gt;=6,8,HM90+2),FALSE),0),""),IF(GH90&lt;&gt;"",IF(AND(HD90&lt;=10,GH90&gt;=$HC$93),HLOOKUP(HD90,Points_Table,IF(HM90&gt;=6,8,HM90+2),FALSE),0),"")),"")</f>
        <v/>
      </c>
      <c r="HG90" s="71" t="str">
        <f t="shared" ref="HG90" si="1421">IF(HE90&lt;&gt;"",AVERAGE(IF(AND($G90="3",HE90&lt;&gt;""),HLOOKUP(HE90,Points_Table_Modified,IF(HM90&gt;=6,8,HM90+2),FALSE),IF(HE90&lt;&gt;"",HLOOKUP(HE90,Points_Table,IF(HM90&gt;=6,8,HM90+2),FALSE),"")),HF90),HF90)</f>
        <v/>
      </c>
      <c r="HH90" s="69" t="str">
        <f t="shared" ref="HH90" si="1422">IF(AND($G90="6",GH90&lt;&gt;""),GH90,"")</f>
        <v/>
      </c>
      <c r="HI90" s="70" t="str">
        <f t="shared" ref="HI90" si="1423">IF(AND(GH90&lt;&gt;"",$G90="6"),_xlfn.RANK.EQ(GH90,$HH$6:$HH$90),"")</f>
        <v/>
      </c>
      <c r="HJ90" s="70" t="str">
        <f t="shared" ref="HJ90" si="1424">IF(IF(HI90&lt;&gt;"",IF(MAX(COUNTIF($HI$6:$HI$90,$HI$6:$HI$90))&gt;1,"x",""),"")&lt;&gt;"",HI90+1,"")</f>
        <v/>
      </c>
      <c r="HK90" s="70" t="str">
        <f t="shared" ref="HK90" si="1425">IF(HI90&lt;&gt;"",IF($G90="3",IF(GH90&lt;&gt;"",IF(AND(HI90&lt;=10,GH90&gt;=$HH$93),HLOOKUP(HI90,Points_Table_Modified,IF(HM90&gt;=6,8,HM90+2),FALSE),0),""),IF(GH90&lt;&gt;"",IF(AND(HI90&lt;=10,GH90&gt;=$HH$93),HLOOKUP(HI90,Points_Table,IF(HM90&gt;=6,8,HM90+2),FALSE),0),"")),"")</f>
        <v/>
      </c>
      <c r="HL90" s="71" t="str">
        <f t="shared" ref="HL90" si="1426">IF(HJ90&lt;&gt;"",AVERAGE(IF(AND($G90="3",HJ90&lt;&gt;""),HLOOKUP(HJ90,Points_Table_Modified,IF(HM90&gt;=6,8,HM90+2),FALSE),IF(HJ90&lt;&gt;"",HLOOKUP(HJ90,Points_Table,IF(HM90&gt;=6,8,HM90+2),FALSE),"")),HK90),HK90)</f>
        <v/>
      </c>
      <c r="HM90" s="74" t="e">
        <f t="shared" ref="HM90" si="1427">VLOOKUP($G90,Entries_D_Event,9,FALSE)</f>
        <v>#N/A</v>
      </c>
      <c r="HN90" s="70" t="str">
        <f t="shared" ref="HN90" si="1428">CONCATENATE(HI90,HD90,GY90,GT90,GO90,GJ90)</f>
        <v/>
      </c>
      <c r="HO90" s="70" t="str">
        <f t="shared" ref="HO90" si="1429">IF(HN90&lt;&gt;"",IF(AND($G90="3",GH90&lt;&gt;""),10,IF(GH90&lt;&gt;"",5,"")),"")</f>
        <v/>
      </c>
      <c r="HP90" s="181">
        <f t="shared" si="1214"/>
        <v>0</v>
      </c>
      <c r="HQ90" s="182" t="str">
        <f t="shared" ref="HQ90" si="1430">IF(ISERROR(HO90+HP90)=TRUE,"",HO90+HP90)</f>
        <v/>
      </c>
      <c r="HR90" s="131"/>
      <c r="HS90" s="132" t="str">
        <f t="shared" ref="HS90" si="1431">IF(AND($G90="1",HR90&lt;&gt;""),HR90,"")</f>
        <v/>
      </c>
      <c r="HT90" s="133" t="str">
        <f t="shared" ref="HT90" si="1432">IF(AND(HR90&lt;&gt;"",$G90="1"),_xlfn.RANK.EQ(HR90,$HS$6:$HS$90),"")</f>
        <v/>
      </c>
      <c r="HU90" s="133" t="str">
        <f t="shared" ref="HU90" si="1433">IF(IF(HT90&lt;&gt;"",IF(MAX(COUNTIF($HT$6:$HT$90,$HT$6:$HT$90))&gt;1,"x",""),"")&lt;&gt;"",HT90+1,"")</f>
        <v/>
      </c>
      <c r="HV90" s="133" t="str">
        <f t="shared" ref="HV90" si="1434">IF(HT90&lt;&gt;"",IF($G90="3",IF(HR90&lt;&gt;"",IF(AND(HT90&lt;=10,HR90&gt;=$HS$93),HLOOKUP(HT90,Points_Table_Modified,IF(IW90&gt;=6,8,IW90+2),FALSE),0),""),IF(HR90&lt;&gt;"",IF(AND(HT90&lt;=10,HR90&gt;=$HS$93),HLOOKUP(HT90,Points_Table,IF(IW90&gt;=6,8,IW90+2),FALSE),0),"")),"")</f>
        <v/>
      </c>
      <c r="HW90" s="134" t="str">
        <f t="shared" ref="HW90" si="1435">IF(HU90&lt;&gt;"",AVERAGE(IF(AND($G90="3",HU90&lt;&gt;""),HLOOKUP(HU90,Points_Table_Modified,IF(IW90&gt;=6,8,IW90+2),FALSE),IF(HU90&lt;&gt;"",HLOOKUP(HU90,Points_Table,IF(IW90&gt;=6,8,IW90+2),FALSE),"")),HV90),HV90)</f>
        <v/>
      </c>
      <c r="HX90" s="117" t="str">
        <f t="shared" ref="HX90" si="1436">IF(AND($G90="2",HR90&lt;&gt;""),HR90,"")</f>
        <v/>
      </c>
      <c r="HY90" s="133" t="str">
        <f t="shared" ref="HY90" si="1437">IF(AND(HR90&lt;&gt;"",$G90="2"),_xlfn.RANK.EQ(HR90,$HX$6:$HX$90),"")</f>
        <v/>
      </c>
      <c r="HZ90" s="133" t="str">
        <f t="shared" ref="HZ90" si="1438">IF(IF(HY90&lt;&gt;"",IF(MAX(COUNTIF($HY$6:$HY$90,$HY$6:$HY$90))&gt;1,"x",""),"")&lt;&gt;"",HY90+1,"")</f>
        <v/>
      </c>
      <c r="IA90" s="132" t="str">
        <f t="shared" ref="IA90" si="1439">IF(HY90&lt;&gt;"",IF($G90="3",IF(HR90&lt;&gt;"",IF(AND(HY90&lt;=10,HR90&gt;=$HX$93),HLOOKUP(HY90,Points_Table_Modified,IF(IW90&gt;=6,8,IW90+2),FALSE),0),""),IF(HR90&lt;&gt;"",IF(AND(HY90&lt;=10,HR90&gt;=$HX$93),HLOOKUP(HY90,Points_Table,IF(IW90&gt;=6,8,IW90+2),FALSE),0),"")),"")</f>
        <v/>
      </c>
      <c r="IB90" s="134" t="str">
        <f t="shared" ref="IB90" si="1440">IF(HZ90&lt;&gt;"",AVERAGE(IF(AND($G90="3",HZ90&lt;&gt;""),HLOOKUP(HZ90,Points_Table_Modified,IF(IW90&gt;=6,8,IW90+2),FALSE),IF(HZ90&lt;&gt;"",HLOOKUP(HZ90,Points_Table,IF(IW90&gt;=6,8,IW90+2),FALSE),"")),IA90),IA90)</f>
        <v/>
      </c>
      <c r="IC90" s="117" t="str">
        <f t="shared" ref="IC90" si="1441">IF(AND($G90="3",HR90&lt;&gt;""),HR90,"")</f>
        <v/>
      </c>
      <c r="ID90" s="133" t="str">
        <f t="shared" ref="ID90" si="1442">IF(AND(HR90&lt;&gt;"",$G90="3"),_xlfn.RANK.EQ(HR90,$IC$6:$IC$90),"")</f>
        <v/>
      </c>
      <c r="IE90" s="133" t="str">
        <f t="shared" ref="IE90" si="1443">IF(IF(ID90&lt;&gt;"",IF(MAX(COUNTIF($ID$6:$ID$90,$ID$6:$ID$90))&gt;1,"x",""),"")&lt;&gt;"",ID90+1,"")</f>
        <v/>
      </c>
      <c r="IF90" s="70" t="str">
        <f t="shared" ref="IF90" si="1444">IF(ID90&lt;&gt;"",IF($G90="3",IF(HR90&lt;&gt;"",IF(AND(ID90&lt;=20,HR90&gt;=$IC$93),HLOOKUP(ID90,Points_Table_Modified,IF(IW90&gt;=6,8,IW90+2),FALSE),0),""),IF(HR90&lt;&gt;"",IF(AND(ID90&lt;=10,HR90&gt;=$IC$93),HLOOKUP(ID90,Points_Table,IF(IW90&gt;=6,8,IW90+2),FALSE),0),"")),"")</f>
        <v/>
      </c>
      <c r="IG90" s="134" t="str">
        <f t="shared" ref="IG90" si="1445">IF(IE90&lt;&gt;"",AVERAGE(IF(AND($G90="3",IE90&lt;&gt;""),HLOOKUP(IE90,Points_Table_Modified,IF(IW90&gt;=6,8,IW90+2),FALSE),IF(IE90&lt;&gt;"",HLOOKUP(IE90,Points_Table,IF(IW90&gt;=6,8,IW90+2),FALSE),"")),IF90),IF90)</f>
        <v/>
      </c>
      <c r="IH90" s="117" t="str">
        <f t="shared" ref="IH90" si="1446">IF(AND($G90="4",HR90&lt;&gt;""),HR90,"")</f>
        <v/>
      </c>
      <c r="II90" s="133" t="str">
        <f t="shared" ref="II90" si="1447">IF(AND(HR90&lt;&gt;"",G90="4"),_xlfn.RANK.EQ(HR90,$IH$6:$IH$90),"")</f>
        <v/>
      </c>
      <c r="IJ90" s="133" t="str">
        <f t="shared" ref="IJ90" si="1448">IF(IF(II90&lt;&gt;"",IF(MAX(COUNTIF($II$6:$II$90,$II$6:$II$90))&gt;1,"x",""),"")&lt;&gt;"",II90+1,"")</f>
        <v/>
      </c>
      <c r="IK90" s="133" t="str">
        <f t="shared" ref="IK90" si="1449">IF(II90&lt;&gt;"",IF($G90="3",IF(HR90&lt;&gt;"",IF(AND(II90&lt;=10,HR90&gt;=$IH$93),HLOOKUP(II90,Points_Table_Modified,IF(IW90&gt;=6,8,IW90+2),FALSE),0),""),IF(HR90&lt;&gt;"",IF(AND(II90&lt;=10,HR90&gt;=$IH$93),HLOOKUP(II90,Points_Table,IF(IW90&gt;=6,8,IW90+2),FALSE),0),"")),"")</f>
        <v/>
      </c>
      <c r="IL90" s="134" t="str">
        <f t="shared" ref="IL90" si="1450">IF(IJ90&lt;&gt;"",AVERAGE(IF(AND($G90="3",IJ90&lt;&gt;""),HLOOKUP(IJ90,Points_Table_Modified,IF(IW90&gt;=6,8,IW90+2),FALSE),IF(IJ90&lt;&gt;"",HLOOKUP(IJ90,Points_Table,IF(IW90&gt;=6,8,IW90+2),FALSE),"")),IK90),IK90)</f>
        <v/>
      </c>
      <c r="IM90" s="117" t="str">
        <f t="shared" ref="IM90" si="1451">IF(AND($G90="5",HR90&lt;&gt;""),HR90,"")</f>
        <v/>
      </c>
      <c r="IN90" s="133" t="str">
        <f t="shared" ref="IN90" si="1452">IF(AND(HR90&lt;&gt;"",$G90="5"),_xlfn.RANK.EQ(HR90,$IM$6:$IM$90),"")</f>
        <v/>
      </c>
      <c r="IO90" s="133" t="str">
        <f t="shared" ref="IO90" si="1453">IF(IF(IN90&lt;&gt;"",IF(MAX(COUNTIF($IN$6:$IN$90,$IN$6:$IN$90))&gt;1,"x",""),"")&lt;&gt;"",IN90+1,"")</f>
        <v/>
      </c>
      <c r="IP90" s="133" t="str">
        <f t="shared" ref="IP90" si="1454">IF(IN90&lt;&gt;"",IF($G90="3",IF(HR90&lt;&gt;"",IF(AND(IN90&lt;=10,HR90&gt;=$IM$93),HLOOKUP(IN90,Points_Table_Modified,IF(IW90&gt;=6,8,IW90+2),FALSE),0),""),IF(HR90&lt;&gt;"",IF(AND(IN90&lt;=10,HR90&gt;=$IM$93),HLOOKUP(IN90,Points_Table,IF(IW90&gt;=6,8,IW90+2),FALSE),0),"")),"")</f>
        <v/>
      </c>
      <c r="IQ90" s="134" t="str">
        <f t="shared" ref="IQ90" si="1455">IF(IO90&lt;&gt;"",AVERAGE(IF(AND($G90="3",IO90&lt;&gt;""),HLOOKUP(IO90,Points_Table_Modified,IF(IW90&gt;=6,8,IW90+2),FALSE),IF(IO90&lt;&gt;"",HLOOKUP(IO90,Points_Table,IF(IW90&gt;=6,8,IW90+2),FALSE),"")),IP90),IP90)</f>
        <v/>
      </c>
      <c r="IR90" s="117" t="str">
        <f t="shared" ref="IR90" si="1456">IF(AND($G90="6",HR90&lt;&gt;""),HR90,"")</f>
        <v/>
      </c>
      <c r="IS90" s="133" t="str">
        <f t="shared" ref="IS90" si="1457">IF(AND(HR90&lt;&gt;"",$G90="6"),_xlfn.RANK.EQ(HR90,$IR$6:$IR$90),"")</f>
        <v/>
      </c>
      <c r="IT90" s="133" t="str">
        <f t="shared" ref="IT90" si="1458">IF(IF(IS90&lt;&gt;"",IF(MAX(COUNTIF($IS$6:$IS$90,$IS$6:$IS$90))&gt;1,"x",""),"")&lt;&gt;"",IS90+1,"")</f>
        <v/>
      </c>
      <c r="IU90" s="133" t="str">
        <f t="shared" ref="IU90" si="1459">IF(IS90&lt;&gt;"",IF($G90="3",IF(HR90&lt;&gt;"",IF(AND(IS90&lt;=10,HR90&gt;=$IR$93),HLOOKUP(IS90,Points_Table_Modified,IF(IW90&gt;=6,8,IW90+2),FALSE),0),""),IF(HR90&lt;&gt;"",IF(AND(IS90&lt;=10,HR90&gt;=$IR$93),HLOOKUP(IS90,Points_Table,IF(IW90&gt;=6,8,IW90+2),FALSE),0),"")),"")</f>
        <v/>
      </c>
      <c r="IV90" s="134" t="str">
        <f t="shared" ref="IV90" si="1460">IF(IT90&lt;&gt;"",AVERAGE(IF(AND($G90="3",IT90&lt;&gt;""),HLOOKUP(IT90,Points_Table_Modified,IF(IW90&gt;=6,8,IW90+2),FALSE),IF(IT90&lt;&gt;"",HLOOKUP(IT90,Points_Table,IF(IW90&gt;=6,8,IW90+2),FALSE),"")),IU90),IU90)</f>
        <v/>
      </c>
      <c r="IW90" s="135" t="e">
        <f t="shared" ref="IW90" si="1461">VLOOKUP($G90,Entries_D_Event,10,FALSE)</f>
        <v>#N/A</v>
      </c>
      <c r="IX90" s="70" t="str">
        <f t="shared" ref="IX90" si="1462">CONCATENATE(IS90,IN90,II90,ID90,HY90,HT90)</f>
        <v/>
      </c>
      <c r="IY90" s="70" t="str">
        <f t="shared" ref="IY90" si="1463">IF(IX90&lt;&gt;"",IF(AND($G90="3",HR90&lt;&gt;""),10,IF(HR90&lt;&gt;"",5,"")),"")</f>
        <v/>
      </c>
      <c r="IZ90" s="181">
        <f t="shared" si="1215"/>
        <v>0</v>
      </c>
      <c r="JA90" s="182" t="str">
        <f t="shared" ref="JA90" si="1464">IF(ISERROR(IY90+IZ90)=TRUE,"",IY90+IZ90)</f>
        <v/>
      </c>
      <c r="JB90" s="131"/>
      <c r="JC90" s="70" t="str">
        <f t="shared" ref="JC90" si="1465">IF(AND($G90="1",JB90&lt;&gt;""),JB90,"")</f>
        <v/>
      </c>
      <c r="JD90" s="70" t="str">
        <f t="shared" ref="JD90" si="1466">IF(AND(JB90&lt;&gt;"",$G90="1"),_xlfn.RANK.EQ(JB90,$JC$6:$JC$90),"")</f>
        <v/>
      </c>
      <c r="JE90" s="70" t="str">
        <f t="shared" ref="JE90" si="1467">IF(IF(JD90&lt;&gt;"",IF(MAX(COUNTIF($JD$6:$JD$90,$JD$6:$JD$90))&gt;1,"x",""),"")&lt;&gt;"",JD90+1,"")</f>
        <v/>
      </c>
      <c r="JF90" s="70" t="str">
        <f t="shared" ref="JF90" si="1468">IF(JD90&lt;&gt;"",IF($G90="3",IF(JB90&lt;&gt;"",IF(AND(JD90&lt;=10,JB90&gt;=$JC$93),HLOOKUP(JD90,Points_Table_Modified,IF(KG90&gt;=6,8,KG90+2),FALSE),0),""),IF(JB90&lt;&gt;"",IF(AND(JD90&lt;=10,JB90&gt;=$JC$93),HLOOKUP(JD90,Points_Table,IF(KG90&gt;=6,8,KG90+2),FALSE),0),"")),"")</f>
        <v/>
      </c>
      <c r="JG90" s="71" t="str">
        <f t="shared" ref="JG90" si="1469">IF(JE90&lt;&gt;"",AVERAGE(IF(AND($G90="3",JE90&lt;&gt;""),HLOOKUP(JE90,Points_Table_Modified,IF(KG90&gt;=6,8,KG90+2),FALSE),IF(JE90&lt;&gt;"",HLOOKUP(JE90,Points_Table,IF(KG90&gt;=6,8,KG90+2),FALSE),"")),JF90),JF90)</f>
        <v/>
      </c>
      <c r="JH90" s="69" t="str">
        <f t="shared" ref="JH90" si="1470">IF(AND($G90="2",JB90&lt;&gt;""),JB90,"")</f>
        <v/>
      </c>
      <c r="JI90" s="70" t="str">
        <f t="shared" ref="JI90" si="1471">IF(AND(JB90&lt;&gt;"",$G90="2"),_xlfn.RANK.EQ(JB90,$JH$6:$JH$90),"")</f>
        <v/>
      </c>
      <c r="JJ90" s="70" t="str">
        <f t="shared" ref="JJ90" si="1472">IF(IF(JI90&lt;&gt;"",IF(MAX(COUNTIF($JI$6:$JI$90,$JI$6:$JI$90))&gt;1,"x",""),"")&lt;&gt;"",JI90+1,"")</f>
        <v/>
      </c>
      <c r="JK90" s="72" t="str">
        <f t="shared" ref="JK90" si="1473">IF(JI90&lt;&gt;"",IF($G90="3",IF(JB90&lt;&gt;"",IF(AND(JI90&lt;=10,JB90&gt;=$JH$93),HLOOKUP(JI90,Points_Table_Modified,IF(KG90&gt;=6,8,KG90+2),FALSE),0),""),IF(JB90&lt;&gt;"",IF(AND(JI90&lt;=10,JB90&gt;=$JH$93),HLOOKUP(JI90,Points_Table,IF(KG90&gt;=6,8,KG90+2),FALSE),0),"")),"")</f>
        <v/>
      </c>
      <c r="JL90" s="71" t="str">
        <f t="shared" ref="JL90" si="1474">IF(JJ90&lt;&gt;"",AVERAGE(IF(AND($G90="3",JJ90&lt;&gt;""),HLOOKUP(JJ90,Points_Table_Modified,IF(KG90&gt;=6,8,KG90+2),FALSE),IF(JJ90&lt;&gt;"",HLOOKUP(JJ90,Points_Table,IF(KG90&gt;=6,8,KG90+2),FALSE),"")),JK90),JK90)</f>
        <v/>
      </c>
      <c r="JM90" s="69" t="str">
        <f t="shared" ref="JM90" si="1475">IF(AND($G90="3",JB90&lt;&gt;""),JB90,"")</f>
        <v/>
      </c>
      <c r="JN90" s="70" t="str">
        <f t="shared" ref="JN90" si="1476">IF(AND(JB90&lt;&gt;"",$G90="3"),_xlfn.RANK.EQ(JB90,$JM$6:$JM$90),"")</f>
        <v/>
      </c>
      <c r="JO90" s="70" t="str">
        <f t="shared" ref="JO90" si="1477">IF(IF(JN90&lt;&gt;"",IF(MAX(COUNTIF($JN$6:$JN$90,$JN$6:$JN$90))&gt;1,"x",""),"")&lt;&gt;"",JN90+1,"")</f>
        <v/>
      </c>
      <c r="JP90" s="70" t="str">
        <f t="shared" ref="JP90" si="1478">IF(JN90&lt;&gt;"",IF($G90="3",IF(JB90&lt;&gt;"",IF(AND(JN90&lt;=20,JB90&gt;=$JM$93),HLOOKUP(JN90,Points_Table_Modified,IF(KG90&gt;=6,8,KG90+2),FALSE),0),""),IF(JB90&lt;&gt;"",IF(AND(JN90&lt;=10,JB90&gt;=$JM$93),HLOOKUP(JN90,Points_Table,IF(KG90&gt;=6,8,KG90+2),FALSE),0),"")),"")</f>
        <v/>
      </c>
      <c r="JQ90" s="71" t="str">
        <f t="shared" ref="JQ90" si="1479">IF(JO90&lt;&gt;"",AVERAGE(IF(AND($G90="3",JO90&lt;&gt;""),HLOOKUP(JO90,Points_Table_Modified,IF(KG90&gt;=6,8,KG90+2),FALSE),IF(JO90&lt;&gt;"",HLOOKUP(JO90,Points_Table,IF(KG90&gt;=6,8,KG90+2),FALSE),"")),JP90),JP90)</f>
        <v/>
      </c>
      <c r="JR90" s="69" t="str">
        <f t="shared" ref="JR90" si="1480">IF(AND($G90="4",JB90&lt;&gt;""),JB90,"")</f>
        <v/>
      </c>
      <c r="JS90" s="70" t="str">
        <f t="shared" ref="JS90" si="1481">IF(AND(JB90&lt;&gt;"",G90="4"),_xlfn.RANK.EQ(JB90,$JR$6:$JR$90),"")</f>
        <v/>
      </c>
      <c r="JT90" s="70" t="str">
        <f t="shared" ref="JT90" si="1482">IF(IF(JS90&lt;&gt;"",IF(MAX(COUNTIF($JS$6:$JS$90,$JS$6:$JS$90))&gt;1,"x",""),"")&lt;&gt;"",JS90+1,"")</f>
        <v/>
      </c>
      <c r="JU90" s="70" t="str">
        <f t="shared" ref="JU90" si="1483">IF(JS90&lt;&gt;"",IF($G90="3",IF(JB90&lt;&gt;"",IF(AND(JS90&lt;=10,JB90&gt;=$JR$93),HLOOKUP(JS90,Points_Table_Modified,IF(KG90&gt;=6,8,KG90+2),FALSE),0),""),IF(JB90&lt;&gt;"",IF(AND(JS90&lt;=10,JB90&gt;=$JR$93),HLOOKUP(JS90,Points_Table,IF(KG90&gt;=6,8,KG90+2),FALSE),0),"")),"")</f>
        <v/>
      </c>
      <c r="JV90" s="71" t="str">
        <f t="shared" ref="JV90" si="1484">IF(JT90&lt;&gt;"",AVERAGE(IF(AND($G90="3",JT90&lt;&gt;""),HLOOKUP(JT90,Points_Table_Modified,IF(KG90&gt;=6,8,KG90+2),FALSE),IF(JT90&lt;&gt;"",HLOOKUP(JT90,Points_Table,IF(KG90&gt;=6,8,KG90+2),FALSE),"")),JU90),JU90)</f>
        <v/>
      </c>
      <c r="JW90" s="69" t="str">
        <f t="shared" ref="JW90" si="1485">IF(AND($G90="5",JB90&lt;&gt;""),JB90,"")</f>
        <v/>
      </c>
      <c r="JX90" s="70" t="str">
        <f t="shared" ref="JX90" si="1486">IF(AND(JB90&lt;&gt;"",$G90="5"),_xlfn.RANK.EQ(JB90,$JW$6:$JW$90),"")</f>
        <v/>
      </c>
      <c r="JY90" s="70" t="str">
        <f t="shared" ref="JY90" si="1487">IF(IF(JX90&lt;&gt;"",IF(MAX(COUNTIF($JX$6:$JX$90,$JX$6:$JX$90))&gt;1,"x",""),"")&lt;&gt;"",JX90+1,"")</f>
        <v/>
      </c>
      <c r="JZ90" s="70" t="str">
        <f t="shared" ref="JZ90" si="1488">IF(JX90&lt;&gt;"",IF($G90="3",IF(JB90&lt;&gt;"",IF(AND(JX90&lt;=10,JB90&gt;=$JW$93),HLOOKUP(JX90,Points_Table_Modified,IF(KG90&gt;=6,8,KG90+2),FALSE),0),""),IF(JB90&lt;&gt;"",IF(AND(JX90&lt;=10,JB90&gt;=$JW$93),HLOOKUP(JX90,Points_Table,IF(KG90&gt;=6,8,KG90+2),FALSE),0),"")),"")</f>
        <v/>
      </c>
      <c r="KA90" s="71" t="str">
        <f t="shared" ref="KA90" si="1489">IF(JY90&lt;&gt;"",AVERAGE(IF(AND($G90="3",JY90&lt;&gt;""),HLOOKUP(JY90,Points_Table_Modified,IF(KG90&gt;=6,8,KG90+2),FALSE),IF(JY90&lt;&gt;"",HLOOKUP(JY90,Points_Table,IF(KG90&gt;=6,8,KG90+2),FALSE),"")),JZ90),JZ90)</f>
        <v/>
      </c>
      <c r="KB90" s="69" t="str">
        <f t="shared" ref="KB90" si="1490">IF(AND($G90="6",JB90&lt;&gt;""),JB90,"")</f>
        <v/>
      </c>
      <c r="KC90" s="70" t="str">
        <f t="shared" ref="KC90" si="1491">IF(AND(JB90&lt;&gt;"",$G90="6"),_xlfn.RANK.EQ(JB90,$KB$6:$KB$90),"")</f>
        <v/>
      </c>
      <c r="KD90" s="70" t="str">
        <f t="shared" ref="KD90" si="1492">IF(IF(KC90&lt;&gt;"",IF(MAX(COUNTIF($KC$6:$KC$90,$KC$6:$KC$90))&gt;1,"x",""),"")&lt;&gt;"",KC90+1,"")</f>
        <v/>
      </c>
      <c r="KE90" s="70" t="str">
        <f t="shared" ref="KE90" si="1493">IF(KC90&lt;&gt;"",IF($G90="3",IF(JB90&lt;&gt;"",IF(AND(KC90&lt;=10,JB90&gt;=$KB$93),HLOOKUP(KC90,Points_Table_Modified,IF(KG90&gt;=6,8,KG90+2),FALSE),0),""),IF(JB90&lt;&gt;"",IF(AND(KC90&lt;=10,JB90&gt;=$KB$93),HLOOKUP(KC90,Points_Table,IF(KG90&gt;=6,8,KG90+2),FALSE),0),"")),"")</f>
        <v/>
      </c>
      <c r="KF90" s="71" t="str">
        <f t="shared" ref="KF90" si="1494">IF(KD90&lt;&gt;"",AVERAGE(IF(AND($G90="3",KD90&lt;&gt;""),HLOOKUP(KD90,Points_Table_Modified,IF(KG90&gt;=6,8,KG90+2),FALSE),IF(KD90&lt;&gt;"",HLOOKUP(KD90,Points_Table,IF(KG90&gt;=6,8,KG90+2),FALSE),"")),KE90),KE90)</f>
        <v/>
      </c>
      <c r="KG90" s="74" t="e">
        <f t="shared" ref="KG90" si="1495">VLOOKUP($G90,Entries_D_Event,11,FALSE)</f>
        <v>#N/A</v>
      </c>
      <c r="KH90" s="70" t="str">
        <f t="shared" ref="KH90" si="1496">CONCATENATE(KC90,JX90,JS90,JN90,JI90,JD90)</f>
        <v/>
      </c>
      <c r="KI90" s="70" t="str">
        <f t="shared" ref="KI90" si="1497">IF(KH90&lt;&gt;"",IF(AND($G90="3",JB90&lt;&gt;""),10,IF(JB90&lt;&gt;"",5,"")),"")</f>
        <v/>
      </c>
      <c r="KJ90" s="181">
        <f t="shared" si="1216"/>
        <v>0</v>
      </c>
      <c r="KK90" s="128" t="str">
        <f t="shared" ref="KK90" si="1498">IF(ISERROR(KI90+KJ90)=TRUE,"",KI90+KJ90)</f>
        <v/>
      </c>
      <c r="KL90" s="86"/>
      <c r="KM90" s="214"/>
      <c r="KN90" s="76"/>
      <c r="KO90" s="203"/>
      <c r="KP90" s="61"/>
      <c r="KQ90" s="77"/>
      <c r="KR90" s="77"/>
      <c r="KS90" s="77"/>
      <c r="KT90" s="77"/>
      <c r="KU90" s="77"/>
      <c r="KV90" s="80"/>
      <c r="KW90" s="62"/>
      <c r="KX90" s="84"/>
      <c r="KY90" s="59"/>
      <c r="KZ90" s="76" t="str">
        <f t="shared" ref="KZ90" si="1499">IF(OR(G90="1",G90="2",G90="3",G90="4",G90="5"),IF(ISERROR(VALUE(AS90))=TRUE,0,AS90)+IF(ISERROR(VALUE(CC90))=TRUE,0,CC90)+IF(ISERROR(VALUE(DM90))=TRUE,0,DM90)+IF(ISERROR(VALUE(EW90))=TRUE,0,EW90)+IF(ISERROR(VALUE(GG90))=TRUE,0,GG90)+IF(ISERROR(VALUE(HQ90))=TRUE,0,HQ90)+IF(ISERROR(VALUE(JA90))=TRUE,0,JA90)+IF(ISERROR(VALUE(KK90))=TRUE,0,KK90),"")</f>
        <v/>
      </c>
      <c r="LA90" s="203"/>
      <c r="LB90" s="77" t="str">
        <f t="shared" ref="LB90" si="1500">IF(ISERROR(KZ90-KY90)=TRUE,"",IF(LA90&lt;&gt;0,KZ90-LA90,KZ90-KY90))</f>
        <v/>
      </c>
      <c r="LC90" s="77" t="str">
        <f t="shared" ref="LC90" si="1501">IF(G90="3",LB90,"")</f>
        <v/>
      </c>
      <c r="LD90" s="61" t="str">
        <f t="shared" ref="LD90" si="1502">IF(G90="2",LB90,"")</f>
        <v/>
      </c>
      <c r="LE90" s="61" t="str">
        <f t="shared" ref="LE90" si="1503">IF(OR(G90="1",G90="4",G90="5"),LB90,"")</f>
        <v/>
      </c>
      <c r="LF90" s="148" t="str">
        <f t="shared" ref="LF90" si="1504">IF(G90="3",_xlfn.RANK.EQ(LC90,$LC$6:$LC$90),IF(G90="2",_xlfn.RANK.EQ(LD90,$LD$6:$LD$90),IF(OR(G90="1",G90="5"),_xlfn.RANK.EQ(LE90,$LE$6:$LE$92),"")))</f>
        <v/>
      </c>
      <c r="LG90" s="87"/>
      <c r="LH90" s="185">
        <f t="shared" si="1227"/>
        <v>0</v>
      </c>
      <c r="LI90" s="87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</row>
    <row r="91" spans="1:382" s="17" customFormat="1" ht="5.0999999999999996" customHeight="1" thickBot="1" x14ac:dyDescent="0.25">
      <c r="B91" s="33"/>
      <c r="F91" s="35"/>
      <c r="G91" s="174"/>
      <c r="H91" s="33"/>
      <c r="I91" s="33"/>
      <c r="J91" s="36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79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79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79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  <c r="EO91" s="43"/>
      <c r="EP91" s="43"/>
      <c r="EQ91" s="43"/>
      <c r="ER91" s="43"/>
      <c r="ES91" s="79"/>
      <c r="ET91" s="43"/>
      <c r="EU91" s="43"/>
      <c r="EV91" s="43"/>
      <c r="EW91" s="43"/>
      <c r="EX91" s="43"/>
      <c r="EY91" s="43"/>
      <c r="EZ91" s="43"/>
      <c r="FA91" s="43"/>
      <c r="FB91" s="43"/>
      <c r="FC91" s="43"/>
      <c r="FD91" s="43"/>
      <c r="FE91" s="43"/>
      <c r="FF91" s="43"/>
      <c r="FG91" s="43"/>
      <c r="FH91" s="43"/>
      <c r="FI91" s="43"/>
      <c r="FJ91" s="43"/>
      <c r="FK91" s="43"/>
      <c r="FL91" s="43"/>
      <c r="FM91" s="43"/>
      <c r="FN91" s="43"/>
      <c r="FO91" s="43"/>
      <c r="FP91" s="43"/>
      <c r="FQ91" s="43"/>
      <c r="FR91" s="43"/>
      <c r="FS91" s="43"/>
      <c r="FT91" s="43"/>
      <c r="FU91" s="43"/>
      <c r="FV91" s="43"/>
      <c r="FW91" s="43"/>
      <c r="FX91" s="43"/>
      <c r="FY91" s="43"/>
      <c r="FZ91" s="43"/>
      <c r="GA91" s="43"/>
      <c r="GB91" s="43"/>
      <c r="GC91" s="79"/>
      <c r="GD91" s="43"/>
      <c r="GE91" s="43"/>
      <c r="GF91" s="43"/>
      <c r="GG91" s="43"/>
      <c r="GH91" s="43"/>
      <c r="GI91" s="43"/>
      <c r="GJ91" s="43"/>
      <c r="GK91" s="43"/>
      <c r="GL91" s="43"/>
      <c r="GM91" s="43"/>
      <c r="GN91" s="43"/>
      <c r="GO91" s="43"/>
      <c r="GP91" s="43"/>
      <c r="GQ91" s="43"/>
      <c r="GR91" s="43"/>
      <c r="GS91" s="43"/>
      <c r="GT91" s="43"/>
      <c r="GU91" s="43"/>
      <c r="GV91" s="43"/>
      <c r="GW91" s="43"/>
      <c r="GX91" s="43"/>
      <c r="GY91" s="43"/>
      <c r="GZ91" s="43"/>
      <c r="HA91" s="43"/>
      <c r="HB91" s="43"/>
      <c r="HC91" s="43"/>
      <c r="HD91" s="43"/>
      <c r="HE91" s="43"/>
      <c r="HF91" s="43"/>
      <c r="HG91" s="43"/>
      <c r="HH91" s="43"/>
      <c r="HI91" s="43"/>
      <c r="HJ91" s="43"/>
      <c r="HK91" s="43"/>
      <c r="HL91" s="43"/>
      <c r="HM91" s="79"/>
      <c r="HN91" s="43"/>
      <c r="HO91" s="43"/>
      <c r="HP91" s="43"/>
      <c r="HQ91" s="43"/>
      <c r="HR91" s="43"/>
      <c r="HS91" s="43"/>
      <c r="HT91" s="43"/>
      <c r="HU91" s="43"/>
      <c r="HV91" s="43"/>
      <c r="HW91" s="43"/>
      <c r="HX91" s="43"/>
      <c r="HY91" s="43"/>
      <c r="HZ91" s="43"/>
      <c r="IA91" s="43"/>
      <c r="IB91" s="43"/>
      <c r="IC91" s="43"/>
      <c r="ID91" s="43"/>
      <c r="IE91" s="43"/>
      <c r="IF91" s="43"/>
      <c r="IG91" s="43"/>
      <c r="IH91" s="43"/>
      <c r="II91" s="43"/>
      <c r="IJ91" s="43"/>
      <c r="IK91" s="43"/>
      <c r="IL91" s="43"/>
      <c r="IM91" s="43"/>
      <c r="IN91" s="43"/>
      <c r="IO91" s="43"/>
      <c r="IP91" s="43"/>
      <c r="IQ91" s="43"/>
      <c r="IR91" s="43"/>
      <c r="IS91" s="43"/>
      <c r="IT91" s="43"/>
      <c r="IU91" s="43"/>
      <c r="IV91" s="43"/>
      <c r="IW91" s="79"/>
      <c r="IX91" s="43"/>
      <c r="IY91" s="43"/>
      <c r="IZ91" s="43"/>
      <c r="JA91" s="43"/>
      <c r="JB91" s="43"/>
      <c r="JC91" s="43"/>
      <c r="JD91" s="43"/>
      <c r="JE91" s="43"/>
      <c r="JF91" s="43"/>
      <c r="JG91" s="43"/>
      <c r="JH91" s="43"/>
      <c r="JI91" s="43"/>
      <c r="JJ91" s="43"/>
      <c r="JK91" s="43"/>
      <c r="JL91" s="43"/>
      <c r="JM91" s="43"/>
      <c r="JN91" s="43"/>
      <c r="JO91" s="43"/>
      <c r="JP91" s="43"/>
      <c r="JQ91" s="43"/>
      <c r="JR91" s="43"/>
      <c r="JS91" s="43"/>
      <c r="JT91" s="43"/>
      <c r="JU91" s="43"/>
      <c r="JV91" s="43"/>
      <c r="JW91" s="43"/>
      <c r="JX91" s="43"/>
      <c r="JY91" s="43"/>
      <c r="JZ91" s="43"/>
      <c r="KA91" s="43"/>
      <c r="KB91" s="43"/>
      <c r="KC91" s="43"/>
      <c r="KD91" s="43"/>
      <c r="KE91" s="43"/>
      <c r="KF91" s="43"/>
      <c r="KG91" s="79"/>
      <c r="KH91" s="43"/>
      <c r="KI91" s="43"/>
      <c r="KJ91" s="43"/>
      <c r="KK91" s="43"/>
      <c r="KL91" s="90"/>
      <c r="KM91" s="88"/>
      <c r="KN91" s="88"/>
      <c r="KO91" s="89"/>
      <c r="KP91" s="88"/>
      <c r="KQ91" s="88"/>
      <c r="KR91" s="88"/>
      <c r="KS91" s="88"/>
      <c r="KT91" s="88"/>
      <c r="KU91" s="88"/>
      <c r="KV91" s="88"/>
      <c r="KW91" s="88"/>
      <c r="KX91" s="92"/>
      <c r="KY91" s="89"/>
      <c r="KZ91" s="89"/>
      <c r="LA91" s="89"/>
      <c r="LB91" s="89"/>
      <c r="LC91" s="89"/>
      <c r="LD91" s="145"/>
      <c r="LE91" s="145"/>
      <c r="LF91" s="145"/>
      <c r="LG91" s="145"/>
      <c r="LH91" s="146"/>
      <c r="LI91" s="91"/>
    </row>
    <row r="92" spans="1:382" s="17" customFormat="1" hidden="1" x14ac:dyDescent="0.2">
      <c r="B92" s="33"/>
      <c r="F92" s="35"/>
      <c r="G92" s="174"/>
      <c r="H92" s="33"/>
      <c r="I92" s="33"/>
      <c r="J92" s="310" t="s">
        <v>81</v>
      </c>
      <c r="K92" s="42">
        <f>MAX(K6:K90)</f>
        <v>500</v>
      </c>
      <c r="L92" s="296"/>
      <c r="M92" s="296"/>
      <c r="N92" s="296"/>
      <c r="O92" s="296"/>
      <c r="P92" s="42">
        <f>MAX(P6:P90)</f>
        <v>349</v>
      </c>
      <c r="Q92" s="42"/>
      <c r="R92" s="42"/>
      <c r="S92" s="42"/>
      <c r="T92" s="42"/>
      <c r="U92" s="42">
        <f>MAX(U6:U90)</f>
        <v>571</v>
      </c>
      <c r="V92" s="42"/>
      <c r="W92" s="42"/>
      <c r="X92" s="42"/>
      <c r="Y92" s="42"/>
      <c r="Z92" s="42">
        <f>MAX(Z6:Z90)</f>
        <v>0</v>
      </c>
      <c r="AA92" s="42"/>
      <c r="AB92" s="42"/>
      <c r="AC92" s="42"/>
      <c r="AD92" s="42"/>
      <c r="AE92" s="42">
        <f>MAX(AE6:AE90)</f>
        <v>0</v>
      </c>
      <c r="AF92" s="42"/>
      <c r="AG92" s="42"/>
      <c r="AH92" s="42"/>
      <c r="AI92" s="42"/>
      <c r="AJ92" s="42">
        <f>MAX(AJ6:AJ90)</f>
        <v>0</v>
      </c>
      <c r="AK92" s="42"/>
      <c r="AL92" s="42"/>
      <c r="AM92" s="42"/>
      <c r="AN92" s="42"/>
      <c r="AO92" s="296"/>
      <c r="AP92" s="296"/>
      <c r="AQ92" s="296"/>
      <c r="AR92" s="296"/>
      <c r="AS92" s="296"/>
      <c r="AT92" s="310" t="s">
        <v>81</v>
      </c>
      <c r="AU92" s="42">
        <f>MAX(AU6:AU90)</f>
        <v>360</v>
      </c>
      <c r="AV92" s="296"/>
      <c r="AW92" s="296"/>
      <c r="AX92" s="296"/>
      <c r="AY92" s="296"/>
      <c r="AZ92" s="42">
        <f>MAX(AZ6:AZ90)</f>
        <v>401</v>
      </c>
      <c r="BA92" s="42"/>
      <c r="BB92" s="42"/>
      <c r="BC92" s="42"/>
      <c r="BD92" s="42"/>
      <c r="BE92" s="42">
        <f>MAX(BE6:BE90)</f>
        <v>588</v>
      </c>
      <c r="BF92" s="42"/>
      <c r="BG92" s="42"/>
      <c r="BH92" s="42"/>
      <c r="BI92" s="42"/>
      <c r="BJ92" s="42">
        <f>MAX(BJ6:BJ90)</f>
        <v>0</v>
      </c>
      <c r="BK92" s="42"/>
      <c r="BL92" s="42"/>
      <c r="BM92" s="42"/>
      <c r="BN92" s="42"/>
      <c r="BO92" s="42">
        <f>MAX(BO6:BO90)</f>
        <v>0</v>
      </c>
      <c r="BP92" s="42"/>
      <c r="BQ92" s="42"/>
      <c r="BR92" s="42"/>
      <c r="BS92" s="42"/>
      <c r="BT92" s="42">
        <f>MAX(BT6:BT90)</f>
        <v>0</v>
      </c>
      <c r="BU92" s="42"/>
      <c r="BV92" s="42"/>
      <c r="BW92" s="42"/>
      <c r="BX92" s="42"/>
      <c r="BY92" s="79"/>
      <c r="BZ92" s="296"/>
      <c r="CA92" s="296"/>
      <c r="CB92" s="296"/>
      <c r="CC92" s="296"/>
      <c r="CD92" s="310" t="s">
        <v>81</v>
      </c>
      <c r="CE92" s="42">
        <f>MAX(CE6:CE90)</f>
        <v>474</v>
      </c>
      <c r="CF92" s="296"/>
      <c r="CG92" s="296"/>
      <c r="CH92" s="296"/>
      <c r="CI92" s="296"/>
      <c r="CJ92" s="42">
        <f>MAX(CJ6:CJ90)</f>
        <v>352</v>
      </c>
      <c r="CK92" s="42"/>
      <c r="CL92" s="42"/>
      <c r="CM92" s="42"/>
      <c r="CN92" s="42"/>
      <c r="CO92" s="42">
        <f>MAX(CO6:CO90)</f>
        <v>556</v>
      </c>
      <c r="CP92" s="42"/>
      <c r="CQ92" s="42"/>
      <c r="CR92" s="42"/>
      <c r="CS92" s="42"/>
      <c r="CT92" s="42">
        <f>MAX(CT6:CT90)</f>
        <v>0</v>
      </c>
      <c r="CU92" s="42"/>
      <c r="CV92" s="42"/>
      <c r="CW92" s="42"/>
      <c r="CX92" s="42"/>
      <c r="CY92" s="42">
        <f>MAX(CY6:CY90)</f>
        <v>0</v>
      </c>
      <c r="CZ92" s="42"/>
      <c r="DA92" s="42"/>
      <c r="DB92" s="42"/>
      <c r="DC92" s="42"/>
      <c r="DD92" s="42">
        <f>MAX(DD6:DD90)</f>
        <v>0</v>
      </c>
      <c r="DE92" s="42"/>
      <c r="DF92" s="42"/>
      <c r="DG92" s="42"/>
      <c r="DH92" s="42"/>
      <c r="DI92" s="79"/>
      <c r="DJ92" s="296"/>
      <c r="DK92" s="296"/>
      <c r="DL92" s="296"/>
      <c r="DM92" s="296"/>
      <c r="DN92" s="310" t="s">
        <v>81</v>
      </c>
      <c r="DO92" s="42">
        <f>MAX(DO6:DO90)</f>
        <v>440</v>
      </c>
      <c r="DP92" s="296"/>
      <c r="DQ92" s="296"/>
      <c r="DR92" s="296"/>
      <c r="DS92" s="296"/>
      <c r="DT92" s="42">
        <f>MAX(DT6:DT90)</f>
        <v>360</v>
      </c>
      <c r="DU92" s="42"/>
      <c r="DV92" s="42"/>
      <c r="DW92" s="42"/>
      <c r="DX92" s="42"/>
      <c r="DY92" s="42">
        <f>MAX(DY6:DY90)</f>
        <v>616</v>
      </c>
      <c r="DZ92" s="42"/>
      <c r="EA92" s="42"/>
      <c r="EB92" s="42"/>
      <c r="EC92" s="42"/>
      <c r="ED92" s="42">
        <f>MAX(ED6:ED90)</f>
        <v>0</v>
      </c>
      <c r="EE92" s="42"/>
      <c r="EF92" s="42"/>
      <c r="EG92" s="42"/>
      <c r="EH92" s="42"/>
      <c r="EI92" s="42">
        <f>MAX(EI6:EI90)</f>
        <v>0</v>
      </c>
      <c r="EJ92" s="42"/>
      <c r="EK92" s="42"/>
      <c r="EL92" s="42"/>
      <c r="EM92" s="42"/>
      <c r="EN92" s="42">
        <f>MAX(EN6:EN90)</f>
        <v>0</v>
      </c>
      <c r="EO92" s="42"/>
      <c r="EP92" s="42"/>
      <c r="EQ92" s="42"/>
      <c r="ER92" s="42"/>
      <c r="ES92" s="79"/>
      <c r="ET92" s="296"/>
      <c r="EU92" s="296"/>
      <c r="EV92" s="296"/>
      <c r="EW92" s="296"/>
      <c r="EX92" s="310" t="s">
        <v>81</v>
      </c>
      <c r="EY92" s="42">
        <f>MAX(EY6:EY90)</f>
        <v>539</v>
      </c>
      <c r="EZ92" s="296"/>
      <c r="FA92" s="296"/>
      <c r="FB92" s="296"/>
      <c r="FC92" s="296"/>
      <c r="FD92" s="42">
        <f>MAX(FD6:FD90)</f>
        <v>160</v>
      </c>
      <c r="FE92" s="42"/>
      <c r="FF92" s="42"/>
      <c r="FG92" s="42"/>
      <c r="FH92" s="42"/>
      <c r="FI92" s="42">
        <f>MAX(FI6:FI90)</f>
        <v>495</v>
      </c>
      <c r="FJ92" s="42"/>
      <c r="FK92" s="42"/>
      <c r="FL92" s="42"/>
      <c r="FM92" s="42"/>
      <c r="FN92" s="42">
        <f>MAX(FN6:FN90)</f>
        <v>0</v>
      </c>
      <c r="FO92" s="42"/>
      <c r="FP92" s="42"/>
      <c r="FQ92" s="42"/>
      <c r="FR92" s="42"/>
      <c r="FS92" s="42">
        <f>MAX(FS6:FS90)</f>
        <v>0</v>
      </c>
      <c r="FT92" s="42"/>
      <c r="FU92" s="42"/>
      <c r="FV92" s="42"/>
      <c r="FW92" s="42"/>
      <c r="FX92" s="42">
        <f>MAX(FX6:FX90)</f>
        <v>0</v>
      </c>
      <c r="FY92" s="42"/>
      <c r="FZ92" s="42"/>
      <c r="GA92" s="42"/>
      <c r="GB92" s="42"/>
      <c r="GC92" s="79"/>
      <c r="GD92" s="296"/>
      <c r="GE92" s="296"/>
      <c r="GF92" s="296"/>
      <c r="GG92" s="296"/>
      <c r="GH92" s="310" t="s">
        <v>81</v>
      </c>
      <c r="GI92" s="42">
        <f>MAX(GI6:GI90)</f>
        <v>236</v>
      </c>
      <c r="GJ92" s="296"/>
      <c r="GK92" s="296"/>
      <c r="GL92" s="296"/>
      <c r="GM92" s="296"/>
      <c r="GN92" s="42">
        <f>MAX(GN6:GN90)</f>
        <v>201</v>
      </c>
      <c r="GO92" s="42"/>
      <c r="GP92" s="42"/>
      <c r="GQ92" s="42"/>
      <c r="GR92" s="42"/>
      <c r="GS92" s="42">
        <f>MAX(GS6:GS90)</f>
        <v>318</v>
      </c>
      <c r="GT92" s="42"/>
      <c r="GU92" s="42"/>
      <c r="GV92" s="42"/>
      <c r="GW92" s="42"/>
      <c r="GX92" s="42">
        <f>MAX(GX6:GX90)</f>
        <v>0</v>
      </c>
      <c r="GY92" s="42"/>
      <c r="GZ92" s="42"/>
      <c r="HA92" s="42"/>
      <c r="HB92" s="42"/>
      <c r="HC92" s="42">
        <f>MAX(HC6:HC90)</f>
        <v>0</v>
      </c>
      <c r="HD92" s="42"/>
      <c r="HE92" s="42"/>
      <c r="HF92" s="42"/>
      <c r="HG92" s="42"/>
      <c r="HH92" s="42">
        <f>MAX(HH6:HH90)</f>
        <v>0</v>
      </c>
      <c r="HI92" s="42"/>
      <c r="HJ92" s="42"/>
      <c r="HK92" s="42"/>
      <c r="HL92" s="42"/>
      <c r="HM92" s="296"/>
      <c r="HN92" s="296"/>
      <c r="HO92" s="296"/>
      <c r="HP92" s="296"/>
      <c r="HQ92" s="296"/>
      <c r="HR92" s="310" t="s">
        <v>81</v>
      </c>
      <c r="HS92" s="42">
        <f>MAX(HS6:HS90)</f>
        <v>343</v>
      </c>
      <c r="HT92" s="296"/>
      <c r="HU92" s="296"/>
      <c r="HV92" s="296"/>
      <c r="HW92" s="296"/>
      <c r="HX92" s="42">
        <f>MAX(HX6:HX90)</f>
        <v>88</v>
      </c>
      <c r="HY92" s="42"/>
      <c r="HZ92" s="42"/>
      <c r="IA92" s="42"/>
      <c r="IB92" s="42"/>
      <c r="IC92" s="42">
        <f>MAX(IC6:IC90)</f>
        <v>519</v>
      </c>
      <c r="ID92" s="42"/>
      <c r="IE92" s="42"/>
      <c r="IF92" s="42"/>
      <c r="IG92" s="42"/>
      <c r="IH92" s="42">
        <f>MAX(IH6:IH90)</f>
        <v>0</v>
      </c>
      <c r="II92" s="42"/>
      <c r="IJ92" s="42"/>
      <c r="IK92" s="42"/>
      <c r="IL92" s="42"/>
      <c r="IM92" s="42">
        <f>MAX(IM6:IM90)</f>
        <v>0</v>
      </c>
      <c r="IN92" s="42"/>
      <c r="IO92" s="42"/>
      <c r="IP92" s="42"/>
      <c r="IQ92" s="42"/>
      <c r="IR92" s="42">
        <f>MAX(IR6:IR90)</f>
        <v>0</v>
      </c>
      <c r="IS92" s="42"/>
      <c r="IT92" s="42"/>
      <c r="IU92" s="42"/>
      <c r="IV92" s="42"/>
      <c r="IW92" s="296"/>
      <c r="IX92" s="296"/>
      <c r="IY92" s="296"/>
      <c r="IZ92" s="296"/>
      <c r="JA92" s="296"/>
      <c r="JB92" s="41" t="s">
        <v>81</v>
      </c>
      <c r="JC92" s="42">
        <f>MAX(JC6:JC90)</f>
        <v>327</v>
      </c>
      <c r="JH92" s="42">
        <f>MAX(JH6:JH90)</f>
        <v>208</v>
      </c>
      <c r="JI92" s="42"/>
      <c r="JJ92" s="42"/>
      <c r="JK92" s="42"/>
      <c r="JL92" s="42"/>
      <c r="JM92" s="42">
        <f>MAX(JM6:JM90)</f>
        <v>373</v>
      </c>
      <c r="JN92" s="42"/>
      <c r="JO92" s="42"/>
      <c r="JP92" s="42"/>
      <c r="JQ92" s="42"/>
      <c r="JR92" s="42">
        <f>MAX(JR6:JR90)</f>
        <v>0</v>
      </c>
      <c r="JS92" s="42"/>
      <c r="JT92" s="42"/>
      <c r="JU92" s="42"/>
      <c r="JV92" s="42"/>
      <c r="JW92" s="42">
        <f>MAX(JW6:JW90)</f>
        <v>0</v>
      </c>
      <c r="JX92" s="42"/>
      <c r="JY92" s="42"/>
      <c r="JZ92" s="42"/>
      <c r="KA92" s="42"/>
      <c r="KB92" s="42">
        <f>MAX(KB6:KB90)</f>
        <v>0</v>
      </c>
      <c r="KC92" s="42"/>
      <c r="KD92" s="42"/>
      <c r="KE92" s="42"/>
      <c r="KF92" s="42"/>
      <c r="KM92" s="38"/>
      <c r="KN92" s="38"/>
      <c r="KP92" s="38"/>
      <c r="KQ92" s="38"/>
      <c r="KR92" s="38"/>
      <c r="KS92" s="38"/>
      <c r="KT92" s="38"/>
      <c r="KU92" s="38"/>
      <c r="KV92" s="38"/>
      <c r="KW92" s="38"/>
      <c r="KX92" s="38"/>
      <c r="LH92" s="33"/>
    </row>
    <row r="93" spans="1:382" s="140" customFormat="1" hidden="1" x14ac:dyDescent="0.2">
      <c r="B93" s="141"/>
      <c r="F93" s="177"/>
      <c r="G93" s="175"/>
      <c r="H93" s="141"/>
      <c r="I93" s="141"/>
      <c r="J93" s="310" t="s">
        <v>82</v>
      </c>
      <c r="K93" s="43">
        <f>IF(K92&lt;0,K92+K92*0.2,K92*0.2)</f>
        <v>100</v>
      </c>
      <c r="L93" s="296"/>
      <c r="M93" s="296"/>
      <c r="N93" s="296"/>
      <c r="O93" s="296"/>
      <c r="P93" s="43">
        <f>IF(P92&lt;0,P92+P92*0.2,P92*0.2)</f>
        <v>69.8</v>
      </c>
      <c r="Q93" s="43"/>
      <c r="R93" s="43"/>
      <c r="S93" s="43"/>
      <c r="T93" s="43"/>
      <c r="U93" s="43">
        <f>IF(U92&lt;0,U92+U92*0.2,U92*0.2)</f>
        <v>114.2</v>
      </c>
      <c r="V93" s="43"/>
      <c r="W93" s="43"/>
      <c r="X93" s="43"/>
      <c r="Y93" s="43"/>
      <c r="Z93" s="43">
        <f>IF(Z92&lt;0,Z92+Z92*0.2,Z92*0.2)</f>
        <v>0</v>
      </c>
      <c r="AA93" s="43"/>
      <c r="AB93" s="43"/>
      <c r="AC93" s="43"/>
      <c r="AD93" s="43"/>
      <c r="AE93" s="43">
        <f>IF(AE92&lt;0,AE92+AE92*0.2,AE92*0.2)</f>
        <v>0</v>
      </c>
      <c r="AF93" s="43"/>
      <c r="AG93" s="43"/>
      <c r="AH93" s="43"/>
      <c r="AI93" s="43"/>
      <c r="AJ93" s="43">
        <f>IF(AJ92&lt;0,AJ92+AJ92*0.2,AJ92*0.2)</f>
        <v>0</v>
      </c>
      <c r="AK93" s="43"/>
      <c r="AL93" s="43"/>
      <c r="AM93" s="43"/>
      <c r="AN93" s="43"/>
      <c r="AO93" s="296"/>
      <c r="AP93" s="296"/>
      <c r="AQ93" s="296"/>
      <c r="AR93" s="296"/>
      <c r="AS93" s="296"/>
      <c r="AT93" s="310" t="s">
        <v>82</v>
      </c>
      <c r="AU93" s="43">
        <f>IF(AU92&lt;0,AU92+AU92*0.2,AU92*0.2)</f>
        <v>72</v>
      </c>
      <c r="AV93" s="296"/>
      <c r="AW93" s="296"/>
      <c r="AX93" s="296"/>
      <c r="AY93" s="296"/>
      <c r="AZ93" s="43">
        <f>IF(AZ92&lt;0,AZ92+AZ92*0.2,AZ92*0.2)</f>
        <v>80.2</v>
      </c>
      <c r="BA93" s="43"/>
      <c r="BB93" s="43"/>
      <c r="BC93" s="43"/>
      <c r="BD93" s="43"/>
      <c r="BE93" s="43">
        <f>IF(BE92&lt;0,BE92+BE92*0.2,BE92*0.2)</f>
        <v>117.60000000000001</v>
      </c>
      <c r="BF93" s="43"/>
      <c r="BG93" s="43"/>
      <c r="BH93" s="43"/>
      <c r="BI93" s="43"/>
      <c r="BJ93" s="43">
        <f>IF(BJ92&lt;0,BJ92+BJ92*0.2,BJ92*0.2)</f>
        <v>0</v>
      </c>
      <c r="BK93" s="43"/>
      <c r="BL93" s="43"/>
      <c r="BM93" s="43"/>
      <c r="BN93" s="43"/>
      <c r="BO93" s="43">
        <f>IF(BO92&lt;0,BO92+BO92*0.2,BO92*0.2)</f>
        <v>0</v>
      </c>
      <c r="BP93" s="43"/>
      <c r="BQ93" s="43"/>
      <c r="BR93" s="43"/>
      <c r="BS93" s="43"/>
      <c r="BT93" s="43">
        <f>IF(BT92&lt;0,BT92+BT92*0.2,BT92*0.2)</f>
        <v>0</v>
      </c>
      <c r="BU93" s="43"/>
      <c r="BV93" s="43"/>
      <c r="BW93" s="43"/>
      <c r="BX93" s="43"/>
      <c r="BY93" s="79"/>
      <c r="BZ93" s="296"/>
      <c r="CA93" s="296"/>
      <c r="CB93" s="296"/>
      <c r="CC93" s="296"/>
      <c r="CD93" s="310" t="s">
        <v>82</v>
      </c>
      <c r="CE93" s="43">
        <f>IF(CE92&lt;0,CE92+CE92*0.2,CE92*0.2)</f>
        <v>94.800000000000011</v>
      </c>
      <c r="CF93" s="296"/>
      <c r="CG93" s="296"/>
      <c r="CH93" s="296"/>
      <c r="CI93" s="296"/>
      <c r="CJ93" s="43">
        <f>IF(CJ92&lt;0,CJ92+CJ92*0.2,CJ92*0.2)</f>
        <v>70.400000000000006</v>
      </c>
      <c r="CK93" s="43"/>
      <c r="CL93" s="43"/>
      <c r="CM93" s="43"/>
      <c r="CN93" s="43"/>
      <c r="CO93" s="43">
        <f>IF(CO92&lt;0,CO92+CO92*0.2,CO92*0.2)</f>
        <v>111.2</v>
      </c>
      <c r="CP93" s="43"/>
      <c r="CQ93" s="43"/>
      <c r="CR93" s="43"/>
      <c r="CS93" s="43"/>
      <c r="CT93" s="43">
        <f>IF(CT92&lt;0,CT92+CT92*0.2,CT92*0.2)</f>
        <v>0</v>
      </c>
      <c r="CU93" s="43"/>
      <c r="CV93" s="43"/>
      <c r="CW93" s="43"/>
      <c r="CX93" s="43"/>
      <c r="CY93" s="43">
        <f>IF(CY92&lt;0,CY92+CY92*0.2,CY92*0.2)</f>
        <v>0</v>
      </c>
      <c r="CZ93" s="43"/>
      <c r="DA93" s="43"/>
      <c r="DB93" s="43"/>
      <c r="DC93" s="43"/>
      <c r="DD93" s="43">
        <f>IF(DD92&lt;0,DD92+DD92*0.2,DD92*0.2)</f>
        <v>0</v>
      </c>
      <c r="DE93" s="43"/>
      <c r="DF93" s="43"/>
      <c r="DG93" s="43"/>
      <c r="DH93" s="43"/>
      <c r="DI93" s="79"/>
      <c r="DJ93" s="296"/>
      <c r="DK93" s="296"/>
      <c r="DL93" s="296"/>
      <c r="DM93" s="296"/>
      <c r="DN93" s="310" t="s">
        <v>82</v>
      </c>
      <c r="DO93" s="43">
        <f>IF(DO92&lt;0,DO92+DO92*0.2,DO92*0.2)</f>
        <v>88</v>
      </c>
      <c r="DP93" s="296"/>
      <c r="DQ93" s="296"/>
      <c r="DR93" s="296"/>
      <c r="DS93" s="296"/>
      <c r="DT93" s="43">
        <f>IF(DT92&lt;0,DT92+DT92*0.2,DT92*0.2)</f>
        <v>72</v>
      </c>
      <c r="DU93" s="43"/>
      <c r="DV93" s="43"/>
      <c r="DW93" s="43"/>
      <c r="DX93" s="43"/>
      <c r="DY93" s="43">
        <f>IF(DY92&lt;0,DY92+DY92*0.2,DY92*0.2)</f>
        <v>123.2</v>
      </c>
      <c r="DZ93" s="43"/>
      <c r="EA93" s="43"/>
      <c r="EB93" s="43"/>
      <c r="EC93" s="43"/>
      <c r="ED93" s="43">
        <f>IF(ED92&lt;0,ED92+ED92*0.2,ED92*0.2)</f>
        <v>0</v>
      </c>
      <c r="EE93" s="43"/>
      <c r="EF93" s="43"/>
      <c r="EG93" s="43"/>
      <c r="EH93" s="43"/>
      <c r="EI93" s="43">
        <f>IF(EI92&lt;0,EI92+EI92*0.2,EI92*0.2)</f>
        <v>0</v>
      </c>
      <c r="EJ93" s="43"/>
      <c r="EK93" s="43"/>
      <c r="EL93" s="43"/>
      <c r="EM93" s="43"/>
      <c r="EN93" s="43">
        <f>IF(EN92&lt;0,EN92+EN92*0.2,EN92*0.2)</f>
        <v>0</v>
      </c>
      <c r="EO93" s="43"/>
      <c r="EP93" s="43"/>
      <c r="EQ93" s="43"/>
      <c r="ER93" s="43"/>
      <c r="ES93" s="79"/>
      <c r="ET93" s="296"/>
      <c r="EU93" s="296"/>
      <c r="EV93" s="296"/>
      <c r="EW93" s="296"/>
      <c r="EX93" s="310" t="s">
        <v>82</v>
      </c>
      <c r="EY93" s="43">
        <f>IF(EY92&lt;0,EY92+EY92*0.2,EY92*0.2)</f>
        <v>107.80000000000001</v>
      </c>
      <c r="EZ93" s="296"/>
      <c r="FA93" s="296"/>
      <c r="FB93" s="296"/>
      <c r="FC93" s="296"/>
      <c r="FD93" s="43">
        <f>IF(FD92&lt;0,FD92+FD92*0.2,FD92*0.2)</f>
        <v>32</v>
      </c>
      <c r="FE93" s="43"/>
      <c r="FF93" s="43"/>
      <c r="FG93" s="43"/>
      <c r="FH93" s="43"/>
      <c r="FI93" s="43">
        <f>IF(FI92&lt;0,FI92+FI92*0.2,FI92*0.2)</f>
        <v>99</v>
      </c>
      <c r="FJ93" s="43"/>
      <c r="FK93" s="43"/>
      <c r="FL93" s="43"/>
      <c r="FM93" s="43"/>
      <c r="FN93" s="43">
        <f>IF(FN92&lt;0,FN92+FN92*0.2,FN92*0.2)</f>
        <v>0</v>
      </c>
      <c r="FO93" s="43"/>
      <c r="FP93" s="43"/>
      <c r="FQ93" s="43"/>
      <c r="FR93" s="43"/>
      <c r="FS93" s="43">
        <f>IF(FS92&lt;0,FS92+FS92*0.2,FS92*0.2)</f>
        <v>0</v>
      </c>
      <c r="FT93" s="43"/>
      <c r="FU93" s="43"/>
      <c r="FV93" s="43"/>
      <c r="FW93" s="43"/>
      <c r="FX93" s="43">
        <f>IF(FX92&lt;0,FX92+FX92*0.2,FX92*0.2)</f>
        <v>0</v>
      </c>
      <c r="FY93" s="43"/>
      <c r="FZ93" s="43"/>
      <c r="GA93" s="43"/>
      <c r="GB93" s="43"/>
      <c r="GC93" s="79"/>
      <c r="GD93" s="296"/>
      <c r="GE93" s="296"/>
      <c r="GF93" s="296"/>
      <c r="GG93" s="296"/>
      <c r="GH93" s="310" t="s">
        <v>82</v>
      </c>
      <c r="GI93" s="43">
        <f>IF(GI92&lt;0,GI92+GI92*0.2,GI92*0.2)</f>
        <v>47.2</v>
      </c>
      <c r="GJ93" s="296"/>
      <c r="GK93" s="296"/>
      <c r="GL93" s="296"/>
      <c r="GM93" s="296"/>
      <c r="GN93" s="43">
        <f>IF(GN92&lt;0,GN92+GN92*0.2,GN92*0.2)</f>
        <v>40.200000000000003</v>
      </c>
      <c r="GO93" s="43"/>
      <c r="GP93" s="43"/>
      <c r="GQ93" s="43"/>
      <c r="GR93" s="43"/>
      <c r="GS93" s="43">
        <f>IF(GS92&lt;0,GS92+GS92*0.2,GS92*0.2)</f>
        <v>63.6</v>
      </c>
      <c r="GT93" s="43"/>
      <c r="GU93" s="43"/>
      <c r="GV93" s="43"/>
      <c r="GW93" s="43"/>
      <c r="GX93" s="43">
        <f>IF(GX92&lt;0,GX92+GX92*0.2,GX92*0.2)</f>
        <v>0</v>
      </c>
      <c r="GY93" s="43"/>
      <c r="GZ93" s="43"/>
      <c r="HA93" s="43"/>
      <c r="HB93" s="43"/>
      <c r="HC93" s="43">
        <f>IF(HC92&lt;0,HC92+HC92*0.2,HC92*0.2)</f>
        <v>0</v>
      </c>
      <c r="HD93" s="43"/>
      <c r="HE93" s="43"/>
      <c r="HF93" s="43"/>
      <c r="HG93" s="43"/>
      <c r="HH93" s="43">
        <f>IF(HH92&lt;0,HH92+HH92*0.2,HH92*0.2)</f>
        <v>0</v>
      </c>
      <c r="HI93" s="43"/>
      <c r="HJ93" s="43"/>
      <c r="HK93" s="43"/>
      <c r="HL93" s="43"/>
      <c r="HM93" s="296"/>
      <c r="HN93" s="296"/>
      <c r="HO93" s="296"/>
      <c r="HP93" s="296"/>
      <c r="HQ93" s="296"/>
      <c r="HR93" s="310" t="s">
        <v>82</v>
      </c>
      <c r="HS93" s="43">
        <f>IF(HS92&lt;0,HS92+HS92*0.2,HS92*0.2)</f>
        <v>68.600000000000009</v>
      </c>
      <c r="HT93" s="296"/>
      <c r="HU93" s="296"/>
      <c r="HV93" s="296"/>
      <c r="HW93" s="296"/>
      <c r="HX93" s="43">
        <f>IF(HX92&lt;0,HX92+HX92*0.2,HX92*0.2)</f>
        <v>17.600000000000001</v>
      </c>
      <c r="HY93" s="43"/>
      <c r="HZ93" s="43"/>
      <c r="IA93" s="43"/>
      <c r="IB93" s="43"/>
      <c r="IC93" s="43">
        <f>IF(IC92&lt;0,IC92+IC92*0.2,IC92*0.2)</f>
        <v>103.80000000000001</v>
      </c>
      <c r="ID93" s="43"/>
      <c r="IE93" s="43"/>
      <c r="IF93" s="43"/>
      <c r="IG93" s="43"/>
      <c r="IH93" s="43">
        <f>IF(IH92&lt;0,IH92+IH92*0.2,IH92*0.2)</f>
        <v>0</v>
      </c>
      <c r="II93" s="43"/>
      <c r="IJ93" s="43"/>
      <c r="IK93" s="43"/>
      <c r="IL93" s="43"/>
      <c r="IM93" s="43">
        <f>IF(IM92&lt;0,IM92+IM92*0.2,IM92*0.2)</f>
        <v>0</v>
      </c>
      <c r="IN93" s="43"/>
      <c r="IO93" s="43"/>
      <c r="IP93" s="43"/>
      <c r="IQ93" s="43"/>
      <c r="IR93" s="43">
        <f>IF(IR92&lt;0,IR92+IR92*0.2,IR92*0.2)</f>
        <v>0</v>
      </c>
      <c r="IS93" s="43"/>
      <c r="IT93" s="43"/>
      <c r="IU93" s="43"/>
      <c r="IV93" s="43"/>
      <c r="IW93" s="296"/>
      <c r="IX93" s="296"/>
      <c r="IY93" s="296"/>
      <c r="IZ93" s="296"/>
      <c r="JA93" s="296"/>
      <c r="JB93" s="142" t="s">
        <v>82</v>
      </c>
      <c r="JC93" s="143">
        <f>IF(JC92&lt;0,JC92+JC92*0.2,JC92*0.2)</f>
        <v>65.400000000000006</v>
      </c>
      <c r="JH93" s="143">
        <f>IF(JH92&lt;0,JH92+JH92*0.2,JH92*0.2)</f>
        <v>41.6</v>
      </c>
      <c r="JI93" s="143"/>
      <c r="JJ93" s="143"/>
      <c r="JK93" s="143"/>
      <c r="JL93" s="143"/>
      <c r="JM93" s="143">
        <f>IF(JM92&lt;0,JM92+JM92*0.2,JM92*0.2)</f>
        <v>74.600000000000009</v>
      </c>
      <c r="JN93" s="143"/>
      <c r="JO93" s="143"/>
      <c r="JP93" s="143"/>
      <c r="JQ93" s="143"/>
      <c r="JR93" s="143">
        <f>IF(JR92&lt;0,JR92+JR92*0.2,JR92*0.2)</f>
        <v>0</v>
      </c>
      <c r="JS93" s="143"/>
      <c r="JT93" s="143"/>
      <c r="JU93" s="143"/>
      <c r="JV93" s="143"/>
      <c r="JW93" s="143">
        <f>IF(JW92&lt;0,JW92+JW92*0.2,JW92*0.2)</f>
        <v>0</v>
      </c>
      <c r="JX93" s="143"/>
      <c r="JY93" s="143"/>
      <c r="JZ93" s="143"/>
      <c r="KA93" s="143"/>
      <c r="KB93" s="143">
        <f>IF(KB92&lt;0,KB92+KB92*0.2,KB92*0.2)</f>
        <v>0</v>
      </c>
      <c r="KC93" s="143"/>
      <c r="KD93" s="143"/>
      <c r="KE93" s="143"/>
      <c r="KF93" s="143"/>
      <c r="KM93" s="144"/>
      <c r="KN93" s="144"/>
      <c r="KP93" s="144"/>
      <c r="KQ93" s="144"/>
      <c r="KR93" s="144"/>
      <c r="KS93" s="144"/>
      <c r="KT93" s="144"/>
      <c r="KU93" s="144"/>
      <c r="KV93" s="144"/>
      <c r="KW93" s="144"/>
      <c r="KX93" s="144"/>
      <c r="LH93" s="141"/>
    </row>
    <row r="94" spans="1:382" s="17" customFormat="1" x14ac:dyDescent="0.2">
      <c r="B94" s="33"/>
      <c r="F94" s="35"/>
      <c r="G94" s="174"/>
      <c r="H94" s="33"/>
      <c r="I94" s="33"/>
      <c r="J94" s="42"/>
      <c r="K94" s="296"/>
      <c r="L94" s="296"/>
      <c r="M94" s="296"/>
      <c r="N94" s="296"/>
      <c r="O94" s="296"/>
      <c r="P94" s="296"/>
      <c r="Q94" s="296"/>
      <c r="R94" s="296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6"/>
      <c r="AI94" s="296"/>
      <c r="AJ94" s="296"/>
      <c r="AK94" s="296"/>
      <c r="AL94" s="296"/>
      <c r="AM94" s="296"/>
      <c r="AN94" s="296"/>
      <c r="AO94" s="296"/>
      <c r="AP94" s="296"/>
      <c r="AQ94" s="296"/>
      <c r="AR94" s="296"/>
      <c r="AS94" s="296"/>
      <c r="AT94" s="296"/>
      <c r="AU94" s="296"/>
      <c r="AV94" s="296"/>
      <c r="AW94" s="296"/>
      <c r="AX94" s="296"/>
      <c r="AY94" s="296"/>
      <c r="AZ94" s="296"/>
      <c r="BA94" s="296"/>
      <c r="BB94" s="296"/>
      <c r="BC94" s="296"/>
      <c r="BD94" s="296"/>
      <c r="BE94" s="296"/>
      <c r="BF94" s="296"/>
      <c r="BG94" s="296"/>
      <c r="BH94" s="296"/>
      <c r="BI94" s="296"/>
      <c r="BJ94" s="296"/>
      <c r="BK94" s="296"/>
      <c r="BL94" s="296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296"/>
      <c r="CA94" s="296"/>
      <c r="CB94" s="296"/>
      <c r="CC94" s="296"/>
      <c r="CD94" s="296"/>
      <c r="CE94" s="296"/>
      <c r="CF94" s="296"/>
      <c r="CG94" s="296"/>
      <c r="CH94" s="296"/>
      <c r="CI94" s="296"/>
      <c r="CJ94" s="296"/>
      <c r="CK94" s="296"/>
      <c r="CL94" s="296"/>
      <c r="CM94" s="296"/>
      <c r="CN94" s="296"/>
      <c r="CO94" s="296"/>
      <c r="CP94" s="296"/>
      <c r="CQ94" s="296"/>
      <c r="CR94" s="296"/>
      <c r="CS94" s="296"/>
      <c r="CT94" s="296"/>
      <c r="CU94" s="296"/>
      <c r="CV94" s="296"/>
      <c r="CW94" s="42"/>
      <c r="CX94" s="296"/>
      <c r="CY94" s="296"/>
      <c r="CZ94" s="296"/>
      <c r="DA94" s="296"/>
      <c r="DB94" s="296"/>
      <c r="DC94" s="296"/>
      <c r="DD94" s="296"/>
      <c r="DE94" s="296"/>
      <c r="DF94" s="296"/>
      <c r="DG94" s="296"/>
      <c r="DH94" s="296"/>
      <c r="DI94" s="296"/>
      <c r="DJ94" s="296"/>
      <c r="DK94" s="296"/>
      <c r="DL94" s="296"/>
      <c r="DM94" s="296"/>
      <c r="DN94" s="296"/>
      <c r="DO94" s="296"/>
      <c r="DP94" s="296"/>
      <c r="DQ94" s="296"/>
      <c r="DR94" s="296"/>
      <c r="DS94" s="296"/>
      <c r="DT94" s="296"/>
      <c r="DU94" s="296"/>
      <c r="DV94" s="296"/>
      <c r="DW94" s="296"/>
      <c r="DX94" s="296"/>
      <c r="DY94" s="296"/>
      <c r="DZ94" s="296"/>
      <c r="EA94" s="296"/>
      <c r="EB94" s="296"/>
      <c r="EC94" s="296"/>
      <c r="ED94" s="296"/>
      <c r="EE94" s="296"/>
      <c r="EF94" s="296"/>
      <c r="EG94" s="42"/>
      <c r="EH94" s="296"/>
      <c r="EI94" s="296"/>
      <c r="EJ94" s="296"/>
      <c r="EK94" s="296"/>
      <c r="EL94" s="296"/>
      <c r="EM94" s="296"/>
      <c r="EN94" s="296"/>
      <c r="EO94" s="296"/>
      <c r="EP94" s="296"/>
      <c r="EQ94" s="296"/>
      <c r="ER94" s="296"/>
      <c r="ES94" s="296"/>
      <c r="ET94" s="296"/>
      <c r="EU94" s="296"/>
      <c r="EV94" s="296"/>
      <c r="EW94" s="296"/>
      <c r="EX94" s="296"/>
      <c r="EY94" s="296"/>
      <c r="EZ94" s="296"/>
      <c r="FA94" s="296"/>
      <c r="FB94" s="296"/>
      <c r="FC94" s="296"/>
      <c r="FD94" s="296"/>
      <c r="FE94" s="296"/>
      <c r="FF94" s="296"/>
      <c r="FG94" s="296"/>
      <c r="FH94" s="296"/>
      <c r="FI94" s="296"/>
      <c r="FJ94" s="296"/>
      <c r="FK94" s="296"/>
      <c r="FL94" s="296"/>
      <c r="FM94" s="296"/>
      <c r="FN94" s="296"/>
      <c r="FO94" s="296"/>
      <c r="FP94" s="296"/>
      <c r="FQ94" s="36"/>
      <c r="FR94" s="37"/>
      <c r="FS94" s="37"/>
      <c r="FT94" s="42"/>
      <c r="FU94" s="42"/>
      <c r="FV94" s="296"/>
      <c r="FW94" s="296"/>
      <c r="FX94" s="296"/>
      <c r="FY94" s="296"/>
      <c r="FZ94" s="296"/>
      <c r="GA94" s="296"/>
      <c r="GB94" s="296"/>
      <c r="GC94" s="296"/>
      <c r="GD94" s="296"/>
      <c r="GE94" s="296"/>
      <c r="GF94" s="296"/>
      <c r="GG94" s="296"/>
      <c r="GH94" s="296"/>
      <c r="GI94" s="296"/>
      <c r="GJ94" s="296"/>
      <c r="GK94" s="296"/>
      <c r="GL94" s="296"/>
      <c r="GM94" s="296"/>
      <c r="GN94" s="296"/>
      <c r="GO94" s="296"/>
      <c r="GP94" s="296"/>
      <c r="GQ94" s="296"/>
      <c r="GR94" s="296"/>
      <c r="GS94" s="296"/>
      <c r="GT94" s="296"/>
      <c r="GU94" s="296"/>
      <c r="GV94" s="296"/>
      <c r="GW94" s="296"/>
      <c r="GX94" s="296"/>
      <c r="GY94" s="296"/>
      <c r="GZ94" s="296"/>
      <c r="HA94" s="296"/>
      <c r="HB94" s="296"/>
      <c r="HC94" s="296"/>
      <c r="HD94" s="296"/>
      <c r="HE94" s="296"/>
      <c r="HF94" s="296"/>
      <c r="HG94" s="296"/>
      <c r="HH94" s="296"/>
      <c r="HI94" s="296"/>
      <c r="HJ94" s="296"/>
      <c r="HK94" s="296"/>
      <c r="HL94" s="296"/>
      <c r="HM94" s="296"/>
      <c r="HN94" s="296"/>
      <c r="HO94" s="296"/>
      <c r="HP94" s="296"/>
      <c r="HQ94" s="296"/>
      <c r="HR94" s="296"/>
      <c r="HS94" s="296"/>
      <c r="HT94" s="296"/>
      <c r="HU94" s="296"/>
      <c r="HV94" s="296"/>
      <c r="HW94" s="296"/>
      <c r="HX94" s="296"/>
      <c r="HY94" s="296"/>
      <c r="HZ94" s="296"/>
      <c r="IA94" s="296"/>
      <c r="IB94" s="296"/>
      <c r="IC94" s="296"/>
      <c r="ID94" s="296"/>
      <c r="IE94" s="296"/>
      <c r="IF94" s="296"/>
      <c r="IG94" s="296"/>
      <c r="IH94" s="296"/>
      <c r="II94" s="296"/>
      <c r="IJ94" s="296"/>
      <c r="IK94" s="296"/>
      <c r="IL94" s="296"/>
      <c r="IM94" s="296"/>
      <c r="IN94" s="296"/>
      <c r="IO94" s="296"/>
      <c r="IP94" s="296"/>
      <c r="IQ94" s="296"/>
      <c r="IR94" s="296"/>
      <c r="IS94" s="296"/>
      <c r="IT94" s="296"/>
      <c r="IU94" s="296"/>
      <c r="IV94" s="296"/>
      <c r="IW94" s="296"/>
      <c r="IX94" s="296"/>
      <c r="IY94" s="296"/>
      <c r="IZ94" s="296"/>
      <c r="JA94" s="296"/>
      <c r="KM94" s="38"/>
      <c r="KN94" s="38"/>
      <c r="KP94" s="38"/>
      <c r="KQ94" s="38"/>
      <c r="KR94" s="38"/>
      <c r="KS94" s="38"/>
      <c r="KT94" s="38"/>
      <c r="KU94" s="38"/>
      <c r="KV94" s="38"/>
      <c r="KW94" s="38"/>
      <c r="KX94" s="38"/>
      <c r="LH94" s="33"/>
    </row>
    <row r="95" spans="1:382" s="17" customFormat="1" x14ac:dyDescent="0.2">
      <c r="B95" s="33"/>
      <c r="F95" s="35"/>
      <c r="G95" s="174"/>
      <c r="H95" s="33"/>
      <c r="I95" s="33"/>
      <c r="J95" s="42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296"/>
      <c r="AN95" s="296"/>
      <c r="AO95" s="296"/>
      <c r="AP95" s="296"/>
      <c r="AQ95" s="296"/>
      <c r="AR95" s="296"/>
      <c r="AS95" s="296"/>
      <c r="AT95" s="296"/>
      <c r="AU95" s="296"/>
      <c r="AV95" s="296"/>
      <c r="AW95" s="296"/>
      <c r="AX95" s="296"/>
      <c r="AY95" s="296"/>
      <c r="AZ95" s="296"/>
      <c r="BA95" s="296"/>
      <c r="BB95" s="296"/>
      <c r="BC95" s="296"/>
      <c r="BD95" s="296"/>
      <c r="BE95" s="296"/>
      <c r="BF95" s="296"/>
      <c r="BG95" s="296"/>
      <c r="BH95" s="296"/>
      <c r="BI95" s="296"/>
      <c r="BJ95" s="296"/>
      <c r="BK95" s="296"/>
      <c r="BL95" s="296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296"/>
      <c r="CA95" s="296"/>
      <c r="CB95" s="296"/>
      <c r="CC95" s="296"/>
      <c r="CD95" s="296"/>
      <c r="CE95" s="296"/>
      <c r="CF95" s="296"/>
      <c r="CG95" s="296"/>
      <c r="CH95" s="296"/>
      <c r="CI95" s="296"/>
      <c r="CJ95" s="296"/>
      <c r="CK95" s="296"/>
      <c r="CL95" s="296"/>
      <c r="CM95" s="296"/>
      <c r="CN95" s="296"/>
      <c r="CO95" s="296"/>
      <c r="CP95" s="296"/>
      <c r="CQ95" s="296"/>
      <c r="CR95" s="296"/>
      <c r="CS95" s="296"/>
      <c r="CT95" s="296"/>
      <c r="CU95" s="296"/>
      <c r="CV95" s="296"/>
      <c r="CW95" s="42"/>
      <c r="CX95" s="296"/>
      <c r="CY95" s="296"/>
      <c r="CZ95" s="296"/>
      <c r="DA95" s="296"/>
      <c r="DB95" s="296"/>
      <c r="DC95" s="296"/>
      <c r="DD95" s="296"/>
      <c r="DE95" s="296"/>
      <c r="DF95" s="296"/>
      <c r="DG95" s="296"/>
      <c r="DH95" s="296"/>
      <c r="DI95" s="296"/>
      <c r="DJ95" s="296"/>
      <c r="DK95" s="296"/>
      <c r="DL95" s="296"/>
      <c r="DM95" s="296"/>
      <c r="DN95" s="296"/>
      <c r="DO95" s="296"/>
      <c r="DP95" s="296"/>
      <c r="DQ95" s="296"/>
      <c r="DR95" s="296"/>
      <c r="DS95" s="296"/>
      <c r="DT95" s="296"/>
      <c r="DU95" s="296"/>
      <c r="DV95" s="296"/>
      <c r="DW95" s="296"/>
      <c r="DX95" s="296"/>
      <c r="DY95" s="296"/>
      <c r="DZ95" s="296"/>
      <c r="EA95" s="296"/>
      <c r="EB95" s="296"/>
      <c r="EC95" s="296"/>
      <c r="ED95" s="296"/>
      <c r="EE95" s="296"/>
      <c r="EF95" s="296"/>
      <c r="EG95" s="42"/>
      <c r="EH95" s="296"/>
      <c r="EI95" s="296"/>
      <c r="EJ95" s="296"/>
      <c r="EK95" s="296"/>
      <c r="EL95" s="296"/>
      <c r="EM95" s="296"/>
      <c r="EN95" s="296"/>
      <c r="EO95" s="296"/>
      <c r="EP95" s="296"/>
      <c r="EQ95" s="296"/>
      <c r="ER95" s="296"/>
      <c r="ES95" s="296"/>
      <c r="ET95" s="296"/>
      <c r="EU95" s="296"/>
      <c r="EV95" s="296"/>
      <c r="EW95" s="296"/>
      <c r="EX95" s="296"/>
      <c r="EY95" s="296"/>
      <c r="EZ95" s="296"/>
      <c r="FA95" s="296"/>
      <c r="FB95" s="296"/>
      <c r="FC95" s="296"/>
      <c r="FD95" s="296"/>
      <c r="FE95" s="296"/>
      <c r="FF95" s="296"/>
      <c r="FG95" s="296"/>
      <c r="FH95" s="296"/>
      <c r="FI95" s="296"/>
      <c r="FJ95" s="296"/>
      <c r="FK95" s="296"/>
      <c r="FL95" s="296"/>
      <c r="FM95" s="296"/>
      <c r="FN95" s="296"/>
      <c r="FO95" s="296"/>
      <c r="FP95" s="296"/>
      <c r="FQ95" s="42"/>
      <c r="FR95" s="42"/>
      <c r="FS95" s="42"/>
      <c r="FT95" s="42"/>
      <c r="FU95" s="42"/>
      <c r="FV95" s="296"/>
      <c r="FW95" s="296"/>
      <c r="FX95" s="296"/>
      <c r="FY95" s="296"/>
      <c r="FZ95" s="296"/>
      <c r="GA95" s="296"/>
      <c r="GB95" s="296"/>
      <c r="GC95" s="296"/>
      <c r="GD95" s="296"/>
      <c r="GE95" s="296"/>
      <c r="GF95" s="296"/>
      <c r="GG95" s="296"/>
      <c r="GH95" s="296"/>
      <c r="GI95" s="296"/>
      <c r="GJ95" s="296"/>
      <c r="GK95" s="296"/>
      <c r="GL95" s="296"/>
      <c r="GM95" s="296"/>
      <c r="GN95" s="296"/>
      <c r="GO95" s="296"/>
      <c r="GP95" s="296"/>
      <c r="GQ95" s="296"/>
      <c r="GR95" s="296"/>
      <c r="GS95" s="296"/>
      <c r="GT95" s="296"/>
      <c r="GU95" s="296"/>
      <c r="GV95" s="296"/>
      <c r="GW95" s="296"/>
      <c r="GX95" s="296"/>
      <c r="GY95" s="296"/>
      <c r="GZ95" s="296"/>
      <c r="HA95" s="296"/>
      <c r="HB95" s="296"/>
      <c r="HC95" s="296"/>
      <c r="HD95" s="296"/>
      <c r="HE95" s="296"/>
      <c r="HF95" s="296"/>
      <c r="HG95" s="296"/>
      <c r="HH95" s="296"/>
      <c r="HI95" s="296"/>
      <c r="HJ95" s="296"/>
      <c r="HK95" s="296"/>
      <c r="HL95" s="296"/>
      <c r="HM95" s="296"/>
      <c r="HN95" s="296"/>
      <c r="HO95" s="296"/>
      <c r="HP95" s="296"/>
      <c r="HQ95" s="296"/>
      <c r="HR95" s="296"/>
      <c r="HS95" s="296"/>
      <c r="HT95" s="296"/>
      <c r="HU95" s="296"/>
      <c r="HV95" s="296"/>
      <c r="HW95" s="296"/>
      <c r="HX95" s="296"/>
      <c r="HY95" s="296"/>
      <c r="HZ95" s="296"/>
      <c r="IA95" s="296"/>
      <c r="IB95" s="296"/>
      <c r="IC95" s="296"/>
      <c r="ID95" s="296"/>
      <c r="IE95" s="296"/>
      <c r="IF95" s="296"/>
      <c r="IG95" s="296"/>
      <c r="IH95" s="296"/>
      <c r="II95" s="296"/>
      <c r="IJ95" s="296"/>
      <c r="IK95" s="296"/>
      <c r="IL95" s="296"/>
      <c r="IM95" s="296"/>
      <c r="IN95" s="296"/>
      <c r="IO95" s="296"/>
      <c r="IP95" s="296"/>
      <c r="IQ95" s="296"/>
      <c r="IR95" s="296"/>
      <c r="IS95" s="296"/>
      <c r="IT95" s="296"/>
      <c r="IU95" s="296"/>
      <c r="IV95" s="296"/>
      <c r="IW95" s="296"/>
      <c r="IX95" s="296"/>
      <c r="IY95" s="296"/>
      <c r="IZ95" s="296"/>
      <c r="JA95" s="296"/>
      <c r="KM95" s="38"/>
      <c r="KN95" s="38"/>
      <c r="KP95" s="38"/>
      <c r="KQ95" s="38"/>
      <c r="KR95" s="38"/>
      <c r="KS95" s="38"/>
      <c r="KT95" s="38"/>
      <c r="KU95" s="38"/>
      <c r="KV95" s="38"/>
      <c r="KW95" s="38"/>
      <c r="KX95" s="38"/>
      <c r="LH95" s="33"/>
    </row>
    <row r="96" spans="1:382" s="17" customFormat="1" x14ac:dyDescent="0.2">
      <c r="B96" s="33"/>
      <c r="F96" s="35"/>
      <c r="G96" s="174"/>
      <c r="H96" s="33"/>
      <c r="I96" s="33"/>
      <c r="J96" s="42"/>
      <c r="K96" s="296"/>
      <c r="L96" s="296"/>
      <c r="M96" s="296"/>
      <c r="N96" s="296"/>
      <c r="O96" s="296"/>
      <c r="P96" s="296"/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296"/>
      <c r="AN96" s="296"/>
      <c r="AO96" s="296"/>
      <c r="AP96" s="296"/>
      <c r="AQ96" s="296"/>
      <c r="AR96" s="296"/>
      <c r="AS96" s="296"/>
      <c r="AT96" s="296"/>
      <c r="AU96" s="296"/>
      <c r="AV96" s="296"/>
      <c r="AW96" s="296"/>
      <c r="AX96" s="296"/>
      <c r="AY96" s="296"/>
      <c r="AZ96" s="296"/>
      <c r="BA96" s="296"/>
      <c r="BB96" s="296"/>
      <c r="BC96" s="296"/>
      <c r="BD96" s="296"/>
      <c r="BE96" s="296"/>
      <c r="BF96" s="296"/>
      <c r="BG96" s="296"/>
      <c r="BH96" s="296"/>
      <c r="BI96" s="296"/>
      <c r="BJ96" s="296"/>
      <c r="BK96" s="296"/>
      <c r="BL96" s="296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296"/>
      <c r="CA96" s="296"/>
      <c r="CB96" s="296"/>
      <c r="CC96" s="296"/>
      <c r="CD96" s="296"/>
      <c r="CE96" s="296"/>
      <c r="CF96" s="296"/>
      <c r="CG96" s="296"/>
      <c r="CH96" s="296"/>
      <c r="CI96" s="296"/>
      <c r="CJ96" s="296"/>
      <c r="CK96" s="296"/>
      <c r="CL96" s="296"/>
      <c r="CM96" s="296"/>
      <c r="CN96" s="296"/>
      <c r="CO96" s="296"/>
      <c r="CP96" s="296"/>
      <c r="CQ96" s="296"/>
      <c r="CR96" s="296"/>
      <c r="CS96" s="296"/>
      <c r="CT96" s="296"/>
      <c r="CU96" s="296"/>
      <c r="CV96" s="296"/>
      <c r="CW96" s="42"/>
      <c r="CX96" s="296"/>
      <c r="CY96" s="296"/>
      <c r="CZ96" s="296"/>
      <c r="DA96" s="296"/>
      <c r="DB96" s="296"/>
      <c r="DC96" s="296"/>
      <c r="DD96" s="296"/>
      <c r="DE96" s="296"/>
      <c r="DF96" s="296"/>
      <c r="DG96" s="296"/>
      <c r="DH96" s="296"/>
      <c r="DI96" s="296"/>
      <c r="DJ96" s="296"/>
      <c r="DK96" s="296"/>
      <c r="DL96" s="296"/>
      <c r="DM96" s="296"/>
      <c r="DN96" s="296"/>
      <c r="DO96" s="296"/>
      <c r="DP96" s="296"/>
      <c r="DQ96" s="296"/>
      <c r="DR96" s="296"/>
      <c r="DS96" s="296"/>
      <c r="DT96" s="296"/>
      <c r="DU96" s="296"/>
      <c r="DV96" s="296"/>
      <c r="DW96" s="296"/>
      <c r="DX96" s="296"/>
      <c r="DY96" s="296"/>
      <c r="DZ96" s="296"/>
      <c r="EA96" s="296"/>
      <c r="EB96" s="296"/>
      <c r="EC96" s="296"/>
      <c r="ED96" s="296"/>
      <c r="EE96" s="296"/>
      <c r="EF96" s="296"/>
      <c r="EG96" s="42"/>
      <c r="EH96" s="296"/>
      <c r="EI96" s="296"/>
      <c r="EJ96" s="296"/>
      <c r="EK96" s="296"/>
      <c r="EL96" s="296"/>
      <c r="EM96" s="296"/>
      <c r="EN96" s="296"/>
      <c r="EO96" s="296"/>
      <c r="EP96" s="296"/>
      <c r="EQ96" s="296"/>
      <c r="ER96" s="296"/>
      <c r="ES96" s="296"/>
      <c r="ET96" s="296"/>
      <c r="EU96" s="296"/>
      <c r="EV96" s="296"/>
      <c r="EW96" s="296"/>
      <c r="EX96" s="296"/>
      <c r="EY96" s="296"/>
      <c r="EZ96" s="296"/>
      <c r="FA96" s="296"/>
      <c r="FB96" s="296"/>
      <c r="FC96" s="296"/>
      <c r="FD96" s="296"/>
      <c r="FE96" s="296"/>
      <c r="FF96" s="296"/>
      <c r="FG96" s="296"/>
      <c r="FH96" s="296"/>
      <c r="FI96" s="296"/>
      <c r="FJ96" s="296"/>
      <c r="FK96" s="296"/>
      <c r="FL96" s="296"/>
      <c r="FM96" s="296"/>
      <c r="FN96" s="296"/>
      <c r="FO96" s="296"/>
      <c r="FP96" s="296"/>
      <c r="FQ96" s="42"/>
      <c r="FR96" s="42"/>
      <c r="FS96" s="42"/>
      <c r="FT96" s="42"/>
      <c r="FU96" s="42"/>
      <c r="FV96" s="296"/>
      <c r="FW96" s="296"/>
      <c r="FX96" s="296"/>
      <c r="FY96" s="296"/>
      <c r="FZ96" s="296"/>
      <c r="GA96" s="296"/>
      <c r="GB96" s="296"/>
      <c r="GC96" s="296"/>
      <c r="GD96" s="296"/>
      <c r="GE96" s="296"/>
      <c r="GF96" s="296"/>
      <c r="GG96" s="296"/>
      <c r="GH96" s="296"/>
      <c r="GI96" s="296"/>
      <c r="GJ96" s="296"/>
      <c r="GK96" s="296"/>
      <c r="GL96" s="296"/>
      <c r="GM96" s="296"/>
      <c r="GN96" s="296"/>
      <c r="GO96" s="296"/>
      <c r="GP96" s="296"/>
      <c r="GQ96" s="296"/>
      <c r="GR96" s="296"/>
      <c r="GS96" s="296"/>
      <c r="GT96" s="296"/>
      <c r="GU96" s="296"/>
      <c r="GV96" s="296"/>
      <c r="GW96" s="296"/>
      <c r="GX96" s="296"/>
      <c r="GY96" s="296"/>
      <c r="GZ96" s="296"/>
      <c r="HA96" s="296"/>
      <c r="HB96" s="296"/>
      <c r="HC96" s="296"/>
      <c r="HD96" s="296"/>
      <c r="HE96" s="296"/>
      <c r="HF96" s="296"/>
      <c r="HG96" s="296"/>
      <c r="HH96" s="296"/>
      <c r="HI96" s="296"/>
      <c r="HJ96" s="296"/>
      <c r="HK96" s="296"/>
      <c r="HL96" s="296"/>
      <c r="HM96" s="296"/>
      <c r="HN96" s="296"/>
      <c r="HO96" s="296"/>
      <c r="HP96" s="296"/>
      <c r="HQ96" s="296"/>
      <c r="HR96" s="296"/>
      <c r="HS96" s="296"/>
      <c r="HT96" s="296"/>
      <c r="HU96" s="296"/>
      <c r="HV96" s="296"/>
      <c r="HW96" s="296"/>
      <c r="HX96" s="296"/>
      <c r="HY96" s="296"/>
      <c r="HZ96" s="296"/>
      <c r="IA96" s="296"/>
      <c r="IB96" s="296"/>
      <c r="IC96" s="296"/>
      <c r="ID96" s="296"/>
      <c r="IE96" s="296"/>
      <c r="IF96" s="296"/>
      <c r="IG96" s="296"/>
      <c r="IH96" s="296"/>
      <c r="II96" s="296"/>
      <c r="IJ96" s="296"/>
      <c r="IK96" s="296"/>
      <c r="IL96" s="296"/>
      <c r="IM96" s="296"/>
      <c r="IN96" s="296"/>
      <c r="IO96" s="296"/>
      <c r="IP96" s="296"/>
      <c r="IQ96" s="296"/>
      <c r="IR96" s="296"/>
      <c r="IS96" s="296"/>
      <c r="IT96" s="296"/>
      <c r="IU96" s="296"/>
      <c r="IV96" s="296"/>
      <c r="IW96" s="296"/>
      <c r="IX96" s="296"/>
      <c r="IY96" s="296"/>
      <c r="IZ96" s="296"/>
      <c r="JA96" s="296"/>
      <c r="KM96" s="38"/>
      <c r="KN96" s="38"/>
      <c r="KP96" s="38"/>
      <c r="KQ96" s="38"/>
      <c r="KR96" s="38"/>
      <c r="KS96" s="38"/>
      <c r="KT96" s="38"/>
      <c r="KU96" s="38"/>
      <c r="KV96" s="38"/>
      <c r="KW96" s="38"/>
      <c r="KX96" s="38"/>
      <c r="LH96" s="33"/>
    </row>
    <row r="97" spans="2:320" s="17" customFormat="1" x14ac:dyDescent="0.2">
      <c r="B97" s="33"/>
      <c r="F97" s="35"/>
      <c r="G97" s="174"/>
      <c r="H97" s="33"/>
      <c r="I97" s="33"/>
      <c r="J97" s="42"/>
      <c r="K97" s="296"/>
      <c r="L97" s="296"/>
      <c r="M97" s="296"/>
      <c r="N97" s="296"/>
      <c r="O97" s="296"/>
      <c r="P97" s="296"/>
      <c r="Q97" s="296"/>
      <c r="R97" s="296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296"/>
      <c r="AN97" s="296"/>
      <c r="AO97" s="296"/>
      <c r="AP97" s="296"/>
      <c r="AQ97" s="296"/>
      <c r="AR97" s="296"/>
      <c r="AS97" s="296"/>
      <c r="AT97" s="296"/>
      <c r="AU97" s="296"/>
      <c r="AV97" s="296"/>
      <c r="AW97" s="296"/>
      <c r="AX97" s="296"/>
      <c r="AY97" s="296"/>
      <c r="AZ97" s="296"/>
      <c r="BA97" s="296"/>
      <c r="BB97" s="296"/>
      <c r="BC97" s="296"/>
      <c r="BD97" s="296"/>
      <c r="BE97" s="296"/>
      <c r="BF97" s="296"/>
      <c r="BG97" s="296"/>
      <c r="BH97" s="296"/>
      <c r="BI97" s="296"/>
      <c r="BJ97" s="296"/>
      <c r="BK97" s="296"/>
      <c r="BL97" s="296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296"/>
      <c r="CA97" s="296"/>
      <c r="CB97" s="296"/>
      <c r="CC97" s="296"/>
      <c r="CD97" s="296"/>
      <c r="CE97" s="296"/>
      <c r="CF97" s="296"/>
      <c r="CG97" s="296"/>
      <c r="CH97" s="296"/>
      <c r="CI97" s="296"/>
      <c r="CJ97" s="296"/>
      <c r="CK97" s="296"/>
      <c r="CL97" s="296"/>
      <c r="CM97" s="296"/>
      <c r="CN97" s="296"/>
      <c r="CO97" s="296"/>
      <c r="CP97" s="296"/>
      <c r="CQ97" s="296"/>
      <c r="CR97" s="296"/>
      <c r="CS97" s="296"/>
      <c r="CT97" s="296"/>
      <c r="CU97" s="296"/>
      <c r="CV97" s="296"/>
      <c r="CW97" s="42"/>
      <c r="CX97" s="296"/>
      <c r="CY97" s="296"/>
      <c r="CZ97" s="296"/>
      <c r="DA97" s="296"/>
      <c r="DB97" s="296"/>
      <c r="DC97" s="296"/>
      <c r="DD97" s="296"/>
      <c r="DE97" s="296"/>
      <c r="DF97" s="296"/>
      <c r="DG97" s="296"/>
      <c r="DH97" s="296"/>
      <c r="DI97" s="296"/>
      <c r="DJ97" s="296"/>
      <c r="DK97" s="296"/>
      <c r="DL97" s="296"/>
      <c r="DM97" s="296"/>
      <c r="DN97" s="296"/>
      <c r="DO97" s="296"/>
      <c r="DP97" s="296"/>
      <c r="DQ97" s="296"/>
      <c r="DR97" s="296"/>
      <c r="DS97" s="296"/>
      <c r="DT97" s="296"/>
      <c r="DU97" s="296"/>
      <c r="DV97" s="296"/>
      <c r="DW97" s="296"/>
      <c r="DX97" s="296"/>
      <c r="DY97" s="296"/>
      <c r="DZ97" s="296"/>
      <c r="EA97" s="296"/>
      <c r="EB97" s="296"/>
      <c r="EC97" s="296"/>
      <c r="ED97" s="296"/>
      <c r="EE97" s="296"/>
      <c r="EF97" s="296"/>
      <c r="EG97" s="42"/>
      <c r="EH97" s="296"/>
      <c r="EI97" s="296"/>
      <c r="EJ97" s="296"/>
      <c r="EK97" s="296"/>
      <c r="EL97" s="296"/>
      <c r="EM97" s="296"/>
      <c r="EN97" s="296"/>
      <c r="EO97" s="296"/>
      <c r="EP97" s="296"/>
      <c r="EQ97" s="296"/>
      <c r="ER97" s="296"/>
      <c r="ES97" s="296"/>
      <c r="ET97" s="296"/>
      <c r="EU97" s="296"/>
      <c r="EV97" s="296"/>
      <c r="EW97" s="296"/>
      <c r="EX97" s="296"/>
      <c r="EY97" s="296"/>
      <c r="EZ97" s="296"/>
      <c r="FA97" s="296"/>
      <c r="FB97" s="296"/>
      <c r="FC97" s="296"/>
      <c r="FD97" s="296"/>
      <c r="FE97" s="296"/>
      <c r="FF97" s="296"/>
      <c r="FG97" s="296"/>
      <c r="FH97" s="296"/>
      <c r="FI97" s="296"/>
      <c r="FJ97" s="296"/>
      <c r="FK97" s="296"/>
      <c r="FL97" s="296"/>
      <c r="FM97" s="296"/>
      <c r="FN97" s="296"/>
      <c r="FO97" s="296"/>
      <c r="FP97" s="296"/>
      <c r="FQ97" s="42"/>
      <c r="FR97" s="42"/>
      <c r="FS97" s="42"/>
      <c r="FT97" s="42"/>
      <c r="FU97" s="42"/>
      <c r="FV97" s="296"/>
      <c r="FW97" s="296"/>
      <c r="FX97" s="296"/>
      <c r="FY97" s="296"/>
      <c r="FZ97" s="296"/>
      <c r="GA97" s="296"/>
      <c r="GB97" s="296"/>
      <c r="GC97" s="296"/>
      <c r="GD97" s="296"/>
      <c r="GE97" s="296"/>
      <c r="GF97" s="296"/>
      <c r="GG97" s="296"/>
      <c r="GH97" s="296"/>
      <c r="GI97" s="296"/>
      <c r="GJ97" s="296"/>
      <c r="GK97" s="296"/>
      <c r="GL97" s="296"/>
      <c r="GM97" s="296"/>
      <c r="GN97" s="296"/>
      <c r="GO97" s="296"/>
      <c r="GP97" s="296"/>
      <c r="GQ97" s="296"/>
      <c r="GR97" s="296"/>
      <c r="GS97" s="296"/>
      <c r="GT97" s="296"/>
      <c r="GU97" s="296"/>
      <c r="GV97" s="296"/>
      <c r="GW97" s="296"/>
      <c r="GX97" s="296"/>
      <c r="GY97" s="296"/>
      <c r="GZ97" s="296"/>
      <c r="HA97" s="296"/>
      <c r="HB97" s="296"/>
      <c r="HC97" s="296"/>
      <c r="HD97" s="296"/>
      <c r="HE97" s="296"/>
      <c r="HF97" s="296"/>
      <c r="HG97" s="296"/>
      <c r="HH97" s="296"/>
      <c r="HI97" s="296"/>
      <c r="HJ97" s="296"/>
      <c r="HK97" s="296"/>
      <c r="HL97" s="296"/>
      <c r="HM97" s="296"/>
      <c r="HN97" s="296"/>
      <c r="HO97" s="296"/>
      <c r="HP97" s="296"/>
      <c r="HQ97" s="296"/>
      <c r="HR97" s="296"/>
      <c r="HS97" s="296"/>
      <c r="HT97" s="296"/>
      <c r="HU97" s="296"/>
      <c r="HV97" s="296"/>
      <c r="HW97" s="296"/>
      <c r="HX97" s="296"/>
      <c r="HY97" s="296"/>
      <c r="HZ97" s="296"/>
      <c r="IA97" s="296"/>
      <c r="IB97" s="296"/>
      <c r="IC97" s="296"/>
      <c r="ID97" s="296"/>
      <c r="IE97" s="296"/>
      <c r="IF97" s="296"/>
      <c r="IG97" s="296"/>
      <c r="IH97" s="296"/>
      <c r="II97" s="296"/>
      <c r="IJ97" s="296"/>
      <c r="IK97" s="296"/>
      <c r="IL97" s="296"/>
      <c r="IM97" s="296"/>
      <c r="IN97" s="296"/>
      <c r="IO97" s="296"/>
      <c r="IP97" s="296"/>
      <c r="IQ97" s="296"/>
      <c r="IR97" s="296"/>
      <c r="IS97" s="296"/>
      <c r="IT97" s="296"/>
      <c r="IU97" s="296"/>
      <c r="IV97" s="296"/>
      <c r="IW97" s="296"/>
      <c r="IX97" s="296"/>
      <c r="IY97" s="296"/>
      <c r="IZ97" s="296"/>
      <c r="JA97" s="296"/>
      <c r="KM97" s="38"/>
      <c r="KN97" s="38"/>
      <c r="KP97" s="38"/>
      <c r="KQ97" s="38"/>
      <c r="KR97" s="38"/>
      <c r="KS97" s="38"/>
      <c r="KT97" s="38"/>
      <c r="KU97" s="38"/>
      <c r="KV97" s="38"/>
      <c r="KW97" s="38"/>
      <c r="KX97" s="38"/>
      <c r="LH97" s="33"/>
    </row>
    <row r="98" spans="2:320" s="17" customFormat="1" x14ac:dyDescent="0.2">
      <c r="B98" s="33"/>
      <c r="F98" s="35"/>
      <c r="G98" s="174"/>
      <c r="H98" s="33"/>
      <c r="I98" s="33"/>
      <c r="J98" s="42"/>
      <c r="K98" s="296"/>
      <c r="L98" s="296"/>
      <c r="M98" s="296"/>
      <c r="N98" s="296"/>
      <c r="O98" s="296"/>
      <c r="P98" s="296"/>
      <c r="Q98" s="296"/>
      <c r="R98" s="296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296"/>
      <c r="AN98" s="296"/>
      <c r="AO98" s="296"/>
      <c r="AP98" s="296"/>
      <c r="AQ98" s="296"/>
      <c r="AR98" s="296"/>
      <c r="AS98" s="296"/>
      <c r="AT98" s="296"/>
      <c r="AU98" s="296"/>
      <c r="AV98" s="296"/>
      <c r="AW98" s="296"/>
      <c r="AX98" s="296"/>
      <c r="AY98" s="296"/>
      <c r="AZ98" s="296"/>
      <c r="BA98" s="296"/>
      <c r="BB98" s="296"/>
      <c r="BC98" s="296"/>
      <c r="BD98" s="296"/>
      <c r="BE98" s="296"/>
      <c r="BF98" s="296"/>
      <c r="BG98" s="296"/>
      <c r="BH98" s="296"/>
      <c r="BI98" s="296"/>
      <c r="BJ98" s="296"/>
      <c r="BK98" s="296"/>
      <c r="BL98" s="296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296"/>
      <c r="CA98" s="296"/>
      <c r="CB98" s="296"/>
      <c r="CC98" s="296"/>
      <c r="CD98" s="296"/>
      <c r="CE98" s="296"/>
      <c r="CF98" s="296"/>
      <c r="CG98" s="296"/>
      <c r="CH98" s="296"/>
      <c r="CI98" s="296"/>
      <c r="CJ98" s="296"/>
      <c r="CK98" s="296"/>
      <c r="CL98" s="296"/>
      <c r="CM98" s="296"/>
      <c r="CN98" s="296"/>
      <c r="CO98" s="296"/>
      <c r="CP98" s="296"/>
      <c r="CQ98" s="296"/>
      <c r="CR98" s="296"/>
      <c r="CS98" s="296"/>
      <c r="CT98" s="296"/>
      <c r="CU98" s="296"/>
      <c r="CV98" s="296"/>
      <c r="CW98" s="42"/>
      <c r="CX98" s="296"/>
      <c r="CY98" s="296"/>
      <c r="CZ98" s="296"/>
      <c r="DA98" s="296"/>
      <c r="DB98" s="296"/>
      <c r="DC98" s="296"/>
      <c r="DD98" s="296"/>
      <c r="DE98" s="296"/>
      <c r="DF98" s="296"/>
      <c r="DG98" s="296"/>
      <c r="DH98" s="296"/>
      <c r="DI98" s="296"/>
      <c r="DJ98" s="296"/>
      <c r="DK98" s="296"/>
      <c r="DL98" s="296"/>
      <c r="DM98" s="296"/>
      <c r="DN98" s="296"/>
      <c r="DO98" s="296"/>
      <c r="DP98" s="296"/>
      <c r="DQ98" s="296"/>
      <c r="DR98" s="296"/>
      <c r="DS98" s="296"/>
      <c r="DT98" s="296"/>
      <c r="DU98" s="296"/>
      <c r="DV98" s="296"/>
      <c r="DW98" s="296"/>
      <c r="DX98" s="296"/>
      <c r="DY98" s="296"/>
      <c r="DZ98" s="296"/>
      <c r="EA98" s="296"/>
      <c r="EB98" s="296"/>
      <c r="EC98" s="296"/>
      <c r="ED98" s="296"/>
      <c r="EE98" s="296"/>
      <c r="EF98" s="296"/>
      <c r="EG98" s="42"/>
      <c r="EH98" s="296"/>
      <c r="EI98" s="296"/>
      <c r="EJ98" s="296"/>
      <c r="EK98" s="296"/>
      <c r="EL98" s="296"/>
      <c r="EM98" s="296"/>
      <c r="EN98" s="296"/>
      <c r="EO98" s="296"/>
      <c r="EP98" s="296"/>
      <c r="EQ98" s="296"/>
      <c r="ER98" s="296"/>
      <c r="ES98" s="296"/>
      <c r="ET98" s="296"/>
      <c r="EU98" s="296"/>
      <c r="EV98" s="296"/>
      <c r="EW98" s="296"/>
      <c r="EX98" s="296"/>
      <c r="EY98" s="296"/>
      <c r="EZ98" s="296"/>
      <c r="FA98" s="296"/>
      <c r="FB98" s="296"/>
      <c r="FC98" s="296"/>
      <c r="FD98" s="296"/>
      <c r="FE98" s="296"/>
      <c r="FF98" s="296"/>
      <c r="FG98" s="296"/>
      <c r="FH98" s="296"/>
      <c r="FI98" s="296"/>
      <c r="FJ98" s="296"/>
      <c r="FK98" s="296"/>
      <c r="FL98" s="296"/>
      <c r="FM98" s="296"/>
      <c r="FN98" s="296"/>
      <c r="FO98" s="296"/>
      <c r="FP98" s="296"/>
      <c r="FQ98" s="42"/>
      <c r="FR98" s="42"/>
      <c r="FS98" s="42"/>
      <c r="FT98" s="42"/>
      <c r="FU98" s="42"/>
      <c r="FV98" s="296"/>
      <c r="FW98" s="296"/>
      <c r="FX98" s="296"/>
      <c r="FY98" s="296"/>
      <c r="FZ98" s="296"/>
      <c r="GA98" s="296"/>
      <c r="GB98" s="296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6"/>
      <c r="GT98" s="296"/>
      <c r="GU98" s="296"/>
      <c r="GV98" s="296"/>
      <c r="GW98" s="296"/>
      <c r="GX98" s="296"/>
      <c r="GY98" s="296"/>
      <c r="GZ98" s="296"/>
      <c r="HA98" s="296"/>
      <c r="HB98" s="296"/>
      <c r="HC98" s="296"/>
      <c r="HD98" s="296"/>
      <c r="HE98" s="296"/>
      <c r="HF98" s="296"/>
      <c r="HG98" s="296"/>
      <c r="HH98" s="296"/>
      <c r="HI98" s="296"/>
      <c r="HJ98" s="296"/>
      <c r="HK98" s="296"/>
      <c r="HL98" s="296"/>
      <c r="HM98" s="296"/>
      <c r="HN98" s="296"/>
      <c r="HO98" s="296"/>
      <c r="HP98" s="296"/>
      <c r="HQ98" s="296"/>
      <c r="HR98" s="296"/>
      <c r="HS98" s="296"/>
      <c r="HT98" s="296"/>
      <c r="HU98" s="296"/>
      <c r="HV98" s="296"/>
      <c r="HW98" s="296"/>
      <c r="HX98" s="296"/>
      <c r="HY98" s="296"/>
      <c r="HZ98" s="296"/>
      <c r="IA98" s="296"/>
      <c r="IB98" s="296"/>
      <c r="IC98" s="296"/>
      <c r="ID98" s="296"/>
      <c r="IE98" s="296"/>
      <c r="IF98" s="296"/>
      <c r="IG98" s="296"/>
      <c r="IH98" s="296"/>
      <c r="II98" s="296"/>
      <c r="IJ98" s="296"/>
      <c r="IK98" s="296"/>
      <c r="IL98" s="296"/>
      <c r="IM98" s="296"/>
      <c r="IN98" s="296"/>
      <c r="IO98" s="296"/>
      <c r="IP98" s="296"/>
      <c r="IQ98" s="296"/>
      <c r="IR98" s="296"/>
      <c r="IS98" s="296"/>
      <c r="IT98" s="296"/>
      <c r="IU98" s="296"/>
      <c r="IV98" s="296"/>
      <c r="IW98" s="296"/>
      <c r="IX98" s="296"/>
      <c r="IY98" s="296"/>
      <c r="IZ98" s="296"/>
      <c r="JA98" s="296"/>
      <c r="KM98" s="38"/>
      <c r="KN98" s="38"/>
      <c r="KP98" s="38"/>
      <c r="KQ98" s="38"/>
      <c r="KR98" s="38"/>
      <c r="KS98" s="38"/>
      <c r="KT98" s="38"/>
      <c r="KU98" s="38"/>
      <c r="KV98" s="38"/>
      <c r="KW98" s="38"/>
      <c r="KX98" s="38"/>
      <c r="LH98" s="33"/>
    </row>
    <row r="99" spans="2:320" s="17" customFormat="1" x14ac:dyDescent="0.2">
      <c r="B99" s="33"/>
      <c r="F99" s="35"/>
      <c r="G99" s="174"/>
      <c r="H99" s="33"/>
      <c r="I99" s="33"/>
      <c r="J99" s="42"/>
      <c r="K99" s="296"/>
      <c r="L99" s="296"/>
      <c r="M99" s="296"/>
      <c r="N99" s="296"/>
      <c r="O99" s="296"/>
      <c r="P99" s="296"/>
      <c r="Q99" s="296"/>
      <c r="R99" s="296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  <c r="AJ99" s="296"/>
      <c r="AK99" s="296"/>
      <c r="AL99" s="296"/>
      <c r="AM99" s="296"/>
      <c r="AN99" s="296"/>
      <c r="AO99" s="296"/>
      <c r="AP99" s="296"/>
      <c r="AQ99" s="296"/>
      <c r="AR99" s="296"/>
      <c r="AS99" s="296"/>
      <c r="AT99" s="296"/>
      <c r="AU99" s="296"/>
      <c r="AV99" s="296"/>
      <c r="AW99" s="296"/>
      <c r="AX99" s="296"/>
      <c r="AY99" s="296"/>
      <c r="AZ99" s="296"/>
      <c r="BA99" s="296"/>
      <c r="BB99" s="296"/>
      <c r="BC99" s="296"/>
      <c r="BD99" s="296"/>
      <c r="BE99" s="296"/>
      <c r="BF99" s="296"/>
      <c r="BG99" s="296"/>
      <c r="BH99" s="296"/>
      <c r="BI99" s="296"/>
      <c r="BJ99" s="296"/>
      <c r="BK99" s="296"/>
      <c r="BL99" s="296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296"/>
      <c r="CA99" s="296"/>
      <c r="CB99" s="296"/>
      <c r="CC99" s="296"/>
      <c r="CD99" s="296"/>
      <c r="CE99" s="296"/>
      <c r="CF99" s="296"/>
      <c r="CG99" s="296"/>
      <c r="CH99" s="296"/>
      <c r="CI99" s="296"/>
      <c r="CJ99" s="296"/>
      <c r="CK99" s="296"/>
      <c r="CL99" s="296"/>
      <c r="CM99" s="296"/>
      <c r="CN99" s="296"/>
      <c r="CO99" s="296"/>
      <c r="CP99" s="296"/>
      <c r="CQ99" s="296"/>
      <c r="CR99" s="296"/>
      <c r="CS99" s="296"/>
      <c r="CT99" s="296"/>
      <c r="CU99" s="296"/>
      <c r="CV99" s="296"/>
      <c r="CW99" s="42"/>
      <c r="CX99" s="296"/>
      <c r="CY99" s="296"/>
      <c r="CZ99" s="296"/>
      <c r="DA99" s="296"/>
      <c r="DB99" s="296"/>
      <c r="DC99" s="296"/>
      <c r="DD99" s="296"/>
      <c r="DE99" s="296"/>
      <c r="DF99" s="296"/>
      <c r="DG99" s="296"/>
      <c r="DH99" s="296"/>
      <c r="DI99" s="296"/>
      <c r="DJ99" s="296"/>
      <c r="DK99" s="296"/>
      <c r="DL99" s="296"/>
      <c r="DM99" s="296"/>
      <c r="DN99" s="296"/>
      <c r="DO99" s="296"/>
      <c r="DP99" s="296"/>
      <c r="DQ99" s="296"/>
      <c r="DR99" s="296"/>
      <c r="DS99" s="296"/>
      <c r="DT99" s="296"/>
      <c r="DU99" s="296"/>
      <c r="DV99" s="296"/>
      <c r="DW99" s="296"/>
      <c r="DX99" s="296"/>
      <c r="DY99" s="296"/>
      <c r="DZ99" s="296"/>
      <c r="EA99" s="296"/>
      <c r="EB99" s="296"/>
      <c r="EC99" s="296"/>
      <c r="ED99" s="296"/>
      <c r="EE99" s="296"/>
      <c r="EF99" s="296"/>
      <c r="EG99" s="42"/>
      <c r="EH99" s="296"/>
      <c r="EI99" s="296"/>
      <c r="EJ99" s="296"/>
      <c r="EK99" s="296"/>
      <c r="EL99" s="296"/>
      <c r="EM99" s="296"/>
      <c r="EN99" s="296"/>
      <c r="EO99" s="296"/>
      <c r="EP99" s="296"/>
      <c r="EQ99" s="296"/>
      <c r="ER99" s="296"/>
      <c r="ES99" s="296"/>
      <c r="ET99" s="296"/>
      <c r="EU99" s="296"/>
      <c r="EV99" s="296"/>
      <c r="EW99" s="296"/>
      <c r="EX99" s="296"/>
      <c r="EY99" s="296"/>
      <c r="EZ99" s="296"/>
      <c r="FA99" s="296"/>
      <c r="FB99" s="296"/>
      <c r="FC99" s="296"/>
      <c r="FD99" s="296"/>
      <c r="FE99" s="296"/>
      <c r="FF99" s="296"/>
      <c r="FG99" s="296"/>
      <c r="FH99" s="296"/>
      <c r="FI99" s="296"/>
      <c r="FJ99" s="296"/>
      <c r="FK99" s="296"/>
      <c r="FL99" s="296"/>
      <c r="FM99" s="296"/>
      <c r="FN99" s="296"/>
      <c r="FO99" s="296"/>
      <c r="FP99" s="296"/>
      <c r="FQ99" s="42"/>
      <c r="FR99" s="42"/>
      <c r="FS99" s="42"/>
      <c r="FT99" s="42"/>
      <c r="FU99" s="42"/>
      <c r="FV99" s="296"/>
      <c r="FW99" s="296"/>
      <c r="FX99" s="296"/>
      <c r="FY99" s="296"/>
      <c r="FZ99" s="296"/>
      <c r="GA99" s="296"/>
      <c r="GB99" s="296"/>
      <c r="GC99" s="296"/>
      <c r="GD99" s="296"/>
      <c r="GE99" s="296"/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6"/>
      <c r="GT99" s="296"/>
      <c r="GU99" s="296"/>
      <c r="GV99" s="296"/>
      <c r="GW99" s="296"/>
      <c r="GX99" s="296"/>
      <c r="GY99" s="296"/>
      <c r="GZ99" s="296"/>
      <c r="HA99" s="296"/>
      <c r="HB99" s="296"/>
      <c r="HC99" s="296"/>
      <c r="HD99" s="296"/>
      <c r="HE99" s="296"/>
      <c r="HF99" s="296"/>
      <c r="HG99" s="296"/>
      <c r="HH99" s="296"/>
      <c r="HI99" s="296"/>
      <c r="HJ99" s="296"/>
      <c r="HK99" s="296"/>
      <c r="HL99" s="296"/>
      <c r="HM99" s="296"/>
      <c r="HN99" s="296"/>
      <c r="HO99" s="296"/>
      <c r="HP99" s="296"/>
      <c r="HQ99" s="296"/>
      <c r="HR99" s="296"/>
      <c r="HS99" s="296"/>
      <c r="HT99" s="296"/>
      <c r="HU99" s="296"/>
      <c r="HV99" s="296"/>
      <c r="HW99" s="296"/>
      <c r="HX99" s="296"/>
      <c r="HY99" s="296"/>
      <c r="HZ99" s="296"/>
      <c r="IA99" s="296"/>
      <c r="IB99" s="296"/>
      <c r="IC99" s="296"/>
      <c r="ID99" s="296"/>
      <c r="IE99" s="296"/>
      <c r="IF99" s="296"/>
      <c r="IG99" s="296"/>
      <c r="IH99" s="296"/>
      <c r="II99" s="296"/>
      <c r="IJ99" s="296"/>
      <c r="IK99" s="296"/>
      <c r="IL99" s="296"/>
      <c r="IM99" s="296"/>
      <c r="IN99" s="296"/>
      <c r="IO99" s="296"/>
      <c r="IP99" s="296"/>
      <c r="IQ99" s="296"/>
      <c r="IR99" s="296"/>
      <c r="IS99" s="296"/>
      <c r="IT99" s="296"/>
      <c r="IU99" s="296"/>
      <c r="IV99" s="296"/>
      <c r="IW99" s="296"/>
      <c r="IX99" s="296"/>
      <c r="IY99" s="296"/>
      <c r="IZ99" s="296"/>
      <c r="JA99" s="296"/>
      <c r="KM99" s="38"/>
      <c r="KN99" s="38"/>
      <c r="KP99" s="38"/>
      <c r="KQ99" s="38"/>
      <c r="KR99" s="38"/>
      <c r="KS99" s="38"/>
      <c r="KT99" s="38"/>
      <c r="KU99" s="38"/>
      <c r="KV99" s="38"/>
      <c r="KW99" s="38"/>
      <c r="KX99" s="38"/>
      <c r="LH99" s="33"/>
    </row>
    <row r="100" spans="2:320" s="17" customFormat="1" x14ac:dyDescent="0.2">
      <c r="B100" s="33"/>
      <c r="F100" s="35"/>
      <c r="G100" s="174"/>
      <c r="H100" s="33"/>
      <c r="I100" s="33"/>
      <c r="J100" s="42"/>
      <c r="K100" s="296"/>
      <c r="L100" s="296"/>
      <c r="M100" s="296"/>
      <c r="N100" s="296"/>
      <c r="O100" s="296"/>
      <c r="P100" s="296"/>
      <c r="Q100" s="296"/>
      <c r="R100" s="296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296"/>
      <c r="AN100" s="296"/>
      <c r="AO100" s="296"/>
      <c r="AP100" s="296"/>
      <c r="AQ100" s="296"/>
      <c r="AR100" s="296"/>
      <c r="AS100" s="296"/>
      <c r="AT100" s="296"/>
      <c r="AU100" s="296"/>
      <c r="AV100" s="296"/>
      <c r="AW100" s="296"/>
      <c r="AX100" s="296"/>
      <c r="AY100" s="296"/>
      <c r="AZ100" s="296"/>
      <c r="BA100" s="296"/>
      <c r="BB100" s="296"/>
      <c r="BC100" s="296"/>
      <c r="BD100" s="296"/>
      <c r="BE100" s="296"/>
      <c r="BF100" s="296"/>
      <c r="BG100" s="296"/>
      <c r="BH100" s="296"/>
      <c r="BI100" s="296"/>
      <c r="BJ100" s="296"/>
      <c r="BK100" s="296"/>
      <c r="BL100" s="296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296"/>
      <c r="CA100" s="296"/>
      <c r="CB100" s="296"/>
      <c r="CC100" s="296"/>
      <c r="CD100" s="296"/>
      <c r="CE100" s="296"/>
      <c r="CF100" s="296"/>
      <c r="CG100" s="296"/>
      <c r="CH100" s="296"/>
      <c r="CI100" s="296"/>
      <c r="CJ100" s="296"/>
      <c r="CK100" s="296"/>
      <c r="CL100" s="296"/>
      <c r="CM100" s="296"/>
      <c r="CN100" s="296"/>
      <c r="CO100" s="296"/>
      <c r="CP100" s="296"/>
      <c r="CQ100" s="296"/>
      <c r="CR100" s="296"/>
      <c r="CS100" s="296"/>
      <c r="CT100" s="296"/>
      <c r="CU100" s="296"/>
      <c r="CV100" s="296"/>
      <c r="CW100" s="42"/>
      <c r="CX100" s="296"/>
      <c r="CY100" s="296"/>
      <c r="CZ100" s="296"/>
      <c r="DA100" s="296"/>
      <c r="DB100" s="296"/>
      <c r="DC100" s="296"/>
      <c r="DD100" s="296"/>
      <c r="DE100" s="296"/>
      <c r="DF100" s="296"/>
      <c r="DG100" s="296"/>
      <c r="DH100" s="296"/>
      <c r="DI100" s="296"/>
      <c r="DJ100" s="296"/>
      <c r="DK100" s="296"/>
      <c r="DL100" s="296"/>
      <c r="DM100" s="296"/>
      <c r="DN100" s="296"/>
      <c r="DO100" s="296"/>
      <c r="DP100" s="296"/>
      <c r="DQ100" s="296"/>
      <c r="DR100" s="296"/>
      <c r="DS100" s="296"/>
      <c r="DT100" s="296"/>
      <c r="DU100" s="296"/>
      <c r="DV100" s="296"/>
      <c r="DW100" s="296"/>
      <c r="DX100" s="296"/>
      <c r="DY100" s="296"/>
      <c r="DZ100" s="296"/>
      <c r="EA100" s="296"/>
      <c r="EB100" s="296"/>
      <c r="EC100" s="296"/>
      <c r="ED100" s="296"/>
      <c r="EE100" s="296"/>
      <c r="EF100" s="296"/>
      <c r="EG100" s="42"/>
      <c r="EH100" s="296"/>
      <c r="EI100" s="296"/>
      <c r="EJ100" s="296"/>
      <c r="EK100" s="296"/>
      <c r="EL100" s="296"/>
      <c r="EM100" s="296"/>
      <c r="EN100" s="296"/>
      <c r="EO100" s="296"/>
      <c r="EP100" s="296"/>
      <c r="EQ100" s="296"/>
      <c r="ER100" s="296"/>
      <c r="ES100" s="296"/>
      <c r="ET100" s="296"/>
      <c r="EU100" s="296"/>
      <c r="EV100" s="296"/>
      <c r="EW100" s="296"/>
      <c r="EX100" s="296"/>
      <c r="EY100" s="296"/>
      <c r="EZ100" s="296"/>
      <c r="FA100" s="296"/>
      <c r="FB100" s="296"/>
      <c r="FC100" s="296"/>
      <c r="FD100" s="296"/>
      <c r="FE100" s="296"/>
      <c r="FF100" s="296"/>
      <c r="FG100" s="296"/>
      <c r="FH100" s="296"/>
      <c r="FI100" s="296"/>
      <c r="FJ100" s="296"/>
      <c r="FK100" s="296"/>
      <c r="FL100" s="296"/>
      <c r="FM100" s="296"/>
      <c r="FN100" s="296"/>
      <c r="FO100" s="296"/>
      <c r="FP100" s="296"/>
      <c r="FQ100" s="42"/>
      <c r="FR100" s="42"/>
      <c r="FS100" s="42"/>
      <c r="FT100" s="42"/>
      <c r="FU100" s="42"/>
      <c r="FV100" s="296"/>
      <c r="FW100" s="296"/>
      <c r="FX100" s="296"/>
      <c r="FY100" s="296"/>
      <c r="FZ100" s="296"/>
      <c r="GA100" s="296"/>
      <c r="GB100" s="296"/>
      <c r="GC100" s="296"/>
      <c r="GD100" s="296"/>
      <c r="GE100" s="296"/>
      <c r="GF100" s="296"/>
      <c r="GG100" s="296"/>
      <c r="GH100" s="296"/>
      <c r="GI100" s="296"/>
      <c r="GJ100" s="296"/>
      <c r="GK100" s="296"/>
      <c r="GL100" s="296"/>
      <c r="GM100" s="296"/>
      <c r="GN100" s="296"/>
      <c r="GO100" s="296"/>
      <c r="GP100" s="296"/>
      <c r="GQ100" s="296"/>
      <c r="GR100" s="296"/>
      <c r="GS100" s="296"/>
      <c r="GT100" s="296"/>
      <c r="GU100" s="296"/>
      <c r="GV100" s="296"/>
      <c r="GW100" s="296"/>
      <c r="GX100" s="296"/>
      <c r="GY100" s="296"/>
      <c r="GZ100" s="296"/>
      <c r="HA100" s="296"/>
      <c r="HB100" s="296"/>
      <c r="HC100" s="296"/>
      <c r="HD100" s="296"/>
      <c r="HE100" s="296"/>
      <c r="HF100" s="296"/>
      <c r="HG100" s="296"/>
      <c r="HH100" s="296"/>
      <c r="HI100" s="296"/>
      <c r="HJ100" s="296"/>
      <c r="HK100" s="296"/>
      <c r="HL100" s="296"/>
      <c r="HM100" s="296"/>
      <c r="HN100" s="296"/>
      <c r="HO100" s="296"/>
      <c r="HP100" s="296"/>
      <c r="HQ100" s="296"/>
      <c r="HR100" s="296"/>
      <c r="HS100" s="296"/>
      <c r="HT100" s="296"/>
      <c r="HU100" s="296"/>
      <c r="HV100" s="296"/>
      <c r="HW100" s="296"/>
      <c r="HX100" s="296"/>
      <c r="HY100" s="296"/>
      <c r="HZ100" s="296"/>
      <c r="IA100" s="296"/>
      <c r="IB100" s="296"/>
      <c r="IC100" s="296"/>
      <c r="ID100" s="296"/>
      <c r="IE100" s="296"/>
      <c r="IF100" s="296"/>
      <c r="IG100" s="296"/>
      <c r="IH100" s="296"/>
      <c r="II100" s="296"/>
      <c r="IJ100" s="296"/>
      <c r="IK100" s="296"/>
      <c r="IL100" s="296"/>
      <c r="IM100" s="296"/>
      <c r="IN100" s="296"/>
      <c r="IO100" s="296"/>
      <c r="IP100" s="296"/>
      <c r="IQ100" s="296"/>
      <c r="IR100" s="296"/>
      <c r="IS100" s="296"/>
      <c r="IT100" s="296"/>
      <c r="IU100" s="296"/>
      <c r="IV100" s="296"/>
      <c r="IW100" s="296"/>
      <c r="IX100" s="296"/>
      <c r="IY100" s="296"/>
      <c r="IZ100" s="296"/>
      <c r="JA100" s="296"/>
      <c r="KM100" s="38"/>
      <c r="KN100" s="38"/>
      <c r="KP100" s="38"/>
      <c r="KQ100" s="38"/>
      <c r="KR100" s="38"/>
      <c r="KS100" s="38"/>
      <c r="KT100" s="38"/>
      <c r="KU100" s="38"/>
      <c r="KV100" s="38"/>
      <c r="KW100" s="38"/>
      <c r="KX100" s="38"/>
      <c r="LH100" s="33"/>
    </row>
    <row r="101" spans="2:320" s="17" customFormat="1" x14ac:dyDescent="0.2">
      <c r="B101" s="33"/>
      <c r="F101" s="35"/>
      <c r="G101" s="174"/>
      <c r="H101" s="33"/>
      <c r="I101" s="33"/>
      <c r="J101" s="42"/>
      <c r="K101" s="296"/>
      <c r="L101" s="296"/>
      <c r="M101" s="296"/>
      <c r="N101" s="296"/>
      <c r="O101" s="296"/>
      <c r="P101" s="296"/>
      <c r="Q101" s="296"/>
      <c r="R101" s="296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296"/>
      <c r="AN101" s="296"/>
      <c r="AO101" s="296"/>
      <c r="AP101" s="296"/>
      <c r="AQ101" s="296"/>
      <c r="AR101" s="296"/>
      <c r="AS101" s="296"/>
      <c r="AT101" s="296"/>
      <c r="AU101" s="296"/>
      <c r="AV101" s="296"/>
      <c r="AW101" s="296"/>
      <c r="AX101" s="296"/>
      <c r="AY101" s="296"/>
      <c r="AZ101" s="296"/>
      <c r="BA101" s="296"/>
      <c r="BB101" s="296"/>
      <c r="BC101" s="296"/>
      <c r="BD101" s="296"/>
      <c r="BE101" s="296"/>
      <c r="BF101" s="296"/>
      <c r="BG101" s="296"/>
      <c r="BH101" s="296"/>
      <c r="BI101" s="296"/>
      <c r="BJ101" s="296"/>
      <c r="BK101" s="296"/>
      <c r="BL101" s="296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296"/>
      <c r="CA101" s="296"/>
      <c r="CB101" s="296"/>
      <c r="CC101" s="296"/>
      <c r="CD101" s="296"/>
      <c r="CE101" s="296"/>
      <c r="CF101" s="296"/>
      <c r="CG101" s="296"/>
      <c r="CH101" s="296"/>
      <c r="CI101" s="296"/>
      <c r="CJ101" s="296"/>
      <c r="CK101" s="296"/>
      <c r="CL101" s="296"/>
      <c r="CM101" s="296"/>
      <c r="CN101" s="296"/>
      <c r="CO101" s="296"/>
      <c r="CP101" s="296"/>
      <c r="CQ101" s="296"/>
      <c r="CR101" s="296"/>
      <c r="CS101" s="296"/>
      <c r="CT101" s="296"/>
      <c r="CU101" s="296"/>
      <c r="CV101" s="296"/>
      <c r="CW101" s="42"/>
      <c r="CX101" s="296"/>
      <c r="CY101" s="296"/>
      <c r="CZ101" s="296"/>
      <c r="DA101" s="296"/>
      <c r="DB101" s="296"/>
      <c r="DC101" s="296"/>
      <c r="DD101" s="296"/>
      <c r="DE101" s="296"/>
      <c r="DF101" s="296"/>
      <c r="DG101" s="296"/>
      <c r="DH101" s="296"/>
      <c r="DI101" s="296"/>
      <c r="DJ101" s="296"/>
      <c r="DK101" s="296"/>
      <c r="DL101" s="296"/>
      <c r="DM101" s="296"/>
      <c r="DN101" s="296"/>
      <c r="DO101" s="296"/>
      <c r="DP101" s="296"/>
      <c r="DQ101" s="296"/>
      <c r="DR101" s="296"/>
      <c r="DS101" s="296"/>
      <c r="DT101" s="296"/>
      <c r="DU101" s="296"/>
      <c r="DV101" s="296"/>
      <c r="DW101" s="296"/>
      <c r="DX101" s="296"/>
      <c r="DY101" s="296"/>
      <c r="DZ101" s="296"/>
      <c r="EA101" s="296"/>
      <c r="EB101" s="296"/>
      <c r="EC101" s="296"/>
      <c r="ED101" s="296"/>
      <c r="EE101" s="296"/>
      <c r="EF101" s="296"/>
      <c r="EG101" s="42"/>
      <c r="EH101" s="296"/>
      <c r="EI101" s="296"/>
      <c r="EJ101" s="296"/>
      <c r="EK101" s="296"/>
      <c r="EL101" s="296"/>
      <c r="EM101" s="296"/>
      <c r="EN101" s="296"/>
      <c r="EO101" s="296"/>
      <c r="EP101" s="296"/>
      <c r="EQ101" s="296"/>
      <c r="ER101" s="296"/>
      <c r="ES101" s="296"/>
      <c r="ET101" s="296"/>
      <c r="EU101" s="296"/>
      <c r="EV101" s="296"/>
      <c r="EW101" s="296"/>
      <c r="EX101" s="296"/>
      <c r="EY101" s="296"/>
      <c r="EZ101" s="296"/>
      <c r="FA101" s="296"/>
      <c r="FB101" s="296"/>
      <c r="FC101" s="296"/>
      <c r="FD101" s="296"/>
      <c r="FE101" s="296"/>
      <c r="FF101" s="296"/>
      <c r="FG101" s="296"/>
      <c r="FH101" s="296"/>
      <c r="FI101" s="296"/>
      <c r="FJ101" s="296"/>
      <c r="FK101" s="296"/>
      <c r="FL101" s="296"/>
      <c r="FM101" s="296"/>
      <c r="FN101" s="296"/>
      <c r="FO101" s="296"/>
      <c r="FP101" s="296"/>
      <c r="FQ101" s="42"/>
      <c r="FR101" s="42"/>
      <c r="FS101" s="42"/>
      <c r="FT101" s="42"/>
      <c r="FU101" s="42"/>
      <c r="FV101" s="296"/>
      <c r="FW101" s="296"/>
      <c r="FX101" s="296"/>
      <c r="FY101" s="296"/>
      <c r="FZ101" s="296"/>
      <c r="GA101" s="296"/>
      <c r="GB101" s="296"/>
      <c r="GC101" s="296"/>
      <c r="GD101" s="296"/>
      <c r="GE101" s="296"/>
      <c r="GF101" s="296"/>
      <c r="GG101" s="296"/>
      <c r="GH101" s="296"/>
      <c r="GI101" s="296"/>
      <c r="GJ101" s="296"/>
      <c r="GK101" s="296"/>
      <c r="GL101" s="296"/>
      <c r="GM101" s="296"/>
      <c r="GN101" s="296"/>
      <c r="GO101" s="296"/>
      <c r="GP101" s="296"/>
      <c r="GQ101" s="296"/>
      <c r="GR101" s="296"/>
      <c r="GS101" s="296"/>
      <c r="GT101" s="296"/>
      <c r="GU101" s="296"/>
      <c r="GV101" s="296"/>
      <c r="GW101" s="296"/>
      <c r="GX101" s="296"/>
      <c r="GY101" s="296"/>
      <c r="GZ101" s="296"/>
      <c r="HA101" s="296"/>
      <c r="HB101" s="296"/>
      <c r="HC101" s="296"/>
      <c r="HD101" s="296"/>
      <c r="HE101" s="296"/>
      <c r="HF101" s="296"/>
      <c r="HG101" s="296"/>
      <c r="HH101" s="296"/>
      <c r="HI101" s="296"/>
      <c r="HJ101" s="296"/>
      <c r="HK101" s="296"/>
      <c r="HL101" s="296"/>
      <c r="HM101" s="296"/>
      <c r="HN101" s="296"/>
      <c r="HO101" s="296"/>
      <c r="HP101" s="296"/>
      <c r="HQ101" s="296"/>
      <c r="HR101" s="296"/>
      <c r="HS101" s="296"/>
      <c r="HT101" s="296"/>
      <c r="HU101" s="296"/>
      <c r="HV101" s="296"/>
      <c r="HW101" s="296"/>
      <c r="HX101" s="296"/>
      <c r="HY101" s="296"/>
      <c r="HZ101" s="296"/>
      <c r="IA101" s="296"/>
      <c r="IB101" s="296"/>
      <c r="IC101" s="296"/>
      <c r="ID101" s="296"/>
      <c r="IE101" s="296"/>
      <c r="IF101" s="296"/>
      <c r="IG101" s="296"/>
      <c r="IH101" s="296"/>
      <c r="II101" s="296"/>
      <c r="IJ101" s="296"/>
      <c r="IK101" s="296"/>
      <c r="IL101" s="296"/>
      <c r="IM101" s="296"/>
      <c r="IN101" s="296"/>
      <c r="IO101" s="296"/>
      <c r="IP101" s="296"/>
      <c r="IQ101" s="296"/>
      <c r="IR101" s="296"/>
      <c r="IS101" s="296"/>
      <c r="IT101" s="296"/>
      <c r="IU101" s="296"/>
      <c r="IV101" s="296"/>
      <c r="IW101" s="296"/>
      <c r="IX101" s="296"/>
      <c r="IY101" s="296"/>
      <c r="IZ101" s="296"/>
      <c r="JA101" s="296"/>
      <c r="KM101" s="38"/>
      <c r="KN101" s="38"/>
      <c r="KP101" s="38"/>
      <c r="KQ101" s="38"/>
      <c r="KR101" s="38"/>
      <c r="KS101" s="38"/>
      <c r="KT101" s="38"/>
      <c r="KU101" s="38"/>
      <c r="KV101" s="38"/>
      <c r="KW101" s="38"/>
      <c r="KX101" s="38"/>
      <c r="LH101" s="33"/>
    </row>
    <row r="102" spans="2:320" s="17" customFormat="1" x14ac:dyDescent="0.2">
      <c r="B102" s="33"/>
      <c r="F102" s="35"/>
      <c r="G102" s="174"/>
      <c r="H102" s="33"/>
      <c r="I102" s="33"/>
      <c r="J102" s="42"/>
      <c r="K102" s="296"/>
      <c r="L102" s="296"/>
      <c r="M102" s="296"/>
      <c r="N102" s="296"/>
      <c r="O102" s="296"/>
      <c r="P102" s="296"/>
      <c r="Q102" s="296"/>
      <c r="R102" s="296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296"/>
      <c r="AN102" s="296"/>
      <c r="AO102" s="296"/>
      <c r="AP102" s="296"/>
      <c r="AQ102" s="296"/>
      <c r="AR102" s="296"/>
      <c r="AS102" s="296"/>
      <c r="AT102" s="296"/>
      <c r="AU102" s="296"/>
      <c r="AV102" s="296"/>
      <c r="AW102" s="296"/>
      <c r="AX102" s="296"/>
      <c r="AY102" s="296"/>
      <c r="AZ102" s="296"/>
      <c r="BA102" s="296"/>
      <c r="BB102" s="296"/>
      <c r="BC102" s="296"/>
      <c r="BD102" s="296"/>
      <c r="BE102" s="296"/>
      <c r="BF102" s="296"/>
      <c r="BG102" s="296"/>
      <c r="BH102" s="296"/>
      <c r="BI102" s="296"/>
      <c r="BJ102" s="296"/>
      <c r="BK102" s="296"/>
      <c r="BL102" s="296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296"/>
      <c r="CA102" s="296"/>
      <c r="CB102" s="296"/>
      <c r="CC102" s="296"/>
      <c r="CD102" s="296"/>
      <c r="CE102" s="296"/>
      <c r="CF102" s="296"/>
      <c r="CG102" s="296"/>
      <c r="CH102" s="296"/>
      <c r="CI102" s="296"/>
      <c r="CJ102" s="296"/>
      <c r="CK102" s="296"/>
      <c r="CL102" s="296"/>
      <c r="CM102" s="296"/>
      <c r="CN102" s="296"/>
      <c r="CO102" s="296"/>
      <c r="CP102" s="296"/>
      <c r="CQ102" s="296"/>
      <c r="CR102" s="296"/>
      <c r="CS102" s="296"/>
      <c r="CT102" s="296"/>
      <c r="CU102" s="296"/>
      <c r="CV102" s="296"/>
      <c r="CW102" s="42"/>
      <c r="CX102" s="296"/>
      <c r="CY102" s="296"/>
      <c r="CZ102" s="296"/>
      <c r="DA102" s="296"/>
      <c r="DB102" s="296"/>
      <c r="DC102" s="296"/>
      <c r="DD102" s="296"/>
      <c r="DE102" s="296"/>
      <c r="DF102" s="296"/>
      <c r="DG102" s="296"/>
      <c r="DH102" s="296"/>
      <c r="DI102" s="296"/>
      <c r="DJ102" s="296"/>
      <c r="DK102" s="296"/>
      <c r="DL102" s="296"/>
      <c r="DM102" s="296"/>
      <c r="DN102" s="296"/>
      <c r="DO102" s="296"/>
      <c r="DP102" s="296"/>
      <c r="DQ102" s="296"/>
      <c r="DR102" s="296"/>
      <c r="DS102" s="296"/>
      <c r="DT102" s="296"/>
      <c r="DU102" s="296"/>
      <c r="DV102" s="296"/>
      <c r="DW102" s="296"/>
      <c r="DX102" s="296"/>
      <c r="DY102" s="296"/>
      <c r="DZ102" s="296"/>
      <c r="EA102" s="296"/>
      <c r="EB102" s="296"/>
      <c r="EC102" s="296"/>
      <c r="ED102" s="296"/>
      <c r="EE102" s="296"/>
      <c r="EF102" s="296"/>
      <c r="EG102" s="42"/>
      <c r="EH102" s="296"/>
      <c r="EI102" s="296"/>
      <c r="EJ102" s="296"/>
      <c r="EK102" s="296"/>
      <c r="EL102" s="296"/>
      <c r="EM102" s="296"/>
      <c r="EN102" s="296"/>
      <c r="EO102" s="296"/>
      <c r="EP102" s="296"/>
      <c r="EQ102" s="296"/>
      <c r="ER102" s="296"/>
      <c r="ES102" s="296"/>
      <c r="ET102" s="296"/>
      <c r="EU102" s="296"/>
      <c r="EV102" s="296"/>
      <c r="EW102" s="296"/>
      <c r="EX102" s="296"/>
      <c r="EY102" s="296"/>
      <c r="EZ102" s="296"/>
      <c r="FA102" s="296"/>
      <c r="FB102" s="296"/>
      <c r="FC102" s="296"/>
      <c r="FD102" s="296"/>
      <c r="FE102" s="296"/>
      <c r="FF102" s="296"/>
      <c r="FG102" s="296"/>
      <c r="FH102" s="296"/>
      <c r="FI102" s="296"/>
      <c r="FJ102" s="296"/>
      <c r="FK102" s="296"/>
      <c r="FL102" s="296"/>
      <c r="FM102" s="296"/>
      <c r="FN102" s="296"/>
      <c r="FO102" s="296"/>
      <c r="FP102" s="296"/>
      <c r="FQ102" s="42"/>
      <c r="FR102" s="42"/>
      <c r="FS102" s="42"/>
      <c r="FT102" s="42"/>
      <c r="FU102" s="42"/>
      <c r="FV102" s="296"/>
      <c r="FW102" s="296"/>
      <c r="FX102" s="296"/>
      <c r="FY102" s="296"/>
      <c r="FZ102" s="296"/>
      <c r="GA102" s="296"/>
      <c r="GB102" s="296"/>
      <c r="GC102" s="296"/>
      <c r="GD102" s="296"/>
      <c r="GE102" s="296"/>
      <c r="GF102" s="296"/>
      <c r="GG102" s="296"/>
      <c r="GH102" s="296"/>
      <c r="GI102" s="296"/>
      <c r="GJ102" s="296"/>
      <c r="GK102" s="296"/>
      <c r="GL102" s="296"/>
      <c r="GM102" s="296"/>
      <c r="GN102" s="296"/>
      <c r="GO102" s="296"/>
      <c r="GP102" s="296"/>
      <c r="GQ102" s="296"/>
      <c r="GR102" s="296"/>
      <c r="GS102" s="296"/>
      <c r="GT102" s="296"/>
      <c r="GU102" s="296"/>
      <c r="GV102" s="296"/>
      <c r="GW102" s="296"/>
      <c r="GX102" s="296"/>
      <c r="GY102" s="296"/>
      <c r="GZ102" s="296"/>
      <c r="HA102" s="296"/>
      <c r="HB102" s="296"/>
      <c r="HC102" s="296"/>
      <c r="HD102" s="296"/>
      <c r="HE102" s="296"/>
      <c r="HF102" s="296"/>
      <c r="HG102" s="296"/>
      <c r="HH102" s="296"/>
      <c r="HI102" s="296"/>
      <c r="HJ102" s="296"/>
      <c r="HK102" s="296"/>
      <c r="HL102" s="296"/>
      <c r="HM102" s="296"/>
      <c r="HN102" s="296"/>
      <c r="HO102" s="296"/>
      <c r="HP102" s="296"/>
      <c r="HQ102" s="296"/>
      <c r="HR102" s="296"/>
      <c r="HS102" s="296"/>
      <c r="HT102" s="296"/>
      <c r="HU102" s="296"/>
      <c r="HV102" s="296"/>
      <c r="HW102" s="296"/>
      <c r="HX102" s="296"/>
      <c r="HY102" s="296"/>
      <c r="HZ102" s="296"/>
      <c r="IA102" s="296"/>
      <c r="IB102" s="296"/>
      <c r="IC102" s="296"/>
      <c r="ID102" s="296"/>
      <c r="IE102" s="296"/>
      <c r="IF102" s="296"/>
      <c r="IG102" s="296"/>
      <c r="IH102" s="296"/>
      <c r="II102" s="296"/>
      <c r="IJ102" s="296"/>
      <c r="IK102" s="296"/>
      <c r="IL102" s="296"/>
      <c r="IM102" s="296"/>
      <c r="IN102" s="296"/>
      <c r="IO102" s="296"/>
      <c r="IP102" s="296"/>
      <c r="IQ102" s="296"/>
      <c r="IR102" s="296"/>
      <c r="IS102" s="296"/>
      <c r="IT102" s="296"/>
      <c r="IU102" s="296"/>
      <c r="IV102" s="296"/>
      <c r="IW102" s="296"/>
      <c r="IX102" s="296"/>
      <c r="IY102" s="296"/>
      <c r="IZ102" s="296"/>
      <c r="JA102" s="296"/>
      <c r="KM102" s="38"/>
      <c r="KN102" s="38"/>
      <c r="KP102" s="38"/>
      <c r="KQ102" s="38"/>
      <c r="KR102" s="38"/>
      <c r="KS102" s="38"/>
      <c r="KT102" s="38"/>
      <c r="KU102" s="38"/>
      <c r="KV102" s="38"/>
      <c r="KW102" s="38"/>
      <c r="KX102" s="38"/>
      <c r="LH102" s="33"/>
    </row>
    <row r="103" spans="2:320" s="17" customFormat="1" x14ac:dyDescent="0.2">
      <c r="B103" s="33"/>
      <c r="F103" s="35"/>
      <c r="G103" s="174"/>
      <c r="H103" s="33"/>
      <c r="I103" s="33"/>
      <c r="J103" s="42"/>
      <c r="K103" s="296"/>
      <c r="L103" s="296"/>
      <c r="M103" s="296"/>
      <c r="N103" s="296"/>
      <c r="O103" s="296"/>
      <c r="P103" s="296"/>
      <c r="Q103" s="296"/>
      <c r="R103" s="296"/>
      <c r="S103" s="296"/>
      <c r="T103" s="296"/>
      <c r="U103" s="296"/>
      <c r="V103" s="296"/>
      <c r="W103" s="296"/>
      <c r="X103" s="296"/>
      <c r="Y103" s="296"/>
      <c r="Z103" s="296"/>
      <c r="AA103" s="296"/>
      <c r="AB103" s="296"/>
      <c r="AC103" s="296"/>
      <c r="AD103" s="296"/>
      <c r="AE103" s="296"/>
      <c r="AF103" s="296"/>
      <c r="AG103" s="296"/>
      <c r="AH103" s="296"/>
      <c r="AI103" s="296"/>
      <c r="AJ103" s="296"/>
      <c r="AK103" s="296"/>
      <c r="AL103" s="296"/>
      <c r="AM103" s="296"/>
      <c r="AN103" s="296"/>
      <c r="AO103" s="296"/>
      <c r="AP103" s="296"/>
      <c r="AQ103" s="296"/>
      <c r="AR103" s="296"/>
      <c r="AS103" s="296"/>
      <c r="AT103" s="296"/>
      <c r="AU103" s="296"/>
      <c r="AV103" s="296"/>
      <c r="AW103" s="296"/>
      <c r="AX103" s="296"/>
      <c r="AY103" s="296"/>
      <c r="AZ103" s="296"/>
      <c r="BA103" s="296"/>
      <c r="BB103" s="296"/>
      <c r="BC103" s="296"/>
      <c r="BD103" s="296"/>
      <c r="BE103" s="296"/>
      <c r="BF103" s="296"/>
      <c r="BG103" s="296"/>
      <c r="BH103" s="296"/>
      <c r="BI103" s="296"/>
      <c r="BJ103" s="296"/>
      <c r="BK103" s="296"/>
      <c r="BL103" s="296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296"/>
      <c r="CA103" s="296"/>
      <c r="CB103" s="296"/>
      <c r="CC103" s="296"/>
      <c r="CD103" s="296"/>
      <c r="CE103" s="296"/>
      <c r="CF103" s="296"/>
      <c r="CG103" s="296"/>
      <c r="CH103" s="296"/>
      <c r="CI103" s="296"/>
      <c r="CJ103" s="296"/>
      <c r="CK103" s="296"/>
      <c r="CL103" s="296"/>
      <c r="CM103" s="296"/>
      <c r="CN103" s="296"/>
      <c r="CO103" s="296"/>
      <c r="CP103" s="296"/>
      <c r="CQ103" s="296"/>
      <c r="CR103" s="296"/>
      <c r="CS103" s="296"/>
      <c r="CT103" s="296"/>
      <c r="CU103" s="296"/>
      <c r="CV103" s="296"/>
      <c r="CW103" s="42"/>
      <c r="CX103" s="296"/>
      <c r="CY103" s="296"/>
      <c r="CZ103" s="296"/>
      <c r="DA103" s="296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6"/>
      <c r="DQ103" s="296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296"/>
      <c r="EC103" s="296"/>
      <c r="ED103" s="296"/>
      <c r="EE103" s="296"/>
      <c r="EF103" s="296"/>
      <c r="EG103" s="42"/>
      <c r="EH103" s="296"/>
      <c r="EI103" s="296"/>
      <c r="EJ103" s="296"/>
      <c r="EK103" s="296"/>
      <c r="EL103" s="296"/>
      <c r="EM103" s="296"/>
      <c r="EN103" s="296"/>
      <c r="EO103" s="296"/>
      <c r="EP103" s="296"/>
      <c r="EQ103" s="296"/>
      <c r="ER103" s="296"/>
      <c r="ES103" s="296"/>
      <c r="ET103" s="296"/>
      <c r="EU103" s="296"/>
      <c r="EV103" s="296"/>
      <c r="EW103" s="296"/>
      <c r="EX103" s="296"/>
      <c r="EY103" s="296"/>
      <c r="EZ103" s="296"/>
      <c r="FA103" s="296"/>
      <c r="FB103" s="296"/>
      <c r="FC103" s="296"/>
      <c r="FD103" s="296"/>
      <c r="FE103" s="296"/>
      <c r="FF103" s="296"/>
      <c r="FG103" s="296"/>
      <c r="FH103" s="296"/>
      <c r="FI103" s="296"/>
      <c r="FJ103" s="296"/>
      <c r="FK103" s="296"/>
      <c r="FL103" s="296"/>
      <c r="FM103" s="296"/>
      <c r="FN103" s="296"/>
      <c r="FO103" s="296"/>
      <c r="FP103" s="296"/>
      <c r="FQ103" s="42"/>
      <c r="FR103" s="42"/>
      <c r="FS103" s="42"/>
      <c r="FT103" s="42"/>
      <c r="FU103" s="42"/>
      <c r="FV103" s="296"/>
      <c r="FW103" s="296"/>
      <c r="FX103" s="296"/>
      <c r="FY103" s="296"/>
      <c r="FZ103" s="296"/>
      <c r="GA103" s="296"/>
      <c r="GB103" s="296"/>
      <c r="GC103" s="296"/>
      <c r="GD103" s="296"/>
      <c r="GE103" s="296"/>
      <c r="GF103" s="296"/>
      <c r="GG103" s="296"/>
      <c r="GH103" s="296"/>
      <c r="GI103" s="296"/>
      <c r="GJ103" s="296"/>
      <c r="GK103" s="296"/>
      <c r="GL103" s="296"/>
      <c r="GM103" s="296"/>
      <c r="GN103" s="296"/>
      <c r="GO103" s="296"/>
      <c r="GP103" s="296"/>
      <c r="GQ103" s="296"/>
      <c r="GR103" s="296"/>
      <c r="GS103" s="296"/>
      <c r="GT103" s="296"/>
      <c r="GU103" s="296"/>
      <c r="GV103" s="296"/>
      <c r="GW103" s="296"/>
      <c r="GX103" s="296"/>
      <c r="GY103" s="296"/>
      <c r="GZ103" s="296"/>
      <c r="HA103" s="296"/>
      <c r="HB103" s="296"/>
      <c r="HC103" s="296"/>
      <c r="HD103" s="296"/>
      <c r="HE103" s="296"/>
      <c r="HF103" s="296"/>
      <c r="HG103" s="296"/>
      <c r="HH103" s="296"/>
      <c r="HI103" s="296"/>
      <c r="HJ103" s="296"/>
      <c r="HK103" s="296"/>
      <c r="HL103" s="296"/>
      <c r="HM103" s="296"/>
      <c r="HN103" s="296"/>
      <c r="HO103" s="296"/>
      <c r="HP103" s="296"/>
      <c r="HQ103" s="296"/>
      <c r="HR103" s="296"/>
      <c r="HS103" s="296"/>
      <c r="HT103" s="296"/>
      <c r="HU103" s="296"/>
      <c r="HV103" s="296"/>
      <c r="HW103" s="296"/>
      <c r="HX103" s="296"/>
      <c r="HY103" s="296"/>
      <c r="HZ103" s="296"/>
      <c r="IA103" s="296"/>
      <c r="IB103" s="296"/>
      <c r="IC103" s="296"/>
      <c r="ID103" s="296"/>
      <c r="IE103" s="296"/>
      <c r="IF103" s="296"/>
      <c r="IG103" s="296"/>
      <c r="IH103" s="296"/>
      <c r="II103" s="296"/>
      <c r="IJ103" s="296"/>
      <c r="IK103" s="296"/>
      <c r="IL103" s="296"/>
      <c r="IM103" s="296"/>
      <c r="IN103" s="296"/>
      <c r="IO103" s="296"/>
      <c r="IP103" s="296"/>
      <c r="IQ103" s="296"/>
      <c r="IR103" s="296"/>
      <c r="IS103" s="296"/>
      <c r="IT103" s="296"/>
      <c r="IU103" s="296"/>
      <c r="IV103" s="296"/>
      <c r="IW103" s="296"/>
      <c r="IX103" s="296"/>
      <c r="IY103" s="296"/>
      <c r="IZ103" s="296"/>
      <c r="JA103" s="296"/>
      <c r="KM103" s="38"/>
      <c r="KN103" s="38"/>
      <c r="KP103" s="38"/>
      <c r="KQ103" s="38"/>
      <c r="KR103" s="38"/>
      <c r="KS103" s="38"/>
      <c r="KT103" s="38"/>
      <c r="KU103" s="38"/>
      <c r="KV103" s="38"/>
      <c r="KW103" s="38"/>
      <c r="KX103" s="38"/>
      <c r="LH103" s="33"/>
    </row>
    <row r="104" spans="2:320" s="17" customFormat="1" x14ac:dyDescent="0.2">
      <c r="B104" s="33"/>
      <c r="F104" s="35"/>
      <c r="G104" s="174"/>
      <c r="H104" s="33"/>
      <c r="I104" s="33"/>
      <c r="J104" s="42"/>
      <c r="K104" s="296"/>
      <c r="L104" s="296"/>
      <c r="M104" s="296"/>
      <c r="N104" s="296"/>
      <c r="O104" s="296"/>
      <c r="P104" s="296"/>
      <c r="Q104" s="296"/>
      <c r="R104" s="296"/>
      <c r="S104" s="296"/>
      <c r="T104" s="296"/>
      <c r="U104" s="296"/>
      <c r="V104" s="296"/>
      <c r="W104" s="296"/>
      <c r="X104" s="296"/>
      <c r="Y104" s="296"/>
      <c r="Z104" s="296"/>
      <c r="AA104" s="296"/>
      <c r="AB104" s="296"/>
      <c r="AC104" s="296"/>
      <c r="AD104" s="296"/>
      <c r="AE104" s="296"/>
      <c r="AF104" s="296"/>
      <c r="AG104" s="296"/>
      <c r="AH104" s="296"/>
      <c r="AI104" s="296"/>
      <c r="AJ104" s="296"/>
      <c r="AK104" s="296"/>
      <c r="AL104" s="296"/>
      <c r="AM104" s="296"/>
      <c r="AN104" s="296"/>
      <c r="AO104" s="296"/>
      <c r="AP104" s="296"/>
      <c r="AQ104" s="296"/>
      <c r="AR104" s="296"/>
      <c r="AS104" s="296"/>
      <c r="AT104" s="296"/>
      <c r="AU104" s="296"/>
      <c r="AV104" s="296"/>
      <c r="AW104" s="296"/>
      <c r="AX104" s="296"/>
      <c r="AY104" s="296"/>
      <c r="AZ104" s="296"/>
      <c r="BA104" s="296"/>
      <c r="BB104" s="296"/>
      <c r="BC104" s="296"/>
      <c r="BD104" s="296"/>
      <c r="BE104" s="296"/>
      <c r="BF104" s="296"/>
      <c r="BG104" s="296"/>
      <c r="BH104" s="296"/>
      <c r="BI104" s="296"/>
      <c r="BJ104" s="296"/>
      <c r="BK104" s="296"/>
      <c r="BL104" s="296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296"/>
      <c r="CA104" s="296"/>
      <c r="CB104" s="296"/>
      <c r="CC104" s="296"/>
      <c r="CD104" s="296"/>
      <c r="CE104" s="296"/>
      <c r="CF104" s="296"/>
      <c r="CG104" s="296"/>
      <c r="CH104" s="296"/>
      <c r="CI104" s="296"/>
      <c r="CJ104" s="296"/>
      <c r="CK104" s="296"/>
      <c r="CL104" s="296"/>
      <c r="CM104" s="296"/>
      <c r="CN104" s="296"/>
      <c r="CO104" s="296"/>
      <c r="CP104" s="296"/>
      <c r="CQ104" s="296"/>
      <c r="CR104" s="296"/>
      <c r="CS104" s="296"/>
      <c r="CT104" s="296"/>
      <c r="CU104" s="296"/>
      <c r="CV104" s="296"/>
      <c r="CW104" s="42"/>
      <c r="CX104" s="296"/>
      <c r="CY104" s="296"/>
      <c r="CZ104" s="296"/>
      <c r="DA104" s="296"/>
      <c r="DB104" s="296"/>
      <c r="DC104" s="296"/>
      <c r="DD104" s="296"/>
      <c r="DE104" s="296"/>
      <c r="DF104" s="296"/>
      <c r="DG104" s="296"/>
      <c r="DH104" s="296"/>
      <c r="DI104" s="296"/>
      <c r="DJ104" s="296"/>
      <c r="DK104" s="296"/>
      <c r="DL104" s="296"/>
      <c r="DM104" s="296"/>
      <c r="DN104" s="296"/>
      <c r="DO104" s="296"/>
      <c r="DP104" s="296"/>
      <c r="DQ104" s="296"/>
      <c r="DR104" s="296"/>
      <c r="DS104" s="296"/>
      <c r="DT104" s="296"/>
      <c r="DU104" s="296"/>
      <c r="DV104" s="296"/>
      <c r="DW104" s="296"/>
      <c r="DX104" s="296"/>
      <c r="DY104" s="296"/>
      <c r="DZ104" s="296"/>
      <c r="EA104" s="296"/>
      <c r="EB104" s="296"/>
      <c r="EC104" s="296"/>
      <c r="ED104" s="296"/>
      <c r="EE104" s="296"/>
      <c r="EF104" s="296"/>
      <c r="EG104" s="42"/>
      <c r="EH104" s="296"/>
      <c r="EI104" s="296"/>
      <c r="EJ104" s="296"/>
      <c r="EK104" s="296"/>
      <c r="EL104" s="296"/>
      <c r="EM104" s="296"/>
      <c r="EN104" s="296"/>
      <c r="EO104" s="296"/>
      <c r="EP104" s="296"/>
      <c r="EQ104" s="296"/>
      <c r="ER104" s="296"/>
      <c r="ES104" s="296"/>
      <c r="ET104" s="296"/>
      <c r="EU104" s="296"/>
      <c r="EV104" s="296"/>
      <c r="EW104" s="296"/>
      <c r="EX104" s="296"/>
      <c r="EY104" s="296"/>
      <c r="EZ104" s="296"/>
      <c r="FA104" s="296"/>
      <c r="FB104" s="296"/>
      <c r="FC104" s="296"/>
      <c r="FD104" s="296"/>
      <c r="FE104" s="296"/>
      <c r="FF104" s="296"/>
      <c r="FG104" s="296"/>
      <c r="FH104" s="296"/>
      <c r="FI104" s="296"/>
      <c r="FJ104" s="296"/>
      <c r="FK104" s="296"/>
      <c r="FL104" s="296"/>
      <c r="FM104" s="296"/>
      <c r="FN104" s="296"/>
      <c r="FO104" s="296"/>
      <c r="FP104" s="296"/>
      <c r="FQ104" s="42"/>
      <c r="FR104" s="42"/>
      <c r="FS104" s="42"/>
      <c r="FT104" s="42"/>
      <c r="FU104" s="42"/>
      <c r="FV104" s="296"/>
      <c r="FW104" s="296"/>
      <c r="FX104" s="296"/>
      <c r="FY104" s="296"/>
      <c r="FZ104" s="296"/>
      <c r="GA104" s="296"/>
      <c r="GB104" s="296"/>
      <c r="GC104" s="296"/>
      <c r="GD104" s="296"/>
      <c r="GE104" s="296"/>
      <c r="GF104" s="296"/>
      <c r="GG104" s="296"/>
      <c r="GH104" s="296"/>
      <c r="GI104" s="296"/>
      <c r="GJ104" s="296"/>
      <c r="GK104" s="296"/>
      <c r="GL104" s="296"/>
      <c r="GM104" s="296"/>
      <c r="GN104" s="296"/>
      <c r="GO104" s="296"/>
      <c r="GP104" s="296"/>
      <c r="GQ104" s="296"/>
      <c r="GR104" s="296"/>
      <c r="GS104" s="296"/>
      <c r="GT104" s="296"/>
      <c r="GU104" s="296"/>
      <c r="GV104" s="296"/>
      <c r="GW104" s="296"/>
      <c r="GX104" s="296"/>
      <c r="GY104" s="296"/>
      <c r="GZ104" s="296"/>
      <c r="HA104" s="296"/>
      <c r="HB104" s="296"/>
      <c r="HC104" s="296"/>
      <c r="HD104" s="296"/>
      <c r="HE104" s="296"/>
      <c r="HF104" s="296"/>
      <c r="HG104" s="296"/>
      <c r="HH104" s="296"/>
      <c r="HI104" s="296"/>
      <c r="HJ104" s="296"/>
      <c r="HK104" s="296"/>
      <c r="HL104" s="296"/>
      <c r="HM104" s="296"/>
      <c r="HN104" s="296"/>
      <c r="HO104" s="296"/>
      <c r="HP104" s="296"/>
      <c r="HQ104" s="296"/>
      <c r="HR104" s="296"/>
      <c r="HS104" s="296"/>
      <c r="HT104" s="296"/>
      <c r="HU104" s="296"/>
      <c r="HV104" s="296"/>
      <c r="HW104" s="296"/>
      <c r="HX104" s="296"/>
      <c r="HY104" s="296"/>
      <c r="HZ104" s="296"/>
      <c r="IA104" s="296"/>
      <c r="IB104" s="296"/>
      <c r="IC104" s="296"/>
      <c r="ID104" s="296"/>
      <c r="IE104" s="296"/>
      <c r="IF104" s="296"/>
      <c r="IG104" s="296"/>
      <c r="IH104" s="296"/>
      <c r="II104" s="296"/>
      <c r="IJ104" s="296"/>
      <c r="IK104" s="296"/>
      <c r="IL104" s="296"/>
      <c r="IM104" s="296"/>
      <c r="IN104" s="296"/>
      <c r="IO104" s="296"/>
      <c r="IP104" s="296"/>
      <c r="IQ104" s="296"/>
      <c r="IR104" s="296"/>
      <c r="IS104" s="296"/>
      <c r="IT104" s="296"/>
      <c r="IU104" s="296"/>
      <c r="IV104" s="296"/>
      <c r="IW104" s="296"/>
      <c r="IX104" s="296"/>
      <c r="IY104" s="296"/>
      <c r="IZ104" s="296"/>
      <c r="JA104" s="296"/>
      <c r="KM104" s="38"/>
      <c r="KN104" s="38"/>
      <c r="KP104" s="38"/>
      <c r="KQ104" s="38"/>
      <c r="KR104" s="38"/>
      <c r="KS104" s="38"/>
      <c r="KT104" s="38"/>
      <c r="KU104" s="38"/>
      <c r="KV104" s="38"/>
      <c r="KW104" s="38"/>
      <c r="KX104" s="38"/>
      <c r="LH104" s="33"/>
    </row>
    <row r="105" spans="2:320" s="17" customFormat="1" x14ac:dyDescent="0.2">
      <c r="B105" s="33"/>
      <c r="F105" s="35"/>
      <c r="G105" s="174"/>
      <c r="H105" s="33"/>
      <c r="I105" s="33"/>
      <c r="J105" s="42"/>
      <c r="K105" s="296"/>
      <c r="L105" s="296"/>
      <c r="M105" s="296"/>
      <c r="N105" s="296"/>
      <c r="O105" s="296"/>
      <c r="P105" s="296"/>
      <c r="Q105" s="296"/>
      <c r="R105" s="296"/>
      <c r="S105" s="296"/>
      <c r="T105" s="296"/>
      <c r="U105" s="296"/>
      <c r="V105" s="296"/>
      <c r="W105" s="296"/>
      <c r="X105" s="296"/>
      <c r="Y105" s="296"/>
      <c r="Z105" s="296"/>
      <c r="AA105" s="296"/>
      <c r="AB105" s="296"/>
      <c r="AC105" s="296"/>
      <c r="AD105" s="296"/>
      <c r="AE105" s="296"/>
      <c r="AF105" s="296"/>
      <c r="AG105" s="296"/>
      <c r="AH105" s="296"/>
      <c r="AI105" s="296"/>
      <c r="AJ105" s="296"/>
      <c r="AK105" s="296"/>
      <c r="AL105" s="296"/>
      <c r="AM105" s="296"/>
      <c r="AN105" s="296"/>
      <c r="AO105" s="296"/>
      <c r="AP105" s="296"/>
      <c r="AQ105" s="296"/>
      <c r="AR105" s="296"/>
      <c r="AS105" s="296"/>
      <c r="AT105" s="296"/>
      <c r="AU105" s="296"/>
      <c r="AV105" s="296"/>
      <c r="AW105" s="296"/>
      <c r="AX105" s="296"/>
      <c r="AY105" s="296"/>
      <c r="AZ105" s="296"/>
      <c r="BA105" s="296"/>
      <c r="BB105" s="296"/>
      <c r="BC105" s="296"/>
      <c r="BD105" s="296"/>
      <c r="BE105" s="296"/>
      <c r="BF105" s="296"/>
      <c r="BG105" s="296"/>
      <c r="BH105" s="296"/>
      <c r="BI105" s="296"/>
      <c r="BJ105" s="296"/>
      <c r="BK105" s="296"/>
      <c r="BL105" s="296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296"/>
      <c r="CA105" s="296"/>
      <c r="CB105" s="296"/>
      <c r="CC105" s="296"/>
      <c r="CD105" s="296"/>
      <c r="CE105" s="296"/>
      <c r="CF105" s="296"/>
      <c r="CG105" s="296"/>
      <c r="CH105" s="296"/>
      <c r="CI105" s="296"/>
      <c r="CJ105" s="296"/>
      <c r="CK105" s="296"/>
      <c r="CL105" s="296"/>
      <c r="CM105" s="296"/>
      <c r="CN105" s="296"/>
      <c r="CO105" s="296"/>
      <c r="CP105" s="296"/>
      <c r="CQ105" s="296"/>
      <c r="CR105" s="296"/>
      <c r="CS105" s="296"/>
      <c r="CT105" s="296"/>
      <c r="CU105" s="296"/>
      <c r="CV105" s="296"/>
      <c r="CW105" s="42"/>
      <c r="CX105" s="296"/>
      <c r="CY105" s="296"/>
      <c r="CZ105" s="296"/>
      <c r="DA105" s="296"/>
      <c r="DB105" s="296"/>
      <c r="DC105" s="296"/>
      <c r="DD105" s="296"/>
      <c r="DE105" s="296"/>
      <c r="DF105" s="296"/>
      <c r="DG105" s="296"/>
      <c r="DH105" s="296"/>
      <c r="DI105" s="296"/>
      <c r="DJ105" s="296"/>
      <c r="DK105" s="296"/>
      <c r="DL105" s="296"/>
      <c r="DM105" s="296"/>
      <c r="DN105" s="296"/>
      <c r="DO105" s="296"/>
      <c r="DP105" s="296"/>
      <c r="DQ105" s="296"/>
      <c r="DR105" s="296"/>
      <c r="DS105" s="296"/>
      <c r="DT105" s="296"/>
      <c r="DU105" s="296"/>
      <c r="DV105" s="296"/>
      <c r="DW105" s="296"/>
      <c r="DX105" s="296"/>
      <c r="DY105" s="296"/>
      <c r="DZ105" s="296"/>
      <c r="EA105" s="296"/>
      <c r="EB105" s="296"/>
      <c r="EC105" s="296"/>
      <c r="ED105" s="296"/>
      <c r="EE105" s="296"/>
      <c r="EF105" s="296"/>
      <c r="EG105" s="42"/>
      <c r="EH105" s="296"/>
      <c r="EI105" s="296"/>
      <c r="EJ105" s="296"/>
      <c r="EK105" s="296"/>
      <c r="EL105" s="296"/>
      <c r="EM105" s="296"/>
      <c r="EN105" s="296"/>
      <c r="EO105" s="296"/>
      <c r="EP105" s="296"/>
      <c r="EQ105" s="296"/>
      <c r="ER105" s="296"/>
      <c r="ES105" s="296"/>
      <c r="ET105" s="296"/>
      <c r="EU105" s="296"/>
      <c r="EV105" s="296"/>
      <c r="EW105" s="296"/>
      <c r="EX105" s="296"/>
      <c r="EY105" s="296"/>
      <c r="EZ105" s="296"/>
      <c r="FA105" s="296"/>
      <c r="FB105" s="296"/>
      <c r="FC105" s="296"/>
      <c r="FD105" s="296"/>
      <c r="FE105" s="296"/>
      <c r="FF105" s="296"/>
      <c r="FG105" s="296"/>
      <c r="FH105" s="296"/>
      <c r="FI105" s="296"/>
      <c r="FJ105" s="296"/>
      <c r="FK105" s="296"/>
      <c r="FL105" s="296"/>
      <c r="FM105" s="296"/>
      <c r="FN105" s="296"/>
      <c r="FO105" s="296"/>
      <c r="FP105" s="296"/>
      <c r="FQ105" s="42"/>
      <c r="FR105" s="42"/>
      <c r="FS105" s="42"/>
      <c r="FT105" s="42"/>
      <c r="FU105" s="42"/>
      <c r="FV105" s="296"/>
      <c r="FW105" s="296"/>
      <c r="FX105" s="296"/>
      <c r="FY105" s="296"/>
      <c r="FZ105" s="296"/>
      <c r="GA105" s="296"/>
      <c r="GB105" s="296"/>
      <c r="GC105" s="296"/>
      <c r="GD105" s="296"/>
      <c r="GE105" s="296"/>
      <c r="GF105" s="296"/>
      <c r="GG105" s="296"/>
      <c r="GH105" s="296"/>
      <c r="GI105" s="296"/>
      <c r="GJ105" s="296"/>
      <c r="GK105" s="296"/>
      <c r="GL105" s="296"/>
      <c r="GM105" s="296"/>
      <c r="GN105" s="296"/>
      <c r="GO105" s="296"/>
      <c r="GP105" s="296"/>
      <c r="GQ105" s="296"/>
      <c r="GR105" s="296"/>
      <c r="GS105" s="296"/>
      <c r="GT105" s="296"/>
      <c r="GU105" s="296"/>
      <c r="GV105" s="296"/>
      <c r="GW105" s="296"/>
      <c r="GX105" s="296"/>
      <c r="GY105" s="296"/>
      <c r="GZ105" s="296"/>
      <c r="HA105" s="296"/>
      <c r="HB105" s="296"/>
      <c r="HC105" s="296"/>
      <c r="HD105" s="296"/>
      <c r="HE105" s="296"/>
      <c r="HF105" s="296"/>
      <c r="HG105" s="296"/>
      <c r="HH105" s="296"/>
      <c r="HI105" s="296"/>
      <c r="HJ105" s="296"/>
      <c r="HK105" s="296"/>
      <c r="HL105" s="296"/>
      <c r="HM105" s="296"/>
      <c r="HN105" s="296"/>
      <c r="HO105" s="296"/>
      <c r="HP105" s="296"/>
      <c r="HQ105" s="296"/>
      <c r="HR105" s="296"/>
      <c r="HS105" s="296"/>
      <c r="HT105" s="296"/>
      <c r="HU105" s="296"/>
      <c r="HV105" s="296"/>
      <c r="HW105" s="296"/>
      <c r="HX105" s="296"/>
      <c r="HY105" s="296"/>
      <c r="HZ105" s="296"/>
      <c r="IA105" s="296"/>
      <c r="IB105" s="296"/>
      <c r="IC105" s="296"/>
      <c r="ID105" s="296"/>
      <c r="IE105" s="296"/>
      <c r="IF105" s="296"/>
      <c r="IG105" s="296"/>
      <c r="IH105" s="296"/>
      <c r="II105" s="296"/>
      <c r="IJ105" s="296"/>
      <c r="IK105" s="296"/>
      <c r="IL105" s="296"/>
      <c r="IM105" s="296"/>
      <c r="IN105" s="296"/>
      <c r="IO105" s="296"/>
      <c r="IP105" s="296"/>
      <c r="IQ105" s="296"/>
      <c r="IR105" s="296"/>
      <c r="IS105" s="296"/>
      <c r="IT105" s="296"/>
      <c r="IU105" s="296"/>
      <c r="IV105" s="296"/>
      <c r="IW105" s="296"/>
      <c r="IX105" s="296"/>
      <c r="IY105" s="296"/>
      <c r="IZ105" s="296"/>
      <c r="JA105" s="296"/>
      <c r="KM105" s="38"/>
      <c r="KN105" s="38"/>
      <c r="KP105" s="38"/>
      <c r="KQ105" s="38"/>
      <c r="KR105" s="38"/>
      <c r="KS105" s="38"/>
      <c r="KT105" s="38"/>
      <c r="KU105" s="38"/>
      <c r="KV105" s="38"/>
      <c r="KW105" s="38"/>
      <c r="KX105" s="38"/>
      <c r="LH105" s="33"/>
    </row>
    <row r="106" spans="2:320" s="17" customFormat="1" x14ac:dyDescent="0.2">
      <c r="B106" s="33"/>
      <c r="F106" s="35"/>
      <c r="G106" s="174"/>
      <c r="H106" s="33"/>
      <c r="I106" s="33"/>
      <c r="J106" s="42"/>
      <c r="K106" s="296"/>
      <c r="L106" s="296"/>
      <c r="M106" s="296"/>
      <c r="N106" s="296"/>
      <c r="O106" s="296"/>
      <c r="P106" s="296"/>
      <c r="Q106" s="296"/>
      <c r="R106" s="296"/>
      <c r="S106" s="296"/>
      <c r="T106" s="296"/>
      <c r="U106" s="296"/>
      <c r="V106" s="296"/>
      <c r="W106" s="296"/>
      <c r="X106" s="296"/>
      <c r="Y106" s="296"/>
      <c r="Z106" s="296"/>
      <c r="AA106" s="296"/>
      <c r="AB106" s="296"/>
      <c r="AC106" s="296"/>
      <c r="AD106" s="296"/>
      <c r="AE106" s="296"/>
      <c r="AF106" s="296"/>
      <c r="AG106" s="296"/>
      <c r="AH106" s="296"/>
      <c r="AI106" s="296"/>
      <c r="AJ106" s="296"/>
      <c r="AK106" s="296"/>
      <c r="AL106" s="296"/>
      <c r="AM106" s="296"/>
      <c r="AN106" s="296"/>
      <c r="AO106" s="296"/>
      <c r="AP106" s="296"/>
      <c r="AQ106" s="296"/>
      <c r="AR106" s="296"/>
      <c r="AS106" s="296"/>
      <c r="AT106" s="296"/>
      <c r="AU106" s="296"/>
      <c r="AV106" s="296"/>
      <c r="AW106" s="296"/>
      <c r="AX106" s="296"/>
      <c r="AY106" s="296"/>
      <c r="AZ106" s="296"/>
      <c r="BA106" s="296"/>
      <c r="BB106" s="296"/>
      <c r="BC106" s="296"/>
      <c r="BD106" s="296"/>
      <c r="BE106" s="296"/>
      <c r="BF106" s="296"/>
      <c r="BG106" s="296"/>
      <c r="BH106" s="296"/>
      <c r="BI106" s="296"/>
      <c r="BJ106" s="296"/>
      <c r="BK106" s="296"/>
      <c r="BL106" s="296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296"/>
      <c r="CA106" s="296"/>
      <c r="CB106" s="296"/>
      <c r="CC106" s="296"/>
      <c r="CD106" s="296"/>
      <c r="CE106" s="296"/>
      <c r="CF106" s="296"/>
      <c r="CG106" s="296"/>
      <c r="CH106" s="296"/>
      <c r="CI106" s="296"/>
      <c r="CJ106" s="296"/>
      <c r="CK106" s="296"/>
      <c r="CL106" s="296"/>
      <c r="CM106" s="296"/>
      <c r="CN106" s="296"/>
      <c r="CO106" s="296"/>
      <c r="CP106" s="296"/>
      <c r="CQ106" s="296"/>
      <c r="CR106" s="296"/>
      <c r="CS106" s="296"/>
      <c r="CT106" s="296"/>
      <c r="CU106" s="296"/>
      <c r="CV106" s="296"/>
      <c r="CW106" s="42"/>
      <c r="CX106" s="296"/>
      <c r="CY106" s="296"/>
      <c r="CZ106" s="296"/>
      <c r="DA106" s="296"/>
      <c r="DB106" s="296"/>
      <c r="DC106" s="296"/>
      <c r="DD106" s="296"/>
      <c r="DE106" s="296"/>
      <c r="DF106" s="296"/>
      <c r="DG106" s="296"/>
      <c r="DH106" s="296"/>
      <c r="DI106" s="296"/>
      <c r="DJ106" s="296"/>
      <c r="DK106" s="296"/>
      <c r="DL106" s="296"/>
      <c r="DM106" s="296"/>
      <c r="DN106" s="296"/>
      <c r="DO106" s="296"/>
      <c r="DP106" s="296"/>
      <c r="DQ106" s="296"/>
      <c r="DR106" s="296"/>
      <c r="DS106" s="296"/>
      <c r="DT106" s="296"/>
      <c r="DU106" s="296"/>
      <c r="DV106" s="296"/>
      <c r="DW106" s="296"/>
      <c r="DX106" s="296"/>
      <c r="DY106" s="296"/>
      <c r="DZ106" s="296"/>
      <c r="EA106" s="296"/>
      <c r="EB106" s="296"/>
      <c r="EC106" s="296"/>
      <c r="ED106" s="296"/>
      <c r="EE106" s="296"/>
      <c r="EF106" s="296"/>
      <c r="EG106" s="42"/>
      <c r="EH106" s="296"/>
      <c r="EI106" s="296"/>
      <c r="EJ106" s="296"/>
      <c r="EK106" s="296"/>
      <c r="EL106" s="296"/>
      <c r="EM106" s="296"/>
      <c r="EN106" s="296"/>
      <c r="EO106" s="296"/>
      <c r="EP106" s="296"/>
      <c r="EQ106" s="296"/>
      <c r="ER106" s="296"/>
      <c r="ES106" s="296"/>
      <c r="ET106" s="296"/>
      <c r="EU106" s="296"/>
      <c r="EV106" s="296"/>
      <c r="EW106" s="296"/>
      <c r="EX106" s="296"/>
      <c r="EY106" s="296"/>
      <c r="EZ106" s="296"/>
      <c r="FA106" s="296"/>
      <c r="FB106" s="296"/>
      <c r="FC106" s="296"/>
      <c r="FD106" s="296"/>
      <c r="FE106" s="296"/>
      <c r="FF106" s="296"/>
      <c r="FG106" s="296"/>
      <c r="FH106" s="296"/>
      <c r="FI106" s="296"/>
      <c r="FJ106" s="296"/>
      <c r="FK106" s="296"/>
      <c r="FL106" s="296"/>
      <c r="FM106" s="296"/>
      <c r="FN106" s="296"/>
      <c r="FO106" s="296"/>
      <c r="FP106" s="296"/>
      <c r="FQ106" s="42"/>
      <c r="FR106" s="42"/>
      <c r="FS106" s="42"/>
      <c r="FT106" s="42"/>
      <c r="FU106" s="42"/>
      <c r="FV106" s="296"/>
      <c r="FW106" s="296"/>
      <c r="FX106" s="296"/>
      <c r="FY106" s="296"/>
      <c r="FZ106" s="296"/>
      <c r="GA106" s="296"/>
      <c r="GB106" s="296"/>
      <c r="GC106" s="296"/>
      <c r="GD106" s="296"/>
      <c r="GE106" s="296"/>
      <c r="GF106" s="296"/>
      <c r="GG106" s="296"/>
      <c r="GH106" s="296"/>
      <c r="GI106" s="296"/>
      <c r="GJ106" s="296"/>
      <c r="GK106" s="296"/>
      <c r="GL106" s="296"/>
      <c r="GM106" s="296"/>
      <c r="GN106" s="296"/>
      <c r="GO106" s="296"/>
      <c r="GP106" s="296"/>
      <c r="GQ106" s="296"/>
      <c r="GR106" s="296"/>
      <c r="GS106" s="296"/>
      <c r="GT106" s="296"/>
      <c r="GU106" s="296"/>
      <c r="GV106" s="296"/>
      <c r="GW106" s="296"/>
      <c r="GX106" s="296"/>
      <c r="GY106" s="296"/>
      <c r="GZ106" s="296"/>
      <c r="HA106" s="296"/>
      <c r="HB106" s="296"/>
      <c r="HC106" s="296"/>
      <c r="HD106" s="296"/>
      <c r="HE106" s="296"/>
      <c r="HF106" s="296"/>
      <c r="HG106" s="296"/>
      <c r="HH106" s="296"/>
      <c r="HI106" s="296"/>
      <c r="HJ106" s="296"/>
      <c r="HK106" s="296"/>
      <c r="HL106" s="296"/>
      <c r="HM106" s="296"/>
      <c r="HN106" s="296"/>
      <c r="HO106" s="296"/>
      <c r="HP106" s="296"/>
      <c r="HQ106" s="296"/>
      <c r="HR106" s="296"/>
      <c r="HS106" s="296"/>
      <c r="HT106" s="296"/>
      <c r="HU106" s="296"/>
      <c r="HV106" s="296"/>
      <c r="HW106" s="296"/>
      <c r="HX106" s="296"/>
      <c r="HY106" s="296"/>
      <c r="HZ106" s="296"/>
      <c r="IA106" s="296"/>
      <c r="IB106" s="296"/>
      <c r="IC106" s="296"/>
      <c r="ID106" s="296"/>
      <c r="IE106" s="296"/>
      <c r="IF106" s="296"/>
      <c r="IG106" s="296"/>
      <c r="IH106" s="296"/>
      <c r="II106" s="296"/>
      <c r="IJ106" s="296"/>
      <c r="IK106" s="296"/>
      <c r="IL106" s="296"/>
      <c r="IM106" s="296"/>
      <c r="IN106" s="296"/>
      <c r="IO106" s="296"/>
      <c r="IP106" s="296"/>
      <c r="IQ106" s="296"/>
      <c r="IR106" s="296"/>
      <c r="IS106" s="296"/>
      <c r="IT106" s="296"/>
      <c r="IU106" s="296"/>
      <c r="IV106" s="296"/>
      <c r="IW106" s="296"/>
      <c r="IX106" s="296"/>
      <c r="IY106" s="296"/>
      <c r="IZ106" s="296"/>
      <c r="JA106" s="296"/>
      <c r="KM106" s="38"/>
      <c r="KN106" s="38"/>
      <c r="KP106" s="38"/>
      <c r="KQ106" s="38"/>
      <c r="KR106" s="38"/>
      <c r="KS106" s="38"/>
      <c r="KT106" s="38"/>
      <c r="KU106" s="38"/>
      <c r="KV106" s="38"/>
      <c r="KW106" s="38"/>
      <c r="KX106" s="38"/>
      <c r="LH106" s="33"/>
    </row>
    <row r="107" spans="2:320" s="17" customFormat="1" x14ac:dyDescent="0.2">
      <c r="B107" s="33"/>
      <c r="F107" s="35"/>
      <c r="G107" s="174"/>
      <c r="H107" s="33"/>
      <c r="I107" s="33"/>
      <c r="J107" s="42"/>
      <c r="K107" s="296"/>
      <c r="L107" s="296"/>
      <c r="M107" s="296"/>
      <c r="N107" s="296"/>
      <c r="O107" s="296"/>
      <c r="P107" s="296"/>
      <c r="Q107" s="296"/>
      <c r="R107" s="296"/>
      <c r="S107" s="296"/>
      <c r="T107" s="296"/>
      <c r="U107" s="296"/>
      <c r="V107" s="296"/>
      <c r="W107" s="296"/>
      <c r="X107" s="296"/>
      <c r="Y107" s="296"/>
      <c r="Z107" s="296"/>
      <c r="AA107" s="296"/>
      <c r="AB107" s="296"/>
      <c r="AC107" s="296"/>
      <c r="AD107" s="296"/>
      <c r="AE107" s="296"/>
      <c r="AF107" s="296"/>
      <c r="AG107" s="296"/>
      <c r="AH107" s="296"/>
      <c r="AI107" s="296"/>
      <c r="AJ107" s="296"/>
      <c r="AK107" s="296"/>
      <c r="AL107" s="296"/>
      <c r="AM107" s="296"/>
      <c r="AN107" s="296"/>
      <c r="AO107" s="296"/>
      <c r="AP107" s="296"/>
      <c r="AQ107" s="296"/>
      <c r="AR107" s="296"/>
      <c r="AS107" s="296"/>
      <c r="AT107" s="296"/>
      <c r="AU107" s="296"/>
      <c r="AV107" s="296"/>
      <c r="AW107" s="296"/>
      <c r="AX107" s="296"/>
      <c r="AY107" s="296"/>
      <c r="AZ107" s="296"/>
      <c r="BA107" s="296"/>
      <c r="BB107" s="296"/>
      <c r="BC107" s="296"/>
      <c r="BD107" s="296"/>
      <c r="BE107" s="296"/>
      <c r="BF107" s="296"/>
      <c r="BG107" s="296"/>
      <c r="BH107" s="296"/>
      <c r="BI107" s="296"/>
      <c r="BJ107" s="296"/>
      <c r="BK107" s="296"/>
      <c r="BL107" s="296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296"/>
      <c r="CA107" s="296"/>
      <c r="CB107" s="296"/>
      <c r="CC107" s="296"/>
      <c r="CD107" s="296"/>
      <c r="CE107" s="296"/>
      <c r="CF107" s="296"/>
      <c r="CG107" s="296"/>
      <c r="CH107" s="296"/>
      <c r="CI107" s="296"/>
      <c r="CJ107" s="296"/>
      <c r="CK107" s="296"/>
      <c r="CL107" s="296"/>
      <c r="CM107" s="296"/>
      <c r="CN107" s="296"/>
      <c r="CO107" s="296"/>
      <c r="CP107" s="296"/>
      <c r="CQ107" s="296"/>
      <c r="CR107" s="296"/>
      <c r="CS107" s="296"/>
      <c r="CT107" s="296"/>
      <c r="CU107" s="296"/>
      <c r="CV107" s="296"/>
      <c r="CW107" s="42"/>
      <c r="CX107" s="296"/>
      <c r="CY107" s="296"/>
      <c r="CZ107" s="296"/>
      <c r="DA107" s="296"/>
      <c r="DB107" s="296"/>
      <c r="DC107" s="296"/>
      <c r="DD107" s="296"/>
      <c r="DE107" s="296"/>
      <c r="DF107" s="296"/>
      <c r="DG107" s="296"/>
      <c r="DH107" s="296"/>
      <c r="DI107" s="296"/>
      <c r="DJ107" s="296"/>
      <c r="DK107" s="296"/>
      <c r="DL107" s="296"/>
      <c r="DM107" s="296"/>
      <c r="DN107" s="296"/>
      <c r="DO107" s="296"/>
      <c r="DP107" s="296"/>
      <c r="DQ107" s="296"/>
      <c r="DR107" s="296"/>
      <c r="DS107" s="296"/>
      <c r="DT107" s="296"/>
      <c r="DU107" s="296"/>
      <c r="DV107" s="296"/>
      <c r="DW107" s="296"/>
      <c r="DX107" s="296"/>
      <c r="DY107" s="296"/>
      <c r="DZ107" s="296"/>
      <c r="EA107" s="296"/>
      <c r="EB107" s="296"/>
      <c r="EC107" s="296"/>
      <c r="ED107" s="296"/>
      <c r="EE107" s="296"/>
      <c r="EF107" s="296"/>
      <c r="EG107" s="42"/>
      <c r="EH107" s="296"/>
      <c r="EI107" s="296"/>
      <c r="EJ107" s="296"/>
      <c r="EK107" s="296"/>
      <c r="EL107" s="296"/>
      <c r="EM107" s="296"/>
      <c r="EN107" s="296"/>
      <c r="EO107" s="296"/>
      <c r="EP107" s="296"/>
      <c r="EQ107" s="296"/>
      <c r="ER107" s="296"/>
      <c r="ES107" s="296"/>
      <c r="ET107" s="296"/>
      <c r="EU107" s="296"/>
      <c r="EV107" s="296"/>
      <c r="EW107" s="296"/>
      <c r="EX107" s="296"/>
      <c r="EY107" s="296"/>
      <c r="EZ107" s="296"/>
      <c r="FA107" s="296"/>
      <c r="FB107" s="296"/>
      <c r="FC107" s="296"/>
      <c r="FD107" s="296"/>
      <c r="FE107" s="296"/>
      <c r="FF107" s="296"/>
      <c r="FG107" s="296"/>
      <c r="FH107" s="296"/>
      <c r="FI107" s="296"/>
      <c r="FJ107" s="296"/>
      <c r="FK107" s="296"/>
      <c r="FL107" s="296"/>
      <c r="FM107" s="296"/>
      <c r="FN107" s="296"/>
      <c r="FO107" s="296"/>
      <c r="FP107" s="296"/>
      <c r="FQ107" s="42"/>
      <c r="FR107" s="42"/>
      <c r="FS107" s="42"/>
      <c r="FT107" s="42"/>
      <c r="FU107" s="42"/>
      <c r="FV107" s="296"/>
      <c r="FW107" s="296"/>
      <c r="FX107" s="296"/>
      <c r="FY107" s="296"/>
      <c r="FZ107" s="296"/>
      <c r="GA107" s="296"/>
      <c r="GB107" s="296"/>
      <c r="GC107" s="296"/>
      <c r="GD107" s="296"/>
      <c r="GE107" s="296"/>
      <c r="GF107" s="296"/>
      <c r="GG107" s="296"/>
      <c r="GH107" s="296"/>
      <c r="GI107" s="296"/>
      <c r="GJ107" s="296"/>
      <c r="GK107" s="296"/>
      <c r="GL107" s="296"/>
      <c r="GM107" s="296"/>
      <c r="GN107" s="296"/>
      <c r="GO107" s="296"/>
      <c r="GP107" s="296"/>
      <c r="GQ107" s="296"/>
      <c r="GR107" s="296"/>
      <c r="GS107" s="296"/>
      <c r="GT107" s="296"/>
      <c r="GU107" s="296"/>
      <c r="GV107" s="296"/>
      <c r="GW107" s="296"/>
      <c r="GX107" s="296"/>
      <c r="GY107" s="296"/>
      <c r="GZ107" s="296"/>
      <c r="HA107" s="296"/>
      <c r="HB107" s="296"/>
      <c r="HC107" s="296"/>
      <c r="HD107" s="296"/>
      <c r="HE107" s="296"/>
      <c r="HF107" s="296"/>
      <c r="HG107" s="296"/>
      <c r="HH107" s="296"/>
      <c r="HI107" s="296"/>
      <c r="HJ107" s="296"/>
      <c r="HK107" s="296"/>
      <c r="HL107" s="296"/>
      <c r="HM107" s="296"/>
      <c r="HN107" s="296"/>
      <c r="HO107" s="296"/>
      <c r="HP107" s="296"/>
      <c r="HQ107" s="296"/>
      <c r="HR107" s="296"/>
      <c r="HS107" s="296"/>
      <c r="HT107" s="296"/>
      <c r="HU107" s="296"/>
      <c r="HV107" s="296"/>
      <c r="HW107" s="296"/>
      <c r="HX107" s="296"/>
      <c r="HY107" s="296"/>
      <c r="HZ107" s="296"/>
      <c r="IA107" s="296"/>
      <c r="IB107" s="296"/>
      <c r="IC107" s="296"/>
      <c r="ID107" s="296"/>
      <c r="IE107" s="296"/>
      <c r="IF107" s="296"/>
      <c r="IG107" s="296"/>
      <c r="IH107" s="296"/>
      <c r="II107" s="296"/>
      <c r="IJ107" s="296"/>
      <c r="IK107" s="296"/>
      <c r="IL107" s="296"/>
      <c r="IM107" s="296"/>
      <c r="IN107" s="296"/>
      <c r="IO107" s="296"/>
      <c r="IP107" s="296"/>
      <c r="IQ107" s="296"/>
      <c r="IR107" s="296"/>
      <c r="IS107" s="296"/>
      <c r="IT107" s="296"/>
      <c r="IU107" s="296"/>
      <c r="IV107" s="296"/>
      <c r="IW107" s="296"/>
      <c r="IX107" s="296"/>
      <c r="IY107" s="296"/>
      <c r="IZ107" s="296"/>
      <c r="JA107" s="296"/>
      <c r="KM107" s="38"/>
      <c r="KN107" s="38"/>
      <c r="KP107" s="38"/>
      <c r="KQ107" s="38"/>
      <c r="KR107" s="38"/>
      <c r="KS107" s="38"/>
      <c r="KT107" s="38"/>
      <c r="KU107" s="38"/>
      <c r="KV107" s="38"/>
      <c r="KW107" s="38"/>
      <c r="KX107" s="38"/>
      <c r="LH107" s="33"/>
    </row>
    <row r="108" spans="2:320" s="17" customFormat="1" x14ac:dyDescent="0.2">
      <c r="B108" s="33"/>
      <c r="F108" s="35"/>
      <c r="G108" s="174"/>
      <c r="H108" s="33"/>
      <c r="I108" s="33"/>
      <c r="J108" s="42"/>
      <c r="K108" s="296"/>
      <c r="L108" s="296"/>
      <c r="M108" s="296"/>
      <c r="N108" s="296"/>
      <c r="O108" s="296"/>
      <c r="P108" s="296"/>
      <c r="Q108" s="296"/>
      <c r="R108" s="296"/>
      <c r="S108" s="296"/>
      <c r="T108" s="296"/>
      <c r="U108" s="296"/>
      <c r="V108" s="296"/>
      <c r="W108" s="296"/>
      <c r="X108" s="296"/>
      <c r="Y108" s="296"/>
      <c r="Z108" s="296"/>
      <c r="AA108" s="296"/>
      <c r="AB108" s="296"/>
      <c r="AC108" s="296"/>
      <c r="AD108" s="296"/>
      <c r="AE108" s="296"/>
      <c r="AF108" s="296"/>
      <c r="AG108" s="296"/>
      <c r="AH108" s="296"/>
      <c r="AI108" s="296"/>
      <c r="AJ108" s="296"/>
      <c r="AK108" s="296"/>
      <c r="AL108" s="296"/>
      <c r="AM108" s="296"/>
      <c r="AN108" s="296"/>
      <c r="AO108" s="296"/>
      <c r="AP108" s="296"/>
      <c r="AQ108" s="296"/>
      <c r="AR108" s="296"/>
      <c r="AS108" s="296"/>
      <c r="AT108" s="296"/>
      <c r="AU108" s="296"/>
      <c r="AV108" s="296"/>
      <c r="AW108" s="296"/>
      <c r="AX108" s="296"/>
      <c r="AY108" s="296"/>
      <c r="AZ108" s="296"/>
      <c r="BA108" s="296"/>
      <c r="BB108" s="296"/>
      <c r="BC108" s="296"/>
      <c r="BD108" s="296"/>
      <c r="BE108" s="296"/>
      <c r="BF108" s="296"/>
      <c r="BG108" s="296"/>
      <c r="BH108" s="296"/>
      <c r="BI108" s="296"/>
      <c r="BJ108" s="296"/>
      <c r="BK108" s="296"/>
      <c r="BL108" s="296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296"/>
      <c r="CA108" s="296"/>
      <c r="CB108" s="296"/>
      <c r="CC108" s="296"/>
      <c r="CD108" s="296"/>
      <c r="CE108" s="296"/>
      <c r="CF108" s="296"/>
      <c r="CG108" s="296"/>
      <c r="CH108" s="296"/>
      <c r="CI108" s="296"/>
      <c r="CJ108" s="296"/>
      <c r="CK108" s="296"/>
      <c r="CL108" s="296"/>
      <c r="CM108" s="296"/>
      <c r="CN108" s="296"/>
      <c r="CO108" s="296"/>
      <c r="CP108" s="296"/>
      <c r="CQ108" s="296"/>
      <c r="CR108" s="296"/>
      <c r="CS108" s="296"/>
      <c r="CT108" s="296"/>
      <c r="CU108" s="296"/>
      <c r="CV108" s="296"/>
      <c r="CW108" s="42"/>
      <c r="CX108" s="296"/>
      <c r="CY108" s="296"/>
      <c r="CZ108" s="296"/>
      <c r="DA108" s="296"/>
      <c r="DB108" s="296"/>
      <c r="DC108" s="296"/>
      <c r="DD108" s="296"/>
      <c r="DE108" s="296"/>
      <c r="DF108" s="296"/>
      <c r="DG108" s="296"/>
      <c r="DH108" s="296"/>
      <c r="DI108" s="296"/>
      <c r="DJ108" s="296"/>
      <c r="DK108" s="296"/>
      <c r="DL108" s="296"/>
      <c r="DM108" s="296"/>
      <c r="DN108" s="296"/>
      <c r="DO108" s="296"/>
      <c r="DP108" s="296"/>
      <c r="DQ108" s="296"/>
      <c r="DR108" s="296"/>
      <c r="DS108" s="296"/>
      <c r="DT108" s="296"/>
      <c r="DU108" s="296"/>
      <c r="DV108" s="296"/>
      <c r="DW108" s="296"/>
      <c r="DX108" s="296"/>
      <c r="DY108" s="296"/>
      <c r="DZ108" s="296"/>
      <c r="EA108" s="296"/>
      <c r="EB108" s="296"/>
      <c r="EC108" s="296"/>
      <c r="ED108" s="296"/>
      <c r="EE108" s="296"/>
      <c r="EF108" s="296"/>
      <c r="EG108" s="42"/>
      <c r="EH108" s="296"/>
      <c r="EI108" s="296"/>
      <c r="EJ108" s="296"/>
      <c r="EK108" s="296"/>
      <c r="EL108" s="296"/>
      <c r="EM108" s="296"/>
      <c r="EN108" s="296"/>
      <c r="EO108" s="296"/>
      <c r="EP108" s="296"/>
      <c r="EQ108" s="296"/>
      <c r="ER108" s="296"/>
      <c r="ES108" s="296"/>
      <c r="ET108" s="296"/>
      <c r="EU108" s="296"/>
      <c r="EV108" s="296"/>
      <c r="EW108" s="296"/>
      <c r="EX108" s="296"/>
      <c r="EY108" s="296"/>
      <c r="EZ108" s="296"/>
      <c r="FA108" s="296"/>
      <c r="FB108" s="296"/>
      <c r="FC108" s="296"/>
      <c r="FD108" s="296"/>
      <c r="FE108" s="296"/>
      <c r="FF108" s="296"/>
      <c r="FG108" s="296"/>
      <c r="FH108" s="296"/>
      <c r="FI108" s="296"/>
      <c r="FJ108" s="296"/>
      <c r="FK108" s="296"/>
      <c r="FL108" s="296"/>
      <c r="FM108" s="296"/>
      <c r="FN108" s="296"/>
      <c r="FO108" s="296"/>
      <c r="FP108" s="296"/>
      <c r="FQ108" s="42"/>
      <c r="FR108" s="42"/>
      <c r="FS108" s="42"/>
      <c r="FT108" s="42"/>
      <c r="FU108" s="42"/>
      <c r="FV108" s="296"/>
      <c r="FW108" s="296"/>
      <c r="FX108" s="296"/>
      <c r="FY108" s="296"/>
      <c r="FZ108" s="296"/>
      <c r="GA108" s="296"/>
      <c r="GB108" s="296"/>
      <c r="GC108" s="296"/>
      <c r="GD108" s="296"/>
      <c r="GE108" s="296"/>
      <c r="GF108" s="296"/>
      <c r="GG108" s="296"/>
      <c r="GH108" s="296"/>
      <c r="GI108" s="296"/>
      <c r="GJ108" s="296"/>
      <c r="GK108" s="296"/>
      <c r="GL108" s="296"/>
      <c r="GM108" s="296"/>
      <c r="GN108" s="296"/>
      <c r="GO108" s="296"/>
      <c r="GP108" s="296"/>
      <c r="GQ108" s="296"/>
      <c r="GR108" s="296"/>
      <c r="GS108" s="296"/>
      <c r="GT108" s="296"/>
      <c r="GU108" s="296"/>
      <c r="GV108" s="296"/>
      <c r="GW108" s="296"/>
      <c r="GX108" s="296"/>
      <c r="GY108" s="296"/>
      <c r="GZ108" s="296"/>
      <c r="HA108" s="296"/>
      <c r="HB108" s="296"/>
      <c r="HC108" s="296"/>
      <c r="HD108" s="296"/>
      <c r="HE108" s="296"/>
      <c r="HF108" s="296"/>
      <c r="HG108" s="296"/>
      <c r="HH108" s="296"/>
      <c r="HI108" s="296"/>
      <c r="HJ108" s="296"/>
      <c r="HK108" s="296"/>
      <c r="HL108" s="296"/>
      <c r="HM108" s="296"/>
      <c r="HN108" s="296"/>
      <c r="HO108" s="296"/>
      <c r="HP108" s="296"/>
      <c r="HQ108" s="296"/>
      <c r="HR108" s="296"/>
      <c r="HS108" s="296"/>
      <c r="HT108" s="296"/>
      <c r="HU108" s="296"/>
      <c r="HV108" s="296"/>
      <c r="HW108" s="296"/>
      <c r="HX108" s="296"/>
      <c r="HY108" s="296"/>
      <c r="HZ108" s="296"/>
      <c r="IA108" s="296"/>
      <c r="IB108" s="296"/>
      <c r="IC108" s="296"/>
      <c r="ID108" s="296"/>
      <c r="IE108" s="296"/>
      <c r="IF108" s="296"/>
      <c r="IG108" s="296"/>
      <c r="IH108" s="296"/>
      <c r="II108" s="296"/>
      <c r="IJ108" s="296"/>
      <c r="IK108" s="296"/>
      <c r="IL108" s="296"/>
      <c r="IM108" s="296"/>
      <c r="IN108" s="296"/>
      <c r="IO108" s="296"/>
      <c r="IP108" s="296"/>
      <c r="IQ108" s="296"/>
      <c r="IR108" s="296"/>
      <c r="IS108" s="296"/>
      <c r="IT108" s="296"/>
      <c r="IU108" s="296"/>
      <c r="IV108" s="296"/>
      <c r="IW108" s="296"/>
      <c r="IX108" s="296"/>
      <c r="IY108" s="296"/>
      <c r="IZ108" s="296"/>
      <c r="JA108" s="296"/>
      <c r="KM108" s="38"/>
      <c r="KN108" s="38"/>
      <c r="KP108" s="38"/>
      <c r="KQ108" s="38"/>
      <c r="KR108" s="38"/>
      <c r="KS108" s="38"/>
      <c r="KT108" s="38"/>
      <c r="KU108" s="38"/>
      <c r="KV108" s="38"/>
      <c r="KW108" s="38"/>
      <c r="KX108" s="38"/>
      <c r="LH108" s="33"/>
    </row>
    <row r="109" spans="2:320" s="17" customFormat="1" x14ac:dyDescent="0.2">
      <c r="B109" s="33"/>
      <c r="F109" s="35"/>
      <c r="G109" s="174"/>
      <c r="H109" s="33"/>
      <c r="I109" s="33"/>
      <c r="J109" s="42"/>
      <c r="K109" s="296"/>
      <c r="L109" s="296"/>
      <c r="M109" s="296"/>
      <c r="N109" s="296"/>
      <c r="O109" s="296"/>
      <c r="P109" s="296"/>
      <c r="Q109" s="296"/>
      <c r="R109" s="296"/>
      <c r="S109" s="296"/>
      <c r="T109" s="296"/>
      <c r="U109" s="296"/>
      <c r="V109" s="296"/>
      <c r="W109" s="296"/>
      <c r="X109" s="296"/>
      <c r="Y109" s="296"/>
      <c r="Z109" s="296"/>
      <c r="AA109" s="296"/>
      <c r="AB109" s="296"/>
      <c r="AC109" s="296"/>
      <c r="AD109" s="296"/>
      <c r="AE109" s="296"/>
      <c r="AF109" s="296"/>
      <c r="AG109" s="296"/>
      <c r="AH109" s="296"/>
      <c r="AI109" s="296"/>
      <c r="AJ109" s="296"/>
      <c r="AK109" s="296"/>
      <c r="AL109" s="296"/>
      <c r="AM109" s="296"/>
      <c r="AN109" s="296"/>
      <c r="AO109" s="296"/>
      <c r="AP109" s="296"/>
      <c r="AQ109" s="296"/>
      <c r="AR109" s="296"/>
      <c r="AS109" s="296"/>
      <c r="AT109" s="296"/>
      <c r="AU109" s="296"/>
      <c r="AV109" s="296"/>
      <c r="AW109" s="296"/>
      <c r="AX109" s="296"/>
      <c r="AY109" s="296"/>
      <c r="AZ109" s="296"/>
      <c r="BA109" s="296"/>
      <c r="BB109" s="296"/>
      <c r="BC109" s="296"/>
      <c r="BD109" s="296"/>
      <c r="BE109" s="296"/>
      <c r="BF109" s="296"/>
      <c r="BG109" s="296"/>
      <c r="BH109" s="296"/>
      <c r="BI109" s="296"/>
      <c r="BJ109" s="296"/>
      <c r="BK109" s="296"/>
      <c r="BL109" s="296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296"/>
      <c r="CA109" s="296"/>
      <c r="CB109" s="296"/>
      <c r="CC109" s="296"/>
      <c r="CD109" s="296"/>
      <c r="CE109" s="296"/>
      <c r="CF109" s="296"/>
      <c r="CG109" s="296"/>
      <c r="CH109" s="296"/>
      <c r="CI109" s="296"/>
      <c r="CJ109" s="296"/>
      <c r="CK109" s="296"/>
      <c r="CL109" s="296"/>
      <c r="CM109" s="296"/>
      <c r="CN109" s="296"/>
      <c r="CO109" s="296"/>
      <c r="CP109" s="296"/>
      <c r="CQ109" s="296"/>
      <c r="CR109" s="296"/>
      <c r="CS109" s="296"/>
      <c r="CT109" s="296"/>
      <c r="CU109" s="296"/>
      <c r="CV109" s="296"/>
      <c r="CW109" s="42"/>
      <c r="CX109" s="296"/>
      <c r="CY109" s="296"/>
      <c r="CZ109" s="296"/>
      <c r="DA109" s="296"/>
      <c r="DB109" s="296"/>
      <c r="DC109" s="296"/>
      <c r="DD109" s="296"/>
      <c r="DE109" s="296"/>
      <c r="DF109" s="296"/>
      <c r="DG109" s="296"/>
      <c r="DH109" s="296"/>
      <c r="DI109" s="296"/>
      <c r="DJ109" s="296"/>
      <c r="DK109" s="296"/>
      <c r="DL109" s="296"/>
      <c r="DM109" s="296"/>
      <c r="DN109" s="296"/>
      <c r="DO109" s="296"/>
      <c r="DP109" s="296"/>
      <c r="DQ109" s="296"/>
      <c r="DR109" s="296"/>
      <c r="DS109" s="296"/>
      <c r="DT109" s="296"/>
      <c r="DU109" s="296"/>
      <c r="DV109" s="296"/>
      <c r="DW109" s="296"/>
      <c r="DX109" s="296"/>
      <c r="DY109" s="296"/>
      <c r="DZ109" s="296"/>
      <c r="EA109" s="296"/>
      <c r="EB109" s="296"/>
      <c r="EC109" s="296"/>
      <c r="ED109" s="296"/>
      <c r="EE109" s="296"/>
      <c r="EF109" s="296"/>
      <c r="EG109" s="42"/>
      <c r="EH109" s="296"/>
      <c r="EI109" s="296"/>
      <c r="EJ109" s="296"/>
      <c r="EK109" s="296"/>
      <c r="EL109" s="296"/>
      <c r="EM109" s="296"/>
      <c r="EN109" s="296"/>
      <c r="EO109" s="296"/>
      <c r="EP109" s="296"/>
      <c r="EQ109" s="296"/>
      <c r="ER109" s="296"/>
      <c r="ES109" s="296"/>
      <c r="ET109" s="296"/>
      <c r="EU109" s="296"/>
      <c r="EV109" s="296"/>
      <c r="EW109" s="296"/>
      <c r="EX109" s="296"/>
      <c r="EY109" s="296"/>
      <c r="EZ109" s="296"/>
      <c r="FA109" s="296"/>
      <c r="FB109" s="296"/>
      <c r="FC109" s="296"/>
      <c r="FD109" s="296"/>
      <c r="FE109" s="296"/>
      <c r="FF109" s="296"/>
      <c r="FG109" s="296"/>
      <c r="FH109" s="296"/>
      <c r="FI109" s="296"/>
      <c r="FJ109" s="296"/>
      <c r="FK109" s="296"/>
      <c r="FL109" s="296"/>
      <c r="FM109" s="296"/>
      <c r="FN109" s="296"/>
      <c r="FO109" s="296"/>
      <c r="FP109" s="296"/>
      <c r="FQ109" s="42"/>
      <c r="FR109" s="42"/>
      <c r="FS109" s="42"/>
      <c r="FT109" s="42"/>
      <c r="FU109" s="42"/>
      <c r="FV109" s="296"/>
      <c r="FW109" s="296"/>
      <c r="FX109" s="296"/>
      <c r="FY109" s="296"/>
      <c r="FZ109" s="296"/>
      <c r="GA109" s="296"/>
      <c r="GB109" s="296"/>
      <c r="GC109" s="296"/>
      <c r="GD109" s="296"/>
      <c r="GE109" s="296"/>
      <c r="GF109" s="296"/>
      <c r="GG109" s="296"/>
      <c r="GH109" s="296"/>
      <c r="GI109" s="296"/>
      <c r="GJ109" s="296"/>
      <c r="GK109" s="296"/>
      <c r="GL109" s="296"/>
      <c r="GM109" s="296"/>
      <c r="GN109" s="296"/>
      <c r="GO109" s="296"/>
      <c r="GP109" s="296"/>
      <c r="GQ109" s="296"/>
      <c r="GR109" s="296"/>
      <c r="GS109" s="296"/>
      <c r="GT109" s="296"/>
      <c r="GU109" s="296"/>
      <c r="GV109" s="296"/>
      <c r="GW109" s="296"/>
      <c r="GX109" s="296"/>
      <c r="GY109" s="296"/>
      <c r="GZ109" s="296"/>
      <c r="HA109" s="296"/>
      <c r="HB109" s="296"/>
      <c r="HC109" s="296"/>
      <c r="HD109" s="296"/>
      <c r="HE109" s="296"/>
      <c r="HF109" s="296"/>
      <c r="HG109" s="296"/>
      <c r="HH109" s="296"/>
      <c r="HI109" s="296"/>
      <c r="HJ109" s="296"/>
      <c r="HK109" s="296"/>
      <c r="HL109" s="296"/>
      <c r="HM109" s="296"/>
      <c r="HN109" s="296"/>
      <c r="HO109" s="296"/>
      <c r="HP109" s="296"/>
      <c r="HQ109" s="296"/>
      <c r="HR109" s="296"/>
      <c r="HS109" s="296"/>
      <c r="HT109" s="296"/>
      <c r="HU109" s="296"/>
      <c r="HV109" s="296"/>
      <c r="HW109" s="296"/>
      <c r="HX109" s="296"/>
      <c r="HY109" s="296"/>
      <c r="HZ109" s="296"/>
      <c r="IA109" s="296"/>
      <c r="IB109" s="296"/>
      <c r="IC109" s="296"/>
      <c r="ID109" s="296"/>
      <c r="IE109" s="296"/>
      <c r="IF109" s="296"/>
      <c r="IG109" s="296"/>
      <c r="IH109" s="296"/>
      <c r="II109" s="296"/>
      <c r="IJ109" s="296"/>
      <c r="IK109" s="296"/>
      <c r="IL109" s="296"/>
      <c r="IM109" s="296"/>
      <c r="IN109" s="296"/>
      <c r="IO109" s="296"/>
      <c r="IP109" s="296"/>
      <c r="IQ109" s="296"/>
      <c r="IR109" s="296"/>
      <c r="IS109" s="296"/>
      <c r="IT109" s="296"/>
      <c r="IU109" s="296"/>
      <c r="IV109" s="296"/>
      <c r="IW109" s="296"/>
      <c r="IX109" s="296"/>
      <c r="IY109" s="296"/>
      <c r="IZ109" s="296"/>
      <c r="JA109" s="296"/>
      <c r="KM109" s="38"/>
      <c r="KN109" s="38"/>
      <c r="KP109" s="38"/>
      <c r="KQ109" s="38"/>
      <c r="KR109" s="38"/>
      <c r="KS109" s="38"/>
      <c r="KT109" s="38"/>
      <c r="KU109" s="38"/>
      <c r="KV109" s="38"/>
      <c r="KW109" s="38"/>
      <c r="KX109" s="38"/>
      <c r="LH109" s="33"/>
    </row>
    <row r="110" spans="2:320" s="17" customFormat="1" x14ac:dyDescent="0.2">
      <c r="B110" s="33"/>
      <c r="F110" s="35"/>
      <c r="G110" s="174"/>
      <c r="H110" s="33"/>
      <c r="I110" s="33"/>
      <c r="J110" s="42"/>
      <c r="K110" s="296"/>
      <c r="L110" s="296"/>
      <c r="M110" s="296"/>
      <c r="N110" s="296"/>
      <c r="O110" s="296"/>
      <c r="P110" s="296"/>
      <c r="Q110" s="296"/>
      <c r="R110" s="296"/>
      <c r="S110" s="296"/>
      <c r="T110" s="296"/>
      <c r="U110" s="296"/>
      <c r="V110" s="296"/>
      <c r="W110" s="296"/>
      <c r="X110" s="296"/>
      <c r="Y110" s="296"/>
      <c r="Z110" s="296"/>
      <c r="AA110" s="296"/>
      <c r="AB110" s="296"/>
      <c r="AC110" s="296"/>
      <c r="AD110" s="296"/>
      <c r="AE110" s="296"/>
      <c r="AF110" s="296"/>
      <c r="AG110" s="296"/>
      <c r="AH110" s="296"/>
      <c r="AI110" s="296"/>
      <c r="AJ110" s="296"/>
      <c r="AK110" s="296"/>
      <c r="AL110" s="296"/>
      <c r="AM110" s="296"/>
      <c r="AN110" s="296"/>
      <c r="AO110" s="296"/>
      <c r="AP110" s="296"/>
      <c r="AQ110" s="296"/>
      <c r="AR110" s="296"/>
      <c r="AS110" s="296"/>
      <c r="AT110" s="296"/>
      <c r="AU110" s="296"/>
      <c r="AV110" s="296"/>
      <c r="AW110" s="296"/>
      <c r="AX110" s="296"/>
      <c r="AY110" s="296"/>
      <c r="AZ110" s="296"/>
      <c r="BA110" s="296"/>
      <c r="BB110" s="296"/>
      <c r="BC110" s="296"/>
      <c r="BD110" s="296"/>
      <c r="BE110" s="296"/>
      <c r="BF110" s="296"/>
      <c r="BG110" s="296"/>
      <c r="BH110" s="296"/>
      <c r="BI110" s="296"/>
      <c r="BJ110" s="296"/>
      <c r="BK110" s="296"/>
      <c r="BL110" s="296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296"/>
      <c r="CA110" s="296"/>
      <c r="CB110" s="296"/>
      <c r="CC110" s="296"/>
      <c r="CD110" s="296"/>
      <c r="CE110" s="296"/>
      <c r="CF110" s="296"/>
      <c r="CG110" s="296"/>
      <c r="CH110" s="296"/>
      <c r="CI110" s="296"/>
      <c r="CJ110" s="296"/>
      <c r="CK110" s="296"/>
      <c r="CL110" s="296"/>
      <c r="CM110" s="296"/>
      <c r="CN110" s="296"/>
      <c r="CO110" s="296"/>
      <c r="CP110" s="296"/>
      <c r="CQ110" s="296"/>
      <c r="CR110" s="296"/>
      <c r="CS110" s="296"/>
      <c r="CT110" s="296"/>
      <c r="CU110" s="296"/>
      <c r="CV110" s="296"/>
      <c r="CW110" s="42"/>
      <c r="CX110" s="296"/>
      <c r="CY110" s="296"/>
      <c r="CZ110" s="296"/>
      <c r="DA110" s="296"/>
      <c r="DB110" s="296"/>
      <c r="DC110" s="296"/>
      <c r="DD110" s="296"/>
      <c r="DE110" s="296"/>
      <c r="DF110" s="296"/>
      <c r="DG110" s="296"/>
      <c r="DH110" s="296"/>
      <c r="DI110" s="296"/>
      <c r="DJ110" s="296"/>
      <c r="DK110" s="296"/>
      <c r="DL110" s="296"/>
      <c r="DM110" s="296"/>
      <c r="DN110" s="296"/>
      <c r="DO110" s="296"/>
      <c r="DP110" s="296"/>
      <c r="DQ110" s="296"/>
      <c r="DR110" s="296"/>
      <c r="DS110" s="296"/>
      <c r="DT110" s="296"/>
      <c r="DU110" s="296"/>
      <c r="DV110" s="296"/>
      <c r="DW110" s="296"/>
      <c r="DX110" s="296"/>
      <c r="DY110" s="296"/>
      <c r="DZ110" s="296"/>
      <c r="EA110" s="296"/>
      <c r="EB110" s="296"/>
      <c r="EC110" s="296"/>
      <c r="ED110" s="296"/>
      <c r="EE110" s="296"/>
      <c r="EF110" s="296"/>
      <c r="EG110" s="42"/>
      <c r="EH110" s="296"/>
      <c r="EI110" s="296"/>
      <c r="EJ110" s="296"/>
      <c r="EK110" s="296"/>
      <c r="EL110" s="296"/>
      <c r="EM110" s="296"/>
      <c r="EN110" s="296"/>
      <c r="EO110" s="296"/>
      <c r="EP110" s="296"/>
      <c r="EQ110" s="296"/>
      <c r="ER110" s="296"/>
      <c r="ES110" s="296"/>
      <c r="ET110" s="296"/>
      <c r="EU110" s="296"/>
      <c r="EV110" s="296"/>
      <c r="EW110" s="296"/>
      <c r="EX110" s="296"/>
      <c r="EY110" s="296"/>
      <c r="EZ110" s="296"/>
      <c r="FA110" s="296"/>
      <c r="FB110" s="296"/>
      <c r="FC110" s="296"/>
      <c r="FD110" s="296"/>
      <c r="FE110" s="296"/>
      <c r="FF110" s="296"/>
      <c r="FG110" s="296"/>
      <c r="FH110" s="296"/>
      <c r="FI110" s="296"/>
      <c r="FJ110" s="296"/>
      <c r="FK110" s="296"/>
      <c r="FL110" s="296"/>
      <c r="FM110" s="296"/>
      <c r="FN110" s="296"/>
      <c r="FO110" s="296"/>
      <c r="FP110" s="296"/>
      <c r="FQ110" s="42"/>
      <c r="FR110" s="42"/>
      <c r="FS110" s="42"/>
      <c r="FT110" s="42"/>
      <c r="FU110" s="42"/>
      <c r="FV110" s="296"/>
      <c r="FW110" s="296"/>
      <c r="FX110" s="296"/>
      <c r="FY110" s="296"/>
      <c r="FZ110" s="296"/>
      <c r="GA110" s="296"/>
      <c r="GB110" s="296"/>
      <c r="GC110" s="296"/>
      <c r="GD110" s="296"/>
      <c r="GE110" s="296"/>
      <c r="GF110" s="296"/>
      <c r="GG110" s="296"/>
      <c r="GH110" s="296"/>
      <c r="GI110" s="296"/>
      <c r="GJ110" s="296"/>
      <c r="GK110" s="296"/>
      <c r="GL110" s="296"/>
      <c r="GM110" s="296"/>
      <c r="GN110" s="296"/>
      <c r="GO110" s="296"/>
      <c r="GP110" s="296"/>
      <c r="GQ110" s="296"/>
      <c r="GR110" s="296"/>
      <c r="GS110" s="296"/>
      <c r="GT110" s="296"/>
      <c r="GU110" s="296"/>
      <c r="GV110" s="296"/>
      <c r="GW110" s="296"/>
      <c r="GX110" s="296"/>
      <c r="GY110" s="296"/>
      <c r="GZ110" s="296"/>
      <c r="HA110" s="296"/>
      <c r="HB110" s="296"/>
      <c r="HC110" s="296"/>
      <c r="HD110" s="296"/>
      <c r="HE110" s="296"/>
      <c r="HF110" s="296"/>
      <c r="HG110" s="296"/>
      <c r="HH110" s="296"/>
      <c r="HI110" s="296"/>
      <c r="HJ110" s="296"/>
      <c r="HK110" s="296"/>
      <c r="HL110" s="296"/>
      <c r="HM110" s="296"/>
      <c r="HN110" s="296"/>
      <c r="HO110" s="296"/>
      <c r="HP110" s="296"/>
      <c r="HQ110" s="296"/>
      <c r="HR110" s="296"/>
      <c r="HS110" s="296"/>
      <c r="HT110" s="296"/>
      <c r="HU110" s="296"/>
      <c r="HV110" s="296"/>
      <c r="HW110" s="296"/>
      <c r="HX110" s="296"/>
      <c r="HY110" s="296"/>
      <c r="HZ110" s="296"/>
      <c r="IA110" s="296"/>
      <c r="IB110" s="296"/>
      <c r="IC110" s="296"/>
      <c r="ID110" s="296"/>
      <c r="IE110" s="296"/>
      <c r="IF110" s="296"/>
      <c r="IG110" s="296"/>
      <c r="IH110" s="296"/>
      <c r="II110" s="296"/>
      <c r="IJ110" s="296"/>
      <c r="IK110" s="296"/>
      <c r="IL110" s="296"/>
      <c r="IM110" s="296"/>
      <c r="IN110" s="296"/>
      <c r="IO110" s="296"/>
      <c r="IP110" s="296"/>
      <c r="IQ110" s="296"/>
      <c r="IR110" s="296"/>
      <c r="IS110" s="296"/>
      <c r="IT110" s="296"/>
      <c r="IU110" s="296"/>
      <c r="IV110" s="296"/>
      <c r="IW110" s="296"/>
      <c r="IX110" s="296"/>
      <c r="IY110" s="296"/>
      <c r="IZ110" s="296"/>
      <c r="JA110" s="296"/>
      <c r="KM110" s="38"/>
      <c r="KN110" s="38"/>
      <c r="KP110" s="38"/>
      <c r="KQ110" s="38"/>
      <c r="KR110" s="38"/>
      <c r="KS110" s="38"/>
      <c r="KT110" s="38"/>
      <c r="KU110" s="38"/>
      <c r="KV110" s="38"/>
      <c r="KW110" s="38"/>
      <c r="KX110" s="38"/>
      <c r="LH110" s="33"/>
    </row>
    <row r="111" spans="2:320" s="17" customFormat="1" x14ac:dyDescent="0.2">
      <c r="B111" s="33"/>
      <c r="F111" s="35"/>
      <c r="G111" s="174"/>
      <c r="H111" s="33"/>
      <c r="I111" s="33"/>
      <c r="J111" s="42"/>
      <c r="K111" s="296"/>
      <c r="L111" s="296"/>
      <c r="M111" s="296"/>
      <c r="N111" s="296"/>
      <c r="O111" s="296"/>
      <c r="P111" s="296"/>
      <c r="Q111" s="296"/>
      <c r="R111" s="296"/>
      <c r="S111" s="296"/>
      <c r="T111" s="296"/>
      <c r="U111" s="296"/>
      <c r="V111" s="296"/>
      <c r="W111" s="296"/>
      <c r="X111" s="296"/>
      <c r="Y111" s="296"/>
      <c r="Z111" s="296"/>
      <c r="AA111" s="296"/>
      <c r="AB111" s="296"/>
      <c r="AC111" s="296"/>
      <c r="AD111" s="296"/>
      <c r="AE111" s="296"/>
      <c r="AF111" s="296"/>
      <c r="AG111" s="296"/>
      <c r="AH111" s="296"/>
      <c r="AI111" s="296"/>
      <c r="AJ111" s="296"/>
      <c r="AK111" s="296"/>
      <c r="AL111" s="296"/>
      <c r="AM111" s="296"/>
      <c r="AN111" s="296"/>
      <c r="AO111" s="296"/>
      <c r="AP111" s="296"/>
      <c r="AQ111" s="296"/>
      <c r="AR111" s="296"/>
      <c r="AS111" s="296"/>
      <c r="AT111" s="296"/>
      <c r="AU111" s="296"/>
      <c r="AV111" s="296"/>
      <c r="AW111" s="296"/>
      <c r="AX111" s="296"/>
      <c r="AY111" s="296"/>
      <c r="AZ111" s="296"/>
      <c r="BA111" s="296"/>
      <c r="BB111" s="296"/>
      <c r="BC111" s="296"/>
      <c r="BD111" s="296"/>
      <c r="BE111" s="296"/>
      <c r="BF111" s="296"/>
      <c r="BG111" s="296"/>
      <c r="BH111" s="296"/>
      <c r="BI111" s="296"/>
      <c r="BJ111" s="296"/>
      <c r="BK111" s="296"/>
      <c r="BL111" s="296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296"/>
      <c r="CA111" s="296"/>
      <c r="CB111" s="296"/>
      <c r="CC111" s="296"/>
      <c r="CD111" s="296"/>
      <c r="CE111" s="296"/>
      <c r="CF111" s="296"/>
      <c r="CG111" s="296"/>
      <c r="CH111" s="296"/>
      <c r="CI111" s="296"/>
      <c r="CJ111" s="296"/>
      <c r="CK111" s="296"/>
      <c r="CL111" s="296"/>
      <c r="CM111" s="296"/>
      <c r="CN111" s="296"/>
      <c r="CO111" s="296"/>
      <c r="CP111" s="296"/>
      <c r="CQ111" s="296"/>
      <c r="CR111" s="296"/>
      <c r="CS111" s="296"/>
      <c r="CT111" s="296"/>
      <c r="CU111" s="296"/>
      <c r="CV111" s="296"/>
      <c r="CW111" s="42"/>
      <c r="CX111" s="296"/>
      <c r="CY111" s="296"/>
      <c r="CZ111" s="296"/>
      <c r="DA111" s="296"/>
      <c r="DB111" s="296"/>
      <c r="DC111" s="296"/>
      <c r="DD111" s="296"/>
      <c r="DE111" s="296"/>
      <c r="DF111" s="296"/>
      <c r="DG111" s="296"/>
      <c r="DH111" s="296"/>
      <c r="DI111" s="296"/>
      <c r="DJ111" s="296"/>
      <c r="DK111" s="296"/>
      <c r="DL111" s="296"/>
      <c r="DM111" s="296"/>
      <c r="DN111" s="296"/>
      <c r="DO111" s="296"/>
      <c r="DP111" s="296"/>
      <c r="DQ111" s="296"/>
      <c r="DR111" s="296"/>
      <c r="DS111" s="296"/>
      <c r="DT111" s="296"/>
      <c r="DU111" s="296"/>
      <c r="DV111" s="296"/>
      <c r="DW111" s="296"/>
      <c r="DX111" s="296"/>
      <c r="DY111" s="296"/>
      <c r="DZ111" s="296"/>
      <c r="EA111" s="296"/>
      <c r="EB111" s="296"/>
      <c r="EC111" s="296"/>
      <c r="ED111" s="296"/>
      <c r="EE111" s="296"/>
      <c r="EF111" s="296"/>
      <c r="EG111" s="42"/>
      <c r="EH111" s="296"/>
      <c r="EI111" s="296"/>
      <c r="EJ111" s="296"/>
      <c r="EK111" s="296"/>
      <c r="EL111" s="296"/>
      <c r="EM111" s="296"/>
      <c r="EN111" s="296"/>
      <c r="EO111" s="296"/>
      <c r="EP111" s="296"/>
      <c r="EQ111" s="296"/>
      <c r="ER111" s="296"/>
      <c r="ES111" s="296"/>
      <c r="ET111" s="296"/>
      <c r="EU111" s="296"/>
      <c r="EV111" s="296"/>
      <c r="EW111" s="296"/>
      <c r="EX111" s="296"/>
      <c r="EY111" s="296"/>
      <c r="EZ111" s="296"/>
      <c r="FA111" s="296"/>
      <c r="FB111" s="296"/>
      <c r="FC111" s="296"/>
      <c r="FD111" s="296"/>
      <c r="FE111" s="296"/>
      <c r="FF111" s="296"/>
      <c r="FG111" s="296"/>
      <c r="FH111" s="296"/>
      <c r="FI111" s="296"/>
      <c r="FJ111" s="296"/>
      <c r="FK111" s="296"/>
      <c r="FL111" s="296"/>
      <c r="FM111" s="296"/>
      <c r="FN111" s="296"/>
      <c r="FO111" s="296"/>
      <c r="FP111" s="296"/>
      <c r="FQ111" s="42"/>
      <c r="FR111" s="42"/>
      <c r="FS111" s="42"/>
      <c r="FT111" s="42"/>
      <c r="FU111" s="42"/>
      <c r="FV111" s="296"/>
      <c r="FW111" s="296"/>
      <c r="FX111" s="296"/>
      <c r="FY111" s="296"/>
      <c r="FZ111" s="296"/>
      <c r="GA111" s="296"/>
      <c r="GB111" s="296"/>
      <c r="GC111" s="296"/>
      <c r="GD111" s="296"/>
      <c r="GE111" s="296"/>
      <c r="GF111" s="296"/>
      <c r="GG111" s="296"/>
      <c r="GH111" s="296"/>
      <c r="GI111" s="296"/>
      <c r="GJ111" s="296"/>
      <c r="GK111" s="296"/>
      <c r="GL111" s="296"/>
      <c r="GM111" s="296"/>
      <c r="GN111" s="296"/>
      <c r="GO111" s="296"/>
      <c r="GP111" s="296"/>
      <c r="GQ111" s="296"/>
      <c r="GR111" s="296"/>
      <c r="GS111" s="296"/>
      <c r="GT111" s="296"/>
      <c r="GU111" s="296"/>
      <c r="GV111" s="296"/>
      <c r="GW111" s="296"/>
      <c r="GX111" s="296"/>
      <c r="GY111" s="296"/>
      <c r="GZ111" s="296"/>
      <c r="HA111" s="296"/>
      <c r="HB111" s="296"/>
      <c r="HC111" s="296"/>
      <c r="HD111" s="296"/>
      <c r="HE111" s="296"/>
      <c r="HF111" s="296"/>
      <c r="HG111" s="296"/>
      <c r="HH111" s="296"/>
      <c r="HI111" s="296"/>
      <c r="HJ111" s="296"/>
      <c r="HK111" s="296"/>
      <c r="HL111" s="296"/>
      <c r="HM111" s="296"/>
      <c r="HN111" s="296"/>
      <c r="HO111" s="296"/>
      <c r="HP111" s="296"/>
      <c r="HQ111" s="296"/>
      <c r="HR111" s="296"/>
      <c r="HS111" s="296"/>
      <c r="HT111" s="296"/>
      <c r="HU111" s="296"/>
      <c r="HV111" s="296"/>
      <c r="HW111" s="296"/>
      <c r="HX111" s="296"/>
      <c r="HY111" s="296"/>
      <c r="HZ111" s="296"/>
      <c r="IA111" s="296"/>
      <c r="IB111" s="296"/>
      <c r="IC111" s="296"/>
      <c r="ID111" s="296"/>
      <c r="IE111" s="296"/>
      <c r="IF111" s="296"/>
      <c r="IG111" s="296"/>
      <c r="IH111" s="296"/>
      <c r="II111" s="296"/>
      <c r="IJ111" s="296"/>
      <c r="IK111" s="296"/>
      <c r="IL111" s="296"/>
      <c r="IM111" s="296"/>
      <c r="IN111" s="296"/>
      <c r="IO111" s="296"/>
      <c r="IP111" s="296"/>
      <c r="IQ111" s="296"/>
      <c r="IR111" s="296"/>
      <c r="IS111" s="296"/>
      <c r="IT111" s="296"/>
      <c r="IU111" s="296"/>
      <c r="IV111" s="296"/>
      <c r="IW111" s="296"/>
      <c r="IX111" s="296"/>
      <c r="IY111" s="296"/>
      <c r="IZ111" s="296"/>
      <c r="JA111" s="296"/>
      <c r="KM111" s="38"/>
      <c r="KN111" s="38"/>
      <c r="KP111" s="38"/>
      <c r="KQ111" s="38"/>
      <c r="KR111" s="38"/>
      <c r="KS111" s="38"/>
      <c r="KT111" s="38"/>
      <c r="KU111" s="38"/>
      <c r="KV111" s="38"/>
      <c r="KW111" s="38"/>
      <c r="KX111" s="38"/>
      <c r="LH111" s="33"/>
    </row>
    <row r="112" spans="2:320" s="17" customFormat="1" x14ac:dyDescent="0.2">
      <c r="B112" s="33"/>
      <c r="F112" s="35"/>
      <c r="G112" s="174"/>
      <c r="H112" s="33"/>
      <c r="I112" s="33"/>
      <c r="J112" s="42"/>
      <c r="K112" s="296"/>
      <c r="L112" s="296"/>
      <c r="M112" s="296"/>
      <c r="N112" s="296"/>
      <c r="O112" s="296"/>
      <c r="P112" s="296"/>
      <c r="Q112" s="296"/>
      <c r="R112" s="296"/>
      <c r="S112" s="296"/>
      <c r="T112" s="296"/>
      <c r="U112" s="296"/>
      <c r="V112" s="296"/>
      <c r="W112" s="296"/>
      <c r="X112" s="296"/>
      <c r="Y112" s="296"/>
      <c r="Z112" s="296"/>
      <c r="AA112" s="296"/>
      <c r="AB112" s="296"/>
      <c r="AC112" s="296"/>
      <c r="AD112" s="296"/>
      <c r="AE112" s="296"/>
      <c r="AF112" s="296"/>
      <c r="AG112" s="296"/>
      <c r="AH112" s="296"/>
      <c r="AI112" s="296"/>
      <c r="AJ112" s="296"/>
      <c r="AK112" s="296"/>
      <c r="AL112" s="296"/>
      <c r="AM112" s="296"/>
      <c r="AN112" s="296"/>
      <c r="AO112" s="296"/>
      <c r="AP112" s="296"/>
      <c r="AQ112" s="296"/>
      <c r="AR112" s="296"/>
      <c r="AS112" s="296"/>
      <c r="AT112" s="296"/>
      <c r="AU112" s="296"/>
      <c r="AV112" s="296"/>
      <c r="AW112" s="296"/>
      <c r="AX112" s="296"/>
      <c r="AY112" s="296"/>
      <c r="AZ112" s="296"/>
      <c r="BA112" s="296"/>
      <c r="BB112" s="296"/>
      <c r="BC112" s="296"/>
      <c r="BD112" s="296"/>
      <c r="BE112" s="296"/>
      <c r="BF112" s="296"/>
      <c r="BG112" s="296"/>
      <c r="BH112" s="296"/>
      <c r="BI112" s="296"/>
      <c r="BJ112" s="296"/>
      <c r="BK112" s="296"/>
      <c r="BL112" s="296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296"/>
      <c r="CA112" s="296"/>
      <c r="CB112" s="296"/>
      <c r="CC112" s="296"/>
      <c r="CD112" s="296"/>
      <c r="CE112" s="296"/>
      <c r="CF112" s="296"/>
      <c r="CG112" s="296"/>
      <c r="CH112" s="296"/>
      <c r="CI112" s="296"/>
      <c r="CJ112" s="296"/>
      <c r="CK112" s="296"/>
      <c r="CL112" s="296"/>
      <c r="CM112" s="296"/>
      <c r="CN112" s="296"/>
      <c r="CO112" s="296"/>
      <c r="CP112" s="296"/>
      <c r="CQ112" s="296"/>
      <c r="CR112" s="296"/>
      <c r="CS112" s="296"/>
      <c r="CT112" s="296"/>
      <c r="CU112" s="296"/>
      <c r="CV112" s="296"/>
      <c r="CW112" s="42"/>
      <c r="CX112" s="296"/>
      <c r="CY112" s="296"/>
      <c r="CZ112" s="296"/>
      <c r="DA112" s="296"/>
      <c r="DB112" s="296"/>
      <c r="DC112" s="296"/>
      <c r="DD112" s="296"/>
      <c r="DE112" s="296"/>
      <c r="DF112" s="296"/>
      <c r="DG112" s="296"/>
      <c r="DH112" s="296"/>
      <c r="DI112" s="296"/>
      <c r="DJ112" s="296"/>
      <c r="DK112" s="296"/>
      <c r="DL112" s="296"/>
      <c r="DM112" s="296"/>
      <c r="DN112" s="296"/>
      <c r="DO112" s="296"/>
      <c r="DP112" s="296"/>
      <c r="DQ112" s="296"/>
      <c r="DR112" s="296"/>
      <c r="DS112" s="296"/>
      <c r="DT112" s="296"/>
      <c r="DU112" s="296"/>
      <c r="DV112" s="296"/>
      <c r="DW112" s="296"/>
      <c r="DX112" s="296"/>
      <c r="DY112" s="296"/>
      <c r="DZ112" s="296"/>
      <c r="EA112" s="296"/>
      <c r="EB112" s="296"/>
      <c r="EC112" s="296"/>
      <c r="ED112" s="296"/>
      <c r="EE112" s="296"/>
      <c r="EF112" s="296"/>
      <c r="EG112" s="42"/>
      <c r="EH112" s="296"/>
      <c r="EI112" s="296"/>
      <c r="EJ112" s="296"/>
      <c r="EK112" s="296"/>
      <c r="EL112" s="296"/>
      <c r="EM112" s="296"/>
      <c r="EN112" s="296"/>
      <c r="EO112" s="296"/>
      <c r="EP112" s="296"/>
      <c r="EQ112" s="296"/>
      <c r="ER112" s="296"/>
      <c r="ES112" s="296"/>
      <c r="ET112" s="296"/>
      <c r="EU112" s="296"/>
      <c r="EV112" s="296"/>
      <c r="EW112" s="296"/>
      <c r="EX112" s="296"/>
      <c r="EY112" s="296"/>
      <c r="EZ112" s="296"/>
      <c r="FA112" s="296"/>
      <c r="FB112" s="296"/>
      <c r="FC112" s="296"/>
      <c r="FD112" s="296"/>
      <c r="FE112" s="296"/>
      <c r="FF112" s="296"/>
      <c r="FG112" s="296"/>
      <c r="FH112" s="296"/>
      <c r="FI112" s="296"/>
      <c r="FJ112" s="296"/>
      <c r="FK112" s="296"/>
      <c r="FL112" s="296"/>
      <c r="FM112" s="296"/>
      <c r="FN112" s="296"/>
      <c r="FO112" s="296"/>
      <c r="FP112" s="296"/>
      <c r="FQ112" s="42"/>
      <c r="FR112" s="42"/>
      <c r="FS112" s="42"/>
      <c r="FT112" s="42"/>
      <c r="FU112" s="42"/>
      <c r="FV112" s="296"/>
      <c r="FW112" s="296"/>
      <c r="FX112" s="296"/>
      <c r="FY112" s="296"/>
      <c r="FZ112" s="296"/>
      <c r="GA112" s="296"/>
      <c r="GB112" s="296"/>
      <c r="GC112" s="296"/>
      <c r="GD112" s="296"/>
      <c r="GE112" s="296"/>
      <c r="GF112" s="296"/>
      <c r="GG112" s="296"/>
      <c r="GH112" s="296"/>
      <c r="GI112" s="296"/>
      <c r="GJ112" s="296"/>
      <c r="GK112" s="296"/>
      <c r="GL112" s="296"/>
      <c r="GM112" s="296"/>
      <c r="GN112" s="296"/>
      <c r="GO112" s="296"/>
      <c r="GP112" s="296"/>
      <c r="GQ112" s="296"/>
      <c r="GR112" s="296"/>
      <c r="GS112" s="296"/>
      <c r="GT112" s="296"/>
      <c r="GU112" s="296"/>
      <c r="GV112" s="296"/>
      <c r="GW112" s="296"/>
      <c r="GX112" s="296"/>
      <c r="GY112" s="296"/>
      <c r="GZ112" s="296"/>
      <c r="HA112" s="296"/>
      <c r="HB112" s="296"/>
      <c r="HC112" s="296"/>
      <c r="HD112" s="296"/>
      <c r="HE112" s="296"/>
      <c r="HF112" s="296"/>
      <c r="HG112" s="296"/>
      <c r="HH112" s="296"/>
      <c r="HI112" s="296"/>
      <c r="HJ112" s="296"/>
      <c r="HK112" s="296"/>
      <c r="HL112" s="296"/>
      <c r="HM112" s="296"/>
      <c r="HN112" s="296"/>
      <c r="HO112" s="296"/>
      <c r="HP112" s="296"/>
      <c r="HQ112" s="296"/>
      <c r="HR112" s="296"/>
      <c r="HS112" s="296"/>
      <c r="HT112" s="296"/>
      <c r="HU112" s="296"/>
      <c r="HV112" s="296"/>
      <c r="HW112" s="296"/>
      <c r="HX112" s="296"/>
      <c r="HY112" s="296"/>
      <c r="HZ112" s="296"/>
      <c r="IA112" s="296"/>
      <c r="IB112" s="296"/>
      <c r="IC112" s="296"/>
      <c r="ID112" s="296"/>
      <c r="IE112" s="296"/>
      <c r="IF112" s="296"/>
      <c r="IG112" s="296"/>
      <c r="IH112" s="296"/>
      <c r="II112" s="296"/>
      <c r="IJ112" s="296"/>
      <c r="IK112" s="296"/>
      <c r="IL112" s="296"/>
      <c r="IM112" s="296"/>
      <c r="IN112" s="296"/>
      <c r="IO112" s="296"/>
      <c r="IP112" s="296"/>
      <c r="IQ112" s="296"/>
      <c r="IR112" s="296"/>
      <c r="IS112" s="296"/>
      <c r="IT112" s="296"/>
      <c r="IU112" s="296"/>
      <c r="IV112" s="296"/>
      <c r="IW112" s="296"/>
      <c r="IX112" s="296"/>
      <c r="IY112" s="296"/>
      <c r="IZ112" s="296"/>
      <c r="JA112" s="296"/>
      <c r="KM112" s="38"/>
      <c r="KN112" s="38"/>
      <c r="KP112" s="38"/>
      <c r="KQ112" s="38"/>
      <c r="KR112" s="38"/>
      <c r="KS112" s="38"/>
      <c r="KT112" s="38"/>
      <c r="KU112" s="38"/>
      <c r="KV112" s="38"/>
      <c r="KW112" s="38"/>
      <c r="KX112" s="38"/>
      <c r="LH112" s="33"/>
    </row>
    <row r="113" spans="2:320" s="17" customFormat="1" x14ac:dyDescent="0.2">
      <c r="B113" s="33"/>
      <c r="F113" s="35"/>
      <c r="G113" s="174"/>
      <c r="H113" s="33"/>
      <c r="I113" s="33"/>
      <c r="J113" s="42"/>
      <c r="K113" s="296"/>
      <c r="L113" s="296"/>
      <c r="M113" s="296"/>
      <c r="N113" s="296"/>
      <c r="O113" s="296"/>
      <c r="P113" s="296"/>
      <c r="Q113" s="296"/>
      <c r="R113" s="296"/>
      <c r="S113" s="296"/>
      <c r="T113" s="296"/>
      <c r="U113" s="296"/>
      <c r="V113" s="296"/>
      <c r="W113" s="296"/>
      <c r="X113" s="296"/>
      <c r="Y113" s="296"/>
      <c r="Z113" s="296"/>
      <c r="AA113" s="296"/>
      <c r="AB113" s="296"/>
      <c r="AC113" s="296"/>
      <c r="AD113" s="296"/>
      <c r="AE113" s="296"/>
      <c r="AF113" s="296"/>
      <c r="AG113" s="296"/>
      <c r="AH113" s="296"/>
      <c r="AI113" s="296"/>
      <c r="AJ113" s="296"/>
      <c r="AK113" s="296"/>
      <c r="AL113" s="296"/>
      <c r="AM113" s="296"/>
      <c r="AN113" s="296"/>
      <c r="AO113" s="296"/>
      <c r="AP113" s="296"/>
      <c r="AQ113" s="296"/>
      <c r="AR113" s="296"/>
      <c r="AS113" s="296"/>
      <c r="AT113" s="296"/>
      <c r="AU113" s="296"/>
      <c r="AV113" s="296"/>
      <c r="AW113" s="296"/>
      <c r="AX113" s="296"/>
      <c r="AY113" s="296"/>
      <c r="AZ113" s="296"/>
      <c r="BA113" s="296"/>
      <c r="BB113" s="296"/>
      <c r="BC113" s="296"/>
      <c r="BD113" s="296"/>
      <c r="BE113" s="296"/>
      <c r="BF113" s="296"/>
      <c r="BG113" s="296"/>
      <c r="BH113" s="296"/>
      <c r="BI113" s="296"/>
      <c r="BJ113" s="296"/>
      <c r="BK113" s="296"/>
      <c r="BL113" s="296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296"/>
      <c r="CA113" s="296"/>
      <c r="CB113" s="296"/>
      <c r="CC113" s="296"/>
      <c r="CD113" s="296"/>
      <c r="CE113" s="296"/>
      <c r="CF113" s="296"/>
      <c r="CG113" s="296"/>
      <c r="CH113" s="296"/>
      <c r="CI113" s="296"/>
      <c r="CJ113" s="296"/>
      <c r="CK113" s="296"/>
      <c r="CL113" s="296"/>
      <c r="CM113" s="296"/>
      <c r="CN113" s="296"/>
      <c r="CO113" s="296"/>
      <c r="CP113" s="296"/>
      <c r="CQ113" s="296"/>
      <c r="CR113" s="296"/>
      <c r="CS113" s="296"/>
      <c r="CT113" s="296"/>
      <c r="CU113" s="296"/>
      <c r="CV113" s="296"/>
      <c r="CW113" s="42"/>
      <c r="CX113" s="296"/>
      <c r="CY113" s="296"/>
      <c r="CZ113" s="296"/>
      <c r="DA113" s="296"/>
      <c r="DB113" s="296"/>
      <c r="DC113" s="296"/>
      <c r="DD113" s="296"/>
      <c r="DE113" s="296"/>
      <c r="DF113" s="296"/>
      <c r="DG113" s="296"/>
      <c r="DH113" s="296"/>
      <c r="DI113" s="296"/>
      <c r="DJ113" s="296"/>
      <c r="DK113" s="296"/>
      <c r="DL113" s="296"/>
      <c r="DM113" s="296"/>
      <c r="DN113" s="296"/>
      <c r="DO113" s="296"/>
      <c r="DP113" s="296"/>
      <c r="DQ113" s="296"/>
      <c r="DR113" s="296"/>
      <c r="DS113" s="296"/>
      <c r="DT113" s="296"/>
      <c r="DU113" s="296"/>
      <c r="DV113" s="296"/>
      <c r="DW113" s="296"/>
      <c r="DX113" s="296"/>
      <c r="DY113" s="296"/>
      <c r="DZ113" s="296"/>
      <c r="EA113" s="296"/>
      <c r="EB113" s="296"/>
      <c r="EC113" s="296"/>
      <c r="ED113" s="296"/>
      <c r="EE113" s="296"/>
      <c r="EF113" s="296"/>
      <c r="EG113" s="42"/>
      <c r="EH113" s="296"/>
      <c r="EI113" s="296"/>
      <c r="EJ113" s="296"/>
      <c r="EK113" s="296"/>
      <c r="EL113" s="296"/>
      <c r="EM113" s="296"/>
      <c r="EN113" s="296"/>
      <c r="EO113" s="296"/>
      <c r="EP113" s="296"/>
      <c r="EQ113" s="296"/>
      <c r="ER113" s="296"/>
      <c r="ES113" s="296"/>
      <c r="ET113" s="296"/>
      <c r="EU113" s="296"/>
      <c r="EV113" s="296"/>
      <c r="EW113" s="296"/>
      <c r="EX113" s="296"/>
      <c r="EY113" s="296"/>
      <c r="EZ113" s="296"/>
      <c r="FA113" s="296"/>
      <c r="FB113" s="296"/>
      <c r="FC113" s="296"/>
      <c r="FD113" s="296"/>
      <c r="FE113" s="296"/>
      <c r="FF113" s="296"/>
      <c r="FG113" s="296"/>
      <c r="FH113" s="296"/>
      <c r="FI113" s="296"/>
      <c r="FJ113" s="296"/>
      <c r="FK113" s="296"/>
      <c r="FL113" s="296"/>
      <c r="FM113" s="296"/>
      <c r="FN113" s="296"/>
      <c r="FO113" s="296"/>
      <c r="FP113" s="296"/>
      <c r="FQ113" s="42"/>
      <c r="FR113" s="42"/>
      <c r="FS113" s="42"/>
      <c r="FT113" s="42"/>
      <c r="FU113" s="42"/>
      <c r="FV113" s="296"/>
      <c r="FW113" s="296"/>
      <c r="FX113" s="296"/>
      <c r="FY113" s="296"/>
      <c r="FZ113" s="296"/>
      <c r="GA113" s="296"/>
      <c r="GB113" s="296"/>
      <c r="GC113" s="296"/>
      <c r="GD113" s="296"/>
      <c r="GE113" s="296"/>
      <c r="GF113" s="296"/>
      <c r="GG113" s="296"/>
      <c r="GH113" s="296"/>
      <c r="GI113" s="296"/>
      <c r="GJ113" s="296"/>
      <c r="GK113" s="296"/>
      <c r="GL113" s="296"/>
      <c r="GM113" s="296"/>
      <c r="GN113" s="296"/>
      <c r="GO113" s="296"/>
      <c r="GP113" s="296"/>
      <c r="GQ113" s="296"/>
      <c r="GR113" s="296"/>
      <c r="GS113" s="296"/>
      <c r="GT113" s="296"/>
      <c r="GU113" s="296"/>
      <c r="GV113" s="296"/>
      <c r="GW113" s="296"/>
      <c r="GX113" s="296"/>
      <c r="GY113" s="296"/>
      <c r="GZ113" s="296"/>
      <c r="HA113" s="296"/>
      <c r="HB113" s="296"/>
      <c r="HC113" s="296"/>
      <c r="HD113" s="296"/>
      <c r="HE113" s="296"/>
      <c r="HF113" s="296"/>
      <c r="HG113" s="296"/>
      <c r="HH113" s="296"/>
      <c r="HI113" s="296"/>
      <c r="HJ113" s="296"/>
      <c r="HK113" s="296"/>
      <c r="HL113" s="296"/>
      <c r="HM113" s="296"/>
      <c r="HN113" s="296"/>
      <c r="HO113" s="296"/>
      <c r="HP113" s="296"/>
      <c r="HQ113" s="296"/>
      <c r="HR113" s="296"/>
      <c r="HS113" s="296"/>
      <c r="HT113" s="296"/>
      <c r="HU113" s="296"/>
      <c r="HV113" s="296"/>
      <c r="HW113" s="296"/>
      <c r="HX113" s="296"/>
      <c r="HY113" s="296"/>
      <c r="HZ113" s="296"/>
      <c r="IA113" s="296"/>
      <c r="IB113" s="296"/>
      <c r="IC113" s="296"/>
      <c r="ID113" s="296"/>
      <c r="IE113" s="296"/>
      <c r="IF113" s="296"/>
      <c r="IG113" s="296"/>
      <c r="IH113" s="296"/>
      <c r="II113" s="296"/>
      <c r="IJ113" s="296"/>
      <c r="IK113" s="296"/>
      <c r="IL113" s="296"/>
      <c r="IM113" s="296"/>
      <c r="IN113" s="296"/>
      <c r="IO113" s="296"/>
      <c r="IP113" s="296"/>
      <c r="IQ113" s="296"/>
      <c r="IR113" s="296"/>
      <c r="IS113" s="296"/>
      <c r="IT113" s="296"/>
      <c r="IU113" s="296"/>
      <c r="IV113" s="296"/>
      <c r="IW113" s="296"/>
      <c r="IX113" s="296"/>
      <c r="IY113" s="296"/>
      <c r="IZ113" s="296"/>
      <c r="JA113" s="296"/>
      <c r="KM113" s="38"/>
      <c r="KN113" s="38"/>
      <c r="KP113" s="38"/>
      <c r="KQ113" s="38"/>
      <c r="KR113" s="38"/>
      <c r="KS113" s="38"/>
      <c r="KT113" s="38"/>
      <c r="KU113" s="38"/>
      <c r="KV113" s="38"/>
      <c r="KW113" s="38"/>
      <c r="KX113" s="38"/>
      <c r="LH113" s="33"/>
    </row>
    <row r="114" spans="2:320" s="17" customFormat="1" x14ac:dyDescent="0.2">
      <c r="B114" s="33"/>
      <c r="F114" s="35"/>
      <c r="G114" s="174"/>
      <c r="H114" s="33"/>
      <c r="I114" s="33"/>
      <c r="J114" s="42"/>
      <c r="K114" s="296"/>
      <c r="L114" s="296"/>
      <c r="M114" s="296"/>
      <c r="N114" s="296"/>
      <c r="O114" s="296"/>
      <c r="P114" s="296"/>
      <c r="Q114" s="296"/>
      <c r="R114" s="296"/>
      <c r="S114" s="296"/>
      <c r="T114" s="296"/>
      <c r="U114" s="296"/>
      <c r="V114" s="296"/>
      <c r="W114" s="296"/>
      <c r="X114" s="296"/>
      <c r="Y114" s="296"/>
      <c r="Z114" s="296"/>
      <c r="AA114" s="296"/>
      <c r="AB114" s="296"/>
      <c r="AC114" s="296"/>
      <c r="AD114" s="296"/>
      <c r="AE114" s="296"/>
      <c r="AF114" s="296"/>
      <c r="AG114" s="296"/>
      <c r="AH114" s="296"/>
      <c r="AI114" s="296"/>
      <c r="AJ114" s="296"/>
      <c r="AK114" s="296"/>
      <c r="AL114" s="296"/>
      <c r="AM114" s="296"/>
      <c r="AN114" s="296"/>
      <c r="AO114" s="296"/>
      <c r="AP114" s="296"/>
      <c r="AQ114" s="296"/>
      <c r="AR114" s="296"/>
      <c r="AS114" s="296"/>
      <c r="AT114" s="296"/>
      <c r="AU114" s="296"/>
      <c r="AV114" s="296"/>
      <c r="AW114" s="296"/>
      <c r="AX114" s="296"/>
      <c r="AY114" s="296"/>
      <c r="AZ114" s="296"/>
      <c r="BA114" s="296"/>
      <c r="BB114" s="296"/>
      <c r="BC114" s="296"/>
      <c r="BD114" s="296"/>
      <c r="BE114" s="296"/>
      <c r="BF114" s="296"/>
      <c r="BG114" s="296"/>
      <c r="BH114" s="296"/>
      <c r="BI114" s="296"/>
      <c r="BJ114" s="296"/>
      <c r="BK114" s="296"/>
      <c r="BL114" s="296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296"/>
      <c r="CA114" s="296"/>
      <c r="CB114" s="296"/>
      <c r="CC114" s="296"/>
      <c r="CD114" s="296"/>
      <c r="CE114" s="296"/>
      <c r="CF114" s="296"/>
      <c r="CG114" s="296"/>
      <c r="CH114" s="296"/>
      <c r="CI114" s="296"/>
      <c r="CJ114" s="296"/>
      <c r="CK114" s="296"/>
      <c r="CL114" s="296"/>
      <c r="CM114" s="296"/>
      <c r="CN114" s="296"/>
      <c r="CO114" s="296"/>
      <c r="CP114" s="296"/>
      <c r="CQ114" s="296"/>
      <c r="CR114" s="296"/>
      <c r="CS114" s="296"/>
      <c r="CT114" s="296"/>
      <c r="CU114" s="296"/>
      <c r="CV114" s="296"/>
      <c r="CW114" s="42"/>
      <c r="CX114" s="296"/>
      <c r="CY114" s="296"/>
      <c r="CZ114" s="296"/>
      <c r="DA114" s="296"/>
      <c r="DB114" s="296"/>
      <c r="DC114" s="296"/>
      <c r="DD114" s="296"/>
      <c r="DE114" s="296"/>
      <c r="DF114" s="296"/>
      <c r="DG114" s="296"/>
      <c r="DH114" s="296"/>
      <c r="DI114" s="296"/>
      <c r="DJ114" s="296"/>
      <c r="DK114" s="296"/>
      <c r="DL114" s="296"/>
      <c r="DM114" s="296"/>
      <c r="DN114" s="296"/>
      <c r="DO114" s="296"/>
      <c r="DP114" s="296"/>
      <c r="DQ114" s="296"/>
      <c r="DR114" s="296"/>
      <c r="DS114" s="296"/>
      <c r="DT114" s="296"/>
      <c r="DU114" s="296"/>
      <c r="DV114" s="296"/>
      <c r="DW114" s="296"/>
      <c r="DX114" s="296"/>
      <c r="DY114" s="296"/>
      <c r="DZ114" s="296"/>
      <c r="EA114" s="296"/>
      <c r="EB114" s="296"/>
      <c r="EC114" s="296"/>
      <c r="ED114" s="296"/>
      <c r="EE114" s="296"/>
      <c r="EF114" s="296"/>
      <c r="EG114" s="42"/>
      <c r="EH114" s="296"/>
      <c r="EI114" s="296"/>
      <c r="EJ114" s="296"/>
      <c r="EK114" s="296"/>
      <c r="EL114" s="296"/>
      <c r="EM114" s="296"/>
      <c r="EN114" s="296"/>
      <c r="EO114" s="296"/>
      <c r="EP114" s="296"/>
      <c r="EQ114" s="296"/>
      <c r="ER114" s="296"/>
      <c r="ES114" s="296"/>
      <c r="ET114" s="296"/>
      <c r="EU114" s="296"/>
      <c r="EV114" s="296"/>
      <c r="EW114" s="296"/>
      <c r="EX114" s="296"/>
      <c r="EY114" s="296"/>
      <c r="EZ114" s="296"/>
      <c r="FA114" s="296"/>
      <c r="FB114" s="296"/>
      <c r="FC114" s="296"/>
      <c r="FD114" s="296"/>
      <c r="FE114" s="296"/>
      <c r="FF114" s="296"/>
      <c r="FG114" s="296"/>
      <c r="FH114" s="296"/>
      <c r="FI114" s="296"/>
      <c r="FJ114" s="296"/>
      <c r="FK114" s="296"/>
      <c r="FL114" s="296"/>
      <c r="FM114" s="296"/>
      <c r="FN114" s="296"/>
      <c r="FO114" s="296"/>
      <c r="FP114" s="296"/>
      <c r="FQ114" s="42"/>
      <c r="FR114" s="42"/>
      <c r="FS114" s="42"/>
      <c r="FT114" s="42"/>
      <c r="FU114" s="42"/>
      <c r="FV114" s="296"/>
      <c r="FW114" s="296"/>
      <c r="FX114" s="296"/>
      <c r="FY114" s="296"/>
      <c r="FZ114" s="296"/>
      <c r="GA114" s="296"/>
      <c r="GB114" s="296"/>
      <c r="GC114" s="296"/>
      <c r="GD114" s="296"/>
      <c r="GE114" s="296"/>
      <c r="GF114" s="296"/>
      <c r="GG114" s="296"/>
      <c r="GH114" s="296"/>
      <c r="GI114" s="296"/>
      <c r="GJ114" s="296"/>
      <c r="GK114" s="296"/>
      <c r="GL114" s="296"/>
      <c r="GM114" s="296"/>
      <c r="GN114" s="296"/>
      <c r="GO114" s="296"/>
      <c r="GP114" s="296"/>
      <c r="GQ114" s="296"/>
      <c r="GR114" s="296"/>
      <c r="GS114" s="296"/>
      <c r="GT114" s="296"/>
      <c r="GU114" s="296"/>
      <c r="GV114" s="296"/>
      <c r="GW114" s="296"/>
      <c r="GX114" s="296"/>
      <c r="GY114" s="296"/>
      <c r="GZ114" s="296"/>
      <c r="HA114" s="296"/>
      <c r="HB114" s="296"/>
      <c r="HC114" s="296"/>
      <c r="HD114" s="296"/>
      <c r="HE114" s="296"/>
      <c r="HF114" s="296"/>
      <c r="HG114" s="296"/>
      <c r="HH114" s="296"/>
      <c r="HI114" s="296"/>
      <c r="HJ114" s="296"/>
      <c r="HK114" s="296"/>
      <c r="HL114" s="296"/>
      <c r="HM114" s="296"/>
      <c r="HN114" s="296"/>
      <c r="HO114" s="296"/>
      <c r="HP114" s="296"/>
      <c r="HQ114" s="296"/>
      <c r="HR114" s="296"/>
      <c r="HS114" s="296"/>
      <c r="HT114" s="296"/>
      <c r="HU114" s="296"/>
      <c r="HV114" s="296"/>
      <c r="HW114" s="296"/>
      <c r="HX114" s="296"/>
      <c r="HY114" s="296"/>
      <c r="HZ114" s="296"/>
      <c r="IA114" s="296"/>
      <c r="IB114" s="296"/>
      <c r="IC114" s="296"/>
      <c r="ID114" s="296"/>
      <c r="IE114" s="296"/>
      <c r="IF114" s="296"/>
      <c r="IG114" s="296"/>
      <c r="IH114" s="296"/>
      <c r="II114" s="296"/>
      <c r="IJ114" s="296"/>
      <c r="IK114" s="296"/>
      <c r="IL114" s="296"/>
      <c r="IM114" s="296"/>
      <c r="IN114" s="296"/>
      <c r="IO114" s="296"/>
      <c r="IP114" s="296"/>
      <c r="IQ114" s="296"/>
      <c r="IR114" s="296"/>
      <c r="IS114" s="296"/>
      <c r="IT114" s="296"/>
      <c r="IU114" s="296"/>
      <c r="IV114" s="296"/>
      <c r="IW114" s="296"/>
      <c r="IX114" s="296"/>
      <c r="IY114" s="296"/>
      <c r="IZ114" s="296"/>
      <c r="JA114" s="296"/>
      <c r="KM114" s="38"/>
      <c r="KN114" s="38"/>
      <c r="KP114" s="38"/>
      <c r="KQ114" s="38"/>
      <c r="KR114" s="38"/>
      <c r="KS114" s="38"/>
      <c r="KT114" s="38"/>
      <c r="KU114" s="38"/>
      <c r="KV114" s="38"/>
      <c r="KW114" s="38"/>
      <c r="KX114" s="38"/>
      <c r="LH114" s="33"/>
    </row>
    <row r="115" spans="2:320" s="17" customFormat="1" x14ac:dyDescent="0.2">
      <c r="B115" s="33"/>
      <c r="F115" s="35"/>
      <c r="G115" s="174"/>
      <c r="H115" s="33"/>
      <c r="I115" s="33"/>
      <c r="J115" s="42"/>
      <c r="K115" s="296"/>
      <c r="L115" s="296"/>
      <c r="M115" s="296"/>
      <c r="N115" s="296"/>
      <c r="O115" s="296"/>
      <c r="P115" s="296"/>
      <c r="Q115" s="296"/>
      <c r="R115" s="296"/>
      <c r="S115" s="296"/>
      <c r="T115" s="296"/>
      <c r="U115" s="296"/>
      <c r="V115" s="296"/>
      <c r="W115" s="296"/>
      <c r="X115" s="296"/>
      <c r="Y115" s="296"/>
      <c r="Z115" s="296"/>
      <c r="AA115" s="296"/>
      <c r="AB115" s="296"/>
      <c r="AC115" s="296"/>
      <c r="AD115" s="296"/>
      <c r="AE115" s="296"/>
      <c r="AF115" s="296"/>
      <c r="AG115" s="296"/>
      <c r="AH115" s="296"/>
      <c r="AI115" s="296"/>
      <c r="AJ115" s="296"/>
      <c r="AK115" s="296"/>
      <c r="AL115" s="296"/>
      <c r="AM115" s="296"/>
      <c r="AN115" s="296"/>
      <c r="AO115" s="296"/>
      <c r="AP115" s="296"/>
      <c r="AQ115" s="296"/>
      <c r="AR115" s="296"/>
      <c r="AS115" s="296"/>
      <c r="AT115" s="296"/>
      <c r="AU115" s="296"/>
      <c r="AV115" s="296"/>
      <c r="AW115" s="296"/>
      <c r="AX115" s="296"/>
      <c r="AY115" s="296"/>
      <c r="AZ115" s="296"/>
      <c r="BA115" s="296"/>
      <c r="BB115" s="296"/>
      <c r="BC115" s="296"/>
      <c r="BD115" s="296"/>
      <c r="BE115" s="296"/>
      <c r="BF115" s="296"/>
      <c r="BG115" s="296"/>
      <c r="BH115" s="296"/>
      <c r="BI115" s="296"/>
      <c r="BJ115" s="296"/>
      <c r="BK115" s="296"/>
      <c r="BL115" s="296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296"/>
      <c r="CA115" s="296"/>
      <c r="CB115" s="296"/>
      <c r="CC115" s="296"/>
      <c r="CD115" s="296"/>
      <c r="CE115" s="296"/>
      <c r="CF115" s="296"/>
      <c r="CG115" s="296"/>
      <c r="CH115" s="296"/>
      <c r="CI115" s="296"/>
      <c r="CJ115" s="296"/>
      <c r="CK115" s="296"/>
      <c r="CL115" s="296"/>
      <c r="CM115" s="296"/>
      <c r="CN115" s="296"/>
      <c r="CO115" s="296"/>
      <c r="CP115" s="296"/>
      <c r="CQ115" s="296"/>
      <c r="CR115" s="296"/>
      <c r="CS115" s="296"/>
      <c r="CT115" s="296"/>
      <c r="CU115" s="296"/>
      <c r="CV115" s="296"/>
      <c r="CW115" s="42"/>
      <c r="CX115" s="296"/>
      <c r="CY115" s="296"/>
      <c r="CZ115" s="296"/>
      <c r="DA115" s="296"/>
      <c r="DB115" s="296"/>
      <c r="DC115" s="296"/>
      <c r="DD115" s="296"/>
      <c r="DE115" s="296"/>
      <c r="DF115" s="296"/>
      <c r="DG115" s="296"/>
      <c r="DH115" s="296"/>
      <c r="DI115" s="296"/>
      <c r="DJ115" s="296"/>
      <c r="DK115" s="296"/>
      <c r="DL115" s="296"/>
      <c r="DM115" s="296"/>
      <c r="DN115" s="296"/>
      <c r="DO115" s="296"/>
      <c r="DP115" s="296"/>
      <c r="DQ115" s="296"/>
      <c r="DR115" s="296"/>
      <c r="DS115" s="296"/>
      <c r="DT115" s="296"/>
      <c r="DU115" s="296"/>
      <c r="DV115" s="296"/>
      <c r="DW115" s="296"/>
      <c r="DX115" s="296"/>
      <c r="DY115" s="296"/>
      <c r="DZ115" s="296"/>
      <c r="EA115" s="296"/>
      <c r="EB115" s="296"/>
      <c r="EC115" s="296"/>
      <c r="ED115" s="296"/>
      <c r="EE115" s="296"/>
      <c r="EF115" s="296"/>
      <c r="EG115" s="42"/>
      <c r="EH115" s="296"/>
      <c r="EI115" s="296"/>
      <c r="EJ115" s="296"/>
      <c r="EK115" s="296"/>
      <c r="EL115" s="296"/>
      <c r="EM115" s="296"/>
      <c r="EN115" s="296"/>
      <c r="EO115" s="296"/>
      <c r="EP115" s="296"/>
      <c r="EQ115" s="296"/>
      <c r="ER115" s="296"/>
      <c r="ES115" s="296"/>
      <c r="ET115" s="296"/>
      <c r="EU115" s="296"/>
      <c r="EV115" s="296"/>
      <c r="EW115" s="296"/>
      <c r="EX115" s="296"/>
      <c r="EY115" s="296"/>
      <c r="EZ115" s="296"/>
      <c r="FA115" s="296"/>
      <c r="FB115" s="296"/>
      <c r="FC115" s="296"/>
      <c r="FD115" s="296"/>
      <c r="FE115" s="296"/>
      <c r="FF115" s="296"/>
      <c r="FG115" s="296"/>
      <c r="FH115" s="296"/>
      <c r="FI115" s="296"/>
      <c r="FJ115" s="296"/>
      <c r="FK115" s="296"/>
      <c r="FL115" s="296"/>
      <c r="FM115" s="296"/>
      <c r="FN115" s="296"/>
      <c r="FO115" s="296"/>
      <c r="FP115" s="296"/>
      <c r="FQ115" s="42"/>
      <c r="FR115" s="42"/>
      <c r="FS115" s="42"/>
      <c r="FT115" s="42"/>
      <c r="FU115" s="42"/>
      <c r="FV115" s="296"/>
      <c r="FW115" s="296"/>
      <c r="FX115" s="296"/>
      <c r="FY115" s="296"/>
      <c r="FZ115" s="296"/>
      <c r="GA115" s="296"/>
      <c r="GB115" s="296"/>
      <c r="GC115" s="296"/>
      <c r="GD115" s="296"/>
      <c r="GE115" s="296"/>
      <c r="GF115" s="296"/>
      <c r="GG115" s="296"/>
      <c r="GH115" s="296"/>
      <c r="GI115" s="296"/>
      <c r="GJ115" s="296"/>
      <c r="GK115" s="296"/>
      <c r="GL115" s="296"/>
      <c r="GM115" s="296"/>
      <c r="GN115" s="296"/>
      <c r="GO115" s="296"/>
      <c r="GP115" s="296"/>
      <c r="GQ115" s="296"/>
      <c r="GR115" s="296"/>
      <c r="GS115" s="296"/>
      <c r="GT115" s="296"/>
      <c r="GU115" s="296"/>
      <c r="GV115" s="296"/>
      <c r="GW115" s="296"/>
      <c r="GX115" s="296"/>
      <c r="GY115" s="296"/>
      <c r="GZ115" s="296"/>
      <c r="HA115" s="296"/>
      <c r="HB115" s="296"/>
      <c r="HC115" s="296"/>
      <c r="HD115" s="296"/>
      <c r="HE115" s="296"/>
      <c r="HF115" s="296"/>
      <c r="HG115" s="296"/>
      <c r="HH115" s="296"/>
      <c r="HI115" s="296"/>
      <c r="HJ115" s="296"/>
      <c r="HK115" s="296"/>
      <c r="HL115" s="296"/>
      <c r="HM115" s="296"/>
      <c r="HN115" s="296"/>
      <c r="HO115" s="296"/>
      <c r="HP115" s="296"/>
      <c r="HQ115" s="296"/>
      <c r="HR115" s="296"/>
      <c r="HS115" s="296"/>
      <c r="HT115" s="296"/>
      <c r="HU115" s="296"/>
      <c r="HV115" s="296"/>
      <c r="HW115" s="296"/>
      <c r="HX115" s="296"/>
      <c r="HY115" s="296"/>
      <c r="HZ115" s="296"/>
      <c r="IA115" s="296"/>
      <c r="IB115" s="296"/>
      <c r="IC115" s="296"/>
      <c r="ID115" s="296"/>
      <c r="IE115" s="296"/>
      <c r="IF115" s="296"/>
      <c r="IG115" s="296"/>
      <c r="IH115" s="296"/>
      <c r="II115" s="296"/>
      <c r="IJ115" s="296"/>
      <c r="IK115" s="296"/>
      <c r="IL115" s="296"/>
      <c r="IM115" s="296"/>
      <c r="IN115" s="296"/>
      <c r="IO115" s="296"/>
      <c r="IP115" s="296"/>
      <c r="IQ115" s="296"/>
      <c r="IR115" s="296"/>
      <c r="IS115" s="296"/>
      <c r="IT115" s="296"/>
      <c r="IU115" s="296"/>
      <c r="IV115" s="296"/>
      <c r="IW115" s="296"/>
      <c r="IX115" s="296"/>
      <c r="IY115" s="296"/>
      <c r="IZ115" s="296"/>
      <c r="JA115" s="296"/>
      <c r="KM115" s="38"/>
      <c r="KN115" s="38"/>
      <c r="KP115" s="38"/>
      <c r="KQ115" s="38"/>
      <c r="KR115" s="38"/>
      <c r="KS115" s="38"/>
      <c r="KT115" s="38"/>
      <c r="KU115" s="38"/>
      <c r="KV115" s="38"/>
      <c r="KW115" s="38"/>
      <c r="KX115" s="38"/>
      <c r="LH115" s="33"/>
    </row>
    <row r="116" spans="2:320" s="17" customFormat="1" x14ac:dyDescent="0.2">
      <c r="B116" s="33"/>
      <c r="F116" s="35"/>
      <c r="G116" s="174"/>
      <c r="H116" s="33"/>
      <c r="I116" s="33"/>
      <c r="J116" s="42"/>
      <c r="K116" s="296"/>
      <c r="L116" s="296"/>
      <c r="M116" s="296"/>
      <c r="N116" s="296"/>
      <c r="O116" s="296"/>
      <c r="P116" s="296"/>
      <c r="Q116" s="296"/>
      <c r="R116" s="296"/>
      <c r="S116" s="296"/>
      <c r="T116" s="296"/>
      <c r="U116" s="296"/>
      <c r="V116" s="296"/>
      <c r="W116" s="296"/>
      <c r="X116" s="296"/>
      <c r="Y116" s="296"/>
      <c r="Z116" s="296"/>
      <c r="AA116" s="296"/>
      <c r="AB116" s="296"/>
      <c r="AC116" s="296"/>
      <c r="AD116" s="296"/>
      <c r="AE116" s="296"/>
      <c r="AF116" s="296"/>
      <c r="AG116" s="296"/>
      <c r="AH116" s="296"/>
      <c r="AI116" s="296"/>
      <c r="AJ116" s="296"/>
      <c r="AK116" s="296"/>
      <c r="AL116" s="296"/>
      <c r="AM116" s="296"/>
      <c r="AN116" s="296"/>
      <c r="AO116" s="296"/>
      <c r="AP116" s="296"/>
      <c r="AQ116" s="296"/>
      <c r="AR116" s="296"/>
      <c r="AS116" s="296"/>
      <c r="AT116" s="296"/>
      <c r="AU116" s="296"/>
      <c r="AV116" s="296"/>
      <c r="AW116" s="296"/>
      <c r="AX116" s="296"/>
      <c r="AY116" s="296"/>
      <c r="AZ116" s="296"/>
      <c r="BA116" s="296"/>
      <c r="BB116" s="296"/>
      <c r="BC116" s="296"/>
      <c r="BD116" s="296"/>
      <c r="BE116" s="296"/>
      <c r="BF116" s="296"/>
      <c r="BG116" s="296"/>
      <c r="BH116" s="296"/>
      <c r="BI116" s="296"/>
      <c r="BJ116" s="296"/>
      <c r="BK116" s="296"/>
      <c r="BL116" s="296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296"/>
      <c r="CA116" s="296"/>
      <c r="CB116" s="296"/>
      <c r="CC116" s="296"/>
      <c r="CD116" s="296"/>
      <c r="CE116" s="296"/>
      <c r="CF116" s="296"/>
      <c r="CG116" s="296"/>
      <c r="CH116" s="296"/>
      <c r="CI116" s="296"/>
      <c r="CJ116" s="296"/>
      <c r="CK116" s="296"/>
      <c r="CL116" s="296"/>
      <c r="CM116" s="296"/>
      <c r="CN116" s="296"/>
      <c r="CO116" s="296"/>
      <c r="CP116" s="296"/>
      <c r="CQ116" s="296"/>
      <c r="CR116" s="296"/>
      <c r="CS116" s="296"/>
      <c r="CT116" s="296"/>
      <c r="CU116" s="296"/>
      <c r="CV116" s="296"/>
      <c r="CW116" s="42"/>
      <c r="CX116" s="296"/>
      <c r="CY116" s="296"/>
      <c r="CZ116" s="296"/>
      <c r="DA116" s="296"/>
      <c r="DB116" s="296"/>
      <c r="DC116" s="296"/>
      <c r="DD116" s="296"/>
      <c r="DE116" s="296"/>
      <c r="DF116" s="296"/>
      <c r="DG116" s="296"/>
      <c r="DH116" s="296"/>
      <c r="DI116" s="296"/>
      <c r="DJ116" s="296"/>
      <c r="DK116" s="296"/>
      <c r="DL116" s="296"/>
      <c r="DM116" s="296"/>
      <c r="DN116" s="296"/>
      <c r="DO116" s="296"/>
      <c r="DP116" s="296"/>
      <c r="DQ116" s="296"/>
      <c r="DR116" s="296"/>
      <c r="DS116" s="296"/>
      <c r="DT116" s="296"/>
      <c r="DU116" s="296"/>
      <c r="DV116" s="296"/>
      <c r="DW116" s="296"/>
      <c r="DX116" s="296"/>
      <c r="DY116" s="296"/>
      <c r="DZ116" s="296"/>
      <c r="EA116" s="296"/>
      <c r="EB116" s="296"/>
      <c r="EC116" s="296"/>
      <c r="ED116" s="296"/>
      <c r="EE116" s="296"/>
      <c r="EF116" s="296"/>
      <c r="EG116" s="42"/>
      <c r="EH116" s="296"/>
      <c r="EI116" s="296"/>
      <c r="EJ116" s="296"/>
      <c r="EK116" s="296"/>
      <c r="EL116" s="296"/>
      <c r="EM116" s="296"/>
      <c r="EN116" s="296"/>
      <c r="EO116" s="296"/>
      <c r="EP116" s="296"/>
      <c r="EQ116" s="296"/>
      <c r="ER116" s="296"/>
      <c r="ES116" s="296"/>
      <c r="ET116" s="296"/>
      <c r="EU116" s="296"/>
      <c r="EV116" s="296"/>
      <c r="EW116" s="296"/>
      <c r="EX116" s="296"/>
      <c r="EY116" s="296"/>
      <c r="EZ116" s="296"/>
      <c r="FA116" s="296"/>
      <c r="FB116" s="296"/>
      <c r="FC116" s="296"/>
      <c r="FD116" s="296"/>
      <c r="FE116" s="296"/>
      <c r="FF116" s="296"/>
      <c r="FG116" s="296"/>
      <c r="FH116" s="296"/>
      <c r="FI116" s="296"/>
      <c r="FJ116" s="296"/>
      <c r="FK116" s="296"/>
      <c r="FL116" s="296"/>
      <c r="FM116" s="296"/>
      <c r="FN116" s="296"/>
      <c r="FO116" s="296"/>
      <c r="FP116" s="296"/>
      <c r="FQ116" s="42"/>
      <c r="FR116" s="42"/>
      <c r="FS116" s="42"/>
      <c r="FT116" s="42"/>
      <c r="FU116" s="42"/>
      <c r="FV116" s="296"/>
      <c r="FW116" s="296"/>
      <c r="FX116" s="296"/>
      <c r="FY116" s="296"/>
      <c r="FZ116" s="296"/>
      <c r="GA116" s="296"/>
      <c r="GB116" s="296"/>
      <c r="GC116" s="296"/>
      <c r="GD116" s="296"/>
      <c r="GE116" s="296"/>
      <c r="GF116" s="296"/>
      <c r="GG116" s="296"/>
      <c r="GH116" s="296"/>
      <c r="GI116" s="296"/>
      <c r="GJ116" s="296"/>
      <c r="GK116" s="296"/>
      <c r="GL116" s="296"/>
      <c r="GM116" s="296"/>
      <c r="GN116" s="296"/>
      <c r="GO116" s="296"/>
      <c r="GP116" s="296"/>
      <c r="GQ116" s="296"/>
      <c r="GR116" s="296"/>
      <c r="GS116" s="296"/>
      <c r="GT116" s="296"/>
      <c r="GU116" s="296"/>
      <c r="GV116" s="296"/>
      <c r="GW116" s="296"/>
      <c r="GX116" s="296"/>
      <c r="GY116" s="296"/>
      <c r="GZ116" s="296"/>
      <c r="HA116" s="296"/>
      <c r="HB116" s="296"/>
      <c r="HC116" s="296"/>
      <c r="HD116" s="296"/>
      <c r="HE116" s="296"/>
      <c r="HF116" s="296"/>
      <c r="HG116" s="296"/>
      <c r="HH116" s="296"/>
      <c r="HI116" s="296"/>
      <c r="HJ116" s="296"/>
      <c r="HK116" s="296"/>
      <c r="HL116" s="296"/>
      <c r="HM116" s="296"/>
      <c r="HN116" s="296"/>
      <c r="HO116" s="296"/>
      <c r="HP116" s="296"/>
      <c r="HQ116" s="296"/>
      <c r="HR116" s="296"/>
      <c r="HS116" s="296"/>
      <c r="HT116" s="296"/>
      <c r="HU116" s="296"/>
      <c r="HV116" s="296"/>
      <c r="HW116" s="296"/>
      <c r="HX116" s="296"/>
      <c r="HY116" s="296"/>
      <c r="HZ116" s="296"/>
      <c r="IA116" s="296"/>
      <c r="IB116" s="296"/>
      <c r="IC116" s="296"/>
      <c r="ID116" s="296"/>
      <c r="IE116" s="296"/>
      <c r="IF116" s="296"/>
      <c r="IG116" s="296"/>
      <c r="IH116" s="296"/>
      <c r="II116" s="296"/>
      <c r="IJ116" s="296"/>
      <c r="IK116" s="296"/>
      <c r="IL116" s="296"/>
      <c r="IM116" s="296"/>
      <c r="IN116" s="296"/>
      <c r="IO116" s="296"/>
      <c r="IP116" s="296"/>
      <c r="IQ116" s="296"/>
      <c r="IR116" s="296"/>
      <c r="IS116" s="296"/>
      <c r="IT116" s="296"/>
      <c r="IU116" s="296"/>
      <c r="IV116" s="296"/>
      <c r="IW116" s="296"/>
      <c r="IX116" s="296"/>
      <c r="IY116" s="296"/>
      <c r="IZ116" s="296"/>
      <c r="JA116" s="296"/>
      <c r="KM116" s="38"/>
      <c r="KN116" s="38"/>
      <c r="KP116" s="38"/>
      <c r="KQ116" s="38"/>
      <c r="KR116" s="38"/>
      <c r="KS116" s="38"/>
      <c r="KT116" s="38"/>
      <c r="KU116" s="38"/>
      <c r="KV116" s="38"/>
      <c r="KW116" s="38"/>
      <c r="KX116" s="38"/>
      <c r="LH116" s="33"/>
    </row>
    <row r="117" spans="2:320" s="17" customFormat="1" x14ac:dyDescent="0.2">
      <c r="B117" s="33"/>
      <c r="F117" s="35"/>
      <c r="G117" s="174"/>
      <c r="H117" s="33"/>
      <c r="I117" s="33"/>
      <c r="J117" s="42"/>
      <c r="K117" s="296"/>
      <c r="L117" s="296"/>
      <c r="M117" s="296"/>
      <c r="N117" s="296"/>
      <c r="O117" s="296"/>
      <c r="P117" s="296"/>
      <c r="Q117" s="296"/>
      <c r="R117" s="296"/>
      <c r="S117" s="296"/>
      <c r="T117" s="296"/>
      <c r="U117" s="296"/>
      <c r="V117" s="296"/>
      <c r="W117" s="296"/>
      <c r="X117" s="296"/>
      <c r="Y117" s="296"/>
      <c r="Z117" s="296"/>
      <c r="AA117" s="296"/>
      <c r="AB117" s="296"/>
      <c r="AC117" s="296"/>
      <c r="AD117" s="296"/>
      <c r="AE117" s="296"/>
      <c r="AF117" s="296"/>
      <c r="AG117" s="296"/>
      <c r="AH117" s="296"/>
      <c r="AI117" s="296"/>
      <c r="AJ117" s="296"/>
      <c r="AK117" s="296"/>
      <c r="AL117" s="296"/>
      <c r="AM117" s="296"/>
      <c r="AN117" s="296"/>
      <c r="AO117" s="296"/>
      <c r="AP117" s="296"/>
      <c r="AQ117" s="296"/>
      <c r="AR117" s="296"/>
      <c r="AS117" s="296"/>
      <c r="AT117" s="296"/>
      <c r="AU117" s="296"/>
      <c r="AV117" s="296"/>
      <c r="AW117" s="296"/>
      <c r="AX117" s="296"/>
      <c r="AY117" s="296"/>
      <c r="AZ117" s="296"/>
      <c r="BA117" s="296"/>
      <c r="BB117" s="296"/>
      <c r="BC117" s="296"/>
      <c r="BD117" s="296"/>
      <c r="BE117" s="296"/>
      <c r="BF117" s="296"/>
      <c r="BG117" s="296"/>
      <c r="BH117" s="296"/>
      <c r="BI117" s="296"/>
      <c r="BJ117" s="296"/>
      <c r="BK117" s="296"/>
      <c r="BL117" s="296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296"/>
      <c r="CA117" s="296"/>
      <c r="CB117" s="296"/>
      <c r="CC117" s="296"/>
      <c r="CD117" s="296"/>
      <c r="CE117" s="296"/>
      <c r="CF117" s="296"/>
      <c r="CG117" s="296"/>
      <c r="CH117" s="296"/>
      <c r="CI117" s="296"/>
      <c r="CJ117" s="296"/>
      <c r="CK117" s="296"/>
      <c r="CL117" s="296"/>
      <c r="CM117" s="296"/>
      <c r="CN117" s="296"/>
      <c r="CO117" s="296"/>
      <c r="CP117" s="296"/>
      <c r="CQ117" s="296"/>
      <c r="CR117" s="296"/>
      <c r="CS117" s="296"/>
      <c r="CT117" s="296"/>
      <c r="CU117" s="296"/>
      <c r="CV117" s="296"/>
      <c r="CW117" s="42"/>
      <c r="CX117" s="296"/>
      <c r="CY117" s="296"/>
      <c r="CZ117" s="296"/>
      <c r="DA117" s="296"/>
      <c r="DB117" s="296"/>
      <c r="DC117" s="296"/>
      <c r="DD117" s="296"/>
      <c r="DE117" s="296"/>
      <c r="DF117" s="296"/>
      <c r="DG117" s="296"/>
      <c r="DH117" s="296"/>
      <c r="DI117" s="296"/>
      <c r="DJ117" s="296"/>
      <c r="DK117" s="296"/>
      <c r="DL117" s="296"/>
      <c r="DM117" s="296"/>
      <c r="DN117" s="296"/>
      <c r="DO117" s="296"/>
      <c r="DP117" s="296"/>
      <c r="DQ117" s="296"/>
      <c r="DR117" s="296"/>
      <c r="DS117" s="296"/>
      <c r="DT117" s="296"/>
      <c r="DU117" s="296"/>
      <c r="DV117" s="296"/>
      <c r="DW117" s="296"/>
      <c r="DX117" s="296"/>
      <c r="DY117" s="296"/>
      <c r="DZ117" s="296"/>
      <c r="EA117" s="296"/>
      <c r="EB117" s="296"/>
      <c r="EC117" s="296"/>
      <c r="ED117" s="296"/>
      <c r="EE117" s="296"/>
      <c r="EF117" s="296"/>
      <c r="EG117" s="42"/>
      <c r="EH117" s="296"/>
      <c r="EI117" s="296"/>
      <c r="EJ117" s="296"/>
      <c r="EK117" s="296"/>
      <c r="EL117" s="296"/>
      <c r="EM117" s="296"/>
      <c r="EN117" s="296"/>
      <c r="EO117" s="296"/>
      <c r="EP117" s="296"/>
      <c r="EQ117" s="296"/>
      <c r="ER117" s="296"/>
      <c r="ES117" s="296"/>
      <c r="ET117" s="296"/>
      <c r="EU117" s="296"/>
      <c r="EV117" s="296"/>
      <c r="EW117" s="296"/>
      <c r="EX117" s="296"/>
      <c r="EY117" s="296"/>
      <c r="EZ117" s="296"/>
      <c r="FA117" s="296"/>
      <c r="FB117" s="296"/>
      <c r="FC117" s="296"/>
      <c r="FD117" s="296"/>
      <c r="FE117" s="296"/>
      <c r="FF117" s="296"/>
      <c r="FG117" s="296"/>
      <c r="FH117" s="296"/>
      <c r="FI117" s="296"/>
      <c r="FJ117" s="296"/>
      <c r="FK117" s="296"/>
      <c r="FL117" s="296"/>
      <c r="FM117" s="296"/>
      <c r="FN117" s="296"/>
      <c r="FO117" s="296"/>
      <c r="FP117" s="296"/>
      <c r="FQ117" s="42"/>
      <c r="FR117" s="42"/>
      <c r="FS117" s="42"/>
      <c r="FT117" s="42"/>
      <c r="FU117" s="42"/>
      <c r="FV117" s="296"/>
      <c r="FW117" s="296"/>
      <c r="FX117" s="296"/>
      <c r="FY117" s="296"/>
      <c r="FZ117" s="296"/>
      <c r="GA117" s="296"/>
      <c r="GB117" s="296"/>
      <c r="GC117" s="296"/>
      <c r="GD117" s="296"/>
      <c r="GE117" s="296"/>
      <c r="GF117" s="296"/>
      <c r="GG117" s="296"/>
      <c r="GH117" s="296"/>
      <c r="GI117" s="296"/>
      <c r="GJ117" s="296"/>
      <c r="GK117" s="296"/>
      <c r="GL117" s="296"/>
      <c r="GM117" s="296"/>
      <c r="GN117" s="296"/>
      <c r="GO117" s="296"/>
      <c r="GP117" s="296"/>
      <c r="GQ117" s="296"/>
      <c r="GR117" s="296"/>
      <c r="GS117" s="296"/>
      <c r="GT117" s="296"/>
      <c r="GU117" s="296"/>
      <c r="GV117" s="296"/>
      <c r="GW117" s="296"/>
      <c r="GX117" s="296"/>
      <c r="GY117" s="296"/>
      <c r="GZ117" s="296"/>
      <c r="HA117" s="296"/>
      <c r="HB117" s="296"/>
      <c r="HC117" s="296"/>
      <c r="HD117" s="296"/>
      <c r="HE117" s="296"/>
      <c r="HF117" s="296"/>
      <c r="HG117" s="296"/>
      <c r="HH117" s="296"/>
      <c r="HI117" s="296"/>
      <c r="HJ117" s="296"/>
      <c r="HK117" s="296"/>
      <c r="HL117" s="296"/>
      <c r="HM117" s="296"/>
      <c r="HN117" s="296"/>
      <c r="HO117" s="296"/>
      <c r="HP117" s="296"/>
      <c r="HQ117" s="296"/>
      <c r="HR117" s="296"/>
      <c r="HS117" s="296"/>
      <c r="HT117" s="296"/>
      <c r="HU117" s="296"/>
      <c r="HV117" s="296"/>
      <c r="HW117" s="296"/>
      <c r="HX117" s="296"/>
      <c r="HY117" s="296"/>
      <c r="HZ117" s="296"/>
      <c r="IA117" s="296"/>
      <c r="IB117" s="296"/>
      <c r="IC117" s="296"/>
      <c r="ID117" s="296"/>
      <c r="IE117" s="296"/>
      <c r="IF117" s="296"/>
      <c r="IG117" s="296"/>
      <c r="IH117" s="296"/>
      <c r="II117" s="296"/>
      <c r="IJ117" s="296"/>
      <c r="IK117" s="296"/>
      <c r="IL117" s="296"/>
      <c r="IM117" s="296"/>
      <c r="IN117" s="296"/>
      <c r="IO117" s="296"/>
      <c r="IP117" s="296"/>
      <c r="IQ117" s="296"/>
      <c r="IR117" s="296"/>
      <c r="IS117" s="296"/>
      <c r="IT117" s="296"/>
      <c r="IU117" s="296"/>
      <c r="IV117" s="296"/>
      <c r="IW117" s="296"/>
      <c r="IX117" s="296"/>
      <c r="IY117" s="296"/>
      <c r="IZ117" s="296"/>
      <c r="JA117" s="296"/>
      <c r="KM117" s="38"/>
      <c r="KN117" s="38"/>
      <c r="KP117" s="38"/>
      <c r="KQ117" s="38"/>
      <c r="KR117" s="38"/>
      <c r="KS117" s="38"/>
      <c r="KT117" s="38"/>
      <c r="KU117" s="38"/>
      <c r="KV117" s="38"/>
      <c r="KW117" s="38"/>
      <c r="KX117" s="38"/>
      <c r="LH117" s="33"/>
    </row>
    <row r="118" spans="2:320" s="17" customFormat="1" x14ac:dyDescent="0.2">
      <c r="B118" s="33"/>
      <c r="F118" s="35"/>
      <c r="G118" s="174"/>
      <c r="H118" s="33"/>
      <c r="I118" s="33"/>
      <c r="J118" s="42"/>
      <c r="K118" s="296"/>
      <c r="L118" s="296"/>
      <c r="M118" s="296"/>
      <c r="N118" s="296"/>
      <c r="O118" s="296"/>
      <c r="P118" s="296"/>
      <c r="Q118" s="296"/>
      <c r="R118" s="296"/>
      <c r="S118" s="296"/>
      <c r="T118" s="296"/>
      <c r="U118" s="296"/>
      <c r="V118" s="296"/>
      <c r="W118" s="296"/>
      <c r="X118" s="296"/>
      <c r="Y118" s="296"/>
      <c r="Z118" s="296"/>
      <c r="AA118" s="296"/>
      <c r="AB118" s="296"/>
      <c r="AC118" s="296"/>
      <c r="AD118" s="296"/>
      <c r="AE118" s="296"/>
      <c r="AF118" s="296"/>
      <c r="AG118" s="296"/>
      <c r="AH118" s="296"/>
      <c r="AI118" s="296"/>
      <c r="AJ118" s="296"/>
      <c r="AK118" s="296"/>
      <c r="AL118" s="296"/>
      <c r="AM118" s="296"/>
      <c r="AN118" s="296"/>
      <c r="AO118" s="296"/>
      <c r="AP118" s="296"/>
      <c r="AQ118" s="296"/>
      <c r="AR118" s="296"/>
      <c r="AS118" s="296"/>
      <c r="AT118" s="296"/>
      <c r="AU118" s="296"/>
      <c r="AV118" s="296"/>
      <c r="AW118" s="296"/>
      <c r="AX118" s="296"/>
      <c r="AY118" s="296"/>
      <c r="AZ118" s="296"/>
      <c r="BA118" s="296"/>
      <c r="BB118" s="296"/>
      <c r="BC118" s="296"/>
      <c r="BD118" s="296"/>
      <c r="BE118" s="296"/>
      <c r="BF118" s="296"/>
      <c r="BG118" s="296"/>
      <c r="BH118" s="296"/>
      <c r="BI118" s="296"/>
      <c r="BJ118" s="296"/>
      <c r="BK118" s="296"/>
      <c r="BL118" s="296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296"/>
      <c r="CA118" s="296"/>
      <c r="CB118" s="296"/>
      <c r="CC118" s="296"/>
      <c r="CD118" s="296"/>
      <c r="CE118" s="296"/>
      <c r="CF118" s="296"/>
      <c r="CG118" s="296"/>
      <c r="CH118" s="296"/>
      <c r="CI118" s="296"/>
      <c r="CJ118" s="296"/>
      <c r="CK118" s="296"/>
      <c r="CL118" s="296"/>
      <c r="CM118" s="296"/>
      <c r="CN118" s="296"/>
      <c r="CO118" s="296"/>
      <c r="CP118" s="296"/>
      <c r="CQ118" s="296"/>
      <c r="CR118" s="296"/>
      <c r="CS118" s="296"/>
      <c r="CT118" s="296"/>
      <c r="CU118" s="296"/>
      <c r="CV118" s="296"/>
      <c r="CW118" s="42"/>
      <c r="CX118" s="296"/>
      <c r="CY118" s="296"/>
      <c r="CZ118" s="296"/>
      <c r="DA118" s="296"/>
      <c r="DB118" s="296"/>
      <c r="DC118" s="296"/>
      <c r="DD118" s="296"/>
      <c r="DE118" s="296"/>
      <c r="DF118" s="296"/>
      <c r="DG118" s="296"/>
      <c r="DH118" s="296"/>
      <c r="DI118" s="296"/>
      <c r="DJ118" s="296"/>
      <c r="DK118" s="296"/>
      <c r="DL118" s="296"/>
      <c r="DM118" s="296"/>
      <c r="DN118" s="296"/>
      <c r="DO118" s="296"/>
      <c r="DP118" s="296"/>
      <c r="DQ118" s="296"/>
      <c r="DR118" s="296"/>
      <c r="DS118" s="296"/>
      <c r="DT118" s="296"/>
      <c r="DU118" s="296"/>
      <c r="DV118" s="296"/>
      <c r="DW118" s="296"/>
      <c r="DX118" s="296"/>
      <c r="DY118" s="296"/>
      <c r="DZ118" s="296"/>
      <c r="EA118" s="296"/>
      <c r="EB118" s="296"/>
      <c r="EC118" s="296"/>
      <c r="ED118" s="296"/>
      <c r="EE118" s="296"/>
      <c r="EF118" s="296"/>
      <c r="EG118" s="42"/>
      <c r="EH118" s="296"/>
      <c r="EI118" s="296"/>
      <c r="EJ118" s="296"/>
      <c r="EK118" s="296"/>
      <c r="EL118" s="296"/>
      <c r="EM118" s="296"/>
      <c r="EN118" s="296"/>
      <c r="EO118" s="296"/>
      <c r="EP118" s="296"/>
      <c r="EQ118" s="296"/>
      <c r="ER118" s="296"/>
      <c r="ES118" s="296"/>
      <c r="ET118" s="296"/>
      <c r="EU118" s="296"/>
      <c r="EV118" s="296"/>
      <c r="EW118" s="296"/>
      <c r="EX118" s="296"/>
      <c r="EY118" s="296"/>
      <c r="EZ118" s="296"/>
      <c r="FA118" s="296"/>
      <c r="FB118" s="296"/>
      <c r="FC118" s="296"/>
      <c r="FD118" s="296"/>
      <c r="FE118" s="296"/>
      <c r="FF118" s="296"/>
      <c r="FG118" s="296"/>
      <c r="FH118" s="296"/>
      <c r="FI118" s="296"/>
      <c r="FJ118" s="296"/>
      <c r="FK118" s="296"/>
      <c r="FL118" s="296"/>
      <c r="FM118" s="296"/>
      <c r="FN118" s="296"/>
      <c r="FO118" s="296"/>
      <c r="FP118" s="296"/>
      <c r="FQ118" s="42"/>
      <c r="FR118" s="42"/>
      <c r="FS118" s="42"/>
      <c r="FT118" s="42"/>
      <c r="FU118" s="42"/>
      <c r="FV118" s="296"/>
      <c r="FW118" s="296"/>
      <c r="FX118" s="296"/>
      <c r="FY118" s="296"/>
      <c r="FZ118" s="296"/>
      <c r="GA118" s="296"/>
      <c r="GB118" s="296"/>
      <c r="GC118" s="296"/>
      <c r="GD118" s="296"/>
      <c r="GE118" s="296"/>
      <c r="GF118" s="296"/>
      <c r="GG118" s="296"/>
      <c r="GH118" s="296"/>
      <c r="GI118" s="296"/>
      <c r="GJ118" s="296"/>
      <c r="GK118" s="296"/>
      <c r="GL118" s="296"/>
      <c r="GM118" s="296"/>
      <c r="GN118" s="296"/>
      <c r="GO118" s="296"/>
      <c r="GP118" s="296"/>
      <c r="GQ118" s="296"/>
      <c r="GR118" s="296"/>
      <c r="GS118" s="296"/>
      <c r="GT118" s="296"/>
      <c r="GU118" s="296"/>
      <c r="GV118" s="296"/>
      <c r="GW118" s="296"/>
      <c r="GX118" s="296"/>
      <c r="GY118" s="296"/>
      <c r="GZ118" s="296"/>
      <c r="HA118" s="296"/>
      <c r="HB118" s="296"/>
      <c r="HC118" s="296"/>
      <c r="HD118" s="296"/>
      <c r="HE118" s="296"/>
      <c r="HF118" s="296"/>
      <c r="HG118" s="296"/>
      <c r="HH118" s="296"/>
      <c r="HI118" s="296"/>
      <c r="HJ118" s="296"/>
      <c r="HK118" s="296"/>
      <c r="HL118" s="296"/>
      <c r="HM118" s="296"/>
      <c r="HN118" s="296"/>
      <c r="HO118" s="296"/>
      <c r="HP118" s="296"/>
      <c r="HQ118" s="296"/>
      <c r="HR118" s="296"/>
      <c r="HS118" s="296"/>
      <c r="HT118" s="296"/>
      <c r="HU118" s="296"/>
      <c r="HV118" s="296"/>
      <c r="HW118" s="296"/>
      <c r="HX118" s="296"/>
      <c r="HY118" s="296"/>
      <c r="HZ118" s="296"/>
      <c r="IA118" s="296"/>
      <c r="IB118" s="296"/>
      <c r="IC118" s="296"/>
      <c r="ID118" s="296"/>
      <c r="IE118" s="296"/>
      <c r="IF118" s="296"/>
      <c r="IG118" s="296"/>
      <c r="IH118" s="296"/>
      <c r="II118" s="296"/>
      <c r="IJ118" s="296"/>
      <c r="IK118" s="296"/>
      <c r="IL118" s="296"/>
      <c r="IM118" s="296"/>
      <c r="IN118" s="296"/>
      <c r="IO118" s="296"/>
      <c r="IP118" s="296"/>
      <c r="IQ118" s="296"/>
      <c r="IR118" s="296"/>
      <c r="IS118" s="296"/>
      <c r="IT118" s="296"/>
      <c r="IU118" s="296"/>
      <c r="IV118" s="296"/>
      <c r="IW118" s="296"/>
      <c r="IX118" s="296"/>
      <c r="IY118" s="296"/>
      <c r="IZ118" s="296"/>
      <c r="JA118" s="296"/>
      <c r="KM118" s="38"/>
      <c r="KN118" s="38"/>
      <c r="KP118" s="38"/>
      <c r="KQ118" s="38"/>
      <c r="KR118" s="38"/>
      <c r="KS118" s="38"/>
      <c r="KT118" s="38"/>
      <c r="KU118" s="38"/>
      <c r="KV118" s="38"/>
      <c r="KW118" s="38"/>
      <c r="KX118" s="38"/>
      <c r="LH118" s="33"/>
    </row>
    <row r="119" spans="2:320" s="17" customFormat="1" x14ac:dyDescent="0.2">
      <c r="B119" s="33"/>
      <c r="F119" s="35"/>
      <c r="G119" s="174"/>
      <c r="H119" s="33"/>
      <c r="I119" s="33"/>
      <c r="J119" s="42"/>
      <c r="K119" s="296"/>
      <c r="L119" s="296"/>
      <c r="M119" s="296"/>
      <c r="N119" s="296"/>
      <c r="O119" s="296"/>
      <c r="P119" s="296"/>
      <c r="Q119" s="296"/>
      <c r="R119" s="296"/>
      <c r="S119" s="296"/>
      <c r="T119" s="296"/>
      <c r="U119" s="296"/>
      <c r="V119" s="296"/>
      <c r="W119" s="296"/>
      <c r="X119" s="296"/>
      <c r="Y119" s="296"/>
      <c r="Z119" s="296"/>
      <c r="AA119" s="296"/>
      <c r="AB119" s="296"/>
      <c r="AC119" s="296"/>
      <c r="AD119" s="296"/>
      <c r="AE119" s="296"/>
      <c r="AF119" s="296"/>
      <c r="AG119" s="296"/>
      <c r="AH119" s="296"/>
      <c r="AI119" s="296"/>
      <c r="AJ119" s="296"/>
      <c r="AK119" s="296"/>
      <c r="AL119" s="296"/>
      <c r="AM119" s="296"/>
      <c r="AN119" s="296"/>
      <c r="AO119" s="296"/>
      <c r="AP119" s="296"/>
      <c r="AQ119" s="296"/>
      <c r="AR119" s="296"/>
      <c r="AS119" s="296"/>
      <c r="AT119" s="296"/>
      <c r="AU119" s="296"/>
      <c r="AV119" s="296"/>
      <c r="AW119" s="296"/>
      <c r="AX119" s="296"/>
      <c r="AY119" s="296"/>
      <c r="AZ119" s="296"/>
      <c r="BA119" s="296"/>
      <c r="BB119" s="296"/>
      <c r="BC119" s="296"/>
      <c r="BD119" s="296"/>
      <c r="BE119" s="296"/>
      <c r="BF119" s="296"/>
      <c r="BG119" s="296"/>
      <c r="BH119" s="296"/>
      <c r="BI119" s="296"/>
      <c r="BJ119" s="296"/>
      <c r="BK119" s="296"/>
      <c r="BL119" s="296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296"/>
      <c r="CA119" s="296"/>
      <c r="CB119" s="296"/>
      <c r="CC119" s="296"/>
      <c r="CD119" s="296"/>
      <c r="CE119" s="296"/>
      <c r="CF119" s="296"/>
      <c r="CG119" s="296"/>
      <c r="CH119" s="296"/>
      <c r="CI119" s="296"/>
      <c r="CJ119" s="296"/>
      <c r="CK119" s="296"/>
      <c r="CL119" s="296"/>
      <c r="CM119" s="296"/>
      <c r="CN119" s="296"/>
      <c r="CO119" s="296"/>
      <c r="CP119" s="296"/>
      <c r="CQ119" s="296"/>
      <c r="CR119" s="296"/>
      <c r="CS119" s="296"/>
      <c r="CT119" s="296"/>
      <c r="CU119" s="296"/>
      <c r="CV119" s="296"/>
      <c r="CW119" s="42"/>
      <c r="CX119" s="296"/>
      <c r="CY119" s="296"/>
      <c r="CZ119" s="296"/>
      <c r="DA119" s="296"/>
      <c r="DB119" s="296"/>
      <c r="DC119" s="296"/>
      <c r="DD119" s="296"/>
      <c r="DE119" s="296"/>
      <c r="DF119" s="296"/>
      <c r="DG119" s="296"/>
      <c r="DH119" s="296"/>
      <c r="DI119" s="296"/>
      <c r="DJ119" s="296"/>
      <c r="DK119" s="296"/>
      <c r="DL119" s="296"/>
      <c r="DM119" s="296"/>
      <c r="DN119" s="296"/>
      <c r="DO119" s="296"/>
      <c r="DP119" s="296"/>
      <c r="DQ119" s="296"/>
      <c r="DR119" s="296"/>
      <c r="DS119" s="296"/>
      <c r="DT119" s="296"/>
      <c r="DU119" s="296"/>
      <c r="DV119" s="296"/>
      <c r="DW119" s="296"/>
      <c r="DX119" s="296"/>
      <c r="DY119" s="296"/>
      <c r="DZ119" s="296"/>
      <c r="EA119" s="296"/>
      <c r="EB119" s="296"/>
      <c r="EC119" s="296"/>
      <c r="ED119" s="296"/>
      <c r="EE119" s="296"/>
      <c r="EF119" s="296"/>
      <c r="EG119" s="42"/>
      <c r="EH119" s="296"/>
      <c r="EI119" s="296"/>
      <c r="EJ119" s="296"/>
      <c r="EK119" s="296"/>
      <c r="EL119" s="296"/>
      <c r="EM119" s="296"/>
      <c r="EN119" s="296"/>
      <c r="EO119" s="296"/>
      <c r="EP119" s="296"/>
      <c r="EQ119" s="296"/>
      <c r="ER119" s="296"/>
      <c r="ES119" s="296"/>
      <c r="ET119" s="296"/>
      <c r="EU119" s="296"/>
      <c r="EV119" s="296"/>
      <c r="EW119" s="296"/>
      <c r="EX119" s="296"/>
      <c r="EY119" s="296"/>
      <c r="EZ119" s="296"/>
      <c r="FA119" s="296"/>
      <c r="FB119" s="296"/>
      <c r="FC119" s="296"/>
      <c r="FD119" s="296"/>
      <c r="FE119" s="296"/>
      <c r="FF119" s="296"/>
      <c r="FG119" s="296"/>
      <c r="FH119" s="296"/>
      <c r="FI119" s="296"/>
      <c r="FJ119" s="296"/>
      <c r="FK119" s="296"/>
      <c r="FL119" s="296"/>
      <c r="FM119" s="296"/>
      <c r="FN119" s="296"/>
      <c r="FO119" s="296"/>
      <c r="FP119" s="296"/>
      <c r="FQ119" s="42"/>
      <c r="FR119" s="42"/>
      <c r="FS119" s="42"/>
      <c r="FT119" s="42"/>
      <c r="FU119" s="42"/>
      <c r="FV119" s="296"/>
      <c r="FW119" s="296"/>
      <c r="FX119" s="296"/>
      <c r="FY119" s="296"/>
      <c r="FZ119" s="296"/>
      <c r="GA119" s="296"/>
      <c r="GB119" s="296"/>
      <c r="GC119" s="296"/>
      <c r="GD119" s="296"/>
      <c r="GE119" s="296"/>
      <c r="GF119" s="296"/>
      <c r="GG119" s="296"/>
      <c r="GH119" s="296"/>
      <c r="GI119" s="296"/>
      <c r="GJ119" s="296"/>
      <c r="GK119" s="296"/>
      <c r="GL119" s="296"/>
      <c r="GM119" s="296"/>
      <c r="GN119" s="296"/>
      <c r="GO119" s="296"/>
      <c r="GP119" s="296"/>
      <c r="GQ119" s="296"/>
      <c r="GR119" s="296"/>
      <c r="GS119" s="296"/>
      <c r="GT119" s="296"/>
      <c r="GU119" s="296"/>
      <c r="GV119" s="296"/>
      <c r="GW119" s="296"/>
      <c r="GX119" s="296"/>
      <c r="GY119" s="296"/>
      <c r="GZ119" s="296"/>
      <c r="HA119" s="296"/>
      <c r="HB119" s="296"/>
      <c r="HC119" s="296"/>
      <c r="HD119" s="296"/>
      <c r="HE119" s="296"/>
      <c r="HF119" s="296"/>
      <c r="HG119" s="296"/>
      <c r="HH119" s="296"/>
      <c r="HI119" s="296"/>
      <c r="HJ119" s="296"/>
      <c r="HK119" s="296"/>
      <c r="HL119" s="296"/>
      <c r="HM119" s="296"/>
      <c r="HN119" s="296"/>
      <c r="HO119" s="296"/>
      <c r="HP119" s="296"/>
      <c r="HQ119" s="296"/>
      <c r="HR119" s="296"/>
      <c r="HS119" s="296"/>
      <c r="HT119" s="296"/>
      <c r="HU119" s="296"/>
      <c r="HV119" s="296"/>
      <c r="HW119" s="296"/>
      <c r="HX119" s="296"/>
      <c r="HY119" s="296"/>
      <c r="HZ119" s="296"/>
      <c r="IA119" s="296"/>
      <c r="IB119" s="296"/>
      <c r="IC119" s="296"/>
      <c r="ID119" s="296"/>
      <c r="IE119" s="296"/>
      <c r="IF119" s="296"/>
      <c r="IG119" s="296"/>
      <c r="IH119" s="296"/>
      <c r="II119" s="296"/>
      <c r="IJ119" s="296"/>
      <c r="IK119" s="296"/>
      <c r="IL119" s="296"/>
      <c r="IM119" s="296"/>
      <c r="IN119" s="296"/>
      <c r="IO119" s="296"/>
      <c r="IP119" s="296"/>
      <c r="IQ119" s="296"/>
      <c r="IR119" s="296"/>
      <c r="IS119" s="296"/>
      <c r="IT119" s="296"/>
      <c r="IU119" s="296"/>
      <c r="IV119" s="296"/>
      <c r="IW119" s="296"/>
      <c r="IX119" s="296"/>
      <c r="IY119" s="296"/>
      <c r="IZ119" s="296"/>
      <c r="JA119" s="296"/>
      <c r="KM119" s="38"/>
      <c r="KN119" s="38"/>
      <c r="KP119" s="38"/>
      <c r="KQ119" s="38"/>
      <c r="KR119" s="38"/>
      <c r="KS119" s="38"/>
      <c r="KT119" s="38"/>
      <c r="KU119" s="38"/>
      <c r="KV119" s="38"/>
      <c r="KW119" s="38"/>
      <c r="KX119" s="38"/>
      <c r="LH119" s="33"/>
    </row>
    <row r="120" spans="2:320" s="17" customFormat="1" x14ac:dyDescent="0.2">
      <c r="B120" s="33"/>
      <c r="F120" s="35"/>
      <c r="G120" s="174"/>
      <c r="H120" s="33"/>
      <c r="I120" s="33"/>
      <c r="J120" s="42"/>
      <c r="K120" s="296"/>
      <c r="L120" s="296"/>
      <c r="M120" s="296"/>
      <c r="N120" s="296"/>
      <c r="O120" s="296"/>
      <c r="P120" s="296"/>
      <c r="Q120" s="296"/>
      <c r="R120" s="296"/>
      <c r="S120" s="296"/>
      <c r="T120" s="296"/>
      <c r="U120" s="296"/>
      <c r="V120" s="296"/>
      <c r="W120" s="296"/>
      <c r="X120" s="296"/>
      <c r="Y120" s="296"/>
      <c r="Z120" s="296"/>
      <c r="AA120" s="296"/>
      <c r="AB120" s="296"/>
      <c r="AC120" s="296"/>
      <c r="AD120" s="296"/>
      <c r="AE120" s="296"/>
      <c r="AF120" s="296"/>
      <c r="AG120" s="296"/>
      <c r="AH120" s="296"/>
      <c r="AI120" s="296"/>
      <c r="AJ120" s="296"/>
      <c r="AK120" s="296"/>
      <c r="AL120" s="296"/>
      <c r="AM120" s="296"/>
      <c r="AN120" s="296"/>
      <c r="AO120" s="296"/>
      <c r="AP120" s="296"/>
      <c r="AQ120" s="296"/>
      <c r="AR120" s="296"/>
      <c r="AS120" s="296"/>
      <c r="AT120" s="296"/>
      <c r="AU120" s="296"/>
      <c r="AV120" s="296"/>
      <c r="AW120" s="296"/>
      <c r="AX120" s="296"/>
      <c r="AY120" s="296"/>
      <c r="AZ120" s="296"/>
      <c r="BA120" s="296"/>
      <c r="BB120" s="296"/>
      <c r="BC120" s="296"/>
      <c r="BD120" s="296"/>
      <c r="BE120" s="296"/>
      <c r="BF120" s="296"/>
      <c r="BG120" s="296"/>
      <c r="BH120" s="296"/>
      <c r="BI120" s="296"/>
      <c r="BJ120" s="296"/>
      <c r="BK120" s="296"/>
      <c r="BL120" s="296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296"/>
      <c r="CA120" s="296"/>
      <c r="CB120" s="296"/>
      <c r="CC120" s="296"/>
      <c r="CD120" s="296"/>
      <c r="CE120" s="296"/>
      <c r="CF120" s="296"/>
      <c r="CG120" s="296"/>
      <c r="CH120" s="296"/>
      <c r="CI120" s="296"/>
      <c r="CJ120" s="296"/>
      <c r="CK120" s="296"/>
      <c r="CL120" s="296"/>
      <c r="CM120" s="296"/>
      <c r="CN120" s="296"/>
      <c r="CO120" s="296"/>
      <c r="CP120" s="296"/>
      <c r="CQ120" s="296"/>
      <c r="CR120" s="296"/>
      <c r="CS120" s="296"/>
      <c r="CT120" s="296"/>
      <c r="CU120" s="296"/>
      <c r="CV120" s="296"/>
      <c r="CW120" s="42"/>
      <c r="CX120" s="296"/>
      <c r="CY120" s="296"/>
      <c r="CZ120" s="296"/>
      <c r="DA120" s="296"/>
      <c r="DB120" s="296"/>
      <c r="DC120" s="296"/>
      <c r="DD120" s="296"/>
      <c r="DE120" s="296"/>
      <c r="DF120" s="296"/>
      <c r="DG120" s="296"/>
      <c r="DH120" s="296"/>
      <c r="DI120" s="296"/>
      <c r="DJ120" s="296"/>
      <c r="DK120" s="296"/>
      <c r="DL120" s="296"/>
      <c r="DM120" s="296"/>
      <c r="DN120" s="296"/>
      <c r="DO120" s="296"/>
      <c r="DP120" s="296"/>
      <c r="DQ120" s="296"/>
      <c r="DR120" s="296"/>
      <c r="DS120" s="296"/>
      <c r="DT120" s="296"/>
      <c r="DU120" s="296"/>
      <c r="DV120" s="296"/>
      <c r="DW120" s="296"/>
      <c r="DX120" s="296"/>
      <c r="DY120" s="296"/>
      <c r="DZ120" s="296"/>
      <c r="EA120" s="296"/>
      <c r="EB120" s="296"/>
      <c r="EC120" s="296"/>
      <c r="ED120" s="296"/>
      <c r="EE120" s="296"/>
      <c r="EF120" s="296"/>
      <c r="EG120" s="42"/>
      <c r="EH120" s="296"/>
      <c r="EI120" s="296"/>
      <c r="EJ120" s="296"/>
      <c r="EK120" s="296"/>
      <c r="EL120" s="296"/>
      <c r="EM120" s="296"/>
      <c r="EN120" s="296"/>
      <c r="EO120" s="296"/>
      <c r="EP120" s="296"/>
      <c r="EQ120" s="296"/>
      <c r="ER120" s="296"/>
      <c r="ES120" s="296"/>
      <c r="ET120" s="296"/>
      <c r="EU120" s="296"/>
      <c r="EV120" s="296"/>
      <c r="EW120" s="296"/>
      <c r="EX120" s="296"/>
      <c r="EY120" s="296"/>
      <c r="EZ120" s="296"/>
      <c r="FA120" s="296"/>
      <c r="FB120" s="296"/>
      <c r="FC120" s="296"/>
      <c r="FD120" s="296"/>
      <c r="FE120" s="296"/>
      <c r="FF120" s="296"/>
      <c r="FG120" s="296"/>
      <c r="FH120" s="296"/>
      <c r="FI120" s="296"/>
      <c r="FJ120" s="296"/>
      <c r="FK120" s="296"/>
      <c r="FL120" s="296"/>
      <c r="FM120" s="296"/>
      <c r="FN120" s="296"/>
      <c r="FO120" s="296"/>
      <c r="FP120" s="296"/>
      <c r="FQ120" s="42"/>
      <c r="FR120" s="42"/>
      <c r="FS120" s="42"/>
      <c r="FT120" s="42"/>
      <c r="FU120" s="42"/>
      <c r="FV120" s="296"/>
      <c r="FW120" s="296"/>
      <c r="FX120" s="296"/>
      <c r="FY120" s="296"/>
      <c r="FZ120" s="296"/>
      <c r="GA120" s="296"/>
      <c r="GB120" s="296"/>
      <c r="GC120" s="296"/>
      <c r="GD120" s="296"/>
      <c r="GE120" s="296"/>
      <c r="GF120" s="296"/>
      <c r="GG120" s="296"/>
      <c r="GH120" s="296"/>
      <c r="GI120" s="296"/>
      <c r="GJ120" s="296"/>
      <c r="GK120" s="296"/>
      <c r="GL120" s="296"/>
      <c r="GM120" s="296"/>
      <c r="GN120" s="296"/>
      <c r="GO120" s="296"/>
      <c r="GP120" s="296"/>
      <c r="GQ120" s="296"/>
      <c r="GR120" s="296"/>
      <c r="GS120" s="296"/>
      <c r="GT120" s="296"/>
      <c r="GU120" s="296"/>
      <c r="GV120" s="296"/>
      <c r="GW120" s="296"/>
      <c r="GX120" s="296"/>
      <c r="GY120" s="296"/>
      <c r="GZ120" s="296"/>
      <c r="HA120" s="296"/>
      <c r="HB120" s="296"/>
      <c r="HC120" s="296"/>
      <c r="HD120" s="296"/>
      <c r="HE120" s="296"/>
      <c r="HF120" s="296"/>
      <c r="HG120" s="296"/>
      <c r="HH120" s="296"/>
      <c r="HI120" s="296"/>
      <c r="HJ120" s="296"/>
      <c r="HK120" s="296"/>
      <c r="HL120" s="296"/>
      <c r="HM120" s="296"/>
      <c r="HN120" s="296"/>
      <c r="HO120" s="296"/>
      <c r="HP120" s="296"/>
      <c r="HQ120" s="296"/>
      <c r="HR120" s="296"/>
      <c r="HS120" s="296"/>
      <c r="HT120" s="296"/>
      <c r="HU120" s="296"/>
      <c r="HV120" s="296"/>
      <c r="HW120" s="296"/>
      <c r="HX120" s="296"/>
      <c r="HY120" s="296"/>
      <c r="HZ120" s="296"/>
      <c r="IA120" s="296"/>
      <c r="IB120" s="296"/>
      <c r="IC120" s="296"/>
      <c r="ID120" s="296"/>
      <c r="IE120" s="296"/>
      <c r="IF120" s="296"/>
      <c r="IG120" s="296"/>
      <c r="IH120" s="296"/>
      <c r="II120" s="296"/>
      <c r="IJ120" s="296"/>
      <c r="IK120" s="296"/>
      <c r="IL120" s="296"/>
      <c r="IM120" s="296"/>
      <c r="IN120" s="296"/>
      <c r="IO120" s="296"/>
      <c r="IP120" s="296"/>
      <c r="IQ120" s="296"/>
      <c r="IR120" s="296"/>
      <c r="IS120" s="296"/>
      <c r="IT120" s="296"/>
      <c r="IU120" s="296"/>
      <c r="IV120" s="296"/>
      <c r="IW120" s="296"/>
      <c r="IX120" s="296"/>
      <c r="IY120" s="296"/>
      <c r="IZ120" s="296"/>
      <c r="JA120" s="296"/>
      <c r="KM120" s="38"/>
      <c r="KN120" s="38"/>
      <c r="KP120" s="38"/>
      <c r="KQ120" s="38"/>
      <c r="KR120" s="38"/>
      <c r="KS120" s="38"/>
      <c r="KT120" s="38"/>
      <c r="KU120" s="38"/>
      <c r="KV120" s="38"/>
      <c r="KW120" s="38"/>
      <c r="KX120" s="38"/>
      <c r="LH120" s="33"/>
    </row>
    <row r="121" spans="2:320" s="17" customFormat="1" x14ac:dyDescent="0.2">
      <c r="B121" s="33"/>
      <c r="F121" s="35"/>
      <c r="G121" s="174"/>
      <c r="H121" s="33"/>
      <c r="I121" s="33"/>
      <c r="J121" s="42"/>
      <c r="K121" s="296"/>
      <c r="L121" s="296"/>
      <c r="M121" s="296"/>
      <c r="N121" s="296"/>
      <c r="O121" s="296"/>
      <c r="P121" s="296"/>
      <c r="Q121" s="296"/>
      <c r="R121" s="296"/>
      <c r="S121" s="296"/>
      <c r="T121" s="296"/>
      <c r="U121" s="296"/>
      <c r="V121" s="296"/>
      <c r="W121" s="296"/>
      <c r="X121" s="296"/>
      <c r="Y121" s="296"/>
      <c r="Z121" s="296"/>
      <c r="AA121" s="296"/>
      <c r="AB121" s="296"/>
      <c r="AC121" s="296"/>
      <c r="AD121" s="296"/>
      <c r="AE121" s="296"/>
      <c r="AF121" s="296"/>
      <c r="AG121" s="296"/>
      <c r="AH121" s="296"/>
      <c r="AI121" s="296"/>
      <c r="AJ121" s="296"/>
      <c r="AK121" s="296"/>
      <c r="AL121" s="296"/>
      <c r="AM121" s="296"/>
      <c r="AN121" s="296"/>
      <c r="AO121" s="296"/>
      <c r="AP121" s="296"/>
      <c r="AQ121" s="296"/>
      <c r="AR121" s="296"/>
      <c r="AS121" s="296"/>
      <c r="AT121" s="296"/>
      <c r="AU121" s="296"/>
      <c r="AV121" s="296"/>
      <c r="AW121" s="296"/>
      <c r="AX121" s="296"/>
      <c r="AY121" s="296"/>
      <c r="AZ121" s="296"/>
      <c r="BA121" s="296"/>
      <c r="BB121" s="296"/>
      <c r="BC121" s="296"/>
      <c r="BD121" s="296"/>
      <c r="BE121" s="296"/>
      <c r="BF121" s="296"/>
      <c r="BG121" s="296"/>
      <c r="BH121" s="296"/>
      <c r="BI121" s="296"/>
      <c r="BJ121" s="296"/>
      <c r="BK121" s="296"/>
      <c r="BL121" s="296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296"/>
      <c r="CA121" s="296"/>
      <c r="CB121" s="296"/>
      <c r="CC121" s="296"/>
      <c r="CD121" s="296"/>
      <c r="CE121" s="296"/>
      <c r="CF121" s="296"/>
      <c r="CG121" s="296"/>
      <c r="CH121" s="296"/>
      <c r="CI121" s="296"/>
      <c r="CJ121" s="296"/>
      <c r="CK121" s="296"/>
      <c r="CL121" s="296"/>
      <c r="CM121" s="296"/>
      <c r="CN121" s="296"/>
      <c r="CO121" s="296"/>
      <c r="CP121" s="296"/>
      <c r="CQ121" s="296"/>
      <c r="CR121" s="296"/>
      <c r="CS121" s="296"/>
      <c r="CT121" s="296"/>
      <c r="CU121" s="296"/>
      <c r="CV121" s="296"/>
      <c r="CW121" s="42"/>
      <c r="CX121" s="296"/>
      <c r="CY121" s="296"/>
      <c r="CZ121" s="296"/>
      <c r="DA121" s="296"/>
      <c r="DB121" s="296"/>
      <c r="DC121" s="296"/>
      <c r="DD121" s="296"/>
      <c r="DE121" s="296"/>
      <c r="DF121" s="296"/>
      <c r="DG121" s="296"/>
      <c r="DH121" s="296"/>
      <c r="DI121" s="296"/>
      <c r="DJ121" s="296"/>
      <c r="DK121" s="296"/>
      <c r="DL121" s="296"/>
      <c r="DM121" s="296"/>
      <c r="DN121" s="296"/>
      <c r="DO121" s="296"/>
      <c r="DP121" s="296"/>
      <c r="DQ121" s="296"/>
      <c r="DR121" s="296"/>
      <c r="DS121" s="296"/>
      <c r="DT121" s="296"/>
      <c r="DU121" s="296"/>
      <c r="DV121" s="296"/>
      <c r="DW121" s="296"/>
      <c r="DX121" s="296"/>
      <c r="DY121" s="296"/>
      <c r="DZ121" s="296"/>
      <c r="EA121" s="296"/>
      <c r="EB121" s="296"/>
      <c r="EC121" s="296"/>
      <c r="ED121" s="296"/>
      <c r="EE121" s="296"/>
      <c r="EF121" s="296"/>
      <c r="EG121" s="42"/>
      <c r="EH121" s="296"/>
      <c r="EI121" s="296"/>
      <c r="EJ121" s="296"/>
      <c r="EK121" s="296"/>
      <c r="EL121" s="296"/>
      <c r="EM121" s="296"/>
      <c r="EN121" s="296"/>
      <c r="EO121" s="296"/>
      <c r="EP121" s="296"/>
      <c r="EQ121" s="296"/>
      <c r="ER121" s="296"/>
      <c r="ES121" s="296"/>
      <c r="ET121" s="296"/>
      <c r="EU121" s="296"/>
      <c r="EV121" s="296"/>
      <c r="EW121" s="296"/>
      <c r="EX121" s="296"/>
      <c r="EY121" s="296"/>
      <c r="EZ121" s="296"/>
      <c r="FA121" s="296"/>
      <c r="FB121" s="296"/>
      <c r="FC121" s="296"/>
      <c r="FD121" s="296"/>
      <c r="FE121" s="296"/>
      <c r="FF121" s="296"/>
      <c r="FG121" s="296"/>
      <c r="FH121" s="296"/>
      <c r="FI121" s="296"/>
      <c r="FJ121" s="296"/>
      <c r="FK121" s="296"/>
      <c r="FL121" s="296"/>
      <c r="FM121" s="296"/>
      <c r="FN121" s="296"/>
      <c r="FO121" s="296"/>
      <c r="FP121" s="296"/>
      <c r="FQ121" s="42"/>
      <c r="FR121" s="42"/>
      <c r="FS121" s="42"/>
      <c r="FT121" s="42"/>
      <c r="FU121" s="42"/>
      <c r="FV121" s="296"/>
      <c r="FW121" s="296"/>
      <c r="FX121" s="296"/>
      <c r="FY121" s="296"/>
      <c r="FZ121" s="296"/>
      <c r="GA121" s="296"/>
      <c r="GB121" s="296"/>
      <c r="GC121" s="296"/>
      <c r="GD121" s="296"/>
      <c r="GE121" s="296"/>
      <c r="GF121" s="296"/>
      <c r="GG121" s="296"/>
      <c r="GH121" s="296"/>
      <c r="GI121" s="296"/>
      <c r="GJ121" s="296"/>
      <c r="GK121" s="296"/>
      <c r="GL121" s="296"/>
      <c r="GM121" s="296"/>
      <c r="GN121" s="296"/>
      <c r="GO121" s="296"/>
      <c r="GP121" s="296"/>
      <c r="GQ121" s="296"/>
      <c r="GR121" s="296"/>
      <c r="GS121" s="296"/>
      <c r="GT121" s="296"/>
      <c r="GU121" s="296"/>
      <c r="GV121" s="296"/>
      <c r="GW121" s="296"/>
      <c r="GX121" s="296"/>
      <c r="GY121" s="296"/>
      <c r="GZ121" s="296"/>
      <c r="HA121" s="296"/>
      <c r="HB121" s="296"/>
      <c r="HC121" s="296"/>
      <c r="HD121" s="296"/>
      <c r="HE121" s="296"/>
      <c r="HF121" s="296"/>
      <c r="HG121" s="296"/>
      <c r="HH121" s="296"/>
      <c r="HI121" s="296"/>
      <c r="HJ121" s="296"/>
      <c r="HK121" s="296"/>
      <c r="HL121" s="296"/>
      <c r="HM121" s="296"/>
      <c r="HN121" s="296"/>
      <c r="HO121" s="296"/>
      <c r="HP121" s="296"/>
      <c r="HQ121" s="296"/>
      <c r="HR121" s="296"/>
      <c r="HS121" s="296"/>
      <c r="HT121" s="296"/>
      <c r="HU121" s="296"/>
      <c r="HV121" s="296"/>
      <c r="HW121" s="296"/>
      <c r="HX121" s="296"/>
      <c r="HY121" s="296"/>
      <c r="HZ121" s="296"/>
      <c r="IA121" s="296"/>
      <c r="IB121" s="296"/>
      <c r="IC121" s="296"/>
      <c r="ID121" s="296"/>
      <c r="IE121" s="296"/>
      <c r="IF121" s="296"/>
      <c r="IG121" s="296"/>
      <c r="IH121" s="296"/>
      <c r="II121" s="296"/>
      <c r="IJ121" s="296"/>
      <c r="IK121" s="296"/>
      <c r="IL121" s="296"/>
      <c r="IM121" s="296"/>
      <c r="IN121" s="296"/>
      <c r="IO121" s="296"/>
      <c r="IP121" s="296"/>
      <c r="IQ121" s="296"/>
      <c r="IR121" s="296"/>
      <c r="IS121" s="296"/>
      <c r="IT121" s="296"/>
      <c r="IU121" s="296"/>
      <c r="IV121" s="296"/>
      <c r="IW121" s="296"/>
      <c r="IX121" s="296"/>
      <c r="IY121" s="296"/>
      <c r="IZ121" s="296"/>
      <c r="JA121" s="296"/>
      <c r="KM121" s="38"/>
      <c r="KN121" s="38"/>
      <c r="KP121" s="38"/>
      <c r="KQ121" s="38"/>
      <c r="KR121" s="38"/>
      <c r="KS121" s="38"/>
      <c r="KT121" s="38"/>
      <c r="KU121" s="38"/>
      <c r="KV121" s="38"/>
      <c r="KW121" s="38"/>
      <c r="KX121" s="38"/>
      <c r="LH121" s="33"/>
    </row>
    <row r="122" spans="2:320" s="17" customFormat="1" x14ac:dyDescent="0.2">
      <c r="B122" s="33"/>
      <c r="F122" s="35"/>
      <c r="G122" s="174"/>
      <c r="H122" s="33"/>
      <c r="I122" s="33"/>
      <c r="J122" s="42"/>
      <c r="K122" s="296"/>
      <c r="L122" s="296"/>
      <c r="M122" s="296"/>
      <c r="N122" s="296"/>
      <c r="O122" s="296"/>
      <c r="P122" s="296"/>
      <c r="Q122" s="296"/>
      <c r="R122" s="296"/>
      <c r="S122" s="296"/>
      <c r="T122" s="296"/>
      <c r="U122" s="296"/>
      <c r="V122" s="296"/>
      <c r="W122" s="296"/>
      <c r="X122" s="296"/>
      <c r="Y122" s="296"/>
      <c r="Z122" s="296"/>
      <c r="AA122" s="296"/>
      <c r="AB122" s="296"/>
      <c r="AC122" s="296"/>
      <c r="AD122" s="296"/>
      <c r="AE122" s="296"/>
      <c r="AF122" s="296"/>
      <c r="AG122" s="296"/>
      <c r="AH122" s="296"/>
      <c r="AI122" s="296"/>
      <c r="AJ122" s="296"/>
      <c r="AK122" s="296"/>
      <c r="AL122" s="296"/>
      <c r="AM122" s="296"/>
      <c r="AN122" s="296"/>
      <c r="AO122" s="296"/>
      <c r="AP122" s="296"/>
      <c r="AQ122" s="296"/>
      <c r="AR122" s="296"/>
      <c r="AS122" s="296"/>
      <c r="AT122" s="296"/>
      <c r="AU122" s="296"/>
      <c r="AV122" s="296"/>
      <c r="AW122" s="296"/>
      <c r="AX122" s="296"/>
      <c r="AY122" s="296"/>
      <c r="AZ122" s="296"/>
      <c r="BA122" s="296"/>
      <c r="BB122" s="296"/>
      <c r="BC122" s="296"/>
      <c r="BD122" s="296"/>
      <c r="BE122" s="296"/>
      <c r="BF122" s="296"/>
      <c r="BG122" s="296"/>
      <c r="BH122" s="296"/>
      <c r="BI122" s="296"/>
      <c r="BJ122" s="296"/>
      <c r="BK122" s="296"/>
      <c r="BL122" s="296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296"/>
      <c r="CA122" s="296"/>
      <c r="CB122" s="296"/>
      <c r="CC122" s="296"/>
      <c r="CD122" s="296"/>
      <c r="CE122" s="296"/>
      <c r="CF122" s="296"/>
      <c r="CG122" s="296"/>
      <c r="CH122" s="296"/>
      <c r="CI122" s="296"/>
      <c r="CJ122" s="296"/>
      <c r="CK122" s="296"/>
      <c r="CL122" s="296"/>
      <c r="CM122" s="296"/>
      <c r="CN122" s="296"/>
      <c r="CO122" s="296"/>
      <c r="CP122" s="296"/>
      <c r="CQ122" s="296"/>
      <c r="CR122" s="296"/>
      <c r="CS122" s="296"/>
      <c r="CT122" s="296"/>
      <c r="CU122" s="296"/>
      <c r="CV122" s="296"/>
      <c r="CW122" s="42"/>
      <c r="CX122" s="296"/>
      <c r="CY122" s="296"/>
      <c r="CZ122" s="296"/>
      <c r="DA122" s="296"/>
      <c r="DB122" s="296"/>
      <c r="DC122" s="296"/>
      <c r="DD122" s="296"/>
      <c r="DE122" s="296"/>
      <c r="DF122" s="296"/>
      <c r="DG122" s="296"/>
      <c r="DH122" s="296"/>
      <c r="DI122" s="296"/>
      <c r="DJ122" s="296"/>
      <c r="DK122" s="296"/>
      <c r="DL122" s="296"/>
      <c r="DM122" s="296"/>
      <c r="DN122" s="296"/>
      <c r="DO122" s="296"/>
      <c r="DP122" s="296"/>
      <c r="DQ122" s="296"/>
      <c r="DR122" s="296"/>
      <c r="DS122" s="296"/>
      <c r="DT122" s="296"/>
      <c r="DU122" s="296"/>
      <c r="DV122" s="296"/>
      <c r="DW122" s="296"/>
      <c r="DX122" s="296"/>
      <c r="DY122" s="296"/>
      <c r="DZ122" s="296"/>
      <c r="EA122" s="296"/>
      <c r="EB122" s="296"/>
      <c r="EC122" s="296"/>
      <c r="ED122" s="296"/>
      <c r="EE122" s="296"/>
      <c r="EF122" s="296"/>
      <c r="EG122" s="42"/>
      <c r="EH122" s="296"/>
      <c r="EI122" s="296"/>
      <c r="EJ122" s="296"/>
      <c r="EK122" s="296"/>
      <c r="EL122" s="296"/>
      <c r="EM122" s="296"/>
      <c r="EN122" s="296"/>
      <c r="EO122" s="296"/>
      <c r="EP122" s="296"/>
      <c r="EQ122" s="296"/>
      <c r="ER122" s="296"/>
      <c r="ES122" s="296"/>
      <c r="ET122" s="296"/>
      <c r="EU122" s="296"/>
      <c r="EV122" s="296"/>
      <c r="EW122" s="296"/>
      <c r="EX122" s="296"/>
      <c r="EY122" s="296"/>
      <c r="EZ122" s="296"/>
      <c r="FA122" s="296"/>
      <c r="FB122" s="296"/>
      <c r="FC122" s="296"/>
      <c r="FD122" s="296"/>
      <c r="FE122" s="296"/>
      <c r="FF122" s="296"/>
      <c r="FG122" s="296"/>
      <c r="FH122" s="296"/>
      <c r="FI122" s="296"/>
      <c r="FJ122" s="296"/>
      <c r="FK122" s="296"/>
      <c r="FL122" s="296"/>
      <c r="FM122" s="296"/>
      <c r="FN122" s="296"/>
      <c r="FO122" s="296"/>
      <c r="FP122" s="296"/>
      <c r="FQ122" s="42"/>
      <c r="FR122" s="42"/>
      <c r="FS122" s="42"/>
      <c r="FT122" s="42"/>
      <c r="FU122" s="42"/>
      <c r="FV122" s="296"/>
      <c r="FW122" s="296"/>
      <c r="FX122" s="296"/>
      <c r="FY122" s="296"/>
      <c r="FZ122" s="296"/>
      <c r="GA122" s="296"/>
      <c r="GB122" s="296"/>
      <c r="GC122" s="296"/>
      <c r="GD122" s="296"/>
      <c r="GE122" s="296"/>
      <c r="GF122" s="296"/>
      <c r="GG122" s="296"/>
      <c r="GH122" s="296"/>
      <c r="GI122" s="296"/>
      <c r="GJ122" s="296"/>
      <c r="GK122" s="296"/>
      <c r="GL122" s="296"/>
      <c r="GM122" s="296"/>
      <c r="GN122" s="296"/>
      <c r="GO122" s="296"/>
      <c r="GP122" s="296"/>
      <c r="GQ122" s="296"/>
      <c r="GR122" s="296"/>
      <c r="GS122" s="296"/>
      <c r="GT122" s="296"/>
      <c r="GU122" s="296"/>
      <c r="GV122" s="296"/>
      <c r="GW122" s="296"/>
      <c r="GX122" s="296"/>
      <c r="GY122" s="296"/>
      <c r="GZ122" s="296"/>
      <c r="HA122" s="296"/>
      <c r="HB122" s="296"/>
      <c r="HC122" s="296"/>
      <c r="HD122" s="296"/>
      <c r="HE122" s="296"/>
      <c r="HF122" s="296"/>
      <c r="HG122" s="296"/>
      <c r="HH122" s="296"/>
      <c r="HI122" s="296"/>
      <c r="HJ122" s="296"/>
      <c r="HK122" s="296"/>
      <c r="HL122" s="296"/>
      <c r="HM122" s="296"/>
      <c r="HN122" s="296"/>
      <c r="HO122" s="296"/>
      <c r="HP122" s="296"/>
      <c r="HQ122" s="296"/>
      <c r="HR122" s="296"/>
      <c r="HS122" s="296"/>
      <c r="HT122" s="296"/>
      <c r="HU122" s="296"/>
      <c r="HV122" s="296"/>
      <c r="HW122" s="296"/>
      <c r="HX122" s="296"/>
      <c r="HY122" s="296"/>
      <c r="HZ122" s="296"/>
      <c r="IA122" s="296"/>
      <c r="IB122" s="296"/>
      <c r="IC122" s="296"/>
      <c r="ID122" s="296"/>
      <c r="IE122" s="296"/>
      <c r="IF122" s="296"/>
      <c r="IG122" s="296"/>
      <c r="IH122" s="296"/>
      <c r="II122" s="296"/>
      <c r="IJ122" s="296"/>
      <c r="IK122" s="296"/>
      <c r="IL122" s="296"/>
      <c r="IM122" s="296"/>
      <c r="IN122" s="296"/>
      <c r="IO122" s="296"/>
      <c r="IP122" s="296"/>
      <c r="IQ122" s="296"/>
      <c r="IR122" s="296"/>
      <c r="IS122" s="296"/>
      <c r="IT122" s="296"/>
      <c r="IU122" s="296"/>
      <c r="IV122" s="296"/>
      <c r="IW122" s="296"/>
      <c r="IX122" s="296"/>
      <c r="IY122" s="296"/>
      <c r="IZ122" s="296"/>
      <c r="JA122" s="296"/>
      <c r="KM122" s="38"/>
      <c r="KN122" s="38"/>
      <c r="KP122" s="38"/>
      <c r="KQ122" s="38"/>
      <c r="KR122" s="38"/>
      <c r="KS122" s="38"/>
      <c r="KT122" s="38"/>
      <c r="KU122" s="38"/>
      <c r="KV122" s="38"/>
      <c r="KW122" s="38"/>
      <c r="KX122" s="38"/>
      <c r="LH122" s="33"/>
    </row>
    <row r="123" spans="2:320" s="17" customFormat="1" x14ac:dyDescent="0.2">
      <c r="B123" s="33"/>
      <c r="F123" s="35"/>
      <c r="G123" s="174"/>
      <c r="H123" s="33"/>
      <c r="I123" s="33"/>
      <c r="J123" s="42"/>
      <c r="K123" s="296"/>
      <c r="L123" s="296"/>
      <c r="M123" s="296"/>
      <c r="N123" s="296"/>
      <c r="O123" s="296"/>
      <c r="P123" s="296"/>
      <c r="Q123" s="296"/>
      <c r="R123" s="296"/>
      <c r="S123" s="296"/>
      <c r="T123" s="296"/>
      <c r="U123" s="296"/>
      <c r="V123" s="296"/>
      <c r="W123" s="296"/>
      <c r="X123" s="296"/>
      <c r="Y123" s="296"/>
      <c r="Z123" s="296"/>
      <c r="AA123" s="296"/>
      <c r="AB123" s="296"/>
      <c r="AC123" s="296"/>
      <c r="AD123" s="296"/>
      <c r="AE123" s="296"/>
      <c r="AF123" s="296"/>
      <c r="AG123" s="296"/>
      <c r="AH123" s="296"/>
      <c r="AI123" s="296"/>
      <c r="AJ123" s="296"/>
      <c r="AK123" s="296"/>
      <c r="AL123" s="296"/>
      <c r="AM123" s="296"/>
      <c r="AN123" s="296"/>
      <c r="AO123" s="296"/>
      <c r="AP123" s="296"/>
      <c r="AQ123" s="296"/>
      <c r="AR123" s="296"/>
      <c r="AS123" s="296"/>
      <c r="AT123" s="296"/>
      <c r="AU123" s="296"/>
      <c r="AV123" s="296"/>
      <c r="AW123" s="296"/>
      <c r="AX123" s="296"/>
      <c r="AY123" s="296"/>
      <c r="AZ123" s="296"/>
      <c r="BA123" s="296"/>
      <c r="BB123" s="296"/>
      <c r="BC123" s="296"/>
      <c r="BD123" s="296"/>
      <c r="BE123" s="296"/>
      <c r="BF123" s="296"/>
      <c r="BG123" s="296"/>
      <c r="BH123" s="296"/>
      <c r="BI123" s="296"/>
      <c r="BJ123" s="296"/>
      <c r="BK123" s="296"/>
      <c r="BL123" s="296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296"/>
      <c r="CA123" s="296"/>
      <c r="CB123" s="296"/>
      <c r="CC123" s="296"/>
      <c r="CD123" s="296"/>
      <c r="CE123" s="296"/>
      <c r="CF123" s="296"/>
      <c r="CG123" s="296"/>
      <c r="CH123" s="296"/>
      <c r="CI123" s="296"/>
      <c r="CJ123" s="296"/>
      <c r="CK123" s="296"/>
      <c r="CL123" s="296"/>
      <c r="CM123" s="296"/>
      <c r="CN123" s="296"/>
      <c r="CO123" s="296"/>
      <c r="CP123" s="296"/>
      <c r="CQ123" s="296"/>
      <c r="CR123" s="296"/>
      <c r="CS123" s="296"/>
      <c r="CT123" s="296"/>
      <c r="CU123" s="296"/>
      <c r="CV123" s="296"/>
      <c r="CW123" s="42"/>
      <c r="CX123" s="296"/>
      <c r="CY123" s="296"/>
      <c r="CZ123" s="296"/>
      <c r="DA123" s="296"/>
      <c r="DB123" s="296"/>
      <c r="DC123" s="296"/>
      <c r="DD123" s="296"/>
      <c r="DE123" s="296"/>
      <c r="DF123" s="296"/>
      <c r="DG123" s="296"/>
      <c r="DH123" s="296"/>
      <c r="DI123" s="296"/>
      <c r="DJ123" s="296"/>
      <c r="DK123" s="296"/>
      <c r="DL123" s="296"/>
      <c r="DM123" s="296"/>
      <c r="DN123" s="296"/>
      <c r="DO123" s="296"/>
      <c r="DP123" s="296"/>
      <c r="DQ123" s="296"/>
      <c r="DR123" s="296"/>
      <c r="DS123" s="296"/>
      <c r="DT123" s="296"/>
      <c r="DU123" s="296"/>
      <c r="DV123" s="296"/>
      <c r="DW123" s="296"/>
      <c r="DX123" s="296"/>
      <c r="DY123" s="296"/>
      <c r="DZ123" s="296"/>
      <c r="EA123" s="296"/>
      <c r="EB123" s="296"/>
      <c r="EC123" s="296"/>
      <c r="ED123" s="296"/>
      <c r="EE123" s="296"/>
      <c r="EF123" s="296"/>
      <c r="EG123" s="42"/>
      <c r="EH123" s="296"/>
      <c r="EI123" s="296"/>
      <c r="EJ123" s="296"/>
      <c r="EK123" s="296"/>
      <c r="EL123" s="296"/>
      <c r="EM123" s="296"/>
      <c r="EN123" s="296"/>
      <c r="EO123" s="296"/>
      <c r="EP123" s="296"/>
      <c r="EQ123" s="296"/>
      <c r="ER123" s="296"/>
      <c r="ES123" s="296"/>
      <c r="ET123" s="296"/>
      <c r="EU123" s="296"/>
      <c r="EV123" s="296"/>
      <c r="EW123" s="296"/>
      <c r="EX123" s="296"/>
      <c r="EY123" s="296"/>
      <c r="EZ123" s="296"/>
      <c r="FA123" s="296"/>
      <c r="FB123" s="296"/>
      <c r="FC123" s="296"/>
      <c r="FD123" s="296"/>
      <c r="FE123" s="296"/>
      <c r="FF123" s="296"/>
      <c r="FG123" s="296"/>
      <c r="FH123" s="296"/>
      <c r="FI123" s="296"/>
      <c r="FJ123" s="296"/>
      <c r="FK123" s="296"/>
      <c r="FL123" s="296"/>
      <c r="FM123" s="296"/>
      <c r="FN123" s="296"/>
      <c r="FO123" s="296"/>
      <c r="FP123" s="296"/>
      <c r="FQ123" s="42"/>
      <c r="FR123" s="42"/>
      <c r="FS123" s="42"/>
      <c r="FT123" s="42"/>
      <c r="FU123" s="42"/>
      <c r="FV123" s="296"/>
      <c r="FW123" s="296"/>
      <c r="FX123" s="296"/>
      <c r="FY123" s="296"/>
      <c r="FZ123" s="296"/>
      <c r="GA123" s="296"/>
      <c r="GB123" s="296"/>
      <c r="GC123" s="296"/>
      <c r="GD123" s="296"/>
      <c r="GE123" s="296"/>
      <c r="GF123" s="296"/>
      <c r="GG123" s="296"/>
      <c r="GH123" s="296"/>
      <c r="GI123" s="296"/>
      <c r="GJ123" s="296"/>
      <c r="GK123" s="296"/>
      <c r="GL123" s="296"/>
      <c r="GM123" s="296"/>
      <c r="GN123" s="296"/>
      <c r="GO123" s="296"/>
      <c r="GP123" s="296"/>
      <c r="GQ123" s="296"/>
      <c r="GR123" s="296"/>
      <c r="GS123" s="296"/>
      <c r="GT123" s="296"/>
      <c r="GU123" s="296"/>
      <c r="GV123" s="296"/>
      <c r="GW123" s="296"/>
      <c r="GX123" s="296"/>
      <c r="GY123" s="296"/>
      <c r="GZ123" s="296"/>
      <c r="HA123" s="296"/>
      <c r="HB123" s="296"/>
      <c r="HC123" s="296"/>
      <c r="HD123" s="296"/>
      <c r="HE123" s="296"/>
      <c r="HF123" s="296"/>
      <c r="HG123" s="296"/>
      <c r="HH123" s="296"/>
      <c r="HI123" s="296"/>
      <c r="HJ123" s="296"/>
      <c r="HK123" s="296"/>
      <c r="HL123" s="296"/>
      <c r="HM123" s="296"/>
      <c r="HN123" s="296"/>
      <c r="HO123" s="296"/>
      <c r="HP123" s="296"/>
      <c r="HQ123" s="296"/>
      <c r="HR123" s="296"/>
      <c r="HS123" s="296"/>
      <c r="HT123" s="296"/>
      <c r="HU123" s="296"/>
      <c r="HV123" s="296"/>
      <c r="HW123" s="296"/>
      <c r="HX123" s="296"/>
      <c r="HY123" s="296"/>
      <c r="HZ123" s="296"/>
      <c r="IA123" s="296"/>
      <c r="IB123" s="296"/>
      <c r="IC123" s="296"/>
      <c r="ID123" s="296"/>
      <c r="IE123" s="296"/>
      <c r="IF123" s="296"/>
      <c r="IG123" s="296"/>
      <c r="IH123" s="296"/>
      <c r="II123" s="296"/>
      <c r="IJ123" s="296"/>
      <c r="IK123" s="296"/>
      <c r="IL123" s="296"/>
      <c r="IM123" s="296"/>
      <c r="IN123" s="296"/>
      <c r="IO123" s="296"/>
      <c r="IP123" s="296"/>
      <c r="IQ123" s="296"/>
      <c r="IR123" s="296"/>
      <c r="IS123" s="296"/>
      <c r="IT123" s="296"/>
      <c r="IU123" s="296"/>
      <c r="IV123" s="296"/>
      <c r="IW123" s="296"/>
      <c r="IX123" s="296"/>
      <c r="IY123" s="296"/>
      <c r="IZ123" s="296"/>
      <c r="JA123" s="296"/>
      <c r="KM123" s="38"/>
      <c r="KN123" s="38"/>
      <c r="KP123" s="38"/>
      <c r="KQ123" s="38"/>
      <c r="KR123" s="38"/>
      <c r="KS123" s="38"/>
      <c r="KT123" s="38"/>
      <c r="KU123" s="38"/>
      <c r="KV123" s="38"/>
      <c r="KW123" s="38"/>
      <c r="KX123" s="38"/>
      <c r="LH123" s="33"/>
    </row>
    <row r="124" spans="2:320" s="17" customFormat="1" x14ac:dyDescent="0.2">
      <c r="B124" s="33"/>
      <c r="F124" s="35"/>
      <c r="G124" s="174"/>
      <c r="H124" s="33"/>
      <c r="I124" s="33"/>
      <c r="J124" s="42"/>
      <c r="K124" s="296"/>
      <c r="L124" s="296"/>
      <c r="M124" s="296"/>
      <c r="N124" s="296"/>
      <c r="O124" s="296"/>
      <c r="P124" s="296"/>
      <c r="Q124" s="296"/>
      <c r="R124" s="296"/>
      <c r="S124" s="296"/>
      <c r="T124" s="296"/>
      <c r="U124" s="296"/>
      <c r="V124" s="296"/>
      <c r="W124" s="296"/>
      <c r="X124" s="296"/>
      <c r="Y124" s="296"/>
      <c r="Z124" s="296"/>
      <c r="AA124" s="296"/>
      <c r="AB124" s="296"/>
      <c r="AC124" s="296"/>
      <c r="AD124" s="296"/>
      <c r="AE124" s="296"/>
      <c r="AF124" s="296"/>
      <c r="AG124" s="296"/>
      <c r="AH124" s="296"/>
      <c r="AI124" s="296"/>
      <c r="AJ124" s="296"/>
      <c r="AK124" s="296"/>
      <c r="AL124" s="296"/>
      <c r="AM124" s="296"/>
      <c r="AN124" s="296"/>
      <c r="AO124" s="296"/>
      <c r="AP124" s="296"/>
      <c r="AQ124" s="296"/>
      <c r="AR124" s="296"/>
      <c r="AS124" s="296"/>
      <c r="AT124" s="296"/>
      <c r="AU124" s="296"/>
      <c r="AV124" s="296"/>
      <c r="AW124" s="296"/>
      <c r="AX124" s="296"/>
      <c r="AY124" s="296"/>
      <c r="AZ124" s="296"/>
      <c r="BA124" s="296"/>
      <c r="BB124" s="296"/>
      <c r="BC124" s="296"/>
      <c r="BD124" s="296"/>
      <c r="BE124" s="296"/>
      <c r="BF124" s="296"/>
      <c r="BG124" s="296"/>
      <c r="BH124" s="296"/>
      <c r="BI124" s="296"/>
      <c r="BJ124" s="296"/>
      <c r="BK124" s="296"/>
      <c r="BL124" s="296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296"/>
      <c r="CA124" s="296"/>
      <c r="CB124" s="296"/>
      <c r="CC124" s="296"/>
      <c r="CD124" s="296"/>
      <c r="CE124" s="296"/>
      <c r="CF124" s="296"/>
      <c r="CG124" s="296"/>
      <c r="CH124" s="296"/>
      <c r="CI124" s="296"/>
      <c r="CJ124" s="296"/>
      <c r="CK124" s="296"/>
      <c r="CL124" s="296"/>
      <c r="CM124" s="296"/>
      <c r="CN124" s="296"/>
      <c r="CO124" s="296"/>
      <c r="CP124" s="296"/>
      <c r="CQ124" s="296"/>
      <c r="CR124" s="296"/>
      <c r="CS124" s="296"/>
      <c r="CT124" s="296"/>
      <c r="CU124" s="296"/>
      <c r="CV124" s="296"/>
      <c r="CW124" s="42"/>
      <c r="CX124" s="296"/>
      <c r="CY124" s="296"/>
      <c r="CZ124" s="296"/>
      <c r="DA124" s="296"/>
      <c r="DB124" s="296"/>
      <c r="DC124" s="296"/>
      <c r="DD124" s="296"/>
      <c r="DE124" s="296"/>
      <c r="DF124" s="296"/>
      <c r="DG124" s="296"/>
      <c r="DH124" s="296"/>
      <c r="DI124" s="296"/>
      <c r="DJ124" s="296"/>
      <c r="DK124" s="296"/>
      <c r="DL124" s="296"/>
      <c r="DM124" s="296"/>
      <c r="DN124" s="296"/>
      <c r="DO124" s="296"/>
      <c r="DP124" s="296"/>
      <c r="DQ124" s="296"/>
      <c r="DR124" s="296"/>
      <c r="DS124" s="296"/>
      <c r="DT124" s="296"/>
      <c r="DU124" s="296"/>
      <c r="DV124" s="296"/>
      <c r="DW124" s="296"/>
      <c r="DX124" s="296"/>
      <c r="DY124" s="296"/>
      <c r="DZ124" s="296"/>
      <c r="EA124" s="296"/>
      <c r="EB124" s="296"/>
      <c r="EC124" s="296"/>
      <c r="ED124" s="296"/>
      <c r="EE124" s="296"/>
      <c r="EF124" s="296"/>
      <c r="EG124" s="42"/>
      <c r="EH124" s="296"/>
      <c r="EI124" s="296"/>
      <c r="EJ124" s="296"/>
      <c r="EK124" s="296"/>
      <c r="EL124" s="296"/>
      <c r="EM124" s="296"/>
      <c r="EN124" s="296"/>
      <c r="EO124" s="296"/>
      <c r="EP124" s="296"/>
      <c r="EQ124" s="296"/>
      <c r="ER124" s="296"/>
      <c r="ES124" s="296"/>
      <c r="ET124" s="296"/>
      <c r="EU124" s="296"/>
      <c r="EV124" s="296"/>
      <c r="EW124" s="296"/>
      <c r="EX124" s="296"/>
      <c r="EY124" s="296"/>
      <c r="EZ124" s="296"/>
      <c r="FA124" s="296"/>
      <c r="FB124" s="296"/>
      <c r="FC124" s="296"/>
      <c r="FD124" s="296"/>
      <c r="FE124" s="296"/>
      <c r="FF124" s="296"/>
      <c r="FG124" s="296"/>
      <c r="FH124" s="296"/>
      <c r="FI124" s="296"/>
      <c r="FJ124" s="296"/>
      <c r="FK124" s="296"/>
      <c r="FL124" s="296"/>
      <c r="FM124" s="296"/>
      <c r="FN124" s="296"/>
      <c r="FO124" s="296"/>
      <c r="FP124" s="296"/>
      <c r="FQ124" s="42"/>
      <c r="FR124" s="42"/>
      <c r="FS124" s="42"/>
      <c r="FT124" s="42"/>
      <c r="FU124" s="42"/>
      <c r="FV124" s="296"/>
      <c r="FW124" s="296"/>
      <c r="FX124" s="296"/>
      <c r="FY124" s="296"/>
      <c r="FZ124" s="296"/>
      <c r="GA124" s="296"/>
      <c r="GB124" s="296"/>
      <c r="GC124" s="296"/>
      <c r="GD124" s="296"/>
      <c r="GE124" s="296"/>
      <c r="GF124" s="296"/>
      <c r="GG124" s="296"/>
      <c r="GH124" s="296"/>
      <c r="GI124" s="296"/>
      <c r="GJ124" s="296"/>
      <c r="GK124" s="296"/>
      <c r="GL124" s="296"/>
      <c r="GM124" s="296"/>
      <c r="GN124" s="296"/>
      <c r="GO124" s="296"/>
      <c r="GP124" s="296"/>
      <c r="GQ124" s="296"/>
      <c r="GR124" s="296"/>
      <c r="GS124" s="296"/>
      <c r="GT124" s="296"/>
      <c r="GU124" s="296"/>
      <c r="GV124" s="296"/>
      <c r="GW124" s="296"/>
      <c r="GX124" s="296"/>
      <c r="GY124" s="296"/>
      <c r="GZ124" s="296"/>
      <c r="HA124" s="296"/>
      <c r="HB124" s="296"/>
      <c r="HC124" s="296"/>
      <c r="HD124" s="296"/>
      <c r="HE124" s="296"/>
      <c r="HF124" s="296"/>
      <c r="HG124" s="296"/>
      <c r="HH124" s="296"/>
      <c r="HI124" s="296"/>
      <c r="HJ124" s="296"/>
      <c r="HK124" s="296"/>
      <c r="HL124" s="296"/>
      <c r="HM124" s="296"/>
      <c r="HN124" s="296"/>
      <c r="HO124" s="296"/>
      <c r="HP124" s="296"/>
      <c r="HQ124" s="296"/>
      <c r="HR124" s="296"/>
      <c r="HS124" s="296"/>
      <c r="HT124" s="296"/>
      <c r="HU124" s="296"/>
      <c r="HV124" s="296"/>
      <c r="HW124" s="296"/>
      <c r="HX124" s="296"/>
      <c r="HY124" s="296"/>
      <c r="HZ124" s="296"/>
      <c r="IA124" s="296"/>
      <c r="IB124" s="296"/>
      <c r="IC124" s="296"/>
      <c r="ID124" s="296"/>
      <c r="IE124" s="296"/>
      <c r="IF124" s="296"/>
      <c r="IG124" s="296"/>
      <c r="IH124" s="296"/>
      <c r="II124" s="296"/>
      <c r="IJ124" s="296"/>
      <c r="IK124" s="296"/>
      <c r="IL124" s="296"/>
      <c r="IM124" s="296"/>
      <c r="IN124" s="296"/>
      <c r="IO124" s="296"/>
      <c r="IP124" s="296"/>
      <c r="IQ124" s="296"/>
      <c r="IR124" s="296"/>
      <c r="IS124" s="296"/>
      <c r="IT124" s="296"/>
      <c r="IU124" s="296"/>
      <c r="IV124" s="296"/>
      <c r="IW124" s="296"/>
      <c r="IX124" s="296"/>
      <c r="IY124" s="296"/>
      <c r="IZ124" s="296"/>
      <c r="JA124" s="296"/>
      <c r="KM124" s="38"/>
      <c r="KN124" s="38"/>
      <c r="KP124" s="38"/>
      <c r="KQ124" s="38"/>
      <c r="KR124" s="38"/>
      <c r="KS124" s="38"/>
      <c r="KT124" s="38"/>
      <c r="KU124" s="38"/>
      <c r="KV124" s="38"/>
      <c r="KW124" s="38"/>
      <c r="KX124" s="38"/>
      <c r="LH124" s="33"/>
    </row>
    <row r="125" spans="2:320" s="17" customFormat="1" x14ac:dyDescent="0.2">
      <c r="B125" s="33"/>
      <c r="F125" s="35"/>
      <c r="G125" s="174"/>
      <c r="H125" s="33"/>
      <c r="I125" s="33"/>
      <c r="J125" s="42"/>
      <c r="K125" s="296"/>
      <c r="L125" s="296"/>
      <c r="M125" s="296"/>
      <c r="N125" s="296"/>
      <c r="O125" s="296"/>
      <c r="P125" s="296"/>
      <c r="Q125" s="296"/>
      <c r="R125" s="296"/>
      <c r="S125" s="296"/>
      <c r="T125" s="296"/>
      <c r="U125" s="296"/>
      <c r="V125" s="296"/>
      <c r="W125" s="296"/>
      <c r="X125" s="296"/>
      <c r="Y125" s="296"/>
      <c r="Z125" s="296"/>
      <c r="AA125" s="296"/>
      <c r="AB125" s="296"/>
      <c r="AC125" s="296"/>
      <c r="AD125" s="296"/>
      <c r="AE125" s="296"/>
      <c r="AF125" s="296"/>
      <c r="AG125" s="296"/>
      <c r="AH125" s="296"/>
      <c r="AI125" s="296"/>
      <c r="AJ125" s="296"/>
      <c r="AK125" s="296"/>
      <c r="AL125" s="296"/>
      <c r="AM125" s="296"/>
      <c r="AN125" s="296"/>
      <c r="AO125" s="296"/>
      <c r="AP125" s="296"/>
      <c r="AQ125" s="296"/>
      <c r="AR125" s="296"/>
      <c r="AS125" s="296"/>
      <c r="AT125" s="296"/>
      <c r="AU125" s="296"/>
      <c r="AV125" s="296"/>
      <c r="AW125" s="296"/>
      <c r="AX125" s="296"/>
      <c r="AY125" s="296"/>
      <c r="AZ125" s="296"/>
      <c r="BA125" s="296"/>
      <c r="BB125" s="296"/>
      <c r="BC125" s="296"/>
      <c r="BD125" s="296"/>
      <c r="BE125" s="296"/>
      <c r="BF125" s="296"/>
      <c r="BG125" s="296"/>
      <c r="BH125" s="296"/>
      <c r="BI125" s="296"/>
      <c r="BJ125" s="296"/>
      <c r="BK125" s="296"/>
      <c r="BL125" s="296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296"/>
      <c r="CA125" s="296"/>
      <c r="CB125" s="296"/>
      <c r="CC125" s="296"/>
      <c r="CD125" s="296"/>
      <c r="CE125" s="296"/>
      <c r="CF125" s="296"/>
      <c r="CG125" s="296"/>
      <c r="CH125" s="296"/>
      <c r="CI125" s="296"/>
      <c r="CJ125" s="296"/>
      <c r="CK125" s="296"/>
      <c r="CL125" s="296"/>
      <c r="CM125" s="296"/>
      <c r="CN125" s="296"/>
      <c r="CO125" s="296"/>
      <c r="CP125" s="296"/>
      <c r="CQ125" s="296"/>
      <c r="CR125" s="296"/>
      <c r="CS125" s="296"/>
      <c r="CT125" s="296"/>
      <c r="CU125" s="296"/>
      <c r="CV125" s="296"/>
      <c r="CW125" s="42"/>
      <c r="CX125" s="296"/>
      <c r="CY125" s="296"/>
      <c r="CZ125" s="296"/>
      <c r="DA125" s="296"/>
      <c r="DB125" s="296"/>
      <c r="DC125" s="296"/>
      <c r="DD125" s="296"/>
      <c r="DE125" s="296"/>
      <c r="DF125" s="296"/>
      <c r="DG125" s="296"/>
      <c r="DH125" s="296"/>
      <c r="DI125" s="296"/>
      <c r="DJ125" s="296"/>
      <c r="DK125" s="296"/>
      <c r="DL125" s="296"/>
      <c r="DM125" s="296"/>
      <c r="DN125" s="296"/>
      <c r="DO125" s="296"/>
      <c r="DP125" s="296"/>
      <c r="DQ125" s="296"/>
      <c r="DR125" s="296"/>
      <c r="DS125" s="296"/>
      <c r="DT125" s="296"/>
      <c r="DU125" s="296"/>
      <c r="DV125" s="296"/>
      <c r="DW125" s="296"/>
      <c r="DX125" s="296"/>
      <c r="DY125" s="296"/>
      <c r="DZ125" s="296"/>
      <c r="EA125" s="296"/>
      <c r="EB125" s="296"/>
      <c r="EC125" s="296"/>
      <c r="ED125" s="296"/>
      <c r="EE125" s="296"/>
      <c r="EF125" s="296"/>
      <c r="EG125" s="42"/>
      <c r="EH125" s="296"/>
      <c r="EI125" s="296"/>
      <c r="EJ125" s="296"/>
      <c r="EK125" s="296"/>
      <c r="EL125" s="296"/>
      <c r="EM125" s="296"/>
      <c r="EN125" s="296"/>
      <c r="EO125" s="296"/>
      <c r="EP125" s="296"/>
      <c r="EQ125" s="296"/>
      <c r="ER125" s="296"/>
      <c r="ES125" s="296"/>
      <c r="ET125" s="296"/>
      <c r="EU125" s="296"/>
      <c r="EV125" s="296"/>
      <c r="EW125" s="296"/>
      <c r="EX125" s="296"/>
      <c r="EY125" s="296"/>
      <c r="EZ125" s="296"/>
      <c r="FA125" s="296"/>
      <c r="FB125" s="296"/>
      <c r="FC125" s="296"/>
      <c r="FD125" s="296"/>
      <c r="FE125" s="296"/>
      <c r="FF125" s="296"/>
      <c r="FG125" s="296"/>
      <c r="FH125" s="296"/>
      <c r="FI125" s="296"/>
      <c r="FJ125" s="296"/>
      <c r="FK125" s="296"/>
      <c r="FL125" s="296"/>
      <c r="FM125" s="296"/>
      <c r="FN125" s="296"/>
      <c r="FO125" s="296"/>
      <c r="FP125" s="296"/>
      <c r="FQ125" s="42"/>
      <c r="FR125" s="42"/>
      <c r="FS125" s="42"/>
      <c r="FT125" s="42"/>
      <c r="FU125" s="42"/>
      <c r="FV125" s="296"/>
      <c r="FW125" s="296"/>
      <c r="FX125" s="296"/>
      <c r="FY125" s="296"/>
      <c r="FZ125" s="296"/>
      <c r="GA125" s="296"/>
      <c r="GB125" s="296"/>
      <c r="GC125" s="296"/>
      <c r="GD125" s="296"/>
      <c r="GE125" s="296"/>
      <c r="GF125" s="296"/>
      <c r="GG125" s="296"/>
      <c r="GH125" s="296"/>
      <c r="GI125" s="296"/>
      <c r="GJ125" s="296"/>
      <c r="GK125" s="296"/>
      <c r="GL125" s="296"/>
      <c r="GM125" s="296"/>
      <c r="GN125" s="296"/>
      <c r="GO125" s="296"/>
      <c r="GP125" s="296"/>
      <c r="GQ125" s="296"/>
      <c r="GR125" s="296"/>
      <c r="GS125" s="296"/>
      <c r="GT125" s="296"/>
      <c r="GU125" s="296"/>
      <c r="GV125" s="296"/>
      <c r="GW125" s="296"/>
      <c r="GX125" s="296"/>
      <c r="GY125" s="296"/>
      <c r="GZ125" s="296"/>
      <c r="HA125" s="296"/>
      <c r="HB125" s="296"/>
      <c r="HC125" s="296"/>
      <c r="HD125" s="296"/>
      <c r="HE125" s="296"/>
      <c r="HF125" s="296"/>
      <c r="HG125" s="296"/>
      <c r="HH125" s="296"/>
      <c r="HI125" s="296"/>
      <c r="HJ125" s="296"/>
      <c r="HK125" s="296"/>
      <c r="HL125" s="296"/>
      <c r="HM125" s="296"/>
      <c r="HN125" s="296"/>
      <c r="HO125" s="296"/>
      <c r="HP125" s="296"/>
      <c r="HQ125" s="296"/>
      <c r="HR125" s="296"/>
      <c r="HS125" s="296"/>
      <c r="HT125" s="296"/>
      <c r="HU125" s="296"/>
      <c r="HV125" s="296"/>
      <c r="HW125" s="296"/>
      <c r="HX125" s="296"/>
      <c r="HY125" s="296"/>
      <c r="HZ125" s="296"/>
      <c r="IA125" s="296"/>
      <c r="IB125" s="296"/>
      <c r="IC125" s="296"/>
      <c r="ID125" s="296"/>
      <c r="IE125" s="296"/>
      <c r="IF125" s="296"/>
      <c r="IG125" s="296"/>
      <c r="IH125" s="296"/>
      <c r="II125" s="296"/>
      <c r="IJ125" s="296"/>
      <c r="IK125" s="296"/>
      <c r="IL125" s="296"/>
      <c r="IM125" s="296"/>
      <c r="IN125" s="296"/>
      <c r="IO125" s="296"/>
      <c r="IP125" s="296"/>
      <c r="IQ125" s="296"/>
      <c r="IR125" s="296"/>
      <c r="IS125" s="296"/>
      <c r="IT125" s="296"/>
      <c r="IU125" s="296"/>
      <c r="IV125" s="296"/>
      <c r="IW125" s="296"/>
      <c r="IX125" s="296"/>
      <c r="IY125" s="296"/>
      <c r="IZ125" s="296"/>
      <c r="JA125" s="296"/>
      <c r="KM125" s="38"/>
      <c r="KN125" s="38"/>
      <c r="KP125" s="38"/>
      <c r="KQ125" s="38"/>
      <c r="KR125" s="38"/>
      <c r="KS125" s="38"/>
      <c r="KT125" s="38"/>
      <c r="KU125" s="38"/>
      <c r="KV125" s="38"/>
      <c r="KW125" s="38"/>
      <c r="KX125" s="38"/>
      <c r="LH125" s="33"/>
    </row>
    <row r="126" spans="2:320" s="17" customFormat="1" x14ac:dyDescent="0.2">
      <c r="B126" s="33"/>
      <c r="F126" s="35"/>
      <c r="G126" s="174"/>
      <c r="H126" s="33"/>
      <c r="I126" s="33"/>
      <c r="J126" s="42"/>
      <c r="K126" s="296"/>
      <c r="L126" s="296"/>
      <c r="M126" s="296"/>
      <c r="N126" s="296"/>
      <c r="O126" s="296"/>
      <c r="P126" s="296"/>
      <c r="Q126" s="296"/>
      <c r="R126" s="296"/>
      <c r="S126" s="296"/>
      <c r="T126" s="296"/>
      <c r="U126" s="296"/>
      <c r="V126" s="296"/>
      <c r="W126" s="296"/>
      <c r="X126" s="296"/>
      <c r="Y126" s="296"/>
      <c r="Z126" s="296"/>
      <c r="AA126" s="296"/>
      <c r="AB126" s="296"/>
      <c r="AC126" s="296"/>
      <c r="AD126" s="296"/>
      <c r="AE126" s="296"/>
      <c r="AF126" s="296"/>
      <c r="AG126" s="296"/>
      <c r="AH126" s="296"/>
      <c r="AI126" s="296"/>
      <c r="AJ126" s="296"/>
      <c r="AK126" s="296"/>
      <c r="AL126" s="296"/>
      <c r="AM126" s="296"/>
      <c r="AN126" s="296"/>
      <c r="AO126" s="296"/>
      <c r="AP126" s="296"/>
      <c r="AQ126" s="296"/>
      <c r="AR126" s="296"/>
      <c r="AS126" s="296"/>
      <c r="AT126" s="296"/>
      <c r="AU126" s="296"/>
      <c r="AV126" s="296"/>
      <c r="AW126" s="296"/>
      <c r="AX126" s="296"/>
      <c r="AY126" s="296"/>
      <c r="AZ126" s="296"/>
      <c r="BA126" s="296"/>
      <c r="BB126" s="296"/>
      <c r="BC126" s="296"/>
      <c r="BD126" s="296"/>
      <c r="BE126" s="296"/>
      <c r="BF126" s="296"/>
      <c r="BG126" s="296"/>
      <c r="BH126" s="296"/>
      <c r="BI126" s="296"/>
      <c r="BJ126" s="296"/>
      <c r="BK126" s="296"/>
      <c r="BL126" s="296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296"/>
      <c r="CA126" s="296"/>
      <c r="CB126" s="296"/>
      <c r="CC126" s="296"/>
      <c r="CD126" s="296"/>
      <c r="CE126" s="296"/>
      <c r="CF126" s="296"/>
      <c r="CG126" s="296"/>
      <c r="CH126" s="296"/>
      <c r="CI126" s="296"/>
      <c r="CJ126" s="296"/>
      <c r="CK126" s="296"/>
      <c r="CL126" s="296"/>
      <c r="CM126" s="296"/>
      <c r="CN126" s="296"/>
      <c r="CO126" s="296"/>
      <c r="CP126" s="296"/>
      <c r="CQ126" s="296"/>
      <c r="CR126" s="296"/>
      <c r="CS126" s="296"/>
      <c r="CT126" s="296"/>
      <c r="CU126" s="296"/>
      <c r="CV126" s="296"/>
      <c r="CW126" s="42"/>
      <c r="CX126" s="296"/>
      <c r="CY126" s="296"/>
      <c r="CZ126" s="296"/>
      <c r="DA126" s="296"/>
      <c r="DB126" s="296"/>
      <c r="DC126" s="296"/>
      <c r="DD126" s="296"/>
      <c r="DE126" s="296"/>
      <c r="DF126" s="296"/>
      <c r="DG126" s="296"/>
      <c r="DH126" s="296"/>
      <c r="DI126" s="296"/>
      <c r="DJ126" s="296"/>
      <c r="DK126" s="296"/>
      <c r="DL126" s="296"/>
      <c r="DM126" s="296"/>
      <c r="DN126" s="296"/>
      <c r="DO126" s="296"/>
      <c r="DP126" s="296"/>
      <c r="DQ126" s="296"/>
      <c r="DR126" s="296"/>
      <c r="DS126" s="296"/>
      <c r="DT126" s="296"/>
      <c r="DU126" s="296"/>
      <c r="DV126" s="296"/>
      <c r="DW126" s="296"/>
      <c r="DX126" s="296"/>
      <c r="DY126" s="296"/>
      <c r="DZ126" s="296"/>
      <c r="EA126" s="296"/>
      <c r="EB126" s="296"/>
      <c r="EC126" s="296"/>
      <c r="ED126" s="296"/>
      <c r="EE126" s="296"/>
      <c r="EF126" s="296"/>
      <c r="EG126" s="42"/>
      <c r="EH126" s="296"/>
      <c r="EI126" s="296"/>
      <c r="EJ126" s="296"/>
      <c r="EK126" s="296"/>
      <c r="EL126" s="296"/>
      <c r="EM126" s="296"/>
      <c r="EN126" s="296"/>
      <c r="EO126" s="296"/>
      <c r="EP126" s="296"/>
      <c r="EQ126" s="296"/>
      <c r="ER126" s="296"/>
      <c r="ES126" s="296"/>
      <c r="ET126" s="296"/>
      <c r="EU126" s="296"/>
      <c r="EV126" s="296"/>
      <c r="EW126" s="296"/>
      <c r="EX126" s="296"/>
      <c r="EY126" s="296"/>
      <c r="EZ126" s="296"/>
      <c r="FA126" s="296"/>
      <c r="FB126" s="296"/>
      <c r="FC126" s="296"/>
      <c r="FD126" s="296"/>
      <c r="FE126" s="296"/>
      <c r="FF126" s="296"/>
      <c r="FG126" s="296"/>
      <c r="FH126" s="296"/>
      <c r="FI126" s="296"/>
      <c r="FJ126" s="296"/>
      <c r="FK126" s="296"/>
      <c r="FL126" s="296"/>
      <c r="FM126" s="296"/>
      <c r="FN126" s="296"/>
      <c r="FO126" s="296"/>
      <c r="FP126" s="296"/>
      <c r="FQ126" s="42"/>
      <c r="FR126" s="42"/>
      <c r="FS126" s="42"/>
      <c r="FT126" s="42"/>
      <c r="FU126" s="42"/>
      <c r="FV126" s="296"/>
      <c r="FW126" s="296"/>
      <c r="FX126" s="296"/>
      <c r="FY126" s="296"/>
      <c r="FZ126" s="296"/>
      <c r="GA126" s="296"/>
      <c r="GB126" s="296"/>
      <c r="GC126" s="296"/>
      <c r="GD126" s="296"/>
      <c r="GE126" s="296"/>
      <c r="GF126" s="296"/>
      <c r="GG126" s="296"/>
      <c r="GH126" s="296"/>
      <c r="GI126" s="296"/>
      <c r="GJ126" s="296"/>
      <c r="GK126" s="296"/>
      <c r="GL126" s="296"/>
      <c r="GM126" s="296"/>
      <c r="GN126" s="296"/>
      <c r="GO126" s="296"/>
      <c r="GP126" s="296"/>
      <c r="GQ126" s="296"/>
      <c r="GR126" s="296"/>
      <c r="GS126" s="296"/>
      <c r="GT126" s="296"/>
      <c r="GU126" s="296"/>
      <c r="GV126" s="296"/>
      <c r="GW126" s="296"/>
      <c r="GX126" s="296"/>
      <c r="GY126" s="296"/>
      <c r="GZ126" s="296"/>
      <c r="HA126" s="296"/>
      <c r="HB126" s="296"/>
      <c r="HC126" s="296"/>
      <c r="HD126" s="296"/>
      <c r="HE126" s="296"/>
      <c r="HF126" s="296"/>
      <c r="HG126" s="296"/>
      <c r="HH126" s="296"/>
      <c r="HI126" s="296"/>
      <c r="HJ126" s="296"/>
      <c r="HK126" s="296"/>
      <c r="HL126" s="296"/>
      <c r="HM126" s="296"/>
      <c r="HN126" s="296"/>
      <c r="HO126" s="296"/>
      <c r="HP126" s="296"/>
      <c r="HQ126" s="296"/>
      <c r="HR126" s="296"/>
      <c r="HS126" s="296"/>
      <c r="HT126" s="296"/>
      <c r="HU126" s="296"/>
      <c r="HV126" s="296"/>
      <c r="HW126" s="296"/>
      <c r="HX126" s="296"/>
      <c r="HY126" s="296"/>
      <c r="HZ126" s="296"/>
      <c r="IA126" s="296"/>
      <c r="IB126" s="296"/>
      <c r="IC126" s="296"/>
      <c r="ID126" s="296"/>
      <c r="IE126" s="296"/>
      <c r="IF126" s="296"/>
      <c r="IG126" s="296"/>
      <c r="IH126" s="296"/>
      <c r="II126" s="296"/>
      <c r="IJ126" s="296"/>
      <c r="IK126" s="296"/>
      <c r="IL126" s="296"/>
      <c r="IM126" s="296"/>
      <c r="IN126" s="296"/>
      <c r="IO126" s="296"/>
      <c r="IP126" s="296"/>
      <c r="IQ126" s="296"/>
      <c r="IR126" s="296"/>
      <c r="IS126" s="296"/>
      <c r="IT126" s="296"/>
      <c r="IU126" s="296"/>
      <c r="IV126" s="296"/>
      <c r="IW126" s="296"/>
      <c r="IX126" s="296"/>
      <c r="IY126" s="296"/>
      <c r="IZ126" s="296"/>
      <c r="JA126" s="296"/>
      <c r="KM126" s="38"/>
      <c r="KN126" s="38"/>
      <c r="KP126" s="38"/>
      <c r="KQ126" s="38"/>
      <c r="KR126" s="38"/>
      <c r="KS126" s="38"/>
      <c r="KT126" s="38"/>
      <c r="KU126" s="38"/>
      <c r="KV126" s="38"/>
      <c r="KW126" s="38"/>
      <c r="KX126" s="38"/>
      <c r="LH126" s="33"/>
    </row>
    <row r="127" spans="2:320" s="17" customFormat="1" x14ac:dyDescent="0.2">
      <c r="B127" s="33"/>
      <c r="F127" s="35"/>
      <c r="G127" s="174"/>
      <c r="H127" s="33"/>
      <c r="I127" s="33"/>
      <c r="J127" s="42"/>
      <c r="K127" s="296"/>
      <c r="L127" s="296"/>
      <c r="M127" s="296"/>
      <c r="N127" s="296"/>
      <c r="O127" s="296"/>
      <c r="P127" s="296"/>
      <c r="Q127" s="296"/>
      <c r="R127" s="296"/>
      <c r="S127" s="296"/>
      <c r="T127" s="296"/>
      <c r="U127" s="296"/>
      <c r="V127" s="296"/>
      <c r="W127" s="296"/>
      <c r="X127" s="296"/>
      <c r="Y127" s="296"/>
      <c r="Z127" s="296"/>
      <c r="AA127" s="296"/>
      <c r="AB127" s="296"/>
      <c r="AC127" s="296"/>
      <c r="AD127" s="296"/>
      <c r="AE127" s="296"/>
      <c r="AF127" s="296"/>
      <c r="AG127" s="296"/>
      <c r="AH127" s="296"/>
      <c r="AI127" s="296"/>
      <c r="AJ127" s="296"/>
      <c r="AK127" s="296"/>
      <c r="AL127" s="296"/>
      <c r="AM127" s="296"/>
      <c r="AN127" s="296"/>
      <c r="AO127" s="296"/>
      <c r="AP127" s="296"/>
      <c r="AQ127" s="296"/>
      <c r="AR127" s="296"/>
      <c r="AS127" s="296"/>
      <c r="AT127" s="296"/>
      <c r="AU127" s="296"/>
      <c r="AV127" s="296"/>
      <c r="AW127" s="296"/>
      <c r="AX127" s="296"/>
      <c r="AY127" s="296"/>
      <c r="AZ127" s="296"/>
      <c r="BA127" s="296"/>
      <c r="BB127" s="296"/>
      <c r="BC127" s="296"/>
      <c r="BD127" s="296"/>
      <c r="BE127" s="296"/>
      <c r="BF127" s="296"/>
      <c r="BG127" s="296"/>
      <c r="BH127" s="296"/>
      <c r="BI127" s="296"/>
      <c r="BJ127" s="296"/>
      <c r="BK127" s="296"/>
      <c r="BL127" s="296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296"/>
      <c r="CA127" s="296"/>
      <c r="CB127" s="296"/>
      <c r="CC127" s="296"/>
      <c r="CD127" s="296"/>
      <c r="CE127" s="296"/>
      <c r="CF127" s="296"/>
      <c r="CG127" s="296"/>
      <c r="CH127" s="296"/>
      <c r="CI127" s="296"/>
      <c r="CJ127" s="296"/>
      <c r="CK127" s="296"/>
      <c r="CL127" s="296"/>
      <c r="CM127" s="296"/>
      <c r="CN127" s="296"/>
      <c r="CO127" s="296"/>
      <c r="CP127" s="296"/>
      <c r="CQ127" s="296"/>
      <c r="CR127" s="296"/>
      <c r="CS127" s="296"/>
      <c r="CT127" s="296"/>
      <c r="CU127" s="296"/>
      <c r="CV127" s="296"/>
      <c r="CW127" s="42"/>
      <c r="CX127" s="296"/>
      <c r="CY127" s="296"/>
      <c r="CZ127" s="296"/>
      <c r="DA127" s="296"/>
      <c r="DB127" s="296"/>
      <c r="DC127" s="296"/>
      <c r="DD127" s="296"/>
      <c r="DE127" s="296"/>
      <c r="DF127" s="296"/>
      <c r="DG127" s="296"/>
      <c r="DH127" s="296"/>
      <c r="DI127" s="296"/>
      <c r="DJ127" s="296"/>
      <c r="DK127" s="296"/>
      <c r="DL127" s="296"/>
      <c r="DM127" s="296"/>
      <c r="DN127" s="296"/>
      <c r="DO127" s="296"/>
      <c r="DP127" s="296"/>
      <c r="DQ127" s="296"/>
      <c r="DR127" s="296"/>
      <c r="DS127" s="296"/>
      <c r="DT127" s="296"/>
      <c r="DU127" s="296"/>
      <c r="DV127" s="296"/>
      <c r="DW127" s="296"/>
      <c r="DX127" s="296"/>
      <c r="DY127" s="296"/>
      <c r="DZ127" s="296"/>
      <c r="EA127" s="296"/>
      <c r="EB127" s="296"/>
      <c r="EC127" s="296"/>
      <c r="ED127" s="296"/>
      <c r="EE127" s="296"/>
      <c r="EF127" s="296"/>
      <c r="EG127" s="42"/>
      <c r="EH127" s="296"/>
      <c r="EI127" s="296"/>
      <c r="EJ127" s="296"/>
      <c r="EK127" s="296"/>
      <c r="EL127" s="296"/>
      <c r="EM127" s="296"/>
      <c r="EN127" s="296"/>
      <c r="EO127" s="296"/>
      <c r="EP127" s="296"/>
      <c r="EQ127" s="296"/>
      <c r="ER127" s="296"/>
      <c r="ES127" s="296"/>
      <c r="ET127" s="296"/>
      <c r="EU127" s="296"/>
      <c r="EV127" s="296"/>
      <c r="EW127" s="296"/>
      <c r="EX127" s="296"/>
      <c r="EY127" s="296"/>
      <c r="EZ127" s="296"/>
      <c r="FA127" s="296"/>
      <c r="FB127" s="296"/>
      <c r="FC127" s="296"/>
      <c r="FD127" s="296"/>
      <c r="FE127" s="296"/>
      <c r="FF127" s="296"/>
      <c r="FG127" s="296"/>
      <c r="FH127" s="296"/>
      <c r="FI127" s="296"/>
      <c r="FJ127" s="296"/>
      <c r="FK127" s="296"/>
      <c r="FL127" s="296"/>
      <c r="FM127" s="296"/>
      <c r="FN127" s="296"/>
      <c r="FO127" s="296"/>
      <c r="FP127" s="296"/>
      <c r="FQ127" s="42"/>
      <c r="FR127" s="42"/>
      <c r="FS127" s="42"/>
      <c r="FT127" s="42"/>
      <c r="FU127" s="42"/>
      <c r="FV127" s="296"/>
      <c r="FW127" s="296"/>
      <c r="FX127" s="296"/>
      <c r="FY127" s="296"/>
      <c r="FZ127" s="296"/>
      <c r="GA127" s="296"/>
      <c r="GB127" s="296"/>
      <c r="GC127" s="296"/>
      <c r="GD127" s="296"/>
      <c r="GE127" s="296"/>
      <c r="GF127" s="296"/>
      <c r="GG127" s="296"/>
      <c r="GH127" s="296"/>
      <c r="GI127" s="296"/>
      <c r="GJ127" s="296"/>
      <c r="GK127" s="296"/>
      <c r="GL127" s="296"/>
      <c r="GM127" s="296"/>
      <c r="GN127" s="296"/>
      <c r="GO127" s="296"/>
      <c r="GP127" s="296"/>
      <c r="GQ127" s="296"/>
      <c r="GR127" s="296"/>
      <c r="GS127" s="296"/>
      <c r="GT127" s="296"/>
      <c r="GU127" s="296"/>
      <c r="GV127" s="296"/>
      <c r="GW127" s="296"/>
      <c r="GX127" s="296"/>
      <c r="GY127" s="296"/>
      <c r="GZ127" s="296"/>
      <c r="HA127" s="296"/>
      <c r="HB127" s="296"/>
      <c r="HC127" s="296"/>
      <c r="HD127" s="296"/>
      <c r="HE127" s="296"/>
      <c r="HF127" s="296"/>
      <c r="HG127" s="296"/>
      <c r="HH127" s="296"/>
      <c r="HI127" s="296"/>
      <c r="HJ127" s="296"/>
      <c r="HK127" s="296"/>
      <c r="HL127" s="296"/>
      <c r="HM127" s="296"/>
      <c r="HN127" s="296"/>
      <c r="HO127" s="296"/>
      <c r="HP127" s="296"/>
      <c r="HQ127" s="296"/>
      <c r="HR127" s="296"/>
      <c r="HS127" s="296"/>
      <c r="HT127" s="296"/>
      <c r="HU127" s="296"/>
      <c r="HV127" s="296"/>
      <c r="HW127" s="296"/>
      <c r="HX127" s="296"/>
      <c r="HY127" s="296"/>
      <c r="HZ127" s="296"/>
      <c r="IA127" s="296"/>
      <c r="IB127" s="296"/>
      <c r="IC127" s="296"/>
      <c r="ID127" s="296"/>
      <c r="IE127" s="296"/>
      <c r="IF127" s="296"/>
      <c r="IG127" s="296"/>
      <c r="IH127" s="296"/>
      <c r="II127" s="296"/>
      <c r="IJ127" s="296"/>
      <c r="IK127" s="296"/>
      <c r="IL127" s="296"/>
      <c r="IM127" s="296"/>
      <c r="IN127" s="296"/>
      <c r="IO127" s="296"/>
      <c r="IP127" s="296"/>
      <c r="IQ127" s="296"/>
      <c r="IR127" s="296"/>
      <c r="IS127" s="296"/>
      <c r="IT127" s="296"/>
      <c r="IU127" s="296"/>
      <c r="IV127" s="296"/>
      <c r="IW127" s="296"/>
      <c r="IX127" s="296"/>
      <c r="IY127" s="296"/>
      <c r="IZ127" s="296"/>
      <c r="JA127" s="296"/>
      <c r="KM127" s="38"/>
      <c r="KN127" s="38"/>
      <c r="KP127" s="38"/>
      <c r="KQ127" s="38"/>
      <c r="KR127" s="38"/>
      <c r="KS127" s="38"/>
      <c r="KT127" s="38"/>
      <c r="KU127" s="38"/>
      <c r="KV127" s="38"/>
      <c r="KW127" s="38"/>
      <c r="KX127" s="38"/>
      <c r="LH127" s="33"/>
    </row>
    <row r="128" spans="2:320" s="17" customFormat="1" x14ac:dyDescent="0.2">
      <c r="B128" s="33"/>
      <c r="F128" s="35"/>
      <c r="G128" s="174"/>
      <c r="H128" s="33"/>
      <c r="I128" s="33"/>
      <c r="J128" s="42"/>
      <c r="K128" s="296"/>
      <c r="L128" s="296"/>
      <c r="M128" s="296"/>
      <c r="N128" s="296"/>
      <c r="O128" s="296"/>
      <c r="P128" s="296"/>
      <c r="Q128" s="296"/>
      <c r="R128" s="296"/>
      <c r="S128" s="296"/>
      <c r="T128" s="296"/>
      <c r="U128" s="296"/>
      <c r="V128" s="296"/>
      <c r="W128" s="296"/>
      <c r="X128" s="296"/>
      <c r="Y128" s="296"/>
      <c r="Z128" s="296"/>
      <c r="AA128" s="296"/>
      <c r="AB128" s="296"/>
      <c r="AC128" s="296"/>
      <c r="AD128" s="296"/>
      <c r="AE128" s="296"/>
      <c r="AF128" s="296"/>
      <c r="AG128" s="296"/>
      <c r="AH128" s="296"/>
      <c r="AI128" s="296"/>
      <c r="AJ128" s="296"/>
      <c r="AK128" s="296"/>
      <c r="AL128" s="296"/>
      <c r="AM128" s="296"/>
      <c r="AN128" s="296"/>
      <c r="AO128" s="296"/>
      <c r="AP128" s="296"/>
      <c r="AQ128" s="296"/>
      <c r="AR128" s="296"/>
      <c r="AS128" s="296"/>
      <c r="AT128" s="296"/>
      <c r="AU128" s="296"/>
      <c r="AV128" s="296"/>
      <c r="AW128" s="296"/>
      <c r="AX128" s="296"/>
      <c r="AY128" s="296"/>
      <c r="AZ128" s="296"/>
      <c r="BA128" s="296"/>
      <c r="BB128" s="296"/>
      <c r="BC128" s="296"/>
      <c r="BD128" s="296"/>
      <c r="BE128" s="296"/>
      <c r="BF128" s="296"/>
      <c r="BG128" s="296"/>
      <c r="BH128" s="296"/>
      <c r="BI128" s="296"/>
      <c r="BJ128" s="296"/>
      <c r="BK128" s="296"/>
      <c r="BL128" s="296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296"/>
      <c r="CA128" s="296"/>
      <c r="CB128" s="296"/>
      <c r="CC128" s="296"/>
      <c r="CD128" s="296"/>
      <c r="CE128" s="296"/>
      <c r="CF128" s="296"/>
      <c r="CG128" s="296"/>
      <c r="CH128" s="296"/>
      <c r="CI128" s="296"/>
      <c r="CJ128" s="296"/>
      <c r="CK128" s="296"/>
      <c r="CL128" s="296"/>
      <c r="CM128" s="296"/>
      <c r="CN128" s="296"/>
      <c r="CO128" s="296"/>
      <c r="CP128" s="296"/>
      <c r="CQ128" s="296"/>
      <c r="CR128" s="296"/>
      <c r="CS128" s="296"/>
      <c r="CT128" s="296"/>
      <c r="CU128" s="296"/>
      <c r="CV128" s="296"/>
      <c r="CW128" s="42"/>
      <c r="CX128" s="296"/>
      <c r="CY128" s="296"/>
      <c r="CZ128" s="296"/>
      <c r="DA128" s="296"/>
      <c r="DB128" s="296"/>
      <c r="DC128" s="296"/>
      <c r="DD128" s="296"/>
      <c r="DE128" s="296"/>
      <c r="DF128" s="296"/>
      <c r="DG128" s="296"/>
      <c r="DH128" s="296"/>
      <c r="DI128" s="296"/>
      <c r="DJ128" s="296"/>
      <c r="DK128" s="296"/>
      <c r="DL128" s="296"/>
      <c r="DM128" s="296"/>
      <c r="DN128" s="296"/>
      <c r="DO128" s="296"/>
      <c r="DP128" s="296"/>
      <c r="DQ128" s="296"/>
      <c r="DR128" s="296"/>
      <c r="DS128" s="296"/>
      <c r="DT128" s="296"/>
      <c r="DU128" s="296"/>
      <c r="DV128" s="296"/>
      <c r="DW128" s="296"/>
      <c r="DX128" s="296"/>
      <c r="DY128" s="296"/>
      <c r="DZ128" s="296"/>
      <c r="EA128" s="296"/>
      <c r="EB128" s="296"/>
      <c r="EC128" s="296"/>
      <c r="ED128" s="296"/>
      <c r="EE128" s="296"/>
      <c r="EF128" s="296"/>
      <c r="EG128" s="42"/>
      <c r="EH128" s="296"/>
      <c r="EI128" s="296"/>
      <c r="EJ128" s="296"/>
      <c r="EK128" s="296"/>
      <c r="EL128" s="296"/>
      <c r="EM128" s="296"/>
      <c r="EN128" s="296"/>
      <c r="EO128" s="296"/>
      <c r="EP128" s="296"/>
      <c r="EQ128" s="296"/>
      <c r="ER128" s="296"/>
      <c r="ES128" s="296"/>
      <c r="ET128" s="296"/>
      <c r="EU128" s="296"/>
      <c r="EV128" s="296"/>
      <c r="EW128" s="296"/>
      <c r="EX128" s="296"/>
      <c r="EY128" s="296"/>
      <c r="EZ128" s="296"/>
      <c r="FA128" s="296"/>
      <c r="FB128" s="296"/>
      <c r="FC128" s="296"/>
      <c r="FD128" s="296"/>
      <c r="FE128" s="296"/>
      <c r="FF128" s="296"/>
      <c r="FG128" s="296"/>
      <c r="FH128" s="296"/>
      <c r="FI128" s="296"/>
      <c r="FJ128" s="296"/>
      <c r="FK128" s="296"/>
      <c r="FL128" s="296"/>
      <c r="FM128" s="296"/>
      <c r="FN128" s="296"/>
      <c r="FO128" s="296"/>
      <c r="FP128" s="296"/>
      <c r="FQ128" s="42"/>
      <c r="FR128" s="42"/>
      <c r="FS128" s="42"/>
      <c r="FT128" s="42"/>
      <c r="FU128" s="42"/>
      <c r="FV128" s="296"/>
      <c r="FW128" s="296"/>
      <c r="FX128" s="296"/>
      <c r="FY128" s="296"/>
      <c r="FZ128" s="296"/>
      <c r="GA128" s="296"/>
      <c r="GB128" s="296"/>
      <c r="GC128" s="296"/>
      <c r="GD128" s="296"/>
      <c r="GE128" s="296"/>
      <c r="GF128" s="296"/>
      <c r="GG128" s="296"/>
      <c r="GH128" s="296"/>
      <c r="GI128" s="296"/>
      <c r="GJ128" s="296"/>
      <c r="GK128" s="296"/>
      <c r="GL128" s="296"/>
      <c r="GM128" s="296"/>
      <c r="GN128" s="296"/>
      <c r="GO128" s="296"/>
      <c r="GP128" s="296"/>
      <c r="GQ128" s="296"/>
      <c r="GR128" s="296"/>
      <c r="GS128" s="296"/>
      <c r="GT128" s="296"/>
      <c r="GU128" s="296"/>
      <c r="GV128" s="296"/>
      <c r="GW128" s="296"/>
      <c r="GX128" s="296"/>
      <c r="GY128" s="296"/>
      <c r="GZ128" s="296"/>
      <c r="HA128" s="296"/>
      <c r="HB128" s="296"/>
      <c r="HC128" s="296"/>
      <c r="HD128" s="296"/>
      <c r="HE128" s="296"/>
      <c r="HF128" s="296"/>
      <c r="HG128" s="296"/>
      <c r="HH128" s="296"/>
      <c r="HI128" s="296"/>
      <c r="HJ128" s="296"/>
      <c r="HK128" s="296"/>
      <c r="HL128" s="296"/>
      <c r="HM128" s="296"/>
      <c r="HN128" s="296"/>
      <c r="HO128" s="296"/>
      <c r="HP128" s="296"/>
      <c r="HQ128" s="296"/>
      <c r="HR128" s="296"/>
      <c r="HS128" s="296"/>
      <c r="HT128" s="296"/>
      <c r="HU128" s="296"/>
      <c r="HV128" s="296"/>
      <c r="HW128" s="296"/>
      <c r="HX128" s="296"/>
      <c r="HY128" s="296"/>
      <c r="HZ128" s="296"/>
      <c r="IA128" s="296"/>
      <c r="IB128" s="296"/>
      <c r="IC128" s="296"/>
      <c r="ID128" s="296"/>
      <c r="IE128" s="296"/>
      <c r="IF128" s="296"/>
      <c r="IG128" s="296"/>
      <c r="IH128" s="296"/>
      <c r="II128" s="296"/>
      <c r="IJ128" s="296"/>
      <c r="IK128" s="296"/>
      <c r="IL128" s="296"/>
      <c r="IM128" s="296"/>
      <c r="IN128" s="296"/>
      <c r="IO128" s="296"/>
      <c r="IP128" s="296"/>
      <c r="IQ128" s="296"/>
      <c r="IR128" s="296"/>
      <c r="IS128" s="296"/>
      <c r="IT128" s="296"/>
      <c r="IU128" s="296"/>
      <c r="IV128" s="296"/>
      <c r="IW128" s="296"/>
      <c r="IX128" s="296"/>
      <c r="IY128" s="296"/>
      <c r="IZ128" s="296"/>
      <c r="JA128" s="296"/>
      <c r="KM128" s="38"/>
      <c r="KN128" s="38"/>
      <c r="KP128" s="38"/>
      <c r="KQ128" s="38"/>
      <c r="KR128" s="38"/>
      <c r="KS128" s="38"/>
      <c r="KT128" s="38"/>
      <c r="KU128" s="38"/>
      <c r="KV128" s="38"/>
      <c r="KW128" s="38"/>
      <c r="KX128" s="38"/>
      <c r="LH128" s="33"/>
    </row>
    <row r="129" spans="2:320" s="17" customFormat="1" x14ac:dyDescent="0.2">
      <c r="B129" s="33"/>
      <c r="F129" s="35"/>
      <c r="G129" s="174"/>
      <c r="H129" s="33"/>
      <c r="I129" s="33"/>
      <c r="J129" s="42"/>
      <c r="K129" s="296"/>
      <c r="L129" s="296"/>
      <c r="M129" s="296"/>
      <c r="N129" s="296"/>
      <c r="O129" s="296"/>
      <c r="P129" s="296"/>
      <c r="Q129" s="296"/>
      <c r="R129" s="296"/>
      <c r="S129" s="296"/>
      <c r="T129" s="296"/>
      <c r="U129" s="296"/>
      <c r="V129" s="296"/>
      <c r="W129" s="296"/>
      <c r="X129" s="296"/>
      <c r="Y129" s="296"/>
      <c r="Z129" s="296"/>
      <c r="AA129" s="296"/>
      <c r="AB129" s="296"/>
      <c r="AC129" s="296"/>
      <c r="AD129" s="296"/>
      <c r="AE129" s="296"/>
      <c r="AF129" s="296"/>
      <c r="AG129" s="296"/>
      <c r="AH129" s="296"/>
      <c r="AI129" s="296"/>
      <c r="AJ129" s="296"/>
      <c r="AK129" s="296"/>
      <c r="AL129" s="296"/>
      <c r="AM129" s="296"/>
      <c r="AN129" s="296"/>
      <c r="AO129" s="296"/>
      <c r="AP129" s="296"/>
      <c r="AQ129" s="296"/>
      <c r="AR129" s="296"/>
      <c r="AS129" s="296"/>
      <c r="AT129" s="296"/>
      <c r="AU129" s="296"/>
      <c r="AV129" s="296"/>
      <c r="AW129" s="296"/>
      <c r="AX129" s="296"/>
      <c r="AY129" s="296"/>
      <c r="AZ129" s="296"/>
      <c r="BA129" s="296"/>
      <c r="BB129" s="296"/>
      <c r="BC129" s="296"/>
      <c r="BD129" s="296"/>
      <c r="BE129" s="296"/>
      <c r="BF129" s="296"/>
      <c r="BG129" s="296"/>
      <c r="BH129" s="296"/>
      <c r="BI129" s="296"/>
      <c r="BJ129" s="296"/>
      <c r="BK129" s="296"/>
      <c r="BL129" s="296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296"/>
      <c r="CA129" s="296"/>
      <c r="CB129" s="296"/>
      <c r="CC129" s="296"/>
      <c r="CD129" s="296"/>
      <c r="CE129" s="296"/>
      <c r="CF129" s="296"/>
      <c r="CG129" s="296"/>
      <c r="CH129" s="296"/>
      <c r="CI129" s="296"/>
      <c r="CJ129" s="296"/>
      <c r="CK129" s="296"/>
      <c r="CL129" s="296"/>
      <c r="CM129" s="296"/>
      <c r="CN129" s="296"/>
      <c r="CO129" s="296"/>
      <c r="CP129" s="296"/>
      <c r="CQ129" s="296"/>
      <c r="CR129" s="296"/>
      <c r="CS129" s="296"/>
      <c r="CT129" s="296"/>
      <c r="CU129" s="296"/>
      <c r="CV129" s="296"/>
      <c r="CW129" s="42"/>
      <c r="CX129" s="296"/>
      <c r="CY129" s="296"/>
      <c r="CZ129" s="296"/>
      <c r="DA129" s="296"/>
      <c r="DB129" s="296"/>
      <c r="DC129" s="296"/>
      <c r="DD129" s="296"/>
      <c r="DE129" s="296"/>
      <c r="DF129" s="296"/>
      <c r="DG129" s="296"/>
      <c r="DH129" s="296"/>
      <c r="DI129" s="296"/>
      <c r="DJ129" s="296"/>
      <c r="DK129" s="296"/>
      <c r="DL129" s="296"/>
      <c r="DM129" s="296"/>
      <c r="DN129" s="296"/>
      <c r="DO129" s="296"/>
      <c r="DP129" s="296"/>
      <c r="DQ129" s="296"/>
      <c r="DR129" s="296"/>
      <c r="DS129" s="296"/>
      <c r="DT129" s="296"/>
      <c r="DU129" s="296"/>
      <c r="DV129" s="296"/>
      <c r="DW129" s="296"/>
      <c r="DX129" s="296"/>
      <c r="DY129" s="296"/>
      <c r="DZ129" s="296"/>
      <c r="EA129" s="296"/>
      <c r="EB129" s="296"/>
      <c r="EC129" s="296"/>
      <c r="ED129" s="296"/>
      <c r="EE129" s="296"/>
      <c r="EF129" s="296"/>
      <c r="EG129" s="42"/>
      <c r="EH129" s="296"/>
      <c r="EI129" s="296"/>
      <c r="EJ129" s="296"/>
      <c r="EK129" s="296"/>
      <c r="EL129" s="296"/>
      <c r="EM129" s="296"/>
      <c r="EN129" s="296"/>
      <c r="EO129" s="296"/>
      <c r="EP129" s="296"/>
      <c r="EQ129" s="296"/>
      <c r="ER129" s="296"/>
      <c r="ES129" s="296"/>
      <c r="ET129" s="296"/>
      <c r="EU129" s="296"/>
      <c r="EV129" s="296"/>
      <c r="EW129" s="296"/>
      <c r="EX129" s="296"/>
      <c r="EY129" s="296"/>
      <c r="EZ129" s="296"/>
      <c r="FA129" s="296"/>
      <c r="FB129" s="296"/>
      <c r="FC129" s="296"/>
      <c r="FD129" s="296"/>
      <c r="FE129" s="296"/>
      <c r="FF129" s="296"/>
      <c r="FG129" s="296"/>
      <c r="FH129" s="296"/>
      <c r="FI129" s="296"/>
      <c r="FJ129" s="296"/>
      <c r="FK129" s="296"/>
      <c r="FL129" s="296"/>
      <c r="FM129" s="296"/>
      <c r="FN129" s="296"/>
      <c r="FO129" s="296"/>
      <c r="FP129" s="296"/>
      <c r="FQ129" s="42"/>
      <c r="FR129" s="42"/>
      <c r="FS129" s="42"/>
      <c r="FT129" s="42"/>
      <c r="FU129" s="42"/>
      <c r="FV129" s="296"/>
      <c r="FW129" s="296"/>
      <c r="FX129" s="296"/>
      <c r="FY129" s="296"/>
      <c r="FZ129" s="296"/>
      <c r="GA129" s="296"/>
      <c r="GB129" s="296"/>
      <c r="GC129" s="296"/>
      <c r="GD129" s="296"/>
      <c r="GE129" s="296"/>
      <c r="GF129" s="296"/>
      <c r="GG129" s="296"/>
      <c r="GH129" s="296"/>
      <c r="GI129" s="296"/>
      <c r="GJ129" s="296"/>
      <c r="GK129" s="296"/>
      <c r="GL129" s="296"/>
      <c r="GM129" s="296"/>
      <c r="GN129" s="296"/>
      <c r="GO129" s="296"/>
      <c r="GP129" s="296"/>
      <c r="GQ129" s="296"/>
      <c r="GR129" s="296"/>
      <c r="GS129" s="296"/>
      <c r="GT129" s="296"/>
      <c r="GU129" s="296"/>
      <c r="GV129" s="296"/>
      <c r="GW129" s="296"/>
      <c r="GX129" s="296"/>
      <c r="GY129" s="296"/>
      <c r="GZ129" s="296"/>
      <c r="HA129" s="296"/>
      <c r="HB129" s="296"/>
      <c r="HC129" s="296"/>
      <c r="HD129" s="296"/>
      <c r="HE129" s="296"/>
      <c r="HF129" s="296"/>
      <c r="HG129" s="296"/>
      <c r="HH129" s="296"/>
      <c r="HI129" s="296"/>
      <c r="HJ129" s="296"/>
      <c r="HK129" s="296"/>
      <c r="HL129" s="296"/>
      <c r="HM129" s="296"/>
      <c r="HN129" s="296"/>
      <c r="HO129" s="296"/>
      <c r="HP129" s="296"/>
      <c r="HQ129" s="296"/>
      <c r="HR129" s="296"/>
      <c r="HS129" s="296"/>
      <c r="HT129" s="296"/>
      <c r="HU129" s="296"/>
      <c r="HV129" s="296"/>
      <c r="HW129" s="296"/>
      <c r="HX129" s="296"/>
      <c r="HY129" s="296"/>
      <c r="HZ129" s="296"/>
      <c r="IA129" s="296"/>
      <c r="IB129" s="296"/>
      <c r="IC129" s="296"/>
      <c r="ID129" s="296"/>
      <c r="IE129" s="296"/>
      <c r="IF129" s="296"/>
      <c r="IG129" s="296"/>
      <c r="IH129" s="296"/>
      <c r="II129" s="296"/>
      <c r="IJ129" s="296"/>
      <c r="IK129" s="296"/>
      <c r="IL129" s="296"/>
      <c r="IM129" s="296"/>
      <c r="IN129" s="296"/>
      <c r="IO129" s="296"/>
      <c r="IP129" s="296"/>
      <c r="IQ129" s="296"/>
      <c r="IR129" s="296"/>
      <c r="IS129" s="296"/>
      <c r="IT129" s="296"/>
      <c r="IU129" s="296"/>
      <c r="IV129" s="296"/>
      <c r="IW129" s="296"/>
      <c r="IX129" s="296"/>
      <c r="IY129" s="296"/>
      <c r="IZ129" s="296"/>
      <c r="JA129" s="296"/>
      <c r="KM129" s="38"/>
      <c r="KN129" s="38"/>
      <c r="KP129" s="38"/>
      <c r="KQ129" s="38"/>
      <c r="KR129" s="38"/>
      <c r="KS129" s="38"/>
      <c r="KT129" s="38"/>
      <c r="KU129" s="38"/>
      <c r="KV129" s="38"/>
      <c r="KW129" s="38"/>
      <c r="KX129" s="38"/>
      <c r="LH129" s="33"/>
    </row>
    <row r="130" spans="2:320" s="17" customFormat="1" x14ac:dyDescent="0.2">
      <c r="B130" s="33"/>
      <c r="F130" s="35"/>
      <c r="G130" s="174"/>
      <c r="H130" s="33"/>
      <c r="I130" s="33"/>
      <c r="J130" s="42"/>
      <c r="K130" s="296"/>
      <c r="L130" s="296"/>
      <c r="M130" s="296"/>
      <c r="N130" s="296"/>
      <c r="O130" s="296"/>
      <c r="P130" s="296"/>
      <c r="Q130" s="296"/>
      <c r="R130" s="296"/>
      <c r="S130" s="296"/>
      <c r="T130" s="296"/>
      <c r="U130" s="296"/>
      <c r="V130" s="296"/>
      <c r="W130" s="296"/>
      <c r="X130" s="296"/>
      <c r="Y130" s="296"/>
      <c r="Z130" s="296"/>
      <c r="AA130" s="296"/>
      <c r="AB130" s="296"/>
      <c r="AC130" s="296"/>
      <c r="AD130" s="296"/>
      <c r="AE130" s="296"/>
      <c r="AF130" s="296"/>
      <c r="AG130" s="296"/>
      <c r="AH130" s="296"/>
      <c r="AI130" s="296"/>
      <c r="AJ130" s="296"/>
      <c r="AK130" s="296"/>
      <c r="AL130" s="296"/>
      <c r="AM130" s="296"/>
      <c r="AN130" s="296"/>
      <c r="AO130" s="296"/>
      <c r="AP130" s="296"/>
      <c r="AQ130" s="296"/>
      <c r="AR130" s="296"/>
      <c r="AS130" s="296"/>
      <c r="AT130" s="296"/>
      <c r="AU130" s="296"/>
      <c r="AV130" s="296"/>
      <c r="AW130" s="296"/>
      <c r="AX130" s="296"/>
      <c r="AY130" s="296"/>
      <c r="AZ130" s="296"/>
      <c r="BA130" s="296"/>
      <c r="BB130" s="296"/>
      <c r="BC130" s="296"/>
      <c r="BD130" s="296"/>
      <c r="BE130" s="296"/>
      <c r="BF130" s="296"/>
      <c r="BG130" s="296"/>
      <c r="BH130" s="296"/>
      <c r="BI130" s="296"/>
      <c r="BJ130" s="296"/>
      <c r="BK130" s="296"/>
      <c r="BL130" s="296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296"/>
      <c r="CA130" s="296"/>
      <c r="CB130" s="296"/>
      <c r="CC130" s="296"/>
      <c r="CD130" s="296"/>
      <c r="CE130" s="296"/>
      <c r="CF130" s="296"/>
      <c r="CG130" s="296"/>
      <c r="CH130" s="296"/>
      <c r="CI130" s="296"/>
      <c r="CJ130" s="296"/>
      <c r="CK130" s="296"/>
      <c r="CL130" s="296"/>
      <c r="CM130" s="296"/>
      <c r="CN130" s="296"/>
      <c r="CO130" s="296"/>
      <c r="CP130" s="296"/>
      <c r="CQ130" s="296"/>
      <c r="CR130" s="296"/>
      <c r="CS130" s="296"/>
      <c r="CT130" s="296"/>
      <c r="CU130" s="296"/>
      <c r="CV130" s="296"/>
      <c r="CW130" s="42"/>
      <c r="CX130" s="296"/>
      <c r="CY130" s="296"/>
      <c r="CZ130" s="296"/>
      <c r="DA130" s="296"/>
      <c r="DB130" s="296"/>
      <c r="DC130" s="296"/>
      <c r="DD130" s="296"/>
      <c r="DE130" s="296"/>
      <c r="DF130" s="296"/>
      <c r="DG130" s="296"/>
      <c r="DH130" s="296"/>
      <c r="DI130" s="296"/>
      <c r="DJ130" s="296"/>
      <c r="DK130" s="296"/>
      <c r="DL130" s="296"/>
      <c r="DM130" s="296"/>
      <c r="DN130" s="296"/>
      <c r="DO130" s="296"/>
      <c r="DP130" s="296"/>
      <c r="DQ130" s="296"/>
      <c r="DR130" s="296"/>
      <c r="DS130" s="296"/>
      <c r="DT130" s="296"/>
      <c r="DU130" s="296"/>
      <c r="DV130" s="296"/>
      <c r="DW130" s="296"/>
      <c r="DX130" s="296"/>
      <c r="DY130" s="296"/>
      <c r="DZ130" s="296"/>
      <c r="EA130" s="296"/>
      <c r="EB130" s="296"/>
      <c r="EC130" s="296"/>
      <c r="ED130" s="296"/>
      <c r="EE130" s="296"/>
      <c r="EF130" s="296"/>
      <c r="EG130" s="42"/>
      <c r="EH130" s="296"/>
      <c r="EI130" s="296"/>
      <c r="EJ130" s="296"/>
      <c r="EK130" s="296"/>
      <c r="EL130" s="296"/>
      <c r="EM130" s="296"/>
      <c r="EN130" s="296"/>
      <c r="EO130" s="296"/>
      <c r="EP130" s="296"/>
      <c r="EQ130" s="296"/>
      <c r="ER130" s="296"/>
      <c r="ES130" s="296"/>
      <c r="ET130" s="296"/>
      <c r="EU130" s="296"/>
      <c r="EV130" s="296"/>
      <c r="EW130" s="296"/>
      <c r="EX130" s="296"/>
      <c r="EY130" s="296"/>
      <c r="EZ130" s="296"/>
      <c r="FA130" s="296"/>
      <c r="FB130" s="296"/>
      <c r="FC130" s="296"/>
      <c r="FD130" s="296"/>
      <c r="FE130" s="296"/>
      <c r="FF130" s="296"/>
      <c r="FG130" s="296"/>
      <c r="FH130" s="296"/>
      <c r="FI130" s="296"/>
      <c r="FJ130" s="296"/>
      <c r="FK130" s="296"/>
      <c r="FL130" s="296"/>
      <c r="FM130" s="296"/>
      <c r="FN130" s="296"/>
      <c r="FO130" s="296"/>
      <c r="FP130" s="296"/>
      <c r="FQ130" s="42"/>
      <c r="FR130" s="42"/>
      <c r="FS130" s="42"/>
      <c r="FT130" s="42"/>
      <c r="FU130" s="42"/>
      <c r="FV130" s="296"/>
      <c r="FW130" s="296"/>
      <c r="FX130" s="296"/>
      <c r="FY130" s="296"/>
      <c r="FZ130" s="296"/>
      <c r="GA130" s="296"/>
      <c r="GB130" s="296"/>
      <c r="GC130" s="296"/>
      <c r="GD130" s="296"/>
      <c r="GE130" s="296"/>
      <c r="GF130" s="296"/>
      <c r="GG130" s="296"/>
      <c r="GH130" s="296"/>
      <c r="GI130" s="296"/>
      <c r="GJ130" s="296"/>
      <c r="GK130" s="296"/>
      <c r="GL130" s="296"/>
      <c r="GM130" s="296"/>
      <c r="GN130" s="296"/>
      <c r="GO130" s="296"/>
      <c r="GP130" s="296"/>
      <c r="GQ130" s="296"/>
      <c r="GR130" s="296"/>
      <c r="GS130" s="296"/>
      <c r="GT130" s="296"/>
      <c r="GU130" s="296"/>
      <c r="GV130" s="296"/>
      <c r="GW130" s="296"/>
      <c r="GX130" s="296"/>
      <c r="GY130" s="296"/>
      <c r="GZ130" s="296"/>
      <c r="HA130" s="296"/>
      <c r="HB130" s="296"/>
      <c r="HC130" s="296"/>
      <c r="HD130" s="296"/>
      <c r="HE130" s="296"/>
      <c r="HF130" s="296"/>
      <c r="HG130" s="296"/>
      <c r="HH130" s="296"/>
      <c r="HI130" s="296"/>
      <c r="HJ130" s="296"/>
      <c r="HK130" s="296"/>
      <c r="HL130" s="296"/>
      <c r="HM130" s="296"/>
      <c r="HN130" s="296"/>
      <c r="HO130" s="296"/>
      <c r="HP130" s="296"/>
      <c r="HQ130" s="296"/>
      <c r="HR130" s="296"/>
      <c r="HS130" s="296"/>
      <c r="HT130" s="296"/>
      <c r="HU130" s="296"/>
      <c r="HV130" s="296"/>
      <c r="HW130" s="296"/>
      <c r="HX130" s="296"/>
      <c r="HY130" s="296"/>
      <c r="HZ130" s="296"/>
      <c r="IA130" s="296"/>
      <c r="IB130" s="296"/>
      <c r="IC130" s="296"/>
      <c r="ID130" s="296"/>
      <c r="IE130" s="296"/>
      <c r="IF130" s="296"/>
      <c r="IG130" s="296"/>
      <c r="IH130" s="296"/>
      <c r="II130" s="296"/>
      <c r="IJ130" s="296"/>
      <c r="IK130" s="296"/>
      <c r="IL130" s="296"/>
      <c r="IM130" s="296"/>
      <c r="IN130" s="296"/>
      <c r="IO130" s="296"/>
      <c r="IP130" s="296"/>
      <c r="IQ130" s="296"/>
      <c r="IR130" s="296"/>
      <c r="IS130" s="296"/>
      <c r="IT130" s="296"/>
      <c r="IU130" s="296"/>
      <c r="IV130" s="296"/>
      <c r="IW130" s="296"/>
      <c r="IX130" s="296"/>
      <c r="IY130" s="296"/>
      <c r="IZ130" s="296"/>
      <c r="JA130" s="296"/>
      <c r="KM130" s="38"/>
      <c r="KN130" s="38"/>
      <c r="KP130" s="38"/>
      <c r="KQ130" s="38"/>
      <c r="KR130" s="38"/>
      <c r="KS130" s="38"/>
      <c r="KT130" s="38"/>
      <c r="KU130" s="38"/>
      <c r="KV130" s="38"/>
      <c r="KW130" s="38"/>
      <c r="KX130" s="38"/>
      <c r="LH130" s="33"/>
    </row>
    <row r="131" spans="2:320" s="17" customFormat="1" x14ac:dyDescent="0.2">
      <c r="B131" s="33"/>
      <c r="F131" s="35"/>
      <c r="G131" s="174"/>
      <c r="H131" s="33"/>
      <c r="I131" s="33"/>
      <c r="J131" s="42"/>
      <c r="K131" s="296"/>
      <c r="L131" s="296"/>
      <c r="M131" s="296"/>
      <c r="N131" s="296"/>
      <c r="O131" s="296"/>
      <c r="P131" s="296"/>
      <c r="Q131" s="296"/>
      <c r="R131" s="296"/>
      <c r="S131" s="296"/>
      <c r="T131" s="296"/>
      <c r="U131" s="296"/>
      <c r="V131" s="296"/>
      <c r="W131" s="296"/>
      <c r="X131" s="296"/>
      <c r="Y131" s="296"/>
      <c r="Z131" s="296"/>
      <c r="AA131" s="296"/>
      <c r="AB131" s="296"/>
      <c r="AC131" s="296"/>
      <c r="AD131" s="296"/>
      <c r="AE131" s="296"/>
      <c r="AF131" s="296"/>
      <c r="AG131" s="296"/>
      <c r="AH131" s="296"/>
      <c r="AI131" s="296"/>
      <c r="AJ131" s="296"/>
      <c r="AK131" s="296"/>
      <c r="AL131" s="296"/>
      <c r="AM131" s="296"/>
      <c r="AN131" s="296"/>
      <c r="AO131" s="296"/>
      <c r="AP131" s="296"/>
      <c r="AQ131" s="296"/>
      <c r="AR131" s="296"/>
      <c r="AS131" s="296"/>
      <c r="AT131" s="296"/>
      <c r="AU131" s="296"/>
      <c r="AV131" s="296"/>
      <c r="AW131" s="296"/>
      <c r="AX131" s="296"/>
      <c r="AY131" s="296"/>
      <c r="AZ131" s="296"/>
      <c r="BA131" s="296"/>
      <c r="BB131" s="296"/>
      <c r="BC131" s="296"/>
      <c r="BD131" s="296"/>
      <c r="BE131" s="296"/>
      <c r="BF131" s="296"/>
      <c r="BG131" s="296"/>
      <c r="BH131" s="296"/>
      <c r="BI131" s="296"/>
      <c r="BJ131" s="296"/>
      <c r="BK131" s="296"/>
      <c r="BL131" s="296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296"/>
      <c r="CA131" s="296"/>
      <c r="CB131" s="296"/>
      <c r="CC131" s="296"/>
      <c r="CD131" s="296"/>
      <c r="CE131" s="296"/>
      <c r="CF131" s="296"/>
      <c r="CG131" s="296"/>
      <c r="CH131" s="296"/>
      <c r="CI131" s="296"/>
      <c r="CJ131" s="296"/>
      <c r="CK131" s="296"/>
      <c r="CL131" s="296"/>
      <c r="CM131" s="296"/>
      <c r="CN131" s="296"/>
      <c r="CO131" s="296"/>
      <c r="CP131" s="296"/>
      <c r="CQ131" s="296"/>
      <c r="CR131" s="296"/>
      <c r="CS131" s="296"/>
      <c r="CT131" s="296"/>
      <c r="CU131" s="296"/>
      <c r="CV131" s="296"/>
      <c r="CW131" s="42"/>
      <c r="CX131" s="296"/>
      <c r="CY131" s="296"/>
      <c r="CZ131" s="296"/>
      <c r="DA131" s="296"/>
      <c r="DB131" s="296"/>
      <c r="DC131" s="296"/>
      <c r="DD131" s="296"/>
      <c r="DE131" s="296"/>
      <c r="DF131" s="296"/>
      <c r="DG131" s="296"/>
      <c r="DH131" s="296"/>
      <c r="DI131" s="296"/>
      <c r="DJ131" s="296"/>
      <c r="DK131" s="296"/>
      <c r="DL131" s="296"/>
      <c r="DM131" s="296"/>
      <c r="DN131" s="296"/>
      <c r="DO131" s="296"/>
      <c r="DP131" s="296"/>
      <c r="DQ131" s="296"/>
      <c r="DR131" s="296"/>
      <c r="DS131" s="296"/>
      <c r="DT131" s="296"/>
      <c r="DU131" s="296"/>
      <c r="DV131" s="296"/>
      <c r="DW131" s="296"/>
      <c r="DX131" s="296"/>
      <c r="DY131" s="296"/>
      <c r="DZ131" s="296"/>
      <c r="EA131" s="296"/>
      <c r="EB131" s="296"/>
      <c r="EC131" s="296"/>
      <c r="ED131" s="296"/>
      <c r="EE131" s="296"/>
      <c r="EF131" s="296"/>
      <c r="EG131" s="42"/>
      <c r="EH131" s="296"/>
      <c r="EI131" s="296"/>
      <c r="EJ131" s="296"/>
      <c r="EK131" s="296"/>
      <c r="EL131" s="296"/>
      <c r="EM131" s="296"/>
      <c r="EN131" s="296"/>
      <c r="EO131" s="296"/>
      <c r="EP131" s="296"/>
      <c r="EQ131" s="296"/>
      <c r="ER131" s="296"/>
      <c r="ES131" s="296"/>
      <c r="ET131" s="296"/>
      <c r="EU131" s="296"/>
      <c r="EV131" s="296"/>
      <c r="EW131" s="296"/>
      <c r="EX131" s="296"/>
      <c r="EY131" s="296"/>
      <c r="EZ131" s="296"/>
      <c r="FA131" s="296"/>
      <c r="FB131" s="296"/>
      <c r="FC131" s="296"/>
      <c r="FD131" s="296"/>
      <c r="FE131" s="296"/>
      <c r="FF131" s="296"/>
      <c r="FG131" s="296"/>
      <c r="FH131" s="296"/>
      <c r="FI131" s="296"/>
      <c r="FJ131" s="296"/>
      <c r="FK131" s="296"/>
      <c r="FL131" s="296"/>
      <c r="FM131" s="296"/>
      <c r="FN131" s="296"/>
      <c r="FO131" s="296"/>
      <c r="FP131" s="296"/>
      <c r="FQ131" s="42"/>
      <c r="FR131" s="42"/>
      <c r="FS131" s="42"/>
      <c r="FT131" s="42"/>
      <c r="FU131" s="42"/>
      <c r="FV131" s="296"/>
      <c r="FW131" s="296"/>
      <c r="FX131" s="296"/>
      <c r="FY131" s="296"/>
      <c r="FZ131" s="296"/>
      <c r="GA131" s="296"/>
      <c r="GB131" s="296"/>
      <c r="GC131" s="296"/>
      <c r="GD131" s="296"/>
      <c r="GE131" s="296"/>
      <c r="GF131" s="296"/>
      <c r="GG131" s="296"/>
      <c r="GH131" s="296"/>
      <c r="GI131" s="296"/>
      <c r="GJ131" s="296"/>
      <c r="GK131" s="296"/>
      <c r="GL131" s="296"/>
      <c r="GM131" s="296"/>
      <c r="GN131" s="296"/>
      <c r="GO131" s="296"/>
      <c r="GP131" s="296"/>
      <c r="GQ131" s="296"/>
      <c r="GR131" s="296"/>
      <c r="GS131" s="296"/>
      <c r="GT131" s="296"/>
      <c r="GU131" s="296"/>
      <c r="GV131" s="296"/>
      <c r="GW131" s="296"/>
      <c r="GX131" s="296"/>
      <c r="GY131" s="296"/>
      <c r="GZ131" s="296"/>
      <c r="HA131" s="296"/>
      <c r="HB131" s="296"/>
      <c r="HC131" s="296"/>
      <c r="HD131" s="296"/>
      <c r="HE131" s="296"/>
      <c r="HF131" s="296"/>
      <c r="HG131" s="296"/>
      <c r="HH131" s="296"/>
      <c r="HI131" s="296"/>
      <c r="HJ131" s="296"/>
      <c r="HK131" s="296"/>
      <c r="HL131" s="296"/>
      <c r="HM131" s="296"/>
      <c r="HN131" s="296"/>
      <c r="HO131" s="296"/>
      <c r="HP131" s="296"/>
      <c r="HQ131" s="296"/>
      <c r="HR131" s="296"/>
      <c r="HS131" s="296"/>
      <c r="HT131" s="296"/>
      <c r="HU131" s="296"/>
      <c r="HV131" s="296"/>
      <c r="HW131" s="296"/>
      <c r="HX131" s="296"/>
      <c r="HY131" s="296"/>
      <c r="HZ131" s="296"/>
      <c r="IA131" s="296"/>
      <c r="IB131" s="296"/>
      <c r="IC131" s="296"/>
      <c r="ID131" s="296"/>
      <c r="IE131" s="296"/>
      <c r="IF131" s="296"/>
      <c r="IG131" s="296"/>
      <c r="IH131" s="296"/>
      <c r="II131" s="296"/>
      <c r="IJ131" s="296"/>
      <c r="IK131" s="296"/>
      <c r="IL131" s="296"/>
      <c r="IM131" s="296"/>
      <c r="IN131" s="296"/>
      <c r="IO131" s="296"/>
      <c r="IP131" s="296"/>
      <c r="IQ131" s="296"/>
      <c r="IR131" s="296"/>
      <c r="IS131" s="296"/>
      <c r="IT131" s="296"/>
      <c r="IU131" s="296"/>
      <c r="IV131" s="296"/>
      <c r="IW131" s="296"/>
      <c r="IX131" s="296"/>
      <c r="IY131" s="296"/>
      <c r="IZ131" s="296"/>
      <c r="JA131" s="296"/>
      <c r="KM131" s="38"/>
      <c r="KN131" s="38"/>
      <c r="KP131" s="38"/>
      <c r="KQ131" s="38"/>
      <c r="KR131" s="38"/>
      <c r="KS131" s="38"/>
      <c r="KT131" s="38"/>
      <c r="KU131" s="38"/>
      <c r="KV131" s="38"/>
      <c r="KW131" s="38"/>
      <c r="KX131" s="38"/>
      <c r="LH131" s="33"/>
    </row>
    <row r="132" spans="2:320" s="17" customFormat="1" x14ac:dyDescent="0.2">
      <c r="B132" s="33"/>
      <c r="F132" s="35"/>
      <c r="G132" s="174"/>
      <c r="H132" s="33"/>
      <c r="I132" s="33"/>
      <c r="J132" s="42"/>
      <c r="K132" s="296"/>
      <c r="L132" s="296"/>
      <c r="M132" s="296"/>
      <c r="N132" s="296"/>
      <c r="O132" s="296"/>
      <c r="P132" s="296"/>
      <c r="Q132" s="296"/>
      <c r="R132" s="296"/>
      <c r="S132" s="296"/>
      <c r="T132" s="296"/>
      <c r="U132" s="296"/>
      <c r="V132" s="296"/>
      <c r="W132" s="296"/>
      <c r="X132" s="296"/>
      <c r="Y132" s="296"/>
      <c r="Z132" s="296"/>
      <c r="AA132" s="296"/>
      <c r="AB132" s="296"/>
      <c r="AC132" s="296"/>
      <c r="AD132" s="296"/>
      <c r="AE132" s="296"/>
      <c r="AF132" s="296"/>
      <c r="AG132" s="296"/>
      <c r="AH132" s="296"/>
      <c r="AI132" s="296"/>
      <c r="AJ132" s="296"/>
      <c r="AK132" s="296"/>
      <c r="AL132" s="296"/>
      <c r="AM132" s="296"/>
      <c r="AN132" s="296"/>
      <c r="AO132" s="296"/>
      <c r="AP132" s="296"/>
      <c r="AQ132" s="296"/>
      <c r="AR132" s="296"/>
      <c r="AS132" s="296"/>
      <c r="AT132" s="296"/>
      <c r="AU132" s="296"/>
      <c r="AV132" s="296"/>
      <c r="AW132" s="296"/>
      <c r="AX132" s="296"/>
      <c r="AY132" s="296"/>
      <c r="AZ132" s="296"/>
      <c r="BA132" s="296"/>
      <c r="BB132" s="296"/>
      <c r="BC132" s="296"/>
      <c r="BD132" s="296"/>
      <c r="BE132" s="296"/>
      <c r="BF132" s="296"/>
      <c r="BG132" s="296"/>
      <c r="BH132" s="296"/>
      <c r="BI132" s="296"/>
      <c r="BJ132" s="296"/>
      <c r="BK132" s="296"/>
      <c r="BL132" s="296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296"/>
      <c r="CA132" s="296"/>
      <c r="CB132" s="296"/>
      <c r="CC132" s="296"/>
      <c r="CD132" s="296"/>
      <c r="CE132" s="296"/>
      <c r="CF132" s="296"/>
      <c r="CG132" s="296"/>
      <c r="CH132" s="296"/>
      <c r="CI132" s="296"/>
      <c r="CJ132" s="296"/>
      <c r="CK132" s="296"/>
      <c r="CL132" s="296"/>
      <c r="CM132" s="296"/>
      <c r="CN132" s="296"/>
      <c r="CO132" s="296"/>
      <c r="CP132" s="296"/>
      <c r="CQ132" s="296"/>
      <c r="CR132" s="296"/>
      <c r="CS132" s="296"/>
      <c r="CT132" s="296"/>
      <c r="CU132" s="296"/>
      <c r="CV132" s="296"/>
      <c r="CW132" s="42"/>
      <c r="CX132" s="296"/>
      <c r="CY132" s="296"/>
      <c r="CZ132" s="296"/>
      <c r="DA132" s="296"/>
      <c r="DB132" s="296"/>
      <c r="DC132" s="296"/>
      <c r="DD132" s="296"/>
      <c r="DE132" s="296"/>
      <c r="DF132" s="296"/>
      <c r="DG132" s="296"/>
      <c r="DH132" s="296"/>
      <c r="DI132" s="296"/>
      <c r="DJ132" s="296"/>
      <c r="DK132" s="296"/>
      <c r="DL132" s="296"/>
      <c r="DM132" s="296"/>
      <c r="DN132" s="296"/>
      <c r="DO132" s="296"/>
      <c r="DP132" s="296"/>
      <c r="DQ132" s="296"/>
      <c r="DR132" s="296"/>
      <c r="DS132" s="296"/>
      <c r="DT132" s="296"/>
      <c r="DU132" s="296"/>
      <c r="DV132" s="296"/>
      <c r="DW132" s="296"/>
      <c r="DX132" s="296"/>
      <c r="DY132" s="296"/>
      <c r="DZ132" s="296"/>
      <c r="EA132" s="296"/>
      <c r="EB132" s="296"/>
      <c r="EC132" s="296"/>
      <c r="ED132" s="296"/>
      <c r="EE132" s="296"/>
      <c r="EF132" s="296"/>
      <c r="EG132" s="42"/>
      <c r="EH132" s="296"/>
      <c r="EI132" s="296"/>
      <c r="EJ132" s="296"/>
      <c r="EK132" s="296"/>
      <c r="EL132" s="296"/>
      <c r="EM132" s="296"/>
      <c r="EN132" s="296"/>
      <c r="EO132" s="296"/>
      <c r="EP132" s="296"/>
      <c r="EQ132" s="296"/>
      <c r="ER132" s="296"/>
      <c r="ES132" s="296"/>
      <c r="ET132" s="296"/>
      <c r="EU132" s="296"/>
      <c r="EV132" s="296"/>
      <c r="EW132" s="296"/>
      <c r="EX132" s="296"/>
      <c r="EY132" s="296"/>
      <c r="EZ132" s="296"/>
      <c r="FA132" s="296"/>
      <c r="FB132" s="296"/>
      <c r="FC132" s="296"/>
      <c r="FD132" s="296"/>
      <c r="FE132" s="296"/>
      <c r="FF132" s="296"/>
      <c r="FG132" s="296"/>
      <c r="FH132" s="296"/>
      <c r="FI132" s="296"/>
      <c r="FJ132" s="296"/>
      <c r="FK132" s="296"/>
      <c r="FL132" s="296"/>
      <c r="FM132" s="296"/>
      <c r="FN132" s="296"/>
      <c r="FO132" s="296"/>
      <c r="FP132" s="296"/>
      <c r="FQ132" s="42"/>
      <c r="FR132" s="42"/>
      <c r="FS132" s="42"/>
      <c r="FT132" s="42"/>
      <c r="FU132" s="42"/>
      <c r="FV132" s="296"/>
      <c r="FW132" s="296"/>
      <c r="FX132" s="296"/>
      <c r="FY132" s="296"/>
      <c r="FZ132" s="296"/>
      <c r="GA132" s="296"/>
      <c r="GB132" s="296"/>
      <c r="GC132" s="296"/>
      <c r="GD132" s="296"/>
      <c r="GE132" s="296"/>
      <c r="GF132" s="296"/>
      <c r="GG132" s="296"/>
      <c r="GH132" s="296"/>
      <c r="GI132" s="296"/>
      <c r="GJ132" s="296"/>
      <c r="GK132" s="296"/>
      <c r="GL132" s="296"/>
      <c r="GM132" s="296"/>
      <c r="GN132" s="296"/>
      <c r="GO132" s="296"/>
      <c r="GP132" s="296"/>
      <c r="GQ132" s="296"/>
      <c r="GR132" s="296"/>
      <c r="GS132" s="296"/>
      <c r="GT132" s="296"/>
      <c r="GU132" s="296"/>
      <c r="GV132" s="296"/>
      <c r="GW132" s="296"/>
      <c r="GX132" s="296"/>
      <c r="GY132" s="296"/>
      <c r="GZ132" s="296"/>
      <c r="HA132" s="296"/>
      <c r="HB132" s="296"/>
      <c r="HC132" s="296"/>
      <c r="HD132" s="296"/>
      <c r="HE132" s="296"/>
      <c r="HF132" s="296"/>
      <c r="HG132" s="296"/>
      <c r="HH132" s="296"/>
      <c r="HI132" s="296"/>
      <c r="HJ132" s="296"/>
      <c r="HK132" s="296"/>
      <c r="HL132" s="296"/>
      <c r="HM132" s="296"/>
      <c r="HN132" s="296"/>
      <c r="HO132" s="296"/>
      <c r="HP132" s="296"/>
      <c r="HQ132" s="296"/>
      <c r="HR132" s="296"/>
      <c r="HS132" s="296"/>
      <c r="HT132" s="296"/>
      <c r="HU132" s="296"/>
      <c r="HV132" s="296"/>
      <c r="HW132" s="296"/>
      <c r="HX132" s="296"/>
      <c r="HY132" s="296"/>
      <c r="HZ132" s="296"/>
      <c r="IA132" s="296"/>
      <c r="IB132" s="296"/>
      <c r="IC132" s="296"/>
      <c r="ID132" s="296"/>
      <c r="IE132" s="296"/>
      <c r="IF132" s="296"/>
      <c r="IG132" s="296"/>
      <c r="IH132" s="296"/>
      <c r="II132" s="296"/>
      <c r="IJ132" s="296"/>
      <c r="IK132" s="296"/>
      <c r="IL132" s="296"/>
      <c r="IM132" s="296"/>
      <c r="IN132" s="296"/>
      <c r="IO132" s="296"/>
      <c r="IP132" s="296"/>
      <c r="IQ132" s="296"/>
      <c r="IR132" s="296"/>
      <c r="IS132" s="296"/>
      <c r="IT132" s="296"/>
      <c r="IU132" s="296"/>
      <c r="IV132" s="296"/>
      <c r="IW132" s="296"/>
      <c r="IX132" s="296"/>
      <c r="IY132" s="296"/>
      <c r="IZ132" s="296"/>
      <c r="JA132" s="296"/>
      <c r="KM132" s="38"/>
      <c r="KN132" s="38"/>
      <c r="KP132" s="38"/>
      <c r="KQ132" s="38"/>
      <c r="KR132" s="38"/>
      <c r="KS132" s="38"/>
      <c r="KT132" s="38"/>
      <c r="KU132" s="38"/>
      <c r="KV132" s="38"/>
      <c r="KW132" s="38"/>
      <c r="KX132" s="38"/>
      <c r="LH132" s="33"/>
    </row>
    <row r="133" spans="2:320" s="17" customFormat="1" x14ac:dyDescent="0.2">
      <c r="B133" s="33"/>
      <c r="F133" s="35"/>
      <c r="G133" s="174"/>
      <c r="H133" s="33"/>
      <c r="I133" s="33"/>
      <c r="J133" s="42"/>
      <c r="K133" s="296"/>
      <c r="L133" s="296"/>
      <c r="M133" s="296"/>
      <c r="N133" s="296"/>
      <c r="O133" s="296"/>
      <c r="P133" s="296"/>
      <c r="Q133" s="296"/>
      <c r="R133" s="296"/>
      <c r="S133" s="296"/>
      <c r="T133" s="296"/>
      <c r="U133" s="296"/>
      <c r="V133" s="296"/>
      <c r="W133" s="296"/>
      <c r="X133" s="296"/>
      <c r="Y133" s="296"/>
      <c r="Z133" s="296"/>
      <c r="AA133" s="296"/>
      <c r="AB133" s="296"/>
      <c r="AC133" s="296"/>
      <c r="AD133" s="296"/>
      <c r="AE133" s="296"/>
      <c r="AF133" s="296"/>
      <c r="AG133" s="296"/>
      <c r="AH133" s="296"/>
      <c r="AI133" s="296"/>
      <c r="AJ133" s="296"/>
      <c r="AK133" s="296"/>
      <c r="AL133" s="296"/>
      <c r="AM133" s="296"/>
      <c r="AN133" s="296"/>
      <c r="AO133" s="296"/>
      <c r="AP133" s="296"/>
      <c r="AQ133" s="296"/>
      <c r="AR133" s="296"/>
      <c r="AS133" s="296"/>
      <c r="AT133" s="296"/>
      <c r="AU133" s="296"/>
      <c r="AV133" s="296"/>
      <c r="AW133" s="296"/>
      <c r="AX133" s="296"/>
      <c r="AY133" s="296"/>
      <c r="AZ133" s="296"/>
      <c r="BA133" s="296"/>
      <c r="BB133" s="296"/>
      <c r="BC133" s="296"/>
      <c r="BD133" s="296"/>
      <c r="BE133" s="296"/>
      <c r="BF133" s="296"/>
      <c r="BG133" s="296"/>
      <c r="BH133" s="296"/>
      <c r="BI133" s="296"/>
      <c r="BJ133" s="296"/>
      <c r="BK133" s="296"/>
      <c r="BL133" s="296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296"/>
      <c r="CA133" s="296"/>
      <c r="CB133" s="296"/>
      <c r="CC133" s="296"/>
      <c r="CD133" s="296"/>
      <c r="CE133" s="296"/>
      <c r="CF133" s="296"/>
      <c r="CG133" s="296"/>
      <c r="CH133" s="296"/>
      <c r="CI133" s="296"/>
      <c r="CJ133" s="296"/>
      <c r="CK133" s="296"/>
      <c r="CL133" s="296"/>
      <c r="CM133" s="296"/>
      <c r="CN133" s="296"/>
      <c r="CO133" s="296"/>
      <c r="CP133" s="296"/>
      <c r="CQ133" s="296"/>
      <c r="CR133" s="296"/>
      <c r="CS133" s="296"/>
      <c r="CT133" s="296"/>
      <c r="CU133" s="296"/>
      <c r="CV133" s="296"/>
      <c r="CW133" s="42"/>
      <c r="CX133" s="296"/>
      <c r="CY133" s="296"/>
      <c r="CZ133" s="296"/>
      <c r="DA133" s="296"/>
      <c r="DB133" s="296"/>
      <c r="DC133" s="296"/>
      <c r="DD133" s="296"/>
      <c r="DE133" s="296"/>
      <c r="DF133" s="296"/>
      <c r="DG133" s="296"/>
      <c r="DH133" s="296"/>
      <c r="DI133" s="296"/>
      <c r="DJ133" s="296"/>
      <c r="DK133" s="296"/>
      <c r="DL133" s="296"/>
      <c r="DM133" s="296"/>
      <c r="DN133" s="296"/>
      <c r="DO133" s="296"/>
      <c r="DP133" s="296"/>
      <c r="DQ133" s="296"/>
      <c r="DR133" s="296"/>
      <c r="DS133" s="296"/>
      <c r="DT133" s="296"/>
      <c r="DU133" s="296"/>
      <c r="DV133" s="296"/>
      <c r="DW133" s="296"/>
      <c r="DX133" s="296"/>
      <c r="DY133" s="296"/>
      <c r="DZ133" s="296"/>
      <c r="EA133" s="296"/>
      <c r="EB133" s="296"/>
      <c r="EC133" s="296"/>
      <c r="ED133" s="296"/>
      <c r="EE133" s="296"/>
      <c r="EF133" s="296"/>
      <c r="EG133" s="42"/>
      <c r="EH133" s="296"/>
      <c r="EI133" s="296"/>
      <c r="EJ133" s="296"/>
      <c r="EK133" s="296"/>
      <c r="EL133" s="296"/>
      <c r="EM133" s="296"/>
      <c r="EN133" s="296"/>
      <c r="EO133" s="296"/>
      <c r="EP133" s="296"/>
      <c r="EQ133" s="296"/>
      <c r="ER133" s="296"/>
      <c r="ES133" s="296"/>
      <c r="ET133" s="296"/>
      <c r="EU133" s="296"/>
      <c r="EV133" s="296"/>
      <c r="EW133" s="296"/>
      <c r="EX133" s="296"/>
      <c r="EY133" s="296"/>
      <c r="EZ133" s="296"/>
      <c r="FA133" s="296"/>
      <c r="FB133" s="296"/>
      <c r="FC133" s="296"/>
      <c r="FD133" s="296"/>
      <c r="FE133" s="296"/>
      <c r="FF133" s="296"/>
      <c r="FG133" s="296"/>
      <c r="FH133" s="296"/>
      <c r="FI133" s="296"/>
      <c r="FJ133" s="296"/>
      <c r="FK133" s="296"/>
      <c r="FL133" s="296"/>
      <c r="FM133" s="296"/>
      <c r="FN133" s="296"/>
      <c r="FO133" s="296"/>
      <c r="FP133" s="296"/>
      <c r="FQ133" s="42"/>
      <c r="FR133" s="42"/>
      <c r="FS133" s="42"/>
      <c r="FT133" s="42"/>
      <c r="FU133" s="42"/>
      <c r="FV133" s="296"/>
      <c r="FW133" s="296"/>
      <c r="FX133" s="296"/>
      <c r="FY133" s="296"/>
      <c r="FZ133" s="296"/>
      <c r="GA133" s="296"/>
      <c r="GB133" s="296"/>
      <c r="GC133" s="296"/>
      <c r="GD133" s="296"/>
      <c r="GE133" s="296"/>
      <c r="GF133" s="296"/>
      <c r="GG133" s="296"/>
      <c r="GH133" s="296"/>
      <c r="GI133" s="296"/>
      <c r="GJ133" s="296"/>
      <c r="GK133" s="296"/>
      <c r="GL133" s="296"/>
      <c r="GM133" s="296"/>
      <c r="GN133" s="296"/>
      <c r="GO133" s="296"/>
      <c r="GP133" s="296"/>
      <c r="GQ133" s="296"/>
      <c r="GR133" s="296"/>
      <c r="GS133" s="296"/>
      <c r="GT133" s="296"/>
      <c r="GU133" s="296"/>
      <c r="GV133" s="296"/>
      <c r="GW133" s="296"/>
      <c r="GX133" s="296"/>
      <c r="GY133" s="296"/>
      <c r="GZ133" s="296"/>
      <c r="HA133" s="296"/>
      <c r="HB133" s="296"/>
      <c r="HC133" s="296"/>
      <c r="HD133" s="296"/>
      <c r="HE133" s="296"/>
      <c r="HF133" s="296"/>
      <c r="HG133" s="296"/>
      <c r="HH133" s="296"/>
      <c r="HI133" s="296"/>
      <c r="HJ133" s="296"/>
      <c r="HK133" s="296"/>
      <c r="HL133" s="296"/>
      <c r="HM133" s="296"/>
      <c r="HN133" s="296"/>
      <c r="HO133" s="296"/>
      <c r="HP133" s="296"/>
      <c r="HQ133" s="296"/>
      <c r="HR133" s="296"/>
      <c r="HS133" s="296"/>
      <c r="HT133" s="296"/>
      <c r="HU133" s="296"/>
      <c r="HV133" s="296"/>
      <c r="HW133" s="296"/>
      <c r="HX133" s="296"/>
      <c r="HY133" s="296"/>
      <c r="HZ133" s="296"/>
      <c r="IA133" s="296"/>
      <c r="IB133" s="296"/>
      <c r="IC133" s="296"/>
      <c r="ID133" s="296"/>
      <c r="IE133" s="296"/>
      <c r="IF133" s="296"/>
      <c r="IG133" s="296"/>
      <c r="IH133" s="296"/>
      <c r="II133" s="296"/>
      <c r="IJ133" s="296"/>
      <c r="IK133" s="296"/>
      <c r="IL133" s="296"/>
      <c r="IM133" s="296"/>
      <c r="IN133" s="296"/>
      <c r="IO133" s="296"/>
      <c r="IP133" s="296"/>
      <c r="IQ133" s="296"/>
      <c r="IR133" s="296"/>
      <c r="IS133" s="296"/>
      <c r="IT133" s="296"/>
      <c r="IU133" s="296"/>
      <c r="IV133" s="296"/>
      <c r="IW133" s="296"/>
      <c r="IX133" s="296"/>
      <c r="IY133" s="296"/>
      <c r="IZ133" s="296"/>
      <c r="JA133" s="296"/>
      <c r="KM133" s="38"/>
      <c r="KN133" s="38"/>
      <c r="KP133" s="38"/>
      <c r="KQ133" s="38"/>
      <c r="KR133" s="38"/>
      <c r="KS133" s="38"/>
      <c r="KT133" s="38"/>
      <c r="KU133" s="38"/>
      <c r="KV133" s="38"/>
      <c r="KW133" s="38"/>
      <c r="KX133" s="38"/>
      <c r="LH133" s="33"/>
    </row>
    <row r="134" spans="2:320" s="17" customFormat="1" x14ac:dyDescent="0.2">
      <c r="B134" s="33"/>
      <c r="F134" s="35"/>
      <c r="G134" s="174"/>
      <c r="H134" s="33"/>
      <c r="I134" s="33"/>
      <c r="J134" s="42"/>
      <c r="K134" s="296"/>
      <c r="L134" s="296"/>
      <c r="M134" s="296"/>
      <c r="N134" s="296"/>
      <c r="O134" s="296"/>
      <c r="P134" s="296"/>
      <c r="Q134" s="296"/>
      <c r="R134" s="296"/>
      <c r="S134" s="296"/>
      <c r="T134" s="296"/>
      <c r="U134" s="296"/>
      <c r="V134" s="296"/>
      <c r="W134" s="296"/>
      <c r="X134" s="296"/>
      <c r="Y134" s="296"/>
      <c r="Z134" s="296"/>
      <c r="AA134" s="296"/>
      <c r="AB134" s="296"/>
      <c r="AC134" s="296"/>
      <c r="AD134" s="296"/>
      <c r="AE134" s="296"/>
      <c r="AF134" s="296"/>
      <c r="AG134" s="296"/>
      <c r="AH134" s="296"/>
      <c r="AI134" s="296"/>
      <c r="AJ134" s="296"/>
      <c r="AK134" s="296"/>
      <c r="AL134" s="296"/>
      <c r="AM134" s="296"/>
      <c r="AN134" s="296"/>
      <c r="AO134" s="296"/>
      <c r="AP134" s="296"/>
      <c r="AQ134" s="296"/>
      <c r="AR134" s="296"/>
      <c r="AS134" s="296"/>
      <c r="AT134" s="296"/>
      <c r="AU134" s="296"/>
      <c r="AV134" s="296"/>
      <c r="AW134" s="296"/>
      <c r="AX134" s="296"/>
      <c r="AY134" s="296"/>
      <c r="AZ134" s="296"/>
      <c r="BA134" s="296"/>
      <c r="BB134" s="296"/>
      <c r="BC134" s="296"/>
      <c r="BD134" s="296"/>
      <c r="BE134" s="296"/>
      <c r="BF134" s="296"/>
      <c r="BG134" s="296"/>
      <c r="BH134" s="296"/>
      <c r="BI134" s="296"/>
      <c r="BJ134" s="296"/>
      <c r="BK134" s="296"/>
      <c r="BL134" s="296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296"/>
      <c r="CA134" s="296"/>
      <c r="CB134" s="296"/>
      <c r="CC134" s="296"/>
      <c r="CD134" s="296"/>
      <c r="CE134" s="296"/>
      <c r="CF134" s="296"/>
      <c r="CG134" s="296"/>
      <c r="CH134" s="296"/>
      <c r="CI134" s="296"/>
      <c r="CJ134" s="296"/>
      <c r="CK134" s="296"/>
      <c r="CL134" s="296"/>
      <c r="CM134" s="296"/>
      <c r="CN134" s="296"/>
      <c r="CO134" s="296"/>
      <c r="CP134" s="296"/>
      <c r="CQ134" s="296"/>
      <c r="CR134" s="296"/>
      <c r="CS134" s="296"/>
      <c r="CT134" s="296"/>
      <c r="CU134" s="296"/>
      <c r="CV134" s="296"/>
      <c r="CW134" s="42"/>
      <c r="CX134" s="296"/>
      <c r="CY134" s="296"/>
      <c r="CZ134" s="296"/>
      <c r="DA134" s="296"/>
      <c r="DB134" s="296"/>
      <c r="DC134" s="296"/>
      <c r="DD134" s="296"/>
      <c r="DE134" s="296"/>
      <c r="DF134" s="296"/>
      <c r="DG134" s="296"/>
      <c r="DH134" s="296"/>
      <c r="DI134" s="296"/>
      <c r="DJ134" s="296"/>
      <c r="DK134" s="296"/>
      <c r="DL134" s="296"/>
      <c r="DM134" s="296"/>
      <c r="DN134" s="296"/>
      <c r="DO134" s="296"/>
      <c r="DP134" s="296"/>
      <c r="DQ134" s="296"/>
      <c r="DR134" s="296"/>
      <c r="DS134" s="296"/>
      <c r="DT134" s="296"/>
      <c r="DU134" s="296"/>
      <c r="DV134" s="296"/>
      <c r="DW134" s="296"/>
      <c r="DX134" s="296"/>
      <c r="DY134" s="296"/>
      <c r="DZ134" s="296"/>
      <c r="EA134" s="296"/>
      <c r="EB134" s="296"/>
      <c r="EC134" s="296"/>
      <c r="ED134" s="296"/>
      <c r="EE134" s="296"/>
      <c r="EF134" s="296"/>
      <c r="EG134" s="42"/>
      <c r="EH134" s="296"/>
      <c r="EI134" s="296"/>
      <c r="EJ134" s="296"/>
      <c r="EK134" s="296"/>
      <c r="EL134" s="296"/>
      <c r="EM134" s="296"/>
      <c r="EN134" s="296"/>
      <c r="EO134" s="296"/>
      <c r="EP134" s="296"/>
      <c r="EQ134" s="296"/>
      <c r="ER134" s="296"/>
      <c r="ES134" s="296"/>
      <c r="ET134" s="296"/>
      <c r="EU134" s="296"/>
      <c r="EV134" s="296"/>
      <c r="EW134" s="296"/>
      <c r="EX134" s="296"/>
      <c r="EY134" s="296"/>
      <c r="EZ134" s="296"/>
      <c r="FA134" s="296"/>
      <c r="FB134" s="296"/>
      <c r="FC134" s="296"/>
      <c r="FD134" s="296"/>
      <c r="FE134" s="296"/>
      <c r="FF134" s="296"/>
      <c r="FG134" s="296"/>
      <c r="FH134" s="296"/>
      <c r="FI134" s="296"/>
      <c r="FJ134" s="296"/>
      <c r="FK134" s="296"/>
      <c r="FL134" s="296"/>
      <c r="FM134" s="296"/>
      <c r="FN134" s="296"/>
      <c r="FO134" s="296"/>
      <c r="FP134" s="296"/>
      <c r="FQ134" s="42"/>
      <c r="FR134" s="42"/>
      <c r="FS134" s="42"/>
      <c r="FT134" s="42"/>
      <c r="FU134" s="42"/>
      <c r="FV134" s="296"/>
      <c r="FW134" s="296"/>
      <c r="FX134" s="296"/>
      <c r="FY134" s="296"/>
      <c r="FZ134" s="296"/>
      <c r="GA134" s="296"/>
      <c r="GB134" s="296"/>
      <c r="GC134" s="296"/>
      <c r="GD134" s="296"/>
      <c r="GE134" s="296"/>
      <c r="GF134" s="296"/>
      <c r="GG134" s="296"/>
      <c r="GH134" s="296"/>
      <c r="GI134" s="296"/>
      <c r="GJ134" s="296"/>
      <c r="GK134" s="296"/>
      <c r="GL134" s="296"/>
      <c r="GM134" s="296"/>
      <c r="GN134" s="296"/>
      <c r="GO134" s="296"/>
      <c r="GP134" s="296"/>
      <c r="GQ134" s="296"/>
      <c r="GR134" s="296"/>
      <c r="GS134" s="296"/>
      <c r="GT134" s="296"/>
      <c r="GU134" s="296"/>
      <c r="GV134" s="296"/>
      <c r="GW134" s="296"/>
      <c r="GX134" s="296"/>
      <c r="GY134" s="296"/>
      <c r="GZ134" s="296"/>
      <c r="HA134" s="296"/>
      <c r="HB134" s="296"/>
      <c r="HC134" s="296"/>
      <c r="HD134" s="296"/>
      <c r="HE134" s="296"/>
      <c r="HF134" s="296"/>
      <c r="HG134" s="296"/>
      <c r="HH134" s="296"/>
      <c r="HI134" s="296"/>
      <c r="HJ134" s="296"/>
      <c r="HK134" s="296"/>
      <c r="HL134" s="296"/>
      <c r="HM134" s="296"/>
      <c r="HN134" s="296"/>
      <c r="HO134" s="296"/>
      <c r="HP134" s="296"/>
      <c r="HQ134" s="296"/>
      <c r="HR134" s="296"/>
      <c r="HS134" s="296"/>
      <c r="HT134" s="296"/>
      <c r="HU134" s="296"/>
      <c r="HV134" s="296"/>
      <c r="HW134" s="296"/>
      <c r="HX134" s="296"/>
      <c r="HY134" s="296"/>
      <c r="HZ134" s="296"/>
      <c r="IA134" s="296"/>
      <c r="IB134" s="296"/>
      <c r="IC134" s="296"/>
      <c r="ID134" s="296"/>
      <c r="IE134" s="296"/>
      <c r="IF134" s="296"/>
      <c r="IG134" s="296"/>
      <c r="IH134" s="296"/>
      <c r="II134" s="296"/>
      <c r="IJ134" s="296"/>
      <c r="IK134" s="296"/>
      <c r="IL134" s="296"/>
      <c r="IM134" s="296"/>
      <c r="IN134" s="296"/>
      <c r="IO134" s="296"/>
      <c r="IP134" s="296"/>
      <c r="IQ134" s="296"/>
      <c r="IR134" s="296"/>
      <c r="IS134" s="296"/>
      <c r="IT134" s="296"/>
      <c r="IU134" s="296"/>
      <c r="IV134" s="296"/>
      <c r="IW134" s="296"/>
      <c r="IX134" s="296"/>
      <c r="IY134" s="296"/>
      <c r="IZ134" s="296"/>
      <c r="JA134" s="296"/>
      <c r="KM134" s="38"/>
      <c r="KN134" s="38"/>
      <c r="KP134" s="38"/>
      <c r="KQ134" s="38"/>
      <c r="KR134" s="38"/>
      <c r="KS134" s="38"/>
      <c r="KT134" s="38"/>
      <c r="KU134" s="38"/>
      <c r="KV134" s="38"/>
      <c r="KW134" s="38"/>
      <c r="KX134" s="38"/>
      <c r="LH134" s="33"/>
    </row>
    <row r="135" spans="2:320" s="17" customFormat="1" x14ac:dyDescent="0.2">
      <c r="B135" s="33"/>
      <c r="F135" s="35"/>
      <c r="G135" s="174"/>
      <c r="H135" s="33"/>
      <c r="I135" s="33"/>
      <c r="J135" s="42"/>
      <c r="K135" s="296"/>
      <c r="L135" s="296"/>
      <c r="M135" s="296"/>
      <c r="N135" s="296"/>
      <c r="O135" s="296"/>
      <c r="P135" s="296"/>
      <c r="Q135" s="296"/>
      <c r="R135" s="296"/>
      <c r="S135" s="296"/>
      <c r="T135" s="296"/>
      <c r="U135" s="296"/>
      <c r="V135" s="296"/>
      <c r="W135" s="296"/>
      <c r="X135" s="296"/>
      <c r="Y135" s="296"/>
      <c r="Z135" s="296"/>
      <c r="AA135" s="296"/>
      <c r="AB135" s="296"/>
      <c r="AC135" s="296"/>
      <c r="AD135" s="296"/>
      <c r="AE135" s="296"/>
      <c r="AF135" s="296"/>
      <c r="AG135" s="296"/>
      <c r="AH135" s="296"/>
      <c r="AI135" s="296"/>
      <c r="AJ135" s="296"/>
      <c r="AK135" s="296"/>
      <c r="AL135" s="296"/>
      <c r="AM135" s="296"/>
      <c r="AN135" s="296"/>
      <c r="AO135" s="296"/>
      <c r="AP135" s="296"/>
      <c r="AQ135" s="296"/>
      <c r="AR135" s="296"/>
      <c r="AS135" s="296"/>
      <c r="AT135" s="296"/>
      <c r="AU135" s="296"/>
      <c r="AV135" s="296"/>
      <c r="AW135" s="296"/>
      <c r="AX135" s="296"/>
      <c r="AY135" s="296"/>
      <c r="AZ135" s="296"/>
      <c r="BA135" s="296"/>
      <c r="BB135" s="296"/>
      <c r="BC135" s="296"/>
      <c r="BD135" s="296"/>
      <c r="BE135" s="296"/>
      <c r="BF135" s="296"/>
      <c r="BG135" s="296"/>
      <c r="BH135" s="296"/>
      <c r="BI135" s="296"/>
      <c r="BJ135" s="296"/>
      <c r="BK135" s="296"/>
      <c r="BL135" s="296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296"/>
      <c r="CA135" s="296"/>
      <c r="CB135" s="296"/>
      <c r="CC135" s="296"/>
      <c r="CD135" s="296"/>
      <c r="CE135" s="296"/>
      <c r="CF135" s="296"/>
      <c r="CG135" s="296"/>
      <c r="CH135" s="296"/>
      <c r="CI135" s="296"/>
      <c r="CJ135" s="296"/>
      <c r="CK135" s="296"/>
      <c r="CL135" s="296"/>
      <c r="CM135" s="296"/>
      <c r="CN135" s="296"/>
      <c r="CO135" s="296"/>
      <c r="CP135" s="296"/>
      <c r="CQ135" s="296"/>
      <c r="CR135" s="296"/>
      <c r="CS135" s="296"/>
      <c r="CT135" s="296"/>
      <c r="CU135" s="296"/>
      <c r="CV135" s="296"/>
      <c r="CW135" s="42"/>
      <c r="CX135" s="296"/>
      <c r="CY135" s="296"/>
      <c r="CZ135" s="296"/>
      <c r="DA135" s="296"/>
      <c r="DB135" s="296"/>
      <c r="DC135" s="296"/>
      <c r="DD135" s="296"/>
      <c r="DE135" s="296"/>
      <c r="DF135" s="296"/>
      <c r="DG135" s="296"/>
      <c r="DH135" s="296"/>
      <c r="DI135" s="296"/>
      <c r="DJ135" s="296"/>
      <c r="DK135" s="296"/>
      <c r="DL135" s="296"/>
      <c r="DM135" s="296"/>
      <c r="DN135" s="296"/>
      <c r="DO135" s="296"/>
      <c r="DP135" s="296"/>
      <c r="DQ135" s="296"/>
      <c r="DR135" s="296"/>
      <c r="DS135" s="296"/>
      <c r="DT135" s="296"/>
      <c r="DU135" s="296"/>
      <c r="DV135" s="296"/>
      <c r="DW135" s="296"/>
      <c r="DX135" s="296"/>
      <c r="DY135" s="296"/>
      <c r="DZ135" s="296"/>
      <c r="EA135" s="296"/>
      <c r="EB135" s="296"/>
      <c r="EC135" s="296"/>
      <c r="ED135" s="296"/>
      <c r="EE135" s="296"/>
      <c r="EF135" s="296"/>
      <c r="EG135" s="42"/>
      <c r="EH135" s="296"/>
      <c r="EI135" s="296"/>
      <c r="EJ135" s="296"/>
      <c r="EK135" s="296"/>
      <c r="EL135" s="296"/>
      <c r="EM135" s="296"/>
      <c r="EN135" s="296"/>
      <c r="EO135" s="296"/>
      <c r="EP135" s="296"/>
      <c r="EQ135" s="296"/>
      <c r="ER135" s="296"/>
      <c r="ES135" s="296"/>
      <c r="ET135" s="296"/>
      <c r="EU135" s="296"/>
      <c r="EV135" s="296"/>
      <c r="EW135" s="296"/>
      <c r="EX135" s="296"/>
      <c r="EY135" s="296"/>
      <c r="EZ135" s="296"/>
      <c r="FA135" s="296"/>
      <c r="FB135" s="296"/>
      <c r="FC135" s="296"/>
      <c r="FD135" s="296"/>
      <c r="FE135" s="296"/>
      <c r="FF135" s="296"/>
      <c r="FG135" s="296"/>
      <c r="FH135" s="296"/>
      <c r="FI135" s="296"/>
      <c r="FJ135" s="296"/>
      <c r="FK135" s="296"/>
      <c r="FL135" s="296"/>
      <c r="FM135" s="296"/>
      <c r="FN135" s="296"/>
      <c r="FO135" s="296"/>
      <c r="FP135" s="296"/>
      <c r="FQ135" s="42"/>
      <c r="FR135" s="42"/>
      <c r="FS135" s="42"/>
      <c r="FT135" s="42"/>
      <c r="FU135" s="42"/>
      <c r="FV135" s="296"/>
      <c r="FW135" s="296"/>
      <c r="FX135" s="296"/>
      <c r="FY135" s="296"/>
      <c r="FZ135" s="296"/>
      <c r="GA135" s="296"/>
      <c r="GB135" s="296"/>
      <c r="GC135" s="296"/>
      <c r="GD135" s="296"/>
      <c r="GE135" s="296"/>
      <c r="GF135" s="296"/>
      <c r="GG135" s="296"/>
      <c r="GH135" s="296"/>
      <c r="GI135" s="296"/>
      <c r="GJ135" s="296"/>
      <c r="GK135" s="296"/>
      <c r="GL135" s="296"/>
      <c r="GM135" s="296"/>
      <c r="GN135" s="296"/>
      <c r="GO135" s="296"/>
      <c r="GP135" s="296"/>
      <c r="GQ135" s="296"/>
      <c r="GR135" s="296"/>
      <c r="GS135" s="296"/>
      <c r="GT135" s="296"/>
      <c r="GU135" s="296"/>
      <c r="GV135" s="296"/>
      <c r="GW135" s="296"/>
      <c r="GX135" s="296"/>
      <c r="GY135" s="296"/>
      <c r="GZ135" s="296"/>
      <c r="HA135" s="296"/>
      <c r="HB135" s="296"/>
      <c r="HC135" s="296"/>
      <c r="HD135" s="296"/>
      <c r="HE135" s="296"/>
      <c r="HF135" s="296"/>
      <c r="HG135" s="296"/>
      <c r="HH135" s="296"/>
      <c r="HI135" s="296"/>
      <c r="HJ135" s="296"/>
      <c r="HK135" s="296"/>
      <c r="HL135" s="296"/>
      <c r="HM135" s="296"/>
      <c r="HN135" s="296"/>
      <c r="HO135" s="296"/>
      <c r="HP135" s="296"/>
      <c r="HQ135" s="296"/>
      <c r="HR135" s="296"/>
      <c r="HS135" s="296"/>
      <c r="HT135" s="296"/>
      <c r="HU135" s="296"/>
      <c r="HV135" s="296"/>
      <c r="HW135" s="296"/>
      <c r="HX135" s="296"/>
      <c r="HY135" s="296"/>
      <c r="HZ135" s="296"/>
      <c r="IA135" s="296"/>
      <c r="IB135" s="296"/>
      <c r="IC135" s="296"/>
      <c r="ID135" s="296"/>
      <c r="IE135" s="296"/>
      <c r="IF135" s="296"/>
      <c r="IG135" s="296"/>
      <c r="IH135" s="296"/>
      <c r="II135" s="296"/>
      <c r="IJ135" s="296"/>
      <c r="IK135" s="296"/>
      <c r="IL135" s="296"/>
      <c r="IM135" s="296"/>
      <c r="IN135" s="296"/>
      <c r="IO135" s="296"/>
      <c r="IP135" s="296"/>
      <c r="IQ135" s="296"/>
      <c r="IR135" s="296"/>
      <c r="IS135" s="296"/>
      <c r="IT135" s="296"/>
      <c r="IU135" s="296"/>
      <c r="IV135" s="296"/>
      <c r="IW135" s="296"/>
      <c r="IX135" s="296"/>
      <c r="IY135" s="296"/>
      <c r="IZ135" s="296"/>
      <c r="JA135" s="296"/>
      <c r="KM135" s="38"/>
      <c r="KN135" s="38"/>
      <c r="KP135" s="38"/>
      <c r="KQ135" s="38"/>
      <c r="KR135" s="38"/>
      <c r="KS135" s="38"/>
      <c r="KT135" s="38"/>
      <c r="KU135" s="38"/>
      <c r="KV135" s="38"/>
      <c r="KW135" s="38"/>
      <c r="KX135" s="38"/>
      <c r="LH135" s="33"/>
    </row>
    <row r="136" spans="2:320" s="17" customFormat="1" x14ac:dyDescent="0.2">
      <c r="B136" s="33"/>
      <c r="F136" s="35"/>
      <c r="G136" s="174"/>
      <c r="H136" s="33"/>
      <c r="I136" s="33"/>
      <c r="J136" s="42"/>
      <c r="K136" s="296"/>
      <c r="L136" s="296"/>
      <c r="M136" s="296"/>
      <c r="N136" s="296"/>
      <c r="O136" s="296"/>
      <c r="P136" s="296"/>
      <c r="Q136" s="296"/>
      <c r="R136" s="296"/>
      <c r="S136" s="296"/>
      <c r="T136" s="296"/>
      <c r="U136" s="296"/>
      <c r="V136" s="296"/>
      <c r="W136" s="296"/>
      <c r="X136" s="296"/>
      <c r="Y136" s="296"/>
      <c r="Z136" s="296"/>
      <c r="AA136" s="296"/>
      <c r="AB136" s="296"/>
      <c r="AC136" s="296"/>
      <c r="AD136" s="296"/>
      <c r="AE136" s="296"/>
      <c r="AF136" s="296"/>
      <c r="AG136" s="296"/>
      <c r="AH136" s="296"/>
      <c r="AI136" s="296"/>
      <c r="AJ136" s="296"/>
      <c r="AK136" s="296"/>
      <c r="AL136" s="296"/>
      <c r="AM136" s="296"/>
      <c r="AN136" s="296"/>
      <c r="AO136" s="296"/>
      <c r="AP136" s="296"/>
      <c r="AQ136" s="296"/>
      <c r="AR136" s="296"/>
      <c r="AS136" s="296"/>
      <c r="AT136" s="296"/>
      <c r="AU136" s="296"/>
      <c r="AV136" s="296"/>
      <c r="AW136" s="296"/>
      <c r="AX136" s="296"/>
      <c r="AY136" s="296"/>
      <c r="AZ136" s="296"/>
      <c r="BA136" s="296"/>
      <c r="BB136" s="296"/>
      <c r="BC136" s="296"/>
      <c r="BD136" s="296"/>
      <c r="BE136" s="296"/>
      <c r="BF136" s="296"/>
      <c r="BG136" s="296"/>
      <c r="BH136" s="296"/>
      <c r="BI136" s="296"/>
      <c r="BJ136" s="296"/>
      <c r="BK136" s="296"/>
      <c r="BL136" s="296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296"/>
      <c r="CA136" s="296"/>
      <c r="CB136" s="296"/>
      <c r="CC136" s="296"/>
      <c r="CD136" s="296"/>
      <c r="CE136" s="296"/>
      <c r="CF136" s="296"/>
      <c r="CG136" s="296"/>
      <c r="CH136" s="296"/>
      <c r="CI136" s="296"/>
      <c r="CJ136" s="296"/>
      <c r="CK136" s="296"/>
      <c r="CL136" s="296"/>
      <c r="CM136" s="296"/>
      <c r="CN136" s="296"/>
      <c r="CO136" s="296"/>
      <c r="CP136" s="296"/>
      <c r="CQ136" s="296"/>
      <c r="CR136" s="296"/>
      <c r="CS136" s="296"/>
      <c r="CT136" s="296"/>
      <c r="CU136" s="296"/>
      <c r="CV136" s="296"/>
      <c r="CW136" s="42"/>
      <c r="CX136" s="296"/>
      <c r="CY136" s="296"/>
      <c r="CZ136" s="296"/>
      <c r="DA136" s="296"/>
      <c r="DB136" s="296"/>
      <c r="DC136" s="296"/>
      <c r="DD136" s="296"/>
      <c r="DE136" s="296"/>
      <c r="DF136" s="296"/>
      <c r="DG136" s="296"/>
      <c r="DH136" s="296"/>
      <c r="DI136" s="296"/>
      <c r="DJ136" s="296"/>
      <c r="DK136" s="296"/>
      <c r="DL136" s="296"/>
      <c r="DM136" s="296"/>
      <c r="DN136" s="296"/>
      <c r="DO136" s="296"/>
      <c r="DP136" s="296"/>
      <c r="DQ136" s="296"/>
      <c r="DR136" s="296"/>
      <c r="DS136" s="296"/>
      <c r="DT136" s="296"/>
      <c r="DU136" s="296"/>
      <c r="DV136" s="296"/>
      <c r="DW136" s="296"/>
      <c r="DX136" s="296"/>
      <c r="DY136" s="296"/>
      <c r="DZ136" s="296"/>
      <c r="EA136" s="296"/>
      <c r="EB136" s="296"/>
      <c r="EC136" s="296"/>
      <c r="ED136" s="296"/>
      <c r="EE136" s="296"/>
      <c r="EF136" s="296"/>
      <c r="EG136" s="42"/>
      <c r="EH136" s="296"/>
      <c r="EI136" s="296"/>
      <c r="EJ136" s="296"/>
      <c r="EK136" s="296"/>
      <c r="EL136" s="296"/>
      <c r="EM136" s="296"/>
      <c r="EN136" s="296"/>
      <c r="EO136" s="296"/>
      <c r="EP136" s="296"/>
      <c r="EQ136" s="296"/>
      <c r="ER136" s="296"/>
      <c r="ES136" s="296"/>
      <c r="ET136" s="296"/>
      <c r="EU136" s="296"/>
      <c r="EV136" s="296"/>
      <c r="EW136" s="296"/>
      <c r="EX136" s="296"/>
      <c r="EY136" s="296"/>
      <c r="EZ136" s="296"/>
      <c r="FA136" s="296"/>
      <c r="FB136" s="296"/>
      <c r="FC136" s="296"/>
      <c r="FD136" s="296"/>
      <c r="FE136" s="296"/>
      <c r="FF136" s="296"/>
      <c r="FG136" s="296"/>
      <c r="FH136" s="296"/>
      <c r="FI136" s="296"/>
      <c r="FJ136" s="296"/>
      <c r="FK136" s="296"/>
      <c r="FL136" s="296"/>
      <c r="FM136" s="296"/>
      <c r="FN136" s="296"/>
      <c r="FO136" s="296"/>
      <c r="FP136" s="296"/>
      <c r="FQ136" s="42"/>
      <c r="FR136" s="42"/>
      <c r="FS136" s="42"/>
      <c r="FT136" s="42"/>
      <c r="FU136" s="42"/>
      <c r="FV136" s="296"/>
      <c r="FW136" s="296"/>
      <c r="FX136" s="296"/>
      <c r="FY136" s="296"/>
      <c r="FZ136" s="296"/>
      <c r="GA136" s="296"/>
      <c r="GB136" s="296"/>
      <c r="GC136" s="296"/>
      <c r="GD136" s="296"/>
      <c r="GE136" s="296"/>
      <c r="GF136" s="296"/>
      <c r="GG136" s="296"/>
      <c r="GH136" s="296"/>
      <c r="GI136" s="296"/>
      <c r="GJ136" s="296"/>
      <c r="GK136" s="296"/>
      <c r="GL136" s="296"/>
      <c r="GM136" s="296"/>
      <c r="GN136" s="296"/>
      <c r="GO136" s="296"/>
      <c r="GP136" s="296"/>
      <c r="GQ136" s="296"/>
      <c r="GR136" s="296"/>
      <c r="GS136" s="296"/>
      <c r="GT136" s="296"/>
      <c r="GU136" s="296"/>
      <c r="GV136" s="296"/>
      <c r="GW136" s="296"/>
      <c r="GX136" s="296"/>
      <c r="GY136" s="296"/>
      <c r="GZ136" s="296"/>
      <c r="HA136" s="296"/>
      <c r="HB136" s="296"/>
      <c r="HC136" s="296"/>
      <c r="HD136" s="296"/>
      <c r="HE136" s="296"/>
      <c r="HF136" s="296"/>
      <c r="HG136" s="296"/>
      <c r="HH136" s="296"/>
      <c r="HI136" s="296"/>
      <c r="HJ136" s="296"/>
      <c r="HK136" s="296"/>
      <c r="HL136" s="296"/>
      <c r="HM136" s="296"/>
      <c r="HN136" s="296"/>
      <c r="HO136" s="296"/>
      <c r="HP136" s="296"/>
      <c r="HQ136" s="296"/>
      <c r="HR136" s="296"/>
      <c r="HS136" s="296"/>
      <c r="HT136" s="296"/>
      <c r="HU136" s="296"/>
      <c r="HV136" s="296"/>
      <c r="HW136" s="296"/>
      <c r="HX136" s="296"/>
      <c r="HY136" s="296"/>
      <c r="HZ136" s="296"/>
      <c r="IA136" s="296"/>
      <c r="IB136" s="296"/>
      <c r="IC136" s="296"/>
      <c r="ID136" s="296"/>
      <c r="IE136" s="296"/>
      <c r="IF136" s="296"/>
      <c r="IG136" s="296"/>
      <c r="IH136" s="296"/>
      <c r="II136" s="296"/>
      <c r="IJ136" s="296"/>
      <c r="IK136" s="296"/>
      <c r="IL136" s="296"/>
      <c r="IM136" s="296"/>
      <c r="IN136" s="296"/>
      <c r="IO136" s="296"/>
      <c r="IP136" s="296"/>
      <c r="IQ136" s="296"/>
      <c r="IR136" s="296"/>
      <c r="IS136" s="296"/>
      <c r="IT136" s="296"/>
      <c r="IU136" s="296"/>
      <c r="IV136" s="296"/>
      <c r="IW136" s="296"/>
      <c r="IX136" s="296"/>
      <c r="IY136" s="296"/>
      <c r="IZ136" s="296"/>
      <c r="JA136" s="296"/>
      <c r="KM136" s="38"/>
      <c r="KN136" s="38"/>
      <c r="KP136" s="38"/>
      <c r="KQ136" s="38"/>
      <c r="KR136" s="38"/>
      <c r="KS136" s="38"/>
      <c r="KT136" s="38"/>
      <c r="KU136" s="38"/>
      <c r="KV136" s="38"/>
      <c r="KW136" s="38"/>
      <c r="KX136" s="38"/>
      <c r="LH136" s="33"/>
    </row>
    <row r="137" spans="2:320" s="17" customFormat="1" x14ac:dyDescent="0.2">
      <c r="B137" s="33"/>
      <c r="F137" s="35"/>
      <c r="G137" s="174"/>
      <c r="H137" s="33"/>
      <c r="I137" s="33"/>
      <c r="J137" s="42"/>
      <c r="K137" s="296"/>
      <c r="L137" s="296"/>
      <c r="M137" s="296"/>
      <c r="N137" s="296"/>
      <c r="O137" s="296"/>
      <c r="P137" s="296"/>
      <c r="Q137" s="296"/>
      <c r="R137" s="296"/>
      <c r="S137" s="296"/>
      <c r="T137" s="296"/>
      <c r="U137" s="296"/>
      <c r="V137" s="296"/>
      <c r="W137" s="296"/>
      <c r="X137" s="296"/>
      <c r="Y137" s="296"/>
      <c r="Z137" s="296"/>
      <c r="AA137" s="296"/>
      <c r="AB137" s="296"/>
      <c r="AC137" s="296"/>
      <c r="AD137" s="296"/>
      <c r="AE137" s="296"/>
      <c r="AF137" s="296"/>
      <c r="AG137" s="296"/>
      <c r="AH137" s="296"/>
      <c r="AI137" s="296"/>
      <c r="AJ137" s="296"/>
      <c r="AK137" s="296"/>
      <c r="AL137" s="296"/>
      <c r="AM137" s="296"/>
      <c r="AN137" s="296"/>
      <c r="AO137" s="296"/>
      <c r="AP137" s="296"/>
      <c r="AQ137" s="296"/>
      <c r="AR137" s="296"/>
      <c r="AS137" s="296"/>
      <c r="AT137" s="296"/>
      <c r="AU137" s="296"/>
      <c r="AV137" s="296"/>
      <c r="AW137" s="296"/>
      <c r="AX137" s="296"/>
      <c r="AY137" s="296"/>
      <c r="AZ137" s="296"/>
      <c r="BA137" s="296"/>
      <c r="BB137" s="296"/>
      <c r="BC137" s="296"/>
      <c r="BD137" s="296"/>
      <c r="BE137" s="296"/>
      <c r="BF137" s="296"/>
      <c r="BG137" s="296"/>
      <c r="BH137" s="296"/>
      <c r="BI137" s="296"/>
      <c r="BJ137" s="296"/>
      <c r="BK137" s="296"/>
      <c r="BL137" s="296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296"/>
      <c r="CA137" s="296"/>
      <c r="CB137" s="296"/>
      <c r="CC137" s="296"/>
      <c r="CD137" s="296"/>
      <c r="CE137" s="296"/>
      <c r="CF137" s="296"/>
      <c r="CG137" s="296"/>
      <c r="CH137" s="296"/>
      <c r="CI137" s="296"/>
      <c r="CJ137" s="296"/>
      <c r="CK137" s="296"/>
      <c r="CL137" s="296"/>
      <c r="CM137" s="296"/>
      <c r="CN137" s="296"/>
      <c r="CO137" s="296"/>
      <c r="CP137" s="296"/>
      <c r="CQ137" s="296"/>
      <c r="CR137" s="296"/>
      <c r="CS137" s="296"/>
      <c r="CT137" s="296"/>
      <c r="CU137" s="296"/>
      <c r="CV137" s="296"/>
      <c r="CW137" s="42"/>
      <c r="CX137" s="296"/>
      <c r="CY137" s="296"/>
      <c r="CZ137" s="296"/>
      <c r="DA137" s="296"/>
      <c r="DB137" s="296"/>
      <c r="DC137" s="296"/>
      <c r="DD137" s="296"/>
      <c r="DE137" s="296"/>
      <c r="DF137" s="296"/>
      <c r="DG137" s="296"/>
      <c r="DH137" s="296"/>
      <c r="DI137" s="296"/>
      <c r="DJ137" s="296"/>
      <c r="DK137" s="296"/>
      <c r="DL137" s="296"/>
      <c r="DM137" s="296"/>
      <c r="DN137" s="296"/>
      <c r="DO137" s="296"/>
      <c r="DP137" s="296"/>
      <c r="DQ137" s="296"/>
      <c r="DR137" s="296"/>
      <c r="DS137" s="296"/>
      <c r="DT137" s="296"/>
      <c r="DU137" s="296"/>
      <c r="DV137" s="296"/>
      <c r="DW137" s="296"/>
      <c r="DX137" s="296"/>
      <c r="DY137" s="296"/>
      <c r="DZ137" s="296"/>
      <c r="EA137" s="296"/>
      <c r="EB137" s="296"/>
      <c r="EC137" s="296"/>
      <c r="ED137" s="296"/>
      <c r="EE137" s="296"/>
      <c r="EF137" s="296"/>
      <c r="EG137" s="42"/>
      <c r="EH137" s="296"/>
      <c r="EI137" s="296"/>
      <c r="EJ137" s="296"/>
      <c r="EK137" s="296"/>
      <c r="EL137" s="296"/>
      <c r="EM137" s="296"/>
      <c r="EN137" s="296"/>
      <c r="EO137" s="296"/>
      <c r="EP137" s="296"/>
      <c r="EQ137" s="296"/>
      <c r="ER137" s="296"/>
      <c r="ES137" s="296"/>
      <c r="ET137" s="296"/>
      <c r="EU137" s="296"/>
      <c r="EV137" s="296"/>
      <c r="EW137" s="296"/>
      <c r="EX137" s="296"/>
      <c r="EY137" s="296"/>
      <c r="EZ137" s="296"/>
      <c r="FA137" s="296"/>
      <c r="FB137" s="296"/>
      <c r="FC137" s="296"/>
      <c r="FD137" s="296"/>
      <c r="FE137" s="296"/>
      <c r="FF137" s="296"/>
      <c r="FG137" s="296"/>
      <c r="FH137" s="296"/>
      <c r="FI137" s="296"/>
      <c r="FJ137" s="296"/>
      <c r="FK137" s="296"/>
      <c r="FL137" s="296"/>
      <c r="FM137" s="296"/>
      <c r="FN137" s="296"/>
      <c r="FO137" s="296"/>
      <c r="FP137" s="296"/>
      <c r="FQ137" s="42"/>
      <c r="FR137" s="42"/>
      <c r="FS137" s="42"/>
      <c r="FT137" s="42"/>
      <c r="FU137" s="42"/>
      <c r="FV137" s="296"/>
      <c r="FW137" s="296"/>
      <c r="FX137" s="296"/>
      <c r="FY137" s="296"/>
      <c r="FZ137" s="296"/>
      <c r="GA137" s="296"/>
      <c r="GB137" s="296"/>
      <c r="GC137" s="296"/>
      <c r="GD137" s="296"/>
      <c r="GE137" s="296"/>
      <c r="GF137" s="296"/>
      <c r="GG137" s="296"/>
      <c r="GH137" s="296"/>
      <c r="GI137" s="296"/>
      <c r="GJ137" s="296"/>
      <c r="GK137" s="296"/>
      <c r="GL137" s="296"/>
      <c r="GM137" s="296"/>
      <c r="GN137" s="296"/>
      <c r="GO137" s="296"/>
      <c r="GP137" s="296"/>
      <c r="GQ137" s="296"/>
      <c r="GR137" s="296"/>
      <c r="GS137" s="296"/>
      <c r="GT137" s="296"/>
      <c r="GU137" s="296"/>
      <c r="GV137" s="296"/>
      <c r="GW137" s="296"/>
      <c r="GX137" s="296"/>
      <c r="GY137" s="296"/>
      <c r="GZ137" s="296"/>
      <c r="HA137" s="296"/>
      <c r="HB137" s="296"/>
      <c r="HC137" s="296"/>
      <c r="HD137" s="296"/>
      <c r="HE137" s="296"/>
      <c r="HF137" s="296"/>
      <c r="HG137" s="296"/>
      <c r="HH137" s="296"/>
      <c r="HI137" s="296"/>
      <c r="HJ137" s="296"/>
      <c r="HK137" s="296"/>
      <c r="HL137" s="296"/>
      <c r="HM137" s="296"/>
      <c r="HN137" s="296"/>
      <c r="HO137" s="296"/>
      <c r="HP137" s="296"/>
      <c r="HQ137" s="296"/>
      <c r="HR137" s="296"/>
      <c r="HS137" s="296"/>
      <c r="HT137" s="296"/>
      <c r="HU137" s="296"/>
      <c r="HV137" s="296"/>
      <c r="HW137" s="296"/>
      <c r="HX137" s="296"/>
      <c r="HY137" s="296"/>
      <c r="HZ137" s="296"/>
      <c r="IA137" s="296"/>
      <c r="IB137" s="296"/>
      <c r="IC137" s="296"/>
      <c r="ID137" s="296"/>
      <c r="IE137" s="296"/>
      <c r="IF137" s="296"/>
      <c r="IG137" s="296"/>
      <c r="IH137" s="296"/>
      <c r="II137" s="296"/>
      <c r="IJ137" s="296"/>
      <c r="IK137" s="296"/>
      <c r="IL137" s="296"/>
      <c r="IM137" s="296"/>
      <c r="IN137" s="296"/>
      <c r="IO137" s="296"/>
      <c r="IP137" s="296"/>
      <c r="IQ137" s="296"/>
      <c r="IR137" s="296"/>
      <c r="IS137" s="296"/>
      <c r="IT137" s="296"/>
      <c r="IU137" s="296"/>
      <c r="IV137" s="296"/>
      <c r="IW137" s="296"/>
      <c r="IX137" s="296"/>
      <c r="IY137" s="296"/>
      <c r="IZ137" s="296"/>
      <c r="JA137" s="296"/>
      <c r="KM137" s="38"/>
      <c r="KN137" s="38"/>
      <c r="KP137" s="38"/>
      <c r="KQ137" s="38"/>
      <c r="KR137" s="38"/>
      <c r="KS137" s="38"/>
      <c r="KT137" s="38"/>
      <c r="KU137" s="38"/>
      <c r="KV137" s="38"/>
      <c r="KW137" s="38"/>
      <c r="KX137" s="38"/>
      <c r="LH137" s="33"/>
    </row>
    <row r="138" spans="2:320" s="17" customFormat="1" x14ac:dyDescent="0.2">
      <c r="B138" s="33"/>
      <c r="F138" s="35"/>
      <c r="G138" s="174"/>
      <c r="H138" s="33"/>
      <c r="I138" s="33"/>
      <c r="J138" s="42"/>
      <c r="K138" s="296"/>
      <c r="L138" s="296"/>
      <c r="M138" s="296"/>
      <c r="N138" s="296"/>
      <c r="O138" s="296"/>
      <c r="P138" s="296"/>
      <c r="Q138" s="296"/>
      <c r="R138" s="296"/>
      <c r="S138" s="296"/>
      <c r="T138" s="296"/>
      <c r="U138" s="296"/>
      <c r="V138" s="296"/>
      <c r="W138" s="296"/>
      <c r="X138" s="296"/>
      <c r="Y138" s="296"/>
      <c r="Z138" s="296"/>
      <c r="AA138" s="296"/>
      <c r="AB138" s="296"/>
      <c r="AC138" s="296"/>
      <c r="AD138" s="296"/>
      <c r="AE138" s="296"/>
      <c r="AF138" s="296"/>
      <c r="AG138" s="296"/>
      <c r="AH138" s="296"/>
      <c r="AI138" s="296"/>
      <c r="AJ138" s="296"/>
      <c r="AK138" s="296"/>
      <c r="AL138" s="296"/>
      <c r="AM138" s="296"/>
      <c r="AN138" s="296"/>
      <c r="AO138" s="296"/>
      <c r="AP138" s="296"/>
      <c r="AQ138" s="296"/>
      <c r="AR138" s="296"/>
      <c r="AS138" s="296"/>
      <c r="AT138" s="296"/>
      <c r="AU138" s="296"/>
      <c r="AV138" s="296"/>
      <c r="AW138" s="296"/>
      <c r="AX138" s="296"/>
      <c r="AY138" s="296"/>
      <c r="AZ138" s="296"/>
      <c r="BA138" s="296"/>
      <c r="BB138" s="296"/>
      <c r="BC138" s="296"/>
      <c r="BD138" s="296"/>
      <c r="BE138" s="296"/>
      <c r="BF138" s="296"/>
      <c r="BG138" s="296"/>
      <c r="BH138" s="296"/>
      <c r="BI138" s="296"/>
      <c r="BJ138" s="296"/>
      <c r="BK138" s="296"/>
      <c r="BL138" s="296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296"/>
      <c r="CA138" s="296"/>
      <c r="CB138" s="296"/>
      <c r="CC138" s="296"/>
      <c r="CD138" s="296"/>
      <c r="CE138" s="296"/>
      <c r="CF138" s="296"/>
      <c r="CG138" s="296"/>
      <c r="CH138" s="296"/>
      <c r="CI138" s="296"/>
      <c r="CJ138" s="296"/>
      <c r="CK138" s="296"/>
      <c r="CL138" s="296"/>
      <c r="CM138" s="296"/>
      <c r="CN138" s="296"/>
      <c r="CO138" s="296"/>
      <c r="CP138" s="296"/>
      <c r="CQ138" s="296"/>
      <c r="CR138" s="296"/>
      <c r="CS138" s="296"/>
      <c r="CT138" s="296"/>
      <c r="CU138" s="296"/>
      <c r="CV138" s="296"/>
      <c r="CW138" s="42"/>
      <c r="CX138" s="296"/>
      <c r="CY138" s="296"/>
      <c r="CZ138" s="296"/>
      <c r="DA138" s="296"/>
      <c r="DB138" s="296"/>
      <c r="DC138" s="296"/>
      <c r="DD138" s="296"/>
      <c r="DE138" s="296"/>
      <c r="DF138" s="296"/>
      <c r="DG138" s="296"/>
      <c r="DH138" s="296"/>
      <c r="DI138" s="296"/>
      <c r="DJ138" s="296"/>
      <c r="DK138" s="296"/>
      <c r="DL138" s="296"/>
      <c r="DM138" s="296"/>
      <c r="DN138" s="296"/>
      <c r="DO138" s="296"/>
      <c r="DP138" s="296"/>
      <c r="DQ138" s="296"/>
      <c r="DR138" s="296"/>
      <c r="DS138" s="296"/>
      <c r="DT138" s="296"/>
      <c r="DU138" s="296"/>
      <c r="DV138" s="296"/>
      <c r="DW138" s="296"/>
      <c r="DX138" s="296"/>
      <c r="DY138" s="296"/>
      <c r="DZ138" s="296"/>
      <c r="EA138" s="296"/>
      <c r="EB138" s="296"/>
      <c r="EC138" s="296"/>
      <c r="ED138" s="296"/>
      <c r="EE138" s="296"/>
      <c r="EF138" s="296"/>
      <c r="EG138" s="42"/>
      <c r="EH138" s="296"/>
      <c r="EI138" s="296"/>
      <c r="EJ138" s="296"/>
      <c r="EK138" s="296"/>
      <c r="EL138" s="296"/>
      <c r="EM138" s="296"/>
      <c r="EN138" s="296"/>
      <c r="EO138" s="296"/>
      <c r="EP138" s="296"/>
      <c r="EQ138" s="296"/>
      <c r="ER138" s="296"/>
      <c r="ES138" s="296"/>
      <c r="ET138" s="296"/>
      <c r="EU138" s="296"/>
      <c r="EV138" s="296"/>
      <c r="EW138" s="296"/>
      <c r="EX138" s="296"/>
      <c r="EY138" s="296"/>
      <c r="EZ138" s="296"/>
      <c r="FA138" s="296"/>
      <c r="FB138" s="296"/>
      <c r="FC138" s="296"/>
      <c r="FD138" s="296"/>
      <c r="FE138" s="296"/>
      <c r="FF138" s="296"/>
      <c r="FG138" s="296"/>
      <c r="FH138" s="296"/>
      <c r="FI138" s="296"/>
      <c r="FJ138" s="296"/>
      <c r="FK138" s="296"/>
      <c r="FL138" s="296"/>
      <c r="FM138" s="296"/>
      <c r="FN138" s="296"/>
      <c r="FO138" s="296"/>
      <c r="FP138" s="296"/>
      <c r="FQ138" s="42"/>
      <c r="FR138" s="42"/>
      <c r="FS138" s="42"/>
      <c r="FT138" s="42"/>
      <c r="FU138" s="42"/>
      <c r="FV138" s="296"/>
      <c r="FW138" s="296"/>
      <c r="FX138" s="296"/>
      <c r="FY138" s="296"/>
      <c r="FZ138" s="296"/>
      <c r="GA138" s="296"/>
      <c r="GB138" s="296"/>
      <c r="GC138" s="296"/>
      <c r="GD138" s="296"/>
      <c r="GE138" s="296"/>
      <c r="GF138" s="296"/>
      <c r="GG138" s="296"/>
      <c r="GH138" s="296"/>
      <c r="GI138" s="296"/>
      <c r="GJ138" s="296"/>
      <c r="GK138" s="296"/>
      <c r="GL138" s="296"/>
      <c r="GM138" s="296"/>
      <c r="GN138" s="296"/>
      <c r="GO138" s="296"/>
      <c r="GP138" s="296"/>
      <c r="GQ138" s="296"/>
      <c r="GR138" s="296"/>
      <c r="GS138" s="296"/>
      <c r="GT138" s="296"/>
      <c r="GU138" s="296"/>
      <c r="GV138" s="296"/>
      <c r="GW138" s="296"/>
      <c r="GX138" s="296"/>
      <c r="GY138" s="296"/>
      <c r="GZ138" s="296"/>
      <c r="HA138" s="296"/>
      <c r="HB138" s="296"/>
      <c r="HC138" s="296"/>
      <c r="HD138" s="296"/>
      <c r="HE138" s="296"/>
      <c r="HF138" s="296"/>
      <c r="HG138" s="296"/>
      <c r="HH138" s="296"/>
      <c r="HI138" s="296"/>
      <c r="HJ138" s="296"/>
      <c r="HK138" s="296"/>
      <c r="HL138" s="296"/>
      <c r="HM138" s="296"/>
      <c r="HN138" s="296"/>
      <c r="HO138" s="296"/>
      <c r="HP138" s="296"/>
      <c r="HQ138" s="296"/>
      <c r="HR138" s="296"/>
      <c r="HS138" s="296"/>
      <c r="HT138" s="296"/>
      <c r="HU138" s="296"/>
      <c r="HV138" s="296"/>
      <c r="HW138" s="296"/>
      <c r="HX138" s="296"/>
      <c r="HY138" s="296"/>
      <c r="HZ138" s="296"/>
      <c r="IA138" s="296"/>
      <c r="IB138" s="296"/>
      <c r="IC138" s="296"/>
      <c r="ID138" s="296"/>
      <c r="IE138" s="296"/>
      <c r="IF138" s="296"/>
      <c r="IG138" s="296"/>
      <c r="IH138" s="296"/>
      <c r="II138" s="296"/>
      <c r="IJ138" s="296"/>
      <c r="IK138" s="296"/>
      <c r="IL138" s="296"/>
      <c r="IM138" s="296"/>
      <c r="IN138" s="296"/>
      <c r="IO138" s="296"/>
      <c r="IP138" s="296"/>
      <c r="IQ138" s="296"/>
      <c r="IR138" s="296"/>
      <c r="IS138" s="296"/>
      <c r="IT138" s="296"/>
      <c r="IU138" s="296"/>
      <c r="IV138" s="296"/>
      <c r="IW138" s="296"/>
      <c r="IX138" s="296"/>
      <c r="IY138" s="296"/>
      <c r="IZ138" s="296"/>
      <c r="JA138" s="296"/>
      <c r="KM138" s="38"/>
      <c r="KN138" s="38"/>
      <c r="KP138" s="38"/>
      <c r="KQ138" s="38"/>
      <c r="KR138" s="38"/>
      <c r="KS138" s="38"/>
      <c r="KT138" s="38"/>
      <c r="KU138" s="38"/>
      <c r="KV138" s="38"/>
      <c r="KW138" s="38"/>
      <c r="KX138" s="38"/>
      <c r="LH138" s="33"/>
    </row>
    <row r="139" spans="2:320" s="17" customFormat="1" x14ac:dyDescent="0.2">
      <c r="B139" s="33"/>
      <c r="F139" s="35"/>
      <c r="G139" s="174"/>
      <c r="H139" s="33"/>
      <c r="I139" s="33"/>
      <c r="J139" s="42"/>
      <c r="K139" s="296"/>
      <c r="L139" s="296"/>
      <c r="M139" s="296"/>
      <c r="N139" s="296"/>
      <c r="O139" s="296"/>
      <c r="P139" s="296"/>
      <c r="Q139" s="296"/>
      <c r="R139" s="296"/>
      <c r="S139" s="296"/>
      <c r="T139" s="296"/>
      <c r="U139" s="296"/>
      <c r="V139" s="296"/>
      <c r="W139" s="296"/>
      <c r="X139" s="296"/>
      <c r="Y139" s="296"/>
      <c r="Z139" s="296"/>
      <c r="AA139" s="296"/>
      <c r="AB139" s="296"/>
      <c r="AC139" s="296"/>
      <c r="AD139" s="296"/>
      <c r="AE139" s="296"/>
      <c r="AF139" s="296"/>
      <c r="AG139" s="296"/>
      <c r="AH139" s="296"/>
      <c r="AI139" s="296"/>
      <c r="AJ139" s="296"/>
      <c r="AK139" s="296"/>
      <c r="AL139" s="296"/>
      <c r="AM139" s="296"/>
      <c r="AN139" s="296"/>
      <c r="AO139" s="296"/>
      <c r="AP139" s="296"/>
      <c r="AQ139" s="296"/>
      <c r="AR139" s="296"/>
      <c r="AS139" s="296"/>
      <c r="AT139" s="296"/>
      <c r="AU139" s="296"/>
      <c r="AV139" s="296"/>
      <c r="AW139" s="296"/>
      <c r="AX139" s="296"/>
      <c r="AY139" s="296"/>
      <c r="AZ139" s="296"/>
      <c r="BA139" s="296"/>
      <c r="BB139" s="296"/>
      <c r="BC139" s="296"/>
      <c r="BD139" s="296"/>
      <c r="BE139" s="296"/>
      <c r="BF139" s="296"/>
      <c r="BG139" s="296"/>
      <c r="BH139" s="296"/>
      <c r="BI139" s="296"/>
      <c r="BJ139" s="296"/>
      <c r="BK139" s="296"/>
      <c r="BL139" s="296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296"/>
      <c r="CA139" s="296"/>
      <c r="CB139" s="296"/>
      <c r="CC139" s="296"/>
      <c r="CD139" s="296"/>
      <c r="CE139" s="296"/>
      <c r="CF139" s="296"/>
      <c r="CG139" s="296"/>
      <c r="CH139" s="296"/>
      <c r="CI139" s="296"/>
      <c r="CJ139" s="296"/>
      <c r="CK139" s="296"/>
      <c r="CL139" s="296"/>
      <c r="CM139" s="296"/>
      <c r="CN139" s="296"/>
      <c r="CO139" s="296"/>
      <c r="CP139" s="296"/>
      <c r="CQ139" s="296"/>
      <c r="CR139" s="296"/>
      <c r="CS139" s="296"/>
      <c r="CT139" s="296"/>
      <c r="CU139" s="296"/>
      <c r="CV139" s="296"/>
      <c r="CW139" s="42"/>
      <c r="CX139" s="296"/>
      <c r="CY139" s="296"/>
      <c r="CZ139" s="296"/>
      <c r="DA139" s="296"/>
      <c r="DB139" s="296"/>
      <c r="DC139" s="296"/>
      <c r="DD139" s="296"/>
      <c r="DE139" s="296"/>
      <c r="DF139" s="296"/>
      <c r="DG139" s="296"/>
      <c r="DH139" s="296"/>
      <c r="DI139" s="296"/>
      <c r="DJ139" s="296"/>
      <c r="DK139" s="296"/>
      <c r="DL139" s="296"/>
      <c r="DM139" s="296"/>
      <c r="DN139" s="296"/>
      <c r="DO139" s="296"/>
      <c r="DP139" s="296"/>
      <c r="DQ139" s="296"/>
      <c r="DR139" s="296"/>
      <c r="DS139" s="296"/>
      <c r="DT139" s="296"/>
      <c r="DU139" s="296"/>
      <c r="DV139" s="296"/>
      <c r="DW139" s="296"/>
      <c r="DX139" s="296"/>
      <c r="DY139" s="296"/>
      <c r="DZ139" s="296"/>
      <c r="EA139" s="296"/>
      <c r="EB139" s="296"/>
      <c r="EC139" s="296"/>
      <c r="ED139" s="296"/>
      <c r="EE139" s="296"/>
      <c r="EF139" s="296"/>
      <c r="EG139" s="42"/>
      <c r="EH139" s="296"/>
      <c r="EI139" s="296"/>
      <c r="EJ139" s="296"/>
      <c r="EK139" s="296"/>
      <c r="EL139" s="296"/>
      <c r="EM139" s="296"/>
      <c r="EN139" s="296"/>
      <c r="EO139" s="296"/>
      <c r="EP139" s="296"/>
      <c r="EQ139" s="296"/>
      <c r="ER139" s="296"/>
      <c r="ES139" s="296"/>
      <c r="ET139" s="296"/>
      <c r="EU139" s="296"/>
      <c r="EV139" s="296"/>
      <c r="EW139" s="296"/>
      <c r="EX139" s="296"/>
      <c r="EY139" s="296"/>
      <c r="EZ139" s="296"/>
      <c r="FA139" s="296"/>
      <c r="FB139" s="296"/>
      <c r="FC139" s="296"/>
      <c r="FD139" s="296"/>
      <c r="FE139" s="296"/>
      <c r="FF139" s="296"/>
      <c r="FG139" s="296"/>
      <c r="FH139" s="296"/>
      <c r="FI139" s="296"/>
      <c r="FJ139" s="296"/>
      <c r="FK139" s="296"/>
      <c r="FL139" s="296"/>
      <c r="FM139" s="296"/>
      <c r="FN139" s="296"/>
      <c r="FO139" s="296"/>
      <c r="FP139" s="296"/>
      <c r="FQ139" s="42"/>
      <c r="FR139" s="42"/>
      <c r="FS139" s="42"/>
      <c r="FT139" s="42"/>
      <c r="FU139" s="42"/>
      <c r="FV139" s="296"/>
      <c r="FW139" s="296"/>
      <c r="FX139" s="296"/>
      <c r="FY139" s="296"/>
      <c r="FZ139" s="296"/>
      <c r="GA139" s="296"/>
      <c r="GB139" s="296"/>
      <c r="GC139" s="296"/>
      <c r="GD139" s="296"/>
      <c r="GE139" s="296"/>
      <c r="GF139" s="296"/>
      <c r="GG139" s="296"/>
      <c r="GH139" s="296"/>
      <c r="GI139" s="296"/>
      <c r="GJ139" s="296"/>
      <c r="GK139" s="296"/>
      <c r="GL139" s="296"/>
      <c r="GM139" s="296"/>
      <c r="GN139" s="296"/>
      <c r="GO139" s="296"/>
      <c r="GP139" s="296"/>
      <c r="GQ139" s="296"/>
      <c r="GR139" s="296"/>
      <c r="GS139" s="296"/>
      <c r="GT139" s="296"/>
      <c r="GU139" s="296"/>
      <c r="GV139" s="296"/>
      <c r="GW139" s="296"/>
      <c r="GX139" s="296"/>
      <c r="GY139" s="296"/>
      <c r="GZ139" s="296"/>
      <c r="HA139" s="296"/>
      <c r="HB139" s="296"/>
      <c r="HC139" s="296"/>
      <c r="HD139" s="296"/>
      <c r="HE139" s="296"/>
      <c r="HF139" s="296"/>
      <c r="HG139" s="296"/>
      <c r="HH139" s="296"/>
      <c r="HI139" s="296"/>
      <c r="HJ139" s="296"/>
      <c r="HK139" s="296"/>
      <c r="HL139" s="296"/>
      <c r="HM139" s="296"/>
      <c r="HN139" s="296"/>
      <c r="HO139" s="296"/>
      <c r="HP139" s="296"/>
      <c r="HQ139" s="296"/>
      <c r="HR139" s="296"/>
      <c r="HS139" s="296"/>
      <c r="HT139" s="296"/>
      <c r="HU139" s="296"/>
      <c r="HV139" s="296"/>
      <c r="HW139" s="296"/>
      <c r="HX139" s="296"/>
      <c r="HY139" s="296"/>
      <c r="HZ139" s="296"/>
      <c r="IA139" s="296"/>
      <c r="IB139" s="296"/>
      <c r="IC139" s="296"/>
      <c r="ID139" s="296"/>
      <c r="IE139" s="296"/>
      <c r="IF139" s="296"/>
      <c r="IG139" s="296"/>
      <c r="IH139" s="296"/>
      <c r="II139" s="296"/>
      <c r="IJ139" s="296"/>
      <c r="IK139" s="296"/>
      <c r="IL139" s="296"/>
      <c r="IM139" s="296"/>
      <c r="IN139" s="296"/>
      <c r="IO139" s="296"/>
      <c r="IP139" s="296"/>
      <c r="IQ139" s="296"/>
      <c r="IR139" s="296"/>
      <c r="IS139" s="296"/>
      <c r="IT139" s="296"/>
      <c r="IU139" s="296"/>
      <c r="IV139" s="296"/>
      <c r="IW139" s="296"/>
      <c r="IX139" s="296"/>
      <c r="IY139" s="296"/>
      <c r="IZ139" s="296"/>
      <c r="JA139" s="296"/>
      <c r="KM139" s="38"/>
      <c r="KN139" s="38"/>
      <c r="KP139" s="38"/>
      <c r="KQ139" s="38"/>
      <c r="KR139" s="38"/>
      <c r="KS139" s="38"/>
      <c r="KT139" s="38"/>
      <c r="KU139" s="38"/>
      <c r="KV139" s="38"/>
      <c r="KW139" s="38"/>
      <c r="KX139" s="38"/>
      <c r="LH139" s="33"/>
    </row>
    <row r="140" spans="2:320" s="17" customFormat="1" x14ac:dyDescent="0.2">
      <c r="B140" s="33"/>
      <c r="F140" s="35"/>
      <c r="G140" s="174"/>
      <c r="H140" s="33"/>
      <c r="I140" s="33"/>
      <c r="J140" s="42"/>
      <c r="K140" s="296"/>
      <c r="L140" s="296"/>
      <c r="M140" s="296"/>
      <c r="N140" s="296"/>
      <c r="O140" s="296"/>
      <c r="P140" s="296"/>
      <c r="Q140" s="296"/>
      <c r="R140" s="296"/>
      <c r="S140" s="296"/>
      <c r="T140" s="296"/>
      <c r="U140" s="296"/>
      <c r="V140" s="296"/>
      <c r="W140" s="296"/>
      <c r="X140" s="296"/>
      <c r="Y140" s="296"/>
      <c r="Z140" s="296"/>
      <c r="AA140" s="296"/>
      <c r="AB140" s="296"/>
      <c r="AC140" s="296"/>
      <c r="AD140" s="296"/>
      <c r="AE140" s="296"/>
      <c r="AF140" s="296"/>
      <c r="AG140" s="296"/>
      <c r="AH140" s="296"/>
      <c r="AI140" s="296"/>
      <c r="AJ140" s="296"/>
      <c r="AK140" s="296"/>
      <c r="AL140" s="296"/>
      <c r="AM140" s="296"/>
      <c r="AN140" s="296"/>
      <c r="AO140" s="296"/>
      <c r="AP140" s="296"/>
      <c r="AQ140" s="296"/>
      <c r="AR140" s="296"/>
      <c r="AS140" s="296"/>
      <c r="AT140" s="296"/>
      <c r="AU140" s="296"/>
      <c r="AV140" s="296"/>
      <c r="AW140" s="296"/>
      <c r="AX140" s="296"/>
      <c r="AY140" s="296"/>
      <c r="AZ140" s="296"/>
      <c r="BA140" s="296"/>
      <c r="BB140" s="296"/>
      <c r="BC140" s="296"/>
      <c r="BD140" s="296"/>
      <c r="BE140" s="296"/>
      <c r="BF140" s="296"/>
      <c r="BG140" s="296"/>
      <c r="BH140" s="296"/>
      <c r="BI140" s="296"/>
      <c r="BJ140" s="296"/>
      <c r="BK140" s="296"/>
      <c r="BL140" s="296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296"/>
      <c r="CA140" s="296"/>
      <c r="CB140" s="296"/>
      <c r="CC140" s="296"/>
      <c r="CD140" s="296"/>
      <c r="CE140" s="296"/>
      <c r="CF140" s="296"/>
      <c r="CG140" s="296"/>
      <c r="CH140" s="296"/>
      <c r="CI140" s="296"/>
      <c r="CJ140" s="296"/>
      <c r="CK140" s="296"/>
      <c r="CL140" s="296"/>
      <c r="CM140" s="296"/>
      <c r="CN140" s="296"/>
      <c r="CO140" s="296"/>
      <c r="CP140" s="296"/>
      <c r="CQ140" s="296"/>
      <c r="CR140" s="296"/>
      <c r="CS140" s="296"/>
      <c r="CT140" s="296"/>
      <c r="CU140" s="296"/>
      <c r="CV140" s="296"/>
      <c r="CW140" s="42"/>
      <c r="CX140" s="296"/>
      <c r="CY140" s="296"/>
      <c r="CZ140" s="296"/>
      <c r="DA140" s="296"/>
      <c r="DB140" s="296"/>
      <c r="DC140" s="296"/>
      <c r="DD140" s="296"/>
      <c r="DE140" s="296"/>
      <c r="DF140" s="296"/>
      <c r="DG140" s="296"/>
      <c r="DH140" s="296"/>
      <c r="DI140" s="296"/>
      <c r="DJ140" s="296"/>
      <c r="DK140" s="296"/>
      <c r="DL140" s="296"/>
      <c r="DM140" s="296"/>
      <c r="DN140" s="296"/>
      <c r="DO140" s="296"/>
      <c r="DP140" s="296"/>
      <c r="DQ140" s="296"/>
      <c r="DR140" s="296"/>
      <c r="DS140" s="296"/>
      <c r="DT140" s="296"/>
      <c r="DU140" s="296"/>
      <c r="DV140" s="296"/>
      <c r="DW140" s="296"/>
      <c r="DX140" s="296"/>
      <c r="DY140" s="296"/>
      <c r="DZ140" s="296"/>
      <c r="EA140" s="296"/>
      <c r="EB140" s="296"/>
      <c r="EC140" s="296"/>
      <c r="ED140" s="296"/>
      <c r="EE140" s="296"/>
      <c r="EF140" s="296"/>
      <c r="EG140" s="42"/>
      <c r="EH140" s="296"/>
      <c r="EI140" s="296"/>
      <c r="EJ140" s="296"/>
      <c r="EK140" s="296"/>
      <c r="EL140" s="296"/>
      <c r="EM140" s="296"/>
      <c r="EN140" s="296"/>
      <c r="EO140" s="296"/>
      <c r="EP140" s="296"/>
      <c r="EQ140" s="296"/>
      <c r="ER140" s="296"/>
      <c r="ES140" s="296"/>
      <c r="ET140" s="296"/>
      <c r="EU140" s="296"/>
      <c r="EV140" s="296"/>
      <c r="EW140" s="296"/>
      <c r="EX140" s="296"/>
      <c r="EY140" s="296"/>
      <c r="EZ140" s="296"/>
      <c r="FA140" s="296"/>
      <c r="FB140" s="296"/>
      <c r="FC140" s="296"/>
      <c r="FD140" s="296"/>
      <c r="FE140" s="296"/>
      <c r="FF140" s="296"/>
      <c r="FG140" s="296"/>
      <c r="FH140" s="296"/>
      <c r="FI140" s="296"/>
      <c r="FJ140" s="296"/>
      <c r="FK140" s="296"/>
      <c r="FL140" s="296"/>
      <c r="FM140" s="296"/>
      <c r="FN140" s="296"/>
      <c r="FO140" s="296"/>
      <c r="FP140" s="296"/>
      <c r="FQ140" s="42"/>
      <c r="FR140" s="42"/>
      <c r="FS140" s="42"/>
      <c r="FT140" s="42"/>
      <c r="FU140" s="42"/>
      <c r="FV140" s="296"/>
      <c r="FW140" s="296"/>
      <c r="FX140" s="296"/>
      <c r="FY140" s="296"/>
      <c r="FZ140" s="296"/>
      <c r="GA140" s="296"/>
      <c r="GB140" s="296"/>
      <c r="GC140" s="296"/>
      <c r="GD140" s="296"/>
      <c r="GE140" s="296"/>
      <c r="GF140" s="296"/>
      <c r="GG140" s="296"/>
      <c r="GH140" s="296"/>
      <c r="GI140" s="296"/>
      <c r="GJ140" s="296"/>
      <c r="GK140" s="296"/>
      <c r="GL140" s="296"/>
      <c r="GM140" s="296"/>
      <c r="GN140" s="296"/>
      <c r="GO140" s="296"/>
      <c r="GP140" s="296"/>
      <c r="GQ140" s="296"/>
      <c r="GR140" s="296"/>
      <c r="GS140" s="296"/>
      <c r="GT140" s="296"/>
      <c r="GU140" s="296"/>
      <c r="GV140" s="296"/>
      <c r="GW140" s="296"/>
      <c r="GX140" s="296"/>
      <c r="GY140" s="296"/>
      <c r="GZ140" s="296"/>
      <c r="HA140" s="296"/>
      <c r="HB140" s="296"/>
      <c r="HC140" s="296"/>
      <c r="HD140" s="296"/>
      <c r="HE140" s="296"/>
      <c r="HF140" s="296"/>
      <c r="HG140" s="296"/>
      <c r="HH140" s="296"/>
      <c r="HI140" s="296"/>
      <c r="HJ140" s="296"/>
      <c r="HK140" s="296"/>
      <c r="HL140" s="296"/>
      <c r="HM140" s="296"/>
      <c r="HN140" s="296"/>
      <c r="HO140" s="296"/>
      <c r="HP140" s="296"/>
      <c r="HQ140" s="296"/>
      <c r="HR140" s="296"/>
      <c r="HS140" s="296"/>
      <c r="HT140" s="296"/>
      <c r="HU140" s="296"/>
      <c r="HV140" s="296"/>
      <c r="HW140" s="296"/>
      <c r="HX140" s="296"/>
      <c r="HY140" s="296"/>
      <c r="HZ140" s="296"/>
      <c r="IA140" s="296"/>
      <c r="IB140" s="296"/>
      <c r="IC140" s="296"/>
      <c r="ID140" s="296"/>
      <c r="IE140" s="296"/>
      <c r="IF140" s="296"/>
      <c r="IG140" s="296"/>
      <c r="IH140" s="296"/>
      <c r="II140" s="296"/>
      <c r="IJ140" s="296"/>
      <c r="IK140" s="296"/>
      <c r="IL140" s="296"/>
      <c r="IM140" s="296"/>
      <c r="IN140" s="296"/>
      <c r="IO140" s="296"/>
      <c r="IP140" s="296"/>
      <c r="IQ140" s="296"/>
      <c r="IR140" s="296"/>
      <c r="IS140" s="296"/>
      <c r="IT140" s="296"/>
      <c r="IU140" s="296"/>
      <c r="IV140" s="296"/>
      <c r="IW140" s="296"/>
      <c r="IX140" s="296"/>
      <c r="IY140" s="296"/>
      <c r="IZ140" s="296"/>
      <c r="JA140" s="296"/>
      <c r="KM140" s="38"/>
      <c r="KN140" s="38"/>
      <c r="KP140" s="38"/>
      <c r="KQ140" s="38"/>
      <c r="KR140" s="38"/>
      <c r="KS140" s="38"/>
      <c r="KT140" s="38"/>
      <c r="KU140" s="38"/>
      <c r="KV140" s="38"/>
      <c r="KW140" s="38"/>
      <c r="KX140" s="38"/>
      <c r="LH140" s="33"/>
    </row>
    <row r="141" spans="2:320" s="17" customFormat="1" x14ac:dyDescent="0.2">
      <c r="B141" s="33"/>
      <c r="F141" s="35"/>
      <c r="G141" s="174"/>
      <c r="H141" s="33"/>
      <c r="I141" s="33"/>
      <c r="J141" s="42"/>
      <c r="K141" s="296"/>
      <c r="L141" s="296"/>
      <c r="M141" s="296"/>
      <c r="N141" s="296"/>
      <c r="O141" s="296"/>
      <c r="P141" s="296"/>
      <c r="Q141" s="296"/>
      <c r="R141" s="296"/>
      <c r="S141" s="296"/>
      <c r="T141" s="296"/>
      <c r="U141" s="296"/>
      <c r="V141" s="296"/>
      <c r="W141" s="296"/>
      <c r="X141" s="296"/>
      <c r="Y141" s="296"/>
      <c r="Z141" s="296"/>
      <c r="AA141" s="296"/>
      <c r="AB141" s="296"/>
      <c r="AC141" s="296"/>
      <c r="AD141" s="296"/>
      <c r="AE141" s="296"/>
      <c r="AF141" s="296"/>
      <c r="AG141" s="296"/>
      <c r="AH141" s="296"/>
      <c r="AI141" s="296"/>
      <c r="AJ141" s="296"/>
      <c r="AK141" s="296"/>
      <c r="AL141" s="296"/>
      <c r="AM141" s="296"/>
      <c r="AN141" s="296"/>
      <c r="AO141" s="296"/>
      <c r="AP141" s="296"/>
      <c r="AQ141" s="296"/>
      <c r="AR141" s="296"/>
      <c r="AS141" s="296"/>
      <c r="AT141" s="296"/>
      <c r="AU141" s="296"/>
      <c r="AV141" s="296"/>
      <c r="AW141" s="296"/>
      <c r="AX141" s="296"/>
      <c r="AY141" s="296"/>
      <c r="AZ141" s="296"/>
      <c r="BA141" s="296"/>
      <c r="BB141" s="296"/>
      <c r="BC141" s="296"/>
      <c r="BD141" s="296"/>
      <c r="BE141" s="296"/>
      <c r="BF141" s="296"/>
      <c r="BG141" s="296"/>
      <c r="BH141" s="296"/>
      <c r="BI141" s="296"/>
      <c r="BJ141" s="296"/>
      <c r="BK141" s="296"/>
      <c r="BL141" s="296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296"/>
      <c r="CA141" s="296"/>
      <c r="CB141" s="296"/>
      <c r="CC141" s="296"/>
      <c r="CD141" s="296"/>
      <c r="CE141" s="296"/>
      <c r="CF141" s="296"/>
      <c r="CG141" s="296"/>
      <c r="CH141" s="296"/>
      <c r="CI141" s="296"/>
      <c r="CJ141" s="296"/>
      <c r="CK141" s="296"/>
      <c r="CL141" s="296"/>
      <c r="CM141" s="296"/>
      <c r="CN141" s="296"/>
      <c r="CO141" s="296"/>
      <c r="CP141" s="296"/>
      <c r="CQ141" s="296"/>
      <c r="CR141" s="296"/>
      <c r="CS141" s="296"/>
      <c r="CT141" s="296"/>
      <c r="CU141" s="296"/>
      <c r="CV141" s="296"/>
      <c r="CW141" s="42"/>
      <c r="CX141" s="296"/>
      <c r="CY141" s="296"/>
      <c r="CZ141" s="296"/>
      <c r="DA141" s="296"/>
      <c r="DB141" s="296"/>
      <c r="DC141" s="296"/>
      <c r="DD141" s="296"/>
      <c r="DE141" s="296"/>
      <c r="DF141" s="296"/>
      <c r="DG141" s="296"/>
      <c r="DH141" s="296"/>
      <c r="DI141" s="296"/>
      <c r="DJ141" s="296"/>
      <c r="DK141" s="296"/>
      <c r="DL141" s="296"/>
      <c r="DM141" s="296"/>
      <c r="DN141" s="296"/>
      <c r="DO141" s="296"/>
      <c r="DP141" s="296"/>
      <c r="DQ141" s="296"/>
      <c r="DR141" s="296"/>
      <c r="DS141" s="296"/>
      <c r="DT141" s="296"/>
      <c r="DU141" s="296"/>
      <c r="DV141" s="296"/>
      <c r="DW141" s="296"/>
      <c r="DX141" s="296"/>
      <c r="DY141" s="296"/>
      <c r="DZ141" s="296"/>
      <c r="EA141" s="296"/>
      <c r="EB141" s="296"/>
      <c r="EC141" s="296"/>
      <c r="ED141" s="296"/>
      <c r="EE141" s="296"/>
      <c r="EF141" s="296"/>
      <c r="EG141" s="42"/>
      <c r="EH141" s="296"/>
      <c r="EI141" s="296"/>
      <c r="EJ141" s="296"/>
      <c r="EK141" s="296"/>
      <c r="EL141" s="296"/>
      <c r="EM141" s="296"/>
      <c r="EN141" s="296"/>
      <c r="EO141" s="296"/>
      <c r="EP141" s="296"/>
      <c r="EQ141" s="296"/>
      <c r="ER141" s="296"/>
      <c r="ES141" s="296"/>
      <c r="ET141" s="296"/>
      <c r="EU141" s="296"/>
      <c r="EV141" s="296"/>
      <c r="EW141" s="296"/>
      <c r="EX141" s="296"/>
      <c r="EY141" s="296"/>
      <c r="EZ141" s="296"/>
      <c r="FA141" s="296"/>
      <c r="FB141" s="296"/>
      <c r="FC141" s="296"/>
      <c r="FD141" s="296"/>
      <c r="FE141" s="296"/>
      <c r="FF141" s="296"/>
      <c r="FG141" s="296"/>
      <c r="FH141" s="296"/>
      <c r="FI141" s="296"/>
      <c r="FJ141" s="296"/>
      <c r="FK141" s="296"/>
      <c r="FL141" s="296"/>
      <c r="FM141" s="296"/>
      <c r="FN141" s="296"/>
      <c r="FO141" s="296"/>
      <c r="FP141" s="296"/>
      <c r="FQ141" s="42"/>
      <c r="FR141" s="42"/>
      <c r="FS141" s="42"/>
      <c r="FT141" s="42"/>
      <c r="FU141" s="42"/>
      <c r="FV141" s="296"/>
      <c r="FW141" s="296"/>
      <c r="FX141" s="296"/>
      <c r="FY141" s="296"/>
      <c r="FZ141" s="296"/>
      <c r="GA141" s="296"/>
      <c r="GB141" s="296"/>
      <c r="GC141" s="296"/>
      <c r="GD141" s="296"/>
      <c r="GE141" s="296"/>
      <c r="GF141" s="296"/>
      <c r="GG141" s="296"/>
      <c r="GH141" s="296"/>
      <c r="GI141" s="296"/>
      <c r="GJ141" s="296"/>
      <c r="GK141" s="296"/>
      <c r="GL141" s="296"/>
      <c r="GM141" s="296"/>
      <c r="GN141" s="296"/>
      <c r="GO141" s="296"/>
      <c r="GP141" s="296"/>
      <c r="GQ141" s="296"/>
      <c r="GR141" s="296"/>
      <c r="GS141" s="296"/>
      <c r="GT141" s="296"/>
      <c r="GU141" s="296"/>
      <c r="GV141" s="296"/>
      <c r="GW141" s="296"/>
      <c r="GX141" s="296"/>
      <c r="GY141" s="296"/>
      <c r="GZ141" s="296"/>
      <c r="HA141" s="296"/>
      <c r="HB141" s="296"/>
      <c r="HC141" s="296"/>
      <c r="HD141" s="296"/>
      <c r="HE141" s="296"/>
      <c r="HF141" s="296"/>
      <c r="HG141" s="296"/>
      <c r="HH141" s="296"/>
      <c r="HI141" s="296"/>
      <c r="HJ141" s="296"/>
      <c r="HK141" s="296"/>
      <c r="HL141" s="296"/>
      <c r="HM141" s="296"/>
      <c r="HN141" s="296"/>
      <c r="HO141" s="296"/>
      <c r="HP141" s="296"/>
      <c r="HQ141" s="296"/>
      <c r="HR141" s="296"/>
      <c r="HS141" s="296"/>
      <c r="HT141" s="296"/>
      <c r="HU141" s="296"/>
      <c r="HV141" s="296"/>
      <c r="HW141" s="296"/>
      <c r="HX141" s="296"/>
      <c r="HY141" s="296"/>
      <c r="HZ141" s="296"/>
      <c r="IA141" s="296"/>
      <c r="IB141" s="296"/>
      <c r="IC141" s="296"/>
      <c r="ID141" s="296"/>
      <c r="IE141" s="296"/>
      <c r="IF141" s="296"/>
      <c r="IG141" s="296"/>
      <c r="IH141" s="296"/>
      <c r="II141" s="296"/>
      <c r="IJ141" s="296"/>
      <c r="IK141" s="296"/>
      <c r="IL141" s="296"/>
      <c r="IM141" s="296"/>
      <c r="IN141" s="296"/>
      <c r="IO141" s="296"/>
      <c r="IP141" s="296"/>
      <c r="IQ141" s="296"/>
      <c r="IR141" s="296"/>
      <c r="IS141" s="296"/>
      <c r="IT141" s="296"/>
      <c r="IU141" s="296"/>
      <c r="IV141" s="296"/>
      <c r="IW141" s="296"/>
      <c r="IX141" s="296"/>
      <c r="IY141" s="296"/>
      <c r="IZ141" s="296"/>
      <c r="JA141" s="296"/>
      <c r="KM141" s="38"/>
      <c r="KN141" s="38"/>
      <c r="KP141" s="38"/>
      <c r="KQ141" s="38"/>
      <c r="KR141" s="38"/>
      <c r="KS141" s="38"/>
      <c r="KT141" s="38"/>
      <c r="KU141" s="38"/>
      <c r="KV141" s="38"/>
      <c r="KW141" s="38"/>
      <c r="KX141" s="38"/>
      <c r="LH141" s="33"/>
    </row>
    <row r="142" spans="2:320" s="17" customFormat="1" x14ac:dyDescent="0.2">
      <c r="B142" s="33"/>
      <c r="F142" s="35"/>
      <c r="G142" s="174"/>
      <c r="H142" s="33"/>
      <c r="I142" s="33"/>
      <c r="J142" s="42"/>
      <c r="K142" s="296"/>
      <c r="L142" s="296"/>
      <c r="M142" s="296"/>
      <c r="N142" s="296"/>
      <c r="O142" s="296"/>
      <c r="P142" s="296"/>
      <c r="Q142" s="296"/>
      <c r="R142" s="296"/>
      <c r="S142" s="296"/>
      <c r="T142" s="296"/>
      <c r="U142" s="296"/>
      <c r="V142" s="296"/>
      <c r="W142" s="296"/>
      <c r="X142" s="296"/>
      <c r="Y142" s="296"/>
      <c r="Z142" s="296"/>
      <c r="AA142" s="296"/>
      <c r="AB142" s="296"/>
      <c r="AC142" s="296"/>
      <c r="AD142" s="296"/>
      <c r="AE142" s="296"/>
      <c r="AF142" s="296"/>
      <c r="AG142" s="296"/>
      <c r="AH142" s="296"/>
      <c r="AI142" s="296"/>
      <c r="AJ142" s="296"/>
      <c r="AK142" s="296"/>
      <c r="AL142" s="296"/>
      <c r="AM142" s="296"/>
      <c r="AN142" s="296"/>
      <c r="AO142" s="296"/>
      <c r="AP142" s="296"/>
      <c r="AQ142" s="296"/>
      <c r="AR142" s="296"/>
      <c r="AS142" s="296"/>
      <c r="AT142" s="296"/>
      <c r="AU142" s="296"/>
      <c r="AV142" s="296"/>
      <c r="AW142" s="296"/>
      <c r="AX142" s="296"/>
      <c r="AY142" s="296"/>
      <c r="AZ142" s="296"/>
      <c r="BA142" s="296"/>
      <c r="BB142" s="296"/>
      <c r="BC142" s="296"/>
      <c r="BD142" s="296"/>
      <c r="BE142" s="296"/>
      <c r="BF142" s="296"/>
      <c r="BG142" s="296"/>
      <c r="BH142" s="296"/>
      <c r="BI142" s="296"/>
      <c r="BJ142" s="296"/>
      <c r="BK142" s="296"/>
      <c r="BL142" s="296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296"/>
      <c r="CA142" s="296"/>
      <c r="CB142" s="296"/>
      <c r="CC142" s="296"/>
      <c r="CD142" s="296"/>
      <c r="CE142" s="296"/>
      <c r="CF142" s="296"/>
      <c r="CG142" s="296"/>
      <c r="CH142" s="296"/>
      <c r="CI142" s="296"/>
      <c r="CJ142" s="296"/>
      <c r="CK142" s="296"/>
      <c r="CL142" s="296"/>
      <c r="CM142" s="296"/>
      <c r="CN142" s="296"/>
      <c r="CO142" s="296"/>
      <c r="CP142" s="296"/>
      <c r="CQ142" s="296"/>
      <c r="CR142" s="296"/>
      <c r="CS142" s="296"/>
      <c r="CT142" s="296"/>
      <c r="CU142" s="296"/>
      <c r="CV142" s="296"/>
      <c r="CW142" s="42"/>
      <c r="CX142" s="296"/>
      <c r="CY142" s="296"/>
      <c r="CZ142" s="296"/>
      <c r="DA142" s="296"/>
      <c r="DB142" s="296"/>
      <c r="DC142" s="296"/>
      <c r="DD142" s="296"/>
      <c r="DE142" s="296"/>
      <c r="DF142" s="296"/>
      <c r="DG142" s="296"/>
      <c r="DH142" s="296"/>
      <c r="DI142" s="296"/>
      <c r="DJ142" s="296"/>
      <c r="DK142" s="296"/>
      <c r="DL142" s="296"/>
      <c r="DM142" s="296"/>
      <c r="DN142" s="296"/>
      <c r="DO142" s="296"/>
      <c r="DP142" s="296"/>
      <c r="DQ142" s="296"/>
      <c r="DR142" s="296"/>
      <c r="DS142" s="296"/>
      <c r="DT142" s="296"/>
      <c r="DU142" s="296"/>
      <c r="DV142" s="296"/>
      <c r="DW142" s="296"/>
      <c r="DX142" s="296"/>
      <c r="DY142" s="296"/>
      <c r="DZ142" s="296"/>
      <c r="EA142" s="296"/>
      <c r="EB142" s="296"/>
      <c r="EC142" s="296"/>
      <c r="ED142" s="296"/>
      <c r="EE142" s="296"/>
      <c r="EF142" s="296"/>
      <c r="EG142" s="42"/>
      <c r="EH142" s="296"/>
      <c r="EI142" s="296"/>
      <c r="EJ142" s="296"/>
      <c r="EK142" s="296"/>
      <c r="EL142" s="296"/>
      <c r="EM142" s="296"/>
      <c r="EN142" s="296"/>
      <c r="EO142" s="296"/>
      <c r="EP142" s="296"/>
      <c r="EQ142" s="296"/>
      <c r="ER142" s="296"/>
      <c r="ES142" s="296"/>
      <c r="ET142" s="296"/>
      <c r="EU142" s="296"/>
      <c r="EV142" s="296"/>
      <c r="EW142" s="296"/>
      <c r="EX142" s="296"/>
      <c r="EY142" s="296"/>
      <c r="EZ142" s="296"/>
      <c r="FA142" s="296"/>
      <c r="FB142" s="296"/>
      <c r="FC142" s="296"/>
      <c r="FD142" s="296"/>
      <c r="FE142" s="296"/>
      <c r="FF142" s="296"/>
      <c r="FG142" s="296"/>
      <c r="FH142" s="296"/>
      <c r="FI142" s="296"/>
      <c r="FJ142" s="296"/>
      <c r="FK142" s="296"/>
      <c r="FL142" s="296"/>
      <c r="FM142" s="296"/>
      <c r="FN142" s="296"/>
      <c r="FO142" s="296"/>
      <c r="FP142" s="296"/>
      <c r="FQ142" s="42"/>
      <c r="FR142" s="42"/>
      <c r="FS142" s="42"/>
      <c r="FT142" s="42"/>
      <c r="FU142" s="42"/>
      <c r="FV142" s="296"/>
      <c r="FW142" s="296"/>
      <c r="FX142" s="296"/>
      <c r="FY142" s="296"/>
      <c r="FZ142" s="296"/>
      <c r="GA142" s="296"/>
      <c r="GB142" s="296"/>
      <c r="GC142" s="296"/>
      <c r="GD142" s="296"/>
      <c r="GE142" s="296"/>
      <c r="GF142" s="296"/>
      <c r="GG142" s="296"/>
      <c r="GH142" s="296"/>
      <c r="GI142" s="296"/>
      <c r="GJ142" s="296"/>
      <c r="GK142" s="296"/>
      <c r="GL142" s="296"/>
      <c r="GM142" s="296"/>
      <c r="GN142" s="296"/>
      <c r="GO142" s="296"/>
      <c r="GP142" s="296"/>
      <c r="GQ142" s="296"/>
      <c r="GR142" s="296"/>
      <c r="GS142" s="296"/>
      <c r="GT142" s="296"/>
      <c r="GU142" s="296"/>
      <c r="GV142" s="296"/>
      <c r="GW142" s="296"/>
      <c r="GX142" s="296"/>
      <c r="GY142" s="296"/>
      <c r="GZ142" s="296"/>
      <c r="HA142" s="296"/>
      <c r="HB142" s="296"/>
      <c r="HC142" s="296"/>
      <c r="HD142" s="296"/>
      <c r="HE142" s="296"/>
      <c r="HF142" s="296"/>
      <c r="HG142" s="296"/>
      <c r="HH142" s="296"/>
      <c r="HI142" s="296"/>
      <c r="HJ142" s="296"/>
      <c r="HK142" s="296"/>
      <c r="HL142" s="296"/>
      <c r="HM142" s="296"/>
      <c r="HN142" s="296"/>
      <c r="HO142" s="296"/>
      <c r="HP142" s="296"/>
      <c r="HQ142" s="296"/>
      <c r="HR142" s="296"/>
      <c r="HS142" s="296"/>
      <c r="HT142" s="296"/>
      <c r="HU142" s="296"/>
      <c r="HV142" s="296"/>
      <c r="HW142" s="296"/>
      <c r="HX142" s="296"/>
      <c r="HY142" s="296"/>
      <c r="HZ142" s="296"/>
      <c r="IA142" s="296"/>
      <c r="IB142" s="296"/>
      <c r="IC142" s="296"/>
      <c r="ID142" s="296"/>
      <c r="IE142" s="296"/>
      <c r="IF142" s="296"/>
      <c r="IG142" s="296"/>
      <c r="IH142" s="296"/>
      <c r="II142" s="296"/>
      <c r="IJ142" s="296"/>
      <c r="IK142" s="296"/>
      <c r="IL142" s="296"/>
      <c r="IM142" s="296"/>
      <c r="IN142" s="296"/>
      <c r="IO142" s="296"/>
      <c r="IP142" s="296"/>
      <c r="IQ142" s="296"/>
      <c r="IR142" s="296"/>
      <c r="IS142" s="296"/>
      <c r="IT142" s="296"/>
      <c r="IU142" s="296"/>
      <c r="IV142" s="296"/>
      <c r="IW142" s="296"/>
      <c r="IX142" s="296"/>
      <c r="IY142" s="296"/>
      <c r="IZ142" s="296"/>
      <c r="JA142" s="296"/>
      <c r="KM142" s="38"/>
      <c r="KN142" s="38"/>
      <c r="KP142" s="38"/>
      <c r="KQ142" s="38"/>
      <c r="KR142" s="38"/>
      <c r="KS142" s="38"/>
      <c r="KT142" s="38"/>
      <c r="KU142" s="38"/>
      <c r="KV142" s="38"/>
      <c r="KW142" s="38"/>
      <c r="KX142" s="38"/>
      <c r="LH142" s="33"/>
    </row>
    <row r="143" spans="2:320" s="17" customFormat="1" x14ac:dyDescent="0.2">
      <c r="B143" s="33"/>
      <c r="F143" s="35"/>
      <c r="G143" s="174"/>
      <c r="H143" s="33"/>
      <c r="I143" s="33"/>
      <c r="J143" s="42"/>
      <c r="K143" s="296"/>
      <c r="L143" s="296"/>
      <c r="M143" s="296"/>
      <c r="N143" s="296"/>
      <c r="O143" s="296"/>
      <c r="P143" s="296"/>
      <c r="Q143" s="296"/>
      <c r="R143" s="296"/>
      <c r="S143" s="296"/>
      <c r="T143" s="296"/>
      <c r="U143" s="296"/>
      <c r="V143" s="296"/>
      <c r="W143" s="296"/>
      <c r="X143" s="296"/>
      <c r="Y143" s="296"/>
      <c r="Z143" s="296"/>
      <c r="AA143" s="296"/>
      <c r="AB143" s="296"/>
      <c r="AC143" s="296"/>
      <c r="AD143" s="296"/>
      <c r="AE143" s="296"/>
      <c r="AF143" s="296"/>
      <c r="AG143" s="296"/>
      <c r="AH143" s="296"/>
      <c r="AI143" s="296"/>
      <c r="AJ143" s="296"/>
      <c r="AK143" s="296"/>
      <c r="AL143" s="296"/>
      <c r="AM143" s="296"/>
      <c r="AN143" s="296"/>
      <c r="AO143" s="296"/>
      <c r="AP143" s="296"/>
      <c r="AQ143" s="296"/>
      <c r="AR143" s="296"/>
      <c r="AS143" s="296"/>
      <c r="AT143" s="296"/>
      <c r="AU143" s="296"/>
      <c r="AV143" s="296"/>
      <c r="AW143" s="296"/>
      <c r="AX143" s="296"/>
      <c r="AY143" s="296"/>
      <c r="AZ143" s="296"/>
      <c r="BA143" s="296"/>
      <c r="BB143" s="296"/>
      <c r="BC143" s="296"/>
      <c r="BD143" s="296"/>
      <c r="BE143" s="296"/>
      <c r="BF143" s="296"/>
      <c r="BG143" s="296"/>
      <c r="BH143" s="296"/>
      <c r="BI143" s="296"/>
      <c r="BJ143" s="296"/>
      <c r="BK143" s="296"/>
      <c r="BL143" s="296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296"/>
      <c r="CA143" s="296"/>
      <c r="CB143" s="296"/>
      <c r="CC143" s="296"/>
      <c r="CD143" s="296"/>
      <c r="CE143" s="296"/>
      <c r="CF143" s="296"/>
      <c r="CG143" s="296"/>
      <c r="CH143" s="296"/>
      <c r="CI143" s="296"/>
      <c r="CJ143" s="296"/>
      <c r="CK143" s="296"/>
      <c r="CL143" s="296"/>
      <c r="CM143" s="296"/>
      <c r="CN143" s="296"/>
      <c r="CO143" s="296"/>
      <c r="CP143" s="296"/>
      <c r="CQ143" s="296"/>
      <c r="CR143" s="296"/>
      <c r="CS143" s="296"/>
      <c r="CT143" s="296"/>
      <c r="CU143" s="296"/>
      <c r="CV143" s="296"/>
      <c r="CW143" s="42"/>
      <c r="CX143" s="296"/>
      <c r="CY143" s="296"/>
      <c r="CZ143" s="296"/>
      <c r="DA143" s="296"/>
      <c r="DB143" s="296"/>
      <c r="DC143" s="296"/>
      <c r="DD143" s="296"/>
      <c r="DE143" s="296"/>
      <c r="DF143" s="296"/>
      <c r="DG143" s="296"/>
      <c r="DH143" s="296"/>
      <c r="DI143" s="296"/>
      <c r="DJ143" s="296"/>
      <c r="DK143" s="296"/>
      <c r="DL143" s="296"/>
      <c r="DM143" s="296"/>
      <c r="DN143" s="296"/>
      <c r="DO143" s="296"/>
      <c r="DP143" s="296"/>
      <c r="DQ143" s="296"/>
      <c r="DR143" s="296"/>
      <c r="DS143" s="296"/>
      <c r="DT143" s="296"/>
      <c r="DU143" s="296"/>
      <c r="DV143" s="296"/>
      <c r="DW143" s="296"/>
      <c r="DX143" s="296"/>
      <c r="DY143" s="296"/>
      <c r="DZ143" s="296"/>
      <c r="EA143" s="296"/>
      <c r="EB143" s="296"/>
      <c r="EC143" s="296"/>
      <c r="ED143" s="296"/>
      <c r="EE143" s="296"/>
      <c r="EF143" s="296"/>
      <c r="EG143" s="42"/>
      <c r="EH143" s="296"/>
      <c r="EI143" s="296"/>
      <c r="EJ143" s="296"/>
      <c r="EK143" s="296"/>
      <c r="EL143" s="296"/>
      <c r="EM143" s="296"/>
      <c r="EN143" s="296"/>
      <c r="EO143" s="296"/>
      <c r="EP143" s="296"/>
      <c r="EQ143" s="296"/>
      <c r="ER143" s="296"/>
      <c r="ES143" s="296"/>
      <c r="ET143" s="296"/>
      <c r="EU143" s="296"/>
      <c r="EV143" s="296"/>
      <c r="EW143" s="296"/>
      <c r="EX143" s="296"/>
      <c r="EY143" s="296"/>
      <c r="EZ143" s="296"/>
      <c r="FA143" s="296"/>
      <c r="FB143" s="296"/>
      <c r="FC143" s="296"/>
      <c r="FD143" s="296"/>
      <c r="FE143" s="296"/>
      <c r="FF143" s="296"/>
      <c r="FG143" s="296"/>
      <c r="FH143" s="296"/>
      <c r="FI143" s="296"/>
      <c r="FJ143" s="296"/>
      <c r="FK143" s="296"/>
      <c r="FL143" s="296"/>
      <c r="FM143" s="296"/>
      <c r="FN143" s="296"/>
      <c r="FO143" s="296"/>
      <c r="FP143" s="296"/>
      <c r="FQ143" s="42"/>
      <c r="FR143" s="42"/>
      <c r="FS143" s="42"/>
      <c r="FT143" s="42"/>
      <c r="FU143" s="42"/>
      <c r="FV143" s="296"/>
      <c r="FW143" s="296"/>
      <c r="FX143" s="296"/>
      <c r="FY143" s="296"/>
      <c r="FZ143" s="296"/>
      <c r="GA143" s="296"/>
      <c r="GB143" s="296"/>
      <c r="GC143" s="296"/>
      <c r="GD143" s="296"/>
      <c r="GE143" s="296"/>
      <c r="GF143" s="296"/>
      <c r="GG143" s="296"/>
      <c r="GH143" s="296"/>
      <c r="GI143" s="296"/>
      <c r="GJ143" s="296"/>
      <c r="GK143" s="296"/>
      <c r="GL143" s="296"/>
      <c r="GM143" s="296"/>
      <c r="GN143" s="296"/>
      <c r="GO143" s="296"/>
      <c r="GP143" s="296"/>
      <c r="GQ143" s="296"/>
      <c r="GR143" s="296"/>
      <c r="GS143" s="296"/>
      <c r="GT143" s="296"/>
      <c r="GU143" s="296"/>
      <c r="GV143" s="296"/>
      <c r="GW143" s="296"/>
      <c r="GX143" s="296"/>
      <c r="GY143" s="296"/>
      <c r="GZ143" s="296"/>
      <c r="HA143" s="296"/>
      <c r="HB143" s="296"/>
      <c r="HC143" s="296"/>
      <c r="HD143" s="296"/>
      <c r="HE143" s="296"/>
      <c r="HF143" s="296"/>
      <c r="HG143" s="296"/>
      <c r="HH143" s="296"/>
      <c r="HI143" s="296"/>
      <c r="HJ143" s="296"/>
      <c r="HK143" s="296"/>
      <c r="HL143" s="296"/>
      <c r="HM143" s="296"/>
      <c r="HN143" s="296"/>
      <c r="HO143" s="296"/>
      <c r="HP143" s="296"/>
      <c r="HQ143" s="296"/>
      <c r="HR143" s="296"/>
      <c r="HS143" s="296"/>
      <c r="HT143" s="296"/>
      <c r="HU143" s="296"/>
      <c r="HV143" s="296"/>
      <c r="HW143" s="296"/>
      <c r="HX143" s="296"/>
      <c r="HY143" s="296"/>
      <c r="HZ143" s="296"/>
      <c r="IA143" s="296"/>
      <c r="IB143" s="296"/>
      <c r="IC143" s="296"/>
      <c r="ID143" s="296"/>
      <c r="IE143" s="296"/>
      <c r="IF143" s="296"/>
      <c r="IG143" s="296"/>
      <c r="IH143" s="296"/>
      <c r="II143" s="296"/>
      <c r="IJ143" s="296"/>
      <c r="IK143" s="296"/>
      <c r="IL143" s="296"/>
      <c r="IM143" s="296"/>
      <c r="IN143" s="296"/>
      <c r="IO143" s="296"/>
      <c r="IP143" s="296"/>
      <c r="IQ143" s="296"/>
      <c r="IR143" s="296"/>
      <c r="IS143" s="296"/>
      <c r="IT143" s="296"/>
      <c r="IU143" s="296"/>
      <c r="IV143" s="296"/>
      <c r="IW143" s="296"/>
      <c r="IX143" s="296"/>
      <c r="IY143" s="296"/>
      <c r="IZ143" s="296"/>
      <c r="JA143" s="296"/>
      <c r="KM143" s="38"/>
      <c r="KN143" s="38"/>
      <c r="KP143" s="38"/>
      <c r="KQ143" s="38"/>
      <c r="KR143" s="38"/>
      <c r="KS143" s="38"/>
      <c r="KT143" s="38"/>
      <c r="KU143" s="38"/>
      <c r="KV143" s="38"/>
      <c r="KW143" s="38"/>
      <c r="KX143" s="38"/>
      <c r="LH143" s="33"/>
    </row>
    <row r="144" spans="2:320" s="17" customFormat="1" x14ac:dyDescent="0.2">
      <c r="B144" s="33"/>
      <c r="F144" s="35"/>
      <c r="G144" s="174"/>
      <c r="H144" s="33"/>
      <c r="I144" s="33"/>
      <c r="J144" s="42"/>
      <c r="K144" s="296"/>
      <c r="L144" s="296"/>
      <c r="M144" s="296"/>
      <c r="N144" s="296"/>
      <c r="O144" s="296"/>
      <c r="P144" s="296"/>
      <c r="Q144" s="296"/>
      <c r="R144" s="296"/>
      <c r="S144" s="296"/>
      <c r="T144" s="296"/>
      <c r="U144" s="296"/>
      <c r="V144" s="296"/>
      <c r="W144" s="296"/>
      <c r="X144" s="296"/>
      <c r="Y144" s="296"/>
      <c r="Z144" s="296"/>
      <c r="AA144" s="296"/>
      <c r="AB144" s="296"/>
      <c r="AC144" s="296"/>
      <c r="AD144" s="296"/>
      <c r="AE144" s="296"/>
      <c r="AF144" s="296"/>
      <c r="AG144" s="296"/>
      <c r="AH144" s="296"/>
      <c r="AI144" s="296"/>
      <c r="AJ144" s="296"/>
      <c r="AK144" s="296"/>
      <c r="AL144" s="296"/>
      <c r="AM144" s="296"/>
      <c r="AN144" s="296"/>
      <c r="AO144" s="296"/>
      <c r="AP144" s="296"/>
      <c r="AQ144" s="296"/>
      <c r="AR144" s="296"/>
      <c r="AS144" s="296"/>
      <c r="AT144" s="296"/>
      <c r="AU144" s="296"/>
      <c r="AV144" s="296"/>
      <c r="AW144" s="296"/>
      <c r="AX144" s="296"/>
      <c r="AY144" s="296"/>
      <c r="AZ144" s="296"/>
      <c r="BA144" s="296"/>
      <c r="BB144" s="296"/>
      <c r="BC144" s="296"/>
      <c r="BD144" s="296"/>
      <c r="BE144" s="296"/>
      <c r="BF144" s="296"/>
      <c r="BG144" s="296"/>
      <c r="BH144" s="296"/>
      <c r="BI144" s="296"/>
      <c r="BJ144" s="296"/>
      <c r="BK144" s="296"/>
      <c r="BL144" s="296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296"/>
      <c r="CA144" s="296"/>
      <c r="CB144" s="296"/>
      <c r="CC144" s="296"/>
      <c r="CD144" s="296"/>
      <c r="CE144" s="296"/>
      <c r="CF144" s="296"/>
      <c r="CG144" s="296"/>
      <c r="CH144" s="296"/>
      <c r="CI144" s="296"/>
      <c r="CJ144" s="296"/>
      <c r="CK144" s="296"/>
      <c r="CL144" s="296"/>
      <c r="CM144" s="296"/>
      <c r="CN144" s="296"/>
      <c r="CO144" s="296"/>
      <c r="CP144" s="296"/>
      <c r="CQ144" s="296"/>
      <c r="CR144" s="296"/>
      <c r="CS144" s="296"/>
      <c r="CT144" s="296"/>
      <c r="CU144" s="296"/>
      <c r="CV144" s="296"/>
      <c r="CW144" s="42"/>
      <c r="CX144" s="296"/>
      <c r="CY144" s="296"/>
      <c r="CZ144" s="296"/>
      <c r="DA144" s="296"/>
      <c r="DB144" s="296"/>
      <c r="DC144" s="296"/>
      <c r="DD144" s="296"/>
      <c r="DE144" s="296"/>
      <c r="DF144" s="296"/>
      <c r="DG144" s="296"/>
      <c r="DH144" s="296"/>
      <c r="DI144" s="296"/>
      <c r="DJ144" s="296"/>
      <c r="DK144" s="296"/>
      <c r="DL144" s="296"/>
      <c r="DM144" s="296"/>
      <c r="DN144" s="296"/>
      <c r="DO144" s="296"/>
      <c r="DP144" s="296"/>
      <c r="DQ144" s="296"/>
      <c r="DR144" s="296"/>
      <c r="DS144" s="296"/>
      <c r="DT144" s="296"/>
      <c r="DU144" s="296"/>
      <c r="DV144" s="296"/>
      <c r="DW144" s="296"/>
      <c r="DX144" s="296"/>
      <c r="DY144" s="296"/>
      <c r="DZ144" s="296"/>
      <c r="EA144" s="296"/>
      <c r="EB144" s="296"/>
      <c r="EC144" s="296"/>
      <c r="ED144" s="296"/>
      <c r="EE144" s="296"/>
      <c r="EF144" s="296"/>
      <c r="EG144" s="42"/>
      <c r="EH144" s="296"/>
      <c r="EI144" s="296"/>
      <c r="EJ144" s="296"/>
      <c r="EK144" s="296"/>
      <c r="EL144" s="296"/>
      <c r="EM144" s="296"/>
      <c r="EN144" s="296"/>
      <c r="EO144" s="296"/>
      <c r="EP144" s="296"/>
      <c r="EQ144" s="296"/>
      <c r="ER144" s="296"/>
      <c r="ES144" s="296"/>
      <c r="ET144" s="296"/>
      <c r="EU144" s="296"/>
      <c r="EV144" s="296"/>
      <c r="EW144" s="296"/>
      <c r="EX144" s="296"/>
      <c r="EY144" s="296"/>
      <c r="EZ144" s="296"/>
      <c r="FA144" s="296"/>
      <c r="FB144" s="296"/>
      <c r="FC144" s="296"/>
      <c r="FD144" s="296"/>
      <c r="FE144" s="296"/>
      <c r="FF144" s="296"/>
      <c r="FG144" s="296"/>
      <c r="FH144" s="296"/>
      <c r="FI144" s="296"/>
      <c r="FJ144" s="296"/>
      <c r="FK144" s="296"/>
      <c r="FL144" s="296"/>
      <c r="FM144" s="296"/>
      <c r="FN144" s="296"/>
      <c r="FO144" s="296"/>
      <c r="FP144" s="296"/>
      <c r="FQ144" s="42"/>
      <c r="FR144" s="42"/>
      <c r="FS144" s="42"/>
      <c r="FT144" s="42"/>
      <c r="FU144" s="42"/>
      <c r="FV144" s="296"/>
      <c r="FW144" s="296"/>
      <c r="FX144" s="296"/>
      <c r="FY144" s="296"/>
      <c r="FZ144" s="296"/>
      <c r="GA144" s="296"/>
      <c r="GB144" s="296"/>
      <c r="GC144" s="296"/>
      <c r="GD144" s="296"/>
      <c r="GE144" s="296"/>
      <c r="GF144" s="296"/>
      <c r="GG144" s="296"/>
      <c r="GH144" s="296"/>
      <c r="GI144" s="296"/>
      <c r="GJ144" s="296"/>
      <c r="GK144" s="296"/>
      <c r="GL144" s="296"/>
      <c r="GM144" s="296"/>
      <c r="GN144" s="296"/>
      <c r="GO144" s="296"/>
      <c r="GP144" s="296"/>
      <c r="GQ144" s="296"/>
      <c r="GR144" s="296"/>
      <c r="GS144" s="296"/>
      <c r="GT144" s="296"/>
      <c r="GU144" s="296"/>
      <c r="GV144" s="296"/>
      <c r="GW144" s="296"/>
      <c r="GX144" s="296"/>
      <c r="GY144" s="296"/>
      <c r="GZ144" s="296"/>
      <c r="HA144" s="296"/>
      <c r="HB144" s="296"/>
      <c r="HC144" s="296"/>
      <c r="HD144" s="296"/>
      <c r="HE144" s="296"/>
      <c r="HF144" s="296"/>
      <c r="HG144" s="296"/>
      <c r="HH144" s="296"/>
      <c r="HI144" s="296"/>
      <c r="HJ144" s="296"/>
      <c r="HK144" s="296"/>
      <c r="HL144" s="296"/>
      <c r="HM144" s="296"/>
      <c r="HN144" s="296"/>
      <c r="HO144" s="296"/>
      <c r="HP144" s="296"/>
      <c r="HQ144" s="296"/>
      <c r="HR144" s="296"/>
      <c r="HS144" s="296"/>
      <c r="HT144" s="296"/>
      <c r="HU144" s="296"/>
      <c r="HV144" s="296"/>
      <c r="HW144" s="296"/>
      <c r="HX144" s="296"/>
      <c r="HY144" s="296"/>
      <c r="HZ144" s="296"/>
      <c r="IA144" s="296"/>
      <c r="IB144" s="296"/>
      <c r="IC144" s="296"/>
      <c r="ID144" s="296"/>
      <c r="IE144" s="296"/>
      <c r="IF144" s="296"/>
      <c r="IG144" s="296"/>
      <c r="IH144" s="296"/>
      <c r="II144" s="296"/>
      <c r="IJ144" s="296"/>
      <c r="IK144" s="296"/>
      <c r="IL144" s="296"/>
      <c r="IM144" s="296"/>
      <c r="IN144" s="296"/>
      <c r="IO144" s="296"/>
      <c r="IP144" s="296"/>
      <c r="IQ144" s="296"/>
      <c r="IR144" s="296"/>
      <c r="IS144" s="296"/>
      <c r="IT144" s="296"/>
      <c r="IU144" s="296"/>
      <c r="IV144" s="296"/>
      <c r="IW144" s="296"/>
      <c r="IX144" s="296"/>
      <c r="IY144" s="296"/>
      <c r="IZ144" s="296"/>
      <c r="JA144" s="296"/>
      <c r="KM144" s="38"/>
      <c r="KN144" s="38"/>
      <c r="KP144" s="38"/>
      <c r="KQ144" s="38"/>
      <c r="KR144" s="38"/>
      <c r="KS144" s="38"/>
      <c r="KT144" s="38"/>
      <c r="KU144" s="38"/>
      <c r="KV144" s="38"/>
      <c r="KW144" s="38"/>
      <c r="KX144" s="38"/>
      <c r="LH144" s="33"/>
    </row>
    <row r="145" spans="2:320" s="17" customFormat="1" x14ac:dyDescent="0.2">
      <c r="B145" s="33"/>
      <c r="F145" s="35"/>
      <c r="G145" s="174"/>
      <c r="H145" s="33"/>
      <c r="I145" s="33"/>
      <c r="J145" s="42"/>
      <c r="K145" s="296"/>
      <c r="L145" s="296"/>
      <c r="M145" s="296"/>
      <c r="N145" s="296"/>
      <c r="O145" s="296"/>
      <c r="P145" s="296"/>
      <c r="Q145" s="296"/>
      <c r="R145" s="296"/>
      <c r="S145" s="296"/>
      <c r="T145" s="296"/>
      <c r="U145" s="296"/>
      <c r="V145" s="296"/>
      <c r="W145" s="296"/>
      <c r="X145" s="296"/>
      <c r="Y145" s="296"/>
      <c r="Z145" s="296"/>
      <c r="AA145" s="296"/>
      <c r="AB145" s="296"/>
      <c r="AC145" s="296"/>
      <c r="AD145" s="296"/>
      <c r="AE145" s="296"/>
      <c r="AF145" s="296"/>
      <c r="AG145" s="296"/>
      <c r="AH145" s="296"/>
      <c r="AI145" s="296"/>
      <c r="AJ145" s="296"/>
      <c r="AK145" s="296"/>
      <c r="AL145" s="296"/>
      <c r="AM145" s="296"/>
      <c r="AN145" s="296"/>
      <c r="AO145" s="296"/>
      <c r="AP145" s="296"/>
      <c r="AQ145" s="296"/>
      <c r="AR145" s="296"/>
      <c r="AS145" s="296"/>
      <c r="AT145" s="296"/>
      <c r="AU145" s="296"/>
      <c r="AV145" s="296"/>
      <c r="AW145" s="296"/>
      <c r="AX145" s="296"/>
      <c r="AY145" s="296"/>
      <c r="AZ145" s="296"/>
      <c r="BA145" s="296"/>
      <c r="BB145" s="296"/>
      <c r="BC145" s="296"/>
      <c r="BD145" s="296"/>
      <c r="BE145" s="296"/>
      <c r="BF145" s="296"/>
      <c r="BG145" s="296"/>
      <c r="BH145" s="296"/>
      <c r="BI145" s="296"/>
      <c r="BJ145" s="296"/>
      <c r="BK145" s="296"/>
      <c r="BL145" s="296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296"/>
      <c r="CA145" s="296"/>
      <c r="CB145" s="296"/>
      <c r="CC145" s="296"/>
      <c r="CD145" s="296"/>
      <c r="CE145" s="296"/>
      <c r="CF145" s="296"/>
      <c r="CG145" s="296"/>
      <c r="CH145" s="296"/>
      <c r="CI145" s="296"/>
      <c r="CJ145" s="296"/>
      <c r="CK145" s="296"/>
      <c r="CL145" s="296"/>
      <c r="CM145" s="296"/>
      <c r="CN145" s="296"/>
      <c r="CO145" s="296"/>
      <c r="CP145" s="296"/>
      <c r="CQ145" s="296"/>
      <c r="CR145" s="296"/>
      <c r="CS145" s="296"/>
      <c r="CT145" s="296"/>
      <c r="CU145" s="296"/>
      <c r="CV145" s="296"/>
      <c r="CW145" s="42"/>
      <c r="CX145" s="296"/>
      <c r="CY145" s="296"/>
      <c r="CZ145" s="296"/>
      <c r="DA145" s="296"/>
      <c r="DB145" s="296"/>
      <c r="DC145" s="296"/>
      <c r="DD145" s="296"/>
      <c r="DE145" s="296"/>
      <c r="DF145" s="296"/>
      <c r="DG145" s="296"/>
      <c r="DH145" s="296"/>
      <c r="DI145" s="296"/>
      <c r="DJ145" s="296"/>
      <c r="DK145" s="296"/>
      <c r="DL145" s="296"/>
      <c r="DM145" s="296"/>
      <c r="DN145" s="296"/>
      <c r="DO145" s="296"/>
      <c r="DP145" s="296"/>
      <c r="DQ145" s="296"/>
      <c r="DR145" s="296"/>
      <c r="DS145" s="296"/>
      <c r="DT145" s="296"/>
      <c r="DU145" s="296"/>
      <c r="DV145" s="296"/>
      <c r="DW145" s="296"/>
      <c r="DX145" s="296"/>
      <c r="DY145" s="296"/>
      <c r="DZ145" s="296"/>
      <c r="EA145" s="296"/>
      <c r="EB145" s="296"/>
      <c r="EC145" s="296"/>
      <c r="ED145" s="296"/>
      <c r="EE145" s="296"/>
      <c r="EF145" s="296"/>
      <c r="EG145" s="42"/>
      <c r="EH145" s="296"/>
      <c r="EI145" s="296"/>
      <c r="EJ145" s="296"/>
      <c r="EK145" s="296"/>
      <c r="EL145" s="296"/>
      <c r="EM145" s="296"/>
      <c r="EN145" s="296"/>
      <c r="EO145" s="296"/>
      <c r="EP145" s="296"/>
      <c r="EQ145" s="296"/>
      <c r="ER145" s="296"/>
      <c r="ES145" s="296"/>
      <c r="ET145" s="296"/>
      <c r="EU145" s="296"/>
      <c r="EV145" s="296"/>
      <c r="EW145" s="296"/>
      <c r="EX145" s="296"/>
      <c r="EY145" s="296"/>
      <c r="EZ145" s="296"/>
      <c r="FA145" s="296"/>
      <c r="FB145" s="296"/>
      <c r="FC145" s="296"/>
      <c r="FD145" s="296"/>
      <c r="FE145" s="296"/>
      <c r="FF145" s="296"/>
      <c r="FG145" s="296"/>
      <c r="FH145" s="296"/>
      <c r="FI145" s="296"/>
      <c r="FJ145" s="296"/>
      <c r="FK145" s="296"/>
      <c r="FL145" s="296"/>
      <c r="FM145" s="296"/>
      <c r="FN145" s="296"/>
      <c r="FO145" s="296"/>
      <c r="FP145" s="296"/>
      <c r="FQ145" s="42"/>
      <c r="FR145" s="42"/>
      <c r="FS145" s="42"/>
      <c r="FT145" s="42"/>
      <c r="FU145" s="42"/>
      <c r="FV145" s="296"/>
      <c r="FW145" s="296"/>
      <c r="FX145" s="296"/>
      <c r="FY145" s="296"/>
      <c r="FZ145" s="296"/>
      <c r="GA145" s="296"/>
      <c r="GB145" s="296"/>
      <c r="GC145" s="296"/>
      <c r="GD145" s="296"/>
      <c r="GE145" s="296"/>
      <c r="GF145" s="296"/>
      <c r="GG145" s="296"/>
      <c r="GH145" s="296"/>
      <c r="GI145" s="296"/>
      <c r="GJ145" s="296"/>
      <c r="GK145" s="296"/>
      <c r="GL145" s="296"/>
      <c r="GM145" s="296"/>
      <c r="GN145" s="296"/>
      <c r="GO145" s="296"/>
      <c r="GP145" s="296"/>
      <c r="GQ145" s="296"/>
      <c r="GR145" s="296"/>
      <c r="GS145" s="296"/>
      <c r="GT145" s="296"/>
      <c r="GU145" s="296"/>
      <c r="GV145" s="296"/>
      <c r="GW145" s="296"/>
      <c r="GX145" s="296"/>
      <c r="GY145" s="296"/>
      <c r="GZ145" s="296"/>
      <c r="HA145" s="296"/>
      <c r="HB145" s="296"/>
      <c r="HC145" s="296"/>
      <c r="HD145" s="296"/>
      <c r="HE145" s="296"/>
      <c r="HF145" s="296"/>
      <c r="HG145" s="296"/>
      <c r="HH145" s="296"/>
      <c r="HI145" s="296"/>
      <c r="HJ145" s="296"/>
      <c r="HK145" s="296"/>
      <c r="HL145" s="296"/>
      <c r="HM145" s="296"/>
      <c r="HN145" s="296"/>
      <c r="HO145" s="296"/>
      <c r="HP145" s="296"/>
      <c r="HQ145" s="296"/>
      <c r="HR145" s="296"/>
      <c r="HS145" s="296"/>
      <c r="HT145" s="296"/>
      <c r="HU145" s="296"/>
      <c r="HV145" s="296"/>
      <c r="HW145" s="296"/>
      <c r="HX145" s="296"/>
      <c r="HY145" s="296"/>
      <c r="HZ145" s="296"/>
      <c r="IA145" s="296"/>
      <c r="IB145" s="296"/>
      <c r="IC145" s="296"/>
      <c r="ID145" s="296"/>
      <c r="IE145" s="296"/>
      <c r="IF145" s="296"/>
      <c r="IG145" s="296"/>
      <c r="IH145" s="296"/>
      <c r="II145" s="296"/>
      <c r="IJ145" s="296"/>
      <c r="IK145" s="296"/>
      <c r="IL145" s="296"/>
      <c r="IM145" s="296"/>
      <c r="IN145" s="296"/>
      <c r="IO145" s="296"/>
      <c r="IP145" s="296"/>
      <c r="IQ145" s="296"/>
      <c r="IR145" s="296"/>
      <c r="IS145" s="296"/>
      <c r="IT145" s="296"/>
      <c r="IU145" s="296"/>
      <c r="IV145" s="296"/>
      <c r="IW145" s="296"/>
      <c r="IX145" s="296"/>
      <c r="IY145" s="296"/>
      <c r="IZ145" s="296"/>
      <c r="JA145" s="296"/>
      <c r="KM145" s="38"/>
      <c r="KN145" s="38"/>
      <c r="KP145" s="38"/>
      <c r="KQ145" s="38"/>
      <c r="KR145" s="38"/>
      <c r="KS145" s="38"/>
      <c r="KT145" s="38"/>
      <c r="KU145" s="38"/>
      <c r="KV145" s="38"/>
      <c r="KW145" s="38"/>
      <c r="KX145" s="38"/>
      <c r="LH145" s="33"/>
    </row>
    <row r="146" spans="2:320" s="17" customFormat="1" x14ac:dyDescent="0.2">
      <c r="B146" s="33"/>
      <c r="F146" s="35"/>
      <c r="G146" s="174"/>
      <c r="H146" s="33"/>
      <c r="I146" s="33"/>
      <c r="J146" s="42"/>
      <c r="K146" s="296"/>
      <c r="L146" s="296"/>
      <c r="M146" s="296"/>
      <c r="N146" s="296"/>
      <c r="O146" s="296"/>
      <c r="P146" s="296"/>
      <c r="Q146" s="296"/>
      <c r="R146" s="296"/>
      <c r="S146" s="296"/>
      <c r="T146" s="296"/>
      <c r="U146" s="296"/>
      <c r="V146" s="296"/>
      <c r="W146" s="296"/>
      <c r="X146" s="296"/>
      <c r="Y146" s="296"/>
      <c r="Z146" s="296"/>
      <c r="AA146" s="296"/>
      <c r="AB146" s="296"/>
      <c r="AC146" s="296"/>
      <c r="AD146" s="296"/>
      <c r="AE146" s="296"/>
      <c r="AF146" s="296"/>
      <c r="AG146" s="296"/>
      <c r="AH146" s="296"/>
      <c r="AI146" s="296"/>
      <c r="AJ146" s="296"/>
      <c r="AK146" s="296"/>
      <c r="AL146" s="296"/>
      <c r="AM146" s="296"/>
      <c r="AN146" s="296"/>
      <c r="AO146" s="296"/>
      <c r="AP146" s="296"/>
      <c r="AQ146" s="296"/>
      <c r="AR146" s="296"/>
      <c r="AS146" s="296"/>
      <c r="AT146" s="296"/>
      <c r="AU146" s="296"/>
      <c r="AV146" s="296"/>
      <c r="AW146" s="296"/>
      <c r="AX146" s="296"/>
      <c r="AY146" s="296"/>
      <c r="AZ146" s="296"/>
      <c r="BA146" s="296"/>
      <c r="BB146" s="296"/>
      <c r="BC146" s="296"/>
      <c r="BD146" s="296"/>
      <c r="BE146" s="296"/>
      <c r="BF146" s="296"/>
      <c r="BG146" s="296"/>
      <c r="BH146" s="296"/>
      <c r="BI146" s="296"/>
      <c r="BJ146" s="296"/>
      <c r="BK146" s="296"/>
      <c r="BL146" s="296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296"/>
      <c r="CA146" s="296"/>
      <c r="CB146" s="296"/>
      <c r="CC146" s="296"/>
      <c r="CD146" s="296"/>
      <c r="CE146" s="296"/>
      <c r="CF146" s="296"/>
      <c r="CG146" s="296"/>
      <c r="CH146" s="296"/>
      <c r="CI146" s="296"/>
      <c r="CJ146" s="296"/>
      <c r="CK146" s="296"/>
      <c r="CL146" s="296"/>
      <c r="CM146" s="296"/>
      <c r="CN146" s="296"/>
      <c r="CO146" s="296"/>
      <c r="CP146" s="296"/>
      <c r="CQ146" s="296"/>
      <c r="CR146" s="296"/>
      <c r="CS146" s="296"/>
      <c r="CT146" s="296"/>
      <c r="CU146" s="296"/>
      <c r="CV146" s="296"/>
      <c r="CW146" s="42"/>
      <c r="CX146" s="296"/>
      <c r="CY146" s="296"/>
      <c r="CZ146" s="296"/>
      <c r="DA146" s="296"/>
      <c r="DB146" s="296"/>
      <c r="DC146" s="296"/>
      <c r="DD146" s="296"/>
      <c r="DE146" s="296"/>
      <c r="DF146" s="296"/>
      <c r="DG146" s="296"/>
      <c r="DH146" s="296"/>
      <c r="DI146" s="296"/>
      <c r="DJ146" s="296"/>
      <c r="DK146" s="296"/>
      <c r="DL146" s="296"/>
      <c r="DM146" s="296"/>
      <c r="DN146" s="296"/>
      <c r="DO146" s="296"/>
      <c r="DP146" s="296"/>
      <c r="DQ146" s="296"/>
      <c r="DR146" s="296"/>
      <c r="DS146" s="296"/>
      <c r="DT146" s="296"/>
      <c r="DU146" s="296"/>
      <c r="DV146" s="296"/>
      <c r="DW146" s="296"/>
      <c r="DX146" s="296"/>
      <c r="DY146" s="296"/>
      <c r="DZ146" s="296"/>
      <c r="EA146" s="296"/>
      <c r="EB146" s="296"/>
      <c r="EC146" s="296"/>
      <c r="ED146" s="296"/>
      <c r="EE146" s="296"/>
      <c r="EF146" s="296"/>
      <c r="EG146" s="42"/>
      <c r="EH146" s="296"/>
      <c r="EI146" s="296"/>
      <c r="EJ146" s="296"/>
      <c r="EK146" s="296"/>
      <c r="EL146" s="296"/>
      <c r="EM146" s="296"/>
      <c r="EN146" s="296"/>
      <c r="EO146" s="296"/>
      <c r="EP146" s="296"/>
      <c r="EQ146" s="296"/>
      <c r="ER146" s="296"/>
      <c r="ES146" s="296"/>
      <c r="ET146" s="296"/>
      <c r="EU146" s="296"/>
      <c r="EV146" s="296"/>
      <c r="EW146" s="296"/>
      <c r="EX146" s="296"/>
      <c r="EY146" s="296"/>
      <c r="EZ146" s="296"/>
      <c r="FA146" s="296"/>
      <c r="FB146" s="296"/>
      <c r="FC146" s="296"/>
      <c r="FD146" s="296"/>
      <c r="FE146" s="296"/>
      <c r="FF146" s="296"/>
      <c r="FG146" s="296"/>
      <c r="FH146" s="296"/>
      <c r="FI146" s="296"/>
      <c r="FJ146" s="296"/>
      <c r="FK146" s="296"/>
      <c r="FL146" s="296"/>
      <c r="FM146" s="296"/>
      <c r="FN146" s="296"/>
      <c r="FO146" s="296"/>
      <c r="FP146" s="296"/>
      <c r="FQ146" s="42"/>
      <c r="FR146" s="42"/>
      <c r="FS146" s="42"/>
      <c r="FT146" s="42"/>
      <c r="FU146" s="42"/>
      <c r="FV146" s="296"/>
      <c r="FW146" s="296"/>
      <c r="FX146" s="296"/>
      <c r="FY146" s="296"/>
      <c r="FZ146" s="296"/>
      <c r="GA146" s="296"/>
      <c r="GB146" s="296"/>
      <c r="GC146" s="296"/>
      <c r="GD146" s="296"/>
      <c r="GE146" s="296"/>
      <c r="GF146" s="296"/>
      <c r="GG146" s="296"/>
      <c r="GH146" s="296"/>
      <c r="GI146" s="296"/>
      <c r="GJ146" s="296"/>
      <c r="GK146" s="296"/>
      <c r="GL146" s="296"/>
      <c r="GM146" s="296"/>
      <c r="GN146" s="296"/>
      <c r="GO146" s="296"/>
      <c r="GP146" s="296"/>
      <c r="GQ146" s="296"/>
      <c r="GR146" s="296"/>
      <c r="GS146" s="296"/>
      <c r="GT146" s="296"/>
      <c r="GU146" s="296"/>
      <c r="GV146" s="296"/>
      <c r="GW146" s="296"/>
      <c r="GX146" s="296"/>
      <c r="GY146" s="296"/>
      <c r="GZ146" s="296"/>
      <c r="HA146" s="296"/>
      <c r="HB146" s="296"/>
      <c r="HC146" s="296"/>
      <c r="HD146" s="296"/>
      <c r="HE146" s="296"/>
      <c r="HF146" s="296"/>
      <c r="HG146" s="296"/>
      <c r="HH146" s="296"/>
      <c r="HI146" s="296"/>
      <c r="HJ146" s="296"/>
      <c r="HK146" s="296"/>
      <c r="HL146" s="296"/>
      <c r="HM146" s="296"/>
      <c r="HN146" s="296"/>
      <c r="HO146" s="296"/>
      <c r="HP146" s="296"/>
      <c r="HQ146" s="296"/>
      <c r="HR146" s="296"/>
      <c r="HS146" s="296"/>
      <c r="HT146" s="296"/>
      <c r="HU146" s="296"/>
      <c r="HV146" s="296"/>
      <c r="HW146" s="296"/>
      <c r="HX146" s="296"/>
      <c r="HY146" s="296"/>
      <c r="HZ146" s="296"/>
      <c r="IA146" s="296"/>
      <c r="IB146" s="296"/>
      <c r="IC146" s="296"/>
      <c r="ID146" s="296"/>
      <c r="IE146" s="296"/>
      <c r="IF146" s="296"/>
      <c r="IG146" s="296"/>
      <c r="IH146" s="296"/>
      <c r="II146" s="296"/>
      <c r="IJ146" s="296"/>
      <c r="IK146" s="296"/>
      <c r="IL146" s="296"/>
      <c r="IM146" s="296"/>
      <c r="IN146" s="296"/>
      <c r="IO146" s="296"/>
      <c r="IP146" s="296"/>
      <c r="IQ146" s="296"/>
      <c r="IR146" s="296"/>
      <c r="IS146" s="296"/>
      <c r="IT146" s="296"/>
      <c r="IU146" s="296"/>
      <c r="IV146" s="296"/>
      <c r="IW146" s="296"/>
      <c r="IX146" s="296"/>
      <c r="IY146" s="296"/>
      <c r="IZ146" s="296"/>
      <c r="JA146" s="296"/>
      <c r="KM146" s="38"/>
      <c r="KN146" s="38"/>
      <c r="KP146" s="38"/>
      <c r="KQ146" s="38"/>
      <c r="KR146" s="38"/>
      <c r="KS146" s="38"/>
      <c r="KT146" s="38"/>
      <c r="KU146" s="38"/>
      <c r="KV146" s="38"/>
      <c r="KW146" s="38"/>
      <c r="KX146" s="38"/>
      <c r="LH146" s="33"/>
    </row>
    <row r="147" spans="2:320" s="17" customFormat="1" x14ac:dyDescent="0.2">
      <c r="B147" s="33"/>
      <c r="F147" s="35"/>
      <c r="G147" s="174"/>
      <c r="H147" s="33"/>
      <c r="I147" s="33"/>
      <c r="J147" s="42"/>
      <c r="K147" s="296"/>
      <c r="L147" s="296"/>
      <c r="M147" s="296"/>
      <c r="N147" s="296"/>
      <c r="O147" s="296"/>
      <c r="P147" s="296"/>
      <c r="Q147" s="296"/>
      <c r="R147" s="296"/>
      <c r="S147" s="296"/>
      <c r="T147" s="296"/>
      <c r="U147" s="296"/>
      <c r="V147" s="296"/>
      <c r="W147" s="296"/>
      <c r="X147" s="296"/>
      <c r="Y147" s="296"/>
      <c r="Z147" s="296"/>
      <c r="AA147" s="296"/>
      <c r="AB147" s="296"/>
      <c r="AC147" s="296"/>
      <c r="AD147" s="296"/>
      <c r="AE147" s="296"/>
      <c r="AF147" s="296"/>
      <c r="AG147" s="296"/>
      <c r="AH147" s="296"/>
      <c r="AI147" s="296"/>
      <c r="AJ147" s="296"/>
      <c r="AK147" s="296"/>
      <c r="AL147" s="296"/>
      <c r="AM147" s="296"/>
      <c r="AN147" s="296"/>
      <c r="AO147" s="296"/>
      <c r="AP147" s="296"/>
      <c r="AQ147" s="296"/>
      <c r="AR147" s="296"/>
      <c r="AS147" s="296"/>
      <c r="AT147" s="296"/>
      <c r="AU147" s="296"/>
      <c r="AV147" s="296"/>
      <c r="AW147" s="296"/>
      <c r="AX147" s="296"/>
      <c r="AY147" s="296"/>
      <c r="AZ147" s="296"/>
      <c r="BA147" s="296"/>
      <c r="BB147" s="296"/>
      <c r="BC147" s="296"/>
      <c r="BD147" s="296"/>
      <c r="BE147" s="296"/>
      <c r="BF147" s="296"/>
      <c r="BG147" s="296"/>
      <c r="BH147" s="296"/>
      <c r="BI147" s="296"/>
      <c r="BJ147" s="296"/>
      <c r="BK147" s="296"/>
      <c r="BL147" s="296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296"/>
      <c r="CA147" s="296"/>
      <c r="CB147" s="296"/>
      <c r="CC147" s="296"/>
      <c r="CD147" s="296"/>
      <c r="CE147" s="296"/>
      <c r="CF147" s="296"/>
      <c r="CG147" s="296"/>
      <c r="CH147" s="296"/>
      <c r="CI147" s="296"/>
      <c r="CJ147" s="296"/>
      <c r="CK147" s="296"/>
      <c r="CL147" s="296"/>
      <c r="CM147" s="296"/>
      <c r="CN147" s="296"/>
      <c r="CO147" s="296"/>
      <c r="CP147" s="296"/>
      <c r="CQ147" s="296"/>
      <c r="CR147" s="296"/>
      <c r="CS147" s="296"/>
      <c r="CT147" s="296"/>
      <c r="CU147" s="296"/>
      <c r="CV147" s="296"/>
      <c r="CW147" s="42"/>
      <c r="CX147" s="296"/>
      <c r="CY147" s="296"/>
      <c r="CZ147" s="296"/>
      <c r="DA147" s="296"/>
      <c r="DB147" s="296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6"/>
      <c r="DO147" s="296"/>
      <c r="DP147" s="296"/>
      <c r="DQ147" s="296"/>
      <c r="DR147" s="296"/>
      <c r="DS147" s="296"/>
      <c r="DT147" s="296"/>
      <c r="DU147" s="296"/>
      <c r="DV147" s="296"/>
      <c r="DW147" s="296"/>
      <c r="DX147" s="296"/>
      <c r="DY147" s="296"/>
      <c r="DZ147" s="296"/>
      <c r="EA147" s="296"/>
      <c r="EB147" s="296"/>
      <c r="EC147" s="296"/>
      <c r="ED147" s="296"/>
      <c r="EE147" s="296"/>
      <c r="EF147" s="296"/>
      <c r="EG147" s="42"/>
      <c r="EH147" s="296"/>
      <c r="EI147" s="296"/>
      <c r="EJ147" s="296"/>
      <c r="EK147" s="296"/>
      <c r="EL147" s="296"/>
      <c r="EM147" s="296"/>
      <c r="EN147" s="296"/>
      <c r="EO147" s="296"/>
      <c r="EP147" s="296"/>
      <c r="EQ147" s="296"/>
      <c r="ER147" s="296"/>
      <c r="ES147" s="296"/>
      <c r="ET147" s="296"/>
      <c r="EU147" s="296"/>
      <c r="EV147" s="296"/>
      <c r="EW147" s="296"/>
      <c r="EX147" s="296"/>
      <c r="EY147" s="296"/>
      <c r="EZ147" s="296"/>
      <c r="FA147" s="296"/>
      <c r="FB147" s="296"/>
      <c r="FC147" s="296"/>
      <c r="FD147" s="296"/>
      <c r="FE147" s="296"/>
      <c r="FF147" s="296"/>
      <c r="FG147" s="296"/>
      <c r="FH147" s="296"/>
      <c r="FI147" s="296"/>
      <c r="FJ147" s="296"/>
      <c r="FK147" s="296"/>
      <c r="FL147" s="296"/>
      <c r="FM147" s="296"/>
      <c r="FN147" s="296"/>
      <c r="FO147" s="296"/>
      <c r="FP147" s="296"/>
      <c r="FQ147" s="42"/>
      <c r="FR147" s="42"/>
      <c r="FS147" s="42"/>
      <c r="FT147" s="42"/>
      <c r="FU147" s="42"/>
      <c r="FV147" s="296"/>
      <c r="FW147" s="296"/>
      <c r="FX147" s="296"/>
      <c r="FY147" s="296"/>
      <c r="FZ147" s="296"/>
      <c r="GA147" s="296"/>
      <c r="GB147" s="296"/>
      <c r="GC147" s="296"/>
      <c r="GD147" s="296"/>
      <c r="GE147" s="296"/>
      <c r="GF147" s="296"/>
      <c r="GG147" s="296"/>
      <c r="GH147" s="296"/>
      <c r="GI147" s="296"/>
      <c r="GJ147" s="296"/>
      <c r="GK147" s="296"/>
      <c r="GL147" s="296"/>
      <c r="GM147" s="296"/>
      <c r="GN147" s="296"/>
      <c r="GO147" s="296"/>
      <c r="GP147" s="296"/>
      <c r="GQ147" s="296"/>
      <c r="GR147" s="296"/>
      <c r="GS147" s="296"/>
      <c r="GT147" s="296"/>
      <c r="GU147" s="296"/>
      <c r="GV147" s="296"/>
      <c r="GW147" s="296"/>
      <c r="GX147" s="296"/>
      <c r="GY147" s="296"/>
      <c r="GZ147" s="296"/>
      <c r="HA147" s="296"/>
      <c r="HB147" s="296"/>
      <c r="HC147" s="296"/>
      <c r="HD147" s="296"/>
      <c r="HE147" s="296"/>
      <c r="HF147" s="296"/>
      <c r="HG147" s="296"/>
      <c r="HH147" s="296"/>
      <c r="HI147" s="296"/>
      <c r="HJ147" s="296"/>
      <c r="HK147" s="296"/>
      <c r="HL147" s="296"/>
      <c r="HM147" s="296"/>
      <c r="HN147" s="296"/>
      <c r="HO147" s="296"/>
      <c r="HP147" s="296"/>
      <c r="HQ147" s="296"/>
      <c r="HR147" s="296"/>
      <c r="HS147" s="296"/>
      <c r="HT147" s="296"/>
      <c r="HU147" s="296"/>
      <c r="HV147" s="296"/>
      <c r="HW147" s="296"/>
      <c r="HX147" s="296"/>
      <c r="HY147" s="296"/>
      <c r="HZ147" s="296"/>
      <c r="IA147" s="296"/>
      <c r="IB147" s="296"/>
      <c r="IC147" s="296"/>
      <c r="ID147" s="296"/>
      <c r="IE147" s="296"/>
      <c r="IF147" s="296"/>
      <c r="IG147" s="296"/>
      <c r="IH147" s="296"/>
      <c r="II147" s="296"/>
      <c r="IJ147" s="296"/>
      <c r="IK147" s="296"/>
      <c r="IL147" s="296"/>
      <c r="IM147" s="296"/>
      <c r="IN147" s="296"/>
      <c r="IO147" s="296"/>
      <c r="IP147" s="296"/>
      <c r="IQ147" s="296"/>
      <c r="IR147" s="296"/>
      <c r="IS147" s="296"/>
      <c r="IT147" s="296"/>
      <c r="IU147" s="296"/>
      <c r="IV147" s="296"/>
      <c r="IW147" s="296"/>
      <c r="IX147" s="296"/>
      <c r="IY147" s="296"/>
      <c r="IZ147" s="296"/>
      <c r="JA147" s="296"/>
      <c r="KM147" s="38"/>
      <c r="KN147" s="38"/>
      <c r="KP147" s="38"/>
      <c r="KQ147" s="38"/>
      <c r="KR147" s="38"/>
      <c r="KS147" s="38"/>
      <c r="KT147" s="38"/>
      <c r="KU147" s="38"/>
      <c r="KV147" s="38"/>
      <c r="KW147" s="38"/>
      <c r="KX147" s="38"/>
      <c r="LH147" s="33"/>
    </row>
    <row r="148" spans="2:320" s="17" customFormat="1" x14ac:dyDescent="0.2">
      <c r="B148" s="33"/>
      <c r="F148" s="35"/>
      <c r="G148" s="174"/>
      <c r="H148" s="33"/>
      <c r="I148" s="33"/>
      <c r="J148" s="42"/>
      <c r="K148" s="296"/>
      <c r="L148" s="296"/>
      <c r="M148" s="296"/>
      <c r="N148" s="296"/>
      <c r="O148" s="296"/>
      <c r="P148" s="296"/>
      <c r="Q148" s="296"/>
      <c r="R148" s="296"/>
      <c r="S148" s="296"/>
      <c r="T148" s="296"/>
      <c r="U148" s="296"/>
      <c r="V148" s="296"/>
      <c r="W148" s="296"/>
      <c r="X148" s="296"/>
      <c r="Y148" s="296"/>
      <c r="Z148" s="296"/>
      <c r="AA148" s="296"/>
      <c r="AB148" s="296"/>
      <c r="AC148" s="296"/>
      <c r="AD148" s="296"/>
      <c r="AE148" s="296"/>
      <c r="AF148" s="296"/>
      <c r="AG148" s="296"/>
      <c r="AH148" s="296"/>
      <c r="AI148" s="296"/>
      <c r="AJ148" s="296"/>
      <c r="AK148" s="296"/>
      <c r="AL148" s="296"/>
      <c r="AM148" s="296"/>
      <c r="AN148" s="296"/>
      <c r="AO148" s="296"/>
      <c r="AP148" s="296"/>
      <c r="AQ148" s="296"/>
      <c r="AR148" s="296"/>
      <c r="AS148" s="296"/>
      <c r="AT148" s="296"/>
      <c r="AU148" s="296"/>
      <c r="AV148" s="296"/>
      <c r="AW148" s="296"/>
      <c r="AX148" s="296"/>
      <c r="AY148" s="296"/>
      <c r="AZ148" s="296"/>
      <c r="BA148" s="296"/>
      <c r="BB148" s="296"/>
      <c r="BC148" s="296"/>
      <c r="BD148" s="296"/>
      <c r="BE148" s="296"/>
      <c r="BF148" s="296"/>
      <c r="BG148" s="296"/>
      <c r="BH148" s="296"/>
      <c r="BI148" s="296"/>
      <c r="BJ148" s="296"/>
      <c r="BK148" s="296"/>
      <c r="BL148" s="296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296"/>
      <c r="CA148" s="296"/>
      <c r="CB148" s="296"/>
      <c r="CC148" s="296"/>
      <c r="CD148" s="296"/>
      <c r="CE148" s="296"/>
      <c r="CF148" s="296"/>
      <c r="CG148" s="296"/>
      <c r="CH148" s="296"/>
      <c r="CI148" s="296"/>
      <c r="CJ148" s="296"/>
      <c r="CK148" s="296"/>
      <c r="CL148" s="296"/>
      <c r="CM148" s="296"/>
      <c r="CN148" s="296"/>
      <c r="CO148" s="296"/>
      <c r="CP148" s="296"/>
      <c r="CQ148" s="296"/>
      <c r="CR148" s="296"/>
      <c r="CS148" s="296"/>
      <c r="CT148" s="296"/>
      <c r="CU148" s="296"/>
      <c r="CV148" s="296"/>
      <c r="CW148" s="42"/>
      <c r="CX148" s="296"/>
      <c r="CY148" s="296"/>
      <c r="CZ148" s="296"/>
      <c r="DA148" s="296"/>
      <c r="DB148" s="29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6"/>
      <c r="DO148" s="296"/>
      <c r="DP148" s="296"/>
      <c r="DQ148" s="296"/>
      <c r="DR148" s="296"/>
      <c r="DS148" s="296"/>
      <c r="DT148" s="296"/>
      <c r="DU148" s="296"/>
      <c r="DV148" s="296"/>
      <c r="DW148" s="296"/>
      <c r="DX148" s="296"/>
      <c r="DY148" s="296"/>
      <c r="DZ148" s="296"/>
      <c r="EA148" s="296"/>
      <c r="EB148" s="296"/>
      <c r="EC148" s="296"/>
      <c r="ED148" s="296"/>
      <c r="EE148" s="296"/>
      <c r="EF148" s="296"/>
      <c r="EG148" s="42"/>
      <c r="EH148" s="296"/>
      <c r="EI148" s="296"/>
      <c r="EJ148" s="296"/>
      <c r="EK148" s="296"/>
      <c r="EL148" s="296"/>
      <c r="EM148" s="296"/>
      <c r="EN148" s="296"/>
      <c r="EO148" s="296"/>
      <c r="EP148" s="296"/>
      <c r="EQ148" s="296"/>
      <c r="ER148" s="296"/>
      <c r="ES148" s="296"/>
      <c r="ET148" s="296"/>
      <c r="EU148" s="296"/>
      <c r="EV148" s="296"/>
      <c r="EW148" s="296"/>
      <c r="EX148" s="296"/>
      <c r="EY148" s="296"/>
      <c r="EZ148" s="296"/>
      <c r="FA148" s="296"/>
      <c r="FB148" s="296"/>
      <c r="FC148" s="296"/>
      <c r="FD148" s="296"/>
      <c r="FE148" s="296"/>
      <c r="FF148" s="296"/>
      <c r="FG148" s="296"/>
      <c r="FH148" s="296"/>
      <c r="FI148" s="296"/>
      <c r="FJ148" s="296"/>
      <c r="FK148" s="296"/>
      <c r="FL148" s="296"/>
      <c r="FM148" s="296"/>
      <c r="FN148" s="296"/>
      <c r="FO148" s="296"/>
      <c r="FP148" s="296"/>
      <c r="FQ148" s="42"/>
      <c r="FR148" s="42"/>
      <c r="FS148" s="42"/>
      <c r="FT148" s="42"/>
      <c r="FU148" s="42"/>
      <c r="FV148" s="296"/>
      <c r="FW148" s="296"/>
      <c r="FX148" s="296"/>
      <c r="FY148" s="296"/>
      <c r="FZ148" s="296"/>
      <c r="GA148" s="296"/>
      <c r="GB148" s="296"/>
      <c r="GC148" s="296"/>
      <c r="GD148" s="296"/>
      <c r="GE148" s="296"/>
      <c r="GF148" s="296"/>
      <c r="GG148" s="296"/>
      <c r="GH148" s="296"/>
      <c r="GI148" s="296"/>
      <c r="GJ148" s="296"/>
      <c r="GK148" s="296"/>
      <c r="GL148" s="296"/>
      <c r="GM148" s="296"/>
      <c r="GN148" s="296"/>
      <c r="GO148" s="296"/>
      <c r="GP148" s="296"/>
      <c r="GQ148" s="296"/>
      <c r="GR148" s="296"/>
      <c r="GS148" s="296"/>
      <c r="GT148" s="296"/>
      <c r="GU148" s="296"/>
      <c r="GV148" s="296"/>
      <c r="GW148" s="296"/>
      <c r="GX148" s="296"/>
      <c r="GY148" s="296"/>
      <c r="GZ148" s="296"/>
      <c r="HA148" s="296"/>
      <c r="HB148" s="296"/>
      <c r="HC148" s="296"/>
      <c r="HD148" s="296"/>
      <c r="HE148" s="296"/>
      <c r="HF148" s="296"/>
      <c r="HG148" s="296"/>
      <c r="HH148" s="296"/>
      <c r="HI148" s="296"/>
      <c r="HJ148" s="296"/>
      <c r="HK148" s="296"/>
      <c r="HL148" s="296"/>
      <c r="HM148" s="296"/>
      <c r="HN148" s="296"/>
      <c r="HO148" s="296"/>
      <c r="HP148" s="296"/>
      <c r="HQ148" s="296"/>
      <c r="HR148" s="296"/>
      <c r="HS148" s="296"/>
      <c r="HT148" s="296"/>
      <c r="HU148" s="296"/>
      <c r="HV148" s="296"/>
      <c r="HW148" s="296"/>
      <c r="HX148" s="296"/>
      <c r="HY148" s="296"/>
      <c r="HZ148" s="296"/>
      <c r="IA148" s="296"/>
      <c r="IB148" s="296"/>
      <c r="IC148" s="296"/>
      <c r="ID148" s="296"/>
      <c r="IE148" s="296"/>
      <c r="IF148" s="296"/>
      <c r="IG148" s="296"/>
      <c r="IH148" s="296"/>
      <c r="II148" s="296"/>
      <c r="IJ148" s="296"/>
      <c r="IK148" s="296"/>
      <c r="IL148" s="296"/>
      <c r="IM148" s="296"/>
      <c r="IN148" s="296"/>
      <c r="IO148" s="296"/>
      <c r="IP148" s="296"/>
      <c r="IQ148" s="296"/>
      <c r="IR148" s="296"/>
      <c r="IS148" s="296"/>
      <c r="IT148" s="296"/>
      <c r="IU148" s="296"/>
      <c r="IV148" s="296"/>
      <c r="IW148" s="296"/>
      <c r="IX148" s="296"/>
      <c r="IY148" s="296"/>
      <c r="IZ148" s="296"/>
      <c r="JA148" s="296"/>
      <c r="KM148" s="38"/>
      <c r="KN148" s="38"/>
      <c r="KP148" s="38"/>
      <c r="KQ148" s="38"/>
      <c r="KR148" s="38"/>
      <c r="KS148" s="38"/>
      <c r="KT148" s="38"/>
      <c r="KU148" s="38"/>
      <c r="KV148" s="38"/>
      <c r="KW148" s="38"/>
      <c r="KX148" s="38"/>
      <c r="LH148" s="33"/>
    </row>
    <row r="149" spans="2:320" s="17" customFormat="1" x14ac:dyDescent="0.2">
      <c r="B149" s="33"/>
      <c r="F149" s="35"/>
      <c r="G149" s="174"/>
      <c r="H149" s="33"/>
      <c r="I149" s="33"/>
      <c r="J149" s="42"/>
      <c r="K149" s="296"/>
      <c r="L149" s="296"/>
      <c r="M149" s="296"/>
      <c r="N149" s="296"/>
      <c r="O149" s="296"/>
      <c r="P149" s="296"/>
      <c r="Q149" s="296"/>
      <c r="R149" s="296"/>
      <c r="S149" s="296"/>
      <c r="T149" s="296"/>
      <c r="U149" s="296"/>
      <c r="V149" s="296"/>
      <c r="W149" s="296"/>
      <c r="X149" s="296"/>
      <c r="Y149" s="296"/>
      <c r="Z149" s="296"/>
      <c r="AA149" s="296"/>
      <c r="AB149" s="296"/>
      <c r="AC149" s="296"/>
      <c r="AD149" s="296"/>
      <c r="AE149" s="296"/>
      <c r="AF149" s="296"/>
      <c r="AG149" s="296"/>
      <c r="AH149" s="296"/>
      <c r="AI149" s="296"/>
      <c r="AJ149" s="296"/>
      <c r="AK149" s="296"/>
      <c r="AL149" s="296"/>
      <c r="AM149" s="296"/>
      <c r="AN149" s="296"/>
      <c r="AO149" s="296"/>
      <c r="AP149" s="296"/>
      <c r="AQ149" s="296"/>
      <c r="AR149" s="296"/>
      <c r="AS149" s="296"/>
      <c r="AT149" s="296"/>
      <c r="AU149" s="296"/>
      <c r="AV149" s="296"/>
      <c r="AW149" s="296"/>
      <c r="AX149" s="296"/>
      <c r="AY149" s="296"/>
      <c r="AZ149" s="296"/>
      <c r="BA149" s="296"/>
      <c r="BB149" s="296"/>
      <c r="BC149" s="296"/>
      <c r="BD149" s="296"/>
      <c r="BE149" s="296"/>
      <c r="BF149" s="296"/>
      <c r="BG149" s="296"/>
      <c r="BH149" s="296"/>
      <c r="BI149" s="296"/>
      <c r="BJ149" s="296"/>
      <c r="BK149" s="296"/>
      <c r="BL149" s="296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296"/>
      <c r="CA149" s="296"/>
      <c r="CB149" s="296"/>
      <c r="CC149" s="296"/>
      <c r="CD149" s="296"/>
      <c r="CE149" s="296"/>
      <c r="CF149" s="296"/>
      <c r="CG149" s="296"/>
      <c r="CH149" s="296"/>
      <c r="CI149" s="296"/>
      <c r="CJ149" s="296"/>
      <c r="CK149" s="296"/>
      <c r="CL149" s="296"/>
      <c r="CM149" s="296"/>
      <c r="CN149" s="296"/>
      <c r="CO149" s="296"/>
      <c r="CP149" s="296"/>
      <c r="CQ149" s="296"/>
      <c r="CR149" s="296"/>
      <c r="CS149" s="296"/>
      <c r="CT149" s="296"/>
      <c r="CU149" s="296"/>
      <c r="CV149" s="296"/>
      <c r="CW149" s="42"/>
      <c r="CX149" s="296"/>
      <c r="CY149" s="296"/>
      <c r="CZ149" s="296"/>
      <c r="DA149" s="296"/>
      <c r="DB149" s="296"/>
      <c r="DC149" s="296"/>
      <c r="DD149" s="296"/>
      <c r="DE149" s="296"/>
      <c r="DF149" s="296"/>
      <c r="DG149" s="296"/>
      <c r="DH149" s="296"/>
      <c r="DI149" s="296"/>
      <c r="DJ149" s="296"/>
      <c r="DK149" s="296"/>
      <c r="DL149" s="296"/>
      <c r="DM149" s="296"/>
      <c r="DN149" s="296"/>
      <c r="DO149" s="296"/>
      <c r="DP149" s="296"/>
      <c r="DQ149" s="296"/>
      <c r="DR149" s="296"/>
      <c r="DS149" s="296"/>
      <c r="DT149" s="296"/>
      <c r="DU149" s="296"/>
      <c r="DV149" s="296"/>
      <c r="DW149" s="296"/>
      <c r="DX149" s="296"/>
      <c r="DY149" s="296"/>
      <c r="DZ149" s="296"/>
      <c r="EA149" s="296"/>
      <c r="EB149" s="296"/>
      <c r="EC149" s="296"/>
      <c r="ED149" s="296"/>
      <c r="EE149" s="296"/>
      <c r="EF149" s="296"/>
      <c r="EG149" s="42"/>
      <c r="EH149" s="296"/>
      <c r="EI149" s="296"/>
      <c r="EJ149" s="296"/>
      <c r="EK149" s="296"/>
      <c r="EL149" s="296"/>
      <c r="EM149" s="296"/>
      <c r="EN149" s="296"/>
      <c r="EO149" s="296"/>
      <c r="EP149" s="296"/>
      <c r="EQ149" s="296"/>
      <c r="ER149" s="296"/>
      <c r="ES149" s="296"/>
      <c r="ET149" s="296"/>
      <c r="EU149" s="296"/>
      <c r="EV149" s="296"/>
      <c r="EW149" s="296"/>
      <c r="EX149" s="296"/>
      <c r="EY149" s="296"/>
      <c r="EZ149" s="296"/>
      <c r="FA149" s="296"/>
      <c r="FB149" s="296"/>
      <c r="FC149" s="296"/>
      <c r="FD149" s="296"/>
      <c r="FE149" s="296"/>
      <c r="FF149" s="296"/>
      <c r="FG149" s="296"/>
      <c r="FH149" s="296"/>
      <c r="FI149" s="296"/>
      <c r="FJ149" s="296"/>
      <c r="FK149" s="296"/>
      <c r="FL149" s="296"/>
      <c r="FM149" s="296"/>
      <c r="FN149" s="296"/>
      <c r="FO149" s="296"/>
      <c r="FP149" s="296"/>
      <c r="FQ149" s="42"/>
      <c r="FR149" s="42"/>
      <c r="FS149" s="42"/>
      <c r="FT149" s="42"/>
      <c r="FU149" s="42"/>
      <c r="FV149" s="296"/>
      <c r="FW149" s="296"/>
      <c r="FX149" s="296"/>
      <c r="FY149" s="296"/>
      <c r="FZ149" s="296"/>
      <c r="GA149" s="296"/>
      <c r="GB149" s="296"/>
      <c r="GC149" s="296"/>
      <c r="GD149" s="296"/>
      <c r="GE149" s="296"/>
      <c r="GF149" s="296"/>
      <c r="GG149" s="296"/>
      <c r="GH149" s="296"/>
      <c r="GI149" s="296"/>
      <c r="GJ149" s="296"/>
      <c r="GK149" s="296"/>
      <c r="GL149" s="296"/>
      <c r="GM149" s="296"/>
      <c r="GN149" s="296"/>
      <c r="GO149" s="296"/>
      <c r="GP149" s="296"/>
      <c r="GQ149" s="296"/>
      <c r="GR149" s="296"/>
      <c r="GS149" s="296"/>
      <c r="GT149" s="296"/>
      <c r="GU149" s="296"/>
      <c r="GV149" s="296"/>
      <c r="GW149" s="296"/>
      <c r="GX149" s="296"/>
      <c r="GY149" s="296"/>
      <c r="GZ149" s="296"/>
      <c r="HA149" s="296"/>
      <c r="HB149" s="296"/>
      <c r="HC149" s="296"/>
      <c r="HD149" s="296"/>
      <c r="HE149" s="296"/>
      <c r="HF149" s="296"/>
      <c r="HG149" s="296"/>
      <c r="HH149" s="296"/>
      <c r="HI149" s="296"/>
      <c r="HJ149" s="296"/>
      <c r="HK149" s="296"/>
      <c r="HL149" s="296"/>
      <c r="HM149" s="296"/>
      <c r="HN149" s="296"/>
      <c r="HO149" s="296"/>
      <c r="HP149" s="296"/>
      <c r="HQ149" s="296"/>
      <c r="HR149" s="296"/>
      <c r="HS149" s="296"/>
      <c r="HT149" s="296"/>
      <c r="HU149" s="296"/>
      <c r="HV149" s="296"/>
      <c r="HW149" s="296"/>
      <c r="HX149" s="296"/>
      <c r="HY149" s="296"/>
      <c r="HZ149" s="296"/>
      <c r="IA149" s="296"/>
      <c r="IB149" s="296"/>
      <c r="IC149" s="296"/>
      <c r="ID149" s="296"/>
      <c r="IE149" s="296"/>
      <c r="IF149" s="296"/>
      <c r="IG149" s="296"/>
      <c r="IH149" s="296"/>
      <c r="II149" s="296"/>
      <c r="IJ149" s="296"/>
      <c r="IK149" s="296"/>
      <c r="IL149" s="296"/>
      <c r="IM149" s="296"/>
      <c r="IN149" s="296"/>
      <c r="IO149" s="296"/>
      <c r="IP149" s="296"/>
      <c r="IQ149" s="296"/>
      <c r="IR149" s="296"/>
      <c r="IS149" s="296"/>
      <c r="IT149" s="296"/>
      <c r="IU149" s="296"/>
      <c r="IV149" s="296"/>
      <c r="IW149" s="296"/>
      <c r="IX149" s="296"/>
      <c r="IY149" s="296"/>
      <c r="IZ149" s="296"/>
      <c r="JA149" s="296"/>
      <c r="KM149" s="38"/>
      <c r="KN149" s="38"/>
      <c r="KP149" s="38"/>
      <c r="KQ149" s="38"/>
      <c r="KR149" s="38"/>
      <c r="KS149" s="38"/>
      <c r="KT149" s="38"/>
      <c r="KU149" s="38"/>
      <c r="KV149" s="38"/>
      <c r="KW149" s="38"/>
      <c r="KX149" s="38"/>
      <c r="LH149" s="33"/>
    </row>
    <row r="150" spans="2:320" s="17" customFormat="1" x14ac:dyDescent="0.2">
      <c r="B150" s="33"/>
      <c r="F150" s="35"/>
      <c r="G150" s="174"/>
      <c r="H150" s="33"/>
      <c r="I150" s="33"/>
      <c r="J150" s="42"/>
      <c r="K150" s="296"/>
      <c r="L150" s="296"/>
      <c r="M150" s="296"/>
      <c r="N150" s="296"/>
      <c r="O150" s="296"/>
      <c r="P150" s="296"/>
      <c r="Q150" s="296"/>
      <c r="R150" s="296"/>
      <c r="S150" s="296"/>
      <c r="T150" s="296"/>
      <c r="U150" s="296"/>
      <c r="V150" s="296"/>
      <c r="W150" s="296"/>
      <c r="X150" s="296"/>
      <c r="Y150" s="296"/>
      <c r="Z150" s="296"/>
      <c r="AA150" s="296"/>
      <c r="AB150" s="296"/>
      <c r="AC150" s="296"/>
      <c r="AD150" s="296"/>
      <c r="AE150" s="296"/>
      <c r="AF150" s="296"/>
      <c r="AG150" s="296"/>
      <c r="AH150" s="296"/>
      <c r="AI150" s="296"/>
      <c r="AJ150" s="296"/>
      <c r="AK150" s="296"/>
      <c r="AL150" s="296"/>
      <c r="AM150" s="296"/>
      <c r="AN150" s="296"/>
      <c r="AO150" s="296"/>
      <c r="AP150" s="296"/>
      <c r="AQ150" s="296"/>
      <c r="AR150" s="296"/>
      <c r="AS150" s="296"/>
      <c r="AT150" s="296"/>
      <c r="AU150" s="296"/>
      <c r="AV150" s="296"/>
      <c r="AW150" s="296"/>
      <c r="AX150" s="296"/>
      <c r="AY150" s="296"/>
      <c r="AZ150" s="296"/>
      <c r="BA150" s="296"/>
      <c r="BB150" s="296"/>
      <c r="BC150" s="296"/>
      <c r="BD150" s="296"/>
      <c r="BE150" s="296"/>
      <c r="BF150" s="296"/>
      <c r="BG150" s="296"/>
      <c r="BH150" s="296"/>
      <c r="BI150" s="296"/>
      <c r="BJ150" s="296"/>
      <c r="BK150" s="296"/>
      <c r="BL150" s="296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296"/>
      <c r="CA150" s="296"/>
      <c r="CB150" s="296"/>
      <c r="CC150" s="296"/>
      <c r="CD150" s="296"/>
      <c r="CE150" s="296"/>
      <c r="CF150" s="296"/>
      <c r="CG150" s="296"/>
      <c r="CH150" s="296"/>
      <c r="CI150" s="296"/>
      <c r="CJ150" s="296"/>
      <c r="CK150" s="296"/>
      <c r="CL150" s="296"/>
      <c r="CM150" s="296"/>
      <c r="CN150" s="296"/>
      <c r="CO150" s="296"/>
      <c r="CP150" s="296"/>
      <c r="CQ150" s="296"/>
      <c r="CR150" s="296"/>
      <c r="CS150" s="296"/>
      <c r="CT150" s="296"/>
      <c r="CU150" s="296"/>
      <c r="CV150" s="296"/>
      <c r="CW150" s="42"/>
      <c r="CX150" s="296"/>
      <c r="CY150" s="296"/>
      <c r="CZ150" s="296"/>
      <c r="DA150" s="296"/>
      <c r="DB150" s="296"/>
      <c r="DC150" s="296"/>
      <c r="DD150" s="296"/>
      <c r="DE150" s="296"/>
      <c r="DF150" s="296"/>
      <c r="DG150" s="296"/>
      <c r="DH150" s="296"/>
      <c r="DI150" s="296"/>
      <c r="DJ150" s="296"/>
      <c r="DK150" s="296"/>
      <c r="DL150" s="296"/>
      <c r="DM150" s="296"/>
      <c r="DN150" s="296"/>
      <c r="DO150" s="296"/>
      <c r="DP150" s="296"/>
      <c r="DQ150" s="296"/>
      <c r="DR150" s="296"/>
      <c r="DS150" s="296"/>
      <c r="DT150" s="296"/>
      <c r="DU150" s="296"/>
      <c r="DV150" s="296"/>
      <c r="DW150" s="296"/>
      <c r="DX150" s="296"/>
      <c r="DY150" s="296"/>
      <c r="DZ150" s="296"/>
      <c r="EA150" s="296"/>
      <c r="EB150" s="296"/>
      <c r="EC150" s="296"/>
      <c r="ED150" s="296"/>
      <c r="EE150" s="296"/>
      <c r="EF150" s="296"/>
      <c r="EG150" s="42"/>
      <c r="EH150" s="296"/>
      <c r="EI150" s="296"/>
      <c r="EJ150" s="296"/>
      <c r="EK150" s="296"/>
      <c r="EL150" s="296"/>
      <c r="EM150" s="296"/>
      <c r="EN150" s="296"/>
      <c r="EO150" s="296"/>
      <c r="EP150" s="296"/>
      <c r="EQ150" s="296"/>
      <c r="ER150" s="296"/>
      <c r="ES150" s="296"/>
      <c r="ET150" s="296"/>
      <c r="EU150" s="296"/>
      <c r="EV150" s="296"/>
      <c r="EW150" s="296"/>
      <c r="EX150" s="296"/>
      <c r="EY150" s="296"/>
      <c r="EZ150" s="296"/>
      <c r="FA150" s="296"/>
      <c r="FB150" s="296"/>
      <c r="FC150" s="296"/>
      <c r="FD150" s="296"/>
      <c r="FE150" s="296"/>
      <c r="FF150" s="296"/>
      <c r="FG150" s="296"/>
      <c r="FH150" s="296"/>
      <c r="FI150" s="296"/>
      <c r="FJ150" s="296"/>
      <c r="FK150" s="296"/>
      <c r="FL150" s="296"/>
      <c r="FM150" s="296"/>
      <c r="FN150" s="296"/>
      <c r="FO150" s="296"/>
      <c r="FP150" s="296"/>
      <c r="FQ150" s="42"/>
      <c r="FR150" s="42"/>
      <c r="FS150" s="42"/>
      <c r="FT150" s="42"/>
      <c r="FU150" s="42"/>
      <c r="FV150" s="296"/>
      <c r="FW150" s="296"/>
      <c r="FX150" s="296"/>
      <c r="FY150" s="296"/>
      <c r="FZ150" s="296"/>
      <c r="GA150" s="296"/>
      <c r="GB150" s="296"/>
      <c r="GC150" s="296"/>
      <c r="GD150" s="296"/>
      <c r="GE150" s="296"/>
      <c r="GF150" s="296"/>
      <c r="GG150" s="296"/>
      <c r="GH150" s="296"/>
      <c r="GI150" s="296"/>
      <c r="GJ150" s="296"/>
      <c r="GK150" s="296"/>
      <c r="GL150" s="296"/>
      <c r="GM150" s="296"/>
      <c r="GN150" s="296"/>
      <c r="GO150" s="296"/>
      <c r="GP150" s="296"/>
      <c r="GQ150" s="296"/>
      <c r="GR150" s="296"/>
      <c r="GS150" s="296"/>
      <c r="GT150" s="296"/>
      <c r="GU150" s="296"/>
      <c r="GV150" s="296"/>
      <c r="GW150" s="296"/>
      <c r="GX150" s="296"/>
      <c r="GY150" s="296"/>
      <c r="GZ150" s="296"/>
      <c r="HA150" s="296"/>
      <c r="HB150" s="296"/>
      <c r="HC150" s="296"/>
      <c r="HD150" s="296"/>
      <c r="HE150" s="296"/>
      <c r="HF150" s="296"/>
      <c r="HG150" s="296"/>
      <c r="HH150" s="296"/>
      <c r="HI150" s="296"/>
      <c r="HJ150" s="296"/>
      <c r="HK150" s="296"/>
      <c r="HL150" s="296"/>
      <c r="HM150" s="296"/>
      <c r="HN150" s="296"/>
      <c r="HO150" s="296"/>
      <c r="HP150" s="296"/>
      <c r="HQ150" s="296"/>
      <c r="HR150" s="296"/>
      <c r="HS150" s="296"/>
      <c r="HT150" s="296"/>
      <c r="HU150" s="296"/>
      <c r="HV150" s="296"/>
      <c r="HW150" s="296"/>
      <c r="HX150" s="296"/>
      <c r="HY150" s="296"/>
      <c r="HZ150" s="296"/>
      <c r="IA150" s="296"/>
      <c r="IB150" s="296"/>
      <c r="IC150" s="296"/>
      <c r="ID150" s="296"/>
      <c r="IE150" s="296"/>
      <c r="IF150" s="296"/>
      <c r="IG150" s="296"/>
      <c r="IH150" s="296"/>
      <c r="II150" s="296"/>
      <c r="IJ150" s="296"/>
      <c r="IK150" s="296"/>
      <c r="IL150" s="296"/>
      <c r="IM150" s="296"/>
      <c r="IN150" s="296"/>
      <c r="IO150" s="296"/>
      <c r="IP150" s="296"/>
      <c r="IQ150" s="296"/>
      <c r="IR150" s="296"/>
      <c r="IS150" s="296"/>
      <c r="IT150" s="296"/>
      <c r="IU150" s="296"/>
      <c r="IV150" s="296"/>
      <c r="IW150" s="296"/>
      <c r="IX150" s="296"/>
      <c r="IY150" s="296"/>
      <c r="IZ150" s="296"/>
      <c r="JA150" s="296"/>
      <c r="KM150" s="38"/>
      <c r="KN150" s="38"/>
      <c r="KP150" s="38"/>
      <c r="KQ150" s="38"/>
      <c r="KR150" s="38"/>
      <c r="KS150" s="38"/>
      <c r="KT150" s="38"/>
      <c r="KU150" s="38"/>
      <c r="KV150" s="38"/>
      <c r="KW150" s="38"/>
      <c r="KX150" s="38"/>
      <c r="LH150" s="33"/>
    </row>
    <row r="151" spans="2:320" s="17" customFormat="1" x14ac:dyDescent="0.2">
      <c r="B151" s="33"/>
      <c r="F151" s="35"/>
      <c r="G151" s="174"/>
      <c r="H151" s="33"/>
      <c r="I151" s="33"/>
      <c r="J151" s="42"/>
      <c r="K151" s="296"/>
      <c r="L151" s="296"/>
      <c r="M151" s="296"/>
      <c r="N151" s="296"/>
      <c r="O151" s="296"/>
      <c r="P151" s="296"/>
      <c r="Q151" s="296"/>
      <c r="R151" s="296"/>
      <c r="S151" s="296"/>
      <c r="T151" s="296"/>
      <c r="U151" s="296"/>
      <c r="V151" s="296"/>
      <c r="W151" s="296"/>
      <c r="X151" s="296"/>
      <c r="Y151" s="296"/>
      <c r="Z151" s="296"/>
      <c r="AA151" s="296"/>
      <c r="AB151" s="296"/>
      <c r="AC151" s="296"/>
      <c r="AD151" s="296"/>
      <c r="AE151" s="296"/>
      <c r="AF151" s="296"/>
      <c r="AG151" s="296"/>
      <c r="AH151" s="296"/>
      <c r="AI151" s="296"/>
      <c r="AJ151" s="296"/>
      <c r="AK151" s="296"/>
      <c r="AL151" s="296"/>
      <c r="AM151" s="296"/>
      <c r="AN151" s="296"/>
      <c r="AO151" s="296"/>
      <c r="AP151" s="296"/>
      <c r="AQ151" s="296"/>
      <c r="AR151" s="296"/>
      <c r="AS151" s="296"/>
      <c r="AT151" s="296"/>
      <c r="AU151" s="296"/>
      <c r="AV151" s="296"/>
      <c r="AW151" s="296"/>
      <c r="AX151" s="296"/>
      <c r="AY151" s="296"/>
      <c r="AZ151" s="296"/>
      <c r="BA151" s="296"/>
      <c r="BB151" s="296"/>
      <c r="BC151" s="296"/>
      <c r="BD151" s="296"/>
      <c r="BE151" s="296"/>
      <c r="BF151" s="296"/>
      <c r="BG151" s="296"/>
      <c r="BH151" s="296"/>
      <c r="BI151" s="296"/>
      <c r="BJ151" s="296"/>
      <c r="BK151" s="296"/>
      <c r="BL151" s="296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296"/>
      <c r="CA151" s="296"/>
      <c r="CB151" s="296"/>
      <c r="CC151" s="296"/>
      <c r="CD151" s="296"/>
      <c r="CE151" s="296"/>
      <c r="CF151" s="296"/>
      <c r="CG151" s="296"/>
      <c r="CH151" s="296"/>
      <c r="CI151" s="296"/>
      <c r="CJ151" s="296"/>
      <c r="CK151" s="296"/>
      <c r="CL151" s="296"/>
      <c r="CM151" s="296"/>
      <c r="CN151" s="296"/>
      <c r="CO151" s="296"/>
      <c r="CP151" s="296"/>
      <c r="CQ151" s="296"/>
      <c r="CR151" s="296"/>
      <c r="CS151" s="296"/>
      <c r="CT151" s="296"/>
      <c r="CU151" s="296"/>
      <c r="CV151" s="296"/>
      <c r="CW151" s="42"/>
      <c r="CX151" s="296"/>
      <c r="CY151" s="296"/>
      <c r="CZ151" s="296"/>
      <c r="DA151" s="296"/>
      <c r="DB151" s="296"/>
      <c r="DC151" s="296"/>
      <c r="DD151" s="296"/>
      <c r="DE151" s="296"/>
      <c r="DF151" s="296"/>
      <c r="DG151" s="296"/>
      <c r="DH151" s="296"/>
      <c r="DI151" s="296"/>
      <c r="DJ151" s="296"/>
      <c r="DK151" s="296"/>
      <c r="DL151" s="296"/>
      <c r="DM151" s="296"/>
      <c r="DN151" s="296"/>
      <c r="DO151" s="296"/>
      <c r="DP151" s="296"/>
      <c r="DQ151" s="296"/>
      <c r="DR151" s="296"/>
      <c r="DS151" s="296"/>
      <c r="DT151" s="296"/>
      <c r="DU151" s="296"/>
      <c r="DV151" s="296"/>
      <c r="DW151" s="296"/>
      <c r="DX151" s="296"/>
      <c r="DY151" s="296"/>
      <c r="DZ151" s="296"/>
      <c r="EA151" s="296"/>
      <c r="EB151" s="296"/>
      <c r="EC151" s="296"/>
      <c r="ED151" s="296"/>
      <c r="EE151" s="296"/>
      <c r="EF151" s="296"/>
      <c r="EG151" s="42"/>
      <c r="EH151" s="296"/>
      <c r="EI151" s="296"/>
      <c r="EJ151" s="296"/>
      <c r="EK151" s="296"/>
      <c r="EL151" s="296"/>
      <c r="EM151" s="296"/>
      <c r="EN151" s="296"/>
      <c r="EO151" s="296"/>
      <c r="EP151" s="296"/>
      <c r="EQ151" s="296"/>
      <c r="ER151" s="296"/>
      <c r="ES151" s="296"/>
      <c r="ET151" s="296"/>
      <c r="EU151" s="296"/>
      <c r="EV151" s="296"/>
      <c r="EW151" s="296"/>
      <c r="EX151" s="296"/>
      <c r="EY151" s="296"/>
      <c r="EZ151" s="296"/>
      <c r="FA151" s="296"/>
      <c r="FB151" s="296"/>
      <c r="FC151" s="296"/>
      <c r="FD151" s="296"/>
      <c r="FE151" s="296"/>
      <c r="FF151" s="296"/>
      <c r="FG151" s="296"/>
      <c r="FH151" s="296"/>
      <c r="FI151" s="296"/>
      <c r="FJ151" s="296"/>
      <c r="FK151" s="296"/>
      <c r="FL151" s="296"/>
      <c r="FM151" s="296"/>
      <c r="FN151" s="296"/>
      <c r="FO151" s="296"/>
      <c r="FP151" s="296"/>
      <c r="FQ151" s="42"/>
      <c r="FR151" s="42"/>
      <c r="FS151" s="42"/>
      <c r="FT151" s="42"/>
      <c r="FU151" s="42"/>
      <c r="FV151" s="296"/>
      <c r="FW151" s="296"/>
      <c r="FX151" s="296"/>
      <c r="FY151" s="296"/>
      <c r="FZ151" s="296"/>
      <c r="GA151" s="296"/>
      <c r="GB151" s="296"/>
      <c r="GC151" s="296"/>
      <c r="GD151" s="296"/>
      <c r="GE151" s="296"/>
      <c r="GF151" s="296"/>
      <c r="GG151" s="296"/>
      <c r="GH151" s="296"/>
      <c r="GI151" s="296"/>
      <c r="GJ151" s="296"/>
      <c r="GK151" s="296"/>
      <c r="GL151" s="296"/>
      <c r="GM151" s="296"/>
      <c r="GN151" s="296"/>
      <c r="GO151" s="296"/>
      <c r="GP151" s="296"/>
      <c r="GQ151" s="296"/>
      <c r="GR151" s="296"/>
      <c r="GS151" s="296"/>
      <c r="GT151" s="296"/>
      <c r="GU151" s="296"/>
      <c r="GV151" s="296"/>
      <c r="GW151" s="296"/>
      <c r="GX151" s="296"/>
      <c r="GY151" s="296"/>
      <c r="GZ151" s="296"/>
      <c r="HA151" s="296"/>
      <c r="HB151" s="296"/>
      <c r="HC151" s="296"/>
      <c r="HD151" s="296"/>
      <c r="HE151" s="296"/>
      <c r="HF151" s="296"/>
      <c r="HG151" s="296"/>
      <c r="HH151" s="296"/>
      <c r="HI151" s="296"/>
      <c r="HJ151" s="296"/>
      <c r="HK151" s="296"/>
      <c r="HL151" s="296"/>
      <c r="HM151" s="296"/>
      <c r="HN151" s="296"/>
      <c r="HO151" s="296"/>
      <c r="HP151" s="296"/>
      <c r="HQ151" s="296"/>
      <c r="HR151" s="296"/>
      <c r="HS151" s="296"/>
      <c r="HT151" s="296"/>
      <c r="HU151" s="296"/>
      <c r="HV151" s="296"/>
      <c r="HW151" s="296"/>
      <c r="HX151" s="296"/>
      <c r="HY151" s="296"/>
      <c r="HZ151" s="296"/>
      <c r="IA151" s="296"/>
      <c r="IB151" s="296"/>
      <c r="IC151" s="296"/>
      <c r="ID151" s="296"/>
      <c r="IE151" s="296"/>
      <c r="IF151" s="296"/>
      <c r="IG151" s="296"/>
      <c r="IH151" s="296"/>
      <c r="II151" s="296"/>
      <c r="IJ151" s="296"/>
      <c r="IK151" s="296"/>
      <c r="IL151" s="296"/>
      <c r="IM151" s="296"/>
      <c r="IN151" s="296"/>
      <c r="IO151" s="296"/>
      <c r="IP151" s="296"/>
      <c r="IQ151" s="296"/>
      <c r="IR151" s="296"/>
      <c r="IS151" s="296"/>
      <c r="IT151" s="296"/>
      <c r="IU151" s="296"/>
      <c r="IV151" s="296"/>
      <c r="IW151" s="296"/>
      <c r="IX151" s="296"/>
      <c r="IY151" s="296"/>
      <c r="IZ151" s="296"/>
      <c r="JA151" s="296"/>
      <c r="KM151" s="38"/>
      <c r="KN151" s="38"/>
      <c r="KP151" s="38"/>
      <c r="KQ151" s="38"/>
      <c r="KR151" s="38"/>
      <c r="KS151" s="38"/>
      <c r="KT151" s="38"/>
      <c r="KU151" s="38"/>
      <c r="KV151" s="38"/>
      <c r="KW151" s="38"/>
      <c r="KX151" s="38"/>
      <c r="LH151" s="33"/>
    </row>
    <row r="152" spans="2:320" s="17" customFormat="1" x14ac:dyDescent="0.2">
      <c r="B152" s="33"/>
      <c r="F152" s="35"/>
      <c r="G152" s="174"/>
      <c r="H152" s="33"/>
      <c r="I152" s="33"/>
      <c r="J152" s="42"/>
      <c r="K152" s="296"/>
      <c r="L152" s="296"/>
      <c r="M152" s="296"/>
      <c r="N152" s="296"/>
      <c r="O152" s="296"/>
      <c r="P152" s="296"/>
      <c r="Q152" s="296"/>
      <c r="R152" s="296"/>
      <c r="S152" s="296"/>
      <c r="T152" s="296"/>
      <c r="U152" s="296"/>
      <c r="V152" s="296"/>
      <c r="W152" s="296"/>
      <c r="X152" s="296"/>
      <c r="Y152" s="296"/>
      <c r="Z152" s="296"/>
      <c r="AA152" s="296"/>
      <c r="AB152" s="296"/>
      <c r="AC152" s="296"/>
      <c r="AD152" s="296"/>
      <c r="AE152" s="296"/>
      <c r="AF152" s="296"/>
      <c r="AG152" s="296"/>
      <c r="AH152" s="296"/>
      <c r="AI152" s="296"/>
      <c r="AJ152" s="296"/>
      <c r="AK152" s="296"/>
      <c r="AL152" s="296"/>
      <c r="AM152" s="296"/>
      <c r="AN152" s="296"/>
      <c r="AO152" s="296"/>
      <c r="AP152" s="296"/>
      <c r="AQ152" s="296"/>
      <c r="AR152" s="296"/>
      <c r="AS152" s="296"/>
      <c r="AT152" s="296"/>
      <c r="AU152" s="296"/>
      <c r="AV152" s="296"/>
      <c r="AW152" s="296"/>
      <c r="AX152" s="296"/>
      <c r="AY152" s="296"/>
      <c r="AZ152" s="296"/>
      <c r="BA152" s="296"/>
      <c r="BB152" s="296"/>
      <c r="BC152" s="296"/>
      <c r="BD152" s="296"/>
      <c r="BE152" s="296"/>
      <c r="BF152" s="296"/>
      <c r="BG152" s="296"/>
      <c r="BH152" s="296"/>
      <c r="BI152" s="296"/>
      <c r="BJ152" s="296"/>
      <c r="BK152" s="296"/>
      <c r="BL152" s="296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296"/>
      <c r="CA152" s="296"/>
      <c r="CB152" s="296"/>
      <c r="CC152" s="296"/>
      <c r="CD152" s="296"/>
      <c r="CE152" s="296"/>
      <c r="CF152" s="296"/>
      <c r="CG152" s="296"/>
      <c r="CH152" s="296"/>
      <c r="CI152" s="296"/>
      <c r="CJ152" s="296"/>
      <c r="CK152" s="296"/>
      <c r="CL152" s="296"/>
      <c r="CM152" s="296"/>
      <c r="CN152" s="296"/>
      <c r="CO152" s="296"/>
      <c r="CP152" s="296"/>
      <c r="CQ152" s="296"/>
      <c r="CR152" s="296"/>
      <c r="CS152" s="296"/>
      <c r="CT152" s="296"/>
      <c r="CU152" s="296"/>
      <c r="CV152" s="296"/>
      <c r="CW152" s="42"/>
      <c r="CX152" s="296"/>
      <c r="CY152" s="296"/>
      <c r="CZ152" s="296"/>
      <c r="DA152" s="296"/>
      <c r="DB152" s="296"/>
      <c r="DC152" s="296"/>
      <c r="DD152" s="296"/>
      <c r="DE152" s="296"/>
      <c r="DF152" s="296"/>
      <c r="DG152" s="296"/>
      <c r="DH152" s="296"/>
      <c r="DI152" s="296"/>
      <c r="DJ152" s="296"/>
      <c r="DK152" s="296"/>
      <c r="DL152" s="296"/>
      <c r="DM152" s="296"/>
      <c r="DN152" s="296"/>
      <c r="DO152" s="296"/>
      <c r="DP152" s="296"/>
      <c r="DQ152" s="296"/>
      <c r="DR152" s="296"/>
      <c r="DS152" s="296"/>
      <c r="DT152" s="296"/>
      <c r="DU152" s="296"/>
      <c r="DV152" s="296"/>
      <c r="DW152" s="296"/>
      <c r="DX152" s="296"/>
      <c r="DY152" s="296"/>
      <c r="DZ152" s="296"/>
      <c r="EA152" s="296"/>
      <c r="EB152" s="296"/>
      <c r="EC152" s="296"/>
      <c r="ED152" s="296"/>
      <c r="EE152" s="296"/>
      <c r="EF152" s="296"/>
      <c r="EG152" s="42"/>
      <c r="EH152" s="296"/>
      <c r="EI152" s="296"/>
      <c r="EJ152" s="296"/>
      <c r="EK152" s="296"/>
      <c r="EL152" s="296"/>
      <c r="EM152" s="296"/>
      <c r="EN152" s="296"/>
      <c r="EO152" s="296"/>
      <c r="EP152" s="296"/>
      <c r="EQ152" s="296"/>
      <c r="ER152" s="296"/>
      <c r="ES152" s="296"/>
      <c r="ET152" s="296"/>
      <c r="EU152" s="296"/>
      <c r="EV152" s="296"/>
      <c r="EW152" s="296"/>
      <c r="EX152" s="296"/>
      <c r="EY152" s="296"/>
      <c r="EZ152" s="296"/>
      <c r="FA152" s="296"/>
      <c r="FB152" s="296"/>
      <c r="FC152" s="296"/>
      <c r="FD152" s="296"/>
      <c r="FE152" s="296"/>
      <c r="FF152" s="296"/>
      <c r="FG152" s="296"/>
      <c r="FH152" s="296"/>
      <c r="FI152" s="296"/>
      <c r="FJ152" s="296"/>
      <c r="FK152" s="296"/>
      <c r="FL152" s="296"/>
      <c r="FM152" s="296"/>
      <c r="FN152" s="296"/>
      <c r="FO152" s="296"/>
      <c r="FP152" s="296"/>
      <c r="FQ152" s="42"/>
      <c r="FR152" s="42"/>
      <c r="FS152" s="42"/>
      <c r="FT152" s="42"/>
      <c r="FU152" s="42"/>
      <c r="FV152" s="296"/>
      <c r="FW152" s="296"/>
      <c r="FX152" s="296"/>
      <c r="FY152" s="296"/>
      <c r="FZ152" s="296"/>
      <c r="GA152" s="296"/>
      <c r="GB152" s="296"/>
      <c r="GC152" s="296"/>
      <c r="GD152" s="296"/>
      <c r="GE152" s="296"/>
      <c r="GF152" s="296"/>
      <c r="GG152" s="296"/>
      <c r="GH152" s="296"/>
      <c r="GI152" s="296"/>
      <c r="GJ152" s="296"/>
      <c r="GK152" s="296"/>
      <c r="GL152" s="296"/>
      <c r="GM152" s="296"/>
      <c r="GN152" s="296"/>
      <c r="GO152" s="296"/>
      <c r="GP152" s="296"/>
      <c r="GQ152" s="296"/>
      <c r="GR152" s="296"/>
      <c r="GS152" s="296"/>
      <c r="GT152" s="296"/>
      <c r="GU152" s="296"/>
      <c r="GV152" s="296"/>
      <c r="GW152" s="296"/>
      <c r="GX152" s="296"/>
      <c r="GY152" s="296"/>
      <c r="GZ152" s="296"/>
      <c r="HA152" s="296"/>
      <c r="HB152" s="296"/>
      <c r="HC152" s="296"/>
      <c r="HD152" s="296"/>
      <c r="HE152" s="296"/>
      <c r="HF152" s="296"/>
      <c r="HG152" s="296"/>
      <c r="HH152" s="296"/>
      <c r="HI152" s="296"/>
      <c r="HJ152" s="296"/>
      <c r="HK152" s="296"/>
      <c r="HL152" s="296"/>
      <c r="HM152" s="296"/>
      <c r="HN152" s="296"/>
      <c r="HO152" s="296"/>
      <c r="HP152" s="296"/>
      <c r="HQ152" s="296"/>
      <c r="HR152" s="296"/>
      <c r="HS152" s="296"/>
      <c r="HT152" s="296"/>
      <c r="HU152" s="296"/>
      <c r="HV152" s="296"/>
      <c r="HW152" s="296"/>
      <c r="HX152" s="296"/>
      <c r="HY152" s="296"/>
      <c r="HZ152" s="296"/>
      <c r="IA152" s="296"/>
      <c r="IB152" s="296"/>
      <c r="IC152" s="296"/>
      <c r="ID152" s="296"/>
      <c r="IE152" s="296"/>
      <c r="IF152" s="296"/>
      <c r="IG152" s="296"/>
      <c r="IH152" s="296"/>
      <c r="II152" s="296"/>
      <c r="IJ152" s="296"/>
      <c r="IK152" s="296"/>
      <c r="IL152" s="296"/>
      <c r="IM152" s="296"/>
      <c r="IN152" s="296"/>
      <c r="IO152" s="296"/>
      <c r="IP152" s="296"/>
      <c r="IQ152" s="296"/>
      <c r="IR152" s="296"/>
      <c r="IS152" s="296"/>
      <c r="IT152" s="296"/>
      <c r="IU152" s="296"/>
      <c r="IV152" s="296"/>
      <c r="IW152" s="296"/>
      <c r="IX152" s="296"/>
      <c r="IY152" s="296"/>
      <c r="IZ152" s="296"/>
      <c r="JA152" s="296"/>
      <c r="KM152" s="38"/>
      <c r="KN152" s="38"/>
      <c r="KP152" s="38"/>
      <c r="KQ152" s="38"/>
      <c r="KR152" s="38"/>
      <c r="KS152" s="38"/>
      <c r="KT152" s="38"/>
      <c r="KU152" s="38"/>
      <c r="KV152" s="38"/>
      <c r="KW152" s="38"/>
      <c r="KX152" s="38"/>
      <c r="LH152" s="33"/>
    </row>
    <row r="153" spans="2:320" s="17" customFormat="1" x14ac:dyDescent="0.2">
      <c r="B153" s="33"/>
      <c r="F153" s="35"/>
      <c r="G153" s="174"/>
      <c r="H153" s="33"/>
      <c r="I153" s="33"/>
      <c r="J153" s="42"/>
      <c r="K153" s="296"/>
      <c r="L153" s="296"/>
      <c r="M153" s="296"/>
      <c r="N153" s="296"/>
      <c r="O153" s="296"/>
      <c r="P153" s="296"/>
      <c r="Q153" s="296"/>
      <c r="R153" s="296"/>
      <c r="S153" s="296"/>
      <c r="T153" s="296"/>
      <c r="U153" s="296"/>
      <c r="V153" s="296"/>
      <c r="W153" s="296"/>
      <c r="X153" s="296"/>
      <c r="Y153" s="296"/>
      <c r="Z153" s="296"/>
      <c r="AA153" s="296"/>
      <c r="AB153" s="296"/>
      <c r="AC153" s="296"/>
      <c r="AD153" s="296"/>
      <c r="AE153" s="296"/>
      <c r="AF153" s="296"/>
      <c r="AG153" s="296"/>
      <c r="AH153" s="296"/>
      <c r="AI153" s="296"/>
      <c r="AJ153" s="296"/>
      <c r="AK153" s="296"/>
      <c r="AL153" s="296"/>
      <c r="AM153" s="296"/>
      <c r="AN153" s="296"/>
      <c r="AO153" s="296"/>
      <c r="AP153" s="296"/>
      <c r="AQ153" s="296"/>
      <c r="AR153" s="296"/>
      <c r="AS153" s="296"/>
      <c r="AT153" s="296"/>
      <c r="AU153" s="296"/>
      <c r="AV153" s="296"/>
      <c r="AW153" s="296"/>
      <c r="AX153" s="296"/>
      <c r="AY153" s="296"/>
      <c r="AZ153" s="296"/>
      <c r="BA153" s="296"/>
      <c r="BB153" s="296"/>
      <c r="BC153" s="296"/>
      <c r="BD153" s="296"/>
      <c r="BE153" s="296"/>
      <c r="BF153" s="296"/>
      <c r="BG153" s="296"/>
      <c r="BH153" s="296"/>
      <c r="BI153" s="296"/>
      <c r="BJ153" s="296"/>
      <c r="BK153" s="296"/>
      <c r="BL153" s="296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296"/>
      <c r="CA153" s="296"/>
      <c r="CB153" s="296"/>
      <c r="CC153" s="296"/>
      <c r="CD153" s="296"/>
      <c r="CE153" s="296"/>
      <c r="CF153" s="296"/>
      <c r="CG153" s="296"/>
      <c r="CH153" s="296"/>
      <c r="CI153" s="296"/>
      <c r="CJ153" s="296"/>
      <c r="CK153" s="296"/>
      <c r="CL153" s="296"/>
      <c r="CM153" s="296"/>
      <c r="CN153" s="296"/>
      <c r="CO153" s="296"/>
      <c r="CP153" s="296"/>
      <c r="CQ153" s="296"/>
      <c r="CR153" s="296"/>
      <c r="CS153" s="296"/>
      <c r="CT153" s="296"/>
      <c r="CU153" s="296"/>
      <c r="CV153" s="296"/>
      <c r="CW153" s="42"/>
      <c r="CX153" s="296"/>
      <c r="CY153" s="296"/>
      <c r="CZ153" s="296"/>
      <c r="DA153" s="296"/>
      <c r="DB153" s="296"/>
      <c r="DC153" s="296"/>
      <c r="DD153" s="296"/>
      <c r="DE153" s="296"/>
      <c r="DF153" s="296"/>
      <c r="DG153" s="296"/>
      <c r="DH153" s="296"/>
      <c r="DI153" s="296"/>
      <c r="DJ153" s="296"/>
      <c r="DK153" s="296"/>
      <c r="DL153" s="296"/>
      <c r="DM153" s="296"/>
      <c r="DN153" s="296"/>
      <c r="DO153" s="296"/>
      <c r="DP153" s="296"/>
      <c r="DQ153" s="296"/>
      <c r="DR153" s="296"/>
      <c r="DS153" s="296"/>
      <c r="DT153" s="296"/>
      <c r="DU153" s="296"/>
      <c r="DV153" s="296"/>
      <c r="DW153" s="296"/>
      <c r="DX153" s="296"/>
      <c r="DY153" s="296"/>
      <c r="DZ153" s="296"/>
      <c r="EA153" s="296"/>
      <c r="EB153" s="296"/>
      <c r="EC153" s="296"/>
      <c r="ED153" s="296"/>
      <c r="EE153" s="296"/>
      <c r="EF153" s="296"/>
      <c r="EG153" s="42"/>
      <c r="EH153" s="296"/>
      <c r="EI153" s="296"/>
      <c r="EJ153" s="296"/>
      <c r="EK153" s="296"/>
      <c r="EL153" s="296"/>
      <c r="EM153" s="296"/>
      <c r="EN153" s="296"/>
      <c r="EO153" s="296"/>
      <c r="EP153" s="296"/>
      <c r="EQ153" s="296"/>
      <c r="ER153" s="296"/>
      <c r="ES153" s="296"/>
      <c r="ET153" s="296"/>
      <c r="EU153" s="296"/>
      <c r="EV153" s="296"/>
      <c r="EW153" s="296"/>
      <c r="EX153" s="296"/>
      <c r="EY153" s="296"/>
      <c r="EZ153" s="296"/>
      <c r="FA153" s="296"/>
      <c r="FB153" s="296"/>
      <c r="FC153" s="296"/>
      <c r="FD153" s="296"/>
      <c r="FE153" s="296"/>
      <c r="FF153" s="296"/>
      <c r="FG153" s="296"/>
      <c r="FH153" s="296"/>
      <c r="FI153" s="296"/>
      <c r="FJ153" s="296"/>
      <c r="FK153" s="296"/>
      <c r="FL153" s="296"/>
      <c r="FM153" s="296"/>
      <c r="FN153" s="296"/>
      <c r="FO153" s="296"/>
      <c r="FP153" s="296"/>
      <c r="FQ153" s="42"/>
      <c r="FR153" s="42"/>
      <c r="FS153" s="42"/>
      <c r="FT153" s="42"/>
      <c r="FU153" s="42"/>
      <c r="FV153" s="296"/>
      <c r="FW153" s="296"/>
      <c r="FX153" s="296"/>
      <c r="FY153" s="296"/>
      <c r="FZ153" s="296"/>
      <c r="GA153" s="296"/>
      <c r="GB153" s="296"/>
      <c r="GC153" s="296"/>
      <c r="GD153" s="296"/>
      <c r="GE153" s="296"/>
      <c r="GF153" s="296"/>
      <c r="GG153" s="296"/>
      <c r="GH153" s="296"/>
      <c r="GI153" s="296"/>
      <c r="GJ153" s="296"/>
      <c r="GK153" s="296"/>
      <c r="GL153" s="296"/>
      <c r="GM153" s="296"/>
      <c r="GN153" s="296"/>
      <c r="GO153" s="296"/>
      <c r="GP153" s="296"/>
      <c r="GQ153" s="296"/>
      <c r="GR153" s="296"/>
      <c r="GS153" s="296"/>
      <c r="GT153" s="296"/>
      <c r="GU153" s="296"/>
      <c r="GV153" s="296"/>
      <c r="GW153" s="296"/>
      <c r="GX153" s="296"/>
      <c r="GY153" s="296"/>
      <c r="GZ153" s="296"/>
      <c r="HA153" s="296"/>
      <c r="HB153" s="296"/>
      <c r="HC153" s="296"/>
      <c r="HD153" s="296"/>
      <c r="HE153" s="296"/>
      <c r="HF153" s="296"/>
      <c r="HG153" s="296"/>
      <c r="HH153" s="296"/>
      <c r="HI153" s="296"/>
      <c r="HJ153" s="296"/>
      <c r="HK153" s="296"/>
      <c r="HL153" s="296"/>
      <c r="HM153" s="296"/>
      <c r="HN153" s="296"/>
      <c r="HO153" s="296"/>
      <c r="HP153" s="296"/>
      <c r="HQ153" s="296"/>
      <c r="HR153" s="296"/>
      <c r="HS153" s="296"/>
      <c r="HT153" s="296"/>
      <c r="HU153" s="296"/>
      <c r="HV153" s="296"/>
      <c r="HW153" s="296"/>
      <c r="HX153" s="296"/>
      <c r="HY153" s="296"/>
      <c r="HZ153" s="296"/>
      <c r="IA153" s="296"/>
      <c r="IB153" s="296"/>
      <c r="IC153" s="296"/>
      <c r="ID153" s="296"/>
      <c r="IE153" s="296"/>
      <c r="IF153" s="296"/>
      <c r="IG153" s="296"/>
      <c r="IH153" s="296"/>
      <c r="II153" s="296"/>
      <c r="IJ153" s="296"/>
      <c r="IK153" s="296"/>
      <c r="IL153" s="296"/>
      <c r="IM153" s="296"/>
      <c r="IN153" s="296"/>
      <c r="IO153" s="296"/>
      <c r="IP153" s="296"/>
      <c r="IQ153" s="296"/>
      <c r="IR153" s="296"/>
      <c r="IS153" s="296"/>
      <c r="IT153" s="296"/>
      <c r="IU153" s="296"/>
      <c r="IV153" s="296"/>
      <c r="IW153" s="296"/>
      <c r="IX153" s="296"/>
      <c r="IY153" s="296"/>
      <c r="IZ153" s="296"/>
      <c r="JA153" s="296"/>
      <c r="KM153" s="38"/>
      <c r="KN153" s="38"/>
      <c r="KP153" s="38"/>
      <c r="KQ153" s="38"/>
      <c r="KR153" s="38"/>
      <c r="KS153" s="38"/>
      <c r="KT153" s="38"/>
      <c r="KU153" s="38"/>
      <c r="KV153" s="38"/>
      <c r="KW153" s="38"/>
      <c r="KX153" s="38"/>
      <c r="LH153" s="33"/>
    </row>
    <row r="154" spans="2:320" s="17" customFormat="1" x14ac:dyDescent="0.2">
      <c r="B154" s="33"/>
      <c r="F154" s="35"/>
      <c r="G154" s="174"/>
      <c r="H154" s="33"/>
      <c r="I154" s="33"/>
      <c r="J154" s="42"/>
      <c r="K154" s="296"/>
      <c r="L154" s="296"/>
      <c r="M154" s="296"/>
      <c r="N154" s="296"/>
      <c r="O154" s="296"/>
      <c r="P154" s="296"/>
      <c r="Q154" s="296"/>
      <c r="R154" s="296"/>
      <c r="S154" s="296"/>
      <c r="T154" s="296"/>
      <c r="U154" s="296"/>
      <c r="V154" s="296"/>
      <c r="W154" s="296"/>
      <c r="X154" s="296"/>
      <c r="Y154" s="296"/>
      <c r="Z154" s="296"/>
      <c r="AA154" s="296"/>
      <c r="AB154" s="296"/>
      <c r="AC154" s="296"/>
      <c r="AD154" s="296"/>
      <c r="AE154" s="296"/>
      <c r="AF154" s="296"/>
      <c r="AG154" s="296"/>
      <c r="AH154" s="296"/>
      <c r="AI154" s="296"/>
      <c r="AJ154" s="296"/>
      <c r="AK154" s="296"/>
      <c r="AL154" s="296"/>
      <c r="AM154" s="296"/>
      <c r="AN154" s="296"/>
      <c r="AO154" s="296"/>
      <c r="AP154" s="296"/>
      <c r="AQ154" s="296"/>
      <c r="AR154" s="296"/>
      <c r="AS154" s="296"/>
      <c r="AT154" s="296"/>
      <c r="AU154" s="296"/>
      <c r="AV154" s="296"/>
      <c r="AW154" s="296"/>
      <c r="AX154" s="296"/>
      <c r="AY154" s="296"/>
      <c r="AZ154" s="296"/>
      <c r="BA154" s="296"/>
      <c r="BB154" s="296"/>
      <c r="BC154" s="296"/>
      <c r="BD154" s="296"/>
      <c r="BE154" s="296"/>
      <c r="BF154" s="296"/>
      <c r="BG154" s="296"/>
      <c r="BH154" s="296"/>
      <c r="BI154" s="296"/>
      <c r="BJ154" s="296"/>
      <c r="BK154" s="296"/>
      <c r="BL154" s="296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296"/>
      <c r="CA154" s="296"/>
      <c r="CB154" s="296"/>
      <c r="CC154" s="296"/>
      <c r="CD154" s="296"/>
      <c r="CE154" s="296"/>
      <c r="CF154" s="296"/>
      <c r="CG154" s="296"/>
      <c r="CH154" s="296"/>
      <c r="CI154" s="296"/>
      <c r="CJ154" s="296"/>
      <c r="CK154" s="296"/>
      <c r="CL154" s="296"/>
      <c r="CM154" s="296"/>
      <c r="CN154" s="296"/>
      <c r="CO154" s="296"/>
      <c r="CP154" s="296"/>
      <c r="CQ154" s="296"/>
      <c r="CR154" s="296"/>
      <c r="CS154" s="296"/>
      <c r="CT154" s="296"/>
      <c r="CU154" s="296"/>
      <c r="CV154" s="296"/>
      <c r="CW154" s="42"/>
      <c r="CX154" s="296"/>
      <c r="CY154" s="296"/>
      <c r="CZ154" s="296"/>
      <c r="DA154" s="296"/>
      <c r="DB154" s="296"/>
      <c r="DC154" s="296"/>
      <c r="DD154" s="296"/>
      <c r="DE154" s="296"/>
      <c r="DF154" s="296"/>
      <c r="DG154" s="296"/>
      <c r="DH154" s="296"/>
      <c r="DI154" s="296"/>
      <c r="DJ154" s="296"/>
      <c r="DK154" s="296"/>
      <c r="DL154" s="296"/>
      <c r="DM154" s="296"/>
      <c r="DN154" s="296"/>
      <c r="DO154" s="296"/>
      <c r="DP154" s="296"/>
      <c r="DQ154" s="296"/>
      <c r="DR154" s="296"/>
      <c r="DS154" s="296"/>
      <c r="DT154" s="296"/>
      <c r="DU154" s="296"/>
      <c r="DV154" s="296"/>
      <c r="DW154" s="296"/>
      <c r="DX154" s="296"/>
      <c r="DY154" s="296"/>
      <c r="DZ154" s="296"/>
      <c r="EA154" s="296"/>
      <c r="EB154" s="296"/>
      <c r="EC154" s="296"/>
      <c r="ED154" s="296"/>
      <c r="EE154" s="296"/>
      <c r="EF154" s="296"/>
      <c r="EG154" s="42"/>
      <c r="EH154" s="296"/>
      <c r="EI154" s="296"/>
      <c r="EJ154" s="296"/>
      <c r="EK154" s="296"/>
      <c r="EL154" s="296"/>
      <c r="EM154" s="296"/>
      <c r="EN154" s="296"/>
      <c r="EO154" s="296"/>
      <c r="EP154" s="296"/>
      <c r="EQ154" s="296"/>
      <c r="ER154" s="296"/>
      <c r="ES154" s="296"/>
      <c r="ET154" s="296"/>
      <c r="EU154" s="296"/>
      <c r="EV154" s="296"/>
      <c r="EW154" s="296"/>
      <c r="EX154" s="296"/>
      <c r="EY154" s="296"/>
      <c r="EZ154" s="296"/>
      <c r="FA154" s="296"/>
      <c r="FB154" s="296"/>
      <c r="FC154" s="296"/>
      <c r="FD154" s="296"/>
      <c r="FE154" s="296"/>
      <c r="FF154" s="296"/>
      <c r="FG154" s="296"/>
      <c r="FH154" s="296"/>
      <c r="FI154" s="296"/>
      <c r="FJ154" s="296"/>
      <c r="FK154" s="296"/>
      <c r="FL154" s="296"/>
      <c r="FM154" s="296"/>
      <c r="FN154" s="296"/>
      <c r="FO154" s="296"/>
      <c r="FP154" s="296"/>
      <c r="FQ154" s="42"/>
      <c r="FR154" s="42"/>
      <c r="FS154" s="42"/>
      <c r="FT154" s="42"/>
      <c r="FU154" s="42"/>
      <c r="FV154" s="296"/>
      <c r="FW154" s="296"/>
      <c r="FX154" s="296"/>
      <c r="FY154" s="296"/>
      <c r="FZ154" s="296"/>
      <c r="GA154" s="296"/>
      <c r="GB154" s="296"/>
      <c r="GC154" s="296"/>
      <c r="GD154" s="296"/>
      <c r="GE154" s="296"/>
      <c r="GF154" s="296"/>
      <c r="GG154" s="296"/>
      <c r="GH154" s="296"/>
      <c r="GI154" s="296"/>
      <c r="GJ154" s="296"/>
      <c r="GK154" s="296"/>
      <c r="GL154" s="296"/>
      <c r="GM154" s="296"/>
      <c r="GN154" s="296"/>
      <c r="GO154" s="296"/>
      <c r="GP154" s="296"/>
      <c r="GQ154" s="296"/>
      <c r="GR154" s="296"/>
      <c r="GS154" s="296"/>
      <c r="GT154" s="296"/>
      <c r="GU154" s="296"/>
      <c r="GV154" s="296"/>
      <c r="GW154" s="296"/>
      <c r="GX154" s="296"/>
      <c r="GY154" s="296"/>
      <c r="GZ154" s="296"/>
      <c r="HA154" s="296"/>
      <c r="HB154" s="296"/>
      <c r="HC154" s="296"/>
      <c r="HD154" s="296"/>
      <c r="HE154" s="296"/>
      <c r="HF154" s="296"/>
      <c r="HG154" s="296"/>
      <c r="HH154" s="296"/>
      <c r="HI154" s="296"/>
      <c r="HJ154" s="296"/>
      <c r="HK154" s="296"/>
      <c r="HL154" s="296"/>
      <c r="HM154" s="296"/>
      <c r="HN154" s="296"/>
      <c r="HO154" s="296"/>
      <c r="HP154" s="296"/>
      <c r="HQ154" s="296"/>
      <c r="HR154" s="296"/>
      <c r="HS154" s="296"/>
      <c r="HT154" s="296"/>
      <c r="HU154" s="296"/>
      <c r="HV154" s="296"/>
      <c r="HW154" s="296"/>
      <c r="HX154" s="296"/>
      <c r="HY154" s="296"/>
      <c r="HZ154" s="296"/>
      <c r="IA154" s="296"/>
      <c r="IB154" s="296"/>
      <c r="IC154" s="296"/>
      <c r="ID154" s="296"/>
      <c r="IE154" s="296"/>
      <c r="IF154" s="296"/>
      <c r="IG154" s="296"/>
      <c r="IH154" s="296"/>
      <c r="II154" s="296"/>
      <c r="IJ154" s="296"/>
      <c r="IK154" s="296"/>
      <c r="IL154" s="296"/>
      <c r="IM154" s="296"/>
      <c r="IN154" s="296"/>
      <c r="IO154" s="296"/>
      <c r="IP154" s="296"/>
      <c r="IQ154" s="296"/>
      <c r="IR154" s="296"/>
      <c r="IS154" s="296"/>
      <c r="IT154" s="296"/>
      <c r="IU154" s="296"/>
      <c r="IV154" s="296"/>
      <c r="IW154" s="296"/>
      <c r="IX154" s="296"/>
      <c r="IY154" s="296"/>
      <c r="IZ154" s="296"/>
      <c r="JA154" s="296"/>
      <c r="KM154" s="38"/>
      <c r="KN154" s="38"/>
      <c r="KP154" s="38"/>
      <c r="KQ154" s="38"/>
      <c r="KR154" s="38"/>
      <c r="KS154" s="38"/>
      <c r="KT154" s="38"/>
      <c r="KU154" s="38"/>
      <c r="KV154" s="38"/>
      <c r="KW154" s="38"/>
      <c r="KX154" s="38"/>
      <c r="LH154" s="33"/>
    </row>
    <row r="155" spans="2:320" s="17" customFormat="1" x14ac:dyDescent="0.2">
      <c r="B155" s="33"/>
      <c r="F155" s="35"/>
      <c r="G155" s="174"/>
      <c r="H155" s="33"/>
      <c r="I155" s="33"/>
      <c r="J155" s="42"/>
      <c r="K155" s="296"/>
      <c r="L155" s="296"/>
      <c r="M155" s="296"/>
      <c r="N155" s="296"/>
      <c r="O155" s="296"/>
      <c r="P155" s="296"/>
      <c r="Q155" s="296"/>
      <c r="R155" s="296"/>
      <c r="S155" s="296"/>
      <c r="T155" s="296"/>
      <c r="U155" s="296"/>
      <c r="V155" s="296"/>
      <c r="W155" s="296"/>
      <c r="X155" s="296"/>
      <c r="Y155" s="296"/>
      <c r="Z155" s="296"/>
      <c r="AA155" s="296"/>
      <c r="AB155" s="296"/>
      <c r="AC155" s="296"/>
      <c r="AD155" s="296"/>
      <c r="AE155" s="296"/>
      <c r="AF155" s="296"/>
      <c r="AG155" s="296"/>
      <c r="AH155" s="296"/>
      <c r="AI155" s="296"/>
      <c r="AJ155" s="296"/>
      <c r="AK155" s="296"/>
      <c r="AL155" s="296"/>
      <c r="AM155" s="296"/>
      <c r="AN155" s="296"/>
      <c r="AO155" s="296"/>
      <c r="AP155" s="296"/>
      <c r="AQ155" s="296"/>
      <c r="AR155" s="296"/>
      <c r="AS155" s="296"/>
      <c r="AT155" s="296"/>
      <c r="AU155" s="296"/>
      <c r="AV155" s="296"/>
      <c r="AW155" s="296"/>
      <c r="AX155" s="296"/>
      <c r="AY155" s="296"/>
      <c r="AZ155" s="296"/>
      <c r="BA155" s="296"/>
      <c r="BB155" s="296"/>
      <c r="BC155" s="296"/>
      <c r="BD155" s="296"/>
      <c r="BE155" s="296"/>
      <c r="BF155" s="296"/>
      <c r="BG155" s="296"/>
      <c r="BH155" s="296"/>
      <c r="BI155" s="296"/>
      <c r="BJ155" s="296"/>
      <c r="BK155" s="296"/>
      <c r="BL155" s="296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296"/>
      <c r="CA155" s="296"/>
      <c r="CB155" s="296"/>
      <c r="CC155" s="296"/>
      <c r="CD155" s="296"/>
      <c r="CE155" s="296"/>
      <c r="CF155" s="296"/>
      <c r="CG155" s="296"/>
      <c r="CH155" s="296"/>
      <c r="CI155" s="296"/>
      <c r="CJ155" s="296"/>
      <c r="CK155" s="296"/>
      <c r="CL155" s="296"/>
      <c r="CM155" s="296"/>
      <c r="CN155" s="296"/>
      <c r="CO155" s="296"/>
      <c r="CP155" s="296"/>
      <c r="CQ155" s="296"/>
      <c r="CR155" s="296"/>
      <c r="CS155" s="296"/>
      <c r="CT155" s="296"/>
      <c r="CU155" s="296"/>
      <c r="CV155" s="296"/>
      <c r="CW155" s="42"/>
      <c r="CX155" s="296"/>
      <c r="CY155" s="296"/>
      <c r="CZ155" s="296"/>
      <c r="DA155" s="296"/>
      <c r="DB155" s="296"/>
      <c r="DC155" s="296"/>
      <c r="DD155" s="296"/>
      <c r="DE155" s="296"/>
      <c r="DF155" s="296"/>
      <c r="DG155" s="296"/>
      <c r="DH155" s="296"/>
      <c r="DI155" s="296"/>
      <c r="DJ155" s="296"/>
      <c r="DK155" s="296"/>
      <c r="DL155" s="296"/>
      <c r="DM155" s="296"/>
      <c r="DN155" s="296"/>
      <c r="DO155" s="296"/>
      <c r="DP155" s="296"/>
      <c r="DQ155" s="296"/>
      <c r="DR155" s="296"/>
      <c r="DS155" s="296"/>
      <c r="DT155" s="296"/>
      <c r="DU155" s="296"/>
      <c r="DV155" s="296"/>
      <c r="DW155" s="296"/>
      <c r="DX155" s="296"/>
      <c r="DY155" s="296"/>
      <c r="DZ155" s="296"/>
      <c r="EA155" s="296"/>
      <c r="EB155" s="296"/>
      <c r="EC155" s="296"/>
      <c r="ED155" s="296"/>
      <c r="EE155" s="296"/>
      <c r="EF155" s="296"/>
      <c r="EG155" s="42"/>
      <c r="EH155" s="296"/>
      <c r="EI155" s="296"/>
      <c r="EJ155" s="296"/>
      <c r="EK155" s="296"/>
      <c r="EL155" s="296"/>
      <c r="EM155" s="296"/>
      <c r="EN155" s="296"/>
      <c r="EO155" s="296"/>
      <c r="EP155" s="296"/>
      <c r="EQ155" s="296"/>
      <c r="ER155" s="296"/>
      <c r="ES155" s="296"/>
      <c r="ET155" s="296"/>
      <c r="EU155" s="296"/>
      <c r="EV155" s="296"/>
      <c r="EW155" s="296"/>
      <c r="EX155" s="296"/>
      <c r="EY155" s="296"/>
      <c r="EZ155" s="296"/>
      <c r="FA155" s="296"/>
      <c r="FB155" s="296"/>
      <c r="FC155" s="296"/>
      <c r="FD155" s="296"/>
      <c r="FE155" s="296"/>
      <c r="FF155" s="296"/>
      <c r="FG155" s="296"/>
      <c r="FH155" s="296"/>
      <c r="FI155" s="296"/>
      <c r="FJ155" s="296"/>
      <c r="FK155" s="296"/>
      <c r="FL155" s="296"/>
      <c r="FM155" s="296"/>
      <c r="FN155" s="296"/>
      <c r="FO155" s="296"/>
      <c r="FP155" s="296"/>
      <c r="FQ155" s="42"/>
      <c r="FR155" s="42"/>
      <c r="FS155" s="42"/>
      <c r="FT155" s="42"/>
      <c r="FU155" s="42"/>
      <c r="FV155" s="296"/>
      <c r="FW155" s="296"/>
      <c r="FX155" s="296"/>
      <c r="FY155" s="296"/>
      <c r="FZ155" s="296"/>
      <c r="GA155" s="296"/>
      <c r="GB155" s="296"/>
      <c r="GC155" s="296"/>
      <c r="GD155" s="296"/>
      <c r="GE155" s="296"/>
      <c r="GF155" s="296"/>
      <c r="GG155" s="296"/>
      <c r="GH155" s="296"/>
      <c r="GI155" s="296"/>
      <c r="GJ155" s="296"/>
      <c r="GK155" s="296"/>
      <c r="GL155" s="296"/>
      <c r="GM155" s="296"/>
      <c r="GN155" s="296"/>
      <c r="GO155" s="296"/>
      <c r="GP155" s="296"/>
      <c r="GQ155" s="296"/>
      <c r="GR155" s="296"/>
      <c r="GS155" s="296"/>
      <c r="GT155" s="296"/>
      <c r="GU155" s="296"/>
      <c r="GV155" s="296"/>
      <c r="GW155" s="296"/>
      <c r="GX155" s="296"/>
      <c r="GY155" s="296"/>
      <c r="GZ155" s="296"/>
      <c r="HA155" s="296"/>
      <c r="HB155" s="296"/>
      <c r="HC155" s="296"/>
      <c r="HD155" s="296"/>
      <c r="HE155" s="296"/>
      <c r="HF155" s="296"/>
      <c r="HG155" s="296"/>
      <c r="HH155" s="296"/>
      <c r="HI155" s="296"/>
      <c r="HJ155" s="296"/>
      <c r="HK155" s="296"/>
      <c r="HL155" s="296"/>
      <c r="HM155" s="296"/>
      <c r="HN155" s="296"/>
      <c r="HO155" s="296"/>
      <c r="HP155" s="296"/>
      <c r="HQ155" s="296"/>
      <c r="HR155" s="296"/>
      <c r="HS155" s="296"/>
      <c r="HT155" s="296"/>
      <c r="HU155" s="296"/>
      <c r="HV155" s="296"/>
      <c r="HW155" s="296"/>
      <c r="HX155" s="296"/>
      <c r="HY155" s="296"/>
      <c r="HZ155" s="296"/>
      <c r="IA155" s="296"/>
      <c r="IB155" s="296"/>
      <c r="IC155" s="296"/>
      <c r="ID155" s="296"/>
      <c r="IE155" s="296"/>
      <c r="IF155" s="296"/>
      <c r="IG155" s="296"/>
      <c r="IH155" s="296"/>
      <c r="II155" s="296"/>
      <c r="IJ155" s="296"/>
      <c r="IK155" s="296"/>
      <c r="IL155" s="296"/>
      <c r="IM155" s="296"/>
      <c r="IN155" s="296"/>
      <c r="IO155" s="296"/>
      <c r="IP155" s="296"/>
      <c r="IQ155" s="296"/>
      <c r="IR155" s="296"/>
      <c r="IS155" s="296"/>
      <c r="IT155" s="296"/>
      <c r="IU155" s="296"/>
      <c r="IV155" s="296"/>
      <c r="IW155" s="296"/>
      <c r="IX155" s="296"/>
      <c r="IY155" s="296"/>
      <c r="IZ155" s="296"/>
      <c r="JA155" s="296"/>
      <c r="KM155" s="38"/>
      <c r="KN155" s="38"/>
      <c r="KP155" s="38"/>
      <c r="KQ155" s="38"/>
      <c r="KR155" s="38"/>
      <c r="KS155" s="38"/>
      <c r="KT155" s="38"/>
      <c r="KU155" s="38"/>
      <c r="KV155" s="38"/>
      <c r="KW155" s="38"/>
      <c r="KX155" s="38"/>
      <c r="LH155" s="33"/>
    </row>
    <row r="156" spans="2:320" s="17" customFormat="1" x14ac:dyDescent="0.2">
      <c r="B156" s="33"/>
      <c r="F156" s="35"/>
      <c r="G156" s="174"/>
      <c r="H156" s="33"/>
      <c r="I156" s="33"/>
      <c r="J156" s="42"/>
      <c r="K156" s="296"/>
      <c r="L156" s="296"/>
      <c r="M156" s="296"/>
      <c r="N156" s="296"/>
      <c r="O156" s="296"/>
      <c r="P156" s="296"/>
      <c r="Q156" s="296"/>
      <c r="R156" s="296"/>
      <c r="S156" s="296"/>
      <c r="T156" s="296"/>
      <c r="U156" s="296"/>
      <c r="V156" s="296"/>
      <c r="W156" s="296"/>
      <c r="X156" s="296"/>
      <c r="Y156" s="296"/>
      <c r="Z156" s="296"/>
      <c r="AA156" s="296"/>
      <c r="AB156" s="296"/>
      <c r="AC156" s="296"/>
      <c r="AD156" s="296"/>
      <c r="AE156" s="296"/>
      <c r="AF156" s="296"/>
      <c r="AG156" s="296"/>
      <c r="AH156" s="296"/>
      <c r="AI156" s="296"/>
      <c r="AJ156" s="296"/>
      <c r="AK156" s="296"/>
      <c r="AL156" s="296"/>
      <c r="AM156" s="296"/>
      <c r="AN156" s="296"/>
      <c r="AO156" s="296"/>
      <c r="AP156" s="296"/>
      <c r="AQ156" s="296"/>
      <c r="AR156" s="296"/>
      <c r="AS156" s="296"/>
      <c r="AT156" s="296"/>
      <c r="AU156" s="296"/>
      <c r="AV156" s="296"/>
      <c r="AW156" s="296"/>
      <c r="AX156" s="296"/>
      <c r="AY156" s="296"/>
      <c r="AZ156" s="296"/>
      <c r="BA156" s="296"/>
      <c r="BB156" s="296"/>
      <c r="BC156" s="296"/>
      <c r="BD156" s="296"/>
      <c r="BE156" s="296"/>
      <c r="BF156" s="296"/>
      <c r="BG156" s="296"/>
      <c r="BH156" s="296"/>
      <c r="BI156" s="296"/>
      <c r="BJ156" s="296"/>
      <c r="BK156" s="296"/>
      <c r="BL156" s="296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296"/>
      <c r="CA156" s="296"/>
      <c r="CB156" s="296"/>
      <c r="CC156" s="296"/>
      <c r="CD156" s="296"/>
      <c r="CE156" s="296"/>
      <c r="CF156" s="296"/>
      <c r="CG156" s="296"/>
      <c r="CH156" s="296"/>
      <c r="CI156" s="296"/>
      <c r="CJ156" s="296"/>
      <c r="CK156" s="296"/>
      <c r="CL156" s="296"/>
      <c r="CM156" s="296"/>
      <c r="CN156" s="296"/>
      <c r="CO156" s="296"/>
      <c r="CP156" s="296"/>
      <c r="CQ156" s="296"/>
      <c r="CR156" s="296"/>
      <c r="CS156" s="296"/>
      <c r="CT156" s="296"/>
      <c r="CU156" s="296"/>
      <c r="CV156" s="296"/>
      <c r="CW156" s="42"/>
      <c r="CX156" s="296"/>
      <c r="CY156" s="296"/>
      <c r="CZ156" s="296"/>
      <c r="DA156" s="296"/>
      <c r="DB156" s="296"/>
      <c r="DC156" s="296"/>
      <c r="DD156" s="296"/>
      <c r="DE156" s="296"/>
      <c r="DF156" s="296"/>
      <c r="DG156" s="296"/>
      <c r="DH156" s="296"/>
      <c r="DI156" s="296"/>
      <c r="DJ156" s="296"/>
      <c r="DK156" s="296"/>
      <c r="DL156" s="296"/>
      <c r="DM156" s="296"/>
      <c r="DN156" s="296"/>
      <c r="DO156" s="296"/>
      <c r="DP156" s="296"/>
      <c r="DQ156" s="296"/>
      <c r="DR156" s="296"/>
      <c r="DS156" s="296"/>
      <c r="DT156" s="296"/>
      <c r="DU156" s="296"/>
      <c r="DV156" s="296"/>
      <c r="DW156" s="296"/>
      <c r="DX156" s="296"/>
      <c r="DY156" s="296"/>
      <c r="DZ156" s="296"/>
      <c r="EA156" s="296"/>
      <c r="EB156" s="296"/>
      <c r="EC156" s="296"/>
      <c r="ED156" s="296"/>
      <c r="EE156" s="296"/>
      <c r="EF156" s="296"/>
      <c r="EG156" s="42"/>
      <c r="EH156" s="296"/>
      <c r="EI156" s="296"/>
      <c r="EJ156" s="296"/>
      <c r="EK156" s="296"/>
      <c r="EL156" s="296"/>
      <c r="EM156" s="296"/>
      <c r="EN156" s="296"/>
      <c r="EO156" s="296"/>
      <c r="EP156" s="296"/>
      <c r="EQ156" s="296"/>
      <c r="ER156" s="296"/>
      <c r="ES156" s="296"/>
      <c r="ET156" s="296"/>
      <c r="EU156" s="296"/>
      <c r="EV156" s="296"/>
      <c r="EW156" s="296"/>
      <c r="EX156" s="296"/>
      <c r="EY156" s="296"/>
      <c r="EZ156" s="296"/>
      <c r="FA156" s="296"/>
      <c r="FB156" s="296"/>
      <c r="FC156" s="296"/>
      <c r="FD156" s="296"/>
      <c r="FE156" s="296"/>
      <c r="FF156" s="296"/>
      <c r="FG156" s="296"/>
      <c r="FH156" s="296"/>
      <c r="FI156" s="296"/>
      <c r="FJ156" s="296"/>
      <c r="FK156" s="296"/>
      <c r="FL156" s="296"/>
      <c r="FM156" s="296"/>
      <c r="FN156" s="296"/>
      <c r="FO156" s="296"/>
      <c r="FP156" s="296"/>
      <c r="FQ156" s="42"/>
      <c r="FR156" s="42"/>
      <c r="FS156" s="42"/>
      <c r="FT156" s="42"/>
      <c r="FU156" s="42"/>
      <c r="FV156" s="296"/>
      <c r="FW156" s="296"/>
      <c r="FX156" s="296"/>
      <c r="FY156" s="296"/>
      <c r="FZ156" s="296"/>
      <c r="GA156" s="296"/>
      <c r="GB156" s="296"/>
      <c r="GC156" s="296"/>
      <c r="GD156" s="296"/>
      <c r="GE156" s="296"/>
      <c r="GF156" s="296"/>
      <c r="GG156" s="296"/>
      <c r="GH156" s="296"/>
      <c r="GI156" s="296"/>
      <c r="GJ156" s="296"/>
      <c r="GK156" s="296"/>
      <c r="GL156" s="296"/>
      <c r="GM156" s="296"/>
      <c r="GN156" s="296"/>
      <c r="GO156" s="296"/>
      <c r="GP156" s="296"/>
      <c r="GQ156" s="296"/>
      <c r="GR156" s="296"/>
      <c r="GS156" s="296"/>
      <c r="GT156" s="296"/>
      <c r="GU156" s="296"/>
      <c r="GV156" s="296"/>
      <c r="GW156" s="296"/>
      <c r="GX156" s="296"/>
      <c r="GY156" s="296"/>
      <c r="GZ156" s="296"/>
      <c r="HA156" s="296"/>
      <c r="HB156" s="296"/>
      <c r="HC156" s="296"/>
      <c r="HD156" s="296"/>
      <c r="HE156" s="296"/>
      <c r="HF156" s="296"/>
      <c r="HG156" s="296"/>
      <c r="HH156" s="296"/>
      <c r="HI156" s="296"/>
      <c r="HJ156" s="296"/>
      <c r="HK156" s="296"/>
      <c r="HL156" s="296"/>
      <c r="HM156" s="296"/>
      <c r="HN156" s="296"/>
      <c r="HO156" s="296"/>
      <c r="HP156" s="296"/>
      <c r="HQ156" s="296"/>
      <c r="HR156" s="296"/>
      <c r="HS156" s="296"/>
      <c r="HT156" s="296"/>
      <c r="HU156" s="296"/>
      <c r="HV156" s="296"/>
      <c r="HW156" s="296"/>
      <c r="HX156" s="296"/>
      <c r="HY156" s="296"/>
      <c r="HZ156" s="296"/>
      <c r="IA156" s="296"/>
      <c r="IB156" s="296"/>
      <c r="IC156" s="296"/>
      <c r="ID156" s="296"/>
      <c r="IE156" s="296"/>
      <c r="IF156" s="296"/>
      <c r="IG156" s="296"/>
      <c r="IH156" s="296"/>
      <c r="II156" s="296"/>
      <c r="IJ156" s="296"/>
      <c r="IK156" s="296"/>
      <c r="IL156" s="296"/>
      <c r="IM156" s="296"/>
      <c r="IN156" s="296"/>
      <c r="IO156" s="296"/>
      <c r="IP156" s="296"/>
      <c r="IQ156" s="296"/>
      <c r="IR156" s="296"/>
      <c r="IS156" s="296"/>
      <c r="IT156" s="296"/>
      <c r="IU156" s="296"/>
      <c r="IV156" s="296"/>
      <c r="IW156" s="296"/>
      <c r="IX156" s="296"/>
      <c r="IY156" s="296"/>
      <c r="IZ156" s="296"/>
      <c r="JA156" s="296"/>
      <c r="KM156" s="38"/>
      <c r="KN156" s="38"/>
      <c r="KP156" s="38"/>
      <c r="KQ156" s="38"/>
      <c r="KR156" s="38"/>
      <c r="KS156" s="38"/>
      <c r="KT156" s="38"/>
      <c r="KU156" s="38"/>
      <c r="KV156" s="38"/>
      <c r="KW156" s="38"/>
      <c r="KX156" s="38"/>
      <c r="LH156" s="33"/>
    </row>
    <row r="157" spans="2:320" s="17" customFormat="1" x14ac:dyDescent="0.2">
      <c r="B157" s="33"/>
      <c r="F157" s="35"/>
      <c r="G157" s="174"/>
      <c r="H157" s="33"/>
      <c r="I157" s="33"/>
      <c r="J157" s="42"/>
      <c r="K157" s="296"/>
      <c r="L157" s="296"/>
      <c r="M157" s="296"/>
      <c r="N157" s="296"/>
      <c r="O157" s="296"/>
      <c r="P157" s="296"/>
      <c r="Q157" s="296"/>
      <c r="R157" s="296"/>
      <c r="S157" s="296"/>
      <c r="T157" s="296"/>
      <c r="U157" s="296"/>
      <c r="V157" s="296"/>
      <c r="W157" s="296"/>
      <c r="X157" s="296"/>
      <c r="Y157" s="296"/>
      <c r="Z157" s="296"/>
      <c r="AA157" s="296"/>
      <c r="AB157" s="296"/>
      <c r="AC157" s="296"/>
      <c r="AD157" s="296"/>
      <c r="AE157" s="296"/>
      <c r="AF157" s="296"/>
      <c r="AG157" s="296"/>
      <c r="AH157" s="296"/>
      <c r="AI157" s="296"/>
      <c r="AJ157" s="296"/>
      <c r="AK157" s="296"/>
      <c r="AL157" s="296"/>
      <c r="AM157" s="296"/>
      <c r="AN157" s="296"/>
      <c r="AO157" s="296"/>
      <c r="AP157" s="296"/>
      <c r="AQ157" s="296"/>
      <c r="AR157" s="296"/>
      <c r="AS157" s="296"/>
      <c r="AT157" s="296"/>
      <c r="AU157" s="296"/>
      <c r="AV157" s="296"/>
      <c r="AW157" s="296"/>
      <c r="AX157" s="296"/>
      <c r="AY157" s="296"/>
      <c r="AZ157" s="296"/>
      <c r="BA157" s="296"/>
      <c r="BB157" s="296"/>
      <c r="BC157" s="296"/>
      <c r="BD157" s="296"/>
      <c r="BE157" s="296"/>
      <c r="BF157" s="296"/>
      <c r="BG157" s="296"/>
      <c r="BH157" s="296"/>
      <c r="BI157" s="296"/>
      <c r="BJ157" s="296"/>
      <c r="BK157" s="296"/>
      <c r="BL157" s="296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296"/>
      <c r="CA157" s="296"/>
      <c r="CB157" s="296"/>
      <c r="CC157" s="296"/>
      <c r="CD157" s="296"/>
      <c r="CE157" s="296"/>
      <c r="CF157" s="296"/>
      <c r="CG157" s="296"/>
      <c r="CH157" s="296"/>
      <c r="CI157" s="296"/>
      <c r="CJ157" s="296"/>
      <c r="CK157" s="296"/>
      <c r="CL157" s="296"/>
      <c r="CM157" s="296"/>
      <c r="CN157" s="296"/>
      <c r="CO157" s="296"/>
      <c r="CP157" s="296"/>
      <c r="CQ157" s="296"/>
      <c r="CR157" s="296"/>
      <c r="CS157" s="296"/>
      <c r="CT157" s="296"/>
      <c r="CU157" s="296"/>
      <c r="CV157" s="296"/>
      <c r="CW157" s="42"/>
      <c r="CX157" s="296"/>
      <c r="CY157" s="296"/>
      <c r="CZ157" s="296"/>
      <c r="DA157" s="296"/>
      <c r="DB157" s="296"/>
      <c r="DC157" s="296"/>
      <c r="DD157" s="296"/>
      <c r="DE157" s="296"/>
      <c r="DF157" s="296"/>
      <c r="DG157" s="296"/>
      <c r="DH157" s="296"/>
      <c r="DI157" s="296"/>
      <c r="DJ157" s="296"/>
      <c r="DK157" s="296"/>
      <c r="DL157" s="296"/>
      <c r="DM157" s="296"/>
      <c r="DN157" s="296"/>
      <c r="DO157" s="296"/>
      <c r="DP157" s="296"/>
      <c r="DQ157" s="296"/>
      <c r="DR157" s="296"/>
      <c r="DS157" s="296"/>
      <c r="DT157" s="296"/>
      <c r="DU157" s="296"/>
      <c r="DV157" s="296"/>
      <c r="DW157" s="296"/>
      <c r="DX157" s="296"/>
      <c r="DY157" s="296"/>
      <c r="DZ157" s="296"/>
      <c r="EA157" s="296"/>
      <c r="EB157" s="296"/>
      <c r="EC157" s="296"/>
      <c r="ED157" s="296"/>
      <c r="EE157" s="296"/>
      <c r="EF157" s="296"/>
      <c r="EG157" s="42"/>
      <c r="EH157" s="296"/>
      <c r="EI157" s="296"/>
      <c r="EJ157" s="296"/>
      <c r="EK157" s="296"/>
      <c r="EL157" s="296"/>
      <c r="EM157" s="296"/>
      <c r="EN157" s="296"/>
      <c r="EO157" s="296"/>
      <c r="EP157" s="296"/>
      <c r="EQ157" s="296"/>
      <c r="ER157" s="296"/>
      <c r="ES157" s="296"/>
      <c r="ET157" s="296"/>
      <c r="EU157" s="296"/>
      <c r="EV157" s="296"/>
      <c r="EW157" s="296"/>
      <c r="EX157" s="296"/>
      <c r="EY157" s="296"/>
      <c r="EZ157" s="296"/>
      <c r="FA157" s="296"/>
      <c r="FB157" s="296"/>
      <c r="FC157" s="296"/>
      <c r="FD157" s="296"/>
      <c r="FE157" s="296"/>
      <c r="FF157" s="296"/>
      <c r="FG157" s="296"/>
      <c r="FH157" s="296"/>
      <c r="FI157" s="296"/>
      <c r="FJ157" s="296"/>
      <c r="FK157" s="296"/>
      <c r="FL157" s="296"/>
      <c r="FM157" s="296"/>
      <c r="FN157" s="296"/>
      <c r="FO157" s="296"/>
      <c r="FP157" s="296"/>
      <c r="FQ157" s="42"/>
      <c r="FR157" s="42"/>
      <c r="FS157" s="42"/>
      <c r="FT157" s="42"/>
      <c r="FU157" s="42"/>
      <c r="FV157" s="296"/>
      <c r="FW157" s="296"/>
      <c r="FX157" s="296"/>
      <c r="FY157" s="296"/>
      <c r="FZ157" s="296"/>
      <c r="GA157" s="296"/>
      <c r="GB157" s="296"/>
      <c r="GC157" s="296"/>
      <c r="GD157" s="296"/>
      <c r="GE157" s="296"/>
      <c r="GF157" s="296"/>
      <c r="GG157" s="296"/>
      <c r="GH157" s="296"/>
      <c r="GI157" s="296"/>
      <c r="GJ157" s="296"/>
      <c r="GK157" s="296"/>
      <c r="GL157" s="296"/>
      <c r="GM157" s="296"/>
      <c r="GN157" s="296"/>
      <c r="GO157" s="296"/>
      <c r="GP157" s="296"/>
      <c r="GQ157" s="296"/>
      <c r="GR157" s="296"/>
      <c r="GS157" s="296"/>
      <c r="GT157" s="296"/>
      <c r="GU157" s="296"/>
      <c r="GV157" s="296"/>
      <c r="GW157" s="296"/>
      <c r="GX157" s="296"/>
      <c r="GY157" s="296"/>
      <c r="GZ157" s="296"/>
      <c r="HA157" s="296"/>
      <c r="HB157" s="296"/>
      <c r="HC157" s="296"/>
      <c r="HD157" s="296"/>
      <c r="HE157" s="296"/>
      <c r="HF157" s="296"/>
      <c r="HG157" s="296"/>
      <c r="HH157" s="296"/>
      <c r="HI157" s="296"/>
      <c r="HJ157" s="296"/>
      <c r="HK157" s="296"/>
      <c r="HL157" s="296"/>
      <c r="HM157" s="296"/>
      <c r="HN157" s="296"/>
      <c r="HO157" s="296"/>
      <c r="HP157" s="296"/>
      <c r="HQ157" s="296"/>
      <c r="HR157" s="296"/>
      <c r="HS157" s="296"/>
      <c r="HT157" s="296"/>
      <c r="HU157" s="296"/>
      <c r="HV157" s="296"/>
      <c r="HW157" s="296"/>
      <c r="HX157" s="296"/>
      <c r="HY157" s="296"/>
      <c r="HZ157" s="296"/>
      <c r="IA157" s="296"/>
      <c r="IB157" s="296"/>
      <c r="IC157" s="296"/>
      <c r="ID157" s="296"/>
      <c r="IE157" s="296"/>
      <c r="IF157" s="296"/>
      <c r="IG157" s="296"/>
      <c r="IH157" s="296"/>
      <c r="II157" s="296"/>
      <c r="IJ157" s="296"/>
      <c r="IK157" s="296"/>
      <c r="IL157" s="296"/>
      <c r="IM157" s="296"/>
      <c r="IN157" s="296"/>
      <c r="IO157" s="296"/>
      <c r="IP157" s="296"/>
      <c r="IQ157" s="296"/>
      <c r="IR157" s="296"/>
      <c r="IS157" s="296"/>
      <c r="IT157" s="296"/>
      <c r="IU157" s="296"/>
      <c r="IV157" s="296"/>
      <c r="IW157" s="296"/>
      <c r="IX157" s="296"/>
      <c r="IY157" s="296"/>
      <c r="IZ157" s="296"/>
      <c r="JA157" s="296"/>
      <c r="KM157" s="38"/>
      <c r="KN157" s="38"/>
      <c r="KP157" s="38"/>
      <c r="KQ157" s="38"/>
      <c r="KR157" s="38"/>
      <c r="KS157" s="38"/>
      <c r="KT157" s="38"/>
      <c r="KU157" s="38"/>
      <c r="KV157" s="38"/>
      <c r="KW157" s="38"/>
      <c r="KX157" s="38"/>
      <c r="LH157" s="33"/>
    </row>
    <row r="158" spans="2:320" s="17" customFormat="1" x14ac:dyDescent="0.2">
      <c r="B158" s="33"/>
      <c r="F158" s="35"/>
      <c r="G158" s="174"/>
      <c r="H158" s="33"/>
      <c r="I158" s="33"/>
      <c r="J158" s="42"/>
      <c r="K158" s="296"/>
      <c r="L158" s="296"/>
      <c r="M158" s="296"/>
      <c r="N158" s="296"/>
      <c r="O158" s="296"/>
      <c r="P158" s="296"/>
      <c r="Q158" s="296"/>
      <c r="R158" s="296"/>
      <c r="S158" s="296"/>
      <c r="T158" s="296"/>
      <c r="U158" s="296"/>
      <c r="V158" s="296"/>
      <c r="W158" s="296"/>
      <c r="X158" s="296"/>
      <c r="Y158" s="296"/>
      <c r="Z158" s="296"/>
      <c r="AA158" s="296"/>
      <c r="AB158" s="296"/>
      <c r="AC158" s="296"/>
      <c r="AD158" s="296"/>
      <c r="AE158" s="296"/>
      <c r="AF158" s="296"/>
      <c r="AG158" s="296"/>
      <c r="AH158" s="296"/>
      <c r="AI158" s="296"/>
      <c r="AJ158" s="296"/>
      <c r="AK158" s="296"/>
      <c r="AL158" s="296"/>
      <c r="AM158" s="296"/>
      <c r="AN158" s="296"/>
      <c r="AO158" s="296"/>
      <c r="AP158" s="296"/>
      <c r="AQ158" s="296"/>
      <c r="AR158" s="296"/>
      <c r="AS158" s="296"/>
      <c r="AT158" s="296"/>
      <c r="AU158" s="296"/>
      <c r="AV158" s="296"/>
      <c r="AW158" s="296"/>
      <c r="AX158" s="296"/>
      <c r="AY158" s="296"/>
      <c r="AZ158" s="296"/>
      <c r="BA158" s="296"/>
      <c r="BB158" s="296"/>
      <c r="BC158" s="296"/>
      <c r="BD158" s="296"/>
      <c r="BE158" s="296"/>
      <c r="BF158" s="296"/>
      <c r="BG158" s="296"/>
      <c r="BH158" s="296"/>
      <c r="BI158" s="296"/>
      <c r="BJ158" s="296"/>
      <c r="BK158" s="296"/>
      <c r="BL158" s="296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296"/>
      <c r="CA158" s="296"/>
      <c r="CB158" s="296"/>
      <c r="CC158" s="296"/>
      <c r="CD158" s="296"/>
      <c r="CE158" s="296"/>
      <c r="CF158" s="296"/>
      <c r="CG158" s="296"/>
      <c r="CH158" s="296"/>
      <c r="CI158" s="296"/>
      <c r="CJ158" s="296"/>
      <c r="CK158" s="296"/>
      <c r="CL158" s="296"/>
      <c r="CM158" s="296"/>
      <c r="CN158" s="296"/>
      <c r="CO158" s="296"/>
      <c r="CP158" s="296"/>
      <c r="CQ158" s="296"/>
      <c r="CR158" s="296"/>
      <c r="CS158" s="296"/>
      <c r="CT158" s="296"/>
      <c r="CU158" s="296"/>
      <c r="CV158" s="296"/>
      <c r="CW158" s="42"/>
      <c r="CX158" s="296"/>
      <c r="CY158" s="296"/>
      <c r="CZ158" s="296"/>
      <c r="DA158" s="296"/>
      <c r="DB158" s="296"/>
      <c r="DC158" s="296"/>
      <c r="DD158" s="296"/>
      <c r="DE158" s="296"/>
      <c r="DF158" s="296"/>
      <c r="DG158" s="296"/>
      <c r="DH158" s="296"/>
      <c r="DI158" s="296"/>
      <c r="DJ158" s="296"/>
      <c r="DK158" s="296"/>
      <c r="DL158" s="296"/>
      <c r="DM158" s="296"/>
      <c r="DN158" s="296"/>
      <c r="DO158" s="296"/>
      <c r="DP158" s="296"/>
      <c r="DQ158" s="296"/>
      <c r="DR158" s="296"/>
      <c r="DS158" s="296"/>
      <c r="DT158" s="296"/>
      <c r="DU158" s="296"/>
      <c r="DV158" s="296"/>
      <c r="DW158" s="296"/>
      <c r="DX158" s="296"/>
      <c r="DY158" s="296"/>
      <c r="DZ158" s="296"/>
      <c r="EA158" s="296"/>
      <c r="EB158" s="296"/>
      <c r="EC158" s="296"/>
      <c r="ED158" s="296"/>
      <c r="EE158" s="296"/>
      <c r="EF158" s="296"/>
      <c r="EG158" s="42"/>
      <c r="EH158" s="296"/>
      <c r="EI158" s="296"/>
      <c r="EJ158" s="296"/>
      <c r="EK158" s="296"/>
      <c r="EL158" s="296"/>
      <c r="EM158" s="296"/>
      <c r="EN158" s="296"/>
      <c r="EO158" s="296"/>
      <c r="EP158" s="296"/>
      <c r="EQ158" s="296"/>
      <c r="ER158" s="296"/>
      <c r="ES158" s="296"/>
      <c r="ET158" s="296"/>
      <c r="EU158" s="296"/>
      <c r="EV158" s="296"/>
      <c r="EW158" s="296"/>
      <c r="EX158" s="296"/>
      <c r="EY158" s="296"/>
      <c r="EZ158" s="296"/>
      <c r="FA158" s="296"/>
      <c r="FB158" s="296"/>
      <c r="FC158" s="296"/>
      <c r="FD158" s="296"/>
      <c r="FE158" s="296"/>
      <c r="FF158" s="296"/>
      <c r="FG158" s="296"/>
      <c r="FH158" s="296"/>
      <c r="FI158" s="296"/>
      <c r="FJ158" s="296"/>
      <c r="FK158" s="296"/>
      <c r="FL158" s="296"/>
      <c r="FM158" s="296"/>
      <c r="FN158" s="296"/>
      <c r="FO158" s="296"/>
      <c r="FP158" s="296"/>
      <c r="FQ158" s="42"/>
      <c r="FR158" s="42"/>
      <c r="FS158" s="42"/>
      <c r="FT158" s="42"/>
      <c r="FU158" s="42"/>
      <c r="FV158" s="296"/>
      <c r="FW158" s="296"/>
      <c r="FX158" s="296"/>
      <c r="FY158" s="296"/>
      <c r="FZ158" s="296"/>
      <c r="GA158" s="296"/>
      <c r="GB158" s="296"/>
      <c r="GC158" s="296"/>
      <c r="GD158" s="296"/>
      <c r="GE158" s="296"/>
      <c r="GF158" s="296"/>
      <c r="GG158" s="296"/>
      <c r="GH158" s="296"/>
      <c r="GI158" s="296"/>
      <c r="GJ158" s="296"/>
      <c r="GK158" s="296"/>
      <c r="GL158" s="296"/>
      <c r="GM158" s="296"/>
      <c r="GN158" s="296"/>
      <c r="GO158" s="296"/>
      <c r="GP158" s="296"/>
      <c r="GQ158" s="296"/>
      <c r="GR158" s="296"/>
      <c r="GS158" s="296"/>
      <c r="GT158" s="296"/>
      <c r="GU158" s="296"/>
      <c r="GV158" s="296"/>
      <c r="GW158" s="296"/>
      <c r="GX158" s="296"/>
      <c r="GY158" s="296"/>
      <c r="GZ158" s="296"/>
      <c r="HA158" s="296"/>
      <c r="HB158" s="296"/>
      <c r="HC158" s="296"/>
      <c r="HD158" s="296"/>
      <c r="HE158" s="296"/>
      <c r="HF158" s="296"/>
      <c r="HG158" s="296"/>
      <c r="HH158" s="296"/>
      <c r="HI158" s="296"/>
      <c r="HJ158" s="296"/>
      <c r="HK158" s="296"/>
      <c r="HL158" s="296"/>
      <c r="HM158" s="296"/>
      <c r="HN158" s="296"/>
      <c r="HO158" s="296"/>
      <c r="HP158" s="296"/>
      <c r="HQ158" s="296"/>
      <c r="HR158" s="296"/>
      <c r="HS158" s="296"/>
      <c r="HT158" s="296"/>
      <c r="HU158" s="296"/>
      <c r="HV158" s="296"/>
      <c r="HW158" s="296"/>
      <c r="HX158" s="296"/>
      <c r="HY158" s="296"/>
      <c r="HZ158" s="296"/>
      <c r="IA158" s="296"/>
      <c r="IB158" s="296"/>
      <c r="IC158" s="296"/>
      <c r="ID158" s="296"/>
      <c r="IE158" s="296"/>
      <c r="IF158" s="296"/>
      <c r="IG158" s="296"/>
      <c r="IH158" s="296"/>
      <c r="II158" s="296"/>
      <c r="IJ158" s="296"/>
      <c r="IK158" s="296"/>
      <c r="IL158" s="296"/>
      <c r="IM158" s="296"/>
      <c r="IN158" s="296"/>
      <c r="IO158" s="296"/>
      <c r="IP158" s="296"/>
      <c r="IQ158" s="296"/>
      <c r="IR158" s="296"/>
      <c r="IS158" s="296"/>
      <c r="IT158" s="296"/>
      <c r="IU158" s="296"/>
      <c r="IV158" s="296"/>
      <c r="IW158" s="296"/>
      <c r="IX158" s="296"/>
      <c r="IY158" s="296"/>
      <c r="IZ158" s="296"/>
      <c r="JA158" s="296"/>
      <c r="KM158" s="38"/>
      <c r="KN158" s="38"/>
      <c r="KP158" s="38"/>
      <c r="KQ158" s="38"/>
      <c r="KR158" s="38"/>
      <c r="KS158" s="38"/>
      <c r="KT158" s="38"/>
      <c r="KU158" s="38"/>
      <c r="KV158" s="38"/>
      <c r="KW158" s="38"/>
      <c r="KX158" s="38"/>
      <c r="LH158" s="33"/>
    </row>
    <row r="159" spans="2:320" s="17" customFormat="1" x14ac:dyDescent="0.2">
      <c r="B159" s="33"/>
      <c r="F159" s="35"/>
      <c r="G159" s="174"/>
      <c r="H159" s="33"/>
      <c r="I159" s="33"/>
      <c r="J159" s="42"/>
      <c r="K159" s="296"/>
      <c r="L159" s="296"/>
      <c r="M159" s="296"/>
      <c r="N159" s="296"/>
      <c r="O159" s="296"/>
      <c r="P159" s="296"/>
      <c r="Q159" s="296"/>
      <c r="R159" s="296"/>
      <c r="S159" s="296"/>
      <c r="T159" s="296"/>
      <c r="U159" s="296"/>
      <c r="V159" s="296"/>
      <c r="W159" s="296"/>
      <c r="X159" s="296"/>
      <c r="Y159" s="296"/>
      <c r="Z159" s="296"/>
      <c r="AA159" s="296"/>
      <c r="AB159" s="296"/>
      <c r="AC159" s="296"/>
      <c r="AD159" s="296"/>
      <c r="AE159" s="296"/>
      <c r="AF159" s="296"/>
      <c r="AG159" s="296"/>
      <c r="AH159" s="296"/>
      <c r="AI159" s="296"/>
      <c r="AJ159" s="296"/>
      <c r="AK159" s="296"/>
      <c r="AL159" s="296"/>
      <c r="AM159" s="296"/>
      <c r="AN159" s="296"/>
      <c r="AO159" s="296"/>
      <c r="AP159" s="296"/>
      <c r="AQ159" s="296"/>
      <c r="AR159" s="296"/>
      <c r="AS159" s="296"/>
      <c r="AT159" s="296"/>
      <c r="AU159" s="296"/>
      <c r="AV159" s="296"/>
      <c r="AW159" s="296"/>
      <c r="AX159" s="296"/>
      <c r="AY159" s="296"/>
      <c r="AZ159" s="296"/>
      <c r="BA159" s="296"/>
      <c r="BB159" s="296"/>
      <c r="BC159" s="296"/>
      <c r="BD159" s="296"/>
      <c r="BE159" s="296"/>
      <c r="BF159" s="296"/>
      <c r="BG159" s="296"/>
      <c r="BH159" s="296"/>
      <c r="BI159" s="296"/>
      <c r="BJ159" s="296"/>
      <c r="BK159" s="296"/>
      <c r="BL159" s="296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296"/>
      <c r="CA159" s="296"/>
      <c r="CB159" s="296"/>
      <c r="CC159" s="296"/>
      <c r="CD159" s="296"/>
      <c r="CE159" s="296"/>
      <c r="CF159" s="296"/>
      <c r="CG159" s="296"/>
      <c r="CH159" s="296"/>
      <c r="CI159" s="296"/>
      <c r="CJ159" s="296"/>
      <c r="CK159" s="296"/>
      <c r="CL159" s="296"/>
      <c r="CM159" s="296"/>
      <c r="CN159" s="296"/>
      <c r="CO159" s="296"/>
      <c r="CP159" s="296"/>
      <c r="CQ159" s="296"/>
      <c r="CR159" s="296"/>
      <c r="CS159" s="296"/>
      <c r="CT159" s="296"/>
      <c r="CU159" s="296"/>
      <c r="CV159" s="296"/>
      <c r="CW159" s="42"/>
      <c r="CX159" s="296"/>
      <c r="CY159" s="296"/>
      <c r="CZ159" s="296"/>
      <c r="DA159" s="296"/>
      <c r="DB159" s="296"/>
      <c r="DC159" s="296"/>
      <c r="DD159" s="296"/>
      <c r="DE159" s="296"/>
      <c r="DF159" s="296"/>
      <c r="DG159" s="296"/>
      <c r="DH159" s="296"/>
      <c r="DI159" s="296"/>
      <c r="DJ159" s="296"/>
      <c r="DK159" s="296"/>
      <c r="DL159" s="296"/>
      <c r="DM159" s="296"/>
      <c r="DN159" s="296"/>
      <c r="DO159" s="296"/>
      <c r="DP159" s="296"/>
      <c r="DQ159" s="296"/>
      <c r="DR159" s="296"/>
      <c r="DS159" s="296"/>
      <c r="DT159" s="296"/>
      <c r="DU159" s="296"/>
      <c r="DV159" s="296"/>
      <c r="DW159" s="296"/>
      <c r="DX159" s="296"/>
      <c r="DY159" s="296"/>
      <c r="DZ159" s="296"/>
      <c r="EA159" s="296"/>
      <c r="EB159" s="296"/>
      <c r="EC159" s="296"/>
      <c r="ED159" s="296"/>
      <c r="EE159" s="296"/>
      <c r="EF159" s="296"/>
      <c r="EG159" s="42"/>
      <c r="EH159" s="296"/>
      <c r="EI159" s="296"/>
      <c r="EJ159" s="296"/>
      <c r="EK159" s="296"/>
      <c r="EL159" s="296"/>
      <c r="EM159" s="296"/>
      <c r="EN159" s="296"/>
      <c r="EO159" s="296"/>
      <c r="EP159" s="296"/>
      <c r="EQ159" s="296"/>
      <c r="ER159" s="296"/>
      <c r="ES159" s="296"/>
      <c r="ET159" s="296"/>
      <c r="EU159" s="296"/>
      <c r="EV159" s="296"/>
      <c r="EW159" s="296"/>
      <c r="EX159" s="296"/>
      <c r="EY159" s="296"/>
      <c r="EZ159" s="296"/>
      <c r="FA159" s="296"/>
      <c r="FB159" s="296"/>
      <c r="FC159" s="296"/>
      <c r="FD159" s="296"/>
      <c r="FE159" s="296"/>
      <c r="FF159" s="296"/>
      <c r="FG159" s="296"/>
      <c r="FH159" s="296"/>
      <c r="FI159" s="296"/>
      <c r="FJ159" s="296"/>
      <c r="FK159" s="296"/>
      <c r="FL159" s="296"/>
      <c r="FM159" s="296"/>
      <c r="FN159" s="296"/>
      <c r="FO159" s="296"/>
      <c r="FP159" s="296"/>
      <c r="FQ159" s="42"/>
      <c r="FR159" s="42"/>
      <c r="FS159" s="42"/>
      <c r="FT159" s="42"/>
      <c r="FU159" s="42"/>
      <c r="FV159" s="296"/>
      <c r="FW159" s="296"/>
      <c r="FX159" s="296"/>
      <c r="FY159" s="296"/>
      <c r="FZ159" s="296"/>
      <c r="GA159" s="296"/>
      <c r="GB159" s="296"/>
      <c r="GC159" s="296"/>
      <c r="GD159" s="296"/>
      <c r="GE159" s="296"/>
      <c r="GF159" s="296"/>
      <c r="GG159" s="296"/>
      <c r="GH159" s="296"/>
      <c r="GI159" s="296"/>
      <c r="GJ159" s="296"/>
      <c r="GK159" s="296"/>
      <c r="GL159" s="296"/>
      <c r="GM159" s="296"/>
      <c r="GN159" s="296"/>
      <c r="GO159" s="296"/>
      <c r="GP159" s="296"/>
      <c r="GQ159" s="296"/>
      <c r="GR159" s="296"/>
      <c r="GS159" s="296"/>
      <c r="GT159" s="296"/>
      <c r="GU159" s="296"/>
      <c r="GV159" s="296"/>
      <c r="GW159" s="296"/>
      <c r="GX159" s="296"/>
      <c r="GY159" s="296"/>
      <c r="GZ159" s="296"/>
      <c r="HA159" s="296"/>
      <c r="HB159" s="296"/>
      <c r="HC159" s="296"/>
      <c r="HD159" s="296"/>
      <c r="HE159" s="296"/>
      <c r="HF159" s="296"/>
      <c r="HG159" s="296"/>
      <c r="HH159" s="296"/>
      <c r="HI159" s="296"/>
      <c r="HJ159" s="296"/>
      <c r="HK159" s="296"/>
      <c r="HL159" s="296"/>
      <c r="HM159" s="296"/>
      <c r="HN159" s="296"/>
      <c r="HO159" s="296"/>
      <c r="HP159" s="296"/>
      <c r="HQ159" s="296"/>
      <c r="HR159" s="296"/>
      <c r="HS159" s="296"/>
      <c r="HT159" s="296"/>
      <c r="HU159" s="296"/>
      <c r="HV159" s="296"/>
      <c r="HW159" s="296"/>
      <c r="HX159" s="296"/>
      <c r="HY159" s="296"/>
      <c r="HZ159" s="296"/>
      <c r="IA159" s="296"/>
      <c r="IB159" s="296"/>
      <c r="IC159" s="296"/>
      <c r="ID159" s="296"/>
      <c r="IE159" s="296"/>
      <c r="IF159" s="296"/>
      <c r="IG159" s="296"/>
      <c r="IH159" s="296"/>
      <c r="II159" s="296"/>
      <c r="IJ159" s="296"/>
      <c r="IK159" s="296"/>
      <c r="IL159" s="296"/>
      <c r="IM159" s="296"/>
      <c r="IN159" s="296"/>
      <c r="IO159" s="296"/>
      <c r="IP159" s="296"/>
      <c r="IQ159" s="296"/>
      <c r="IR159" s="296"/>
      <c r="IS159" s="296"/>
      <c r="IT159" s="296"/>
      <c r="IU159" s="296"/>
      <c r="IV159" s="296"/>
      <c r="IW159" s="296"/>
      <c r="IX159" s="296"/>
      <c r="IY159" s="296"/>
      <c r="IZ159" s="296"/>
      <c r="JA159" s="296"/>
      <c r="KM159" s="38"/>
      <c r="KN159" s="38"/>
      <c r="KP159" s="38"/>
      <c r="KQ159" s="38"/>
      <c r="KR159" s="38"/>
      <c r="KS159" s="38"/>
      <c r="KT159" s="38"/>
      <c r="KU159" s="38"/>
      <c r="KV159" s="38"/>
      <c r="KW159" s="38"/>
      <c r="KX159" s="38"/>
      <c r="LH159" s="33"/>
    </row>
    <row r="160" spans="2:320" s="17" customFormat="1" x14ac:dyDescent="0.2">
      <c r="B160" s="33"/>
      <c r="F160" s="35"/>
      <c r="G160" s="174"/>
      <c r="H160" s="33"/>
      <c r="I160" s="33"/>
      <c r="J160" s="42"/>
      <c r="K160" s="296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296"/>
      <c r="Y160" s="296"/>
      <c r="Z160" s="296"/>
      <c r="AA160" s="296"/>
      <c r="AB160" s="296"/>
      <c r="AC160" s="296"/>
      <c r="AD160" s="296"/>
      <c r="AE160" s="296"/>
      <c r="AF160" s="296"/>
      <c r="AG160" s="296"/>
      <c r="AH160" s="296"/>
      <c r="AI160" s="296"/>
      <c r="AJ160" s="296"/>
      <c r="AK160" s="296"/>
      <c r="AL160" s="296"/>
      <c r="AM160" s="296"/>
      <c r="AN160" s="296"/>
      <c r="AO160" s="296"/>
      <c r="AP160" s="296"/>
      <c r="AQ160" s="296"/>
      <c r="AR160" s="296"/>
      <c r="AS160" s="296"/>
      <c r="AT160" s="296"/>
      <c r="AU160" s="296"/>
      <c r="AV160" s="296"/>
      <c r="AW160" s="296"/>
      <c r="AX160" s="296"/>
      <c r="AY160" s="296"/>
      <c r="AZ160" s="296"/>
      <c r="BA160" s="296"/>
      <c r="BB160" s="296"/>
      <c r="BC160" s="296"/>
      <c r="BD160" s="296"/>
      <c r="BE160" s="296"/>
      <c r="BF160" s="296"/>
      <c r="BG160" s="296"/>
      <c r="BH160" s="296"/>
      <c r="BI160" s="296"/>
      <c r="BJ160" s="296"/>
      <c r="BK160" s="296"/>
      <c r="BL160" s="296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296"/>
      <c r="CA160" s="296"/>
      <c r="CB160" s="296"/>
      <c r="CC160" s="296"/>
      <c r="CD160" s="296"/>
      <c r="CE160" s="296"/>
      <c r="CF160" s="296"/>
      <c r="CG160" s="296"/>
      <c r="CH160" s="296"/>
      <c r="CI160" s="296"/>
      <c r="CJ160" s="296"/>
      <c r="CK160" s="296"/>
      <c r="CL160" s="296"/>
      <c r="CM160" s="296"/>
      <c r="CN160" s="296"/>
      <c r="CO160" s="296"/>
      <c r="CP160" s="296"/>
      <c r="CQ160" s="296"/>
      <c r="CR160" s="296"/>
      <c r="CS160" s="296"/>
      <c r="CT160" s="296"/>
      <c r="CU160" s="296"/>
      <c r="CV160" s="296"/>
      <c r="CW160" s="42"/>
      <c r="CX160" s="296"/>
      <c r="CY160" s="296"/>
      <c r="CZ160" s="296"/>
      <c r="DA160" s="296"/>
      <c r="DB160" s="296"/>
      <c r="DC160" s="296"/>
      <c r="DD160" s="296"/>
      <c r="DE160" s="296"/>
      <c r="DF160" s="296"/>
      <c r="DG160" s="296"/>
      <c r="DH160" s="296"/>
      <c r="DI160" s="296"/>
      <c r="DJ160" s="296"/>
      <c r="DK160" s="296"/>
      <c r="DL160" s="296"/>
      <c r="DM160" s="296"/>
      <c r="DN160" s="296"/>
      <c r="DO160" s="296"/>
      <c r="DP160" s="296"/>
      <c r="DQ160" s="296"/>
      <c r="DR160" s="296"/>
      <c r="DS160" s="296"/>
      <c r="DT160" s="296"/>
      <c r="DU160" s="296"/>
      <c r="DV160" s="296"/>
      <c r="DW160" s="296"/>
      <c r="DX160" s="296"/>
      <c r="DY160" s="296"/>
      <c r="DZ160" s="296"/>
      <c r="EA160" s="296"/>
      <c r="EB160" s="296"/>
      <c r="EC160" s="296"/>
      <c r="ED160" s="296"/>
      <c r="EE160" s="296"/>
      <c r="EF160" s="296"/>
      <c r="EG160" s="42"/>
      <c r="EH160" s="296"/>
      <c r="EI160" s="296"/>
      <c r="EJ160" s="296"/>
      <c r="EK160" s="296"/>
      <c r="EL160" s="296"/>
      <c r="EM160" s="296"/>
      <c r="EN160" s="296"/>
      <c r="EO160" s="296"/>
      <c r="EP160" s="296"/>
      <c r="EQ160" s="296"/>
      <c r="ER160" s="296"/>
      <c r="ES160" s="296"/>
      <c r="ET160" s="296"/>
      <c r="EU160" s="296"/>
      <c r="EV160" s="296"/>
      <c r="EW160" s="296"/>
      <c r="EX160" s="296"/>
      <c r="EY160" s="296"/>
      <c r="EZ160" s="296"/>
      <c r="FA160" s="296"/>
      <c r="FB160" s="296"/>
      <c r="FC160" s="296"/>
      <c r="FD160" s="296"/>
      <c r="FE160" s="296"/>
      <c r="FF160" s="296"/>
      <c r="FG160" s="296"/>
      <c r="FH160" s="296"/>
      <c r="FI160" s="296"/>
      <c r="FJ160" s="296"/>
      <c r="FK160" s="296"/>
      <c r="FL160" s="296"/>
      <c r="FM160" s="296"/>
      <c r="FN160" s="296"/>
      <c r="FO160" s="296"/>
      <c r="FP160" s="296"/>
      <c r="FQ160" s="42"/>
      <c r="FR160" s="42"/>
      <c r="FS160" s="42"/>
      <c r="FT160" s="42"/>
      <c r="FU160" s="42"/>
      <c r="FV160" s="296"/>
      <c r="FW160" s="296"/>
      <c r="FX160" s="296"/>
      <c r="FY160" s="296"/>
      <c r="FZ160" s="296"/>
      <c r="GA160" s="296"/>
      <c r="GB160" s="296"/>
      <c r="GC160" s="296"/>
      <c r="GD160" s="296"/>
      <c r="GE160" s="296"/>
      <c r="GF160" s="296"/>
      <c r="GG160" s="296"/>
      <c r="GH160" s="296"/>
      <c r="GI160" s="296"/>
      <c r="GJ160" s="296"/>
      <c r="GK160" s="296"/>
      <c r="GL160" s="296"/>
      <c r="GM160" s="296"/>
      <c r="GN160" s="296"/>
      <c r="GO160" s="296"/>
      <c r="GP160" s="296"/>
      <c r="GQ160" s="296"/>
      <c r="GR160" s="296"/>
      <c r="GS160" s="296"/>
      <c r="GT160" s="296"/>
      <c r="GU160" s="296"/>
      <c r="GV160" s="296"/>
      <c r="GW160" s="296"/>
      <c r="GX160" s="296"/>
      <c r="GY160" s="296"/>
      <c r="GZ160" s="296"/>
      <c r="HA160" s="296"/>
      <c r="HB160" s="296"/>
      <c r="HC160" s="296"/>
      <c r="HD160" s="296"/>
      <c r="HE160" s="296"/>
      <c r="HF160" s="296"/>
      <c r="HG160" s="296"/>
      <c r="HH160" s="296"/>
      <c r="HI160" s="296"/>
      <c r="HJ160" s="296"/>
      <c r="HK160" s="296"/>
      <c r="HL160" s="296"/>
      <c r="HM160" s="296"/>
      <c r="HN160" s="296"/>
      <c r="HO160" s="296"/>
      <c r="HP160" s="296"/>
      <c r="HQ160" s="296"/>
      <c r="HR160" s="296"/>
      <c r="HS160" s="296"/>
      <c r="HT160" s="296"/>
      <c r="HU160" s="296"/>
      <c r="HV160" s="296"/>
      <c r="HW160" s="296"/>
      <c r="HX160" s="296"/>
      <c r="HY160" s="296"/>
      <c r="HZ160" s="296"/>
      <c r="IA160" s="296"/>
      <c r="IB160" s="296"/>
      <c r="IC160" s="296"/>
      <c r="ID160" s="296"/>
      <c r="IE160" s="296"/>
      <c r="IF160" s="296"/>
      <c r="IG160" s="296"/>
      <c r="IH160" s="296"/>
      <c r="II160" s="296"/>
      <c r="IJ160" s="296"/>
      <c r="IK160" s="296"/>
      <c r="IL160" s="296"/>
      <c r="IM160" s="296"/>
      <c r="IN160" s="296"/>
      <c r="IO160" s="296"/>
      <c r="IP160" s="296"/>
      <c r="IQ160" s="296"/>
      <c r="IR160" s="296"/>
      <c r="IS160" s="296"/>
      <c r="IT160" s="296"/>
      <c r="IU160" s="296"/>
      <c r="IV160" s="296"/>
      <c r="IW160" s="296"/>
      <c r="IX160" s="296"/>
      <c r="IY160" s="296"/>
      <c r="IZ160" s="296"/>
      <c r="JA160" s="296"/>
      <c r="KM160" s="38"/>
      <c r="KN160" s="38"/>
      <c r="KP160" s="38"/>
      <c r="KQ160" s="38"/>
      <c r="KR160" s="38"/>
      <c r="KS160" s="38"/>
      <c r="KT160" s="38"/>
      <c r="KU160" s="38"/>
      <c r="KV160" s="38"/>
      <c r="KW160" s="38"/>
      <c r="KX160" s="38"/>
      <c r="LH160" s="33"/>
    </row>
    <row r="161" spans="2:320" s="17" customFormat="1" x14ac:dyDescent="0.2">
      <c r="B161" s="33"/>
      <c r="F161" s="35"/>
      <c r="G161" s="174"/>
      <c r="H161" s="33"/>
      <c r="I161" s="33"/>
      <c r="J161" s="42"/>
      <c r="K161" s="296"/>
      <c r="L161" s="296"/>
      <c r="M161" s="296"/>
      <c r="N161" s="296"/>
      <c r="O161" s="296"/>
      <c r="P161" s="296"/>
      <c r="Q161" s="296"/>
      <c r="R161" s="296"/>
      <c r="S161" s="296"/>
      <c r="T161" s="296"/>
      <c r="U161" s="296"/>
      <c r="V161" s="296"/>
      <c r="W161" s="296"/>
      <c r="X161" s="296"/>
      <c r="Y161" s="296"/>
      <c r="Z161" s="296"/>
      <c r="AA161" s="296"/>
      <c r="AB161" s="296"/>
      <c r="AC161" s="296"/>
      <c r="AD161" s="296"/>
      <c r="AE161" s="296"/>
      <c r="AF161" s="296"/>
      <c r="AG161" s="296"/>
      <c r="AH161" s="296"/>
      <c r="AI161" s="296"/>
      <c r="AJ161" s="296"/>
      <c r="AK161" s="296"/>
      <c r="AL161" s="296"/>
      <c r="AM161" s="296"/>
      <c r="AN161" s="296"/>
      <c r="AO161" s="296"/>
      <c r="AP161" s="296"/>
      <c r="AQ161" s="296"/>
      <c r="AR161" s="296"/>
      <c r="AS161" s="296"/>
      <c r="AT161" s="296"/>
      <c r="AU161" s="296"/>
      <c r="AV161" s="296"/>
      <c r="AW161" s="296"/>
      <c r="AX161" s="296"/>
      <c r="AY161" s="296"/>
      <c r="AZ161" s="296"/>
      <c r="BA161" s="296"/>
      <c r="BB161" s="296"/>
      <c r="BC161" s="296"/>
      <c r="BD161" s="296"/>
      <c r="BE161" s="296"/>
      <c r="BF161" s="296"/>
      <c r="BG161" s="296"/>
      <c r="BH161" s="296"/>
      <c r="BI161" s="296"/>
      <c r="BJ161" s="296"/>
      <c r="BK161" s="296"/>
      <c r="BL161" s="296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296"/>
      <c r="CA161" s="296"/>
      <c r="CB161" s="296"/>
      <c r="CC161" s="296"/>
      <c r="CD161" s="296"/>
      <c r="CE161" s="296"/>
      <c r="CF161" s="296"/>
      <c r="CG161" s="296"/>
      <c r="CH161" s="296"/>
      <c r="CI161" s="296"/>
      <c r="CJ161" s="296"/>
      <c r="CK161" s="296"/>
      <c r="CL161" s="296"/>
      <c r="CM161" s="296"/>
      <c r="CN161" s="296"/>
      <c r="CO161" s="296"/>
      <c r="CP161" s="296"/>
      <c r="CQ161" s="296"/>
      <c r="CR161" s="296"/>
      <c r="CS161" s="296"/>
      <c r="CT161" s="296"/>
      <c r="CU161" s="296"/>
      <c r="CV161" s="296"/>
      <c r="CW161" s="42"/>
      <c r="CX161" s="296"/>
      <c r="CY161" s="296"/>
      <c r="CZ161" s="296"/>
      <c r="DA161" s="296"/>
      <c r="DB161" s="296"/>
      <c r="DC161" s="296"/>
      <c r="DD161" s="296"/>
      <c r="DE161" s="296"/>
      <c r="DF161" s="296"/>
      <c r="DG161" s="296"/>
      <c r="DH161" s="296"/>
      <c r="DI161" s="296"/>
      <c r="DJ161" s="296"/>
      <c r="DK161" s="296"/>
      <c r="DL161" s="296"/>
      <c r="DM161" s="296"/>
      <c r="DN161" s="296"/>
      <c r="DO161" s="296"/>
      <c r="DP161" s="296"/>
      <c r="DQ161" s="296"/>
      <c r="DR161" s="296"/>
      <c r="DS161" s="296"/>
      <c r="DT161" s="296"/>
      <c r="DU161" s="296"/>
      <c r="DV161" s="296"/>
      <c r="DW161" s="296"/>
      <c r="DX161" s="296"/>
      <c r="DY161" s="296"/>
      <c r="DZ161" s="296"/>
      <c r="EA161" s="296"/>
      <c r="EB161" s="296"/>
      <c r="EC161" s="296"/>
      <c r="ED161" s="296"/>
      <c r="EE161" s="296"/>
      <c r="EF161" s="296"/>
      <c r="EG161" s="42"/>
      <c r="EH161" s="296"/>
      <c r="EI161" s="296"/>
      <c r="EJ161" s="296"/>
      <c r="EK161" s="296"/>
      <c r="EL161" s="296"/>
      <c r="EM161" s="296"/>
      <c r="EN161" s="296"/>
      <c r="EO161" s="296"/>
      <c r="EP161" s="296"/>
      <c r="EQ161" s="296"/>
      <c r="ER161" s="296"/>
      <c r="ES161" s="296"/>
      <c r="ET161" s="296"/>
      <c r="EU161" s="296"/>
      <c r="EV161" s="296"/>
      <c r="EW161" s="296"/>
      <c r="EX161" s="296"/>
      <c r="EY161" s="296"/>
      <c r="EZ161" s="296"/>
      <c r="FA161" s="296"/>
      <c r="FB161" s="296"/>
      <c r="FC161" s="296"/>
      <c r="FD161" s="296"/>
      <c r="FE161" s="296"/>
      <c r="FF161" s="296"/>
      <c r="FG161" s="296"/>
      <c r="FH161" s="296"/>
      <c r="FI161" s="296"/>
      <c r="FJ161" s="296"/>
      <c r="FK161" s="296"/>
      <c r="FL161" s="296"/>
      <c r="FM161" s="296"/>
      <c r="FN161" s="296"/>
      <c r="FO161" s="296"/>
      <c r="FP161" s="296"/>
      <c r="FQ161" s="42"/>
      <c r="FR161" s="42"/>
      <c r="FS161" s="42"/>
      <c r="FT161" s="42"/>
      <c r="FU161" s="42"/>
      <c r="FV161" s="296"/>
      <c r="FW161" s="296"/>
      <c r="FX161" s="296"/>
      <c r="FY161" s="296"/>
      <c r="FZ161" s="296"/>
      <c r="GA161" s="296"/>
      <c r="GB161" s="296"/>
      <c r="GC161" s="296"/>
      <c r="GD161" s="296"/>
      <c r="GE161" s="296"/>
      <c r="GF161" s="296"/>
      <c r="GG161" s="296"/>
      <c r="GH161" s="296"/>
      <c r="GI161" s="296"/>
      <c r="GJ161" s="296"/>
      <c r="GK161" s="296"/>
      <c r="GL161" s="296"/>
      <c r="GM161" s="296"/>
      <c r="GN161" s="296"/>
      <c r="GO161" s="296"/>
      <c r="GP161" s="296"/>
      <c r="GQ161" s="296"/>
      <c r="GR161" s="296"/>
      <c r="GS161" s="296"/>
      <c r="GT161" s="296"/>
      <c r="GU161" s="296"/>
      <c r="GV161" s="296"/>
      <c r="GW161" s="296"/>
      <c r="GX161" s="296"/>
      <c r="GY161" s="296"/>
      <c r="GZ161" s="296"/>
      <c r="HA161" s="296"/>
      <c r="HB161" s="296"/>
      <c r="HC161" s="296"/>
      <c r="HD161" s="296"/>
      <c r="HE161" s="296"/>
      <c r="HF161" s="296"/>
      <c r="HG161" s="296"/>
      <c r="HH161" s="296"/>
      <c r="HI161" s="296"/>
      <c r="HJ161" s="296"/>
      <c r="HK161" s="296"/>
      <c r="HL161" s="296"/>
      <c r="HM161" s="296"/>
      <c r="HN161" s="296"/>
      <c r="HO161" s="296"/>
      <c r="HP161" s="296"/>
      <c r="HQ161" s="296"/>
      <c r="HR161" s="296"/>
      <c r="HS161" s="296"/>
      <c r="HT161" s="296"/>
      <c r="HU161" s="296"/>
      <c r="HV161" s="296"/>
      <c r="HW161" s="296"/>
      <c r="HX161" s="296"/>
      <c r="HY161" s="296"/>
      <c r="HZ161" s="296"/>
      <c r="IA161" s="296"/>
      <c r="IB161" s="296"/>
      <c r="IC161" s="296"/>
      <c r="ID161" s="296"/>
      <c r="IE161" s="296"/>
      <c r="IF161" s="296"/>
      <c r="IG161" s="296"/>
      <c r="IH161" s="296"/>
      <c r="II161" s="296"/>
      <c r="IJ161" s="296"/>
      <c r="IK161" s="296"/>
      <c r="IL161" s="296"/>
      <c r="IM161" s="296"/>
      <c r="IN161" s="296"/>
      <c r="IO161" s="296"/>
      <c r="IP161" s="296"/>
      <c r="IQ161" s="296"/>
      <c r="IR161" s="296"/>
      <c r="IS161" s="296"/>
      <c r="IT161" s="296"/>
      <c r="IU161" s="296"/>
      <c r="IV161" s="296"/>
      <c r="IW161" s="296"/>
      <c r="IX161" s="296"/>
      <c r="IY161" s="296"/>
      <c r="IZ161" s="296"/>
      <c r="JA161" s="296"/>
      <c r="KM161" s="38"/>
      <c r="KN161" s="38"/>
      <c r="KP161" s="38"/>
      <c r="KQ161" s="38"/>
      <c r="KR161" s="38"/>
      <c r="KS161" s="38"/>
      <c r="KT161" s="38"/>
      <c r="KU161" s="38"/>
      <c r="KV161" s="38"/>
      <c r="KW161" s="38"/>
      <c r="KX161" s="38"/>
      <c r="LH161" s="33"/>
    </row>
    <row r="162" spans="2:320" s="17" customFormat="1" x14ac:dyDescent="0.2">
      <c r="B162" s="33"/>
      <c r="F162" s="35"/>
      <c r="G162" s="174"/>
      <c r="H162" s="33"/>
      <c r="I162" s="33"/>
      <c r="J162" s="42"/>
      <c r="K162" s="296"/>
      <c r="L162" s="296"/>
      <c r="M162" s="296"/>
      <c r="N162" s="296"/>
      <c r="O162" s="296"/>
      <c r="P162" s="296"/>
      <c r="Q162" s="296"/>
      <c r="R162" s="296"/>
      <c r="S162" s="296"/>
      <c r="T162" s="296"/>
      <c r="U162" s="296"/>
      <c r="V162" s="296"/>
      <c r="W162" s="296"/>
      <c r="X162" s="296"/>
      <c r="Y162" s="296"/>
      <c r="Z162" s="296"/>
      <c r="AA162" s="296"/>
      <c r="AB162" s="296"/>
      <c r="AC162" s="296"/>
      <c r="AD162" s="296"/>
      <c r="AE162" s="296"/>
      <c r="AF162" s="296"/>
      <c r="AG162" s="296"/>
      <c r="AH162" s="296"/>
      <c r="AI162" s="296"/>
      <c r="AJ162" s="296"/>
      <c r="AK162" s="296"/>
      <c r="AL162" s="296"/>
      <c r="AM162" s="296"/>
      <c r="AN162" s="296"/>
      <c r="AO162" s="296"/>
      <c r="AP162" s="296"/>
      <c r="AQ162" s="296"/>
      <c r="AR162" s="296"/>
      <c r="AS162" s="296"/>
      <c r="AT162" s="296"/>
      <c r="AU162" s="296"/>
      <c r="AV162" s="296"/>
      <c r="AW162" s="296"/>
      <c r="AX162" s="296"/>
      <c r="AY162" s="296"/>
      <c r="AZ162" s="296"/>
      <c r="BA162" s="296"/>
      <c r="BB162" s="296"/>
      <c r="BC162" s="296"/>
      <c r="BD162" s="296"/>
      <c r="BE162" s="296"/>
      <c r="BF162" s="296"/>
      <c r="BG162" s="296"/>
      <c r="BH162" s="296"/>
      <c r="BI162" s="296"/>
      <c r="BJ162" s="296"/>
      <c r="BK162" s="296"/>
      <c r="BL162" s="296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296"/>
      <c r="CA162" s="296"/>
      <c r="CB162" s="296"/>
      <c r="CC162" s="296"/>
      <c r="CD162" s="296"/>
      <c r="CE162" s="296"/>
      <c r="CF162" s="296"/>
      <c r="CG162" s="296"/>
      <c r="CH162" s="296"/>
      <c r="CI162" s="296"/>
      <c r="CJ162" s="296"/>
      <c r="CK162" s="296"/>
      <c r="CL162" s="296"/>
      <c r="CM162" s="296"/>
      <c r="CN162" s="296"/>
      <c r="CO162" s="296"/>
      <c r="CP162" s="296"/>
      <c r="CQ162" s="296"/>
      <c r="CR162" s="296"/>
      <c r="CS162" s="296"/>
      <c r="CT162" s="296"/>
      <c r="CU162" s="296"/>
      <c r="CV162" s="296"/>
      <c r="CW162" s="42"/>
      <c r="CX162" s="296"/>
      <c r="CY162" s="296"/>
      <c r="CZ162" s="296"/>
      <c r="DA162" s="296"/>
      <c r="DB162" s="296"/>
      <c r="DC162" s="296"/>
      <c r="DD162" s="296"/>
      <c r="DE162" s="296"/>
      <c r="DF162" s="296"/>
      <c r="DG162" s="296"/>
      <c r="DH162" s="296"/>
      <c r="DI162" s="296"/>
      <c r="DJ162" s="296"/>
      <c r="DK162" s="296"/>
      <c r="DL162" s="296"/>
      <c r="DM162" s="296"/>
      <c r="DN162" s="296"/>
      <c r="DO162" s="296"/>
      <c r="DP162" s="296"/>
      <c r="DQ162" s="296"/>
      <c r="DR162" s="296"/>
      <c r="DS162" s="296"/>
      <c r="DT162" s="296"/>
      <c r="DU162" s="296"/>
      <c r="DV162" s="296"/>
      <c r="DW162" s="296"/>
      <c r="DX162" s="296"/>
      <c r="DY162" s="296"/>
      <c r="DZ162" s="296"/>
      <c r="EA162" s="296"/>
      <c r="EB162" s="296"/>
      <c r="EC162" s="296"/>
      <c r="ED162" s="296"/>
      <c r="EE162" s="296"/>
      <c r="EF162" s="296"/>
      <c r="EG162" s="42"/>
      <c r="EH162" s="296"/>
      <c r="EI162" s="296"/>
      <c r="EJ162" s="296"/>
      <c r="EK162" s="296"/>
      <c r="EL162" s="296"/>
      <c r="EM162" s="296"/>
      <c r="EN162" s="296"/>
      <c r="EO162" s="296"/>
      <c r="EP162" s="296"/>
      <c r="EQ162" s="296"/>
      <c r="ER162" s="296"/>
      <c r="ES162" s="296"/>
      <c r="ET162" s="296"/>
      <c r="EU162" s="296"/>
      <c r="EV162" s="296"/>
      <c r="EW162" s="296"/>
      <c r="EX162" s="296"/>
      <c r="EY162" s="296"/>
      <c r="EZ162" s="296"/>
      <c r="FA162" s="296"/>
      <c r="FB162" s="296"/>
      <c r="FC162" s="296"/>
      <c r="FD162" s="296"/>
      <c r="FE162" s="296"/>
      <c r="FF162" s="296"/>
      <c r="FG162" s="296"/>
      <c r="FH162" s="296"/>
      <c r="FI162" s="296"/>
      <c r="FJ162" s="296"/>
      <c r="FK162" s="296"/>
      <c r="FL162" s="296"/>
      <c r="FM162" s="296"/>
      <c r="FN162" s="296"/>
      <c r="FO162" s="296"/>
      <c r="FP162" s="296"/>
      <c r="FQ162" s="42"/>
      <c r="FR162" s="42"/>
      <c r="FS162" s="42"/>
      <c r="FT162" s="42"/>
      <c r="FU162" s="42"/>
      <c r="FV162" s="296"/>
      <c r="FW162" s="296"/>
      <c r="FX162" s="296"/>
      <c r="FY162" s="296"/>
      <c r="FZ162" s="296"/>
      <c r="GA162" s="296"/>
      <c r="GB162" s="296"/>
      <c r="GC162" s="296"/>
      <c r="GD162" s="296"/>
      <c r="GE162" s="296"/>
      <c r="GF162" s="296"/>
      <c r="GG162" s="296"/>
      <c r="GH162" s="296"/>
      <c r="GI162" s="296"/>
      <c r="GJ162" s="296"/>
      <c r="GK162" s="296"/>
      <c r="GL162" s="296"/>
      <c r="GM162" s="296"/>
      <c r="GN162" s="296"/>
      <c r="GO162" s="296"/>
      <c r="GP162" s="296"/>
      <c r="GQ162" s="296"/>
      <c r="GR162" s="296"/>
      <c r="GS162" s="296"/>
      <c r="GT162" s="296"/>
      <c r="GU162" s="296"/>
      <c r="GV162" s="296"/>
      <c r="GW162" s="296"/>
      <c r="GX162" s="296"/>
      <c r="GY162" s="296"/>
      <c r="GZ162" s="296"/>
      <c r="HA162" s="296"/>
      <c r="HB162" s="296"/>
      <c r="HC162" s="296"/>
      <c r="HD162" s="296"/>
      <c r="HE162" s="296"/>
      <c r="HF162" s="296"/>
      <c r="HG162" s="296"/>
      <c r="HH162" s="296"/>
      <c r="HI162" s="296"/>
      <c r="HJ162" s="296"/>
      <c r="HK162" s="296"/>
      <c r="HL162" s="296"/>
      <c r="HM162" s="296"/>
      <c r="HN162" s="296"/>
      <c r="HO162" s="296"/>
      <c r="HP162" s="296"/>
      <c r="HQ162" s="296"/>
      <c r="HR162" s="296"/>
      <c r="HS162" s="296"/>
      <c r="HT162" s="296"/>
      <c r="HU162" s="296"/>
      <c r="HV162" s="296"/>
      <c r="HW162" s="296"/>
      <c r="HX162" s="296"/>
      <c r="HY162" s="296"/>
      <c r="HZ162" s="296"/>
      <c r="IA162" s="296"/>
      <c r="IB162" s="296"/>
      <c r="IC162" s="296"/>
      <c r="ID162" s="296"/>
      <c r="IE162" s="296"/>
      <c r="IF162" s="296"/>
      <c r="IG162" s="296"/>
      <c r="IH162" s="296"/>
      <c r="II162" s="296"/>
      <c r="IJ162" s="296"/>
      <c r="IK162" s="296"/>
      <c r="IL162" s="296"/>
      <c r="IM162" s="296"/>
      <c r="IN162" s="296"/>
      <c r="IO162" s="296"/>
      <c r="IP162" s="296"/>
      <c r="IQ162" s="296"/>
      <c r="IR162" s="296"/>
      <c r="IS162" s="296"/>
      <c r="IT162" s="296"/>
      <c r="IU162" s="296"/>
      <c r="IV162" s="296"/>
      <c r="IW162" s="296"/>
      <c r="IX162" s="296"/>
      <c r="IY162" s="296"/>
      <c r="IZ162" s="296"/>
      <c r="JA162" s="296"/>
      <c r="KM162" s="38"/>
      <c r="KN162" s="38"/>
      <c r="KP162" s="38"/>
      <c r="KQ162" s="38"/>
      <c r="KR162" s="38"/>
      <c r="KS162" s="38"/>
      <c r="KT162" s="38"/>
      <c r="KU162" s="38"/>
      <c r="KV162" s="38"/>
      <c r="KW162" s="38"/>
      <c r="KX162" s="38"/>
      <c r="LH162" s="33"/>
    </row>
    <row r="163" spans="2:320" s="17" customFormat="1" x14ac:dyDescent="0.2">
      <c r="B163" s="33"/>
      <c r="F163" s="35"/>
      <c r="G163" s="174"/>
      <c r="H163" s="33"/>
      <c r="I163" s="33"/>
      <c r="J163" s="42"/>
      <c r="K163" s="296"/>
      <c r="L163" s="296"/>
      <c r="M163" s="296"/>
      <c r="N163" s="296"/>
      <c r="O163" s="296"/>
      <c r="P163" s="296"/>
      <c r="Q163" s="296"/>
      <c r="R163" s="296"/>
      <c r="S163" s="296"/>
      <c r="T163" s="296"/>
      <c r="U163" s="296"/>
      <c r="V163" s="296"/>
      <c r="W163" s="296"/>
      <c r="X163" s="296"/>
      <c r="Y163" s="296"/>
      <c r="Z163" s="296"/>
      <c r="AA163" s="296"/>
      <c r="AB163" s="296"/>
      <c r="AC163" s="296"/>
      <c r="AD163" s="296"/>
      <c r="AE163" s="296"/>
      <c r="AF163" s="296"/>
      <c r="AG163" s="296"/>
      <c r="AH163" s="296"/>
      <c r="AI163" s="296"/>
      <c r="AJ163" s="296"/>
      <c r="AK163" s="296"/>
      <c r="AL163" s="296"/>
      <c r="AM163" s="296"/>
      <c r="AN163" s="296"/>
      <c r="AO163" s="296"/>
      <c r="AP163" s="296"/>
      <c r="AQ163" s="296"/>
      <c r="AR163" s="296"/>
      <c r="AS163" s="296"/>
      <c r="AT163" s="296"/>
      <c r="AU163" s="296"/>
      <c r="AV163" s="296"/>
      <c r="AW163" s="296"/>
      <c r="AX163" s="296"/>
      <c r="AY163" s="296"/>
      <c r="AZ163" s="296"/>
      <c r="BA163" s="296"/>
      <c r="BB163" s="296"/>
      <c r="BC163" s="296"/>
      <c r="BD163" s="296"/>
      <c r="BE163" s="296"/>
      <c r="BF163" s="296"/>
      <c r="BG163" s="296"/>
      <c r="BH163" s="296"/>
      <c r="BI163" s="296"/>
      <c r="BJ163" s="296"/>
      <c r="BK163" s="296"/>
      <c r="BL163" s="296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296"/>
      <c r="CA163" s="296"/>
      <c r="CB163" s="296"/>
      <c r="CC163" s="296"/>
      <c r="CD163" s="296"/>
      <c r="CE163" s="296"/>
      <c r="CF163" s="296"/>
      <c r="CG163" s="296"/>
      <c r="CH163" s="296"/>
      <c r="CI163" s="296"/>
      <c r="CJ163" s="296"/>
      <c r="CK163" s="296"/>
      <c r="CL163" s="296"/>
      <c r="CM163" s="296"/>
      <c r="CN163" s="296"/>
      <c r="CO163" s="296"/>
      <c r="CP163" s="296"/>
      <c r="CQ163" s="296"/>
      <c r="CR163" s="296"/>
      <c r="CS163" s="296"/>
      <c r="CT163" s="296"/>
      <c r="CU163" s="296"/>
      <c r="CV163" s="296"/>
      <c r="CW163" s="42"/>
      <c r="CX163" s="296"/>
      <c r="CY163" s="296"/>
      <c r="CZ163" s="296"/>
      <c r="DA163" s="296"/>
      <c r="DB163" s="296"/>
      <c r="DC163" s="296"/>
      <c r="DD163" s="296"/>
      <c r="DE163" s="296"/>
      <c r="DF163" s="296"/>
      <c r="DG163" s="296"/>
      <c r="DH163" s="296"/>
      <c r="DI163" s="296"/>
      <c r="DJ163" s="296"/>
      <c r="DK163" s="296"/>
      <c r="DL163" s="296"/>
      <c r="DM163" s="296"/>
      <c r="DN163" s="296"/>
      <c r="DO163" s="296"/>
      <c r="DP163" s="296"/>
      <c r="DQ163" s="296"/>
      <c r="DR163" s="296"/>
      <c r="DS163" s="296"/>
      <c r="DT163" s="296"/>
      <c r="DU163" s="296"/>
      <c r="DV163" s="296"/>
      <c r="DW163" s="296"/>
      <c r="DX163" s="296"/>
      <c r="DY163" s="296"/>
      <c r="DZ163" s="296"/>
      <c r="EA163" s="296"/>
      <c r="EB163" s="296"/>
      <c r="EC163" s="296"/>
      <c r="ED163" s="296"/>
      <c r="EE163" s="296"/>
      <c r="EF163" s="296"/>
      <c r="EG163" s="42"/>
      <c r="EH163" s="296"/>
      <c r="EI163" s="296"/>
      <c r="EJ163" s="296"/>
      <c r="EK163" s="296"/>
      <c r="EL163" s="296"/>
      <c r="EM163" s="296"/>
      <c r="EN163" s="296"/>
      <c r="EO163" s="296"/>
      <c r="EP163" s="296"/>
      <c r="EQ163" s="296"/>
      <c r="ER163" s="296"/>
      <c r="ES163" s="296"/>
      <c r="ET163" s="296"/>
      <c r="EU163" s="296"/>
      <c r="EV163" s="296"/>
      <c r="EW163" s="296"/>
      <c r="EX163" s="296"/>
      <c r="EY163" s="296"/>
      <c r="EZ163" s="296"/>
      <c r="FA163" s="296"/>
      <c r="FB163" s="296"/>
      <c r="FC163" s="296"/>
      <c r="FD163" s="296"/>
      <c r="FE163" s="296"/>
      <c r="FF163" s="296"/>
      <c r="FG163" s="296"/>
      <c r="FH163" s="296"/>
      <c r="FI163" s="296"/>
      <c r="FJ163" s="296"/>
      <c r="FK163" s="296"/>
      <c r="FL163" s="296"/>
      <c r="FM163" s="296"/>
      <c r="FN163" s="296"/>
      <c r="FO163" s="296"/>
      <c r="FP163" s="296"/>
      <c r="FQ163" s="42"/>
      <c r="FR163" s="42"/>
      <c r="FS163" s="42"/>
      <c r="FT163" s="42"/>
      <c r="FU163" s="42"/>
      <c r="FV163" s="296"/>
      <c r="FW163" s="296"/>
      <c r="FX163" s="296"/>
      <c r="FY163" s="296"/>
      <c r="FZ163" s="296"/>
      <c r="GA163" s="296"/>
      <c r="GB163" s="296"/>
      <c r="GC163" s="296"/>
      <c r="GD163" s="296"/>
      <c r="GE163" s="296"/>
      <c r="GF163" s="296"/>
      <c r="GG163" s="296"/>
      <c r="GH163" s="296"/>
      <c r="GI163" s="296"/>
      <c r="GJ163" s="296"/>
      <c r="GK163" s="296"/>
      <c r="GL163" s="296"/>
      <c r="GM163" s="296"/>
      <c r="GN163" s="296"/>
      <c r="GO163" s="296"/>
      <c r="GP163" s="296"/>
      <c r="GQ163" s="296"/>
      <c r="GR163" s="296"/>
      <c r="GS163" s="296"/>
      <c r="GT163" s="296"/>
      <c r="GU163" s="296"/>
      <c r="GV163" s="296"/>
      <c r="GW163" s="296"/>
      <c r="GX163" s="296"/>
      <c r="GY163" s="296"/>
      <c r="GZ163" s="296"/>
      <c r="HA163" s="296"/>
      <c r="HB163" s="296"/>
      <c r="HC163" s="296"/>
      <c r="HD163" s="296"/>
      <c r="HE163" s="296"/>
      <c r="HF163" s="296"/>
      <c r="HG163" s="296"/>
      <c r="HH163" s="296"/>
      <c r="HI163" s="296"/>
      <c r="HJ163" s="296"/>
      <c r="HK163" s="296"/>
      <c r="HL163" s="296"/>
      <c r="HM163" s="296"/>
      <c r="HN163" s="296"/>
      <c r="HO163" s="296"/>
      <c r="HP163" s="296"/>
      <c r="HQ163" s="296"/>
      <c r="HR163" s="296"/>
      <c r="HS163" s="296"/>
      <c r="HT163" s="296"/>
      <c r="HU163" s="296"/>
      <c r="HV163" s="296"/>
      <c r="HW163" s="296"/>
      <c r="HX163" s="296"/>
      <c r="HY163" s="296"/>
      <c r="HZ163" s="296"/>
      <c r="IA163" s="296"/>
      <c r="IB163" s="296"/>
      <c r="IC163" s="296"/>
      <c r="ID163" s="296"/>
      <c r="IE163" s="296"/>
      <c r="IF163" s="296"/>
      <c r="IG163" s="296"/>
      <c r="IH163" s="296"/>
      <c r="II163" s="296"/>
      <c r="IJ163" s="296"/>
      <c r="IK163" s="296"/>
      <c r="IL163" s="296"/>
      <c r="IM163" s="296"/>
      <c r="IN163" s="296"/>
      <c r="IO163" s="296"/>
      <c r="IP163" s="296"/>
      <c r="IQ163" s="296"/>
      <c r="IR163" s="296"/>
      <c r="IS163" s="296"/>
      <c r="IT163" s="296"/>
      <c r="IU163" s="296"/>
      <c r="IV163" s="296"/>
      <c r="IW163" s="296"/>
      <c r="IX163" s="296"/>
      <c r="IY163" s="296"/>
      <c r="IZ163" s="296"/>
      <c r="JA163" s="296"/>
      <c r="KM163" s="38"/>
      <c r="KN163" s="38"/>
      <c r="KP163" s="38"/>
      <c r="KQ163" s="38"/>
      <c r="KR163" s="38"/>
      <c r="KS163" s="38"/>
      <c r="KT163" s="38"/>
      <c r="KU163" s="38"/>
      <c r="KV163" s="38"/>
      <c r="KW163" s="38"/>
      <c r="KX163" s="38"/>
      <c r="LH163" s="33"/>
    </row>
    <row r="164" spans="2:320" s="17" customFormat="1" x14ac:dyDescent="0.2">
      <c r="B164" s="33"/>
      <c r="F164" s="35"/>
      <c r="G164" s="174"/>
      <c r="H164" s="33"/>
      <c r="I164" s="33"/>
      <c r="J164" s="42"/>
      <c r="K164" s="296"/>
      <c r="L164" s="296"/>
      <c r="M164" s="296"/>
      <c r="N164" s="296"/>
      <c r="O164" s="296"/>
      <c r="P164" s="296"/>
      <c r="Q164" s="296"/>
      <c r="R164" s="296"/>
      <c r="S164" s="296"/>
      <c r="T164" s="296"/>
      <c r="U164" s="296"/>
      <c r="V164" s="296"/>
      <c r="W164" s="296"/>
      <c r="X164" s="296"/>
      <c r="Y164" s="296"/>
      <c r="Z164" s="296"/>
      <c r="AA164" s="296"/>
      <c r="AB164" s="296"/>
      <c r="AC164" s="296"/>
      <c r="AD164" s="296"/>
      <c r="AE164" s="296"/>
      <c r="AF164" s="296"/>
      <c r="AG164" s="296"/>
      <c r="AH164" s="296"/>
      <c r="AI164" s="296"/>
      <c r="AJ164" s="296"/>
      <c r="AK164" s="296"/>
      <c r="AL164" s="296"/>
      <c r="AM164" s="296"/>
      <c r="AN164" s="296"/>
      <c r="AO164" s="296"/>
      <c r="AP164" s="296"/>
      <c r="AQ164" s="296"/>
      <c r="AR164" s="296"/>
      <c r="AS164" s="296"/>
      <c r="AT164" s="296"/>
      <c r="AU164" s="296"/>
      <c r="AV164" s="296"/>
      <c r="AW164" s="296"/>
      <c r="AX164" s="296"/>
      <c r="AY164" s="296"/>
      <c r="AZ164" s="296"/>
      <c r="BA164" s="296"/>
      <c r="BB164" s="296"/>
      <c r="BC164" s="296"/>
      <c r="BD164" s="296"/>
      <c r="BE164" s="296"/>
      <c r="BF164" s="296"/>
      <c r="BG164" s="296"/>
      <c r="BH164" s="296"/>
      <c r="BI164" s="296"/>
      <c r="BJ164" s="296"/>
      <c r="BK164" s="296"/>
      <c r="BL164" s="296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296"/>
      <c r="CA164" s="296"/>
      <c r="CB164" s="296"/>
      <c r="CC164" s="296"/>
      <c r="CD164" s="296"/>
      <c r="CE164" s="296"/>
      <c r="CF164" s="296"/>
      <c r="CG164" s="296"/>
      <c r="CH164" s="296"/>
      <c r="CI164" s="296"/>
      <c r="CJ164" s="296"/>
      <c r="CK164" s="296"/>
      <c r="CL164" s="296"/>
      <c r="CM164" s="296"/>
      <c r="CN164" s="296"/>
      <c r="CO164" s="296"/>
      <c r="CP164" s="296"/>
      <c r="CQ164" s="296"/>
      <c r="CR164" s="296"/>
      <c r="CS164" s="296"/>
      <c r="CT164" s="296"/>
      <c r="CU164" s="296"/>
      <c r="CV164" s="296"/>
      <c r="CW164" s="42"/>
      <c r="CX164" s="296"/>
      <c r="CY164" s="296"/>
      <c r="CZ164" s="296"/>
      <c r="DA164" s="296"/>
      <c r="DB164" s="296"/>
      <c r="DC164" s="296"/>
      <c r="DD164" s="296"/>
      <c r="DE164" s="296"/>
      <c r="DF164" s="296"/>
      <c r="DG164" s="296"/>
      <c r="DH164" s="296"/>
      <c r="DI164" s="296"/>
      <c r="DJ164" s="296"/>
      <c r="DK164" s="296"/>
      <c r="DL164" s="296"/>
      <c r="DM164" s="296"/>
      <c r="DN164" s="296"/>
      <c r="DO164" s="296"/>
      <c r="DP164" s="296"/>
      <c r="DQ164" s="296"/>
      <c r="DR164" s="296"/>
      <c r="DS164" s="296"/>
      <c r="DT164" s="296"/>
      <c r="DU164" s="296"/>
      <c r="DV164" s="296"/>
      <c r="DW164" s="296"/>
      <c r="DX164" s="296"/>
      <c r="DY164" s="296"/>
      <c r="DZ164" s="296"/>
      <c r="EA164" s="296"/>
      <c r="EB164" s="296"/>
      <c r="EC164" s="296"/>
      <c r="ED164" s="296"/>
      <c r="EE164" s="296"/>
      <c r="EF164" s="296"/>
      <c r="EG164" s="42"/>
      <c r="EH164" s="296"/>
      <c r="EI164" s="296"/>
      <c r="EJ164" s="296"/>
      <c r="EK164" s="296"/>
      <c r="EL164" s="296"/>
      <c r="EM164" s="296"/>
      <c r="EN164" s="296"/>
      <c r="EO164" s="296"/>
      <c r="EP164" s="296"/>
      <c r="EQ164" s="296"/>
      <c r="ER164" s="296"/>
      <c r="ES164" s="296"/>
      <c r="ET164" s="296"/>
      <c r="EU164" s="296"/>
      <c r="EV164" s="296"/>
      <c r="EW164" s="296"/>
      <c r="EX164" s="296"/>
      <c r="EY164" s="296"/>
      <c r="EZ164" s="296"/>
      <c r="FA164" s="296"/>
      <c r="FB164" s="296"/>
      <c r="FC164" s="296"/>
      <c r="FD164" s="296"/>
      <c r="FE164" s="296"/>
      <c r="FF164" s="296"/>
      <c r="FG164" s="296"/>
      <c r="FH164" s="296"/>
      <c r="FI164" s="296"/>
      <c r="FJ164" s="296"/>
      <c r="FK164" s="296"/>
      <c r="FL164" s="296"/>
      <c r="FM164" s="296"/>
      <c r="FN164" s="296"/>
      <c r="FO164" s="296"/>
      <c r="FP164" s="296"/>
      <c r="FQ164" s="42"/>
      <c r="FR164" s="42"/>
      <c r="FS164" s="42"/>
      <c r="FT164" s="42"/>
      <c r="FU164" s="42"/>
      <c r="FV164" s="296"/>
      <c r="FW164" s="296"/>
      <c r="FX164" s="296"/>
      <c r="FY164" s="296"/>
      <c r="FZ164" s="296"/>
      <c r="GA164" s="296"/>
      <c r="GB164" s="296"/>
      <c r="GC164" s="296"/>
      <c r="GD164" s="296"/>
      <c r="GE164" s="296"/>
      <c r="GF164" s="296"/>
      <c r="GG164" s="296"/>
      <c r="GH164" s="296"/>
      <c r="GI164" s="296"/>
      <c r="GJ164" s="296"/>
      <c r="GK164" s="296"/>
      <c r="GL164" s="296"/>
      <c r="GM164" s="296"/>
      <c r="GN164" s="296"/>
      <c r="GO164" s="296"/>
      <c r="GP164" s="296"/>
      <c r="GQ164" s="296"/>
      <c r="GR164" s="296"/>
      <c r="GS164" s="296"/>
      <c r="GT164" s="296"/>
      <c r="GU164" s="296"/>
      <c r="GV164" s="296"/>
      <c r="GW164" s="296"/>
      <c r="GX164" s="296"/>
      <c r="GY164" s="296"/>
      <c r="GZ164" s="296"/>
      <c r="HA164" s="296"/>
      <c r="HB164" s="296"/>
      <c r="HC164" s="296"/>
      <c r="HD164" s="296"/>
      <c r="HE164" s="296"/>
      <c r="HF164" s="296"/>
      <c r="HG164" s="296"/>
      <c r="HH164" s="296"/>
      <c r="HI164" s="296"/>
      <c r="HJ164" s="296"/>
      <c r="HK164" s="296"/>
      <c r="HL164" s="296"/>
      <c r="HM164" s="296"/>
      <c r="HN164" s="296"/>
      <c r="HO164" s="296"/>
      <c r="HP164" s="296"/>
      <c r="HQ164" s="296"/>
      <c r="HR164" s="296"/>
      <c r="HS164" s="296"/>
      <c r="HT164" s="296"/>
      <c r="HU164" s="296"/>
      <c r="HV164" s="296"/>
      <c r="HW164" s="296"/>
      <c r="HX164" s="296"/>
      <c r="HY164" s="296"/>
      <c r="HZ164" s="296"/>
      <c r="IA164" s="296"/>
      <c r="IB164" s="296"/>
      <c r="IC164" s="296"/>
      <c r="ID164" s="296"/>
      <c r="IE164" s="296"/>
      <c r="IF164" s="296"/>
      <c r="IG164" s="296"/>
      <c r="IH164" s="296"/>
      <c r="II164" s="296"/>
      <c r="IJ164" s="296"/>
      <c r="IK164" s="296"/>
      <c r="IL164" s="296"/>
      <c r="IM164" s="296"/>
      <c r="IN164" s="296"/>
      <c r="IO164" s="296"/>
      <c r="IP164" s="296"/>
      <c r="IQ164" s="296"/>
      <c r="IR164" s="296"/>
      <c r="IS164" s="296"/>
      <c r="IT164" s="296"/>
      <c r="IU164" s="296"/>
      <c r="IV164" s="296"/>
      <c r="IW164" s="296"/>
      <c r="IX164" s="296"/>
      <c r="IY164" s="296"/>
      <c r="IZ164" s="296"/>
      <c r="JA164" s="296"/>
      <c r="KM164" s="38"/>
      <c r="KN164" s="38"/>
      <c r="KP164" s="38"/>
      <c r="KQ164" s="38"/>
      <c r="KR164" s="38"/>
      <c r="KS164" s="38"/>
      <c r="KT164" s="38"/>
      <c r="KU164" s="38"/>
      <c r="KV164" s="38"/>
      <c r="KW164" s="38"/>
      <c r="KX164" s="38"/>
      <c r="LH164" s="33"/>
    </row>
    <row r="165" spans="2:320" s="17" customFormat="1" x14ac:dyDescent="0.2">
      <c r="B165" s="33"/>
      <c r="F165" s="35"/>
      <c r="G165" s="174"/>
      <c r="H165" s="33"/>
      <c r="I165" s="33"/>
      <c r="J165" s="42"/>
      <c r="K165" s="296"/>
      <c r="L165" s="296"/>
      <c r="M165" s="296"/>
      <c r="N165" s="296"/>
      <c r="O165" s="296"/>
      <c r="P165" s="296"/>
      <c r="Q165" s="296"/>
      <c r="R165" s="296"/>
      <c r="S165" s="296"/>
      <c r="T165" s="296"/>
      <c r="U165" s="296"/>
      <c r="V165" s="296"/>
      <c r="W165" s="296"/>
      <c r="X165" s="296"/>
      <c r="Y165" s="296"/>
      <c r="Z165" s="296"/>
      <c r="AA165" s="296"/>
      <c r="AB165" s="296"/>
      <c r="AC165" s="296"/>
      <c r="AD165" s="296"/>
      <c r="AE165" s="296"/>
      <c r="AF165" s="296"/>
      <c r="AG165" s="296"/>
      <c r="AH165" s="296"/>
      <c r="AI165" s="296"/>
      <c r="AJ165" s="296"/>
      <c r="AK165" s="296"/>
      <c r="AL165" s="296"/>
      <c r="AM165" s="296"/>
      <c r="AN165" s="296"/>
      <c r="AO165" s="296"/>
      <c r="AP165" s="296"/>
      <c r="AQ165" s="296"/>
      <c r="AR165" s="296"/>
      <c r="AS165" s="296"/>
      <c r="AT165" s="296"/>
      <c r="AU165" s="296"/>
      <c r="AV165" s="296"/>
      <c r="AW165" s="296"/>
      <c r="AX165" s="296"/>
      <c r="AY165" s="296"/>
      <c r="AZ165" s="296"/>
      <c r="BA165" s="296"/>
      <c r="BB165" s="296"/>
      <c r="BC165" s="296"/>
      <c r="BD165" s="296"/>
      <c r="BE165" s="296"/>
      <c r="BF165" s="296"/>
      <c r="BG165" s="296"/>
      <c r="BH165" s="296"/>
      <c r="BI165" s="296"/>
      <c r="BJ165" s="296"/>
      <c r="BK165" s="296"/>
      <c r="BL165" s="296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296"/>
      <c r="CA165" s="296"/>
      <c r="CB165" s="296"/>
      <c r="CC165" s="296"/>
      <c r="CD165" s="296"/>
      <c r="CE165" s="296"/>
      <c r="CF165" s="296"/>
      <c r="CG165" s="296"/>
      <c r="CH165" s="296"/>
      <c r="CI165" s="296"/>
      <c r="CJ165" s="296"/>
      <c r="CK165" s="296"/>
      <c r="CL165" s="296"/>
      <c r="CM165" s="296"/>
      <c r="CN165" s="296"/>
      <c r="CO165" s="296"/>
      <c r="CP165" s="296"/>
      <c r="CQ165" s="296"/>
      <c r="CR165" s="296"/>
      <c r="CS165" s="296"/>
      <c r="CT165" s="296"/>
      <c r="CU165" s="296"/>
      <c r="CV165" s="296"/>
      <c r="CW165" s="42"/>
      <c r="CX165" s="296"/>
      <c r="CY165" s="296"/>
      <c r="CZ165" s="296"/>
      <c r="DA165" s="296"/>
      <c r="DB165" s="296"/>
      <c r="DC165" s="296"/>
      <c r="DD165" s="296"/>
      <c r="DE165" s="296"/>
      <c r="DF165" s="296"/>
      <c r="DG165" s="296"/>
      <c r="DH165" s="296"/>
      <c r="DI165" s="296"/>
      <c r="DJ165" s="296"/>
      <c r="DK165" s="296"/>
      <c r="DL165" s="296"/>
      <c r="DM165" s="296"/>
      <c r="DN165" s="296"/>
      <c r="DO165" s="296"/>
      <c r="DP165" s="296"/>
      <c r="DQ165" s="296"/>
      <c r="DR165" s="296"/>
      <c r="DS165" s="296"/>
      <c r="DT165" s="296"/>
      <c r="DU165" s="296"/>
      <c r="DV165" s="296"/>
      <c r="DW165" s="296"/>
      <c r="DX165" s="296"/>
      <c r="DY165" s="296"/>
      <c r="DZ165" s="296"/>
      <c r="EA165" s="296"/>
      <c r="EB165" s="296"/>
      <c r="EC165" s="296"/>
      <c r="ED165" s="296"/>
      <c r="EE165" s="296"/>
      <c r="EF165" s="296"/>
      <c r="EG165" s="42"/>
      <c r="EH165" s="296"/>
      <c r="EI165" s="296"/>
      <c r="EJ165" s="296"/>
      <c r="EK165" s="296"/>
      <c r="EL165" s="296"/>
      <c r="EM165" s="296"/>
      <c r="EN165" s="296"/>
      <c r="EO165" s="296"/>
      <c r="EP165" s="296"/>
      <c r="EQ165" s="296"/>
      <c r="ER165" s="296"/>
      <c r="ES165" s="296"/>
      <c r="ET165" s="296"/>
      <c r="EU165" s="296"/>
      <c r="EV165" s="296"/>
      <c r="EW165" s="296"/>
      <c r="EX165" s="296"/>
      <c r="EY165" s="296"/>
      <c r="EZ165" s="296"/>
      <c r="FA165" s="296"/>
      <c r="FB165" s="296"/>
      <c r="FC165" s="296"/>
      <c r="FD165" s="296"/>
      <c r="FE165" s="296"/>
      <c r="FF165" s="296"/>
      <c r="FG165" s="296"/>
      <c r="FH165" s="296"/>
      <c r="FI165" s="296"/>
      <c r="FJ165" s="296"/>
      <c r="FK165" s="296"/>
      <c r="FL165" s="296"/>
      <c r="FM165" s="296"/>
      <c r="FN165" s="296"/>
      <c r="FO165" s="296"/>
      <c r="FP165" s="296"/>
      <c r="FQ165" s="42"/>
      <c r="FR165" s="42"/>
      <c r="FS165" s="42"/>
      <c r="FT165" s="42"/>
      <c r="FU165" s="42"/>
      <c r="FV165" s="296"/>
      <c r="FW165" s="296"/>
      <c r="FX165" s="296"/>
      <c r="FY165" s="296"/>
      <c r="FZ165" s="296"/>
      <c r="GA165" s="296"/>
      <c r="GB165" s="296"/>
      <c r="GC165" s="296"/>
      <c r="GD165" s="296"/>
      <c r="GE165" s="296"/>
      <c r="GF165" s="296"/>
      <c r="GG165" s="296"/>
      <c r="GH165" s="296"/>
      <c r="GI165" s="296"/>
      <c r="GJ165" s="296"/>
      <c r="GK165" s="296"/>
      <c r="GL165" s="296"/>
      <c r="GM165" s="296"/>
      <c r="GN165" s="296"/>
      <c r="GO165" s="296"/>
      <c r="GP165" s="296"/>
      <c r="GQ165" s="296"/>
      <c r="GR165" s="296"/>
      <c r="GS165" s="296"/>
      <c r="GT165" s="296"/>
      <c r="GU165" s="296"/>
      <c r="GV165" s="296"/>
      <c r="GW165" s="296"/>
      <c r="GX165" s="296"/>
      <c r="GY165" s="296"/>
      <c r="GZ165" s="296"/>
      <c r="HA165" s="296"/>
      <c r="HB165" s="296"/>
      <c r="HC165" s="296"/>
      <c r="HD165" s="296"/>
      <c r="HE165" s="296"/>
      <c r="HF165" s="296"/>
      <c r="HG165" s="296"/>
      <c r="HH165" s="296"/>
      <c r="HI165" s="296"/>
      <c r="HJ165" s="296"/>
      <c r="HK165" s="296"/>
      <c r="HL165" s="296"/>
      <c r="HM165" s="296"/>
      <c r="HN165" s="296"/>
      <c r="HO165" s="296"/>
      <c r="HP165" s="296"/>
      <c r="HQ165" s="296"/>
      <c r="HR165" s="296"/>
      <c r="HS165" s="296"/>
      <c r="HT165" s="296"/>
      <c r="HU165" s="296"/>
      <c r="HV165" s="296"/>
      <c r="HW165" s="296"/>
      <c r="HX165" s="296"/>
      <c r="HY165" s="296"/>
      <c r="HZ165" s="296"/>
      <c r="IA165" s="296"/>
      <c r="IB165" s="296"/>
      <c r="IC165" s="296"/>
      <c r="ID165" s="296"/>
      <c r="IE165" s="296"/>
      <c r="IF165" s="296"/>
      <c r="IG165" s="296"/>
      <c r="IH165" s="296"/>
      <c r="II165" s="296"/>
      <c r="IJ165" s="296"/>
      <c r="IK165" s="296"/>
      <c r="IL165" s="296"/>
      <c r="IM165" s="296"/>
      <c r="IN165" s="296"/>
      <c r="IO165" s="296"/>
      <c r="IP165" s="296"/>
      <c r="IQ165" s="296"/>
      <c r="IR165" s="296"/>
      <c r="IS165" s="296"/>
      <c r="IT165" s="296"/>
      <c r="IU165" s="296"/>
      <c r="IV165" s="296"/>
      <c r="IW165" s="296"/>
      <c r="IX165" s="296"/>
      <c r="IY165" s="296"/>
      <c r="IZ165" s="296"/>
      <c r="JA165" s="296"/>
      <c r="KM165" s="38"/>
      <c r="KN165" s="38"/>
      <c r="KP165" s="38"/>
      <c r="KQ165" s="38"/>
      <c r="KR165" s="38"/>
      <c r="KS165" s="38"/>
      <c r="KT165" s="38"/>
      <c r="KU165" s="38"/>
      <c r="KV165" s="38"/>
      <c r="KW165" s="38"/>
      <c r="KX165" s="38"/>
      <c r="LH165" s="33"/>
    </row>
    <row r="166" spans="2:320" s="17" customFormat="1" x14ac:dyDescent="0.2">
      <c r="B166" s="33"/>
      <c r="F166" s="35"/>
      <c r="G166" s="174"/>
      <c r="H166" s="33"/>
      <c r="I166" s="33"/>
      <c r="J166" s="42"/>
      <c r="K166" s="296"/>
      <c r="L166" s="296"/>
      <c r="M166" s="296"/>
      <c r="N166" s="296"/>
      <c r="O166" s="296"/>
      <c r="P166" s="296"/>
      <c r="Q166" s="296"/>
      <c r="R166" s="296"/>
      <c r="S166" s="296"/>
      <c r="T166" s="296"/>
      <c r="U166" s="296"/>
      <c r="V166" s="296"/>
      <c r="W166" s="296"/>
      <c r="X166" s="296"/>
      <c r="Y166" s="296"/>
      <c r="Z166" s="296"/>
      <c r="AA166" s="296"/>
      <c r="AB166" s="296"/>
      <c r="AC166" s="296"/>
      <c r="AD166" s="296"/>
      <c r="AE166" s="296"/>
      <c r="AF166" s="296"/>
      <c r="AG166" s="296"/>
      <c r="AH166" s="296"/>
      <c r="AI166" s="296"/>
      <c r="AJ166" s="296"/>
      <c r="AK166" s="296"/>
      <c r="AL166" s="296"/>
      <c r="AM166" s="296"/>
      <c r="AN166" s="296"/>
      <c r="AO166" s="296"/>
      <c r="AP166" s="296"/>
      <c r="AQ166" s="296"/>
      <c r="AR166" s="296"/>
      <c r="AS166" s="296"/>
      <c r="AT166" s="296"/>
      <c r="AU166" s="296"/>
      <c r="AV166" s="296"/>
      <c r="AW166" s="296"/>
      <c r="AX166" s="296"/>
      <c r="AY166" s="296"/>
      <c r="AZ166" s="296"/>
      <c r="BA166" s="296"/>
      <c r="BB166" s="296"/>
      <c r="BC166" s="296"/>
      <c r="BD166" s="296"/>
      <c r="BE166" s="296"/>
      <c r="BF166" s="296"/>
      <c r="BG166" s="296"/>
      <c r="BH166" s="296"/>
      <c r="BI166" s="296"/>
      <c r="BJ166" s="296"/>
      <c r="BK166" s="296"/>
      <c r="BL166" s="296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296"/>
      <c r="CA166" s="296"/>
      <c r="CB166" s="296"/>
      <c r="CC166" s="296"/>
      <c r="CD166" s="296"/>
      <c r="CE166" s="296"/>
      <c r="CF166" s="296"/>
      <c r="CG166" s="296"/>
      <c r="CH166" s="296"/>
      <c r="CI166" s="296"/>
      <c r="CJ166" s="296"/>
      <c r="CK166" s="296"/>
      <c r="CL166" s="296"/>
      <c r="CM166" s="296"/>
      <c r="CN166" s="296"/>
      <c r="CO166" s="296"/>
      <c r="CP166" s="296"/>
      <c r="CQ166" s="296"/>
      <c r="CR166" s="296"/>
      <c r="CS166" s="296"/>
      <c r="CT166" s="296"/>
      <c r="CU166" s="296"/>
      <c r="CV166" s="296"/>
      <c r="CW166" s="42"/>
      <c r="CX166" s="296"/>
      <c r="CY166" s="296"/>
      <c r="CZ166" s="296"/>
      <c r="DA166" s="296"/>
      <c r="DB166" s="296"/>
      <c r="DC166" s="296"/>
      <c r="DD166" s="296"/>
      <c r="DE166" s="296"/>
      <c r="DF166" s="296"/>
      <c r="DG166" s="296"/>
      <c r="DH166" s="296"/>
      <c r="DI166" s="296"/>
      <c r="DJ166" s="296"/>
      <c r="DK166" s="296"/>
      <c r="DL166" s="296"/>
      <c r="DM166" s="296"/>
      <c r="DN166" s="296"/>
      <c r="DO166" s="296"/>
      <c r="DP166" s="296"/>
      <c r="DQ166" s="296"/>
      <c r="DR166" s="296"/>
      <c r="DS166" s="296"/>
      <c r="DT166" s="296"/>
      <c r="DU166" s="296"/>
      <c r="DV166" s="296"/>
      <c r="DW166" s="296"/>
      <c r="DX166" s="296"/>
      <c r="DY166" s="296"/>
      <c r="DZ166" s="296"/>
      <c r="EA166" s="296"/>
      <c r="EB166" s="296"/>
      <c r="EC166" s="296"/>
      <c r="ED166" s="296"/>
      <c r="EE166" s="296"/>
      <c r="EF166" s="296"/>
      <c r="EG166" s="42"/>
      <c r="EH166" s="296"/>
      <c r="EI166" s="296"/>
      <c r="EJ166" s="296"/>
      <c r="EK166" s="296"/>
      <c r="EL166" s="296"/>
      <c r="EM166" s="296"/>
      <c r="EN166" s="296"/>
      <c r="EO166" s="296"/>
      <c r="EP166" s="296"/>
      <c r="EQ166" s="296"/>
      <c r="ER166" s="296"/>
      <c r="ES166" s="296"/>
      <c r="ET166" s="296"/>
      <c r="EU166" s="296"/>
      <c r="EV166" s="296"/>
      <c r="EW166" s="296"/>
      <c r="EX166" s="296"/>
      <c r="EY166" s="296"/>
      <c r="EZ166" s="296"/>
      <c r="FA166" s="296"/>
      <c r="FB166" s="296"/>
      <c r="FC166" s="296"/>
      <c r="FD166" s="296"/>
      <c r="FE166" s="296"/>
      <c r="FF166" s="296"/>
      <c r="FG166" s="296"/>
      <c r="FH166" s="296"/>
      <c r="FI166" s="296"/>
      <c r="FJ166" s="296"/>
      <c r="FK166" s="296"/>
      <c r="FL166" s="296"/>
      <c r="FM166" s="296"/>
      <c r="FN166" s="296"/>
      <c r="FO166" s="296"/>
      <c r="FP166" s="296"/>
      <c r="FQ166" s="42"/>
      <c r="FR166" s="42"/>
      <c r="FS166" s="42"/>
      <c r="FT166" s="42"/>
      <c r="FU166" s="42"/>
      <c r="FV166" s="296"/>
      <c r="FW166" s="296"/>
      <c r="FX166" s="296"/>
      <c r="FY166" s="296"/>
      <c r="FZ166" s="296"/>
      <c r="GA166" s="296"/>
      <c r="GB166" s="296"/>
      <c r="GC166" s="296"/>
      <c r="GD166" s="296"/>
      <c r="GE166" s="296"/>
      <c r="GF166" s="296"/>
      <c r="GG166" s="296"/>
      <c r="GH166" s="296"/>
      <c r="GI166" s="296"/>
      <c r="GJ166" s="296"/>
      <c r="GK166" s="296"/>
      <c r="GL166" s="296"/>
      <c r="GM166" s="296"/>
      <c r="GN166" s="296"/>
      <c r="GO166" s="296"/>
      <c r="GP166" s="296"/>
      <c r="GQ166" s="296"/>
      <c r="GR166" s="296"/>
      <c r="GS166" s="296"/>
      <c r="GT166" s="296"/>
      <c r="GU166" s="296"/>
      <c r="GV166" s="296"/>
      <c r="GW166" s="296"/>
      <c r="GX166" s="296"/>
      <c r="GY166" s="296"/>
      <c r="GZ166" s="296"/>
      <c r="HA166" s="296"/>
      <c r="HB166" s="296"/>
      <c r="HC166" s="296"/>
      <c r="HD166" s="296"/>
      <c r="HE166" s="296"/>
      <c r="HF166" s="296"/>
      <c r="HG166" s="296"/>
      <c r="HH166" s="296"/>
      <c r="HI166" s="296"/>
      <c r="HJ166" s="296"/>
      <c r="HK166" s="296"/>
      <c r="HL166" s="296"/>
      <c r="HM166" s="296"/>
      <c r="HN166" s="296"/>
      <c r="HO166" s="296"/>
      <c r="HP166" s="296"/>
      <c r="HQ166" s="296"/>
      <c r="HR166" s="296"/>
      <c r="HS166" s="296"/>
      <c r="HT166" s="296"/>
      <c r="HU166" s="296"/>
      <c r="HV166" s="296"/>
      <c r="HW166" s="296"/>
      <c r="HX166" s="296"/>
      <c r="HY166" s="296"/>
      <c r="HZ166" s="296"/>
      <c r="IA166" s="296"/>
      <c r="IB166" s="296"/>
      <c r="IC166" s="296"/>
      <c r="ID166" s="296"/>
      <c r="IE166" s="296"/>
      <c r="IF166" s="296"/>
      <c r="IG166" s="296"/>
      <c r="IH166" s="296"/>
      <c r="II166" s="296"/>
      <c r="IJ166" s="296"/>
      <c r="IK166" s="296"/>
      <c r="IL166" s="296"/>
      <c r="IM166" s="296"/>
      <c r="IN166" s="296"/>
      <c r="IO166" s="296"/>
      <c r="IP166" s="296"/>
      <c r="IQ166" s="296"/>
      <c r="IR166" s="296"/>
      <c r="IS166" s="296"/>
      <c r="IT166" s="296"/>
      <c r="IU166" s="296"/>
      <c r="IV166" s="296"/>
      <c r="IW166" s="296"/>
      <c r="IX166" s="296"/>
      <c r="IY166" s="296"/>
      <c r="IZ166" s="296"/>
      <c r="JA166" s="296"/>
      <c r="KM166" s="38"/>
      <c r="KN166" s="38"/>
      <c r="KP166" s="38"/>
      <c r="KQ166" s="38"/>
      <c r="KR166" s="38"/>
      <c r="KS166" s="38"/>
      <c r="KT166" s="38"/>
      <c r="KU166" s="38"/>
      <c r="KV166" s="38"/>
      <c r="KW166" s="38"/>
      <c r="KX166" s="38"/>
      <c r="LH166" s="33"/>
    </row>
    <row r="167" spans="2:320" s="17" customFormat="1" x14ac:dyDescent="0.2">
      <c r="B167" s="33"/>
      <c r="F167" s="35"/>
      <c r="G167" s="174"/>
      <c r="H167" s="33"/>
      <c r="I167" s="33"/>
      <c r="J167" s="42"/>
      <c r="K167" s="296"/>
      <c r="L167" s="296"/>
      <c r="M167" s="296"/>
      <c r="N167" s="296"/>
      <c r="O167" s="296"/>
      <c r="P167" s="296"/>
      <c r="Q167" s="296"/>
      <c r="R167" s="296"/>
      <c r="S167" s="296"/>
      <c r="T167" s="296"/>
      <c r="U167" s="296"/>
      <c r="V167" s="296"/>
      <c r="W167" s="296"/>
      <c r="X167" s="296"/>
      <c r="Y167" s="296"/>
      <c r="Z167" s="296"/>
      <c r="AA167" s="296"/>
      <c r="AB167" s="296"/>
      <c r="AC167" s="296"/>
      <c r="AD167" s="296"/>
      <c r="AE167" s="296"/>
      <c r="AF167" s="296"/>
      <c r="AG167" s="296"/>
      <c r="AH167" s="296"/>
      <c r="AI167" s="296"/>
      <c r="AJ167" s="296"/>
      <c r="AK167" s="296"/>
      <c r="AL167" s="296"/>
      <c r="AM167" s="296"/>
      <c r="AN167" s="296"/>
      <c r="AO167" s="296"/>
      <c r="AP167" s="296"/>
      <c r="AQ167" s="296"/>
      <c r="AR167" s="296"/>
      <c r="AS167" s="296"/>
      <c r="AT167" s="296"/>
      <c r="AU167" s="296"/>
      <c r="AV167" s="296"/>
      <c r="AW167" s="296"/>
      <c r="AX167" s="296"/>
      <c r="AY167" s="296"/>
      <c r="AZ167" s="296"/>
      <c r="BA167" s="296"/>
      <c r="BB167" s="296"/>
      <c r="BC167" s="296"/>
      <c r="BD167" s="296"/>
      <c r="BE167" s="296"/>
      <c r="BF167" s="296"/>
      <c r="BG167" s="296"/>
      <c r="BH167" s="296"/>
      <c r="BI167" s="296"/>
      <c r="BJ167" s="296"/>
      <c r="BK167" s="296"/>
      <c r="BL167" s="296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296"/>
      <c r="CA167" s="296"/>
      <c r="CB167" s="296"/>
      <c r="CC167" s="296"/>
      <c r="CD167" s="296"/>
      <c r="CE167" s="296"/>
      <c r="CF167" s="296"/>
      <c r="CG167" s="296"/>
      <c r="CH167" s="296"/>
      <c r="CI167" s="296"/>
      <c r="CJ167" s="296"/>
      <c r="CK167" s="296"/>
      <c r="CL167" s="296"/>
      <c r="CM167" s="296"/>
      <c r="CN167" s="296"/>
      <c r="CO167" s="296"/>
      <c r="CP167" s="296"/>
      <c r="CQ167" s="296"/>
      <c r="CR167" s="296"/>
      <c r="CS167" s="296"/>
      <c r="CT167" s="296"/>
      <c r="CU167" s="296"/>
      <c r="CV167" s="296"/>
      <c r="CW167" s="42"/>
      <c r="CX167" s="296"/>
      <c r="CY167" s="296"/>
      <c r="CZ167" s="296"/>
      <c r="DA167" s="296"/>
      <c r="DB167" s="296"/>
      <c r="DC167" s="296"/>
      <c r="DD167" s="296"/>
      <c r="DE167" s="296"/>
      <c r="DF167" s="296"/>
      <c r="DG167" s="296"/>
      <c r="DH167" s="296"/>
      <c r="DI167" s="296"/>
      <c r="DJ167" s="296"/>
      <c r="DK167" s="296"/>
      <c r="DL167" s="296"/>
      <c r="DM167" s="296"/>
      <c r="DN167" s="296"/>
      <c r="DO167" s="296"/>
      <c r="DP167" s="296"/>
      <c r="DQ167" s="296"/>
      <c r="DR167" s="296"/>
      <c r="DS167" s="296"/>
      <c r="DT167" s="296"/>
      <c r="DU167" s="296"/>
      <c r="DV167" s="296"/>
      <c r="DW167" s="296"/>
      <c r="DX167" s="296"/>
      <c r="DY167" s="296"/>
      <c r="DZ167" s="296"/>
      <c r="EA167" s="296"/>
      <c r="EB167" s="296"/>
      <c r="EC167" s="296"/>
      <c r="ED167" s="296"/>
      <c r="EE167" s="296"/>
      <c r="EF167" s="296"/>
      <c r="EG167" s="42"/>
      <c r="EH167" s="296"/>
      <c r="EI167" s="296"/>
      <c r="EJ167" s="296"/>
      <c r="EK167" s="296"/>
      <c r="EL167" s="296"/>
      <c r="EM167" s="296"/>
      <c r="EN167" s="296"/>
      <c r="EO167" s="296"/>
      <c r="EP167" s="296"/>
      <c r="EQ167" s="296"/>
      <c r="ER167" s="296"/>
      <c r="ES167" s="296"/>
      <c r="ET167" s="296"/>
      <c r="EU167" s="296"/>
      <c r="EV167" s="296"/>
      <c r="EW167" s="296"/>
      <c r="EX167" s="296"/>
      <c r="EY167" s="296"/>
      <c r="EZ167" s="296"/>
      <c r="FA167" s="296"/>
      <c r="FB167" s="296"/>
      <c r="FC167" s="296"/>
      <c r="FD167" s="296"/>
      <c r="FE167" s="296"/>
      <c r="FF167" s="296"/>
      <c r="FG167" s="296"/>
      <c r="FH167" s="296"/>
      <c r="FI167" s="296"/>
      <c r="FJ167" s="296"/>
      <c r="FK167" s="296"/>
      <c r="FL167" s="296"/>
      <c r="FM167" s="296"/>
      <c r="FN167" s="296"/>
      <c r="FO167" s="296"/>
      <c r="FP167" s="296"/>
      <c r="FQ167" s="42"/>
      <c r="FR167" s="42"/>
      <c r="FS167" s="42"/>
      <c r="FT167" s="42"/>
      <c r="FU167" s="42"/>
      <c r="FV167" s="296"/>
      <c r="FW167" s="296"/>
      <c r="FX167" s="296"/>
      <c r="FY167" s="296"/>
      <c r="FZ167" s="296"/>
      <c r="GA167" s="296"/>
      <c r="GB167" s="296"/>
      <c r="GC167" s="296"/>
      <c r="GD167" s="296"/>
      <c r="GE167" s="296"/>
      <c r="GF167" s="296"/>
      <c r="GG167" s="296"/>
      <c r="GH167" s="296"/>
      <c r="GI167" s="296"/>
      <c r="GJ167" s="296"/>
      <c r="GK167" s="296"/>
      <c r="GL167" s="296"/>
      <c r="GM167" s="296"/>
      <c r="GN167" s="296"/>
      <c r="GO167" s="296"/>
      <c r="GP167" s="296"/>
      <c r="GQ167" s="296"/>
      <c r="GR167" s="296"/>
      <c r="GS167" s="296"/>
      <c r="GT167" s="296"/>
      <c r="GU167" s="296"/>
      <c r="GV167" s="296"/>
      <c r="GW167" s="296"/>
      <c r="GX167" s="296"/>
      <c r="GY167" s="296"/>
      <c r="GZ167" s="296"/>
      <c r="HA167" s="296"/>
      <c r="HB167" s="296"/>
      <c r="HC167" s="296"/>
      <c r="HD167" s="296"/>
      <c r="HE167" s="296"/>
      <c r="HF167" s="296"/>
      <c r="HG167" s="296"/>
      <c r="HH167" s="296"/>
      <c r="HI167" s="296"/>
      <c r="HJ167" s="296"/>
      <c r="HK167" s="296"/>
      <c r="HL167" s="296"/>
      <c r="HM167" s="296"/>
      <c r="HN167" s="296"/>
      <c r="HO167" s="296"/>
      <c r="HP167" s="296"/>
      <c r="HQ167" s="296"/>
      <c r="HR167" s="296"/>
      <c r="HS167" s="296"/>
      <c r="HT167" s="296"/>
      <c r="HU167" s="296"/>
      <c r="HV167" s="296"/>
      <c r="HW167" s="296"/>
      <c r="HX167" s="296"/>
      <c r="HY167" s="296"/>
      <c r="HZ167" s="296"/>
      <c r="IA167" s="296"/>
      <c r="IB167" s="296"/>
      <c r="IC167" s="296"/>
      <c r="ID167" s="296"/>
      <c r="IE167" s="296"/>
      <c r="IF167" s="296"/>
      <c r="IG167" s="296"/>
      <c r="IH167" s="296"/>
      <c r="II167" s="296"/>
      <c r="IJ167" s="296"/>
      <c r="IK167" s="296"/>
      <c r="IL167" s="296"/>
      <c r="IM167" s="296"/>
      <c r="IN167" s="296"/>
      <c r="IO167" s="296"/>
      <c r="IP167" s="296"/>
      <c r="IQ167" s="296"/>
      <c r="IR167" s="296"/>
      <c r="IS167" s="296"/>
      <c r="IT167" s="296"/>
      <c r="IU167" s="296"/>
      <c r="IV167" s="296"/>
      <c r="IW167" s="296"/>
      <c r="IX167" s="296"/>
      <c r="IY167" s="296"/>
      <c r="IZ167" s="296"/>
      <c r="JA167" s="296"/>
      <c r="KM167" s="38"/>
      <c r="KN167" s="38"/>
      <c r="KP167" s="38"/>
      <c r="KQ167" s="38"/>
      <c r="KR167" s="38"/>
      <c r="KS167" s="38"/>
      <c r="KT167" s="38"/>
      <c r="KU167" s="38"/>
      <c r="KV167" s="38"/>
      <c r="KW167" s="38"/>
      <c r="KX167" s="38"/>
      <c r="LH167" s="33"/>
    </row>
    <row r="168" spans="2:320" s="17" customFormat="1" x14ac:dyDescent="0.2">
      <c r="B168" s="33"/>
      <c r="F168" s="35"/>
      <c r="G168" s="174"/>
      <c r="H168" s="33"/>
      <c r="I168" s="33"/>
      <c r="J168" s="42"/>
      <c r="K168" s="296"/>
      <c r="L168" s="296"/>
      <c r="M168" s="296"/>
      <c r="N168" s="296"/>
      <c r="O168" s="296"/>
      <c r="P168" s="296"/>
      <c r="Q168" s="296"/>
      <c r="R168" s="296"/>
      <c r="S168" s="296"/>
      <c r="T168" s="296"/>
      <c r="U168" s="296"/>
      <c r="V168" s="296"/>
      <c r="W168" s="296"/>
      <c r="X168" s="296"/>
      <c r="Y168" s="296"/>
      <c r="Z168" s="296"/>
      <c r="AA168" s="296"/>
      <c r="AB168" s="296"/>
      <c r="AC168" s="296"/>
      <c r="AD168" s="296"/>
      <c r="AE168" s="296"/>
      <c r="AF168" s="296"/>
      <c r="AG168" s="296"/>
      <c r="AH168" s="296"/>
      <c r="AI168" s="296"/>
      <c r="AJ168" s="296"/>
      <c r="AK168" s="296"/>
      <c r="AL168" s="296"/>
      <c r="AM168" s="296"/>
      <c r="AN168" s="296"/>
      <c r="AO168" s="296"/>
      <c r="AP168" s="296"/>
      <c r="AQ168" s="296"/>
      <c r="AR168" s="296"/>
      <c r="AS168" s="296"/>
      <c r="AT168" s="296"/>
      <c r="AU168" s="296"/>
      <c r="AV168" s="296"/>
      <c r="AW168" s="296"/>
      <c r="AX168" s="296"/>
      <c r="AY168" s="296"/>
      <c r="AZ168" s="296"/>
      <c r="BA168" s="296"/>
      <c r="BB168" s="296"/>
      <c r="BC168" s="296"/>
      <c r="BD168" s="296"/>
      <c r="BE168" s="296"/>
      <c r="BF168" s="296"/>
      <c r="BG168" s="296"/>
      <c r="BH168" s="296"/>
      <c r="BI168" s="296"/>
      <c r="BJ168" s="296"/>
      <c r="BK168" s="296"/>
      <c r="BL168" s="296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296"/>
      <c r="CA168" s="296"/>
      <c r="CB168" s="296"/>
      <c r="CC168" s="296"/>
      <c r="CD168" s="296"/>
      <c r="CE168" s="296"/>
      <c r="CF168" s="296"/>
      <c r="CG168" s="296"/>
      <c r="CH168" s="296"/>
      <c r="CI168" s="296"/>
      <c r="CJ168" s="296"/>
      <c r="CK168" s="296"/>
      <c r="CL168" s="296"/>
      <c r="CM168" s="296"/>
      <c r="CN168" s="296"/>
      <c r="CO168" s="296"/>
      <c r="CP168" s="296"/>
      <c r="CQ168" s="296"/>
      <c r="CR168" s="296"/>
      <c r="CS168" s="296"/>
      <c r="CT168" s="296"/>
      <c r="CU168" s="296"/>
      <c r="CV168" s="296"/>
      <c r="CW168" s="42"/>
      <c r="CX168" s="296"/>
      <c r="CY168" s="296"/>
      <c r="CZ168" s="296"/>
      <c r="DA168" s="296"/>
      <c r="DB168" s="296"/>
      <c r="DC168" s="296"/>
      <c r="DD168" s="296"/>
      <c r="DE168" s="296"/>
      <c r="DF168" s="296"/>
      <c r="DG168" s="296"/>
      <c r="DH168" s="296"/>
      <c r="DI168" s="296"/>
      <c r="DJ168" s="296"/>
      <c r="DK168" s="296"/>
      <c r="DL168" s="296"/>
      <c r="DM168" s="296"/>
      <c r="DN168" s="296"/>
      <c r="DO168" s="296"/>
      <c r="DP168" s="296"/>
      <c r="DQ168" s="296"/>
      <c r="DR168" s="296"/>
      <c r="DS168" s="296"/>
      <c r="DT168" s="296"/>
      <c r="DU168" s="296"/>
      <c r="DV168" s="296"/>
      <c r="DW168" s="296"/>
      <c r="DX168" s="296"/>
      <c r="DY168" s="296"/>
      <c r="DZ168" s="296"/>
      <c r="EA168" s="296"/>
      <c r="EB168" s="296"/>
      <c r="EC168" s="296"/>
      <c r="ED168" s="296"/>
      <c r="EE168" s="296"/>
      <c r="EF168" s="296"/>
      <c r="EG168" s="42"/>
      <c r="EH168" s="296"/>
      <c r="EI168" s="296"/>
      <c r="EJ168" s="296"/>
      <c r="EK168" s="296"/>
      <c r="EL168" s="296"/>
      <c r="EM168" s="296"/>
      <c r="EN168" s="296"/>
      <c r="EO168" s="296"/>
      <c r="EP168" s="296"/>
      <c r="EQ168" s="296"/>
      <c r="ER168" s="296"/>
      <c r="ES168" s="296"/>
      <c r="ET168" s="296"/>
      <c r="EU168" s="296"/>
      <c r="EV168" s="296"/>
      <c r="EW168" s="296"/>
      <c r="EX168" s="296"/>
      <c r="EY168" s="296"/>
      <c r="EZ168" s="296"/>
      <c r="FA168" s="296"/>
      <c r="FB168" s="296"/>
      <c r="FC168" s="296"/>
      <c r="FD168" s="296"/>
      <c r="FE168" s="296"/>
      <c r="FF168" s="296"/>
      <c r="FG168" s="296"/>
      <c r="FH168" s="296"/>
      <c r="FI168" s="296"/>
      <c r="FJ168" s="296"/>
      <c r="FK168" s="296"/>
      <c r="FL168" s="296"/>
      <c r="FM168" s="296"/>
      <c r="FN168" s="296"/>
      <c r="FO168" s="296"/>
      <c r="FP168" s="296"/>
      <c r="FQ168" s="42"/>
      <c r="FR168" s="42"/>
      <c r="FS168" s="42"/>
      <c r="FT168" s="42"/>
      <c r="FU168" s="42"/>
      <c r="FV168" s="296"/>
      <c r="FW168" s="296"/>
      <c r="FX168" s="296"/>
      <c r="FY168" s="296"/>
      <c r="FZ168" s="296"/>
      <c r="GA168" s="296"/>
      <c r="GB168" s="296"/>
      <c r="GC168" s="296"/>
      <c r="GD168" s="296"/>
      <c r="GE168" s="296"/>
      <c r="GF168" s="296"/>
      <c r="GG168" s="296"/>
      <c r="GH168" s="296"/>
      <c r="GI168" s="296"/>
      <c r="GJ168" s="296"/>
      <c r="GK168" s="296"/>
      <c r="GL168" s="296"/>
      <c r="GM168" s="296"/>
      <c r="GN168" s="296"/>
      <c r="GO168" s="296"/>
      <c r="GP168" s="296"/>
      <c r="GQ168" s="296"/>
      <c r="GR168" s="296"/>
      <c r="GS168" s="296"/>
      <c r="GT168" s="296"/>
      <c r="GU168" s="296"/>
      <c r="GV168" s="296"/>
      <c r="GW168" s="296"/>
      <c r="GX168" s="296"/>
      <c r="GY168" s="296"/>
      <c r="GZ168" s="296"/>
      <c r="HA168" s="296"/>
      <c r="HB168" s="296"/>
      <c r="HC168" s="296"/>
      <c r="HD168" s="296"/>
      <c r="HE168" s="296"/>
      <c r="HF168" s="296"/>
      <c r="HG168" s="296"/>
      <c r="HH168" s="296"/>
      <c r="HI168" s="296"/>
      <c r="HJ168" s="296"/>
      <c r="HK168" s="296"/>
      <c r="HL168" s="296"/>
      <c r="HM168" s="296"/>
      <c r="HN168" s="296"/>
      <c r="HO168" s="296"/>
      <c r="HP168" s="296"/>
      <c r="HQ168" s="296"/>
      <c r="HR168" s="296"/>
      <c r="HS168" s="296"/>
      <c r="HT168" s="296"/>
      <c r="HU168" s="296"/>
      <c r="HV168" s="296"/>
      <c r="HW168" s="296"/>
      <c r="HX168" s="296"/>
      <c r="HY168" s="296"/>
      <c r="HZ168" s="296"/>
      <c r="IA168" s="296"/>
      <c r="IB168" s="296"/>
      <c r="IC168" s="296"/>
      <c r="ID168" s="296"/>
      <c r="IE168" s="296"/>
      <c r="IF168" s="296"/>
      <c r="IG168" s="296"/>
      <c r="IH168" s="296"/>
      <c r="II168" s="296"/>
      <c r="IJ168" s="296"/>
      <c r="IK168" s="296"/>
      <c r="IL168" s="296"/>
      <c r="IM168" s="296"/>
      <c r="IN168" s="296"/>
      <c r="IO168" s="296"/>
      <c r="IP168" s="296"/>
      <c r="IQ168" s="296"/>
      <c r="IR168" s="296"/>
      <c r="IS168" s="296"/>
      <c r="IT168" s="296"/>
      <c r="IU168" s="296"/>
      <c r="IV168" s="296"/>
      <c r="IW168" s="296"/>
      <c r="IX168" s="296"/>
      <c r="IY168" s="296"/>
      <c r="IZ168" s="296"/>
      <c r="JA168" s="296"/>
      <c r="KM168" s="38"/>
      <c r="KN168" s="38"/>
      <c r="KP168" s="38"/>
      <c r="KQ168" s="38"/>
      <c r="KR168" s="38"/>
      <c r="KS168" s="38"/>
      <c r="KT168" s="38"/>
      <c r="KU168" s="38"/>
      <c r="KV168" s="38"/>
      <c r="KW168" s="38"/>
      <c r="KX168" s="38"/>
      <c r="LH168" s="33"/>
    </row>
    <row r="169" spans="2:320" s="17" customFormat="1" x14ac:dyDescent="0.2">
      <c r="B169" s="33"/>
      <c r="F169" s="35"/>
      <c r="G169" s="174"/>
      <c r="H169" s="33"/>
      <c r="I169" s="33"/>
      <c r="J169" s="42"/>
      <c r="K169" s="296"/>
      <c r="L169" s="296"/>
      <c r="M169" s="296"/>
      <c r="N169" s="296"/>
      <c r="O169" s="296"/>
      <c r="P169" s="296"/>
      <c r="Q169" s="296"/>
      <c r="R169" s="296"/>
      <c r="S169" s="296"/>
      <c r="T169" s="296"/>
      <c r="U169" s="296"/>
      <c r="V169" s="296"/>
      <c r="W169" s="296"/>
      <c r="X169" s="296"/>
      <c r="Y169" s="296"/>
      <c r="Z169" s="296"/>
      <c r="AA169" s="296"/>
      <c r="AB169" s="296"/>
      <c r="AC169" s="296"/>
      <c r="AD169" s="296"/>
      <c r="AE169" s="296"/>
      <c r="AF169" s="296"/>
      <c r="AG169" s="296"/>
      <c r="AH169" s="296"/>
      <c r="AI169" s="296"/>
      <c r="AJ169" s="296"/>
      <c r="AK169" s="296"/>
      <c r="AL169" s="296"/>
      <c r="AM169" s="296"/>
      <c r="AN169" s="296"/>
      <c r="AO169" s="296"/>
      <c r="AP169" s="296"/>
      <c r="AQ169" s="296"/>
      <c r="AR169" s="296"/>
      <c r="AS169" s="296"/>
      <c r="AT169" s="296"/>
      <c r="AU169" s="296"/>
      <c r="AV169" s="296"/>
      <c r="AW169" s="296"/>
      <c r="AX169" s="296"/>
      <c r="AY169" s="296"/>
      <c r="AZ169" s="296"/>
      <c r="BA169" s="296"/>
      <c r="BB169" s="296"/>
      <c r="BC169" s="296"/>
      <c r="BD169" s="296"/>
      <c r="BE169" s="296"/>
      <c r="BF169" s="296"/>
      <c r="BG169" s="296"/>
      <c r="BH169" s="296"/>
      <c r="BI169" s="296"/>
      <c r="BJ169" s="296"/>
      <c r="BK169" s="296"/>
      <c r="BL169" s="296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296"/>
      <c r="CA169" s="296"/>
      <c r="CB169" s="296"/>
      <c r="CC169" s="296"/>
      <c r="CD169" s="296"/>
      <c r="CE169" s="296"/>
      <c r="CF169" s="296"/>
      <c r="CG169" s="296"/>
      <c r="CH169" s="296"/>
      <c r="CI169" s="296"/>
      <c r="CJ169" s="296"/>
      <c r="CK169" s="296"/>
      <c r="CL169" s="296"/>
      <c r="CM169" s="296"/>
      <c r="CN169" s="296"/>
      <c r="CO169" s="296"/>
      <c r="CP169" s="296"/>
      <c r="CQ169" s="296"/>
      <c r="CR169" s="296"/>
      <c r="CS169" s="296"/>
      <c r="CT169" s="296"/>
      <c r="CU169" s="296"/>
      <c r="CV169" s="296"/>
      <c r="CW169" s="42"/>
      <c r="CX169" s="296"/>
      <c r="CY169" s="296"/>
      <c r="CZ169" s="296"/>
      <c r="DA169" s="296"/>
      <c r="DB169" s="296"/>
      <c r="DC169" s="296"/>
      <c r="DD169" s="296"/>
      <c r="DE169" s="296"/>
      <c r="DF169" s="296"/>
      <c r="DG169" s="296"/>
      <c r="DH169" s="296"/>
      <c r="DI169" s="296"/>
      <c r="DJ169" s="296"/>
      <c r="DK169" s="296"/>
      <c r="DL169" s="296"/>
      <c r="DM169" s="296"/>
      <c r="DN169" s="296"/>
      <c r="DO169" s="296"/>
      <c r="DP169" s="296"/>
      <c r="DQ169" s="296"/>
      <c r="DR169" s="296"/>
      <c r="DS169" s="296"/>
      <c r="DT169" s="296"/>
      <c r="DU169" s="296"/>
      <c r="DV169" s="296"/>
      <c r="DW169" s="296"/>
      <c r="DX169" s="296"/>
      <c r="DY169" s="296"/>
      <c r="DZ169" s="296"/>
      <c r="EA169" s="296"/>
      <c r="EB169" s="296"/>
      <c r="EC169" s="296"/>
      <c r="ED169" s="296"/>
      <c r="EE169" s="296"/>
      <c r="EF169" s="296"/>
      <c r="EG169" s="42"/>
      <c r="EH169" s="296"/>
      <c r="EI169" s="296"/>
      <c r="EJ169" s="296"/>
      <c r="EK169" s="296"/>
      <c r="EL169" s="296"/>
      <c r="EM169" s="296"/>
      <c r="EN169" s="296"/>
      <c r="EO169" s="296"/>
      <c r="EP169" s="296"/>
      <c r="EQ169" s="296"/>
      <c r="ER169" s="296"/>
      <c r="ES169" s="296"/>
      <c r="ET169" s="296"/>
      <c r="EU169" s="296"/>
      <c r="EV169" s="296"/>
      <c r="EW169" s="296"/>
      <c r="EX169" s="296"/>
      <c r="EY169" s="296"/>
      <c r="EZ169" s="296"/>
      <c r="FA169" s="296"/>
      <c r="FB169" s="296"/>
      <c r="FC169" s="296"/>
      <c r="FD169" s="296"/>
      <c r="FE169" s="296"/>
      <c r="FF169" s="296"/>
      <c r="FG169" s="296"/>
      <c r="FH169" s="296"/>
      <c r="FI169" s="296"/>
      <c r="FJ169" s="296"/>
      <c r="FK169" s="296"/>
      <c r="FL169" s="296"/>
      <c r="FM169" s="296"/>
      <c r="FN169" s="296"/>
      <c r="FO169" s="296"/>
      <c r="FP169" s="296"/>
      <c r="FQ169" s="42"/>
      <c r="FR169" s="42"/>
      <c r="FS169" s="42"/>
      <c r="FT169" s="42"/>
      <c r="FU169" s="42"/>
      <c r="FV169" s="296"/>
      <c r="FW169" s="296"/>
      <c r="FX169" s="296"/>
      <c r="FY169" s="296"/>
      <c r="FZ169" s="296"/>
      <c r="GA169" s="296"/>
      <c r="GB169" s="296"/>
      <c r="GC169" s="296"/>
      <c r="GD169" s="296"/>
      <c r="GE169" s="296"/>
      <c r="GF169" s="296"/>
      <c r="GG169" s="296"/>
      <c r="GH169" s="296"/>
      <c r="GI169" s="296"/>
      <c r="GJ169" s="296"/>
      <c r="GK169" s="296"/>
      <c r="GL169" s="296"/>
      <c r="GM169" s="296"/>
      <c r="GN169" s="296"/>
      <c r="GO169" s="296"/>
      <c r="GP169" s="296"/>
      <c r="GQ169" s="296"/>
      <c r="GR169" s="296"/>
      <c r="GS169" s="296"/>
      <c r="GT169" s="296"/>
      <c r="GU169" s="296"/>
      <c r="GV169" s="296"/>
      <c r="GW169" s="296"/>
      <c r="GX169" s="296"/>
      <c r="GY169" s="296"/>
      <c r="GZ169" s="296"/>
      <c r="HA169" s="296"/>
      <c r="HB169" s="296"/>
      <c r="HC169" s="296"/>
      <c r="HD169" s="296"/>
      <c r="HE169" s="296"/>
      <c r="HF169" s="296"/>
      <c r="HG169" s="296"/>
      <c r="HH169" s="296"/>
      <c r="HI169" s="296"/>
      <c r="HJ169" s="296"/>
      <c r="HK169" s="296"/>
      <c r="HL169" s="296"/>
      <c r="HM169" s="296"/>
      <c r="HN169" s="296"/>
      <c r="HO169" s="296"/>
      <c r="HP169" s="296"/>
      <c r="HQ169" s="296"/>
      <c r="HR169" s="296"/>
      <c r="HS169" s="296"/>
      <c r="HT169" s="296"/>
      <c r="HU169" s="296"/>
      <c r="HV169" s="296"/>
      <c r="HW169" s="296"/>
      <c r="HX169" s="296"/>
      <c r="HY169" s="296"/>
      <c r="HZ169" s="296"/>
      <c r="IA169" s="296"/>
      <c r="IB169" s="296"/>
      <c r="IC169" s="296"/>
      <c r="ID169" s="296"/>
      <c r="IE169" s="296"/>
      <c r="IF169" s="296"/>
      <c r="IG169" s="296"/>
      <c r="IH169" s="296"/>
      <c r="II169" s="296"/>
      <c r="IJ169" s="296"/>
      <c r="IK169" s="296"/>
      <c r="IL169" s="296"/>
      <c r="IM169" s="296"/>
      <c r="IN169" s="296"/>
      <c r="IO169" s="296"/>
      <c r="IP169" s="296"/>
      <c r="IQ169" s="296"/>
      <c r="IR169" s="296"/>
      <c r="IS169" s="296"/>
      <c r="IT169" s="296"/>
      <c r="IU169" s="296"/>
      <c r="IV169" s="296"/>
      <c r="IW169" s="296"/>
      <c r="IX169" s="296"/>
      <c r="IY169" s="296"/>
      <c r="IZ169" s="296"/>
      <c r="JA169" s="296"/>
      <c r="KM169" s="38"/>
      <c r="KN169" s="38"/>
      <c r="KP169" s="38"/>
      <c r="KQ169" s="38"/>
      <c r="KR169" s="38"/>
      <c r="KS169" s="38"/>
      <c r="KT169" s="38"/>
      <c r="KU169" s="38"/>
      <c r="KV169" s="38"/>
      <c r="KW169" s="38"/>
      <c r="KX169" s="38"/>
      <c r="LH169" s="33"/>
    </row>
    <row r="170" spans="2:320" s="17" customFormat="1" x14ac:dyDescent="0.2">
      <c r="B170" s="33"/>
      <c r="F170" s="35"/>
      <c r="G170" s="174"/>
      <c r="H170" s="33"/>
      <c r="I170" s="33"/>
      <c r="J170" s="42"/>
      <c r="K170" s="296"/>
      <c r="L170" s="296"/>
      <c r="M170" s="296"/>
      <c r="N170" s="296"/>
      <c r="O170" s="296"/>
      <c r="P170" s="296"/>
      <c r="Q170" s="296"/>
      <c r="R170" s="296"/>
      <c r="S170" s="296"/>
      <c r="T170" s="296"/>
      <c r="U170" s="296"/>
      <c r="V170" s="296"/>
      <c r="W170" s="296"/>
      <c r="X170" s="296"/>
      <c r="Y170" s="296"/>
      <c r="Z170" s="296"/>
      <c r="AA170" s="296"/>
      <c r="AB170" s="296"/>
      <c r="AC170" s="296"/>
      <c r="AD170" s="296"/>
      <c r="AE170" s="296"/>
      <c r="AF170" s="296"/>
      <c r="AG170" s="296"/>
      <c r="AH170" s="296"/>
      <c r="AI170" s="296"/>
      <c r="AJ170" s="296"/>
      <c r="AK170" s="296"/>
      <c r="AL170" s="296"/>
      <c r="AM170" s="296"/>
      <c r="AN170" s="296"/>
      <c r="AO170" s="296"/>
      <c r="AP170" s="296"/>
      <c r="AQ170" s="296"/>
      <c r="AR170" s="296"/>
      <c r="AS170" s="296"/>
      <c r="AT170" s="296"/>
      <c r="AU170" s="296"/>
      <c r="AV170" s="296"/>
      <c r="AW170" s="296"/>
      <c r="AX170" s="296"/>
      <c r="AY170" s="296"/>
      <c r="AZ170" s="296"/>
      <c r="BA170" s="296"/>
      <c r="BB170" s="296"/>
      <c r="BC170" s="296"/>
      <c r="BD170" s="296"/>
      <c r="BE170" s="296"/>
      <c r="BF170" s="296"/>
      <c r="BG170" s="296"/>
      <c r="BH170" s="296"/>
      <c r="BI170" s="296"/>
      <c r="BJ170" s="296"/>
      <c r="BK170" s="296"/>
      <c r="BL170" s="296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296"/>
      <c r="CA170" s="296"/>
      <c r="CB170" s="296"/>
      <c r="CC170" s="296"/>
      <c r="CD170" s="296"/>
      <c r="CE170" s="296"/>
      <c r="CF170" s="296"/>
      <c r="CG170" s="296"/>
      <c r="CH170" s="296"/>
      <c r="CI170" s="296"/>
      <c r="CJ170" s="296"/>
      <c r="CK170" s="296"/>
      <c r="CL170" s="296"/>
      <c r="CM170" s="296"/>
      <c r="CN170" s="296"/>
      <c r="CO170" s="296"/>
      <c r="CP170" s="296"/>
      <c r="CQ170" s="296"/>
      <c r="CR170" s="296"/>
      <c r="CS170" s="296"/>
      <c r="CT170" s="296"/>
      <c r="CU170" s="296"/>
      <c r="CV170" s="296"/>
      <c r="CW170" s="42"/>
      <c r="CX170" s="296"/>
      <c r="CY170" s="296"/>
      <c r="CZ170" s="296"/>
      <c r="DA170" s="296"/>
      <c r="DB170" s="296"/>
      <c r="DC170" s="296"/>
      <c r="DD170" s="296"/>
      <c r="DE170" s="296"/>
      <c r="DF170" s="296"/>
      <c r="DG170" s="296"/>
      <c r="DH170" s="296"/>
      <c r="DI170" s="296"/>
      <c r="DJ170" s="296"/>
      <c r="DK170" s="296"/>
      <c r="DL170" s="296"/>
      <c r="DM170" s="296"/>
      <c r="DN170" s="296"/>
      <c r="DO170" s="296"/>
      <c r="DP170" s="296"/>
      <c r="DQ170" s="296"/>
      <c r="DR170" s="296"/>
      <c r="DS170" s="296"/>
      <c r="DT170" s="296"/>
      <c r="DU170" s="296"/>
      <c r="DV170" s="296"/>
      <c r="DW170" s="296"/>
      <c r="DX170" s="296"/>
      <c r="DY170" s="296"/>
      <c r="DZ170" s="296"/>
      <c r="EA170" s="296"/>
      <c r="EB170" s="296"/>
      <c r="EC170" s="296"/>
      <c r="ED170" s="296"/>
      <c r="EE170" s="296"/>
      <c r="EF170" s="296"/>
      <c r="EG170" s="42"/>
      <c r="EH170" s="296"/>
      <c r="EI170" s="296"/>
      <c r="EJ170" s="296"/>
      <c r="EK170" s="296"/>
      <c r="EL170" s="296"/>
      <c r="EM170" s="296"/>
      <c r="EN170" s="296"/>
      <c r="EO170" s="296"/>
      <c r="EP170" s="296"/>
      <c r="EQ170" s="296"/>
      <c r="ER170" s="296"/>
      <c r="ES170" s="296"/>
      <c r="ET170" s="296"/>
      <c r="EU170" s="296"/>
      <c r="EV170" s="296"/>
      <c r="EW170" s="296"/>
      <c r="EX170" s="296"/>
      <c r="EY170" s="296"/>
      <c r="EZ170" s="296"/>
      <c r="FA170" s="296"/>
      <c r="FB170" s="296"/>
      <c r="FC170" s="296"/>
      <c r="FD170" s="296"/>
      <c r="FE170" s="296"/>
      <c r="FF170" s="296"/>
      <c r="FG170" s="296"/>
      <c r="FH170" s="296"/>
      <c r="FI170" s="296"/>
      <c r="FJ170" s="296"/>
      <c r="FK170" s="296"/>
      <c r="FL170" s="296"/>
      <c r="FM170" s="296"/>
      <c r="FN170" s="296"/>
      <c r="FO170" s="296"/>
      <c r="FP170" s="296"/>
      <c r="FQ170" s="42"/>
      <c r="FR170" s="42"/>
      <c r="FS170" s="42"/>
      <c r="FT170" s="42"/>
      <c r="FU170" s="42"/>
      <c r="FV170" s="296"/>
      <c r="FW170" s="296"/>
      <c r="FX170" s="296"/>
      <c r="FY170" s="296"/>
      <c r="FZ170" s="296"/>
      <c r="GA170" s="296"/>
      <c r="GB170" s="296"/>
      <c r="GC170" s="296"/>
      <c r="GD170" s="296"/>
      <c r="GE170" s="296"/>
      <c r="GF170" s="296"/>
      <c r="GG170" s="296"/>
      <c r="GH170" s="296"/>
      <c r="GI170" s="296"/>
      <c r="GJ170" s="296"/>
      <c r="GK170" s="296"/>
      <c r="GL170" s="296"/>
      <c r="GM170" s="296"/>
      <c r="GN170" s="296"/>
      <c r="GO170" s="296"/>
      <c r="GP170" s="296"/>
      <c r="GQ170" s="296"/>
      <c r="GR170" s="296"/>
      <c r="GS170" s="296"/>
      <c r="GT170" s="296"/>
      <c r="GU170" s="296"/>
      <c r="GV170" s="296"/>
      <c r="GW170" s="296"/>
      <c r="GX170" s="296"/>
      <c r="GY170" s="296"/>
      <c r="GZ170" s="296"/>
      <c r="HA170" s="296"/>
      <c r="HB170" s="296"/>
      <c r="HC170" s="296"/>
      <c r="HD170" s="296"/>
      <c r="HE170" s="296"/>
      <c r="HF170" s="296"/>
      <c r="HG170" s="296"/>
      <c r="HH170" s="296"/>
      <c r="HI170" s="296"/>
      <c r="HJ170" s="296"/>
      <c r="HK170" s="296"/>
      <c r="HL170" s="296"/>
      <c r="HM170" s="296"/>
      <c r="HN170" s="296"/>
      <c r="HO170" s="296"/>
      <c r="HP170" s="296"/>
      <c r="HQ170" s="296"/>
      <c r="HR170" s="296"/>
      <c r="HS170" s="296"/>
      <c r="HT170" s="296"/>
      <c r="HU170" s="296"/>
      <c r="HV170" s="296"/>
      <c r="HW170" s="296"/>
      <c r="HX170" s="296"/>
      <c r="HY170" s="296"/>
      <c r="HZ170" s="296"/>
      <c r="IA170" s="296"/>
      <c r="IB170" s="296"/>
      <c r="IC170" s="296"/>
      <c r="ID170" s="296"/>
      <c r="IE170" s="296"/>
      <c r="IF170" s="296"/>
      <c r="IG170" s="296"/>
      <c r="IH170" s="296"/>
      <c r="II170" s="296"/>
      <c r="IJ170" s="296"/>
      <c r="IK170" s="296"/>
      <c r="IL170" s="296"/>
      <c r="IM170" s="296"/>
      <c r="IN170" s="296"/>
      <c r="IO170" s="296"/>
      <c r="IP170" s="296"/>
      <c r="IQ170" s="296"/>
      <c r="IR170" s="296"/>
      <c r="IS170" s="296"/>
      <c r="IT170" s="296"/>
      <c r="IU170" s="296"/>
      <c r="IV170" s="296"/>
      <c r="IW170" s="296"/>
      <c r="IX170" s="296"/>
      <c r="IY170" s="296"/>
      <c r="IZ170" s="296"/>
      <c r="JA170" s="296"/>
      <c r="KM170" s="38"/>
      <c r="KN170" s="38"/>
      <c r="KP170" s="38"/>
      <c r="KQ170" s="38"/>
      <c r="KR170" s="38"/>
      <c r="KS170" s="38"/>
      <c r="KT170" s="38"/>
      <c r="KU170" s="38"/>
      <c r="KV170" s="38"/>
      <c r="KW170" s="38"/>
      <c r="KX170" s="38"/>
      <c r="LH170" s="33"/>
    </row>
    <row r="171" spans="2:320" s="17" customFormat="1" x14ac:dyDescent="0.2">
      <c r="B171" s="33"/>
      <c r="F171" s="35"/>
      <c r="G171" s="174"/>
      <c r="H171" s="33"/>
      <c r="I171" s="33"/>
      <c r="J171" s="42"/>
      <c r="K171" s="296"/>
      <c r="L171" s="296"/>
      <c r="M171" s="296"/>
      <c r="N171" s="296"/>
      <c r="O171" s="296"/>
      <c r="P171" s="296"/>
      <c r="Q171" s="296"/>
      <c r="R171" s="296"/>
      <c r="S171" s="296"/>
      <c r="T171" s="296"/>
      <c r="U171" s="296"/>
      <c r="V171" s="296"/>
      <c r="W171" s="296"/>
      <c r="X171" s="296"/>
      <c r="Y171" s="296"/>
      <c r="Z171" s="296"/>
      <c r="AA171" s="296"/>
      <c r="AB171" s="296"/>
      <c r="AC171" s="296"/>
      <c r="AD171" s="296"/>
      <c r="AE171" s="296"/>
      <c r="AF171" s="296"/>
      <c r="AG171" s="296"/>
      <c r="AH171" s="296"/>
      <c r="AI171" s="296"/>
      <c r="AJ171" s="296"/>
      <c r="AK171" s="296"/>
      <c r="AL171" s="296"/>
      <c r="AM171" s="296"/>
      <c r="AN171" s="296"/>
      <c r="AO171" s="296"/>
      <c r="AP171" s="296"/>
      <c r="AQ171" s="296"/>
      <c r="AR171" s="296"/>
      <c r="AS171" s="296"/>
      <c r="AT171" s="296"/>
      <c r="AU171" s="296"/>
      <c r="AV171" s="296"/>
      <c r="AW171" s="296"/>
      <c r="AX171" s="296"/>
      <c r="AY171" s="296"/>
      <c r="AZ171" s="296"/>
      <c r="BA171" s="296"/>
      <c r="BB171" s="296"/>
      <c r="BC171" s="296"/>
      <c r="BD171" s="296"/>
      <c r="BE171" s="296"/>
      <c r="BF171" s="296"/>
      <c r="BG171" s="296"/>
      <c r="BH171" s="296"/>
      <c r="BI171" s="296"/>
      <c r="BJ171" s="296"/>
      <c r="BK171" s="296"/>
      <c r="BL171" s="296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296"/>
      <c r="CA171" s="296"/>
      <c r="CB171" s="296"/>
      <c r="CC171" s="296"/>
      <c r="CD171" s="296"/>
      <c r="CE171" s="296"/>
      <c r="CF171" s="296"/>
      <c r="CG171" s="296"/>
      <c r="CH171" s="296"/>
      <c r="CI171" s="296"/>
      <c r="CJ171" s="296"/>
      <c r="CK171" s="296"/>
      <c r="CL171" s="296"/>
      <c r="CM171" s="296"/>
      <c r="CN171" s="296"/>
      <c r="CO171" s="296"/>
      <c r="CP171" s="296"/>
      <c r="CQ171" s="296"/>
      <c r="CR171" s="296"/>
      <c r="CS171" s="296"/>
      <c r="CT171" s="296"/>
      <c r="CU171" s="296"/>
      <c r="CV171" s="296"/>
      <c r="CW171" s="42"/>
      <c r="CX171" s="296"/>
      <c r="CY171" s="296"/>
      <c r="CZ171" s="296"/>
      <c r="DA171" s="296"/>
      <c r="DB171" s="296"/>
      <c r="DC171" s="296"/>
      <c r="DD171" s="296"/>
      <c r="DE171" s="296"/>
      <c r="DF171" s="296"/>
      <c r="DG171" s="296"/>
      <c r="DH171" s="296"/>
      <c r="DI171" s="296"/>
      <c r="DJ171" s="296"/>
      <c r="DK171" s="296"/>
      <c r="DL171" s="296"/>
      <c r="DM171" s="296"/>
      <c r="DN171" s="296"/>
      <c r="DO171" s="296"/>
      <c r="DP171" s="296"/>
      <c r="DQ171" s="296"/>
      <c r="DR171" s="296"/>
      <c r="DS171" s="296"/>
      <c r="DT171" s="296"/>
      <c r="DU171" s="296"/>
      <c r="DV171" s="296"/>
      <c r="DW171" s="296"/>
      <c r="DX171" s="296"/>
      <c r="DY171" s="296"/>
      <c r="DZ171" s="296"/>
      <c r="EA171" s="296"/>
      <c r="EB171" s="296"/>
      <c r="EC171" s="296"/>
      <c r="ED171" s="296"/>
      <c r="EE171" s="296"/>
      <c r="EF171" s="296"/>
      <c r="EG171" s="42"/>
      <c r="EH171" s="296"/>
      <c r="EI171" s="296"/>
      <c r="EJ171" s="296"/>
      <c r="EK171" s="296"/>
      <c r="EL171" s="296"/>
      <c r="EM171" s="296"/>
      <c r="EN171" s="296"/>
      <c r="EO171" s="296"/>
      <c r="EP171" s="296"/>
      <c r="EQ171" s="296"/>
      <c r="ER171" s="296"/>
      <c r="ES171" s="296"/>
      <c r="ET171" s="296"/>
      <c r="EU171" s="296"/>
      <c r="EV171" s="296"/>
      <c r="EW171" s="296"/>
      <c r="EX171" s="296"/>
      <c r="EY171" s="296"/>
      <c r="EZ171" s="296"/>
      <c r="FA171" s="296"/>
      <c r="FB171" s="296"/>
      <c r="FC171" s="296"/>
      <c r="FD171" s="296"/>
      <c r="FE171" s="296"/>
      <c r="FF171" s="296"/>
      <c r="FG171" s="296"/>
      <c r="FH171" s="296"/>
      <c r="FI171" s="296"/>
      <c r="FJ171" s="296"/>
      <c r="FK171" s="296"/>
      <c r="FL171" s="296"/>
      <c r="FM171" s="296"/>
      <c r="FN171" s="296"/>
      <c r="FO171" s="296"/>
      <c r="FP171" s="296"/>
      <c r="FQ171" s="42"/>
      <c r="FR171" s="42"/>
      <c r="FS171" s="42"/>
      <c r="FT171" s="42"/>
      <c r="FU171" s="42"/>
      <c r="FV171" s="296"/>
      <c r="FW171" s="296"/>
      <c r="FX171" s="296"/>
      <c r="FY171" s="296"/>
      <c r="FZ171" s="296"/>
      <c r="GA171" s="296"/>
      <c r="GB171" s="296"/>
      <c r="GC171" s="296"/>
      <c r="GD171" s="296"/>
      <c r="GE171" s="296"/>
      <c r="GF171" s="296"/>
      <c r="GG171" s="296"/>
      <c r="GH171" s="296"/>
      <c r="GI171" s="296"/>
      <c r="GJ171" s="296"/>
      <c r="GK171" s="296"/>
      <c r="GL171" s="296"/>
      <c r="GM171" s="296"/>
      <c r="GN171" s="296"/>
      <c r="GO171" s="296"/>
      <c r="GP171" s="296"/>
      <c r="GQ171" s="296"/>
      <c r="GR171" s="296"/>
      <c r="GS171" s="296"/>
      <c r="GT171" s="296"/>
      <c r="GU171" s="296"/>
      <c r="GV171" s="296"/>
      <c r="GW171" s="296"/>
      <c r="GX171" s="296"/>
      <c r="GY171" s="296"/>
      <c r="GZ171" s="296"/>
      <c r="HA171" s="296"/>
      <c r="HB171" s="296"/>
      <c r="HC171" s="296"/>
      <c r="HD171" s="296"/>
      <c r="HE171" s="296"/>
      <c r="HF171" s="296"/>
      <c r="HG171" s="296"/>
      <c r="HH171" s="296"/>
      <c r="HI171" s="296"/>
      <c r="HJ171" s="296"/>
      <c r="HK171" s="296"/>
      <c r="HL171" s="296"/>
      <c r="HM171" s="296"/>
      <c r="HN171" s="296"/>
      <c r="HO171" s="296"/>
      <c r="HP171" s="296"/>
      <c r="HQ171" s="296"/>
      <c r="HR171" s="296"/>
      <c r="HS171" s="296"/>
      <c r="HT171" s="296"/>
      <c r="HU171" s="296"/>
      <c r="HV171" s="296"/>
      <c r="HW171" s="296"/>
      <c r="HX171" s="296"/>
      <c r="HY171" s="296"/>
      <c r="HZ171" s="296"/>
      <c r="IA171" s="296"/>
      <c r="IB171" s="296"/>
      <c r="IC171" s="296"/>
      <c r="ID171" s="296"/>
      <c r="IE171" s="296"/>
      <c r="IF171" s="296"/>
      <c r="IG171" s="296"/>
      <c r="IH171" s="296"/>
      <c r="II171" s="296"/>
      <c r="IJ171" s="296"/>
      <c r="IK171" s="296"/>
      <c r="IL171" s="296"/>
      <c r="IM171" s="296"/>
      <c r="IN171" s="296"/>
      <c r="IO171" s="296"/>
      <c r="IP171" s="296"/>
      <c r="IQ171" s="296"/>
      <c r="IR171" s="296"/>
      <c r="IS171" s="296"/>
      <c r="IT171" s="296"/>
      <c r="IU171" s="296"/>
      <c r="IV171" s="296"/>
      <c r="IW171" s="296"/>
      <c r="IX171" s="296"/>
      <c r="IY171" s="296"/>
      <c r="IZ171" s="296"/>
      <c r="JA171" s="296"/>
      <c r="KM171" s="38"/>
      <c r="KN171" s="38"/>
      <c r="KP171" s="38"/>
      <c r="KQ171" s="38"/>
      <c r="KR171" s="38"/>
      <c r="KS171" s="38"/>
      <c r="KT171" s="38"/>
      <c r="KU171" s="38"/>
      <c r="KV171" s="38"/>
      <c r="KW171" s="38"/>
      <c r="KX171" s="38"/>
      <c r="LH171" s="33"/>
    </row>
    <row r="172" spans="2:320" s="17" customFormat="1" x14ac:dyDescent="0.2">
      <c r="B172" s="33"/>
      <c r="F172" s="35"/>
      <c r="G172" s="174"/>
      <c r="H172" s="33"/>
      <c r="I172" s="33"/>
      <c r="J172" s="42"/>
      <c r="K172" s="296"/>
      <c r="L172" s="296"/>
      <c r="M172" s="296"/>
      <c r="N172" s="296"/>
      <c r="O172" s="296"/>
      <c r="P172" s="296"/>
      <c r="Q172" s="296"/>
      <c r="R172" s="296"/>
      <c r="S172" s="296"/>
      <c r="T172" s="296"/>
      <c r="U172" s="296"/>
      <c r="V172" s="296"/>
      <c r="W172" s="296"/>
      <c r="X172" s="296"/>
      <c r="Y172" s="296"/>
      <c r="Z172" s="296"/>
      <c r="AA172" s="296"/>
      <c r="AB172" s="296"/>
      <c r="AC172" s="296"/>
      <c r="AD172" s="296"/>
      <c r="AE172" s="296"/>
      <c r="AF172" s="296"/>
      <c r="AG172" s="296"/>
      <c r="AH172" s="296"/>
      <c r="AI172" s="296"/>
      <c r="AJ172" s="296"/>
      <c r="AK172" s="296"/>
      <c r="AL172" s="296"/>
      <c r="AM172" s="296"/>
      <c r="AN172" s="296"/>
      <c r="AO172" s="296"/>
      <c r="AP172" s="296"/>
      <c r="AQ172" s="296"/>
      <c r="AR172" s="296"/>
      <c r="AS172" s="296"/>
      <c r="AT172" s="296"/>
      <c r="AU172" s="296"/>
      <c r="AV172" s="296"/>
      <c r="AW172" s="296"/>
      <c r="AX172" s="296"/>
      <c r="AY172" s="296"/>
      <c r="AZ172" s="296"/>
      <c r="BA172" s="296"/>
      <c r="BB172" s="296"/>
      <c r="BC172" s="296"/>
      <c r="BD172" s="296"/>
      <c r="BE172" s="296"/>
      <c r="BF172" s="296"/>
      <c r="BG172" s="296"/>
      <c r="BH172" s="296"/>
      <c r="BI172" s="296"/>
      <c r="BJ172" s="296"/>
      <c r="BK172" s="296"/>
      <c r="BL172" s="296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296"/>
      <c r="CA172" s="296"/>
      <c r="CB172" s="296"/>
      <c r="CC172" s="296"/>
      <c r="CD172" s="296"/>
      <c r="CE172" s="296"/>
      <c r="CF172" s="296"/>
      <c r="CG172" s="296"/>
      <c r="CH172" s="296"/>
      <c r="CI172" s="296"/>
      <c r="CJ172" s="296"/>
      <c r="CK172" s="296"/>
      <c r="CL172" s="296"/>
      <c r="CM172" s="296"/>
      <c r="CN172" s="296"/>
      <c r="CO172" s="296"/>
      <c r="CP172" s="296"/>
      <c r="CQ172" s="296"/>
      <c r="CR172" s="296"/>
      <c r="CS172" s="296"/>
      <c r="CT172" s="296"/>
      <c r="CU172" s="296"/>
      <c r="CV172" s="296"/>
      <c r="CW172" s="42"/>
      <c r="CX172" s="296"/>
      <c r="CY172" s="296"/>
      <c r="CZ172" s="296"/>
      <c r="DA172" s="296"/>
      <c r="DB172" s="296"/>
      <c r="DC172" s="296"/>
      <c r="DD172" s="296"/>
      <c r="DE172" s="296"/>
      <c r="DF172" s="296"/>
      <c r="DG172" s="296"/>
      <c r="DH172" s="296"/>
      <c r="DI172" s="296"/>
      <c r="DJ172" s="296"/>
      <c r="DK172" s="296"/>
      <c r="DL172" s="296"/>
      <c r="DM172" s="296"/>
      <c r="DN172" s="296"/>
      <c r="DO172" s="296"/>
      <c r="DP172" s="296"/>
      <c r="DQ172" s="296"/>
      <c r="DR172" s="296"/>
      <c r="DS172" s="296"/>
      <c r="DT172" s="296"/>
      <c r="DU172" s="296"/>
      <c r="DV172" s="296"/>
      <c r="DW172" s="296"/>
      <c r="DX172" s="296"/>
      <c r="DY172" s="296"/>
      <c r="DZ172" s="296"/>
      <c r="EA172" s="296"/>
      <c r="EB172" s="296"/>
      <c r="EC172" s="296"/>
      <c r="ED172" s="296"/>
      <c r="EE172" s="296"/>
      <c r="EF172" s="296"/>
      <c r="EG172" s="42"/>
      <c r="EH172" s="296"/>
      <c r="EI172" s="296"/>
      <c r="EJ172" s="296"/>
      <c r="EK172" s="296"/>
      <c r="EL172" s="296"/>
      <c r="EM172" s="296"/>
      <c r="EN172" s="296"/>
      <c r="EO172" s="296"/>
      <c r="EP172" s="296"/>
      <c r="EQ172" s="296"/>
      <c r="ER172" s="296"/>
      <c r="ES172" s="296"/>
      <c r="ET172" s="296"/>
      <c r="EU172" s="296"/>
      <c r="EV172" s="296"/>
      <c r="EW172" s="296"/>
      <c r="EX172" s="296"/>
      <c r="EY172" s="296"/>
      <c r="EZ172" s="296"/>
      <c r="FA172" s="296"/>
      <c r="FB172" s="296"/>
      <c r="FC172" s="296"/>
      <c r="FD172" s="296"/>
      <c r="FE172" s="296"/>
      <c r="FF172" s="296"/>
      <c r="FG172" s="296"/>
      <c r="FH172" s="296"/>
      <c r="FI172" s="296"/>
      <c r="FJ172" s="296"/>
      <c r="FK172" s="296"/>
      <c r="FL172" s="296"/>
      <c r="FM172" s="296"/>
      <c r="FN172" s="296"/>
      <c r="FO172" s="296"/>
      <c r="FP172" s="296"/>
      <c r="FQ172" s="42"/>
      <c r="FR172" s="42"/>
      <c r="FS172" s="42"/>
      <c r="FT172" s="42"/>
      <c r="FU172" s="42"/>
      <c r="FV172" s="296"/>
      <c r="FW172" s="296"/>
      <c r="FX172" s="296"/>
      <c r="FY172" s="296"/>
      <c r="FZ172" s="296"/>
      <c r="GA172" s="296"/>
      <c r="GB172" s="296"/>
      <c r="GC172" s="296"/>
      <c r="GD172" s="296"/>
      <c r="GE172" s="296"/>
      <c r="GF172" s="296"/>
      <c r="GG172" s="296"/>
      <c r="GH172" s="296"/>
      <c r="GI172" s="296"/>
      <c r="GJ172" s="296"/>
      <c r="GK172" s="296"/>
      <c r="GL172" s="296"/>
      <c r="GM172" s="296"/>
      <c r="GN172" s="296"/>
      <c r="GO172" s="296"/>
      <c r="GP172" s="296"/>
      <c r="GQ172" s="296"/>
      <c r="GR172" s="296"/>
      <c r="GS172" s="296"/>
      <c r="GT172" s="296"/>
      <c r="GU172" s="296"/>
      <c r="GV172" s="296"/>
      <c r="GW172" s="296"/>
      <c r="GX172" s="296"/>
      <c r="GY172" s="296"/>
      <c r="GZ172" s="296"/>
      <c r="HA172" s="296"/>
      <c r="HB172" s="296"/>
      <c r="HC172" s="296"/>
      <c r="HD172" s="296"/>
      <c r="HE172" s="296"/>
      <c r="HF172" s="296"/>
      <c r="HG172" s="296"/>
      <c r="HH172" s="296"/>
      <c r="HI172" s="296"/>
      <c r="HJ172" s="296"/>
      <c r="HK172" s="296"/>
      <c r="HL172" s="296"/>
      <c r="HM172" s="296"/>
      <c r="HN172" s="296"/>
      <c r="HO172" s="296"/>
      <c r="HP172" s="296"/>
      <c r="HQ172" s="296"/>
      <c r="HR172" s="296"/>
      <c r="HS172" s="296"/>
      <c r="HT172" s="296"/>
      <c r="HU172" s="296"/>
      <c r="HV172" s="296"/>
      <c r="HW172" s="296"/>
      <c r="HX172" s="296"/>
      <c r="HY172" s="296"/>
      <c r="HZ172" s="296"/>
      <c r="IA172" s="296"/>
      <c r="IB172" s="296"/>
      <c r="IC172" s="296"/>
      <c r="ID172" s="296"/>
      <c r="IE172" s="296"/>
      <c r="IF172" s="296"/>
      <c r="IG172" s="296"/>
      <c r="IH172" s="296"/>
      <c r="II172" s="296"/>
      <c r="IJ172" s="296"/>
      <c r="IK172" s="296"/>
      <c r="IL172" s="296"/>
      <c r="IM172" s="296"/>
      <c r="IN172" s="296"/>
      <c r="IO172" s="296"/>
      <c r="IP172" s="296"/>
      <c r="IQ172" s="296"/>
      <c r="IR172" s="296"/>
      <c r="IS172" s="296"/>
      <c r="IT172" s="296"/>
      <c r="IU172" s="296"/>
      <c r="IV172" s="296"/>
      <c r="IW172" s="296"/>
      <c r="IX172" s="296"/>
      <c r="IY172" s="296"/>
      <c r="IZ172" s="296"/>
      <c r="JA172" s="296"/>
      <c r="KM172" s="38"/>
      <c r="KN172" s="38"/>
      <c r="KP172" s="38"/>
      <c r="KQ172" s="38"/>
      <c r="KR172" s="38"/>
      <c r="KS172" s="38"/>
      <c r="KT172" s="38"/>
      <c r="KU172" s="38"/>
      <c r="KV172" s="38"/>
      <c r="KW172" s="38"/>
      <c r="KX172" s="38"/>
      <c r="LH172" s="33"/>
    </row>
    <row r="173" spans="2:320" s="17" customFormat="1" x14ac:dyDescent="0.2">
      <c r="B173" s="33"/>
      <c r="F173" s="35"/>
      <c r="G173" s="174"/>
      <c r="H173" s="33"/>
      <c r="I173" s="33"/>
      <c r="J173" s="42"/>
      <c r="K173" s="296"/>
      <c r="L173" s="296"/>
      <c r="M173" s="296"/>
      <c r="N173" s="296"/>
      <c r="O173" s="296"/>
      <c r="P173" s="296"/>
      <c r="Q173" s="296"/>
      <c r="R173" s="296"/>
      <c r="S173" s="296"/>
      <c r="T173" s="296"/>
      <c r="U173" s="296"/>
      <c r="V173" s="296"/>
      <c r="W173" s="296"/>
      <c r="X173" s="296"/>
      <c r="Y173" s="296"/>
      <c r="Z173" s="296"/>
      <c r="AA173" s="296"/>
      <c r="AB173" s="296"/>
      <c r="AC173" s="296"/>
      <c r="AD173" s="296"/>
      <c r="AE173" s="296"/>
      <c r="AF173" s="296"/>
      <c r="AG173" s="296"/>
      <c r="AH173" s="296"/>
      <c r="AI173" s="296"/>
      <c r="AJ173" s="296"/>
      <c r="AK173" s="296"/>
      <c r="AL173" s="296"/>
      <c r="AM173" s="296"/>
      <c r="AN173" s="296"/>
      <c r="AO173" s="296"/>
      <c r="AP173" s="296"/>
      <c r="AQ173" s="296"/>
      <c r="AR173" s="296"/>
      <c r="AS173" s="296"/>
      <c r="AT173" s="296"/>
      <c r="AU173" s="296"/>
      <c r="AV173" s="296"/>
      <c r="AW173" s="296"/>
      <c r="AX173" s="296"/>
      <c r="AY173" s="296"/>
      <c r="AZ173" s="296"/>
      <c r="BA173" s="296"/>
      <c r="BB173" s="296"/>
      <c r="BC173" s="296"/>
      <c r="BD173" s="296"/>
      <c r="BE173" s="296"/>
      <c r="BF173" s="296"/>
      <c r="BG173" s="296"/>
      <c r="BH173" s="296"/>
      <c r="BI173" s="296"/>
      <c r="BJ173" s="296"/>
      <c r="BK173" s="296"/>
      <c r="BL173" s="296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296"/>
      <c r="CA173" s="296"/>
      <c r="CB173" s="296"/>
      <c r="CC173" s="296"/>
      <c r="CD173" s="296"/>
      <c r="CE173" s="296"/>
      <c r="CF173" s="296"/>
      <c r="CG173" s="296"/>
      <c r="CH173" s="296"/>
      <c r="CI173" s="296"/>
      <c r="CJ173" s="296"/>
      <c r="CK173" s="296"/>
      <c r="CL173" s="296"/>
      <c r="CM173" s="296"/>
      <c r="CN173" s="296"/>
      <c r="CO173" s="296"/>
      <c r="CP173" s="296"/>
      <c r="CQ173" s="296"/>
      <c r="CR173" s="296"/>
      <c r="CS173" s="296"/>
      <c r="CT173" s="296"/>
      <c r="CU173" s="296"/>
      <c r="CV173" s="296"/>
      <c r="CW173" s="42"/>
      <c r="CX173" s="296"/>
      <c r="CY173" s="296"/>
      <c r="CZ173" s="296"/>
      <c r="DA173" s="296"/>
      <c r="DB173" s="296"/>
      <c r="DC173" s="296"/>
      <c r="DD173" s="296"/>
      <c r="DE173" s="296"/>
      <c r="DF173" s="296"/>
      <c r="DG173" s="296"/>
      <c r="DH173" s="296"/>
      <c r="DI173" s="296"/>
      <c r="DJ173" s="296"/>
      <c r="DK173" s="296"/>
      <c r="DL173" s="296"/>
      <c r="DM173" s="296"/>
      <c r="DN173" s="296"/>
      <c r="DO173" s="296"/>
      <c r="DP173" s="296"/>
      <c r="DQ173" s="296"/>
      <c r="DR173" s="296"/>
      <c r="DS173" s="296"/>
      <c r="DT173" s="296"/>
      <c r="DU173" s="296"/>
      <c r="DV173" s="296"/>
      <c r="DW173" s="296"/>
      <c r="DX173" s="296"/>
      <c r="DY173" s="296"/>
      <c r="DZ173" s="296"/>
      <c r="EA173" s="296"/>
      <c r="EB173" s="296"/>
      <c r="EC173" s="296"/>
      <c r="ED173" s="296"/>
      <c r="EE173" s="296"/>
      <c r="EF173" s="296"/>
      <c r="EG173" s="42"/>
      <c r="EH173" s="296"/>
      <c r="EI173" s="296"/>
      <c r="EJ173" s="296"/>
      <c r="EK173" s="296"/>
      <c r="EL173" s="296"/>
      <c r="EM173" s="296"/>
      <c r="EN173" s="296"/>
      <c r="EO173" s="296"/>
      <c r="EP173" s="296"/>
      <c r="EQ173" s="296"/>
      <c r="ER173" s="296"/>
      <c r="ES173" s="296"/>
      <c r="ET173" s="296"/>
      <c r="EU173" s="296"/>
      <c r="EV173" s="296"/>
      <c r="EW173" s="296"/>
      <c r="EX173" s="296"/>
      <c r="EY173" s="296"/>
      <c r="EZ173" s="296"/>
      <c r="FA173" s="296"/>
      <c r="FB173" s="296"/>
      <c r="FC173" s="296"/>
      <c r="FD173" s="296"/>
      <c r="FE173" s="296"/>
      <c r="FF173" s="296"/>
      <c r="FG173" s="296"/>
      <c r="FH173" s="296"/>
      <c r="FI173" s="296"/>
      <c r="FJ173" s="296"/>
      <c r="FK173" s="296"/>
      <c r="FL173" s="296"/>
      <c r="FM173" s="296"/>
      <c r="FN173" s="296"/>
      <c r="FO173" s="296"/>
      <c r="FP173" s="296"/>
      <c r="FQ173" s="42"/>
      <c r="FR173" s="42"/>
      <c r="FS173" s="42"/>
      <c r="FT173" s="42"/>
      <c r="FU173" s="42"/>
      <c r="FV173" s="296"/>
      <c r="FW173" s="296"/>
      <c r="FX173" s="296"/>
      <c r="FY173" s="296"/>
      <c r="FZ173" s="296"/>
      <c r="GA173" s="296"/>
      <c r="GB173" s="296"/>
      <c r="GC173" s="296"/>
      <c r="GD173" s="296"/>
      <c r="GE173" s="296"/>
      <c r="GF173" s="296"/>
      <c r="GG173" s="296"/>
      <c r="GH173" s="296"/>
      <c r="GI173" s="296"/>
      <c r="GJ173" s="296"/>
      <c r="GK173" s="296"/>
      <c r="GL173" s="296"/>
      <c r="GM173" s="296"/>
      <c r="GN173" s="296"/>
      <c r="GO173" s="296"/>
      <c r="GP173" s="296"/>
      <c r="GQ173" s="296"/>
      <c r="GR173" s="296"/>
      <c r="GS173" s="296"/>
      <c r="GT173" s="296"/>
      <c r="GU173" s="296"/>
      <c r="GV173" s="296"/>
      <c r="GW173" s="296"/>
      <c r="GX173" s="296"/>
      <c r="GY173" s="296"/>
      <c r="GZ173" s="296"/>
      <c r="HA173" s="296"/>
      <c r="HB173" s="296"/>
      <c r="HC173" s="296"/>
      <c r="HD173" s="296"/>
      <c r="HE173" s="296"/>
      <c r="HF173" s="296"/>
      <c r="HG173" s="296"/>
      <c r="HH173" s="296"/>
      <c r="HI173" s="296"/>
      <c r="HJ173" s="296"/>
      <c r="HK173" s="296"/>
      <c r="HL173" s="296"/>
      <c r="HM173" s="296"/>
      <c r="HN173" s="296"/>
      <c r="HO173" s="296"/>
      <c r="HP173" s="296"/>
      <c r="HQ173" s="296"/>
      <c r="HR173" s="296"/>
      <c r="HS173" s="296"/>
      <c r="HT173" s="296"/>
      <c r="HU173" s="296"/>
      <c r="HV173" s="296"/>
      <c r="HW173" s="296"/>
      <c r="HX173" s="296"/>
      <c r="HY173" s="296"/>
      <c r="HZ173" s="296"/>
      <c r="IA173" s="296"/>
      <c r="IB173" s="296"/>
      <c r="IC173" s="296"/>
      <c r="ID173" s="296"/>
      <c r="IE173" s="296"/>
      <c r="IF173" s="296"/>
      <c r="IG173" s="296"/>
      <c r="IH173" s="296"/>
      <c r="II173" s="296"/>
      <c r="IJ173" s="296"/>
      <c r="IK173" s="296"/>
      <c r="IL173" s="296"/>
      <c r="IM173" s="296"/>
      <c r="IN173" s="296"/>
      <c r="IO173" s="296"/>
      <c r="IP173" s="296"/>
      <c r="IQ173" s="296"/>
      <c r="IR173" s="296"/>
      <c r="IS173" s="296"/>
      <c r="IT173" s="296"/>
      <c r="IU173" s="296"/>
      <c r="IV173" s="296"/>
      <c r="IW173" s="296"/>
      <c r="IX173" s="296"/>
      <c r="IY173" s="296"/>
      <c r="IZ173" s="296"/>
      <c r="JA173" s="296"/>
      <c r="KM173" s="38"/>
      <c r="KN173" s="38"/>
      <c r="KP173" s="38"/>
      <c r="KQ173" s="38"/>
      <c r="KR173" s="38"/>
      <c r="KS173" s="38"/>
      <c r="KT173" s="38"/>
      <c r="KU173" s="38"/>
      <c r="KV173" s="38"/>
      <c r="KW173" s="38"/>
      <c r="KX173" s="38"/>
      <c r="LH173" s="33"/>
    </row>
    <row r="174" spans="2:320" s="17" customFormat="1" x14ac:dyDescent="0.2">
      <c r="B174" s="33"/>
      <c r="F174" s="35"/>
      <c r="G174" s="174"/>
      <c r="H174" s="33"/>
      <c r="I174" s="33"/>
      <c r="J174" s="42"/>
      <c r="K174" s="296"/>
      <c r="L174" s="296"/>
      <c r="M174" s="296"/>
      <c r="N174" s="296"/>
      <c r="O174" s="296"/>
      <c r="P174" s="296"/>
      <c r="Q174" s="296"/>
      <c r="R174" s="296"/>
      <c r="S174" s="296"/>
      <c r="T174" s="296"/>
      <c r="U174" s="296"/>
      <c r="V174" s="296"/>
      <c r="W174" s="296"/>
      <c r="X174" s="296"/>
      <c r="Y174" s="296"/>
      <c r="Z174" s="296"/>
      <c r="AA174" s="296"/>
      <c r="AB174" s="296"/>
      <c r="AC174" s="296"/>
      <c r="AD174" s="296"/>
      <c r="AE174" s="296"/>
      <c r="AF174" s="296"/>
      <c r="AG174" s="296"/>
      <c r="AH174" s="296"/>
      <c r="AI174" s="296"/>
      <c r="AJ174" s="296"/>
      <c r="AK174" s="296"/>
      <c r="AL174" s="296"/>
      <c r="AM174" s="296"/>
      <c r="AN174" s="296"/>
      <c r="AO174" s="296"/>
      <c r="AP174" s="296"/>
      <c r="AQ174" s="296"/>
      <c r="AR174" s="296"/>
      <c r="AS174" s="296"/>
      <c r="AT174" s="296"/>
      <c r="AU174" s="296"/>
      <c r="AV174" s="296"/>
      <c r="AW174" s="296"/>
      <c r="AX174" s="296"/>
      <c r="AY174" s="296"/>
      <c r="AZ174" s="296"/>
      <c r="BA174" s="296"/>
      <c r="BB174" s="296"/>
      <c r="BC174" s="296"/>
      <c r="BD174" s="296"/>
      <c r="BE174" s="296"/>
      <c r="BF174" s="296"/>
      <c r="BG174" s="296"/>
      <c r="BH174" s="296"/>
      <c r="BI174" s="296"/>
      <c r="BJ174" s="296"/>
      <c r="BK174" s="296"/>
      <c r="BL174" s="296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296"/>
      <c r="CA174" s="296"/>
      <c r="CB174" s="296"/>
      <c r="CC174" s="296"/>
      <c r="CD174" s="296"/>
      <c r="CE174" s="296"/>
      <c r="CF174" s="296"/>
      <c r="CG174" s="296"/>
      <c r="CH174" s="296"/>
      <c r="CI174" s="296"/>
      <c r="CJ174" s="296"/>
      <c r="CK174" s="296"/>
      <c r="CL174" s="296"/>
      <c r="CM174" s="296"/>
      <c r="CN174" s="296"/>
      <c r="CO174" s="296"/>
      <c r="CP174" s="296"/>
      <c r="CQ174" s="296"/>
      <c r="CR174" s="296"/>
      <c r="CS174" s="296"/>
      <c r="CT174" s="296"/>
      <c r="CU174" s="296"/>
      <c r="CV174" s="296"/>
      <c r="CW174" s="42"/>
      <c r="CX174" s="296"/>
      <c r="CY174" s="296"/>
      <c r="CZ174" s="296"/>
      <c r="DA174" s="296"/>
      <c r="DB174" s="296"/>
      <c r="DC174" s="296"/>
      <c r="DD174" s="296"/>
      <c r="DE174" s="296"/>
      <c r="DF174" s="296"/>
      <c r="DG174" s="296"/>
      <c r="DH174" s="296"/>
      <c r="DI174" s="296"/>
      <c r="DJ174" s="296"/>
      <c r="DK174" s="296"/>
      <c r="DL174" s="296"/>
      <c r="DM174" s="296"/>
      <c r="DN174" s="296"/>
      <c r="DO174" s="296"/>
      <c r="DP174" s="296"/>
      <c r="DQ174" s="296"/>
      <c r="DR174" s="296"/>
      <c r="DS174" s="296"/>
      <c r="DT174" s="296"/>
      <c r="DU174" s="296"/>
      <c r="DV174" s="296"/>
      <c r="DW174" s="296"/>
      <c r="DX174" s="296"/>
      <c r="DY174" s="296"/>
      <c r="DZ174" s="296"/>
      <c r="EA174" s="296"/>
      <c r="EB174" s="296"/>
      <c r="EC174" s="296"/>
      <c r="ED174" s="296"/>
      <c r="EE174" s="296"/>
      <c r="EF174" s="296"/>
      <c r="EG174" s="42"/>
      <c r="EH174" s="296"/>
      <c r="EI174" s="296"/>
      <c r="EJ174" s="296"/>
      <c r="EK174" s="296"/>
      <c r="EL174" s="296"/>
      <c r="EM174" s="296"/>
      <c r="EN174" s="296"/>
      <c r="EO174" s="296"/>
      <c r="EP174" s="296"/>
      <c r="EQ174" s="296"/>
      <c r="ER174" s="296"/>
      <c r="ES174" s="296"/>
      <c r="ET174" s="296"/>
      <c r="EU174" s="296"/>
      <c r="EV174" s="296"/>
      <c r="EW174" s="296"/>
      <c r="EX174" s="296"/>
      <c r="EY174" s="296"/>
      <c r="EZ174" s="296"/>
      <c r="FA174" s="296"/>
      <c r="FB174" s="296"/>
      <c r="FC174" s="296"/>
      <c r="FD174" s="296"/>
      <c r="FE174" s="296"/>
      <c r="FF174" s="296"/>
      <c r="FG174" s="296"/>
      <c r="FH174" s="296"/>
      <c r="FI174" s="296"/>
      <c r="FJ174" s="296"/>
      <c r="FK174" s="296"/>
      <c r="FL174" s="296"/>
      <c r="FM174" s="296"/>
      <c r="FN174" s="296"/>
      <c r="FO174" s="296"/>
      <c r="FP174" s="296"/>
      <c r="FQ174" s="42"/>
      <c r="FR174" s="42"/>
      <c r="FS174" s="42"/>
      <c r="FT174" s="42"/>
      <c r="FU174" s="42"/>
      <c r="FV174" s="296"/>
      <c r="FW174" s="296"/>
      <c r="FX174" s="296"/>
      <c r="FY174" s="296"/>
      <c r="FZ174" s="296"/>
      <c r="GA174" s="296"/>
      <c r="GB174" s="296"/>
      <c r="GC174" s="296"/>
      <c r="GD174" s="296"/>
      <c r="GE174" s="296"/>
      <c r="GF174" s="296"/>
      <c r="GG174" s="296"/>
      <c r="GH174" s="296"/>
      <c r="GI174" s="296"/>
      <c r="GJ174" s="296"/>
      <c r="GK174" s="296"/>
      <c r="GL174" s="296"/>
      <c r="GM174" s="296"/>
      <c r="GN174" s="296"/>
      <c r="GO174" s="296"/>
      <c r="GP174" s="296"/>
      <c r="GQ174" s="296"/>
      <c r="GR174" s="296"/>
      <c r="GS174" s="296"/>
      <c r="GT174" s="296"/>
      <c r="GU174" s="296"/>
      <c r="GV174" s="296"/>
      <c r="GW174" s="296"/>
      <c r="GX174" s="296"/>
      <c r="GY174" s="296"/>
      <c r="GZ174" s="296"/>
      <c r="HA174" s="296"/>
      <c r="HB174" s="296"/>
      <c r="HC174" s="296"/>
      <c r="HD174" s="296"/>
      <c r="HE174" s="296"/>
      <c r="HF174" s="296"/>
      <c r="HG174" s="296"/>
      <c r="HH174" s="296"/>
      <c r="HI174" s="296"/>
      <c r="HJ174" s="296"/>
      <c r="HK174" s="296"/>
      <c r="HL174" s="296"/>
      <c r="HM174" s="296"/>
      <c r="HN174" s="296"/>
      <c r="HO174" s="296"/>
      <c r="HP174" s="296"/>
      <c r="HQ174" s="296"/>
      <c r="HR174" s="296"/>
      <c r="HS174" s="296"/>
      <c r="HT174" s="296"/>
      <c r="HU174" s="296"/>
      <c r="HV174" s="296"/>
      <c r="HW174" s="296"/>
      <c r="HX174" s="296"/>
      <c r="HY174" s="296"/>
      <c r="HZ174" s="296"/>
      <c r="IA174" s="296"/>
      <c r="IB174" s="296"/>
      <c r="IC174" s="296"/>
      <c r="ID174" s="296"/>
      <c r="IE174" s="296"/>
      <c r="IF174" s="296"/>
      <c r="IG174" s="296"/>
      <c r="IH174" s="296"/>
      <c r="II174" s="296"/>
      <c r="IJ174" s="296"/>
      <c r="IK174" s="296"/>
      <c r="IL174" s="296"/>
      <c r="IM174" s="296"/>
      <c r="IN174" s="296"/>
      <c r="IO174" s="296"/>
      <c r="IP174" s="296"/>
      <c r="IQ174" s="296"/>
      <c r="IR174" s="296"/>
      <c r="IS174" s="296"/>
      <c r="IT174" s="296"/>
      <c r="IU174" s="296"/>
      <c r="IV174" s="296"/>
      <c r="IW174" s="296"/>
      <c r="IX174" s="296"/>
      <c r="IY174" s="296"/>
      <c r="IZ174" s="296"/>
      <c r="JA174" s="296"/>
      <c r="KM174" s="38"/>
      <c r="KN174" s="38"/>
      <c r="KP174" s="38"/>
      <c r="KQ174" s="38"/>
      <c r="KR174" s="38"/>
      <c r="KS174" s="38"/>
      <c r="KT174" s="38"/>
      <c r="KU174" s="38"/>
      <c r="KV174" s="38"/>
      <c r="KW174" s="38"/>
      <c r="KX174" s="38"/>
      <c r="LH174" s="33"/>
    </row>
    <row r="175" spans="2:320" s="17" customFormat="1" x14ac:dyDescent="0.2">
      <c r="B175" s="33"/>
      <c r="F175" s="35"/>
      <c r="G175" s="174"/>
      <c r="H175" s="33"/>
      <c r="I175" s="33"/>
      <c r="J175" s="42"/>
      <c r="K175" s="296"/>
      <c r="L175" s="296"/>
      <c r="M175" s="296"/>
      <c r="N175" s="296"/>
      <c r="O175" s="296"/>
      <c r="P175" s="296"/>
      <c r="Q175" s="296"/>
      <c r="R175" s="296"/>
      <c r="S175" s="296"/>
      <c r="T175" s="296"/>
      <c r="U175" s="296"/>
      <c r="V175" s="296"/>
      <c r="W175" s="296"/>
      <c r="X175" s="296"/>
      <c r="Y175" s="296"/>
      <c r="Z175" s="296"/>
      <c r="AA175" s="296"/>
      <c r="AB175" s="296"/>
      <c r="AC175" s="296"/>
      <c r="AD175" s="296"/>
      <c r="AE175" s="296"/>
      <c r="AF175" s="296"/>
      <c r="AG175" s="296"/>
      <c r="AH175" s="296"/>
      <c r="AI175" s="296"/>
      <c r="AJ175" s="296"/>
      <c r="AK175" s="296"/>
      <c r="AL175" s="296"/>
      <c r="AM175" s="296"/>
      <c r="AN175" s="296"/>
      <c r="AO175" s="296"/>
      <c r="AP175" s="296"/>
      <c r="AQ175" s="296"/>
      <c r="AR175" s="296"/>
      <c r="AS175" s="296"/>
      <c r="AT175" s="296"/>
      <c r="AU175" s="296"/>
      <c r="AV175" s="296"/>
      <c r="AW175" s="296"/>
      <c r="AX175" s="296"/>
      <c r="AY175" s="296"/>
      <c r="AZ175" s="296"/>
      <c r="BA175" s="296"/>
      <c r="BB175" s="296"/>
      <c r="BC175" s="296"/>
      <c r="BD175" s="296"/>
      <c r="BE175" s="296"/>
      <c r="BF175" s="296"/>
      <c r="BG175" s="296"/>
      <c r="BH175" s="296"/>
      <c r="BI175" s="296"/>
      <c r="BJ175" s="296"/>
      <c r="BK175" s="296"/>
      <c r="BL175" s="296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296"/>
      <c r="CA175" s="296"/>
      <c r="CB175" s="296"/>
      <c r="CC175" s="296"/>
      <c r="CD175" s="296"/>
      <c r="CE175" s="296"/>
      <c r="CF175" s="296"/>
      <c r="CG175" s="296"/>
      <c r="CH175" s="296"/>
      <c r="CI175" s="296"/>
      <c r="CJ175" s="296"/>
      <c r="CK175" s="296"/>
      <c r="CL175" s="296"/>
      <c r="CM175" s="296"/>
      <c r="CN175" s="296"/>
      <c r="CO175" s="296"/>
      <c r="CP175" s="296"/>
      <c r="CQ175" s="296"/>
      <c r="CR175" s="296"/>
      <c r="CS175" s="296"/>
      <c r="CT175" s="296"/>
      <c r="CU175" s="296"/>
      <c r="CV175" s="296"/>
      <c r="CW175" s="42"/>
      <c r="CX175" s="296"/>
      <c r="CY175" s="296"/>
      <c r="CZ175" s="296"/>
      <c r="DA175" s="296"/>
      <c r="DB175" s="296"/>
      <c r="DC175" s="296"/>
      <c r="DD175" s="296"/>
      <c r="DE175" s="296"/>
      <c r="DF175" s="296"/>
      <c r="DG175" s="296"/>
      <c r="DH175" s="296"/>
      <c r="DI175" s="296"/>
      <c r="DJ175" s="296"/>
      <c r="DK175" s="296"/>
      <c r="DL175" s="296"/>
      <c r="DM175" s="296"/>
      <c r="DN175" s="296"/>
      <c r="DO175" s="296"/>
      <c r="DP175" s="296"/>
      <c r="DQ175" s="296"/>
      <c r="DR175" s="296"/>
      <c r="DS175" s="296"/>
      <c r="DT175" s="296"/>
      <c r="DU175" s="296"/>
      <c r="DV175" s="296"/>
      <c r="DW175" s="296"/>
      <c r="DX175" s="296"/>
      <c r="DY175" s="296"/>
      <c r="DZ175" s="296"/>
      <c r="EA175" s="296"/>
      <c r="EB175" s="296"/>
      <c r="EC175" s="296"/>
      <c r="ED175" s="296"/>
      <c r="EE175" s="296"/>
      <c r="EF175" s="296"/>
      <c r="EG175" s="42"/>
      <c r="EH175" s="296"/>
      <c r="EI175" s="296"/>
      <c r="EJ175" s="296"/>
      <c r="EK175" s="296"/>
      <c r="EL175" s="296"/>
      <c r="EM175" s="296"/>
      <c r="EN175" s="296"/>
      <c r="EO175" s="296"/>
      <c r="EP175" s="296"/>
      <c r="EQ175" s="296"/>
      <c r="ER175" s="296"/>
      <c r="ES175" s="296"/>
      <c r="ET175" s="296"/>
      <c r="EU175" s="296"/>
      <c r="EV175" s="296"/>
      <c r="EW175" s="296"/>
      <c r="EX175" s="296"/>
      <c r="EY175" s="296"/>
      <c r="EZ175" s="296"/>
      <c r="FA175" s="296"/>
      <c r="FB175" s="296"/>
      <c r="FC175" s="296"/>
      <c r="FD175" s="296"/>
      <c r="FE175" s="296"/>
      <c r="FF175" s="296"/>
      <c r="FG175" s="296"/>
      <c r="FH175" s="296"/>
      <c r="FI175" s="296"/>
      <c r="FJ175" s="296"/>
      <c r="FK175" s="296"/>
      <c r="FL175" s="296"/>
      <c r="FM175" s="296"/>
      <c r="FN175" s="296"/>
      <c r="FO175" s="296"/>
      <c r="FP175" s="296"/>
      <c r="FQ175" s="42"/>
      <c r="FR175" s="42"/>
      <c r="FS175" s="42"/>
      <c r="FT175" s="42"/>
      <c r="FU175" s="42"/>
      <c r="FV175" s="296"/>
      <c r="FW175" s="296"/>
      <c r="FX175" s="296"/>
      <c r="FY175" s="296"/>
      <c r="FZ175" s="296"/>
      <c r="GA175" s="296"/>
      <c r="GB175" s="296"/>
      <c r="GC175" s="296"/>
      <c r="GD175" s="296"/>
      <c r="GE175" s="296"/>
      <c r="GF175" s="296"/>
      <c r="GG175" s="296"/>
      <c r="GH175" s="296"/>
      <c r="GI175" s="296"/>
      <c r="GJ175" s="296"/>
      <c r="GK175" s="296"/>
      <c r="GL175" s="296"/>
      <c r="GM175" s="296"/>
      <c r="GN175" s="296"/>
      <c r="GO175" s="296"/>
      <c r="GP175" s="296"/>
      <c r="GQ175" s="296"/>
      <c r="GR175" s="296"/>
      <c r="GS175" s="296"/>
      <c r="GT175" s="296"/>
      <c r="GU175" s="296"/>
      <c r="GV175" s="296"/>
      <c r="GW175" s="296"/>
      <c r="GX175" s="296"/>
      <c r="GY175" s="296"/>
      <c r="GZ175" s="296"/>
      <c r="HA175" s="296"/>
      <c r="HB175" s="296"/>
      <c r="HC175" s="296"/>
      <c r="HD175" s="296"/>
      <c r="HE175" s="296"/>
      <c r="HF175" s="296"/>
      <c r="HG175" s="296"/>
      <c r="HH175" s="296"/>
      <c r="HI175" s="296"/>
      <c r="HJ175" s="296"/>
      <c r="HK175" s="296"/>
      <c r="HL175" s="296"/>
      <c r="HM175" s="296"/>
      <c r="HN175" s="296"/>
      <c r="HO175" s="296"/>
      <c r="HP175" s="296"/>
      <c r="HQ175" s="296"/>
      <c r="HR175" s="296"/>
      <c r="HS175" s="296"/>
      <c r="HT175" s="296"/>
      <c r="HU175" s="296"/>
      <c r="HV175" s="296"/>
      <c r="HW175" s="296"/>
      <c r="HX175" s="296"/>
      <c r="HY175" s="296"/>
      <c r="HZ175" s="296"/>
      <c r="IA175" s="296"/>
      <c r="IB175" s="296"/>
      <c r="IC175" s="296"/>
      <c r="ID175" s="296"/>
      <c r="IE175" s="296"/>
      <c r="IF175" s="296"/>
      <c r="IG175" s="296"/>
      <c r="IH175" s="296"/>
      <c r="II175" s="296"/>
      <c r="IJ175" s="296"/>
      <c r="IK175" s="296"/>
      <c r="IL175" s="296"/>
      <c r="IM175" s="296"/>
      <c r="IN175" s="296"/>
      <c r="IO175" s="296"/>
      <c r="IP175" s="296"/>
      <c r="IQ175" s="296"/>
      <c r="IR175" s="296"/>
      <c r="IS175" s="296"/>
      <c r="IT175" s="296"/>
      <c r="IU175" s="296"/>
      <c r="IV175" s="296"/>
      <c r="IW175" s="296"/>
      <c r="IX175" s="296"/>
      <c r="IY175" s="296"/>
      <c r="IZ175" s="296"/>
      <c r="JA175" s="296"/>
      <c r="KM175" s="38"/>
      <c r="KN175" s="38"/>
      <c r="KP175" s="38"/>
      <c r="KQ175" s="38"/>
      <c r="KR175" s="38"/>
      <c r="KS175" s="38"/>
      <c r="KT175" s="38"/>
      <c r="KU175" s="38"/>
      <c r="KV175" s="38"/>
      <c r="KW175" s="38"/>
      <c r="KX175" s="38"/>
      <c r="LH175" s="33"/>
    </row>
    <row r="176" spans="2:320" s="17" customFormat="1" x14ac:dyDescent="0.2">
      <c r="B176" s="33"/>
      <c r="F176" s="35"/>
      <c r="G176" s="174"/>
      <c r="H176" s="33"/>
      <c r="I176" s="33"/>
      <c r="J176" s="42"/>
      <c r="K176" s="296"/>
      <c r="L176" s="296"/>
      <c r="M176" s="296"/>
      <c r="N176" s="296"/>
      <c r="O176" s="296"/>
      <c r="P176" s="296"/>
      <c r="Q176" s="296"/>
      <c r="R176" s="296"/>
      <c r="S176" s="296"/>
      <c r="T176" s="296"/>
      <c r="U176" s="296"/>
      <c r="V176" s="296"/>
      <c r="W176" s="296"/>
      <c r="X176" s="296"/>
      <c r="Y176" s="296"/>
      <c r="Z176" s="296"/>
      <c r="AA176" s="296"/>
      <c r="AB176" s="296"/>
      <c r="AC176" s="296"/>
      <c r="AD176" s="296"/>
      <c r="AE176" s="296"/>
      <c r="AF176" s="296"/>
      <c r="AG176" s="296"/>
      <c r="AH176" s="296"/>
      <c r="AI176" s="296"/>
      <c r="AJ176" s="296"/>
      <c r="AK176" s="296"/>
      <c r="AL176" s="296"/>
      <c r="AM176" s="296"/>
      <c r="AN176" s="296"/>
      <c r="AO176" s="296"/>
      <c r="AP176" s="296"/>
      <c r="AQ176" s="296"/>
      <c r="AR176" s="296"/>
      <c r="AS176" s="296"/>
      <c r="AT176" s="296"/>
      <c r="AU176" s="296"/>
      <c r="AV176" s="296"/>
      <c r="AW176" s="296"/>
      <c r="AX176" s="296"/>
      <c r="AY176" s="296"/>
      <c r="AZ176" s="296"/>
      <c r="BA176" s="296"/>
      <c r="BB176" s="296"/>
      <c r="BC176" s="296"/>
      <c r="BD176" s="296"/>
      <c r="BE176" s="296"/>
      <c r="BF176" s="296"/>
      <c r="BG176" s="296"/>
      <c r="BH176" s="296"/>
      <c r="BI176" s="296"/>
      <c r="BJ176" s="296"/>
      <c r="BK176" s="296"/>
      <c r="BL176" s="296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296"/>
      <c r="CA176" s="296"/>
      <c r="CB176" s="296"/>
      <c r="CC176" s="296"/>
      <c r="CD176" s="296"/>
      <c r="CE176" s="296"/>
      <c r="CF176" s="296"/>
      <c r="CG176" s="296"/>
      <c r="CH176" s="296"/>
      <c r="CI176" s="296"/>
      <c r="CJ176" s="296"/>
      <c r="CK176" s="296"/>
      <c r="CL176" s="296"/>
      <c r="CM176" s="296"/>
      <c r="CN176" s="296"/>
      <c r="CO176" s="296"/>
      <c r="CP176" s="296"/>
      <c r="CQ176" s="296"/>
      <c r="CR176" s="296"/>
      <c r="CS176" s="296"/>
      <c r="CT176" s="296"/>
      <c r="CU176" s="296"/>
      <c r="CV176" s="296"/>
      <c r="CW176" s="42"/>
      <c r="CX176" s="296"/>
      <c r="CY176" s="296"/>
      <c r="CZ176" s="296"/>
      <c r="DA176" s="296"/>
      <c r="DB176" s="296"/>
      <c r="DC176" s="296"/>
      <c r="DD176" s="296"/>
      <c r="DE176" s="296"/>
      <c r="DF176" s="296"/>
      <c r="DG176" s="296"/>
      <c r="DH176" s="296"/>
      <c r="DI176" s="296"/>
      <c r="DJ176" s="296"/>
      <c r="DK176" s="296"/>
      <c r="DL176" s="296"/>
      <c r="DM176" s="296"/>
      <c r="DN176" s="296"/>
      <c r="DO176" s="296"/>
      <c r="DP176" s="296"/>
      <c r="DQ176" s="296"/>
      <c r="DR176" s="296"/>
      <c r="DS176" s="296"/>
      <c r="DT176" s="296"/>
      <c r="DU176" s="296"/>
      <c r="DV176" s="296"/>
      <c r="DW176" s="296"/>
      <c r="DX176" s="296"/>
      <c r="DY176" s="296"/>
      <c r="DZ176" s="296"/>
      <c r="EA176" s="296"/>
      <c r="EB176" s="296"/>
      <c r="EC176" s="296"/>
      <c r="ED176" s="296"/>
      <c r="EE176" s="296"/>
      <c r="EF176" s="296"/>
      <c r="EG176" s="42"/>
      <c r="EH176" s="296"/>
      <c r="EI176" s="296"/>
      <c r="EJ176" s="296"/>
      <c r="EK176" s="296"/>
      <c r="EL176" s="296"/>
      <c r="EM176" s="296"/>
      <c r="EN176" s="296"/>
      <c r="EO176" s="296"/>
      <c r="EP176" s="296"/>
      <c r="EQ176" s="296"/>
      <c r="ER176" s="296"/>
      <c r="ES176" s="296"/>
      <c r="ET176" s="296"/>
      <c r="EU176" s="296"/>
      <c r="EV176" s="296"/>
      <c r="EW176" s="296"/>
      <c r="EX176" s="296"/>
      <c r="EY176" s="296"/>
      <c r="EZ176" s="296"/>
      <c r="FA176" s="296"/>
      <c r="FB176" s="296"/>
      <c r="FC176" s="296"/>
      <c r="FD176" s="296"/>
      <c r="FE176" s="296"/>
      <c r="FF176" s="296"/>
      <c r="FG176" s="296"/>
      <c r="FH176" s="296"/>
      <c r="FI176" s="296"/>
      <c r="FJ176" s="296"/>
      <c r="FK176" s="296"/>
      <c r="FL176" s="296"/>
      <c r="FM176" s="296"/>
      <c r="FN176" s="296"/>
      <c r="FO176" s="296"/>
      <c r="FP176" s="296"/>
      <c r="FQ176" s="42"/>
      <c r="FR176" s="42"/>
      <c r="FS176" s="42"/>
      <c r="FT176" s="42"/>
      <c r="FU176" s="42"/>
      <c r="FV176" s="296"/>
      <c r="FW176" s="296"/>
      <c r="FX176" s="296"/>
      <c r="FY176" s="296"/>
      <c r="FZ176" s="296"/>
      <c r="GA176" s="296"/>
      <c r="GB176" s="296"/>
      <c r="GC176" s="296"/>
      <c r="GD176" s="296"/>
      <c r="GE176" s="296"/>
      <c r="GF176" s="296"/>
      <c r="GG176" s="296"/>
      <c r="GH176" s="296"/>
      <c r="GI176" s="296"/>
      <c r="GJ176" s="296"/>
      <c r="GK176" s="296"/>
      <c r="GL176" s="296"/>
      <c r="GM176" s="296"/>
      <c r="GN176" s="296"/>
      <c r="GO176" s="296"/>
      <c r="GP176" s="296"/>
      <c r="GQ176" s="296"/>
      <c r="GR176" s="296"/>
      <c r="GS176" s="296"/>
      <c r="GT176" s="296"/>
      <c r="GU176" s="296"/>
      <c r="GV176" s="296"/>
      <c r="GW176" s="296"/>
      <c r="GX176" s="296"/>
      <c r="GY176" s="296"/>
      <c r="GZ176" s="296"/>
      <c r="HA176" s="296"/>
      <c r="HB176" s="296"/>
      <c r="HC176" s="296"/>
      <c r="HD176" s="296"/>
      <c r="HE176" s="296"/>
      <c r="HF176" s="296"/>
      <c r="HG176" s="296"/>
      <c r="HH176" s="296"/>
      <c r="HI176" s="296"/>
      <c r="HJ176" s="296"/>
      <c r="HK176" s="296"/>
      <c r="HL176" s="296"/>
      <c r="HM176" s="296"/>
      <c r="HN176" s="296"/>
      <c r="HO176" s="296"/>
      <c r="HP176" s="296"/>
      <c r="HQ176" s="296"/>
      <c r="HR176" s="296"/>
      <c r="HS176" s="296"/>
      <c r="HT176" s="296"/>
      <c r="HU176" s="296"/>
      <c r="HV176" s="296"/>
      <c r="HW176" s="296"/>
      <c r="HX176" s="296"/>
      <c r="HY176" s="296"/>
      <c r="HZ176" s="296"/>
      <c r="IA176" s="296"/>
      <c r="IB176" s="296"/>
      <c r="IC176" s="296"/>
      <c r="ID176" s="296"/>
      <c r="IE176" s="296"/>
      <c r="IF176" s="296"/>
      <c r="IG176" s="296"/>
      <c r="IH176" s="296"/>
      <c r="II176" s="296"/>
      <c r="IJ176" s="296"/>
      <c r="IK176" s="296"/>
      <c r="IL176" s="296"/>
      <c r="IM176" s="296"/>
      <c r="IN176" s="296"/>
      <c r="IO176" s="296"/>
      <c r="IP176" s="296"/>
      <c r="IQ176" s="296"/>
      <c r="IR176" s="296"/>
      <c r="IS176" s="296"/>
      <c r="IT176" s="296"/>
      <c r="IU176" s="296"/>
      <c r="IV176" s="296"/>
      <c r="IW176" s="296"/>
      <c r="IX176" s="296"/>
      <c r="IY176" s="296"/>
      <c r="IZ176" s="296"/>
      <c r="JA176" s="296"/>
      <c r="KM176" s="38"/>
      <c r="KN176" s="38"/>
      <c r="KP176" s="38"/>
      <c r="KQ176" s="38"/>
      <c r="KR176" s="38"/>
      <c r="KS176" s="38"/>
      <c r="KT176" s="38"/>
      <c r="KU176" s="38"/>
      <c r="KV176" s="38"/>
      <c r="KW176" s="38"/>
      <c r="KX176" s="38"/>
      <c r="LH176" s="33"/>
    </row>
    <row r="177" spans="2:320" s="17" customFormat="1" x14ac:dyDescent="0.2">
      <c r="B177" s="33"/>
      <c r="F177" s="35"/>
      <c r="G177" s="174"/>
      <c r="H177" s="33"/>
      <c r="I177" s="33"/>
      <c r="J177" s="42"/>
      <c r="K177" s="296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296"/>
      <c r="Y177" s="296"/>
      <c r="Z177" s="296"/>
      <c r="AA177" s="296"/>
      <c r="AB177" s="296"/>
      <c r="AC177" s="296"/>
      <c r="AD177" s="296"/>
      <c r="AE177" s="296"/>
      <c r="AF177" s="296"/>
      <c r="AG177" s="296"/>
      <c r="AH177" s="296"/>
      <c r="AI177" s="296"/>
      <c r="AJ177" s="296"/>
      <c r="AK177" s="296"/>
      <c r="AL177" s="296"/>
      <c r="AM177" s="296"/>
      <c r="AN177" s="296"/>
      <c r="AO177" s="296"/>
      <c r="AP177" s="296"/>
      <c r="AQ177" s="296"/>
      <c r="AR177" s="296"/>
      <c r="AS177" s="296"/>
      <c r="AT177" s="296"/>
      <c r="AU177" s="296"/>
      <c r="AV177" s="296"/>
      <c r="AW177" s="296"/>
      <c r="AX177" s="296"/>
      <c r="AY177" s="296"/>
      <c r="AZ177" s="296"/>
      <c r="BA177" s="296"/>
      <c r="BB177" s="296"/>
      <c r="BC177" s="296"/>
      <c r="BD177" s="296"/>
      <c r="BE177" s="296"/>
      <c r="BF177" s="296"/>
      <c r="BG177" s="296"/>
      <c r="BH177" s="296"/>
      <c r="BI177" s="296"/>
      <c r="BJ177" s="296"/>
      <c r="BK177" s="296"/>
      <c r="BL177" s="296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296"/>
      <c r="CA177" s="296"/>
      <c r="CB177" s="296"/>
      <c r="CC177" s="296"/>
      <c r="CD177" s="296"/>
      <c r="CE177" s="296"/>
      <c r="CF177" s="296"/>
      <c r="CG177" s="296"/>
      <c r="CH177" s="296"/>
      <c r="CI177" s="296"/>
      <c r="CJ177" s="296"/>
      <c r="CK177" s="296"/>
      <c r="CL177" s="296"/>
      <c r="CM177" s="296"/>
      <c r="CN177" s="296"/>
      <c r="CO177" s="296"/>
      <c r="CP177" s="296"/>
      <c r="CQ177" s="296"/>
      <c r="CR177" s="296"/>
      <c r="CS177" s="296"/>
      <c r="CT177" s="296"/>
      <c r="CU177" s="296"/>
      <c r="CV177" s="296"/>
      <c r="CW177" s="42"/>
      <c r="CX177" s="296"/>
      <c r="CY177" s="296"/>
      <c r="CZ177" s="296"/>
      <c r="DA177" s="296"/>
      <c r="DB177" s="296"/>
      <c r="DC177" s="296"/>
      <c r="DD177" s="296"/>
      <c r="DE177" s="296"/>
      <c r="DF177" s="296"/>
      <c r="DG177" s="296"/>
      <c r="DH177" s="296"/>
      <c r="DI177" s="296"/>
      <c r="DJ177" s="296"/>
      <c r="DK177" s="296"/>
      <c r="DL177" s="296"/>
      <c r="DM177" s="296"/>
      <c r="DN177" s="296"/>
      <c r="DO177" s="296"/>
      <c r="DP177" s="296"/>
      <c r="DQ177" s="296"/>
      <c r="DR177" s="296"/>
      <c r="DS177" s="296"/>
      <c r="DT177" s="296"/>
      <c r="DU177" s="296"/>
      <c r="DV177" s="296"/>
      <c r="DW177" s="296"/>
      <c r="DX177" s="296"/>
      <c r="DY177" s="296"/>
      <c r="DZ177" s="296"/>
      <c r="EA177" s="296"/>
      <c r="EB177" s="296"/>
      <c r="EC177" s="296"/>
      <c r="ED177" s="296"/>
      <c r="EE177" s="296"/>
      <c r="EF177" s="296"/>
      <c r="EG177" s="42"/>
      <c r="EH177" s="296"/>
      <c r="EI177" s="296"/>
      <c r="EJ177" s="296"/>
      <c r="EK177" s="296"/>
      <c r="EL177" s="296"/>
      <c r="EM177" s="296"/>
      <c r="EN177" s="296"/>
      <c r="EO177" s="296"/>
      <c r="EP177" s="296"/>
      <c r="EQ177" s="296"/>
      <c r="ER177" s="296"/>
      <c r="ES177" s="296"/>
      <c r="ET177" s="296"/>
      <c r="EU177" s="296"/>
      <c r="EV177" s="296"/>
      <c r="EW177" s="296"/>
      <c r="EX177" s="296"/>
      <c r="EY177" s="296"/>
      <c r="EZ177" s="296"/>
      <c r="FA177" s="296"/>
      <c r="FB177" s="296"/>
      <c r="FC177" s="296"/>
      <c r="FD177" s="296"/>
      <c r="FE177" s="296"/>
      <c r="FF177" s="296"/>
      <c r="FG177" s="296"/>
      <c r="FH177" s="296"/>
      <c r="FI177" s="296"/>
      <c r="FJ177" s="296"/>
      <c r="FK177" s="296"/>
      <c r="FL177" s="296"/>
      <c r="FM177" s="296"/>
      <c r="FN177" s="296"/>
      <c r="FO177" s="296"/>
      <c r="FP177" s="296"/>
      <c r="FQ177" s="42"/>
      <c r="FR177" s="42"/>
      <c r="FS177" s="42"/>
      <c r="FT177" s="42"/>
      <c r="FU177" s="42"/>
      <c r="FV177" s="296"/>
      <c r="FW177" s="296"/>
      <c r="FX177" s="296"/>
      <c r="FY177" s="296"/>
      <c r="FZ177" s="296"/>
      <c r="GA177" s="296"/>
      <c r="GB177" s="296"/>
      <c r="GC177" s="296"/>
      <c r="GD177" s="296"/>
      <c r="GE177" s="296"/>
      <c r="GF177" s="296"/>
      <c r="GG177" s="296"/>
      <c r="GH177" s="296"/>
      <c r="GI177" s="296"/>
      <c r="GJ177" s="296"/>
      <c r="GK177" s="296"/>
      <c r="GL177" s="296"/>
      <c r="GM177" s="296"/>
      <c r="GN177" s="296"/>
      <c r="GO177" s="296"/>
      <c r="GP177" s="296"/>
      <c r="GQ177" s="296"/>
      <c r="GR177" s="296"/>
      <c r="GS177" s="296"/>
      <c r="GT177" s="296"/>
      <c r="GU177" s="296"/>
      <c r="GV177" s="296"/>
      <c r="GW177" s="296"/>
      <c r="GX177" s="296"/>
      <c r="GY177" s="296"/>
      <c r="GZ177" s="296"/>
      <c r="HA177" s="296"/>
      <c r="HB177" s="296"/>
      <c r="HC177" s="296"/>
      <c r="HD177" s="296"/>
      <c r="HE177" s="296"/>
      <c r="HF177" s="296"/>
      <c r="HG177" s="296"/>
      <c r="HH177" s="296"/>
      <c r="HI177" s="296"/>
      <c r="HJ177" s="296"/>
      <c r="HK177" s="296"/>
      <c r="HL177" s="296"/>
      <c r="HM177" s="296"/>
      <c r="HN177" s="296"/>
      <c r="HO177" s="296"/>
      <c r="HP177" s="296"/>
      <c r="HQ177" s="296"/>
      <c r="HR177" s="296"/>
      <c r="HS177" s="296"/>
      <c r="HT177" s="296"/>
      <c r="HU177" s="296"/>
      <c r="HV177" s="296"/>
      <c r="HW177" s="296"/>
      <c r="HX177" s="296"/>
      <c r="HY177" s="296"/>
      <c r="HZ177" s="296"/>
      <c r="IA177" s="296"/>
      <c r="IB177" s="296"/>
      <c r="IC177" s="296"/>
      <c r="ID177" s="296"/>
      <c r="IE177" s="296"/>
      <c r="IF177" s="296"/>
      <c r="IG177" s="296"/>
      <c r="IH177" s="296"/>
      <c r="II177" s="296"/>
      <c r="IJ177" s="296"/>
      <c r="IK177" s="296"/>
      <c r="IL177" s="296"/>
      <c r="IM177" s="296"/>
      <c r="IN177" s="296"/>
      <c r="IO177" s="296"/>
      <c r="IP177" s="296"/>
      <c r="IQ177" s="296"/>
      <c r="IR177" s="296"/>
      <c r="IS177" s="296"/>
      <c r="IT177" s="296"/>
      <c r="IU177" s="296"/>
      <c r="IV177" s="296"/>
      <c r="IW177" s="296"/>
      <c r="IX177" s="296"/>
      <c r="IY177" s="296"/>
      <c r="IZ177" s="296"/>
      <c r="JA177" s="296"/>
      <c r="KM177" s="38"/>
      <c r="KN177" s="38"/>
      <c r="KP177" s="38"/>
      <c r="KQ177" s="38"/>
      <c r="KR177" s="38"/>
      <c r="KS177" s="38"/>
      <c r="KT177" s="38"/>
      <c r="KU177" s="38"/>
      <c r="KV177" s="38"/>
      <c r="KW177" s="38"/>
      <c r="KX177" s="38"/>
      <c r="LH177" s="33"/>
    </row>
    <row r="178" spans="2:320" s="17" customFormat="1" x14ac:dyDescent="0.2">
      <c r="B178" s="33"/>
      <c r="F178" s="35"/>
      <c r="G178" s="174"/>
      <c r="H178" s="33"/>
      <c r="I178" s="33"/>
      <c r="J178" s="42"/>
      <c r="K178" s="296"/>
      <c r="L178" s="296"/>
      <c r="M178" s="296"/>
      <c r="N178" s="296"/>
      <c r="O178" s="296"/>
      <c r="P178" s="296"/>
      <c r="Q178" s="296"/>
      <c r="R178" s="296"/>
      <c r="S178" s="296"/>
      <c r="T178" s="296"/>
      <c r="U178" s="296"/>
      <c r="V178" s="296"/>
      <c r="W178" s="296"/>
      <c r="X178" s="296"/>
      <c r="Y178" s="296"/>
      <c r="Z178" s="296"/>
      <c r="AA178" s="296"/>
      <c r="AB178" s="296"/>
      <c r="AC178" s="296"/>
      <c r="AD178" s="296"/>
      <c r="AE178" s="296"/>
      <c r="AF178" s="296"/>
      <c r="AG178" s="296"/>
      <c r="AH178" s="296"/>
      <c r="AI178" s="296"/>
      <c r="AJ178" s="296"/>
      <c r="AK178" s="296"/>
      <c r="AL178" s="296"/>
      <c r="AM178" s="296"/>
      <c r="AN178" s="296"/>
      <c r="AO178" s="296"/>
      <c r="AP178" s="296"/>
      <c r="AQ178" s="296"/>
      <c r="AR178" s="296"/>
      <c r="AS178" s="296"/>
      <c r="AT178" s="296"/>
      <c r="AU178" s="296"/>
      <c r="AV178" s="296"/>
      <c r="AW178" s="296"/>
      <c r="AX178" s="296"/>
      <c r="AY178" s="296"/>
      <c r="AZ178" s="296"/>
      <c r="BA178" s="296"/>
      <c r="BB178" s="296"/>
      <c r="BC178" s="296"/>
      <c r="BD178" s="296"/>
      <c r="BE178" s="296"/>
      <c r="BF178" s="296"/>
      <c r="BG178" s="296"/>
      <c r="BH178" s="296"/>
      <c r="BI178" s="296"/>
      <c r="BJ178" s="296"/>
      <c r="BK178" s="296"/>
      <c r="BL178" s="296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296"/>
      <c r="CA178" s="296"/>
      <c r="CB178" s="296"/>
      <c r="CC178" s="296"/>
      <c r="CD178" s="296"/>
      <c r="CE178" s="296"/>
      <c r="CF178" s="296"/>
      <c r="CG178" s="296"/>
      <c r="CH178" s="296"/>
      <c r="CI178" s="296"/>
      <c r="CJ178" s="296"/>
      <c r="CK178" s="296"/>
      <c r="CL178" s="296"/>
      <c r="CM178" s="296"/>
      <c r="CN178" s="296"/>
      <c r="CO178" s="296"/>
      <c r="CP178" s="296"/>
      <c r="CQ178" s="296"/>
      <c r="CR178" s="296"/>
      <c r="CS178" s="296"/>
      <c r="CT178" s="296"/>
      <c r="CU178" s="296"/>
      <c r="CV178" s="296"/>
      <c r="CW178" s="42"/>
      <c r="CX178" s="296"/>
      <c r="CY178" s="296"/>
      <c r="CZ178" s="296"/>
      <c r="DA178" s="296"/>
      <c r="DB178" s="296"/>
      <c r="DC178" s="296"/>
      <c r="DD178" s="296"/>
      <c r="DE178" s="296"/>
      <c r="DF178" s="296"/>
      <c r="DG178" s="296"/>
      <c r="DH178" s="296"/>
      <c r="DI178" s="296"/>
      <c r="DJ178" s="296"/>
      <c r="DK178" s="296"/>
      <c r="DL178" s="296"/>
      <c r="DM178" s="296"/>
      <c r="DN178" s="296"/>
      <c r="DO178" s="296"/>
      <c r="DP178" s="296"/>
      <c r="DQ178" s="296"/>
      <c r="DR178" s="296"/>
      <c r="DS178" s="296"/>
      <c r="DT178" s="296"/>
      <c r="DU178" s="296"/>
      <c r="DV178" s="296"/>
      <c r="DW178" s="296"/>
      <c r="DX178" s="296"/>
      <c r="DY178" s="296"/>
      <c r="DZ178" s="296"/>
      <c r="EA178" s="296"/>
      <c r="EB178" s="296"/>
      <c r="EC178" s="296"/>
      <c r="ED178" s="296"/>
      <c r="EE178" s="296"/>
      <c r="EF178" s="296"/>
      <c r="EG178" s="42"/>
      <c r="EH178" s="296"/>
      <c r="EI178" s="296"/>
      <c r="EJ178" s="296"/>
      <c r="EK178" s="296"/>
      <c r="EL178" s="296"/>
      <c r="EM178" s="296"/>
      <c r="EN178" s="296"/>
      <c r="EO178" s="296"/>
      <c r="EP178" s="296"/>
      <c r="EQ178" s="296"/>
      <c r="ER178" s="296"/>
      <c r="ES178" s="296"/>
      <c r="ET178" s="296"/>
      <c r="EU178" s="296"/>
      <c r="EV178" s="296"/>
      <c r="EW178" s="296"/>
      <c r="EX178" s="296"/>
      <c r="EY178" s="296"/>
      <c r="EZ178" s="296"/>
      <c r="FA178" s="296"/>
      <c r="FB178" s="296"/>
      <c r="FC178" s="296"/>
      <c r="FD178" s="296"/>
      <c r="FE178" s="296"/>
      <c r="FF178" s="296"/>
      <c r="FG178" s="296"/>
      <c r="FH178" s="296"/>
      <c r="FI178" s="296"/>
      <c r="FJ178" s="296"/>
      <c r="FK178" s="296"/>
      <c r="FL178" s="296"/>
      <c r="FM178" s="296"/>
      <c r="FN178" s="296"/>
      <c r="FO178" s="296"/>
      <c r="FP178" s="296"/>
      <c r="FQ178" s="42"/>
      <c r="FR178" s="42"/>
      <c r="FS178" s="42"/>
      <c r="FT178" s="42"/>
      <c r="FU178" s="42"/>
      <c r="FV178" s="296"/>
      <c r="FW178" s="296"/>
      <c r="FX178" s="296"/>
      <c r="FY178" s="296"/>
      <c r="FZ178" s="296"/>
      <c r="GA178" s="296"/>
      <c r="GB178" s="296"/>
      <c r="GC178" s="296"/>
      <c r="GD178" s="296"/>
      <c r="GE178" s="296"/>
      <c r="GF178" s="296"/>
      <c r="GG178" s="296"/>
      <c r="GH178" s="296"/>
      <c r="GI178" s="296"/>
      <c r="GJ178" s="296"/>
      <c r="GK178" s="296"/>
      <c r="GL178" s="296"/>
      <c r="GM178" s="296"/>
      <c r="GN178" s="296"/>
      <c r="GO178" s="296"/>
      <c r="GP178" s="296"/>
      <c r="GQ178" s="296"/>
      <c r="GR178" s="296"/>
      <c r="GS178" s="296"/>
      <c r="GT178" s="296"/>
      <c r="GU178" s="296"/>
      <c r="GV178" s="296"/>
      <c r="GW178" s="296"/>
      <c r="GX178" s="296"/>
      <c r="GY178" s="296"/>
      <c r="GZ178" s="296"/>
      <c r="HA178" s="296"/>
      <c r="HB178" s="296"/>
      <c r="HC178" s="296"/>
      <c r="HD178" s="296"/>
      <c r="HE178" s="296"/>
      <c r="HF178" s="296"/>
      <c r="HG178" s="296"/>
      <c r="HH178" s="296"/>
      <c r="HI178" s="296"/>
      <c r="HJ178" s="296"/>
      <c r="HK178" s="296"/>
      <c r="HL178" s="296"/>
      <c r="HM178" s="296"/>
      <c r="HN178" s="296"/>
      <c r="HO178" s="296"/>
      <c r="HP178" s="296"/>
      <c r="HQ178" s="296"/>
      <c r="HR178" s="296"/>
      <c r="HS178" s="296"/>
      <c r="HT178" s="296"/>
      <c r="HU178" s="296"/>
      <c r="HV178" s="296"/>
      <c r="HW178" s="296"/>
      <c r="HX178" s="296"/>
      <c r="HY178" s="296"/>
      <c r="HZ178" s="296"/>
      <c r="IA178" s="296"/>
      <c r="IB178" s="296"/>
      <c r="IC178" s="296"/>
      <c r="ID178" s="296"/>
      <c r="IE178" s="296"/>
      <c r="IF178" s="296"/>
      <c r="IG178" s="296"/>
      <c r="IH178" s="296"/>
      <c r="II178" s="296"/>
      <c r="IJ178" s="296"/>
      <c r="IK178" s="296"/>
      <c r="IL178" s="296"/>
      <c r="IM178" s="296"/>
      <c r="IN178" s="296"/>
      <c r="IO178" s="296"/>
      <c r="IP178" s="296"/>
      <c r="IQ178" s="296"/>
      <c r="IR178" s="296"/>
      <c r="IS178" s="296"/>
      <c r="IT178" s="296"/>
      <c r="IU178" s="296"/>
      <c r="IV178" s="296"/>
      <c r="IW178" s="296"/>
      <c r="IX178" s="296"/>
      <c r="IY178" s="296"/>
      <c r="IZ178" s="296"/>
      <c r="JA178" s="296"/>
      <c r="KM178" s="38"/>
      <c r="KN178" s="38"/>
      <c r="KP178" s="38"/>
      <c r="KQ178" s="38"/>
      <c r="KR178" s="38"/>
      <c r="KS178" s="38"/>
      <c r="KT178" s="38"/>
      <c r="KU178" s="38"/>
      <c r="KV178" s="38"/>
      <c r="KW178" s="38"/>
      <c r="KX178" s="38"/>
      <c r="LH178" s="33"/>
    </row>
    <row r="179" spans="2:320" s="17" customFormat="1" x14ac:dyDescent="0.2">
      <c r="B179" s="33"/>
      <c r="F179" s="35"/>
      <c r="G179" s="174"/>
      <c r="H179" s="33"/>
      <c r="I179" s="33"/>
      <c r="J179" s="42"/>
      <c r="K179" s="296"/>
      <c r="L179" s="296"/>
      <c r="M179" s="296"/>
      <c r="N179" s="296"/>
      <c r="O179" s="296"/>
      <c r="P179" s="296"/>
      <c r="Q179" s="296"/>
      <c r="R179" s="296"/>
      <c r="S179" s="296"/>
      <c r="T179" s="296"/>
      <c r="U179" s="296"/>
      <c r="V179" s="296"/>
      <c r="W179" s="296"/>
      <c r="X179" s="296"/>
      <c r="Y179" s="296"/>
      <c r="Z179" s="296"/>
      <c r="AA179" s="296"/>
      <c r="AB179" s="296"/>
      <c r="AC179" s="296"/>
      <c r="AD179" s="296"/>
      <c r="AE179" s="296"/>
      <c r="AF179" s="296"/>
      <c r="AG179" s="296"/>
      <c r="AH179" s="296"/>
      <c r="AI179" s="296"/>
      <c r="AJ179" s="296"/>
      <c r="AK179" s="296"/>
      <c r="AL179" s="296"/>
      <c r="AM179" s="296"/>
      <c r="AN179" s="296"/>
      <c r="AO179" s="296"/>
      <c r="AP179" s="296"/>
      <c r="AQ179" s="296"/>
      <c r="AR179" s="296"/>
      <c r="AS179" s="296"/>
      <c r="AT179" s="296"/>
      <c r="AU179" s="296"/>
      <c r="AV179" s="296"/>
      <c r="AW179" s="296"/>
      <c r="AX179" s="296"/>
      <c r="AY179" s="296"/>
      <c r="AZ179" s="296"/>
      <c r="BA179" s="296"/>
      <c r="BB179" s="296"/>
      <c r="BC179" s="296"/>
      <c r="BD179" s="296"/>
      <c r="BE179" s="296"/>
      <c r="BF179" s="296"/>
      <c r="BG179" s="296"/>
      <c r="BH179" s="296"/>
      <c r="BI179" s="296"/>
      <c r="BJ179" s="296"/>
      <c r="BK179" s="296"/>
      <c r="BL179" s="296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296"/>
      <c r="CA179" s="296"/>
      <c r="CB179" s="296"/>
      <c r="CC179" s="296"/>
      <c r="CD179" s="296"/>
      <c r="CE179" s="296"/>
      <c r="CF179" s="296"/>
      <c r="CG179" s="296"/>
      <c r="CH179" s="296"/>
      <c r="CI179" s="296"/>
      <c r="CJ179" s="296"/>
      <c r="CK179" s="296"/>
      <c r="CL179" s="296"/>
      <c r="CM179" s="296"/>
      <c r="CN179" s="296"/>
      <c r="CO179" s="296"/>
      <c r="CP179" s="296"/>
      <c r="CQ179" s="296"/>
      <c r="CR179" s="296"/>
      <c r="CS179" s="296"/>
      <c r="CT179" s="296"/>
      <c r="CU179" s="296"/>
      <c r="CV179" s="296"/>
      <c r="CW179" s="42"/>
      <c r="CX179" s="296"/>
      <c r="CY179" s="296"/>
      <c r="CZ179" s="296"/>
      <c r="DA179" s="296"/>
      <c r="DB179" s="296"/>
      <c r="DC179" s="296"/>
      <c r="DD179" s="296"/>
      <c r="DE179" s="296"/>
      <c r="DF179" s="296"/>
      <c r="DG179" s="296"/>
      <c r="DH179" s="296"/>
      <c r="DI179" s="296"/>
      <c r="DJ179" s="296"/>
      <c r="DK179" s="296"/>
      <c r="DL179" s="296"/>
      <c r="DM179" s="296"/>
      <c r="DN179" s="296"/>
      <c r="DO179" s="296"/>
      <c r="DP179" s="296"/>
      <c r="DQ179" s="296"/>
      <c r="DR179" s="296"/>
      <c r="DS179" s="296"/>
      <c r="DT179" s="296"/>
      <c r="DU179" s="296"/>
      <c r="DV179" s="296"/>
      <c r="DW179" s="296"/>
      <c r="DX179" s="296"/>
      <c r="DY179" s="296"/>
      <c r="DZ179" s="296"/>
      <c r="EA179" s="296"/>
      <c r="EB179" s="296"/>
      <c r="EC179" s="296"/>
      <c r="ED179" s="296"/>
      <c r="EE179" s="296"/>
      <c r="EF179" s="296"/>
      <c r="EG179" s="42"/>
      <c r="EH179" s="296"/>
      <c r="EI179" s="296"/>
      <c r="EJ179" s="296"/>
      <c r="EK179" s="296"/>
      <c r="EL179" s="296"/>
      <c r="EM179" s="296"/>
      <c r="EN179" s="296"/>
      <c r="EO179" s="296"/>
      <c r="EP179" s="296"/>
      <c r="EQ179" s="296"/>
      <c r="ER179" s="296"/>
      <c r="ES179" s="296"/>
      <c r="ET179" s="296"/>
      <c r="EU179" s="296"/>
      <c r="EV179" s="296"/>
      <c r="EW179" s="296"/>
      <c r="EX179" s="296"/>
      <c r="EY179" s="296"/>
      <c r="EZ179" s="296"/>
      <c r="FA179" s="296"/>
      <c r="FB179" s="296"/>
      <c r="FC179" s="296"/>
      <c r="FD179" s="296"/>
      <c r="FE179" s="296"/>
      <c r="FF179" s="296"/>
      <c r="FG179" s="296"/>
      <c r="FH179" s="296"/>
      <c r="FI179" s="296"/>
      <c r="FJ179" s="296"/>
      <c r="FK179" s="296"/>
      <c r="FL179" s="296"/>
      <c r="FM179" s="296"/>
      <c r="FN179" s="296"/>
      <c r="FO179" s="296"/>
      <c r="FP179" s="296"/>
      <c r="FQ179" s="42"/>
      <c r="FR179" s="42"/>
      <c r="FS179" s="42"/>
      <c r="FT179" s="42"/>
      <c r="FU179" s="42"/>
      <c r="FV179" s="296"/>
      <c r="FW179" s="296"/>
      <c r="FX179" s="296"/>
      <c r="FY179" s="296"/>
      <c r="FZ179" s="296"/>
      <c r="GA179" s="296"/>
      <c r="GB179" s="296"/>
      <c r="GC179" s="296"/>
      <c r="GD179" s="296"/>
      <c r="GE179" s="296"/>
      <c r="GF179" s="296"/>
      <c r="GG179" s="296"/>
      <c r="GH179" s="296"/>
      <c r="GI179" s="296"/>
      <c r="GJ179" s="296"/>
      <c r="GK179" s="296"/>
      <c r="GL179" s="296"/>
      <c r="GM179" s="296"/>
      <c r="GN179" s="296"/>
      <c r="GO179" s="296"/>
      <c r="GP179" s="296"/>
      <c r="GQ179" s="296"/>
      <c r="GR179" s="296"/>
      <c r="GS179" s="296"/>
      <c r="GT179" s="296"/>
      <c r="GU179" s="296"/>
      <c r="GV179" s="296"/>
      <c r="GW179" s="296"/>
      <c r="GX179" s="296"/>
      <c r="GY179" s="296"/>
      <c r="GZ179" s="296"/>
      <c r="HA179" s="296"/>
      <c r="HB179" s="296"/>
      <c r="HC179" s="296"/>
      <c r="HD179" s="296"/>
      <c r="HE179" s="296"/>
      <c r="HF179" s="296"/>
      <c r="HG179" s="296"/>
      <c r="HH179" s="296"/>
      <c r="HI179" s="296"/>
      <c r="HJ179" s="296"/>
      <c r="HK179" s="296"/>
      <c r="HL179" s="296"/>
      <c r="HM179" s="296"/>
      <c r="HN179" s="296"/>
      <c r="HO179" s="296"/>
      <c r="HP179" s="296"/>
      <c r="HQ179" s="296"/>
      <c r="HR179" s="296"/>
      <c r="HS179" s="296"/>
      <c r="HT179" s="296"/>
      <c r="HU179" s="296"/>
      <c r="HV179" s="296"/>
      <c r="HW179" s="296"/>
      <c r="HX179" s="296"/>
      <c r="HY179" s="296"/>
      <c r="HZ179" s="296"/>
      <c r="IA179" s="296"/>
      <c r="IB179" s="296"/>
      <c r="IC179" s="296"/>
      <c r="ID179" s="296"/>
      <c r="IE179" s="296"/>
      <c r="IF179" s="296"/>
      <c r="IG179" s="296"/>
      <c r="IH179" s="296"/>
      <c r="II179" s="296"/>
      <c r="IJ179" s="296"/>
      <c r="IK179" s="296"/>
      <c r="IL179" s="296"/>
      <c r="IM179" s="296"/>
      <c r="IN179" s="296"/>
      <c r="IO179" s="296"/>
      <c r="IP179" s="296"/>
      <c r="IQ179" s="296"/>
      <c r="IR179" s="296"/>
      <c r="IS179" s="296"/>
      <c r="IT179" s="296"/>
      <c r="IU179" s="296"/>
      <c r="IV179" s="296"/>
      <c r="IW179" s="296"/>
      <c r="IX179" s="296"/>
      <c r="IY179" s="296"/>
      <c r="IZ179" s="296"/>
      <c r="JA179" s="296"/>
      <c r="KM179" s="38"/>
      <c r="KN179" s="38"/>
      <c r="KP179" s="38"/>
      <c r="KQ179" s="38"/>
      <c r="KR179" s="38"/>
      <c r="KS179" s="38"/>
      <c r="KT179" s="38"/>
      <c r="KU179" s="38"/>
      <c r="KV179" s="38"/>
      <c r="KW179" s="38"/>
      <c r="KX179" s="38"/>
      <c r="LH179" s="33"/>
    </row>
    <row r="180" spans="2:320" s="17" customFormat="1" x14ac:dyDescent="0.2">
      <c r="B180" s="33"/>
      <c r="F180" s="35"/>
      <c r="G180" s="174"/>
      <c r="H180" s="33"/>
      <c r="I180" s="33"/>
      <c r="J180" s="42"/>
      <c r="K180" s="296"/>
      <c r="L180" s="296"/>
      <c r="M180" s="296"/>
      <c r="N180" s="296"/>
      <c r="O180" s="296"/>
      <c r="P180" s="296"/>
      <c r="Q180" s="296"/>
      <c r="R180" s="296"/>
      <c r="S180" s="296"/>
      <c r="T180" s="296"/>
      <c r="U180" s="296"/>
      <c r="V180" s="296"/>
      <c r="W180" s="296"/>
      <c r="X180" s="296"/>
      <c r="Y180" s="296"/>
      <c r="Z180" s="296"/>
      <c r="AA180" s="296"/>
      <c r="AB180" s="296"/>
      <c r="AC180" s="296"/>
      <c r="AD180" s="296"/>
      <c r="AE180" s="296"/>
      <c r="AF180" s="296"/>
      <c r="AG180" s="296"/>
      <c r="AH180" s="296"/>
      <c r="AI180" s="296"/>
      <c r="AJ180" s="296"/>
      <c r="AK180" s="296"/>
      <c r="AL180" s="296"/>
      <c r="AM180" s="296"/>
      <c r="AN180" s="296"/>
      <c r="AO180" s="296"/>
      <c r="AP180" s="296"/>
      <c r="AQ180" s="296"/>
      <c r="AR180" s="296"/>
      <c r="AS180" s="296"/>
      <c r="AT180" s="296"/>
      <c r="AU180" s="296"/>
      <c r="AV180" s="296"/>
      <c r="AW180" s="296"/>
      <c r="AX180" s="296"/>
      <c r="AY180" s="296"/>
      <c r="AZ180" s="296"/>
      <c r="BA180" s="296"/>
      <c r="BB180" s="296"/>
      <c r="BC180" s="296"/>
      <c r="BD180" s="296"/>
      <c r="BE180" s="296"/>
      <c r="BF180" s="296"/>
      <c r="BG180" s="296"/>
      <c r="BH180" s="296"/>
      <c r="BI180" s="296"/>
      <c r="BJ180" s="296"/>
      <c r="BK180" s="296"/>
      <c r="BL180" s="296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296"/>
      <c r="CA180" s="296"/>
      <c r="CB180" s="296"/>
      <c r="CC180" s="296"/>
      <c r="CD180" s="296"/>
      <c r="CE180" s="296"/>
      <c r="CF180" s="296"/>
      <c r="CG180" s="296"/>
      <c r="CH180" s="296"/>
      <c r="CI180" s="296"/>
      <c r="CJ180" s="296"/>
      <c r="CK180" s="296"/>
      <c r="CL180" s="296"/>
      <c r="CM180" s="296"/>
      <c r="CN180" s="296"/>
      <c r="CO180" s="296"/>
      <c r="CP180" s="296"/>
      <c r="CQ180" s="296"/>
      <c r="CR180" s="296"/>
      <c r="CS180" s="296"/>
      <c r="CT180" s="296"/>
      <c r="CU180" s="296"/>
      <c r="CV180" s="296"/>
      <c r="CW180" s="42"/>
      <c r="CX180" s="296"/>
      <c r="CY180" s="296"/>
      <c r="CZ180" s="296"/>
      <c r="DA180" s="296"/>
      <c r="DB180" s="296"/>
      <c r="DC180" s="296"/>
      <c r="DD180" s="296"/>
      <c r="DE180" s="296"/>
      <c r="DF180" s="296"/>
      <c r="DG180" s="296"/>
      <c r="DH180" s="296"/>
      <c r="DI180" s="296"/>
      <c r="DJ180" s="296"/>
      <c r="DK180" s="296"/>
      <c r="DL180" s="296"/>
      <c r="DM180" s="296"/>
      <c r="DN180" s="296"/>
      <c r="DO180" s="296"/>
      <c r="DP180" s="296"/>
      <c r="DQ180" s="296"/>
      <c r="DR180" s="296"/>
      <c r="DS180" s="296"/>
      <c r="DT180" s="296"/>
      <c r="DU180" s="296"/>
      <c r="DV180" s="296"/>
      <c r="DW180" s="296"/>
      <c r="DX180" s="296"/>
      <c r="DY180" s="296"/>
      <c r="DZ180" s="296"/>
      <c r="EA180" s="296"/>
      <c r="EB180" s="296"/>
      <c r="EC180" s="296"/>
      <c r="ED180" s="296"/>
      <c r="EE180" s="296"/>
      <c r="EF180" s="296"/>
      <c r="EG180" s="42"/>
      <c r="EH180" s="296"/>
      <c r="EI180" s="296"/>
      <c r="EJ180" s="296"/>
      <c r="EK180" s="296"/>
      <c r="EL180" s="296"/>
      <c r="EM180" s="296"/>
      <c r="EN180" s="296"/>
      <c r="EO180" s="296"/>
      <c r="EP180" s="296"/>
      <c r="EQ180" s="296"/>
      <c r="ER180" s="296"/>
      <c r="ES180" s="296"/>
      <c r="ET180" s="296"/>
      <c r="EU180" s="296"/>
      <c r="EV180" s="296"/>
      <c r="EW180" s="296"/>
      <c r="EX180" s="296"/>
      <c r="EY180" s="296"/>
      <c r="EZ180" s="296"/>
      <c r="FA180" s="296"/>
      <c r="FB180" s="296"/>
      <c r="FC180" s="296"/>
      <c r="FD180" s="296"/>
      <c r="FE180" s="296"/>
      <c r="FF180" s="296"/>
      <c r="FG180" s="296"/>
      <c r="FH180" s="296"/>
      <c r="FI180" s="296"/>
      <c r="FJ180" s="296"/>
      <c r="FK180" s="296"/>
      <c r="FL180" s="296"/>
      <c r="FM180" s="296"/>
      <c r="FN180" s="296"/>
      <c r="FO180" s="296"/>
      <c r="FP180" s="296"/>
      <c r="FQ180" s="42"/>
      <c r="FR180" s="42"/>
      <c r="FS180" s="42"/>
      <c r="FT180" s="42"/>
      <c r="FU180" s="42"/>
      <c r="FV180" s="296"/>
      <c r="FW180" s="296"/>
      <c r="FX180" s="296"/>
      <c r="FY180" s="296"/>
      <c r="FZ180" s="296"/>
      <c r="GA180" s="296"/>
      <c r="GB180" s="296"/>
      <c r="GC180" s="296"/>
      <c r="GD180" s="296"/>
      <c r="GE180" s="296"/>
      <c r="GF180" s="296"/>
      <c r="GG180" s="296"/>
      <c r="GH180" s="296"/>
      <c r="GI180" s="296"/>
      <c r="GJ180" s="296"/>
      <c r="GK180" s="296"/>
      <c r="GL180" s="296"/>
      <c r="GM180" s="296"/>
      <c r="GN180" s="296"/>
      <c r="GO180" s="296"/>
      <c r="GP180" s="296"/>
      <c r="GQ180" s="296"/>
      <c r="GR180" s="296"/>
      <c r="GS180" s="296"/>
      <c r="GT180" s="296"/>
      <c r="GU180" s="296"/>
      <c r="GV180" s="296"/>
      <c r="GW180" s="296"/>
      <c r="GX180" s="296"/>
      <c r="GY180" s="296"/>
      <c r="GZ180" s="296"/>
      <c r="HA180" s="296"/>
      <c r="HB180" s="296"/>
      <c r="HC180" s="296"/>
      <c r="HD180" s="296"/>
      <c r="HE180" s="296"/>
      <c r="HF180" s="296"/>
      <c r="HG180" s="296"/>
      <c r="HH180" s="296"/>
      <c r="HI180" s="296"/>
      <c r="HJ180" s="296"/>
      <c r="HK180" s="296"/>
      <c r="HL180" s="296"/>
      <c r="HM180" s="296"/>
      <c r="HN180" s="296"/>
      <c r="HO180" s="296"/>
      <c r="HP180" s="296"/>
      <c r="HQ180" s="296"/>
      <c r="HR180" s="296"/>
      <c r="HS180" s="296"/>
      <c r="HT180" s="296"/>
      <c r="HU180" s="296"/>
      <c r="HV180" s="296"/>
      <c r="HW180" s="296"/>
      <c r="HX180" s="296"/>
      <c r="HY180" s="296"/>
      <c r="HZ180" s="296"/>
      <c r="IA180" s="296"/>
      <c r="IB180" s="296"/>
      <c r="IC180" s="296"/>
      <c r="ID180" s="296"/>
      <c r="IE180" s="296"/>
      <c r="IF180" s="296"/>
      <c r="IG180" s="296"/>
      <c r="IH180" s="296"/>
      <c r="II180" s="296"/>
      <c r="IJ180" s="296"/>
      <c r="IK180" s="296"/>
      <c r="IL180" s="296"/>
      <c r="IM180" s="296"/>
      <c r="IN180" s="296"/>
      <c r="IO180" s="296"/>
      <c r="IP180" s="296"/>
      <c r="IQ180" s="296"/>
      <c r="IR180" s="296"/>
      <c r="IS180" s="296"/>
      <c r="IT180" s="296"/>
      <c r="IU180" s="296"/>
      <c r="IV180" s="296"/>
      <c r="IW180" s="296"/>
      <c r="IX180" s="296"/>
      <c r="IY180" s="296"/>
      <c r="IZ180" s="296"/>
      <c r="JA180" s="296"/>
      <c r="KM180" s="38"/>
      <c r="KN180" s="38"/>
      <c r="KP180" s="38"/>
      <c r="KQ180" s="38"/>
      <c r="KR180" s="38"/>
      <c r="KS180" s="38"/>
      <c r="KT180" s="38"/>
      <c r="KU180" s="38"/>
      <c r="KV180" s="38"/>
      <c r="KW180" s="38"/>
      <c r="KX180" s="38"/>
      <c r="LH180" s="33"/>
    </row>
    <row r="181" spans="2:320" s="17" customFormat="1" x14ac:dyDescent="0.2">
      <c r="B181" s="33"/>
      <c r="F181" s="35"/>
      <c r="G181" s="174"/>
      <c r="H181" s="33"/>
      <c r="I181" s="33"/>
      <c r="J181" s="42"/>
      <c r="K181" s="296"/>
      <c r="L181" s="296"/>
      <c r="M181" s="296"/>
      <c r="N181" s="296"/>
      <c r="O181" s="296"/>
      <c r="P181" s="296"/>
      <c r="Q181" s="296"/>
      <c r="R181" s="296"/>
      <c r="S181" s="296"/>
      <c r="T181" s="296"/>
      <c r="U181" s="296"/>
      <c r="V181" s="296"/>
      <c r="W181" s="296"/>
      <c r="X181" s="296"/>
      <c r="Y181" s="296"/>
      <c r="Z181" s="296"/>
      <c r="AA181" s="296"/>
      <c r="AB181" s="296"/>
      <c r="AC181" s="296"/>
      <c r="AD181" s="296"/>
      <c r="AE181" s="296"/>
      <c r="AF181" s="296"/>
      <c r="AG181" s="296"/>
      <c r="AH181" s="296"/>
      <c r="AI181" s="296"/>
      <c r="AJ181" s="296"/>
      <c r="AK181" s="296"/>
      <c r="AL181" s="296"/>
      <c r="AM181" s="296"/>
      <c r="AN181" s="296"/>
      <c r="AO181" s="296"/>
      <c r="AP181" s="296"/>
      <c r="AQ181" s="296"/>
      <c r="AR181" s="296"/>
      <c r="AS181" s="296"/>
      <c r="AT181" s="296"/>
      <c r="AU181" s="296"/>
      <c r="AV181" s="296"/>
      <c r="AW181" s="296"/>
      <c r="AX181" s="296"/>
      <c r="AY181" s="296"/>
      <c r="AZ181" s="296"/>
      <c r="BA181" s="296"/>
      <c r="BB181" s="296"/>
      <c r="BC181" s="296"/>
      <c r="BD181" s="296"/>
      <c r="BE181" s="296"/>
      <c r="BF181" s="296"/>
      <c r="BG181" s="296"/>
      <c r="BH181" s="296"/>
      <c r="BI181" s="296"/>
      <c r="BJ181" s="296"/>
      <c r="BK181" s="296"/>
      <c r="BL181" s="296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296"/>
      <c r="CA181" s="296"/>
      <c r="CB181" s="296"/>
      <c r="CC181" s="296"/>
      <c r="CD181" s="296"/>
      <c r="CE181" s="296"/>
      <c r="CF181" s="296"/>
      <c r="CG181" s="296"/>
      <c r="CH181" s="296"/>
      <c r="CI181" s="296"/>
      <c r="CJ181" s="296"/>
      <c r="CK181" s="296"/>
      <c r="CL181" s="296"/>
      <c r="CM181" s="296"/>
      <c r="CN181" s="296"/>
      <c r="CO181" s="296"/>
      <c r="CP181" s="296"/>
      <c r="CQ181" s="296"/>
      <c r="CR181" s="296"/>
      <c r="CS181" s="296"/>
      <c r="CT181" s="296"/>
      <c r="CU181" s="296"/>
      <c r="CV181" s="296"/>
      <c r="CW181" s="42"/>
      <c r="CX181" s="296"/>
      <c r="CY181" s="296"/>
      <c r="CZ181" s="296"/>
      <c r="DA181" s="296"/>
      <c r="DB181" s="296"/>
      <c r="DC181" s="296"/>
      <c r="DD181" s="296"/>
      <c r="DE181" s="296"/>
      <c r="DF181" s="296"/>
      <c r="DG181" s="296"/>
      <c r="DH181" s="296"/>
      <c r="DI181" s="296"/>
      <c r="DJ181" s="296"/>
      <c r="DK181" s="296"/>
      <c r="DL181" s="296"/>
      <c r="DM181" s="296"/>
      <c r="DN181" s="296"/>
      <c r="DO181" s="296"/>
      <c r="DP181" s="296"/>
      <c r="DQ181" s="296"/>
      <c r="DR181" s="296"/>
      <c r="DS181" s="296"/>
      <c r="DT181" s="296"/>
      <c r="DU181" s="296"/>
      <c r="DV181" s="296"/>
      <c r="DW181" s="296"/>
      <c r="DX181" s="296"/>
      <c r="DY181" s="296"/>
      <c r="DZ181" s="296"/>
      <c r="EA181" s="296"/>
      <c r="EB181" s="296"/>
      <c r="EC181" s="296"/>
      <c r="ED181" s="296"/>
      <c r="EE181" s="296"/>
      <c r="EF181" s="296"/>
      <c r="EG181" s="42"/>
      <c r="EH181" s="296"/>
      <c r="EI181" s="296"/>
      <c r="EJ181" s="296"/>
      <c r="EK181" s="296"/>
      <c r="EL181" s="296"/>
      <c r="EM181" s="296"/>
      <c r="EN181" s="296"/>
      <c r="EO181" s="296"/>
      <c r="EP181" s="296"/>
      <c r="EQ181" s="296"/>
      <c r="ER181" s="296"/>
      <c r="ES181" s="296"/>
      <c r="ET181" s="296"/>
      <c r="EU181" s="296"/>
      <c r="EV181" s="296"/>
      <c r="EW181" s="296"/>
      <c r="EX181" s="296"/>
      <c r="EY181" s="296"/>
      <c r="EZ181" s="296"/>
      <c r="FA181" s="296"/>
      <c r="FB181" s="296"/>
      <c r="FC181" s="296"/>
      <c r="FD181" s="296"/>
      <c r="FE181" s="296"/>
      <c r="FF181" s="296"/>
      <c r="FG181" s="296"/>
      <c r="FH181" s="296"/>
      <c r="FI181" s="296"/>
      <c r="FJ181" s="296"/>
      <c r="FK181" s="296"/>
      <c r="FL181" s="296"/>
      <c r="FM181" s="296"/>
      <c r="FN181" s="296"/>
      <c r="FO181" s="296"/>
      <c r="FP181" s="296"/>
      <c r="FQ181" s="42"/>
      <c r="FR181" s="42"/>
      <c r="FS181" s="42"/>
      <c r="FT181" s="42"/>
      <c r="FU181" s="42"/>
      <c r="FV181" s="296"/>
      <c r="FW181" s="296"/>
      <c r="FX181" s="296"/>
      <c r="FY181" s="296"/>
      <c r="FZ181" s="296"/>
      <c r="GA181" s="296"/>
      <c r="GB181" s="296"/>
      <c r="GC181" s="296"/>
      <c r="GD181" s="296"/>
      <c r="GE181" s="296"/>
      <c r="GF181" s="296"/>
      <c r="GG181" s="296"/>
      <c r="GH181" s="296"/>
      <c r="GI181" s="296"/>
      <c r="GJ181" s="296"/>
      <c r="GK181" s="296"/>
      <c r="GL181" s="296"/>
      <c r="GM181" s="296"/>
      <c r="GN181" s="296"/>
      <c r="GO181" s="296"/>
      <c r="GP181" s="296"/>
      <c r="GQ181" s="296"/>
      <c r="GR181" s="296"/>
      <c r="GS181" s="296"/>
      <c r="GT181" s="296"/>
      <c r="GU181" s="296"/>
      <c r="GV181" s="296"/>
      <c r="GW181" s="296"/>
      <c r="GX181" s="296"/>
      <c r="GY181" s="296"/>
      <c r="GZ181" s="296"/>
      <c r="HA181" s="296"/>
      <c r="HB181" s="296"/>
      <c r="HC181" s="296"/>
      <c r="HD181" s="296"/>
      <c r="HE181" s="296"/>
      <c r="HF181" s="296"/>
      <c r="HG181" s="296"/>
      <c r="HH181" s="296"/>
      <c r="HI181" s="296"/>
      <c r="HJ181" s="296"/>
      <c r="HK181" s="296"/>
      <c r="HL181" s="296"/>
      <c r="HM181" s="296"/>
      <c r="HN181" s="296"/>
      <c r="HO181" s="296"/>
      <c r="HP181" s="296"/>
      <c r="HQ181" s="296"/>
      <c r="HR181" s="296"/>
      <c r="HS181" s="296"/>
      <c r="HT181" s="296"/>
      <c r="HU181" s="296"/>
      <c r="HV181" s="296"/>
      <c r="HW181" s="296"/>
      <c r="HX181" s="296"/>
      <c r="HY181" s="296"/>
      <c r="HZ181" s="296"/>
      <c r="IA181" s="296"/>
      <c r="IB181" s="296"/>
      <c r="IC181" s="296"/>
      <c r="ID181" s="296"/>
      <c r="IE181" s="296"/>
      <c r="IF181" s="296"/>
      <c r="IG181" s="296"/>
      <c r="IH181" s="296"/>
      <c r="II181" s="296"/>
      <c r="IJ181" s="296"/>
      <c r="IK181" s="296"/>
      <c r="IL181" s="296"/>
      <c r="IM181" s="296"/>
      <c r="IN181" s="296"/>
      <c r="IO181" s="296"/>
      <c r="IP181" s="296"/>
      <c r="IQ181" s="296"/>
      <c r="IR181" s="296"/>
      <c r="IS181" s="296"/>
      <c r="IT181" s="296"/>
      <c r="IU181" s="296"/>
      <c r="IV181" s="296"/>
      <c r="IW181" s="296"/>
      <c r="IX181" s="296"/>
      <c r="IY181" s="296"/>
      <c r="IZ181" s="296"/>
      <c r="JA181" s="296"/>
      <c r="KM181" s="38"/>
      <c r="KN181" s="38"/>
      <c r="KP181" s="38"/>
      <c r="KQ181" s="38"/>
      <c r="KR181" s="38"/>
      <c r="KS181" s="38"/>
      <c r="KT181" s="38"/>
      <c r="KU181" s="38"/>
      <c r="KV181" s="38"/>
      <c r="KW181" s="38"/>
      <c r="KX181" s="38"/>
      <c r="LH181" s="33"/>
    </row>
    <row r="182" spans="2:320" s="17" customFormat="1" x14ac:dyDescent="0.2">
      <c r="B182" s="33"/>
      <c r="F182" s="35"/>
      <c r="G182" s="174"/>
      <c r="H182" s="33"/>
      <c r="I182" s="33"/>
      <c r="J182" s="42"/>
      <c r="K182" s="296"/>
      <c r="L182" s="296"/>
      <c r="M182" s="296"/>
      <c r="N182" s="296"/>
      <c r="O182" s="296"/>
      <c r="P182" s="296"/>
      <c r="Q182" s="296"/>
      <c r="R182" s="296"/>
      <c r="S182" s="296"/>
      <c r="T182" s="296"/>
      <c r="U182" s="296"/>
      <c r="V182" s="296"/>
      <c r="W182" s="296"/>
      <c r="X182" s="296"/>
      <c r="Y182" s="296"/>
      <c r="Z182" s="296"/>
      <c r="AA182" s="296"/>
      <c r="AB182" s="296"/>
      <c r="AC182" s="296"/>
      <c r="AD182" s="296"/>
      <c r="AE182" s="296"/>
      <c r="AF182" s="296"/>
      <c r="AG182" s="296"/>
      <c r="AH182" s="296"/>
      <c r="AI182" s="296"/>
      <c r="AJ182" s="296"/>
      <c r="AK182" s="296"/>
      <c r="AL182" s="296"/>
      <c r="AM182" s="296"/>
      <c r="AN182" s="296"/>
      <c r="AO182" s="296"/>
      <c r="AP182" s="296"/>
      <c r="AQ182" s="296"/>
      <c r="AR182" s="296"/>
      <c r="AS182" s="296"/>
      <c r="AT182" s="296"/>
      <c r="AU182" s="296"/>
      <c r="AV182" s="296"/>
      <c r="AW182" s="296"/>
      <c r="AX182" s="296"/>
      <c r="AY182" s="296"/>
      <c r="AZ182" s="296"/>
      <c r="BA182" s="296"/>
      <c r="BB182" s="296"/>
      <c r="BC182" s="296"/>
      <c r="BD182" s="296"/>
      <c r="BE182" s="296"/>
      <c r="BF182" s="296"/>
      <c r="BG182" s="296"/>
      <c r="BH182" s="296"/>
      <c r="BI182" s="296"/>
      <c r="BJ182" s="296"/>
      <c r="BK182" s="296"/>
      <c r="BL182" s="296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296"/>
      <c r="CA182" s="296"/>
      <c r="CB182" s="296"/>
      <c r="CC182" s="296"/>
      <c r="CD182" s="296"/>
      <c r="CE182" s="296"/>
      <c r="CF182" s="296"/>
      <c r="CG182" s="296"/>
      <c r="CH182" s="296"/>
      <c r="CI182" s="296"/>
      <c r="CJ182" s="296"/>
      <c r="CK182" s="296"/>
      <c r="CL182" s="296"/>
      <c r="CM182" s="296"/>
      <c r="CN182" s="296"/>
      <c r="CO182" s="296"/>
      <c r="CP182" s="296"/>
      <c r="CQ182" s="296"/>
      <c r="CR182" s="296"/>
      <c r="CS182" s="296"/>
      <c r="CT182" s="296"/>
      <c r="CU182" s="296"/>
      <c r="CV182" s="296"/>
      <c r="CW182" s="42"/>
      <c r="CX182" s="296"/>
      <c r="CY182" s="296"/>
      <c r="CZ182" s="296"/>
      <c r="DA182" s="296"/>
      <c r="DB182" s="296"/>
      <c r="DC182" s="296"/>
      <c r="DD182" s="296"/>
      <c r="DE182" s="296"/>
      <c r="DF182" s="296"/>
      <c r="DG182" s="296"/>
      <c r="DH182" s="296"/>
      <c r="DI182" s="296"/>
      <c r="DJ182" s="296"/>
      <c r="DK182" s="296"/>
      <c r="DL182" s="296"/>
      <c r="DM182" s="296"/>
      <c r="DN182" s="296"/>
      <c r="DO182" s="296"/>
      <c r="DP182" s="296"/>
      <c r="DQ182" s="296"/>
      <c r="DR182" s="296"/>
      <c r="DS182" s="296"/>
      <c r="DT182" s="296"/>
      <c r="DU182" s="296"/>
      <c r="DV182" s="296"/>
      <c r="DW182" s="296"/>
      <c r="DX182" s="296"/>
      <c r="DY182" s="296"/>
      <c r="DZ182" s="296"/>
      <c r="EA182" s="296"/>
      <c r="EB182" s="296"/>
      <c r="EC182" s="296"/>
      <c r="ED182" s="296"/>
      <c r="EE182" s="296"/>
      <c r="EF182" s="296"/>
      <c r="EG182" s="42"/>
      <c r="EH182" s="296"/>
      <c r="EI182" s="296"/>
      <c r="EJ182" s="296"/>
      <c r="EK182" s="296"/>
      <c r="EL182" s="296"/>
      <c r="EM182" s="296"/>
      <c r="EN182" s="296"/>
      <c r="EO182" s="296"/>
      <c r="EP182" s="296"/>
      <c r="EQ182" s="296"/>
      <c r="ER182" s="296"/>
      <c r="ES182" s="296"/>
      <c r="ET182" s="296"/>
      <c r="EU182" s="296"/>
      <c r="EV182" s="296"/>
      <c r="EW182" s="296"/>
      <c r="EX182" s="296"/>
      <c r="EY182" s="296"/>
      <c r="EZ182" s="296"/>
      <c r="FA182" s="296"/>
      <c r="FB182" s="296"/>
      <c r="FC182" s="296"/>
      <c r="FD182" s="296"/>
      <c r="FE182" s="296"/>
      <c r="FF182" s="296"/>
      <c r="FG182" s="296"/>
      <c r="FH182" s="296"/>
      <c r="FI182" s="296"/>
      <c r="FJ182" s="296"/>
      <c r="FK182" s="296"/>
      <c r="FL182" s="296"/>
      <c r="FM182" s="296"/>
      <c r="FN182" s="296"/>
      <c r="FO182" s="296"/>
      <c r="FP182" s="296"/>
      <c r="FQ182" s="42"/>
      <c r="FR182" s="42"/>
      <c r="FS182" s="42"/>
      <c r="FT182" s="42"/>
      <c r="FU182" s="42"/>
      <c r="FV182" s="296"/>
      <c r="FW182" s="296"/>
      <c r="FX182" s="296"/>
      <c r="FY182" s="296"/>
      <c r="FZ182" s="296"/>
      <c r="GA182" s="296"/>
      <c r="GB182" s="296"/>
      <c r="GC182" s="296"/>
      <c r="GD182" s="296"/>
      <c r="GE182" s="296"/>
      <c r="GF182" s="296"/>
      <c r="GG182" s="296"/>
      <c r="GH182" s="296"/>
      <c r="GI182" s="296"/>
      <c r="GJ182" s="296"/>
      <c r="GK182" s="296"/>
      <c r="GL182" s="296"/>
      <c r="GM182" s="296"/>
      <c r="GN182" s="296"/>
      <c r="GO182" s="296"/>
      <c r="GP182" s="296"/>
      <c r="GQ182" s="296"/>
      <c r="GR182" s="296"/>
      <c r="GS182" s="296"/>
      <c r="GT182" s="296"/>
      <c r="GU182" s="296"/>
      <c r="GV182" s="296"/>
      <c r="GW182" s="296"/>
      <c r="GX182" s="296"/>
      <c r="GY182" s="296"/>
      <c r="GZ182" s="296"/>
      <c r="HA182" s="296"/>
      <c r="HB182" s="296"/>
      <c r="HC182" s="296"/>
      <c r="HD182" s="296"/>
      <c r="HE182" s="296"/>
      <c r="HF182" s="296"/>
      <c r="HG182" s="296"/>
      <c r="HH182" s="296"/>
      <c r="HI182" s="296"/>
      <c r="HJ182" s="296"/>
      <c r="HK182" s="296"/>
      <c r="HL182" s="296"/>
      <c r="HM182" s="296"/>
      <c r="HN182" s="296"/>
      <c r="HO182" s="296"/>
      <c r="HP182" s="296"/>
      <c r="HQ182" s="296"/>
      <c r="HR182" s="296"/>
      <c r="HS182" s="296"/>
      <c r="HT182" s="296"/>
      <c r="HU182" s="296"/>
      <c r="HV182" s="296"/>
      <c r="HW182" s="296"/>
      <c r="HX182" s="296"/>
      <c r="HY182" s="296"/>
      <c r="HZ182" s="296"/>
      <c r="IA182" s="296"/>
      <c r="IB182" s="296"/>
      <c r="IC182" s="296"/>
      <c r="ID182" s="296"/>
      <c r="IE182" s="296"/>
      <c r="IF182" s="296"/>
      <c r="IG182" s="296"/>
      <c r="IH182" s="296"/>
      <c r="II182" s="296"/>
      <c r="IJ182" s="296"/>
      <c r="IK182" s="296"/>
      <c r="IL182" s="296"/>
      <c r="IM182" s="296"/>
      <c r="IN182" s="296"/>
      <c r="IO182" s="296"/>
      <c r="IP182" s="296"/>
      <c r="IQ182" s="296"/>
      <c r="IR182" s="296"/>
      <c r="IS182" s="296"/>
      <c r="IT182" s="296"/>
      <c r="IU182" s="296"/>
      <c r="IV182" s="296"/>
      <c r="IW182" s="296"/>
      <c r="IX182" s="296"/>
      <c r="IY182" s="296"/>
      <c r="IZ182" s="296"/>
      <c r="JA182" s="296"/>
      <c r="KM182" s="38"/>
      <c r="KN182" s="38"/>
      <c r="KP182" s="38"/>
      <c r="KQ182" s="38"/>
      <c r="KR182" s="38"/>
      <c r="KS182" s="38"/>
      <c r="KT182" s="38"/>
      <c r="KU182" s="38"/>
      <c r="KV182" s="38"/>
      <c r="KW182" s="38"/>
      <c r="KX182" s="38"/>
      <c r="LH182" s="33"/>
    </row>
    <row r="183" spans="2:320" s="17" customFormat="1" x14ac:dyDescent="0.2">
      <c r="B183" s="33"/>
      <c r="F183" s="35"/>
      <c r="G183" s="174"/>
      <c r="H183" s="33"/>
      <c r="I183" s="33"/>
      <c r="J183" s="42"/>
      <c r="K183" s="296"/>
      <c r="L183" s="296"/>
      <c r="M183" s="296"/>
      <c r="N183" s="296"/>
      <c r="O183" s="296"/>
      <c r="P183" s="296"/>
      <c r="Q183" s="296"/>
      <c r="R183" s="296"/>
      <c r="S183" s="296"/>
      <c r="T183" s="296"/>
      <c r="U183" s="296"/>
      <c r="V183" s="296"/>
      <c r="W183" s="296"/>
      <c r="X183" s="296"/>
      <c r="Y183" s="296"/>
      <c r="Z183" s="296"/>
      <c r="AA183" s="296"/>
      <c r="AB183" s="296"/>
      <c r="AC183" s="296"/>
      <c r="AD183" s="296"/>
      <c r="AE183" s="296"/>
      <c r="AF183" s="296"/>
      <c r="AG183" s="296"/>
      <c r="AH183" s="296"/>
      <c r="AI183" s="296"/>
      <c r="AJ183" s="296"/>
      <c r="AK183" s="296"/>
      <c r="AL183" s="296"/>
      <c r="AM183" s="296"/>
      <c r="AN183" s="296"/>
      <c r="AO183" s="296"/>
      <c r="AP183" s="296"/>
      <c r="AQ183" s="296"/>
      <c r="AR183" s="296"/>
      <c r="AS183" s="296"/>
      <c r="AT183" s="296"/>
      <c r="AU183" s="296"/>
      <c r="AV183" s="296"/>
      <c r="AW183" s="296"/>
      <c r="AX183" s="296"/>
      <c r="AY183" s="296"/>
      <c r="AZ183" s="296"/>
      <c r="BA183" s="296"/>
      <c r="BB183" s="296"/>
      <c r="BC183" s="296"/>
      <c r="BD183" s="296"/>
      <c r="BE183" s="296"/>
      <c r="BF183" s="296"/>
      <c r="BG183" s="296"/>
      <c r="BH183" s="296"/>
      <c r="BI183" s="296"/>
      <c r="BJ183" s="296"/>
      <c r="BK183" s="296"/>
      <c r="BL183" s="296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296"/>
      <c r="CA183" s="296"/>
      <c r="CB183" s="296"/>
      <c r="CC183" s="296"/>
      <c r="CD183" s="296"/>
      <c r="CE183" s="296"/>
      <c r="CF183" s="296"/>
      <c r="CG183" s="296"/>
      <c r="CH183" s="296"/>
      <c r="CI183" s="296"/>
      <c r="CJ183" s="296"/>
      <c r="CK183" s="296"/>
      <c r="CL183" s="296"/>
      <c r="CM183" s="296"/>
      <c r="CN183" s="296"/>
      <c r="CO183" s="296"/>
      <c r="CP183" s="296"/>
      <c r="CQ183" s="296"/>
      <c r="CR183" s="296"/>
      <c r="CS183" s="296"/>
      <c r="CT183" s="296"/>
      <c r="CU183" s="296"/>
      <c r="CV183" s="296"/>
      <c r="CW183" s="42"/>
      <c r="CX183" s="296"/>
      <c r="CY183" s="296"/>
      <c r="CZ183" s="296"/>
      <c r="DA183" s="296"/>
      <c r="DB183" s="296"/>
      <c r="DC183" s="296"/>
      <c r="DD183" s="296"/>
      <c r="DE183" s="296"/>
      <c r="DF183" s="296"/>
      <c r="DG183" s="296"/>
      <c r="DH183" s="296"/>
      <c r="DI183" s="296"/>
      <c r="DJ183" s="296"/>
      <c r="DK183" s="296"/>
      <c r="DL183" s="296"/>
      <c r="DM183" s="296"/>
      <c r="DN183" s="296"/>
      <c r="DO183" s="296"/>
      <c r="DP183" s="296"/>
      <c r="DQ183" s="296"/>
      <c r="DR183" s="296"/>
      <c r="DS183" s="296"/>
      <c r="DT183" s="296"/>
      <c r="DU183" s="296"/>
      <c r="DV183" s="296"/>
      <c r="DW183" s="296"/>
      <c r="DX183" s="296"/>
      <c r="DY183" s="296"/>
      <c r="DZ183" s="296"/>
      <c r="EA183" s="296"/>
      <c r="EB183" s="296"/>
      <c r="EC183" s="296"/>
      <c r="ED183" s="296"/>
      <c r="EE183" s="296"/>
      <c r="EF183" s="296"/>
      <c r="EG183" s="42"/>
      <c r="EH183" s="296"/>
      <c r="EI183" s="296"/>
      <c r="EJ183" s="296"/>
      <c r="EK183" s="296"/>
      <c r="EL183" s="296"/>
      <c r="EM183" s="296"/>
      <c r="EN183" s="296"/>
      <c r="EO183" s="296"/>
      <c r="EP183" s="296"/>
      <c r="EQ183" s="296"/>
      <c r="ER183" s="296"/>
      <c r="ES183" s="296"/>
      <c r="ET183" s="296"/>
      <c r="EU183" s="296"/>
      <c r="EV183" s="296"/>
      <c r="EW183" s="296"/>
      <c r="EX183" s="296"/>
      <c r="EY183" s="296"/>
      <c r="EZ183" s="296"/>
      <c r="FA183" s="296"/>
      <c r="FB183" s="296"/>
      <c r="FC183" s="296"/>
      <c r="FD183" s="296"/>
      <c r="FE183" s="296"/>
      <c r="FF183" s="296"/>
      <c r="FG183" s="296"/>
      <c r="FH183" s="296"/>
      <c r="FI183" s="296"/>
      <c r="FJ183" s="296"/>
      <c r="FK183" s="296"/>
      <c r="FL183" s="296"/>
      <c r="FM183" s="296"/>
      <c r="FN183" s="296"/>
      <c r="FO183" s="296"/>
      <c r="FP183" s="296"/>
      <c r="FQ183" s="42"/>
      <c r="FR183" s="42"/>
      <c r="FS183" s="42"/>
      <c r="FT183" s="42"/>
      <c r="FU183" s="42"/>
      <c r="FV183" s="296"/>
      <c r="FW183" s="296"/>
      <c r="FX183" s="296"/>
      <c r="FY183" s="296"/>
      <c r="FZ183" s="296"/>
      <c r="GA183" s="296"/>
      <c r="GB183" s="296"/>
      <c r="GC183" s="296"/>
      <c r="GD183" s="296"/>
      <c r="GE183" s="296"/>
      <c r="GF183" s="296"/>
      <c r="GG183" s="296"/>
      <c r="GH183" s="296"/>
      <c r="GI183" s="296"/>
      <c r="GJ183" s="296"/>
      <c r="GK183" s="296"/>
      <c r="GL183" s="296"/>
      <c r="GM183" s="296"/>
      <c r="GN183" s="296"/>
      <c r="GO183" s="296"/>
      <c r="GP183" s="296"/>
      <c r="GQ183" s="296"/>
      <c r="GR183" s="296"/>
      <c r="GS183" s="296"/>
      <c r="GT183" s="296"/>
      <c r="GU183" s="296"/>
      <c r="GV183" s="296"/>
      <c r="GW183" s="296"/>
      <c r="GX183" s="296"/>
      <c r="GY183" s="296"/>
      <c r="GZ183" s="296"/>
      <c r="HA183" s="296"/>
      <c r="HB183" s="296"/>
      <c r="HC183" s="296"/>
      <c r="HD183" s="296"/>
      <c r="HE183" s="296"/>
      <c r="HF183" s="296"/>
      <c r="HG183" s="296"/>
      <c r="HH183" s="296"/>
      <c r="HI183" s="296"/>
      <c r="HJ183" s="296"/>
      <c r="HK183" s="296"/>
      <c r="HL183" s="296"/>
      <c r="HM183" s="296"/>
      <c r="HN183" s="296"/>
      <c r="HO183" s="296"/>
      <c r="HP183" s="296"/>
      <c r="HQ183" s="296"/>
      <c r="HR183" s="296"/>
      <c r="HS183" s="296"/>
      <c r="HT183" s="296"/>
      <c r="HU183" s="296"/>
      <c r="HV183" s="296"/>
      <c r="HW183" s="296"/>
      <c r="HX183" s="296"/>
      <c r="HY183" s="296"/>
      <c r="HZ183" s="296"/>
      <c r="IA183" s="296"/>
      <c r="IB183" s="296"/>
      <c r="IC183" s="296"/>
      <c r="ID183" s="296"/>
      <c r="IE183" s="296"/>
      <c r="IF183" s="296"/>
      <c r="IG183" s="296"/>
      <c r="IH183" s="296"/>
      <c r="II183" s="296"/>
      <c r="IJ183" s="296"/>
      <c r="IK183" s="296"/>
      <c r="IL183" s="296"/>
      <c r="IM183" s="296"/>
      <c r="IN183" s="296"/>
      <c r="IO183" s="296"/>
      <c r="IP183" s="296"/>
      <c r="IQ183" s="296"/>
      <c r="IR183" s="296"/>
      <c r="IS183" s="296"/>
      <c r="IT183" s="296"/>
      <c r="IU183" s="296"/>
      <c r="IV183" s="296"/>
      <c r="IW183" s="296"/>
      <c r="IX183" s="296"/>
      <c r="IY183" s="296"/>
      <c r="IZ183" s="296"/>
      <c r="JA183" s="296"/>
      <c r="KM183" s="38"/>
      <c r="KN183" s="38"/>
      <c r="KP183" s="38"/>
      <c r="KQ183" s="38"/>
      <c r="KR183" s="38"/>
      <c r="KS183" s="38"/>
      <c r="KT183" s="38"/>
      <c r="KU183" s="38"/>
      <c r="KV183" s="38"/>
      <c r="KW183" s="38"/>
      <c r="KX183" s="38"/>
      <c r="LH183" s="33"/>
    </row>
    <row r="184" spans="2:320" s="17" customFormat="1" x14ac:dyDescent="0.2">
      <c r="B184" s="33"/>
      <c r="F184" s="35"/>
      <c r="G184" s="174"/>
      <c r="H184" s="33"/>
      <c r="I184" s="33"/>
      <c r="J184" s="42"/>
      <c r="K184" s="296"/>
      <c r="L184" s="296"/>
      <c r="M184" s="296"/>
      <c r="N184" s="296"/>
      <c r="O184" s="296"/>
      <c r="P184" s="296"/>
      <c r="Q184" s="296"/>
      <c r="R184" s="296"/>
      <c r="S184" s="296"/>
      <c r="T184" s="296"/>
      <c r="U184" s="296"/>
      <c r="V184" s="296"/>
      <c r="W184" s="296"/>
      <c r="X184" s="296"/>
      <c r="Y184" s="296"/>
      <c r="Z184" s="296"/>
      <c r="AA184" s="296"/>
      <c r="AB184" s="296"/>
      <c r="AC184" s="296"/>
      <c r="AD184" s="296"/>
      <c r="AE184" s="296"/>
      <c r="AF184" s="296"/>
      <c r="AG184" s="296"/>
      <c r="AH184" s="296"/>
      <c r="AI184" s="296"/>
      <c r="AJ184" s="296"/>
      <c r="AK184" s="296"/>
      <c r="AL184" s="296"/>
      <c r="AM184" s="296"/>
      <c r="AN184" s="296"/>
      <c r="AO184" s="296"/>
      <c r="AP184" s="296"/>
      <c r="AQ184" s="296"/>
      <c r="AR184" s="296"/>
      <c r="AS184" s="296"/>
      <c r="AT184" s="296"/>
      <c r="AU184" s="296"/>
      <c r="AV184" s="296"/>
      <c r="AW184" s="296"/>
      <c r="AX184" s="296"/>
      <c r="AY184" s="296"/>
      <c r="AZ184" s="296"/>
      <c r="BA184" s="296"/>
      <c r="BB184" s="296"/>
      <c r="BC184" s="296"/>
      <c r="BD184" s="296"/>
      <c r="BE184" s="296"/>
      <c r="BF184" s="296"/>
      <c r="BG184" s="296"/>
      <c r="BH184" s="296"/>
      <c r="BI184" s="296"/>
      <c r="BJ184" s="296"/>
      <c r="BK184" s="296"/>
      <c r="BL184" s="296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296"/>
      <c r="CA184" s="296"/>
      <c r="CB184" s="296"/>
      <c r="CC184" s="296"/>
      <c r="CD184" s="296"/>
      <c r="CE184" s="296"/>
      <c r="CF184" s="296"/>
      <c r="CG184" s="296"/>
      <c r="CH184" s="296"/>
      <c r="CI184" s="296"/>
      <c r="CJ184" s="296"/>
      <c r="CK184" s="296"/>
      <c r="CL184" s="296"/>
      <c r="CM184" s="296"/>
      <c r="CN184" s="296"/>
      <c r="CO184" s="296"/>
      <c r="CP184" s="296"/>
      <c r="CQ184" s="296"/>
      <c r="CR184" s="296"/>
      <c r="CS184" s="296"/>
      <c r="CT184" s="296"/>
      <c r="CU184" s="296"/>
      <c r="CV184" s="296"/>
      <c r="CW184" s="42"/>
      <c r="CX184" s="296"/>
      <c r="CY184" s="296"/>
      <c r="CZ184" s="296"/>
      <c r="DA184" s="296"/>
      <c r="DB184" s="296"/>
      <c r="DC184" s="296"/>
      <c r="DD184" s="296"/>
      <c r="DE184" s="296"/>
      <c r="DF184" s="296"/>
      <c r="DG184" s="296"/>
      <c r="DH184" s="296"/>
      <c r="DI184" s="296"/>
      <c r="DJ184" s="296"/>
      <c r="DK184" s="296"/>
      <c r="DL184" s="296"/>
      <c r="DM184" s="296"/>
      <c r="DN184" s="296"/>
      <c r="DO184" s="296"/>
      <c r="DP184" s="296"/>
      <c r="DQ184" s="296"/>
      <c r="DR184" s="296"/>
      <c r="DS184" s="296"/>
      <c r="DT184" s="296"/>
      <c r="DU184" s="296"/>
      <c r="DV184" s="296"/>
      <c r="DW184" s="296"/>
      <c r="DX184" s="296"/>
      <c r="DY184" s="296"/>
      <c r="DZ184" s="296"/>
      <c r="EA184" s="296"/>
      <c r="EB184" s="296"/>
      <c r="EC184" s="296"/>
      <c r="ED184" s="296"/>
      <c r="EE184" s="296"/>
      <c r="EF184" s="296"/>
      <c r="EG184" s="42"/>
      <c r="EH184" s="296"/>
      <c r="EI184" s="296"/>
      <c r="EJ184" s="296"/>
      <c r="EK184" s="296"/>
      <c r="EL184" s="296"/>
      <c r="EM184" s="296"/>
      <c r="EN184" s="296"/>
      <c r="EO184" s="296"/>
      <c r="EP184" s="296"/>
      <c r="EQ184" s="296"/>
      <c r="ER184" s="296"/>
      <c r="ES184" s="296"/>
      <c r="ET184" s="296"/>
      <c r="EU184" s="296"/>
      <c r="EV184" s="296"/>
      <c r="EW184" s="296"/>
      <c r="EX184" s="296"/>
      <c r="EY184" s="296"/>
      <c r="EZ184" s="296"/>
      <c r="FA184" s="296"/>
      <c r="FB184" s="296"/>
      <c r="FC184" s="296"/>
      <c r="FD184" s="296"/>
      <c r="FE184" s="296"/>
      <c r="FF184" s="296"/>
      <c r="FG184" s="296"/>
      <c r="FH184" s="296"/>
      <c r="FI184" s="296"/>
      <c r="FJ184" s="296"/>
      <c r="FK184" s="296"/>
      <c r="FL184" s="296"/>
      <c r="FM184" s="296"/>
      <c r="FN184" s="296"/>
      <c r="FO184" s="296"/>
      <c r="FP184" s="296"/>
      <c r="FQ184" s="42"/>
      <c r="FR184" s="42"/>
      <c r="FS184" s="42"/>
      <c r="FT184" s="42"/>
      <c r="FU184" s="42"/>
      <c r="FV184" s="296"/>
      <c r="FW184" s="296"/>
      <c r="FX184" s="296"/>
      <c r="FY184" s="296"/>
      <c r="FZ184" s="296"/>
      <c r="GA184" s="296"/>
      <c r="GB184" s="296"/>
      <c r="GC184" s="296"/>
      <c r="GD184" s="296"/>
      <c r="GE184" s="296"/>
      <c r="GF184" s="296"/>
      <c r="GG184" s="296"/>
      <c r="GH184" s="296"/>
      <c r="GI184" s="296"/>
      <c r="GJ184" s="296"/>
      <c r="GK184" s="296"/>
      <c r="GL184" s="296"/>
      <c r="GM184" s="296"/>
      <c r="GN184" s="296"/>
      <c r="GO184" s="296"/>
      <c r="GP184" s="296"/>
      <c r="GQ184" s="296"/>
      <c r="GR184" s="296"/>
      <c r="GS184" s="296"/>
      <c r="GT184" s="296"/>
      <c r="GU184" s="296"/>
      <c r="GV184" s="296"/>
      <c r="GW184" s="296"/>
      <c r="GX184" s="296"/>
      <c r="GY184" s="296"/>
      <c r="GZ184" s="296"/>
      <c r="HA184" s="296"/>
      <c r="HB184" s="296"/>
      <c r="HC184" s="296"/>
      <c r="HD184" s="296"/>
      <c r="HE184" s="296"/>
      <c r="HF184" s="296"/>
      <c r="HG184" s="296"/>
      <c r="HH184" s="296"/>
      <c r="HI184" s="296"/>
      <c r="HJ184" s="296"/>
      <c r="HK184" s="296"/>
      <c r="HL184" s="296"/>
      <c r="HM184" s="296"/>
      <c r="HN184" s="296"/>
      <c r="HO184" s="296"/>
      <c r="HP184" s="296"/>
      <c r="HQ184" s="296"/>
      <c r="HR184" s="296"/>
      <c r="HS184" s="296"/>
      <c r="HT184" s="296"/>
      <c r="HU184" s="296"/>
      <c r="HV184" s="296"/>
      <c r="HW184" s="296"/>
      <c r="HX184" s="296"/>
      <c r="HY184" s="296"/>
      <c r="HZ184" s="296"/>
      <c r="IA184" s="296"/>
      <c r="IB184" s="296"/>
      <c r="IC184" s="296"/>
      <c r="ID184" s="296"/>
      <c r="IE184" s="296"/>
      <c r="IF184" s="296"/>
      <c r="IG184" s="296"/>
      <c r="IH184" s="296"/>
      <c r="II184" s="296"/>
      <c r="IJ184" s="296"/>
      <c r="IK184" s="296"/>
      <c r="IL184" s="296"/>
      <c r="IM184" s="296"/>
      <c r="IN184" s="296"/>
      <c r="IO184" s="296"/>
      <c r="IP184" s="296"/>
      <c r="IQ184" s="296"/>
      <c r="IR184" s="296"/>
      <c r="IS184" s="296"/>
      <c r="IT184" s="296"/>
      <c r="IU184" s="296"/>
      <c r="IV184" s="296"/>
      <c r="IW184" s="296"/>
      <c r="IX184" s="296"/>
      <c r="IY184" s="296"/>
      <c r="IZ184" s="296"/>
      <c r="JA184" s="296"/>
      <c r="KM184" s="38"/>
      <c r="KN184" s="38"/>
      <c r="KP184" s="38"/>
      <c r="KQ184" s="38"/>
      <c r="KR184" s="38"/>
      <c r="KS184" s="38"/>
      <c r="KT184" s="38"/>
      <c r="KU184" s="38"/>
      <c r="KV184" s="38"/>
      <c r="KW184" s="38"/>
      <c r="KX184" s="38"/>
      <c r="LH184" s="33"/>
    </row>
    <row r="185" spans="2:320" s="17" customFormat="1" x14ac:dyDescent="0.2">
      <c r="B185" s="33"/>
      <c r="F185" s="35"/>
      <c r="G185" s="174"/>
      <c r="H185" s="33"/>
      <c r="I185" s="33"/>
      <c r="J185" s="42"/>
      <c r="K185" s="296"/>
      <c r="L185" s="296"/>
      <c r="M185" s="296"/>
      <c r="N185" s="296"/>
      <c r="O185" s="296"/>
      <c r="P185" s="296"/>
      <c r="Q185" s="296"/>
      <c r="R185" s="296"/>
      <c r="S185" s="296"/>
      <c r="T185" s="296"/>
      <c r="U185" s="296"/>
      <c r="V185" s="296"/>
      <c r="W185" s="296"/>
      <c r="X185" s="296"/>
      <c r="Y185" s="296"/>
      <c r="Z185" s="296"/>
      <c r="AA185" s="296"/>
      <c r="AB185" s="296"/>
      <c r="AC185" s="296"/>
      <c r="AD185" s="296"/>
      <c r="AE185" s="296"/>
      <c r="AF185" s="296"/>
      <c r="AG185" s="296"/>
      <c r="AH185" s="296"/>
      <c r="AI185" s="296"/>
      <c r="AJ185" s="296"/>
      <c r="AK185" s="296"/>
      <c r="AL185" s="296"/>
      <c r="AM185" s="296"/>
      <c r="AN185" s="296"/>
      <c r="AO185" s="296"/>
      <c r="AP185" s="296"/>
      <c r="AQ185" s="296"/>
      <c r="AR185" s="296"/>
      <c r="AS185" s="296"/>
      <c r="AT185" s="296"/>
      <c r="AU185" s="296"/>
      <c r="AV185" s="296"/>
      <c r="AW185" s="296"/>
      <c r="AX185" s="296"/>
      <c r="AY185" s="296"/>
      <c r="AZ185" s="296"/>
      <c r="BA185" s="296"/>
      <c r="BB185" s="296"/>
      <c r="BC185" s="296"/>
      <c r="BD185" s="296"/>
      <c r="BE185" s="296"/>
      <c r="BF185" s="296"/>
      <c r="BG185" s="296"/>
      <c r="BH185" s="296"/>
      <c r="BI185" s="296"/>
      <c r="BJ185" s="296"/>
      <c r="BK185" s="296"/>
      <c r="BL185" s="296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296"/>
      <c r="CA185" s="296"/>
      <c r="CB185" s="296"/>
      <c r="CC185" s="296"/>
      <c r="CD185" s="296"/>
      <c r="CE185" s="296"/>
      <c r="CF185" s="296"/>
      <c r="CG185" s="296"/>
      <c r="CH185" s="296"/>
      <c r="CI185" s="296"/>
      <c r="CJ185" s="296"/>
      <c r="CK185" s="296"/>
      <c r="CL185" s="296"/>
      <c r="CM185" s="296"/>
      <c r="CN185" s="296"/>
      <c r="CO185" s="296"/>
      <c r="CP185" s="296"/>
      <c r="CQ185" s="296"/>
      <c r="CR185" s="296"/>
      <c r="CS185" s="296"/>
      <c r="CT185" s="296"/>
      <c r="CU185" s="296"/>
      <c r="CV185" s="296"/>
      <c r="CW185" s="42"/>
      <c r="CX185" s="296"/>
      <c r="CY185" s="296"/>
      <c r="CZ185" s="296"/>
      <c r="DA185" s="296"/>
      <c r="DB185" s="296"/>
      <c r="DC185" s="296"/>
      <c r="DD185" s="296"/>
      <c r="DE185" s="296"/>
      <c r="DF185" s="296"/>
      <c r="DG185" s="296"/>
      <c r="DH185" s="296"/>
      <c r="DI185" s="296"/>
      <c r="DJ185" s="296"/>
      <c r="DK185" s="296"/>
      <c r="DL185" s="296"/>
      <c r="DM185" s="296"/>
      <c r="DN185" s="296"/>
      <c r="DO185" s="296"/>
      <c r="DP185" s="296"/>
      <c r="DQ185" s="296"/>
      <c r="DR185" s="296"/>
      <c r="DS185" s="296"/>
      <c r="DT185" s="296"/>
      <c r="DU185" s="296"/>
      <c r="DV185" s="296"/>
      <c r="DW185" s="296"/>
      <c r="DX185" s="296"/>
      <c r="DY185" s="296"/>
      <c r="DZ185" s="296"/>
      <c r="EA185" s="296"/>
      <c r="EB185" s="296"/>
      <c r="EC185" s="296"/>
      <c r="ED185" s="296"/>
      <c r="EE185" s="296"/>
      <c r="EF185" s="296"/>
      <c r="EG185" s="42"/>
      <c r="EH185" s="296"/>
      <c r="EI185" s="296"/>
      <c r="EJ185" s="296"/>
      <c r="EK185" s="296"/>
      <c r="EL185" s="296"/>
      <c r="EM185" s="296"/>
      <c r="EN185" s="296"/>
      <c r="EO185" s="296"/>
      <c r="EP185" s="296"/>
      <c r="EQ185" s="296"/>
      <c r="ER185" s="296"/>
      <c r="ES185" s="296"/>
      <c r="ET185" s="296"/>
      <c r="EU185" s="296"/>
      <c r="EV185" s="296"/>
      <c r="EW185" s="296"/>
      <c r="EX185" s="296"/>
      <c r="EY185" s="296"/>
      <c r="EZ185" s="296"/>
      <c r="FA185" s="296"/>
      <c r="FB185" s="296"/>
      <c r="FC185" s="296"/>
      <c r="FD185" s="296"/>
      <c r="FE185" s="296"/>
      <c r="FF185" s="296"/>
      <c r="FG185" s="296"/>
      <c r="FH185" s="296"/>
      <c r="FI185" s="296"/>
      <c r="FJ185" s="296"/>
      <c r="FK185" s="296"/>
      <c r="FL185" s="296"/>
      <c r="FM185" s="296"/>
      <c r="FN185" s="296"/>
      <c r="FO185" s="296"/>
      <c r="FP185" s="296"/>
      <c r="FQ185" s="42"/>
      <c r="FR185" s="42"/>
      <c r="FS185" s="42"/>
      <c r="FT185" s="42"/>
      <c r="FU185" s="42"/>
      <c r="FV185" s="296"/>
      <c r="FW185" s="296"/>
      <c r="FX185" s="296"/>
      <c r="FY185" s="296"/>
      <c r="FZ185" s="296"/>
      <c r="GA185" s="296"/>
      <c r="GB185" s="296"/>
      <c r="GC185" s="296"/>
      <c r="GD185" s="296"/>
      <c r="GE185" s="296"/>
      <c r="GF185" s="296"/>
      <c r="GG185" s="296"/>
      <c r="GH185" s="296"/>
      <c r="GI185" s="296"/>
      <c r="GJ185" s="296"/>
      <c r="GK185" s="296"/>
      <c r="GL185" s="296"/>
      <c r="GM185" s="296"/>
      <c r="GN185" s="296"/>
      <c r="GO185" s="296"/>
      <c r="GP185" s="296"/>
      <c r="GQ185" s="296"/>
      <c r="GR185" s="296"/>
      <c r="GS185" s="296"/>
      <c r="GT185" s="296"/>
      <c r="GU185" s="296"/>
      <c r="GV185" s="296"/>
      <c r="GW185" s="296"/>
      <c r="GX185" s="296"/>
      <c r="GY185" s="296"/>
      <c r="GZ185" s="296"/>
      <c r="HA185" s="296"/>
      <c r="HB185" s="296"/>
      <c r="HC185" s="296"/>
      <c r="HD185" s="296"/>
      <c r="HE185" s="296"/>
      <c r="HF185" s="296"/>
      <c r="HG185" s="296"/>
      <c r="HH185" s="296"/>
      <c r="HI185" s="296"/>
      <c r="HJ185" s="296"/>
      <c r="HK185" s="296"/>
      <c r="HL185" s="296"/>
      <c r="HM185" s="296"/>
      <c r="HN185" s="296"/>
      <c r="HO185" s="296"/>
      <c r="HP185" s="296"/>
      <c r="HQ185" s="296"/>
      <c r="HR185" s="296"/>
      <c r="HS185" s="296"/>
      <c r="HT185" s="296"/>
      <c r="HU185" s="296"/>
      <c r="HV185" s="296"/>
      <c r="HW185" s="296"/>
      <c r="HX185" s="296"/>
      <c r="HY185" s="296"/>
      <c r="HZ185" s="296"/>
      <c r="IA185" s="296"/>
      <c r="IB185" s="296"/>
      <c r="IC185" s="296"/>
      <c r="ID185" s="296"/>
      <c r="IE185" s="296"/>
      <c r="IF185" s="296"/>
      <c r="IG185" s="296"/>
      <c r="IH185" s="296"/>
      <c r="II185" s="296"/>
      <c r="IJ185" s="296"/>
      <c r="IK185" s="296"/>
      <c r="IL185" s="296"/>
      <c r="IM185" s="296"/>
      <c r="IN185" s="296"/>
      <c r="IO185" s="296"/>
      <c r="IP185" s="296"/>
      <c r="IQ185" s="296"/>
      <c r="IR185" s="296"/>
      <c r="IS185" s="296"/>
      <c r="IT185" s="296"/>
      <c r="IU185" s="296"/>
      <c r="IV185" s="296"/>
      <c r="IW185" s="296"/>
      <c r="IX185" s="296"/>
      <c r="IY185" s="296"/>
      <c r="IZ185" s="296"/>
      <c r="JA185" s="296"/>
      <c r="KM185" s="38"/>
      <c r="KN185" s="38"/>
      <c r="KP185" s="38"/>
      <c r="KQ185" s="38"/>
      <c r="KR185" s="38"/>
      <c r="KS185" s="38"/>
      <c r="KT185" s="38"/>
      <c r="KU185" s="38"/>
      <c r="KV185" s="38"/>
      <c r="KW185" s="38"/>
      <c r="KX185" s="38"/>
      <c r="LH185" s="33"/>
    </row>
    <row r="186" spans="2:320" s="17" customFormat="1" x14ac:dyDescent="0.2">
      <c r="B186" s="33"/>
      <c r="F186" s="35"/>
      <c r="G186" s="174"/>
      <c r="H186" s="33"/>
      <c r="I186" s="33"/>
      <c r="J186" s="42"/>
      <c r="K186" s="296"/>
      <c r="L186" s="296"/>
      <c r="M186" s="296"/>
      <c r="N186" s="296"/>
      <c r="O186" s="296"/>
      <c r="P186" s="296"/>
      <c r="Q186" s="296"/>
      <c r="R186" s="296"/>
      <c r="S186" s="296"/>
      <c r="T186" s="296"/>
      <c r="U186" s="296"/>
      <c r="V186" s="296"/>
      <c r="W186" s="296"/>
      <c r="X186" s="296"/>
      <c r="Y186" s="296"/>
      <c r="Z186" s="296"/>
      <c r="AA186" s="296"/>
      <c r="AB186" s="296"/>
      <c r="AC186" s="296"/>
      <c r="AD186" s="296"/>
      <c r="AE186" s="296"/>
      <c r="AF186" s="296"/>
      <c r="AG186" s="296"/>
      <c r="AH186" s="296"/>
      <c r="AI186" s="296"/>
      <c r="AJ186" s="296"/>
      <c r="AK186" s="296"/>
      <c r="AL186" s="296"/>
      <c r="AM186" s="296"/>
      <c r="AN186" s="296"/>
      <c r="AO186" s="296"/>
      <c r="AP186" s="296"/>
      <c r="AQ186" s="296"/>
      <c r="AR186" s="296"/>
      <c r="AS186" s="296"/>
      <c r="AT186" s="296"/>
      <c r="AU186" s="296"/>
      <c r="AV186" s="296"/>
      <c r="AW186" s="296"/>
      <c r="AX186" s="296"/>
      <c r="AY186" s="296"/>
      <c r="AZ186" s="296"/>
      <c r="BA186" s="296"/>
      <c r="BB186" s="296"/>
      <c r="BC186" s="296"/>
      <c r="BD186" s="296"/>
      <c r="BE186" s="296"/>
      <c r="BF186" s="296"/>
      <c r="BG186" s="296"/>
      <c r="BH186" s="296"/>
      <c r="BI186" s="296"/>
      <c r="BJ186" s="296"/>
      <c r="BK186" s="296"/>
      <c r="BL186" s="296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296"/>
      <c r="CA186" s="296"/>
      <c r="CB186" s="296"/>
      <c r="CC186" s="296"/>
      <c r="CD186" s="296"/>
      <c r="CE186" s="296"/>
      <c r="CF186" s="296"/>
      <c r="CG186" s="296"/>
      <c r="CH186" s="296"/>
      <c r="CI186" s="296"/>
      <c r="CJ186" s="296"/>
      <c r="CK186" s="296"/>
      <c r="CL186" s="296"/>
      <c r="CM186" s="296"/>
      <c r="CN186" s="296"/>
      <c r="CO186" s="296"/>
      <c r="CP186" s="296"/>
      <c r="CQ186" s="296"/>
      <c r="CR186" s="296"/>
      <c r="CS186" s="296"/>
      <c r="CT186" s="296"/>
      <c r="CU186" s="296"/>
      <c r="CV186" s="296"/>
      <c r="CW186" s="42"/>
      <c r="CX186" s="296"/>
      <c r="CY186" s="296"/>
      <c r="CZ186" s="296"/>
      <c r="DA186" s="296"/>
      <c r="DB186" s="296"/>
      <c r="DC186" s="296"/>
      <c r="DD186" s="296"/>
      <c r="DE186" s="296"/>
      <c r="DF186" s="296"/>
      <c r="DG186" s="296"/>
      <c r="DH186" s="296"/>
      <c r="DI186" s="296"/>
      <c r="DJ186" s="296"/>
      <c r="DK186" s="296"/>
      <c r="DL186" s="296"/>
      <c r="DM186" s="296"/>
      <c r="DN186" s="296"/>
      <c r="DO186" s="296"/>
      <c r="DP186" s="296"/>
      <c r="DQ186" s="296"/>
      <c r="DR186" s="296"/>
      <c r="DS186" s="296"/>
      <c r="DT186" s="296"/>
      <c r="DU186" s="296"/>
      <c r="DV186" s="296"/>
      <c r="DW186" s="296"/>
      <c r="DX186" s="296"/>
      <c r="DY186" s="296"/>
      <c r="DZ186" s="296"/>
      <c r="EA186" s="296"/>
      <c r="EB186" s="296"/>
      <c r="EC186" s="296"/>
      <c r="ED186" s="296"/>
      <c r="EE186" s="296"/>
      <c r="EF186" s="296"/>
      <c r="EG186" s="42"/>
      <c r="EH186" s="296"/>
      <c r="EI186" s="296"/>
      <c r="EJ186" s="296"/>
      <c r="EK186" s="296"/>
      <c r="EL186" s="296"/>
      <c r="EM186" s="296"/>
      <c r="EN186" s="296"/>
      <c r="EO186" s="296"/>
      <c r="EP186" s="296"/>
      <c r="EQ186" s="296"/>
      <c r="ER186" s="296"/>
      <c r="ES186" s="296"/>
      <c r="ET186" s="296"/>
      <c r="EU186" s="296"/>
      <c r="EV186" s="296"/>
      <c r="EW186" s="296"/>
      <c r="EX186" s="296"/>
      <c r="EY186" s="296"/>
      <c r="EZ186" s="296"/>
      <c r="FA186" s="296"/>
      <c r="FB186" s="296"/>
      <c r="FC186" s="296"/>
      <c r="FD186" s="296"/>
      <c r="FE186" s="296"/>
      <c r="FF186" s="296"/>
      <c r="FG186" s="296"/>
      <c r="FH186" s="296"/>
      <c r="FI186" s="296"/>
      <c r="FJ186" s="296"/>
      <c r="FK186" s="296"/>
      <c r="FL186" s="296"/>
      <c r="FM186" s="296"/>
      <c r="FN186" s="296"/>
      <c r="FO186" s="296"/>
      <c r="FP186" s="296"/>
      <c r="FQ186" s="42"/>
      <c r="FR186" s="42"/>
      <c r="FS186" s="42"/>
      <c r="FT186" s="42"/>
      <c r="FU186" s="42"/>
      <c r="FV186" s="296"/>
      <c r="FW186" s="296"/>
      <c r="FX186" s="296"/>
      <c r="FY186" s="296"/>
      <c r="FZ186" s="296"/>
      <c r="GA186" s="296"/>
      <c r="GB186" s="296"/>
      <c r="GC186" s="296"/>
      <c r="GD186" s="296"/>
      <c r="GE186" s="296"/>
      <c r="GF186" s="296"/>
      <c r="GG186" s="296"/>
      <c r="GH186" s="296"/>
      <c r="GI186" s="296"/>
      <c r="GJ186" s="296"/>
      <c r="GK186" s="296"/>
      <c r="GL186" s="296"/>
      <c r="GM186" s="296"/>
      <c r="GN186" s="296"/>
      <c r="GO186" s="296"/>
      <c r="GP186" s="296"/>
      <c r="GQ186" s="296"/>
      <c r="GR186" s="296"/>
      <c r="GS186" s="296"/>
      <c r="GT186" s="296"/>
      <c r="GU186" s="296"/>
      <c r="GV186" s="296"/>
      <c r="GW186" s="296"/>
      <c r="GX186" s="296"/>
      <c r="GY186" s="296"/>
      <c r="GZ186" s="296"/>
      <c r="HA186" s="296"/>
      <c r="HB186" s="296"/>
      <c r="HC186" s="296"/>
      <c r="HD186" s="296"/>
      <c r="HE186" s="296"/>
      <c r="HF186" s="296"/>
      <c r="HG186" s="296"/>
      <c r="HH186" s="296"/>
      <c r="HI186" s="296"/>
      <c r="HJ186" s="296"/>
      <c r="HK186" s="296"/>
      <c r="HL186" s="296"/>
      <c r="HM186" s="296"/>
      <c r="HN186" s="296"/>
      <c r="HO186" s="296"/>
      <c r="HP186" s="296"/>
      <c r="HQ186" s="296"/>
      <c r="HR186" s="296"/>
      <c r="HS186" s="296"/>
      <c r="HT186" s="296"/>
      <c r="HU186" s="296"/>
      <c r="HV186" s="296"/>
      <c r="HW186" s="296"/>
      <c r="HX186" s="296"/>
      <c r="HY186" s="296"/>
      <c r="HZ186" s="296"/>
      <c r="IA186" s="296"/>
      <c r="IB186" s="296"/>
      <c r="IC186" s="296"/>
      <c r="ID186" s="296"/>
      <c r="IE186" s="296"/>
      <c r="IF186" s="296"/>
      <c r="IG186" s="296"/>
      <c r="IH186" s="296"/>
      <c r="II186" s="296"/>
      <c r="IJ186" s="296"/>
      <c r="IK186" s="296"/>
      <c r="IL186" s="296"/>
      <c r="IM186" s="296"/>
      <c r="IN186" s="296"/>
      <c r="IO186" s="296"/>
      <c r="IP186" s="296"/>
      <c r="IQ186" s="296"/>
      <c r="IR186" s="296"/>
      <c r="IS186" s="296"/>
      <c r="IT186" s="296"/>
      <c r="IU186" s="296"/>
      <c r="IV186" s="296"/>
      <c r="IW186" s="296"/>
      <c r="IX186" s="296"/>
      <c r="IY186" s="296"/>
      <c r="IZ186" s="296"/>
      <c r="JA186" s="296"/>
      <c r="KM186" s="38"/>
      <c r="KN186" s="38"/>
      <c r="KP186" s="38"/>
      <c r="KQ186" s="38"/>
      <c r="KR186" s="38"/>
      <c r="KS186" s="38"/>
      <c r="KT186" s="38"/>
      <c r="KU186" s="38"/>
      <c r="KV186" s="38"/>
      <c r="KW186" s="38"/>
      <c r="KX186" s="38"/>
      <c r="LH186" s="33"/>
    </row>
    <row r="187" spans="2:320" s="17" customFormat="1" x14ac:dyDescent="0.2">
      <c r="B187" s="33"/>
      <c r="F187" s="35"/>
      <c r="G187" s="174"/>
      <c r="H187" s="33"/>
      <c r="I187" s="33"/>
      <c r="J187" s="42"/>
      <c r="K187" s="296"/>
      <c r="L187" s="296"/>
      <c r="M187" s="296"/>
      <c r="N187" s="296"/>
      <c r="O187" s="296"/>
      <c r="P187" s="296"/>
      <c r="Q187" s="296"/>
      <c r="R187" s="296"/>
      <c r="S187" s="296"/>
      <c r="T187" s="296"/>
      <c r="U187" s="296"/>
      <c r="V187" s="296"/>
      <c r="W187" s="296"/>
      <c r="X187" s="296"/>
      <c r="Y187" s="296"/>
      <c r="Z187" s="296"/>
      <c r="AA187" s="296"/>
      <c r="AB187" s="296"/>
      <c r="AC187" s="296"/>
      <c r="AD187" s="296"/>
      <c r="AE187" s="296"/>
      <c r="AF187" s="296"/>
      <c r="AG187" s="296"/>
      <c r="AH187" s="296"/>
      <c r="AI187" s="296"/>
      <c r="AJ187" s="296"/>
      <c r="AK187" s="296"/>
      <c r="AL187" s="296"/>
      <c r="AM187" s="296"/>
      <c r="AN187" s="296"/>
      <c r="AO187" s="296"/>
      <c r="AP187" s="296"/>
      <c r="AQ187" s="296"/>
      <c r="AR187" s="296"/>
      <c r="AS187" s="296"/>
      <c r="AT187" s="296"/>
      <c r="AU187" s="296"/>
      <c r="AV187" s="296"/>
      <c r="AW187" s="296"/>
      <c r="AX187" s="296"/>
      <c r="AY187" s="296"/>
      <c r="AZ187" s="296"/>
      <c r="BA187" s="296"/>
      <c r="BB187" s="296"/>
      <c r="BC187" s="296"/>
      <c r="BD187" s="296"/>
      <c r="BE187" s="296"/>
      <c r="BF187" s="296"/>
      <c r="BG187" s="296"/>
      <c r="BH187" s="296"/>
      <c r="BI187" s="296"/>
      <c r="BJ187" s="296"/>
      <c r="BK187" s="296"/>
      <c r="BL187" s="296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296"/>
      <c r="CA187" s="296"/>
      <c r="CB187" s="296"/>
      <c r="CC187" s="296"/>
      <c r="CD187" s="296"/>
      <c r="CE187" s="296"/>
      <c r="CF187" s="296"/>
      <c r="CG187" s="296"/>
      <c r="CH187" s="296"/>
      <c r="CI187" s="296"/>
      <c r="CJ187" s="296"/>
      <c r="CK187" s="296"/>
      <c r="CL187" s="296"/>
      <c r="CM187" s="296"/>
      <c r="CN187" s="296"/>
      <c r="CO187" s="296"/>
      <c r="CP187" s="296"/>
      <c r="CQ187" s="296"/>
      <c r="CR187" s="296"/>
      <c r="CS187" s="296"/>
      <c r="CT187" s="296"/>
      <c r="CU187" s="296"/>
      <c r="CV187" s="296"/>
      <c r="CW187" s="42"/>
      <c r="CX187" s="296"/>
      <c r="CY187" s="296"/>
      <c r="CZ187" s="296"/>
      <c r="DA187" s="296"/>
      <c r="DB187" s="296"/>
      <c r="DC187" s="296"/>
      <c r="DD187" s="296"/>
      <c r="DE187" s="296"/>
      <c r="DF187" s="296"/>
      <c r="DG187" s="296"/>
      <c r="DH187" s="296"/>
      <c r="DI187" s="296"/>
      <c r="DJ187" s="296"/>
      <c r="DK187" s="296"/>
      <c r="DL187" s="296"/>
      <c r="DM187" s="296"/>
      <c r="DN187" s="296"/>
      <c r="DO187" s="296"/>
      <c r="DP187" s="296"/>
      <c r="DQ187" s="296"/>
      <c r="DR187" s="296"/>
      <c r="DS187" s="296"/>
      <c r="DT187" s="296"/>
      <c r="DU187" s="296"/>
      <c r="DV187" s="296"/>
      <c r="DW187" s="296"/>
      <c r="DX187" s="296"/>
      <c r="DY187" s="296"/>
      <c r="DZ187" s="296"/>
      <c r="EA187" s="296"/>
      <c r="EB187" s="296"/>
      <c r="EC187" s="296"/>
      <c r="ED187" s="296"/>
      <c r="EE187" s="296"/>
      <c r="EF187" s="296"/>
      <c r="EG187" s="42"/>
      <c r="EH187" s="296"/>
      <c r="EI187" s="296"/>
      <c r="EJ187" s="296"/>
      <c r="EK187" s="296"/>
      <c r="EL187" s="296"/>
      <c r="EM187" s="296"/>
      <c r="EN187" s="296"/>
      <c r="EO187" s="296"/>
      <c r="EP187" s="296"/>
      <c r="EQ187" s="296"/>
      <c r="ER187" s="296"/>
      <c r="ES187" s="296"/>
      <c r="ET187" s="296"/>
      <c r="EU187" s="296"/>
      <c r="EV187" s="296"/>
      <c r="EW187" s="296"/>
      <c r="EX187" s="296"/>
      <c r="EY187" s="296"/>
      <c r="EZ187" s="296"/>
      <c r="FA187" s="296"/>
      <c r="FB187" s="296"/>
      <c r="FC187" s="296"/>
      <c r="FD187" s="296"/>
      <c r="FE187" s="296"/>
      <c r="FF187" s="296"/>
      <c r="FG187" s="296"/>
      <c r="FH187" s="296"/>
      <c r="FI187" s="296"/>
      <c r="FJ187" s="296"/>
      <c r="FK187" s="296"/>
      <c r="FL187" s="296"/>
      <c r="FM187" s="296"/>
      <c r="FN187" s="296"/>
      <c r="FO187" s="296"/>
      <c r="FP187" s="296"/>
      <c r="FQ187" s="42"/>
      <c r="FR187" s="42"/>
      <c r="FS187" s="42"/>
      <c r="FT187" s="42"/>
      <c r="FU187" s="42"/>
      <c r="FV187" s="296"/>
      <c r="FW187" s="296"/>
      <c r="FX187" s="296"/>
      <c r="FY187" s="296"/>
      <c r="FZ187" s="296"/>
      <c r="GA187" s="296"/>
      <c r="GB187" s="296"/>
      <c r="GC187" s="296"/>
      <c r="GD187" s="296"/>
      <c r="GE187" s="296"/>
      <c r="GF187" s="296"/>
      <c r="GG187" s="296"/>
      <c r="GH187" s="296"/>
      <c r="GI187" s="296"/>
      <c r="GJ187" s="296"/>
      <c r="GK187" s="296"/>
      <c r="GL187" s="296"/>
      <c r="GM187" s="296"/>
      <c r="GN187" s="296"/>
      <c r="GO187" s="296"/>
      <c r="GP187" s="296"/>
      <c r="GQ187" s="296"/>
      <c r="GR187" s="296"/>
      <c r="GS187" s="296"/>
      <c r="GT187" s="296"/>
      <c r="GU187" s="296"/>
      <c r="GV187" s="296"/>
      <c r="GW187" s="296"/>
      <c r="GX187" s="296"/>
      <c r="GY187" s="296"/>
      <c r="GZ187" s="296"/>
      <c r="HA187" s="296"/>
      <c r="HB187" s="296"/>
      <c r="HC187" s="296"/>
      <c r="HD187" s="296"/>
      <c r="HE187" s="296"/>
      <c r="HF187" s="296"/>
      <c r="HG187" s="296"/>
      <c r="HH187" s="296"/>
      <c r="HI187" s="296"/>
      <c r="HJ187" s="296"/>
      <c r="HK187" s="296"/>
      <c r="HL187" s="296"/>
      <c r="HM187" s="296"/>
      <c r="HN187" s="296"/>
      <c r="HO187" s="296"/>
      <c r="HP187" s="296"/>
      <c r="HQ187" s="296"/>
      <c r="HR187" s="296"/>
      <c r="HS187" s="296"/>
      <c r="HT187" s="296"/>
      <c r="HU187" s="296"/>
      <c r="HV187" s="296"/>
      <c r="HW187" s="296"/>
      <c r="HX187" s="296"/>
      <c r="HY187" s="296"/>
      <c r="HZ187" s="296"/>
      <c r="IA187" s="296"/>
      <c r="IB187" s="296"/>
      <c r="IC187" s="296"/>
      <c r="ID187" s="296"/>
      <c r="IE187" s="296"/>
      <c r="IF187" s="296"/>
      <c r="IG187" s="296"/>
      <c r="IH187" s="296"/>
      <c r="II187" s="296"/>
      <c r="IJ187" s="296"/>
      <c r="IK187" s="296"/>
      <c r="IL187" s="296"/>
      <c r="IM187" s="296"/>
      <c r="IN187" s="296"/>
      <c r="IO187" s="296"/>
      <c r="IP187" s="296"/>
      <c r="IQ187" s="296"/>
      <c r="IR187" s="296"/>
      <c r="IS187" s="296"/>
      <c r="IT187" s="296"/>
      <c r="IU187" s="296"/>
      <c r="IV187" s="296"/>
      <c r="IW187" s="296"/>
      <c r="IX187" s="296"/>
      <c r="IY187" s="296"/>
      <c r="IZ187" s="296"/>
      <c r="JA187" s="296"/>
      <c r="KM187" s="38"/>
      <c r="KN187" s="38"/>
      <c r="KP187" s="38"/>
      <c r="KQ187" s="38"/>
      <c r="KR187" s="38"/>
      <c r="KS187" s="38"/>
      <c r="KT187" s="38"/>
      <c r="KU187" s="38"/>
      <c r="KV187" s="38"/>
      <c r="KW187" s="38"/>
      <c r="KX187" s="38"/>
      <c r="LH187" s="33"/>
    </row>
    <row r="188" spans="2:320" s="17" customFormat="1" x14ac:dyDescent="0.2">
      <c r="B188" s="33"/>
      <c r="F188" s="35"/>
      <c r="G188" s="174"/>
      <c r="H188" s="33"/>
      <c r="I188" s="33"/>
      <c r="J188" s="42"/>
      <c r="K188" s="296"/>
      <c r="L188" s="296"/>
      <c r="M188" s="296"/>
      <c r="N188" s="296"/>
      <c r="O188" s="296"/>
      <c r="P188" s="296"/>
      <c r="Q188" s="296"/>
      <c r="R188" s="296"/>
      <c r="S188" s="296"/>
      <c r="T188" s="296"/>
      <c r="U188" s="296"/>
      <c r="V188" s="296"/>
      <c r="W188" s="296"/>
      <c r="X188" s="296"/>
      <c r="Y188" s="296"/>
      <c r="Z188" s="296"/>
      <c r="AA188" s="296"/>
      <c r="AB188" s="296"/>
      <c r="AC188" s="296"/>
      <c r="AD188" s="296"/>
      <c r="AE188" s="296"/>
      <c r="AF188" s="296"/>
      <c r="AG188" s="296"/>
      <c r="AH188" s="296"/>
      <c r="AI188" s="296"/>
      <c r="AJ188" s="296"/>
      <c r="AK188" s="296"/>
      <c r="AL188" s="296"/>
      <c r="AM188" s="296"/>
      <c r="AN188" s="296"/>
      <c r="AO188" s="296"/>
      <c r="AP188" s="296"/>
      <c r="AQ188" s="296"/>
      <c r="AR188" s="296"/>
      <c r="AS188" s="296"/>
      <c r="AT188" s="296"/>
      <c r="AU188" s="296"/>
      <c r="AV188" s="296"/>
      <c r="AW188" s="296"/>
      <c r="AX188" s="296"/>
      <c r="AY188" s="296"/>
      <c r="AZ188" s="296"/>
      <c r="BA188" s="296"/>
      <c r="BB188" s="296"/>
      <c r="BC188" s="296"/>
      <c r="BD188" s="296"/>
      <c r="BE188" s="296"/>
      <c r="BF188" s="296"/>
      <c r="BG188" s="296"/>
      <c r="BH188" s="296"/>
      <c r="BI188" s="296"/>
      <c r="BJ188" s="296"/>
      <c r="BK188" s="296"/>
      <c r="BL188" s="296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296"/>
      <c r="CA188" s="296"/>
      <c r="CB188" s="296"/>
      <c r="CC188" s="296"/>
      <c r="CD188" s="296"/>
      <c r="CE188" s="296"/>
      <c r="CF188" s="296"/>
      <c r="CG188" s="296"/>
      <c r="CH188" s="296"/>
      <c r="CI188" s="296"/>
      <c r="CJ188" s="296"/>
      <c r="CK188" s="296"/>
      <c r="CL188" s="296"/>
      <c r="CM188" s="296"/>
      <c r="CN188" s="296"/>
      <c r="CO188" s="296"/>
      <c r="CP188" s="296"/>
      <c r="CQ188" s="296"/>
      <c r="CR188" s="296"/>
      <c r="CS188" s="296"/>
      <c r="CT188" s="296"/>
      <c r="CU188" s="296"/>
      <c r="CV188" s="296"/>
      <c r="CW188" s="42"/>
      <c r="CX188" s="296"/>
      <c r="CY188" s="296"/>
      <c r="CZ188" s="296"/>
      <c r="DA188" s="296"/>
      <c r="DB188" s="296"/>
      <c r="DC188" s="296"/>
      <c r="DD188" s="296"/>
      <c r="DE188" s="296"/>
      <c r="DF188" s="296"/>
      <c r="DG188" s="296"/>
      <c r="DH188" s="296"/>
      <c r="DI188" s="296"/>
      <c r="DJ188" s="296"/>
      <c r="DK188" s="296"/>
      <c r="DL188" s="296"/>
      <c r="DM188" s="296"/>
      <c r="DN188" s="296"/>
      <c r="DO188" s="296"/>
      <c r="DP188" s="296"/>
      <c r="DQ188" s="296"/>
      <c r="DR188" s="296"/>
      <c r="DS188" s="296"/>
      <c r="DT188" s="296"/>
      <c r="DU188" s="296"/>
      <c r="DV188" s="296"/>
      <c r="DW188" s="296"/>
      <c r="DX188" s="296"/>
      <c r="DY188" s="296"/>
      <c r="DZ188" s="296"/>
      <c r="EA188" s="296"/>
      <c r="EB188" s="296"/>
      <c r="EC188" s="296"/>
      <c r="ED188" s="296"/>
      <c r="EE188" s="296"/>
      <c r="EF188" s="296"/>
      <c r="EG188" s="42"/>
      <c r="EH188" s="296"/>
      <c r="EI188" s="296"/>
      <c r="EJ188" s="296"/>
      <c r="EK188" s="296"/>
      <c r="EL188" s="296"/>
      <c r="EM188" s="296"/>
      <c r="EN188" s="296"/>
      <c r="EO188" s="296"/>
      <c r="EP188" s="296"/>
      <c r="EQ188" s="296"/>
      <c r="ER188" s="296"/>
      <c r="ES188" s="296"/>
      <c r="ET188" s="296"/>
      <c r="EU188" s="296"/>
      <c r="EV188" s="296"/>
      <c r="EW188" s="296"/>
      <c r="EX188" s="296"/>
      <c r="EY188" s="296"/>
      <c r="EZ188" s="296"/>
      <c r="FA188" s="296"/>
      <c r="FB188" s="296"/>
      <c r="FC188" s="296"/>
      <c r="FD188" s="296"/>
      <c r="FE188" s="296"/>
      <c r="FF188" s="296"/>
      <c r="FG188" s="296"/>
      <c r="FH188" s="296"/>
      <c r="FI188" s="296"/>
      <c r="FJ188" s="296"/>
      <c r="FK188" s="296"/>
      <c r="FL188" s="296"/>
      <c r="FM188" s="296"/>
      <c r="FN188" s="296"/>
      <c r="FO188" s="296"/>
      <c r="FP188" s="296"/>
      <c r="FQ188" s="42"/>
      <c r="FR188" s="42"/>
      <c r="FS188" s="42"/>
      <c r="FT188" s="42"/>
      <c r="FU188" s="42"/>
      <c r="FV188" s="296"/>
      <c r="FW188" s="296"/>
      <c r="FX188" s="296"/>
      <c r="FY188" s="296"/>
      <c r="FZ188" s="296"/>
      <c r="GA188" s="296"/>
      <c r="GB188" s="296"/>
      <c r="GC188" s="296"/>
      <c r="GD188" s="296"/>
      <c r="GE188" s="296"/>
      <c r="GF188" s="296"/>
      <c r="GG188" s="296"/>
      <c r="GH188" s="296"/>
      <c r="GI188" s="296"/>
      <c r="GJ188" s="296"/>
      <c r="GK188" s="296"/>
      <c r="GL188" s="296"/>
      <c r="GM188" s="296"/>
      <c r="GN188" s="296"/>
      <c r="GO188" s="296"/>
      <c r="GP188" s="296"/>
      <c r="GQ188" s="296"/>
      <c r="GR188" s="296"/>
      <c r="GS188" s="296"/>
      <c r="GT188" s="296"/>
      <c r="GU188" s="296"/>
      <c r="GV188" s="296"/>
      <c r="GW188" s="296"/>
      <c r="GX188" s="296"/>
      <c r="GY188" s="296"/>
      <c r="GZ188" s="296"/>
      <c r="HA188" s="296"/>
      <c r="HB188" s="296"/>
      <c r="HC188" s="296"/>
      <c r="HD188" s="296"/>
      <c r="HE188" s="296"/>
      <c r="HF188" s="296"/>
      <c r="HG188" s="296"/>
      <c r="HH188" s="296"/>
      <c r="HI188" s="296"/>
      <c r="HJ188" s="296"/>
      <c r="HK188" s="296"/>
      <c r="HL188" s="296"/>
      <c r="HM188" s="296"/>
      <c r="HN188" s="296"/>
      <c r="HO188" s="296"/>
      <c r="HP188" s="296"/>
      <c r="HQ188" s="296"/>
      <c r="HR188" s="296"/>
      <c r="HS188" s="296"/>
      <c r="HT188" s="296"/>
      <c r="HU188" s="296"/>
      <c r="HV188" s="296"/>
      <c r="HW188" s="296"/>
      <c r="HX188" s="296"/>
      <c r="HY188" s="296"/>
      <c r="HZ188" s="296"/>
      <c r="IA188" s="296"/>
      <c r="IB188" s="296"/>
      <c r="IC188" s="296"/>
      <c r="ID188" s="296"/>
      <c r="IE188" s="296"/>
      <c r="IF188" s="296"/>
      <c r="IG188" s="296"/>
      <c r="IH188" s="296"/>
      <c r="II188" s="296"/>
      <c r="IJ188" s="296"/>
      <c r="IK188" s="296"/>
      <c r="IL188" s="296"/>
      <c r="IM188" s="296"/>
      <c r="IN188" s="296"/>
      <c r="IO188" s="296"/>
      <c r="IP188" s="296"/>
      <c r="IQ188" s="296"/>
      <c r="IR188" s="296"/>
      <c r="IS188" s="296"/>
      <c r="IT188" s="296"/>
      <c r="IU188" s="296"/>
      <c r="IV188" s="296"/>
      <c r="IW188" s="296"/>
      <c r="IX188" s="296"/>
      <c r="IY188" s="296"/>
      <c r="IZ188" s="296"/>
      <c r="JA188" s="296"/>
      <c r="KM188" s="38"/>
      <c r="KN188" s="38"/>
      <c r="KP188" s="38"/>
      <c r="KQ188" s="38"/>
      <c r="KR188" s="38"/>
      <c r="KS188" s="38"/>
      <c r="KT188" s="38"/>
      <c r="KU188" s="38"/>
      <c r="KV188" s="38"/>
      <c r="KW188" s="38"/>
      <c r="KX188" s="38"/>
      <c r="LH188" s="33"/>
    </row>
    <row r="189" spans="2:320" s="17" customFormat="1" x14ac:dyDescent="0.2">
      <c r="B189" s="33"/>
      <c r="F189" s="35"/>
      <c r="G189" s="174"/>
      <c r="H189" s="33"/>
      <c r="I189" s="33"/>
      <c r="J189" s="42"/>
      <c r="K189" s="296"/>
      <c r="L189" s="296"/>
      <c r="M189" s="296"/>
      <c r="N189" s="296"/>
      <c r="O189" s="296"/>
      <c r="P189" s="296"/>
      <c r="Q189" s="296"/>
      <c r="R189" s="296"/>
      <c r="S189" s="296"/>
      <c r="T189" s="296"/>
      <c r="U189" s="296"/>
      <c r="V189" s="296"/>
      <c r="W189" s="296"/>
      <c r="X189" s="296"/>
      <c r="Y189" s="296"/>
      <c r="Z189" s="296"/>
      <c r="AA189" s="296"/>
      <c r="AB189" s="296"/>
      <c r="AC189" s="296"/>
      <c r="AD189" s="296"/>
      <c r="AE189" s="296"/>
      <c r="AF189" s="296"/>
      <c r="AG189" s="296"/>
      <c r="AH189" s="296"/>
      <c r="AI189" s="296"/>
      <c r="AJ189" s="296"/>
      <c r="AK189" s="296"/>
      <c r="AL189" s="296"/>
      <c r="AM189" s="296"/>
      <c r="AN189" s="296"/>
      <c r="AO189" s="296"/>
      <c r="AP189" s="296"/>
      <c r="AQ189" s="296"/>
      <c r="AR189" s="296"/>
      <c r="AS189" s="296"/>
      <c r="AT189" s="296"/>
      <c r="AU189" s="296"/>
      <c r="AV189" s="296"/>
      <c r="AW189" s="296"/>
      <c r="AX189" s="296"/>
      <c r="AY189" s="296"/>
      <c r="AZ189" s="296"/>
      <c r="BA189" s="296"/>
      <c r="BB189" s="296"/>
      <c r="BC189" s="296"/>
      <c r="BD189" s="296"/>
      <c r="BE189" s="296"/>
      <c r="BF189" s="296"/>
      <c r="BG189" s="296"/>
      <c r="BH189" s="296"/>
      <c r="BI189" s="296"/>
      <c r="BJ189" s="296"/>
      <c r="BK189" s="296"/>
      <c r="BL189" s="296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296"/>
      <c r="CA189" s="296"/>
      <c r="CB189" s="296"/>
      <c r="CC189" s="296"/>
      <c r="CD189" s="296"/>
      <c r="CE189" s="296"/>
      <c r="CF189" s="296"/>
      <c r="CG189" s="296"/>
      <c r="CH189" s="296"/>
      <c r="CI189" s="296"/>
      <c r="CJ189" s="296"/>
      <c r="CK189" s="296"/>
      <c r="CL189" s="296"/>
      <c r="CM189" s="296"/>
      <c r="CN189" s="296"/>
      <c r="CO189" s="296"/>
      <c r="CP189" s="296"/>
      <c r="CQ189" s="296"/>
      <c r="CR189" s="296"/>
      <c r="CS189" s="296"/>
      <c r="CT189" s="296"/>
      <c r="CU189" s="296"/>
      <c r="CV189" s="296"/>
      <c r="CW189" s="42"/>
      <c r="CX189" s="296"/>
      <c r="CY189" s="296"/>
      <c r="CZ189" s="296"/>
      <c r="DA189" s="296"/>
      <c r="DB189" s="296"/>
      <c r="DC189" s="296"/>
      <c r="DD189" s="296"/>
      <c r="DE189" s="296"/>
      <c r="DF189" s="296"/>
      <c r="DG189" s="296"/>
      <c r="DH189" s="296"/>
      <c r="DI189" s="296"/>
      <c r="DJ189" s="296"/>
      <c r="DK189" s="296"/>
      <c r="DL189" s="296"/>
      <c r="DM189" s="296"/>
      <c r="DN189" s="296"/>
      <c r="DO189" s="296"/>
      <c r="DP189" s="296"/>
      <c r="DQ189" s="296"/>
      <c r="DR189" s="296"/>
      <c r="DS189" s="296"/>
      <c r="DT189" s="296"/>
      <c r="DU189" s="296"/>
      <c r="DV189" s="296"/>
      <c r="DW189" s="296"/>
      <c r="DX189" s="296"/>
      <c r="DY189" s="296"/>
      <c r="DZ189" s="296"/>
      <c r="EA189" s="296"/>
      <c r="EB189" s="296"/>
      <c r="EC189" s="296"/>
      <c r="ED189" s="296"/>
      <c r="EE189" s="296"/>
      <c r="EF189" s="296"/>
      <c r="EG189" s="42"/>
      <c r="EH189" s="296"/>
      <c r="EI189" s="296"/>
      <c r="EJ189" s="296"/>
      <c r="EK189" s="296"/>
      <c r="EL189" s="296"/>
      <c r="EM189" s="296"/>
      <c r="EN189" s="296"/>
      <c r="EO189" s="296"/>
      <c r="EP189" s="296"/>
      <c r="EQ189" s="296"/>
      <c r="ER189" s="296"/>
      <c r="ES189" s="296"/>
      <c r="ET189" s="296"/>
      <c r="EU189" s="296"/>
      <c r="EV189" s="296"/>
      <c r="EW189" s="296"/>
      <c r="EX189" s="296"/>
      <c r="EY189" s="296"/>
      <c r="EZ189" s="296"/>
      <c r="FA189" s="296"/>
      <c r="FB189" s="296"/>
      <c r="FC189" s="296"/>
      <c r="FD189" s="296"/>
      <c r="FE189" s="296"/>
      <c r="FF189" s="296"/>
      <c r="FG189" s="296"/>
      <c r="FH189" s="296"/>
      <c r="FI189" s="296"/>
      <c r="FJ189" s="296"/>
      <c r="FK189" s="296"/>
      <c r="FL189" s="296"/>
      <c r="FM189" s="296"/>
      <c r="FN189" s="296"/>
      <c r="FO189" s="296"/>
      <c r="FP189" s="296"/>
      <c r="FQ189" s="42"/>
      <c r="FR189" s="42"/>
      <c r="FS189" s="42"/>
      <c r="FT189" s="42"/>
      <c r="FU189" s="42"/>
      <c r="FV189" s="296"/>
      <c r="FW189" s="296"/>
      <c r="FX189" s="296"/>
      <c r="FY189" s="296"/>
      <c r="FZ189" s="296"/>
      <c r="GA189" s="296"/>
      <c r="GB189" s="296"/>
      <c r="GC189" s="296"/>
      <c r="GD189" s="296"/>
      <c r="GE189" s="296"/>
      <c r="GF189" s="296"/>
      <c r="GG189" s="296"/>
      <c r="GH189" s="296"/>
      <c r="GI189" s="296"/>
      <c r="GJ189" s="296"/>
      <c r="GK189" s="296"/>
      <c r="GL189" s="296"/>
      <c r="GM189" s="296"/>
      <c r="GN189" s="296"/>
      <c r="GO189" s="296"/>
      <c r="GP189" s="296"/>
      <c r="GQ189" s="296"/>
      <c r="GR189" s="296"/>
      <c r="GS189" s="296"/>
      <c r="GT189" s="296"/>
      <c r="GU189" s="296"/>
      <c r="GV189" s="296"/>
      <c r="GW189" s="296"/>
      <c r="GX189" s="296"/>
      <c r="GY189" s="296"/>
      <c r="GZ189" s="296"/>
      <c r="HA189" s="296"/>
      <c r="HB189" s="296"/>
      <c r="HC189" s="296"/>
      <c r="HD189" s="296"/>
      <c r="HE189" s="296"/>
      <c r="HF189" s="296"/>
      <c r="HG189" s="296"/>
      <c r="HH189" s="296"/>
      <c r="HI189" s="296"/>
      <c r="HJ189" s="296"/>
      <c r="HK189" s="296"/>
      <c r="HL189" s="296"/>
      <c r="HM189" s="296"/>
      <c r="HN189" s="296"/>
      <c r="HO189" s="296"/>
      <c r="HP189" s="296"/>
      <c r="HQ189" s="296"/>
      <c r="HR189" s="296"/>
      <c r="HS189" s="296"/>
      <c r="HT189" s="296"/>
      <c r="HU189" s="296"/>
      <c r="HV189" s="296"/>
      <c r="HW189" s="296"/>
      <c r="HX189" s="296"/>
      <c r="HY189" s="296"/>
      <c r="HZ189" s="296"/>
      <c r="IA189" s="296"/>
      <c r="IB189" s="296"/>
      <c r="IC189" s="296"/>
      <c r="ID189" s="296"/>
      <c r="IE189" s="296"/>
      <c r="IF189" s="296"/>
      <c r="IG189" s="296"/>
      <c r="IH189" s="296"/>
      <c r="II189" s="296"/>
      <c r="IJ189" s="296"/>
      <c r="IK189" s="296"/>
      <c r="IL189" s="296"/>
      <c r="IM189" s="296"/>
      <c r="IN189" s="296"/>
      <c r="IO189" s="296"/>
      <c r="IP189" s="296"/>
      <c r="IQ189" s="296"/>
      <c r="IR189" s="296"/>
      <c r="IS189" s="296"/>
      <c r="IT189" s="296"/>
      <c r="IU189" s="296"/>
      <c r="IV189" s="296"/>
      <c r="IW189" s="296"/>
      <c r="IX189" s="296"/>
      <c r="IY189" s="296"/>
      <c r="IZ189" s="296"/>
      <c r="JA189" s="296"/>
      <c r="KM189" s="38"/>
      <c r="KN189" s="38"/>
      <c r="KP189" s="38"/>
      <c r="KQ189" s="38"/>
      <c r="KR189" s="38"/>
      <c r="KS189" s="38"/>
      <c r="KT189" s="38"/>
      <c r="KU189" s="38"/>
      <c r="KV189" s="38"/>
      <c r="KW189" s="38"/>
      <c r="KX189" s="38"/>
      <c r="LH189" s="33"/>
    </row>
    <row r="190" spans="2:320" s="17" customFormat="1" x14ac:dyDescent="0.2">
      <c r="B190" s="33"/>
      <c r="F190" s="35"/>
      <c r="G190" s="174"/>
      <c r="H190" s="33"/>
      <c r="I190" s="33"/>
      <c r="J190" s="42"/>
      <c r="K190" s="296"/>
      <c r="L190" s="296"/>
      <c r="M190" s="296"/>
      <c r="N190" s="296"/>
      <c r="O190" s="296"/>
      <c r="P190" s="296"/>
      <c r="Q190" s="296"/>
      <c r="R190" s="296"/>
      <c r="S190" s="296"/>
      <c r="T190" s="296"/>
      <c r="U190" s="296"/>
      <c r="V190" s="296"/>
      <c r="W190" s="296"/>
      <c r="X190" s="296"/>
      <c r="Y190" s="296"/>
      <c r="Z190" s="296"/>
      <c r="AA190" s="296"/>
      <c r="AB190" s="296"/>
      <c r="AC190" s="296"/>
      <c r="AD190" s="296"/>
      <c r="AE190" s="296"/>
      <c r="AF190" s="296"/>
      <c r="AG190" s="296"/>
      <c r="AH190" s="296"/>
      <c r="AI190" s="296"/>
      <c r="AJ190" s="296"/>
      <c r="AK190" s="296"/>
      <c r="AL190" s="296"/>
      <c r="AM190" s="296"/>
      <c r="AN190" s="296"/>
      <c r="AO190" s="296"/>
      <c r="AP190" s="296"/>
      <c r="AQ190" s="296"/>
      <c r="AR190" s="296"/>
      <c r="AS190" s="296"/>
      <c r="AT190" s="296"/>
      <c r="AU190" s="296"/>
      <c r="AV190" s="296"/>
      <c r="AW190" s="296"/>
      <c r="AX190" s="296"/>
      <c r="AY190" s="296"/>
      <c r="AZ190" s="296"/>
      <c r="BA190" s="296"/>
      <c r="BB190" s="296"/>
      <c r="BC190" s="296"/>
      <c r="BD190" s="296"/>
      <c r="BE190" s="296"/>
      <c r="BF190" s="296"/>
      <c r="BG190" s="296"/>
      <c r="BH190" s="296"/>
      <c r="BI190" s="296"/>
      <c r="BJ190" s="296"/>
      <c r="BK190" s="296"/>
      <c r="BL190" s="296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296"/>
      <c r="CA190" s="296"/>
      <c r="CB190" s="296"/>
      <c r="CC190" s="296"/>
      <c r="CD190" s="296"/>
      <c r="CE190" s="296"/>
      <c r="CF190" s="296"/>
      <c r="CG190" s="296"/>
      <c r="CH190" s="296"/>
      <c r="CI190" s="296"/>
      <c r="CJ190" s="296"/>
      <c r="CK190" s="296"/>
      <c r="CL190" s="296"/>
      <c r="CM190" s="296"/>
      <c r="CN190" s="296"/>
      <c r="CO190" s="296"/>
      <c r="CP190" s="296"/>
      <c r="CQ190" s="296"/>
      <c r="CR190" s="296"/>
      <c r="CS190" s="296"/>
      <c r="CT190" s="296"/>
      <c r="CU190" s="296"/>
      <c r="CV190" s="296"/>
      <c r="CW190" s="42"/>
      <c r="CX190" s="296"/>
      <c r="CY190" s="296"/>
      <c r="CZ190" s="296"/>
      <c r="DA190" s="296"/>
      <c r="DB190" s="296"/>
      <c r="DC190" s="296"/>
      <c r="DD190" s="296"/>
      <c r="DE190" s="296"/>
      <c r="DF190" s="296"/>
      <c r="DG190" s="296"/>
      <c r="DH190" s="296"/>
      <c r="DI190" s="296"/>
      <c r="DJ190" s="296"/>
      <c r="DK190" s="296"/>
      <c r="DL190" s="296"/>
      <c r="DM190" s="296"/>
      <c r="DN190" s="296"/>
      <c r="DO190" s="296"/>
      <c r="DP190" s="296"/>
      <c r="DQ190" s="296"/>
      <c r="DR190" s="296"/>
      <c r="DS190" s="296"/>
      <c r="DT190" s="296"/>
      <c r="DU190" s="296"/>
      <c r="DV190" s="296"/>
      <c r="DW190" s="296"/>
      <c r="DX190" s="296"/>
      <c r="DY190" s="296"/>
      <c r="DZ190" s="296"/>
      <c r="EA190" s="296"/>
      <c r="EB190" s="296"/>
      <c r="EC190" s="296"/>
      <c r="ED190" s="296"/>
      <c r="EE190" s="296"/>
      <c r="EF190" s="296"/>
      <c r="EG190" s="42"/>
      <c r="EH190" s="296"/>
      <c r="EI190" s="296"/>
      <c r="EJ190" s="296"/>
      <c r="EK190" s="296"/>
      <c r="EL190" s="296"/>
      <c r="EM190" s="296"/>
      <c r="EN190" s="296"/>
      <c r="EO190" s="296"/>
      <c r="EP190" s="296"/>
      <c r="EQ190" s="296"/>
      <c r="ER190" s="296"/>
      <c r="ES190" s="296"/>
      <c r="ET190" s="296"/>
      <c r="EU190" s="296"/>
      <c r="EV190" s="296"/>
      <c r="EW190" s="296"/>
      <c r="EX190" s="296"/>
      <c r="EY190" s="296"/>
      <c r="EZ190" s="296"/>
      <c r="FA190" s="296"/>
      <c r="FB190" s="296"/>
      <c r="FC190" s="296"/>
      <c r="FD190" s="296"/>
      <c r="FE190" s="296"/>
      <c r="FF190" s="296"/>
      <c r="FG190" s="296"/>
      <c r="FH190" s="296"/>
      <c r="FI190" s="296"/>
      <c r="FJ190" s="296"/>
      <c r="FK190" s="296"/>
      <c r="FL190" s="296"/>
      <c r="FM190" s="296"/>
      <c r="FN190" s="296"/>
      <c r="FO190" s="296"/>
      <c r="FP190" s="296"/>
      <c r="FQ190" s="42"/>
      <c r="FR190" s="42"/>
      <c r="FS190" s="42"/>
      <c r="FT190" s="42"/>
      <c r="FU190" s="42"/>
      <c r="FV190" s="296"/>
      <c r="FW190" s="296"/>
      <c r="FX190" s="296"/>
      <c r="FY190" s="296"/>
      <c r="FZ190" s="296"/>
      <c r="GA190" s="296"/>
      <c r="GB190" s="296"/>
      <c r="GC190" s="296"/>
      <c r="GD190" s="296"/>
      <c r="GE190" s="296"/>
      <c r="GF190" s="296"/>
      <c r="GG190" s="296"/>
      <c r="GH190" s="296"/>
      <c r="GI190" s="296"/>
      <c r="GJ190" s="296"/>
      <c r="GK190" s="296"/>
      <c r="GL190" s="296"/>
      <c r="GM190" s="296"/>
      <c r="GN190" s="296"/>
      <c r="GO190" s="296"/>
      <c r="GP190" s="296"/>
      <c r="GQ190" s="296"/>
      <c r="GR190" s="296"/>
      <c r="GS190" s="296"/>
      <c r="GT190" s="296"/>
      <c r="GU190" s="296"/>
      <c r="GV190" s="296"/>
      <c r="GW190" s="296"/>
      <c r="GX190" s="296"/>
      <c r="GY190" s="296"/>
      <c r="GZ190" s="296"/>
      <c r="HA190" s="296"/>
      <c r="HB190" s="296"/>
      <c r="HC190" s="296"/>
      <c r="HD190" s="296"/>
      <c r="HE190" s="296"/>
      <c r="HF190" s="296"/>
      <c r="HG190" s="296"/>
      <c r="HH190" s="296"/>
      <c r="HI190" s="296"/>
      <c r="HJ190" s="296"/>
      <c r="HK190" s="296"/>
      <c r="HL190" s="296"/>
      <c r="HM190" s="296"/>
      <c r="HN190" s="296"/>
      <c r="HO190" s="296"/>
      <c r="HP190" s="296"/>
      <c r="HQ190" s="296"/>
      <c r="HR190" s="296"/>
      <c r="HS190" s="296"/>
      <c r="HT190" s="296"/>
      <c r="HU190" s="296"/>
      <c r="HV190" s="296"/>
      <c r="HW190" s="296"/>
      <c r="HX190" s="296"/>
      <c r="HY190" s="296"/>
      <c r="HZ190" s="296"/>
      <c r="IA190" s="296"/>
      <c r="IB190" s="296"/>
      <c r="IC190" s="296"/>
      <c r="ID190" s="296"/>
      <c r="IE190" s="296"/>
      <c r="IF190" s="296"/>
      <c r="IG190" s="296"/>
      <c r="IH190" s="296"/>
      <c r="II190" s="296"/>
      <c r="IJ190" s="296"/>
      <c r="IK190" s="296"/>
      <c r="IL190" s="296"/>
      <c r="IM190" s="296"/>
      <c r="IN190" s="296"/>
      <c r="IO190" s="296"/>
      <c r="IP190" s="296"/>
      <c r="IQ190" s="296"/>
      <c r="IR190" s="296"/>
      <c r="IS190" s="296"/>
      <c r="IT190" s="296"/>
      <c r="IU190" s="296"/>
      <c r="IV190" s="296"/>
      <c r="IW190" s="296"/>
      <c r="IX190" s="296"/>
      <c r="IY190" s="296"/>
      <c r="IZ190" s="296"/>
      <c r="JA190" s="296"/>
      <c r="KM190" s="38"/>
      <c r="KN190" s="38"/>
      <c r="KP190" s="38"/>
      <c r="KQ190" s="38"/>
      <c r="KR190" s="38"/>
      <c r="KS190" s="38"/>
      <c r="KT190" s="38"/>
      <c r="KU190" s="38"/>
      <c r="KV190" s="38"/>
      <c r="KW190" s="38"/>
      <c r="KX190" s="38"/>
      <c r="LH190" s="33"/>
    </row>
    <row r="191" spans="2:320" s="17" customFormat="1" x14ac:dyDescent="0.2">
      <c r="B191" s="33"/>
      <c r="F191" s="35"/>
      <c r="G191" s="174"/>
      <c r="H191" s="33"/>
      <c r="I191" s="33"/>
      <c r="J191" s="42"/>
      <c r="K191" s="296"/>
      <c r="L191" s="296"/>
      <c r="M191" s="296"/>
      <c r="N191" s="296"/>
      <c r="O191" s="296"/>
      <c r="P191" s="296"/>
      <c r="Q191" s="296"/>
      <c r="R191" s="296"/>
      <c r="S191" s="296"/>
      <c r="T191" s="296"/>
      <c r="U191" s="296"/>
      <c r="V191" s="296"/>
      <c r="W191" s="296"/>
      <c r="X191" s="296"/>
      <c r="Y191" s="296"/>
      <c r="Z191" s="296"/>
      <c r="AA191" s="296"/>
      <c r="AB191" s="296"/>
      <c r="AC191" s="296"/>
      <c r="AD191" s="296"/>
      <c r="AE191" s="296"/>
      <c r="AF191" s="296"/>
      <c r="AG191" s="296"/>
      <c r="AH191" s="296"/>
      <c r="AI191" s="296"/>
      <c r="AJ191" s="296"/>
      <c r="AK191" s="296"/>
      <c r="AL191" s="296"/>
      <c r="AM191" s="296"/>
      <c r="AN191" s="296"/>
      <c r="AO191" s="296"/>
      <c r="AP191" s="296"/>
      <c r="AQ191" s="296"/>
      <c r="AR191" s="296"/>
      <c r="AS191" s="296"/>
      <c r="AT191" s="296"/>
      <c r="AU191" s="296"/>
      <c r="AV191" s="296"/>
      <c r="AW191" s="296"/>
      <c r="AX191" s="296"/>
      <c r="AY191" s="296"/>
      <c r="AZ191" s="296"/>
      <c r="BA191" s="296"/>
      <c r="BB191" s="296"/>
      <c r="BC191" s="296"/>
      <c r="BD191" s="296"/>
      <c r="BE191" s="296"/>
      <c r="BF191" s="296"/>
      <c r="BG191" s="296"/>
      <c r="BH191" s="296"/>
      <c r="BI191" s="296"/>
      <c r="BJ191" s="296"/>
      <c r="BK191" s="296"/>
      <c r="BL191" s="296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296"/>
      <c r="CA191" s="296"/>
      <c r="CB191" s="296"/>
      <c r="CC191" s="296"/>
      <c r="CD191" s="296"/>
      <c r="CE191" s="296"/>
      <c r="CF191" s="296"/>
      <c r="CG191" s="296"/>
      <c r="CH191" s="296"/>
      <c r="CI191" s="296"/>
      <c r="CJ191" s="296"/>
      <c r="CK191" s="296"/>
      <c r="CL191" s="296"/>
      <c r="CM191" s="296"/>
      <c r="CN191" s="296"/>
      <c r="CO191" s="296"/>
      <c r="CP191" s="296"/>
      <c r="CQ191" s="296"/>
      <c r="CR191" s="296"/>
      <c r="CS191" s="296"/>
      <c r="CT191" s="296"/>
      <c r="CU191" s="296"/>
      <c r="CV191" s="296"/>
      <c r="CW191" s="42"/>
      <c r="CX191" s="296"/>
      <c r="CY191" s="296"/>
      <c r="CZ191" s="296"/>
      <c r="DA191" s="296"/>
      <c r="DB191" s="296"/>
      <c r="DC191" s="296"/>
      <c r="DD191" s="296"/>
      <c r="DE191" s="296"/>
      <c r="DF191" s="296"/>
      <c r="DG191" s="296"/>
      <c r="DH191" s="296"/>
      <c r="DI191" s="296"/>
      <c r="DJ191" s="296"/>
      <c r="DK191" s="296"/>
      <c r="DL191" s="296"/>
      <c r="DM191" s="296"/>
      <c r="DN191" s="296"/>
      <c r="DO191" s="296"/>
      <c r="DP191" s="296"/>
      <c r="DQ191" s="296"/>
      <c r="DR191" s="296"/>
      <c r="DS191" s="296"/>
      <c r="DT191" s="296"/>
      <c r="DU191" s="296"/>
      <c r="DV191" s="296"/>
      <c r="DW191" s="296"/>
      <c r="DX191" s="296"/>
      <c r="DY191" s="296"/>
      <c r="DZ191" s="296"/>
      <c r="EA191" s="296"/>
      <c r="EB191" s="296"/>
      <c r="EC191" s="296"/>
      <c r="ED191" s="296"/>
      <c r="EE191" s="296"/>
      <c r="EF191" s="296"/>
      <c r="EG191" s="42"/>
      <c r="EH191" s="296"/>
      <c r="EI191" s="296"/>
      <c r="EJ191" s="296"/>
      <c r="EK191" s="296"/>
      <c r="EL191" s="296"/>
      <c r="EM191" s="296"/>
      <c r="EN191" s="296"/>
      <c r="EO191" s="296"/>
      <c r="EP191" s="296"/>
      <c r="EQ191" s="296"/>
      <c r="ER191" s="296"/>
      <c r="ES191" s="296"/>
      <c r="ET191" s="296"/>
      <c r="EU191" s="296"/>
      <c r="EV191" s="296"/>
      <c r="EW191" s="296"/>
      <c r="EX191" s="296"/>
      <c r="EY191" s="296"/>
      <c r="EZ191" s="296"/>
      <c r="FA191" s="296"/>
      <c r="FB191" s="296"/>
      <c r="FC191" s="296"/>
      <c r="FD191" s="296"/>
      <c r="FE191" s="296"/>
      <c r="FF191" s="296"/>
      <c r="FG191" s="296"/>
      <c r="FH191" s="296"/>
      <c r="FI191" s="296"/>
      <c r="FJ191" s="296"/>
      <c r="FK191" s="296"/>
      <c r="FL191" s="296"/>
      <c r="FM191" s="296"/>
      <c r="FN191" s="296"/>
      <c r="FO191" s="296"/>
      <c r="FP191" s="296"/>
      <c r="FQ191" s="42"/>
      <c r="FR191" s="42"/>
      <c r="FS191" s="42"/>
      <c r="FT191" s="42"/>
      <c r="FU191" s="42"/>
      <c r="FV191" s="296"/>
      <c r="FW191" s="296"/>
      <c r="FX191" s="296"/>
      <c r="FY191" s="296"/>
      <c r="FZ191" s="296"/>
      <c r="GA191" s="296"/>
      <c r="GB191" s="296"/>
      <c r="GC191" s="296"/>
      <c r="GD191" s="296"/>
      <c r="GE191" s="296"/>
      <c r="GF191" s="296"/>
      <c r="GG191" s="296"/>
      <c r="GH191" s="296"/>
      <c r="GI191" s="296"/>
      <c r="GJ191" s="296"/>
      <c r="GK191" s="296"/>
      <c r="GL191" s="296"/>
      <c r="GM191" s="296"/>
      <c r="GN191" s="296"/>
      <c r="GO191" s="296"/>
      <c r="GP191" s="296"/>
      <c r="GQ191" s="296"/>
      <c r="GR191" s="296"/>
      <c r="GS191" s="296"/>
      <c r="GT191" s="296"/>
      <c r="GU191" s="296"/>
      <c r="GV191" s="296"/>
      <c r="GW191" s="296"/>
      <c r="GX191" s="296"/>
      <c r="GY191" s="296"/>
      <c r="GZ191" s="296"/>
      <c r="HA191" s="296"/>
      <c r="HB191" s="296"/>
      <c r="HC191" s="296"/>
      <c r="HD191" s="296"/>
      <c r="HE191" s="296"/>
      <c r="HF191" s="296"/>
      <c r="HG191" s="296"/>
      <c r="HH191" s="296"/>
      <c r="HI191" s="296"/>
      <c r="HJ191" s="296"/>
      <c r="HK191" s="296"/>
      <c r="HL191" s="296"/>
      <c r="HM191" s="296"/>
      <c r="HN191" s="296"/>
      <c r="HO191" s="296"/>
      <c r="HP191" s="296"/>
      <c r="HQ191" s="296"/>
      <c r="HR191" s="296"/>
      <c r="HS191" s="296"/>
      <c r="HT191" s="296"/>
      <c r="HU191" s="296"/>
      <c r="HV191" s="296"/>
      <c r="HW191" s="296"/>
      <c r="HX191" s="296"/>
      <c r="HY191" s="296"/>
      <c r="HZ191" s="296"/>
      <c r="IA191" s="296"/>
      <c r="IB191" s="296"/>
      <c r="IC191" s="296"/>
      <c r="ID191" s="296"/>
      <c r="IE191" s="296"/>
      <c r="IF191" s="296"/>
      <c r="IG191" s="296"/>
      <c r="IH191" s="296"/>
      <c r="II191" s="296"/>
      <c r="IJ191" s="296"/>
      <c r="IK191" s="296"/>
      <c r="IL191" s="296"/>
      <c r="IM191" s="296"/>
      <c r="IN191" s="296"/>
      <c r="IO191" s="296"/>
      <c r="IP191" s="296"/>
      <c r="IQ191" s="296"/>
      <c r="IR191" s="296"/>
      <c r="IS191" s="296"/>
      <c r="IT191" s="296"/>
      <c r="IU191" s="296"/>
      <c r="IV191" s="296"/>
      <c r="IW191" s="296"/>
      <c r="IX191" s="296"/>
      <c r="IY191" s="296"/>
      <c r="IZ191" s="296"/>
      <c r="JA191" s="296"/>
      <c r="KM191" s="38"/>
      <c r="KN191" s="38"/>
      <c r="KP191" s="38"/>
      <c r="KQ191" s="38"/>
      <c r="KR191" s="38"/>
      <c r="KS191" s="38"/>
      <c r="KT191" s="38"/>
      <c r="KU191" s="38"/>
      <c r="KV191" s="38"/>
      <c r="KW191" s="38"/>
      <c r="KX191" s="38"/>
      <c r="LH191" s="33"/>
    </row>
    <row r="192" spans="2:320" s="17" customFormat="1" x14ac:dyDescent="0.2">
      <c r="B192" s="33"/>
      <c r="F192" s="35"/>
      <c r="G192" s="174"/>
      <c r="H192" s="33"/>
      <c r="I192" s="33"/>
      <c r="J192" s="42"/>
      <c r="K192" s="296"/>
      <c r="L192" s="296"/>
      <c r="M192" s="296"/>
      <c r="N192" s="296"/>
      <c r="O192" s="296"/>
      <c r="P192" s="296"/>
      <c r="Q192" s="296"/>
      <c r="R192" s="296"/>
      <c r="S192" s="296"/>
      <c r="T192" s="296"/>
      <c r="U192" s="296"/>
      <c r="V192" s="296"/>
      <c r="W192" s="296"/>
      <c r="X192" s="296"/>
      <c r="Y192" s="296"/>
      <c r="Z192" s="296"/>
      <c r="AA192" s="296"/>
      <c r="AB192" s="296"/>
      <c r="AC192" s="296"/>
      <c r="AD192" s="296"/>
      <c r="AE192" s="296"/>
      <c r="AF192" s="296"/>
      <c r="AG192" s="296"/>
      <c r="AH192" s="296"/>
      <c r="AI192" s="296"/>
      <c r="AJ192" s="296"/>
      <c r="AK192" s="296"/>
      <c r="AL192" s="296"/>
      <c r="AM192" s="296"/>
      <c r="AN192" s="296"/>
      <c r="AO192" s="296"/>
      <c r="AP192" s="296"/>
      <c r="AQ192" s="296"/>
      <c r="AR192" s="296"/>
      <c r="AS192" s="296"/>
      <c r="AT192" s="296"/>
      <c r="AU192" s="296"/>
      <c r="AV192" s="296"/>
      <c r="AW192" s="296"/>
      <c r="AX192" s="296"/>
      <c r="AY192" s="296"/>
      <c r="AZ192" s="296"/>
      <c r="BA192" s="296"/>
      <c r="BB192" s="296"/>
      <c r="BC192" s="296"/>
      <c r="BD192" s="296"/>
      <c r="BE192" s="296"/>
      <c r="BF192" s="296"/>
      <c r="BG192" s="296"/>
      <c r="BH192" s="296"/>
      <c r="BI192" s="296"/>
      <c r="BJ192" s="296"/>
      <c r="BK192" s="296"/>
      <c r="BL192" s="296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296"/>
      <c r="CA192" s="296"/>
      <c r="CB192" s="296"/>
      <c r="CC192" s="296"/>
      <c r="CD192" s="296"/>
      <c r="CE192" s="296"/>
      <c r="CF192" s="296"/>
      <c r="CG192" s="296"/>
      <c r="CH192" s="296"/>
      <c r="CI192" s="296"/>
      <c r="CJ192" s="296"/>
      <c r="CK192" s="296"/>
      <c r="CL192" s="296"/>
      <c r="CM192" s="296"/>
      <c r="CN192" s="296"/>
      <c r="CO192" s="296"/>
      <c r="CP192" s="296"/>
      <c r="CQ192" s="296"/>
      <c r="CR192" s="296"/>
      <c r="CS192" s="296"/>
      <c r="CT192" s="296"/>
      <c r="CU192" s="296"/>
      <c r="CV192" s="296"/>
      <c r="CW192" s="42"/>
      <c r="CX192" s="296"/>
      <c r="CY192" s="296"/>
      <c r="CZ192" s="296"/>
      <c r="DA192" s="296"/>
      <c r="DB192" s="296"/>
      <c r="DC192" s="296"/>
      <c r="DD192" s="296"/>
      <c r="DE192" s="296"/>
      <c r="DF192" s="296"/>
      <c r="DG192" s="296"/>
      <c r="DH192" s="296"/>
      <c r="DI192" s="296"/>
      <c r="DJ192" s="296"/>
      <c r="DK192" s="296"/>
      <c r="DL192" s="296"/>
      <c r="DM192" s="296"/>
      <c r="DN192" s="296"/>
      <c r="DO192" s="296"/>
      <c r="DP192" s="296"/>
      <c r="DQ192" s="296"/>
      <c r="DR192" s="296"/>
      <c r="DS192" s="296"/>
      <c r="DT192" s="296"/>
      <c r="DU192" s="296"/>
      <c r="DV192" s="296"/>
      <c r="DW192" s="296"/>
      <c r="DX192" s="296"/>
      <c r="DY192" s="296"/>
      <c r="DZ192" s="296"/>
      <c r="EA192" s="296"/>
      <c r="EB192" s="296"/>
      <c r="EC192" s="296"/>
      <c r="ED192" s="296"/>
      <c r="EE192" s="296"/>
      <c r="EF192" s="296"/>
      <c r="EG192" s="42"/>
      <c r="EH192" s="296"/>
      <c r="EI192" s="296"/>
      <c r="EJ192" s="296"/>
      <c r="EK192" s="296"/>
      <c r="EL192" s="296"/>
      <c r="EM192" s="296"/>
      <c r="EN192" s="296"/>
      <c r="EO192" s="296"/>
      <c r="EP192" s="296"/>
      <c r="EQ192" s="296"/>
      <c r="ER192" s="296"/>
      <c r="ES192" s="296"/>
      <c r="ET192" s="296"/>
      <c r="EU192" s="296"/>
      <c r="EV192" s="296"/>
      <c r="EW192" s="296"/>
      <c r="EX192" s="296"/>
      <c r="EY192" s="296"/>
      <c r="EZ192" s="296"/>
      <c r="FA192" s="296"/>
      <c r="FB192" s="296"/>
      <c r="FC192" s="296"/>
      <c r="FD192" s="296"/>
      <c r="FE192" s="296"/>
      <c r="FF192" s="296"/>
      <c r="FG192" s="296"/>
      <c r="FH192" s="296"/>
      <c r="FI192" s="296"/>
      <c r="FJ192" s="296"/>
      <c r="FK192" s="296"/>
      <c r="FL192" s="296"/>
      <c r="FM192" s="296"/>
      <c r="FN192" s="296"/>
      <c r="FO192" s="296"/>
      <c r="FP192" s="296"/>
      <c r="FQ192" s="42"/>
      <c r="FR192" s="42"/>
      <c r="FS192" s="42"/>
      <c r="FT192" s="42"/>
      <c r="FU192" s="42"/>
      <c r="FV192" s="296"/>
      <c r="FW192" s="296"/>
      <c r="FX192" s="296"/>
      <c r="FY192" s="296"/>
      <c r="FZ192" s="296"/>
      <c r="GA192" s="296"/>
      <c r="GB192" s="296"/>
      <c r="GC192" s="296"/>
      <c r="GD192" s="296"/>
      <c r="GE192" s="296"/>
      <c r="GF192" s="296"/>
      <c r="GG192" s="296"/>
      <c r="GH192" s="296"/>
      <c r="GI192" s="296"/>
      <c r="GJ192" s="296"/>
      <c r="GK192" s="296"/>
      <c r="GL192" s="296"/>
      <c r="GM192" s="296"/>
      <c r="GN192" s="296"/>
      <c r="GO192" s="296"/>
      <c r="GP192" s="296"/>
      <c r="GQ192" s="296"/>
      <c r="GR192" s="296"/>
      <c r="GS192" s="296"/>
      <c r="GT192" s="296"/>
      <c r="GU192" s="296"/>
      <c r="GV192" s="296"/>
      <c r="GW192" s="296"/>
      <c r="GX192" s="296"/>
      <c r="GY192" s="296"/>
      <c r="GZ192" s="296"/>
      <c r="HA192" s="296"/>
      <c r="HB192" s="296"/>
      <c r="HC192" s="296"/>
      <c r="HD192" s="296"/>
      <c r="HE192" s="296"/>
      <c r="HF192" s="296"/>
      <c r="HG192" s="296"/>
      <c r="HH192" s="296"/>
      <c r="HI192" s="296"/>
      <c r="HJ192" s="296"/>
      <c r="HK192" s="296"/>
      <c r="HL192" s="296"/>
      <c r="HM192" s="296"/>
      <c r="HN192" s="296"/>
      <c r="HO192" s="296"/>
      <c r="HP192" s="296"/>
      <c r="HQ192" s="296"/>
      <c r="HR192" s="296"/>
      <c r="HS192" s="296"/>
      <c r="HT192" s="296"/>
      <c r="HU192" s="296"/>
      <c r="HV192" s="296"/>
      <c r="HW192" s="296"/>
      <c r="HX192" s="296"/>
      <c r="HY192" s="296"/>
      <c r="HZ192" s="296"/>
      <c r="IA192" s="296"/>
      <c r="IB192" s="296"/>
      <c r="IC192" s="296"/>
      <c r="ID192" s="296"/>
      <c r="IE192" s="296"/>
      <c r="IF192" s="296"/>
      <c r="IG192" s="296"/>
      <c r="IH192" s="296"/>
      <c r="II192" s="296"/>
      <c r="IJ192" s="296"/>
      <c r="IK192" s="296"/>
      <c r="IL192" s="296"/>
      <c r="IM192" s="296"/>
      <c r="IN192" s="296"/>
      <c r="IO192" s="296"/>
      <c r="IP192" s="296"/>
      <c r="IQ192" s="296"/>
      <c r="IR192" s="296"/>
      <c r="IS192" s="296"/>
      <c r="IT192" s="296"/>
      <c r="IU192" s="296"/>
      <c r="IV192" s="296"/>
      <c r="IW192" s="296"/>
      <c r="IX192" s="296"/>
      <c r="IY192" s="296"/>
      <c r="IZ192" s="296"/>
      <c r="JA192" s="296"/>
      <c r="KM192" s="38"/>
      <c r="KN192" s="38"/>
      <c r="KP192" s="38"/>
      <c r="KQ192" s="38"/>
      <c r="KR192" s="38"/>
      <c r="KS192" s="38"/>
      <c r="KT192" s="38"/>
      <c r="KU192" s="38"/>
      <c r="KV192" s="38"/>
      <c r="KW192" s="38"/>
      <c r="KX192" s="38"/>
      <c r="LH192" s="33"/>
    </row>
    <row r="193" spans="2:320" s="17" customFormat="1" x14ac:dyDescent="0.2">
      <c r="B193" s="33"/>
      <c r="F193" s="35"/>
      <c r="G193" s="174"/>
      <c r="H193" s="33"/>
      <c r="I193" s="33"/>
      <c r="J193" s="42"/>
      <c r="K193" s="296"/>
      <c r="L193" s="296"/>
      <c r="M193" s="296"/>
      <c r="N193" s="296"/>
      <c r="O193" s="296"/>
      <c r="P193" s="296"/>
      <c r="Q193" s="296"/>
      <c r="R193" s="296"/>
      <c r="S193" s="296"/>
      <c r="T193" s="296"/>
      <c r="U193" s="296"/>
      <c r="V193" s="296"/>
      <c r="W193" s="296"/>
      <c r="X193" s="296"/>
      <c r="Y193" s="296"/>
      <c r="Z193" s="296"/>
      <c r="AA193" s="296"/>
      <c r="AB193" s="296"/>
      <c r="AC193" s="296"/>
      <c r="AD193" s="296"/>
      <c r="AE193" s="296"/>
      <c r="AF193" s="296"/>
      <c r="AG193" s="296"/>
      <c r="AH193" s="296"/>
      <c r="AI193" s="296"/>
      <c r="AJ193" s="296"/>
      <c r="AK193" s="296"/>
      <c r="AL193" s="296"/>
      <c r="AM193" s="296"/>
      <c r="AN193" s="296"/>
      <c r="AO193" s="296"/>
      <c r="AP193" s="296"/>
      <c r="AQ193" s="296"/>
      <c r="AR193" s="296"/>
      <c r="AS193" s="296"/>
      <c r="AT193" s="296"/>
      <c r="AU193" s="296"/>
      <c r="AV193" s="296"/>
      <c r="AW193" s="296"/>
      <c r="AX193" s="296"/>
      <c r="AY193" s="296"/>
      <c r="AZ193" s="296"/>
      <c r="BA193" s="296"/>
      <c r="BB193" s="296"/>
      <c r="BC193" s="296"/>
      <c r="BD193" s="296"/>
      <c r="BE193" s="296"/>
      <c r="BF193" s="296"/>
      <c r="BG193" s="296"/>
      <c r="BH193" s="296"/>
      <c r="BI193" s="296"/>
      <c r="BJ193" s="296"/>
      <c r="BK193" s="296"/>
      <c r="BL193" s="296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296"/>
      <c r="CA193" s="296"/>
      <c r="CB193" s="296"/>
      <c r="CC193" s="296"/>
      <c r="CD193" s="296"/>
      <c r="CE193" s="296"/>
      <c r="CF193" s="296"/>
      <c r="CG193" s="296"/>
      <c r="CH193" s="296"/>
      <c r="CI193" s="296"/>
      <c r="CJ193" s="296"/>
      <c r="CK193" s="296"/>
      <c r="CL193" s="296"/>
      <c r="CM193" s="296"/>
      <c r="CN193" s="296"/>
      <c r="CO193" s="296"/>
      <c r="CP193" s="296"/>
      <c r="CQ193" s="296"/>
      <c r="CR193" s="296"/>
      <c r="CS193" s="296"/>
      <c r="CT193" s="296"/>
      <c r="CU193" s="296"/>
      <c r="CV193" s="296"/>
      <c r="CW193" s="42"/>
      <c r="CX193" s="296"/>
      <c r="CY193" s="296"/>
      <c r="CZ193" s="296"/>
      <c r="DA193" s="296"/>
      <c r="DB193" s="296"/>
      <c r="DC193" s="296"/>
      <c r="DD193" s="296"/>
      <c r="DE193" s="296"/>
      <c r="DF193" s="296"/>
      <c r="DG193" s="296"/>
      <c r="DH193" s="296"/>
      <c r="DI193" s="296"/>
      <c r="DJ193" s="296"/>
      <c r="DK193" s="296"/>
      <c r="DL193" s="296"/>
      <c r="DM193" s="296"/>
      <c r="DN193" s="296"/>
      <c r="DO193" s="296"/>
      <c r="DP193" s="296"/>
      <c r="DQ193" s="296"/>
      <c r="DR193" s="296"/>
      <c r="DS193" s="296"/>
      <c r="DT193" s="296"/>
      <c r="DU193" s="296"/>
      <c r="DV193" s="296"/>
      <c r="DW193" s="296"/>
      <c r="DX193" s="296"/>
      <c r="DY193" s="296"/>
      <c r="DZ193" s="296"/>
      <c r="EA193" s="296"/>
      <c r="EB193" s="296"/>
      <c r="EC193" s="296"/>
      <c r="ED193" s="296"/>
      <c r="EE193" s="296"/>
      <c r="EF193" s="296"/>
      <c r="EG193" s="42"/>
      <c r="EH193" s="296"/>
      <c r="EI193" s="296"/>
      <c r="EJ193" s="296"/>
      <c r="EK193" s="296"/>
      <c r="EL193" s="296"/>
      <c r="EM193" s="296"/>
      <c r="EN193" s="296"/>
      <c r="EO193" s="296"/>
      <c r="EP193" s="296"/>
      <c r="EQ193" s="296"/>
      <c r="ER193" s="296"/>
      <c r="ES193" s="296"/>
      <c r="ET193" s="296"/>
      <c r="EU193" s="296"/>
      <c r="EV193" s="296"/>
      <c r="EW193" s="296"/>
      <c r="EX193" s="296"/>
      <c r="EY193" s="296"/>
      <c r="EZ193" s="296"/>
      <c r="FA193" s="296"/>
      <c r="FB193" s="296"/>
      <c r="FC193" s="296"/>
      <c r="FD193" s="296"/>
      <c r="FE193" s="296"/>
      <c r="FF193" s="296"/>
      <c r="FG193" s="296"/>
      <c r="FH193" s="296"/>
      <c r="FI193" s="296"/>
      <c r="FJ193" s="296"/>
      <c r="FK193" s="296"/>
      <c r="FL193" s="296"/>
      <c r="FM193" s="296"/>
      <c r="FN193" s="296"/>
      <c r="FO193" s="296"/>
      <c r="FP193" s="296"/>
      <c r="FQ193" s="42"/>
      <c r="FR193" s="42"/>
      <c r="FS193" s="42"/>
      <c r="FT193" s="42"/>
      <c r="FU193" s="42"/>
      <c r="FV193" s="296"/>
      <c r="FW193" s="296"/>
      <c r="FX193" s="296"/>
      <c r="FY193" s="296"/>
      <c r="FZ193" s="296"/>
      <c r="GA193" s="296"/>
      <c r="GB193" s="296"/>
      <c r="GC193" s="296"/>
      <c r="GD193" s="296"/>
      <c r="GE193" s="296"/>
      <c r="GF193" s="296"/>
      <c r="GG193" s="296"/>
      <c r="GH193" s="296"/>
      <c r="GI193" s="296"/>
      <c r="GJ193" s="296"/>
      <c r="GK193" s="296"/>
      <c r="GL193" s="296"/>
      <c r="GM193" s="296"/>
      <c r="GN193" s="296"/>
      <c r="GO193" s="296"/>
      <c r="GP193" s="296"/>
      <c r="GQ193" s="296"/>
      <c r="GR193" s="296"/>
      <c r="GS193" s="296"/>
      <c r="GT193" s="296"/>
      <c r="GU193" s="296"/>
      <c r="GV193" s="296"/>
      <c r="GW193" s="296"/>
      <c r="GX193" s="296"/>
      <c r="GY193" s="296"/>
      <c r="GZ193" s="296"/>
      <c r="HA193" s="296"/>
      <c r="HB193" s="296"/>
      <c r="HC193" s="296"/>
      <c r="HD193" s="296"/>
      <c r="HE193" s="296"/>
      <c r="HF193" s="296"/>
      <c r="HG193" s="296"/>
      <c r="HH193" s="296"/>
      <c r="HI193" s="296"/>
      <c r="HJ193" s="296"/>
      <c r="HK193" s="296"/>
      <c r="HL193" s="296"/>
      <c r="HM193" s="296"/>
      <c r="HN193" s="296"/>
      <c r="HO193" s="296"/>
      <c r="HP193" s="296"/>
      <c r="HQ193" s="296"/>
      <c r="HR193" s="296"/>
      <c r="HS193" s="296"/>
      <c r="HT193" s="296"/>
      <c r="HU193" s="296"/>
      <c r="HV193" s="296"/>
      <c r="HW193" s="296"/>
      <c r="HX193" s="296"/>
      <c r="HY193" s="296"/>
      <c r="HZ193" s="296"/>
      <c r="IA193" s="296"/>
      <c r="IB193" s="296"/>
      <c r="IC193" s="296"/>
      <c r="ID193" s="296"/>
      <c r="IE193" s="296"/>
      <c r="IF193" s="296"/>
      <c r="IG193" s="296"/>
      <c r="IH193" s="296"/>
      <c r="II193" s="296"/>
      <c r="IJ193" s="296"/>
      <c r="IK193" s="296"/>
      <c r="IL193" s="296"/>
      <c r="IM193" s="296"/>
      <c r="IN193" s="296"/>
      <c r="IO193" s="296"/>
      <c r="IP193" s="296"/>
      <c r="IQ193" s="296"/>
      <c r="IR193" s="296"/>
      <c r="IS193" s="296"/>
      <c r="IT193" s="296"/>
      <c r="IU193" s="296"/>
      <c r="IV193" s="296"/>
      <c r="IW193" s="296"/>
      <c r="IX193" s="296"/>
      <c r="IY193" s="296"/>
      <c r="IZ193" s="296"/>
      <c r="JA193" s="296"/>
      <c r="KM193" s="38"/>
      <c r="KN193" s="38"/>
      <c r="KP193" s="38"/>
      <c r="KQ193" s="38"/>
      <c r="KR193" s="38"/>
      <c r="KS193" s="38"/>
      <c r="KT193" s="38"/>
      <c r="KU193" s="38"/>
      <c r="KV193" s="38"/>
      <c r="KW193" s="38"/>
      <c r="KX193" s="38"/>
      <c r="LH193" s="33"/>
    </row>
    <row r="194" spans="2:320" s="17" customFormat="1" x14ac:dyDescent="0.2">
      <c r="B194" s="33"/>
      <c r="F194" s="35"/>
      <c r="G194" s="174"/>
      <c r="H194" s="33"/>
      <c r="I194" s="33"/>
      <c r="J194" s="42"/>
      <c r="K194" s="296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296"/>
      <c r="Y194" s="296"/>
      <c r="Z194" s="296"/>
      <c r="AA194" s="296"/>
      <c r="AB194" s="296"/>
      <c r="AC194" s="296"/>
      <c r="AD194" s="296"/>
      <c r="AE194" s="296"/>
      <c r="AF194" s="296"/>
      <c r="AG194" s="296"/>
      <c r="AH194" s="296"/>
      <c r="AI194" s="296"/>
      <c r="AJ194" s="296"/>
      <c r="AK194" s="296"/>
      <c r="AL194" s="296"/>
      <c r="AM194" s="296"/>
      <c r="AN194" s="296"/>
      <c r="AO194" s="296"/>
      <c r="AP194" s="296"/>
      <c r="AQ194" s="296"/>
      <c r="AR194" s="296"/>
      <c r="AS194" s="296"/>
      <c r="AT194" s="296"/>
      <c r="AU194" s="296"/>
      <c r="AV194" s="296"/>
      <c r="AW194" s="296"/>
      <c r="AX194" s="296"/>
      <c r="AY194" s="296"/>
      <c r="AZ194" s="296"/>
      <c r="BA194" s="296"/>
      <c r="BB194" s="296"/>
      <c r="BC194" s="296"/>
      <c r="BD194" s="296"/>
      <c r="BE194" s="296"/>
      <c r="BF194" s="296"/>
      <c r="BG194" s="296"/>
      <c r="BH194" s="296"/>
      <c r="BI194" s="296"/>
      <c r="BJ194" s="296"/>
      <c r="BK194" s="296"/>
      <c r="BL194" s="296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296"/>
      <c r="CA194" s="296"/>
      <c r="CB194" s="296"/>
      <c r="CC194" s="296"/>
      <c r="CD194" s="296"/>
      <c r="CE194" s="296"/>
      <c r="CF194" s="296"/>
      <c r="CG194" s="296"/>
      <c r="CH194" s="296"/>
      <c r="CI194" s="296"/>
      <c r="CJ194" s="296"/>
      <c r="CK194" s="296"/>
      <c r="CL194" s="296"/>
      <c r="CM194" s="296"/>
      <c r="CN194" s="296"/>
      <c r="CO194" s="296"/>
      <c r="CP194" s="296"/>
      <c r="CQ194" s="296"/>
      <c r="CR194" s="296"/>
      <c r="CS194" s="296"/>
      <c r="CT194" s="296"/>
      <c r="CU194" s="296"/>
      <c r="CV194" s="296"/>
      <c r="CW194" s="42"/>
      <c r="CX194" s="296"/>
      <c r="CY194" s="296"/>
      <c r="CZ194" s="296"/>
      <c r="DA194" s="296"/>
      <c r="DB194" s="296"/>
      <c r="DC194" s="296"/>
      <c r="DD194" s="296"/>
      <c r="DE194" s="296"/>
      <c r="DF194" s="296"/>
      <c r="DG194" s="296"/>
      <c r="DH194" s="296"/>
      <c r="DI194" s="296"/>
      <c r="DJ194" s="296"/>
      <c r="DK194" s="296"/>
      <c r="DL194" s="296"/>
      <c r="DM194" s="296"/>
      <c r="DN194" s="296"/>
      <c r="DO194" s="296"/>
      <c r="DP194" s="296"/>
      <c r="DQ194" s="296"/>
      <c r="DR194" s="296"/>
      <c r="DS194" s="296"/>
      <c r="DT194" s="296"/>
      <c r="DU194" s="296"/>
      <c r="DV194" s="296"/>
      <c r="DW194" s="296"/>
      <c r="DX194" s="296"/>
      <c r="DY194" s="296"/>
      <c r="DZ194" s="296"/>
      <c r="EA194" s="296"/>
      <c r="EB194" s="296"/>
      <c r="EC194" s="296"/>
      <c r="ED194" s="296"/>
      <c r="EE194" s="296"/>
      <c r="EF194" s="296"/>
      <c r="EG194" s="42"/>
      <c r="EH194" s="296"/>
      <c r="EI194" s="296"/>
      <c r="EJ194" s="296"/>
      <c r="EK194" s="296"/>
      <c r="EL194" s="296"/>
      <c r="EM194" s="296"/>
      <c r="EN194" s="296"/>
      <c r="EO194" s="296"/>
      <c r="EP194" s="296"/>
      <c r="EQ194" s="296"/>
      <c r="ER194" s="296"/>
      <c r="ES194" s="296"/>
      <c r="ET194" s="296"/>
      <c r="EU194" s="296"/>
      <c r="EV194" s="296"/>
      <c r="EW194" s="296"/>
      <c r="EX194" s="296"/>
      <c r="EY194" s="296"/>
      <c r="EZ194" s="296"/>
      <c r="FA194" s="296"/>
      <c r="FB194" s="296"/>
      <c r="FC194" s="296"/>
      <c r="FD194" s="296"/>
      <c r="FE194" s="296"/>
      <c r="FF194" s="296"/>
      <c r="FG194" s="296"/>
      <c r="FH194" s="296"/>
      <c r="FI194" s="296"/>
      <c r="FJ194" s="296"/>
      <c r="FK194" s="296"/>
      <c r="FL194" s="296"/>
      <c r="FM194" s="296"/>
      <c r="FN194" s="296"/>
      <c r="FO194" s="296"/>
      <c r="FP194" s="296"/>
      <c r="FQ194" s="42"/>
      <c r="FR194" s="42"/>
      <c r="FS194" s="42"/>
      <c r="FT194" s="42"/>
      <c r="FU194" s="42"/>
      <c r="FV194" s="296"/>
      <c r="FW194" s="296"/>
      <c r="FX194" s="296"/>
      <c r="FY194" s="296"/>
      <c r="FZ194" s="296"/>
      <c r="GA194" s="296"/>
      <c r="GB194" s="296"/>
      <c r="GC194" s="296"/>
      <c r="GD194" s="296"/>
      <c r="GE194" s="296"/>
      <c r="GF194" s="296"/>
      <c r="GG194" s="296"/>
      <c r="GH194" s="296"/>
      <c r="GI194" s="296"/>
      <c r="GJ194" s="296"/>
      <c r="GK194" s="296"/>
      <c r="GL194" s="296"/>
      <c r="GM194" s="296"/>
      <c r="GN194" s="296"/>
      <c r="GO194" s="296"/>
      <c r="GP194" s="296"/>
      <c r="GQ194" s="296"/>
      <c r="GR194" s="296"/>
      <c r="GS194" s="296"/>
      <c r="GT194" s="296"/>
      <c r="GU194" s="296"/>
      <c r="GV194" s="296"/>
      <c r="GW194" s="296"/>
      <c r="GX194" s="296"/>
      <c r="GY194" s="296"/>
      <c r="GZ194" s="296"/>
      <c r="HA194" s="296"/>
      <c r="HB194" s="296"/>
      <c r="HC194" s="296"/>
      <c r="HD194" s="296"/>
      <c r="HE194" s="296"/>
      <c r="HF194" s="296"/>
      <c r="HG194" s="296"/>
      <c r="HH194" s="296"/>
      <c r="HI194" s="296"/>
      <c r="HJ194" s="296"/>
      <c r="HK194" s="296"/>
      <c r="HL194" s="296"/>
      <c r="HM194" s="296"/>
      <c r="HN194" s="296"/>
      <c r="HO194" s="296"/>
      <c r="HP194" s="296"/>
      <c r="HQ194" s="296"/>
      <c r="HR194" s="296"/>
      <c r="HS194" s="296"/>
      <c r="HT194" s="296"/>
      <c r="HU194" s="296"/>
      <c r="HV194" s="296"/>
      <c r="HW194" s="296"/>
      <c r="HX194" s="296"/>
      <c r="HY194" s="296"/>
      <c r="HZ194" s="296"/>
      <c r="IA194" s="296"/>
      <c r="IB194" s="296"/>
      <c r="IC194" s="296"/>
      <c r="ID194" s="296"/>
      <c r="IE194" s="296"/>
      <c r="IF194" s="296"/>
      <c r="IG194" s="296"/>
      <c r="IH194" s="296"/>
      <c r="II194" s="296"/>
      <c r="IJ194" s="296"/>
      <c r="IK194" s="296"/>
      <c r="IL194" s="296"/>
      <c r="IM194" s="296"/>
      <c r="IN194" s="296"/>
      <c r="IO194" s="296"/>
      <c r="IP194" s="296"/>
      <c r="IQ194" s="296"/>
      <c r="IR194" s="296"/>
      <c r="IS194" s="296"/>
      <c r="IT194" s="296"/>
      <c r="IU194" s="296"/>
      <c r="IV194" s="296"/>
      <c r="IW194" s="296"/>
      <c r="IX194" s="296"/>
      <c r="IY194" s="296"/>
      <c r="IZ194" s="296"/>
      <c r="JA194" s="296"/>
      <c r="KM194" s="38"/>
      <c r="KN194" s="38"/>
      <c r="KP194" s="38"/>
      <c r="KQ194" s="38"/>
      <c r="KR194" s="38"/>
      <c r="KS194" s="38"/>
      <c r="KT194" s="38"/>
      <c r="KU194" s="38"/>
      <c r="KV194" s="38"/>
      <c r="KW194" s="38"/>
      <c r="KX194" s="38"/>
      <c r="LH194" s="33"/>
    </row>
    <row r="195" spans="2:320" s="17" customFormat="1" x14ac:dyDescent="0.2">
      <c r="B195" s="33"/>
      <c r="F195" s="35"/>
      <c r="G195" s="174"/>
      <c r="H195" s="33"/>
      <c r="I195" s="33"/>
      <c r="J195" s="42"/>
      <c r="K195" s="296"/>
      <c r="L195" s="296"/>
      <c r="M195" s="296"/>
      <c r="N195" s="296"/>
      <c r="O195" s="296"/>
      <c r="P195" s="296"/>
      <c r="Q195" s="296"/>
      <c r="R195" s="296"/>
      <c r="S195" s="296"/>
      <c r="T195" s="296"/>
      <c r="U195" s="296"/>
      <c r="V195" s="296"/>
      <c r="W195" s="296"/>
      <c r="X195" s="296"/>
      <c r="Y195" s="296"/>
      <c r="Z195" s="296"/>
      <c r="AA195" s="296"/>
      <c r="AB195" s="296"/>
      <c r="AC195" s="296"/>
      <c r="AD195" s="296"/>
      <c r="AE195" s="296"/>
      <c r="AF195" s="296"/>
      <c r="AG195" s="296"/>
      <c r="AH195" s="296"/>
      <c r="AI195" s="296"/>
      <c r="AJ195" s="296"/>
      <c r="AK195" s="296"/>
      <c r="AL195" s="296"/>
      <c r="AM195" s="296"/>
      <c r="AN195" s="296"/>
      <c r="AO195" s="296"/>
      <c r="AP195" s="296"/>
      <c r="AQ195" s="296"/>
      <c r="AR195" s="296"/>
      <c r="AS195" s="296"/>
      <c r="AT195" s="296"/>
      <c r="AU195" s="296"/>
      <c r="AV195" s="296"/>
      <c r="AW195" s="296"/>
      <c r="AX195" s="296"/>
      <c r="AY195" s="296"/>
      <c r="AZ195" s="296"/>
      <c r="BA195" s="296"/>
      <c r="BB195" s="296"/>
      <c r="BC195" s="296"/>
      <c r="BD195" s="296"/>
      <c r="BE195" s="296"/>
      <c r="BF195" s="296"/>
      <c r="BG195" s="296"/>
      <c r="BH195" s="296"/>
      <c r="BI195" s="296"/>
      <c r="BJ195" s="296"/>
      <c r="BK195" s="296"/>
      <c r="BL195" s="296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296"/>
      <c r="CA195" s="296"/>
      <c r="CB195" s="296"/>
      <c r="CC195" s="296"/>
      <c r="CD195" s="296"/>
      <c r="CE195" s="296"/>
      <c r="CF195" s="296"/>
      <c r="CG195" s="296"/>
      <c r="CH195" s="296"/>
      <c r="CI195" s="296"/>
      <c r="CJ195" s="296"/>
      <c r="CK195" s="296"/>
      <c r="CL195" s="296"/>
      <c r="CM195" s="296"/>
      <c r="CN195" s="296"/>
      <c r="CO195" s="296"/>
      <c r="CP195" s="296"/>
      <c r="CQ195" s="296"/>
      <c r="CR195" s="296"/>
      <c r="CS195" s="296"/>
      <c r="CT195" s="296"/>
      <c r="CU195" s="296"/>
      <c r="CV195" s="296"/>
      <c r="CW195" s="42"/>
      <c r="CX195" s="296"/>
      <c r="CY195" s="296"/>
      <c r="CZ195" s="296"/>
      <c r="DA195" s="296"/>
      <c r="DB195" s="296"/>
      <c r="DC195" s="296"/>
      <c r="DD195" s="296"/>
      <c r="DE195" s="296"/>
      <c r="DF195" s="296"/>
      <c r="DG195" s="296"/>
      <c r="DH195" s="296"/>
      <c r="DI195" s="296"/>
      <c r="DJ195" s="296"/>
      <c r="DK195" s="296"/>
      <c r="DL195" s="296"/>
      <c r="DM195" s="296"/>
      <c r="DN195" s="296"/>
      <c r="DO195" s="296"/>
      <c r="DP195" s="296"/>
      <c r="DQ195" s="296"/>
      <c r="DR195" s="296"/>
      <c r="DS195" s="296"/>
      <c r="DT195" s="296"/>
      <c r="DU195" s="296"/>
      <c r="DV195" s="296"/>
      <c r="DW195" s="296"/>
      <c r="DX195" s="296"/>
      <c r="DY195" s="296"/>
      <c r="DZ195" s="296"/>
      <c r="EA195" s="296"/>
      <c r="EB195" s="296"/>
      <c r="EC195" s="296"/>
      <c r="ED195" s="296"/>
      <c r="EE195" s="296"/>
      <c r="EF195" s="296"/>
      <c r="EG195" s="42"/>
      <c r="EH195" s="296"/>
      <c r="EI195" s="296"/>
      <c r="EJ195" s="296"/>
      <c r="EK195" s="296"/>
      <c r="EL195" s="296"/>
      <c r="EM195" s="296"/>
      <c r="EN195" s="296"/>
      <c r="EO195" s="296"/>
      <c r="EP195" s="296"/>
      <c r="EQ195" s="296"/>
      <c r="ER195" s="296"/>
      <c r="ES195" s="296"/>
      <c r="ET195" s="296"/>
      <c r="EU195" s="296"/>
      <c r="EV195" s="296"/>
      <c r="EW195" s="296"/>
      <c r="EX195" s="296"/>
      <c r="EY195" s="296"/>
      <c r="EZ195" s="296"/>
      <c r="FA195" s="296"/>
      <c r="FB195" s="296"/>
      <c r="FC195" s="296"/>
      <c r="FD195" s="296"/>
      <c r="FE195" s="296"/>
      <c r="FF195" s="296"/>
      <c r="FG195" s="296"/>
      <c r="FH195" s="296"/>
      <c r="FI195" s="296"/>
      <c r="FJ195" s="296"/>
      <c r="FK195" s="296"/>
      <c r="FL195" s="296"/>
      <c r="FM195" s="296"/>
      <c r="FN195" s="296"/>
      <c r="FO195" s="296"/>
      <c r="FP195" s="296"/>
      <c r="FQ195" s="42"/>
      <c r="FR195" s="42"/>
      <c r="FS195" s="42"/>
      <c r="FT195" s="42"/>
      <c r="FU195" s="42"/>
      <c r="FV195" s="296"/>
      <c r="FW195" s="296"/>
      <c r="FX195" s="296"/>
      <c r="FY195" s="296"/>
      <c r="FZ195" s="296"/>
      <c r="GA195" s="296"/>
      <c r="GB195" s="296"/>
      <c r="GC195" s="296"/>
      <c r="GD195" s="296"/>
      <c r="GE195" s="296"/>
      <c r="GF195" s="296"/>
      <c r="GG195" s="296"/>
      <c r="GH195" s="296"/>
      <c r="GI195" s="296"/>
      <c r="GJ195" s="296"/>
      <c r="GK195" s="296"/>
      <c r="GL195" s="296"/>
      <c r="GM195" s="296"/>
      <c r="GN195" s="296"/>
      <c r="GO195" s="296"/>
      <c r="GP195" s="296"/>
      <c r="GQ195" s="296"/>
      <c r="GR195" s="296"/>
      <c r="GS195" s="296"/>
      <c r="GT195" s="296"/>
      <c r="GU195" s="296"/>
      <c r="GV195" s="296"/>
      <c r="GW195" s="296"/>
      <c r="GX195" s="296"/>
      <c r="GY195" s="296"/>
      <c r="GZ195" s="296"/>
      <c r="HA195" s="296"/>
      <c r="HB195" s="296"/>
      <c r="HC195" s="296"/>
      <c r="HD195" s="296"/>
      <c r="HE195" s="296"/>
      <c r="HF195" s="296"/>
      <c r="HG195" s="296"/>
      <c r="HH195" s="296"/>
      <c r="HI195" s="296"/>
      <c r="HJ195" s="296"/>
      <c r="HK195" s="296"/>
      <c r="HL195" s="296"/>
      <c r="HM195" s="296"/>
      <c r="HN195" s="296"/>
      <c r="HO195" s="296"/>
      <c r="HP195" s="296"/>
      <c r="HQ195" s="296"/>
      <c r="HR195" s="296"/>
      <c r="HS195" s="296"/>
      <c r="HT195" s="296"/>
      <c r="HU195" s="296"/>
      <c r="HV195" s="296"/>
      <c r="HW195" s="296"/>
      <c r="HX195" s="296"/>
      <c r="HY195" s="296"/>
      <c r="HZ195" s="296"/>
      <c r="IA195" s="296"/>
      <c r="IB195" s="296"/>
      <c r="IC195" s="296"/>
      <c r="ID195" s="296"/>
      <c r="IE195" s="296"/>
      <c r="IF195" s="296"/>
      <c r="IG195" s="296"/>
      <c r="IH195" s="296"/>
      <c r="II195" s="296"/>
      <c r="IJ195" s="296"/>
      <c r="IK195" s="296"/>
      <c r="IL195" s="296"/>
      <c r="IM195" s="296"/>
      <c r="IN195" s="296"/>
      <c r="IO195" s="296"/>
      <c r="IP195" s="296"/>
      <c r="IQ195" s="296"/>
      <c r="IR195" s="296"/>
      <c r="IS195" s="296"/>
      <c r="IT195" s="296"/>
      <c r="IU195" s="296"/>
      <c r="IV195" s="296"/>
      <c r="IW195" s="296"/>
      <c r="IX195" s="296"/>
      <c r="IY195" s="296"/>
      <c r="IZ195" s="296"/>
      <c r="JA195" s="296"/>
      <c r="KM195" s="38"/>
      <c r="KN195" s="38"/>
      <c r="KP195" s="38"/>
      <c r="KQ195" s="38"/>
      <c r="KR195" s="38"/>
      <c r="KS195" s="38"/>
      <c r="KT195" s="38"/>
      <c r="KU195" s="38"/>
      <c r="KV195" s="38"/>
      <c r="KW195" s="38"/>
      <c r="KX195" s="38"/>
      <c r="LH195" s="33"/>
    </row>
    <row r="196" spans="2:320" s="17" customFormat="1" x14ac:dyDescent="0.2">
      <c r="B196" s="33"/>
      <c r="F196" s="35"/>
      <c r="G196" s="174"/>
      <c r="H196" s="33"/>
      <c r="I196" s="33"/>
      <c r="J196" s="42"/>
      <c r="K196" s="296"/>
      <c r="L196" s="296"/>
      <c r="M196" s="296"/>
      <c r="N196" s="296"/>
      <c r="O196" s="296"/>
      <c r="P196" s="296"/>
      <c r="Q196" s="296"/>
      <c r="R196" s="296"/>
      <c r="S196" s="296"/>
      <c r="T196" s="296"/>
      <c r="U196" s="296"/>
      <c r="V196" s="296"/>
      <c r="W196" s="296"/>
      <c r="X196" s="296"/>
      <c r="Y196" s="296"/>
      <c r="Z196" s="296"/>
      <c r="AA196" s="296"/>
      <c r="AB196" s="296"/>
      <c r="AC196" s="296"/>
      <c r="AD196" s="296"/>
      <c r="AE196" s="296"/>
      <c r="AF196" s="296"/>
      <c r="AG196" s="296"/>
      <c r="AH196" s="296"/>
      <c r="AI196" s="296"/>
      <c r="AJ196" s="296"/>
      <c r="AK196" s="296"/>
      <c r="AL196" s="296"/>
      <c r="AM196" s="296"/>
      <c r="AN196" s="296"/>
      <c r="AO196" s="296"/>
      <c r="AP196" s="296"/>
      <c r="AQ196" s="296"/>
      <c r="AR196" s="296"/>
      <c r="AS196" s="296"/>
      <c r="AT196" s="296"/>
      <c r="AU196" s="296"/>
      <c r="AV196" s="296"/>
      <c r="AW196" s="296"/>
      <c r="AX196" s="296"/>
      <c r="AY196" s="296"/>
      <c r="AZ196" s="296"/>
      <c r="BA196" s="296"/>
      <c r="BB196" s="296"/>
      <c r="BC196" s="296"/>
      <c r="BD196" s="296"/>
      <c r="BE196" s="296"/>
      <c r="BF196" s="296"/>
      <c r="BG196" s="296"/>
      <c r="BH196" s="296"/>
      <c r="BI196" s="296"/>
      <c r="BJ196" s="296"/>
      <c r="BK196" s="296"/>
      <c r="BL196" s="296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296"/>
      <c r="CA196" s="296"/>
      <c r="CB196" s="296"/>
      <c r="CC196" s="296"/>
      <c r="CD196" s="296"/>
      <c r="CE196" s="296"/>
      <c r="CF196" s="296"/>
      <c r="CG196" s="296"/>
      <c r="CH196" s="296"/>
      <c r="CI196" s="296"/>
      <c r="CJ196" s="296"/>
      <c r="CK196" s="296"/>
      <c r="CL196" s="296"/>
      <c r="CM196" s="296"/>
      <c r="CN196" s="296"/>
      <c r="CO196" s="296"/>
      <c r="CP196" s="296"/>
      <c r="CQ196" s="296"/>
      <c r="CR196" s="296"/>
      <c r="CS196" s="296"/>
      <c r="CT196" s="296"/>
      <c r="CU196" s="296"/>
      <c r="CV196" s="296"/>
      <c r="CW196" s="42"/>
      <c r="CX196" s="296"/>
      <c r="CY196" s="296"/>
      <c r="CZ196" s="296"/>
      <c r="DA196" s="296"/>
      <c r="DB196" s="296"/>
      <c r="DC196" s="296"/>
      <c r="DD196" s="296"/>
      <c r="DE196" s="296"/>
      <c r="DF196" s="296"/>
      <c r="DG196" s="296"/>
      <c r="DH196" s="296"/>
      <c r="DI196" s="296"/>
      <c r="DJ196" s="296"/>
      <c r="DK196" s="296"/>
      <c r="DL196" s="296"/>
      <c r="DM196" s="296"/>
      <c r="DN196" s="296"/>
      <c r="DO196" s="296"/>
      <c r="DP196" s="296"/>
      <c r="DQ196" s="296"/>
      <c r="DR196" s="296"/>
      <c r="DS196" s="296"/>
      <c r="DT196" s="296"/>
      <c r="DU196" s="296"/>
      <c r="DV196" s="296"/>
      <c r="DW196" s="296"/>
      <c r="DX196" s="296"/>
      <c r="DY196" s="296"/>
      <c r="DZ196" s="296"/>
      <c r="EA196" s="296"/>
      <c r="EB196" s="296"/>
      <c r="EC196" s="296"/>
      <c r="ED196" s="296"/>
      <c r="EE196" s="296"/>
      <c r="EF196" s="296"/>
      <c r="EG196" s="42"/>
      <c r="EH196" s="296"/>
      <c r="EI196" s="296"/>
      <c r="EJ196" s="296"/>
      <c r="EK196" s="296"/>
      <c r="EL196" s="296"/>
      <c r="EM196" s="296"/>
      <c r="EN196" s="296"/>
      <c r="EO196" s="296"/>
      <c r="EP196" s="296"/>
      <c r="EQ196" s="296"/>
      <c r="ER196" s="296"/>
      <c r="ES196" s="296"/>
      <c r="ET196" s="296"/>
      <c r="EU196" s="296"/>
      <c r="EV196" s="296"/>
      <c r="EW196" s="296"/>
      <c r="EX196" s="296"/>
      <c r="EY196" s="296"/>
      <c r="EZ196" s="296"/>
      <c r="FA196" s="296"/>
      <c r="FB196" s="296"/>
      <c r="FC196" s="296"/>
      <c r="FD196" s="296"/>
      <c r="FE196" s="296"/>
      <c r="FF196" s="296"/>
      <c r="FG196" s="296"/>
      <c r="FH196" s="296"/>
      <c r="FI196" s="296"/>
      <c r="FJ196" s="296"/>
      <c r="FK196" s="296"/>
      <c r="FL196" s="296"/>
      <c r="FM196" s="296"/>
      <c r="FN196" s="296"/>
      <c r="FO196" s="296"/>
      <c r="FP196" s="296"/>
      <c r="FQ196" s="42"/>
      <c r="FR196" s="42"/>
      <c r="FS196" s="42"/>
      <c r="FT196" s="42"/>
      <c r="FU196" s="42"/>
      <c r="FV196" s="296"/>
      <c r="FW196" s="296"/>
      <c r="FX196" s="296"/>
      <c r="FY196" s="296"/>
      <c r="FZ196" s="296"/>
      <c r="GA196" s="296"/>
      <c r="GB196" s="296"/>
      <c r="GC196" s="296"/>
      <c r="GD196" s="296"/>
      <c r="GE196" s="296"/>
      <c r="GF196" s="296"/>
      <c r="GG196" s="296"/>
      <c r="GH196" s="296"/>
      <c r="GI196" s="296"/>
      <c r="GJ196" s="296"/>
      <c r="GK196" s="296"/>
      <c r="GL196" s="296"/>
      <c r="GM196" s="296"/>
      <c r="GN196" s="296"/>
      <c r="GO196" s="296"/>
      <c r="GP196" s="296"/>
      <c r="GQ196" s="296"/>
      <c r="GR196" s="296"/>
      <c r="GS196" s="296"/>
      <c r="GT196" s="296"/>
      <c r="GU196" s="296"/>
      <c r="GV196" s="296"/>
      <c r="GW196" s="296"/>
      <c r="GX196" s="296"/>
      <c r="GY196" s="296"/>
      <c r="GZ196" s="296"/>
      <c r="HA196" s="296"/>
      <c r="HB196" s="296"/>
      <c r="HC196" s="296"/>
      <c r="HD196" s="296"/>
      <c r="HE196" s="296"/>
      <c r="HF196" s="296"/>
      <c r="HG196" s="296"/>
      <c r="HH196" s="296"/>
      <c r="HI196" s="296"/>
      <c r="HJ196" s="296"/>
      <c r="HK196" s="296"/>
      <c r="HL196" s="296"/>
      <c r="HM196" s="296"/>
      <c r="HN196" s="296"/>
      <c r="HO196" s="296"/>
      <c r="HP196" s="296"/>
      <c r="HQ196" s="296"/>
      <c r="HR196" s="296"/>
      <c r="HS196" s="296"/>
      <c r="HT196" s="296"/>
      <c r="HU196" s="296"/>
      <c r="HV196" s="296"/>
      <c r="HW196" s="296"/>
      <c r="HX196" s="296"/>
      <c r="HY196" s="296"/>
      <c r="HZ196" s="296"/>
      <c r="IA196" s="296"/>
      <c r="IB196" s="296"/>
      <c r="IC196" s="296"/>
      <c r="ID196" s="296"/>
      <c r="IE196" s="296"/>
      <c r="IF196" s="296"/>
      <c r="IG196" s="296"/>
      <c r="IH196" s="296"/>
      <c r="II196" s="296"/>
      <c r="IJ196" s="296"/>
      <c r="IK196" s="296"/>
      <c r="IL196" s="296"/>
      <c r="IM196" s="296"/>
      <c r="IN196" s="296"/>
      <c r="IO196" s="296"/>
      <c r="IP196" s="296"/>
      <c r="IQ196" s="296"/>
      <c r="IR196" s="296"/>
      <c r="IS196" s="296"/>
      <c r="IT196" s="296"/>
      <c r="IU196" s="296"/>
      <c r="IV196" s="296"/>
      <c r="IW196" s="296"/>
      <c r="IX196" s="296"/>
      <c r="IY196" s="296"/>
      <c r="IZ196" s="296"/>
      <c r="JA196" s="296"/>
      <c r="KM196" s="38"/>
      <c r="KN196" s="38"/>
      <c r="KP196" s="38"/>
      <c r="KQ196" s="38"/>
      <c r="KR196" s="38"/>
      <c r="KS196" s="38"/>
      <c r="KT196" s="38"/>
      <c r="KU196" s="38"/>
      <c r="KV196" s="38"/>
      <c r="KW196" s="38"/>
      <c r="KX196" s="38"/>
      <c r="LH196" s="33"/>
    </row>
    <row r="197" spans="2:320" s="17" customFormat="1" x14ac:dyDescent="0.2">
      <c r="B197" s="33"/>
      <c r="F197" s="35"/>
      <c r="G197" s="174"/>
      <c r="H197" s="33"/>
      <c r="I197" s="33"/>
      <c r="J197" s="42"/>
      <c r="K197" s="296"/>
      <c r="L197" s="296"/>
      <c r="M197" s="296"/>
      <c r="N197" s="296"/>
      <c r="O197" s="296"/>
      <c r="P197" s="296"/>
      <c r="Q197" s="296"/>
      <c r="R197" s="296"/>
      <c r="S197" s="296"/>
      <c r="T197" s="296"/>
      <c r="U197" s="296"/>
      <c r="V197" s="296"/>
      <c r="W197" s="296"/>
      <c r="X197" s="296"/>
      <c r="Y197" s="296"/>
      <c r="Z197" s="296"/>
      <c r="AA197" s="296"/>
      <c r="AB197" s="296"/>
      <c r="AC197" s="296"/>
      <c r="AD197" s="296"/>
      <c r="AE197" s="296"/>
      <c r="AF197" s="296"/>
      <c r="AG197" s="296"/>
      <c r="AH197" s="296"/>
      <c r="AI197" s="296"/>
      <c r="AJ197" s="296"/>
      <c r="AK197" s="296"/>
      <c r="AL197" s="296"/>
      <c r="AM197" s="296"/>
      <c r="AN197" s="296"/>
      <c r="AO197" s="296"/>
      <c r="AP197" s="296"/>
      <c r="AQ197" s="296"/>
      <c r="AR197" s="296"/>
      <c r="AS197" s="296"/>
      <c r="AT197" s="296"/>
      <c r="AU197" s="296"/>
      <c r="AV197" s="296"/>
      <c r="AW197" s="296"/>
      <c r="AX197" s="296"/>
      <c r="AY197" s="296"/>
      <c r="AZ197" s="296"/>
      <c r="BA197" s="296"/>
      <c r="BB197" s="296"/>
      <c r="BC197" s="296"/>
      <c r="BD197" s="296"/>
      <c r="BE197" s="296"/>
      <c r="BF197" s="296"/>
      <c r="BG197" s="296"/>
      <c r="BH197" s="296"/>
      <c r="BI197" s="296"/>
      <c r="BJ197" s="296"/>
      <c r="BK197" s="296"/>
      <c r="BL197" s="296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296"/>
      <c r="CA197" s="296"/>
      <c r="CB197" s="296"/>
      <c r="CC197" s="296"/>
      <c r="CD197" s="296"/>
      <c r="CE197" s="296"/>
      <c r="CF197" s="296"/>
      <c r="CG197" s="296"/>
      <c r="CH197" s="296"/>
      <c r="CI197" s="296"/>
      <c r="CJ197" s="296"/>
      <c r="CK197" s="296"/>
      <c r="CL197" s="296"/>
      <c r="CM197" s="296"/>
      <c r="CN197" s="296"/>
      <c r="CO197" s="296"/>
      <c r="CP197" s="296"/>
      <c r="CQ197" s="296"/>
      <c r="CR197" s="296"/>
      <c r="CS197" s="296"/>
      <c r="CT197" s="296"/>
      <c r="CU197" s="296"/>
      <c r="CV197" s="296"/>
      <c r="CW197" s="42"/>
      <c r="CX197" s="296"/>
      <c r="CY197" s="296"/>
      <c r="CZ197" s="296"/>
      <c r="DA197" s="296"/>
      <c r="DB197" s="296"/>
      <c r="DC197" s="296"/>
      <c r="DD197" s="296"/>
      <c r="DE197" s="296"/>
      <c r="DF197" s="296"/>
      <c r="DG197" s="296"/>
      <c r="DH197" s="296"/>
      <c r="DI197" s="296"/>
      <c r="DJ197" s="296"/>
      <c r="DK197" s="296"/>
      <c r="DL197" s="296"/>
      <c r="DM197" s="296"/>
      <c r="DN197" s="296"/>
      <c r="DO197" s="296"/>
      <c r="DP197" s="296"/>
      <c r="DQ197" s="296"/>
      <c r="DR197" s="296"/>
      <c r="DS197" s="296"/>
      <c r="DT197" s="296"/>
      <c r="DU197" s="296"/>
      <c r="DV197" s="296"/>
      <c r="DW197" s="296"/>
      <c r="DX197" s="296"/>
      <c r="DY197" s="296"/>
      <c r="DZ197" s="296"/>
      <c r="EA197" s="296"/>
      <c r="EB197" s="296"/>
      <c r="EC197" s="296"/>
      <c r="ED197" s="296"/>
      <c r="EE197" s="296"/>
      <c r="EF197" s="296"/>
      <c r="EG197" s="42"/>
      <c r="EH197" s="296"/>
      <c r="EI197" s="296"/>
      <c r="EJ197" s="296"/>
      <c r="EK197" s="296"/>
      <c r="EL197" s="296"/>
      <c r="EM197" s="296"/>
      <c r="EN197" s="296"/>
      <c r="EO197" s="296"/>
      <c r="EP197" s="296"/>
      <c r="EQ197" s="296"/>
      <c r="ER197" s="296"/>
      <c r="ES197" s="296"/>
      <c r="ET197" s="296"/>
      <c r="EU197" s="296"/>
      <c r="EV197" s="296"/>
      <c r="EW197" s="296"/>
      <c r="EX197" s="296"/>
      <c r="EY197" s="296"/>
      <c r="EZ197" s="296"/>
      <c r="FA197" s="296"/>
      <c r="FB197" s="296"/>
      <c r="FC197" s="296"/>
      <c r="FD197" s="296"/>
      <c r="FE197" s="296"/>
      <c r="FF197" s="296"/>
      <c r="FG197" s="296"/>
      <c r="FH197" s="296"/>
      <c r="FI197" s="296"/>
      <c r="FJ197" s="296"/>
      <c r="FK197" s="296"/>
      <c r="FL197" s="296"/>
      <c r="FM197" s="296"/>
      <c r="FN197" s="296"/>
      <c r="FO197" s="296"/>
      <c r="FP197" s="296"/>
      <c r="FQ197" s="42"/>
      <c r="FR197" s="42"/>
      <c r="FS197" s="42"/>
      <c r="FT197" s="42"/>
      <c r="FU197" s="42"/>
      <c r="FV197" s="296"/>
      <c r="FW197" s="296"/>
      <c r="FX197" s="296"/>
      <c r="FY197" s="296"/>
      <c r="FZ197" s="296"/>
      <c r="GA197" s="296"/>
      <c r="GB197" s="296"/>
      <c r="GC197" s="296"/>
      <c r="GD197" s="296"/>
      <c r="GE197" s="296"/>
      <c r="GF197" s="296"/>
      <c r="GG197" s="296"/>
      <c r="GH197" s="296"/>
      <c r="GI197" s="296"/>
      <c r="GJ197" s="296"/>
      <c r="GK197" s="296"/>
      <c r="GL197" s="296"/>
      <c r="GM197" s="296"/>
      <c r="GN197" s="296"/>
      <c r="GO197" s="296"/>
      <c r="GP197" s="296"/>
      <c r="GQ197" s="296"/>
      <c r="GR197" s="296"/>
      <c r="GS197" s="296"/>
      <c r="GT197" s="296"/>
      <c r="GU197" s="296"/>
      <c r="GV197" s="296"/>
      <c r="GW197" s="296"/>
      <c r="GX197" s="296"/>
      <c r="GY197" s="296"/>
      <c r="GZ197" s="296"/>
      <c r="HA197" s="296"/>
      <c r="HB197" s="296"/>
      <c r="HC197" s="296"/>
      <c r="HD197" s="296"/>
      <c r="HE197" s="296"/>
      <c r="HF197" s="296"/>
      <c r="HG197" s="296"/>
      <c r="HH197" s="296"/>
      <c r="HI197" s="296"/>
      <c r="HJ197" s="296"/>
      <c r="HK197" s="296"/>
      <c r="HL197" s="296"/>
      <c r="HM197" s="296"/>
      <c r="HN197" s="296"/>
      <c r="HO197" s="296"/>
      <c r="HP197" s="296"/>
      <c r="HQ197" s="296"/>
      <c r="HR197" s="296"/>
      <c r="HS197" s="296"/>
      <c r="HT197" s="296"/>
      <c r="HU197" s="296"/>
      <c r="HV197" s="296"/>
      <c r="HW197" s="296"/>
      <c r="HX197" s="296"/>
      <c r="HY197" s="296"/>
      <c r="HZ197" s="296"/>
      <c r="IA197" s="296"/>
      <c r="IB197" s="296"/>
      <c r="IC197" s="296"/>
      <c r="ID197" s="296"/>
      <c r="IE197" s="296"/>
      <c r="IF197" s="296"/>
      <c r="IG197" s="296"/>
      <c r="IH197" s="296"/>
      <c r="II197" s="296"/>
      <c r="IJ197" s="296"/>
      <c r="IK197" s="296"/>
      <c r="IL197" s="296"/>
      <c r="IM197" s="296"/>
      <c r="IN197" s="296"/>
      <c r="IO197" s="296"/>
      <c r="IP197" s="296"/>
      <c r="IQ197" s="296"/>
      <c r="IR197" s="296"/>
      <c r="IS197" s="296"/>
      <c r="IT197" s="296"/>
      <c r="IU197" s="296"/>
      <c r="IV197" s="296"/>
      <c r="IW197" s="296"/>
      <c r="IX197" s="296"/>
      <c r="IY197" s="296"/>
      <c r="IZ197" s="296"/>
      <c r="JA197" s="296"/>
      <c r="KM197" s="38"/>
      <c r="KN197" s="38"/>
      <c r="KP197" s="38"/>
      <c r="KQ197" s="38"/>
      <c r="KR197" s="38"/>
      <c r="KS197" s="38"/>
      <c r="KT197" s="38"/>
      <c r="KU197" s="38"/>
      <c r="KV197" s="38"/>
      <c r="KW197" s="38"/>
      <c r="KX197" s="38"/>
      <c r="LH197" s="33"/>
    </row>
    <row r="198" spans="2:320" s="17" customFormat="1" x14ac:dyDescent="0.2">
      <c r="B198" s="33"/>
      <c r="F198" s="35"/>
      <c r="G198" s="174"/>
      <c r="H198" s="33"/>
      <c r="I198" s="33"/>
      <c r="J198" s="42"/>
      <c r="K198" s="296"/>
      <c r="L198" s="296"/>
      <c r="M198" s="296"/>
      <c r="N198" s="296"/>
      <c r="O198" s="296"/>
      <c r="P198" s="296"/>
      <c r="Q198" s="296"/>
      <c r="R198" s="296"/>
      <c r="S198" s="296"/>
      <c r="T198" s="296"/>
      <c r="U198" s="296"/>
      <c r="V198" s="296"/>
      <c r="W198" s="296"/>
      <c r="X198" s="296"/>
      <c r="Y198" s="296"/>
      <c r="Z198" s="296"/>
      <c r="AA198" s="296"/>
      <c r="AB198" s="296"/>
      <c r="AC198" s="296"/>
      <c r="AD198" s="296"/>
      <c r="AE198" s="296"/>
      <c r="AF198" s="296"/>
      <c r="AG198" s="296"/>
      <c r="AH198" s="296"/>
      <c r="AI198" s="296"/>
      <c r="AJ198" s="296"/>
      <c r="AK198" s="296"/>
      <c r="AL198" s="296"/>
      <c r="AM198" s="296"/>
      <c r="AN198" s="296"/>
      <c r="AO198" s="296"/>
      <c r="AP198" s="296"/>
      <c r="AQ198" s="296"/>
      <c r="AR198" s="296"/>
      <c r="AS198" s="296"/>
      <c r="AT198" s="296"/>
      <c r="AU198" s="296"/>
      <c r="AV198" s="296"/>
      <c r="AW198" s="296"/>
      <c r="AX198" s="296"/>
      <c r="AY198" s="296"/>
      <c r="AZ198" s="296"/>
      <c r="BA198" s="296"/>
      <c r="BB198" s="296"/>
      <c r="BC198" s="296"/>
      <c r="BD198" s="296"/>
      <c r="BE198" s="296"/>
      <c r="BF198" s="296"/>
      <c r="BG198" s="296"/>
      <c r="BH198" s="296"/>
      <c r="BI198" s="296"/>
      <c r="BJ198" s="296"/>
      <c r="BK198" s="296"/>
      <c r="BL198" s="296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296"/>
      <c r="CA198" s="296"/>
      <c r="CB198" s="296"/>
      <c r="CC198" s="296"/>
      <c r="CD198" s="296"/>
      <c r="CE198" s="296"/>
      <c r="CF198" s="296"/>
      <c r="CG198" s="296"/>
      <c r="CH198" s="296"/>
      <c r="CI198" s="296"/>
      <c r="CJ198" s="296"/>
      <c r="CK198" s="296"/>
      <c r="CL198" s="296"/>
      <c r="CM198" s="296"/>
      <c r="CN198" s="296"/>
      <c r="CO198" s="296"/>
      <c r="CP198" s="296"/>
      <c r="CQ198" s="296"/>
      <c r="CR198" s="296"/>
      <c r="CS198" s="296"/>
      <c r="CT198" s="296"/>
      <c r="CU198" s="296"/>
      <c r="CV198" s="296"/>
      <c r="CW198" s="42"/>
      <c r="CX198" s="296"/>
      <c r="CY198" s="296"/>
      <c r="CZ198" s="296"/>
      <c r="DA198" s="296"/>
      <c r="DB198" s="296"/>
      <c r="DC198" s="296"/>
      <c r="DD198" s="296"/>
      <c r="DE198" s="296"/>
      <c r="DF198" s="296"/>
      <c r="DG198" s="296"/>
      <c r="DH198" s="296"/>
      <c r="DI198" s="296"/>
      <c r="DJ198" s="296"/>
      <c r="DK198" s="296"/>
      <c r="DL198" s="296"/>
      <c r="DM198" s="296"/>
      <c r="DN198" s="296"/>
      <c r="DO198" s="296"/>
      <c r="DP198" s="296"/>
      <c r="DQ198" s="296"/>
      <c r="DR198" s="296"/>
      <c r="DS198" s="296"/>
      <c r="DT198" s="296"/>
      <c r="DU198" s="296"/>
      <c r="DV198" s="296"/>
      <c r="DW198" s="296"/>
      <c r="DX198" s="296"/>
      <c r="DY198" s="296"/>
      <c r="DZ198" s="296"/>
      <c r="EA198" s="296"/>
      <c r="EB198" s="296"/>
      <c r="EC198" s="296"/>
      <c r="ED198" s="296"/>
      <c r="EE198" s="296"/>
      <c r="EF198" s="296"/>
      <c r="EG198" s="42"/>
      <c r="EH198" s="296"/>
      <c r="EI198" s="296"/>
      <c r="EJ198" s="296"/>
      <c r="EK198" s="296"/>
      <c r="EL198" s="296"/>
      <c r="EM198" s="296"/>
      <c r="EN198" s="296"/>
      <c r="EO198" s="296"/>
      <c r="EP198" s="296"/>
      <c r="EQ198" s="296"/>
      <c r="ER198" s="296"/>
      <c r="ES198" s="296"/>
      <c r="ET198" s="296"/>
      <c r="EU198" s="296"/>
      <c r="EV198" s="296"/>
      <c r="EW198" s="296"/>
      <c r="EX198" s="296"/>
      <c r="EY198" s="296"/>
      <c r="EZ198" s="296"/>
      <c r="FA198" s="296"/>
      <c r="FB198" s="296"/>
      <c r="FC198" s="296"/>
      <c r="FD198" s="296"/>
      <c r="FE198" s="296"/>
      <c r="FF198" s="296"/>
      <c r="FG198" s="296"/>
      <c r="FH198" s="296"/>
      <c r="FI198" s="296"/>
      <c r="FJ198" s="296"/>
      <c r="FK198" s="296"/>
      <c r="FL198" s="296"/>
      <c r="FM198" s="296"/>
      <c r="FN198" s="296"/>
      <c r="FO198" s="296"/>
      <c r="FP198" s="296"/>
      <c r="FQ198" s="42"/>
      <c r="FR198" s="42"/>
      <c r="FS198" s="42"/>
      <c r="FT198" s="42"/>
      <c r="FU198" s="42"/>
      <c r="FV198" s="296"/>
      <c r="FW198" s="296"/>
      <c r="FX198" s="296"/>
      <c r="FY198" s="296"/>
      <c r="FZ198" s="296"/>
      <c r="GA198" s="296"/>
      <c r="GB198" s="296"/>
      <c r="GC198" s="296"/>
      <c r="GD198" s="296"/>
      <c r="GE198" s="296"/>
      <c r="GF198" s="296"/>
      <c r="GG198" s="296"/>
      <c r="GH198" s="296"/>
      <c r="GI198" s="296"/>
      <c r="GJ198" s="296"/>
      <c r="GK198" s="296"/>
      <c r="GL198" s="296"/>
      <c r="GM198" s="296"/>
      <c r="GN198" s="296"/>
      <c r="GO198" s="296"/>
      <c r="GP198" s="296"/>
      <c r="GQ198" s="296"/>
      <c r="GR198" s="296"/>
      <c r="GS198" s="296"/>
      <c r="GT198" s="296"/>
      <c r="GU198" s="296"/>
      <c r="GV198" s="296"/>
      <c r="GW198" s="296"/>
      <c r="GX198" s="296"/>
      <c r="GY198" s="296"/>
      <c r="GZ198" s="296"/>
      <c r="HA198" s="296"/>
      <c r="HB198" s="296"/>
      <c r="HC198" s="296"/>
      <c r="HD198" s="296"/>
      <c r="HE198" s="296"/>
      <c r="HF198" s="296"/>
      <c r="HG198" s="296"/>
      <c r="HH198" s="296"/>
      <c r="HI198" s="296"/>
      <c r="HJ198" s="296"/>
      <c r="HK198" s="296"/>
      <c r="HL198" s="296"/>
      <c r="HM198" s="296"/>
      <c r="HN198" s="296"/>
      <c r="HO198" s="296"/>
      <c r="HP198" s="296"/>
      <c r="HQ198" s="296"/>
      <c r="HR198" s="296"/>
      <c r="HS198" s="296"/>
      <c r="HT198" s="296"/>
      <c r="HU198" s="296"/>
      <c r="HV198" s="296"/>
      <c r="HW198" s="296"/>
      <c r="HX198" s="296"/>
      <c r="HY198" s="296"/>
      <c r="HZ198" s="296"/>
      <c r="IA198" s="296"/>
      <c r="IB198" s="296"/>
      <c r="IC198" s="296"/>
      <c r="ID198" s="296"/>
      <c r="IE198" s="296"/>
      <c r="IF198" s="296"/>
      <c r="IG198" s="296"/>
      <c r="IH198" s="296"/>
      <c r="II198" s="296"/>
      <c r="IJ198" s="296"/>
      <c r="IK198" s="296"/>
      <c r="IL198" s="296"/>
      <c r="IM198" s="296"/>
      <c r="IN198" s="296"/>
      <c r="IO198" s="296"/>
      <c r="IP198" s="296"/>
      <c r="IQ198" s="296"/>
      <c r="IR198" s="296"/>
      <c r="IS198" s="296"/>
      <c r="IT198" s="296"/>
      <c r="IU198" s="296"/>
      <c r="IV198" s="296"/>
      <c r="IW198" s="296"/>
      <c r="IX198" s="296"/>
      <c r="IY198" s="296"/>
      <c r="IZ198" s="296"/>
      <c r="JA198" s="296"/>
      <c r="KM198" s="38"/>
      <c r="KN198" s="38"/>
      <c r="KP198" s="38"/>
      <c r="KQ198" s="38"/>
      <c r="KR198" s="38"/>
      <c r="KS198" s="38"/>
      <c r="KT198" s="38"/>
      <c r="KU198" s="38"/>
      <c r="KV198" s="38"/>
      <c r="KW198" s="38"/>
      <c r="KX198" s="38"/>
      <c r="LH198" s="33"/>
    </row>
    <row r="199" spans="2:320" s="17" customFormat="1" x14ac:dyDescent="0.2">
      <c r="B199" s="33"/>
      <c r="F199" s="35"/>
      <c r="G199" s="174"/>
      <c r="H199" s="33"/>
      <c r="I199" s="33"/>
      <c r="J199" s="42"/>
      <c r="K199" s="296"/>
      <c r="L199" s="296"/>
      <c r="M199" s="296"/>
      <c r="N199" s="296"/>
      <c r="O199" s="296"/>
      <c r="P199" s="296"/>
      <c r="Q199" s="296"/>
      <c r="R199" s="296"/>
      <c r="S199" s="296"/>
      <c r="T199" s="296"/>
      <c r="U199" s="296"/>
      <c r="V199" s="296"/>
      <c r="W199" s="296"/>
      <c r="X199" s="296"/>
      <c r="Y199" s="296"/>
      <c r="Z199" s="296"/>
      <c r="AA199" s="296"/>
      <c r="AB199" s="296"/>
      <c r="AC199" s="296"/>
      <c r="AD199" s="296"/>
      <c r="AE199" s="296"/>
      <c r="AF199" s="296"/>
      <c r="AG199" s="296"/>
      <c r="AH199" s="296"/>
      <c r="AI199" s="296"/>
      <c r="AJ199" s="296"/>
      <c r="AK199" s="296"/>
      <c r="AL199" s="296"/>
      <c r="AM199" s="296"/>
      <c r="AN199" s="296"/>
      <c r="AO199" s="296"/>
      <c r="AP199" s="296"/>
      <c r="AQ199" s="296"/>
      <c r="AR199" s="296"/>
      <c r="AS199" s="296"/>
      <c r="AT199" s="296"/>
      <c r="AU199" s="296"/>
      <c r="AV199" s="296"/>
      <c r="AW199" s="296"/>
      <c r="AX199" s="296"/>
      <c r="AY199" s="296"/>
      <c r="AZ199" s="296"/>
      <c r="BA199" s="296"/>
      <c r="BB199" s="296"/>
      <c r="BC199" s="296"/>
      <c r="BD199" s="296"/>
      <c r="BE199" s="296"/>
      <c r="BF199" s="296"/>
      <c r="BG199" s="296"/>
      <c r="BH199" s="296"/>
      <c r="BI199" s="296"/>
      <c r="BJ199" s="296"/>
      <c r="BK199" s="296"/>
      <c r="BL199" s="296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296"/>
      <c r="CA199" s="296"/>
      <c r="CB199" s="296"/>
      <c r="CC199" s="296"/>
      <c r="CD199" s="296"/>
      <c r="CE199" s="296"/>
      <c r="CF199" s="296"/>
      <c r="CG199" s="296"/>
      <c r="CH199" s="296"/>
      <c r="CI199" s="296"/>
      <c r="CJ199" s="296"/>
      <c r="CK199" s="296"/>
      <c r="CL199" s="296"/>
      <c r="CM199" s="296"/>
      <c r="CN199" s="296"/>
      <c r="CO199" s="296"/>
      <c r="CP199" s="296"/>
      <c r="CQ199" s="296"/>
      <c r="CR199" s="296"/>
      <c r="CS199" s="296"/>
      <c r="CT199" s="296"/>
      <c r="CU199" s="296"/>
      <c r="CV199" s="296"/>
      <c r="CW199" s="42"/>
      <c r="CX199" s="296"/>
      <c r="CY199" s="296"/>
      <c r="CZ199" s="296"/>
      <c r="DA199" s="296"/>
      <c r="DB199" s="296"/>
      <c r="DC199" s="296"/>
      <c r="DD199" s="296"/>
      <c r="DE199" s="296"/>
      <c r="DF199" s="296"/>
      <c r="DG199" s="296"/>
      <c r="DH199" s="296"/>
      <c r="DI199" s="296"/>
      <c r="DJ199" s="296"/>
      <c r="DK199" s="296"/>
      <c r="DL199" s="296"/>
      <c r="DM199" s="296"/>
      <c r="DN199" s="296"/>
      <c r="DO199" s="296"/>
      <c r="DP199" s="296"/>
      <c r="DQ199" s="296"/>
      <c r="DR199" s="296"/>
      <c r="DS199" s="296"/>
      <c r="DT199" s="296"/>
      <c r="DU199" s="296"/>
      <c r="DV199" s="296"/>
      <c r="DW199" s="296"/>
      <c r="DX199" s="296"/>
      <c r="DY199" s="296"/>
      <c r="DZ199" s="296"/>
      <c r="EA199" s="296"/>
      <c r="EB199" s="296"/>
      <c r="EC199" s="296"/>
      <c r="ED199" s="296"/>
      <c r="EE199" s="296"/>
      <c r="EF199" s="296"/>
      <c r="EG199" s="42"/>
      <c r="EH199" s="296"/>
      <c r="EI199" s="296"/>
      <c r="EJ199" s="296"/>
      <c r="EK199" s="296"/>
      <c r="EL199" s="296"/>
      <c r="EM199" s="296"/>
      <c r="EN199" s="296"/>
      <c r="EO199" s="296"/>
      <c r="EP199" s="296"/>
      <c r="EQ199" s="296"/>
      <c r="ER199" s="296"/>
      <c r="ES199" s="296"/>
      <c r="ET199" s="296"/>
      <c r="EU199" s="296"/>
      <c r="EV199" s="296"/>
      <c r="EW199" s="296"/>
      <c r="EX199" s="296"/>
      <c r="EY199" s="296"/>
      <c r="EZ199" s="296"/>
      <c r="FA199" s="296"/>
      <c r="FB199" s="296"/>
      <c r="FC199" s="296"/>
      <c r="FD199" s="296"/>
      <c r="FE199" s="296"/>
      <c r="FF199" s="296"/>
      <c r="FG199" s="296"/>
      <c r="FH199" s="296"/>
      <c r="FI199" s="296"/>
      <c r="FJ199" s="296"/>
      <c r="FK199" s="296"/>
      <c r="FL199" s="296"/>
      <c r="FM199" s="296"/>
      <c r="FN199" s="296"/>
      <c r="FO199" s="296"/>
      <c r="FP199" s="296"/>
      <c r="FQ199" s="42"/>
      <c r="FR199" s="42"/>
      <c r="FS199" s="42"/>
      <c r="FT199" s="42"/>
      <c r="FU199" s="42"/>
      <c r="FV199" s="296"/>
      <c r="FW199" s="296"/>
      <c r="FX199" s="296"/>
      <c r="FY199" s="296"/>
      <c r="FZ199" s="296"/>
      <c r="GA199" s="296"/>
      <c r="GB199" s="296"/>
      <c r="GC199" s="296"/>
      <c r="GD199" s="296"/>
      <c r="GE199" s="296"/>
      <c r="GF199" s="296"/>
      <c r="GG199" s="296"/>
      <c r="GH199" s="296"/>
      <c r="GI199" s="296"/>
      <c r="GJ199" s="296"/>
      <c r="GK199" s="296"/>
      <c r="GL199" s="296"/>
      <c r="GM199" s="296"/>
      <c r="GN199" s="296"/>
      <c r="GO199" s="296"/>
      <c r="GP199" s="296"/>
      <c r="GQ199" s="296"/>
      <c r="GR199" s="296"/>
      <c r="GS199" s="296"/>
      <c r="GT199" s="296"/>
      <c r="GU199" s="296"/>
      <c r="GV199" s="296"/>
      <c r="GW199" s="296"/>
      <c r="GX199" s="296"/>
      <c r="GY199" s="296"/>
      <c r="GZ199" s="296"/>
      <c r="HA199" s="296"/>
      <c r="HB199" s="296"/>
      <c r="HC199" s="296"/>
      <c r="HD199" s="296"/>
      <c r="HE199" s="296"/>
      <c r="HF199" s="296"/>
      <c r="HG199" s="296"/>
      <c r="HH199" s="296"/>
      <c r="HI199" s="296"/>
      <c r="HJ199" s="296"/>
      <c r="HK199" s="296"/>
      <c r="HL199" s="296"/>
      <c r="HM199" s="296"/>
      <c r="HN199" s="296"/>
      <c r="HO199" s="296"/>
      <c r="HP199" s="296"/>
      <c r="HQ199" s="296"/>
      <c r="HR199" s="296"/>
      <c r="HS199" s="296"/>
      <c r="HT199" s="296"/>
      <c r="HU199" s="296"/>
      <c r="HV199" s="296"/>
      <c r="HW199" s="296"/>
      <c r="HX199" s="296"/>
      <c r="HY199" s="296"/>
      <c r="HZ199" s="296"/>
      <c r="IA199" s="296"/>
      <c r="IB199" s="296"/>
      <c r="IC199" s="296"/>
      <c r="ID199" s="296"/>
      <c r="IE199" s="296"/>
      <c r="IF199" s="296"/>
      <c r="IG199" s="296"/>
      <c r="IH199" s="296"/>
      <c r="II199" s="296"/>
      <c r="IJ199" s="296"/>
      <c r="IK199" s="296"/>
      <c r="IL199" s="296"/>
      <c r="IM199" s="296"/>
      <c r="IN199" s="296"/>
      <c r="IO199" s="296"/>
      <c r="IP199" s="296"/>
      <c r="IQ199" s="296"/>
      <c r="IR199" s="296"/>
      <c r="IS199" s="296"/>
      <c r="IT199" s="296"/>
      <c r="IU199" s="296"/>
      <c r="IV199" s="296"/>
      <c r="IW199" s="296"/>
      <c r="IX199" s="296"/>
      <c r="IY199" s="296"/>
      <c r="IZ199" s="296"/>
      <c r="JA199" s="296"/>
      <c r="KM199" s="38"/>
      <c r="KN199" s="38"/>
      <c r="KP199" s="38"/>
      <c r="KQ199" s="38"/>
      <c r="KR199" s="38"/>
      <c r="KS199" s="38"/>
      <c r="KT199" s="38"/>
      <c r="KU199" s="38"/>
      <c r="KV199" s="38"/>
      <c r="KW199" s="38"/>
      <c r="KX199" s="38"/>
      <c r="LH199" s="33"/>
    </row>
    <row r="200" spans="2:320" s="17" customFormat="1" x14ac:dyDescent="0.2">
      <c r="B200" s="33"/>
      <c r="F200" s="35"/>
      <c r="G200" s="174"/>
      <c r="H200" s="33"/>
      <c r="I200" s="33"/>
      <c r="J200" s="42"/>
      <c r="K200" s="296"/>
      <c r="L200" s="296"/>
      <c r="M200" s="296"/>
      <c r="N200" s="296"/>
      <c r="O200" s="296"/>
      <c r="P200" s="296"/>
      <c r="Q200" s="296"/>
      <c r="R200" s="296"/>
      <c r="S200" s="296"/>
      <c r="T200" s="296"/>
      <c r="U200" s="296"/>
      <c r="V200" s="296"/>
      <c r="W200" s="296"/>
      <c r="X200" s="296"/>
      <c r="Y200" s="296"/>
      <c r="Z200" s="296"/>
      <c r="AA200" s="296"/>
      <c r="AB200" s="296"/>
      <c r="AC200" s="296"/>
      <c r="AD200" s="296"/>
      <c r="AE200" s="296"/>
      <c r="AF200" s="296"/>
      <c r="AG200" s="296"/>
      <c r="AH200" s="296"/>
      <c r="AI200" s="296"/>
      <c r="AJ200" s="296"/>
      <c r="AK200" s="296"/>
      <c r="AL200" s="296"/>
      <c r="AM200" s="296"/>
      <c r="AN200" s="296"/>
      <c r="AO200" s="296"/>
      <c r="AP200" s="296"/>
      <c r="AQ200" s="296"/>
      <c r="AR200" s="296"/>
      <c r="AS200" s="296"/>
      <c r="AT200" s="296"/>
      <c r="AU200" s="296"/>
      <c r="AV200" s="296"/>
      <c r="AW200" s="296"/>
      <c r="AX200" s="296"/>
      <c r="AY200" s="296"/>
      <c r="AZ200" s="296"/>
      <c r="BA200" s="296"/>
      <c r="BB200" s="296"/>
      <c r="BC200" s="296"/>
      <c r="BD200" s="296"/>
      <c r="BE200" s="296"/>
      <c r="BF200" s="296"/>
      <c r="BG200" s="296"/>
      <c r="BH200" s="296"/>
      <c r="BI200" s="296"/>
      <c r="BJ200" s="296"/>
      <c r="BK200" s="296"/>
      <c r="BL200" s="296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296"/>
      <c r="CA200" s="296"/>
      <c r="CB200" s="296"/>
      <c r="CC200" s="296"/>
      <c r="CD200" s="296"/>
      <c r="CE200" s="296"/>
      <c r="CF200" s="296"/>
      <c r="CG200" s="296"/>
      <c r="CH200" s="296"/>
      <c r="CI200" s="296"/>
      <c r="CJ200" s="296"/>
      <c r="CK200" s="296"/>
      <c r="CL200" s="296"/>
      <c r="CM200" s="296"/>
      <c r="CN200" s="296"/>
      <c r="CO200" s="296"/>
      <c r="CP200" s="296"/>
      <c r="CQ200" s="296"/>
      <c r="CR200" s="296"/>
      <c r="CS200" s="296"/>
      <c r="CT200" s="296"/>
      <c r="CU200" s="296"/>
      <c r="CV200" s="296"/>
      <c r="CW200" s="42"/>
      <c r="CX200" s="296"/>
      <c r="CY200" s="296"/>
      <c r="CZ200" s="296"/>
      <c r="DA200" s="296"/>
      <c r="DB200" s="296"/>
      <c r="DC200" s="296"/>
      <c r="DD200" s="296"/>
      <c r="DE200" s="296"/>
      <c r="DF200" s="296"/>
      <c r="DG200" s="296"/>
      <c r="DH200" s="296"/>
      <c r="DI200" s="296"/>
      <c r="DJ200" s="296"/>
      <c r="DK200" s="296"/>
      <c r="DL200" s="296"/>
      <c r="DM200" s="296"/>
      <c r="DN200" s="296"/>
      <c r="DO200" s="296"/>
      <c r="DP200" s="296"/>
      <c r="DQ200" s="296"/>
      <c r="DR200" s="296"/>
      <c r="DS200" s="296"/>
      <c r="DT200" s="296"/>
      <c r="DU200" s="296"/>
      <c r="DV200" s="296"/>
      <c r="DW200" s="296"/>
      <c r="DX200" s="296"/>
      <c r="DY200" s="296"/>
      <c r="DZ200" s="296"/>
      <c r="EA200" s="296"/>
      <c r="EB200" s="296"/>
      <c r="EC200" s="296"/>
      <c r="ED200" s="296"/>
      <c r="EE200" s="296"/>
      <c r="EF200" s="296"/>
      <c r="EG200" s="42"/>
      <c r="EH200" s="296"/>
      <c r="EI200" s="296"/>
      <c r="EJ200" s="296"/>
      <c r="EK200" s="296"/>
      <c r="EL200" s="296"/>
      <c r="EM200" s="296"/>
      <c r="EN200" s="296"/>
      <c r="EO200" s="296"/>
      <c r="EP200" s="296"/>
      <c r="EQ200" s="296"/>
      <c r="ER200" s="296"/>
      <c r="ES200" s="296"/>
      <c r="ET200" s="296"/>
      <c r="EU200" s="296"/>
      <c r="EV200" s="296"/>
      <c r="EW200" s="296"/>
      <c r="EX200" s="296"/>
      <c r="EY200" s="296"/>
      <c r="EZ200" s="296"/>
      <c r="FA200" s="296"/>
      <c r="FB200" s="296"/>
      <c r="FC200" s="296"/>
      <c r="FD200" s="296"/>
      <c r="FE200" s="296"/>
      <c r="FF200" s="296"/>
      <c r="FG200" s="296"/>
      <c r="FH200" s="296"/>
      <c r="FI200" s="296"/>
      <c r="FJ200" s="296"/>
      <c r="FK200" s="296"/>
      <c r="FL200" s="296"/>
      <c r="FM200" s="296"/>
      <c r="FN200" s="296"/>
      <c r="FO200" s="296"/>
      <c r="FP200" s="296"/>
      <c r="FQ200" s="42"/>
      <c r="FR200" s="42"/>
      <c r="FS200" s="42"/>
      <c r="FT200" s="42"/>
      <c r="FU200" s="42"/>
      <c r="FV200" s="296"/>
      <c r="FW200" s="296"/>
      <c r="FX200" s="296"/>
      <c r="FY200" s="296"/>
      <c r="FZ200" s="296"/>
      <c r="GA200" s="296"/>
      <c r="GB200" s="296"/>
      <c r="GC200" s="296"/>
      <c r="GD200" s="296"/>
      <c r="GE200" s="296"/>
      <c r="GF200" s="296"/>
      <c r="GG200" s="296"/>
      <c r="GH200" s="296"/>
      <c r="GI200" s="296"/>
      <c r="GJ200" s="296"/>
      <c r="GK200" s="296"/>
      <c r="GL200" s="296"/>
      <c r="GM200" s="296"/>
      <c r="GN200" s="296"/>
      <c r="GO200" s="296"/>
      <c r="GP200" s="296"/>
      <c r="GQ200" s="296"/>
      <c r="GR200" s="296"/>
      <c r="GS200" s="296"/>
      <c r="GT200" s="296"/>
      <c r="GU200" s="296"/>
      <c r="GV200" s="296"/>
      <c r="GW200" s="296"/>
      <c r="GX200" s="296"/>
      <c r="GY200" s="296"/>
      <c r="GZ200" s="296"/>
      <c r="HA200" s="296"/>
      <c r="HB200" s="296"/>
      <c r="HC200" s="296"/>
      <c r="HD200" s="296"/>
      <c r="HE200" s="296"/>
      <c r="HF200" s="296"/>
      <c r="HG200" s="296"/>
      <c r="HH200" s="296"/>
      <c r="HI200" s="296"/>
      <c r="HJ200" s="296"/>
      <c r="HK200" s="296"/>
      <c r="HL200" s="296"/>
      <c r="HM200" s="296"/>
      <c r="HN200" s="296"/>
      <c r="HO200" s="296"/>
      <c r="HP200" s="296"/>
      <c r="HQ200" s="296"/>
      <c r="HR200" s="296"/>
      <c r="HS200" s="296"/>
      <c r="HT200" s="296"/>
      <c r="HU200" s="296"/>
      <c r="HV200" s="296"/>
      <c r="HW200" s="296"/>
      <c r="HX200" s="296"/>
      <c r="HY200" s="296"/>
      <c r="HZ200" s="296"/>
      <c r="IA200" s="296"/>
      <c r="IB200" s="296"/>
      <c r="IC200" s="296"/>
      <c r="ID200" s="296"/>
      <c r="IE200" s="296"/>
      <c r="IF200" s="296"/>
      <c r="IG200" s="296"/>
      <c r="IH200" s="296"/>
      <c r="II200" s="296"/>
      <c r="IJ200" s="296"/>
      <c r="IK200" s="296"/>
      <c r="IL200" s="296"/>
      <c r="IM200" s="296"/>
      <c r="IN200" s="296"/>
      <c r="IO200" s="296"/>
      <c r="IP200" s="296"/>
      <c r="IQ200" s="296"/>
      <c r="IR200" s="296"/>
      <c r="IS200" s="296"/>
      <c r="IT200" s="296"/>
      <c r="IU200" s="296"/>
      <c r="IV200" s="296"/>
      <c r="IW200" s="296"/>
      <c r="IX200" s="296"/>
      <c r="IY200" s="296"/>
      <c r="IZ200" s="296"/>
      <c r="JA200" s="296"/>
      <c r="KM200" s="38"/>
      <c r="KN200" s="38"/>
      <c r="KP200" s="38"/>
      <c r="KQ200" s="38"/>
      <c r="KR200" s="38"/>
      <c r="KS200" s="38"/>
      <c r="KT200" s="38"/>
      <c r="KU200" s="38"/>
      <c r="KV200" s="38"/>
      <c r="KW200" s="38"/>
      <c r="KX200" s="38"/>
      <c r="LH200" s="33"/>
    </row>
    <row r="201" spans="2:320" s="17" customFormat="1" x14ac:dyDescent="0.2">
      <c r="B201" s="33"/>
      <c r="F201" s="35"/>
      <c r="G201" s="174"/>
      <c r="H201" s="33"/>
      <c r="I201" s="33"/>
      <c r="J201" s="42"/>
      <c r="K201" s="296"/>
      <c r="L201" s="296"/>
      <c r="M201" s="296"/>
      <c r="N201" s="296"/>
      <c r="O201" s="296"/>
      <c r="P201" s="296"/>
      <c r="Q201" s="296"/>
      <c r="R201" s="296"/>
      <c r="S201" s="296"/>
      <c r="T201" s="296"/>
      <c r="U201" s="296"/>
      <c r="V201" s="296"/>
      <c r="W201" s="296"/>
      <c r="X201" s="296"/>
      <c r="Y201" s="296"/>
      <c r="Z201" s="296"/>
      <c r="AA201" s="296"/>
      <c r="AB201" s="296"/>
      <c r="AC201" s="296"/>
      <c r="AD201" s="296"/>
      <c r="AE201" s="296"/>
      <c r="AF201" s="296"/>
      <c r="AG201" s="296"/>
      <c r="AH201" s="296"/>
      <c r="AI201" s="296"/>
      <c r="AJ201" s="296"/>
      <c r="AK201" s="296"/>
      <c r="AL201" s="296"/>
      <c r="AM201" s="296"/>
      <c r="AN201" s="296"/>
      <c r="AO201" s="296"/>
      <c r="AP201" s="296"/>
      <c r="AQ201" s="296"/>
      <c r="AR201" s="296"/>
      <c r="AS201" s="296"/>
      <c r="AT201" s="296"/>
      <c r="AU201" s="296"/>
      <c r="AV201" s="296"/>
      <c r="AW201" s="296"/>
      <c r="AX201" s="296"/>
      <c r="AY201" s="296"/>
      <c r="AZ201" s="296"/>
      <c r="BA201" s="296"/>
      <c r="BB201" s="296"/>
      <c r="BC201" s="296"/>
      <c r="BD201" s="296"/>
      <c r="BE201" s="296"/>
      <c r="BF201" s="296"/>
      <c r="BG201" s="296"/>
      <c r="BH201" s="296"/>
      <c r="BI201" s="296"/>
      <c r="BJ201" s="296"/>
      <c r="BK201" s="296"/>
      <c r="BL201" s="296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296"/>
      <c r="CA201" s="296"/>
      <c r="CB201" s="296"/>
      <c r="CC201" s="296"/>
      <c r="CD201" s="296"/>
      <c r="CE201" s="296"/>
      <c r="CF201" s="296"/>
      <c r="CG201" s="296"/>
      <c r="CH201" s="296"/>
      <c r="CI201" s="296"/>
      <c r="CJ201" s="296"/>
      <c r="CK201" s="296"/>
      <c r="CL201" s="296"/>
      <c r="CM201" s="296"/>
      <c r="CN201" s="296"/>
      <c r="CO201" s="296"/>
      <c r="CP201" s="296"/>
      <c r="CQ201" s="296"/>
      <c r="CR201" s="296"/>
      <c r="CS201" s="296"/>
      <c r="CT201" s="296"/>
      <c r="CU201" s="296"/>
      <c r="CV201" s="296"/>
      <c r="CW201" s="42"/>
      <c r="CX201" s="296"/>
      <c r="CY201" s="296"/>
      <c r="CZ201" s="296"/>
      <c r="DA201" s="296"/>
      <c r="DB201" s="296"/>
      <c r="DC201" s="296"/>
      <c r="DD201" s="296"/>
      <c r="DE201" s="296"/>
      <c r="DF201" s="296"/>
      <c r="DG201" s="296"/>
      <c r="DH201" s="296"/>
      <c r="DI201" s="296"/>
      <c r="DJ201" s="296"/>
      <c r="DK201" s="296"/>
      <c r="DL201" s="296"/>
      <c r="DM201" s="296"/>
      <c r="DN201" s="296"/>
      <c r="DO201" s="296"/>
      <c r="DP201" s="296"/>
      <c r="DQ201" s="296"/>
      <c r="DR201" s="296"/>
      <c r="DS201" s="296"/>
      <c r="DT201" s="296"/>
      <c r="DU201" s="296"/>
      <c r="DV201" s="296"/>
      <c r="DW201" s="296"/>
      <c r="DX201" s="296"/>
      <c r="DY201" s="296"/>
      <c r="DZ201" s="296"/>
      <c r="EA201" s="296"/>
      <c r="EB201" s="296"/>
      <c r="EC201" s="296"/>
      <c r="ED201" s="296"/>
      <c r="EE201" s="296"/>
      <c r="EF201" s="296"/>
      <c r="EG201" s="42"/>
      <c r="EH201" s="296"/>
      <c r="EI201" s="296"/>
      <c r="EJ201" s="296"/>
      <c r="EK201" s="296"/>
      <c r="EL201" s="296"/>
      <c r="EM201" s="296"/>
      <c r="EN201" s="296"/>
      <c r="EO201" s="296"/>
      <c r="EP201" s="296"/>
      <c r="EQ201" s="296"/>
      <c r="ER201" s="296"/>
      <c r="ES201" s="296"/>
      <c r="ET201" s="296"/>
      <c r="EU201" s="296"/>
      <c r="EV201" s="296"/>
      <c r="EW201" s="296"/>
      <c r="EX201" s="296"/>
      <c r="EY201" s="296"/>
      <c r="EZ201" s="296"/>
      <c r="FA201" s="296"/>
      <c r="FB201" s="296"/>
      <c r="FC201" s="296"/>
      <c r="FD201" s="296"/>
      <c r="FE201" s="296"/>
      <c r="FF201" s="296"/>
      <c r="FG201" s="296"/>
      <c r="FH201" s="296"/>
      <c r="FI201" s="296"/>
      <c r="FJ201" s="296"/>
      <c r="FK201" s="296"/>
      <c r="FL201" s="296"/>
      <c r="FM201" s="296"/>
      <c r="FN201" s="296"/>
      <c r="FO201" s="296"/>
      <c r="FP201" s="296"/>
      <c r="FQ201" s="42"/>
      <c r="FR201" s="42"/>
      <c r="FS201" s="42"/>
      <c r="FT201" s="42"/>
      <c r="FU201" s="42"/>
      <c r="FV201" s="296"/>
      <c r="FW201" s="296"/>
      <c r="FX201" s="296"/>
      <c r="FY201" s="296"/>
      <c r="FZ201" s="296"/>
      <c r="GA201" s="296"/>
      <c r="GB201" s="296"/>
      <c r="GC201" s="296"/>
      <c r="GD201" s="296"/>
      <c r="GE201" s="296"/>
      <c r="GF201" s="296"/>
      <c r="GG201" s="296"/>
      <c r="GH201" s="296"/>
      <c r="GI201" s="296"/>
      <c r="GJ201" s="296"/>
      <c r="GK201" s="296"/>
      <c r="GL201" s="296"/>
      <c r="GM201" s="296"/>
      <c r="GN201" s="296"/>
      <c r="GO201" s="296"/>
      <c r="GP201" s="296"/>
      <c r="GQ201" s="296"/>
      <c r="GR201" s="296"/>
      <c r="GS201" s="296"/>
      <c r="GT201" s="296"/>
      <c r="GU201" s="296"/>
      <c r="GV201" s="296"/>
      <c r="GW201" s="296"/>
      <c r="GX201" s="296"/>
      <c r="GY201" s="296"/>
      <c r="GZ201" s="296"/>
      <c r="HA201" s="296"/>
      <c r="HB201" s="296"/>
      <c r="HC201" s="296"/>
      <c r="HD201" s="296"/>
      <c r="HE201" s="296"/>
      <c r="HF201" s="296"/>
      <c r="HG201" s="296"/>
      <c r="HH201" s="296"/>
      <c r="HI201" s="296"/>
      <c r="HJ201" s="296"/>
      <c r="HK201" s="296"/>
      <c r="HL201" s="296"/>
      <c r="HM201" s="296"/>
      <c r="HN201" s="296"/>
      <c r="HO201" s="296"/>
      <c r="HP201" s="296"/>
      <c r="HQ201" s="296"/>
      <c r="HR201" s="296"/>
      <c r="HS201" s="296"/>
      <c r="HT201" s="296"/>
      <c r="HU201" s="296"/>
      <c r="HV201" s="296"/>
      <c r="HW201" s="296"/>
      <c r="HX201" s="296"/>
      <c r="HY201" s="296"/>
      <c r="HZ201" s="296"/>
      <c r="IA201" s="296"/>
      <c r="IB201" s="296"/>
      <c r="IC201" s="296"/>
      <c r="ID201" s="296"/>
      <c r="IE201" s="296"/>
      <c r="IF201" s="296"/>
      <c r="IG201" s="296"/>
      <c r="IH201" s="296"/>
      <c r="II201" s="296"/>
      <c r="IJ201" s="296"/>
      <c r="IK201" s="296"/>
      <c r="IL201" s="296"/>
      <c r="IM201" s="296"/>
      <c r="IN201" s="296"/>
      <c r="IO201" s="296"/>
      <c r="IP201" s="296"/>
      <c r="IQ201" s="296"/>
      <c r="IR201" s="296"/>
      <c r="IS201" s="296"/>
      <c r="IT201" s="296"/>
      <c r="IU201" s="296"/>
      <c r="IV201" s="296"/>
      <c r="IW201" s="296"/>
      <c r="IX201" s="296"/>
      <c r="IY201" s="296"/>
      <c r="IZ201" s="296"/>
      <c r="JA201" s="296"/>
      <c r="KM201" s="38"/>
      <c r="KN201" s="38"/>
      <c r="KP201" s="38"/>
      <c r="KQ201" s="38"/>
      <c r="KR201" s="38"/>
      <c r="KS201" s="38"/>
      <c r="KT201" s="38"/>
      <c r="KU201" s="38"/>
      <c r="KV201" s="38"/>
      <c r="KW201" s="38"/>
      <c r="KX201" s="38"/>
      <c r="LH201" s="33"/>
    </row>
    <row r="202" spans="2:320" s="17" customFormat="1" x14ac:dyDescent="0.2">
      <c r="B202" s="33"/>
      <c r="F202" s="35"/>
      <c r="G202" s="174"/>
      <c r="H202" s="33"/>
      <c r="I202" s="33"/>
      <c r="J202" s="42"/>
      <c r="K202" s="296"/>
      <c r="L202" s="296"/>
      <c r="M202" s="296"/>
      <c r="N202" s="296"/>
      <c r="O202" s="296"/>
      <c r="P202" s="296"/>
      <c r="Q202" s="296"/>
      <c r="R202" s="296"/>
      <c r="S202" s="296"/>
      <c r="T202" s="296"/>
      <c r="U202" s="296"/>
      <c r="V202" s="296"/>
      <c r="W202" s="296"/>
      <c r="X202" s="296"/>
      <c r="Y202" s="296"/>
      <c r="Z202" s="296"/>
      <c r="AA202" s="296"/>
      <c r="AB202" s="296"/>
      <c r="AC202" s="296"/>
      <c r="AD202" s="296"/>
      <c r="AE202" s="296"/>
      <c r="AF202" s="296"/>
      <c r="AG202" s="296"/>
      <c r="AH202" s="296"/>
      <c r="AI202" s="296"/>
      <c r="AJ202" s="296"/>
      <c r="AK202" s="296"/>
      <c r="AL202" s="296"/>
      <c r="AM202" s="296"/>
      <c r="AN202" s="296"/>
      <c r="AO202" s="296"/>
      <c r="AP202" s="296"/>
      <c r="AQ202" s="296"/>
      <c r="AR202" s="296"/>
      <c r="AS202" s="296"/>
      <c r="AT202" s="296"/>
      <c r="AU202" s="296"/>
      <c r="AV202" s="296"/>
      <c r="AW202" s="296"/>
      <c r="AX202" s="296"/>
      <c r="AY202" s="296"/>
      <c r="AZ202" s="296"/>
      <c r="BA202" s="296"/>
      <c r="BB202" s="296"/>
      <c r="BC202" s="296"/>
      <c r="BD202" s="296"/>
      <c r="BE202" s="296"/>
      <c r="BF202" s="296"/>
      <c r="BG202" s="296"/>
      <c r="BH202" s="296"/>
      <c r="BI202" s="296"/>
      <c r="BJ202" s="296"/>
      <c r="BK202" s="296"/>
      <c r="BL202" s="296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296"/>
      <c r="CA202" s="296"/>
      <c r="CB202" s="296"/>
      <c r="CC202" s="296"/>
      <c r="CD202" s="296"/>
      <c r="CE202" s="296"/>
      <c r="CF202" s="296"/>
      <c r="CG202" s="296"/>
      <c r="CH202" s="296"/>
      <c r="CI202" s="296"/>
      <c r="CJ202" s="296"/>
      <c r="CK202" s="296"/>
      <c r="CL202" s="296"/>
      <c r="CM202" s="296"/>
      <c r="CN202" s="296"/>
      <c r="CO202" s="296"/>
      <c r="CP202" s="296"/>
      <c r="CQ202" s="296"/>
      <c r="CR202" s="296"/>
      <c r="CS202" s="296"/>
      <c r="CT202" s="296"/>
      <c r="CU202" s="296"/>
      <c r="CV202" s="296"/>
      <c r="CW202" s="42"/>
      <c r="CX202" s="296"/>
      <c r="CY202" s="296"/>
      <c r="CZ202" s="296"/>
      <c r="DA202" s="296"/>
      <c r="DB202" s="296"/>
      <c r="DC202" s="296"/>
      <c r="DD202" s="296"/>
      <c r="DE202" s="296"/>
      <c r="DF202" s="296"/>
      <c r="DG202" s="296"/>
      <c r="DH202" s="296"/>
      <c r="DI202" s="296"/>
      <c r="DJ202" s="296"/>
      <c r="DK202" s="296"/>
      <c r="DL202" s="296"/>
      <c r="DM202" s="296"/>
      <c r="DN202" s="296"/>
      <c r="DO202" s="296"/>
      <c r="DP202" s="296"/>
      <c r="DQ202" s="296"/>
      <c r="DR202" s="296"/>
      <c r="DS202" s="296"/>
      <c r="DT202" s="296"/>
      <c r="DU202" s="296"/>
      <c r="DV202" s="296"/>
      <c r="DW202" s="296"/>
      <c r="DX202" s="296"/>
      <c r="DY202" s="296"/>
      <c r="DZ202" s="296"/>
      <c r="EA202" s="296"/>
      <c r="EB202" s="296"/>
      <c r="EC202" s="296"/>
      <c r="ED202" s="296"/>
      <c r="EE202" s="296"/>
      <c r="EF202" s="296"/>
      <c r="EG202" s="42"/>
      <c r="EH202" s="296"/>
      <c r="EI202" s="296"/>
      <c r="EJ202" s="296"/>
      <c r="EK202" s="296"/>
      <c r="EL202" s="296"/>
      <c r="EM202" s="296"/>
      <c r="EN202" s="296"/>
      <c r="EO202" s="296"/>
      <c r="EP202" s="296"/>
      <c r="EQ202" s="296"/>
      <c r="ER202" s="296"/>
      <c r="ES202" s="296"/>
      <c r="ET202" s="296"/>
      <c r="EU202" s="296"/>
      <c r="EV202" s="296"/>
      <c r="EW202" s="296"/>
      <c r="EX202" s="296"/>
      <c r="EY202" s="296"/>
      <c r="EZ202" s="296"/>
      <c r="FA202" s="296"/>
      <c r="FB202" s="296"/>
      <c r="FC202" s="296"/>
      <c r="FD202" s="296"/>
      <c r="FE202" s="296"/>
      <c r="FF202" s="296"/>
      <c r="FG202" s="296"/>
      <c r="FH202" s="296"/>
      <c r="FI202" s="296"/>
      <c r="FJ202" s="296"/>
      <c r="FK202" s="296"/>
      <c r="FL202" s="296"/>
      <c r="FM202" s="296"/>
      <c r="FN202" s="296"/>
      <c r="FO202" s="296"/>
      <c r="FP202" s="296"/>
      <c r="FQ202" s="42"/>
      <c r="FR202" s="42"/>
      <c r="FS202" s="42"/>
      <c r="FT202" s="42"/>
      <c r="FU202" s="42"/>
      <c r="FV202" s="296"/>
      <c r="FW202" s="296"/>
      <c r="FX202" s="296"/>
      <c r="FY202" s="296"/>
      <c r="FZ202" s="296"/>
      <c r="GA202" s="296"/>
      <c r="GB202" s="296"/>
      <c r="GC202" s="296"/>
      <c r="GD202" s="296"/>
      <c r="GE202" s="296"/>
      <c r="GF202" s="296"/>
      <c r="GG202" s="296"/>
      <c r="GH202" s="296"/>
      <c r="GI202" s="296"/>
      <c r="GJ202" s="296"/>
      <c r="GK202" s="296"/>
      <c r="GL202" s="296"/>
      <c r="GM202" s="296"/>
      <c r="GN202" s="296"/>
      <c r="GO202" s="296"/>
      <c r="GP202" s="296"/>
      <c r="GQ202" s="296"/>
      <c r="GR202" s="296"/>
      <c r="GS202" s="296"/>
      <c r="GT202" s="296"/>
      <c r="GU202" s="296"/>
      <c r="GV202" s="296"/>
      <c r="GW202" s="296"/>
      <c r="GX202" s="296"/>
      <c r="GY202" s="296"/>
      <c r="GZ202" s="296"/>
      <c r="HA202" s="296"/>
      <c r="HB202" s="296"/>
      <c r="HC202" s="296"/>
      <c r="HD202" s="296"/>
      <c r="HE202" s="296"/>
      <c r="HF202" s="296"/>
      <c r="HG202" s="296"/>
      <c r="HH202" s="296"/>
      <c r="HI202" s="296"/>
      <c r="HJ202" s="296"/>
      <c r="HK202" s="296"/>
      <c r="HL202" s="296"/>
      <c r="HM202" s="296"/>
      <c r="HN202" s="296"/>
      <c r="HO202" s="296"/>
      <c r="HP202" s="296"/>
      <c r="HQ202" s="296"/>
      <c r="HR202" s="296"/>
      <c r="HS202" s="296"/>
      <c r="HT202" s="296"/>
      <c r="HU202" s="296"/>
      <c r="HV202" s="296"/>
      <c r="HW202" s="296"/>
      <c r="HX202" s="296"/>
      <c r="HY202" s="296"/>
      <c r="HZ202" s="296"/>
      <c r="IA202" s="296"/>
      <c r="IB202" s="296"/>
      <c r="IC202" s="296"/>
      <c r="ID202" s="296"/>
      <c r="IE202" s="296"/>
      <c r="IF202" s="296"/>
      <c r="IG202" s="296"/>
      <c r="IH202" s="296"/>
      <c r="II202" s="296"/>
      <c r="IJ202" s="296"/>
      <c r="IK202" s="296"/>
      <c r="IL202" s="296"/>
      <c r="IM202" s="296"/>
      <c r="IN202" s="296"/>
      <c r="IO202" s="296"/>
      <c r="IP202" s="296"/>
      <c r="IQ202" s="296"/>
      <c r="IR202" s="296"/>
      <c r="IS202" s="296"/>
      <c r="IT202" s="296"/>
      <c r="IU202" s="296"/>
      <c r="IV202" s="296"/>
      <c r="IW202" s="296"/>
      <c r="IX202" s="296"/>
      <c r="IY202" s="296"/>
      <c r="IZ202" s="296"/>
      <c r="JA202" s="296"/>
      <c r="KM202" s="38"/>
      <c r="KN202" s="38"/>
      <c r="KP202" s="38"/>
      <c r="KQ202" s="38"/>
      <c r="KR202" s="38"/>
      <c r="KS202" s="38"/>
      <c r="KT202" s="38"/>
      <c r="KU202" s="38"/>
      <c r="KV202" s="38"/>
      <c r="KW202" s="38"/>
      <c r="KX202" s="38"/>
      <c r="LH202" s="33"/>
    </row>
    <row r="203" spans="2:320" s="17" customFormat="1" x14ac:dyDescent="0.2">
      <c r="B203" s="33"/>
      <c r="F203" s="35"/>
      <c r="G203" s="174"/>
      <c r="H203" s="33"/>
      <c r="I203" s="33"/>
      <c r="J203" s="42"/>
      <c r="K203" s="296"/>
      <c r="L203" s="296"/>
      <c r="M203" s="296"/>
      <c r="N203" s="296"/>
      <c r="O203" s="296"/>
      <c r="P203" s="296"/>
      <c r="Q203" s="296"/>
      <c r="R203" s="296"/>
      <c r="S203" s="296"/>
      <c r="T203" s="296"/>
      <c r="U203" s="296"/>
      <c r="V203" s="296"/>
      <c r="W203" s="296"/>
      <c r="X203" s="296"/>
      <c r="Y203" s="296"/>
      <c r="Z203" s="296"/>
      <c r="AA203" s="296"/>
      <c r="AB203" s="296"/>
      <c r="AC203" s="296"/>
      <c r="AD203" s="296"/>
      <c r="AE203" s="296"/>
      <c r="AF203" s="296"/>
      <c r="AG203" s="296"/>
      <c r="AH203" s="296"/>
      <c r="AI203" s="296"/>
      <c r="AJ203" s="296"/>
      <c r="AK203" s="296"/>
      <c r="AL203" s="296"/>
      <c r="AM203" s="296"/>
      <c r="AN203" s="296"/>
      <c r="AO203" s="296"/>
      <c r="AP203" s="296"/>
      <c r="AQ203" s="296"/>
      <c r="AR203" s="296"/>
      <c r="AS203" s="296"/>
      <c r="AT203" s="296"/>
      <c r="AU203" s="296"/>
      <c r="AV203" s="296"/>
      <c r="AW203" s="296"/>
      <c r="AX203" s="296"/>
      <c r="AY203" s="296"/>
      <c r="AZ203" s="296"/>
      <c r="BA203" s="296"/>
      <c r="BB203" s="296"/>
      <c r="BC203" s="296"/>
      <c r="BD203" s="296"/>
      <c r="BE203" s="296"/>
      <c r="BF203" s="296"/>
      <c r="BG203" s="296"/>
      <c r="BH203" s="296"/>
      <c r="BI203" s="296"/>
      <c r="BJ203" s="296"/>
      <c r="BK203" s="296"/>
      <c r="BL203" s="296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296"/>
      <c r="CA203" s="296"/>
      <c r="CB203" s="296"/>
      <c r="CC203" s="296"/>
      <c r="CD203" s="296"/>
      <c r="CE203" s="296"/>
      <c r="CF203" s="296"/>
      <c r="CG203" s="296"/>
      <c r="CH203" s="296"/>
      <c r="CI203" s="296"/>
      <c r="CJ203" s="296"/>
      <c r="CK203" s="296"/>
      <c r="CL203" s="296"/>
      <c r="CM203" s="296"/>
      <c r="CN203" s="296"/>
      <c r="CO203" s="296"/>
      <c r="CP203" s="296"/>
      <c r="CQ203" s="296"/>
      <c r="CR203" s="296"/>
      <c r="CS203" s="296"/>
      <c r="CT203" s="296"/>
      <c r="CU203" s="296"/>
      <c r="CV203" s="296"/>
      <c r="CW203" s="42"/>
      <c r="CX203" s="296"/>
      <c r="CY203" s="296"/>
      <c r="CZ203" s="296"/>
      <c r="DA203" s="296"/>
      <c r="DB203" s="296"/>
      <c r="DC203" s="296"/>
      <c r="DD203" s="296"/>
      <c r="DE203" s="296"/>
      <c r="DF203" s="296"/>
      <c r="DG203" s="296"/>
      <c r="DH203" s="296"/>
      <c r="DI203" s="296"/>
      <c r="DJ203" s="296"/>
      <c r="DK203" s="296"/>
      <c r="DL203" s="296"/>
      <c r="DM203" s="296"/>
      <c r="DN203" s="296"/>
      <c r="DO203" s="296"/>
      <c r="DP203" s="296"/>
      <c r="DQ203" s="296"/>
      <c r="DR203" s="296"/>
      <c r="DS203" s="296"/>
      <c r="DT203" s="296"/>
      <c r="DU203" s="296"/>
      <c r="DV203" s="296"/>
      <c r="DW203" s="296"/>
      <c r="DX203" s="296"/>
      <c r="DY203" s="296"/>
      <c r="DZ203" s="296"/>
      <c r="EA203" s="296"/>
      <c r="EB203" s="296"/>
      <c r="EC203" s="296"/>
      <c r="ED203" s="296"/>
      <c r="EE203" s="296"/>
      <c r="EF203" s="296"/>
      <c r="EG203" s="42"/>
      <c r="EH203" s="296"/>
      <c r="EI203" s="296"/>
      <c r="EJ203" s="296"/>
      <c r="EK203" s="296"/>
      <c r="EL203" s="296"/>
      <c r="EM203" s="296"/>
      <c r="EN203" s="296"/>
      <c r="EO203" s="296"/>
      <c r="EP203" s="296"/>
      <c r="EQ203" s="296"/>
      <c r="ER203" s="296"/>
      <c r="ES203" s="296"/>
      <c r="ET203" s="296"/>
      <c r="EU203" s="296"/>
      <c r="EV203" s="296"/>
      <c r="EW203" s="296"/>
      <c r="EX203" s="296"/>
      <c r="EY203" s="296"/>
      <c r="EZ203" s="296"/>
      <c r="FA203" s="296"/>
      <c r="FB203" s="296"/>
      <c r="FC203" s="296"/>
      <c r="FD203" s="296"/>
      <c r="FE203" s="296"/>
      <c r="FF203" s="296"/>
      <c r="FG203" s="296"/>
      <c r="FH203" s="296"/>
      <c r="FI203" s="296"/>
      <c r="FJ203" s="296"/>
      <c r="FK203" s="296"/>
      <c r="FL203" s="296"/>
      <c r="FM203" s="296"/>
      <c r="FN203" s="296"/>
      <c r="FO203" s="296"/>
      <c r="FP203" s="296"/>
      <c r="FQ203" s="42"/>
      <c r="FR203" s="42"/>
      <c r="FS203" s="42"/>
      <c r="FT203" s="42"/>
      <c r="FU203" s="42"/>
      <c r="FV203" s="296"/>
      <c r="FW203" s="296"/>
      <c r="FX203" s="296"/>
      <c r="FY203" s="296"/>
      <c r="FZ203" s="296"/>
      <c r="GA203" s="296"/>
      <c r="GB203" s="296"/>
      <c r="GC203" s="296"/>
      <c r="GD203" s="296"/>
      <c r="GE203" s="296"/>
      <c r="GF203" s="296"/>
      <c r="GG203" s="296"/>
      <c r="GH203" s="296"/>
      <c r="GI203" s="296"/>
      <c r="GJ203" s="296"/>
      <c r="GK203" s="296"/>
      <c r="GL203" s="296"/>
      <c r="GM203" s="296"/>
      <c r="GN203" s="296"/>
      <c r="GO203" s="296"/>
      <c r="GP203" s="296"/>
      <c r="GQ203" s="296"/>
      <c r="GR203" s="296"/>
      <c r="GS203" s="296"/>
      <c r="GT203" s="296"/>
      <c r="GU203" s="296"/>
      <c r="GV203" s="296"/>
      <c r="GW203" s="296"/>
      <c r="GX203" s="296"/>
      <c r="GY203" s="296"/>
      <c r="GZ203" s="296"/>
      <c r="HA203" s="296"/>
      <c r="HB203" s="296"/>
      <c r="HC203" s="296"/>
      <c r="HD203" s="296"/>
      <c r="HE203" s="296"/>
      <c r="HF203" s="296"/>
      <c r="HG203" s="296"/>
      <c r="HH203" s="296"/>
      <c r="HI203" s="296"/>
      <c r="HJ203" s="296"/>
      <c r="HK203" s="296"/>
      <c r="HL203" s="296"/>
      <c r="HM203" s="296"/>
      <c r="HN203" s="296"/>
      <c r="HO203" s="296"/>
      <c r="HP203" s="296"/>
      <c r="HQ203" s="296"/>
      <c r="HR203" s="296"/>
      <c r="HS203" s="296"/>
      <c r="HT203" s="296"/>
      <c r="HU203" s="296"/>
      <c r="HV203" s="296"/>
      <c r="HW203" s="296"/>
      <c r="HX203" s="296"/>
      <c r="HY203" s="296"/>
      <c r="HZ203" s="296"/>
      <c r="IA203" s="296"/>
      <c r="IB203" s="296"/>
      <c r="IC203" s="296"/>
      <c r="ID203" s="296"/>
      <c r="IE203" s="296"/>
      <c r="IF203" s="296"/>
      <c r="IG203" s="296"/>
      <c r="IH203" s="296"/>
      <c r="II203" s="296"/>
      <c r="IJ203" s="296"/>
      <c r="IK203" s="296"/>
      <c r="IL203" s="296"/>
      <c r="IM203" s="296"/>
      <c r="IN203" s="296"/>
      <c r="IO203" s="296"/>
      <c r="IP203" s="296"/>
      <c r="IQ203" s="296"/>
      <c r="IR203" s="296"/>
      <c r="IS203" s="296"/>
      <c r="IT203" s="296"/>
      <c r="IU203" s="296"/>
      <c r="IV203" s="296"/>
      <c r="IW203" s="296"/>
      <c r="IX203" s="296"/>
      <c r="IY203" s="296"/>
      <c r="IZ203" s="296"/>
      <c r="JA203" s="296"/>
      <c r="KM203" s="38"/>
      <c r="KN203" s="38"/>
      <c r="KP203" s="38"/>
      <c r="KQ203" s="38"/>
      <c r="KR203" s="38"/>
      <c r="KS203" s="38"/>
      <c r="KT203" s="38"/>
      <c r="KU203" s="38"/>
      <c r="KV203" s="38"/>
      <c r="KW203" s="38"/>
      <c r="KX203" s="38"/>
      <c r="LH203" s="33"/>
    </row>
    <row r="204" spans="2:320" s="17" customFormat="1" x14ac:dyDescent="0.2">
      <c r="B204" s="33"/>
      <c r="F204" s="35"/>
      <c r="G204" s="174"/>
      <c r="H204" s="33"/>
      <c r="I204" s="33"/>
      <c r="J204" s="42"/>
      <c r="K204" s="296"/>
      <c r="L204" s="296"/>
      <c r="M204" s="296"/>
      <c r="N204" s="296"/>
      <c r="O204" s="296"/>
      <c r="P204" s="296"/>
      <c r="Q204" s="296"/>
      <c r="R204" s="296"/>
      <c r="S204" s="296"/>
      <c r="T204" s="296"/>
      <c r="U204" s="296"/>
      <c r="V204" s="296"/>
      <c r="W204" s="296"/>
      <c r="X204" s="296"/>
      <c r="Y204" s="296"/>
      <c r="Z204" s="296"/>
      <c r="AA204" s="296"/>
      <c r="AB204" s="296"/>
      <c r="AC204" s="296"/>
      <c r="AD204" s="296"/>
      <c r="AE204" s="296"/>
      <c r="AF204" s="296"/>
      <c r="AG204" s="296"/>
      <c r="AH204" s="296"/>
      <c r="AI204" s="296"/>
      <c r="AJ204" s="296"/>
      <c r="AK204" s="296"/>
      <c r="AL204" s="296"/>
      <c r="AM204" s="296"/>
      <c r="AN204" s="296"/>
      <c r="AO204" s="296"/>
      <c r="AP204" s="296"/>
      <c r="AQ204" s="296"/>
      <c r="AR204" s="296"/>
      <c r="AS204" s="296"/>
      <c r="AT204" s="296"/>
      <c r="AU204" s="296"/>
      <c r="AV204" s="296"/>
      <c r="AW204" s="296"/>
      <c r="AX204" s="296"/>
      <c r="AY204" s="296"/>
      <c r="AZ204" s="296"/>
      <c r="BA204" s="296"/>
      <c r="BB204" s="296"/>
      <c r="BC204" s="296"/>
      <c r="BD204" s="296"/>
      <c r="BE204" s="296"/>
      <c r="BF204" s="296"/>
      <c r="BG204" s="296"/>
      <c r="BH204" s="296"/>
      <c r="BI204" s="296"/>
      <c r="BJ204" s="296"/>
      <c r="BK204" s="296"/>
      <c r="BL204" s="296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  <c r="BZ204" s="296"/>
      <c r="CA204" s="296"/>
      <c r="CB204" s="296"/>
      <c r="CC204" s="296"/>
      <c r="CD204" s="296"/>
      <c r="CE204" s="296"/>
      <c r="CF204" s="296"/>
      <c r="CG204" s="296"/>
      <c r="CH204" s="296"/>
      <c r="CI204" s="296"/>
      <c r="CJ204" s="296"/>
      <c r="CK204" s="296"/>
      <c r="CL204" s="296"/>
      <c r="CM204" s="296"/>
      <c r="CN204" s="296"/>
      <c r="CO204" s="296"/>
      <c r="CP204" s="296"/>
      <c r="CQ204" s="296"/>
      <c r="CR204" s="296"/>
      <c r="CS204" s="296"/>
      <c r="CT204" s="296"/>
      <c r="CU204" s="296"/>
      <c r="CV204" s="296"/>
      <c r="CW204" s="42"/>
      <c r="CX204" s="296"/>
      <c r="CY204" s="296"/>
      <c r="CZ204" s="296"/>
      <c r="DA204" s="296"/>
      <c r="DB204" s="296"/>
      <c r="DC204" s="296"/>
      <c r="DD204" s="296"/>
      <c r="DE204" s="296"/>
      <c r="DF204" s="296"/>
      <c r="DG204" s="296"/>
      <c r="DH204" s="296"/>
      <c r="DI204" s="296"/>
      <c r="DJ204" s="296"/>
      <c r="DK204" s="296"/>
      <c r="DL204" s="296"/>
      <c r="DM204" s="296"/>
      <c r="DN204" s="296"/>
      <c r="DO204" s="296"/>
      <c r="DP204" s="296"/>
      <c r="DQ204" s="296"/>
      <c r="DR204" s="296"/>
      <c r="DS204" s="296"/>
      <c r="DT204" s="296"/>
      <c r="DU204" s="296"/>
      <c r="DV204" s="296"/>
      <c r="DW204" s="296"/>
      <c r="DX204" s="296"/>
      <c r="DY204" s="296"/>
      <c r="DZ204" s="296"/>
      <c r="EA204" s="296"/>
      <c r="EB204" s="296"/>
      <c r="EC204" s="296"/>
      <c r="ED204" s="296"/>
      <c r="EE204" s="296"/>
      <c r="EF204" s="296"/>
      <c r="EG204" s="42"/>
      <c r="EH204" s="296"/>
      <c r="EI204" s="296"/>
      <c r="EJ204" s="296"/>
      <c r="EK204" s="296"/>
      <c r="EL204" s="296"/>
      <c r="EM204" s="296"/>
      <c r="EN204" s="296"/>
      <c r="EO204" s="296"/>
      <c r="EP204" s="296"/>
      <c r="EQ204" s="296"/>
      <c r="ER204" s="296"/>
      <c r="ES204" s="296"/>
      <c r="ET204" s="296"/>
      <c r="EU204" s="296"/>
      <c r="EV204" s="296"/>
      <c r="EW204" s="296"/>
      <c r="EX204" s="296"/>
      <c r="EY204" s="296"/>
      <c r="EZ204" s="296"/>
      <c r="FA204" s="296"/>
      <c r="FB204" s="296"/>
      <c r="FC204" s="296"/>
      <c r="FD204" s="296"/>
      <c r="FE204" s="296"/>
      <c r="FF204" s="296"/>
      <c r="FG204" s="296"/>
      <c r="FH204" s="296"/>
      <c r="FI204" s="296"/>
      <c r="FJ204" s="296"/>
      <c r="FK204" s="296"/>
      <c r="FL204" s="296"/>
      <c r="FM204" s="296"/>
      <c r="FN204" s="296"/>
      <c r="FO204" s="296"/>
      <c r="FP204" s="296"/>
      <c r="FQ204" s="42"/>
      <c r="FR204" s="42"/>
      <c r="FS204" s="42"/>
      <c r="FT204" s="42"/>
      <c r="FU204" s="42"/>
      <c r="FV204" s="296"/>
      <c r="FW204" s="296"/>
      <c r="FX204" s="296"/>
      <c r="FY204" s="296"/>
      <c r="FZ204" s="296"/>
      <c r="GA204" s="296"/>
      <c r="GB204" s="296"/>
      <c r="GC204" s="296"/>
      <c r="GD204" s="296"/>
      <c r="GE204" s="296"/>
      <c r="GF204" s="296"/>
      <c r="GG204" s="296"/>
      <c r="GH204" s="296"/>
      <c r="GI204" s="296"/>
      <c r="GJ204" s="296"/>
      <c r="GK204" s="296"/>
      <c r="GL204" s="296"/>
      <c r="GM204" s="296"/>
      <c r="GN204" s="296"/>
      <c r="GO204" s="296"/>
      <c r="GP204" s="296"/>
      <c r="GQ204" s="296"/>
      <c r="GR204" s="296"/>
      <c r="GS204" s="296"/>
      <c r="GT204" s="296"/>
      <c r="GU204" s="296"/>
      <c r="GV204" s="296"/>
      <c r="GW204" s="296"/>
      <c r="GX204" s="296"/>
      <c r="GY204" s="296"/>
      <c r="GZ204" s="296"/>
      <c r="HA204" s="296"/>
      <c r="HB204" s="296"/>
      <c r="HC204" s="296"/>
      <c r="HD204" s="296"/>
      <c r="HE204" s="296"/>
      <c r="HF204" s="296"/>
      <c r="HG204" s="296"/>
      <c r="HH204" s="296"/>
      <c r="HI204" s="296"/>
      <c r="HJ204" s="296"/>
      <c r="HK204" s="296"/>
      <c r="HL204" s="296"/>
      <c r="HM204" s="296"/>
      <c r="HN204" s="296"/>
      <c r="HO204" s="296"/>
      <c r="HP204" s="296"/>
      <c r="HQ204" s="296"/>
      <c r="HR204" s="296"/>
      <c r="HS204" s="296"/>
      <c r="HT204" s="296"/>
      <c r="HU204" s="296"/>
      <c r="HV204" s="296"/>
      <c r="HW204" s="296"/>
      <c r="HX204" s="296"/>
      <c r="HY204" s="296"/>
      <c r="HZ204" s="296"/>
      <c r="IA204" s="296"/>
      <c r="IB204" s="296"/>
      <c r="IC204" s="296"/>
      <c r="ID204" s="296"/>
      <c r="IE204" s="296"/>
      <c r="IF204" s="296"/>
      <c r="IG204" s="296"/>
      <c r="IH204" s="296"/>
      <c r="II204" s="296"/>
      <c r="IJ204" s="296"/>
      <c r="IK204" s="296"/>
      <c r="IL204" s="296"/>
      <c r="IM204" s="296"/>
      <c r="IN204" s="296"/>
      <c r="IO204" s="296"/>
      <c r="IP204" s="296"/>
      <c r="IQ204" s="296"/>
      <c r="IR204" s="296"/>
      <c r="IS204" s="296"/>
      <c r="IT204" s="296"/>
      <c r="IU204" s="296"/>
      <c r="IV204" s="296"/>
      <c r="IW204" s="296"/>
      <c r="IX204" s="296"/>
      <c r="IY204" s="296"/>
      <c r="IZ204" s="296"/>
      <c r="JA204" s="296"/>
      <c r="KM204" s="38"/>
      <c r="KN204" s="38"/>
      <c r="KP204" s="38"/>
      <c r="KQ204" s="38"/>
      <c r="KR204" s="38"/>
      <c r="KS204" s="38"/>
      <c r="KT204" s="38"/>
      <c r="KU204" s="38"/>
      <c r="KV204" s="38"/>
      <c r="KW204" s="38"/>
      <c r="KX204" s="38"/>
      <c r="LH204" s="33"/>
    </row>
    <row r="205" spans="2:320" s="17" customFormat="1" x14ac:dyDescent="0.2">
      <c r="B205" s="33"/>
      <c r="F205" s="35"/>
      <c r="G205" s="174"/>
      <c r="H205" s="33"/>
      <c r="I205" s="33"/>
      <c r="J205" s="42"/>
      <c r="K205" s="296"/>
      <c r="L205" s="296"/>
      <c r="M205" s="296"/>
      <c r="N205" s="296"/>
      <c r="O205" s="296"/>
      <c r="P205" s="296"/>
      <c r="Q205" s="296"/>
      <c r="R205" s="296"/>
      <c r="S205" s="296"/>
      <c r="T205" s="296"/>
      <c r="U205" s="296"/>
      <c r="V205" s="296"/>
      <c r="W205" s="296"/>
      <c r="X205" s="296"/>
      <c r="Y205" s="296"/>
      <c r="Z205" s="296"/>
      <c r="AA205" s="296"/>
      <c r="AB205" s="296"/>
      <c r="AC205" s="296"/>
      <c r="AD205" s="296"/>
      <c r="AE205" s="296"/>
      <c r="AF205" s="296"/>
      <c r="AG205" s="296"/>
      <c r="AH205" s="296"/>
      <c r="AI205" s="296"/>
      <c r="AJ205" s="296"/>
      <c r="AK205" s="296"/>
      <c r="AL205" s="296"/>
      <c r="AM205" s="296"/>
      <c r="AN205" s="296"/>
      <c r="AO205" s="296"/>
      <c r="AP205" s="296"/>
      <c r="AQ205" s="296"/>
      <c r="AR205" s="296"/>
      <c r="AS205" s="296"/>
      <c r="AT205" s="296"/>
      <c r="AU205" s="296"/>
      <c r="AV205" s="296"/>
      <c r="AW205" s="296"/>
      <c r="AX205" s="296"/>
      <c r="AY205" s="296"/>
      <c r="AZ205" s="296"/>
      <c r="BA205" s="296"/>
      <c r="BB205" s="296"/>
      <c r="BC205" s="296"/>
      <c r="BD205" s="296"/>
      <c r="BE205" s="296"/>
      <c r="BF205" s="296"/>
      <c r="BG205" s="296"/>
      <c r="BH205" s="296"/>
      <c r="BI205" s="296"/>
      <c r="BJ205" s="296"/>
      <c r="BK205" s="296"/>
      <c r="BL205" s="296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296"/>
      <c r="CA205" s="296"/>
      <c r="CB205" s="296"/>
      <c r="CC205" s="296"/>
      <c r="CD205" s="296"/>
      <c r="CE205" s="296"/>
      <c r="CF205" s="296"/>
      <c r="CG205" s="296"/>
      <c r="CH205" s="296"/>
      <c r="CI205" s="296"/>
      <c r="CJ205" s="296"/>
      <c r="CK205" s="296"/>
      <c r="CL205" s="296"/>
      <c r="CM205" s="296"/>
      <c r="CN205" s="296"/>
      <c r="CO205" s="296"/>
      <c r="CP205" s="296"/>
      <c r="CQ205" s="296"/>
      <c r="CR205" s="296"/>
      <c r="CS205" s="296"/>
      <c r="CT205" s="296"/>
      <c r="CU205" s="296"/>
      <c r="CV205" s="296"/>
      <c r="CW205" s="42"/>
      <c r="CX205" s="296"/>
      <c r="CY205" s="296"/>
      <c r="CZ205" s="296"/>
      <c r="DA205" s="296"/>
      <c r="DB205" s="296"/>
      <c r="DC205" s="296"/>
      <c r="DD205" s="296"/>
      <c r="DE205" s="296"/>
      <c r="DF205" s="296"/>
      <c r="DG205" s="296"/>
      <c r="DH205" s="296"/>
      <c r="DI205" s="296"/>
      <c r="DJ205" s="296"/>
      <c r="DK205" s="296"/>
      <c r="DL205" s="296"/>
      <c r="DM205" s="296"/>
      <c r="DN205" s="296"/>
      <c r="DO205" s="296"/>
      <c r="DP205" s="296"/>
      <c r="DQ205" s="296"/>
      <c r="DR205" s="296"/>
      <c r="DS205" s="296"/>
      <c r="DT205" s="296"/>
      <c r="DU205" s="296"/>
      <c r="DV205" s="296"/>
      <c r="DW205" s="296"/>
      <c r="DX205" s="296"/>
      <c r="DY205" s="296"/>
      <c r="DZ205" s="296"/>
      <c r="EA205" s="296"/>
      <c r="EB205" s="296"/>
      <c r="EC205" s="296"/>
      <c r="ED205" s="296"/>
      <c r="EE205" s="296"/>
      <c r="EF205" s="296"/>
      <c r="EG205" s="42"/>
      <c r="EH205" s="296"/>
      <c r="EI205" s="296"/>
      <c r="EJ205" s="296"/>
      <c r="EK205" s="296"/>
      <c r="EL205" s="296"/>
      <c r="EM205" s="296"/>
      <c r="EN205" s="296"/>
      <c r="EO205" s="296"/>
      <c r="EP205" s="296"/>
      <c r="EQ205" s="296"/>
      <c r="ER205" s="296"/>
      <c r="ES205" s="296"/>
      <c r="ET205" s="296"/>
      <c r="EU205" s="296"/>
      <c r="EV205" s="296"/>
      <c r="EW205" s="296"/>
      <c r="EX205" s="296"/>
      <c r="EY205" s="296"/>
      <c r="EZ205" s="296"/>
      <c r="FA205" s="296"/>
      <c r="FB205" s="296"/>
      <c r="FC205" s="296"/>
      <c r="FD205" s="296"/>
      <c r="FE205" s="296"/>
      <c r="FF205" s="296"/>
      <c r="FG205" s="296"/>
      <c r="FH205" s="296"/>
      <c r="FI205" s="296"/>
      <c r="FJ205" s="296"/>
      <c r="FK205" s="296"/>
      <c r="FL205" s="296"/>
      <c r="FM205" s="296"/>
      <c r="FN205" s="296"/>
      <c r="FO205" s="296"/>
      <c r="FP205" s="296"/>
      <c r="FQ205" s="42"/>
      <c r="FR205" s="42"/>
      <c r="FS205" s="42"/>
      <c r="FT205" s="42"/>
      <c r="FU205" s="42"/>
      <c r="FV205" s="296"/>
      <c r="FW205" s="296"/>
      <c r="FX205" s="296"/>
      <c r="FY205" s="296"/>
      <c r="FZ205" s="296"/>
      <c r="GA205" s="296"/>
      <c r="GB205" s="296"/>
      <c r="GC205" s="296"/>
      <c r="GD205" s="296"/>
      <c r="GE205" s="296"/>
      <c r="GF205" s="296"/>
      <c r="GG205" s="296"/>
      <c r="GH205" s="296"/>
      <c r="GI205" s="296"/>
      <c r="GJ205" s="296"/>
      <c r="GK205" s="296"/>
      <c r="GL205" s="296"/>
      <c r="GM205" s="296"/>
      <c r="GN205" s="296"/>
      <c r="GO205" s="296"/>
      <c r="GP205" s="296"/>
      <c r="GQ205" s="296"/>
      <c r="GR205" s="296"/>
      <c r="GS205" s="296"/>
      <c r="GT205" s="296"/>
      <c r="GU205" s="296"/>
      <c r="GV205" s="296"/>
      <c r="GW205" s="296"/>
      <c r="GX205" s="296"/>
      <c r="GY205" s="296"/>
      <c r="GZ205" s="296"/>
      <c r="HA205" s="296"/>
      <c r="HB205" s="296"/>
      <c r="HC205" s="296"/>
      <c r="HD205" s="296"/>
      <c r="HE205" s="296"/>
      <c r="HF205" s="296"/>
      <c r="HG205" s="296"/>
      <c r="HH205" s="296"/>
      <c r="HI205" s="296"/>
      <c r="HJ205" s="296"/>
      <c r="HK205" s="296"/>
      <c r="HL205" s="296"/>
      <c r="HM205" s="296"/>
      <c r="HN205" s="296"/>
      <c r="HO205" s="296"/>
      <c r="HP205" s="296"/>
      <c r="HQ205" s="296"/>
      <c r="HR205" s="296"/>
      <c r="HS205" s="296"/>
      <c r="HT205" s="296"/>
      <c r="HU205" s="296"/>
      <c r="HV205" s="296"/>
      <c r="HW205" s="296"/>
      <c r="HX205" s="296"/>
      <c r="HY205" s="296"/>
      <c r="HZ205" s="296"/>
      <c r="IA205" s="296"/>
      <c r="IB205" s="296"/>
      <c r="IC205" s="296"/>
      <c r="ID205" s="296"/>
      <c r="IE205" s="296"/>
      <c r="IF205" s="296"/>
      <c r="IG205" s="296"/>
      <c r="IH205" s="296"/>
      <c r="II205" s="296"/>
      <c r="IJ205" s="296"/>
      <c r="IK205" s="296"/>
      <c r="IL205" s="296"/>
      <c r="IM205" s="296"/>
      <c r="IN205" s="296"/>
      <c r="IO205" s="296"/>
      <c r="IP205" s="296"/>
      <c r="IQ205" s="296"/>
      <c r="IR205" s="296"/>
      <c r="IS205" s="296"/>
      <c r="IT205" s="296"/>
      <c r="IU205" s="296"/>
      <c r="IV205" s="296"/>
      <c r="IW205" s="296"/>
      <c r="IX205" s="296"/>
      <c r="IY205" s="296"/>
      <c r="IZ205" s="296"/>
      <c r="JA205" s="296"/>
      <c r="KM205" s="38"/>
      <c r="KN205" s="38"/>
      <c r="KP205" s="38"/>
      <c r="KQ205" s="38"/>
      <c r="KR205" s="38"/>
      <c r="KS205" s="38"/>
      <c r="KT205" s="38"/>
      <c r="KU205" s="38"/>
      <c r="KV205" s="38"/>
      <c r="KW205" s="38"/>
      <c r="KX205" s="38"/>
      <c r="LH205" s="33"/>
    </row>
    <row r="206" spans="2:320" s="17" customFormat="1" x14ac:dyDescent="0.2">
      <c r="B206" s="33"/>
      <c r="F206" s="35"/>
      <c r="G206" s="174"/>
      <c r="H206" s="33"/>
      <c r="I206" s="33"/>
      <c r="J206" s="42"/>
      <c r="K206" s="296"/>
      <c r="L206" s="296"/>
      <c r="M206" s="296"/>
      <c r="N206" s="296"/>
      <c r="O206" s="296"/>
      <c r="P206" s="296"/>
      <c r="Q206" s="296"/>
      <c r="R206" s="296"/>
      <c r="S206" s="296"/>
      <c r="T206" s="296"/>
      <c r="U206" s="296"/>
      <c r="V206" s="296"/>
      <c r="W206" s="296"/>
      <c r="X206" s="296"/>
      <c r="Y206" s="296"/>
      <c r="Z206" s="296"/>
      <c r="AA206" s="296"/>
      <c r="AB206" s="296"/>
      <c r="AC206" s="296"/>
      <c r="AD206" s="296"/>
      <c r="AE206" s="296"/>
      <c r="AF206" s="296"/>
      <c r="AG206" s="296"/>
      <c r="AH206" s="296"/>
      <c r="AI206" s="296"/>
      <c r="AJ206" s="296"/>
      <c r="AK206" s="296"/>
      <c r="AL206" s="296"/>
      <c r="AM206" s="296"/>
      <c r="AN206" s="296"/>
      <c r="AO206" s="296"/>
      <c r="AP206" s="296"/>
      <c r="AQ206" s="296"/>
      <c r="AR206" s="296"/>
      <c r="AS206" s="296"/>
      <c r="AT206" s="296"/>
      <c r="AU206" s="296"/>
      <c r="AV206" s="296"/>
      <c r="AW206" s="296"/>
      <c r="AX206" s="296"/>
      <c r="AY206" s="296"/>
      <c r="AZ206" s="296"/>
      <c r="BA206" s="296"/>
      <c r="BB206" s="296"/>
      <c r="BC206" s="296"/>
      <c r="BD206" s="296"/>
      <c r="BE206" s="296"/>
      <c r="BF206" s="296"/>
      <c r="BG206" s="296"/>
      <c r="BH206" s="296"/>
      <c r="BI206" s="296"/>
      <c r="BJ206" s="296"/>
      <c r="BK206" s="296"/>
      <c r="BL206" s="296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296"/>
      <c r="CA206" s="296"/>
      <c r="CB206" s="296"/>
      <c r="CC206" s="296"/>
      <c r="CD206" s="296"/>
      <c r="CE206" s="296"/>
      <c r="CF206" s="296"/>
      <c r="CG206" s="296"/>
      <c r="CH206" s="296"/>
      <c r="CI206" s="296"/>
      <c r="CJ206" s="296"/>
      <c r="CK206" s="296"/>
      <c r="CL206" s="296"/>
      <c r="CM206" s="296"/>
      <c r="CN206" s="296"/>
      <c r="CO206" s="296"/>
      <c r="CP206" s="296"/>
      <c r="CQ206" s="296"/>
      <c r="CR206" s="296"/>
      <c r="CS206" s="296"/>
      <c r="CT206" s="296"/>
      <c r="CU206" s="296"/>
      <c r="CV206" s="296"/>
      <c r="CW206" s="42"/>
      <c r="CX206" s="296"/>
      <c r="CY206" s="296"/>
      <c r="CZ206" s="296"/>
      <c r="DA206" s="296"/>
      <c r="DB206" s="296"/>
      <c r="DC206" s="296"/>
      <c r="DD206" s="296"/>
      <c r="DE206" s="296"/>
      <c r="DF206" s="296"/>
      <c r="DG206" s="296"/>
      <c r="DH206" s="296"/>
      <c r="DI206" s="296"/>
      <c r="DJ206" s="296"/>
      <c r="DK206" s="296"/>
      <c r="DL206" s="296"/>
      <c r="DM206" s="296"/>
      <c r="DN206" s="296"/>
      <c r="DO206" s="296"/>
      <c r="DP206" s="296"/>
      <c r="DQ206" s="296"/>
      <c r="DR206" s="296"/>
      <c r="DS206" s="296"/>
      <c r="DT206" s="296"/>
      <c r="DU206" s="296"/>
      <c r="DV206" s="296"/>
      <c r="DW206" s="296"/>
      <c r="DX206" s="296"/>
      <c r="DY206" s="296"/>
      <c r="DZ206" s="296"/>
      <c r="EA206" s="296"/>
      <c r="EB206" s="296"/>
      <c r="EC206" s="296"/>
      <c r="ED206" s="296"/>
      <c r="EE206" s="296"/>
      <c r="EF206" s="296"/>
      <c r="EG206" s="42"/>
      <c r="EH206" s="296"/>
      <c r="EI206" s="296"/>
      <c r="EJ206" s="296"/>
      <c r="EK206" s="296"/>
      <c r="EL206" s="296"/>
      <c r="EM206" s="296"/>
      <c r="EN206" s="296"/>
      <c r="EO206" s="296"/>
      <c r="EP206" s="296"/>
      <c r="EQ206" s="296"/>
      <c r="ER206" s="296"/>
      <c r="ES206" s="296"/>
      <c r="ET206" s="296"/>
      <c r="EU206" s="296"/>
      <c r="EV206" s="296"/>
      <c r="EW206" s="296"/>
      <c r="EX206" s="296"/>
      <c r="EY206" s="296"/>
      <c r="EZ206" s="296"/>
      <c r="FA206" s="296"/>
      <c r="FB206" s="296"/>
      <c r="FC206" s="296"/>
      <c r="FD206" s="296"/>
      <c r="FE206" s="296"/>
      <c r="FF206" s="296"/>
      <c r="FG206" s="296"/>
      <c r="FH206" s="296"/>
      <c r="FI206" s="296"/>
      <c r="FJ206" s="296"/>
      <c r="FK206" s="296"/>
      <c r="FL206" s="296"/>
      <c r="FM206" s="296"/>
      <c r="FN206" s="296"/>
      <c r="FO206" s="296"/>
      <c r="FP206" s="296"/>
      <c r="FQ206" s="42"/>
      <c r="FR206" s="42"/>
      <c r="FS206" s="42"/>
      <c r="FT206" s="42"/>
      <c r="FU206" s="42"/>
      <c r="FV206" s="296"/>
      <c r="FW206" s="296"/>
      <c r="FX206" s="296"/>
      <c r="FY206" s="296"/>
      <c r="FZ206" s="296"/>
      <c r="GA206" s="296"/>
      <c r="GB206" s="296"/>
      <c r="GC206" s="296"/>
      <c r="GD206" s="296"/>
      <c r="GE206" s="296"/>
      <c r="GF206" s="296"/>
      <c r="GG206" s="296"/>
      <c r="GH206" s="296"/>
      <c r="GI206" s="296"/>
      <c r="GJ206" s="296"/>
      <c r="GK206" s="296"/>
      <c r="GL206" s="296"/>
      <c r="GM206" s="296"/>
      <c r="GN206" s="296"/>
      <c r="GO206" s="296"/>
      <c r="GP206" s="296"/>
      <c r="GQ206" s="296"/>
      <c r="GR206" s="296"/>
      <c r="GS206" s="296"/>
      <c r="GT206" s="296"/>
      <c r="GU206" s="296"/>
      <c r="GV206" s="296"/>
      <c r="GW206" s="296"/>
      <c r="GX206" s="296"/>
      <c r="GY206" s="296"/>
      <c r="GZ206" s="296"/>
      <c r="HA206" s="296"/>
      <c r="HB206" s="296"/>
      <c r="HC206" s="296"/>
      <c r="HD206" s="296"/>
      <c r="HE206" s="296"/>
      <c r="HF206" s="296"/>
      <c r="HG206" s="296"/>
      <c r="HH206" s="296"/>
      <c r="HI206" s="296"/>
      <c r="HJ206" s="296"/>
      <c r="HK206" s="296"/>
      <c r="HL206" s="296"/>
      <c r="HM206" s="296"/>
      <c r="HN206" s="296"/>
      <c r="HO206" s="296"/>
      <c r="HP206" s="296"/>
      <c r="HQ206" s="296"/>
      <c r="HR206" s="296"/>
      <c r="HS206" s="296"/>
      <c r="HT206" s="296"/>
      <c r="HU206" s="296"/>
      <c r="HV206" s="296"/>
      <c r="HW206" s="296"/>
      <c r="HX206" s="296"/>
      <c r="HY206" s="296"/>
      <c r="HZ206" s="296"/>
      <c r="IA206" s="296"/>
      <c r="IB206" s="296"/>
      <c r="IC206" s="296"/>
      <c r="ID206" s="296"/>
      <c r="IE206" s="296"/>
      <c r="IF206" s="296"/>
      <c r="IG206" s="296"/>
      <c r="IH206" s="296"/>
      <c r="II206" s="296"/>
      <c r="IJ206" s="296"/>
      <c r="IK206" s="296"/>
      <c r="IL206" s="296"/>
      <c r="IM206" s="296"/>
      <c r="IN206" s="296"/>
      <c r="IO206" s="296"/>
      <c r="IP206" s="296"/>
      <c r="IQ206" s="296"/>
      <c r="IR206" s="296"/>
      <c r="IS206" s="296"/>
      <c r="IT206" s="296"/>
      <c r="IU206" s="296"/>
      <c r="IV206" s="296"/>
      <c r="IW206" s="296"/>
      <c r="IX206" s="296"/>
      <c r="IY206" s="296"/>
      <c r="IZ206" s="296"/>
      <c r="JA206" s="296"/>
      <c r="KM206" s="38"/>
      <c r="KN206" s="38"/>
      <c r="KP206" s="38"/>
      <c r="KQ206" s="38"/>
      <c r="KR206" s="38"/>
      <c r="KS206" s="38"/>
      <c r="KT206" s="38"/>
      <c r="KU206" s="38"/>
      <c r="KV206" s="38"/>
      <c r="KW206" s="38"/>
      <c r="KX206" s="38"/>
      <c r="LH206" s="33"/>
    </row>
    <row r="207" spans="2:320" s="17" customFormat="1" x14ac:dyDescent="0.2">
      <c r="B207" s="33"/>
      <c r="F207" s="35"/>
      <c r="G207" s="174"/>
      <c r="H207" s="33"/>
      <c r="I207" s="33"/>
      <c r="J207" s="42"/>
      <c r="K207" s="296"/>
      <c r="L207" s="296"/>
      <c r="M207" s="296"/>
      <c r="N207" s="296"/>
      <c r="O207" s="296"/>
      <c r="P207" s="296"/>
      <c r="Q207" s="296"/>
      <c r="R207" s="296"/>
      <c r="S207" s="296"/>
      <c r="T207" s="296"/>
      <c r="U207" s="296"/>
      <c r="V207" s="296"/>
      <c r="W207" s="296"/>
      <c r="X207" s="296"/>
      <c r="Y207" s="296"/>
      <c r="Z207" s="296"/>
      <c r="AA207" s="296"/>
      <c r="AB207" s="296"/>
      <c r="AC207" s="296"/>
      <c r="AD207" s="296"/>
      <c r="AE207" s="296"/>
      <c r="AF207" s="296"/>
      <c r="AG207" s="296"/>
      <c r="AH207" s="296"/>
      <c r="AI207" s="296"/>
      <c r="AJ207" s="296"/>
      <c r="AK207" s="296"/>
      <c r="AL207" s="296"/>
      <c r="AM207" s="296"/>
      <c r="AN207" s="296"/>
      <c r="AO207" s="296"/>
      <c r="AP207" s="296"/>
      <c r="AQ207" s="296"/>
      <c r="AR207" s="296"/>
      <c r="AS207" s="296"/>
      <c r="AT207" s="296"/>
      <c r="AU207" s="296"/>
      <c r="AV207" s="296"/>
      <c r="AW207" s="296"/>
      <c r="AX207" s="296"/>
      <c r="AY207" s="296"/>
      <c r="AZ207" s="296"/>
      <c r="BA207" s="296"/>
      <c r="BB207" s="296"/>
      <c r="BC207" s="296"/>
      <c r="BD207" s="296"/>
      <c r="BE207" s="296"/>
      <c r="BF207" s="296"/>
      <c r="BG207" s="296"/>
      <c r="BH207" s="296"/>
      <c r="BI207" s="296"/>
      <c r="BJ207" s="296"/>
      <c r="BK207" s="296"/>
      <c r="BL207" s="296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296"/>
      <c r="CA207" s="296"/>
      <c r="CB207" s="296"/>
      <c r="CC207" s="296"/>
      <c r="CD207" s="296"/>
      <c r="CE207" s="296"/>
      <c r="CF207" s="296"/>
      <c r="CG207" s="296"/>
      <c r="CH207" s="296"/>
      <c r="CI207" s="296"/>
      <c r="CJ207" s="296"/>
      <c r="CK207" s="296"/>
      <c r="CL207" s="296"/>
      <c r="CM207" s="296"/>
      <c r="CN207" s="296"/>
      <c r="CO207" s="296"/>
      <c r="CP207" s="296"/>
      <c r="CQ207" s="296"/>
      <c r="CR207" s="296"/>
      <c r="CS207" s="296"/>
      <c r="CT207" s="296"/>
      <c r="CU207" s="296"/>
      <c r="CV207" s="296"/>
      <c r="CW207" s="42"/>
      <c r="CX207" s="296"/>
      <c r="CY207" s="296"/>
      <c r="CZ207" s="296"/>
      <c r="DA207" s="296"/>
      <c r="DB207" s="296"/>
      <c r="DC207" s="296"/>
      <c r="DD207" s="296"/>
      <c r="DE207" s="296"/>
      <c r="DF207" s="296"/>
      <c r="DG207" s="296"/>
      <c r="DH207" s="296"/>
      <c r="DI207" s="296"/>
      <c r="DJ207" s="296"/>
      <c r="DK207" s="296"/>
      <c r="DL207" s="296"/>
      <c r="DM207" s="296"/>
      <c r="DN207" s="296"/>
      <c r="DO207" s="296"/>
      <c r="DP207" s="296"/>
      <c r="DQ207" s="296"/>
      <c r="DR207" s="296"/>
      <c r="DS207" s="296"/>
      <c r="DT207" s="296"/>
      <c r="DU207" s="296"/>
      <c r="DV207" s="296"/>
      <c r="DW207" s="296"/>
      <c r="DX207" s="296"/>
      <c r="DY207" s="296"/>
      <c r="DZ207" s="296"/>
      <c r="EA207" s="296"/>
      <c r="EB207" s="296"/>
      <c r="EC207" s="296"/>
      <c r="ED207" s="296"/>
      <c r="EE207" s="296"/>
      <c r="EF207" s="296"/>
      <c r="EG207" s="42"/>
      <c r="EH207" s="296"/>
      <c r="EI207" s="296"/>
      <c r="EJ207" s="296"/>
      <c r="EK207" s="296"/>
      <c r="EL207" s="296"/>
      <c r="EM207" s="296"/>
      <c r="EN207" s="296"/>
      <c r="EO207" s="296"/>
      <c r="EP207" s="296"/>
      <c r="EQ207" s="296"/>
      <c r="ER207" s="296"/>
      <c r="ES207" s="296"/>
      <c r="ET207" s="296"/>
      <c r="EU207" s="296"/>
      <c r="EV207" s="296"/>
      <c r="EW207" s="296"/>
      <c r="EX207" s="296"/>
      <c r="EY207" s="296"/>
      <c r="EZ207" s="296"/>
      <c r="FA207" s="296"/>
      <c r="FB207" s="296"/>
      <c r="FC207" s="296"/>
      <c r="FD207" s="296"/>
      <c r="FE207" s="296"/>
      <c r="FF207" s="296"/>
      <c r="FG207" s="296"/>
      <c r="FH207" s="296"/>
      <c r="FI207" s="296"/>
      <c r="FJ207" s="296"/>
      <c r="FK207" s="296"/>
      <c r="FL207" s="296"/>
      <c r="FM207" s="296"/>
      <c r="FN207" s="296"/>
      <c r="FO207" s="296"/>
      <c r="FP207" s="296"/>
      <c r="FQ207" s="42"/>
      <c r="FR207" s="42"/>
      <c r="FS207" s="42"/>
      <c r="FT207" s="42"/>
      <c r="FU207" s="42"/>
      <c r="FV207" s="296"/>
      <c r="FW207" s="296"/>
      <c r="FX207" s="296"/>
      <c r="FY207" s="296"/>
      <c r="FZ207" s="296"/>
      <c r="GA207" s="296"/>
      <c r="GB207" s="296"/>
      <c r="GC207" s="296"/>
      <c r="GD207" s="296"/>
      <c r="GE207" s="296"/>
      <c r="GF207" s="296"/>
      <c r="GG207" s="296"/>
      <c r="GH207" s="296"/>
      <c r="GI207" s="296"/>
      <c r="GJ207" s="296"/>
      <c r="GK207" s="296"/>
      <c r="GL207" s="296"/>
      <c r="GM207" s="296"/>
      <c r="GN207" s="296"/>
      <c r="GO207" s="296"/>
      <c r="GP207" s="296"/>
      <c r="GQ207" s="296"/>
      <c r="GR207" s="296"/>
      <c r="GS207" s="296"/>
      <c r="GT207" s="296"/>
      <c r="GU207" s="296"/>
      <c r="GV207" s="296"/>
      <c r="GW207" s="296"/>
      <c r="GX207" s="296"/>
      <c r="GY207" s="296"/>
      <c r="GZ207" s="296"/>
      <c r="HA207" s="296"/>
      <c r="HB207" s="296"/>
      <c r="HC207" s="296"/>
      <c r="HD207" s="296"/>
      <c r="HE207" s="296"/>
      <c r="HF207" s="296"/>
      <c r="HG207" s="296"/>
      <c r="HH207" s="296"/>
      <c r="HI207" s="296"/>
      <c r="HJ207" s="296"/>
      <c r="HK207" s="296"/>
      <c r="HL207" s="296"/>
      <c r="HM207" s="296"/>
      <c r="HN207" s="296"/>
      <c r="HO207" s="296"/>
      <c r="HP207" s="296"/>
      <c r="HQ207" s="296"/>
      <c r="HR207" s="296"/>
      <c r="HS207" s="296"/>
      <c r="HT207" s="296"/>
      <c r="HU207" s="296"/>
      <c r="HV207" s="296"/>
      <c r="HW207" s="296"/>
      <c r="HX207" s="296"/>
      <c r="HY207" s="296"/>
      <c r="HZ207" s="296"/>
      <c r="IA207" s="296"/>
      <c r="IB207" s="296"/>
      <c r="IC207" s="296"/>
      <c r="ID207" s="296"/>
      <c r="IE207" s="296"/>
      <c r="IF207" s="296"/>
      <c r="IG207" s="296"/>
      <c r="IH207" s="296"/>
      <c r="II207" s="296"/>
      <c r="IJ207" s="296"/>
      <c r="IK207" s="296"/>
      <c r="IL207" s="296"/>
      <c r="IM207" s="296"/>
      <c r="IN207" s="296"/>
      <c r="IO207" s="296"/>
      <c r="IP207" s="296"/>
      <c r="IQ207" s="296"/>
      <c r="IR207" s="296"/>
      <c r="IS207" s="296"/>
      <c r="IT207" s="296"/>
      <c r="IU207" s="296"/>
      <c r="IV207" s="296"/>
      <c r="IW207" s="296"/>
      <c r="IX207" s="296"/>
      <c r="IY207" s="296"/>
      <c r="IZ207" s="296"/>
      <c r="JA207" s="296"/>
      <c r="KM207" s="38"/>
      <c r="KN207" s="38"/>
      <c r="KP207" s="38"/>
      <c r="KQ207" s="38"/>
      <c r="KR207" s="38"/>
      <c r="KS207" s="38"/>
      <c r="KT207" s="38"/>
      <c r="KU207" s="38"/>
      <c r="KV207" s="38"/>
      <c r="KW207" s="38"/>
      <c r="KX207" s="38"/>
      <c r="LH207" s="33"/>
    </row>
    <row r="208" spans="2:320" s="17" customFormat="1" x14ac:dyDescent="0.2">
      <c r="B208" s="33"/>
      <c r="F208" s="35"/>
      <c r="G208" s="174"/>
      <c r="H208" s="33"/>
      <c r="I208" s="33"/>
      <c r="J208" s="42"/>
      <c r="K208" s="296"/>
      <c r="L208" s="296"/>
      <c r="M208" s="296"/>
      <c r="N208" s="296"/>
      <c r="O208" s="296"/>
      <c r="P208" s="296"/>
      <c r="Q208" s="296"/>
      <c r="R208" s="296"/>
      <c r="S208" s="296"/>
      <c r="T208" s="296"/>
      <c r="U208" s="296"/>
      <c r="V208" s="296"/>
      <c r="W208" s="296"/>
      <c r="X208" s="296"/>
      <c r="Y208" s="296"/>
      <c r="Z208" s="296"/>
      <c r="AA208" s="296"/>
      <c r="AB208" s="296"/>
      <c r="AC208" s="296"/>
      <c r="AD208" s="296"/>
      <c r="AE208" s="296"/>
      <c r="AF208" s="296"/>
      <c r="AG208" s="296"/>
      <c r="AH208" s="296"/>
      <c r="AI208" s="296"/>
      <c r="AJ208" s="296"/>
      <c r="AK208" s="296"/>
      <c r="AL208" s="296"/>
      <c r="AM208" s="296"/>
      <c r="AN208" s="296"/>
      <c r="AO208" s="296"/>
      <c r="AP208" s="296"/>
      <c r="AQ208" s="296"/>
      <c r="AR208" s="296"/>
      <c r="AS208" s="296"/>
      <c r="AT208" s="296"/>
      <c r="AU208" s="296"/>
      <c r="AV208" s="296"/>
      <c r="AW208" s="296"/>
      <c r="AX208" s="296"/>
      <c r="AY208" s="296"/>
      <c r="AZ208" s="296"/>
      <c r="BA208" s="296"/>
      <c r="BB208" s="296"/>
      <c r="BC208" s="296"/>
      <c r="BD208" s="296"/>
      <c r="BE208" s="296"/>
      <c r="BF208" s="296"/>
      <c r="BG208" s="296"/>
      <c r="BH208" s="296"/>
      <c r="BI208" s="296"/>
      <c r="BJ208" s="296"/>
      <c r="BK208" s="296"/>
      <c r="BL208" s="296"/>
      <c r="BM208" s="42"/>
      <c r="BN208" s="42"/>
      <c r="BO208" s="42"/>
      <c r="BP208" s="42"/>
      <c r="BQ208" s="42"/>
      <c r="BR208" s="42"/>
      <c r="BS208" s="42"/>
      <c r="BT208" s="42"/>
      <c r="BU208" s="42"/>
      <c r="BV208" s="42"/>
      <c r="BW208" s="42"/>
      <c r="BX208" s="42"/>
      <c r="BY208" s="42"/>
      <c r="BZ208" s="296"/>
      <c r="CA208" s="296"/>
      <c r="CB208" s="296"/>
      <c r="CC208" s="296"/>
      <c r="CD208" s="296"/>
      <c r="CE208" s="296"/>
      <c r="CF208" s="296"/>
      <c r="CG208" s="296"/>
      <c r="CH208" s="296"/>
      <c r="CI208" s="296"/>
      <c r="CJ208" s="296"/>
      <c r="CK208" s="296"/>
      <c r="CL208" s="296"/>
      <c r="CM208" s="296"/>
      <c r="CN208" s="296"/>
      <c r="CO208" s="296"/>
      <c r="CP208" s="296"/>
      <c r="CQ208" s="296"/>
      <c r="CR208" s="296"/>
      <c r="CS208" s="296"/>
      <c r="CT208" s="296"/>
      <c r="CU208" s="296"/>
      <c r="CV208" s="296"/>
      <c r="CW208" s="42"/>
      <c r="CX208" s="296"/>
      <c r="CY208" s="296"/>
      <c r="CZ208" s="296"/>
      <c r="DA208" s="296"/>
      <c r="DB208" s="296"/>
      <c r="DC208" s="296"/>
      <c r="DD208" s="296"/>
      <c r="DE208" s="296"/>
      <c r="DF208" s="296"/>
      <c r="DG208" s="296"/>
      <c r="DH208" s="296"/>
      <c r="DI208" s="296"/>
      <c r="DJ208" s="296"/>
      <c r="DK208" s="296"/>
      <c r="DL208" s="296"/>
      <c r="DM208" s="296"/>
      <c r="DN208" s="296"/>
      <c r="DO208" s="296"/>
      <c r="DP208" s="296"/>
      <c r="DQ208" s="296"/>
      <c r="DR208" s="296"/>
      <c r="DS208" s="296"/>
      <c r="DT208" s="296"/>
      <c r="DU208" s="296"/>
      <c r="DV208" s="296"/>
      <c r="DW208" s="296"/>
      <c r="DX208" s="296"/>
      <c r="DY208" s="296"/>
      <c r="DZ208" s="296"/>
      <c r="EA208" s="296"/>
      <c r="EB208" s="296"/>
      <c r="EC208" s="296"/>
      <c r="ED208" s="296"/>
      <c r="EE208" s="296"/>
      <c r="EF208" s="296"/>
      <c r="EG208" s="42"/>
      <c r="EH208" s="296"/>
      <c r="EI208" s="296"/>
      <c r="EJ208" s="296"/>
      <c r="EK208" s="296"/>
      <c r="EL208" s="296"/>
      <c r="EM208" s="296"/>
      <c r="EN208" s="296"/>
      <c r="EO208" s="296"/>
      <c r="EP208" s="296"/>
      <c r="EQ208" s="296"/>
      <c r="ER208" s="296"/>
      <c r="ES208" s="296"/>
      <c r="ET208" s="296"/>
      <c r="EU208" s="296"/>
      <c r="EV208" s="296"/>
      <c r="EW208" s="296"/>
      <c r="EX208" s="296"/>
      <c r="EY208" s="296"/>
      <c r="EZ208" s="296"/>
      <c r="FA208" s="296"/>
      <c r="FB208" s="296"/>
      <c r="FC208" s="296"/>
      <c r="FD208" s="296"/>
      <c r="FE208" s="296"/>
      <c r="FF208" s="296"/>
      <c r="FG208" s="296"/>
      <c r="FH208" s="296"/>
      <c r="FI208" s="296"/>
      <c r="FJ208" s="296"/>
      <c r="FK208" s="296"/>
      <c r="FL208" s="296"/>
      <c r="FM208" s="296"/>
      <c r="FN208" s="296"/>
      <c r="FO208" s="296"/>
      <c r="FP208" s="296"/>
      <c r="FQ208" s="42"/>
      <c r="FR208" s="42"/>
      <c r="FS208" s="42"/>
      <c r="FT208" s="42"/>
      <c r="FU208" s="42"/>
      <c r="FV208" s="296"/>
      <c r="FW208" s="296"/>
      <c r="FX208" s="296"/>
      <c r="FY208" s="296"/>
      <c r="FZ208" s="296"/>
      <c r="GA208" s="296"/>
      <c r="GB208" s="296"/>
      <c r="GC208" s="296"/>
      <c r="GD208" s="296"/>
      <c r="GE208" s="296"/>
      <c r="GF208" s="296"/>
      <c r="GG208" s="296"/>
      <c r="GH208" s="296"/>
      <c r="GI208" s="296"/>
      <c r="GJ208" s="296"/>
      <c r="GK208" s="296"/>
      <c r="GL208" s="296"/>
      <c r="GM208" s="296"/>
      <c r="GN208" s="296"/>
      <c r="GO208" s="296"/>
      <c r="GP208" s="296"/>
      <c r="GQ208" s="296"/>
      <c r="GR208" s="296"/>
      <c r="GS208" s="296"/>
      <c r="GT208" s="296"/>
      <c r="GU208" s="296"/>
      <c r="GV208" s="296"/>
      <c r="GW208" s="296"/>
      <c r="GX208" s="296"/>
      <c r="GY208" s="296"/>
      <c r="GZ208" s="296"/>
      <c r="HA208" s="296"/>
      <c r="HB208" s="296"/>
      <c r="HC208" s="296"/>
      <c r="HD208" s="296"/>
      <c r="HE208" s="296"/>
      <c r="HF208" s="296"/>
      <c r="HG208" s="296"/>
      <c r="HH208" s="296"/>
      <c r="HI208" s="296"/>
      <c r="HJ208" s="296"/>
      <c r="HK208" s="296"/>
      <c r="HL208" s="296"/>
      <c r="HM208" s="296"/>
      <c r="HN208" s="296"/>
      <c r="HO208" s="296"/>
      <c r="HP208" s="296"/>
      <c r="HQ208" s="296"/>
      <c r="HR208" s="296"/>
      <c r="HS208" s="296"/>
      <c r="HT208" s="296"/>
      <c r="HU208" s="296"/>
      <c r="HV208" s="296"/>
      <c r="HW208" s="296"/>
      <c r="HX208" s="296"/>
      <c r="HY208" s="296"/>
      <c r="HZ208" s="296"/>
      <c r="IA208" s="296"/>
      <c r="IB208" s="296"/>
      <c r="IC208" s="296"/>
      <c r="ID208" s="296"/>
      <c r="IE208" s="296"/>
      <c r="IF208" s="296"/>
      <c r="IG208" s="296"/>
      <c r="IH208" s="296"/>
      <c r="II208" s="296"/>
      <c r="IJ208" s="296"/>
      <c r="IK208" s="296"/>
      <c r="IL208" s="296"/>
      <c r="IM208" s="296"/>
      <c r="IN208" s="296"/>
      <c r="IO208" s="296"/>
      <c r="IP208" s="296"/>
      <c r="IQ208" s="296"/>
      <c r="IR208" s="296"/>
      <c r="IS208" s="296"/>
      <c r="IT208" s="296"/>
      <c r="IU208" s="296"/>
      <c r="IV208" s="296"/>
      <c r="IW208" s="296"/>
      <c r="IX208" s="296"/>
      <c r="IY208" s="296"/>
      <c r="IZ208" s="296"/>
      <c r="JA208" s="296"/>
      <c r="KM208" s="38"/>
      <c r="KN208" s="38"/>
      <c r="KP208" s="38"/>
      <c r="KQ208" s="38"/>
      <c r="KR208" s="38"/>
      <c r="KS208" s="38"/>
      <c r="KT208" s="38"/>
      <c r="KU208" s="38"/>
      <c r="KV208" s="38"/>
      <c r="KW208" s="38"/>
      <c r="KX208" s="38"/>
      <c r="LH208" s="33"/>
    </row>
    <row r="209" spans="2:320" s="17" customFormat="1" x14ac:dyDescent="0.2">
      <c r="B209" s="33"/>
      <c r="F209" s="35"/>
      <c r="G209" s="174"/>
      <c r="H209" s="33"/>
      <c r="I209" s="33"/>
      <c r="J209" s="42"/>
      <c r="K209" s="296"/>
      <c r="L209" s="296"/>
      <c r="M209" s="296"/>
      <c r="N209" s="296"/>
      <c r="O209" s="296"/>
      <c r="P209" s="296"/>
      <c r="Q209" s="296"/>
      <c r="R209" s="296"/>
      <c r="S209" s="296"/>
      <c r="T209" s="296"/>
      <c r="U209" s="296"/>
      <c r="V209" s="296"/>
      <c r="W209" s="296"/>
      <c r="X209" s="296"/>
      <c r="Y209" s="296"/>
      <c r="Z209" s="296"/>
      <c r="AA209" s="296"/>
      <c r="AB209" s="296"/>
      <c r="AC209" s="296"/>
      <c r="AD209" s="296"/>
      <c r="AE209" s="296"/>
      <c r="AF209" s="296"/>
      <c r="AG209" s="296"/>
      <c r="AH209" s="296"/>
      <c r="AI209" s="296"/>
      <c r="AJ209" s="296"/>
      <c r="AK209" s="296"/>
      <c r="AL209" s="296"/>
      <c r="AM209" s="296"/>
      <c r="AN209" s="296"/>
      <c r="AO209" s="296"/>
      <c r="AP209" s="296"/>
      <c r="AQ209" s="296"/>
      <c r="AR209" s="296"/>
      <c r="AS209" s="296"/>
      <c r="AT209" s="296"/>
      <c r="AU209" s="296"/>
      <c r="AV209" s="296"/>
      <c r="AW209" s="296"/>
      <c r="AX209" s="296"/>
      <c r="AY209" s="296"/>
      <c r="AZ209" s="296"/>
      <c r="BA209" s="296"/>
      <c r="BB209" s="296"/>
      <c r="BC209" s="296"/>
      <c r="BD209" s="296"/>
      <c r="BE209" s="296"/>
      <c r="BF209" s="296"/>
      <c r="BG209" s="296"/>
      <c r="BH209" s="296"/>
      <c r="BI209" s="296"/>
      <c r="BJ209" s="296"/>
      <c r="BK209" s="296"/>
      <c r="BL209" s="296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296"/>
      <c r="CA209" s="296"/>
      <c r="CB209" s="296"/>
      <c r="CC209" s="296"/>
      <c r="CD209" s="296"/>
      <c r="CE209" s="296"/>
      <c r="CF209" s="296"/>
      <c r="CG209" s="296"/>
      <c r="CH209" s="296"/>
      <c r="CI209" s="296"/>
      <c r="CJ209" s="296"/>
      <c r="CK209" s="296"/>
      <c r="CL209" s="296"/>
      <c r="CM209" s="296"/>
      <c r="CN209" s="296"/>
      <c r="CO209" s="296"/>
      <c r="CP209" s="296"/>
      <c r="CQ209" s="296"/>
      <c r="CR209" s="296"/>
      <c r="CS209" s="296"/>
      <c r="CT209" s="296"/>
      <c r="CU209" s="296"/>
      <c r="CV209" s="296"/>
      <c r="CW209" s="42"/>
      <c r="CX209" s="296"/>
      <c r="CY209" s="296"/>
      <c r="CZ209" s="296"/>
      <c r="DA209" s="296"/>
      <c r="DB209" s="296"/>
      <c r="DC209" s="296"/>
      <c r="DD209" s="296"/>
      <c r="DE209" s="296"/>
      <c r="DF209" s="296"/>
      <c r="DG209" s="296"/>
      <c r="DH209" s="296"/>
      <c r="DI209" s="296"/>
      <c r="DJ209" s="296"/>
      <c r="DK209" s="296"/>
      <c r="DL209" s="296"/>
      <c r="DM209" s="296"/>
      <c r="DN209" s="296"/>
      <c r="DO209" s="296"/>
      <c r="DP209" s="296"/>
      <c r="DQ209" s="296"/>
      <c r="DR209" s="296"/>
      <c r="DS209" s="296"/>
      <c r="DT209" s="296"/>
      <c r="DU209" s="296"/>
      <c r="DV209" s="296"/>
      <c r="DW209" s="296"/>
      <c r="DX209" s="296"/>
      <c r="DY209" s="296"/>
      <c r="DZ209" s="296"/>
      <c r="EA209" s="296"/>
      <c r="EB209" s="296"/>
      <c r="EC209" s="296"/>
      <c r="ED209" s="296"/>
      <c r="EE209" s="296"/>
      <c r="EF209" s="296"/>
      <c r="EG209" s="42"/>
      <c r="EH209" s="296"/>
      <c r="EI209" s="296"/>
      <c r="EJ209" s="296"/>
      <c r="EK209" s="296"/>
      <c r="EL209" s="296"/>
      <c r="EM209" s="296"/>
      <c r="EN209" s="296"/>
      <c r="EO209" s="296"/>
      <c r="EP209" s="296"/>
      <c r="EQ209" s="296"/>
      <c r="ER209" s="296"/>
      <c r="ES209" s="296"/>
      <c r="ET209" s="296"/>
      <c r="EU209" s="296"/>
      <c r="EV209" s="296"/>
      <c r="EW209" s="296"/>
      <c r="EX209" s="296"/>
      <c r="EY209" s="296"/>
      <c r="EZ209" s="296"/>
      <c r="FA209" s="296"/>
      <c r="FB209" s="296"/>
      <c r="FC209" s="296"/>
      <c r="FD209" s="296"/>
      <c r="FE209" s="296"/>
      <c r="FF209" s="296"/>
      <c r="FG209" s="296"/>
      <c r="FH209" s="296"/>
      <c r="FI209" s="296"/>
      <c r="FJ209" s="296"/>
      <c r="FK209" s="296"/>
      <c r="FL209" s="296"/>
      <c r="FM209" s="296"/>
      <c r="FN209" s="296"/>
      <c r="FO209" s="296"/>
      <c r="FP209" s="296"/>
      <c r="FQ209" s="42"/>
      <c r="FR209" s="42"/>
      <c r="FS209" s="42"/>
      <c r="FT209" s="42"/>
      <c r="FU209" s="42"/>
      <c r="FV209" s="296"/>
      <c r="FW209" s="296"/>
      <c r="FX209" s="296"/>
      <c r="FY209" s="296"/>
      <c r="FZ209" s="296"/>
      <c r="GA209" s="296"/>
      <c r="GB209" s="296"/>
      <c r="GC209" s="296"/>
      <c r="GD209" s="296"/>
      <c r="GE209" s="296"/>
      <c r="GF209" s="296"/>
      <c r="GG209" s="296"/>
      <c r="GH209" s="296"/>
      <c r="GI209" s="296"/>
      <c r="GJ209" s="296"/>
      <c r="GK209" s="296"/>
      <c r="GL209" s="296"/>
      <c r="GM209" s="296"/>
      <c r="GN209" s="296"/>
      <c r="GO209" s="296"/>
      <c r="GP209" s="296"/>
      <c r="GQ209" s="296"/>
      <c r="GR209" s="296"/>
      <c r="GS209" s="296"/>
      <c r="GT209" s="296"/>
      <c r="GU209" s="296"/>
      <c r="GV209" s="296"/>
      <c r="GW209" s="296"/>
      <c r="GX209" s="296"/>
      <c r="GY209" s="296"/>
      <c r="GZ209" s="296"/>
      <c r="HA209" s="296"/>
      <c r="HB209" s="296"/>
      <c r="HC209" s="296"/>
      <c r="HD209" s="296"/>
      <c r="HE209" s="296"/>
      <c r="HF209" s="296"/>
      <c r="HG209" s="296"/>
      <c r="HH209" s="296"/>
      <c r="HI209" s="296"/>
      <c r="HJ209" s="296"/>
      <c r="HK209" s="296"/>
      <c r="HL209" s="296"/>
      <c r="HM209" s="296"/>
      <c r="HN209" s="296"/>
      <c r="HO209" s="296"/>
      <c r="HP209" s="296"/>
      <c r="HQ209" s="296"/>
      <c r="HR209" s="296"/>
      <c r="HS209" s="296"/>
      <c r="HT209" s="296"/>
      <c r="HU209" s="296"/>
      <c r="HV209" s="296"/>
      <c r="HW209" s="296"/>
      <c r="HX209" s="296"/>
      <c r="HY209" s="296"/>
      <c r="HZ209" s="296"/>
      <c r="IA209" s="296"/>
      <c r="IB209" s="296"/>
      <c r="IC209" s="296"/>
      <c r="ID209" s="296"/>
      <c r="IE209" s="296"/>
      <c r="IF209" s="296"/>
      <c r="IG209" s="296"/>
      <c r="IH209" s="296"/>
      <c r="II209" s="296"/>
      <c r="IJ209" s="296"/>
      <c r="IK209" s="296"/>
      <c r="IL209" s="296"/>
      <c r="IM209" s="296"/>
      <c r="IN209" s="296"/>
      <c r="IO209" s="296"/>
      <c r="IP209" s="296"/>
      <c r="IQ209" s="296"/>
      <c r="IR209" s="296"/>
      <c r="IS209" s="296"/>
      <c r="IT209" s="296"/>
      <c r="IU209" s="296"/>
      <c r="IV209" s="296"/>
      <c r="IW209" s="296"/>
      <c r="IX209" s="296"/>
      <c r="IY209" s="296"/>
      <c r="IZ209" s="296"/>
      <c r="JA209" s="296"/>
      <c r="KM209" s="38"/>
      <c r="KN209" s="38"/>
      <c r="KP209" s="38"/>
      <c r="KQ209" s="38"/>
      <c r="KR209" s="38"/>
      <c r="KS209" s="38"/>
      <c r="KT209" s="38"/>
      <c r="KU209" s="38"/>
      <c r="KV209" s="38"/>
      <c r="KW209" s="38"/>
      <c r="KX209" s="38"/>
      <c r="LH209" s="33"/>
    </row>
    <row r="210" spans="2:320" s="17" customFormat="1" x14ac:dyDescent="0.2">
      <c r="B210" s="33"/>
      <c r="F210" s="35"/>
      <c r="G210" s="174"/>
      <c r="H210" s="33"/>
      <c r="I210" s="33"/>
      <c r="J210" s="42"/>
      <c r="K210" s="296"/>
      <c r="L210" s="296"/>
      <c r="M210" s="296"/>
      <c r="N210" s="296"/>
      <c r="O210" s="296"/>
      <c r="P210" s="296"/>
      <c r="Q210" s="296"/>
      <c r="R210" s="296"/>
      <c r="S210" s="296"/>
      <c r="T210" s="296"/>
      <c r="U210" s="296"/>
      <c r="V210" s="296"/>
      <c r="W210" s="296"/>
      <c r="X210" s="296"/>
      <c r="Y210" s="296"/>
      <c r="Z210" s="296"/>
      <c r="AA210" s="296"/>
      <c r="AB210" s="296"/>
      <c r="AC210" s="296"/>
      <c r="AD210" s="296"/>
      <c r="AE210" s="296"/>
      <c r="AF210" s="296"/>
      <c r="AG210" s="296"/>
      <c r="AH210" s="296"/>
      <c r="AI210" s="296"/>
      <c r="AJ210" s="296"/>
      <c r="AK210" s="296"/>
      <c r="AL210" s="296"/>
      <c r="AM210" s="296"/>
      <c r="AN210" s="296"/>
      <c r="AO210" s="296"/>
      <c r="AP210" s="296"/>
      <c r="AQ210" s="296"/>
      <c r="AR210" s="296"/>
      <c r="AS210" s="296"/>
      <c r="AT210" s="296"/>
      <c r="AU210" s="296"/>
      <c r="AV210" s="296"/>
      <c r="AW210" s="296"/>
      <c r="AX210" s="296"/>
      <c r="AY210" s="296"/>
      <c r="AZ210" s="296"/>
      <c r="BA210" s="296"/>
      <c r="BB210" s="296"/>
      <c r="BC210" s="296"/>
      <c r="BD210" s="296"/>
      <c r="BE210" s="296"/>
      <c r="BF210" s="296"/>
      <c r="BG210" s="296"/>
      <c r="BH210" s="296"/>
      <c r="BI210" s="296"/>
      <c r="BJ210" s="296"/>
      <c r="BK210" s="296"/>
      <c r="BL210" s="296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296"/>
      <c r="CA210" s="296"/>
      <c r="CB210" s="296"/>
      <c r="CC210" s="296"/>
      <c r="CD210" s="296"/>
      <c r="CE210" s="296"/>
      <c r="CF210" s="296"/>
      <c r="CG210" s="296"/>
      <c r="CH210" s="296"/>
      <c r="CI210" s="296"/>
      <c r="CJ210" s="296"/>
      <c r="CK210" s="296"/>
      <c r="CL210" s="296"/>
      <c r="CM210" s="296"/>
      <c r="CN210" s="296"/>
      <c r="CO210" s="296"/>
      <c r="CP210" s="296"/>
      <c r="CQ210" s="296"/>
      <c r="CR210" s="296"/>
      <c r="CS210" s="296"/>
      <c r="CT210" s="296"/>
      <c r="CU210" s="296"/>
      <c r="CV210" s="296"/>
      <c r="CW210" s="42"/>
      <c r="CX210" s="296"/>
      <c r="CY210" s="296"/>
      <c r="CZ210" s="296"/>
      <c r="DA210" s="296"/>
      <c r="DB210" s="296"/>
      <c r="DC210" s="296"/>
      <c r="DD210" s="296"/>
      <c r="DE210" s="296"/>
      <c r="DF210" s="296"/>
      <c r="DG210" s="296"/>
      <c r="DH210" s="296"/>
      <c r="DI210" s="296"/>
      <c r="DJ210" s="296"/>
      <c r="DK210" s="296"/>
      <c r="DL210" s="296"/>
      <c r="DM210" s="296"/>
      <c r="DN210" s="296"/>
      <c r="DO210" s="296"/>
      <c r="DP210" s="296"/>
      <c r="DQ210" s="296"/>
      <c r="DR210" s="296"/>
      <c r="DS210" s="296"/>
      <c r="DT210" s="296"/>
      <c r="DU210" s="296"/>
      <c r="DV210" s="296"/>
      <c r="DW210" s="296"/>
      <c r="DX210" s="296"/>
      <c r="DY210" s="296"/>
      <c r="DZ210" s="296"/>
      <c r="EA210" s="296"/>
      <c r="EB210" s="296"/>
      <c r="EC210" s="296"/>
      <c r="ED210" s="296"/>
      <c r="EE210" s="296"/>
      <c r="EF210" s="296"/>
      <c r="EG210" s="42"/>
      <c r="EH210" s="296"/>
      <c r="EI210" s="296"/>
      <c r="EJ210" s="296"/>
      <c r="EK210" s="296"/>
      <c r="EL210" s="296"/>
      <c r="EM210" s="296"/>
      <c r="EN210" s="296"/>
      <c r="EO210" s="296"/>
      <c r="EP210" s="296"/>
      <c r="EQ210" s="296"/>
      <c r="ER210" s="296"/>
      <c r="ES210" s="296"/>
      <c r="ET210" s="296"/>
      <c r="EU210" s="296"/>
      <c r="EV210" s="296"/>
      <c r="EW210" s="296"/>
      <c r="EX210" s="296"/>
      <c r="EY210" s="296"/>
      <c r="EZ210" s="296"/>
      <c r="FA210" s="296"/>
      <c r="FB210" s="296"/>
      <c r="FC210" s="296"/>
      <c r="FD210" s="296"/>
      <c r="FE210" s="296"/>
      <c r="FF210" s="296"/>
      <c r="FG210" s="296"/>
      <c r="FH210" s="296"/>
      <c r="FI210" s="296"/>
      <c r="FJ210" s="296"/>
      <c r="FK210" s="296"/>
      <c r="FL210" s="296"/>
      <c r="FM210" s="296"/>
      <c r="FN210" s="296"/>
      <c r="FO210" s="296"/>
      <c r="FP210" s="296"/>
      <c r="FQ210" s="42"/>
      <c r="FR210" s="42"/>
      <c r="FS210" s="42"/>
      <c r="FT210" s="42"/>
      <c r="FU210" s="42"/>
      <c r="FV210" s="296"/>
      <c r="FW210" s="296"/>
      <c r="FX210" s="296"/>
      <c r="FY210" s="296"/>
      <c r="FZ210" s="296"/>
      <c r="GA210" s="296"/>
      <c r="GB210" s="296"/>
      <c r="GC210" s="296"/>
      <c r="GD210" s="296"/>
      <c r="GE210" s="296"/>
      <c r="GF210" s="296"/>
      <c r="GG210" s="296"/>
      <c r="GH210" s="296"/>
      <c r="GI210" s="296"/>
      <c r="GJ210" s="296"/>
      <c r="GK210" s="296"/>
      <c r="GL210" s="296"/>
      <c r="GM210" s="296"/>
      <c r="GN210" s="296"/>
      <c r="GO210" s="296"/>
      <c r="GP210" s="296"/>
      <c r="GQ210" s="296"/>
      <c r="GR210" s="296"/>
      <c r="GS210" s="296"/>
      <c r="GT210" s="296"/>
      <c r="GU210" s="296"/>
      <c r="GV210" s="296"/>
      <c r="GW210" s="296"/>
      <c r="GX210" s="296"/>
      <c r="GY210" s="296"/>
      <c r="GZ210" s="296"/>
      <c r="HA210" s="296"/>
      <c r="HB210" s="296"/>
      <c r="HC210" s="296"/>
      <c r="HD210" s="296"/>
      <c r="HE210" s="296"/>
      <c r="HF210" s="296"/>
      <c r="HG210" s="296"/>
      <c r="HH210" s="296"/>
      <c r="HI210" s="296"/>
      <c r="HJ210" s="296"/>
      <c r="HK210" s="296"/>
      <c r="HL210" s="296"/>
      <c r="HM210" s="296"/>
      <c r="HN210" s="296"/>
      <c r="HO210" s="296"/>
      <c r="HP210" s="296"/>
      <c r="HQ210" s="296"/>
      <c r="HR210" s="296"/>
      <c r="HS210" s="296"/>
      <c r="HT210" s="296"/>
      <c r="HU210" s="296"/>
      <c r="HV210" s="296"/>
      <c r="HW210" s="296"/>
      <c r="HX210" s="296"/>
      <c r="HY210" s="296"/>
      <c r="HZ210" s="296"/>
      <c r="IA210" s="296"/>
      <c r="IB210" s="296"/>
      <c r="IC210" s="296"/>
      <c r="ID210" s="296"/>
      <c r="IE210" s="296"/>
      <c r="IF210" s="296"/>
      <c r="IG210" s="296"/>
      <c r="IH210" s="296"/>
      <c r="II210" s="296"/>
      <c r="IJ210" s="296"/>
      <c r="IK210" s="296"/>
      <c r="IL210" s="296"/>
      <c r="IM210" s="296"/>
      <c r="IN210" s="296"/>
      <c r="IO210" s="296"/>
      <c r="IP210" s="296"/>
      <c r="IQ210" s="296"/>
      <c r="IR210" s="296"/>
      <c r="IS210" s="296"/>
      <c r="IT210" s="296"/>
      <c r="IU210" s="296"/>
      <c r="IV210" s="296"/>
      <c r="IW210" s="296"/>
      <c r="IX210" s="296"/>
      <c r="IY210" s="296"/>
      <c r="IZ210" s="296"/>
      <c r="JA210" s="296"/>
      <c r="KM210" s="38"/>
      <c r="KN210" s="38"/>
      <c r="KP210" s="38"/>
      <c r="KQ210" s="38"/>
      <c r="KR210" s="38"/>
      <c r="KS210" s="38"/>
      <c r="KT210" s="38"/>
      <c r="KU210" s="38"/>
      <c r="KV210" s="38"/>
      <c r="KW210" s="38"/>
      <c r="KX210" s="38"/>
      <c r="LH210" s="33"/>
    </row>
    <row r="211" spans="2:320" s="17" customFormat="1" x14ac:dyDescent="0.2">
      <c r="B211" s="33"/>
      <c r="F211" s="35"/>
      <c r="G211" s="174"/>
      <c r="H211" s="33"/>
      <c r="I211" s="33"/>
      <c r="J211" s="42"/>
      <c r="K211" s="296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296"/>
      <c r="Y211" s="296"/>
      <c r="Z211" s="296"/>
      <c r="AA211" s="296"/>
      <c r="AB211" s="296"/>
      <c r="AC211" s="296"/>
      <c r="AD211" s="296"/>
      <c r="AE211" s="296"/>
      <c r="AF211" s="296"/>
      <c r="AG211" s="296"/>
      <c r="AH211" s="296"/>
      <c r="AI211" s="296"/>
      <c r="AJ211" s="296"/>
      <c r="AK211" s="296"/>
      <c r="AL211" s="296"/>
      <c r="AM211" s="296"/>
      <c r="AN211" s="296"/>
      <c r="AO211" s="296"/>
      <c r="AP211" s="296"/>
      <c r="AQ211" s="296"/>
      <c r="AR211" s="296"/>
      <c r="AS211" s="296"/>
      <c r="AT211" s="296"/>
      <c r="AU211" s="296"/>
      <c r="AV211" s="296"/>
      <c r="AW211" s="296"/>
      <c r="AX211" s="296"/>
      <c r="AY211" s="296"/>
      <c r="AZ211" s="296"/>
      <c r="BA211" s="296"/>
      <c r="BB211" s="296"/>
      <c r="BC211" s="296"/>
      <c r="BD211" s="296"/>
      <c r="BE211" s="296"/>
      <c r="BF211" s="296"/>
      <c r="BG211" s="296"/>
      <c r="BH211" s="296"/>
      <c r="BI211" s="296"/>
      <c r="BJ211" s="296"/>
      <c r="BK211" s="296"/>
      <c r="BL211" s="296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296"/>
      <c r="CA211" s="296"/>
      <c r="CB211" s="296"/>
      <c r="CC211" s="296"/>
      <c r="CD211" s="296"/>
      <c r="CE211" s="296"/>
      <c r="CF211" s="296"/>
      <c r="CG211" s="296"/>
      <c r="CH211" s="296"/>
      <c r="CI211" s="296"/>
      <c r="CJ211" s="296"/>
      <c r="CK211" s="296"/>
      <c r="CL211" s="296"/>
      <c r="CM211" s="296"/>
      <c r="CN211" s="296"/>
      <c r="CO211" s="296"/>
      <c r="CP211" s="296"/>
      <c r="CQ211" s="296"/>
      <c r="CR211" s="296"/>
      <c r="CS211" s="296"/>
      <c r="CT211" s="296"/>
      <c r="CU211" s="296"/>
      <c r="CV211" s="296"/>
      <c r="CW211" s="42"/>
      <c r="CX211" s="296"/>
      <c r="CY211" s="296"/>
      <c r="CZ211" s="296"/>
      <c r="DA211" s="296"/>
      <c r="DB211" s="296"/>
      <c r="DC211" s="296"/>
      <c r="DD211" s="296"/>
      <c r="DE211" s="296"/>
      <c r="DF211" s="296"/>
      <c r="DG211" s="296"/>
      <c r="DH211" s="296"/>
      <c r="DI211" s="296"/>
      <c r="DJ211" s="296"/>
      <c r="DK211" s="296"/>
      <c r="DL211" s="296"/>
      <c r="DM211" s="296"/>
      <c r="DN211" s="296"/>
      <c r="DO211" s="296"/>
      <c r="DP211" s="296"/>
      <c r="DQ211" s="296"/>
      <c r="DR211" s="296"/>
      <c r="DS211" s="296"/>
      <c r="DT211" s="296"/>
      <c r="DU211" s="296"/>
      <c r="DV211" s="296"/>
      <c r="DW211" s="296"/>
      <c r="DX211" s="296"/>
      <c r="DY211" s="296"/>
      <c r="DZ211" s="296"/>
      <c r="EA211" s="296"/>
      <c r="EB211" s="296"/>
      <c r="EC211" s="296"/>
      <c r="ED211" s="296"/>
      <c r="EE211" s="296"/>
      <c r="EF211" s="296"/>
      <c r="EG211" s="42"/>
      <c r="EH211" s="296"/>
      <c r="EI211" s="296"/>
      <c r="EJ211" s="296"/>
      <c r="EK211" s="296"/>
      <c r="EL211" s="296"/>
      <c r="EM211" s="296"/>
      <c r="EN211" s="296"/>
      <c r="EO211" s="296"/>
      <c r="EP211" s="296"/>
      <c r="EQ211" s="296"/>
      <c r="ER211" s="296"/>
      <c r="ES211" s="296"/>
      <c r="ET211" s="296"/>
      <c r="EU211" s="296"/>
      <c r="EV211" s="296"/>
      <c r="EW211" s="296"/>
      <c r="EX211" s="296"/>
      <c r="EY211" s="296"/>
      <c r="EZ211" s="296"/>
      <c r="FA211" s="296"/>
      <c r="FB211" s="296"/>
      <c r="FC211" s="296"/>
      <c r="FD211" s="296"/>
      <c r="FE211" s="296"/>
      <c r="FF211" s="296"/>
      <c r="FG211" s="296"/>
      <c r="FH211" s="296"/>
      <c r="FI211" s="296"/>
      <c r="FJ211" s="296"/>
      <c r="FK211" s="296"/>
      <c r="FL211" s="296"/>
      <c r="FM211" s="296"/>
      <c r="FN211" s="296"/>
      <c r="FO211" s="296"/>
      <c r="FP211" s="296"/>
      <c r="FQ211" s="42"/>
      <c r="FR211" s="42"/>
      <c r="FS211" s="42"/>
      <c r="FT211" s="42"/>
      <c r="FU211" s="42"/>
      <c r="FV211" s="296"/>
      <c r="FW211" s="296"/>
      <c r="FX211" s="296"/>
      <c r="FY211" s="296"/>
      <c r="FZ211" s="296"/>
      <c r="GA211" s="296"/>
      <c r="GB211" s="296"/>
      <c r="GC211" s="296"/>
      <c r="GD211" s="296"/>
      <c r="GE211" s="296"/>
      <c r="GF211" s="296"/>
      <c r="GG211" s="296"/>
      <c r="GH211" s="296"/>
      <c r="GI211" s="296"/>
      <c r="GJ211" s="296"/>
      <c r="GK211" s="296"/>
      <c r="GL211" s="296"/>
      <c r="GM211" s="296"/>
      <c r="GN211" s="296"/>
      <c r="GO211" s="296"/>
      <c r="GP211" s="296"/>
      <c r="GQ211" s="296"/>
      <c r="GR211" s="296"/>
      <c r="GS211" s="296"/>
      <c r="GT211" s="296"/>
      <c r="GU211" s="296"/>
      <c r="GV211" s="296"/>
      <c r="GW211" s="296"/>
      <c r="GX211" s="296"/>
      <c r="GY211" s="296"/>
      <c r="GZ211" s="296"/>
      <c r="HA211" s="296"/>
      <c r="HB211" s="296"/>
      <c r="HC211" s="296"/>
      <c r="HD211" s="296"/>
      <c r="HE211" s="296"/>
      <c r="HF211" s="296"/>
      <c r="HG211" s="296"/>
      <c r="HH211" s="296"/>
      <c r="HI211" s="296"/>
      <c r="HJ211" s="296"/>
      <c r="HK211" s="296"/>
      <c r="HL211" s="296"/>
      <c r="HM211" s="296"/>
      <c r="HN211" s="296"/>
      <c r="HO211" s="296"/>
      <c r="HP211" s="296"/>
      <c r="HQ211" s="296"/>
      <c r="HR211" s="296"/>
      <c r="HS211" s="296"/>
      <c r="HT211" s="296"/>
      <c r="HU211" s="296"/>
      <c r="HV211" s="296"/>
      <c r="HW211" s="296"/>
      <c r="HX211" s="296"/>
      <c r="HY211" s="296"/>
      <c r="HZ211" s="296"/>
      <c r="IA211" s="296"/>
      <c r="IB211" s="296"/>
      <c r="IC211" s="296"/>
      <c r="ID211" s="296"/>
      <c r="IE211" s="296"/>
      <c r="IF211" s="296"/>
      <c r="IG211" s="296"/>
      <c r="IH211" s="296"/>
      <c r="II211" s="296"/>
      <c r="IJ211" s="296"/>
      <c r="IK211" s="296"/>
      <c r="IL211" s="296"/>
      <c r="IM211" s="296"/>
      <c r="IN211" s="296"/>
      <c r="IO211" s="296"/>
      <c r="IP211" s="296"/>
      <c r="IQ211" s="296"/>
      <c r="IR211" s="296"/>
      <c r="IS211" s="296"/>
      <c r="IT211" s="296"/>
      <c r="IU211" s="296"/>
      <c r="IV211" s="296"/>
      <c r="IW211" s="296"/>
      <c r="IX211" s="296"/>
      <c r="IY211" s="296"/>
      <c r="IZ211" s="296"/>
      <c r="JA211" s="296"/>
      <c r="KM211" s="38"/>
      <c r="KN211" s="38"/>
      <c r="KP211" s="38"/>
      <c r="KQ211" s="38"/>
      <c r="KR211" s="38"/>
      <c r="KS211" s="38"/>
      <c r="KT211" s="38"/>
      <c r="KU211" s="38"/>
      <c r="KV211" s="38"/>
      <c r="KW211" s="38"/>
      <c r="KX211" s="38"/>
      <c r="LH211" s="33"/>
    </row>
    <row r="212" spans="2:320" s="17" customFormat="1" x14ac:dyDescent="0.2">
      <c r="B212" s="33"/>
      <c r="F212" s="35"/>
      <c r="G212" s="174"/>
      <c r="H212" s="33"/>
      <c r="I212" s="33"/>
      <c r="J212" s="42"/>
      <c r="K212" s="296"/>
      <c r="L212" s="296"/>
      <c r="M212" s="296"/>
      <c r="N212" s="296"/>
      <c r="O212" s="296"/>
      <c r="P212" s="296"/>
      <c r="Q212" s="296"/>
      <c r="R212" s="296"/>
      <c r="S212" s="296"/>
      <c r="T212" s="296"/>
      <c r="U212" s="296"/>
      <c r="V212" s="296"/>
      <c r="W212" s="296"/>
      <c r="X212" s="296"/>
      <c r="Y212" s="296"/>
      <c r="Z212" s="296"/>
      <c r="AA212" s="296"/>
      <c r="AB212" s="296"/>
      <c r="AC212" s="296"/>
      <c r="AD212" s="296"/>
      <c r="AE212" s="296"/>
      <c r="AF212" s="296"/>
      <c r="AG212" s="296"/>
      <c r="AH212" s="296"/>
      <c r="AI212" s="296"/>
      <c r="AJ212" s="296"/>
      <c r="AK212" s="296"/>
      <c r="AL212" s="296"/>
      <c r="AM212" s="296"/>
      <c r="AN212" s="296"/>
      <c r="AO212" s="296"/>
      <c r="AP212" s="296"/>
      <c r="AQ212" s="296"/>
      <c r="AR212" s="296"/>
      <c r="AS212" s="296"/>
      <c r="AT212" s="296"/>
      <c r="AU212" s="296"/>
      <c r="AV212" s="296"/>
      <c r="AW212" s="296"/>
      <c r="AX212" s="296"/>
      <c r="AY212" s="296"/>
      <c r="AZ212" s="296"/>
      <c r="BA212" s="296"/>
      <c r="BB212" s="296"/>
      <c r="BC212" s="296"/>
      <c r="BD212" s="296"/>
      <c r="BE212" s="296"/>
      <c r="BF212" s="296"/>
      <c r="BG212" s="296"/>
      <c r="BH212" s="296"/>
      <c r="BI212" s="296"/>
      <c r="BJ212" s="296"/>
      <c r="BK212" s="296"/>
      <c r="BL212" s="296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296"/>
      <c r="CA212" s="296"/>
      <c r="CB212" s="296"/>
      <c r="CC212" s="296"/>
      <c r="CD212" s="296"/>
      <c r="CE212" s="296"/>
      <c r="CF212" s="296"/>
      <c r="CG212" s="296"/>
      <c r="CH212" s="296"/>
      <c r="CI212" s="296"/>
      <c r="CJ212" s="296"/>
      <c r="CK212" s="296"/>
      <c r="CL212" s="296"/>
      <c r="CM212" s="296"/>
      <c r="CN212" s="296"/>
      <c r="CO212" s="296"/>
      <c r="CP212" s="296"/>
      <c r="CQ212" s="296"/>
      <c r="CR212" s="296"/>
      <c r="CS212" s="296"/>
      <c r="CT212" s="296"/>
      <c r="CU212" s="296"/>
      <c r="CV212" s="296"/>
      <c r="CW212" s="42"/>
      <c r="CX212" s="296"/>
      <c r="CY212" s="296"/>
      <c r="CZ212" s="296"/>
      <c r="DA212" s="296"/>
      <c r="DB212" s="296"/>
      <c r="DC212" s="296"/>
      <c r="DD212" s="296"/>
      <c r="DE212" s="296"/>
      <c r="DF212" s="296"/>
      <c r="DG212" s="296"/>
      <c r="DH212" s="296"/>
      <c r="DI212" s="296"/>
      <c r="DJ212" s="296"/>
      <c r="DK212" s="296"/>
      <c r="DL212" s="296"/>
      <c r="DM212" s="296"/>
      <c r="DN212" s="296"/>
      <c r="DO212" s="296"/>
      <c r="DP212" s="296"/>
      <c r="DQ212" s="296"/>
      <c r="DR212" s="296"/>
      <c r="DS212" s="296"/>
      <c r="DT212" s="296"/>
      <c r="DU212" s="296"/>
      <c r="DV212" s="296"/>
      <c r="DW212" s="296"/>
      <c r="DX212" s="296"/>
      <c r="DY212" s="296"/>
      <c r="DZ212" s="296"/>
      <c r="EA212" s="296"/>
      <c r="EB212" s="296"/>
      <c r="EC212" s="296"/>
      <c r="ED212" s="296"/>
      <c r="EE212" s="296"/>
      <c r="EF212" s="296"/>
      <c r="EG212" s="42"/>
      <c r="EH212" s="296"/>
      <c r="EI212" s="296"/>
      <c r="EJ212" s="296"/>
      <c r="EK212" s="296"/>
      <c r="EL212" s="296"/>
      <c r="EM212" s="296"/>
      <c r="EN212" s="296"/>
      <c r="EO212" s="296"/>
      <c r="EP212" s="296"/>
      <c r="EQ212" s="296"/>
      <c r="ER212" s="296"/>
      <c r="ES212" s="296"/>
      <c r="ET212" s="296"/>
      <c r="EU212" s="296"/>
      <c r="EV212" s="296"/>
      <c r="EW212" s="296"/>
      <c r="EX212" s="296"/>
      <c r="EY212" s="296"/>
      <c r="EZ212" s="296"/>
      <c r="FA212" s="296"/>
      <c r="FB212" s="296"/>
      <c r="FC212" s="296"/>
      <c r="FD212" s="296"/>
      <c r="FE212" s="296"/>
      <c r="FF212" s="296"/>
      <c r="FG212" s="296"/>
      <c r="FH212" s="296"/>
      <c r="FI212" s="296"/>
      <c r="FJ212" s="296"/>
      <c r="FK212" s="296"/>
      <c r="FL212" s="296"/>
      <c r="FM212" s="296"/>
      <c r="FN212" s="296"/>
      <c r="FO212" s="296"/>
      <c r="FP212" s="296"/>
      <c r="FQ212" s="42"/>
      <c r="FR212" s="42"/>
      <c r="FS212" s="42"/>
      <c r="FT212" s="42"/>
      <c r="FU212" s="42"/>
      <c r="FV212" s="296"/>
      <c r="FW212" s="296"/>
      <c r="FX212" s="296"/>
      <c r="FY212" s="296"/>
      <c r="FZ212" s="296"/>
      <c r="GA212" s="296"/>
      <c r="GB212" s="296"/>
      <c r="GC212" s="296"/>
      <c r="GD212" s="296"/>
      <c r="GE212" s="296"/>
      <c r="GF212" s="296"/>
      <c r="GG212" s="296"/>
      <c r="GH212" s="296"/>
      <c r="GI212" s="296"/>
      <c r="GJ212" s="296"/>
      <c r="GK212" s="296"/>
      <c r="GL212" s="296"/>
      <c r="GM212" s="296"/>
      <c r="GN212" s="296"/>
      <c r="GO212" s="296"/>
      <c r="GP212" s="296"/>
      <c r="GQ212" s="296"/>
      <c r="GR212" s="296"/>
      <c r="GS212" s="296"/>
      <c r="GT212" s="296"/>
      <c r="GU212" s="296"/>
      <c r="GV212" s="296"/>
      <c r="GW212" s="296"/>
      <c r="GX212" s="296"/>
      <c r="GY212" s="296"/>
      <c r="GZ212" s="296"/>
      <c r="HA212" s="296"/>
      <c r="HB212" s="296"/>
      <c r="HC212" s="296"/>
      <c r="HD212" s="296"/>
      <c r="HE212" s="296"/>
      <c r="HF212" s="296"/>
      <c r="HG212" s="296"/>
      <c r="HH212" s="296"/>
      <c r="HI212" s="296"/>
      <c r="HJ212" s="296"/>
      <c r="HK212" s="296"/>
      <c r="HL212" s="296"/>
      <c r="HM212" s="296"/>
      <c r="HN212" s="296"/>
      <c r="HO212" s="296"/>
      <c r="HP212" s="296"/>
      <c r="HQ212" s="296"/>
      <c r="HR212" s="296"/>
      <c r="HS212" s="296"/>
      <c r="HT212" s="296"/>
      <c r="HU212" s="296"/>
      <c r="HV212" s="296"/>
      <c r="HW212" s="296"/>
      <c r="HX212" s="296"/>
      <c r="HY212" s="296"/>
      <c r="HZ212" s="296"/>
      <c r="IA212" s="296"/>
      <c r="IB212" s="296"/>
      <c r="IC212" s="296"/>
      <c r="ID212" s="296"/>
      <c r="IE212" s="296"/>
      <c r="IF212" s="296"/>
      <c r="IG212" s="296"/>
      <c r="IH212" s="296"/>
      <c r="II212" s="296"/>
      <c r="IJ212" s="296"/>
      <c r="IK212" s="296"/>
      <c r="IL212" s="296"/>
      <c r="IM212" s="296"/>
      <c r="IN212" s="296"/>
      <c r="IO212" s="296"/>
      <c r="IP212" s="296"/>
      <c r="IQ212" s="296"/>
      <c r="IR212" s="296"/>
      <c r="IS212" s="296"/>
      <c r="IT212" s="296"/>
      <c r="IU212" s="296"/>
      <c r="IV212" s="296"/>
      <c r="IW212" s="296"/>
      <c r="IX212" s="296"/>
      <c r="IY212" s="296"/>
      <c r="IZ212" s="296"/>
      <c r="JA212" s="296"/>
      <c r="KM212" s="38"/>
      <c r="KN212" s="38"/>
      <c r="KP212" s="38"/>
      <c r="KQ212" s="38"/>
      <c r="KR212" s="38"/>
      <c r="KS212" s="38"/>
      <c r="KT212" s="38"/>
      <c r="KU212" s="38"/>
      <c r="KV212" s="38"/>
      <c r="KW212" s="38"/>
      <c r="KX212" s="38"/>
      <c r="LH212" s="33"/>
    </row>
    <row r="213" spans="2:320" s="17" customFormat="1" x14ac:dyDescent="0.2">
      <c r="B213" s="33"/>
      <c r="F213" s="35"/>
      <c r="G213" s="174"/>
      <c r="H213" s="33"/>
      <c r="I213" s="33"/>
      <c r="J213" s="42"/>
      <c r="K213" s="296"/>
      <c r="L213" s="296"/>
      <c r="M213" s="296"/>
      <c r="N213" s="296"/>
      <c r="O213" s="296"/>
      <c r="P213" s="296"/>
      <c r="Q213" s="296"/>
      <c r="R213" s="296"/>
      <c r="S213" s="296"/>
      <c r="T213" s="296"/>
      <c r="U213" s="296"/>
      <c r="V213" s="296"/>
      <c r="W213" s="296"/>
      <c r="X213" s="296"/>
      <c r="Y213" s="296"/>
      <c r="Z213" s="296"/>
      <c r="AA213" s="296"/>
      <c r="AB213" s="296"/>
      <c r="AC213" s="296"/>
      <c r="AD213" s="296"/>
      <c r="AE213" s="296"/>
      <c r="AF213" s="296"/>
      <c r="AG213" s="296"/>
      <c r="AH213" s="296"/>
      <c r="AI213" s="296"/>
      <c r="AJ213" s="296"/>
      <c r="AK213" s="296"/>
      <c r="AL213" s="296"/>
      <c r="AM213" s="296"/>
      <c r="AN213" s="296"/>
      <c r="AO213" s="296"/>
      <c r="AP213" s="296"/>
      <c r="AQ213" s="296"/>
      <c r="AR213" s="296"/>
      <c r="AS213" s="296"/>
      <c r="AT213" s="296"/>
      <c r="AU213" s="296"/>
      <c r="AV213" s="296"/>
      <c r="AW213" s="296"/>
      <c r="AX213" s="296"/>
      <c r="AY213" s="296"/>
      <c r="AZ213" s="296"/>
      <c r="BA213" s="296"/>
      <c r="BB213" s="296"/>
      <c r="BC213" s="296"/>
      <c r="BD213" s="296"/>
      <c r="BE213" s="296"/>
      <c r="BF213" s="296"/>
      <c r="BG213" s="296"/>
      <c r="BH213" s="296"/>
      <c r="BI213" s="296"/>
      <c r="BJ213" s="296"/>
      <c r="BK213" s="296"/>
      <c r="BL213" s="296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296"/>
      <c r="CA213" s="296"/>
      <c r="CB213" s="296"/>
      <c r="CC213" s="296"/>
      <c r="CD213" s="296"/>
      <c r="CE213" s="296"/>
      <c r="CF213" s="296"/>
      <c r="CG213" s="296"/>
      <c r="CH213" s="296"/>
      <c r="CI213" s="296"/>
      <c r="CJ213" s="296"/>
      <c r="CK213" s="296"/>
      <c r="CL213" s="296"/>
      <c r="CM213" s="296"/>
      <c r="CN213" s="296"/>
      <c r="CO213" s="296"/>
      <c r="CP213" s="296"/>
      <c r="CQ213" s="296"/>
      <c r="CR213" s="296"/>
      <c r="CS213" s="296"/>
      <c r="CT213" s="296"/>
      <c r="CU213" s="296"/>
      <c r="CV213" s="296"/>
      <c r="CW213" s="42"/>
      <c r="CX213" s="296"/>
      <c r="CY213" s="296"/>
      <c r="CZ213" s="296"/>
      <c r="DA213" s="296"/>
      <c r="DB213" s="296"/>
      <c r="DC213" s="296"/>
      <c r="DD213" s="296"/>
      <c r="DE213" s="296"/>
      <c r="DF213" s="296"/>
      <c r="DG213" s="296"/>
      <c r="DH213" s="296"/>
      <c r="DI213" s="296"/>
      <c r="DJ213" s="296"/>
      <c r="DK213" s="296"/>
      <c r="DL213" s="296"/>
      <c r="DM213" s="296"/>
      <c r="DN213" s="296"/>
      <c r="DO213" s="296"/>
      <c r="DP213" s="296"/>
      <c r="DQ213" s="296"/>
      <c r="DR213" s="296"/>
      <c r="DS213" s="296"/>
      <c r="DT213" s="296"/>
      <c r="DU213" s="296"/>
      <c r="DV213" s="296"/>
      <c r="DW213" s="296"/>
      <c r="DX213" s="296"/>
      <c r="DY213" s="296"/>
      <c r="DZ213" s="296"/>
      <c r="EA213" s="296"/>
      <c r="EB213" s="296"/>
      <c r="EC213" s="296"/>
      <c r="ED213" s="296"/>
      <c r="EE213" s="296"/>
      <c r="EF213" s="296"/>
      <c r="EG213" s="42"/>
      <c r="EH213" s="296"/>
      <c r="EI213" s="296"/>
      <c r="EJ213" s="296"/>
      <c r="EK213" s="296"/>
      <c r="EL213" s="296"/>
      <c r="EM213" s="296"/>
      <c r="EN213" s="296"/>
      <c r="EO213" s="296"/>
      <c r="EP213" s="296"/>
      <c r="EQ213" s="296"/>
      <c r="ER213" s="296"/>
      <c r="ES213" s="296"/>
      <c r="ET213" s="296"/>
      <c r="EU213" s="296"/>
      <c r="EV213" s="296"/>
      <c r="EW213" s="296"/>
      <c r="EX213" s="296"/>
      <c r="EY213" s="296"/>
      <c r="EZ213" s="296"/>
      <c r="FA213" s="296"/>
      <c r="FB213" s="296"/>
      <c r="FC213" s="296"/>
      <c r="FD213" s="296"/>
      <c r="FE213" s="296"/>
      <c r="FF213" s="296"/>
      <c r="FG213" s="296"/>
      <c r="FH213" s="296"/>
      <c r="FI213" s="296"/>
      <c r="FJ213" s="296"/>
      <c r="FK213" s="296"/>
      <c r="FL213" s="296"/>
      <c r="FM213" s="296"/>
      <c r="FN213" s="296"/>
      <c r="FO213" s="296"/>
      <c r="FP213" s="296"/>
      <c r="FQ213" s="42"/>
      <c r="FR213" s="42"/>
      <c r="FS213" s="42"/>
      <c r="FT213" s="42"/>
      <c r="FU213" s="42"/>
      <c r="FV213" s="296"/>
      <c r="FW213" s="296"/>
      <c r="FX213" s="296"/>
      <c r="FY213" s="296"/>
      <c r="FZ213" s="296"/>
      <c r="GA213" s="296"/>
      <c r="GB213" s="296"/>
      <c r="GC213" s="296"/>
      <c r="GD213" s="296"/>
      <c r="GE213" s="296"/>
      <c r="GF213" s="296"/>
      <c r="GG213" s="296"/>
      <c r="GH213" s="296"/>
      <c r="GI213" s="296"/>
      <c r="GJ213" s="296"/>
      <c r="GK213" s="296"/>
      <c r="GL213" s="296"/>
      <c r="GM213" s="296"/>
      <c r="GN213" s="296"/>
      <c r="GO213" s="296"/>
      <c r="GP213" s="296"/>
      <c r="GQ213" s="296"/>
      <c r="GR213" s="296"/>
      <c r="GS213" s="296"/>
      <c r="GT213" s="296"/>
      <c r="GU213" s="296"/>
      <c r="GV213" s="296"/>
      <c r="GW213" s="296"/>
      <c r="GX213" s="296"/>
      <c r="GY213" s="296"/>
      <c r="GZ213" s="296"/>
      <c r="HA213" s="296"/>
      <c r="HB213" s="296"/>
      <c r="HC213" s="296"/>
      <c r="HD213" s="296"/>
      <c r="HE213" s="296"/>
      <c r="HF213" s="296"/>
      <c r="HG213" s="296"/>
      <c r="HH213" s="296"/>
      <c r="HI213" s="296"/>
      <c r="HJ213" s="296"/>
      <c r="HK213" s="296"/>
      <c r="HL213" s="296"/>
      <c r="HM213" s="296"/>
      <c r="HN213" s="296"/>
      <c r="HO213" s="296"/>
      <c r="HP213" s="296"/>
      <c r="HQ213" s="296"/>
      <c r="HR213" s="296"/>
      <c r="HS213" s="296"/>
      <c r="HT213" s="296"/>
      <c r="HU213" s="296"/>
      <c r="HV213" s="296"/>
      <c r="HW213" s="296"/>
      <c r="HX213" s="296"/>
      <c r="HY213" s="296"/>
      <c r="HZ213" s="296"/>
      <c r="IA213" s="296"/>
      <c r="IB213" s="296"/>
      <c r="IC213" s="296"/>
      <c r="ID213" s="296"/>
      <c r="IE213" s="296"/>
      <c r="IF213" s="296"/>
      <c r="IG213" s="296"/>
      <c r="IH213" s="296"/>
      <c r="II213" s="296"/>
      <c r="IJ213" s="296"/>
      <c r="IK213" s="296"/>
      <c r="IL213" s="296"/>
      <c r="IM213" s="296"/>
      <c r="IN213" s="296"/>
      <c r="IO213" s="296"/>
      <c r="IP213" s="296"/>
      <c r="IQ213" s="296"/>
      <c r="IR213" s="296"/>
      <c r="IS213" s="296"/>
      <c r="IT213" s="296"/>
      <c r="IU213" s="296"/>
      <c r="IV213" s="296"/>
      <c r="IW213" s="296"/>
      <c r="IX213" s="296"/>
      <c r="IY213" s="296"/>
      <c r="IZ213" s="296"/>
      <c r="JA213" s="296"/>
      <c r="KM213" s="38"/>
      <c r="KN213" s="38"/>
      <c r="KP213" s="38"/>
      <c r="KQ213" s="38"/>
      <c r="KR213" s="38"/>
      <c r="KS213" s="38"/>
      <c r="KT213" s="38"/>
      <c r="KU213" s="38"/>
      <c r="KV213" s="38"/>
      <c r="KW213" s="38"/>
      <c r="KX213" s="38"/>
      <c r="LH213" s="33"/>
    </row>
    <row r="214" spans="2:320" s="17" customFormat="1" x14ac:dyDescent="0.2">
      <c r="B214" s="33"/>
      <c r="F214" s="35"/>
      <c r="G214" s="174"/>
      <c r="H214" s="33"/>
      <c r="I214" s="33"/>
      <c r="J214" s="42"/>
      <c r="K214" s="296"/>
      <c r="L214" s="296"/>
      <c r="M214" s="296"/>
      <c r="N214" s="296"/>
      <c r="O214" s="296"/>
      <c r="P214" s="296"/>
      <c r="Q214" s="296"/>
      <c r="R214" s="296"/>
      <c r="S214" s="296"/>
      <c r="T214" s="296"/>
      <c r="U214" s="296"/>
      <c r="V214" s="296"/>
      <c r="W214" s="296"/>
      <c r="X214" s="296"/>
      <c r="Y214" s="296"/>
      <c r="Z214" s="296"/>
      <c r="AA214" s="296"/>
      <c r="AB214" s="296"/>
      <c r="AC214" s="296"/>
      <c r="AD214" s="296"/>
      <c r="AE214" s="296"/>
      <c r="AF214" s="296"/>
      <c r="AG214" s="296"/>
      <c r="AH214" s="296"/>
      <c r="AI214" s="296"/>
      <c r="AJ214" s="296"/>
      <c r="AK214" s="296"/>
      <c r="AL214" s="296"/>
      <c r="AM214" s="296"/>
      <c r="AN214" s="296"/>
      <c r="AO214" s="296"/>
      <c r="AP214" s="296"/>
      <c r="AQ214" s="296"/>
      <c r="AR214" s="296"/>
      <c r="AS214" s="296"/>
      <c r="AT214" s="296"/>
      <c r="AU214" s="296"/>
      <c r="AV214" s="296"/>
      <c r="AW214" s="296"/>
      <c r="AX214" s="296"/>
      <c r="AY214" s="296"/>
      <c r="AZ214" s="296"/>
      <c r="BA214" s="296"/>
      <c r="BB214" s="296"/>
      <c r="BC214" s="296"/>
      <c r="BD214" s="296"/>
      <c r="BE214" s="296"/>
      <c r="BF214" s="296"/>
      <c r="BG214" s="296"/>
      <c r="BH214" s="296"/>
      <c r="BI214" s="296"/>
      <c r="BJ214" s="296"/>
      <c r="BK214" s="296"/>
      <c r="BL214" s="296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296"/>
      <c r="CA214" s="296"/>
      <c r="CB214" s="296"/>
      <c r="CC214" s="296"/>
      <c r="CD214" s="296"/>
      <c r="CE214" s="296"/>
      <c r="CF214" s="296"/>
      <c r="CG214" s="296"/>
      <c r="CH214" s="296"/>
      <c r="CI214" s="296"/>
      <c r="CJ214" s="296"/>
      <c r="CK214" s="296"/>
      <c r="CL214" s="296"/>
      <c r="CM214" s="296"/>
      <c r="CN214" s="296"/>
      <c r="CO214" s="296"/>
      <c r="CP214" s="296"/>
      <c r="CQ214" s="296"/>
      <c r="CR214" s="296"/>
      <c r="CS214" s="296"/>
      <c r="CT214" s="296"/>
      <c r="CU214" s="296"/>
      <c r="CV214" s="296"/>
      <c r="CW214" s="42"/>
      <c r="CX214" s="296"/>
      <c r="CY214" s="296"/>
      <c r="CZ214" s="296"/>
      <c r="DA214" s="296"/>
      <c r="DB214" s="296"/>
      <c r="DC214" s="296"/>
      <c r="DD214" s="296"/>
      <c r="DE214" s="296"/>
      <c r="DF214" s="296"/>
      <c r="DG214" s="296"/>
      <c r="DH214" s="296"/>
      <c r="DI214" s="296"/>
      <c r="DJ214" s="296"/>
      <c r="DK214" s="296"/>
      <c r="DL214" s="296"/>
      <c r="DM214" s="296"/>
      <c r="DN214" s="296"/>
      <c r="DO214" s="296"/>
      <c r="DP214" s="296"/>
      <c r="DQ214" s="296"/>
      <c r="DR214" s="296"/>
      <c r="DS214" s="296"/>
      <c r="DT214" s="296"/>
      <c r="DU214" s="296"/>
      <c r="DV214" s="296"/>
      <c r="DW214" s="296"/>
      <c r="DX214" s="296"/>
      <c r="DY214" s="296"/>
      <c r="DZ214" s="296"/>
      <c r="EA214" s="296"/>
      <c r="EB214" s="296"/>
      <c r="EC214" s="296"/>
      <c r="ED214" s="296"/>
      <c r="EE214" s="296"/>
      <c r="EF214" s="296"/>
      <c r="EG214" s="42"/>
      <c r="EH214" s="296"/>
      <c r="EI214" s="296"/>
      <c r="EJ214" s="296"/>
      <c r="EK214" s="296"/>
      <c r="EL214" s="296"/>
      <c r="EM214" s="296"/>
      <c r="EN214" s="296"/>
      <c r="EO214" s="296"/>
      <c r="EP214" s="296"/>
      <c r="EQ214" s="296"/>
      <c r="ER214" s="296"/>
      <c r="ES214" s="296"/>
      <c r="ET214" s="296"/>
      <c r="EU214" s="296"/>
      <c r="EV214" s="296"/>
      <c r="EW214" s="296"/>
      <c r="EX214" s="296"/>
      <c r="EY214" s="296"/>
      <c r="EZ214" s="296"/>
      <c r="FA214" s="296"/>
      <c r="FB214" s="296"/>
      <c r="FC214" s="296"/>
      <c r="FD214" s="296"/>
      <c r="FE214" s="296"/>
      <c r="FF214" s="296"/>
      <c r="FG214" s="296"/>
      <c r="FH214" s="296"/>
      <c r="FI214" s="296"/>
      <c r="FJ214" s="296"/>
      <c r="FK214" s="296"/>
      <c r="FL214" s="296"/>
      <c r="FM214" s="296"/>
      <c r="FN214" s="296"/>
      <c r="FO214" s="296"/>
      <c r="FP214" s="296"/>
      <c r="FQ214" s="42"/>
      <c r="FR214" s="42"/>
      <c r="FS214" s="42"/>
      <c r="FT214" s="42"/>
      <c r="FU214" s="42"/>
      <c r="FV214" s="296"/>
      <c r="FW214" s="296"/>
      <c r="FX214" s="296"/>
      <c r="FY214" s="296"/>
      <c r="FZ214" s="296"/>
      <c r="GA214" s="296"/>
      <c r="GB214" s="296"/>
      <c r="GC214" s="296"/>
      <c r="GD214" s="296"/>
      <c r="GE214" s="296"/>
      <c r="GF214" s="296"/>
      <c r="GG214" s="296"/>
      <c r="GH214" s="296"/>
      <c r="GI214" s="296"/>
      <c r="GJ214" s="296"/>
      <c r="GK214" s="296"/>
      <c r="GL214" s="296"/>
      <c r="GM214" s="296"/>
      <c r="GN214" s="296"/>
      <c r="GO214" s="296"/>
      <c r="GP214" s="296"/>
      <c r="GQ214" s="296"/>
      <c r="GR214" s="296"/>
      <c r="GS214" s="296"/>
      <c r="GT214" s="296"/>
      <c r="GU214" s="296"/>
      <c r="GV214" s="296"/>
      <c r="GW214" s="296"/>
      <c r="GX214" s="296"/>
      <c r="GY214" s="296"/>
      <c r="GZ214" s="296"/>
      <c r="HA214" s="296"/>
      <c r="HB214" s="296"/>
      <c r="HC214" s="296"/>
      <c r="HD214" s="296"/>
      <c r="HE214" s="296"/>
      <c r="HF214" s="296"/>
      <c r="HG214" s="296"/>
      <c r="HH214" s="296"/>
      <c r="HI214" s="296"/>
      <c r="HJ214" s="296"/>
      <c r="HK214" s="296"/>
      <c r="HL214" s="296"/>
      <c r="HM214" s="296"/>
      <c r="HN214" s="296"/>
      <c r="HO214" s="296"/>
      <c r="HP214" s="296"/>
      <c r="HQ214" s="296"/>
      <c r="HR214" s="296"/>
      <c r="HS214" s="296"/>
      <c r="HT214" s="296"/>
      <c r="HU214" s="296"/>
      <c r="HV214" s="296"/>
      <c r="HW214" s="296"/>
      <c r="HX214" s="296"/>
      <c r="HY214" s="296"/>
      <c r="HZ214" s="296"/>
      <c r="IA214" s="296"/>
      <c r="IB214" s="296"/>
      <c r="IC214" s="296"/>
      <c r="ID214" s="296"/>
      <c r="IE214" s="296"/>
      <c r="IF214" s="296"/>
      <c r="IG214" s="296"/>
      <c r="IH214" s="296"/>
      <c r="II214" s="296"/>
      <c r="IJ214" s="296"/>
      <c r="IK214" s="296"/>
      <c r="IL214" s="296"/>
      <c r="IM214" s="296"/>
      <c r="IN214" s="296"/>
      <c r="IO214" s="296"/>
      <c r="IP214" s="296"/>
      <c r="IQ214" s="296"/>
      <c r="IR214" s="296"/>
      <c r="IS214" s="296"/>
      <c r="IT214" s="296"/>
      <c r="IU214" s="296"/>
      <c r="IV214" s="296"/>
      <c r="IW214" s="296"/>
      <c r="IX214" s="296"/>
      <c r="IY214" s="296"/>
      <c r="IZ214" s="296"/>
      <c r="JA214" s="296"/>
      <c r="KM214" s="38"/>
      <c r="KN214" s="38"/>
      <c r="KP214" s="38"/>
      <c r="KQ214" s="38"/>
      <c r="KR214" s="38"/>
      <c r="KS214" s="38"/>
      <c r="KT214" s="38"/>
      <c r="KU214" s="38"/>
      <c r="KV214" s="38"/>
      <c r="KW214" s="38"/>
      <c r="KX214" s="38"/>
      <c r="LH214" s="33"/>
    </row>
    <row r="215" spans="2:320" s="17" customFormat="1" x14ac:dyDescent="0.2">
      <c r="B215" s="33"/>
      <c r="F215" s="35"/>
      <c r="G215" s="174"/>
      <c r="H215" s="33"/>
      <c r="I215" s="33"/>
      <c r="J215" s="42"/>
      <c r="K215" s="296"/>
      <c r="L215" s="296"/>
      <c r="M215" s="296"/>
      <c r="N215" s="296"/>
      <c r="O215" s="296"/>
      <c r="P215" s="296"/>
      <c r="Q215" s="296"/>
      <c r="R215" s="296"/>
      <c r="S215" s="296"/>
      <c r="T215" s="296"/>
      <c r="U215" s="296"/>
      <c r="V215" s="296"/>
      <c r="W215" s="296"/>
      <c r="X215" s="296"/>
      <c r="Y215" s="296"/>
      <c r="Z215" s="296"/>
      <c r="AA215" s="296"/>
      <c r="AB215" s="296"/>
      <c r="AC215" s="296"/>
      <c r="AD215" s="296"/>
      <c r="AE215" s="296"/>
      <c r="AF215" s="296"/>
      <c r="AG215" s="296"/>
      <c r="AH215" s="296"/>
      <c r="AI215" s="296"/>
      <c r="AJ215" s="296"/>
      <c r="AK215" s="296"/>
      <c r="AL215" s="296"/>
      <c r="AM215" s="296"/>
      <c r="AN215" s="296"/>
      <c r="AO215" s="296"/>
      <c r="AP215" s="296"/>
      <c r="AQ215" s="296"/>
      <c r="AR215" s="296"/>
      <c r="AS215" s="296"/>
      <c r="AT215" s="296"/>
      <c r="AU215" s="296"/>
      <c r="AV215" s="296"/>
      <c r="AW215" s="296"/>
      <c r="AX215" s="296"/>
      <c r="AY215" s="296"/>
      <c r="AZ215" s="296"/>
      <c r="BA215" s="296"/>
      <c r="BB215" s="296"/>
      <c r="BC215" s="296"/>
      <c r="BD215" s="296"/>
      <c r="BE215" s="296"/>
      <c r="BF215" s="296"/>
      <c r="BG215" s="296"/>
      <c r="BH215" s="296"/>
      <c r="BI215" s="296"/>
      <c r="BJ215" s="296"/>
      <c r="BK215" s="296"/>
      <c r="BL215" s="296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296"/>
      <c r="CA215" s="296"/>
      <c r="CB215" s="296"/>
      <c r="CC215" s="296"/>
      <c r="CD215" s="296"/>
      <c r="CE215" s="296"/>
      <c r="CF215" s="296"/>
      <c r="CG215" s="296"/>
      <c r="CH215" s="296"/>
      <c r="CI215" s="296"/>
      <c r="CJ215" s="296"/>
      <c r="CK215" s="296"/>
      <c r="CL215" s="296"/>
      <c r="CM215" s="296"/>
      <c r="CN215" s="296"/>
      <c r="CO215" s="296"/>
      <c r="CP215" s="296"/>
      <c r="CQ215" s="296"/>
      <c r="CR215" s="296"/>
      <c r="CS215" s="296"/>
      <c r="CT215" s="296"/>
      <c r="CU215" s="296"/>
      <c r="CV215" s="296"/>
      <c r="CW215" s="42"/>
      <c r="CX215" s="296"/>
      <c r="CY215" s="296"/>
      <c r="CZ215" s="296"/>
      <c r="DA215" s="296"/>
      <c r="DB215" s="296"/>
      <c r="DC215" s="296"/>
      <c r="DD215" s="296"/>
      <c r="DE215" s="296"/>
      <c r="DF215" s="296"/>
      <c r="DG215" s="296"/>
      <c r="DH215" s="296"/>
      <c r="DI215" s="296"/>
      <c r="DJ215" s="296"/>
      <c r="DK215" s="296"/>
      <c r="DL215" s="296"/>
      <c r="DM215" s="296"/>
      <c r="DN215" s="296"/>
      <c r="DO215" s="296"/>
      <c r="DP215" s="296"/>
      <c r="DQ215" s="296"/>
      <c r="DR215" s="296"/>
      <c r="DS215" s="296"/>
      <c r="DT215" s="296"/>
      <c r="DU215" s="296"/>
      <c r="DV215" s="296"/>
      <c r="DW215" s="296"/>
      <c r="DX215" s="296"/>
      <c r="DY215" s="296"/>
      <c r="DZ215" s="296"/>
      <c r="EA215" s="296"/>
      <c r="EB215" s="296"/>
      <c r="EC215" s="296"/>
      <c r="ED215" s="296"/>
      <c r="EE215" s="296"/>
      <c r="EF215" s="296"/>
      <c r="EG215" s="42"/>
      <c r="EH215" s="296"/>
      <c r="EI215" s="296"/>
      <c r="EJ215" s="296"/>
      <c r="EK215" s="296"/>
      <c r="EL215" s="296"/>
      <c r="EM215" s="296"/>
      <c r="EN215" s="296"/>
      <c r="EO215" s="296"/>
      <c r="EP215" s="296"/>
      <c r="EQ215" s="296"/>
      <c r="ER215" s="296"/>
      <c r="ES215" s="296"/>
      <c r="ET215" s="296"/>
      <c r="EU215" s="296"/>
      <c r="EV215" s="296"/>
      <c r="EW215" s="296"/>
      <c r="EX215" s="296"/>
      <c r="EY215" s="296"/>
      <c r="EZ215" s="296"/>
      <c r="FA215" s="296"/>
      <c r="FB215" s="296"/>
      <c r="FC215" s="296"/>
      <c r="FD215" s="296"/>
      <c r="FE215" s="296"/>
      <c r="FF215" s="296"/>
      <c r="FG215" s="296"/>
      <c r="FH215" s="296"/>
      <c r="FI215" s="296"/>
      <c r="FJ215" s="296"/>
      <c r="FK215" s="296"/>
      <c r="FL215" s="296"/>
      <c r="FM215" s="296"/>
      <c r="FN215" s="296"/>
      <c r="FO215" s="296"/>
      <c r="FP215" s="296"/>
      <c r="FQ215" s="42"/>
      <c r="FR215" s="42"/>
      <c r="FS215" s="42"/>
      <c r="FT215" s="42"/>
      <c r="FU215" s="42"/>
      <c r="FV215" s="296"/>
      <c r="FW215" s="296"/>
      <c r="FX215" s="296"/>
      <c r="FY215" s="296"/>
      <c r="FZ215" s="296"/>
      <c r="GA215" s="296"/>
      <c r="GB215" s="296"/>
      <c r="GC215" s="296"/>
      <c r="GD215" s="296"/>
      <c r="GE215" s="296"/>
      <c r="GF215" s="296"/>
      <c r="GG215" s="296"/>
      <c r="GH215" s="296"/>
      <c r="GI215" s="296"/>
      <c r="GJ215" s="296"/>
      <c r="GK215" s="296"/>
      <c r="GL215" s="296"/>
      <c r="GM215" s="296"/>
      <c r="GN215" s="296"/>
      <c r="GO215" s="296"/>
      <c r="GP215" s="296"/>
      <c r="GQ215" s="296"/>
      <c r="GR215" s="296"/>
      <c r="GS215" s="296"/>
      <c r="GT215" s="296"/>
      <c r="GU215" s="296"/>
      <c r="GV215" s="296"/>
      <c r="GW215" s="296"/>
      <c r="GX215" s="296"/>
      <c r="GY215" s="296"/>
      <c r="GZ215" s="296"/>
      <c r="HA215" s="296"/>
      <c r="HB215" s="296"/>
      <c r="HC215" s="296"/>
      <c r="HD215" s="296"/>
      <c r="HE215" s="296"/>
      <c r="HF215" s="296"/>
      <c r="HG215" s="296"/>
      <c r="HH215" s="296"/>
      <c r="HI215" s="296"/>
      <c r="HJ215" s="296"/>
      <c r="HK215" s="296"/>
      <c r="HL215" s="296"/>
      <c r="HM215" s="296"/>
      <c r="HN215" s="296"/>
      <c r="HO215" s="296"/>
      <c r="HP215" s="296"/>
      <c r="HQ215" s="296"/>
      <c r="HR215" s="296"/>
      <c r="HS215" s="296"/>
      <c r="HT215" s="296"/>
      <c r="HU215" s="296"/>
      <c r="HV215" s="296"/>
      <c r="HW215" s="296"/>
      <c r="HX215" s="296"/>
      <c r="HY215" s="296"/>
      <c r="HZ215" s="296"/>
      <c r="IA215" s="296"/>
      <c r="IB215" s="296"/>
      <c r="IC215" s="296"/>
      <c r="ID215" s="296"/>
      <c r="IE215" s="296"/>
      <c r="IF215" s="296"/>
      <c r="IG215" s="296"/>
      <c r="IH215" s="296"/>
      <c r="II215" s="296"/>
      <c r="IJ215" s="296"/>
      <c r="IK215" s="296"/>
      <c r="IL215" s="296"/>
      <c r="IM215" s="296"/>
      <c r="IN215" s="296"/>
      <c r="IO215" s="296"/>
      <c r="IP215" s="296"/>
      <c r="IQ215" s="296"/>
      <c r="IR215" s="296"/>
      <c r="IS215" s="296"/>
      <c r="IT215" s="296"/>
      <c r="IU215" s="296"/>
      <c r="IV215" s="296"/>
      <c r="IW215" s="296"/>
      <c r="IX215" s="296"/>
      <c r="IY215" s="296"/>
      <c r="IZ215" s="296"/>
      <c r="JA215" s="296"/>
      <c r="KM215" s="38"/>
      <c r="KN215" s="38"/>
      <c r="KP215" s="38"/>
      <c r="KQ215" s="38"/>
      <c r="KR215" s="38"/>
      <c r="KS215" s="38"/>
      <c r="KT215" s="38"/>
      <c r="KU215" s="38"/>
      <c r="KV215" s="38"/>
      <c r="KW215" s="38"/>
      <c r="KX215" s="38"/>
      <c r="LH215" s="33"/>
    </row>
    <row r="216" spans="2:320" s="17" customFormat="1" x14ac:dyDescent="0.2">
      <c r="B216" s="33"/>
      <c r="F216" s="35"/>
      <c r="G216" s="174"/>
      <c r="H216" s="33"/>
      <c r="I216" s="33"/>
      <c r="J216" s="42"/>
      <c r="K216" s="296"/>
      <c r="L216" s="296"/>
      <c r="M216" s="296"/>
      <c r="N216" s="296"/>
      <c r="O216" s="296"/>
      <c r="P216" s="296"/>
      <c r="Q216" s="296"/>
      <c r="R216" s="296"/>
      <c r="S216" s="296"/>
      <c r="T216" s="296"/>
      <c r="U216" s="296"/>
      <c r="V216" s="296"/>
      <c r="W216" s="296"/>
      <c r="X216" s="296"/>
      <c r="Y216" s="296"/>
      <c r="Z216" s="296"/>
      <c r="AA216" s="296"/>
      <c r="AB216" s="296"/>
      <c r="AC216" s="296"/>
      <c r="AD216" s="296"/>
      <c r="AE216" s="296"/>
      <c r="AF216" s="296"/>
      <c r="AG216" s="296"/>
      <c r="AH216" s="296"/>
      <c r="AI216" s="296"/>
      <c r="AJ216" s="296"/>
      <c r="AK216" s="296"/>
      <c r="AL216" s="296"/>
      <c r="AM216" s="296"/>
      <c r="AN216" s="296"/>
      <c r="AO216" s="296"/>
      <c r="AP216" s="296"/>
      <c r="AQ216" s="296"/>
      <c r="AR216" s="296"/>
      <c r="AS216" s="296"/>
      <c r="AT216" s="296"/>
      <c r="AU216" s="296"/>
      <c r="AV216" s="296"/>
      <c r="AW216" s="296"/>
      <c r="AX216" s="296"/>
      <c r="AY216" s="296"/>
      <c r="AZ216" s="296"/>
      <c r="BA216" s="296"/>
      <c r="BB216" s="296"/>
      <c r="BC216" s="296"/>
      <c r="BD216" s="296"/>
      <c r="BE216" s="296"/>
      <c r="BF216" s="296"/>
      <c r="BG216" s="296"/>
      <c r="BH216" s="296"/>
      <c r="BI216" s="296"/>
      <c r="BJ216" s="296"/>
      <c r="BK216" s="296"/>
      <c r="BL216" s="296"/>
      <c r="BM216" s="42"/>
      <c r="BN216" s="42"/>
      <c r="BO216" s="42"/>
      <c r="BP216" s="42"/>
      <c r="BQ216" s="42"/>
      <c r="BR216" s="42"/>
      <c r="BS216" s="42"/>
      <c r="BT216" s="42"/>
      <c r="BU216" s="42"/>
      <c r="BV216" s="42"/>
      <c r="BW216" s="42"/>
      <c r="BX216" s="42"/>
      <c r="BY216" s="42"/>
      <c r="BZ216" s="296"/>
      <c r="CA216" s="296"/>
      <c r="CB216" s="296"/>
      <c r="CC216" s="296"/>
      <c r="CD216" s="296"/>
      <c r="CE216" s="296"/>
      <c r="CF216" s="296"/>
      <c r="CG216" s="296"/>
      <c r="CH216" s="296"/>
      <c r="CI216" s="296"/>
      <c r="CJ216" s="296"/>
      <c r="CK216" s="296"/>
      <c r="CL216" s="296"/>
      <c r="CM216" s="296"/>
      <c r="CN216" s="296"/>
      <c r="CO216" s="296"/>
      <c r="CP216" s="296"/>
      <c r="CQ216" s="296"/>
      <c r="CR216" s="296"/>
      <c r="CS216" s="296"/>
      <c r="CT216" s="296"/>
      <c r="CU216" s="296"/>
      <c r="CV216" s="296"/>
      <c r="CW216" s="42"/>
      <c r="CX216" s="296"/>
      <c r="CY216" s="296"/>
      <c r="CZ216" s="296"/>
      <c r="DA216" s="296"/>
      <c r="DB216" s="296"/>
      <c r="DC216" s="296"/>
      <c r="DD216" s="296"/>
      <c r="DE216" s="296"/>
      <c r="DF216" s="296"/>
      <c r="DG216" s="296"/>
      <c r="DH216" s="296"/>
      <c r="DI216" s="296"/>
      <c r="DJ216" s="296"/>
      <c r="DK216" s="296"/>
      <c r="DL216" s="296"/>
      <c r="DM216" s="296"/>
      <c r="DN216" s="296"/>
      <c r="DO216" s="296"/>
      <c r="DP216" s="296"/>
      <c r="DQ216" s="296"/>
      <c r="DR216" s="296"/>
      <c r="DS216" s="296"/>
      <c r="DT216" s="296"/>
      <c r="DU216" s="296"/>
      <c r="DV216" s="296"/>
      <c r="DW216" s="296"/>
      <c r="DX216" s="296"/>
      <c r="DY216" s="296"/>
      <c r="DZ216" s="296"/>
      <c r="EA216" s="296"/>
      <c r="EB216" s="296"/>
      <c r="EC216" s="296"/>
      <c r="ED216" s="296"/>
      <c r="EE216" s="296"/>
      <c r="EF216" s="296"/>
      <c r="EG216" s="42"/>
      <c r="EH216" s="296"/>
      <c r="EI216" s="296"/>
      <c r="EJ216" s="296"/>
      <c r="EK216" s="296"/>
      <c r="EL216" s="296"/>
      <c r="EM216" s="296"/>
      <c r="EN216" s="296"/>
      <c r="EO216" s="296"/>
      <c r="EP216" s="296"/>
      <c r="EQ216" s="296"/>
      <c r="ER216" s="296"/>
      <c r="ES216" s="296"/>
      <c r="ET216" s="296"/>
      <c r="EU216" s="296"/>
      <c r="EV216" s="296"/>
      <c r="EW216" s="296"/>
      <c r="EX216" s="296"/>
      <c r="EY216" s="296"/>
      <c r="EZ216" s="296"/>
      <c r="FA216" s="296"/>
      <c r="FB216" s="296"/>
      <c r="FC216" s="296"/>
      <c r="FD216" s="296"/>
      <c r="FE216" s="296"/>
      <c r="FF216" s="296"/>
      <c r="FG216" s="296"/>
      <c r="FH216" s="296"/>
      <c r="FI216" s="296"/>
      <c r="FJ216" s="296"/>
      <c r="FK216" s="296"/>
      <c r="FL216" s="296"/>
      <c r="FM216" s="296"/>
      <c r="FN216" s="296"/>
      <c r="FO216" s="296"/>
      <c r="FP216" s="296"/>
      <c r="FQ216" s="42"/>
      <c r="FR216" s="42"/>
      <c r="FS216" s="42"/>
      <c r="FT216" s="42"/>
      <c r="FU216" s="42"/>
      <c r="FV216" s="296"/>
      <c r="FW216" s="296"/>
      <c r="FX216" s="296"/>
      <c r="FY216" s="296"/>
      <c r="FZ216" s="296"/>
      <c r="GA216" s="296"/>
      <c r="GB216" s="296"/>
      <c r="GC216" s="296"/>
      <c r="GD216" s="296"/>
      <c r="GE216" s="296"/>
      <c r="GF216" s="296"/>
      <c r="GG216" s="296"/>
      <c r="GH216" s="296"/>
      <c r="GI216" s="296"/>
      <c r="GJ216" s="296"/>
      <c r="GK216" s="296"/>
      <c r="GL216" s="296"/>
      <c r="GM216" s="296"/>
      <c r="GN216" s="296"/>
      <c r="GO216" s="296"/>
      <c r="GP216" s="296"/>
      <c r="GQ216" s="296"/>
      <c r="GR216" s="296"/>
      <c r="GS216" s="296"/>
      <c r="GT216" s="296"/>
      <c r="GU216" s="296"/>
      <c r="GV216" s="296"/>
      <c r="GW216" s="296"/>
      <c r="GX216" s="296"/>
      <c r="GY216" s="296"/>
      <c r="GZ216" s="296"/>
      <c r="HA216" s="296"/>
      <c r="HB216" s="296"/>
      <c r="HC216" s="296"/>
      <c r="HD216" s="296"/>
      <c r="HE216" s="296"/>
      <c r="HF216" s="296"/>
      <c r="HG216" s="296"/>
      <c r="HH216" s="296"/>
      <c r="HI216" s="296"/>
      <c r="HJ216" s="296"/>
      <c r="HK216" s="296"/>
      <c r="HL216" s="296"/>
      <c r="HM216" s="296"/>
      <c r="HN216" s="296"/>
      <c r="HO216" s="296"/>
      <c r="HP216" s="296"/>
      <c r="HQ216" s="296"/>
      <c r="HR216" s="296"/>
      <c r="HS216" s="296"/>
      <c r="HT216" s="296"/>
      <c r="HU216" s="296"/>
      <c r="HV216" s="296"/>
      <c r="HW216" s="296"/>
      <c r="HX216" s="296"/>
      <c r="HY216" s="296"/>
      <c r="HZ216" s="296"/>
      <c r="IA216" s="296"/>
      <c r="IB216" s="296"/>
      <c r="IC216" s="296"/>
      <c r="ID216" s="296"/>
      <c r="IE216" s="296"/>
      <c r="IF216" s="296"/>
      <c r="IG216" s="296"/>
      <c r="IH216" s="296"/>
      <c r="II216" s="296"/>
      <c r="IJ216" s="296"/>
      <c r="IK216" s="296"/>
      <c r="IL216" s="296"/>
      <c r="IM216" s="296"/>
      <c r="IN216" s="296"/>
      <c r="IO216" s="296"/>
      <c r="IP216" s="296"/>
      <c r="IQ216" s="296"/>
      <c r="IR216" s="296"/>
      <c r="IS216" s="296"/>
      <c r="IT216" s="296"/>
      <c r="IU216" s="296"/>
      <c r="IV216" s="296"/>
      <c r="IW216" s="296"/>
      <c r="IX216" s="296"/>
      <c r="IY216" s="296"/>
      <c r="IZ216" s="296"/>
      <c r="JA216" s="296"/>
      <c r="KM216" s="38"/>
      <c r="KN216" s="38"/>
      <c r="KP216" s="38"/>
      <c r="KQ216" s="38"/>
      <c r="KR216" s="38"/>
      <c r="KS216" s="38"/>
      <c r="KT216" s="38"/>
      <c r="KU216" s="38"/>
      <c r="KV216" s="38"/>
      <c r="KW216" s="38"/>
      <c r="KX216" s="38"/>
      <c r="LH216" s="33"/>
    </row>
    <row r="217" spans="2:320" s="17" customFormat="1" x14ac:dyDescent="0.2">
      <c r="B217" s="33"/>
      <c r="F217" s="35"/>
      <c r="G217" s="174"/>
      <c r="H217" s="33"/>
      <c r="I217" s="33"/>
      <c r="J217" s="42"/>
      <c r="K217" s="296"/>
      <c r="L217" s="296"/>
      <c r="M217" s="296"/>
      <c r="N217" s="296"/>
      <c r="O217" s="296"/>
      <c r="P217" s="296"/>
      <c r="Q217" s="296"/>
      <c r="R217" s="296"/>
      <c r="S217" s="296"/>
      <c r="T217" s="296"/>
      <c r="U217" s="296"/>
      <c r="V217" s="296"/>
      <c r="W217" s="296"/>
      <c r="X217" s="296"/>
      <c r="Y217" s="296"/>
      <c r="Z217" s="296"/>
      <c r="AA217" s="296"/>
      <c r="AB217" s="296"/>
      <c r="AC217" s="296"/>
      <c r="AD217" s="296"/>
      <c r="AE217" s="296"/>
      <c r="AF217" s="296"/>
      <c r="AG217" s="296"/>
      <c r="AH217" s="296"/>
      <c r="AI217" s="296"/>
      <c r="AJ217" s="296"/>
      <c r="AK217" s="296"/>
      <c r="AL217" s="296"/>
      <c r="AM217" s="296"/>
      <c r="AN217" s="296"/>
      <c r="AO217" s="296"/>
      <c r="AP217" s="296"/>
      <c r="AQ217" s="296"/>
      <c r="AR217" s="296"/>
      <c r="AS217" s="296"/>
      <c r="AT217" s="296"/>
      <c r="AU217" s="296"/>
      <c r="AV217" s="296"/>
      <c r="AW217" s="296"/>
      <c r="AX217" s="296"/>
      <c r="AY217" s="296"/>
      <c r="AZ217" s="296"/>
      <c r="BA217" s="296"/>
      <c r="BB217" s="296"/>
      <c r="BC217" s="296"/>
      <c r="BD217" s="296"/>
      <c r="BE217" s="296"/>
      <c r="BF217" s="296"/>
      <c r="BG217" s="296"/>
      <c r="BH217" s="296"/>
      <c r="BI217" s="296"/>
      <c r="BJ217" s="296"/>
      <c r="BK217" s="296"/>
      <c r="BL217" s="296"/>
      <c r="BM217" s="42"/>
      <c r="BN217" s="42"/>
      <c r="BO217" s="42"/>
      <c r="BP217" s="42"/>
      <c r="BQ217" s="42"/>
      <c r="BR217" s="42"/>
      <c r="BS217" s="42"/>
      <c r="BT217" s="42"/>
      <c r="BU217" s="42"/>
      <c r="BV217" s="42"/>
      <c r="BW217" s="42"/>
      <c r="BX217" s="42"/>
      <c r="BY217" s="42"/>
      <c r="BZ217" s="296"/>
      <c r="CA217" s="296"/>
      <c r="CB217" s="296"/>
      <c r="CC217" s="296"/>
      <c r="CD217" s="296"/>
      <c r="CE217" s="296"/>
      <c r="CF217" s="296"/>
      <c r="CG217" s="296"/>
      <c r="CH217" s="296"/>
      <c r="CI217" s="296"/>
      <c r="CJ217" s="296"/>
      <c r="CK217" s="296"/>
      <c r="CL217" s="296"/>
      <c r="CM217" s="296"/>
      <c r="CN217" s="296"/>
      <c r="CO217" s="296"/>
      <c r="CP217" s="296"/>
      <c r="CQ217" s="296"/>
      <c r="CR217" s="296"/>
      <c r="CS217" s="296"/>
      <c r="CT217" s="296"/>
      <c r="CU217" s="296"/>
      <c r="CV217" s="296"/>
      <c r="CW217" s="42"/>
      <c r="CX217" s="296"/>
      <c r="CY217" s="296"/>
      <c r="CZ217" s="296"/>
      <c r="DA217" s="296"/>
      <c r="DB217" s="296"/>
      <c r="DC217" s="296"/>
      <c r="DD217" s="296"/>
      <c r="DE217" s="296"/>
      <c r="DF217" s="296"/>
      <c r="DG217" s="296"/>
      <c r="DH217" s="296"/>
      <c r="DI217" s="296"/>
      <c r="DJ217" s="296"/>
      <c r="DK217" s="296"/>
      <c r="DL217" s="296"/>
      <c r="DM217" s="296"/>
      <c r="DN217" s="296"/>
      <c r="DO217" s="296"/>
      <c r="DP217" s="296"/>
      <c r="DQ217" s="296"/>
      <c r="DR217" s="296"/>
      <c r="DS217" s="296"/>
      <c r="DT217" s="296"/>
      <c r="DU217" s="296"/>
      <c r="DV217" s="296"/>
      <c r="DW217" s="296"/>
      <c r="DX217" s="296"/>
      <c r="DY217" s="296"/>
      <c r="DZ217" s="296"/>
      <c r="EA217" s="296"/>
      <c r="EB217" s="296"/>
      <c r="EC217" s="296"/>
      <c r="ED217" s="296"/>
      <c r="EE217" s="296"/>
      <c r="EF217" s="296"/>
      <c r="EG217" s="42"/>
      <c r="EH217" s="296"/>
      <c r="EI217" s="296"/>
      <c r="EJ217" s="296"/>
      <c r="EK217" s="296"/>
      <c r="EL217" s="296"/>
      <c r="EM217" s="296"/>
      <c r="EN217" s="296"/>
      <c r="EO217" s="296"/>
      <c r="EP217" s="296"/>
      <c r="EQ217" s="296"/>
      <c r="ER217" s="296"/>
      <c r="ES217" s="296"/>
      <c r="ET217" s="296"/>
      <c r="EU217" s="296"/>
      <c r="EV217" s="296"/>
      <c r="EW217" s="296"/>
      <c r="EX217" s="296"/>
      <c r="EY217" s="296"/>
      <c r="EZ217" s="296"/>
      <c r="FA217" s="296"/>
      <c r="FB217" s="296"/>
      <c r="FC217" s="296"/>
      <c r="FD217" s="296"/>
      <c r="FE217" s="296"/>
      <c r="FF217" s="296"/>
      <c r="FG217" s="296"/>
      <c r="FH217" s="296"/>
      <c r="FI217" s="296"/>
      <c r="FJ217" s="296"/>
      <c r="FK217" s="296"/>
      <c r="FL217" s="296"/>
      <c r="FM217" s="296"/>
      <c r="FN217" s="296"/>
      <c r="FO217" s="296"/>
      <c r="FP217" s="296"/>
      <c r="FQ217" s="42"/>
      <c r="FR217" s="42"/>
      <c r="FS217" s="42"/>
      <c r="FT217" s="42"/>
      <c r="FU217" s="42"/>
      <c r="FV217" s="296"/>
      <c r="FW217" s="296"/>
      <c r="FX217" s="296"/>
      <c r="FY217" s="296"/>
      <c r="FZ217" s="296"/>
      <c r="GA217" s="296"/>
      <c r="GB217" s="296"/>
      <c r="GC217" s="296"/>
      <c r="GD217" s="296"/>
      <c r="GE217" s="296"/>
      <c r="GF217" s="296"/>
      <c r="GG217" s="296"/>
      <c r="GH217" s="296"/>
      <c r="GI217" s="296"/>
      <c r="GJ217" s="296"/>
      <c r="GK217" s="296"/>
      <c r="GL217" s="296"/>
      <c r="GM217" s="296"/>
      <c r="GN217" s="296"/>
      <c r="GO217" s="296"/>
      <c r="GP217" s="296"/>
      <c r="GQ217" s="296"/>
      <c r="GR217" s="296"/>
      <c r="GS217" s="296"/>
      <c r="GT217" s="296"/>
      <c r="GU217" s="296"/>
      <c r="GV217" s="296"/>
      <c r="GW217" s="296"/>
      <c r="GX217" s="296"/>
      <c r="GY217" s="296"/>
      <c r="GZ217" s="296"/>
      <c r="HA217" s="296"/>
      <c r="HB217" s="296"/>
      <c r="HC217" s="296"/>
      <c r="HD217" s="296"/>
      <c r="HE217" s="296"/>
      <c r="HF217" s="296"/>
      <c r="HG217" s="296"/>
      <c r="HH217" s="296"/>
      <c r="HI217" s="296"/>
      <c r="HJ217" s="296"/>
      <c r="HK217" s="296"/>
      <c r="HL217" s="296"/>
      <c r="HM217" s="296"/>
      <c r="HN217" s="296"/>
      <c r="HO217" s="296"/>
      <c r="HP217" s="296"/>
      <c r="HQ217" s="296"/>
      <c r="HR217" s="296"/>
      <c r="HS217" s="296"/>
      <c r="HT217" s="296"/>
      <c r="HU217" s="296"/>
      <c r="HV217" s="296"/>
      <c r="HW217" s="296"/>
      <c r="HX217" s="296"/>
      <c r="HY217" s="296"/>
      <c r="HZ217" s="296"/>
      <c r="IA217" s="296"/>
      <c r="IB217" s="296"/>
      <c r="IC217" s="296"/>
      <c r="ID217" s="296"/>
      <c r="IE217" s="296"/>
      <c r="IF217" s="296"/>
      <c r="IG217" s="296"/>
      <c r="IH217" s="296"/>
      <c r="II217" s="296"/>
      <c r="IJ217" s="296"/>
      <c r="IK217" s="296"/>
      <c r="IL217" s="296"/>
      <c r="IM217" s="296"/>
      <c r="IN217" s="296"/>
      <c r="IO217" s="296"/>
      <c r="IP217" s="296"/>
      <c r="IQ217" s="296"/>
      <c r="IR217" s="296"/>
      <c r="IS217" s="296"/>
      <c r="IT217" s="296"/>
      <c r="IU217" s="296"/>
      <c r="IV217" s="296"/>
      <c r="IW217" s="296"/>
      <c r="IX217" s="296"/>
      <c r="IY217" s="296"/>
      <c r="IZ217" s="296"/>
      <c r="JA217" s="296"/>
      <c r="KM217" s="38"/>
      <c r="KN217" s="38"/>
      <c r="KP217" s="38"/>
      <c r="KQ217" s="38"/>
      <c r="KR217" s="38"/>
      <c r="KS217" s="38"/>
      <c r="KT217" s="38"/>
      <c r="KU217" s="38"/>
      <c r="KV217" s="38"/>
      <c r="KW217" s="38"/>
      <c r="KX217" s="38"/>
      <c r="LH217" s="33"/>
    </row>
    <row r="218" spans="2:320" s="17" customFormat="1" x14ac:dyDescent="0.2">
      <c r="B218" s="33"/>
      <c r="F218" s="35"/>
      <c r="G218" s="174"/>
      <c r="H218" s="33"/>
      <c r="I218" s="33"/>
      <c r="J218" s="42"/>
      <c r="K218" s="296"/>
      <c r="L218" s="296"/>
      <c r="M218" s="296"/>
      <c r="N218" s="296"/>
      <c r="O218" s="296"/>
      <c r="P218" s="296"/>
      <c r="Q218" s="296"/>
      <c r="R218" s="296"/>
      <c r="S218" s="296"/>
      <c r="T218" s="296"/>
      <c r="U218" s="296"/>
      <c r="V218" s="296"/>
      <c r="W218" s="296"/>
      <c r="X218" s="296"/>
      <c r="Y218" s="296"/>
      <c r="Z218" s="296"/>
      <c r="AA218" s="296"/>
      <c r="AB218" s="296"/>
      <c r="AC218" s="296"/>
      <c r="AD218" s="296"/>
      <c r="AE218" s="296"/>
      <c r="AF218" s="296"/>
      <c r="AG218" s="296"/>
      <c r="AH218" s="296"/>
      <c r="AI218" s="296"/>
      <c r="AJ218" s="296"/>
      <c r="AK218" s="296"/>
      <c r="AL218" s="296"/>
      <c r="AM218" s="296"/>
      <c r="AN218" s="296"/>
      <c r="AO218" s="296"/>
      <c r="AP218" s="296"/>
      <c r="AQ218" s="296"/>
      <c r="AR218" s="296"/>
      <c r="AS218" s="296"/>
      <c r="AT218" s="296"/>
      <c r="AU218" s="296"/>
      <c r="AV218" s="296"/>
      <c r="AW218" s="296"/>
      <c r="AX218" s="296"/>
      <c r="AY218" s="296"/>
      <c r="AZ218" s="296"/>
      <c r="BA218" s="296"/>
      <c r="BB218" s="296"/>
      <c r="BC218" s="296"/>
      <c r="BD218" s="296"/>
      <c r="BE218" s="296"/>
      <c r="BF218" s="296"/>
      <c r="BG218" s="296"/>
      <c r="BH218" s="296"/>
      <c r="BI218" s="296"/>
      <c r="BJ218" s="296"/>
      <c r="BK218" s="296"/>
      <c r="BL218" s="296"/>
      <c r="BM218" s="42"/>
      <c r="BN218" s="42"/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  <c r="BY218" s="42"/>
      <c r="BZ218" s="296"/>
      <c r="CA218" s="296"/>
      <c r="CB218" s="296"/>
      <c r="CC218" s="296"/>
      <c r="CD218" s="296"/>
      <c r="CE218" s="296"/>
      <c r="CF218" s="296"/>
      <c r="CG218" s="296"/>
      <c r="CH218" s="296"/>
      <c r="CI218" s="296"/>
      <c r="CJ218" s="296"/>
      <c r="CK218" s="296"/>
      <c r="CL218" s="296"/>
      <c r="CM218" s="296"/>
      <c r="CN218" s="296"/>
      <c r="CO218" s="296"/>
      <c r="CP218" s="296"/>
      <c r="CQ218" s="296"/>
      <c r="CR218" s="296"/>
      <c r="CS218" s="296"/>
      <c r="CT218" s="296"/>
      <c r="CU218" s="296"/>
      <c r="CV218" s="296"/>
      <c r="CW218" s="42"/>
      <c r="CX218" s="296"/>
      <c r="CY218" s="296"/>
      <c r="CZ218" s="296"/>
      <c r="DA218" s="296"/>
      <c r="DB218" s="296"/>
      <c r="DC218" s="296"/>
      <c r="DD218" s="296"/>
      <c r="DE218" s="296"/>
      <c r="DF218" s="296"/>
      <c r="DG218" s="296"/>
      <c r="DH218" s="296"/>
      <c r="DI218" s="296"/>
      <c r="DJ218" s="296"/>
      <c r="DK218" s="296"/>
      <c r="DL218" s="296"/>
      <c r="DM218" s="296"/>
      <c r="DN218" s="296"/>
      <c r="DO218" s="296"/>
      <c r="DP218" s="296"/>
      <c r="DQ218" s="296"/>
      <c r="DR218" s="296"/>
      <c r="DS218" s="296"/>
      <c r="DT218" s="296"/>
      <c r="DU218" s="296"/>
      <c r="DV218" s="296"/>
      <c r="DW218" s="296"/>
      <c r="DX218" s="296"/>
      <c r="DY218" s="296"/>
      <c r="DZ218" s="296"/>
      <c r="EA218" s="296"/>
      <c r="EB218" s="296"/>
      <c r="EC218" s="296"/>
      <c r="ED218" s="296"/>
      <c r="EE218" s="296"/>
      <c r="EF218" s="296"/>
      <c r="EG218" s="42"/>
      <c r="EH218" s="296"/>
      <c r="EI218" s="296"/>
      <c r="EJ218" s="296"/>
      <c r="EK218" s="296"/>
      <c r="EL218" s="296"/>
      <c r="EM218" s="296"/>
      <c r="EN218" s="296"/>
      <c r="EO218" s="296"/>
      <c r="EP218" s="296"/>
      <c r="EQ218" s="296"/>
      <c r="ER218" s="296"/>
      <c r="ES218" s="296"/>
      <c r="ET218" s="296"/>
      <c r="EU218" s="296"/>
      <c r="EV218" s="296"/>
      <c r="EW218" s="296"/>
      <c r="EX218" s="296"/>
      <c r="EY218" s="296"/>
      <c r="EZ218" s="296"/>
      <c r="FA218" s="296"/>
      <c r="FB218" s="296"/>
      <c r="FC218" s="296"/>
      <c r="FD218" s="296"/>
      <c r="FE218" s="296"/>
      <c r="FF218" s="296"/>
      <c r="FG218" s="296"/>
      <c r="FH218" s="296"/>
      <c r="FI218" s="296"/>
      <c r="FJ218" s="296"/>
      <c r="FK218" s="296"/>
      <c r="FL218" s="296"/>
      <c r="FM218" s="296"/>
      <c r="FN218" s="296"/>
      <c r="FO218" s="296"/>
      <c r="FP218" s="296"/>
      <c r="FQ218" s="42"/>
      <c r="FR218" s="42"/>
      <c r="FS218" s="42"/>
      <c r="FT218" s="42"/>
      <c r="FU218" s="42"/>
      <c r="FV218" s="296"/>
      <c r="FW218" s="296"/>
      <c r="FX218" s="296"/>
      <c r="FY218" s="296"/>
      <c r="FZ218" s="296"/>
      <c r="GA218" s="296"/>
      <c r="GB218" s="296"/>
      <c r="GC218" s="296"/>
      <c r="GD218" s="296"/>
      <c r="GE218" s="296"/>
      <c r="GF218" s="296"/>
      <c r="GG218" s="296"/>
      <c r="GH218" s="296"/>
      <c r="GI218" s="296"/>
      <c r="GJ218" s="296"/>
      <c r="GK218" s="296"/>
      <c r="GL218" s="296"/>
      <c r="GM218" s="296"/>
      <c r="GN218" s="296"/>
      <c r="GO218" s="296"/>
      <c r="GP218" s="296"/>
      <c r="GQ218" s="296"/>
      <c r="GR218" s="296"/>
      <c r="GS218" s="296"/>
      <c r="GT218" s="296"/>
      <c r="GU218" s="296"/>
      <c r="GV218" s="296"/>
      <c r="GW218" s="296"/>
      <c r="GX218" s="296"/>
      <c r="GY218" s="296"/>
      <c r="GZ218" s="296"/>
      <c r="HA218" s="296"/>
      <c r="HB218" s="296"/>
      <c r="HC218" s="296"/>
      <c r="HD218" s="296"/>
      <c r="HE218" s="296"/>
      <c r="HF218" s="296"/>
      <c r="HG218" s="296"/>
      <c r="HH218" s="296"/>
      <c r="HI218" s="296"/>
      <c r="HJ218" s="296"/>
      <c r="HK218" s="296"/>
      <c r="HL218" s="296"/>
      <c r="HM218" s="296"/>
      <c r="HN218" s="296"/>
      <c r="HO218" s="296"/>
      <c r="HP218" s="296"/>
      <c r="HQ218" s="296"/>
      <c r="HR218" s="296"/>
      <c r="HS218" s="296"/>
      <c r="HT218" s="296"/>
      <c r="HU218" s="296"/>
      <c r="HV218" s="296"/>
      <c r="HW218" s="296"/>
      <c r="HX218" s="296"/>
      <c r="HY218" s="296"/>
      <c r="HZ218" s="296"/>
      <c r="IA218" s="296"/>
      <c r="IB218" s="296"/>
      <c r="IC218" s="296"/>
      <c r="ID218" s="296"/>
      <c r="IE218" s="296"/>
      <c r="IF218" s="296"/>
      <c r="IG218" s="296"/>
      <c r="IH218" s="296"/>
      <c r="II218" s="296"/>
      <c r="IJ218" s="296"/>
      <c r="IK218" s="296"/>
      <c r="IL218" s="296"/>
      <c r="IM218" s="296"/>
      <c r="IN218" s="296"/>
      <c r="IO218" s="296"/>
      <c r="IP218" s="296"/>
      <c r="IQ218" s="296"/>
      <c r="IR218" s="296"/>
      <c r="IS218" s="296"/>
      <c r="IT218" s="296"/>
      <c r="IU218" s="296"/>
      <c r="IV218" s="296"/>
      <c r="IW218" s="296"/>
      <c r="IX218" s="296"/>
      <c r="IY218" s="296"/>
      <c r="IZ218" s="296"/>
      <c r="JA218" s="296"/>
      <c r="KM218" s="38"/>
      <c r="KN218" s="38"/>
      <c r="KP218" s="38"/>
      <c r="KQ218" s="38"/>
      <c r="KR218" s="38"/>
      <c r="KS218" s="38"/>
      <c r="KT218" s="38"/>
      <c r="KU218" s="38"/>
      <c r="KV218" s="38"/>
      <c r="KW218" s="38"/>
      <c r="KX218" s="38"/>
      <c r="LH218" s="33"/>
    </row>
    <row r="219" spans="2:320" s="17" customFormat="1" x14ac:dyDescent="0.2">
      <c r="B219" s="33"/>
      <c r="F219" s="35"/>
      <c r="G219" s="174"/>
      <c r="H219" s="33"/>
      <c r="I219" s="33"/>
      <c r="J219" s="42"/>
      <c r="K219" s="296"/>
      <c r="L219" s="296"/>
      <c r="M219" s="296"/>
      <c r="N219" s="296"/>
      <c r="O219" s="296"/>
      <c r="P219" s="296"/>
      <c r="Q219" s="296"/>
      <c r="R219" s="296"/>
      <c r="S219" s="296"/>
      <c r="T219" s="296"/>
      <c r="U219" s="296"/>
      <c r="V219" s="296"/>
      <c r="W219" s="296"/>
      <c r="X219" s="296"/>
      <c r="Y219" s="296"/>
      <c r="Z219" s="296"/>
      <c r="AA219" s="296"/>
      <c r="AB219" s="296"/>
      <c r="AC219" s="296"/>
      <c r="AD219" s="296"/>
      <c r="AE219" s="296"/>
      <c r="AF219" s="296"/>
      <c r="AG219" s="296"/>
      <c r="AH219" s="296"/>
      <c r="AI219" s="296"/>
      <c r="AJ219" s="296"/>
      <c r="AK219" s="296"/>
      <c r="AL219" s="296"/>
      <c r="AM219" s="296"/>
      <c r="AN219" s="296"/>
      <c r="AO219" s="296"/>
      <c r="AP219" s="296"/>
      <c r="AQ219" s="296"/>
      <c r="AR219" s="296"/>
      <c r="AS219" s="296"/>
      <c r="AT219" s="296"/>
      <c r="AU219" s="296"/>
      <c r="AV219" s="296"/>
      <c r="AW219" s="296"/>
      <c r="AX219" s="296"/>
      <c r="AY219" s="296"/>
      <c r="AZ219" s="296"/>
      <c r="BA219" s="296"/>
      <c r="BB219" s="296"/>
      <c r="BC219" s="296"/>
      <c r="BD219" s="296"/>
      <c r="BE219" s="296"/>
      <c r="BF219" s="296"/>
      <c r="BG219" s="296"/>
      <c r="BH219" s="296"/>
      <c r="BI219" s="296"/>
      <c r="BJ219" s="296"/>
      <c r="BK219" s="296"/>
      <c r="BL219" s="296"/>
      <c r="BM219" s="42"/>
      <c r="BN219" s="42"/>
      <c r="BO219" s="42"/>
      <c r="BP219" s="42"/>
      <c r="BQ219" s="42"/>
      <c r="BR219" s="42"/>
      <c r="BS219" s="42"/>
      <c r="BT219" s="42"/>
      <c r="BU219" s="42"/>
      <c r="BV219" s="42"/>
      <c r="BW219" s="42"/>
      <c r="BX219" s="42"/>
      <c r="BY219" s="42"/>
      <c r="BZ219" s="296"/>
      <c r="CA219" s="296"/>
      <c r="CB219" s="296"/>
      <c r="CC219" s="296"/>
      <c r="CD219" s="296"/>
      <c r="CE219" s="296"/>
      <c r="CF219" s="296"/>
      <c r="CG219" s="296"/>
      <c r="CH219" s="296"/>
      <c r="CI219" s="296"/>
      <c r="CJ219" s="296"/>
      <c r="CK219" s="296"/>
      <c r="CL219" s="296"/>
      <c r="CM219" s="296"/>
      <c r="CN219" s="296"/>
      <c r="CO219" s="296"/>
      <c r="CP219" s="296"/>
      <c r="CQ219" s="296"/>
      <c r="CR219" s="296"/>
      <c r="CS219" s="296"/>
      <c r="CT219" s="296"/>
      <c r="CU219" s="296"/>
      <c r="CV219" s="296"/>
      <c r="CW219" s="42"/>
      <c r="CX219" s="296"/>
      <c r="CY219" s="296"/>
      <c r="CZ219" s="296"/>
      <c r="DA219" s="296"/>
      <c r="DB219" s="296"/>
      <c r="DC219" s="296"/>
      <c r="DD219" s="296"/>
      <c r="DE219" s="296"/>
      <c r="DF219" s="296"/>
      <c r="DG219" s="296"/>
      <c r="DH219" s="296"/>
      <c r="DI219" s="296"/>
      <c r="DJ219" s="296"/>
      <c r="DK219" s="296"/>
      <c r="DL219" s="296"/>
      <c r="DM219" s="296"/>
      <c r="DN219" s="296"/>
      <c r="DO219" s="296"/>
      <c r="DP219" s="296"/>
      <c r="DQ219" s="296"/>
      <c r="DR219" s="296"/>
      <c r="DS219" s="296"/>
      <c r="DT219" s="296"/>
      <c r="DU219" s="296"/>
      <c r="DV219" s="296"/>
      <c r="DW219" s="296"/>
      <c r="DX219" s="296"/>
      <c r="DY219" s="296"/>
      <c r="DZ219" s="296"/>
      <c r="EA219" s="296"/>
      <c r="EB219" s="296"/>
      <c r="EC219" s="296"/>
      <c r="ED219" s="296"/>
      <c r="EE219" s="296"/>
      <c r="EF219" s="296"/>
      <c r="EG219" s="42"/>
      <c r="EH219" s="296"/>
      <c r="EI219" s="296"/>
      <c r="EJ219" s="296"/>
      <c r="EK219" s="296"/>
      <c r="EL219" s="296"/>
      <c r="EM219" s="296"/>
      <c r="EN219" s="296"/>
      <c r="EO219" s="296"/>
      <c r="EP219" s="296"/>
      <c r="EQ219" s="296"/>
      <c r="ER219" s="296"/>
      <c r="ES219" s="296"/>
      <c r="ET219" s="296"/>
      <c r="EU219" s="296"/>
      <c r="EV219" s="296"/>
      <c r="EW219" s="296"/>
      <c r="EX219" s="296"/>
      <c r="EY219" s="296"/>
      <c r="EZ219" s="296"/>
      <c r="FA219" s="296"/>
      <c r="FB219" s="296"/>
      <c r="FC219" s="296"/>
      <c r="FD219" s="296"/>
      <c r="FE219" s="296"/>
      <c r="FF219" s="296"/>
      <c r="FG219" s="296"/>
      <c r="FH219" s="296"/>
      <c r="FI219" s="296"/>
      <c r="FJ219" s="296"/>
      <c r="FK219" s="296"/>
      <c r="FL219" s="296"/>
      <c r="FM219" s="296"/>
      <c r="FN219" s="296"/>
      <c r="FO219" s="296"/>
      <c r="FP219" s="296"/>
      <c r="FQ219" s="42"/>
      <c r="FR219" s="42"/>
      <c r="FS219" s="42"/>
      <c r="FT219" s="42"/>
      <c r="FU219" s="42"/>
      <c r="FV219" s="296"/>
      <c r="FW219" s="296"/>
      <c r="FX219" s="296"/>
      <c r="FY219" s="296"/>
      <c r="FZ219" s="296"/>
      <c r="GA219" s="296"/>
      <c r="GB219" s="296"/>
      <c r="GC219" s="296"/>
      <c r="GD219" s="296"/>
      <c r="GE219" s="296"/>
      <c r="GF219" s="296"/>
      <c r="GG219" s="296"/>
      <c r="GH219" s="296"/>
      <c r="GI219" s="296"/>
      <c r="GJ219" s="296"/>
      <c r="GK219" s="296"/>
      <c r="GL219" s="296"/>
      <c r="GM219" s="296"/>
      <c r="GN219" s="296"/>
      <c r="GO219" s="296"/>
      <c r="GP219" s="296"/>
      <c r="GQ219" s="296"/>
      <c r="GR219" s="296"/>
      <c r="GS219" s="296"/>
      <c r="GT219" s="296"/>
      <c r="GU219" s="296"/>
      <c r="GV219" s="296"/>
      <c r="GW219" s="296"/>
      <c r="GX219" s="296"/>
      <c r="GY219" s="296"/>
      <c r="GZ219" s="296"/>
      <c r="HA219" s="296"/>
      <c r="HB219" s="296"/>
      <c r="HC219" s="296"/>
      <c r="HD219" s="296"/>
      <c r="HE219" s="296"/>
      <c r="HF219" s="296"/>
      <c r="HG219" s="296"/>
      <c r="HH219" s="296"/>
      <c r="HI219" s="296"/>
      <c r="HJ219" s="296"/>
      <c r="HK219" s="296"/>
      <c r="HL219" s="296"/>
      <c r="HM219" s="296"/>
      <c r="HN219" s="296"/>
      <c r="HO219" s="296"/>
      <c r="HP219" s="296"/>
      <c r="HQ219" s="296"/>
      <c r="HR219" s="296"/>
      <c r="HS219" s="296"/>
      <c r="HT219" s="296"/>
      <c r="HU219" s="296"/>
      <c r="HV219" s="296"/>
      <c r="HW219" s="296"/>
      <c r="HX219" s="296"/>
      <c r="HY219" s="296"/>
      <c r="HZ219" s="296"/>
      <c r="IA219" s="296"/>
      <c r="IB219" s="296"/>
      <c r="IC219" s="296"/>
      <c r="ID219" s="296"/>
      <c r="IE219" s="296"/>
      <c r="IF219" s="296"/>
      <c r="IG219" s="296"/>
      <c r="IH219" s="296"/>
      <c r="II219" s="296"/>
      <c r="IJ219" s="296"/>
      <c r="IK219" s="296"/>
      <c r="IL219" s="296"/>
      <c r="IM219" s="296"/>
      <c r="IN219" s="296"/>
      <c r="IO219" s="296"/>
      <c r="IP219" s="296"/>
      <c r="IQ219" s="296"/>
      <c r="IR219" s="296"/>
      <c r="IS219" s="296"/>
      <c r="IT219" s="296"/>
      <c r="IU219" s="296"/>
      <c r="IV219" s="296"/>
      <c r="IW219" s="296"/>
      <c r="IX219" s="296"/>
      <c r="IY219" s="296"/>
      <c r="IZ219" s="296"/>
      <c r="JA219" s="296"/>
      <c r="KM219" s="38"/>
      <c r="KN219" s="38"/>
      <c r="KP219" s="38"/>
      <c r="KQ219" s="38"/>
      <c r="KR219" s="38"/>
      <c r="KS219" s="38"/>
      <c r="KT219" s="38"/>
      <c r="KU219" s="38"/>
      <c r="KV219" s="38"/>
      <c r="KW219" s="38"/>
      <c r="KX219" s="38"/>
      <c r="LH219" s="33"/>
    </row>
    <row r="220" spans="2:320" s="17" customFormat="1" x14ac:dyDescent="0.2">
      <c r="B220" s="33"/>
      <c r="F220" s="35"/>
      <c r="G220" s="174"/>
      <c r="H220" s="33"/>
      <c r="I220" s="33"/>
      <c r="J220" s="42"/>
      <c r="K220" s="296"/>
      <c r="L220" s="296"/>
      <c r="M220" s="296"/>
      <c r="N220" s="296"/>
      <c r="O220" s="296"/>
      <c r="P220" s="296"/>
      <c r="Q220" s="296"/>
      <c r="R220" s="296"/>
      <c r="S220" s="296"/>
      <c r="T220" s="296"/>
      <c r="U220" s="296"/>
      <c r="V220" s="296"/>
      <c r="W220" s="296"/>
      <c r="X220" s="296"/>
      <c r="Y220" s="296"/>
      <c r="Z220" s="296"/>
      <c r="AA220" s="296"/>
      <c r="AB220" s="296"/>
      <c r="AC220" s="296"/>
      <c r="AD220" s="296"/>
      <c r="AE220" s="296"/>
      <c r="AF220" s="296"/>
      <c r="AG220" s="296"/>
      <c r="AH220" s="296"/>
      <c r="AI220" s="296"/>
      <c r="AJ220" s="296"/>
      <c r="AK220" s="296"/>
      <c r="AL220" s="296"/>
      <c r="AM220" s="296"/>
      <c r="AN220" s="296"/>
      <c r="AO220" s="296"/>
      <c r="AP220" s="296"/>
      <c r="AQ220" s="296"/>
      <c r="AR220" s="296"/>
      <c r="AS220" s="296"/>
      <c r="AT220" s="296"/>
      <c r="AU220" s="296"/>
      <c r="AV220" s="296"/>
      <c r="AW220" s="296"/>
      <c r="AX220" s="296"/>
      <c r="AY220" s="296"/>
      <c r="AZ220" s="296"/>
      <c r="BA220" s="296"/>
      <c r="BB220" s="296"/>
      <c r="BC220" s="296"/>
      <c r="BD220" s="296"/>
      <c r="BE220" s="296"/>
      <c r="BF220" s="296"/>
      <c r="BG220" s="296"/>
      <c r="BH220" s="296"/>
      <c r="BI220" s="296"/>
      <c r="BJ220" s="296"/>
      <c r="BK220" s="296"/>
      <c r="BL220" s="296"/>
      <c r="BM220" s="42"/>
      <c r="BN220" s="42"/>
      <c r="BO220" s="42"/>
      <c r="BP220" s="42"/>
      <c r="BQ220" s="42"/>
      <c r="BR220" s="42"/>
      <c r="BS220" s="42"/>
      <c r="BT220" s="42"/>
      <c r="BU220" s="42"/>
      <c r="BV220" s="42"/>
      <c r="BW220" s="42"/>
      <c r="BX220" s="42"/>
      <c r="BY220" s="42"/>
      <c r="BZ220" s="296"/>
      <c r="CA220" s="296"/>
      <c r="CB220" s="296"/>
      <c r="CC220" s="296"/>
      <c r="CD220" s="296"/>
      <c r="CE220" s="296"/>
      <c r="CF220" s="296"/>
      <c r="CG220" s="296"/>
      <c r="CH220" s="296"/>
      <c r="CI220" s="296"/>
      <c r="CJ220" s="296"/>
      <c r="CK220" s="296"/>
      <c r="CL220" s="296"/>
      <c r="CM220" s="296"/>
      <c r="CN220" s="296"/>
      <c r="CO220" s="296"/>
      <c r="CP220" s="296"/>
      <c r="CQ220" s="296"/>
      <c r="CR220" s="296"/>
      <c r="CS220" s="296"/>
      <c r="CT220" s="296"/>
      <c r="CU220" s="296"/>
      <c r="CV220" s="296"/>
      <c r="CW220" s="42"/>
      <c r="CX220" s="296"/>
      <c r="CY220" s="296"/>
      <c r="CZ220" s="296"/>
      <c r="DA220" s="296"/>
      <c r="DB220" s="296"/>
      <c r="DC220" s="296"/>
      <c r="DD220" s="296"/>
      <c r="DE220" s="296"/>
      <c r="DF220" s="296"/>
      <c r="DG220" s="296"/>
      <c r="DH220" s="296"/>
      <c r="DI220" s="296"/>
      <c r="DJ220" s="296"/>
      <c r="DK220" s="296"/>
      <c r="DL220" s="296"/>
      <c r="DM220" s="296"/>
      <c r="DN220" s="296"/>
      <c r="DO220" s="296"/>
      <c r="DP220" s="296"/>
      <c r="DQ220" s="296"/>
      <c r="DR220" s="296"/>
      <c r="DS220" s="296"/>
      <c r="DT220" s="296"/>
      <c r="DU220" s="296"/>
      <c r="DV220" s="296"/>
      <c r="DW220" s="296"/>
      <c r="DX220" s="296"/>
      <c r="DY220" s="296"/>
      <c r="DZ220" s="296"/>
      <c r="EA220" s="296"/>
      <c r="EB220" s="296"/>
      <c r="EC220" s="296"/>
      <c r="ED220" s="296"/>
      <c r="EE220" s="296"/>
      <c r="EF220" s="296"/>
      <c r="EG220" s="42"/>
      <c r="EH220" s="296"/>
      <c r="EI220" s="296"/>
      <c r="EJ220" s="296"/>
      <c r="EK220" s="296"/>
      <c r="EL220" s="296"/>
      <c r="EM220" s="296"/>
      <c r="EN220" s="296"/>
      <c r="EO220" s="296"/>
      <c r="EP220" s="296"/>
      <c r="EQ220" s="296"/>
      <c r="ER220" s="296"/>
      <c r="ES220" s="296"/>
      <c r="ET220" s="296"/>
      <c r="EU220" s="296"/>
      <c r="EV220" s="296"/>
      <c r="EW220" s="296"/>
      <c r="EX220" s="296"/>
      <c r="EY220" s="296"/>
      <c r="EZ220" s="296"/>
      <c r="FA220" s="296"/>
      <c r="FB220" s="296"/>
      <c r="FC220" s="296"/>
      <c r="FD220" s="296"/>
      <c r="FE220" s="296"/>
      <c r="FF220" s="296"/>
      <c r="FG220" s="296"/>
      <c r="FH220" s="296"/>
      <c r="FI220" s="296"/>
      <c r="FJ220" s="296"/>
      <c r="FK220" s="296"/>
      <c r="FL220" s="296"/>
      <c r="FM220" s="296"/>
      <c r="FN220" s="296"/>
      <c r="FO220" s="296"/>
      <c r="FP220" s="296"/>
      <c r="FQ220" s="42"/>
      <c r="FR220" s="42"/>
      <c r="FS220" s="42"/>
      <c r="FT220" s="42"/>
      <c r="FU220" s="42"/>
      <c r="FV220" s="296"/>
      <c r="FW220" s="296"/>
      <c r="FX220" s="296"/>
      <c r="FY220" s="296"/>
      <c r="FZ220" s="296"/>
      <c r="GA220" s="296"/>
      <c r="GB220" s="296"/>
      <c r="GC220" s="296"/>
      <c r="GD220" s="296"/>
      <c r="GE220" s="296"/>
      <c r="GF220" s="296"/>
      <c r="GG220" s="296"/>
      <c r="GH220" s="296"/>
      <c r="GI220" s="296"/>
      <c r="GJ220" s="296"/>
      <c r="GK220" s="296"/>
      <c r="GL220" s="296"/>
      <c r="GM220" s="296"/>
      <c r="GN220" s="296"/>
      <c r="GO220" s="296"/>
      <c r="GP220" s="296"/>
      <c r="GQ220" s="296"/>
      <c r="GR220" s="296"/>
      <c r="GS220" s="296"/>
      <c r="GT220" s="296"/>
      <c r="GU220" s="296"/>
      <c r="GV220" s="296"/>
      <c r="GW220" s="296"/>
      <c r="GX220" s="296"/>
      <c r="GY220" s="296"/>
      <c r="GZ220" s="296"/>
      <c r="HA220" s="296"/>
      <c r="HB220" s="296"/>
      <c r="HC220" s="296"/>
      <c r="HD220" s="296"/>
      <c r="HE220" s="296"/>
      <c r="HF220" s="296"/>
      <c r="HG220" s="296"/>
      <c r="HH220" s="296"/>
      <c r="HI220" s="296"/>
      <c r="HJ220" s="296"/>
      <c r="HK220" s="296"/>
      <c r="HL220" s="296"/>
      <c r="HM220" s="296"/>
      <c r="HN220" s="296"/>
      <c r="HO220" s="296"/>
      <c r="HP220" s="296"/>
      <c r="HQ220" s="296"/>
      <c r="HR220" s="296"/>
      <c r="HS220" s="296"/>
      <c r="HT220" s="296"/>
      <c r="HU220" s="296"/>
      <c r="HV220" s="296"/>
      <c r="HW220" s="296"/>
      <c r="HX220" s="296"/>
      <c r="HY220" s="296"/>
      <c r="HZ220" s="296"/>
      <c r="IA220" s="296"/>
      <c r="IB220" s="296"/>
      <c r="IC220" s="296"/>
      <c r="ID220" s="296"/>
      <c r="IE220" s="296"/>
      <c r="IF220" s="296"/>
      <c r="IG220" s="296"/>
      <c r="IH220" s="296"/>
      <c r="II220" s="296"/>
      <c r="IJ220" s="296"/>
      <c r="IK220" s="296"/>
      <c r="IL220" s="296"/>
      <c r="IM220" s="296"/>
      <c r="IN220" s="296"/>
      <c r="IO220" s="296"/>
      <c r="IP220" s="296"/>
      <c r="IQ220" s="296"/>
      <c r="IR220" s="296"/>
      <c r="IS220" s="296"/>
      <c r="IT220" s="296"/>
      <c r="IU220" s="296"/>
      <c r="IV220" s="296"/>
      <c r="IW220" s="296"/>
      <c r="IX220" s="296"/>
      <c r="IY220" s="296"/>
      <c r="IZ220" s="296"/>
      <c r="JA220" s="296"/>
      <c r="KM220" s="38"/>
      <c r="KN220" s="38"/>
      <c r="KP220" s="38"/>
      <c r="KQ220" s="38"/>
      <c r="KR220" s="38"/>
      <c r="KS220" s="38"/>
      <c r="KT220" s="38"/>
      <c r="KU220" s="38"/>
      <c r="KV220" s="38"/>
      <c r="KW220" s="38"/>
      <c r="KX220" s="38"/>
      <c r="LH220" s="33"/>
    </row>
    <row r="221" spans="2:320" s="17" customFormat="1" x14ac:dyDescent="0.2">
      <c r="B221" s="33"/>
      <c r="F221" s="35"/>
      <c r="G221" s="174"/>
      <c r="H221" s="33"/>
      <c r="I221" s="33"/>
      <c r="J221" s="42"/>
      <c r="K221" s="296"/>
      <c r="L221" s="296"/>
      <c r="M221" s="296"/>
      <c r="N221" s="296"/>
      <c r="O221" s="296"/>
      <c r="P221" s="296"/>
      <c r="Q221" s="296"/>
      <c r="R221" s="296"/>
      <c r="S221" s="296"/>
      <c r="T221" s="296"/>
      <c r="U221" s="296"/>
      <c r="V221" s="296"/>
      <c r="W221" s="296"/>
      <c r="X221" s="296"/>
      <c r="Y221" s="296"/>
      <c r="Z221" s="296"/>
      <c r="AA221" s="296"/>
      <c r="AB221" s="296"/>
      <c r="AC221" s="296"/>
      <c r="AD221" s="296"/>
      <c r="AE221" s="296"/>
      <c r="AF221" s="296"/>
      <c r="AG221" s="296"/>
      <c r="AH221" s="296"/>
      <c r="AI221" s="296"/>
      <c r="AJ221" s="296"/>
      <c r="AK221" s="296"/>
      <c r="AL221" s="296"/>
      <c r="AM221" s="296"/>
      <c r="AN221" s="296"/>
      <c r="AO221" s="296"/>
      <c r="AP221" s="296"/>
      <c r="AQ221" s="296"/>
      <c r="AR221" s="296"/>
      <c r="AS221" s="296"/>
      <c r="AT221" s="296"/>
      <c r="AU221" s="296"/>
      <c r="AV221" s="296"/>
      <c r="AW221" s="296"/>
      <c r="AX221" s="296"/>
      <c r="AY221" s="296"/>
      <c r="AZ221" s="296"/>
      <c r="BA221" s="296"/>
      <c r="BB221" s="296"/>
      <c r="BC221" s="296"/>
      <c r="BD221" s="296"/>
      <c r="BE221" s="296"/>
      <c r="BF221" s="296"/>
      <c r="BG221" s="296"/>
      <c r="BH221" s="296"/>
      <c r="BI221" s="296"/>
      <c r="BJ221" s="296"/>
      <c r="BK221" s="296"/>
      <c r="BL221" s="296"/>
      <c r="BM221" s="42"/>
      <c r="BN221" s="42"/>
      <c r="BO221" s="42"/>
      <c r="BP221" s="42"/>
      <c r="BQ221" s="42"/>
      <c r="BR221" s="42"/>
      <c r="BS221" s="42"/>
      <c r="BT221" s="42"/>
      <c r="BU221" s="42"/>
      <c r="BV221" s="42"/>
      <c r="BW221" s="42"/>
      <c r="BX221" s="42"/>
      <c r="BY221" s="42"/>
      <c r="BZ221" s="296"/>
      <c r="CA221" s="296"/>
      <c r="CB221" s="296"/>
      <c r="CC221" s="296"/>
      <c r="CD221" s="296"/>
      <c r="CE221" s="296"/>
      <c r="CF221" s="296"/>
      <c r="CG221" s="296"/>
      <c r="CH221" s="296"/>
      <c r="CI221" s="296"/>
      <c r="CJ221" s="296"/>
      <c r="CK221" s="296"/>
      <c r="CL221" s="296"/>
      <c r="CM221" s="296"/>
      <c r="CN221" s="296"/>
      <c r="CO221" s="296"/>
      <c r="CP221" s="296"/>
      <c r="CQ221" s="296"/>
      <c r="CR221" s="296"/>
      <c r="CS221" s="296"/>
      <c r="CT221" s="296"/>
      <c r="CU221" s="296"/>
      <c r="CV221" s="296"/>
      <c r="CW221" s="42"/>
      <c r="CX221" s="296"/>
      <c r="CY221" s="296"/>
      <c r="CZ221" s="296"/>
      <c r="DA221" s="296"/>
      <c r="DB221" s="296"/>
      <c r="DC221" s="296"/>
      <c r="DD221" s="296"/>
      <c r="DE221" s="296"/>
      <c r="DF221" s="296"/>
      <c r="DG221" s="296"/>
      <c r="DH221" s="296"/>
      <c r="DI221" s="296"/>
      <c r="DJ221" s="296"/>
      <c r="DK221" s="296"/>
      <c r="DL221" s="296"/>
      <c r="DM221" s="296"/>
      <c r="DN221" s="296"/>
      <c r="DO221" s="296"/>
      <c r="DP221" s="296"/>
      <c r="DQ221" s="296"/>
      <c r="DR221" s="296"/>
      <c r="DS221" s="296"/>
      <c r="DT221" s="296"/>
      <c r="DU221" s="296"/>
      <c r="DV221" s="296"/>
      <c r="DW221" s="296"/>
      <c r="DX221" s="296"/>
      <c r="DY221" s="296"/>
      <c r="DZ221" s="296"/>
      <c r="EA221" s="296"/>
      <c r="EB221" s="296"/>
      <c r="EC221" s="296"/>
      <c r="ED221" s="296"/>
      <c r="EE221" s="296"/>
      <c r="EF221" s="296"/>
      <c r="EG221" s="42"/>
      <c r="EH221" s="296"/>
      <c r="EI221" s="296"/>
      <c r="EJ221" s="296"/>
      <c r="EK221" s="296"/>
      <c r="EL221" s="296"/>
      <c r="EM221" s="296"/>
      <c r="EN221" s="296"/>
      <c r="EO221" s="296"/>
      <c r="EP221" s="296"/>
      <c r="EQ221" s="296"/>
      <c r="ER221" s="296"/>
      <c r="ES221" s="296"/>
      <c r="ET221" s="296"/>
      <c r="EU221" s="296"/>
      <c r="EV221" s="296"/>
      <c r="EW221" s="296"/>
      <c r="EX221" s="296"/>
      <c r="EY221" s="296"/>
      <c r="EZ221" s="296"/>
      <c r="FA221" s="296"/>
      <c r="FB221" s="296"/>
      <c r="FC221" s="296"/>
      <c r="FD221" s="296"/>
      <c r="FE221" s="296"/>
      <c r="FF221" s="296"/>
      <c r="FG221" s="296"/>
      <c r="FH221" s="296"/>
      <c r="FI221" s="296"/>
      <c r="FJ221" s="296"/>
      <c r="FK221" s="296"/>
      <c r="FL221" s="296"/>
      <c r="FM221" s="296"/>
      <c r="FN221" s="296"/>
      <c r="FO221" s="296"/>
      <c r="FP221" s="296"/>
      <c r="FQ221" s="42"/>
      <c r="FR221" s="42"/>
      <c r="FS221" s="42"/>
      <c r="FT221" s="42"/>
      <c r="FU221" s="42"/>
      <c r="FV221" s="296"/>
      <c r="FW221" s="296"/>
      <c r="FX221" s="296"/>
      <c r="FY221" s="296"/>
      <c r="FZ221" s="296"/>
      <c r="GA221" s="296"/>
      <c r="GB221" s="296"/>
      <c r="GC221" s="296"/>
      <c r="GD221" s="296"/>
      <c r="GE221" s="296"/>
      <c r="GF221" s="296"/>
      <c r="GG221" s="296"/>
      <c r="GH221" s="296"/>
      <c r="GI221" s="296"/>
      <c r="GJ221" s="296"/>
      <c r="GK221" s="296"/>
      <c r="GL221" s="296"/>
      <c r="GM221" s="296"/>
      <c r="GN221" s="296"/>
      <c r="GO221" s="296"/>
      <c r="GP221" s="296"/>
      <c r="GQ221" s="296"/>
      <c r="GR221" s="296"/>
      <c r="GS221" s="296"/>
      <c r="GT221" s="296"/>
      <c r="GU221" s="296"/>
      <c r="GV221" s="296"/>
      <c r="GW221" s="296"/>
      <c r="GX221" s="296"/>
      <c r="GY221" s="296"/>
      <c r="GZ221" s="296"/>
      <c r="HA221" s="296"/>
      <c r="HB221" s="296"/>
      <c r="HC221" s="296"/>
      <c r="HD221" s="296"/>
      <c r="HE221" s="296"/>
      <c r="HF221" s="296"/>
      <c r="HG221" s="296"/>
      <c r="HH221" s="296"/>
      <c r="HI221" s="296"/>
      <c r="HJ221" s="296"/>
      <c r="HK221" s="296"/>
      <c r="HL221" s="296"/>
      <c r="HM221" s="296"/>
      <c r="HN221" s="296"/>
      <c r="HO221" s="296"/>
      <c r="HP221" s="296"/>
      <c r="HQ221" s="296"/>
      <c r="HR221" s="296"/>
      <c r="HS221" s="296"/>
      <c r="HT221" s="296"/>
      <c r="HU221" s="296"/>
      <c r="HV221" s="296"/>
      <c r="HW221" s="296"/>
      <c r="HX221" s="296"/>
      <c r="HY221" s="296"/>
      <c r="HZ221" s="296"/>
      <c r="IA221" s="296"/>
      <c r="IB221" s="296"/>
      <c r="IC221" s="296"/>
      <c r="ID221" s="296"/>
      <c r="IE221" s="296"/>
      <c r="IF221" s="296"/>
      <c r="IG221" s="296"/>
      <c r="IH221" s="296"/>
      <c r="II221" s="296"/>
      <c r="IJ221" s="296"/>
      <c r="IK221" s="296"/>
      <c r="IL221" s="296"/>
      <c r="IM221" s="296"/>
      <c r="IN221" s="296"/>
      <c r="IO221" s="296"/>
      <c r="IP221" s="296"/>
      <c r="IQ221" s="296"/>
      <c r="IR221" s="296"/>
      <c r="IS221" s="296"/>
      <c r="IT221" s="296"/>
      <c r="IU221" s="296"/>
      <c r="IV221" s="296"/>
      <c r="IW221" s="296"/>
      <c r="IX221" s="296"/>
      <c r="IY221" s="296"/>
      <c r="IZ221" s="296"/>
      <c r="JA221" s="296"/>
      <c r="KM221" s="38"/>
      <c r="KN221" s="38"/>
      <c r="KP221" s="38"/>
      <c r="KQ221" s="38"/>
      <c r="KR221" s="38"/>
      <c r="KS221" s="38"/>
      <c r="KT221" s="38"/>
      <c r="KU221" s="38"/>
      <c r="KV221" s="38"/>
      <c r="KW221" s="38"/>
      <c r="KX221" s="38"/>
      <c r="LH221" s="33"/>
    </row>
    <row r="222" spans="2:320" s="17" customFormat="1" x14ac:dyDescent="0.2">
      <c r="B222" s="33"/>
      <c r="F222" s="35"/>
      <c r="G222" s="174"/>
      <c r="H222" s="33"/>
      <c r="I222" s="33"/>
      <c r="J222" s="42"/>
      <c r="K222" s="296"/>
      <c r="L222" s="296"/>
      <c r="M222" s="296"/>
      <c r="N222" s="296"/>
      <c r="O222" s="296"/>
      <c r="P222" s="296"/>
      <c r="Q222" s="296"/>
      <c r="R222" s="296"/>
      <c r="S222" s="296"/>
      <c r="T222" s="296"/>
      <c r="U222" s="296"/>
      <c r="V222" s="296"/>
      <c r="W222" s="296"/>
      <c r="X222" s="296"/>
      <c r="Y222" s="296"/>
      <c r="Z222" s="296"/>
      <c r="AA222" s="296"/>
      <c r="AB222" s="296"/>
      <c r="AC222" s="296"/>
      <c r="AD222" s="296"/>
      <c r="AE222" s="296"/>
      <c r="AF222" s="296"/>
      <c r="AG222" s="296"/>
      <c r="AH222" s="296"/>
      <c r="AI222" s="296"/>
      <c r="AJ222" s="296"/>
      <c r="AK222" s="296"/>
      <c r="AL222" s="296"/>
      <c r="AM222" s="296"/>
      <c r="AN222" s="296"/>
      <c r="AO222" s="296"/>
      <c r="AP222" s="296"/>
      <c r="AQ222" s="296"/>
      <c r="AR222" s="296"/>
      <c r="AS222" s="296"/>
      <c r="AT222" s="296"/>
      <c r="AU222" s="296"/>
      <c r="AV222" s="296"/>
      <c r="AW222" s="296"/>
      <c r="AX222" s="296"/>
      <c r="AY222" s="296"/>
      <c r="AZ222" s="296"/>
      <c r="BA222" s="296"/>
      <c r="BB222" s="296"/>
      <c r="BC222" s="296"/>
      <c r="BD222" s="296"/>
      <c r="BE222" s="296"/>
      <c r="BF222" s="296"/>
      <c r="BG222" s="296"/>
      <c r="BH222" s="296"/>
      <c r="BI222" s="296"/>
      <c r="BJ222" s="296"/>
      <c r="BK222" s="296"/>
      <c r="BL222" s="296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  <c r="BZ222" s="296"/>
      <c r="CA222" s="296"/>
      <c r="CB222" s="296"/>
      <c r="CC222" s="296"/>
      <c r="CD222" s="296"/>
      <c r="CE222" s="296"/>
      <c r="CF222" s="296"/>
      <c r="CG222" s="296"/>
      <c r="CH222" s="296"/>
      <c r="CI222" s="296"/>
      <c r="CJ222" s="296"/>
      <c r="CK222" s="296"/>
      <c r="CL222" s="296"/>
      <c r="CM222" s="296"/>
      <c r="CN222" s="296"/>
      <c r="CO222" s="296"/>
      <c r="CP222" s="296"/>
      <c r="CQ222" s="296"/>
      <c r="CR222" s="296"/>
      <c r="CS222" s="296"/>
      <c r="CT222" s="296"/>
      <c r="CU222" s="296"/>
      <c r="CV222" s="296"/>
      <c r="CW222" s="42"/>
      <c r="CX222" s="296"/>
      <c r="CY222" s="296"/>
      <c r="CZ222" s="296"/>
      <c r="DA222" s="296"/>
      <c r="DB222" s="296"/>
      <c r="DC222" s="296"/>
      <c r="DD222" s="296"/>
      <c r="DE222" s="296"/>
      <c r="DF222" s="296"/>
      <c r="DG222" s="296"/>
      <c r="DH222" s="296"/>
      <c r="DI222" s="296"/>
      <c r="DJ222" s="296"/>
      <c r="DK222" s="296"/>
      <c r="DL222" s="296"/>
      <c r="DM222" s="296"/>
      <c r="DN222" s="296"/>
      <c r="DO222" s="296"/>
      <c r="DP222" s="296"/>
      <c r="DQ222" s="296"/>
      <c r="DR222" s="296"/>
      <c r="DS222" s="296"/>
      <c r="DT222" s="296"/>
      <c r="DU222" s="296"/>
      <c r="DV222" s="296"/>
      <c r="DW222" s="296"/>
      <c r="DX222" s="296"/>
      <c r="DY222" s="296"/>
      <c r="DZ222" s="296"/>
      <c r="EA222" s="296"/>
      <c r="EB222" s="296"/>
      <c r="EC222" s="296"/>
      <c r="ED222" s="296"/>
      <c r="EE222" s="296"/>
      <c r="EF222" s="296"/>
      <c r="EG222" s="42"/>
      <c r="EH222" s="296"/>
      <c r="EI222" s="296"/>
      <c r="EJ222" s="296"/>
      <c r="EK222" s="296"/>
      <c r="EL222" s="296"/>
      <c r="EM222" s="296"/>
      <c r="EN222" s="296"/>
      <c r="EO222" s="296"/>
      <c r="EP222" s="296"/>
      <c r="EQ222" s="296"/>
      <c r="ER222" s="296"/>
      <c r="ES222" s="296"/>
      <c r="ET222" s="296"/>
      <c r="EU222" s="296"/>
      <c r="EV222" s="296"/>
      <c r="EW222" s="296"/>
      <c r="EX222" s="296"/>
      <c r="EY222" s="296"/>
      <c r="EZ222" s="296"/>
      <c r="FA222" s="296"/>
      <c r="FB222" s="296"/>
      <c r="FC222" s="296"/>
      <c r="FD222" s="296"/>
      <c r="FE222" s="296"/>
      <c r="FF222" s="296"/>
      <c r="FG222" s="296"/>
      <c r="FH222" s="296"/>
      <c r="FI222" s="296"/>
      <c r="FJ222" s="296"/>
      <c r="FK222" s="296"/>
      <c r="FL222" s="296"/>
      <c r="FM222" s="296"/>
      <c r="FN222" s="296"/>
      <c r="FO222" s="296"/>
      <c r="FP222" s="296"/>
      <c r="FQ222" s="42"/>
      <c r="FR222" s="42"/>
      <c r="FS222" s="42"/>
      <c r="FT222" s="42"/>
      <c r="FU222" s="42"/>
      <c r="FV222" s="296"/>
      <c r="FW222" s="296"/>
      <c r="FX222" s="296"/>
      <c r="FY222" s="296"/>
      <c r="FZ222" s="296"/>
      <c r="GA222" s="296"/>
      <c r="GB222" s="296"/>
      <c r="GC222" s="296"/>
      <c r="GD222" s="296"/>
      <c r="GE222" s="296"/>
      <c r="GF222" s="296"/>
      <c r="GG222" s="296"/>
      <c r="GH222" s="296"/>
      <c r="GI222" s="296"/>
      <c r="GJ222" s="296"/>
      <c r="GK222" s="296"/>
      <c r="GL222" s="296"/>
      <c r="GM222" s="296"/>
      <c r="GN222" s="296"/>
      <c r="GO222" s="296"/>
      <c r="GP222" s="296"/>
      <c r="GQ222" s="296"/>
      <c r="GR222" s="296"/>
      <c r="GS222" s="296"/>
      <c r="GT222" s="296"/>
      <c r="GU222" s="296"/>
      <c r="GV222" s="296"/>
      <c r="GW222" s="296"/>
      <c r="GX222" s="296"/>
      <c r="GY222" s="296"/>
      <c r="GZ222" s="296"/>
      <c r="HA222" s="296"/>
      <c r="HB222" s="296"/>
      <c r="HC222" s="296"/>
      <c r="HD222" s="296"/>
      <c r="HE222" s="296"/>
      <c r="HF222" s="296"/>
      <c r="HG222" s="296"/>
      <c r="HH222" s="296"/>
      <c r="HI222" s="296"/>
      <c r="HJ222" s="296"/>
      <c r="HK222" s="296"/>
      <c r="HL222" s="296"/>
      <c r="HM222" s="296"/>
      <c r="HN222" s="296"/>
      <c r="HO222" s="296"/>
      <c r="HP222" s="296"/>
      <c r="HQ222" s="296"/>
      <c r="HR222" s="296"/>
      <c r="HS222" s="296"/>
      <c r="HT222" s="296"/>
      <c r="HU222" s="296"/>
      <c r="HV222" s="296"/>
      <c r="HW222" s="296"/>
      <c r="HX222" s="296"/>
      <c r="HY222" s="296"/>
      <c r="HZ222" s="296"/>
      <c r="IA222" s="296"/>
      <c r="IB222" s="296"/>
      <c r="IC222" s="296"/>
      <c r="ID222" s="296"/>
      <c r="IE222" s="296"/>
      <c r="IF222" s="296"/>
      <c r="IG222" s="296"/>
      <c r="IH222" s="296"/>
      <c r="II222" s="296"/>
      <c r="IJ222" s="296"/>
      <c r="IK222" s="296"/>
      <c r="IL222" s="296"/>
      <c r="IM222" s="296"/>
      <c r="IN222" s="296"/>
      <c r="IO222" s="296"/>
      <c r="IP222" s="296"/>
      <c r="IQ222" s="296"/>
      <c r="IR222" s="296"/>
      <c r="IS222" s="296"/>
      <c r="IT222" s="296"/>
      <c r="IU222" s="296"/>
      <c r="IV222" s="296"/>
      <c r="IW222" s="296"/>
      <c r="IX222" s="296"/>
      <c r="IY222" s="296"/>
      <c r="IZ222" s="296"/>
      <c r="JA222" s="296"/>
      <c r="KM222" s="38"/>
      <c r="KN222" s="38"/>
      <c r="KP222" s="38"/>
      <c r="KQ222" s="38"/>
      <c r="KR222" s="38"/>
      <c r="KS222" s="38"/>
      <c r="KT222" s="38"/>
      <c r="KU222" s="38"/>
      <c r="KV222" s="38"/>
      <c r="KW222" s="38"/>
      <c r="KX222" s="38"/>
      <c r="LH222" s="33"/>
    </row>
    <row r="223" spans="2:320" s="17" customFormat="1" x14ac:dyDescent="0.2">
      <c r="B223" s="33"/>
      <c r="F223" s="35"/>
      <c r="G223" s="174"/>
      <c r="H223" s="33"/>
      <c r="I223" s="33"/>
      <c r="J223" s="42"/>
      <c r="K223" s="296"/>
      <c r="L223" s="296"/>
      <c r="M223" s="296"/>
      <c r="N223" s="296"/>
      <c r="O223" s="296"/>
      <c r="P223" s="296"/>
      <c r="Q223" s="296"/>
      <c r="R223" s="296"/>
      <c r="S223" s="296"/>
      <c r="T223" s="296"/>
      <c r="U223" s="296"/>
      <c r="V223" s="296"/>
      <c r="W223" s="296"/>
      <c r="X223" s="296"/>
      <c r="Y223" s="296"/>
      <c r="Z223" s="296"/>
      <c r="AA223" s="296"/>
      <c r="AB223" s="296"/>
      <c r="AC223" s="296"/>
      <c r="AD223" s="296"/>
      <c r="AE223" s="296"/>
      <c r="AF223" s="296"/>
      <c r="AG223" s="296"/>
      <c r="AH223" s="296"/>
      <c r="AI223" s="296"/>
      <c r="AJ223" s="296"/>
      <c r="AK223" s="296"/>
      <c r="AL223" s="296"/>
      <c r="AM223" s="296"/>
      <c r="AN223" s="296"/>
      <c r="AO223" s="296"/>
      <c r="AP223" s="296"/>
      <c r="AQ223" s="296"/>
      <c r="AR223" s="296"/>
      <c r="AS223" s="296"/>
      <c r="AT223" s="296"/>
      <c r="AU223" s="296"/>
      <c r="AV223" s="296"/>
      <c r="AW223" s="296"/>
      <c r="AX223" s="296"/>
      <c r="AY223" s="296"/>
      <c r="AZ223" s="296"/>
      <c r="BA223" s="296"/>
      <c r="BB223" s="296"/>
      <c r="BC223" s="296"/>
      <c r="BD223" s="296"/>
      <c r="BE223" s="296"/>
      <c r="BF223" s="296"/>
      <c r="BG223" s="296"/>
      <c r="BH223" s="296"/>
      <c r="BI223" s="296"/>
      <c r="BJ223" s="296"/>
      <c r="BK223" s="296"/>
      <c r="BL223" s="296"/>
      <c r="BM223" s="42"/>
      <c r="BN223" s="42"/>
      <c r="BO223" s="42"/>
      <c r="BP223" s="42"/>
      <c r="BQ223" s="42"/>
      <c r="BR223" s="42"/>
      <c r="BS223" s="42"/>
      <c r="BT223" s="42"/>
      <c r="BU223" s="42"/>
      <c r="BV223" s="42"/>
      <c r="BW223" s="42"/>
      <c r="BX223" s="42"/>
      <c r="BY223" s="42"/>
      <c r="BZ223" s="296"/>
      <c r="CA223" s="296"/>
      <c r="CB223" s="296"/>
      <c r="CC223" s="296"/>
      <c r="CD223" s="296"/>
      <c r="CE223" s="296"/>
      <c r="CF223" s="296"/>
      <c r="CG223" s="296"/>
      <c r="CH223" s="296"/>
      <c r="CI223" s="296"/>
      <c r="CJ223" s="296"/>
      <c r="CK223" s="296"/>
      <c r="CL223" s="296"/>
      <c r="CM223" s="296"/>
      <c r="CN223" s="296"/>
      <c r="CO223" s="296"/>
      <c r="CP223" s="296"/>
      <c r="CQ223" s="296"/>
      <c r="CR223" s="296"/>
      <c r="CS223" s="296"/>
      <c r="CT223" s="296"/>
      <c r="CU223" s="296"/>
      <c r="CV223" s="296"/>
      <c r="CW223" s="42"/>
      <c r="CX223" s="296"/>
      <c r="CY223" s="296"/>
      <c r="CZ223" s="296"/>
      <c r="DA223" s="296"/>
      <c r="DB223" s="296"/>
      <c r="DC223" s="296"/>
      <c r="DD223" s="296"/>
      <c r="DE223" s="296"/>
      <c r="DF223" s="296"/>
      <c r="DG223" s="296"/>
      <c r="DH223" s="296"/>
      <c r="DI223" s="296"/>
      <c r="DJ223" s="296"/>
      <c r="DK223" s="296"/>
      <c r="DL223" s="296"/>
      <c r="DM223" s="296"/>
      <c r="DN223" s="296"/>
      <c r="DO223" s="296"/>
      <c r="DP223" s="296"/>
      <c r="DQ223" s="296"/>
      <c r="DR223" s="296"/>
      <c r="DS223" s="296"/>
      <c r="DT223" s="296"/>
      <c r="DU223" s="296"/>
      <c r="DV223" s="296"/>
      <c r="DW223" s="296"/>
      <c r="DX223" s="296"/>
      <c r="DY223" s="296"/>
      <c r="DZ223" s="296"/>
      <c r="EA223" s="296"/>
      <c r="EB223" s="296"/>
      <c r="EC223" s="296"/>
      <c r="ED223" s="296"/>
      <c r="EE223" s="296"/>
      <c r="EF223" s="296"/>
      <c r="EG223" s="42"/>
      <c r="EH223" s="296"/>
      <c r="EI223" s="296"/>
      <c r="EJ223" s="296"/>
      <c r="EK223" s="296"/>
      <c r="EL223" s="296"/>
      <c r="EM223" s="296"/>
      <c r="EN223" s="296"/>
      <c r="EO223" s="296"/>
      <c r="EP223" s="296"/>
      <c r="EQ223" s="296"/>
      <c r="ER223" s="296"/>
      <c r="ES223" s="296"/>
      <c r="ET223" s="296"/>
      <c r="EU223" s="296"/>
      <c r="EV223" s="296"/>
      <c r="EW223" s="296"/>
      <c r="EX223" s="296"/>
      <c r="EY223" s="296"/>
      <c r="EZ223" s="296"/>
      <c r="FA223" s="296"/>
      <c r="FB223" s="296"/>
      <c r="FC223" s="296"/>
      <c r="FD223" s="296"/>
      <c r="FE223" s="296"/>
      <c r="FF223" s="296"/>
      <c r="FG223" s="296"/>
      <c r="FH223" s="296"/>
      <c r="FI223" s="296"/>
      <c r="FJ223" s="296"/>
      <c r="FK223" s="296"/>
      <c r="FL223" s="296"/>
      <c r="FM223" s="296"/>
      <c r="FN223" s="296"/>
      <c r="FO223" s="296"/>
      <c r="FP223" s="296"/>
      <c r="FQ223" s="42"/>
      <c r="FR223" s="42"/>
      <c r="FS223" s="42"/>
      <c r="FT223" s="42"/>
      <c r="FU223" s="42"/>
      <c r="FV223" s="296"/>
      <c r="FW223" s="296"/>
      <c r="FX223" s="296"/>
      <c r="FY223" s="296"/>
      <c r="FZ223" s="296"/>
      <c r="GA223" s="296"/>
      <c r="GB223" s="296"/>
      <c r="GC223" s="296"/>
      <c r="GD223" s="296"/>
      <c r="GE223" s="296"/>
      <c r="GF223" s="296"/>
      <c r="GG223" s="296"/>
      <c r="GH223" s="296"/>
      <c r="GI223" s="296"/>
      <c r="GJ223" s="296"/>
      <c r="GK223" s="296"/>
      <c r="GL223" s="296"/>
      <c r="GM223" s="296"/>
      <c r="GN223" s="296"/>
      <c r="GO223" s="296"/>
      <c r="GP223" s="296"/>
      <c r="GQ223" s="296"/>
      <c r="GR223" s="296"/>
      <c r="GS223" s="296"/>
      <c r="GT223" s="296"/>
      <c r="GU223" s="296"/>
      <c r="GV223" s="296"/>
      <c r="GW223" s="296"/>
      <c r="GX223" s="296"/>
      <c r="GY223" s="296"/>
      <c r="GZ223" s="296"/>
      <c r="HA223" s="296"/>
      <c r="HB223" s="296"/>
      <c r="HC223" s="296"/>
      <c r="HD223" s="296"/>
      <c r="HE223" s="296"/>
      <c r="HF223" s="296"/>
      <c r="HG223" s="296"/>
      <c r="HH223" s="296"/>
      <c r="HI223" s="296"/>
      <c r="HJ223" s="296"/>
      <c r="HK223" s="296"/>
      <c r="HL223" s="296"/>
      <c r="HM223" s="296"/>
      <c r="HN223" s="296"/>
      <c r="HO223" s="296"/>
      <c r="HP223" s="296"/>
      <c r="HQ223" s="296"/>
      <c r="HR223" s="296"/>
      <c r="HS223" s="296"/>
      <c r="HT223" s="296"/>
      <c r="HU223" s="296"/>
      <c r="HV223" s="296"/>
      <c r="HW223" s="296"/>
      <c r="HX223" s="296"/>
      <c r="HY223" s="296"/>
      <c r="HZ223" s="296"/>
      <c r="IA223" s="296"/>
      <c r="IB223" s="296"/>
      <c r="IC223" s="296"/>
      <c r="ID223" s="296"/>
      <c r="IE223" s="296"/>
      <c r="IF223" s="296"/>
      <c r="IG223" s="296"/>
      <c r="IH223" s="296"/>
      <c r="II223" s="296"/>
      <c r="IJ223" s="296"/>
      <c r="IK223" s="296"/>
      <c r="IL223" s="296"/>
      <c r="IM223" s="296"/>
      <c r="IN223" s="296"/>
      <c r="IO223" s="296"/>
      <c r="IP223" s="296"/>
      <c r="IQ223" s="296"/>
      <c r="IR223" s="296"/>
      <c r="IS223" s="296"/>
      <c r="IT223" s="296"/>
      <c r="IU223" s="296"/>
      <c r="IV223" s="296"/>
      <c r="IW223" s="296"/>
      <c r="IX223" s="296"/>
      <c r="IY223" s="296"/>
      <c r="IZ223" s="296"/>
      <c r="JA223" s="296"/>
      <c r="KM223" s="38"/>
      <c r="KN223" s="38"/>
      <c r="KP223" s="38"/>
      <c r="KQ223" s="38"/>
      <c r="KR223" s="38"/>
      <c r="KS223" s="38"/>
      <c r="KT223" s="38"/>
      <c r="KU223" s="38"/>
      <c r="KV223" s="38"/>
      <c r="KW223" s="38"/>
      <c r="KX223" s="38"/>
      <c r="LH223" s="33"/>
    </row>
    <row r="224" spans="2:320" s="17" customFormat="1" x14ac:dyDescent="0.2">
      <c r="B224" s="33"/>
      <c r="F224" s="35"/>
      <c r="G224" s="174"/>
      <c r="H224" s="33"/>
      <c r="I224" s="33"/>
      <c r="J224" s="42"/>
      <c r="K224" s="296"/>
      <c r="L224" s="296"/>
      <c r="M224" s="296"/>
      <c r="N224" s="296"/>
      <c r="O224" s="296"/>
      <c r="P224" s="296"/>
      <c r="Q224" s="296"/>
      <c r="R224" s="296"/>
      <c r="S224" s="296"/>
      <c r="T224" s="296"/>
      <c r="U224" s="296"/>
      <c r="V224" s="296"/>
      <c r="W224" s="296"/>
      <c r="X224" s="296"/>
      <c r="Y224" s="296"/>
      <c r="Z224" s="296"/>
      <c r="AA224" s="296"/>
      <c r="AB224" s="296"/>
      <c r="AC224" s="296"/>
      <c r="AD224" s="296"/>
      <c r="AE224" s="296"/>
      <c r="AF224" s="296"/>
      <c r="AG224" s="296"/>
      <c r="AH224" s="296"/>
      <c r="AI224" s="296"/>
      <c r="AJ224" s="296"/>
      <c r="AK224" s="296"/>
      <c r="AL224" s="296"/>
      <c r="AM224" s="296"/>
      <c r="AN224" s="296"/>
      <c r="AO224" s="296"/>
      <c r="AP224" s="296"/>
      <c r="AQ224" s="296"/>
      <c r="AR224" s="296"/>
      <c r="AS224" s="296"/>
      <c r="AT224" s="296"/>
      <c r="AU224" s="296"/>
      <c r="AV224" s="296"/>
      <c r="AW224" s="296"/>
      <c r="AX224" s="296"/>
      <c r="AY224" s="296"/>
      <c r="AZ224" s="296"/>
      <c r="BA224" s="296"/>
      <c r="BB224" s="296"/>
      <c r="BC224" s="296"/>
      <c r="BD224" s="296"/>
      <c r="BE224" s="296"/>
      <c r="BF224" s="296"/>
      <c r="BG224" s="296"/>
      <c r="BH224" s="296"/>
      <c r="BI224" s="296"/>
      <c r="BJ224" s="296"/>
      <c r="BK224" s="296"/>
      <c r="BL224" s="296"/>
      <c r="BM224" s="42"/>
      <c r="BN224" s="42"/>
      <c r="BO224" s="42"/>
      <c r="BP224" s="42"/>
      <c r="BQ224" s="42"/>
      <c r="BR224" s="42"/>
      <c r="BS224" s="42"/>
      <c r="BT224" s="42"/>
      <c r="BU224" s="42"/>
      <c r="BV224" s="42"/>
      <c r="BW224" s="42"/>
      <c r="BX224" s="42"/>
      <c r="BY224" s="42"/>
      <c r="BZ224" s="296"/>
      <c r="CA224" s="296"/>
      <c r="CB224" s="296"/>
      <c r="CC224" s="296"/>
      <c r="CD224" s="296"/>
      <c r="CE224" s="296"/>
      <c r="CF224" s="296"/>
      <c r="CG224" s="296"/>
      <c r="CH224" s="296"/>
      <c r="CI224" s="296"/>
      <c r="CJ224" s="296"/>
      <c r="CK224" s="296"/>
      <c r="CL224" s="296"/>
      <c r="CM224" s="296"/>
      <c r="CN224" s="296"/>
      <c r="CO224" s="296"/>
      <c r="CP224" s="296"/>
      <c r="CQ224" s="296"/>
      <c r="CR224" s="296"/>
      <c r="CS224" s="296"/>
      <c r="CT224" s="296"/>
      <c r="CU224" s="296"/>
      <c r="CV224" s="296"/>
      <c r="CW224" s="42"/>
      <c r="CX224" s="296"/>
      <c r="CY224" s="296"/>
      <c r="CZ224" s="296"/>
      <c r="DA224" s="296"/>
      <c r="DB224" s="296"/>
      <c r="DC224" s="296"/>
      <c r="DD224" s="296"/>
      <c r="DE224" s="296"/>
      <c r="DF224" s="296"/>
      <c r="DG224" s="296"/>
      <c r="DH224" s="296"/>
      <c r="DI224" s="296"/>
      <c r="DJ224" s="296"/>
      <c r="DK224" s="296"/>
      <c r="DL224" s="296"/>
      <c r="DM224" s="296"/>
      <c r="DN224" s="296"/>
      <c r="DO224" s="296"/>
      <c r="DP224" s="296"/>
      <c r="DQ224" s="296"/>
      <c r="DR224" s="296"/>
      <c r="DS224" s="296"/>
      <c r="DT224" s="296"/>
      <c r="DU224" s="296"/>
      <c r="DV224" s="296"/>
      <c r="DW224" s="296"/>
      <c r="DX224" s="296"/>
      <c r="DY224" s="296"/>
      <c r="DZ224" s="296"/>
      <c r="EA224" s="296"/>
      <c r="EB224" s="296"/>
      <c r="EC224" s="296"/>
      <c r="ED224" s="296"/>
      <c r="EE224" s="296"/>
      <c r="EF224" s="296"/>
      <c r="EG224" s="42"/>
      <c r="EH224" s="296"/>
      <c r="EI224" s="296"/>
      <c r="EJ224" s="296"/>
      <c r="EK224" s="296"/>
      <c r="EL224" s="296"/>
      <c r="EM224" s="296"/>
      <c r="EN224" s="296"/>
      <c r="EO224" s="296"/>
      <c r="EP224" s="296"/>
      <c r="EQ224" s="296"/>
      <c r="ER224" s="296"/>
      <c r="ES224" s="296"/>
      <c r="ET224" s="296"/>
      <c r="EU224" s="296"/>
      <c r="EV224" s="296"/>
      <c r="EW224" s="296"/>
      <c r="EX224" s="296"/>
      <c r="EY224" s="296"/>
      <c r="EZ224" s="296"/>
      <c r="FA224" s="296"/>
      <c r="FB224" s="296"/>
      <c r="FC224" s="296"/>
      <c r="FD224" s="296"/>
      <c r="FE224" s="296"/>
      <c r="FF224" s="296"/>
      <c r="FG224" s="296"/>
      <c r="FH224" s="296"/>
      <c r="FI224" s="296"/>
      <c r="FJ224" s="296"/>
      <c r="FK224" s="296"/>
      <c r="FL224" s="296"/>
      <c r="FM224" s="296"/>
      <c r="FN224" s="296"/>
      <c r="FO224" s="296"/>
      <c r="FP224" s="296"/>
      <c r="FQ224" s="42"/>
      <c r="FR224" s="42"/>
      <c r="FS224" s="42"/>
      <c r="FT224" s="42"/>
      <c r="FU224" s="42"/>
      <c r="FV224" s="296"/>
      <c r="FW224" s="296"/>
      <c r="FX224" s="296"/>
      <c r="FY224" s="296"/>
      <c r="FZ224" s="296"/>
      <c r="GA224" s="296"/>
      <c r="GB224" s="296"/>
      <c r="GC224" s="296"/>
      <c r="GD224" s="296"/>
      <c r="GE224" s="296"/>
      <c r="GF224" s="296"/>
      <c r="GG224" s="296"/>
      <c r="GH224" s="296"/>
      <c r="GI224" s="296"/>
      <c r="GJ224" s="296"/>
      <c r="GK224" s="296"/>
      <c r="GL224" s="296"/>
      <c r="GM224" s="296"/>
      <c r="GN224" s="296"/>
      <c r="GO224" s="296"/>
      <c r="GP224" s="296"/>
      <c r="GQ224" s="296"/>
      <c r="GR224" s="296"/>
      <c r="GS224" s="296"/>
      <c r="GT224" s="296"/>
      <c r="GU224" s="296"/>
      <c r="GV224" s="296"/>
      <c r="GW224" s="296"/>
      <c r="GX224" s="296"/>
      <c r="GY224" s="296"/>
      <c r="GZ224" s="296"/>
      <c r="HA224" s="296"/>
      <c r="HB224" s="296"/>
      <c r="HC224" s="296"/>
      <c r="HD224" s="296"/>
      <c r="HE224" s="296"/>
      <c r="HF224" s="296"/>
      <c r="HG224" s="296"/>
      <c r="HH224" s="296"/>
      <c r="HI224" s="296"/>
      <c r="HJ224" s="296"/>
      <c r="HK224" s="296"/>
      <c r="HL224" s="296"/>
      <c r="HM224" s="296"/>
      <c r="HN224" s="296"/>
      <c r="HO224" s="296"/>
      <c r="HP224" s="296"/>
      <c r="HQ224" s="296"/>
      <c r="HR224" s="296"/>
      <c r="HS224" s="296"/>
      <c r="HT224" s="296"/>
      <c r="HU224" s="296"/>
      <c r="HV224" s="296"/>
      <c r="HW224" s="296"/>
      <c r="HX224" s="296"/>
      <c r="HY224" s="296"/>
      <c r="HZ224" s="296"/>
      <c r="IA224" s="296"/>
      <c r="IB224" s="296"/>
      <c r="IC224" s="296"/>
      <c r="ID224" s="296"/>
      <c r="IE224" s="296"/>
      <c r="IF224" s="296"/>
      <c r="IG224" s="296"/>
      <c r="IH224" s="296"/>
      <c r="II224" s="296"/>
      <c r="IJ224" s="296"/>
      <c r="IK224" s="296"/>
      <c r="IL224" s="296"/>
      <c r="IM224" s="296"/>
      <c r="IN224" s="296"/>
      <c r="IO224" s="296"/>
      <c r="IP224" s="296"/>
      <c r="IQ224" s="296"/>
      <c r="IR224" s="296"/>
      <c r="IS224" s="296"/>
      <c r="IT224" s="296"/>
      <c r="IU224" s="296"/>
      <c r="IV224" s="296"/>
      <c r="IW224" s="296"/>
      <c r="IX224" s="296"/>
      <c r="IY224" s="296"/>
      <c r="IZ224" s="296"/>
      <c r="JA224" s="296"/>
      <c r="KM224" s="38"/>
      <c r="KN224" s="38"/>
      <c r="KP224" s="38"/>
      <c r="KQ224" s="38"/>
      <c r="KR224" s="38"/>
      <c r="KS224" s="38"/>
      <c r="KT224" s="38"/>
      <c r="KU224" s="38"/>
      <c r="KV224" s="38"/>
      <c r="KW224" s="38"/>
      <c r="KX224" s="38"/>
      <c r="LH224" s="33"/>
    </row>
    <row r="225" spans="2:320" s="17" customFormat="1" x14ac:dyDescent="0.2">
      <c r="B225" s="33"/>
      <c r="F225" s="35"/>
      <c r="G225" s="174"/>
      <c r="H225" s="33"/>
      <c r="I225" s="33"/>
      <c r="J225" s="42"/>
      <c r="K225" s="296"/>
      <c r="L225" s="296"/>
      <c r="M225" s="296"/>
      <c r="N225" s="296"/>
      <c r="O225" s="296"/>
      <c r="P225" s="296"/>
      <c r="Q225" s="296"/>
      <c r="R225" s="296"/>
      <c r="S225" s="296"/>
      <c r="T225" s="296"/>
      <c r="U225" s="296"/>
      <c r="V225" s="296"/>
      <c r="W225" s="296"/>
      <c r="X225" s="296"/>
      <c r="Y225" s="296"/>
      <c r="Z225" s="296"/>
      <c r="AA225" s="296"/>
      <c r="AB225" s="296"/>
      <c r="AC225" s="296"/>
      <c r="AD225" s="296"/>
      <c r="AE225" s="296"/>
      <c r="AF225" s="296"/>
      <c r="AG225" s="296"/>
      <c r="AH225" s="296"/>
      <c r="AI225" s="296"/>
      <c r="AJ225" s="296"/>
      <c r="AK225" s="296"/>
      <c r="AL225" s="296"/>
      <c r="AM225" s="296"/>
      <c r="AN225" s="296"/>
      <c r="AO225" s="296"/>
      <c r="AP225" s="296"/>
      <c r="AQ225" s="296"/>
      <c r="AR225" s="296"/>
      <c r="AS225" s="296"/>
      <c r="AT225" s="296"/>
      <c r="AU225" s="296"/>
      <c r="AV225" s="296"/>
      <c r="AW225" s="296"/>
      <c r="AX225" s="296"/>
      <c r="AY225" s="296"/>
      <c r="AZ225" s="296"/>
      <c r="BA225" s="296"/>
      <c r="BB225" s="296"/>
      <c r="BC225" s="296"/>
      <c r="BD225" s="296"/>
      <c r="BE225" s="296"/>
      <c r="BF225" s="296"/>
      <c r="BG225" s="296"/>
      <c r="BH225" s="296"/>
      <c r="BI225" s="296"/>
      <c r="BJ225" s="296"/>
      <c r="BK225" s="296"/>
      <c r="BL225" s="296"/>
      <c r="BM225" s="42"/>
      <c r="BN225" s="42"/>
      <c r="BO225" s="42"/>
      <c r="BP225" s="42"/>
      <c r="BQ225" s="42"/>
      <c r="BR225" s="42"/>
      <c r="BS225" s="42"/>
      <c r="BT225" s="42"/>
      <c r="BU225" s="42"/>
      <c r="BV225" s="42"/>
      <c r="BW225" s="42"/>
      <c r="BX225" s="42"/>
      <c r="BY225" s="42"/>
      <c r="BZ225" s="296"/>
      <c r="CA225" s="296"/>
      <c r="CB225" s="296"/>
      <c r="CC225" s="296"/>
      <c r="CD225" s="296"/>
      <c r="CE225" s="296"/>
      <c r="CF225" s="296"/>
      <c r="CG225" s="296"/>
      <c r="CH225" s="296"/>
      <c r="CI225" s="296"/>
      <c r="CJ225" s="296"/>
      <c r="CK225" s="296"/>
      <c r="CL225" s="296"/>
      <c r="CM225" s="296"/>
      <c r="CN225" s="296"/>
      <c r="CO225" s="296"/>
      <c r="CP225" s="296"/>
      <c r="CQ225" s="296"/>
      <c r="CR225" s="296"/>
      <c r="CS225" s="296"/>
      <c r="CT225" s="296"/>
      <c r="CU225" s="296"/>
      <c r="CV225" s="296"/>
      <c r="CW225" s="42"/>
      <c r="CX225" s="296"/>
      <c r="CY225" s="296"/>
      <c r="CZ225" s="296"/>
      <c r="DA225" s="296"/>
      <c r="DB225" s="296"/>
      <c r="DC225" s="296"/>
      <c r="DD225" s="296"/>
      <c r="DE225" s="296"/>
      <c r="DF225" s="296"/>
      <c r="DG225" s="296"/>
      <c r="DH225" s="296"/>
      <c r="DI225" s="296"/>
      <c r="DJ225" s="296"/>
      <c r="DK225" s="296"/>
      <c r="DL225" s="296"/>
      <c r="DM225" s="296"/>
      <c r="DN225" s="296"/>
      <c r="DO225" s="296"/>
      <c r="DP225" s="296"/>
      <c r="DQ225" s="296"/>
      <c r="DR225" s="296"/>
      <c r="DS225" s="296"/>
      <c r="DT225" s="296"/>
      <c r="DU225" s="296"/>
      <c r="DV225" s="296"/>
      <c r="DW225" s="296"/>
      <c r="DX225" s="296"/>
      <c r="DY225" s="296"/>
      <c r="DZ225" s="296"/>
      <c r="EA225" s="296"/>
      <c r="EB225" s="296"/>
      <c r="EC225" s="296"/>
      <c r="ED225" s="296"/>
      <c r="EE225" s="296"/>
      <c r="EF225" s="296"/>
      <c r="EG225" s="42"/>
      <c r="EH225" s="296"/>
      <c r="EI225" s="296"/>
      <c r="EJ225" s="296"/>
      <c r="EK225" s="296"/>
      <c r="EL225" s="296"/>
      <c r="EM225" s="296"/>
      <c r="EN225" s="296"/>
      <c r="EO225" s="296"/>
      <c r="EP225" s="296"/>
      <c r="EQ225" s="296"/>
      <c r="ER225" s="296"/>
      <c r="ES225" s="296"/>
      <c r="ET225" s="296"/>
      <c r="EU225" s="296"/>
      <c r="EV225" s="296"/>
      <c r="EW225" s="296"/>
      <c r="EX225" s="296"/>
      <c r="EY225" s="296"/>
      <c r="EZ225" s="296"/>
      <c r="FA225" s="296"/>
      <c r="FB225" s="296"/>
      <c r="FC225" s="296"/>
      <c r="FD225" s="296"/>
      <c r="FE225" s="296"/>
      <c r="FF225" s="296"/>
      <c r="FG225" s="296"/>
      <c r="FH225" s="296"/>
      <c r="FI225" s="296"/>
      <c r="FJ225" s="296"/>
      <c r="FK225" s="296"/>
      <c r="FL225" s="296"/>
      <c r="FM225" s="296"/>
      <c r="FN225" s="296"/>
      <c r="FO225" s="296"/>
      <c r="FP225" s="296"/>
      <c r="FQ225" s="42"/>
      <c r="FR225" s="42"/>
      <c r="FS225" s="42"/>
      <c r="FT225" s="42"/>
      <c r="FU225" s="42"/>
      <c r="FV225" s="296"/>
      <c r="FW225" s="296"/>
      <c r="FX225" s="296"/>
      <c r="FY225" s="296"/>
      <c r="FZ225" s="296"/>
      <c r="GA225" s="296"/>
      <c r="GB225" s="296"/>
      <c r="GC225" s="296"/>
      <c r="GD225" s="296"/>
      <c r="GE225" s="296"/>
      <c r="GF225" s="296"/>
      <c r="GG225" s="296"/>
      <c r="GH225" s="296"/>
      <c r="GI225" s="296"/>
      <c r="GJ225" s="296"/>
      <c r="GK225" s="296"/>
      <c r="GL225" s="296"/>
      <c r="GM225" s="296"/>
      <c r="GN225" s="296"/>
      <c r="GO225" s="296"/>
      <c r="GP225" s="296"/>
      <c r="GQ225" s="296"/>
      <c r="GR225" s="296"/>
      <c r="GS225" s="296"/>
      <c r="GT225" s="296"/>
      <c r="GU225" s="296"/>
      <c r="GV225" s="296"/>
      <c r="GW225" s="296"/>
      <c r="GX225" s="296"/>
      <c r="GY225" s="296"/>
      <c r="GZ225" s="296"/>
      <c r="HA225" s="296"/>
      <c r="HB225" s="296"/>
      <c r="HC225" s="296"/>
      <c r="HD225" s="296"/>
      <c r="HE225" s="296"/>
      <c r="HF225" s="296"/>
      <c r="HG225" s="296"/>
      <c r="HH225" s="296"/>
      <c r="HI225" s="296"/>
      <c r="HJ225" s="296"/>
      <c r="HK225" s="296"/>
      <c r="HL225" s="296"/>
      <c r="HM225" s="296"/>
      <c r="HN225" s="296"/>
      <c r="HO225" s="296"/>
      <c r="HP225" s="296"/>
      <c r="HQ225" s="296"/>
      <c r="HR225" s="296"/>
      <c r="HS225" s="296"/>
      <c r="HT225" s="296"/>
      <c r="HU225" s="296"/>
      <c r="HV225" s="296"/>
      <c r="HW225" s="296"/>
      <c r="HX225" s="296"/>
      <c r="HY225" s="296"/>
      <c r="HZ225" s="296"/>
      <c r="IA225" s="296"/>
      <c r="IB225" s="296"/>
      <c r="IC225" s="296"/>
      <c r="ID225" s="296"/>
      <c r="IE225" s="296"/>
      <c r="IF225" s="296"/>
      <c r="IG225" s="296"/>
      <c r="IH225" s="296"/>
      <c r="II225" s="296"/>
      <c r="IJ225" s="296"/>
      <c r="IK225" s="296"/>
      <c r="IL225" s="296"/>
      <c r="IM225" s="296"/>
      <c r="IN225" s="296"/>
      <c r="IO225" s="296"/>
      <c r="IP225" s="296"/>
      <c r="IQ225" s="296"/>
      <c r="IR225" s="296"/>
      <c r="IS225" s="296"/>
      <c r="IT225" s="296"/>
      <c r="IU225" s="296"/>
      <c r="IV225" s="296"/>
      <c r="IW225" s="296"/>
      <c r="IX225" s="296"/>
      <c r="IY225" s="296"/>
      <c r="IZ225" s="296"/>
      <c r="JA225" s="296"/>
      <c r="KM225" s="38"/>
      <c r="KN225" s="38"/>
      <c r="KP225" s="38"/>
      <c r="KQ225" s="38"/>
      <c r="KR225" s="38"/>
      <c r="KS225" s="38"/>
      <c r="KT225" s="38"/>
      <c r="KU225" s="38"/>
      <c r="KV225" s="38"/>
      <c r="KW225" s="38"/>
      <c r="KX225" s="38"/>
      <c r="LH225" s="33"/>
    </row>
    <row r="226" spans="2:320" s="17" customFormat="1" x14ac:dyDescent="0.2">
      <c r="B226" s="33"/>
      <c r="F226" s="35"/>
      <c r="G226" s="174"/>
      <c r="H226" s="33"/>
      <c r="I226" s="33"/>
      <c r="J226" s="42"/>
      <c r="K226" s="296"/>
      <c r="L226" s="296"/>
      <c r="M226" s="296"/>
      <c r="N226" s="296"/>
      <c r="O226" s="296"/>
      <c r="P226" s="296"/>
      <c r="Q226" s="296"/>
      <c r="R226" s="296"/>
      <c r="S226" s="296"/>
      <c r="T226" s="296"/>
      <c r="U226" s="296"/>
      <c r="V226" s="296"/>
      <c r="W226" s="296"/>
      <c r="X226" s="296"/>
      <c r="Y226" s="296"/>
      <c r="Z226" s="296"/>
      <c r="AA226" s="296"/>
      <c r="AB226" s="296"/>
      <c r="AC226" s="296"/>
      <c r="AD226" s="296"/>
      <c r="AE226" s="296"/>
      <c r="AF226" s="296"/>
      <c r="AG226" s="296"/>
      <c r="AH226" s="296"/>
      <c r="AI226" s="296"/>
      <c r="AJ226" s="296"/>
      <c r="AK226" s="296"/>
      <c r="AL226" s="296"/>
      <c r="AM226" s="296"/>
      <c r="AN226" s="296"/>
      <c r="AO226" s="296"/>
      <c r="AP226" s="296"/>
      <c r="AQ226" s="296"/>
      <c r="AR226" s="296"/>
      <c r="AS226" s="296"/>
      <c r="AT226" s="296"/>
      <c r="AU226" s="296"/>
      <c r="AV226" s="296"/>
      <c r="AW226" s="296"/>
      <c r="AX226" s="296"/>
      <c r="AY226" s="296"/>
      <c r="AZ226" s="296"/>
      <c r="BA226" s="296"/>
      <c r="BB226" s="296"/>
      <c r="BC226" s="296"/>
      <c r="BD226" s="296"/>
      <c r="BE226" s="296"/>
      <c r="BF226" s="296"/>
      <c r="BG226" s="296"/>
      <c r="BH226" s="296"/>
      <c r="BI226" s="296"/>
      <c r="BJ226" s="296"/>
      <c r="BK226" s="296"/>
      <c r="BL226" s="296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296"/>
      <c r="CA226" s="296"/>
      <c r="CB226" s="296"/>
      <c r="CC226" s="296"/>
      <c r="CD226" s="296"/>
      <c r="CE226" s="296"/>
      <c r="CF226" s="296"/>
      <c r="CG226" s="296"/>
      <c r="CH226" s="296"/>
      <c r="CI226" s="296"/>
      <c r="CJ226" s="296"/>
      <c r="CK226" s="296"/>
      <c r="CL226" s="296"/>
      <c r="CM226" s="296"/>
      <c r="CN226" s="296"/>
      <c r="CO226" s="296"/>
      <c r="CP226" s="296"/>
      <c r="CQ226" s="296"/>
      <c r="CR226" s="296"/>
      <c r="CS226" s="296"/>
      <c r="CT226" s="296"/>
      <c r="CU226" s="296"/>
      <c r="CV226" s="296"/>
      <c r="CW226" s="42"/>
      <c r="CX226" s="296"/>
      <c r="CY226" s="296"/>
      <c r="CZ226" s="296"/>
      <c r="DA226" s="296"/>
      <c r="DB226" s="296"/>
      <c r="DC226" s="296"/>
      <c r="DD226" s="296"/>
      <c r="DE226" s="296"/>
      <c r="DF226" s="296"/>
      <c r="DG226" s="296"/>
      <c r="DH226" s="296"/>
      <c r="DI226" s="296"/>
      <c r="DJ226" s="296"/>
      <c r="DK226" s="296"/>
      <c r="DL226" s="296"/>
      <c r="DM226" s="296"/>
      <c r="DN226" s="296"/>
      <c r="DO226" s="296"/>
      <c r="DP226" s="296"/>
      <c r="DQ226" s="296"/>
      <c r="DR226" s="296"/>
      <c r="DS226" s="296"/>
      <c r="DT226" s="296"/>
      <c r="DU226" s="296"/>
      <c r="DV226" s="296"/>
      <c r="DW226" s="296"/>
      <c r="DX226" s="296"/>
      <c r="DY226" s="296"/>
      <c r="DZ226" s="296"/>
      <c r="EA226" s="296"/>
      <c r="EB226" s="296"/>
      <c r="EC226" s="296"/>
      <c r="ED226" s="296"/>
      <c r="EE226" s="296"/>
      <c r="EF226" s="296"/>
      <c r="EG226" s="42"/>
      <c r="EH226" s="296"/>
      <c r="EI226" s="296"/>
      <c r="EJ226" s="296"/>
      <c r="EK226" s="296"/>
      <c r="EL226" s="296"/>
      <c r="EM226" s="296"/>
      <c r="EN226" s="296"/>
      <c r="EO226" s="296"/>
      <c r="EP226" s="296"/>
      <c r="EQ226" s="296"/>
      <c r="ER226" s="296"/>
      <c r="ES226" s="296"/>
      <c r="ET226" s="296"/>
      <c r="EU226" s="296"/>
      <c r="EV226" s="296"/>
      <c r="EW226" s="296"/>
      <c r="EX226" s="296"/>
      <c r="EY226" s="296"/>
      <c r="EZ226" s="296"/>
      <c r="FA226" s="296"/>
      <c r="FB226" s="296"/>
      <c r="FC226" s="296"/>
      <c r="FD226" s="296"/>
      <c r="FE226" s="296"/>
      <c r="FF226" s="296"/>
      <c r="FG226" s="296"/>
      <c r="FH226" s="296"/>
      <c r="FI226" s="296"/>
      <c r="FJ226" s="296"/>
      <c r="FK226" s="296"/>
      <c r="FL226" s="296"/>
      <c r="FM226" s="296"/>
      <c r="FN226" s="296"/>
      <c r="FO226" s="296"/>
      <c r="FP226" s="296"/>
      <c r="FQ226" s="42"/>
      <c r="FR226" s="42"/>
      <c r="FS226" s="42"/>
      <c r="FT226" s="42"/>
      <c r="FU226" s="42"/>
      <c r="FV226" s="296"/>
      <c r="FW226" s="296"/>
      <c r="FX226" s="296"/>
      <c r="FY226" s="296"/>
      <c r="FZ226" s="296"/>
      <c r="GA226" s="296"/>
      <c r="GB226" s="296"/>
      <c r="GC226" s="296"/>
      <c r="GD226" s="296"/>
      <c r="GE226" s="296"/>
      <c r="GF226" s="296"/>
      <c r="GG226" s="296"/>
      <c r="GH226" s="296"/>
      <c r="GI226" s="296"/>
      <c r="GJ226" s="296"/>
      <c r="GK226" s="296"/>
      <c r="GL226" s="296"/>
      <c r="GM226" s="296"/>
      <c r="GN226" s="296"/>
      <c r="GO226" s="296"/>
      <c r="GP226" s="296"/>
      <c r="GQ226" s="296"/>
      <c r="GR226" s="296"/>
      <c r="GS226" s="296"/>
      <c r="GT226" s="296"/>
      <c r="GU226" s="296"/>
      <c r="GV226" s="296"/>
      <c r="GW226" s="296"/>
      <c r="GX226" s="296"/>
      <c r="GY226" s="296"/>
      <c r="GZ226" s="296"/>
      <c r="HA226" s="296"/>
      <c r="HB226" s="296"/>
      <c r="HC226" s="296"/>
      <c r="HD226" s="296"/>
      <c r="HE226" s="296"/>
      <c r="HF226" s="296"/>
      <c r="HG226" s="296"/>
      <c r="HH226" s="296"/>
      <c r="HI226" s="296"/>
      <c r="HJ226" s="296"/>
      <c r="HK226" s="296"/>
      <c r="HL226" s="296"/>
      <c r="HM226" s="296"/>
      <c r="HN226" s="296"/>
      <c r="HO226" s="296"/>
      <c r="HP226" s="296"/>
      <c r="HQ226" s="296"/>
      <c r="HR226" s="296"/>
      <c r="HS226" s="296"/>
      <c r="HT226" s="296"/>
      <c r="HU226" s="296"/>
      <c r="HV226" s="296"/>
      <c r="HW226" s="296"/>
      <c r="HX226" s="296"/>
      <c r="HY226" s="296"/>
      <c r="HZ226" s="296"/>
      <c r="IA226" s="296"/>
      <c r="IB226" s="296"/>
      <c r="IC226" s="296"/>
      <c r="ID226" s="296"/>
      <c r="IE226" s="296"/>
      <c r="IF226" s="296"/>
      <c r="IG226" s="296"/>
      <c r="IH226" s="296"/>
      <c r="II226" s="296"/>
      <c r="IJ226" s="296"/>
      <c r="IK226" s="296"/>
      <c r="IL226" s="296"/>
      <c r="IM226" s="296"/>
      <c r="IN226" s="296"/>
      <c r="IO226" s="296"/>
      <c r="IP226" s="296"/>
      <c r="IQ226" s="296"/>
      <c r="IR226" s="296"/>
      <c r="IS226" s="296"/>
      <c r="IT226" s="296"/>
      <c r="IU226" s="296"/>
      <c r="IV226" s="296"/>
      <c r="IW226" s="296"/>
      <c r="IX226" s="296"/>
      <c r="IY226" s="296"/>
      <c r="IZ226" s="296"/>
      <c r="JA226" s="296"/>
      <c r="KM226" s="38"/>
      <c r="KN226" s="38"/>
      <c r="KP226" s="38"/>
      <c r="KQ226" s="38"/>
      <c r="KR226" s="38"/>
      <c r="KS226" s="38"/>
      <c r="KT226" s="38"/>
      <c r="KU226" s="38"/>
      <c r="KV226" s="38"/>
      <c r="KW226" s="38"/>
      <c r="KX226" s="38"/>
      <c r="LH226" s="33"/>
    </row>
    <row r="227" spans="2:320" s="17" customFormat="1" x14ac:dyDescent="0.2">
      <c r="B227" s="33"/>
      <c r="F227" s="35"/>
      <c r="G227" s="174"/>
      <c r="H227" s="33"/>
      <c r="I227" s="33"/>
      <c r="J227" s="42"/>
      <c r="K227" s="296"/>
      <c r="L227" s="296"/>
      <c r="M227" s="296"/>
      <c r="N227" s="296"/>
      <c r="O227" s="296"/>
      <c r="P227" s="296"/>
      <c r="Q227" s="296"/>
      <c r="R227" s="296"/>
      <c r="S227" s="296"/>
      <c r="T227" s="296"/>
      <c r="U227" s="296"/>
      <c r="V227" s="296"/>
      <c r="W227" s="296"/>
      <c r="X227" s="296"/>
      <c r="Y227" s="296"/>
      <c r="Z227" s="296"/>
      <c r="AA227" s="296"/>
      <c r="AB227" s="296"/>
      <c r="AC227" s="296"/>
      <c r="AD227" s="296"/>
      <c r="AE227" s="296"/>
      <c r="AF227" s="296"/>
      <c r="AG227" s="296"/>
      <c r="AH227" s="296"/>
      <c r="AI227" s="296"/>
      <c r="AJ227" s="296"/>
      <c r="AK227" s="296"/>
      <c r="AL227" s="296"/>
      <c r="AM227" s="296"/>
      <c r="AN227" s="296"/>
      <c r="AO227" s="296"/>
      <c r="AP227" s="296"/>
      <c r="AQ227" s="296"/>
      <c r="AR227" s="296"/>
      <c r="AS227" s="296"/>
      <c r="AT227" s="296"/>
      <c r="AU227" s="296"/>
      <c r="AV227" s="296"/>
      <c r="AW227" s="296"/>
      <c r="AX227" s="296"/>
      <c r="AY227" s="296"/>
      <c r="AZ227" s="296"/>
      <c r="BA227" s="296"/>
      <c r="BB227" s="296"/>
      <c r="BC227" s="296"/>
      <c r="BD227" s="296"/>
      <c r="BE227" s="296"/>
      <c r="BF227" s="296"/>
      <c r="BG227" s="296"/>
      <c r="BH227" s="296"/>
      <c r="BI227" s="296"/>
      <c r="BJ227" s="296"/>
      <c r="BK227" s="296"/>
      <c r="BL227" s="296"/>
      <c r="BM227" s="42"/>
      <c r="BN227" s="42"/>
      <c r="BO227" s="42"/>
      <c r="BP227" s="42"/>
      <c r="BQ227" s="42"/>
      <c r="BR227" s="42"/>
      <c r="BS227" s="42"/>
      <c r="BT227" s="42"/>
      <c r="BU227" s="42"/>
      <c r="BV227" s="42"/>
      <c r="BW227" s="42"/>
      <c r="BX227" s="42"/>
      <c r="BY227" s="42"/>
      <c r="BZ227" s="296"/>
      <c r="CA227" s="296"/>
      <c r="CB227" s="296"/>
      <c r="CC227" s="296"/>
      <c r="CD227" s="296"/>
      <c r="CE227" s="296"/>
      <c r="CF227" s="296"/>
      <c r="CG227" s="296"/>
      <c r="CH227" s="296"/>
      <c r="CI227" s="296"/>
      <c r="CJ227" s="296"/>
      <c r="CK227" s="296"/>
      <c r="CL227" s="296"/>
      <c r="CM227" s="296"/>
      <c r="CN227" s="296"/>
      <c r="CO227" s="296"/>
      <c r="CP227" s="296"/>
      <c r="CQ227" s="296"/>
      <c r="CR227" s="296"/>
      <c r="CS227" s="296"/>
      <c r="CT227" s="296"/>
      <c r="CU227" s="296"/>
      <c r="CV227" s="296"/>
      <c r="CW227" s="42"/>
      <c r="CX227" s="296"/>
      <c r="CY227" s="296"/>
      <c r="CZ227" s="296"/>
      <c r="DA227" s="296"/>
      <c r="DB227" s="296"/>
      <c r="DC227" s="296"/>
      <c r="DD227" s="296"/>
      <c r="DE227" s="296"/>
      <c r="DF227" s="296"/>
      <c r="DG227" s="296"/>
      <c r="DH227" s="296"/>
      <c r="DI227" s="296"/>
      <c r="DJ227" s="296"/>
      <c r="DK227" s="296"/>
      <c r="DL227" s="296"/>
      <c r="DM227" s="296"/>
      <c r="DN227" s="296"/>
      <c r="DO227" s="296"/>
      <c r="DP227" s="296"/>
      <c r="DQ227" s="296"/>
      <c r="DR227" s="296"/>
      <c r="DS227" s="296"/>
      <c r="DT227" s="296"/>
      <c r="DU227" s="296"/>
      <c r="DV227" s="296"/>
      <c r="DW227" s="296"/>
      <c r="DX227" s="296"/>
      <c r="DY227" s="296"/>
      <c r="DZ227" s="296"/>
      <c r="EA227" s="296"/>
      <c r="EB227" s="296"/>
      <c r="EC227" s="296"/>
      <c r="ED227" s="296"/>
      <c r="EE227" s="296"/>
      <c r="EF227" s="296"/>
      <c r="EG227" s="42"/>
      <c r="EH227" s="296"/>
      <c r="EI227" s="296"/>
      <c r="EJ227" s="296"/>
      <c r="EK227" s="296"/>
      <c r="EL227" s="296"/>
      <c r="EM227" s="296"/>
      <c r="EN227" s="296"/>
      <c r="EO227" s="296"/>
      <c r="EP227" s="296"/>
      <c r="EQ227" s="296"/>
      <c r="ER227" s="296"/>
      <c r="ES227" s="296"/>
      <c r="ET227" s="296"/>
      <c r="EU227" s="296"/>
      <c r="EV227" s="296"/>
      <c r="EW227" s="296"/>
      <c r="EX227" s="296"/>
      <c r="EY227" s="296"/>
      <c r="EZ227" s="296"/>
      <c r="FA227" s="296"/>
      <c r="FB227" s="296"/>
      <c r="FC227" s="296"/>
      <c r="FD227" s="296"/>
      <c r="FE227" s="296"/>
      <c r="FF227" s="296"/>
      <c r="FG227" s="296"/>
      <c r="FH227" s="296"/>
      <c r="FI227" s="296"/>
      <c r="FJ227" s="296"/>
      <c r="FK227" s="296"/>
      <c r="FL227" s="296"/>
      <c r="FM227" s="296"/>
      <c r="FN227" s="296"/>
      <c r="FO227" s="296"/>
      <c r="FP227" s="296"/>
      <c r="FQ227" s="42"/>
      <c r="FR227" s="42"/>
      <c r="FS227" s="42"/>
      <c r="FT227" s="42"/>
      <c r="FU227" s="42"/>
      <c r="FV227" s="296"/>
      <c r="FW227" s="296"/>
      <c r="FX227" s="296"/>
      <c r="FY227" s="296"/>
      <c r="FZ227" s="296"/>
      <c r="GA227" s="296"/>
      <c r="GB227" s="296"/>
      <c r="GC227" s="296"/>
      <c r="GD227" s="296"/>
      <c r="GE227" s="296"/>
      <c r="GF227" s="296"/>
      <c r="GG227" s="296"/>
      <c r="GH227" s="296"/>
      <c r="GI227" s="296"/>
      <c r="GJ227" s="296"/>
      <c r="GK227" s="296"/>
      <c r="GL227" s="296"/>
      <c r="GM227" s="296"/>
      <c r="GN227" s="296"/>
      <c r="GO227" s="296"/>
      <c r="GP227" s="296"/>
      <c r="GQ227" s="296"/>
      <c r="GR227" s="296"/>
      <c r="GS227" s="296"/>
      <c r="GT227" s="296"/>
      <c r="GU227" s="296"/>
      <c r="GV227" s="296"/>
      <c r="GW227" s="296"/>
      <c r="GX227" s="296"/>
      <c r="GY227" s="296"/>
      <c r="GZ227" s="296"/>
      <c r="HA227" s="296"/>
      <c r="HB227" s="296"/>
      <c r="HC227" s="296"/>
      <c r="HD227" s="296"/>
      <c r="HE227" s="296"/>
      <c r="HF227" s="296"/>
      <c r="HG227" s="296"/>
      <c r="HH227" s="296"/>
      <c r="HI227" s="296"/>
      <c r="HJ227" s="296"/>
      <c r="HK227" s="296"/>
      <c r="HL227" s="296"/>
      <c r="HM227" s="296"/>
      <c r="HN227" s="296"/>
      <c r="HO227" s="296"/>
      <c r="HP227" s="296"/>
      <c r="HQ227" s="296"/>
      <c r="HR227" s="296"/>
      <c r="HS227" s="296"/>
      <c r="HT227" s="296"/>
      <c r="HU227" s="296"/>
      <c r="HV227" s="296"/>
      <c r="HW227" s="296"/>
      <c r="HX227" s="296"/>
      <c r="HY227" s="296"/>
      <c r="HZ227" s="296"/>
      <c r="IA227" s="296"/>
      <c r="IB227" s="296"/>
      <c r="IC227" s="296"/>
      <c r="ID227" s="296"/>
      <c r="IE227" s="296"/>
      <c r="IF227" s="296"/>
      <c r="IG227" s="296"/>
      <c r="IH227" s="296"/>
      <c r="II227" s="296"/>
      <c r="IJ227" s="296"/>
      <c r="IK227" s="296"/>
      <c r="IL227" s="296"/>
      <c r="IM227" s="296"/>
      <c r="IN227" s="296"/>
      <c r="IO227" s="296"/>
      <c r="IP227" s="296"/>
      <c r="IQ227" s="296"/>
      <c r="IR227" s="296"/>
      <c r="IS227" s="296"/>
      <c r="IT227" s="296"/>
      <c r="IU227" s="296"/>
      <c r="IV227" s="296"/>
      <c r="IW227" s="296"/>
      <c r="IX227" s="296"/>
      <c r="IY227" s="296"/>
      <c r="IZ227" s="296"/>
      <c r="JA227" s="296"/>
      <c r="KM227" s="38"/>
      <c r="KN227" s="38"/>
      <c r="KP227" s="38"/>
      <c r="KQ227" s="38"/>
      <c r="KR227" s="38"/>
      <c r="KS227" s="38"/>
      <c r="KT227" s="38"/>
      <c r="KU227" s="38"/>
      <c r="KV227" s="38"/>
      <c r="KW227" s="38"/>
      <c r="KX227" s="38"/>
      <c r="LH227" s="33"/>
    </row>
    <row r="228" spans="2:320" s="17" customFormat="1" x14ac:dyDescent="0.2">
      <c r="B228" s="33"/>
      <c r="F228" s="35"/>
      <c r="G228" s="174"/>
      <c r="H228" s="33"/>
      <c r="I228" s="33"/>
      <c r="J228" s="42"/>
      <c r="K228" s="296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296"/>
      <c r="Y228" s="296"/>
      <c r="Z228" s="296"/>
      <c r="AA228" s="296"/>
      <c r="AB228" s="296"/>
      <c r="AC228" s="296"/>
      <c r="AD228" s="296"/>
      <c r="AE228" s="296"/>
      <c r="AF228" s="296"/>
      <c r="AG228" s="296"/>
      <c r="AH228" s="296"/>
      <c r="AI228" s="296"/>
      <c r="AJ228" s="296"/>
      <c r="AK228" s="296"/>
      <c r="AL228" s="296"/>
      <c r="AM228" s="296"/>
      <c r="AN228" s="296"/>
      <c r="AO228" s="296"/>
      <c r="AP228" s="296"/>
      <c r="AQ228" s="296"/>
      <c r="AR228" s="296"/>
      <c r="AS228" s="296"/>
      <c r="AT228" s="296"/>
      <c r="AU228" s="296"/>
      <c r="AV228" s="296"/>
      <c r="AW228" s="296"/>
      <c r="AX228" s="296"/>
      <c r="AY228" s="296"/>
      <c r="AZ228" s="296"/>
      <c r="BA228" s="296"/>
      <c r="BB228" s="296"/>
      <c r="BC228" s="296"/>
      <c r="BD228" s="296"/>
      <c r="BE228" s="296"/>
      <c r="BF228" s="296"/>
      <c r="BG228" s="296"/>
      <c r="BH228" s="296"/>
      <c r="BI228" s="296"/>
      <c r="BJ228" s="296"/>
      <c r="BK228" s="296"/>
      <c r="BL228" s="296"/>
      <c r="BM228" s="42"/>
      <c r="BN228" s="42"/>
      <c r="BO228" s="42"/>
      <c r="BP228" s="42"/>
      <c r="BQ228" s="42"/>
      <c r="BR228" s="42"/>
      <c r="BS228" s="42"/>
      <c r="BT228" s="42"/>
      <c r="BU228" s="42"/>
      <c r="BV228" s="42"/>
      <c r="BW228" s="42"/>
      <c r="BX228" s="42"/>
      <c r="BY228" s="42"/>
      <c r="BZ228" s="296"/>
      <c r="CA228" s="296"/>
      <c r="CB228" s="296"/>
      <c r="CC228" s="296"/>
      <c r="CD228" s="296"/>
      <c r="CE228" s="296"/>
      <c r="CF228" s="296"/>
      <c r="CG228" s="296"/>
      <c r="CH228" s="296"/>
      <c r="CI228" s="296"/>
      <c r="CJ228" s="296"/>
      <c r="CK228" s="296"/>
      <c r="CL228" s="296"/>
      <c r="CM228" s="296"/>
      <c r="CN228" s="296"/>
      <c r="CO228" s="296"/>
      <c r="CP228" s="296"/>
      <c r="CQ228" s="296"/>
      <c r="CR228" s="296"/>
      <c r="CS228" s="296"/>
      <c r="CT228" s="296"/>
      <c r="CU228" s="296"/>
      <c r="CV228" s="296"/>
      <c r="CW228" s="42"/>
      <c r="CX228" s="296"/>
      <c r="CY228" s="296"/>
      <c r="CZ228" s="296"/>
      <c r="DA228" s="296"/>
      <c r="DB228" s="296"/>
      <c r="DC228" s="296"/>
      <c r="DD228" s="296"/>
      <c r="DE228" s="296"/>
      <c r="DF228" s="296"/>
      <c r="DG228" s="296"/>
      <c r="DH228" s="296"/>
      <c r="DI228" s="296"/>
      <c r="DJ228" s="296"/>
      <c r="DK228" s="296"/>
      <c r="DL228" s="296"/>
      <c r="DM228" s="296"/>
      <c r="DN228" s="296"/>
      <c r="DO228" s="296"/>
      <c r="DP228" s="296"/>
      <c r="DQ228" s="296"/>
      <c r="DR228" s="296"/>
      <c r="DS228" s="296"/>
      <c r="DT228" s="296"/>
      <c r="DU228" s="296"/>
      <c r="DV228" s="296"/>
      <c r="DW228" s="296"/>
      <c r="DX228" s="296"/>
      <c r="DY228" s="296"/>
      <c r="DZ228" s="296"/>
      <c r="EA228" s="296"/>
      <c r="EB228" s="296"/>
      <c r="EC228" s="296"/>
      <c r="ED228" s="296"/>
      <c r="EE228" s="296"/>
      <c r="EF228" s="296"/>
      <c r="EG228" s="42"/>
      <c r="EH228" s="296"/>
      <c r="EI228" s="296"/>
      <c r="EJ228" s="296"/>
      <c r="EK228" s="296"/>
      <c r="EL228" s="296"/>
      <c r="EM228" s="296"/>
      <c r="EN228" s="296"/>
      <c r="EO228" s="296"/>
      <c r="EP228" s="296"/>
      <c r="EQ228" s="296"/>
      <c r="ER228" s="296"/>
      <c r="ES228" s="296"/>
      <c r="ET228" s="296"/>
      <c r="EU228" s="296"/>
      <c r="EV228" s="296"/>
      <c r="EW228" s="296"/>
      <c r="EX228" s="296"/>
      <c r="EY228" s="296"/>
      <c r="EZ228" s="296"/>
      <c r="FA228" s="296"/>
      <c r="FB228" s="296"/>
      <c r="FC228" s="296"/>
      <c r="FD228" s="296"/>
      <c r="FE228" s="296"/>
      <c r="FF228" s="296"/>
      <c r="FG228" s="296"/>
      <c r="FH228" s="296"/>
      <c r="FI228" s="296"/>
      <c r="FJ228" s="296"/>
      <c r="FK228" s="296"/>
      <c r="FL228" s="296"/>
      <c r="FM228" s="296"/>
      <c r="FN228" s="296"/>
      <c r="FO228" s="296"/>
      <c r="FP228" s="296"/>
      <c r="FQ228" s="42"/>
      <c r="FR228" s="42"/>
      <c r="FS228" s="42"/>
      <c r="FT228" s="42"/>
      <c r="FU228" s="42"/>
      <c r="FV228" s="296"/>
      <c r="FW228" s="296"/>
      <c r="FX228" s="296"/>
      <c r="FY228" s="296"/>
      <c r="FZ228" s="296"/>
      <c r="GA228" s="296"/>
      <c r="GB228" s="296"/>
      <c r="GC228" s="296"/>
      <c r="GD228" s="296"/>
      <c r="GE228" s="296"/>
      <c r="GF228" s="296"/>
      <c r="GG228" s="296"/>
      <c r="GH228" s="296"/>
      <c r="GI228" s="296"/>
      <c r="GJ228" s="296"/>
      <c r="GK228" s="296"/>
      <c r="GL228" s="296"/>
      <c r="GM228" s="296"/>
      <c r="GN228" s="296"/>
      <c r="GO228" s="296"/>
      <c r="GP228" s="296"/>
      <c r="GQ228" s="296"/>
      <c r="GR228" s="296"/>
      <c r="GS228" s="296"/>
      <c r="GT228" s="296"/>
      <c r="GU228" s="296"/>
      <c r="GV228" s="296"/>
      <c r="GW228" s="296"/>
      <c r="GX228" s="296"/>
      <c r="GY228" s="296"/>
      <c r="GZ228" s="296"/>
      <c r="HA228" s="296"/>
      <c r="HB228" s="296"/>
      <c r="HC228" s="296"/>
      <c r="HD228" s="296"/>
      <c r="HE228" s="296"/>
      <c r="HF228" s="296"/>
      <c r="HG228" s="296"/>
      <c r="HH228" s="296"/>
      <c r="HI228" s="296"/>
      <c r="HJ228" s="296"/>
      <c r="HK228" s="296"/>
      <c r="HL228" s="296"/>
      <c r="HM228" s="296"/>
      <c r="HN228" s="296"/>
      <c r="HO228" s="296"/>
      <c r="HP228" s="296"/>
      <c r="HQ228" s="296"/>
      <c r="HR228" s="296"/>
      <c r="HS228" s="296"/>
      <c r="HT228" s="296"/>
      <c r="HU228" s="296"/>
      <c r="HV228" s="296"/>
      <c r="HW228" s="296"/>
      <c r="HX228" s="296"/>
      <c r="HY228" s="296"/>
      <c r="HZ228" s="296"/>
      <c r="IA228" s="296"/>
      <c r="IB228" s="296"/>
      <c r="IC228" s="296"/>
      <c r="ID228" s="296"/>
      <c r="IE228" s="296"/>
      <c r="IF228" s="296"/>
      <c r="IG228" s="296"/>
      <c r="IH228" s="296"/>
      <c r="II228" s="296"/>
      <c r="IJ228" s="296"/>
      <c r="IK228" s="296"/>
      <c r="IL228" s="296"/>
      <c r="IM228" s="296"/>
      <c r="IN228" s="296"/>
      <c r="IO228" s="296"/>
      <c r="IP228" s="296"/>
      <c r="IQ228" s="296"/>
      <c r="IR228" s="296"/>
      <c r="IS228" s="296"/>
      <c r="IT228" s="296"/>
      <c r="IU228" s="296"/>
      <c r="IV228" s="296"/>
      <c r="IW228" s="296"/>
      <c r="IX228" s="296"/>
      <c r="IY228" s="296"/>
      <c r="IZ228" s="296"/>
      <c r="JA228" s="296"/>
      <c r="KM228" s="38"/>
      <c r="KN228" s="38"/>
      <c r="KP228" s="38"/>
      <c r="KQ228" s="38"/>
      <c r="KR228" s="38"/>
      <c r="KS228" s="38"/>
      <c r="KT228" s="38"/>
      <c r="KU228" s="38"/>
      <c r="KV228" s="38"/>
      <c r="KW228" s="38"/>
      <c r="KX228" s="38"/>
      <c r="LH228" s="33"/>
    </row>
    <row r="229" spans="2:320" s="17" customFormat="1" x14ac:dyDescent="0.2">
      <c r="B229" s="33"/>
      <c r="F229" s="35"/>
      <c r="G229" s="174"/>
      <c r="H229" s="33"/>
      <c r="I229" s="33"/>
      <c r="J229" s="42"/>
      <c r="K229" s="296"/>
      <c r="L229" s="296"/>
      <c r="M229" s="296"/>
      <c r="N229" s="296"/>
      <c r="O229" s="296"/>
      <c r="P229" s="296"/>
      <c r="Q229" s="296"/>
      <c r="R229" s="296"/>
      <c r="S229" s="296"/>
      <c r="T229" s="296"/>
      <c r="U229" s="296"/>
      <c r="V229" s="296"/>
      <c r="W229" s="296"/>
      <c r="X229" s="296"/>
      <c r="Y229" s="296"/>
      <c r="Z229" s="296"/>
      <c r="AA229" s="296"/>
      <c r="AB229" s="296"/>
      <c r="AC229" s="296"/>
      <c r="AD229" s="296"/>
      <c r="AE229" s="296"/>
      <c r="AF229" s="296"/>
      <c r="AG229" s="296"/>
      <c r="AH229" s="296"/>
      <c r="AI229" s="296"/>
      <c r="AJ229" s="296"/>
      <c r="AK229" s="296"/>
      <c r="AL229" s="296"/>
      <c r="AM229" s="296"/>
      <c r="AN229" s="296"/>
      <c r="AO229" s="296"/>
      <c r="AP229" s="296"/>
      <c r="AQ229" s="296"/>
      <c r="AR229" s="296"/>
      <c r="AS229" s="296"/>
      <c r="AT229" s="296"/>
      <c r="AU229" s="296"/>
      <c r="AV229" s="296"/>
      <c r="AW229" s="296"/>
      <c r="AX229" s="296"/>
      <c r="AY229" s="296"/>
      <c r="AZ229" s="296"/>
      <c r="BA229" s="296"/>
      <c r="BB229" s="296"/>
      <c r="BC229" s="296"/>
      <c r="BD229" s="296"/>
      <c r="BE229" s="296"/>
      <c r="BF229" s="296"/>
      <c r="BG229" s="296"/>
      <c r="BH229" s="296"/>
      <c r="BI229" s="296"/>
      <c r="BJ229" s="296"/>
      <c r="BK229" s="296"/>
      <c r="BL229" s="296"/>
      <c r="BM229" s="42"/>
      <c r="BN229" s="42"/>
      <c r="BO229" s="42"/>
      <c r="BP229" s="42"/>
      <c r="BQ229" s="42"/>
      <c r="BR229" s="42"/>
      <c r="BS229" s="42"/>
      <c r="BT229" s="42"/>
      <c r="BU229" s="42"/>
      <c r="BV229" s="42"/>
      <c r="BW229" s="42"/>
      <c r="BX229" s="42"/>
      <c r="BY229" s="42"/>
      <c r="BZ229" s="296"/>
      <c r="CA229" s="296"/>
      <c r="CB229" s="296"/>
      <c r="CC229" s="296"/>
      <c r="CD229" s="296"/>
      <c r="CE229" s="296"/>
      <c r="CF229" s="296"/>
      <c r="CG229" s="296"/>
      <c r="CH229" s="296"/>
      <c r="CI229" s="296"/>
      <c r="CJ229" s="296"/>
      <c r="CK229" s="296"/>
      <c r="CL229" s="296"/>
      <c r="CM229" s="296"/>
      <c r="CN229" s="296"/>
      <c r="CO229" s="296"/>
      <c r="CP229" s="296"/>
      <c r="CQ229" s="296"/>
      <c r="CR229" s="296"/>
      <c r="CS229" s="296"/>
      <c r="CT229" s="296"/>
      <c r="CU229" s="296"/>
      <c r="CV229" s="296"/>
      <c r="CW229" s="42"/>
      <c r="CX229" s="296"/>
      <c r="CY229" s="296"/>
      <c r="CZ229" s="296"/>
      <c r="DA229" s="296"/>
      <c r="DB229" s="296"/>
      <c r="DC229" s="296"/>
      <c r="DD229" s="296"/>
      <c r="DE229" s="296"/>
      <c r="DF229" s="296"/>
      <c r="DG229" s="296"/>
      <c r="DH229" s="296"/>
      <c r="DI229" s="296"/>
      <c r="DJ229" s="296"/>
      <c r="DK229" s="296"/>
      <c r="DL229" s="296"/>
      <c r="DM229" s="296"/>
      <c r="DN229" s="296"/>
      <c r="DO229" s="296"/>
      <c r="DP229" s="296"/>
      <c r="DQ229" s="296"/>
      <c r="DR229" s="296"/>
      <c r="DS229" s="296"/>
      <c r="DT229" s="296"/>
      <c r="DU229" s="296"/>
      <c r="DV229" s="296"/>
      <c r="DW229" s="296"/>
      <c r="DX229" s="296"/>
      <c r="DY229" s="296"/>
      <c r="DZ229" s="296"/>
      <c r="EA229" s="296"/>
      <c r="EB229" s="296"/>
      <c r="EC229" s="296"/>
      <c r="ED229" s="296"/>
      <c r="EE229" s="296"/>
      <c r="EF229" s="296"/>
      <c r="EG229" s="42"/>
      <c r="EH229" s="296"/>
      <c r="EI229" s="296"/>
      <c r="EJ229" s="296"/>
      <c r="EK229" s="296"/>
      <c r="EL229" s="296"/>
      <c r="EM229" s="296"/>
      <c r="EN229" s="296"/>
      <c r="EO229" s="296"/>
      <c r="EP229" s="296"/>
      <c r="EQ229" s="296"/>
      <c r="ER229" s="296"/>
      <c r="ES229" s="296"/>
      <c r="ET229" s="296"/>
      <c r="EU229" s="296"/>
      <c r="EV229" s="296"/>
      <c r="EW229" s="296"/>
      <c r="EX229" s="296"/>
      <c r="EY229" s="296"/>
      <c r="EZ229" s="296"/>
      <c r="FA229" s="296"/>
      <c r="FB229" s="296"/>
      <c r="FC229" s="296"/>
      <c r="FD229" s="296"/>
      <c r="FE229" s="296"/>
      <c r="FF229" s="296"/>
      <c r="FG229" s="296"/>
      <c r="FH229" s="296"/>
      <c r="FI229" s="296"/>
      <c r="FJ229" s="296"/>
      <c r="FK229" s="296"/>
      <c r="FL229" s="296"/>
      <c r="FM229" s="296"/>
      <c r="FN229" s="296"/>
      <c r="FO229" s="296"/>
      <c r="FP229" s="296"/>
      <c r="FQ229" s="42"/>
      <c r="FR229" s="42"/>
      <c r="FS229" s="42"/>
      <c r="FT229" s="42"/>
      <c r="FU229" s="42"/>
      <c r="FV229" s="296"/>
      <c r="FW229" s="296"/>
      <c r="FX229" s="296"/>
      <c r="FY229" s="296"/>
      <c r="FZ229" s="296"/>
      <c r="GA229" s="296"/>
      <c r="GB229" s="296"/>
      <c r="GC229" s="296"/>
      <c r="GD229" s="296"/>
      <c r="GE229" s="296"/>
      <c r="GF229" s="296"/>
      <c r="GG229" s="296"/>
      <c r="GH229" s="296"/>
      <c r="GI229" s="296"/>
      <c r="GJ229" s="296"/>
      <c r="GK229" s="296"/>
      <c r="GL229" s="296"/>
      <c r="GM229" s="296"/>
      <c r="GN229" s="296"/>
      <c r="GO229" s="296"/>
      <c r="GP229" s="296"/>
      <c r="GQ229" s="296"/>
      <c r="GR229" s="296"/>
      <c r="GS229" s="296"/>
      <c r="GT229" s="296"/>
      <c r="GU229" s="296"/>
      <c r="GV229" s="296"/>
      <c r="GW229" s="296"/>
      <c r="GX229" s="296"/>
      <c r="GY229" s="296"/>
      <c r="GZ229" s="296"/>
      <c r="HA229" s="296"/>
      <c r="HB229" s="296"/>
      <c r="HC229" s="296"/>
      <c r="HD229" s="296"/>
      <c r="HE229" s="296"/>
      <c r="HF229" s="296"/>
      <c r="HG229" s="296"/>
      <c r="HH229" s="296"/>
      <c r="HI229" s="296"/>
      <c r="HJ229" s="296"/>
      <c r="HK229" s="296"/>
      <c r="HL229" s="296"/>
      <c r="HM229" s="296"/>
      <c r="HN229" s="296"/>
      <c r="HO229" s="296"/>
      <c r="HP229" s="296"/>
      <c r="HQ229" s="296"/>
      <c r="HR229" s="296"/>
      <c r="HS229" s="296"/>
      <c r="HT229" s="296"/>
      <c r="HU229" s="296"/>
      <c r="HV229" s="296"/>
      <c r="HW229" s="296"/>
      <c r="HX229" s="296"/>
      <c r="HY229" s="296"/>
      <c r="HZ229" s="296"/>
      <c r="IA229" s="296"/>
      <c r="IB229" s="296"/>
      <c r="IC229" s="296"/>
      <c r="ID229" s="296"/>
      <c r="IE229" s="296"/>
      <c r="IF229" s="296"/>
      <c r="IG229" s="296"/>
      <c r="IH229" s="296"/>
      <c r="II229" s="296"/>
      <c r="IJ229" s="296"/>
      <c r="IK229" s="296"/>
      <c r="IL229" s="296"/>
      <c r="IM229" s="296"/>
      <c r="IN229" s="296"/>
      <c r="IO229" s="296"/>
      <c r="IP229" s="296"/>
      <c r="IQ229" s="296"/>
      <c r="IR229" s="296"/>
      <c r="IS229" s="296"/>
      <c r="IT229" s="296"/>
      <c r="IU229" s="296"/>
      <c r="IV229" s="296"/>
      <c r="IW229" s="296"/>
      <c r="IX229" s="296"/>
      <c r="IY229" s="296"/>
      <c r="IZ229" s="296"/>
      <c r="JA229" s="296"/>
      <c r="KM229" s="38"/>
      <c r="KN229" s="38"/>
      <c r="KP229" s="38"/>
      <c r="KQ229" s="38"/>
      <c r="KR229" s="38"/>
      <c r="KS229" s="38"/>
      <c r="KT229" s="38"/>
      <c r="KU229" s="38"/>
      <c r="KV229" s="38"/>
      <c r="KW229" s="38"/>
      <c r="KX229" s="38"/>
      <c r="LH229" s="33"/>
    </row>
    <row r="230" spans="2:320" s="17" customFormat="1" x14ac:dyDescent="0.2">
      <c r="B230" s="33"/>
      <c r="F230" s="35"/>
      <c r="G230" s="174"/>
      <c r="H230" s="33"/>
      <c r="I230" s="33"/>
      <c r="J230" s="42"/>
      <c r="K230" s="296"/>
      <c r="L230" s="296"/>
      <c r="M230" s="296"/>
      <c r="N230" s="296"/>
      <c r="O230" s="296"/>
      <c r="P230" s="296"/>
      <c r="Q230" s="296"/>
      <c r="R230" s="296"/>
      <c r="S230" s="296"/>
      <c r="T230" s="296"/>
      <c r="U230" s="296"/>
      <c r="V230" s="296"/>
      <c r="W230" s="296"/>
      <c r="X230" s="296"/>
      <c r="Y230" s="296"/>
      <c r="Z230" s="296"/>
      <c r="AA230" s="296"/>
      <c r="AB230" s="296"/>
      <c r="AC230" s="296"/>
      <c r="AD230" s="296"/>
      <c r="AE230" s="296"/>
      <c r="AF230" s="296"/>
      <c r="AG230" s="296"/>
      <c r="AH230" s="296"/>
      <c r="AI230" s="296"/>
      <c r="AJ230" s="296"/>
      <c r="AK230" s="296"/>
      <c r="AL230" s="296"/>
      <c r="AM230" s="296"/>
      <c r="AN230" s="296"/>
      <c r="AO230" s="296"/>
      <c r="AP230" s="296"/>
      <c r="AQ230" s="296"/>
      <c r="AR230" s="296"/>
      <c r="AS230" s="296"/>
      <c r="AT230" s="296"/>
      <c r="AU230" s="296"/>
      <c r="AV230" s="296"/>
      <c r="AW230" s="296"/>
      <c r="AX230" s="296"/>
      <c r="AY230" s="296"/>
      <c r="AZ230" s="296"/>
      <c r="BA230" s="296"/>
      <c r="BB230" s="296"/>
      <c r="BC230" s="296"/>
      <c r="BD230" s="296"/>
      <c r="BE230" s="296"/>
      <c r="BF230" s="296"/>
      <c r="BG230" s="296"/>
      <c r="BH230" s="296"/>
      <c r="BI230" s="296"/>
      <c r="BJ230" s="296"/>
      <c r="BK230" s="296"/>
      <c r="BL230" s="296"/>
      <c r="BM230" s="42"/>
      <c r="BN230" s="42"/>
      <c r="BO230" s="42"/>
      <c r="BP230" s="42"/>
      <c r="BQ230" s="42"/>
      <c r="BR230" s="42"/>
      <c r="BS230" s="42"/>
      <c r="BT230" s="42"/>
      <c r="BU230" s="42"/>
      <c r="BV230" s="42"/>
      <c r="BW230" s="42"/>
      <c r="BX230" s="42"/>
      <c r="BY230" s="42"/>
      <c r="BZ230" s="296"/>
      <c r="CA230" s="296"/>
      <c r="CB230" s="296"/>
      <c r="CC230" s="296"/>
      <c r="CD230" s="296"/>
      <c r="CE230" s="296"/>
      <c r="CF230" s="296"/>
      <c r="CG230" s="296"/>
      <c r="CH230" s="296"/>
      <c r="CI230" s="296"/>
      <c r="CJ230" s="296"/>
      <c r="CK230" s="296"/>
      <c r="CL230" s="296"/>
      <c r="CM230" s="296"/>
      <c r="CN230" s="296"/>
      <c r="CO230" s="296"/>
      <c r="CP230" s="296"/>
      <c r="CQ230" s="296"/>
      <c r="CR230" s="296"/>
      <c r="CS230" s="296"/>
      <c r="CT230" s="296"/>
      <c r="CU230" s="296"/>
      <c r="CV230" s="296"/>
      <c r="CW230" s="42"/>
      <c r="CX230" s="296"/>
      <c r="CY230" s="296"/>
      <c r="CZ230" s="296"/>
      <c r="DA230" s="296"/>
      <c r="DB230" s="296"/>
      <c r="DC230" s="296"/>
      <c r="DD230" s="296"/>
      <c r="DE230" s="296"/>
      <c r="DF230" s="296"/>
      <c r="DG230" s="296"/>
      <c r="DH230" s="296"/>
      <c r="DI230" s="296"/>
      <c r="DJ230" s="296"/>
      <c r="DK230" s="296"/>
      <c r="DL230" s="296"/>
      <c r="DM230" s="296"/>
      <c r="DN230" s="296"/>
      <c r="DO230" s="296"/>
      <c r="DP230" s="296"/>
      <c r="DQ230" s="296"/>
      <c r="DR230" s="296"/>
      <c r="DS230" s="296"/>
      <c r="DT230" s="296"/>
      <c r="DU230" s="296"/>
      <c r="DV230" s="296"/>
      <c r="DW230" s="296"/>
      <c r="DX230" s="296"/>
      <c r="DY230" s="296"/>
      <c r="DZ230" s="296"/>
      <c r="EA230" s="296"/>
      <c r="EB230" s="296"/>
      <c r="EC230" s="296"/>
      <c r="ED230" s="296"/>
      <c r="EE230" s="296"/>
      <c r="EF230" s="296"/>
      <c r="EG230" s="42"/>
      <c r="EH230" s="296"/>
      <c r="EI230" s="296"/>
      <c r="EJ230" s="296"/>
      <c r="EK230" s="296"/>
      <c r="EL230" s="296"/>
      <c r="EM230" s="296"/>
      <c r="EN230" s="296"/>
      <c r="EO230" s="296"/>
      <c r="EP230" s="296"/>
      <c r="EQ230" s="296"/>
      <c r="ER230" s="296"/>
      <c r="ES230" s="296"/>
      <c r="ET230" s="296"/>
      <c r="EU230" s="296"/>
      <c r="EV230" s="296"/>
      <c r="EW230" s="296"/>
      <c r="EX230" s="296"/>
      <c r="EY230" s="296"/>
      <c r="EZ230" s="296"/>
      <c r="FA230" s="296"/>
      <c r="FB230" s="296"/>
      <c r="FC230" s="296"/>
      <c r="FD230" s="296"/>
      <c r="FE230" s="296"/>
      <c r="FF230" s="296"/>
      <c r="FG230" s="296"/>
      <c r="FH230" s="296"/>
      <c r="FI230" s="296"/>
      <c r="FJ230" s="296"/>
      <c r="FK230" s="296"/>
      <c r="FL230" s="296"/>
      <c r="FM230" s="296"/>
      <c r="FN230" s="296"/>
      <c r="FO230" s="296"/>
      <c r="FP230" s="296"/>
      <c r="FQ230" s="42"/>
      <c r="FR230" s="42"/>
      <c r="FS230" s="42"/>
      <c r="FT230" s="42"/>
      <c r="FU230" s="42"/>
      <c r="FV230" s="296"/>
      <c r="FW230" s="296"/>
      <c r="FX230" s="296"/>
      <c r="FY230" s="296"/>
      <c r="FZ230" s="296"/>
      <c r="GA230" s="296"/>
      <c r="GB230" s="296"/>
      <c r="GC230" s="296"/>
      <c r="GD230" s="296"/>
      <c r="GE230" s="296"/>
      <c r="GF230" s="296"/>
      <c r="GG230" s="296"/>
      <c r="GH230" s="296"/>
      <c r="GI230" s="296"/>
      <c r="GJ230" s="296"/>
      <c r="GK230" s="296"/>
      <c r="GL230" s="296"/>
      <c r="GM230" s="296"/>
      <c r="GN230" s="296"/>
      <c r="GO230" s="296"/>
      <c r="GP230" s="296"/>
      <c r="GQ230" s="296"/>
      <c r="GR230" s="296"/>
      <c r="GS230" s="296"/>
      <c r="GT230" s="296"/>
      <c r="GU230" s="296"/>
      <c r="GV230" s="296"/>
      <c r="GW230" s="296"/>
      <c r="GX230" s="296"/>
      <c r="GY230" s="296"/>
      <c r="GZ230" s="296"/>
      <c r="HA230" s="296"/>
      <c r="HB230" s="296"/>
      <c r="HC230" s="296"/>
      <c r="HD230" s="296"/>
      <c r="HE230" s="296"/>
      <c r="HF230" s="296"/>
      <c r="HG230" s="296"/>
      <c r="HH230" s="296"/>
      <c r="HI230" s="296"/>
      <c r="HJ230" s="296"/>
      <c r="HK230" s="296"/>
      <c r="HL230" s="296"/>
      <c r="HM230" s="296"/>
      <c r="HN230" s="296"/>
      <c r="HO230" s="296"/>
      <c r="HP230" s="296"/>
      <c r="HQ230" s="296"/>
      <c r="HR230" s="296"/>
      <c r="HS230" s="296"/>
      <c r="HT230" s="296"/>
      <c r="HU230" s="296"/>
      <c r="HV230" s="296"/>
      <c r="HW230" s="296"/>
      <c r="HX230" s="296"/>
      <c r="HY230" s="296"/>
      <c r="HZ230" s="296"/>
      <c r="IA230" s="296"/>
      <c r="IB230" s="296"/>
      <c r="IC230" s="296"/>
      <c r="ID230" s="296"/>
      <c r="IE230" s="296"/>
      <c r="IF230" s="296"/>
      <c r="IG230" s="296"/>
      <c r="IH230" s="296"/>
      <c r="II230" s="296"/>
      <c r="IJ230" s="296"/>
      <c r="IK230" s="296"/>
      <c r="IL230" s="296"/>
      <c r="IM230" s="296"/>
      <c r="IN230" s="296"/>
      <c r="IO230" s="296"/>
      <c r="IP230" s="296"/>
      <c r="IQ230" s="296"/>
      <c r="IR230" s="296"/>
      <c r="IS230" s="296"/>
      <c r="IT230" s="296"/>
      <c r="IU230" s="296"/>
      <c r="IV230" s="296"/>
      <c r="IW230" s="296"/>
      <c r="IX230" s="296"/>
      <c r="IY230" s="296"/>
      <c r="IZ230" s="296"/>
      <c r="JA230" s="296"/>
      <c r="KM230" s="38"/>
      <c r="KN230" s="38"/>
      <c r="KP230" s="38"/>
      <c r="KQ230" s="38"/>
      <c r="KR230" s="38"/>
      <c r="KS230" s="38"/>
      <c r="KT230" s="38"/>
      <c r="KU230" s="38"/>
      <c r="KV230" s="38"/>
      <c r="KW230" s="38"/>
      <c r="KX230" s="38"/>
      <c r="LH230" s="33"/>
    </row>
    <row r="231" spans="2:320" s="17" customFormat="1" x14ac:dyDescent="0.2">
      <c r="B231" s="33"/>
      <c r="F231" s="35"/>
      <c r="G231" s="174"/>
      <c r="H231" s="33"/>
      <c r="I231" s="33"/>
      <c r="J231" s="42"/>
      <c r="K231" s="296"/>
      <c r="L231" s="296"/>
      <c r="M231" s="296"/>
      <c r="N231" s="296"/>
      <c r="O231" s="296"/>
      <c r="P231" s="296"/>
      <c r="Q231" s="296"/>
      <c r="R231" s="296"/>
      <c r="S231" s="296"/>
      <c r="T231" s="296"/>
      <c r="U231" s="296"/>
      <c r="V231" s="296"/>
      <c r="W231" s="296"/>
      <c r="X231" s="296"/>
      <c r="Y231" s="296"/>
      <c r="Z231" s="296"/>
      <c r="AA231" s="296"/>
      <c r="AB231" s="296"/>
      <c r="AC231" s="296"/>
      <c r="AD231" s="296"/>
      <c r="AE231" s="296"/>
      <c r="AF231" s="296"/>
      <c r="AG231" s="296"/>
      <c r="AH231" s="296"/>
      <c r="AI231" s="296"/>
      <c r="AJ231" s="296"/>
      <c r="AK231" s="296"/>
      <c r="AL231" s="296"/>
      <c r="AM231" s="296"/>
      <c r="AN231" s="296"/>
      <c r="AO231" s="296"/>
      <c r="AP231" s="296"/>
      <c r="AQ231" s="296"/>
      <c r="AR231" s="296"/>
      <c r="AS231" s="296"/>
      <c r="AT231" s="296"/>
      <c r="AU231" s="296"/>
      <c r="AV231" s="296"/>
      <c r="AW231" s="296"/>
      <c r="AX231" s="296"/>
      <c r="AY231" s="296"/>
      <c r="AZ231" s="296"/>
      <c r="BA231" s="296"/>
      <c r="BB231" s="296"/>
      <c r="BC231" s="296"/>
      <c r="BD231" s="296"/>
      <c r="BE231" s="296"/>
      <c r="BF231" s="296"/>
      <c r="BG231" s="296"/>
      <c r="BH231" s="296"/>
      <c r="BI231" s="296"/>
      <c r="BJ231" s="296"/>
      <c r="BK231" s="296"/>
      <c r="BL231" s="296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296"/>
      <c r="CA231" s="296"/>
      <c r="CB231" s="296"/>
      <c r="CC231" s="296"/>
      <c r="CD231" s="296"/>
      <c r="CE231" s="296"/>
      <c r="CF231" s="296"/>
      <c r="CG231" s="296"/>
      <c r="CH231" s="296"/>
      <c r="CI231" s="296"/>
      <c r="CJ231" s="296"/>
      <c r="CK231" s="296"/>
      <c r="CL231" s="296"/>
      <c r="CM231" s="296"/>
      <c r="CN231" s="296"/>
      <c r="CO231" s="296"/>
      <c r="CP231" s="296"/>
      <c r="CQ231" s="296"/>
      <c r="CR231" s="296"/>
      <c r="CS231" s="296"/>
      <c r="CT231" s="296"/>
      <c r="CU231" s="296"/>
      <c r="CV231" s="296"/>
      <c r="CW231" s="42"/>
      <c r="CX231" s="296"/>
      <c r="CY231" s="296"/>
      <c r="CZ231" s="296"/>
      <c r="DA231" s="296"/>
      <c r="DB231" s="296"/>
      <c r="DC231" s="296"/>
      <c r="DD231" s="296"/>
      <c r="DE231" s="296"/>
      <c r="DF231" s="296"/>
      <c r="DG231" s="296"/>
      <c r="DH231" s="296"/>
      <c r="DI231" s="296"/>
      <c r="DJ231" s="296"/>
      <c r="DK231" s="296"/>
      <c r="DL231" s="296"/>
      <c r="DM231" s="296"/>
      <c r="DN231" s="296"/>
      <c r="DO231" s="296"/>
      <c r="DP231" s="296"/>
      <c r="DQ231" s="296"/>
      <c r="DR231" s="296"/>
      <c r="DS231" s="296"/>
      <c r="DT231" s="296"/>
      <c r="DU231" s="296"/>
      <c r="DV231" s="296"/>
      <c r="DW231" s="296"/>
      <c r="DX231" s="296"/>
      <c r="DY231" s="296"/>
      <c r="DZ231" s="296"/>
      <c r="EA231" s="296"/>
      <c r="EB231" s="296"/>
      <c r="EC231" s="296"/>
      <c r="ED231" s="296"/>
      <c r="EE231" s="296"/>
      <c r="EF231" s="296"/>
      <c r="EG231" s="42"/>
      <c r="EH231" s="296"/>
      <c r="EI231" s="296"/>
      <c r="EJ231" s="296"/>
      <c r="EK231" s="296"/>
      <c r="EL231" s="296"/>
      <c r="EM231" s="296"/>
      <c r="EN231" s="296"/>
      <c r="EO231" s="296"/>
      <c r="EP231" s="296"/>
      <c r="EQ231" s="296"/>
      <c r="ER231" s="296"/>
      <c r="ES231" s="296"/>
      <c r="ET231" s="296"/>
      <c r="EU231" s="296"/>
      <c r="EV231" s="296"/>
      <c r="EW231" s="296"/>
      <c r="EX231" s="296"/>
      <c r="EY231" s="296"/>
      <c r="EZ231" s="296"/>
      <c r="FA231" s="296"/>
      <c r="FB231" s="296"/>
      <c r="FC231" s="296"/>
      <c r="FD231" s="296"/>
      <c r="FE231" s="296"/>
      <c r="FF231" s="296"/>
      <c r="FG231" s="296"/>
      <c r="FH231" s="296"/>
      <c r="FI231" s="296"/>
      <c r="FJ231" s="296"/>
      <c r="FK231" s="296"/>
      <c r="FL231" s="296"/>
      <c r="FM231" s="296"/>
      <c r="FN231" s="296"/>
      <c r="FO231" s="296"/>
      <c r="FP231" s="296"/>
      <c r="FQ231" s="42"/>
      <c r="FR231" s="42"/>
      <c r="FS231" s="42"/>
      <c r="FT231" s="42"/>
      <c r="FU231" s="42"/>
      <c r="FV231" s="296"/>
      <c r="FW231" s="296"/>
      <c r="FX231" s="296"/>
      <c r="FY231" s="296"/>
      <c r="FZ231" s="296"/>
      <c r="GA231" s="296"/>
      <c r="GB231" s="296"/>
      <c r="GC231" s="296"/>
      <c r="GD231" s="296"/>
      <c r="GE231" s="296"/>
      <c r="GF231" s="296"/>
      <c r="GG231" s="296"/>
      <c r="GH231" s="296"/>
      <c r="GI231" s="296"/>
      <c r="GJ231" s="296"/>
      <c r="GK231" s="296"/>
      <c r="GL231" s="296"/>
      <c r="GM231" s="296"/>
      <c r="GN231" s="296"/>
      <c r="GO231" s="296"/>
      <c r="GP231" s="296"/>
      <c r="GQ231" s="296"/>
      <c r="GR231" s="296"/>
      <c r="GS231" s="296"/>
      <c r="GT231" s="296"/>
      <c r="GU231" s="296"/>
      <c r="GV231" s="296"/>
      <c r="GW231" s="296"/>
      <c r="GX231" s="296"/>
      <c r="GY231" s="296"/>
      <c r="GZ231" s="296"/>
      <c r="HA231" s="296"/>
      <c r="HB231" s="296"/>
      <c r="HC231" s="296"/>
      <c r="HD231" s="296"/>
      <c r="HE231" s="296"/>
      <c r="HF231" s="296"/>
      <c r="HG231" s="296"/>
      <c r="HH231" s="296"/>
      <c r="HI231" s="296"/>
      <c r="HJ231" s="296"/>
      <c r="HK231" s="296"/>
      <c r="HL231" s="296"/>
      <c r="HM231" s="296"/>
      <c r="HN231" s="296"/>
      <c r="HO231" s="296"/>
      <c r="HP231" s="296"/>
      <c r="HQ231" s="296"/>
      <c r="HR231" s="296"/>
      <c r="HS231" s="296"/>
      <c r="HT231" s="296"/>
      <c r="HU231" s="296"/>
      <c r="HV231" s="296"/>
      <c r="HW231" s="296"/>
      <c r="HX231" s="296"/>
      <c r="HY231" s="296"/>
      <c r="HZ231" s="296"/>
      <c r="IA231" s="296"/>
      <c r="IB231" s="296"/>
      <c r="IC231" s="296"/>
      <c r="ID231" s="296"/>
      <c r="IE231" s="296"/>
      <c r="IF231" s="296"/>
      <c r="IG231" s="296"/>
      <c r="IH231" s="296"/>
      <c r="II231" s="296"/>
      <c r="IJ231" s="296"/>
      <c r="IK231" s="296"/>
      <c r="IL231" s="296"/>
      <c r="IM231" s="296"/>
      <c r="IN231" s="296"/>
      <c r="IO231" s="296"/>
      <c r="IP231" s="296"/>
      <c r="IQ231" s="296"/>
      <c r="IR231" s="296"/>
      <c r="IS231" s="296"/>
      <c r="IT231" s="296"/>
      <c r="IU231" s="296"/>
      <c r="IV231" s="296"/>
      <c r="IW231" s="296"/>
      <c r="IX231" s="296"/>
      <c r="IY231" s="296"/>
      <c r="IZ231" s="296"/>
      <c r="JA231" s="296"/>
      <c r="KM231" s="38"/>
      <c r="KN231" s="38"/>
      <c r="KP231" s="38"/>
      <c r="KQ231" s="38"/>
      <c r="KR231" s="38"/>
      <c r="KS231" s="38"/>
      <c r="KT231" s="38"/>
      <c r="KU231" s="38"/>
      <c r="KV231" s="38"/>
      <c r="KW231" s="38"/>
      <c r="KX231" s="38"/>
      <c r="LH231" s="33"/>
    </row>
    <row r="232" spans="2:320" s="17" customFormat="1" x14ac:dyDescent="0.2">
      <c r="B232" s="33"/>
      <c r="F232" s="35"/>
      <c r="G232" s="174"/>
      <c r="H232" s="33"/>
      <c r="I232" s="33"/>
      <c r="J232" s="42"/>
      <c r="K232" s="296"/>
      <c r="L232" s="296"/>
      <c r="M232" s="296"/>
      <c r="N232" s="296"/>
      <c r="O232" s="296"/>
      <c r="P232" s="296"/>
      <c r="Q232" s="296"/>
      <c r="R232" s="296"/>
      <c r="S232" s="296"/>
      <c r="T232" s="296"/>
      <c r="U232" s="296"/>
      <c r="V232" s="296"/>
      <c r="W232" s="296"/>
      <c r="X232" s="296"/>
      <c r="Y232" s="296"/>
      <c r="Z232" s="296"/>
      <c r="AA232" s="296"/>
      <c r="AB232" s="296"/>
      <c r="AC232" s="296"/>
      <c r="AD232" s="296"/>
      <c r="AE232" s="296"/>
      <c r="AF232" s="296"/>
      <c r="AG232" s="296"/>
      <c r="AH232" s="296"/>
      <c r="AI232" s="296"/>
      <c r="AJ232" s="296"/>
      <c r="AK232" s="296"/>
      <c r="AL232" s="296"/>
      <c r="AM232" s="296"/>
      <c r="AN232" s="296"/>
      <c r="AO232" s="296"/>
      <c r="AP232" s="296"/>
      <c r="AQ232" s="296"/>
      <c r="AR232" s="296"/>
      <c r="AS232" s="296"/>
      <c r="AT232" s="296"/>
      <c r="AU232" s="296"/>
      <c r="AV232" s="296"/>
      <c r="AW232" s="296"/>
      <c r="AX232" s="296"/>
      <c r="AY232" s="296"/>
      <c r="AZ232" s="296"/>
      <c r="BA232" s="296"/>
      <c r="BB232" s="296"/>
      <c r="BC232" s="296"/>
      <c r="BD232" s="296"/>
      <c r="BE232" s="296"/>
      <c r="BF232" s="296"/>
      <c r="BG232" s="296"/>
      <c r="BH232" s="296"/>
      <c r="BI232" s="296"/>
      <c r="BJ232" s="296"/>
      <c r="BK232" s="296"/>
      <c r="BL232" s="296"/>
      <c r="BM232" s="42"/>
      <c r="BN232" s="42"/>
      <c r="BO232" s="42"/>
      <c r="BP232" s="42"/>
      <c r="BQ232" s="42"/>
      <c r="BR232" s="42"/>
      <c r="BS232" s="42"/>
      <c r="BT232" s="42"/>
      <c r="BU232" s="42"/>
      <c r="BV232" s="42"/>
      <c r="BW232" s="42"/>
      <c r="BX232" s="42"/>
      <c r="BY232" s="42"/>
      <c r="BZ232" s="296"/>
      <c r="CA232" s="296"/>
      <c r="CB232" s="296"/>
      <c r="CC232" s="296"/>
      <c r="CD232" s="296"/>
      <c r="CE232" s="296"/>
      <c r="CF232" s="296"/>
      <c r="CG232" s="296"/>
      <c r="CH232" s="296"/>
      <c r="CI232" s="296"/>
      <c r="CJ232" s="296"/>
      <c r="CK232" s="296"/>
      <c r="CL232" s="296"/>
      <c r="CM232" s="296"/>
      <c r="CN232" s="296"/>
      <c r="CO232" s="296"/>
      <c r="CP232" s="296"/>
      <c r="CQ232" s="296"/>
      <c r="CR232" s="296"/>
      <c r="CS232" s="296"/>
      <c r="CT232" s="296"/>
      <c r="CU232" s="296"/>
      <c r="CV232" s="296"/>
      <c r="CW232" s="42"/>
      <c r="CX232" s="296"/>
      <c r="CY232" s="296"/>
      <c r="CZ232" s="296"/>
      <c r="DA232" s="296"/>
      <c r="DB232" s="296"/>
      <c r="DC232" s="296"/>
      <c r="DD232" s="296"/>
      <c r="DE232" s="296"/>
      <c r="DF232" s="296"/>
      <c r="DG232" s="296"/>
      <c r="DH232" s="296"/>
      <c r="DI232" s="296"/>
      <c r="DJ232" s="296"/>
      <c r="DK232" s="296"/>
      <c r="DL232" s="296"/>
      <c r="DM232" s="296"/>
      <c r="DN232" s="296"/>
      <c r="DO232" s="296"/>
      <c r="DP232" s="296"/>
      <c r="DQ232" s="296"/>
      <c r="DR232" s="296"/>
      <c r="DS232" s="296"/>
      <c r="DT232" s="296"/>
      <c r="DU232" s="296"/>
      <c r="DV232" s="296"/>
      <c r="DW232" s="296"/>
      <c r="DX232" s="296"/>
      <c r="DY232" s="296"/>
      <c r="DZ232" s="296"/>
      <c r="EA232" s="296"/>
      <c r="EB232" s="296"/>
      <c r="EC232" s="296"/>
      <c r="ED232" s="296"/>
      <c r="EE232" s="296"/>
      <c r="EF232" s="296"/>
      <c r="EG232" s="42"/>
      <c r="EH232" s="296"/>
      <c r="EI232" s="296"/>
      <c r="EJ232" s="296"/>
      <c r="EK232" s="296"/>
      <c r="EL232" s="296"/>
      <c r="EM232" s="296"/>
      <c r="EN232" s="296"/>
      <c r="EO232" s="296"/>
      <c r="EP232" s="296"/>
      <c r="EQ232" s="296"/>
      <c r="ER232" s="296"/>
      <c r="ES232" s="296"/>
      <c r="ET232" s="296"/>
      <c r="EU232" s="296"/>
      <c r="EV232" s="296"/>
      <c r="EW232" s="296"/>
      <c r="EX232" s="296"/>
      <c r="EY232" s="296"/>
      <c r="EZ232" s="296"/>
      <c r="FA232" s="296"/>
      <c r="FB232" s="296"/>
      <c r="FC232" s="296"/>
      <c r="FD232" s="296"/>
      <c r="FE232" s="296"/>
      <c r="FF232" s="296"/>
      <c r="FG232" s="296"/>
      <c r="FH232" s="296"/>
      <c r="FI232" s="296"/>
      <c r="FJ232" s="296"/>
      <c r="FK232" s="296"/>
      <c r="FL232" s="296"/>
      <c r="FM232" s="296"/>
      <c r="FN232" s="296"/>
      <c r="FO232" s="296"/>
      <c r="FP232" s="296"/>
      <c r="FQ232" s="42"/>
      <c r="FR232" s="42"/>
      <c r="FS232" s="42"/>
      <c r="FT232" s="42"/>
      <c r="FU232" s="42"/>
      <c r="FV232" s="296"/>
      <c r="FW232" s="296"/>
      <c r="FX232" s="296"/>
      <c r="FY232" s="296"/>
      <c r="FZ232" s="296"/>
      <c r="GA232" s="296"/>
      <c r="GB232" s="296"/>
      <c r="GC232" s="296"/>
      <c r="GD232" s="296"/>
      <c r="GE232" s="296"/>
      <c r="GF232" s="296"/>
      <c r="GG232" s="296"/>
      <c r="GH232" s="296"/>
      <c r="GI232" s="296"/>
      <c r="GJ232" s="296"/>
      <c r="GK232" s="296"/>
      <c r="GL232" s="296"/>
      <c r="GM232" s="296"/>
      <c r="GN232" s="296"/>
      <c r="GO232" s="296"/>
      <c r="GP232" s="296"/>
      <c r="GQ232" s="296"/>
      <c r="GR232" s="296"/>
      <c r="GS232" s="296"/>
      <c r="GT232" s="296"/>
      <c r="GU232" s="296"/>
      <c r="GV232" s="296"/>
      <c r="GW232" s="296"/>
      <c r="GX232" s="296"/>
      <c r="GY232" s="296"/>
      <c r="GZ232" s="296"/>
      <c r="HA232" s="296"/>
      <c r="HB232" s="296"/>
      <c r="HC232" s="296"/>
      <c r="HD232" s="296"/>
      <c r="HE232" s="296"/>
      <c r="HF232" s="296"/>
      <c r="HG232" s="296"/>
      <c r="HH232" s="296"/>
      <c r="HI232" s="296"/>
      <c r="HJ232" s="296"/>
      <c r="HK232" s="296"/>
      <c r="HL232" s="296"/>
      <c r="HM232" s="296"/>
      <c r="HN232" s="296"/>
      <c r="HO232" s="296"/>
      <c r="HP232" s="296"/>
      <c r="HQ232" s="296"/>
      <c r="HR232" s="296"/>
      <c r="HS232" s="296"/>
      <c r="HT232" s="296"/>
      <c r="HU232" s="296"/>
      <c r="HV232" s="296"/>
      <c r="HW232" s="296"/>
      <c r="HX232" s="296"/>
      <c r="HY232" s="296"/>
      <c r="HZ232" s="296"/>
      <c r="IA232" s="296"/>
      <c r="IB232" s="296"/>
      <c r="IC232" s="296"/>
      <c r="ID232" s="296"/>
      <c r="IE232" s="296"/>
      <c r="IF232" s="296"/>
      <c r="IG232" s="296"/>
      <c r="IH232" s="296"/>
      <c r="II232" s="296"/>
      <c r="IJ232" s="296"/>
      <c r="IK232" s="296"/>
      <c r="IL232" s="296"/>
      <c r="IM232" s="296"/>
      <c r="IN232" s="296"/>
      <c r="IO232" s="296"/>
      <c r="IP232" s="296"/>
      <c r="IQ232" s="296"/>
      <c r="IR232" s="296"/>
      <c r="IS232" s="296"/>
      <c r="IT232" s="296"/>
      <c r="IU232" s="296"/>
      <c r="IV232" s="296"/>
      <c r="IW232" s="296"/>
      <c r="IX232" s="296"/>
      <c r="IY232" s="296"/>
      <c r="IZ232" s="296"/>
      <c r="JA232" s="296"/>
      <c r="KM232" s="38"/>
      <c r="KN232" s="38"/>
      <c r="KP232" s="38"/>
      <c r="KQ232" s="38"/>
      <c r="KR232" s="38"/>
      <c r="KS232" s="38"/>
      <c r="KT232" s="38"/>
      <c r="KU232" s="38"/>
      <c r="KV232" s="38"/>
      <c r="KW232" s="38"/>
      <c r="KX232" s="38"/>
      <c r="LH232" s="33"/>
    </row>
    <row r="233" spans="2:320" s="17" customFormat="1" x14ac:dyDescent="0.2">
      <c r="B233" s="33"/>
      <c r="F233" s="35"/>
      <c r="G233" s="174"/>
      <c r="H233" s="33"/>
      <c r="I233" s="33"/>
      <c r="J233" s="42"/>
      <c r="K233" s="296"/>
      <c r="L233" s="296"/>
      <c r="M233" s="296"/>
      <c r="N233" s="296"/>
      <c r="O233" s="296"/>
      <c r="P233" s="296"/>
      <c r="Q233" s="296"/>
      <c r="R233" s="296"/>
      <c r="S233" s="296"/>
      <c r="T233" s="296"/>
      <c r="U233" s="296"/>
      <c r="V233" s="296"/>
      <c r="W233" s="296"/>
      <c r="X233" s="296"/>
      <c r="Y233" s="296"/>
      <c r="Z233" s="296"/>
      <c r="AA233" s="296"/>
      <c r="AB233" s="296"/>
      <c r="AC233" s="296"/>
      <c r="AD233" s="296"/>
      <c r="AE233" s="296"/>
      <c r="AF233" s="296"/>
      <c r="AG233" s="296"/>
      <c r="AH233" s="296"/>
      <c r="AI233" s="296"/>
      <c r="AJ233" s="296"/>
      <c r="AK233" s="296"/>
      <c r="AL233" s="296"/>
      <c r="AM233" s="296"/>
      <c r="AN233" s="296"/>
      <c r="AO233" s="296"/>
      <c r="AP233" s="296"/>
      <c r="AQ233" s="296"/>
      <c r="AR233" s="296"/>
      <c r="AS233" s="296"/>
      <c r="AT233" s="296"/>
      <c r="AU233" s="296"/>
      <c r="AV233" s="296"/>
      <c r="AW233" s="296"/>
      <c r="AX233" s="296"/>
      <c r="AY233" s="296"/>
      <c r="AZ233" s="296"/>
      <c r="BA233" s="296"/>
      <c r="BB233" s="296"/>
      <c r="BC233" s="296"/>
      <c r="BD233" s="296"/>
      <c r="BE233" s="296"/>
      <c r="BF233" s="296"/>
      <c r="BG233" s="296"/>
      <c r="BH233" s="296"/>
      <c r="BI233" s="296"/>
      <c r="BJ233" s="296"/>
      <c r="BK233" s="296"/>
      <c r="BL233" s="296"/>
      <c r="BM233" s="42"/>
      <c r="BN233" s="42"/>
      <c r="BO233" s="42"/>
      <c r="BP233" s="42"/>
      <c r="BQ233" s="42"/>
      <c r="BR233" s="42"/>
      <c r="BS233" s="42"/>
      <c r="BT233" s="42"/>
      <c r="BU233" s="42"/>
      <c r="BV233" s="42"/>
      <c r="BW233" s="42"/>
      <c r="BX233" s="42"/>
      <c r="BY233" s="42"/>
      <c r="BZ233" s="296"/>
      <c r="CA233" s="296"/>
      <c r="CB233" s="296"/>
      <c r="CC233" s="296"/>
      <c r="CD233" s="296"/>
      <c r="CE233" s="296"/>
      <c r="CF233" s="296"/>
      <c r="CG233" s="296"/>
      <c r="CH233" s="296"/>
      <c r="CI233" s="296"/>
      <c r="CJ233" s="296"/>
      <c r="CK233" s="296"/>
      <c r="CL233" s="296"/>
      <c r="CM233" s="296"/>
      <c r="CN233" s="296"/>
      <c r="CO233" s="296"/>
      <c r="CP233" s="296"/>
      <c r="CQ233" s="296"/>
      <c r="CR233" s="296"/>
      <c r="CS233" s="296"/>
      <c r="CT233" s="296"/>
      <c r="CU233" s="296"/>
      <c r="CV233" s="296"/>
      <c r="CW233" s="42"/>
      <c r="CX233" s="296"/>
      <c r="CY233" s="296"/>
      <c r="CZ233" s="296"/>
      <c r="DA233" s="296"/>
      <c r="DB233" s="296"/>
      <c r="DC233" s="296"/>
      <c r="DD233" s="296"/>
      <c r="DE233" s="296"/>
      <c r="DF233" s="296"/>
      <c r="DG233" s="296"/>
      <c r="DH233" s="296"/>
      <c r="DI233" s="296"/>
      <c r="DJ233" s="296"/>
      <c r="DK233" s="296"/>
      <c r="DL233" s="296"/>
      <c r="DM233" s="296"/>
      <c r="DN233" s="296"/>
      <c r="DO233" s="296"/>
      <c r="DP233" s="296"/>
      <c r="DQ233" s="296"/>
      <c r="DR233" s="296"/>
      <c r="DS233" s="296"/>
      <c r="DT233" s="296"/>
      <c r="DU233" s="296"/>
      <c r="DV233" s="296"/>
      <c r="DW233" s="296"/>
      <c r="DX233" s="296"/>
      <c r="DY233" s="296"/>
      <c r="DZ233" s="296"/>
      <c r="EA233" s="296"/>
      <c r="EB233" s="296"/>
      <c r="EC233" s="296"/>
      <c r="ED233" s="296"/>
      <c r="EE233" s="296"/>
      <c r="EF233" s="296"/>
      <c r="EG233" s="42"/>
      <c r="EH233" s="296"/>
      <c r="EI233" s="296"/>
      <c r="EJ233" s="296"/>
      <c r="EK233" s="296"/>
      <c r="EL233" s="296"/>
      <c r="EM233" s="296"/>
      <c r="EN233" s="296"/>
      <c r="EO233" s="296"/>
      <c r="EP233" s="296"/>
      <c r="EQ233" s="296"/>
      <c r="ER233" s="296"/>
      <c r="ES233" s="296"/>
      <c r="ET233" s="296"/>
      <c r="EU233" s="296"/>
      <c r="EV233" s="296"/>
      <c r="EW233" s="296"/>
      <c r="EX233" s="296"/>
      <c r="EY233" s="296"/>
      <c r="EZ233" s="296"/>
      <c r="FA233" s="296"/>
      <c r="FB233" s="296"/>
      <c r="FC233" s="296"/>
      <c r="FD233" s="296"/>
      <c r="FE233" s="296"/>
      <c r="FF233" s="296"/>
      <c r="FG233" s="296"/>
      <c r="FH233" s="296"/>
      <c r="FI233" s="296"/>
      <c r="FJ233" s="296"/>
      <c r="FK233" s="296"/>
      <c r="FL233" s="296"/>
      <c r="FM233" s="296"/>
      <c r="FN233" s="296"/>
      <c r="FO233" s="296"/>
      <c r="FP233" s="296"/>
      <c r="FQ233" s="42"/>
      <c r="FR233" s="42"/>
      <c r="FS233" s="42"/>
      <c r="FT233" s="42"/>
      <c r="FU233" s="42"/>
      <c r="FV233" s="296"/>
      <c r="FW233" s="296"/>
      <c r="FX233" s="296"/>
      <c r="FY233" s="296"/>
      <c r="FZ233" s="296"/>
      <c r="GA233" s="296"/>
      <c r="GB233" s="296"/>
      <c r="GC233" s="296"/>
      <c r="GD233" s="296"/>
      <c r="GE233" s="296"/>
      <c r="GF233" s="296"/>
      <c r="GG233" s="296"/>
      <c r="GH233" s="296"/>
      <c r="GI233" s="296"/>
      <c r="GJ233" s="296"/>
      <c r="GK233" s="296"/>
      <c r="GL233" s="296"/>
      <c r="GM233" s="296"/>
      <c r="GN233" s="296"/>
      <c r="GO233" s="296"/>
      <c r="GP233" s="296"/>
      <c r="GQ233" s="296"/>
      <c r="GR233" s="296"/>
      <c r="GS233" s="296"/>
      <c r="GT233" s="296"/>
      <c r="GU233" s="296"/>
      <c r="GV233" s="296"/>
      <c r="GW233" s="296"/>
      <c r="GX233" s="296"/>
      <c r="GY233" s="296"/>
      <c r="GZ233" s="296"/>
      <c r="HA233" s="296"/>
      <c r="HB233" s="296"/>
      <c r="HC233" s="296"/>
      <c r="HD233" s="296"/>
      <c r="HE233" s="296"/>
      <c r="HF233" s="296"/>
      <c r="HG233" s="296"/>
      <c r="HH233" s="296"/>
      <c r="HI233" s="296"/>
      <c r="HJ233" s="296"/>
      <c r="HK233" s="296"/>
      <c r="HL233" s="296"/>
      <c r="HM233" s="296"/>
      <c r="HN233" s="296"/>
      <c r="HO233" s="296"/>
      <c r="HP233" s="296"/>
      <c r="HQ233" s="296"/>
      <c r="HR233" s="296"/>
      <c r="HS233" s="296"/>
      <c r="HT233" s="296"/>
      <c r="HU233" s="296"/>
      <c r="HV233" s="296"/>
      <c r="HW233" s="296"/>
      <c r="HX233" s="296"/>
      <c r="HY233" s="296"/>
      <c r="HZ233" s="296"/>
      <c r="IA233" s="296"/>
      <c r="IB233" s="296"/>
      <c r="IC233" s="296"/>
      <c r="ID233" s="296"/>
      <c r="IE233" s="296"/>
      <c r="IF233" s="296"/>
      <c r="IG233" s="296"/>
      <c r="IH233" s="296"/>
      <c r="II233" s="296"/>
      <c r="IJ233" s="296"/>
      <c r="IK233" s="296"/>
      <c r="IL233" s="296"/>
      <c r="IM233" s="296"/>
      <c r="IN233" s="296"/>
      <c r="IO233" s="296"/>
      <c r="IP233" s="296"/>
      <c r="IQ233" s="296"/>
      <c r="IR233" s="296"/>
      <c r="IS233" s="296"/>
      <c r="IT233" s="296"/>
      <c r="IU233" s="296"/>
      <c r="IV233" s="296"/>
      <c r="IW233" s="296"/>
      <c r="IX233" s="296"/>
      <c r="IY233" s="296"/>
      <c r="IZ233" s="296"/>
      <c r="JA233" s="296"/>
      <c r="KM233" s="38"/>
      <c r="KN233" s="38"/>
      <c r="KP233" s="38"/>
      <c r="KQ233" s="38"/>
      <c r="KR233" s="38"/>
      <c r="KS233" s="38"/>
      <c r="KT233" s="38"/>
      <c r="KU233" s="38"/>
      <c r="KV233" s="38"/>
      <c r="KW233" s="38"/>
      <c r="KX233" s="38"/>
      <c r="LH233" s="33"/>
    </row>
    <row r="234" spans="2:320" s="17" customFormat="1" x14ac:dyDescent="0.2">
      <c r="B234" s="33"/>
      <c r="F234" s="35"/>
      <c r="G234" s="174"/>
      <c r="H234" s="33"/>
      <c r="I234" s="33"/>
      <c r="J234" s="42"/>
      <c r="K234" s="296"/>
      <c r="L234" s="296"/>
      <c r="M234" s="296"/>
      <c r="N234" s="296"/>
      <c r="O234" s="296"/>
      <c r="P234" s="296"/>
      <c r="Q234" s="296"/>
      <c r="R234" s="296"/>
      <c r="S234" s="296"/>
      <c r="T234" s="296"/>
      <c r="U234" s="296"/>
      <c r="V234" s="296"/>
      <c r="W234" s="296"/>
      <c r="X234" s="296"/>
      <c r="Y234" s="296"/>
      <c r="Z234" s="296"/>
      <c r="AA234" s="296"/>
      <c r="AB234" s="296"/>
      <c r="AC234" s="296"/>
      <c r="AD234" s="296"/>
      <c r="AE234" s="296"/>
      <c r="AF234" s="296"/>
      <c r="AG234" s="296"/>
      <c r="AH234" s="296"/>
      <c r="AI234" s="296"/>
      <c r="AJ234" s="296"/>
      <c r="AK234" s="296"/>
      <c r="AL234" s="296"/>
      <c r="AM234" s="296"/>
      <c r="AN234" s="296"/>
      <c r="AO234" s="296"/>
      <c r="AP234" s="296"/>
      <c r="AQ234" s="296"/>
      <c r="AR234" s="296"/>
      <c r="AS234" s="296"/>
      <c r="AT234" s="296"/>
      <c r="AU234" s="296"/>
      <c r="AV234" s="296"/>
      <c r="AW234" s="296"/>
      <c r="AX234" s="296"/>
      <c r="AY234" s="296"/>
      <c r="AZ234" s="296"/>
      <c r="BA234" s="296"/>
      <c r="BB234" s="296"/>
      <c r="BC234" s="296"/>
      <c r="BD234" s="296"/>
      <c r="BE234" s="296"/>
      <c r="BF234" s="296"/>
      <c r="BG234" s="296"/>
      <c r="BH234" s="296"/>
      <c r="BI234" s="296"/>
      <c r="BJ234" s="296"/>
      <c r="BK234" s="296"/>
      <c r="BL234" s="296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296"/>
      <c r="CA234" s="296"/>
      <c r="CB234" s="296"/>
      <c r="CC234" s="296"/>
      <c r="CD234" s="296"/>
      <c r="CE234" s="296"/>
      <c r="CF234" s="296"/>
      <c r="CG234" s="296"/>
      <c r="CH234" s="296"/>
      <c r="CI234" s="296"/>
      <c r="CJ234" s="296"/>
      <c r="CK234" s="296"/>
      <c r="CL234" s="296"/>
      <c r="CM234" s="296"/>
      <c r="CN234" s="296"/>
      <c r="CO234" s="296"/>
      <c r="CP234" s="296"/>
      <c r="CQ234" s="296"/>
      <c r="CR234" s="296"/>
      <c r="CS234" s="296"/>
      <c r="CT234" s="296"/>
      <c r="CU234" s="296"/>
      <c r="CV234" s="296"/>
      <c r="CW234" s="42"/>
      <c r="CX234" s="296"/>
      <c r="CY234" s="296"/>
      <c r="CZ234" s="296"/>
      <c r="DA234" s="296"/>
      <c r="DB234" s="296"/>
      <c r="DC234" s="296"/>
      <c r="DD234" s="296"/>
      <c r="DE234" s="296"/>
      <c r="DF234" s="296"/>
      <c r="DG234" s="296"/>
      <c r="DH234" s="296"/>
      <c r="DI234" s="296"/>
      <c r="DJ234" s="296"/>
      <c r="DK234" s="296"/>
      <c r="DL234" s="296"/>
      <c r="DM234" s="296"/>
      <c r="DN234" s="296"/>
      <c r="DO234" s="296"/>
      <c r="DP234" s="296"/>
      <c r="DQ234" s="296"/>
      <c r="DR234" s="296"/>
      <c r="DS234" s="296"/>
      <c r="DT234" s="296"/>
      <c r="DU234" s="296"/>
      <c r="DV234" s="296"/>
      <c r="DW234" s="296"/>
      <c r="DX234" s="296"/>
      <c r="DY234" s="296"/>
      <c r="DZ234" s="296"/>
      <c r="EA234" s="296"/>
      <c r="EB234" s="296"/>
      <c r="EC234" s="296"/>
      <c r="ED234" s="296"/>
      <c r="EE234" s="296"/>
      <c r="EF234" s="296"/>
      <c r="EG234" s="42"/>
      <c r="EH234" s="296"/>
      <c r="EI234" s="296"/>
      <c r="EJ234" s="296"/>
      <c r="EK234" s="296"/>
      <c r="EL234" s="296"/>
      <c r="EM234" s="296"/>
      <c r="EN234" s="296"/>
      <c r="EO234" s="296"/>
      <c r="EP234" s="296"/>
      <c r="EQ234" s="296"/>
      <c r="ER234" s="296"/>
      <c r="ES234" s="296"/>
      <c r="ET234" s="296"/>
      <c r="EU234" s="296"/>
      <c r="EV234" s="296"/>
      <c r="EW234" s="296"/>
      <c r="EX234" s="296"/>
      <c r="EY234" s="296"/>
      <c r="EZ234" s="296"/>
      <c r="FA234" s="296"/>
      <c r="FB234" s="296"/>
      <c r="FC234" s="296"/>
      <c r="FD234" s="296"/>
      <c r="FE234" s="296"/>
      <c r="FF234" s="296"/>
      <c r="FG234" s="296"/>
      <c r="FH234" s="296"/>
      <c r="FI234" s="296"/>
      <c r="FJ234" s="296"/>
      <c r="FK234" s="296"/>
      <c r="FL234" s="296"/>
      <c r="FM234" s="296"/>
      <c r="FN234" s="296"/>
      <c r="FO234" s="296"/>
      <c r="FP234" s="296"/>
      <c r="FQ234" s="42"/>
      <c r="FR234" s="42"/>
      <c r="FS234" s="42"/>
      <c r="FT234" s="42"/>
      <c r="FU234" s="42"/>
      <c r="FV234" s="296"/>
      <c r="FW234" s="296"/>
      <c r="FX234" s="296"/>
      <c r="FY234" s="296"/>
      <c r="FZ234" s="296"/>
      <c r="GA234" s="296"/>
      <c r="GB234" s="296"/>
      <c r="GC234" s="296"/>
      <c r="GD234" s="296"/>
      <c r="GE234" s="296"/>
      <c r="GF234" s="296"/>
      <c r="GG234" s="296"/>
      <c r="GH234" s="296"/>
      <c r="GI234" s="296"/>
      <c r="GJ234" s="296"/>
      <c r="GK234" s="296"/>
      <c r="GL234" s="296"/>
      <c r="GM234" s="296"/>
      <c r="GN234" s="296"/>
      <c r="GO234" s="296"/>
      <c r="GP234" s="296"/>
      <c r="GQ234" s="296"/>
      <c r="GR234" s="296"/>
      <c r="GS234" s="296"/>
      <c r="GT234" s="296"/>
      <c r="GU234" s="296"/>
      <c r="GV234" s="296"/>
      <c r="GW234" s="296"/>
      <c r="GX234" s="296"/>
      <c r="GY234" s="296"/>
      <c r="GZ234" s="296"/>
      <c r="HA234" s="296"/>
      <c r="HB234" s="296"/>
      <c r="HC234" s="296"/>
      <c r="HD234" s="296"/>
      <c r="HE234" s="296"/>
      <c r="HF234" s="296"/>
      <c r="HG234" s="296"/>
      <c r="HH234" s="296"/>
      <c r="HI234" s="296"/>
      <c r="HJ234" s="296"/>
      <c r="HK234" s="296"/>
      <c r="HL234" s="296"/>
      <c r="HM234" s="296"/>
      <c r="HN234" s="296"/>
      <c r="HO234" s="296"/>
      <c r="HP234" s="296"/>
      <c r="HQ234" s="296"/>
      <c r="HR234" s="296"/>
      <c r="HS234" s="296"/>
      <c r="HT234" s="296"/>
      <c r="HU234" s="296"/>
      <c r="HV234" s="296"/>
      <c r="HW234" s="296"/>
      <c r="HX234" s="296"/>
      <c r="HY234" s="296"/>
      <c r="HZ234" s="296"/>
      <c r="IA234" s="296"/>
      <c r="IB234" s="296"/>
      <c r="IC234" s="296"/>
      <c r="ID234" s="296"/>
      <c r="IE234" s="296"/>
      <c r="IF234" s="296"/>
      <c r="IG234" s="296"/>
      <c r="IH234" s="296"/>
      <c r="II234" s="296"/>
      <c r="IJ234" s="296"/>
      <c r="IK234" s="296"/>
      <c r="IL234" s="296"/>
      <c r="IM234" s="296"/>
      <c r="IN234" s="296"/>
      <c r="IO234" s="296"/>
      <c r="IP234" s="296"/>
      <c r="IQ234" s="296"/>
      <c r="IR234" s="296"/>
      <c r="IS234" s="296"/>
      <c r="IT234" s="296"/>
      <c r="IU234" s="296"/>
      <c r="IV234" s="296"/>
      <c r="IW234" s="296"/>
      <c r="IX234" s="296"/>
      <c r="IY234" s="296"/>
      <c r="IZ234" s="296"/>
      <c r="JA234" s="296"/>
      <c r="KM234" s="38"/>
      <c r="KN234" s="38"/>
      <c r="KP234" s="38"/>
      <c r="KQ234" s="38"/>
      <c r="KR234" s="38"/>
      <c r="KS234" s="38"/>
      <c r="KT234" s="38"/>
      <c r="KU234" s="38"/>
      <c r="KV234" s="38"/>
      <c r="KW234" s="38"/>
      <c r="KX234" s="38"/>
      <c r="LH234" s="33"/>
    </row>
    <row r="235" spans="2:320" s="17" customFormat="1" x14ac:dyDescent="0.2">
      <c r="B235" s="33"/>
      <c r="F235" s="35"/>
      <c r="G235" s="174"/>
      <c r="H235" s="33"/>
      <c r="I235" s="33"/>
      <c r="J235" s="42"/>
      <c r="K235" s="296"/>
      <c r="L235" s="296"/>
      <c r="M235" s="296"/>
      <c r="N235" s="296"/>
      <c r="O235" s="296"/>
      <c r="P235" s="296"/>
      <c r="Q235" s="296"/>
      <c r="R235" s="296"/>
      <c r="S235" s="296"/>
      <c r="T235" s="296"/>
      <c r="U235" s="296"/>
      <c r="V235" s="296"/>
      <c r="W235" s="296"/>
      <c r="X235" s="296"/>
      <c r="Y235" s="296"/>
      <c r="Z235" s="296"/>
      <c r="AA235" s="296"/>
      <c r="AB235" s="296"/>
      <c r="AC235" s="296"/>
      <c r="AD235" s="296"/>
      <c r="AE235" s="296"/>
      <c r="AF235" s="296"/>
      <c r="AG235" s="296"/>
      <c r="AH235" s="296"/>
      <c r="AI235" s="296"/>
      <c r="AJ235" s="296"/>
      <c r="AK235" s="296"/>
      <c r="AL235" s="296"/>
      <c r="AM235" s="296"/>
      <c r="AN235" s="296"/>
      <c r="AO235" s="296"/>
      <c r="AP235" s="296"/>
      <c r="AQ235" s="296"/>
      <c r="AR235" s="296"/>
      <c r="AS235" s="296"/>
      <c r="AT235" s="296"/>
      <c r="AU235" s="296"/>
      <c r="AV235" s="296"/>
      <c r="AW235" s="296"/>
      <c r="AX235" s="296"/>
      <c r="AY235" s="296"/>
      <c r="AZ235" s="296"/>
      <c r="BA235" s="296"/>
      <c r="BB235" s="296"/>
      <c r="BC235" s="296"/>
      <c r="BD235" s="296"/>
      <c r="BE235" s="296"/>
      <c r="BF235" s="296"/>
      <c r="BG235" s="296"/>
      <c r="BH235" s="296"/>
      <c r="BI235" s="296"/>
      <c r="BJ235" s="296"/>
      <c r="BK235" s="296"/>
      <c r="BL235" s="296"/>
      <c r="BM235" s="42"/>
      <c r="BN235" s="42"/>
      <c r="BO235" s="42"/>
      <c r="BP235" s="42"/>
      <c r="BQ235" s="42"/>
      <c r="BR235" s="42"/>
      <c r="BS235" s="42"/>
      <c r="BT235" s="42"/>
      <c r="BU235" s="42"/>
      <c r="BV235" s="42"/>
      <c r="BW235" s="42"/>
      <c r="BX235" s="42"/>
      <c r="BY235" s="42"/>
      <c r="BZ235" s="296"/>
      <c r="CA235" s="296"/>
      <c r="CB235" s="296"/>
      <c r="CC235" s="296"/>
      <c r="CD235" s="296"/>
      <c r="CE235" s="296"/>
      <c r="CF235" s="296"/>
      <c r="CG235" s="296"/>
      <c r="CH235" s="296"/>
      <c r="CI235" s="296"/>
      <c r="CJ235" s="296"/>
      <c r="CK235" s="296"/>
      <c r="CL235" s="296"/>
      <c r="CM235" s="296"/>
      <c r="CN235" s="296"/>
      <c r="CO235" s="296"/>
      <c r="CP235" s="296"/>
      <c r="CQ235" s="296"/>
      <c r="CR235" s="296"/>
      <c r="CS235" s="296"/>
      <c r="CT235" s="296"/>
      <c r="CU235" s="296"/>
      <c r="CV235" s="296"/>
      <c r="CW235" s="42"/>
      <c r="CX235" s="296"/>
      <c r="CY235" s="296"/>
      <c r="CZ235" s="296"/>
      <c r="DA235" s="296"/>
      <c r="DB235" s="296"/>
      <c r="DC235" s="296"/>
      <c r="DD235" s="296"/>
      <c r="DE235" s="296"/>
      <c r="DF235" s="296"/>
      <c r="DG235" s="296"/>
      <c r="DH235" s="296"/>
      <c r="DI235" s="296"/>
      <c r="DJ235" s="296"/>
      <c r="DK235" s="296"/>
      <c r="DL235" s="296"/>
      <c r="DM235" s="296"/>
      <c r="DN235" s="296"/>
      <c r="DO235" s="296"/>
      <c r="DP235" s="296"/>
      <c r="DQ235" s="296"/>
      <c r="DR235" s="296"/>
      <c r="DS235" s="296"/>
      <c r="DT235" s="296"/>
      <c r="DU235" s="296"/>
      <c r="DV235" s="296"/>
      <c r="DW235" s="296"/>
      <c r="DX235" s="296"/>
      <c r="DY235" s="296"/>
      <c r="DZ235" s="296"/>
      <c r="EA235" s="296"/>
      <c r="EB235" s="296"/>
      <c r="EC235" s="296"/>
      <c r="ED235" s="296"/>
      <c r="EE235" s="296"/>
      <c r="EF235" s="296"/>
      <c r="EG235" s="42"/>
      <c r="EH235" s="296"/>
      <c r="EI235" s="296"/>
      <c r="EJ235" s="296"/>
      <c r="EK235" s="296"/>
      <c r="EL235" s="296"/>
      <c r="EM235" s="296"/>
      <c r="EN235" s="296"/>
      <c r="EO235" s="296"/>
      <c r="EP235" s="296"/>
      <c r="EQ235" s="296"/>
      <c r="ER235" s="296"/>
      <c r="ES235" s="296"/>
      <c r="ET235" s="296"/>
      <c r="EU235" s="296"/>
      <c r="EV235" s="296"/>
      <c r="EW235" s="296"/>
      <c r="EX235" s="296"/>
      <c r="EY235" s="296"/>
      <c r="EZ235" s="296"/>
      <c r="FA235" s="296"/>
      <c r="FB235" s="296"/>
      <c r="FC235" s="296"/>
      <c r="FD235" s="296"/>
      <c r="FE235" s="296"/>
      <c r="FF235" s="296"/>
      <c r="FG235" s="296"/>
      <c r="FH235" s="296"/>
      <c r="FI235" s="296"/>
      <c r="FJ235" s="296"/>
      <c r="FK235" s="296"/>
      <c r="FL235" s="296"/>
      <c r="FM235" s="296"/>
      <c r="FN235" s="296"/>
      <c r="FO235" s="296"/>
      <c r="FP235" s="296"/>
      <c r="FQ235" s="42"/>
      <c r="FR235" s="42"/>
      <c r="FS235" s="42"/>
      <c r="FT235" s="42"/>
      <c r="FU235" s="42"/>
      <c r="FV235" s="296"/>
      <c r="FW235" s="296"/>
      <c r="FX235" s="296"/>
      <c r="FY235" s="296"/>
      <c r="FZ235" s="296"/>
      <c r="GA235" s="296"/>
      <c r="GB235" s="296"/>
      <c r="GC235" s="296"/>
      <c r="GD235" s="296"/>
      <c r="GE235" s="296"/>
      <c r="GF235" s="296"/>
      <c r="GG235" s="296"/>
      <c r="GH235" s="296"/>
      <c r="GI235" s="296"/>
      <c r="GJ235" s="296"/>
      <c r="GK235" s="296"/>
      <c r="GL235" s="296"/>
      <c r="GM235" s="296"/>
      <c r="GN235" s="296"/>
      <c r="GO235" s="296"/>
      <c r="GP235" s="296"/>
      <c r="GQ235" s="296"/>
      <c r="GR235" s="296"/>
      <c r="GS235" s="296"/>
      <c r="GT235" s="296"/>
      <c r="GU235" s="296"/>
      <c r="GV235" s="296"/>
      <c r="GW235" s="296"/>
      <c r="GX235" s="296"/>
      <c r="GY235" s="296"/>
      <c r="GZ235" s="296"/>
      <c r="HA235" s="296"/>
      <c r="HB235" s="296"/>
      <c r="HC235" s="296"/>
      <c r="HD235" s="296"/>
      <c r="HE235" s="296"/>
      <c r="HF235" s="296"/>
      <c r="HG235" s="296"/>
      <c r="HH235" s="296"/>
      <c r="HI235" s="296"/>
      <c r="HJ235" s="296"/>
      <c r="HK235" s="296"/>
      <c r="HL235" s="296"/>
      <c r="HM235" s="296"/>
      <c r="HN235" s="296"/>
      <c r="HO235" s="296"/>
      <c r="HP235" s="296"/>
      <c r="HQ235" s="296"/>
      <c r="HR235" s="296"/>
      <c r="HS235" s="296"/>
      <c r="HT235" s="296"/>
      <c r="HU235" s="296"/>
      <c r="HV235" s="296"/>
      <c r="HW235" s="296"/>
      <c r="HX235" s="296"/>
      <c r="HY235" s="296"/>
      <c r="HZ235" s="296"/>
      <c r="IA235" s="296"/>
      <c r="IB235" s="296"/>
      <c r="IC235" s="296"/>
      <c r="ID235" s="296"/>
      <c r="IE235" s="296"/>
      <c r="IF235" s="296"/>
      <c r="IG235" s="296"/>
      <c r="IH235" s="296"/>
      <c r="II235" s="296"/>
      <c r="IJ235" s="296"/>
      <c r="IK235" s="296"/>
      <c r="IL235" s="296"/>
      <c r="IM235" s="296"/>
      <c r="IN235" s="296"/>
      <c r="IO235" s="296"/>
      <c r="IP235" s="296"/>
      <c r="IQ235" s="296"/>
      <c r="IR235" s="296"/>
      <c r="IS235" s="296"/>
      <c r="IT235" s="296"/>
      <c r="IU235" s="296"/>
      <c r="IV235" s="296"/>
      <c r="IW235" s="296"/>
      <c r="IX235" s="296"/>
      <c r="IY235" s="296"/>
      <c r="IZ235" s="296"/>
      <c r="JA235" s="296"/>
      <c r="KM235" s="38"/>
      <c r="KN235" s="38"/>
      <c r="KP235" s="38"/>
      <c r="KQ235" s="38"/>
      <c r="KR235" s="38"/>
      <c r="KS235" s="38"/>
      <c r="KT235" s="38"/>
      <c r="KU235" s="38"/>
      <c r="KV235" s="38"/>
      <c r="KW235" s="38"/>
      <c r="KX235" s="38"/>
      <c r="LH235" s="33"/>
    </row>
    <row r="236" spans="2:320" s="17" customFormat="1" x14ac:dyDescent="0.2">
      <c r="B236" s="33"/>
      <c r="F236" s="35"/>
      <c r="G236" s="174"/>
      <c r="H236" s="33"/>
      <c r="I236" s="33"/>
      <c r="J236" s="42"/>
      <c r="K236" s="296"/>
      <c r="L236" s="296"/>
      <c r="M236" s="296"/>
      <c r="N236" s="296"/>
      <c r="O236" s="296"/>
      <c r="P236" s="296"/>
      <c r="Q236" s="296"/>
      <c r="R236" s="296"/>
      <c r="S236" s="296"/>
      <c r="T236" s="296"/>
      <c r="U236" s="296"/>
      <c r="V236" s="296"/>
      <c r="W236" s="296"/>
      <c r="X236" s="296"/>
      <c r="Y236" s="296"/>
      <c r="Z236" s="296"/>
      <c r="AA236" s="296"/>
      <c r="AB236" s="296"/>
      <c r="AC236" s="296"/>
      <c r="AD236" s="296"/>
      <c r="AE236" s="296"/>
      <c r="AF236" s="296"/>
      <c r="AG236" s="296"/>
      <c r="AH236" s="296"/>
      <c r="AI236" s="296"/>
      <c r="AJ236" s="296"/>
      <c r="AK236" s="296"/>
      <c r="AL236" s="296"/>
      <c r="AM236" s="296"/>
      <c r="AN236" s="296"/>
      <c r="AO236" s="296"/>
      <c r="AP236" s="296"/>
      <c r="AQ236" s="296"/>
      <c r="AR236" s="296"/>
      <c r="AS236" s="296"/>
      <c r="AT236" s="296"/>
      <c r="AU236" s="296"/>
      <c r="AV236" s="296"/>
      <c r="AW236" s="296"/>
      <c r="AX236" s="296"/>
      <c r="AY236" s="296"/>
      <c r="AZ236" s="296"/>
      <c r="BA236" s="296"/>
      <c r="BB236" s="296"/>
      <c r="BC236" s="296"/>
      <c r="BD236" s="296"/>
      <c r="BE236" s="296"/>
      <c r="BF236" s="296"/>
      <c r="BG236" s="296"/>
      <c r="BH236" s="296"/>
      <c r="BI236" s="296"/>
      <c r="BJ236" s="296"/>
      <c r="BK236" s="296"/>
      <c r="BL236" s="296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296"/>
      <c r="CA236" s="296"/>
      <c r="CB236" s="296"/>
      <c r="CC236" s="296"/>
      <c r="CD236" s="296"/>
      <c r="CE236" s="296"/>
      <c r="CF236" s="296"/>
      <c r="CG236" s="296"/>
      <c r="CH236" s="296"/>
      <c r="CI236" s="296"/>
      <c r="CJ236" s="296"/>
      <c r="CK236" s="296"/>
      <c r="CL236" s="296"/>
      <c r="CM236" s="296"/>
      <c r="CN236" s="296"/>
      <c r="CO236" s="296"/>
      <c r="CP236" s="296"/>
      <c r="CQ236" s="296"/>
      <c r="CR236" s="296"/>
      <c r="CS236" s="296"/>
      <c r="CT236" s="296"/>
      <c r="CU236" s="296"/>
      <c r="CV236" s="296"/>
      <c r="CW236" s="42"/>
      <c r="CX236" s="296"/>
      <c r="CY236" s="296"/>
      <c r="CZ236" s="296"/>
      <c r="DA236" s="296"/>
      <c r="DB236" s="296"/>
      <c r="DC236" s="296"/>
      <c r="DD236" s="296"/>
      <c r="DE236" s="296"/>
      <c r="DF236" s="296"/>
      <c r="DG236" s="296"/>
      <c r="DH236" s="296"/>
      <c r="DI236" s="296"/>
      <c r="DJ236" s="296"/>
      <c r="DK236" s="296"/>
      <c r="DL236" s="296"/>
      <c r="DM236" s="296"/>
      <c r="DN236" s="296"/>
      <c r="DO236" s="296"/>
      <c r="DP236" s="296"/>
      <c r="DQ236" s="296"/>
      <c r="DR236" s="296"/>
      <c r="DS236" s="296"/>
      <c r="DT236" s="296"/>
      <c r="DU236" s="296"/>
      <c r="DV236" s="296"/>
      <c r="DW236" s="296"/>
      <c r="DX236" s="296"/>
      <c r="DY236" s="296"/>
      <c r="DZ236" s="296"/>
      <c r="EA236" s="296"/>
      <c r="EB236" s="296"/>
      <c r="EC236" s="296"/>
      <c r="ED236" s="296"/>
      <c r="EE236" s="296"/>
      <c r="EF236" s="296"/>
      <c r="EG236" s="42"/>
      <c r="EH236" s="296"/>
      <c r="EI236" s="296"/>
      <c r="EJ236" s="296"/>
      <c r="EK236" s="296"/>
      <c r="EL236" s="296"/>
      <c r="EM236" s="296"/>
      <c r="EN236" s="296"/>
      <c r="EO236" s="296"/>
      <c r="EP236" s="296"/>
      <c r="EQ236" s="296"/>
      <c r="ER236" s="296"/>
      <c r="ES236" s="296"/>
      <c r="ET236" s="296"/>
      <c r="EU236" s="296"/>
      <c r="EV236" s="296"/>
      <c r="EW236" s="296"/>
      <c r="EX236" s="296"/>
      <c r="EY236" s="296"/>
      <c r="EZ236" s="296"/>
      <c r="FA236" s="296"/>
      <c r="FB236" s="296"/>
      <c r="FC236" s="296"/>
      <c r="FD236" s="296"/>
      <c r="FE236" s="296"/>
      <c r="FF236" s="296"/>
      <c r="FG236" s="296"/>
      <c r="FH236" s="296"/>
      <c r="FI236" s="296"/>
      <c r="FJ236" s="296"/>
      <c r="FK236" s="296"/>
      <c r="FL236" s="296"/>
      <c r="FM236" s="296"/>
      <c r="FN236" s="296"/>
      <c r="FO236" s="296"/>
      <c r="FP236" s="296"/>
      <c r="FQ236" s="42"/>
      <c r="FR236" s="42"/>
      <c r="FS236" s="42"/>
      <c r="FT236" s="42"/>
      <c r="FU236" s="42"/>
      <c r="FV236" s="296"/>
      <c r="FW236" s="296"/>
      <c r="FX236" s="296"/>
      <c r="FY236" s="296"/>
      <c r="FZ236" s="296"/>
      <c r="GA236" s="296"/>
      <c r="GB236" s="296"/>
      <c r="GC236" s="296"/>
      <c r="GD236" s="296"/>
      <c r="GE236" s="296"/>
      <c r="GF236" s="296"/>
      <c r="GG236" s="296"/>
      <c r="GH236" s="296"/>
      <c r="GI236" s="296"/>
      <c r="GJ236" s="296"/>
      <c r="GK236" s="296"/>
      <c r="GL236" s="296"/>
      <c r="GM236" s="296"/>
      <c r="GN236" s="296"/>
      <c r="GO236" s="296"/>
      <c r="GP236" s="296"/>
      <c r="GQ236" s="296"/>
      <c r="GR236" s="296"/>
      <c r="GS236" s="296"/>
      <c r="GT236" s="296"/>
      <c r="GU236" s="296"/>
      <c r="GV236" s="296"/>
      <c r="GW236" s="296"/>
      <c r="GX236" s="296"/>
      <c r="GY236" s="296"/>
      <c r="GZ236" s="296"/>
      <c r="HA236" s="296"/>
      <c r="HB236" s="296"/>
      <c r="HC236" s="296"/>
      <c r="HD236" s="296"/>
      <c r="HE236" s="296"/>
      <c r="HF236" s="296"/>
      <c r="HG236" s="296"/>
      <c r="HH236" s="296"/>
      <c r="HI236" s="296"/>
      <c r="HJ236" s="296"/>
      <c r="HK236" s="296"/>
      <c r="HL236" s="296"/>
      <c r="HM236" s="296"/>
      <c r="HN236" s="296"/>
      <c r="HO236" s="296"/>
      <c r="HP236" s="296"/>
      <c r="HQ236" s="296"/>
      <c r="HR236" s="296"/>
      <c r="HS236" s="296"/>
      <c r="HT236" s="296"/>
      <c r="HU236" s="296"/>
      <c r="HV236" s="296"/>
      <c r="HW236" s="296"/>
      <c r="HX236" s="296"/>
      <c r="HY236" s="296"/>
      <c r="HZ236" s="296"/>
      <c r="IA236" s="296"/>
      <c r="IB236" s="296"/>
      <c r="IC236" s="296"/>
      <c r="ID236" s="296"/>
      <c r="IE236" s="296"/>
      <c r="IF236" s="296"/>
      <c r="IG236" s="296"/>
      <c r="IH236" s="296"/>
      <c r="II236" s="296"/>
      <c r="IJ236" s="296"/>
      <c r="IK236" s="296"/>
      <c r="IL236" s="296"/>
      <c r="IM236" s="296"/>
      <c r="IN236" s="296"/>
      <c r="IO236" s="296"/>
      <c r="IP236" s="296"/>
      <c r="IQ236" s="296"/>
      <c r="IR236" s="296"/>
      <c r="IS236" s="296"/>
      <c r="IT236" s="296"/>
      <c r="IU236" s="296"/>
      <c r="IV236" s="296"/>
      <c r="IW236" s="296"/>
      <c r="IX236" s="296"/>
      <c r="IY236" s="296"/>
      <c r="IZ236" s="296"/>
      <c r="JA236" s="296"/>
      <c r="KM236" s="38"/>
      <c r="KN236" s="38"/>
      <c r="KP236" s="38"/>
      <c r="KQ236" s="38"/>
      <c r="KR236" s="38"/>
      <c r="KS236" s="38"/>
      <c r="KT236" s="38"/>
      <c r="KU236" s="38"/>
      <c r="KV236" s="38"/>
      <c r="KW236" s="38"/>
      <c r="KX236" s="38"/>
      <c r="LH236" s="33"/>
    </row>
    <row r="237" spans="2:320" s="17" customFormat="1" x14ac:dyDescent="0.2">
      <c r="B237" s="33"/>
      <c r="F237" s="35"/>
      <c r="G237" s="174"/>
      <c r="H237" s="33"/>
      <c r="I237" s="33"/>
      <c r="J237" s="42"/>
      <c r="K237" s="296"/>
      <c r="L237" s="296"/>
      <c r="M237" s="296"/>
      <c r="N237" s="296"/>
      <c r="O237" s="296"/>
      <c r="P237" s="296"/>
      <c r="Q237" s="296"/>
      <c r="R237" s="296"/>
      <c r="S237" s="296"/>
      <c r="T237" s="296"/>
      <c r="U237" s="296"/>
      <c r="V237" s="296"/>
      <c r="W237" s="296"/>
      <c r="X237" s="296"/>
      <c r="Y237" s="296"/>
      <c r="Z237" s="296"/>
      <c r="AA237" s="296"/>
      <c r="AB237" s="296"/>
      <c r="AC237" s="296"/>
      <c r="AD237" s="296"/>
      <c r="AE237" s="296"/>
      <c r="AF237" s="296"/>
      <c r="AG237" s="296"/>
      <c r="AH237" s="296"/>
      <c r="AI237" s="296"/>
      <c r="AJ237" s="296"/>
      <c r="AK237" s="296"/>
      <c r="AL237" s="296"/>
      <c r="AM237" s="296"/>
      <c r="AN237" s="296"/>
      <c r="AO237" s="296"/>
      <c r="AP237" s="296"/>
      <c r="AQ237" s="296"/>
      <c r="AR237" s="296"/>
      <c r="AS237" s="296"/>
      <c r="AT237" s="296"/>
      <c r="AU237" s="296"/>
      <c r="AV237" s="296"/>
      <c r="AW237" s="296"/>
      <c r="AX237" s="296"/>
      <c r="AY237" s="296"/>
      <c r="AZ237" s="296"/>
      <c r="BA237" s="296"/>
      <c r="BB237" s="296"/>
      <c r="BC237" s="296"/>
      <c r="BD237" s="296"/>
      <c r="BE237" s="296"/>
      <c r="BF237" s="296"/>
      <c r="BG237" s="296"/>
      <c r="BH237" s="296"/>
      <c r="BI237" s="296"/>
      <c r="BJ237" s="296"/>
      <c r="BK237" s="296"/>
      <c r="BL237" s="296"/>
      <c r="BM237" s="42"/>
      <c r="BN237" s="42"/>
      <c r="BO237" s="42"/>
      <c r="BP237" s="42"/>
      <c r="BQ237" s="42"/>
      <c r="BR237" s="42"/>
      <c r="BS237" s="42"/>
      <c r="BT237" s="42"/>
      <c r="BU237" s="42"/>
      <c r="BV237" s="42"/>
      <c r="BW237" s="42"/>
      <c r="BX237" s="42"/>
      <c r="BY237" s="42"/>
      <c r="BZ237" s="296"/>
      <c r="CA237" s="296"/>
      <c r="CB237" s="296"/>
      <c r="CC237" s="296"/>
      <c r="CD237" s="296"/>
      <c r="CE237" s="296"/>
      <c r="CF237" s="296"/>
      <c r="CG237" s="296"/>
      <c r="CH237" s="296"/>
      <c r="CI237" s="296"/>
      <c r="CJ237" s="296"/>
      <c r="CK237" s="296"/>
      <c r="CL237" s="296"/>
      <c r="CM237" s="296"/>
      <c r="CN237" s="296"/>
      <c r="CO237" s="296"/>
      <c r="CP237" s="296"/>
      <c r="CQ237" s="296"/>
      <c r="CR237" s="296"/>
      <c r="CS237" s="296"/>
      <c r="CT237" s="296"/>
      <c r="CU237" s="296"/>
      <c r="CV237" s="296"/>
      <c r="CW237" s="42"/>
      <c r="CX237" s="296"/>
      <c r="CY237" s="296"/>
      <c r="CZ237" s="296"/>
      <c r="DA237" s="296"/>
      <c r="DB237" s="296"/>
      <c r="DC237" s="296"/>
      <c r="DD237" s="296"/>
      <c r="DE237" s="296"/>
      <c r="DF237" s="296"/>
      <c r="DG237" s="296"/>
      <c r="DH237" s="296"/>
      <c r="DI237" s="296"/>
      <c r="DJ237" s="296"/>
      <c r="DK237" s="296"/>
      <c r="DL237" s="296"/>
      <c r="DM237" s="296"/>
      <c r="DN237" s="296"/>
      <c r="DO237" s="296"/>
      <c r="DP237" s="296"/>
      <c r="DQ237" s="296"/>
      <c r="DR237" s="296"/>
      <c r="DS237" s="296"/>
      <c r="DT237" s="296"/>
      <c r="DU237" s="296"/>
      <c r="DV237" s="296"/>
      <c r="DW237" s="296"/>
      <c r="DX237" s="296"/>
      <c r="DY237" s="296"/>
      <c r="DZ237" s="296"/>
      <c r="EA237" s="296"/>
      <c r="EB237" s="296"/>
      <c r="EC237" s="296"/>
      <c r="ED237" s="296"/>
      <c r="EE237" s="296"/>
      <c r="EF237" s="296"/>
      <c r="EG237" s="42"/>
      <c r="EH237" s="296"/>
      <c r="EI237" s="296"/>
      <c r="EJ237" s="296"/>
      <c r="EK237" s="296"/>
      <c r="EL237" s="296"/>
      <c r="EM237" s="296"/>
      <c r="EN237" s="296"/>
      <c r="EO237" s="296"/>
      <c r="EP237" s="296"/>
      <c r="EQ237" s="296"/>
      <c r="ER237" s="296"/>
      <c r="ES237" s="296"/>
      <c r="ET237" s="296"/>
      <c r="EU237" s="296"/>
      <c r="EV237" s="296"/>
      <c r="EW237" s="296"/>
      <c r="EX237" s="296"/>
      <c r="EY237" s="296"/>
      <c r="EZ237" s="296"/>
      <c r="FA237" s="296"/>
      <c r="FB237" s="296"/>
      <c r="FC237" s="296"/>
      <c r="FD237" s="296"/>
      <c r="FE237" s="296"/>
      <c r="FF237" s="296"/>
      <c r="FG237" s="296"/>
      <c r="FH237" s="296"/>
      <c r="FI237" s="296"/>
      <c r="FJ237" s="296"/>
      <c r="FK237" s="296"/>
      <c r="FL237" s="296"/>
      <c r="FM237" s="296"/>
      <c r="FN237" s="296"/>
      <c r="FO237" s="296"/>
      <c r="FP237" s="296"/>
      <c r="FQ237" s="42"/>
      <c r="FR237" s="42"/>
      <c r="FS237" s="42"/>
      <c r="FT237" s="42"/>
      <c r="FU237" s="42"/>
      <c r="FV237" s="296"/>
      <c r="FW237" s="296"/>
      <c r="FX237" s="296"/>
      <c r="FY237" s="296"/>
      <c r="FZ237" s="296"/>
      <c r="GA237" s="296"/>
      <c r="GB237" s="296"/>
      <c r="GC237" s="296"/>
      <c r="GD237" s="296"/>
      <c r="GE237" s="296"/>
      <c r="GF237" s="296"/>
      <c r="GG237" s="296"/>
      <c r="GH237" s="296"/>
      <c r="GI237" s="296"/>
      <c r="GJ237" s="296"/>
      <c r="GK237" s="296"/>
      <c r="GL237" s="296"/>
      <c r="GM237" s="296"/>
      <c r="GN237" s="296"/>
      <c r="GO237" s="296"/>
      <c r="GP237" s="296"/>
      <c r="GQ237" s="296"/>
      <c r="GR237" s="296"/>
      <c r="GS237" s="296"/>
      <c r="GT237" s="296"/>
      <c r="GU237" s="296"/>
      <c r="GV237" s="296"/>
      <c r="GW237" s="296"/>
      <c r="GX237" s="296"/>
      <c r="GY237" s="296"/>
      <c r="GZ237" s="296"/>
      <c r="HA237" s="296"/>
      <c r="HB237" s="296"/>
      <c r="HC237" s="296"/>
      <c r="HD237" s="296"/>
      <c r="HE237" s="296"/>
      <c r="HF237" s="296"/>
      <c r="HG237" s="296"/>
      <c r="HH237" s="296"/>
      <c r="HI237" s="296"/>
      <c r="HJ237" s="296"/>
      <c r="HK237" s="296"/>
      <c r="HL237" s="296"/>
      <c r="HM237" s="296"/>
      <c r="HN237" s="296"/>
      <c r="HO237" s="296"/>
      <c r="HP237" s="296"/>
      <c r="HQ237" s="296"/>
      <c r="HR237" s="296"/>
      <c r="HS237" s="296"/>
      <c r="HT237" s="296"/>
      <c r="HU237" s="296"/>
      <c r="HV237" s="296"/>
      <c r="HW237" s="296"/>
      <c r="HX237" s="296"/>
      <c r="HY237" s="296"/>
      <c r="HZ237" s="296"/>
      <c r="IA237" s="296"/>
      <c r="IB237" s="296"/>
      <c r="IC237" s="296"/>
      <c r="ID237" s="296"/>
      <c r="IE237" s="296"/>
      <c r="IF237" s="296"/>
      <c r="IG237" s="296"/>
      <c r="IH237" s="296"/>
      <c r="II237" s="296"/>
      <c r="IJ237" s="296"/>
      <c r="IK237" s="296"/>
      <c r="IL237" s="296"/>
      <c r="IM237" s="296"/>
      <c r="IN237" s="296"/>
      <c r="IO237" s="296"/>
      <c r="IP237" s="296"/>
      <c r="IQ237" s="296"/>
      <c r="IR237" s="296"/>
      <c r="IS237" s="296"/>
      <c r="IT237" s="296"/>
      <c r="IU237" s="296"/>
      <c r="IV237" s="296"/>
      <c r="IW237" s="296"/>
      <c r="IX237" s="296"/>
      <c r="IY237" s="296"/>
      <c r="IZ237" s="296"/>
      <c r="JA237" s="296"/>
      <c r="KM237" s="38"/>
      <c r="KN237" s="38"/>
      <c r="KP237" s="38"/>
      <c r="KQ237" s="38"/>
      <c r="KR237" s="38"/>
      <c r="KS237" s="38"/>
      <c r="KT237" s="38"/>
      <c r="KU237" s="38"/>
      <c r="KV237" s="38"/>
      <c r="KW237" s="38"/>
      <c r="KX237" s="38"/>
      <c r="LH237" s="33"/>
    </row>
    <row r="238" spans="2:320" s="17" customFormat="1" x14ac:dyDescent="0.2">
      <c r="B238" s="33"/>
      <c r="F238" s="35"/>
      <c r="G238" s="174"/>
      <c r="H238" s="33"/>
      <c r="I238" s="33"/>
      <c r="J238" s="42"/>
      <c r="K238" s="296"/>
      <c r="L238" s="296"/>
      <c r="M238" s="296"/>
      <c r="N238" s="296"/>
      <c r="O238" s="296"/>
      <c r="P238" s="296"/>
      <c r="Q238" s="296"/>
      <c r="R238" s="296"/>
      <c r="S238" s="296"/>
      <c r="T238" s="296"/>
      <c r="U238" s="296"/>
      <c r="V238" s="296"/>
      <c r="W238" s="296"/>
      <c r="X238" s="296"/>
      <c r="Y238" s="296"/>
      <c r="Z238" s="296"/>
      <c r="AA238" s="296"/>
      <c r="AB238" s="296"/>
      <c r="AC238" s="296"/>
      <c r="AD238" s="296"/>
      <c r="AE238" s="296"/>
      <c r="AF238" s="296"/>
      <c r="AG238" s="296"/>
      <c r="AH238" s="296"/>
      <c r="AI238" s="296"/>
      <c r="AJ238" s="296"/>
      <c r="AK238" s="296"/>
      <c r="AL238" s="296"/>
      <c r="AM238" s="296"/>
      <c r="AN238" s="296"/>
      <c r="AO238" s="296"/>
      <c r="AP238" s="296"/>
      <c r="AQ238" s="296"/>
      <c r="AR238" s="296"/>
      <c r="AS238" s="296"/>
      <c r="AT238" s="296"/>
      <c r="AU238" s="296"/>
      <c r="AV238" s="296"/>
      <c r="AW238" s="296"/>
      <c r="AX238" s="296"/>
      <c r="AY238" s="296"/>
      <c r="AZ238" s="296"/>
      <c r="BA238" s="296"/>
      <c r="BB238" s="296"/>
      <c r="BC238" s="296"/>
      <c r="BD238" s="296"/>
      <c r="BE238" s="296"/>
      <c r="BF238" s="296"/>
      <c r="BG238" s="296"/>
      <c r="BH238" s="296"/>
      <c r="BI238" s="296"/>
      <c r="BJ238" s="296"/>
      <c r="BK238" s="296"/>
      <c r="BL238" s="296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296"/>
      <c r="CA238" s="296"/>
      <c r="CB238" s="296"/>
      <c r="CC238" s="296"/>
      <c r="CD238" s="296"/>
      <c r="CE238" s="296"/>
      <c r="CF238" s="296"/>
      <c r="CG238" s="296"/>
      <c r="CH238" s="296"/>
      <c r="CI238" s="296"/>
      <c r="CJ238" s="296"/>
      <c r="CK238" s="296"/>
      <c r="CL238" s="296"/>
      <c r="CM238" s="296"/>
      <c r="CN238" s="296"/>
      <c r="CO238" s="296"/>
      <c r="CP238" s="296"/>
      <c r="CQ238" s="296"/>
      <c r="CR238" s="296"/>
      <c r="CS238" s="296"/>
      <c r="CT238" s="296"/>
      <c r="CU238" s="296"/>
      <c r="CV238" s="296"/>
      <c r="CW238" s="42"/>
      <c r="CX238" s="296"/>
      <c r="CY238" s="296"/>
      <c r="CZ238" s="296"/>
      <c r="DA238" s="296"/>
      <c r="DB238" s="296"/>
      <c r="DC238" s="296"/>
      <c r="DD238" s="296"/>
      <c r="DE238" s="296"/>
      <c r="DF238" s="296"/>
      <c r="DG238" s="296"/>
      <c r="DH238" s="296"/>
      <c r="DI238" s="296"/>
      <c r="DJ238" s="296"/>
      <c r="DK238" s="296"/>
      <c r="DL238" s="296"/>
      <c r="DM238" s="296"/>
      <c r="DN238" s="296"/>
      <c r="DO238" s="296"/>
      <c r="DP238" s="296"/>
      <c r="DQ238" s="296"/>
      <c r="DR238" s="296"/>
      <c r="DS238" s="296"/>
      <c r="DT238" s="296"/>
      <c r="DU238" s="296"/>
      <c r="DV238" s="296"/>
      <c r="DW238" s="296"/>
      <c r="DX238" s="296"/>
      <c r="DY238" s="296"/>
      <c r="DZ238" s="296"/>
      <c r="EA238" s="296"/>
      <c r="EB238" s="296"/>
      <c r="EC238" s="296"/>
      <c r="ED238" s="296"/>
      <c r="EE238" s="296"/>
      <c r="EF238" s="296"/>
      <c r="EG238" s="42"/>
      <c r="EH238" s="296"/>
      <c r="EI238" s="296"/>
      <c r="EJ238" s="296"/>
      <c r="EK238" s="296"/>
      <c r="EL238" s="296"/>
      <c r="EM238" s="296"/>
      <c r="EN238" s="296"/>
      <c r="EO238" s="296"/>
      <c r="EP238" s="296"/>
      <c r="EQ238" s="296"/>
      <c r="ER238" s="296"/>
      <c r="ES238" s="296"/>
      <c r="ET238" s="296"/>
      <c r="EU238" s="296"/>
      <c r="EV238" s="296"/>
      <c r="EW238" s="296"/>
      <c r="EX238" s="296"/>
      <c r="EY238" s="296"/>
      <c r="EZ238" s="296"/>
      <c r="FA238" s="296"/>
      <c r="FB238" s="296"/>
      <c r="FC238" s="296"/>
      <c r="FD238" s="296"/>
      <c r="FE238" s="296"/>
      <c r="FF238" s="296"/>
      <c r="FG238" s="296"/>
      <c r="FH238" s="296"/>
      <c r="FI238" s="296"/>
      <c r="FJ238" s="296"/>
      <c r="FK238" s="296"/>
      <c r="FL238" s="296"/>
      <c r="FM238" s="296"/>
      <c r="FN238" s="296"/>
      <c r="FO238" s="296"/>
      <c r="FP238" s="296"/>
      <c r="FQ238" s="42"/>
      <c r="FR238" s="42"/>
      <c r="FS238" s="42"/>
      <c r="FT238" s="42"/>
      <c r="FU238" s="42"/>
      <c r="FV238" s="296"/>
      <c r="FW238" s="296"/>
      <c r="FX238" s="296"/>
      <c r="FY238" s="296"/>
      <c r="FZ238" s="296"/>
      <c r="GA238" s="296"/>
      <c r="GB238" s="296"/>
      <c r="GC238" s="296"/>
      <c r="GD238" s="296"/>
      <c r="GE238" s="296"/>
      <c r="GF238" s="296"/>
      <c r="GG238" s="296"/>
      <c r="GH238" s="296"/>
      <c r="GI238" s="296"/>
      <c r="GJ238" s="296"/>
      <c r="GK238" s="296"/>
      <c r="GL238" s="296"/>
      <c r="GM238" s="296"/>
      <c r="GN238" s="296"/>
      <c r="GO238" s="296"/>
      <c r="GP238" s="296"/>
      <c r="GQ238" s="296"/>
      <c r="GR238" s="296"/>
      <c r="GS238" s="296"/>
      <c r="GT238" s="296"/>
      <c r="GU238" s="296"/>
      <c r="GV238" s="296"/>
      <c r="GW238" s="296"/>
      <c r="GX238" s="296"/>
      <c r="GY238" s="296"/>
      <c r="GZ238" s="296"/>
      <c r="HA238" s="296"/>
      <c r="HB238" s="296"/>
      <c r="HC238" s="296"/>
      <c r="HD238" s="296"/>
      <c r="HE238" s="296"/>
      <c r="HF238" s="296"/>
      <c r="HG238" s="296"/>
      <c r="HH238" s="296"/>
      <c r="HI238" s="296"/>
      <c r="HJ238" s="296"/>
      <c r="HK238" s="296"/>
      <c r="HL238" s="296"/>
      <c r="HM238" s="296"/>
      <c r="HN238" s="296"/>
      <c r="HO238" s="296"/>
      <c r="HP238" s="296"/>
      <c r="HQ238" s="296"/>
      <c r="HR238" s="296"/>
      <c r="HS238" s="296"/>
      <c r="HT238" s="296"/>
      <c r="HU238" s="296"/>
      <c r="HV238" s="296"/>
      <c r="HW238" s="296"/>
      <c r="HX238" s="296"/>
      <c r="HY238" s="296"/>
      <c r="HZ238" s="296"/>
      <c r="IA238" s="296"/>
      <c r="IB238" s="296"/>
      <c r="IC238" s="296"/>
      <c r="ID238" s="296"/>
      <c r="IE238" s="296"/>
      <c r="IF238" s="296"/>
      <c r="IG238" s="296"/>
      <c r="IH238" s="296"/>
      <c r="II238" s="296"/>
      <c r="IJ238" s="296"/>
      <c r="IK238" s="296"/>
      <c r="IL238" s="296"/>
      <c r="IM238" s="296"/>
      <c r="IN238" s="296"/>
      <c r="IO238" s="296"/>
      <c r="IP238" s="296"/>
      <c r="IQ238" s="296"/>
      <c r="IR238" s="296"/>
      <c r="IS238" s="296"/>
      <c r="IT238" s="296"/>
      <c r="IU238" s="296"/>
      <c r="IV238" s="296"/>
      <c r="IW238" s="296"/>
      <c r="IX238" s="296"/>
      <c r="IY238" s="296"/>
      <c r="IZ238" s="296"/>
      <c r="JA238" s="296"/>
      <c r="KM238" s="38"/>
      <c r="KN238" s="38"/>
      <c r="KP238" s="38"/>
      <c r="KQ238" s="38"/>
      <c r="KR238" s="38"/>
      <c r="KS238" s="38"/>
      <c r="KT238" s="38"/>
      <c r="KU238" s="38"/>
      <c r="KV238" s="38"/>
      <c r="KW238" s="38"/>
      <c r="KX238" s="38"/>
      <c r="LH238" s="33"/>
    </row>
    <row r="239" spans="2:320" s="17" customFormat="1" x14ac:dyDescent="0.2">
      <c r="B239" s="33"/>
      <c r="F239" s="35"/>
      <c r="G239" s="174"/>
      <c r="H239" s="33"/>
      <c r="I239" s="33"/>
      <c r="J239" s="42"/>
      <c r="K239" s="296"/>
      <c r="L239" s="296"/>
      <c r="M239" s="296"/>
      <c r="N239" s="296"/>
      <c r="O239" s="296"/>
      <c r="P239" s="296"/>
      <c r="Q239" s="296"/>
      <c r="R239" s="296"/>
      <c r="S239" s="296"/>
      <c r="T239" s="296"/>
      <c r="U239" s="296"/>
      <c r="V239" s="296"/>
      <c r="W239" s="296"/>
      <c r="X239" s="296"/>
      <c r="Y239" s="296"/>
      <c r="Z239" s="296"/>
      <c r="AA239" s="296"/>
      <c r="AB239" s="296"/>
      <c r="AC239" s="296"/>
      <c r="AD239" s="296"/>
      <c r="AE239" s="296"/>
      <c r="AF239" s="296"/>
      <c r="AG239" s="296"/>
      <c r="AH239" s="296"/>
      <c r="AI239" s="296"/>
      <c r="AJ239" s="296"/>
      <c r="AK239" s="296"/>
      <c r="AL239" s="296"/>
      <c r="AM239" s="296"/>
      <c r="AN239" s="296"/>
      <c r="AO239" s="296"/>
      <c r="AP239" s="296"/>
      <c r="AQ239" s="296"/>
      <c r="AR239" s="296"/>
      <c r="AS239" s="296"/>
      <c r="AT239" s="296"/>
      <c r="AU239" s="296"/>
      <c r="AV239" s="296"/>
      <c r="AW239" s="296"/>
      <c r="AX239" s="296"/>
      <c r="AY239" s="296"/>
      <c r="AZ239" s="296"/>
      <c r="BA239" s="296"/>
      <c r="BB239" s="296"/>
      <c r="BC239" s="296"/>
      <c r="BD239" s="296"/>
      <c r="BE239" s="296"/>
      <c r="BF239" s="296"/>
      <c r="BG239" s="296"/>
      <c r="BH239" s="296"/>
      <c r="BI239" s="296"/>
      <c r="BJ239" s="296"/>
      <c r="BK239" s="296"/>
      <c r="BL239" s="296"/>
      <c r="BM239" s="42"/>
      <c r="BN239" s="42"/>
      <c r="BO239" s="42"/>
      <c r="BP239" s="42"/>
      <c r="BQ239" s="42"/>
      <c r="BR239" s="42"/>
      <c r="BS239" s="42"/>
      <c r="BT239" s="42"/>
      <c r="BU239" s="42"/>
      <c r="BV239" s="42"/>
      <c r="BW239" s="42"/>
      <c r="BX239" s="42"/>
      <c r="BY239" s="42"/>
      <c r="BZ239" s="296"/>
      <c r="CA239" s="296"/>
      <c r="CB239" s="296"/>
      <c r="CC239" s="296"/>
      <c r="CD239" s="296"/>
      <c r="CE239" s="296"/>
      <c r="CF239" s="296"/>
      <c r="CG239" s="296"/>
      <c r="CH239" s="296"/>
      <c r="CI239" s="296"/>
      <c r="CJ239" s="296"/>
      <c r="CK239" s="296"/>
      <c r="CL239" s="296"/>
      <c r="CM239" s="296"/>
      <c r="CN239" s="296"/>
      <c r="CO239" s="296"/>
      <c r="CP239" s="296"/>
      <c r="CQ239" s="296"/>
      <c r="CR239" s="296"/>
      <c r="CS239" s="296"/>
      <c r="CT239" s="296"/>
      <c r="CU239" s="296"/>
      <c r="CV239" s="296"/>
      <c r="CW239" s="42"/>
      <c r="CX239" s="296"/>
      <c r="CY239" s="296"/>
      <c r="CZ239" s="296"/>
      <c r="DA239" s="296"/>
      <c r="DB239" s="296"/>
      <c r="DC239" s="296"/>
      <c r="DD239" s="296"/>
      <c r="DE239" s="296"/>
      <c r="DF239" s="296"/>
      <c r="DG239" s="296"/>
      <c r="DH239" s="296"/>
      <c r="DI239" s="296"/>
      <c r="DJ239" s="296"/>
      <c r="DK239" s="296"/>
      <c r="DL239" s="296"/>
      <c r="DM239" s="296"/>
      <c r="DN239" s="296"/>
      <c r="DO239" s="296"/>
      <c r="DP239" s="296"/>
      <c r="DQ239" s="296"/>
      <c r="DR239" s="296"/>
      <c r="DS239" s="296"/>
      <c r="DT239" s="296"/>
      <c r="DU239" s="296"/>
      <c r="DV239" s="296"/>
      <c r="DW239" s="296"/>
      <c r="DX239" s="296"/>
      <c r="DY239" s="296"/>
      <c r="DZ239" s="296"/>
      <c r="EA239" s="296"/>
      <c r="EB239" s="296"/>
      <c r="EC239" s="296"/>
      <c r="ED239" s="296"/>
      <c r="EE239" s="296"/>
      <c r="EF239" s="296"/>
      <c r="EG239" s="42"/>
      <c r="EH239" s="296"/>
      <c r="EI239" s="296"/>
      <c r="EJ239" s="296"/>
      <c r="EK239" s="296"/>
      <c r="EL239" s="296"/>
      <c r="EM239" s="296"/>
      <c r="EN239" s="296"/>
      <c r="EO239" s="296"/>
      <c r="EP239" s="296"/>
      <c r="EQ239" s="296"/>
      <c r="ER239" s="296"/>
      <c r="ES239" s="296"/>
      <c r="ET239" s="296"/>
      <c r="EU239" s="296"/>
      <c r="EV239" s="296"/>
      <c r="EW239" s="296"/>
      <c r="EX239" s="296"/>
      <c r="EY239" s="296"/>
      <c r="EZ239" s="296"/>
      <c r="FA239" s="296"/>
      <c r="FB239" s="296"/>
      <c r="FC239" s="296"/>
      <c r="FD239" s="296"/>
      <c r="FE239" s="296"/>
      <c r="FF239" s="296"/>
      <c r="FG239" s="296"/>
      <c r="FH239" s="296"/>
      <c r="FI239" s="296"/>
      <c r="FJ239" s="296"/>
      <c r="FK239" s="296"/>
      <c r="FL239" s="296"/>
      <c r="FM239" s="296"/>
      <c r="FN239" s="296"/>
      <c r="FO239" s="296"/>
      <c r="FP239" s="296"/>
      <c r="FQ239" s="42"/>
      <c r="FR239" s="42"/>
      <c r="FS239" s="42"/>
      <c r="FT239" s="42"/>
      <c r="FU239" s="42"/>
      <c r="FV239" s="296"/>
      <c r="FW239" s="296"/>
      <c r="FX239" s="296"/>
      <c r="FY239" s="296"/>
      <c r="FZ239" s="296"/>
      <c r="GA239" s="296"/>
      <c r="GB239" s="296"/>
      <c r="GC239" s="296"/>
      <c r="GD239" s="296"/>
      <c r="GE239" s="296"/>
      <c r="GF239" s="296"/>
      <c r="GG239" s="296"/>
      <c r="GH239" s="296"/>
      <c r="GI239" s="296"/>
      <c r="GJ239" s="296"/>
      <c r="GK239" s="296"/>
      <c r="GL239" s="296"/>
      <c r="GM239" s="296"/>
      <c r="GN239" s="296"/>
      <c r="GO239" s="296"/>
      <c r="GP239" s="296"/>
      <c r="GQ239" s="296"/>
      <c r="GR239" s="296"/>
      <c r="GS239" s="296"/>
      <c r="GT239" s="296"/>
      <c r="GU239" s="296"/>
      <c r="GV239" s="296"/>
      <c r="GW239" s="296"/>
      <c r="GX239" s="296"/>
      <c r="GY239" s="296"/>
      <c r="GZ239" s="296"/>
      <c r="HA239" s="296"/>
      <c r="HB239" s="296"/>
      <c r="HC239" s="296"/>
      <c r="HD239" s="296"/>
      <c r="HE239" s="296"/>
      <c r="HF239" s="296"/>
      <c r="HG239" s="296"/>
      <c r="HH239" s="296"/>
      <c r="HI239" s="296"/>
      <c r="HJ239" s="296"/>
      <c r="HK239" s="296"/>
      <c r="HL239" s="296"/>
      <c r="HM239" s="296"/>
      <c r="HN239" s="296"/>
      <c r="HO239" s="296"/>
      <c r="HP239" s="296"/>
      <c r="HQ239" s="296"/>
      <c r="HR239" s="296"/>
      <c r="HS239" s="296"/>
      <c r="HT239" s="296"/>
      <c r="HU239" s="296"/>
      <c r="HV239" s="296"/>
      <c r="HW239" s="296"/>
      <c r="HX239" s="296"/>
      <c r="HY239" s="296"/>
      <c r="HZ239" s="296"/>
      <c r="IA239" s="296"/>
      <c r="IB239" s="296"/>
      <c r="IC239" s="296"/>
      <c r="ID239" s="296"/>
      <c r="IE239" s="296"/>
      <c r="IF239" s="296"/>
      <c r="IG239" s="296"/>
      <c r="IH239" s="296"/>
      <c r="II239" s="296"/>
      <c r="IJ239" s="296"/>
      <c r="IK239" s="296"/>
      <c r="IL239" s="296"/>
      <c r="IM239" s="296"/>
      <c r="IN239" s="296"/>
      <c r="IO239" s="296"/>
      <c r="IP239" s="296"/>
      <c r="IQ239" s="296"/>
      <c r="IR239" s="296"/>
      <c r="IS239" s="296"/>
      <c r="IT239" s="296"/>
      <c r="IU239" s="296"/>
      <c r="IV239" s="296"/>
      <c r="IW239" s="296"/>
      <c r="IX239" s="296"/>
      <c r="IY239" s="296"/>
      <c r="IZ239" s="296"/>
      <c r="JA239" s="296"/>
      <c r="KM239" s="38"/>
      <c r="KN239" s="38"/>
      <c r="KP239" s="38"/>
      <c r="KQ239" s="38"/>
      <c r="KR239" s="38"/>
      <c r="KS239" s="38"/>
      <c r="KT239" s="38"/>
      <c r="KU239" s="38"/>
      <c r="KV239" s="38"/>
      <c r="KW239" s="38"/>
      <c r="KX239" s="38"/>
      <c r="LH239" s="33"/>
    </row>
    <row r="240" spans="2:320" s="17" customFormat="1" x14ac:dyDescent="0.2">
      <c r="B240" s="33"/>
      <c r="F240" s="35"/>
      <c r="G240" s="174"/>
      <c r="H240" s="33"/>
      <c r="I240" s="33"/>
      <c r="J240" s="42"/>
      <c r="K240" s="296"/>
      <c r="L240" s="296"/>
      <c r="M240" s="296"/>
      <c r="N240" s="296"/>
      <c r="O240" s="296"/>
      <c r="P240" s="296"/>
      <c r="Q240" s="296"/>
      <c r="R240" s="296"/>
      <c r="S240" s="296"/>
      <c r="T240" s="296"/>
      <c r="U240" s="296"/>
      <c r="V240" s="296"/>
      <c r="W240" s="296"/>
      <c r="X240" s="296"/>
      <c r="Y240" s="296"/>
      <c r="Z240" s="296"/>
      <c r="AA240" s="296"/>
      <c r="AB240" s="296"/>
      <c r="AC240" s="296"/>
      <c r="AD240" s="296"/>
      <c r="AE240" s="296"/>
      <c r="AF240" s="296"/>
      <c r="AG240" s="296"/>
      <c r="AH240" s="296"/>
      <c r="AI240" s="296"/>
      <c r="AJ240" s="296"/>
      <c r="AK240" s="296"/>
      <c r="AL240" s="296"/>
      <c r="AM240" s="296"/>
      <c r="AN240" s="296"/>
      <c r="AO240" s="296"/>
      <c r="AP240" s="296"/>
      <c r="AQ240" s="296"/>
      <c r="AR240" s="296"/>
      <c r="AS240" s="296"/>
      <c r="AT240" s="296"/>
      <c r="AU240" s="296"/>
      <c r="AV240" s="296"/>
      <c r="AW240" s="296"/>
      <c r="AX240" s="296"/>
      <c r="AY240" s="296"/>
      <c r="AZ240" s="296"/>
      <c r="BA240" s="296"/>
      <c r="BB240" s="296"/>
      <c r="BC240" s="296"/>
      <c r="BD240" s="296"/>
      <c r="BE240" s="296"/>
      <c r="BF240" s="296"/>
      <c r="BG240" s="296"/>
      <c r="BH240" s="296"/>
      <c r="BI240" s="296"/>
      <c r="BJ240" s="296"/>
      <c r="BK240" s="296"/>
      <c r="BL240" s="296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296"/>
      <c r="CA240" s="296"/>
      <c r="CB240" s="296"/>
      <c r="CC240" s="296"/>
      <c r="CD240" s="296"/>
      <c r="CE240" s="296"/>
      <c r="CF240" s="296"/>
      <c r="CG240" s="296"/>
      <c r="CH240" s="296"/>
      <c r="CI240" s="296"/>
      <c r="CJ240" s="296"/>
      <c r="CK240" s="296"/>
      <c r="CL240" s="296"/>
      <c r="CM240" s="296"/>
      <c r="CN240" s="296"/>
      <c r="CO240" s="296"/>
      <c r="CP240" s="296"/>
      <c r="CQ240" s="296"/>
      <c r="CR240" s="296"/>
      <c r="CS240" s="296"/>
      <c r="CT240" s="296"/>
      <c r="CU240" s="296"/>
      <c r="CV240" s="296"/>
      <c r="CW240" s="42"/>
      <c r="CX240" s="296"/>
      <c r="CY240" s="296"/>
      <c r="CZ240" s="296"/>
      <c r="DA240" s="296"/>
      <c r="DB240" s="296"/>
      <c r="DC240" s="296"/>
      <c r="DD240" s="296"/>
      <c r="DE240" s="296"/>
      <c r="DF240" s="296"/>
      <c r="DG240" s="296"/>
      <c r="DH240" s="296"/>
      <c r="DI240" s="296"/>
      <c r="DJ240" s="296"/>
      <c r="DK240" s="296"/>
      <c r="DL240" s="296"/>
      <c r="DM240" s="296"/>
      <c r="DN240" s="296"/>
      <c r="DO240" s="296"/>
      <c r="DP240" s="296"/>
      <c r="DQ240" s="296"/>
      <c r="DR240" s="296"/>
      <c r="DS240" s="296"/>
      <c r="DT240" s="296"/>
      <c r="DU240" s="296"/>
      <c r="DV240" s="296"/>
      <c r="DW240" s="296"/>
      <c r="DX240" s="296"/>
      <c r="DY240" s="296"/>
      <c r="DZ240" s="296"/>
      <c r="EA240" s="296"/>
      <c r="EB240" s="296"/>
      <c r="EC240" s="296"/>
      <c r="ED240" s="296"/>
      <c r="EE240" s="296"/>
      <c r="EF240" s="296"/>
      <c r="EG240" s="42"/>
      <c r="EH240" s="296"/>
      <c r="EI240" s="296"/>
      <c r="EJ240" s="296"/>
      <c r="EK240" s="296"/>
      <c r="EL240" s="296"/>
      <c r="EM240" s="296"/>
      <c r="EN240" s="296"/>
      <c r="EO240" s="296"/>
      <c r="EP240" s="296"/>
      <c r="EQ240" s="296"/>
      <c r="ER240" s="296"/>
      <c r="ES240" s="296"/>
      <c r="ET240" s="296"/>
      <c r="EU240" s="296"/>
      <c r="EV240" s="296"/>
      <c r="EW240" s="296"/>
      <c r="EX240" s="296"/>
      <c r="EY240" s="296"/>
      <c r="EZ240" s="296"/>
      <c r="FA240" s="296"/>
      <c r="FB240" s="296"/>
      <c r="FC240" s="296"/>
      <c r="FD240" s="296"/>
      <c r="FE240" s="296"/>
      <c r="FF240" s="296"/>
      <c r="FG240" s="296"/>
      <c r="FH240" s="296"/>
      <c r="FI240" s="296"/>
      <c r="FJ240" s="296"/>
      <c r="FK240" s="296"/>
      <c r="FL240" s="296"/>
      <c r="FM240" s="296"/>
      <c r="FN240" s="296"/>
      <c r="FO240" s="296"/>
      <c r="FP240" s="296"/>
      <c r="FQ240" s="42"/>
      <c r="FR240" s="42"/>
      <c r="FS240" s="42"/>
      <c r="FT240" s="42"/>
      <c r="FU240" s="42"/>
      <c r="FV240" s="296"/>
      <c r="FW240" s="296"/>
      <c r="FX240" s="296"/>
      <c r="FY240" s="296"/>
      <c r="FZ240" s="296"/>
      <c r="GA240" s="296"/>
      <c r="GB240" s="296"/>
      <c r="GC240" s="296"/>
      <c r="GD240" s="296"/>
      <c r="GE240" s="296"/>
      <c r="GF240" s="296"/>
      <c r="GG240" s="296"/>
      <c r="GH240" s="296"/>
      <c r="GI240" s="296"/>
      <c r="GJ240" s="296"/>
      <c r="GK240" s="296"/>
      <c r="GL240" s="296"/>
      <c r="GM240" s="296"/>
      <c r="GN240" s="296"/>
      <c r="GO240" s="296"/>
      <c r="GP240" s="296"/>
      <c r="GQ240" s="296"/>
      <c r="GR240" s="296"/>
      <c r="GS240" s="296"/>
      <c r="GT240" s="296"/>
      <c r="GU240" s="296"/>
      <c r="GV240" s="296"/>
      <c r="GW240" s="296"/>
      <c r="GX240" s="296"/>
      <c r="GY240" s="296"/>
      <c r="GZ240" s="296"/>
      <c r="HA240" s="296"/>
      <c r="HB240" s="296"/>
      <c r="HC240" s="296"/>
      <c r="HD240" s="296"/>
      <c r="HE240" s="296"/>
      <c r="HF240" s="296"/>
      <c r="HG240" s="296"/>
      <c r="HH240" s="296"/>
      <c r="HI240" s="296"/>
      <c r="HJ240" s="296"/>
      <c r="HK240" s="296"/>
      <c r="HL240" s="296"/>
      <c r="HM240" s="296"/>
      <c r="HN240" s="296"/>
      <c r="HO240" s="296"/>
      <c r="HP240" s="296"/>
      <c r="HQ240" s="296"/>
      <c r="HR240" s="296"/>
      <c r="HS240" s="296"/>
      <c r="HT240" s="296"/>
      <c r="HU240" s="296"/>
      <c r="HV240" s="296"/>
      <c r="HW240" s="296"/>
      <c r="HX240" s="296"/>
      <c r="HY240" s="296"/>
      <c r="HZ240" s="296"/>
      <c r="IA240" s="296"/>
      <c r="IB240" s="296"/>
      <c r="IC240" s="296"/>
      <c r="ID240" s="296"/>
      <c r="IE240" s="296"/>
      <c r="IF240" s="296"/>
      <c r="IG240" s="296"/>
      <c r="IH240" s="296"/>
      <c r="II240" s="296"/>
      <c r="IJ240" s="296"/>
      <c r="IK240" s="296"/>
      <c r="IL240" s="296"/>
      <c r="IM240" s="296"/>
      <c r="IN240" s="296"/>
      <c r="IO240" s="296"/>
      <c r="IP240" s="296"/>
      <c r="IQ240" s="296"/>
      <c r="IR240" s="296"/>
      <c r="IS240" s="296"/>
      <c r="IT240" s="296"/>
      <c r="IU240" s="296"/>
      <c r="IV240" s="296"/>
      <c r="IW240" s="296"/>
      <c r="IX240" s="296"/>
      <c r="IY240" s="296"/>
      <c r="IZ240" s="296"/>
      <c r="JA240" s="296"/>
      <c r="KM240" s="38"/>
      <c r="KN240" s="38"/>
      <c r="KP240" s="38"/>
      <c r="KQ240" s="38"/>
      <c r="KR240" s="38"/>
      <c r="KS240" s="38"/>
      <c r="KT240" s="38"/>
      <c r="KU240" s="38"/>
      <c r="KV240" s="38"/>
      <c r="KW240" s="38"/>
      <c r="KX240" s="38"/>
      <c r="LH240" s="33"/>
    </row>
    <row r="241" spans="2:320" s="17" customFormat="1" x14ac:dyDescent="0.2">
      <c r="B241" s="33"/>
      <c r="F241" s="35"/>
      <c r="G241" s="174"/>
      <c r="H241" s="33"/>
      <c r="I241" s="33"/>
      <c r="J241" s="42"/>
      <c r="K241" s="296"/>
      <c r="L241" s="296"/>
      <c r="M241" s="296"/>
      <c r="N241" s="296"/>
      <c r="O241" s="296"/>
      <c r="P241" s="296"/>
      <c r="Q241" s="296"/>
      <c r="R241" s="296"/>
      <c r="S241" s="296"/>
      <c r="T241" s="296"/>
      <c r="U241" s="296"/>
      <c r="V241" s="296"/>
      <c r="W241" s="296"/>
      <c r="X241" s="296"/>
      <c r="Y241" s="296"/>
      <c r="Z241" s="296"/>
      <c r="AA241" s="296"/>
      <c r="AB241" s="296"/>
      <c r="AC241" s="296"/>
      <c r="AD241" s="296"/>
      <c r="AE241" s="296"/>
      <c r="AF241" s="296"/>
      <c r="AG241" s="296"/>
      <c r="AH241" s="296"/>
      <c r="AI241" s="296"/>
      <c r="AJ241" s="296"/>
      <c r="AK241" s="296"/>
      <c r="AL241" s="296"/>
      <c r="AM241" s="296"/>
      <c r="AN241" s="296"/>
      <c r="AO241" s="296"/>
      <c r="AP241" s="296"/>
      <c r="AQ241" s="296"/>
      <c r="AR241" s="296"/>
      <c r="AS241" s="296"/>
      <c r="AT241" s="296"/>
      <c r="AU241" s="296"/>
      <c r="AV241" s="296"/>
      <c r="AW241" s="296"/>
      <c r="AX241" s="296"/>
      <c r="AY241" s="296"/>
      <c r="AZ241" s="296"/>
      <c r="BA241" s="296"/>
      <c r="BB241" s="296"/>
      <c r="BC241" s="296"/>
      <c r="BD241" s="296"/>
      <c r="BE241" s="296"/>
      <c r="BF241" s="296"/>
      <c r="BG241" s="296"/>
      <c r="BH241" s="296"/>
      <c r="BI241" s="296"/>
      <c r="BJ241" s="296"/>
      <c r="BK241" s="296"/>
      <c r="BL241" s="296"/>
      <c r="BM241" s="42"/>
      <c r="BN241" s="42"/>
      <c r="BO241" s="42"/>
      <c r="BP241" s="42"/>
      <c r="BQ241" s="42"/>
      <c r="BR241" s="42"/>
      <c r="BS241" s="42"/>
      <c r="BT241" s="42"/>
      <c r="BU241" s="42"/>
      <c r="BV241" s="42"/>
      <c r="BW241" s="42"/>
      <c r="BX241" s="42"/>
      <c r="BY241" s="42"/>
      <c r="BZ241" s="296"/>
      <c r="CA241" s="296"/>
      <c r="CB241" s="296"/>
      <c r="CC241" s="296"/>
      <c r="CD241" s="296"/>
      <c r="CE241" s="296"/>
      <c r="CF241" s="296"/>
      <c r="CG241" s="296"/>
      <c r="CH241" s="296"/>
      <c r="CI241" s="296"/>
      <c r="CJ241" s="296"/>
      <c r="CK241" s="296"/>
      <c r="CL241" s="296"/>
      <c r="CM241" s="296"/>
      <c r="CN241" s="296"/>
      <c r="CO241" s="296"/>
      <c r="CP241" s="296"/>
      <c r="CQ241" s="296"/>
      <c r="CR241" s="296"/>
      <c r="CS241" s="296"/>
      <c r="CT241" s="296"/>
      <c r="CU241" s="296"/>
      <c r="CV241" s="296"/>
      <c r="CW241" s="42"/>
      <c r="CX241" s="296"/>
      <c r="CY241" s="296"/>
      <c r="CZ241" s="296"/>
      <c r="DA241" s="296"/>
      <c r="DB241" s="296"/>
      <c r="DC241" s="296"/>
      <c r="DD241" s="296"/>
      <c r="DE241" s="296"/>
      <c r="DF241" s="296"/>
      <c r="DG241" s="296"/>
      <c r="DH241" s="296"/>
      <c r="DI241" s="296"/>
      <c r="DJ241" s="296"/>
      <c r="DK241" s="296"/>
      <c r="DL241" s="296"/>
      <c r="DM241" s="296"/>
      <c r="DN241" s="296"/>
      <c r="DO241" s="296"/>
      <c r="DP241" s="296"/>
      <c r="DQ241" s="296"/>
      <c r="DR241" s="296"/>
      <c r="DS241" s="296"/>
      <c r="DT241" s="296"/>
      <c r="DU241" s="296"/>
      <c r="DV241" s="296"/>
      <c r="DW241" s="296"/>
      <c r="DX241" s="296"/>
      <c r="DY241" s="296"/>
      <c r="DZ241" s="296"/>
      <c r="EA241" s="296"/>
      <c r="EB241" s="296"/>
      <c r="EC241" s="296"/>
      <c r="ED241" s="296"/>
      <c r="EE241" s="296"/>
      <c r="EF241" s="296"/>
      <c r="EG241" s="42"/>
      <c r="EH241" s="296"/>
      <c r="EI241" s="296"/>
      <c r="EJ241" s="296"/>
      <c r="EK241" s="296"/>
      <c r="EL241" s="296"/>
      <c r="EM241" s="296"/>
      <c r="EN241" s="296"/>
      <c r="EO241" s="296"/>
      <c r="EP241" s="296"/>
      <c r="EQ241" s="296"/>
      <c r="ER241" s="296"/>
      <c r="ES241" s="296"/>
      <c r="ET241" s="296"/>
      <c r="EU241" s="296"/>
      <c r="EV241" s="296"/>
      <c r="EW241" s="296"/>
      <c r="EX241" s="296"/>
      <c r="EY241" s="296"/>
      <c r="EZ241" s="296"/>
      <c r="FA241" s="296"/>
      <c r="FB241" s="296"/>
      <c r="FC241" s="296"/>
      <c r="FD241" s="296"/>
      <c r="FE241" s="296"/>
      <c r="FF241" s="296"/>
      <c r="FG241" s="296"/>
      <c r="FH241" s="296"/>
      <c r="FI241" s="296"/>
      <c r="FJ241" s="296"/>
      <c r="FK241" s="296"/>
      <c r="FL241" s="296"/>
      <c r="FM241" s="296"/>
      <c r="FN241" s="296"/>
      <c r="FO241" s="296"/>
      <c r="FP241" s="296"/>
      <c r="FQ241" s="42"/>
      <c r="FR241" s="42"/>
      <c r="FS241" s="42"/>
      <c r="FT241" s="42"/>
      <c r="FU241" s="42"/>
      <c r="FV241" s="296"/>
      <c r="FW241" s="296"/>
      <c r="FX241" s="296"/>
      <c r="FY241" s="296"/>
      <c r="FZ241" s="296"/>
      <c r="GA241" s="296"/>
      <c r="GB241" s="296"/>
      <c r="GC241" s="296"/>
      <c r="GD241" s="296"/>
      <c r="GE241" s="296"/>
      <c r="GF241" s="296"/>
      <c r="GG241" s="296"/>
      <c r="GH241" s="296"/>
      <c r="GI241" s="296"/>
      <c r="GJ241" s="296"/>
      <c r="GK241" s="296"/>
      <c r="GL241" s="296"/>
      <c r="GM241" s="296"/>
      <c r="GN241" s="296"/>
      <c r="GO241" s="296"/>
      <c r="GP241" s="296"/>
      <c r="GQ241" s="296"/>
      <c r="GR241" s="296"/>
      <c r="GS241" s="296"/>
      <c r="GT241" s="296"/>
      <c r="GU241" s="296"/>
      <c r="GV241" s="296"/>
      <c r="GW241" s="296"/>
      <c r="GX241" s="296"/>
      <c r="GY241" s="296"/>
      <c r="GZ241" s="296"/>
      <c r="HA241" s="296"/>
      <c r="HB241" s="296"/>
      <c r="HC241" s="296"/>
      <c r="HD241" s="296"/>
      <c r="HE241" s="296"/>
      <c r="HF241" s="296"/>
      <c r="HG241" s="296"/>
      <c r="HH241" s="296"/>
      <c r="HI241" s="296"/>
      <c r="HJ241" s="296"/>
      <c r="HK241" s="296"/>
      <c r="HL241" s="296"/>
      <c r="HM241" s="296"/>
      <c r="HN241" s="296"/>
      <c r="HO241" s="296"/>
      <c r="HP241" s="296"/>
      <c r="HQ241" s="296"/>
      <c r="HR241" s="296"/>
      <c r="HS241" s="296"/>
      <c r="HT241" s="296"/>
      <c r="HU241" s="296"/>
      <c r="HV241" s="296"/>
      <c r="HW241" s="296"/>
      <c r="HX241" s="296"/>
      <c r="HY241" s="296"/>
      <c r="HZ241" s="296"/>
      <c r="IA241" s="296"/>
      <c r="IB241" s="296"/>
      <c r="IC241" s="296"/>
      <c r="ID241" s="296"/>
      <c r="IE241" s="296"/>
      <c r="IF241" s="296"/>
      <c r="IG241" s="296"/>
      <c r="IH241" s="296"/>
      <c r="II241" s="296"/>
      <c r="IJ241" s="296"/>
      <c r="IK241" s="296"/>
      <c r="IL241" s="296"/>
      <c r="IM241" s="296"/>
      <c r="IN241" s="296"/>
      <c r="IO241" s="296"/>
      <c r="IP241" s="296"/>
      <c r="IQ241" s="296"/>
      <c r="IR241" s="296"/>
      <c r="IS241" s="296"/>
      <c r="IT241" s="296"/>
      <c r="IU241" s="296"/>
      <c r="IV241" s="296"/>
      <c r="IW241" s="296"/>
      <c r="IX241" s="296"/>
      <c r="IY241" s="296"/>
      <c r="IZ241" s="296"/>
      <c r="JA241" s="296"/>
      <c r="KM241" s="38"/>
      <c r="KN241" s="38"/>
      <c r="KP241" s="38"/>
      <c r="KQ241" s="38"/>
      <c r="KR241" s="38"/>
      <c r="KS241" s="38"/>
      <c r="KT241" s="38"/>
      <c r="KU241" s="38"/>
      <c r="KV241" s="38"/>
      <c r="KW241" s="38"/>
      <c r="KX241" s="38"/>
      <c r="LH241" s="33"/>
    </row>
    <row r="242" spans="2:320" s="17" customFormat="1" x14ac:dyDescent="0.2">
      <c r="B242" s="33"/>
      <c r="F242" s="35"/>
      <c r="G242" s="174"/>
      <c r="H242" s="33"/>
      <c r="I242" s="33"/>
      <c r="J242" s="42"/>
      <c r="K242" s="296"/>
      <c r="L242" s="296"/>
      <c r="M242" s="296"/>
      <c r="N242" s="296"/>
      <c r="O242" s="296"/>
      <c r="P242" s="296"/>
      <c r="Q242" s="296"/>
      <c r="R242" s="296"/>
      <c r="S242" s="296"/>
      <c r="T242" s="296"/>
      <c r="U242" s="296"/>
      <c r="V242" s="296"/>
      <c r="W242" s="296"/>
      <c r="X242" s="296"/>
      <c r="Y242" s="296"/>
      <c r="Z242" s="296"/>
      <c r="AA242" s="296"/>
      <c r="AB242" s="296"/>
      <c r="AC242" s="296"/>
      <c r="AD242" s="296"/>
      <c r="AE242" s="296"/>
      <c r="AF242" s="296"/>
      <c r="AG242" s="296"/>
      <c r="AH242" s="296"/>
      <c r="AI242" s="296"/>
      <c r="AJ242" s="296"/>
      <c r="AK242" s="296"/>
      <c r="AL242" s="296"/>
      <c r="AM242" s="296"/>
      <c r="AN242" s="296"/>
      <c r="AO242" s="296"/>
      <c r="AP242" s="296"/>
      <c r="AQ242" s="296"/>
      <c r="AR242" s="296"/>
      <c r="AS242" s="296"/>
      <c r="AT242" s="296"/>
      <c r="AU242" s="296"/>
      <c r="AV242" s="296"/>
      <c r="AW242" s="296"/>
      <c r="AX242" s="296"/>
      <c r="AY242" s="296"/>
      <c r="AZ242" s="296"/>
      <c r="BA242" s="296"/>
      <c r="BB242" s="296"/>
      <c r="BC242" s="296"/>
      <c r="BD242" s="296"/>
      <c r="BE242" s="296"/>
      <c r="BF242" s="296"/>
      <c r="BG242" s="296"/>
      <c r="BH242" s="296"/>
      <c r="BI242" s="296"/>
      <c r="BJ242" s="296"/>
      <c r="BK242" s="296"/>
      <c r="BL242" s="296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296"/>
      <c r="CA242" s="296"/>
      <c r="CB242" s="296"/>
      <c r="CC242" s="296"/>
      <c r="CD242" s="296"/>
      <c r="CE242" s="296"/>
      <c r="CF242" s="296"/>
      <c r="CG242" s="296"/>
      <c r="CH242" s="296"/>
      <c r="CI242" s="296"/>
      <c r="CJ242" s="296"/>
      <c r="CK242" s="296"/>
      <c r="CL242" s="296"/>
      <c r="CM242" s="296"/>
      <c r="CN242" s="296"/>
      <c r="CO242" s="296"/>
      <c r="CP242" s="296"/>
      <c r="CQ242" s="296"/>
      <c r="CR242" s="296"/>
      <c r="CS242" s="296"/>
      <c r="CT242" s="296"/>
      <c r="CU242" s="296"/>
      <c r="CV242" s="296"/>
      <c r="CW242" s="42"/>
      <c r="CX242" s="296"/>
      <c r="CY242" s="296"/>
      <c r="CZ242" s="296"/>
      <c r="DA242" s="296"/>
      <c r="DB242" s="296"/>
      <c r="DC242" s="296"/>
      <c r="DD242" s="296"/>
      <c r="DE242" s="296"/>
      <c r="DF242" s="296"/>
      <c r="DG242" s="296"/>
      <c r="DH242" s="296"/>
      <c r="DI242" s="296"/>
      <c r="DJ242" s="296"/>
      <c r="DK242" s="296"/>
      <c r="DL242" s="296"/>
      <c r="DM242" s="296"/>
      <c r="DN242" s="296"/>
      <c r="DO242" s="296"/>
      <c r="DP242" s="296"/>
      <c r="DQ242" s="296"/>
      <c r="DR242" s="296"/>
      <c r="DS242" s="296"/>
      <c r="DT242" s="296"/>
      <c r="DU242" s="296"/>
      <c r="DV242" s="296"/>
      <c r="DW242" s="296"/>
      <c r="DX242" s="296"/>
      <c r="DY242" s="296"/>
      <c r="DZ242" s="296"/>
      <c r="EA242" s="296"/>
      <c r="EB242" s="296"/>
      <c r="EC242" s="296"/>
      <c r="ED242" s="296"/>
      <c r="EE242" s="296"/>
      <c r="EF242" s="296"/>
      <c r="EG242" s="42"/>
      <c r="EH242" s="296"/>
      <c r="EI242" s="296"/>
      <c r="EJ242" s="296"/>
      <c r="EK242" s="296"/>
      <c r="EL242" s="296"/>
      <c r="EM242" s="296"/>
      <c r="EN242" s="296"/>
      <c r="EO242" s="296"/>
      <c r="EP242" s="296"/>
      <c r="EQ242" s="296"/>
      <c r="ER242" s="296"/>
      <c r="ES242" s="296"/>
      <c r="ET242" s="296"/>
      <c r="EU242" s="296"/>
      <c r="EV242" s="296"/>
      <c r="EW242" s="296"/>
      <c r="EX242" s="296"/>
      <c r="EY242" s="296"/>
      <c r="EZ242" s="296"/>
      <c r="FA242" s="296"/>
      <c r="FB242" s="296"/>
      <c r="FC242" s="296"/>
      <c r="FD242" s="296"/>
      <c r="FE242" s="296"/>
      <c r="FF242" s="296"/>
      <c r="FG242" s="296"/>
      <c r="FH242" s="296"/>
      <c r="FI242" s="296"/>
      <c r="FJ242" s="296"/>
      <c r="FK242" s="296"/>
      <c r="FL242" s="296"/>
      <c r="FM242" s="296"/>
      <c r="FN242" s="296"/>
      <c r="FO242" s="296"/>
      <c r="FP242" s="296"/>
      <c r="FQ242" s="42"/>
      <c r="FR242" s="42"/>
      <c r="FS242" s="42"/>
      <c r="FT242" s="42"/>
      <c r="FU242" s="42"/>
      <c r="FV242" s="296"/>
      <c r="FW242" s="296"/>
      <c r="FX242" s="296"/>
      <c r="FY242" s="296"/>
      <c r="FZ242" s="296"/>
      <c r="GA242" s="296"/>
      <c r="GB242" s="296"/>
      <c r="GC242" s="296"/>
      <c r="GD242" s="296"/>
      <c r="GE242" s="296"/>
      <c r="GF242" s="296"/>
      <c r="GG242" s="296"/>
      <c r="GH242" s="296"/>
      <c r="GI242" s="296"/>
      <c r="GJ242" s="296"/>
      <c r="GK242" s="296"/>
      <c r="GL242" s="296"/>
      <c r="GM242" s="296"/>
      <c r="GN242" s="296"/>
      <c r="GO242" s="296"/>
      <c r="GP242" s="296"/>
      <c r="GQ242" s="296"/>
      <c r="GR242" s="296"/>
      <c r="GS242" s="296"/>
      <c r="GT242" s="296"/>
      <c r="GU242" s="296"/>
      <c r="GV242" s="296"/>
      <c r="GW242" s="296"/>
      <c r="GX242" s="296"/>
      <c r="GY242" s="296"/>
      <c r="GZ242" s="296"/>
      <c r="HA242" s="296"/>
      <c r="HB242" s="296"/>
      <c r="HC242" s="296"/>
      <c r="HD242" s="296"/>
      <c r="HE242" s="296"/>
      <c r="HF242" s="296"/>
      <c r="HG242" s="296"/>
      <c r="HH242" s="296"/>
      <c r="HI242" s="296"/>
      <c r="HJ242" s="296"/>
      <c r="HK242" s="296"/>
      <c r="HL242" s="296"/>
      <c r="HM242" s="296"/>
      <c r="HN242" s="296"/>
      <c r="HO242" s="296"/>
      <c r="HP242" s="296"/>
      <c r="HQ242" s="296"/>
      <c r="HR242" s="296"/>
      <c r="HS242" s="296"/>
      <c r="HT242" s="296"/>
      <c r="HU242" s="296"/>
      <c r="HV242" s="296"/>
      <c r="HW242" s="296"/>
      <c r="HX242" s="296"/>
      <c r="HY242" s="296"/>
      <c r="HZ242" s="296"/>
      <c r="IA242" s="296"/>
      <c r="IB242" s="296"/>
      <c r="IC242" s="296"/>
      <c r="ID242" s="296"/>
      <c r="IE242" s="296"/>
      <c r="IF242" s="296"/>
      <c r="IG242" s="296"/>
      <c r="IH242" s="296"/>
      <c r="II242" s="296"/>
      <c r="IJ242" s="296"/>
      <c r="IK242" s="296"/>
      <c r="IL242" s="296"/>
      <c r="IM242" s="296"/>
      <c r="IN242" s="296"/>
      <c r="IO242" s="296"/>
      <c r="IP242" s="296"/>
      <c r="IQ242" s="296"/>
      <c r="IR242" s="296"/>
      <c r="IS242" s="296"/>
      <c r="IT242" s="296"/>
      <c r="IU242" s="296"/>
      <c r="IV242" s="296"/>
      <c r="IW242" s="296"/>
      <c r="IX242" s="296"/>
      <c r="IY242" s="296"/>
      <c r="IZ242" s="296"/>
      <c r="JA242" s="296"/>
      <c r="KM242" s="38"/>
      <c r="KN242" s="38"/>
      <c r="KP242" s="38"/>
      <c r="KQ242" s="38"/>
      <c r="KR242" s="38"/>
      <c r="KS242" s="38"/>
      <c r="KT242" s="38"/>
      <c r="KU242" s="38"/>
      <c r="KV242" s="38"/>
      <c r="KW242" s="38"/>
      <c r="KX242" s="38"/>
      <c r="LH242" s="33"/>
    </row>
    <row r="243" spans="2:320" s="17" customFormat="1" x14ac:dyDescent="0.2">
      <c r="B243" s="33"/>
      <c r="F243" s="35"/>
      <c r="G243" s="174"/>
      <c r="H243" s="33"/>
      <c r="I243" s="33"/>
      <c r="J243" s="42"/>
      <c r="K243" s="296"/>
      <c r="L243" s="296"/>
      <c r="M243" s="296"/>
      <c r="N243" s="296"/>
      <c r="O243" s="296"/>
      <c r="P243" s="296"/>
      <c r="Q243" s="296"/>
      <c r="R243" s="296"/>
      <c r="S243" s="296"/>
      <c r="T243" s="296"/>
      <c r="U243" s="296"/>
      <c r="V243" s="296"/>
      <c r="W243" s="296"/>
      <c r="X243" s="296"/>
      <c r="Y243" s="296"/>
      <c r="Z243" s="296"/>
      <c r="AA243" s="296"/>
      <c r="AB243" s="296"/>
      <c r="AC243" s="296"/>
      <c r="AD243" s="296"/>
      <c r="AE243" s="296"/>
      <c r="AF243" s="296"/>
      <c r="AG243" s="296"/>
      <c r="AH243" s="296"/>
      <c r="AI243" s="296"/>
      <c r="AJ243" s="296"/>
      <c r="AK243" s="296"/>
      <c r="AL243" s="296"/>
      <c r="AM243" s="296"/>
      <c r="AN243" s="296"/>
      <c r="AO243" s="296"/>
      <c r="AP243" s="296"/>
      <c r="AQ243" s="296"/>
      <c r="AR243" s="296"/>
      <c r="AS243" s="296"/>
      <c r="AT243" s="296"/>
      <c r="AU243" s="296"/>
      <c r="AV243" s="296"/>
      <c r="AW243" s="296"/>
      <c r="AX243" s="296"/>
      <c r="AY243" s="296"/>
      <c r="AZ243" s="296"/>
      <c r="BA243" s="296"/>
      <c r="BB243" s="296"/>
      <c r="BC243" s="296"/>
      <c r="BD243" s="296"/>
      <c r="BE243" s="296"/>
      <c r="BF243" s="296"/>
      <c r="BG243" s="296"/>
      <c r="BH243" s="296"/>
      <c r="BI243" s="296"/>
      <c r="BJ243" s="296"/>
      <c r="BK243" s="296"/>
      <c r="BL243" s="296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296"/>
      <c r="CA243" s="296"/>
      <c r="CB243" s="296"/>
      <c r="CC243" s="296"/>
      <c r="CD243" s="296"/>
      <c r="CE243" s="296"/>
      <c r="CF243" s="296"/>
      <c r="CG243" s="296"/>
      <c r="CH243" s="296"/>
      <c r="CI243" s="296"/>
      <c r="CJ243" s="296"/>
      <c r="CK243" s="296"/>
      <c r="CL243" s="296"/>
      <c r="CM243" s="296"/>
      <c r="CN243" s="296"/>
      <c r="CO243" s="296"/>
      <c r="CP243" s="296"/>
      <c r="CQ243" s="296"/>
      <c r="CR243" s="296"/>
      <c r="CS243" s="296"/>
      <c r="CT243" s="296"/>
      <c r="CU243" s="296"/>
      <c r="CV243" s="296"/>
      <c r="CW243" s="42"/>
      <c r="CX243" s="296"/>
      <c r="CY243" s="296"/>
      <c r="CZ243" s="296"/>
      <c r="DA243" s="296"/>
      <c r="DB243" s="296"/>
      <c r="DC243" s="296"/>
      <c r="DD243" s="296"/>
      <c r="DE243" s="296"/>
      <c r="DF243" s="296"/>
      <c r="DG243" s="296"/>
      <c r="DH243" s="296"/>
      <c r="DI243" s="296"/>
      <c r="DJ243" s="296"/>
      <c r="DK243" s="296"/>
      <c r="DL243" s="296"/>
      <c r="DM243" s="296"/>
      <c r="DN243" s="296"/>
      <c r="DO243" s="296"/>
      <c r="DP243" s="296"/>
      <c r="DQ243" s="296"/>
      <c r="DR243" s="296"/>
      <c r="DS243" s="296"/>
      <c r="DT243" s="296"/>
      <c r="DU243" s="296"/>
      <c r="DV243" s="296"/>
      <c r="DW243" s="296"/>
      <c r="DX243" s="296"/>
      <c r="DY243" s="296"/>
      <c r="DZ243" s="296"/>
      <c r="EA243" s="296"/>
      <c r="EB243" s="296"/>
      <c r="EC243" s="296"/>
      <c r="ED243" s="296"/>
      <c r="EE243" s="296"/>
      <c r="EF243" s="296"/>
      <c r="EG243" s="42"/>
      <c r="EH243" s="296"/>
      <c r="EI243" s="296"/>
      <c r="EJ243" s="296"/>
      <c r="EK243" s="296"/>
      <c r="EL243" s="296"/>
      <c r="EM243" s="296"/>
      <c r="EN243" s="296"/>
      <c r="EO243" s="296"/>
      <c r="EP243" s="296"/>
      <c r="EQ243" s="296"/>
      <c r="ER243" s="296"/>
      <c r="ES243" s="296"/>
      <c r="ET243" s="296"/>
      <c r="EU243" s="296"/>
      <c r="EV243" s="296"/>
      <c r="EW243" s="296"/>
      <c r="EX243" s="296"/>
      <c r="EY243" s="296"/>
      <c r="EZ243" s="296"/>
      <c r="FA243" s="296"/>
      <c r="FB243" s="296"/>
      <c r="FC243" s="296"/>
      <c r="FD243" s="296"/>
      <c r="FE243" s="296"/>
      <c r="FF243" s="296"/>
      <c r="FG243" s="296"/>
      <c r="FH243" s="296"/>
      <c r="FI243" s="296"/>
      <c r="FJ243" s="296"/>
      <c r="FK243" s="296"/>
      <c r="FL243" s="296"/>
      <c r="FM243" s="296"/>
      <c r="FN243" s="296"/>
      <c r="FO243" s="296"/>
      <c r="FP243" s="296"/>
      <c r="FQ243" s="42"/>
      <c r="FR243" s="42"/>
      <c r="FS243" s="42"/>
      <c r="FT243" s="42"/>
      <c r="FU243" s="42"/>
      <c r="FV243" s="296"/>
      <c r="FW243" s="296"/>
      <c r="FX243" s="296"/>
      <c r="FY243" s="296"/>
      <c r="FZ243" s="296"/>
      <c r="GA243" s="296"/>
      <c r="GB243" s="296"/>
      <c r="GC243" s="296"/>
      <c r="GD243" s="296"/>
      <c r="GE243" s="296"/>
      <c r="GF243" s="296"/>
      <c r="GG243" s="296"/>
      <c r="GH243" s="296"/>
      <c r="GI243" s="296"/>
      <c r="GJ243" s="296"/>
      <c r="GK243" s="296"/>
      <c r="GL243" s="296"/>
      <c r="GM243" s="296"/>
      <c r="GN243" s="296"/>
      <c r="GO243" s="296"/>
      <c r="GP243" s="296"/>
      <c r="GQ243" s="296"/>
      <c r="GR243" s="296"/>
      <c r="GS243" s="296"/>
      <c r="GT243" s="296"/>
      <c r="GU243" s="296"/>
      <c r="GV243" s="296"/>
      <c r="GW243" s="296"/>
      <c r="GX243" s="296"/>
      <c r="GY243" s="296"/>
      <c r="GZ243" s="296"/>
      <c r="HA243" s="296"/>
      <c r="HB243" s="296"/>
      <c r="HC243" s="296"/>
      <c r="HD243" s="296"/>
      <c r="HE243" s="296"/>
      <c r="HF243" s="296"/>
      <c r="HG243" s="296"/>
      <c r="HH243" s="296"/>
      <c r="HI243" s="296"/>
      <c r="HJ243" s="296"/>
      <c r="HK243" s="296"/>
      <c r="HL243" s="296"/>
      <c r="HM243" s="296"/>
      <c r="HN243" s="296"/>
      <c r="HO243" s="296"/>
      <c r="HP243" s="296"/>
      <c r="HQ243" s="296"/>
      <c r="HR243" s="296"/>
      <c r="HS243" s="296"/>
      <c r="HT243" s="296"/>
      <c r="HU243" s="296"/>
      <c r="HV243" s="296"/>
      <c r="HW243" s="296"/>
      <c r="HX243" s="296"/>
      <c r="HY243" s="296"/>
      <c r="HZ243" s="296"/>
      <c r="IA243" s="296"/>
      <c r="IB243" s="296"/>
      <c r="IC243" s="296"/>
      <c r="ID243" s="296"/>
      <c r="IE243" s="296"/>
      <c r="IF243" s="296"/>
      <c r="IG243" s="296"/>
      <c r="IH243" s="296"/>
      <c r="II243" s="296"/>
      <c r="IJ243" s="296"/>
      <c r="IK243" s="296"/>
      <c r="IL243" s="296"/>
      <c r="IM243" s="296"/>
      <c r="IN243" s="296"/>
      <c r="IO243" s="296"/>
      <c r="IP243" s="296"/>
      <c r="IQ243" s="296"/>
      <c r="IR243" s="296"/>
      <c r="IS243" s="296"/>
      <c r="IT243" s="296"/>
      <c r="IU243" s="296"/>
      <c r="IV243" s="296"/>
      <c r="IW243" s="296"/>
      <c r="IX243" s="296"/>
      <c r="IY243" s="296"/>
      <c r="IZ243" s="296"/>
      <c r="JA243" s="296"/>
      <c r="KM243" s="38"/>
      <c r="KN243" s="38"/>
      <c r="KP243" s="38"/>
      <c r="KQ243" s="38"/>
      <c r="KR243" s="38"/>
      <c r="KS243" s="38"/>
      <c r="KT243" s="38"/>
      <c r="KU243" s="38"/>
      <c r="KV243" s="38"/>
      <c r="KW243" s="38"/>
      <c r="KX243" s="38"/>
      <c r="LH243" s="33"/>
    </row>
    <row r="244" spans="2:320" s="17" customFormat="1" x14ac:dyDescent="0.2">
      <c r="B244" s="33"/>
      <c r="F244" s="35"/>
      <c r="G244" s="174"/>
      <c r="H244" s="33"/>
      <c r="I244" s="33"/>
      <c r="J244" s="42"/>
      <c r="K244" s="296"/>
      <c r="L244" s="296"/>
      <c r="M244" s="296"/>
      <c r="N244" s="296"/>
      <c r="O244" s="296"/>
      <c r="P244" s="296"/>
      <c r="Q244" s="296"/>
      <c r="R244" s="296"/>
      <c r="S244" s="296"/>
      <c r="T244" s="296"/>
      <c r="U244" s="296"/>
      <c r="V244" s="296"/>
      <c r="W244" s="296"/>
      <c r="X244" s="296"/>
      <c r="Y244" s="296"/>
      <c r="Z244" s="296"/>
      <c r="AA244" s="296"/>
      <c r="AB244" s="296"/>
      <c r="AC244" s="296"/>
      <c r="AD244" s="296"/>
      <c r="AE244" s="296"/>
      <c r="AF244" s="296"/>
      <c r="AG244" s="296"/>
      <c r="AH244" s="296"/>
      <c r="AI244" s="296"/>
      <c r="AJ244" s="296"/>
      <c r="AK244" s="296"/>
      <c r="AL244" s="296"/>
      <c r="AM244" s="296"/>
      <c r="AN244" s="296"/>
      <c r="AO244" s="296"/>
      <c r="AP244" s="296"/>
      <c r="AQ244" s="296"/>
      <c r="AR244" s="296"/>
      <c r="AS244" s="296"/>
      <c r="AT244" s="296"/>
      <c r="AU244" s="296"/>
      <c r="AV244" s="296"/>
      <c r="AW244" s="296"/>
      <c r="AX244" s="296"/>
      <c r="AY244" s="296"/>
      <c r="AZ244" s="296"/>
      <c r="BA244" s="296"/>
      <c r="BB244" s="296"/>
      <c r="BC244" s="296"/>
      <c r="BD244" s="296"/>
      <c r="BE244" s="296"/>
      <c r="BF244" s="296"/>
      <c r="BG244" s="296"/>
      <c r="BH244" s="296"/>
      <c r="BI244" s="296"/>
      <c r="BJ244" s="296"/>
      <c r="BK244" s="296"/>
      <c r="BL244" s="296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296"/>
      <c r="CA244" s="296"/>
      <c r="CB244" s="296"/>
      <c r="CC244" s="296"/>
      <c r="CD244" s="296"/>
      <c r="CE244" s="296"/>
      <c r="CF244" s="296"/>
      <c r="CG244" s="296"/>
      <c r="CH244" s="296"/>
      <c r="CI244" s="296"/>
      <c r="CJ244" s="296"/>
      <c r="CK244" s="296"/>
      <c r="CL244" s="296"/>
      <c r="CM244" s="296"/>
      <c r="CN244" s="296"/>
      <c r="CO244" s="296"/>
      <c r="CP244" s="296"/>
      <c r="CQ244" s="296"/>
      <c r="CR244" s="296"/>
      <c r="CS244" s="296"/>
      <c r="CT244" s="296"/>
      <c r="CU244" s="296"/>
      <c r="CV244" s="296"/>
      <c r="CW244" s="42"/>
      <c r="CX244" s="296"/>
      <c r="CY244" s="296"/>
      <c r="CZ244" s="296"/>
      <c r="DA244" s="296"/>
      <c r="DB244" s="296"/>
      <c r="DC244" s="296"/>
      <c r="DD244" s="296"/>
      <c r="DE244" s="296"/>
      <c r="DF244" s="296"/>
      <c r="DG244" s="296"/>
      <c r="DH244" s="296"/>
      <c r="DI244" s="296"/>
      <c r="DJ244" s="296"/>
      <c r="DK244" s="296"/>
      <c r="DL244" s="296"/>
      <c r="DM244" s="296"/>
      <c r="DN244" s="296"/>
      <c r="DO244" s="296"/>
      <c r="DP244" s="296"/>
      <c r="DQ244" s="296"/>
      <c r="DR244" s="296"/>
      <c r="DS244" s="296"/>
      <c r="DT244" s="296"/>
      <c r="DU244" s="296"/>
      <c r="DV244" s="296"/>
      <c r="DW244" s="296"/>
      <c r="DX244" s="296"/>
      <c r="DY244" s="296"/>
      <c r="DZ244" s="296"/>
      <c r="EA244" s="296"/>
      <c r="EB244" s="296"/>
      <c r="EC244" s="296"/>
      <c r="ED244" s="296"/>
      <c r="EE244" s="296"/>
      <c r="EF244" s="296"/>
      <c r="EG244" s="42"/>
      <c r="EH244" s="296"/>
      <c r="EI244" s="296"/>
      <c r="EJ244" s="296"/>
      <c r="EK244" s="296"/>
      <c r="EL244" s="296"/>
      <c r="EM244" s="296"/>
      <c r="EN244" s="296"/>
      <c r="EO244" s="296"/>
      <c r="EP244" s="296"/>
      <c r="EQ244" s="296"/>
      <c r="ER244" s="296"/>
      <c r="ES244" s="296"/>
      <c r="ET244" s="296"/>
      <c r="EU244" s="296"/>
      <c r="EV244" s="296"/>
      <c r="EW244" s="296"/>
      <c r="EX244" s="296"/>
      <c r="EY244" s="296"/>
      <c r="EZ244" s="296"/>
      <c r="FA244" s="296"/>
      <c r="FB244" s="296"/>
      <c r="FC244" s="296"/>
      <c r="FD244" s="296"/>
      <c r="FE244" s="296"/>
      <c r="FF244" s="296"/>
      <c r="FG244" s="296"/>
      <c r="FH244" s="296"/>
      <c r="FI244" s="296"/>
      <c r="FJ244" s="296"/>
      <c r="FK244" s="296"/>
      <c r="FL244" s="296"/>
      <c r="FM244" s="296"/>
      <c r="FN244" s="296"/>
      <c r="FO244" s="296"/>
      <c r="FP244" s="296"/>
      <c r="FQ244" s="42"/>
      <c r="FR244" s="42"/>
      <c r="FS244" s="42"/>
      <c r="FT244" s="42"/>
      <c r="FU244" s="42"/>
      <c r="FV244" s="296"/>
      <c r="FW244" s="296"/>
      <c r="FX244" s="296"/>
      <c r="FY244" s="296"/>
      <c r="FZ244" s="296"/>
      <c r="GA244" s="296"/>
      <c r="GB244" s="296"/>
      <c r="GC244" s="296"/>
      <c r="GD244" s="296"/>
      <c r="GE244" s="296"/>
      <c r="GF244" s="296"/>
      <c r="GG244" s="296"/>
      <c r="GH244" s="296"/>
      <c r="GI244" s="296"/>
      <c r="GJ244" s="296"/>
      <c r="GK244" s="296"/>
      <c r="GL244" s="296"/>
      <c r="GM244" s="296"/>
      <c r="GN244" s="296"/>
      <c r="GO244" s="296"/>
      <c r="GP244" s="296"/>
      <c r="GQ244" s="296"/>
      <c r="GR244" s="296"/>
      <c r="GS244" s="296"/>
      <c r="GT244" s="296"/>
      <c r="GU244" s="296"/>
      <c r="GV244" s="296"/>
      <c r="GW244" s="296"/>
      <c r="GX244" s="296"/>
      <c r="GY244" s="296"/>
      <c r="GZ244" s="296"/>
      <c r="HA244" s="296"/>
      <c r="HB244" s="296"/>
      <c r="HC244" s="296"/>
      <c r="HD244" s="296"/>
      <c r="HE244" s="296"/>
      <c r="HF244" s="296"/>
      <c r="HG244" s="296"/>
      <c r="HH244" s="296"/>
      <c r="HI244" s="296"/>
      <c r="HJ244" s="296"/>
      <c r="HK244" s="296"/>
      <c r="HL244" s="296"/>
      <c r="HM244" s="296"/>
      <c r="HN244" s="296"/>
      <c r="HO244" s="296"/>
      <c r="HP244" s="296"/>
      <c r="HQ244" s="296"/>
      <c r="HR244" s="296"/>
      <c r="HS244" s="296"/>
      <c r="HT244" s="296"/>
      <c r="HU244" s="296"/>
      <c r="HV244" s="296"/>
      <c r="HW244" s="296"/>
      <c r="HX244" s="296"/>
      <c r="HY244" s="296"/>
      <c r="HZ244" s="296"/>
      <c r="IA244" s="296"/>
      <c r="IB244" s="296"/>
      <c r="IC244" s="296"/>
      <c r="ID244" s="296"/>
      <c r="IE244" s="296"/>
      <c r="IF244" s="296"/>
      <c r="IG244" s="296"/>
      <c r="IH244" s="296"/>
      <c r="II244" s="296"/>
      <c r="IJ244" s="296"/>
      <c r="IK244" s="296"/>
      <c r="IL244" s="296"/>
      <c r="IM244" s="296"/>
      <c r="IN244" s="296"/>
      <c r="IO244" s="296"/>
      <c r="IP244" s="296"/>
      <c r="IQ244" s="296"/>
      <c r="IR244" s="296"/>
      <c r="IS244" s="296"/>
      <c r="IT244" s="296"/>
      <c r="IU244" s="296"/>
      <c r="IV244" s="296"/>
      <c r="IW244" s="296"/>
      <c r="IX244" s="296"/>
      <c r="IY244" s="296"/>
      <c r="IZ244" s="296"/>
      <c r="JA244" s="296"/>
      <c r="KM244" s="38"/>
      <c r="KN244" s="38"/>
      <c r="KP244" s="38"/>
      <c r="KQ244" s="38"/>
      <c r="KR244" s="38"/>
      <c r="KS244" s="38"/>
      <c r="KT244" s="38"/>
      <c r="KU244" s="38"/>
      <c r="KV244" s="38"/>
      <c r="KW244" s="38"/>
      <c r="KX244" s="38"/>
      <c r="LH244" s="33"/>
    </row>
    <row r="245" spans="2:320" s="17" customFormat="1" x14ac:dyDescent="0.2">
      <c r="B245" s="33"/>
      <c r="F245" s="35"/>
      <c r="G245" s="174"/>
      <c r="H245" s="33"/>
      <c r="I245" s="33"/>
      <c r="J245" s="42"/>
      <c r="K245" s="296"/>
      <c r="L245" s="296"/>
      <c r="M245" s="296"/>
      <c r="N245" s="296"/>
      <c r="O245" s="296"/>
      <c r="P245" s="296"/>
      <c r="Q245" s="296"/>
      <c r="R245" s="296"/>
      <c r="S245" s="296"/>
      <c r="T245" s="296"/>
      <c r="U245" s="296"/>
      <c r="V245" s="296"/>
      <c r="W245" s="296"/>
      <c r="X245" s="296"/>
      <c r="Y245" s="296"/>
      <c r="Z245" s="296"/>
      <c r="AA245" s="296"/>
      <c r="AB245" s="296"/>
      <c r="AC245" s="296"/>
      <c r="AD245" s="296"/>
      <c r="AE245" s="296"/>
      <c r="AF245" s="296"/>
      <c r="AG245" s="296"/>
      <c r="AH245" s="296"/>
      <c r="AI245" s="296"/>
      <c r="AJ245" s="296"/>
      <c r="AK245" s="296"/>
      <c r="AL245" s="296"/>
      <c r="AM245" s="296"/>
      <c r="AN245" s="296"/>
      <c r="AO245" s="296"/>
      <c r="AP245" s="296"/>
      <c r="AQ245" s="296"/>
      <c r="AR245" s="296"/>
      <c r="AS245" s="296"/>
      <c r="AT245" s="296"/>
      <c r="AU245" s="296"/>
      <c r="AV245" s="296"/>
      <c r="AW245" s="296"/>
      <c r="AX245" s="296"/>
      <c r="AY245" s="296"/>
      <c r="AZ245" s="296"/>
      <c r="BA245" s="296"/>
      <c r="BB245" s="296"/>
      <c r="BC245" s="296"/>
      <c r="BD245" s="296"/>
      <c r="BE245" s="296"/>
      <c r="BF245" s="296"/>
      <c r="BG245" s="296"/>
      <c r="BH245" s="296"/>
      <c r="BI245" s="296"/>
      <c r="BJ245" s="296"/>
      <c r="BK245" s="296"/>
      <c r="BL245" s="296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296"/>
      <c r="CA245" s="296"/>
      <c r="CB245" s="296"/>
      <c r="CC245" s="296"/>
      <c r="CD245" s="296"/>
      <c r="CE245" s="296"/>
      <c r="CF245" s="296"/>
      <c r="CG245" s="296"/>
      <c r="CH245" s="296"/>
      <c r="CI245" s="296"/>
      <c r="CJ245" s="296"/>
      <c r="CK245" s="296"/>
      <c r="CL245" s="296"/>
      <c r="CM245" s="296"/>
      <c r="CN245" s="296"/>
      <c r="CO245" s="296"/>
      <c r="CP245" s="296"/>
      <c r="CQ245" s="296"/>
      <c r="CR245" s="296"/>
      <c r="CS245" s="296"/>
      <c r="CT245" s="296"/>
      <c r="CU245" s="296"/>
      <c r="CV245" s="296"/>
      <c r="CW245" s="42"/>
      <c r="CX245" s="296"/>
      <c r="CY245" s="296"/>
      <c r="CZ245" s="296"/>
      <c r="DA245" s="296"/>
      <c r="DB245" s="296"/>
      <c r="DC245" s="296"/>
      <c r="DD245" s="296"/>
      <c r="DE245" s="296"/>
      <c r="DF245" s="296"/>
      <c r="DG245" s="296"/>
      <c r="DH245" s="296"/>
      <c r="DI245" s="296"/>
      <c r="DJ245" s="296"/>
      <c r="DK245" s="296"/>
      <c r="DL245" s="296"/>
      <c r="DM245" s="296"/>
      <c r="DN245" s="296"/>
      <c r="DO245" s="296"/>
      <c r="DP245" s="296"/>
      <c r="DQ245" s="296"/>
      <c r="DR245" s="296"/>
      <c r="DS245" s="296"/>
      <c r="DT245" s="296"/>
      <c r="DU245" s="296"/>
      <c r="DV245" s="296"/>
      <c r="DW245" s="296"/>
      <c r="DX245" s="296"/>
      <c r="DY245" s="296"/>
      <c r="DZ245" s="296"/>
      <c r="EA245" s="296"/>
      <c r="EB245" s="296"/>
      <c r="EC245" s="296"/>
      <c r="ED245" s="296"/>
      <c r="EE245" s="296"/>
      <c r="EF245" s="296"/>
      <c r="EG245" s="42"/>
      <c r="EH245" s="296"/>
      <c r="EI245" s="296"/>
      <c r="EJ245" s="296"/>
      <c r="EK245" s="296"/>
      <c r="EL245" s="296"/>
      <c r="EM245" s="296"/>
      <c r="EN245" s="296"/>
      <c r="EO245" s="296"/>
      <c r="EP245" s="296"/>
      <c r="EQ245" s="296"/>
      <c r="ER245" s="296"/>
      <c r="ES245" s="296"/>
      <c r="ET245" s="296"/>
      <c r="EU245" s="296"/>
      <c r="EV245" s="296"/>
      <c r="EW245" s="296"/>
      <c r="EX245" s="296"/>
      <c r="EY245" s="296"/>
      <c r="EZ245" s="296"/>
      <c r="FA245" s="296"/>
      <c r="FB245" s="296"/>
      <c r="FC245" s="296"/>
      <c r="FD245" s="296"/>
      <c r="FE245" s="296"/>
      <c r="FF245" s="296"/>
      <c r="FG245" s="296"/>
      <c r="FH245" s="296"/>
      <c r="FI245" s="296"/>
      <c r="FJ245" s="296"/>
      <c r="FK245" s="296"/>
      <c r="FL245" s="296"/>
      <c r="FM245" s="296"/>
      <c r="FN245" s="296"/>
      <c r="FO245" s="296"/>
      <c r="FP245" s="296"/>
      <c r="FQ245" s="42"/>
      <c r="FR245" s="42"/>
      <c r="FS245" s="42"/>
      <c r="FT245" s="42"/>
      <c r="FU245" s="42"/>
      <c r="FV245" s="296"/>
      <c r="FW245" s="296"/>
      <c r="FX245" s="296"/>
      <c r="FY245" s="296"/>
      <c r="FZ245" s="296"/>
      <c r="GA245" s="296"/>
      <c r="GB245" s="296"/>
      <c r="GC245" s="296"/>
      <c r="GD245" s="296"/>
      <c r="GE245" s="296"/>
      <c r="GF245" s="296"/>
      <c r="GG245" s="296"/>
      <c r="GH245" s="296"/>
      <c r="GI245" s="296"/>
      <c r="GJ245" s="296"/>
      <c r="GK245" s="296"/>
      <c r="GL245" s="296"/>
      <c r="GM245" s="296"/>
      <c r="GN245" s="296"/>
      <c r="GO245" s="296"/>
      <c r="GP245" s="296"/>
      <c r="GQ245" s="296"/>
      <c r="GR245" s="296"/>
      <c r="GS245" s="296"/>
      <c r="GT245" s="296"/>
      <c r="GU245" s="296"/>
      <c r="GV245" s="296"/>
      <c r="GW245" s="296"/>
      <c r="GX245" s="296"/>
      <c r="GY245" s="296"/>
      <c r="GZ245" s="296"/>
      <c r="HA245" s="296"/>
      <c r="HB245" s="296"/>
      <c r="HC245" s="296"/>
      <c r="HD245" s="296"/>
      <c r="HE245" s="296"/>
      <c r="HF245" s="296"/>
      <c r="HG245" s="296"/>
      <c r="HH245" s="296"/>
      <c r="HI245" s="296"/>
      <c r="HJ245" s="296"/>
      <c r="HK245" s="296"/>
      <c r="HL245" s="296"/>
      <c r="HM245" s="296"/>
      <c r="HN245" s="296"/>
      <c r="HO245" s="296"/>
      <c r="HP245" s="296"/>
      <c r="HQ245" s="296"/>
      <c r="HR245" s="296"/>
      <c r="HS245" s="296"/>
      <c r="HT245" s="296"/>
      <c r="HU245" s="296"/>
      <c r="HV245" s="296"/>
      <c r="HW245" s="296"/>
      <c r="HX245" s="296"/>
      <c r="HY245" s="296"/>
      <c r="HZ245" s="296"/>
      <c r="IA245" s="296"/>
      <c r="IB245" s="296"/>
      <c r="IC245" s="296"/>
      <c r="ID245" s="296"/>
      <c r="IE245" s="296"/>
      <c r="IF245" s="296"/>
      <c r="IG245" s="296"/>
      <c r="IH245" s="296"/>
      <c r="II245" s="296"/>
      <c r="IJ245" s="296"/>
      <c r="IK245" s="296"/>
      <c r="IL245" s="296"/>
      <c r="IM245" s="296"/>
      <c r="IN245" s="296"/>
      <c r="IO245" s="296"/>
      <c r="IP245" s="296"/>
      <c r="IQ245" s="296"/>
      <c r="IR245" s="296"/>
      <c r="IS245" s="296"/>
      <c r="IT245" s="296"/>
      <c r="IU245" s="296"/>
      <c r="IV245" s="296"/>
      <c r="IW245" s="296"/>
      <c r="IX245" s="296"/>
      <c r="IY245" s="296"/>
      <c r="IZ245" s="296"/>
      <c r="JA245" s="296"/>
      <c r="KM245" s="38"/>
      <c r="KN245" s="38"/>
      <c r="KP245" s="38"/>
      <c r="KQ245" s="38"/>
      <c r="KR245" s="38"/>
      <c r="KS245" s="38"/>
      <c r="KT245" s="38"/>
      <c r="KU245" s="38"/>
      <c r="KV245" s="38"/>
      <c r="KW245" s="38"/>
      <c r="KX245" s="38"/>
      <c r="LH245" s="33"/>
    </row>
    <row r="246" spans="2:320" s="17" customFormat="1" x14ac:dyDescent="0.2">
      <c r="B246" s="33"/>
      <c r="F246" s="35"/>
      <c r="G246" s="174"/>
      <c r="H246" s="33"/>
      <c r="I246" s="33"/>
      <c r="J246" s="42"/>
      <c r="K246" s="296"/>
      <c r="L246" s="296"/>
      <c r="M246" s="296"/>
      <c r="N246" s="296"/>
      <c r="O246" s="296"/>
      <c r="P246" s="296"/>
      <c r="Q246" s="296"/>
      <c r="R246" s="296"/>
      <c r="S246" s="296"/>
      <c r="T246" s="296"/>
      <c r="U246" s="296"/>
      <c r="V246" s="296"/>
      <c r="W246" s="296"/>
      <c r="X246" s="296"/>
      <c r="Y246" s="296"/>
      <c r="Z246" s="296"/>
      <c r="AA246" s="296"/>
      <c r="AB246" s="296"/>
      <c r="AC246" s="296"/>
      <c r="AD246" s="296"/>
      <c r="AE246" s="296"/>
      <c r="AF246" s="296"/>
      <c r="AG246" s="296"/>
      <c r="AH246" s="296"/>
      <c r="AI246" s="296"/>
      <c r="AJ246" s="296"/>
      <c r="AK246" s="296"/>
      <c r="AL246" s="296"/>
      <c r="AM246" s="296"/>
      <c r="AN246" s="296"/>
      <c r="AO246" s="296"/>
      <c r="AP246" s="296"/>
      <c r="AQ246" s="296"/>
      <c r="AR246" s="296"/>
      <c r="AS246" s="296"/>
      <c r="AT246" s="296"/>
      <c r="AU246" s="296"/>
      <c r="AV246" s="296"/>
      <c r="AW246" s="296"/>
      <c r="AX246" s="296"/>
      <c r="AY246" s="296"/>
      <c r="AZ246" s="296"/>
      <c r="BA246" s="296"/>
      <c r="BB246" s="296"/>
      <c r="BC246" s="296"/>
      <c r="BD246" s="296"/>
      <c r="BE246" s="296"/>
      <c r="BF246" s="296"/>
      <c r="BG246" s="296"/>
      <c r="BH246" s="296"/>
      <c r="BI246" s="296"/>
      <c r="BJ246" s="296"/>
      <c r="BK246" s="296"/>
      <c r="BL246" s="296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296"/>
      <c r="CA246" s="296"/>
      <c r="CB246" s="296"/>
      <c r="CC246" s="296"/>
      <c r="CD246" s="296"/>
      <c r="CE246" s="296"/>
      <c r="CF246" s="296"/>
      <c r="CG246" s="296"/>
      <c r="CH246" s="296"/>
      <c r="CI246" s="296"/>
      <c r="CJ246" s="296"/>
      <c r="CK246" s="296"/>
      <c r="CL246" s="296"/>
      <c r="CM246" s="296"/>
      <c r="CN246" s="296"/>
      <c r="CO246" s="296"/>
      <c r="CP246" s="296"/>
      <c r="CQ246" s="296"/>
      <c r="CR246" s="296"/>
      <c r="CS246" s="296"/>
      <c r="CT246" s="296"/>
      <c r="CU246" s="296"/>
      <c r="CV246" s="296"/>
      <c r="CW246" s="42"/>
      <c r="CX246" s="296"/>
      <c r="CY246" s="296"/>
      <c r="CZ246" s="296"/>
      <c r="DA246" s="296"/>
      <c r="DB246" s="296"/>
      <c r="DC246" s="296"/>
      <c r="DD246" s="296"/>
      <c r="DE246" s="296"/>
      <c r="DF246" s="296"/>
      <c r="DG246" s="296"/>
      <c r="DH246" s="296"/>
      <c r="DI246" s="296"/>
      <c r="DJ246" s="296"/>
      <c r="DK246" s="296"/>
      <c r="DL246" s="296"/>
      <c r="DM246" s="296"/>
      <c r="DN246" s="296"/>
      <c r="DO246" s="296"/>
      <c r="DP246" s="296"/>
      <c r="DQ246" s="296"/>
      <c r="DR246" s="296"/>
      <c r="DS246" s="296"/>
      <c r="DT246" s="296"/>
      <c r="DU246" s="296"/>
      <c r="DV246" s="296"/>
      <c r="DW246" s="296"/>
      <c r="DX246" s="296"/>
      <c r="DY246" s="296"/>
      <c r="DZ246" s="296"/>
      <c r="EA246" s="296"/>
      <c r="EB246" s="296"/>
      <c r="EC246" s="296"/>
      <c r="ED246" s="296"/>
      <c r="EE246" s="296"/>
      <c r="EF246" s="296"/>
      <c r="EG246" s="42"/>
      <c r="EH246" s="296"/>
      <c r="EI246" s="296"/>
      <c r="EJ246" s="296"/>
      <c r="EK246" s="296"/>
      <c r="EL246" s="296"/>
      <c r="EM246" s="296"/>
      <c r="EN246" s="296"/>
      <c r="EO246" s="296"/>
      <c r="EP246" s="296"/>
      <c r="EQ246" s="296"/>
      <c r="ER246" s="296"/>
      <c r="ES246" s="296"/>
      <c r="ET246" s="296"/>
      <c r="EU246" s="296"/>
      <c r="EV246" s="296"/>
      <c r="EW246" s="296"/>
      <c r="EX246" s="296"/>
      <c r="EY246" s="296"/>
      <c r="EZ246" s="296"/>
      <c r="FA246" s="296"/>
      <c r="FB246" s="296"/>
      <c r="FC246" s="296"/>
      <c r="FD246" s="296"/>
      <c r="FE246" s="296"/>
      <c r="FF246" s="296"/>
      <c r="FG246" s="296"/>
      <c r="FH246" s="296"/>
      <c r="FI246" s="296"/>
      <c r="FJ246" s="296"/>
      <c r="FK246" s="296"/>
      <c r="FL246" s="296"/>
      <c r="FM246" s="296"/>
      <c r="FN246" s="296"/>
      <c r="FO246" s="296"/>
      <c r="FP246" s="296"/>
      <c r="FQ246" s="42"/>
      <c r="FR246" s="42"/>
      <c r="FS246" s="42"/>
      <c r="FT246" s="42"/>
      <c r="FU246" s="42"/>
      <c r="FV246" s="296"/>
      <c r="FW246" s="296"/>
      <c r="FX246" s="296"/>
      <c r="FY246" s="296"/>
      <c r="FZ246" s="296"/>
      <c r="GA246" s="296"/>
      <c r="GB246" s="296"/>
      <c r="GC246" s="296"/>
      <c r="GD246" s="296"/>
      <c r="GE246" s="296"/>
      <c r="GF246" s="296"/>
      <c r="GG246" s="296"/>
      <c r="GH246" s="296"/>
      <c r="GI246" s="296"/>
      <c r="GJ246" s="296"/>
      <c r="GK246" s="296"/>
      <c r="GL246" s="296"/>
      <c r="GM246" s="296"/>
      <c r="GN246" s="296"/>
      <c r="GO246" s="296"/>
      <c r="GP246" s="296"/>
      <c r="GQ246" s="296"/>
      <c r="GR246" s="296"/>
      <c r="GS246" s="296"/>
      <c r="GT246" s="296"/>
      <c r="GU246" s="296"/>
      <c r="GV246" s="296"/>
      <c r="GW246" s="296"/>
      <c r="GX246" s="296"/>
      <c r="GY246" s="296"/>
      <c r="GZ246" s="296"/>
      <c r="HA246" s="296"/>
      <c r="HB246" s="296"/>
      <c r="HC246" s="296"/>
      <c r="HD246" s="296"/>
      <c r="HE246" s="296"/>
      <c r="HF246" s="296"/>
      <c r="HG246" s="296"/>
      <c r="HH246" s="296"/>
      <c r="HI246" s="296"/>
      <c r="HJ246" s="296"/>
      <c r="HK246" s="296"/>
      <c r="HL246" s="296"/>
      <c r="HM246" s="296"/>
      <c r="HN246" s="296"/>
      <c r="HO246" s="296"/>
      <c r="HP246" s="296"/>
      <c r="HQ246" s="296"/>
      <c r="HR246" s="296"/>
      <c r="HS246" s="296"/>
      <c r="HT246" s="296"/>
      <c r="HU246" s="296"/>
      <c r="HV246" s="296"/>
      <c r="HW246" s="296"/>
      <c r="HX246" s="296"/>
      <c r="HY246" s="296"/>
      <c r="HZ246" s="296"/>
      <c r="IA246" s="296"/>
      <c r="IB246" s="296"/>
      <c r="IC246" s="296"/>
      <c r="ID246" s="296"/>
      <c r="IE246" s="296"/>
      <c r="IF246" s="296"/>
      <c r="IG246" s="296"/>
      <c r="IH246" s="296"/>
      <c r="II246" s="296"/>
      <c r="IJ246" s="296"/>
      <c r="IK246" s="296"/>
      <c r="IL246" s="296"/>
      <c r="IM246" s="296"/>
      <c r="IN246" s="296"/>
      <c r="IO246" s="296"/>
      <c r="IP246" s="296"/>
      <c r="IQ246" s="296"/>
      <c r="IR246" s="296"/>
      <c r="IS246" s="296"/>
      <c r="IT246" s="296"/>
      <c r="IU246" s="296"/>
      <c r="IV246" s="296"/>
      <c r="IW246" s="296"/>
      <c r="IX246" s="296"/>
      <c r="IY246" s="296"/>
      <c r="IZ246" s="296"/>
      <c r="JA246" s="296"/>
      <c r="KM246" s="38"/>
      <c r="KN246" s="38"/>
      <c r="KP246" s="38"/>
      <c r="KQ246" s="38"/>
      <c r="KR246" s="38"/>
      <c r="KS246" s="38"/>
      <c r="KT246" s="38"/>
      <c r="KU246" s="38"/>
      <c r="KV246" s="38"/>
      <c r="KW246" s="38"/>
      <c r="KX246" s="38"/>
      <c r="LH246" s="33"/>
    </row>
    <row r="247" spans="2:320" s="17" customFormat="1" x14ac:dyDescent="0.2">
      <c r="B247" s="33"/>
      <c r="F247" s="35"/>
      <c r="G247" s="174"/>
      <c r="H247" s="33"/>
      <c r="I247" s="33"/>
      <c r="J247" s="42"/>
      <c r="K247" s="296"/>
      <c r="L247" s="296"/>
      <c r="M247" s="296"/>
      <c r="N247" s="296"/>
      <c r="O247" s="296"/>
      <c r="P247" s="296"/>
      <c r="Q247" s="296"/>
      <c r="R247" s="296"/>
      <c r="S247" s="296"/>
      <c r="T247" s="296"/>
      <c r="U247" s="296"/>
      <c r="V247" s="296"/>
      <c r="W247" s="296"/>
      <c r="X247" s="296"/>
      <c r="Y247" s="296"/>
      <c r="Z247" s="296"/>
      <c r="AA247" s="296"/>
      <c r="AB247" s="296"/>
      <c r="AC247" s="296"/>
      <c r="AD247" s="296"/>
      <c r="AE247" s="296"/>
      <c r="AF247" s="296"/>
      <c r="AG247" s="296"/>
      <c r="AH247" s="296"/>
      <c r="AI247" s="296"/>
      <c r="AJ247" s="296"/>
      <c r="AK247" s="296"/>
      <c r="AL247" s="296"/>
      <c r="AM247" s="296"/>
      <c r="AN247" s="296"/>
      <c r="AO247" s="296"/>
      <c r="AP247" s="296"/>
      <c r="AQ247" s="296"/>
      <c r="AR247" s="296"/>
      <c r="AS247" s="296"/>
      <c r="AT247" s="296"/>
      <c r="AU247" s="296"/>
      <c r="AV247" s="296"/>
      <c r="AW247" s="296"/>
      <c r="AX247" s="296"/>
      <c r="AY247" s="296"/>
      <c r="AZ247" s="296"/>
      <c r="BA247" s="296"/>
      <c r="BB247" s="296"/>
      <c r="BC247" s="296"/>
      <c r="BD247" s="296"/>
      <c r="BE247" s="296"/>
      <c r="BF247" s="296"/>
      <c r="BG247" s="296"/>
      <c r="BH247" s="296"/>
      <c r="BI247" s="296"/>
      <c r="BJ247" s="296"/>
      <c r="BK247" s="296"/>
      <c r="BL247" s="296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296"/>
      <c r="CA247" s="296"/>
      <c r="CB247" s="296"/>
      <c r="CC247" s="296"/>
      <c r="CD247" s="296"/>
      <c r="CE247" s="296"/>
      <c r="CF247" s="296"/>
      <c r="CG247" s="296"/>
      <c r="CH247" s="296"/>
      <c r="CI247" s="296"/>
      <c r="CJ247" s="296"/>
      <c r="CK247" s="296"/>
      <c r="CL247" s="296"/>
      <c r="CM247" s="296"/>
      <c r="CN247" s="296"/>
      <c r="CO247" s="296"/>
      <c r="CP247" s="296"/>
      <c r="CQ247" s="296"/>
      <c r="CR247" s="296"/>
      <c r="CS247" s="296"/>
      <c r="CT247" s="296"/>
      <c r="CU247" s="296"/>
      <c r="CV247" s="296"/>
      <c r="CW247" s="42"/>
      <c r="CX247" s="296"/>
      <c r="CY247" s="296"/>
      <c r="CZ247" s="296"/>
      <c r="DA247" s="296"/>
      <c r="DB247" s="296"/>
      <c r="DC247" s="296"/>
      <c r="DD247" s="296"/>
      <c r="DE247" s="296"/>
      <c r="DF247" s="296"/>
      <c r="DG247" s="296"/>
      <c r="DH247" s="296"/>
      <c r="DI247" s="296"/>
      <c r="DJ247" s="296"/>
      <c r="DK247" s="296"/>
      <c r="DL247" s="296"/>
      <c r="DM247" s="296"/>
      <c r="DN247" s="296"/>
      <c r="DO247" s="296"/>
      <c r="DP247" s="296"/>
      <c r="DQ247" s="296"/>
      <c r="DR247" s="296"/>
      <c r="DS247" s="296"/>
      <c r="DT247" s="296"/>
      <c r="DU247" s="296"/>
      <c r="DV247" s="296"/>
      <c r="DW247" s="296"/>
      <c r="DX247" s="296"/>
      <c r="DY247" s="296"/>
      <c r="DZ247" s="296"/>
      <c r="EA247" s="296"/>
      <c r="EB247" s="296"/>
      <c r="EC247" s="296"/>
      <c r="ED247" s="296"/>
      <c r="EE247" s="296"/>
      <c r="EF247" s="296"/>
      <c r="EG247" s="42"/>
      <c r="EH247" s="296"/>
      <c r="EI247" s="296"/>
      <c r="EJ247" s="296"/>
      <c r="EK247" s="296"/>
      <c r="EL247" s="296"/>
      <c r="EM247" s="296"/>
      <c r="EN247" s="296"/>
      <c r="EO247" s="296"/>
      <c r="EP247" s="296"/>
      <c r="EQ247" s="296"/>
      <c r="ER247" s="296"/>
      <c r="ES247" s="296"/>
      <c r="ET247" s="296"/>
      <c r="EU247" s="296"/>
      <c r="EV247" s="296"/>
      <c r="EW247" s="296"/>
      <c r="EX247" s="296"/>
      <c r="EY247" s="296"/>
      <c r="EZ247" s="296"/>
      <c r="FA247" s="296"/>
      <c r="FB247" s="296"/>
      <c r="FC247" s="296"/>
      <c r="FD247" s="296"/>
      <c r="FE247" s="296"/>
      <c r="FF247" s="296"/>
      <c r="FG247" s="296"/>
      <c r="FH247" s="296"/>
      <c r="FI247" s="296"/>
      <c r="FJ247" s="296"/>
      <c r="FK247" s="296"/>
      <c r="FL247" s="296"/>
      <c r="FM247" s="296"/>
      <c r="FN247" s="296"/>
      <c r="FO247" s="296"/>
      <c r="FP247" s="296"/>
      <c r="FQ247" s="42"/>
      <c r="FR247" s="42"/>
      <c r="FS247" s="42"/>
      <c r="FT247" s="42"/>
      <c r="FU247" s="42"/>
      <c r="FV247" s="296"/>
      <c r="FW247" s="296"/>
      <c r="FX247" s="296"/>
      <c r="FY247" s="296"/>
      <c r="FZ247" s="296"/>
      <c r="GA247" s="296"/>
      <c r="GB247" s="296"/>
      <c r="GC247" s="296"/>
      <c r="GD247" s="296"/>
      <c r="GE247" s="296"/>
      <c r="GF247" s="296"/>
      <c r="GG247" s="296"/>
      <c r="GH247" s="296"/>
      <c r="GI247" s="296"/>
      <c r="GJ247" s="296"/>
      <c r="GK247" s="296"/>
      <c r="GL247" s="296"/>
      <c r="GM247" s="296"/>
      <c r="GN247" s="296"/>
      <c r="GO247" s="296"/>
      <c r="GP247" s="296"/>
      <c r="GQ247" s="296"/>
      <c r="GR247" s="296"/>
      <c r="GS247" s="296"/>
      <c r="GT247" s="296"/>
      <c r="GU247" s="296"/>
      <c r="GV247" s="296"/>
      <c r="GW247" s="296"/>
      <c r="GX247" s="296"/>
      <c r="GY247" s="296"/>
      <c r="GZ247" s="296"/>
      <c r="HA247" s="296"/>
      <c r="HB247" s="296"/>
      <c r="HC247" s="296"/>
      <c r="HD247" s="296"/>
      <c r="HE247" s="296"/>
      <c r="HF247" s="296"/>
      <c r="HG247" s="296"/>
      <c r="HH247" s="296"/>
      <c r="HI247" s="296"/>
      <c r="HJ247" s="296"/>
      <c r="HK247" s="296"/>
      <c r="HL247" s="296"/>
      <c r="HM247" s="296"/>
      <c r="HN247" s="296"/>
      <c r="HO247" s="296"/>
      <c r="HP247" s="296"/>
      <c r="HQ247" s="296"/>
      <c r="HR247" s="296"/>
      <c r="HS247" s="296"/>
      <c r="HT247" s="296"/>
      <c r="HU247" s="296"/>
      <c r="HV247" s="296"/>
      <c r="HW247" s="296"/>
      <c r="HX247" s="296"/>
      <c r="HY247" s="296"/>
      <c r="HZ247" s="296"/>
      <c r="IA247" s="296"/>
      <c r="IB247" s="296"/>
      <c r="IC247" s="296"/>
      <c r="ID247" s="296"/>
      <c r="IE247" s="296"/>
      <c r="IF247" s="296"/>
      <c r="IG247" s="296"/>
      <c r="IH247" s="296"/>
      <c r="II247" s="296"/>
      <c r="IJ247" s="296"/>
      <c r="IK247" s="296"/>
      <c r="IL247" s="296"/>
      <c r="IM247" s="296"/>
      <c r="IN247" s="296"/>
      <c r="IO247" s="296"/>
      <c r="IP247" s="296"/>
      <c r="IQ247" s="296"/>
      <c r="IR247" s="296"/>
      <c r="IS247" s="296"/>
      <c r="IT247" s="296"/>
      <c r="IU247" s="296"/>
      <c r="IV247" s="296"/>
      <c r="IW247" s="296"/>
      <c r="IX247" s="296"/>
      <c r="IY247" s="296"/>
      <c r="IZ247" s="296"/>
      <c r="JA247" s="296"/>
      <c r="KM247" s="38"/>
      <c r="KN247" s="38"/>
      <c r="KP247" s="38"/>
      <c r="KQ247" s="38"/>
      <c r="KR247" s="38"/>
      <c r="KS247" s="38"/>
      <c r="KT247" s="38"/>
      <c r="KU247" s="38"/>
      <c r="KV247" s="38"/>
      <c r="KW247" s="38"/>
      <c r="KX247" s="38"/>
      <c r="LH247" s="33"/>
    </row>
    <row r="248" spans="2:320" s="17" customFormat="1" x14ac:dyDescent="0.2">
      <c r="B248" s="33"/>
      <c r="F248" s="35"/>
      <c r="G248" s="174"/>
      <c r="H248" s="33"/>
      <c r="I248" s="33"/>
      <c r="J248" s="42"/>
      <c r="K248" s="296"/>
      <c r="L248" s="296"/>
      <c r="M248" s="296"/>
      <c r="N248" s="296"/>
      <c r="O248" s="296"/>
      <c r="P248" s="296"/>
      <c r="Q248" s="296"/>
      <c r="R248" s="296"/>
      <c r="S248" s="296"/>
      <c r="T248" s="296"/>
      <c r="U248" s="296"/>
      <c r="V248" s="296"/>
      <c r="W248" s="296"/>
      <c r="X248" s="296"/>
      <c r="Y248" s="296"/>
      <c r="Z248" s="296"/>
      <c r="AA248" s="296"/>
      <c r="AB248" s="296"/>
      <c r="AC248" s="296"/>
      <c r="AD248" s="296"/>
      <c r="AE248" s="296"/>
      <c r="AF248" s="296"/>
      <c r="AG248" s="296"/>
      <c r="AH248" s="296"/>
      <c r="AI248" s="296"/>
      <c r="AJ248" s="296"/>
      <c r="AK248" s="296"/>
      <c r="AL248" s="296"/>
      <c r="AM248" s="296"/>
      <c r="AN248" s="296"/>
      <c r="AO248" s="296"/>
      <c r="AP248" s="296"/>
      <c r="AQ248" s="296"/>
      <c r="AR248" s="296"/>
      <c r="AS248" s="296"/>
      <c r="AT248" s="296"/>
      <c r="AU248" s="296"/>
      <c r="AV248" s="296"/>
      <c r="AW248" s="296"/>
      <c r="AX248" s="296"/>
      <c r="AY248" s="296"/>
      <c r="AZ248" s="296"/>
      <c r="BA248" s="296"/>
      <c r="BB248" s="296"/>
      <c r="BC248" s="296"/>
      <c r="BD248" s="296"/>
      <c r="BE248" s="296"/>
      <c r="BF248" s="296"/>
      <c r="BG248" s="296"/>
      <c r="BH248" s="296"/>
      <c r="BI248" s="296"/>
      <c r="BJ248" s="296"/>
      <c r="BK248" s="296"/>
      <c r="BL248" s="296"/>
      <c r="BM248" s="42"/>
      <c r="BN248" s="42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296"/>
      <c r="CA248" s="296"/>
      <c r="CB248" s="296"/>
      <c r="CC248" s="296"/>
      <c r="CD248" s="296"/>
      <c r="CE248" s="296"/>
      <c r="CF248" s="296"/>
      <c r="CG248" s="296"/>
      <c r="CH248" s="296"/>
      <c r="CI248" s="296"/>
      <c r="CJ248" s="296"/>
      <c r="CK248" s="296"/>
      <c r="CL248" s="296"/>
      <c r="CM248" s="296"/>
      <c r="CN248" s="296"/>
      <c r="CO248" s="296"/>
      <c r="CP248" s="296"/>
      <c r="CQ248" s="296"/>
      <c r="CR248" s="296"/>
      <c r="CS248" s="296"/>
      <c r="CT248" s="296"/>
      <c r="CU248" s="296"/>
      <c r="CV248" s="296"/>
      <c r="CW248" s="42"/>
      <c r="CX248" s="296"/>
      <c r="CY248" s="296"/>
      <c r="CZ248" s="296"/>
      <c r="DA248" s="296"/>
      <c r="DB248" s="296"/>
      <c r="DC248" s="296"/>
      <c r="DD248" s="296"/>
      <c r="DE248" s="296"/>
      <c r="DF248" s="296"/>
      <c r="DG248" s="296"/>
      <c r="DH248" s="296"/>
      <c r="DI248" s="296"/>
      <c r="DJ248" s="296"/>
      <c r="DK248" s="296"/>
      <c r="DL248" s="296"/>
      <c r="DM248" s="296"/>
      <c r="DN248" s="296"/>
      <c r="DO248" s="296"/>
      <c r="DP248" s="296"/>
      <c r="DQ248" s="296"/>
      <c r="DR248" s="296"/>
      <c r="DS248" s="296"/>
      <c r="DT248" s="296"/>
      <c r="DU248" s="296"/>
      <c r="DV248" s="296"/>
      <c r="DW248" s="296"/>
      <c r="DX248" s="296"/>
      <c r="DY248" s="296"/>
      <c r="DZ248" s="296"/>
      <c r="EA248" s="296"/>
      <c r="EB248" s="296"/>
      <c r="EC248" s="296"/>
      <c r="ED248" s="296"/>
      <c r="EE248" s="296"/>
      <c r="EF248" s="296"/>
      <c r="EG248" s="42"/>
      <c r="EH248" s="296"/>
      <c r="EI248" s="296"/>
      <c r="EJ248" s="296"/>
      <c r="EK248" s="296"/>
      <c r="EL248" s="296"/>
      <c r="EM248" s="296"/>
      <c r="EN248" s="296"/>
      <c r="EO248" s="296"/>
      <c r="EP248" s="296"/>
      <c r="EQ248" s="296"/>
      <c r="ER248" s="296"/>
      <c r="ES248" s="296"/>
      <c r="ET248" s="296"/>
      <c r="EU248" s="296"/>
      <c r="EV248" s="296"/>
      <c r="EW248" s="296"/>
      <c r="EX248" s="296"/>
      <c r="EY248" s="296"/>
      <c r="EZ248" s="296"/>
      <c r="FA248" s="296"/>
      <c r="FB248" s="296"/>
      <c r="FC248" s="296"/>
      <c r="FD248" s="296"/>
      <c r="FE248" s="296"/>
      <c r="FF248" s="296"/>
      <c r="FG248" s="296"/>
      <c r="FH248" s="296"/>
      <c r="FI248" s="296"/>
      <c r="FJ248" s="296"/>
      <c r="FK248" s="296"/>
      <c r="FL248" s="296"/>
      <c r="FM248" s="296"/>
      <c r="FN248" s="296"/>
      <c r="FO248" s="296"/>
      <c r="FP248" s="296"/>
      <c r="FQ248" s="42"/>
      <c r="FR248" s="42"/>
      <c r="FS248" s="42"/>
      <c r="FT248" s="42"/>
      <c r="FU248" s="42"/>
      <c r="FV248" s="296"/>
      <c r="FW248" s="296"/>
      <c r="FX248" s="296"/>
      <c r="FY248" s="296"/>
      <c r="FZ248" s="296"/>
      <c r="GA248" s="296"/>
      <c r="GB248" s="296"/>
      <c r="GC248" s="296"/>
      <c r="GD248" s="296"/>
      <c r="GE248" s="296"/>
      <c r="GF248" s="296"/>
      <c r="GG248" s="296"/>
      <c r="GH248" s="296"/>
      <c r="GI248" s="296"/>
      <c r="GJ248" s="296"/>
      <c r="GK248" s="296"/>
      <c r="GL248" s="296"/>
      <c r="GM248" s="296"/>
      <c r="GN248" s="296"/>
      <c r="GO248" s="296"/>
      <c r="GP248" s="296"/>
      <c r="GQ248" s="296"/>
      <c r="GR248" s="296"/>
      <c r="GS248" s="296"/>
      <c r="GT248" s="296"/>
      <c r="GU248" s="296"/>
      <c r="GV248" s="296"/>
      <c r="GW248" s="296"/>
      <c r="GX248" s="296"/>
      <c r="GY248" s="296"/>
      <c r="GZ248" s="296"/>
      <c r="HA248" s="296"/>
      <c r="HB248" s="296"/>
      <c r="HC248" s="296"/>
      <c r="HD248" s="296"/>
      <c r="HE248" s="296"/>
      <c r="HF248" s="296"/>
      <c r="HG248" s="296"/>
      <c r="HH248" s="296"/>
      <c r="HI248" s="296"/>
      <c r="HJ248" s="296"/>
      <c r="HK248" s="296"/>
      <c r="HL248" s="296"/>
      <c r="HM248" s="296"/>
      <c r="HN248" s="296"/>
      <c r="HO248" s="296"/>
      <c r="HP248" s="296"/>
      <c r="HQ248" s="296"/>
      <c r="HR248" s="296"/>
      <c r="HS248" s="296"/>
      <c r="HT248" s="296"/>
      <c r="HU248" s="296"/>
      <c r="HV248" s="296"/>
      <c r="HW248" s="296"/>
      <c r="HX248" s="296"/>
      <c r="HY248" s="296"/>
      <c r="HZ248" s="296"/>
      <c r="IA248" s="296"/>
      <c r="IB248" s="296"/>
      <c r="IC248" s="296"/>
      <c r="ID248" s="296"/>
      <c r="IE248" s="296"/>
      <c r="IF248" s="296"/>
      <c r="IG248" s="296"/>
      <c r="IH248" s="296"/>
      <c r="II248" s="296"/>
      <c r="IJ248" s="296"/>
      <c r="IK248" s="296"/>
      <c r="IL248" s="296"/>
      <c r="IM248" s="296"/>
      <c r="IN248" s="296"/>
      <c r="IO248" s="296"/>
      <c r="IP248" s="296"/>
      <c r="IQ248" s="296"/>
      <c r="IR248" s="296"/>
      <c r="IS248" s="296"/>
      <c r="IT248" s="296"/>
      <c r="IU248" s="296"/>
      <c r="IV248" s="296"/>
      <c r="IW248" s="296"/>
      <c r="IX248" s="296"/>
      <c r="IY248" s="296"/>
      <c r="IZ248" s="296"/>
      <c r="JA248" s="296"/>
      <c r="KM248" s="38"/>
      <c r="KN248" s="38"/>
      <c r="KP248" s="38"/>
      <c r="KQ248" s="38"/>
      <c r="KR248" s="38"/>
      <c r="KS248" s="38"/>
      <c r="KT248" s="38"/>
      <c r="KU248" s="38"/>
      <c r="KV248" s="38"/>
      <c r="KW248" s="38"/>
      <c r="KX248" s="38"/>
      <c r="LH248" s="33"/>
    </row>
    <row r="249" spans="2:320" s="17" customFormat="1" x14ac:dyDescent="0.2">
      <c r="B249" s="33"/>
      <c r="F249" s="35"/>
      <c r="G249" s="174"/>
      <c r="H249" s="33"/>
      <c r="I249" s="33"/>
      <c r="J249" s="42"/>
      <c r="K249" s="296"/>
      <c r="L249" s="296"/>
      <c r="M249" s="296"/>
      <c r="N249" s="296"/>
      <c r="O249" s="296"/>
      <c r="P249" s="296"/>
      <c r="Q249" s="296"/>
      <c r="R249" s="296"/>
      <c r="S249" s="296"/>
      <c r="T249" s="296"/>
      <c r="U249" s="296"/>
      <c r="V249" s="296"/>
      <c r="W249" s="296"/>
      <c r="X249" s="296"/>
      <c r="Y249" s="296"/>
      <c r="Z249" s="296"/>
      <c r="AA249" s="296"/>
      <c r="AB249" s="296"/>
      <c r="AC249" s="296"/>
      <c r="AD249" s="296"/>
      <c r="AE249" s="296"/>
      <c r="AF249" s="296"/>
      <c r="AG249" s="296"/>
      <c r="AH249" s="296"/>
      <c r="AI249" s="296"/>
      <c r="AJ249" s="296"/>
      <c r="AK249" s="296"/>
      <c r="AL249" s="296"/>
      <c r="AM249" s="296"/>
      <c r="AN249" s="296"/>
      <c r="AO249" s="296"/>
      <c r="AP249" s="296"/>
      <c r="AQ249" s="296"/>
      <c r="AR249" s="296"/>
      <c r="AS249" s="296"/>
      <c r="AT249" s="296"/>
      <c r="AU249" s="296"/>
      <c r="AV249" s="296"/>
      <c r="AW249" s="296"/>
      <c r="AX249" s="296"/>
      <c r="AY249" s="296"/>
      <c r="AZ249" s="296"/>
      <c r="BA249" s="296"/>
      <c r="BB249" s="296"/>
      <c r="BC249" s="296"/>
      <c r="BD249" s="296"/>
      <c r="BE249" s="296"/>
      <c r="BF249" s="296"/>
      <c r="BG249" s="296"/>
      <c r="BH249" s="296"/>
      <c r="BI249" s="296"/>
      <c r="BJ249" s="296"/>
      <c r="BK249" s="296"/>
      <c r="BL249" s="296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296"/>
      <c r="CA249" s="296"/>
      <c r="CB249" s="296"/>
      <c r="CC249" s="296"/>
      <c r="CD249" s="296"/>
      <c r="CE249" s="296"/>
      <c r="CF249" s="296"/>
      <c r="CG249" s="296"/>
      <c r="CH249" s="296"/>
      <c r="CI249" s="296"/>
      <c r="CJ249" s="296"/>
      <c r="CK249" s="296"/>
      <c r="CL249" s="296"/>
      <c r="CM249" s="296"/>
      <c r="CN249" s="296"/>
      <c r="CO249" s="296"/>
      <c r="CP249" s="296"/>
      <c r="CQ249" s="296"/>
      <c r="CR249" s="296"/>
      <c r="CS249" s="296"/>
      <c r="CT249" s="296"/>
      <c r="CU249" s="296"/>
      <c r="CV249" s="296"/>
      <c r="CW249" s="42"/>
      <c r="CX249" s="296"/>
      <c r="CY249" s="296"/>
      <c r="CZ249" s="296"/>
      <c r="DA249" s="296"/>
      <c r="DB249" s="296"/>
      <c r="DC249" s="296"/>
      <c r="DD249" s="296"/>
      <c r="DE249" s="296"/>
      <c r="DF249" s="296"/>
      <c r="DG249" s="296"/>
      <c r="DH249" s="296"/>
      <c r="DI249" s="296"/>
      <c r="DJ249" s="296"/>
      <c r="DK249" s="296"/>
      <c r="DL249" s="296"/>
      <c r="DM249" s="296"/>
      <c r="DN249" s="296"/>
      <c r="DO249" s="296"/>
      <c r="DP249" s="296"/>
      <c r="DQ249" s="296"/>
      <c r="DR249" s="296"/>
      <c r="DS249" s="296"/>
      <c r="DT249" s="296"/>
      <c r="DU249" s="296"/>
      <c r="DV249" s="296"/>
      <c r="DW249" s="296"/>
      <c r="DX249" s="296"/>
      <c r="DY249" s="296"/>
      <c r="DZ249" s="296"/>
      <c r="EA249" s="296"/>
      <c r="EB249" s="296"/>
      <c r="EC249" s="296"/>
      <c r="ED249" s="296"/>
      <c r="EE249" s="296"/>
      <c r="EF249" s="296"/>
      <c r="EG249" s="42"/>
      <c r="EH249" s="296"/>
      <c r="EI249" s="296"/>
      <c r="EJ249" s="296"/>
      <c r="EK249" s="296"/>
      <c r="EL249" s="296"/>
      <c r="EM249" s="296"/>
      <c r="EN249" s="296"/>
      <c r="EO249" s="296"/>
      <c r="EP249" s="296"/>
      <c r="EQ249" s="296"/>
      <c r="ER249" s="296"/>
      <c r="ES249" s="296"/>
      <c r="ET249" s="296"/>
      <c r="EU249" s="296"/>
      <c r="EV249" s="296"/>
      <c r="EW249" s="296"/>
      <c r="EX249" s="296"/>
      <c r="EY249" s="296"/>
      <c r="EZ249" s="296"/>
      <c r="FA249" s="296"/>
      <c r="FB249" s="296"/>
      <c r="FC249" s="296"/>
      <c r="FD249" s="296"/>
      <c r="FE249" s="296"/>
      <c r="FF249" s="296"/>
      <c r="FG249" s="296"/>
      <c r="FH249" s="296"/>
      <c r="FI249" s="296"/>
      <c r="FJ249" s="296"/>
      <c r="FK249" s="296"/>
      <c r="FL249" s="296"/>
      <c r="FM249" s="296"/>
      <c r="FN249" s="296"/>
      <c r="FO249" s="296"/>
      <c r="FP249" s="296"/>
      <c r="FQ249" s="42"/>
      <c r="FR249" s="42"/>
      <c r="FS249" s="42"/>
      <c r="FT249" s="42"/>
      <c r="FU249" s="42"/>
      <c r="FV249" s="296"/>
      <c r="FW249" s="296"/>
      <c r="FX249" s="296"/>
      <c r="FY249" s="296"/>
      <c r="FZ249" s="296"/>
      <c r="GA249" s="296"/>
      <c r="GB249" s="296"/>
      <c r="GC249" s="296"/>
      <c r="GD249" s="296"/>
      <c r="GE249" s="296"/>
      <c r="GF249" s="296"/>
      <c r="GG249" s="296"/>
      <c r="GH249" s="296"/>
      <c r="GI249" s="296"/>
      <c r="GJ249" s="296"/>
      <c r="GK249" s="296"/>
      <c r="GL249" s="296"/>
      <c r="GM249" s="296"/>
      <c r="GN249" s="296"/>
      <c r="GO249" s="296"/>
      <c r="GP249" s="296"/>
      <c r="GQ249" s="296"/>
      <c r="GR249" s="296"/>
      <c r="GS249" s="296"/>
      <c r="GT249" s="296"/>
      <c r="GU249" s="296"/>
      <c r="GV249" s="296"/>
      <c r="GW249" s="296"/>
      <c r="GX249" s="296"/>
      <c r="GY249" s="296"/>
      <c r="GZ249" s="296"/>
      <c r="HA249" s="296"/>
      <c r="HB249" s="296"/>
      <c r="HC249" s="296"/>
      <c r="HD249" s="296"/>
      <c r="HE249" s="296"/>
      <c r="HF249" s="296"/>
      <c r="HG249" s="296"/>
      <c r="HH249" s="296"/>
      <c r="HI249" s="296"/>
      <c r="HJ249" s="296"/>
      <c r="HK249" s="296"/>
      <c r="HL249" s="296"/>
      <c r="HM249" s="296"/>
      <c r="HN249" s="296"/>
      <c r="HO249" s="296"/>
      <c r="HP249" s="296"/>
      <c r="HQ249" s="296"/>
      <c r="HR249" s="296"/>
      <c r="HS249" s="296"/>
      <c r="HT249" s="296"/>
      <c r="HU249" s="296"/>
      <c r="HV249" s="296"/>
      <c r="HW249" s="296"/>
      <c r="HX249" s="296"/>
      <c r="HY249" s="296"/>
      <c r="HZ249" s="296"/>
      <c r="IA249" s="296"/>
      <c r="IB249" s="296"/>
      <c r="IC249" s="296"/>
      <c r="ID249" s="296"/>
      <c r="IE249" s="296"/>
      <c r="IF249" s="296"/>
      <c r="IG249" s="296"/>
      <c r="IH249" s="296"/>
      <c r="II249" s="296"/>
      <c r="IJ249" s="296"/>
      <c r="IK249" s="296"/>
      <c r="IL249" s="296"/>
      <c r="IM249" s="296"/>
      <c r="IN249" s="296"/>
      <c r="IO249" s="296"/>
      <c r="IP249" s="296"/>
      <c r="IQ249" s="296"/>
      <c r="IR249" s="296"/>
      <c r="IS249" s="296"/>
      <c r="IT249" s="296"/>
      <c r="IU249" s="296"/>
      <c r="IV249" s="296"/>
      <c r="IW249" s="296"/>
      <c r="IX249" s="296"/>
      <c r="IY249" s="296"/>
      <c r="IZ249" s="296"/>
      <c r="JA249" s="296"/>
      <c r="KM249" s="38"/>
      <c r="KN249" s="38"/>
      <c r="KP249" s="38"/>
      <c r="KQ249" s="38"/>
      <c r="KR249" s="38"/>
      <c r="KS249" s="38"/>
      <c r="KT249" s="38"/>
      <c r="KU249" s="38"/>
      <c r="KV249" s="38"/>
      <c r="KW249" s="38"/>
      <c r="KX249" s="38"/>
      <c r="LH249" s="33"/>
    </row>
    <row r="250" spans="2:320" s="17" customFormat="1" x14ac:dyDescent="0.2">
      <c r="B250" s="33"/>
      <c r="F250" s="35"/>
      <c r="G250" s="174"/>
      <c r="H250" s="33"/>
      <c r="I250" s="33"/>
      <c r="J250" s="42"/>
      <c r="K250" s="296"/>
      <c r="L250" s="296"/>
      <c r="M250" s="296"/>
      <c r="N250" s="296"/>
      <c r="O250" s="296"/>
      <c r="P250" s="296"/>
      <c r="Q250" s="296"/>
      <c r="R250" s="296"/>
      <c r="S250" s="296"/>
      <c r="T250" s="296"/>
      <c r="U250" s="296"/>
      <c r="V250" s="296"/>
      <c r="W250" s="296"/>
      <c r="X250" s="296"/>
      <c r="Y250" s="296"/>
      <c r="Z250" s="296"/>
      <c r="AA250" s="296"/>
      <c r="AB250" s="296"/>
      <c r="AC250" s="296"/>
      <c r="AD250" s="296"/>
      <c r="AE250" s="296"/>
      <c r="AF250" s="296"/>
      <c r="AG250" s="296"/>
      <c r="AH250" s="296"/>
      <c r="AI250" s="296"/>
      <c r="AJ250" s="296"/>
      <c r="AK250" s="296"/>
      <c r="AL250" s="296"/>
      <c r="AM250" s="296"/>
      <c r="AN250" s="296"/>
      <c r="AO250" s="296"/>
      <c r="AP250" s="296"/>
      <c r="AQ250" s="296"/>
      <c r="AR250" s="296"/>
      <c r="AS250" s="296"/>
      <c r="AT250" s="296"/>
      <c r="AU250" s="296"/>
      <c r="AV250" s="296"/>
      <c r="AW250" s="296"/>
      <c r="AX250" s="296"/>
      <c r="AY250" s="296"/>
      <c r="AZ250" s="296"/>
      <c r="BA250" s="296"/>
      <c r="BB250" s="296"/>
      <c r="BC250" s="296"/>
      <c r="BD250" s="296"/>
      <c r="BE250" s="296"/>
      <c r="BF250" s="296"/>
      <c r="BG250" s="296"/>
      <c r="BH250" s="296"/>
      <c r="BI250" s="296"/>
      <c r="BJ250" s="296"/>
      <c r="BK250" s="296"/>
      <c r="BL250" s="296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296"/>
      <c r="CA250" s="296"/>
      <c r="CB250" s="296"/>
      <c r="CC250" s="296"/>
      <c r="CD250" s="296"/>
      <c r="CE250" s="296"/>
      <c r="CF250" s="296"/>
      <c r="CG250" s="296"/>
      <c r="CH250" s="296"/>
      <c r="CI250" s="296"/>
      <c r="CJ250" s="296"/>
      <c r="CK250" s="296"/>
      <c r="CL250" s="296"/>
      <c r="CM250" s="296"/>
      <c r="CN250" s="296"/>
      <c r="CO250" s="296"/>
      <c r="CP250" s="296"/>
      <c r="CQ250" s="296"/>
      <c r="CR250" s="296"/>
      <c r="CS250" s="296"/>
      <c r="CT250" s="296"/>
      <c r="CU250" s="296"/>
      <c r="CV250" s="296"/>
      <c r="CW250" s="42"/>
      <c r="CX250" s="296"/>
      <c r="CY250" s="296"/>
      <c r="CZ250" s="296"/>
      <c r="DA250" s="296"/>
      <c r="DB250" s="296"/>
      <c r="DC250" s="296"/>
      <c r="DD250" s="296"/>
      <c r="DE250" s="296"/>
      <c r="DF250" s="296"/>
      <c r="DG250" s="296"/>
      <c r="DH250" s="296"/>
      <c r="DI250" s="296"/>
      <c r="DJ250" s="296"/>
      <c r="DK250" s="296"/>
      <c r="DL250" s="296"/>
      <c r="DM250" s="296"/>
      <c r="DN250" s="296"/>
      <c r="DO250" s="296"/>
      <c r="DP250" s="296"/>
      <c r="DQ250" s="296"/>
      <c r="DR250" s="296"/>
      <c r="DS250" s="296"/>
      <c r="DT250" s="296"/>
      <c r="DU250" s="296"/>
      <c r="DV250" s="296"/>
      <c r="DW250" s="296"/>
      <c r="DX250" s="296"/>
      <c r="DY250" s="296"/>
      <c r="DZ250" s="296"/>
      <c r="EA250" s="296"/>
      <c r="EB250" s="296"/>
      <c r="EC250" s="296"/>
      <c r="ED250" s="296"/>
      <c r="EE250" s="296"/>
      <c r="EF250" s="296"/>
      <c r="EG250" s="42"/>
      <c r="EH250" s="296"/>
      <c r="EI250" s="296"/>
      <c r="EJ250" s="296"/>
      <c r="EK250" s="296"/>
      <c r="EL250" s="296"/>
      <c r="EM250" s="296"/>
      <c r="EN250" s="296"/>
      <c r="EO250" s="296"/>
      <c r="EP250" s="296"/>
      <c r="EQ250" s="296"/>
      <c r="ER250" s="296"/>
      <c r="ES250" s="296"/>
      <c r="ET250" s="296"/>
      <c r="EU250" s="296"/>
      <c r="EV250" s="296"/>
      <c r="EW250" s="296"/>
      <c r="EX250" s="296"/>
      <c r="EY250" s="296"/>
      <c r="EZ250" s="296"/>
      <c r="FA250" s="296"/>
      <c r="FB250" s="296"/>
      <c r="FC250" s="296"/>
      <c r="FD250" s="296"/>
      <c r="FE250" s="296"/>
      <c r="FF250" s="296"/>
      <c r="FG250" s="296"/>
      <c r="FH250" s="296"/>
      <c r="FI250" s="296"/>
      <c r="FJ250" s="296"/>
      <c r="FK250" s="296"/>
      <c r="FL250" s="296"/>
      <c r="FM250" s="296"/>
      <c r="FN250" s="296"/>
      <c r="FO250" s="296"/>
      <c r="FP250" s="296"/>
      <c r="FQ250" s="42"/>
      <c r="FR250" s="42"/>
      <c r="FS250" s="42"/>
      <c r="FT250" s="42"/>
      <c r="FU250" s="42"/>
      <c r="FV250" s="296"/>
      <c r="FW250" s="296"/>
      <c r="FX250" s="296"/>
      <c r="FY250" s="296"/>
      <c r="FZ250" s="296"/>
      <c r="GA250" s="296"/>
      <c r="GB250" s="296"/>
      <c r="GC250" s="296"/>
      <c r="GD250" s="296"/>
      <c r="GE250" s="296"/>
      <c r="GF250" s="296"/>
      <c r="GG250" s="296"/>
      <c r="GH250" s="296"/>
      <c r="GI250" s="296"/>
      <c r="GJ250" s="296"/>
      <c r="GK250" s="296"/>
      <c r="GL250" s="296"/>
      <c r="GM250" s="296"/>
      <c r="GN250" s="296"/>
      <c r="GO250" s="296"/>
      <c r="GP250" s="296"/>
      <c r="GQ250" s="296"/>
      <c r="GR250" s="296"/>
      <c r="GS250" s="296"/>
      <c r="GT250" s="296"/>
      <c r="GU250" s="296"/>
      <c r="GV250" s="296"/>
      <c r="GW250" s="296"/>
      <c r="GX250" s="296"/>
      <c r="GY250" s="296"/>
      <c r="GZ250" s="296"/>
      <c r="HA250" s="296"/>
      <c r="HB250" s="296"/>
      <c r="HC250" s="296"/>
      <c r="HD250" s="296"/>
      <c r="HE250" s="296"/>
      <c r="HF250" s="296"/>
      <c r="HG250" s="296"/>
      <c r="HH250" s="296"/>
      <c r="HI250" s="296"/>
      <c r="HJ250" s="296"/>
      <c r="HK250" s="296"/>
      <c r="HL250" s="296"/>
      <c r="HM250" s="296"/>
      <c r="HN250" s="296"/>
      <c r="HO250" s="296"/>
      <c r="HP250" s="296"/>
      <c r="HQ250" s="296"/>
      <c r="HR250" s="296"/>
      <c r="HS250" s="296"/>
      <c r="HT250" s="296"/>
      <c r="HU250" s="296"/>
      <c r="HV250" s="296"/>
      <c r="HW250" s="296"/>
      <c r="HX250" s="296"/>
      <c r="HY250" s="296"/>
      <c r="HZ250" s="296"/>
      <c r="IA250" s="296"/>
      <c r="IB250" s="296"/>
      <c r="IC250" s="296"/>
      <c r="ID250" s="296"/>
      <c r="IE250" s="296"/>
      <c r="IF250" s="296"/>
      <c r="IG250" s="296"/>
      <c r="IH250" s="296"/>
      <c r="II250" s="296"/>
      <c r="IJ250" s="296"/>
      <c r="IK250" s="296"/>
      <c r="IL250" s="296"/>
      <c r="IM250" s="296"/>
      <c r="IN250" s="296"/>
      <c r="IO250" s="296"/>
      <c r="IP250" s="296"/>
      <c r="IQ250" s="296"/>
      <c r="IR250" s="296"/>
      <c r="IS250" s="296"/>
      <c r="IT250" s="296"/>
      <c r="IU250" s="296"/>
      <c r="IV250" s="296"/>
      <c r="IW250" s="296"/>
      <c r="IX250" s="296"/>
      <c r="IY250" s="296"/>
      <c r="IZ250" s="296"/>
      <c r="JA250" s="296"/>
      <c r="KM250" s="38"/>
      <c r="KN250" s="38"/>
      <c r="KP250" s="38"/>
      <c r="KQ250" s="38"/>
      <c r="KR250" s="38"/>
      <c r="KS250" s="38"/>
      <c r="KT250" s="38"/>
      <c r="KU250" s="38"/>
      <c r="KV250" s="38"/>
      <c r="KW250" s="38"/>
      <c r="KX250" s="38"/>
      <c r="LH250" s="33"/>
    </row>
    <row r="251" spans="2:320" s="17" customFormat="1" x14ac:dyDescent="0.2">
      <c r="B251" s="33"/>
      <c r="F251" s="35"/>
      <c r="G251" s="174"/>
      <c r="H251" s="33"/>
      <c r="I251" s="33"/>
      <c r="J251" s="42"/>
      <c r="K251" s="296"/>
      <c r="L251" s="296"/>
      <c r="M251" s="296"/>
      <c r="N251" s="296"/>
      <c r="O251" s="296"/>
      <c r="P251" s="296"/>
      <c r="Q251" s="296"/>
      <c r="R251" s="296"/>
      <c r="S251" s="296"/>
      <c r="T251" s="296"/>
      <c r="U251" s="296"/>
      <c r="V251" s="296"/>
      <c r="W251" s="296"/>
      <c r="X251" s="296"/>
      <c r="Y251" s="296"/>
      <c r="Z251" s="296"/>
      <c r="AA251" s="296"/>
      <c r="AB251" s="296"/>
      <c r="AC251" s="296"/>
      <c r="AD251" s="296"/>
      <c r="AE251" s="296"/>
      <c r="AF251" s="296"/>
      <c r="AG251" s="296"/>
      <c r="AH251" s="296"/>
      <c r="AI251" s="296"/>
      <c r="AJ251" s="296"/>
      <c r="AK251" s="296"/>
      <c r="AL251" s="296"/>
      <c r="AM251" s="296"/>
      <c r="AN251" s="296"/>
      <c r="AO251" s="296"/>
      <c r="AP251" s="296"/>
      <c r="AQ251" s="296"/>
      <c r="AR251" s="296"/>
      <c r="AS251" s="296"/>
      <c r="AT251" s="296"/>
      <c r="AU251" s="296"/>
      <c r="AV251" s="296"/>
      <c r="AW251" s="296"/>
      <c r="AX251" s="296"/>
      <c r="AY251" s="296"/>
      <c r="AZ251" s="296"/>
      <c r="BA251" s="296"/>
      <c r="BB251" s="296"/>
      <c r="BC251" s="296"/>
      <c r="BD251" s="296"/>
      <c r="BE251" s="296"/>
      <c r="BF251" s="296"/>
      <c r="BG251" s="296"/>
      <c r="BH251" s="296"/>
      <c r="BI251" s="296"/>
      <c r="BJ251" s="296"/>
      <c r="BK251" s="296"/>
      <c r="BL251" s="296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  <c r="BZ251" s="296"/>
      <c r="CA251" s="296"/>
      <c r="CB251" s="296"/>
      <c r="CC251" s="296"/>
      <c r="CD251" s="296"/>
      <c r="CE251" s="296"/>
      <c r="CF251" s="296"/>
      <c r="CG251" s="296"/>
      <c r="CH251" s="296"/>
      <c r="CI251" s="296"/>
      <c r="CJ251" s="296"/>
      <c r="CK251" s="296"/>
      <c r="CL251" s="296"/>
      <c r="CM251" s="296"/>
      <c r="CN251" s="296"/>
      <c r="CO251" s="296"/>
      <c r="CP251" s="296"/>
      <c r="CQ251" s="296"/>
      <c r="CR251" s="296"/>
      <c r="CS251" s="296"/>
      <c r="CT251" s="296"/>
      <c r="CU251" s="296"/>
      <c r="CV251" s="296"/>
      <c r="CW251" s="42"/>
      <c r="CX251" s="296"/>
      <c r="CY251" s="296"/>
      <c r="CZ251" s="296"/>
      <c r="DA251" s="296"/>
      <c r="DB251" s="296"/>
      <c r="DC251" s="296"/>
      <c r="DD251" s="296"/>
      <c r="DE251" s="296"/>
      <c r="DF251" s="296"/>
      <c r="DG251" s="296"/>
      <c r="DH251" s="296"/>
      <c r="DI251" s="296"/>
      <c r="DJ251" s="296"/>
      <c r="DK251" s="296"/>
      <c r="DL251" s="296"/>
      <c r="DM251" s="296"/>
      <c r="DN251" s="296"/>
      <c r="DO251" s="296"/>
      <c r="DP251" s="296"/>
      <c r="DQ251" s="296"/>
      <c r="DR251" s="296"/>
      <c r="DS251" s="296"/>
      <c r="DT251" s="296"/>
      <c r="DU251" s="296"/>
      <c r="DV251" s="296"/>
      <c r="DW251" s="296"/>
      <c r="DX251" s="296"/>
      <c r="DY251" s="296"/>
      <c r="DZ251" s="296"/>
      <c r="EA251" s="296"/>
      <c r="EB251" s="296"/>
      <c r="EC251" s="296"/>
      <c r="ED251" s="296"/>
      <c r="EE251" s="296"/>
      <c r="EF251" s="296"/>
      <c r="EG251" s="42"/>
      <c r="EH251" s="296"/>
      <c r="EI251" s="296"/>
      <c r="EJ251" s="296"/>
      <c r="EK251" s="296"/>
      <c r="EL251" s="296"/>
      <c r="EM251" s="296"/>
      <c r="EN251" s="296"/>
      <c r="EO251" s="296"/>
      <c r="EP251" s="296"/>
      <c r="EQ251" s="296"/>
      <c r="ER251" s="296"/>
      <c r="ES251" s="296"/>
      <c r="ET251" s="296"/>
      <c r="EU251" s="296"/>
      <c r="EV251" s="296"/>
      <c r="EW251" s="296"/>
      <c r="EX251" s="296"/>
      <c r="EY251" s="296"/>
      <c r="EZ251" s="296"/>
      <c r="FA251" s="296"/>
      <c r="FB251" s="296"/>
      <c r="FC251" s="296"/>
      <c r="FD251" s="296"/>
      <c r="FE251" s="296"/>
      <c r="FF251" s="296"/>
      <c r="FG251" s="296"/>
      <c r="FH251" s="296"/>
      <c r="FI251" s="296"/>
      <c r="FJ251" s="296"/>
      <c r="FK251" s="296"/>
      <c r="FL251" s="296"/>
      <c r="FM251" s="296"/>
      <c r="FN251" s="296"/>
      <c r="FO251" s="296"/>
      <c r="FP251" s="296"/>
      <c r="FQ251" s="42"/>
      <c r="FR251" s="42"/>
      <c r="FS251" s="42"/>
      <c r="FT251" s="42"/>
      <c r="FU251" s="42"/>
      <c r="FV251" s="296"/>
      <c r="FW251" s="296"/>
      <c r="FX251" s="296"/>
      <c r="FY251" s="296"/>
      <c r="FZ251" s="296"/>
      <c r="GA251" s="296"/>
      <c r="GB251" s="296"/>
      <c r="GC251" s="296"/>
      <c r="GD251" s="296"/>
      <c r="GE251" s="296"/>
      <c r="GF251" s="296"/>
      <c r="GG251" s="296"/>
      <c r="GH251" s="296"/>
      <c r="GI251" s="296"/>
      <c r="GJ251" s="296"/>
      <c r="GK251" s="296"/>
      <c r="GL251" s="296"/>
      <c r="GM251" s="296"/>
      <c r="GN251" s="296"/>
      <c r="GO251" s="296"/>
      <c r="GP251" s="296"/>
      <c r="GQ251" s="296"/>
      <c r="GR251" s="296"/>
      <c r="GS251" s="296"/>
      <c r="GT251" s="296"/>
      <c r="GU251" s="296"/>
      <c r="GV251" s="296"/>
      <c r="GW251" s="296"/>
      <c r="GX251" s="296"/>
      <c r="GY251" s="296"/>
      <c r="GZ251" s="296"/>
      <c r="HA251" s="296"/>
      <c r="HB251" s="296"/>
      <c r="HC251" s="296"/>
      <c r="HD251" s="296"/>
      <c r="HE251" s="296"/>
      <c r="HF251" s="296"/>
      <c r="HG251" s="296"/>
      <c r="HH251" s="296"/>
      <c r="HI251" s="296"/>
      <c r="HJ251" s="296"/>
      <c r="HK251" s="296"/>
      <c r="HL251" s="296"/>
      <c r="HM251" s="296"/>
      <c r="HN251" s="296"/>
      <c r="HO251" s="296"/>
      <c r="HP251" s="296"/>
      <c r="HQ251" s="296"/>
      <c r="HR251" s="296"/>
      <c r="HS251" s="296"/>
      <c r="HT251" s="296"/>
      <c r="HU251" s="296"/>
      <c r="HV251" s="296"/>
      <c r="HW251" s="296"/>
      <c r="HX251" s="296"/>
      <c r="HY251" s="296"/>
      <c r="HZ251" s="296"/>
      <c r="IA251" s="296"/>
      <c r="IB251" s="296"/>
      <c r="IC251" s="296"/>
      <c r="ID251" s="296"/>
      <c r="IE251" s="296"/>
      <c r="IF251" s="296"/>
      <c r="IG251" s="296"/>
      <c r="IH251" s="296"/>
      <c r="II251" s="296"/>
      <c r="IJ251" s="296"/>
      <c r="IK251" s="296"/>
      <c r="IL251" s="296"/>
      <c r="IM251" s="296"/>
      <c r="IN251" s="296"/>
      <c r="IO251" s="296"/>
      <c r="IP251" s="296"/>
      <c r="IQ251" s="296"/>
      <c r="IR251" s="296"/>
      <c r="IS251" s="296"/>
      <c r="IT251" s="296"/>
      <c r="IU251" s="296"/>
      <c r="IV251" s="296"/>
      <c r="IW251" s="296"/>
      <c r="IX251" s="296"/>
      <c r="IY251" s="296"/>
      <c r="IZ251" s="296"/>
      <c r="JA251" s="296"/>
      <c r="KM251" s="38"/>
      <c r="KN251" s="38"/>
      <c r="KP251" s="38"/>
      <c r="KQ251" s="38"/>
      <c r="KR251" s="38"/>
      <c r="KS251" s="38"/>
      <c r="KT251" s="38"/>
      <c r="KU251" s="38"/>
      <c r="KV251" s="38"/>
      <c r="KW251" s="38"/>
      <c r="KX251" s="38"/>
      <c r="LH251" s="33"/>
    </row>
    <row r="252" spans="2:320" s="17" customFormat="1" x14ac:dyDescent="0.2">
      <c r="B252" s="33"/>
      <c r="F252" s="35"/>
      <c r="G252" s="174"/>
      <c r="H252" s="33"/>
      <c r="I252" s="33"/>
      <c r="J252" s="42"/>
      <c r="K252" s="296"/>
      <c r="L252" s="296"/>
      <c r="M252" s="296"/>
      <c r="N252" s="296"/>
      <c r="O252" s="296"/>
      <c r="P252" s="296"/>
      <c r="Q252" s="296"/>
      <c r="R252" s="296"/>
      <c r="S252" s="296"/>
      <c r="T252" s="296"/>
      <c r="U252" s="296"/>
      <c r="V252" s="296"/>
      <c r="W252" s="296"/>
      <c r="X252" s="296"/>
      <c r="Y252" s="296"/>
      <c r="Z252" s="296"/>
      <c r="AA252" s="296"/>
      <c r="AB252" s="296"/>
      <c r="AC252" s="296"/>
      <c r="AD252" s="296"/>
      <c r="AE252" s="296"/>
      <c r="AF252" s="296"/>
      <c r="AG252" s="296"/>
      <c r="AH252" s="296"/>
      <c r="AI252" s="296"/>
      <c r="AJ252" s="296"/>
      <c r="AK252" s="296"/>
      <c r="AL252" s="296"/>
      <c r="AM252" s="296"/>
      <c r="AN252" s="296"/>
      <c r="AO252" s="296"/>
      <c r="AP252" s="296"/>
      <c r="AQ252" s="296"/>
      <c r="AR252" s="296"/>
      <c r="AS252" s="296"/>
      <c r="AT252" s="296"/>
      <c r="AU252" s="296"/>
      <c r="AV252" s="296"/>
      <c r="AW252" s="296"/>
      <c r="AX252" s="296"/>
      <c r="AY252" s="296"/>
      <c r="AZ252" s="296"/>
      <c r="BA252" s="296"/>
      <c r="BB252" s="296"/>
      <c r="BC252" s="296"/>
      <c r="BD252" s="296"/>
      <c r="BE252" s="296"/>
      <c r="BF252" s="296"/>
      <c r="BG252" s="296"/>
      <c r="BH252" s="296"/>
      <c r="BI252" s="296"/>
      <c r="BJ252" s="296"/>
      <c r="BK252" s="296"/>
      <c r="BL252" s="296"/>
      <c r="BM252" s="42"/>
      <c r="BN252" s="42"/>
      <c r="BO252" s="42"/>
      <c r="BP252" s="42"/>
      <c r="BQ252" s="42"/>
      <c r="BR252" s="42"/>
      <c r="BS252" s="42"/>
      <c r="BT252" s="42"/>
      <c r="BU252" s="42"/>
      <c r="BV252" s="42"/>
      <c r="BW252" s="42"/>
      <c r="BX252" s="42"/>
      <c r="BY252" s="42"/>
      <c r="BZ252" s="296"/>
      <c r="CA252" s="296"/>
      <c r="CB252" s="296"/>
      <c r="CC252" s="296"/>
      <c r="CD252" s="296"/>
      <c r="CE252" s="296"/>
      <c r="CF252" s="296"/>
      <c r="CG252" s="296"/>
      <c r="CH252" s="296"/>
      <c r="CI252" s="296"/>
      <c r="CJ252" s="296"/>
      <c r="CK252" s="296"/>
      <c r="CL252" s="296"/>
      <c r="CM252" s="296"/>
      <c r="CN252" s="296"/>
      <c r="CO252" s="296"/>
      <c r="CP252" s="296"/>
      <c r="CQ252" s="296"/>
      <c r="CR252" s="296"/>
      <c r="CS252" s="296"/>
      <c r="CT252" s="296"/>
      <c r="CU252" s="296"/>
      <c r="CV252" s="296"/>
      <c r="CW252" s="42"/>
      <c r="CX252" s="296"/>
      <c r="CY252" s="296"/>
      <c r="CZ252" s="296"/>
      <c r="DA252" s="296"/>
      <c r="DB252" s="296"/>
      <c r="DC252" s="296"/>
      <c r="DD252" s="296"/>
      <c r="DE252" s="296"/>
      <c r="DF252" s="296"/>
      <c r="DG252" s="296"/>
      <c r="DH252" s="296"/>
      <c r="DI252" s="296"/>
      <c r="DJ252" s="296"/>
      <c r="DK252" s="296"/>
      <c r="DL252" s="296"/>
      <c r="DM252" s="296"/>
      <c r="DN252" s="296"/>
      <c r="DO252" s="296"/>
      <c r="DP252" s="296"/>
      <c r="DQ252" s="296"/>
      <c r="DR252" s="296"/>
      <c r="DS252" s="296"/>
      <c r="DT252" s="296"/>
      <c r="DU252" s="296"/>
      <c r="DV252" s="296"/>
      <c r="DW252" s="296"/>
      <c r="DX252" s="296"/>
      <c r="DY252" s="296"/>
      <c r="DZ252" s="296"/>
      <c r="EA252" s="296"/>
      <c r="EB252" s="296"/>
      <c r="EC252" s="296"/>
      <c r="ED252" s="296"/>
      <c r="EE252" s="296"/>
      <c r="EF252" s="296"/>
      <c r="EG252" s="42"/>
      <c r="EH252" s="296"/>
      <c r="EI252" s="296"/>
      <c r="EJ252" s="296"/>
      <c r="EK252" s="296"/>
      <c r="EL252" s="296"/>
      <c r="EM252" s="296"/>
      <c r="EN252" s="296"/>
      <c r="EO252" s="296"/>
      <c r="EP252" s="296"/>
      <c r="EQ252" s="296"/>
      <c r="ER252" s="296"/>
      <c r="ES252" s="296"/>
      <c r="ET252" s="296"/>
      <c r="EU252" s="296"/>
      <c r="EV252" s="296"/>
      <c r="EW252" s="296"/>
      <c r="EX252" s="296"/>
      <c r="EY252" s="296"/>
      <c r="EZ252" s="296"/>
      <c r="FA252" s="296"/>
      <c r="FB252" s="296"/>
      <c r="FC252" s="296"/>
      <c r="FD252" s="296"/>
      <c r="FE252" s="296"/>
      <c r="FF252" s="296"/>
      <c r="FG252" s="296"/>
      <c r="FH252" s="296"/>
      <c r="FI252" s="296"/>
      <c r="FJ252" s="296"/>
      <c r="FK252" s="296"/>
      <c r="FL252" s="296"/>
      <c r="FM252" s="296"/>
      <c r="FN252" s="296"/>
      <c r="FO252" s="296"/>
      <c r="FP252" s="296"/>
      <c r="FQ252" s="42"/>
      <c r="FR252" s="42"/>
      <c r="FS252" s="42"/>
      <c r="FT252" s="42"/>
      <c r="FU252" s="42"/>
      <c r="FV252" s="296"/>
      <c r="FW252" s="296"/>
      <c r="FX252" s="296"/>
      <c r="FY252" s="296"/>
      <c r="FZ252" s="296"/>
      <c r="GA252" s="296"/>
      <c r="GB252" s="296"/>
      <c r="GC252" s="296"/>
      <c r="GD252" s="296"/>
      <c r="GE252" s="296"/>
      <c r="GF252" s="296"/>
      <c r="GG252" s="296"/>
      <c r="GH252" s="296"/>
      <c r="GI252" s="296"/>
      <c r="GJ252" s="296"/>
      <c r="GK252" s="296"/>
      <c r="GL252" s="296"/>
      <c r="GM252" s="296"/>
      <c r="GN252" s="296"/>
      <c r="GO252" s="296"/>
      <c r="GP252" s="296"/>
      <c r="GQ252" s="296"/>
      <c r="GR252" s="296"/>
      <c r="GS252" s="296"/>
      <c r="GT252" s="296"/>
      <c r="GU252" s="296"/>
      <c r="GV252" s="296"/>
      <c r="GW252" s="296"/>
      <c r="GX252" s="296"/>
      <c r="GY252" s="296"/>
      <c r="GZ252" s="296"/>
      <c r="HA252" s="296"/>
      <c r="HB252" s="296"/>
      <c r="HC252" s="296"/>
      <c r="HD252" s="296"/>
      <c r="HE252" s="296"/>
      <c r="HF252" s="296"/>
      <c r="HG252" s="296"/>
      <c r="HH252" s="296"/>
      <c r="HI252" s="296"/>
      <c r="HJ252" s="296"/>
      <c r="HK252" s="296"/>
      <c r="HL252" s="296"/>
      <c r="HM252" s="296"/>
      <c r="HN252" s="296"/>
      <c r="HO252" s="296"/>
      <c r="HP252" s="296"/>
      <c r="HQ252" s="296"/>
      <c r="HR252" s="296"/>
      <c r="HS252" s="296"/>
      <c r="HT252" s="296"/>
      <c r="HU252" s="296"/>
      <c r="HV252" s="296"/>
      <c r="HW252" s="296"/>
      <c r="HX252" s="296"/>
      <c r="HY252" s="296"/>
      <c r="HZ252" s="296"/>
      <c r="IA252" s="296"/>
      <c r="IB252" s="296"/>
      <c r="IC252" s="296"/>
      <c r="ID252" s="296"/>
      <c r="IE252" s="296"/>
      <c r="IF252" s="296"/>
      <c r="IG252" s="296"/>
      <c r="IH252" s="296"/>
      <c r="II252" s="296"/>
      <c r="IJ252" s="296"/>
      <c r="IK252" s="296"/>
      <c r="IL252" s="296"/>
      <c r="IM252" s="296"/>
      <c r="IN252" s="296"/>
      <c r="IO252" s="296"/>
      <c r="IP252" s="296"/>
      <c r="IQ252" s="296"/>
      <c r="IR252" s="296"/>
      <c r="IS252" s="296"/>
      <c r="IT252" s="296"/>
      <c r="IU252" s="296"/>
      <c r="IV252" s="296"/>
      <c r="IW252" s="296"/>
      <c r="IX252" s="296"/>
      <c r="IY252" s="296"/>
      <c r="IZ252" s="296"/>
      <c r="JA252" s="296"/>
      <c r="KM252" s="38"/>
      <c r="KN252" s="38"/>
      <c r="KP252" s="38"/>
      <c r="KQ252" s="38"/>
      <c r="KR252" s="38"/>
      <c r="KS252" s="38"/>
      <c r="KT252" s="38"/>
      <c r="KU252" s="38"/>
      <c r="KV252" s="38"/>
      <c r="KW252" s="38"/>
      <c r="KX252" s="38"/>
      <c r="LH252" s="33"/>
    </row>
    <row r="253" spans="2:320" s="17" customFormat="1" x14ac:dyDescent="0.2">
      <c r="B253" s="33"/>
      <c r="F253" s="35"/>
      <c r="G253" s="174"/>
      <c r="H253" s="33"/>
      <c r="I253" s="33"/>
      <c r="J253" s="42"/>
      <c r="K253" s="296"/>
      <c r="L253" s="296"/>
      <c r="M253" s="296"/>
      <c r="N253" s="296"/>
      <c r="O253" s="296"/>
      <c r="P253" s="296"/>
      <c r="Q253" s="296"/>
      <c r="R253" s="296"/>
      <c r="S253" s="296"/>
      <c r="T253" s="296"/>
      <c r="U253" s="296"/>
      <c r="V253" s="296"/>
      <c r="W253" s="296"/>
      <c r="X253" s="296"/>
      <c r="Y253" s="296"/>
      <c r="Z253" s="296"/>
      <c r="AA253" s="296"/>
      <c r="AB253" s="296"/>
      <c r="AC253" s="296"/>
      <c r="AD253" s="296"/>
      <c r="AE253" s="296"/>
      <c r="AF253" s="296"/>
      <c r="AG253" s="296"/>
      <c r="AH253" s="296"/>
      <c r="AI253" s="296"/>
      <c r="AJ253" s="296"/>
      <c r="AK253" s="296"/>
      <c r="AL253" s="296"/>
      <c r="AM253" s="296"/>
      <c r="AN253" s="296"/>
      <c r="AO253" s="296"/>
      <c r="AP253" s="296"/>
      <c r="AQ253" s="296"/>
      <c r="AR253" s="296"/>
      <c r="AS253" s="296"/>
      <c r="AT253" s="296"/>
      <c r="AU253" s="296"/>
      <c r="AV253" s="296"/>
      <c r="AW253" s="296"/>
      <c r="AX253" s="296"/>
      <c r="AY253" s="296"/>
      <c r="AZ253" s="296"/>
      <c r="BA253" s="296"/>
      <c r="BB253" s="296"/>
      <c r="BC253" s="296"/>
      <c r="BD253" s="296"/>
      <c r="BE253" s="296"/>
      <c r="BF253" s="296"/>
      <c r="BG253" s="296"/>
      <c r="BH253" s="296"/>
      <c r="BI253" s="296"/>
      <c r="BJ253" s="296"/>
      <c r="BK253" s="296"/>
      <c r="BL253" s="296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42"/>
      <c r="BY253" s="42"/>
      <c r="BZ253" s="296"/>
      <c r="CA253" s="296"/>
      <c r="CB253" s="296"/>
      <c r="CC253" s="296"/>
      <c r="CD253" s="296"/>
      <c r="CE253" s="296"/>
      <c r="CF253" s="296"/>
      <c r="CG253" s="296"/>
      <c r="CH253" s="296"/>
      <c r="CI253" s="296"/>
      <c r="CJ253" s="296"/>
      <c r="CK253" s="296"/>
      <c r="CL253" s="296"/>
      <c r="CM253" s="296"/>
      <c r="CN253" s="296"/>
      <c r="CO253" s="296"/>
      <c r="CP253" s="296"/>
      <c r="CQ253" s="296"/>
      <c r="CR253" s="296"/>
      <c r="CS253" s="296"/>
      <c r="CT253" s="296"/>
      <c r="CU253" s="296"/>
      <c r="CV253" s="296"/>
      <c r="CW253" s="42"/>
      <c r="CX253" s="296"/>
      <c r="CY253" s="296"/>
      <c r="CZ253" s="296"/>
      <c r="DA253" s="296"/>
      <c r="DB253" s="296"/>
      <c r="DC253" s="296"/>
      <c r="DD253" s="296"/>
      <c r="DE253" s="296"/>
      <c r="DF253" s="296"/>
      <c r="DG253" s="296"/>
      <c r="DH253" s="296"/>
      <c r="DI253" s="296"/>
      <c r="DJ253" s="296"/>
      <c r="DK253" s="296"/>
      <c r="DL253" s="296"/>
      <c r="DM253" s="296"/>
      <c r="DN253" s="296"/>
      <c r="DO253" s="296"/>
      <c r="DP253" s="296"/>
      <c r="DQ253" s="296"/>
      <c r="DR253" s="296"/>
      <c r="DS253" s="296"/>
      <c r="DT253" s="296"/>
      <c r="DU253" s="296"/>
      <c r="DV253" s="296"/>
      <c r="DW253" s="296"/>
      <c r="DX253" s="296"/>
      <c r="DY253" s="296"/>
      <c r="DZ253" s="296"/>
      <c r="EA253" s="296"/>
      <c r="EB253" s="296"/>
      <c r="EC253" s="296"/>
      <c r="ED253" s="296"/>
      <c r="EE253" s="296"/>
      <c r="EF253" s="296"/>
      <c r="EG253" s="42"/>
      <c r="EH253" s="296"/>
      <c r="EI253" s="296"/>
      <c r="EJ253" s="296"/>
      <c r="EK253" s="296"/>
      <c r="EL253" s="296"/>
      <c r="EM253" s="296"/>
      <c r="EN253" s="296"/>
      <c r="EO253" s="296"/>
      <c r="EP253" s="296"/>
      <c r="EQ253" s="296"/>
      <c r="ER253" s="296"/>
      <c r="ES253" s="296"/>
      <c r="ET253" s="296"/>
      <c r="EU253" s="296"/>
      <c r="EV253" s="296"/>
      <c r="EW253" s="296"/>
      <c r="EX253" s="296"/>
      <c r="EY253" s="296"/>
      <c r="EZ253" s="296"/>
      <c r="FA253" s="296"/>
      <c r="FB253" s="296"/>
      <c r="FC253" s="296"/>
      <c r="FD253" s="296"/>
      <c r="FE253" s="296"/>
      <c r="FF253" s="296"/>
      <c r="FG253" s="296"/>
      <c r="FH253" s="296"/>
      <c r="FI253" s="296"/>
      <c r="FJ253" s="296"/>
      <c r="FK253" s="296"/>
      <c r="FL253" s="296"/>
      <c r="FM253" s="296"/>
      <c r="FN253" s="296"/>
      <c r="FO253" s="296"/>
      <c r="FP253" s="296"/>
      <c r="FQ253" s="42"/>
      <c r="FR253" s="42"/>
      <c r="FS253" s="42"/>
      <c r="FT253" s="42"/>
      <c r="FU253" s="42"/>
      <c r="FV253" s="296"/>
      <c r="FW253" s="296"/>
      <c r="FX253" s="296"/>
      <c r="FY253" s="296"/>
      <c r="FZ253" s="296"/>
      <c r="GA253" s="296"/>
      <c r="GB253" s="296"/>
      <c r="GC253" s="296"/>
      <c r="GD253" s="296"/>
      <c r="GE253" s="296"/>
      <c r="GF253" s="296"/>
      <c r="GG253" s="296"/>
      <c r="GH253" s="296"/>
      <c r="GI253" s="296"/>
      <c r="GJ253" s="296"/>
      <c r="GK253" s="296"/>
      <c r="GL253" s="296"/>
      <c r="GM253" s="296"/>
      <c r="GN253" s="296"/>
      <c r="GO253" s="296"/>
      <c r="GP253" s="296"/>
      <c r="GQ253" s="296"/>
      <c r="GR253" s="296"/>
      <c r="GS253" s="296"/>
      <c r="GT253" s="296"/>
      <c r="GU253" s="296"/>
      <c r="GV253" s="296"/>
      <c r="GW253" s="296"/>
      <c r="GX253" s="296"/>
      <c r="GY253" s="296"/>
      <c r="GZ253" s="296"/>
      <c r="HA253" s="296"/>
      <c r="HB253" s="296"/>
      <c r="HC253" s="296"/>
      <c r="HD253" s="296"/>
      <c r="HE253" s="296"/>
      <c r="HF253" s="296"/>
      <c r="HG253" s="296"/>
      <c r="HH253" s="296"/>
      <c r="HI253" s="296"/>
      <c r="HJ253" s="296"/>
      <c r="HK253" s="296"/>
      <c r="HL253" s="296"/>
      <c r="HM253" s="296"/>
      <c r="HN253" s="296"/>
      <c r="HO253" s="296"/>
      <c r="HP253" s="296"/>
      <c r="HQ253" s="296"/>
      <c r="HR253" s="296"/>
      <c r="HS253" s="296"/>
      <c r="HT253" s="296"/>
      <c r="HU253" s="296"/>
      <c r="HV253" s="296"/>
      <c r="HW253" s="296"/>
      <c r="HX253" s="296"/>
      <c r="HY253" s="296"/>
      <c r="HZ253" s="296"/>
      <c r="IA253" s="296"/>
      <c r="IB253" s="296"/>
      <c r="IC253" s="296"/>
      <c r="ID253" s="296"/>
      <c r="IE253" s="296"/>
      <c r="IF253" s="296"/>
      <c r="IG253" s="296"/>
      <c r="IH253" s="296"/>
      <c r="II253" s="296"/>
      <c r="IJ253" s="296"/>
      <c r="IK253" s="296"/>
      <c r="IL253" s="296"/>
      <c r="IM253" s="296"/>
      <c r="IN253" s="296"/>
      <c r="IO253" s="296"/>
      <c r="IP253" s="296"/>
      <c r="IQ253" s="296"/>
      <c r="IR253" s="296"/>
      <c r="IS253" s="296"/>
      <c r="IT253" s="296"/>
      <c r="IU253" s="296"/>
      <c r="IV253" s="296"/>
      <c r="IW253" s="296"/>
      <c r="IX253" s="296"/>
      <c r="IY253" s="296"/>
      <c r="IZ253" s="296"/>
      <c r="JA253" s="296"/>
      <c r="KM253" s="38"/>
      <c r="KN253" s="38"/>
      <c r="KP253" s="38"/>
      <c r="KQ253" s="38"/>
      <c r="KR253" s="38"/>
      <c r="KS253" s="38"/>
      <c r="KT253" s="38"/>
      <c r="KU253" s="38"/>
      <c r="KV253" s="38"/>
      <c r="KW253" s="38"/>
      <c r="KX253" s="38"/>
      <c r="LH253" s="33"/>
    </row>
    <row r="254" spans="2:320" s="17" customFormat="1" x14ac:dyDescent="0.2">
      <c r="B254" s="33"/>
      <c r="F254" s="35"/>
      <c r="G254" s="174"/>
      <c r="H254" s="33"/>
      <c r="I254" s="33"/>
      <c r="J254" s="42"/>
      <c r="K254" s="296"/>
      <c r="L254" s="296"/>
      <c r="M254" s="296"/>
      <c r="N254" s="296"/>
      <c r="O254" s="296"/>
      <c r="P254" s="296"/>
      <c r="Q254" s="296"/>
      <c r="R254" s="296"/>
      <c r="S254" s="296"/>
      <c r="T254" s="296"/>
      <c r="U254" s="296"/>
      <c r="V254" s="296"/>
      <c r="W254" s="296"/>
      <c r="X254" s="296"/>
      <c r="Y254" s="296"/>
      <c r="Z254" s="296"/>
      <c r="AA254" s="296"/>
      <c r="AB254" s="296"/>
      <c r="AC254" s="296"/>
      <c r="AD254" s="296"/>
      <c r="AE254" s="296"/>
      <c r="AF254" s="296"/>
      <c r="AG254" s="296"/>
      <c r="AH254" s="296"/>
      <c r="AI254" s="296"/>
      <c r="AJ254" s="296"/>
      <c r="AK254" s="296"/>
      <c r="AL254" s="296"/>
      <c r="AM254" s="296"/>
      <c r="AN254" s="296"/>
      <c r="AO254" s="296"/>
      <c r="AP254" s="296"/>
      <c r="AQ254" s="296"/>
      <c r="AR254" s="296"/>
      <c r="AS254" s="296"/>
      <c r="AT254" s="296"/>
      <c r="AU254" s="296"/>
      <c r="AV254" s="296"/>
      <c r="AW254" s="296"/>
      <c r="AX254" s="296"/>
      <c r="AY254" s="296"/>
      <c r="AZ254" s="296"/>
      <c r="BA254" s="296"/>
      <c r="BB254" s="296"/>
      <c r="BC254" s="296"/>
      <c r="BD254" s="296"/>
      <c r="BE254" s="296"/>
      <c r="BF254" s="296"/>
      <c r="BG254" s="296"/>
      <c r="BH254" s="296"/>
      <c r="BI254" s="296"/>
      <c r="BJ254" s="296"/>
      <c r="BK254" s="296"/>
      <c r="BL254" s="296"/>
      <c r="BM254" s="42"/>
      <c r="BN254" s="42"/>
      <c r="BO254" s="42"/>
      <c r="BP254" s="42"/>
      <c r="BQ254" s="42"/>
      <c r="BR254" s="42"/>
      <c r="BS254" s="42"/>
      <c r="BT254" s="42"/>
      <c r="BU254" s="42"/>
      <c r="BV254" s="42"/>
      <c r="BW254" s="42"/>
      <c r="BX254" s="42"/>
      <c r="BY254" s="42"/>
      <c r="BZ254" s="296"/>
      <c r="CA254" s="296"/>
      <c r="CB254" s="296"/>
      <c r="CC254" s="296"/>
      <c r="CD254" s="296"/>
      <c r="CE254" s="296"/>
      <c r="CF254" s="296"/>
      <c r="CG254" s="296"/>
      <c r="CH254" s="296"/>
      <c r="CI254" s="296"/>
      <c r="CJ254" s="296"/>
      <c r="CK254" s="296"/>
      <c r="CL254" s="296"/>
      <c r="CM254" s="296"/>
      <c r="CN254" s="296"/>
      <c r="CO254" s="296"/>
      <c r="CP254" s="296"/>
      <c r="CQ254" s="296"/>
      <c r="CR254" s="296"/>
      <c r="CS254" s="296"/>
      <c r="CT254" s="296"/>
      <c r="CU254" s="296"/>
      <c r="CV254" s="296"/>
      <c r="CW254" s="42"/>
      <c r="CX254" s="296"/>
      <c r="CY254" s="296"/>
      <c r="CZ254" s="296"/>
      <c r="DA254" s="296"/>
      <c r="DB254" s="296"/>
      <c r="DC254" s="296"/>
      <c r="DD254" s="296"/>
      <c r="DE254" s="296"/>
      <c r="DF254" s="296"/>
      <c r="DG254" s="296"/>
      <c r="DH254" s="296"/>
      <c r="DI254" s="296"/>
      <c r="DJ254" s="296"/>
      <c r="DK254" s="296"/>
      <c r="DL254" s="296"/>
      <c r="DM254" s="296"/>
      <c r="DN254" s="296"/>
      <c r="DO254" s="296"/>
      <c r="DP254" s="296"/>
      <c r="DQ254" s="296"/>
      <c r="DR254" s="296"/>
      <c r="DS254" s="296"/>
      <c r="DT254" s="296"/>
      <c r="DU254" s="296"/>
      <c r="DV254" s="296"/>
      <c r="DW254" s="296"/>
      <c r="DX254" s="296"/>
      <c r="DY254" s="296"/>
      <c r="DZ254" s="296"/>
      <c r="EA254" s="296"/>
      <c r="EB254" s="296"/>
      <c r="EC254" s="296"/>
      <c r="ED254" s="296"/>
      <c r="EE254" s="296"/>
      <c r="EF254" s="296"/>
      <c r="EG254" s="42"/>
      <c r="EH254" s="296"/>
      <c r="EI254" s="296"/>
      <c r="EJ254" s="296"/>
      <c r="EK254" s="296"/>
      <c r="EL254" s="296"/>
      <c r="EM254" s="296"/>
      <c r="EN254" s="296"/>
      <c r="EO254" s="296"/>
      <c r="EP254" s="296"/>
      <c r="EQ254" s="296"/>
      <c r="ER254" s="296"/>
      <c r="ES254" s="296"/>
      <c r="ET254" s="296"/>
      <c r="EU254" s="296"/>
      <c r="EV254" s="296"/>
      <c r="EW254" s="296"/>
      <c r="EX254" s="296"/>
      <c r="EY254" s="296"/>
      <c r="EZ254" s="296"/>
      <c r="FA254" s="296"/>
      <c r="FB254" s="296"/>
      <c r="FC254" s="296"/>
      <c r="FD254" s="296"/>
      <c r="FE254" s="296"/>
      <c r="FF254" s="296"/>
      <c r="FG254" s="296"/>
      <c r="FH254" s="296"/>
      <c r="FI254" s="296"/>
      <c r="FJ254" s="296"/>
      <c r="FK254" s="296"/>
      <c r="FL254" s="296"/>
      <c r="FM254" s="296"/>
      <c r="FN254" s="296"/>
      <c r="FO254" s="296"/>
      <c r="FP254" s="296"/>
      <c r="FQ254" s="42"/>
      <c r="FR254" s="42"/>
      <c r="FS254" s="42"/>
      <c r="FT254" s="42"/>
      <c r="FU254" s="42"/>
      <c r="FV254" s="296"/>
      <c r="FW254" s="296"/>
      <c r="FX254" s="296"/>
      <c r="FY254" s="296"/>
      <c r="FZ254" s="296"/>
      <c r="GA254" s="296"/>
      <c r="GB254" s="296"/>
      <c r="GC254" s="296"/>
      <c r="GD254" s="296"/>
      <c r="GE254" s="296"/>
      <c r="GF254" s="296"/>
      <c r="GG254" s="296"/>
      <c r="GH254" s="296"/>
      <c r="GI254" s="296"/>
      <c r="GJ254" s="296"/>
      <c r="GK254" s="296"/>
      <c r="GL254" s="296"/>
      <c r="GM254" s="296"/>
      <c r="GN254" s="296"/>
      <c r="GO254" s="296"/>
      <c r="GP254" s="296"/>
      <c r="GQ254" s="296"/>
      <c r="GR254" s="296"/>
      <c r="GS254" s="296"/>
      <c r="GT254" s="296"/>
      <c r="GU254" s="296"/>
      <c r="GV254" s="296"/>
      <c r="GW254" s="296"/>
      <c r="GX254" s="296"/>
      <c r="GY254" s="296"/>
      <c r="GZ254" s="296"/>
      <c r="HA254" s="296"/>
      <c r="HB254" s="296"/>
      <c r="HC254" s="296"/>
      <c r="HD254" s="296"/>
      <c r="HE254" s="296"/>
      <c r="HF254" s="296"/>
      <c r="HG254" s="296"/>
      <c r="HH254" s="296"/>
      <c r="HI254" s="296"/>
      <c r="HJ254" s="296"/>
      <c r="HK254" s="296"/>
      <c r="HL254" s="296"/>
      <c r="HM254" s="296"/>
      <c r="HN254" s="296"/>
      <c r="HO254" s="296"/>
      <c r="HP254" s="296"/>
      <c r="HQ254" s="296"/>
      <c r="HR254" s="296"/>
      <c r="HS254" s="296"/>
      <c r="HT254" s="296"/>
      <c r="HU254" s="296"/>
      <c r="HV254" s="296"/>
      <c r="HW254" s="296"/>
      <c r="HX254" s="296"/>
      <c r="HY254" s="296"/>
      <c r="HZ254" s="296"/>
      <c r="IA254" s="296"/>
      <c r="IB254" s="296"/>
      <c r="IC254" s="296"/>
      <c r="ID254" s="296"/>
      <c r="IE254" s="296"/>
      <c r="IF254" s="296"/>
      <c r="IG254" s="296"/>
      <c r="IH254" s="296"/>
      <c r="II254" s="296"/>
      <c r="IJ254" s="296"/>
      <c r="IK254" s="296"/>
      <c r="IL254" s="296"/>
      <c r="IM254" s="296"/>
      <c r="IN254" s="296"/>
      <c r="IO254" s="296"/>
      <c r="IP254" s="296"/>
      <c r="IQ254" s="296"/>
      <c r="IR254" s="296"/>
      <c r="IS254" s="296"/>
      <c r="IT254" s="296"/>
      <c r="IU254" s="296"/>
      <c r="IV254" s="296"/>
      <c r="IW254" s="296"/>
      <c r="IX254" s="296"/>
      <c r="IY254" s="296"/>
      <c r="IZ254" s="296"/>
      <c r="JA254" s="296"/>
      <c r="KM254" s="38"/>
      <c r="KN254" s="38"/>
      <c r="KP254" s="38"/>
      <c r="KQ254" s="38"/>
      <c r="KR254" s="38"/>
      <c r="KS254" s="38"/>
      <c r="KT254" s="38"/>
      <c r="KU254" s="38"/>
      <c r="KV254" s="38"/>
      <c r="KW254" s="38"/>
      <c r="KX254" s="38"/>
      <c r="LH254" s="33"/>
    </row>
    <row r="255" spans="2:320" s="17" customFormat="1" x14ac:dyDescent="0.2">
      <c r="B255" s="33"/>
      <c r="F255" s="35"/>
      <c r="G255" s="174"/>
      <c r="H255" s="33"/>
      <c r="I255" s="33"/>
      <c r="J255" s="42"/>
      <c r="K255" s="296"/>
      <c r="L255" s="296"/>
      <c r="M255" s="296"/>
      <c r="N255" s="296"/>
      <c r="O255" s="296"/>
      <c r="P255" s="296"/>
      <c r="Q255" s="296"/>
      <c r="R255" s="296"/>
      <c r="S255" s="296"/>
      <c r="T255" s="296"/>
      <c r="U255" s="296"/>
      <c r="V255" s="296"/>
      <c r="W255" s="296"/>
      <c r="X255" s="296"/>
      <c r="Y255" s="296"/>
      <c r="Z255" s="296"/>
      <c r="AA255" s="296"/>
      <c r="AB255" s="296"/>
      <c r="AC255" s="296"/>
      <c r="AD255" s="296"/>
      <c r="AE255" s="296"/>
      <c r="AF255" s="296"/>
      <c r="AG255" s="296"/>
      <c r="AH255" s="296"/>
      <c r="AI255" s="296"/>
      <c r="AJ255" s="296"/>
      <c r="AK255" s="296"/>
      <c r="AL255" s="296"/>
      <c r="AM255" s="296"/>
      <c r="AN255" s="296"/>
      <c r="AO255" s="296"/>
      <c r="AP255" s="296"/>
      <c r="AQ255" s="296"/>
      <c r="AR255" s="296"/>
      <c r="AS255" s="296"/>
      <c r="AT255" s="296"/>
      <c r="AU255" s="296"/>
      <c r="AV255" s="296"/>
      <c r="AW255" s="296"/>
      <c r="AX255" s="296"/>
      <c r="AY255" s="296"/>
      <c r="AZ255" s="296"/>
      <c r="BA255" s="296"/>
      <c r="BB255" s="296"/>
      <c r="BC255" s="296"/>
      <c r="BD255" s="296"/>
      <c r="BE255" s="296"/>
      <c r="BF255" s="296"/>
      <c r="BG255" s="296"/>
      <c r="BH255" s="296"/>
      <c r="BI255" s="296"/>
      <c r="BJ255" s="296"/>
      <c r="BK255" s="296"/>
      <c r="BL255" s="296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296"/>
      <c r="CA255" s="296"/>
      <c r="CB255" s="296"/>
      <c r="CC255" s="296"/>
      <c r="CD255" s="296"/>
      <c r="CE255" s="296"/>
      <c r="CF255" s="296"/>
      <c r="CG255" s="296"/>
      <c r="CH255" s="296"/>
      <c r="CI255" s="296"/>
      <c r="CJ255" s="296"/>
      <c r="CK255" s="296"/>
      <c r="CL255" s="296"/>
      <c r="CM255" s="296"/>
      <c r="CN255" s="296"/>
      <c r="CO255" s="296"/>
      <c r="CP255" s="296"/>
      <c r="CQ255" s="296"/>
      <c r="CR255" s="296"/>
      <c r="CS255" s="296"/>
      <c r="CT255" s="296"/>
      <c r="CU255" s="296"/>
      <c r="CV255" s="296"/>
      <c r="CW255" s="42"/>
      <c r="CX255" s="296"/>
      <c r="CY255" s="296"/>
      <c r="CZ255" s="296"/>
      <c r="DA255" s="296"/>
      <c r="DB255" s="296"/>
      <c r="DC255" s="296"/>
      <c r="DD255" s="296"/>
      <c r="DE255" s="296"/>
      <c r="DF255" s="296"/>
      <c r="DG255" s="296"/>
      <c r="DH255" s="296"/>
      <c r="DI255" s="296"/>
      <c r="DJ255" s="296"/>
      <c r="DK255" s="296"/>
      <c r="DL255" s="296"/>
      <c r="DM255" s="296"/>
      <c r="DN255" s="296"/>
      <c r="DO255" s="296"/>
      <c r="DP255" s="296"/>
      <c r="DQ255" s="296"/>
      <c r="DR255" s="296"/>
      <c r="DS255" s="296"/>
      <c r="DT255" s="296"/>
      <c r="DU255" s="296"/>
      <c r="DV255" s="296"/>
      <c r="DW255" s="296"/>
      <c r="DX255" s="296"/>
      <c r="DY255" s="296"/>
      <c r="DZ255" s="296"/>
      <c r="EA255" s="296"/>
      <c r="EB255" s="296"/>
      <c r="EC255" s="296"/>
      <c r="ED255" s="296"/>
      <c r="EE255" s="296"/>
      <c r="EF255" s="296"/>
      <c r="EG255" s="42"/>
      <c r="EH255" s="296"/>
      <c r="EI255" s="296"/>
      <c r="EJ255" s="296"/>
      <c r="EK255" s="296"/>
      <c r="EL255" s="296"/>
      <c r="EM255" s="296"/>
      <c r="EN255" s="296"/>
      <c r="EO255" s="296"/>
      <c r="EP255" s="296"/>
      <c r="EQ255" s="296"/>
      <c r="ER255" s="296"/>
      <c r="ES255" s="296"/>
      <c r="ET255" s="296"/>
      <c r="EU255" s="296"/>
      <c r="EV255" s="296"/>
      <c r="EW255" s="296"/>
      <c r="EX255" s="296"/>
      <c r="EY255" s="296"/>
      <c r="EZ255" s="296"/>
      <c r="FA255" s="296"/>
      <c r="FB255" s="296"/>
      <c r="FC255" s="296"/>
      <c r="FD255" s="296"/>
      <c r="FE255" s="296"/>
      <c r="FF255" s="296"/>
      <c r="FG255" s="296"/>
      <c r="FH255" s="296"/>
      <c r="FI255" s="296"/>
      <c r="FJ255" s="296"/>
      <c r="FK255" s="296"/>
      <c r="FL255" s="296"/>
      <c r="FM255" s="296"/>
      <c r="FN255" s="296"/>
      <c r="FO255" s="296"/>
      <c r="FP255" s="296"/>
      <c r="FQ255" s="42"/>
      <c r="FR255" s="42"/>
      <c r="FS255" s="42"/>
      <c r="FT255" s="42"/>
      <c r="FU255" s="42"/>
      <c r="FV255" s="296"/>
      <c r="FW255" s="296"/>
      <c r="FX255" s="296"/>
      <c r="FY255" s="296"/>
      <c r="FZ255" s="296"/>
      <c r="GA255" s="296"/>
      <c r="GB255" s="296"/>
      <c r="GC255" s="296"/>
      <c r="GD255" s="296"/>
      <c r="GE255" s="296"/>
      <c r="GF255" s="296"/>
      <c r="GG255" s="296"/>
      <c r="GH255" s="296"/>
      <c r="GI255" s="296"/>
      <c r="GJ255" s="296"/>
      <c r="GK255" s="296"/>
      <c r="GL255" s="296"/>
      <c r="GM255" s="296"/>
      <c r="GN255" s="296"/>
      <c r="GO255" s="296"/>
      <c r="GP255" s="296"/>
      <c r="GQ255" s="296"/>
      <c r="GR255" s="296"/>
      <c r="GS255" s="296"/>
      <c r="GT255" s="296"/>
      <c r="GU255" s="296"/>
      <c r="GV255" s="296"/>
      <c r="GW255" s="296"/>
      <c r="GX255" s="296"/>
      <c r="GY255" s="296"/>
      <c r="GZ255" s="296"/>
      <c r="HA255" s="296"/>
      <c r="HB255" s="296"/>
      <c r="HC255" s="296"/>
      <c r="HD255" s="296"/>
      <c r="HE255" s="296"/>
      <c r="HF255" s="296"/>
      <c r="HG255" s="296"/>
      <c r="HH255" s="296"/>
      <c r="HI255" s="296"/>
      <c r="HJ255" s="296"/>
      <c r="HK255" s="296"/>
      <c r="HL255" s="296"/>
      <c r="HM255" s="296"/>
      <c r="HN255" s="296"/>
      <c r="HO255" s="296"/>
      <c r="HP255" s="296"/>
      <c r="HQ255" s="296"/>
      <c r="HR255" s="296"/>
      <c r="HS255" s="296"/>
      <c r="HT255" s="296"/>
      <c r="HU255" s="296"/>
      <c r="HV255" s="296"/>
      <c r="HW255" s="296"/>
      <c r="HX255" s="296"/>
      <c r="HY255" s="296"/>
      <c r="HZ255" s="296"/>
      <c r="IA255" s="296"/>
      <c r="IB255" s="296"/>
      <c r="IC255" s="296"/>
      <c r="ID255" s="296"/>
      <c r="IE255" s="296"/>
      <c r="IF255" s="296"/>
      <c r="IG255" s="296"/>
      <c r="IH255" s="296"/>
      <c r="II255" s="296"/>
      <c r="IJ255" s="296"/>
      <c r="IK255" s="296"/>
      <c r="IL255" s="296"/>
      <c r="IM255" s="296"/>
      <c r="IN255" s="296"/>
      <c r="IO255" s="296"/>
      <c r="IP255" s="296"/>
      <c r="IQ255" s="296"/>
      <c r="IR255" s="296"/>
      <c r="IS255" s="296"/>
      <c r="IT255" s="296"/>
      <c r="IU255" s="296"/>
      <c r="IV255" s="296"/>
      <c r="IW255" s="296"/>
      <c r="IX255" s="296"/>
      <c r="IY255" s="296"/>
      <c r="IZ255" s="296"/>
      <c r="JA255" s="296"/>
      <c r="KM255" s="38"/>
      <c r="KN255" s="38"/>
      <c r="KP255" s="38"/>
      <c r="KQ255" s="38"/>
      <c r="KR255" s="38"/>
      <c r="KS255" s="38"/>
      <c r="KT255" s="38"/>
      <c r="KU255" s="38"/>
      <c r="KV255" s="38"/>
      <c r="KW255" s="38"/>
      <c r="KX255" s="38"/>
      <c r="LH255" s="33"/>
    </row>
    <row r="256" spans="2:320" s="17" customFormat="1" x14ac:dyDescent="0.2">
      <c r="B256" s="33"/>
      <c r="F256" s="35"/>
      <c r="G256" s="174"/>
      <c r="H256" s="33"/>
      <c r="I256" s="33"/>
      <c r="J256" s="42"/>
      <c r="K256" s="296"/>
      <c r="L256" s="296"/>
      <c r="M256" s="296"/>
      <c r="N256" s="296"/>
      <c r="O256" s="296"/>
      <c r="P256" s="296"/>
      <c r="Q256" s="296"/>
      <c r="R256" s="296"/>
      <c r="S256" s="296"/>
      <c r="T256" s="296"/>
      <c r="U256" s="296"/>
      <c r="V256" s="296"/>
      <c r="W256" s="296"/>
      <c r="X256" s="296"/>
      <c r="Y256" s="296"/>
      <c r="Z256" s="296"/>
      <c r="AA256" s="296"/>
      <c r="AB256" s="296"/>
      <c r="AC256" s="296"/>
      <c r="AD256" s="296"/>
      <c r="AE256" s="296"/>
      <c r="AF256" s="296"/>
      <c r="AG256" s="296"/>
      <c r="AH256" s="296"/>
      <c r="AI256" s="296"/>
      <c r="AJ256" s="296"/>
      <c r="AK256" s="296"/>
      <c r="AL256" s="296"/>
      <c r="AM256" s="296"/>
      <c r="AN256" s="296"/>
      <c r="AO256" s="296"/>
      <c r="AP256" s="296"/>
      <c r="AQ256" s="296"/>
      <c r="AR256" s="296"/>
      <c r="AS256" s="296"/>
      <c r="AT256" s="296"/>
      <c r="AU256" s="296"/>
      <c r="AV256" s="296"/>
      <c r="AW256" s="296"/>
      <c r="AX256" s="296"/>
      <c r="AY256" s="296"/>
      <c r="AZ256" s="296"/>
      <c r="BA256" s="296"/>
      <c r="BB256" s="296"/>
      <c r="BC256" s="296"/>
      <c r="BD256" s="296"/>
      <c r="BE256" s="296"/>
      <c r="BF256" s="296"/>
      <c r="BG256" s="296"/>
      <c r="BH256" s="296"/>
      <c r="BI256" s="296"/>
      <c r="BJ256" s="296"/>
      <c r="BK256" s="296"/>
      <c r="BL256" s="296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296"/>
      <c r="CA256" s="296"/>
      <c r="CB256" s="296"/>
      <c r="CC256" s="296"/>
      <c r="CD256" s="296"/>
      <c r="CE256" s="296"/>
      <c r="CF256" s="296"/>
      <c r="CG256" s="296"/>
      <c r="CH256" s="296"/>
      <c r="CI256" s="296"/>
      <c r="CJ256" s="296"/>
      <c r="CK256" s="296"/>
      <c r="CL256" s="296"/>
      <c r="CM256" s="296"/>
      <c r="CN256" s="296"/>
      <c r="CO256" s="296"/>
      <c r="CP256" s="296"/>
      <c r="CQ256" s="296"/>
      <c r="CR256" s="296"/>
      <c r="CS256" s="296"/>
      <c r="CT256" s="296"/>
      <c r="CU256" s="296"/>
      <c r="CV256" s="296"/>
      <c r="CW256" s="42"/>
      <c r="CX256" s="296"/>
      <c r="CY256" s="296"/>
      <c r="CZ256" s="296"/>
      <c r="DA256" s="296"/>
      <c r="DB256" s="296"/>
      <c r="DC256" s="296"/>
      <c r="DD256" s="296"/>
      <c r="DE256" s="296"/>
      <c r="DF256" s="296"/>
      <c r="DG256" s="296"/>
      <c r="DH256" s="296"/>
      <c r="DI256" s="296"/>
      <c r="DJ256" s="296"/>
      <c r="DK256" s="296"/>
      <c r="DL256" s="296"/>
      <c r="DM256" s="296"/>
      <c r="DN256" s="296"/>
      <c r="DO256" s="296"/>
      <c r="DP256" s="296"/>
      <c r="DQ256" s="296"/>
      <c r="DR256" s="296"/>
      <c r="DS256" s="296"/>
      <c r="DT256" s="296"/>
      <c r="DU256" s="296"/>
      <c r="DV256" s="296"/>
      <c r="DW256" s="296"/>
      <c r="DX256" s="296"/>
      <c r="DY256" s="296"/>
      <c r="DZ256" s="296"/>
      <c r="EA256" s="296"/>
      <c r="EB256" s="296"/>
      <c r="EC256" s="296"/>
      <c r="ED256" s="296"/>
      <c r="EE256" s="296"/>
      <c r="EF256" s="296"/>
      <c r="EG256" s="42"/>
      <c r="EH256" s="296"/>
      <c r="EI256" s="296"/>
      <c r="EJ256" s="296"/>
      <c r="EK256" s="296"/>
      <c r="EL256" s="296"/>
      <c r="EM256" s="296"/>
      <c r="EN256" s="296"/>
      <c r="EO256" s="296"/>
      <c r="EP256" s="296"/>
      <c r="EQ256" s="296"/>
      <c r="ER256" s="296"/>
      <c r="ES256" s="296"/>
      <c r="ET256" s="296"/>
      <c r="EU256" s="296"/>
      <c r="EV256" s="296"/>
      <c r="EW256" s="296"/>
      <c r="EX256" s="296"/>
      <c r="EY256" s="296"/>
      <c r="EZ256" s="296"/>
      <c r="FA256" s="296"/>
      <c r="FB256" s="296"/>
      <c r="FC256" s="296"/>
      <c r="FD256" s="296"/>
      <c r="FE256" s="296"/>
      <c r="FF256" s="296"/>
      <c r="FG256" s="296"/>
      <c r="FH256" s="296"/>
      <c r="FI256" s="296"/>
      <c r="FJ256" s="296"/>
      <c r="FK256" s="296"/>
      <c r="FL256" s="296"/>
      <c r="FM256" s="296"/>
      <c r="FN256" s="296"/>
      <c r="FO256" s="296"/>
      <c r="FP256" s="296"/>
      <c r="FQ256" s="42"/>
      <c r="FR256" s="42"/>
      <c r="FS256" s="42"/>
      <c r="FT256" s="42"/>
      <c r="FU256" s="42"/>
      <c r="FV256" s="296"/>
      <c r="FW256" s="296"/>
      <c r="FX256" s="296"/>
      <c r="FY256" s="296"/>
      <c r="FZ256" s="296"/>
      <c r="GA256" s="296"/>
      <c r="GB256" s="296"/>
      <c r="GC256" s="296"/>
      <c r="GD256" s="296"/>
      <c r="GE256" s="296"/>
      <c r="GF256" s="296"/>
      <c r="GG256" s="296"/>
      <c r="GH256" s="296"/>
      <c r="GI256" s="296"/>
      <c r="GJ256" s="296"/>
      <c r="GK256" s="296"/>
      <c r="GL256" s="296"/>
      <c r="GM256" s="296"/>
      <c r="GN256" s="296"/>
      <c r="GO256" s="296"/>
      <c r="GP256" s="296"/>
      <c r="GQ256" s="296"/>
      <c r="GR256" s="296"/>
      <c r="GS256" s="296"/>
      <c r="GT256" s="296"/>
      <c r="GU256" s="296"/>
      <c r="GV256" s="296"/>
      <c r="GW256" s="296"/>
      <c r="GX256" s="296"/>
      <c r="GY256" s="296"/>
      <c r="GZ256" s="296"/>
      <c r="HA256" s="296"/>
      <c r="HB256" s="296"/>
      <c r="HC256" s="296"/>
      <c r="HD256" s="296"/>
      <c r="HE256" s="296"/>
      <c r="HF256" s="296"/>
      <c r="HG256" s="296"/>
      <c r="HH256" s="296"/>
      <c r="HI256" s="296"/>
      <c r="HJ256" s="296"/>
      <c r="HK256" s="296"/>
      <c r="HL256" s="296"/>
      <c r="HM256" s="296"/>
      <c r="HN256" s="296"/>
      <c r="HO256" s="296"/>
      <c r="HP256" s="296"/>
      <c r="HQ256" s="296"/>
      <c r="HR256" s="296"/>
      <c r="HS256" s="296"/>
      <c r="HT256" s="296"/>
      <c r="HU256" s="296"/>
      <c r="HV256" s="296"/>
      <c r="HW256" s="296"/>
      <c r="HX256" s="296"/>
      <c r="HY256" s="296"/>
      <c r="HZ256" s="296"/>
      <c r="IA256" s="296"/>
      <c r="IB256" s="296"/>
      <c r="IC256" s="296"/>
      <c r="ID256" s="296"/>
      <c r="IE256" s="296"/>
      <c r="IF256" s="296"/>
      <c r="IG256" s="296"/>
      <c r="IH256" s="296"/>
      <c r="II256" s="296"/>
      <c r="IJ256" s="296"/>
      <c r="IK256" s="296"/>
      <c r="IL256" s="296"/>
      <c r="IM256" s="296"/>
      <c r="IN256" s="296"/>
      <c r="IO256" s="296"/>
      <c r="IP256" s="296"/>
      <c r="IQ256" s="296"/>
      <c r="IR256" s="296"/>
      <c r="IS256" s="296"/>
      <c r="IT256" s="296"/>
      <c r="IU256" s="296"/>
      <c r="IV256" s="296"/>
      <c r="IW256" s="296"/>
      <c r="IX256" s="296"/>
      <c r="IY256" s="296"/>
      <c r="IZ256" s="296"/>
      <c r="JA256" s="296"/>
      <c r="KM256" s="38"/>
      <c r="KN256" s="38"/>
      <c r="KP256" s="38"/>
      <c r="KQ256" s="38"/>
      <c r="KR256" s="38"/>
      <c r="KS256" s="38"/>
      <c r="KT256" s="38"/>
      <c r="KU256" s="38"/>
      <c r="KV256" s="38"/>
      <c r="KW256" s="38"/>
      <c r="KX256" s="38"/>
      <c r="LH256" s="33"/>
    </row>
    <row r="257" spans="2:320" s="17" customFormat="1" x14ac:dyDescent="0.2">
      <c r="B257" s="33"/>
      <c r="F257" s="35"/>
      <c r="G257" s="174"/>
      <c r="H257" s="33"/>
      <c r="I257" s="33"/>
      <c r="J257" s="42"/>
      <c r="K257" s="296"/>
      <c r="L257" s="296"/>
      <c r="M257" s="296"/>
      <c r="N257" s="296"/>
      <c r="O257" s="296"/>
      <c r="P257" s="296"/>
      <c r="Q257" s="296"/>
      <c r="R257" s="296"/>
      <c r="S257" s="296"/>
      <c r="T257" s="296"/>
      <c r="U257" s="296"/>
      <c r="V257" s="296"/>
      <c r="W257" s="296"/>
      <c r="X257" s="296"/>
      <c r="Y257" s="296"/>
      <c r="Z257" s="296"/>
      <c r="AA257" s="296"/>
      <c r="AB257" s="296"/>
      <c r="AC257" s="296"/>
      <c r="AD257" s="296"/>
      <c r="AE257" s="296"/>
      <c r="AF257" s="296"/>
      <c r="AG257" s="296"/>
      <c r="AH257" s="296"/>
      <c r="AI257" s="296"/>
      <c r="AJ257" s="296"/>
      <c r="AK257" s="296"/>
      <c r="AL257" s="296"/>
      <c r="AM257" s="296"/>
      <c r="AN257" s="296"/>
      <c r="AO257" s="296"/>
      <c r="AP257" s="296"/>
      <c r="AQ257" s="296"/>
      <c r="AR257" s="296"/>
      <c r="AS257" s="296"/>
      <c r="AT257" s="296"/>
      <c r="AU257" s="296"/>
      <c r="AV257" s="296"/>
      <c r="AW257" s="296"/>
      <c r="AX257" s="296"/>
      <c r="AY257" s="296"/>
      <c r="AZ257" s="296"/>
      <c r="BA257" s="296"/>
      <c r="BB257" s="296"/>
      <c r="BC257" s="296"/>
      <c r="BD257" s="296"/>
      <c r="BE257" s="296"/>
      <c r="BF257" s="296"/>
      <c r="BG257" s="296"/>
      <c r="BH257" s="296"/>
      <c r="BI257" s="296"/>
      <c r="BJ257" s="296"/>
      <c r="BK257" s="296"/>
      <c r="BL257" s="296"/>
      <c r="BM257" s="42"/>
      <c r="BN257" s="42"/>
      <c r="BO257" s="42"/>
      <c r="BP257" s="42"/>
      <c r="BQ257" s="42"/>
      <c r="BR257" s="42"/>
      <c r="BS257" s="42"/>
      <c r="BT257" s="42"/>
      <c r="BU257" s="42"/>
      <c r="BV257" s="42"/>
      <c r="BW257" s="42"/>
      <c r="BX257" s="42"/>
      <c r="BY257" s="42"/>
      <c r="BZ257" s="296"/>
      <c r="CA257" s="296"/>
      <c r="CB257" s="296"/>
      <c r="CC257" s="296"/>
      <c r="CD257" s="296"/>
      <c r="CE257" s="296"/>
      <c r="CF257" s="296"/>
      <c r="CG257" s="296"/>
      <c r="CH257" s="296"/>
      <c r="CI257" s="296"/>
      <c r="CJ257" s="296"/>
      <c r="CK257" s="296"/>
      <c r="CL257" s="296"/>
      <c r="CM257" s="296"/>
      <c r="CN257" s="296"/>
      <c r="CO257" s="296"/>
      <c r="CP257" s="296"/>
      <c r="CQ257" s="296"/>
      <c r="CR257" s="296"/>
      <c r="CS257" s="296"/>
      <c r="CT257" s="296"/>
      <c r="CU257" s="296"/>
      <c r="CV257" s="296"/>
      <c r="CW257" s="42"/>
      <c r="CX257" s="296"/>
      <c r="CY257" s="296"/>
      <c r="CZ257" s="296"/>
      <c r="DA257" s="296"/>
      <c r="DB257" s="296"/>
      <c r="DC257" s="296"/>
      <c r="DD257" s="296"/>
      <c r="DE257" s="296"/>
      <c r="DF257" s="296"/>
      <c r="DG257" s="296"/>
      <c r="DH257" s="296"/>
      <c r="DI257" s="296"/>
      <c r="DJ257" s="296"/>
      <c r="DK257" s="296"/>
      <c r="DL257" s="296"/>
      <c r="DM257" s="296"/>
      <c r="DN257" s="296"/>
      <c r="DO257" s="296"/>
      <c r="DP257" s="296"/>
      <c r="DQ257" s="296"/>
      <c r="DR257" s="296"/>
      <c r="DS257" s="296"/>
      <c r="DT257" s="296"/>
      <c r="DU257" s="296"/>
      <c r="DV257" s="296"/>
      <c r="DW257" s="296"/>
      <c r="DX257" s="296"/>
      <c r="DY257" s="296"/>
      <c r="DZ257" s="296"/>
      <c r="EA257" s="296"/>
      <c r="EB257" s="296"/>
      <c r="EC257" s="296"/>
      <c r="ED257" s="296"/>
      <c r="EE257" s="296"/>
      <c r="EF257" s="296"/>
      <c r="EG257" s="42"/>
      <c r="EH257" s="296"/>
      <c r="EI257" s="296"/>
      <c r="EJ257" s="296"/>
      <c r="EK257" s="296"/>
      <c r="EL257" s="296"/>
      <c r="EM257" s="296"/>
      <c r="EN257" s="296"/>
      <c r="EO257" s="296"/>
      <c r="EP257" s="296"/>
      <c r="EQ257" s="296"/>
      <c r="ER257" s="296"/>
      <c r="ES257" s="296"/>
      <c r="ET257" s="296"/>
      <c r="EU257" s="296"/>
      <c r="EV257" s="296"/>
      <c r="EW257" s="296"/>
      <c r="EX257" s="296"/>
      <c r="EY257" s="296"/>
      <c r="EZ257" s="296"/>
      <c r="FA257" s="296"/>
      <c r="FB257" s="296"/>
      <c r="FC257" s="296"/>
      <c r="FD257" s="296"/>
      <c r="FE257" s="296"/>
      <c r="FF257" s="296"/>
      <c r="FG257" s="296"/>
      <c r="FH257" s="296"/>
      <c r="FI257" s="296"/>
      <c r="FJ257" s="296"/>
      <c r="FK257" s="296"/>
      <c r="FL257" s="296"/>
      <c r="FM257" s="296"/>
      <c r="FN257" s="296"/>
      <c r="FO257" s="296"/>
      <c r="FP257" s="296"/>
      <c r="FQ257" s="42"/>
      <c r="FR257" s="42"/>
      <c r="FS257" s="42"/>
      <c r="FT257" s="42"/>
      <c r="FU257" s="42"/>
      <c r="FV257" s="296"/>
      <c r="FW257" s="296"/>
      <c r="FX257" s="296"/>
      <c r="FY257" s="296"/>
      <c r="FZ257" s="296"/>
      <c r="GA257" s="296"/>
      <c r="GB257" s="296"/>
      <c r="GC257" s="296"/>
      <c r="GD257" s="296"/>
      <c r="GE257" s="296"/>
      <c r="GF257" s="296"/>
      <c r="GG257" s="296"/>
      <c r="GH257" s="296"/>
      <c r="GI257" s="296"/>
      <c r="GJ257" s="296"/>
      <c r="GK257" s="296"/>
      <c r="GL257" s="296"/>
      <c r="GM257" s="296"/>
      <c r="GN257" s="296"/>
      <c r="GO257" s="296"/>
      <c r="GP257" s="296"/>
      <c r="GQ257" s="296"/>
      <c r="GR257" s="296"/>
      <c r="GS257" s="296"/>
      <c r="GT257" s="296"/>
      <c r="GU257" s="296"/>
      <c r="GV257" s="296"/>
      <c r="GW257" s="296"/>
      <c r="GX257" s="296"/>
      <c r="GY257" s="296"/>
      <c r="GZ257" s="296"/>
      <c r="HA257" s="296"/>
      <c r="HB257" s="296"/>
      <c r="HC257" s="296"/>
      <c r="HD257" s="296"/>
      <c r="HE257" s="296"/>
      <c r="HF257" s="296"/>
      <c r="HG257" s="296"/>
      <c r="HH257" s="296"/>
      <c r="HI257" s="296"/>
      <c r="HJ257" s="296"/>
      <c r="HK257" s="296"/>
      <c r="HL257" s="296"/>
      <c r="HM257" s="296"/>
      <c r="HN257" s="296"/>
      <c r="HO257" s="296"/>
      <c r="HP257" s="296"/>
      <c r="HQ257" s="296"/>
      <c r="HR257" s="296"/>
      <c r="HS257" s="296"/>
      <c r="HT257" s="296"/>
      <c r="HU257" s="296"/>
      <c r="HV257" s="296"/>
      <c r="HW257" s="296"/>
      <c r="HX257" s="296"/>
      <c r="HY257" s="296"/>
      <c r="HZ257" s="296"/>
      <c r="IA257" s="296"/>
      <c r="IB257" s="296"/>
      <c r="IC257" s="296"/>
      <c r="ID257" s="296"/>
      <c r="IE257" s="296"/>
      <c r="IF257" s="296"/>
      <c r="IG257" s="296"/>
      <c r="IH257" s="296"/>
      <c r="II257" s="296"/>
      <c r="IJ257" s="296"/>
      <c r="IK257" s="296"/>
      <c r="IL257" s="296"/>
      <c r="IM257" s="296"/>
      <c r="IN257" s="296"/>
      <c r="IO257" s="296"/>
      <c r="IP257" s="296"/>
      <c r="IQ257" s="296"/>
      <c r="IR257" s="296"/>
      <c r="IS257" s="296"/>
      <c r="IT257" s="296"/>
      <c r="IU257" s="296"/>
      <c r="IV257" s="296"/>
      <c r="IW257" s="296"/>
      <c r="IX257" s="296"/>
      <c r="IY257" s="296"/>
      <c r="IZ257" s="296"/>
      <c r="JA257" s="296"/>
      <c r="KM257" s="38"/>
      <c r="KN257" s="38"/>
      <c r="KP257" s="38"/>
      <c r="KQ257" s="38"/>
      <c r="KR257" s="38"/>
      <c r="KS257" s="38"/>
      <c r="KT257" s="38"/>
      <c r="KU257" s="38"/>
      <c r="KV257" s="38"/>
      <c r="KW257" s="38"/>
      <c r="KX257" s="38"/>
      <c r="LH257" s="33"/>
    </row>
    <row r="258" spans="2:320" s="17" customFormat="1" x14ac:dyDescent="0.2">
      <c r="B258" s="33"/>
      <c r="F258" s="35"/>
      <c r="G258" s="174"/>
      <c r="H258" s="33"/>
      <c r="I258" s="33"/>
      <c r="J258" s="42"/>
      <c r="K258" s="296"/>
      <c r="L258" s="296"/>
      <c r="M258" s="296"/>
      <c r="N258" s="296"/>
      <c r="O258" s="296"/>
      <c r="P258" s="296"/>
      <c r="Q258" s="296"/>
      <c r="R258" s="296"/>
      <c r="S258" s="296"/>
      <c r="T258" s="296"/>
      <c r="U258" s="296"/>
      <c r="V258" s="296"/>
      <c r="W258" s="296"/>
      <c r="X258" s="296"/>
      <c r="Y258" s="296"/>
      <c r="Z258" s="296"/>
      <c r="AA258" s="296"/>
      <c r="AB258" s="296"/>
      <c r="AC258" s="296"/>
      <c r="AD258" s="296"/>
      <c r="AE258" s="296"/>
      <c r="AF258" s="296"/>
      <c r="AG258" s="296"/>
      <c r="AH258" s="296"/>
      <c r="AI258" s="296"/>
      <c r="AJ258" s="296"/>
      <c r="AK258" s="296"/>
      <c r="AL258" s="296"/>
      <c r="AM258" s="296"/>
      <c r="AN258" s="296"/>
      <c r="AO258" s="296"/>
      <c r="AP258" s="296"/>
      <c r="AQ258" s="296"/>
      <c r="AR258" s="296"/>
      <c r="AS258" s="296"/>
      <c r="AT258" s="296"/>
      <c r="AU258" s="296"/>
      <c r="AV258" s="296"/>
      <c r="AW258" s="296"/>
      <c r="AX258" s="296"/>
      <c r="AY258" s="296"/>
      <c r="AZ258" s="296"/>
      <c r="BA258" s="296"/>
      <c r="BB258" s="296"/>
      <c r="BC258" s="296"/>
      <c r="BD258" s="296"/>
      <c r="BE258" s="296"/>
      <c r="BF258" s="296"/>
      <c r="BG258" s="296"/>
      <c r="BH258" s="296"/>
      <c r="BI258" s="296"/>
      <c r="BJ258" s="296"/>
      <c r="BK258" s="296"/>
      <c r="BL258" s="296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296"/>
      <c r="CA258" s="296"/>
      <c r="CB258" s="296"/>
      <c r="CC258" s="296"/>
      <c r="CD258" s="296"/>
      <c r="CE258" s="296"/>
      <c r="CF258" s="296"/>
      <c r="CG258" s="296"/>
      <c r="CH258" s="296"/>
      <c r="CI258" s="296"/>
      <c r="CJ258" s="296"/>
      <c r="CK258" s="296"/>
      <c r="CL258" s="296"/>
      <c r="CM258" s="296"/>
      <c r="CN258" s="296"/>
      <c r="CO258" s="296"/>
      <c r="CP258" s="296"/>
      <c r="CQ258" s="296"/>
      <c r="CR258" s="296"/>
      <c r="CS258" s="296"/>
      <c r="CT258" s="296"/>
      <c r="CU258" s="296"/>
      <c r="CV258" s="296"/>
      <c r="CW258" s="42"/>
      <c r="CX258" s="296"/>
      <c r="CY258" s="296"/>
      <c r="CZ258" s="296"/>
      <c r="DA258" s="296"/>
      <c r="DB258" s="296"/>
      <c r="DC258" s="296"/>
      <c r="DD258" s="296"/>
      <c r="DE258" s="296"/>
      <c r="DF258" s="296"/>
      <c r="DG258" s="296"/>
      <c r="DH258" s="296"/>
      <c r="DI258" s="296"/>
      <c r="DJ258" s="296"/>
      <c r="DK258" s="296"/>
      <c r="DL258" s="296"/>
      <c r="DM258" s="296"/>
      <c r="DN258" s="296"/>
      <c r="DO258" s="296"/>
      <c r="DP258" s="296"/>
      <c r="DQ258" s="296"/>
      <c r="DR258" s="296"/>
      <c r="DS258" s="296"/>
      <c r="DT258" s="296"/>
      <c r="DU258" s="296"/>
      <c r="DV258" s="296"/>
      <c r="DW258" s="296"/>
      <c r="DX258" s="296"/>
      <c r="DY258" s="296"/>
      <c r="DZ258" s="296"/>
      <c r="EA258" s="296"/>
      <c r="EB258" s="296"/>
      <c r="EC258" s="296"/>
      <c r="ED258" s="296"/>
      <c r="EE258" s="296"/>
      <c r="EF258" s="296"/>
      <c r="EG258" s="42"/>
      <c r="EH258" s="296"/>
      <c r="EI258" s="296"/>
      <c r="EJ258" s="296"/>
      <c r="EK258" s="296"/>
      <c r="EL258" s="296"/>
      <c r="EM258" s="296"/>
      <c r="EN258" s="296"/>
      <c r="EO258" s="296"/>
      <c r="EP258" s="296"/>
      <c r="EQ258" s="296"/>
      <c r="ER258" s="296"/>
      <c r="ES258" s="296"/>
      <c r="ET258" s="296"/>
      <c r="EU258" s="296"/>
      <c r="EV258" s="296"/>
      <c r="EW258" s="296"/>
      <c r="EX258" s="296"/>
      <c r="EY258" s="296"/>
      <c r="EZ258" s="296"/>
      <c r="FA258" s="296"/>
      <c r="FB258" s="296"/>
      <c r="FC258" s="296"/>
      <c r="FD258" s="296"/>
      <c r="FE258" s="296"/>
      <c r="FF258" s="296"/>
      <c r="FG258" s="296"/>
      <c r="FH258" s="296"/>
      <c r="FI258" s="296"/>
      <c r="FJ258" s="296"/>
      <c r="FK258" s="296"/>
      <c r="FL258" s="296"/>
      <c r="FM258" s="296"/>
      <c r="FN258" s="296"/>
      <c r="FO258" s="296"/>
      <c r="FP258" s="296"/>
      <c r="FQ258" s="42"/>
      <c r="FR258" s="42"/>
      <c r="FS258" s="42"/>
      <c r="FT258" s="42"/>
      <c r="FU258" s="42"/>
      <c r="FV258" s="296"/>
      <c r="FW258" s="296"/>
      <c r="FX258" s="296"/>
      <c r="FY258" s="296"/>
      <c r="FZ258" s="296"/>
      <c r="GA258" s="296"/>
      <c r="GB258" s="296"/>
      <c r="GC258" s="296"/>
      <c r="GD258" s="296"/>
      <c r="GE258" s="296"/>
      <c r="GF258" s="296"/>
      <c r="GG258" s="296"/>
      <c r="GH258" s="296"/>
      <c r="GI258" s="296"/>
      <c r="GJ258" s="296"/>
      <c r="GK258" s="296"/>
      <c r="GL258" s="296"/>
      <c r="GM258" s="296"/>
      <c r="GN258" s="296"/>
      <c r="GO258" s="296"/>
      <c r="GP258" s="296"/>
      <c r="GQ258" s="296"/>
      <c r="GR258" s="296"/>
      <c r="GS258" s="296"/>
      <c r="GT258" s="296"/>
      <c r="GU258" s="296"/>
      <c r="GV258" s="296"/>
      <c r="GW258" s="296"/>
      <c r="GX258" s="296"/>
      <c r="GY258" s="296"/>
      <c r="GZ258" s="296"/>
      <c r="HA258" s="296"/>
      <c r="HB258" s="296"/>
      <c r="HC258" s="296"/>
      <c r="HD258" s="296"/>
      <c r="HE258" s="296"/>
      <c r="HF258" s="296"/>
      <c r="HG258" s="296"/>
      <c r="HH258" s="296"/>
      <c r="HI258" s="296"/>
      <c r="HJ258" s="296"/>
      <c r="HK258" s="296"/>
      <c r="HL258" s="296"/>
      <c r="HM258" s="296"/>
      <c r="HN258" s="296"/>
      <c r="HO258" s="296"/>
      <c r="HP258" s="296"/>
      <c r="HQ258" s="296"/>
      <c r="HR258" s="296"/>
      <c r="HS258" s="296"/>
      <c r="HT258" s="296"/>
      <c r="HU258" s="296"/>
      <c r="HV258" s="296"/>
      <c r="HW258" s="296"/>
      <c r="HX258" s="296"/>
      <c r="HY258" s="296"/>
      <c r="HZ258" s="296"/>
      <c r="IA258" s="296"/>
      <c r="IB258" s="296"/>
      <c r="IC258" s="296"/>
      <c r="ID258" s="296"/>
      <c r="IE258" s="296"/>
      <c r="IF258" s="296"/>
      <c r="IG258" s="296"/>
      <c r="IH258" s="296"/>
      <c r="II258" s="296"/>
      <c r="IJ258" s="296"/>
      <c r="IK258" s="296"/>
      <c r="IL258" s="296"/>
      <c r="IM258" s="296"/>
      <c r="IN258" s="296"/>
      <c r="IO258" s="296"/>
      <c r="IP258" s="296"/>
      <c r="IQ258" s="296"/>
      <c r="IR258" s="296"/>
      <c r="IS258" s="296"/>
      <c r="IT258" s="296"/>
      <c r="IU258" s="296"/>
      <c r="IV258" s="296"/>
      <c r="IW258" s="296"/>
      <c r="IX258" s="296"/>
      <c r="IY258" s="296"/>
      <c r="IZ258" s="296"/>
      <c r="JA258" s="296"/>
      <c r="KM258" s="38"/>
      <c r="KN258" s="38"/>
      <c r="KP258" s="38"/>
      <c r="KQ258" s="38"/>
      <c r="KR258" s="38"/>
      <c r="KS258" s="38"/>
      <c r="KT258" s="38"/>
      <c r="KU258" s="38"/>
      <c r="KV258" s="38"/>
      <c r="KW258" s="38"/>
      <c r="KX258" s="38"/>
      <c r="LH258" s="33"/>
    </row>
    <row r="259" spans="2:320" s="17" customFormat="1" x14ac:dyDescent="0.2">
      <c r="B259" s="33"/>
      <c r="F259" s="35"/>
      <c r="G259" s="174"/>
      <c r="H259" s="33"/>
      <c r="I259" s="33"/>
      <c r="J259" s="42"/>
      <c r="K259" s="296"/>
      <c r="L259" s="296"/>
      <c r="M259" s="296"/>
      <c r="N259" s="296"/>
      <c r="O259" s="296"/>
      <c r="P259" s="296"/>
      <c r="Q259" s="296"/>
      <c r="R259" s="296"/>
      <c r="S259" s="296"/>
      <c r="T259" s="296"/>
      <c r="U259" s="296"/>
      <c r="V259" s="296"/>
      <c r="W259" s="296"/>
      <c r="X259" s="296"/>
      <c r="Y259" s="296"/>
      <c r="Z259" s="296"/>
      <c r="AA259" s="296"/>
      <c r="AB259" s="296"/>
      <c r="AC259" s="296"/>
      <c r="AD259" s="296"/>
      <c r="AE259" s="296"/>
      <c r="AF259" s="296"/>
      <c r="AG259" s="296"/>
      <c r="AH259" s="296"/>
      <c r="AI259" s="296"/>
      <c r="AJ259" s="296"/>
      <c r="AK259" s="296"/>
      <c r="AL259" s="296"/>
      <c r="AM259" s="296"/>
      <c r="AN259" s="296"/>
      <c r="AO259" s="296"/>
      <c r="AP259" s="296"/>
      <c r="AQ259" s="296"/>
      <c r="AR259" s="296"/>
      <c r="AS259" s="296"/>
      <c r="AT259" s="296"/>
      <c r="AU259" s="296"/>
      <c r="AV259" s="296"/>
      <c r="AW259" s="296"/>
      <c r="AX259" s="296"/>
      <c r="AY259" s="296"/>
      <c r="AZ259" s="296"/>
      <c r="BA259" s="296"/>
      <c r="BB259" s="296"/>
      <c r="BC259" s="296"/>
      <c r="BD259" s="296"/>
      <c r="BE259" s="296"/>
      <c r="BF259" s="296"/>
      <c r="BG259" s="296"/>
      <c r="BH259" s="296"/>
      <c r="BI259" s="296"/>
      <c r="BJ259" s="296"/>
      <c r="BK259" s="296"/>
      <c r="BL259" s="296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  <c r="BZ259" s="296"/>
      <c r="CA259" s="296"/>
      <c r="CB259" s="296"/>
      <c r="CC259" s="296"/>
      <c r="CD259" s="296"/>
      <c r="CE259" s="296"/>
      <c r="CF259" s="296"/>
      <c r="CG259" s="296"/>
      <c r="CH259" s="296"/>
      <c r="CI259" s="296"/>
      <c r="CJ259" s="296"/>
      <c r="CK259" s="296"/>
      <c r="CL259" s="296"/>
      <c r="CM259" s="296"/>
      <c r="CN259" s="296"/>
      <c r="CO259" s="296"/>
      <c r="CP259" s="296"/>
      <c r="CQ259" s="296"/>
      <c r="CR259" s="296"/>
      <c r="CS259" s="296"/>
      <c r="CT259" s="296"/>
      <c r="CU259" s="296"/>
      <c r="CV259" s="296"/>
      <c r="CW259" s="42"/>
      <c r="CX259" s="296"/>
      <c r="CY259" s="296"/>
      <c r="CZ259" s="296"/>
      <c r="DA259" s="296"/>
      <c r="DB259" s="296"/>
      <c r="DC259" s="296"/>
      <c r="DD259" s="296"/>
      <c r="DE259" s="296"/>
      <c r="DF259" s="296"/>
      <c r="DG259" s="296"/>
      <c r="DH259" s="296"/>
      <c r="DI259" s="296"/>
      <c r="DJ259" s="296"/>
      <c r="DK259" s="296"/>
      <c r="DL259" s="296"/>
      <c r="DM259" s="296"/>
      <c r="DN259" s="296"/>
      <c r="DO259" s="296"/>
      <c r="DP259" s="296"/>
      <c r="DQ259" s="296"/>
      <c r="DR259" s="296"/>
      <c r="DS259" s="296"/>
      <c r="DT259" s="296"/>
      <c r="DU259" s="296"/>
      <c r="DV259" s="296"/>
      <c r="DW259" s="296"/>
      <c r="DX259" s="296"/>
      <c r="DY259" s="296"/>
      <c r="DZ259" s="296"/>
      <c r="EA259" s="296"/>
      <c r="EB259" s="296"/>
      <c r="EC259" s="296"/>
      <c r="ED259" s="296"/>
      <c r="EE259" s="296"/>
      <c r="EF259" s="296"/>
      <c r="EG259" s="42"/>
      <c r="EH259" s="296"/>
      <c r="EI259" s="296"/>
      <c r="EJ259" s="296"/>
      <c r="EK259" s="296"/>
      <c r="EL259" s="296"/>
      <c r="EM259" s="296"/>
      <c r="EN259" s="296"/>
      <c r="EO259" s="296"/>
      <c r="EP259" s="296"/>
      <c r="EQ259" s="296"/>
      <c r="ER259" s="296"/>
      <c r="ES259" s="296"/>
      <c r="ET259" s="296"/>
      <c r="EU259" s="296"/>
      <c r="EV259" s="296"/>
      <c r="EW259" s="296"/>
      <c r="EX259" s="296"/>
      <c r="EY259" s="296"/>
      <c r="EZ259" s="296"/>
      <c r="FA259" s="296"/>
      <c r="FB259" s="296"/>
      <c r="FC259" s="296"/>
      <c r="FD259" s="296"/>
      <c r="FE259" s="296"/>
      <c r="FF259" s="296"/>
      <c r="FG259" s="296"/>
      <c r="FH259" s="296"/>
      <c r="FI259" s="296"/>
      <c r="FJ259" s="296"/>
      <c r="FK259" s="296"/>
      <c r="FL259" s="296"/>
      <c r="FM259" s="296"/>
      <c r="FN259" s="296"/>
      <c r="FO259" s="296"/>
      <c r="FP259" s="296"/>
      <c r="FQ259" s="42"/>
      <c r="FR259" s="42"/>
      <c r="FS259" s="42"/>
      <c r="FT259" s="42"/>
      <c r="FU259" s="42"/>
      <c r="FV259" s="296"/>
      <c r="FW259" s="296"/>
      <c r="FX259" s="296"/>
      <c r="FY259" s="296"/>
      <c r="FZ259" s="296"/>
      <c r="GA259" s="296"/>
      <c r="GB259" s="296"/>
      <c r="GC259" s="296"/>
      <c r="GD259" s="296"/>
      <c r="GE259" s="296"/>
      <c r="GF259" s="296"/>
      <c r="GG259" s="296"/>
      <c r="GH259" s="296"/>
      <c r="GI259" s="296"/>
      <c r="GJ259" s="296"/>
      <c r="GK259" s="296"/>
      <c r="GL259" s="296"/>
      <c r="GM259" s="296"/>
      <c r="GN259" s="296"/>
      <c r="GO259" s="296"/>
      <c r="GP259" s="296"/>
      <c r="GQ259" s="296"/>
      <c r="GR259" s="296"/>
      <c r="GS259" s="296"/>
      <c r="GT259" s="296"/>
      <c r="GU259" s="296"/>
      <c r="GV259" s="296"/>
      <c r="GW259" s="296"/>
      <c r="GX259" s="296"/>
      <c r="GY259" s="296"/>
      <c r="GZ259" s="296"/>
      <c r="HA259" s="296"/>
      <c r="HB259" s="296"/>
      <c r="HC259" s="296"/>
      <c r="HD259" s="296"/>
      <c r="HE259" s="296"/>
      <c r="HF259" s="296"/>
      <c r="HG259" s="296"/>
      <c r="HH259" s="296"/>
      <c r="HI259" s="296"/>
      <c r="HJ259" s="296"/>
      <c r="HK259" s="296"/>
      <c r="HL259" s="296"/>
      <c r="HM259" s="296"/>
      <c r="HN259" s="296"/>
      <c r="HO259" s="296"/>
      <c r="HP259" s="296"/>
      <c r="HQ259" s="296"/>
      <c r="HR259" s="296"/>
      <c r="HS259" s="296"/>
      <c r="HT259" s="296"/>
      <c r="HU259" s="296"/>
      <c r="HV259" s="296"/>
      <c r="HW259" s="296"/>
      <c r="HX259" s="296"/>
      <c r="HY259" s="296"/>
      <c r="HZ259" s="296"/>
      <c r="IA259" s="296"/>
      <c r="IB259" s="296"/>
      <c r="IC259" s="296"/>
      <c r="ID259" s="296"/>
      <c r="IE259" s="296"/>
      <c r="IF259" s="296"/>
      <c r="IG259" s="296"/>
      <c r="IH259" s="296"/>
      <c r="II259" s="296"/>
      <c r="IJ259" s="296"/>
      <c r="IK259" s="296"/>
      <c r="IL259" s="296"/>
      <c r="IM259" s="296"/>
      <c r="IN259" s="296"/>
      <c r="IO259" s="296"/>
      <c r="IP259" s="296"/>
      <c r="IQ259" s="296"/>
      <c r="IR259" s="296"/>
      <c r="IS259" s="296"/>
      <c r="IT259" s="296"/>
      <c r="IU259" s="296"/>
      <c r="IV259" s="296"/>
      <c r="IW259" s="296"/>
      <c r="IX259" s="296"/>
      <c r="IY259" s="296"/>
      <c r="IZ259" s="296"/>
      <c r="JA259" s="296"/>
      <c r="KM259" s="38"/>
      <c r="KN259" s="38"/>
      <c r="KP259" s="38"/>
      <c r="KQ259" s="38"/>
      <c r="KR259" s="38"/>
      <c r="KS259" s="38"/>
      <c r="KT259" s="38"/>
      <c r="KU259" s="38"/>
      <c r="KV259" s="38"/>
      <c r="KW259" s="38"/>
      <c r="KX259" s="38"/>
      <c r="LH259" s="33"/>
    </row>
    <row r="260" spans="2:320" s="17" customFormat="1" x14ac:dyDescent="0.2">
      <c r="B260" s="33"/>
      <c r="F260" s="35"/>
      <c r="G260" s="174"/>
      <c r="H260" s="33"/>
      <c r="I260" s="33"/>
      <c r="J260" s="42"/>
      <c r="K260" s="296"/>
      <c r="L260" s="296"/>
      <c r="M260" s="296"/>
      <c r="N260" s="296"/>
      <c r="O260" s="296"/>
      <c r="P260" s="296"/>
      <c r="Q260" s="296"/>
      <c r="R260" s="296"/>
      <c r="S260" s="296"/>
      <c r="T260" s="296"/>
      <c r="U260" s="296"/>
      <c r="V260" s="296"/>
      <c r="W260" s="296"/>
      <c r="X260" s="296"/>
      <c r="Y260" s="296"/>
      <c r="Z260" s="296"/>
      <c r="AA260" s="296"/>
      <c r="AB260" s="296"/>
      <c r="AC260" s="296"/>
      <c r="AD260" s="296"/>
      <c r="AE260" s="296"/>
      <c r="AF260" s="296"/>
      <c r="AG260" s="296"/>
      <c r="AH260" s="296"/>
      <c r="AI260" s="296"/>
      <c r="AJ260" s="296"/>
      <c r="AK260" s="296"/>
      <c r="AL260" s="296"/>
      <c r="AM260" s="296"/>
      <c r="AN260" s="296"/>
      <c r="AO260" s="296"/>
      <c r="AP260" s="296"/>
      <c r="AQ260" s="296"/>
      <c r="AR260" s="296"/>
      <c r="AS260" s="296"/>
      <c r="AT260" s="296"/>
      <c r="AU260" s="296"/>
      <c r="AV260" s="296"/>
      <c r="AW260" s="296"/>
      <c r="AX260" s="296"/>
      <c r="AY260" s="296"/>
      <c r="AZ260" s="296"/>
      <c r="BA260" s="296"/>
      <c r="BB260" s="296"/>
      <c r="BC260" s="296"/>
      <c r="BD260" s="296"/>
      <c r="BE260" s="296"/>
      <c r="BF260" s="296"/>
      <c r="BG260" s="296"/>
      <c r="BH260" s="296"/>
      <c r="BI260" s="296"/>
      <c r="BJ260" s="296"/>
      <c r="BK260" s="296"/>
      <c r="BL260" s="296"/>
      <c r="BM260" s="42"/>
      <c r="BN260" s="42"/>
      <c r="BO260" s="42"/>
      <c r="BP260" s="42"/>
      <c r="BQ260" s="42"/>
      <c r="BR260" s="42"/>
      <c r="BS260" s="42"/>
      <c r="BT260" s="42"/>
      <c r="BU260" s="42"/>
      <c r="BV260" s="42"/>
      <c r="BW260" s="42"/>
      <c r="BX260" s="42"/>
      <c r="BY260" s="42"/>
      <c r="BZ260" s="296"/>
      <c r="CA260" s="296"/>
      <c r="CB260" s="296"/>
      <c r="CC260" s="296"/>
      <c r="CD260" s="296"/>
      <c r="CE260" s="296"/>
      <c r="CF260" s="296"/>
      <c r="CG260" s="296"/>
      <c r="CH260" s="296"/>
      <c r="CI260" s="296"/>
      <c r="CJ260" s="296"/>
      <c r="CK260" s="296"/>
      <c r="CL260" s="296"/>
      <c r="CM260" s="296"/>
      <c r="CN260" s="296"/>
      <c r="CO260" s="296"/>
      <c r="CP260" s="296"/>
      <c r="CQ260" s="296"/>
      <c r="CR260" s="296"/>
      <c r="CS260" s="296"/>
      <c r="CT260" s="296"/>
      <c r="CU260" s="296"/>
      <c r="CV260" s="296"/>
      <c r="CW260" s="42"/>
      <c r="CX260" s="296"/>
      <c r="CY260" s="296"/>
      <c r="CZ260" s="296"/>
      <c r="DA260" s="296"/>
      <c r="DB260" s="296"/>
      <c r="DC260" s="296"/>
      <c r="DD260" s="296"/>
      <c r="DE260" s="296"/>
      <c r="DF260" s="296"/>
      <c r="DG260" s="296"/>
      <c r="DH260" s="296"/>
      <c r="DI260" s="296"/>
      <c r="DJ260" s="296"/>
      <c r="DK260" s="296"/>
      <c r="DL260" s="296"/>
      <c r="DM260" s="296"/>
      <c r="DN260" s="296"/>
      <c r="DO260" s="296"/>
      <c r="DP260" s="296"/>
      <c r="DQ260" s="296"/>
      <c r="DR260" s="296"/>
      <c r="DS260" s="296"/>
      <c r="DT260" s="296"/>
      <c r="DU260" s="296"/>
      <c r="DV260" s="296"/>
      <c r="DW260" s="296"/>
      <c r="DX260" s="296"/>
      <c r="DY260" s="296"/>
      <c r="DZ260" s="296"/>
      <c r="EA260" s="296"/>
      <c r="EB260" s="296"/>
      <c r="EC260" s="296"/>
      <c r="ED260" s="296"/>
      <c r="EE260" s="296"/>
      <c r="EF260" s="296"/>
      <c r="EG260" s="42"/>
      <c r="EH260" s="296"/>
      <c r="EI260" s="296"/>
      <c r="EJ260" s="296"/>
      <c r="EK260" s="296"/>
      <c r="EL260" s="296"/>
      <c r="EM260" s="296"/>
      <c r="EN260" s="296"/>
      <c r="EO260" s="296"/>
      <c r="EP260" s="296"/>
      <c r="EQ260" s="296"/>
      <c r="ER260" s="296"/>
      <c r="ES260" s="296"/>
      <c r="ET260" s="296"/>
      <c r="EU260" s="296"/>
      <c r="EV260" s="296"/>
      <c r="EW260" s="296"/>
      <c r="EX260" s="296"/>
      <c r="EY260" s="296"/>
      <c r="EZ260" s="296"/>
      <c r="FA260" s="296"/>
      <c r="FB260" s="296"/>
      <c r="FC260" s="296"/>
      <c r="FD260" s="296"/>
      <c r="FE260" s="296"/>
      <c r="FF260" s="296"/>
      <c r="FG260" s="296"/>
      <c r="FH260" s="296"/>
      <c r="FI260" s="296"/>
      <c r="FJ260" s="296"/>
      <c r="FK260" s="296"/>
      <c r="FL260" s="296"/>
      <c r="FM260" s="296"/>
      <c r="FN260" s="296"/>
      <c r="FO260" s="296"/>
      <c r="FP260" s="296"/>
      <c r="FQ260" s="42"/>
      <c r="FR260" s="42"/>
      <c r="FS260" s="42"/>
      <c r="FT260" s="42"/>
      <c r="FU260" s="42"/>
      <c r="FV260" s="296"/>
      <c r="FW260" s="296"/>
      <c r="FX260" s="296"/>
      <c r="FY260" s="296"/>
      <c r="FZ260" s="296"/>
      <c r="GA260" s="296"/>
      <c r="GB260" s="296"/>
      <c r="GC260" s="296"/>
      <c r="GD260" s="296"/>
      <c r="GE260" s="296"/>
      <c r="GF260" s="296"/>
      <c r="GG260" s="296"/>
      <c r="GH260" s="296"/>
      <c r="GI260" s="296"/>
      <c r="GJ260" s="296"/>
      <c r="GK260" s="296"/>
      <c r="GL260" s="296"/>
      <c r="GM260" s="296"/>
      <c r="GN260" s="296"/>
      <c r="GO260" s="296"/>
      <c r="GP260" s="296"/>
      <c r="GQ260" s="296"/>
      <c r="GR260" s="296"/>
      <c r="GS260" s="296"/>
      <c r="GT260" s="296"/>
      <c r="GU260" s="296"/>
      <c r="GV260" s="296"/>
      <c r="GW260" s="296"/>
      <c r="GX260" s="296"/>
      <c r="GY260" s="296"/>
      <c r="GZ260" s="296"/>
      <c r="HA260" s="296"/>
      <c r="HB260" s="296"/>
      <c r="HC260" s="296"/>
      <c r="HD260" s="296"/>
      <c r="HE260" s="296"/>
      <c r="HF260" s="296"/>
      <c r="HG260" s="296"/>
      <c r="HH260" s="296"/>
      <c r="HI260" s="296"/>
      <c r="HJ260" s="296"/>
      <c r="HK260" s="296"/>
      <c r="HL260" s="296"/>
      <c r="HM260" s="296"/>
      <c r="HN260" s="296"/>
      <c r="HO260" s="296"/>
      <c r="HP260" s="296"/>
      <c r="HQ260" s="296"/>
      <c r="HR260" s="296"/>
      <c r="HS260" s="296"/>
      <c r="HT260" s="296"/>
      <c r="HU260" s="296"/>
      <c r="HV260" s="296"/>
      <c r="HW260" s="296"/>
      <c r="HX260" s="296"/>
      <c r="HY260" s="296"/>
      <c r="HZ260" s="296"/>
      <c r="IA260" s="296"/>
      <c r="IB260" s="296"/>
      <c r="IC260" s="296"/>
      <c r="ID260" s="296"/>
      <c r="IE260" s="296"/>
      <c r="IF260" s="296"/>
      <c r="IG260" s="296"/>
      <c r="IH260" s="296"/>
      <c r="II260" s="296"/>
      <c r="IJ260" s="296"/>
      <c r="IK260" s="296"/>
      <c r="IL260" s="296"/>
      <c r="IM260" s="296"/>
      <c r="IN260" s="296"/>
      <c r="IO260" s="296"/>
      <c r="IP260" s="296"/>
      <c r="IQ260" s="296"/>
      <c r="IR260" s="296"/>
      <c r="IS260" s="296"/>
      <c r="IT260" s="296"/>
      <c r="IU260" s="296"/>
      <c r="IV260" s="296"/>
      <c r="IW260" s="296"/>
      <c r="IX260" s="296"/>
      <c r="IY260" s="296"/>
      <c r="IZ260" s="296"/>
      <c r="JA260" s="296"/>
      <c r="KM260" s="38"/>
      <c r="KN260" s="38"/>
      <c r="KP260" s="38"/>
      <c r="KQ260" s="38"/>
      <c r="KR260" s="38"/>
      <c r="KS260" s="38"/>
      <c r="KT260" s="38"/>
      <c r="KU260" s="38"/>
      <c r="KV260" s="38"/>
      <c r="KW260" s="38"/>
      <c r="KX260" s="38"/>
      <c r="LH260" s="33"/>
    </row>
    <row r="261" spans="2:320" s="17" customFormat="1" x14ac:dyDescent="0.2">
      <c r="B261" s="33"/>
      <c r="F261" s="35"/>
      <c r="G261" s="174"/>
      <c r="H261" s="33"/>
      <c r="I261" s="33"/>
      <c r="J261" s="42"/>
      <c r="K261" s="296"/>
      <c r="L261" s="296"/>
      <c r="M261" s="296"/>
      <c r="N261" s="296"/>
      <c r="O261" s="296"/>
      <c r="P261" s="296"/>
      <c r="Q261" s="296"/>
      <c r="R261" s="296"/>
      <c r="S261" s="296"/>
      <c r="T261" s="296"/>
      <c r="U261" s="296"/>
      <c r="V261" s="296"/>
      <c r="W261" s="296"/>
      <c r="X261" s="296"/>
      <c r="Y261" s="296"/>
      <c r="Z261" s="296"/>
      <c r="AA261" s="296"/>
      <c r="AB261" s="296"/>
      <c r="AC261" s="296"/>
      <c r="AD261" s="296"/>
      <c r="AE261" s="296"/>
      <c r="AF261" s="296"/>
      <c r="AG261" s="296"/>
      <c r="AH261" s="296"/>
      <c r="AI261" s="296"/>
      <c r="AJ261" s="296"/>
      <c r="AK261" s="296"/>
      <c r="AL261" s="296"/>
      <c r="AM261" s="296"/>
      <c r="AN261" s="296"/>
      <c r="AO261" s="296"/>
      <c r="AP261" s="296"/>
      <c r="AQ261" s="296"/>
      <c r="AR261" s="296"/>
      <c r="AS261" s="296"/>
      <c r="AT261" s="296"/>
      <c r="AU261" s="296"/>
      <c r="AV261" s="296"/>
      <c r="AW261" s="296"/>
      <c r="AX261" s="296"/>
      <c r="AY261" s="296"/>
      <c r="AZ261" s="296"/>
      <c r="BA261" s="296"/>
      <c r="BB261" s="296"/>
      <c r="BC261" s="296"/>
      <c r="BD261" s="296"/>
      <c r="BE261" s="296"/>
      <c r="BF261" s="296"/>
      <c r="BG261" s="296"/>
      <c r="BH261" s="296"/>
      <c r="BI261" s="296"/>
      <c r="BJ261" s="296"/>
      <c r="BK261" s="296"/>
      <c r="BL261" s="296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  <c r="BZ261" s="296"/>
      <c r="CA261" s="296"/>
      <c r="CB261" s="296"/>
      <c r="CC261" s="296"/>
      <c r="CD261" s="296"/>
      <c r="CE261" s="296"/>
      <c r="CF261" s="296"/>
      <c r="CG261" s="296"/>
      <c r="CH261" s="296"/>
      <c r="CI261" s="296"/>
      <c r="CJ261" s="296"/>
      <c r="CK261" s="296"/>
      <c r="CL261" s="296"/>
      <c r="CM261" s="296"/>
      <c r="CN261" s="296"/>
      <c r="CO261" s="296"/>
      <c r="CP261" s="296"/>
      <c r="CQ261" s="296"/>
      <c r="CR261" s="296"/>
      <c r="CS261" s="296"/>
      <c r="CT261" s="296"/>
      <c r="CU261" s="296"/>
      <c r="CV261" s="296"/>
      <c r="CW261" s="42"/>
      <c r="CX261" s="296"/>
      <c r="CY261" s="296"/>
      <c r="CZ261" s="296"/>
      <c r="DA261" s="296"/>
      <c r="DB261" s="296"/>
      <c r="DC261" s="296"/>
      <c r="DD261" s="296"/>
      <c r="DE261" s="296"/>
      <c r="DF261" s="296"/>
      <c r="DG261" s="296"/>
      <c r="DH261" s="296"/>
      <c r="DI261" s="296"/>
      <c r="DJ261" s="296"/>
      <c r="DK261" s="296"/>
      <c r="DL261" s="296"/>
      <c r="DM261" s="296"/>
      <c r="DN261" s="296"/>
      <c r="DO261" s="296"/>
      <c r="DP261" s="296"/>
      <c r="DQ261" s="296"/>
      <c r="DR261" s="296"/>
      <c r="DS261" s="296"/>
      <c r="DT261" s="296"/>
      <c r="DU261" s="296"/>
      <c r="DV261" s="296"/>
      <c r="DW261" s="296"/>
      <c r="DX261" s="296"/>
      <c r="DY261" s="296"/>
      <c r="DZ261" s="296"/>
      <c r="EA261" s="296"/>
      <c r="EB261" s="296"/>
      <c r="EC261" s="296"/>
      <c r="ED261" s="296"/>
      <c r="EE261" s="296"/>
      <c r="EF261" s="296"/>
      <c r="EG261" s="42"/>
      <c r="EH261" s="296"/>
      <c r="EI261" s="296"/>
      <c r="EJ261" s="296"/>
      <c r="EK261" s="296"/>
      <c r="EL261" s="296"/>
      <c r="EM261" s="296"/>
      <c r="EN261" s="296"/>
      <c r="EO261" s="296"/>
      <c r="EP261" s="296"/>
      <c r="EQ261" s="296"/>
      <c r="ER261" s="296"/>
      <c r="ES261" s="296"/>
      <c r="ET261" s="296"/>
      <c r="EU261" s="296"/>
      <c r="EV261" s="296"/>
      <c r="EW261" s="296"/>
      <c r="EX261" s="296"/>
      <c r="EY261" s="296"/>
      <c r="EZ261" s="296"/>
      <c r="FA261" s="296"/>
      <c r="FB261" s="296"/>
      <c r="FC261" s="296"/>
      <c r="FD261" s="296"/>
      <c r="FE261" s="296"/>
      <c r="FF261" s="296"/>
      <c r="FG261" s="296"/>
      <c r="FH261" s="296"/>
      <c r="FI261" s="296"/>
      <c r="FJ261" s="296"/>
      <c r="FK261" s="296"/>
      <c r="FL261" s="296"/>
      <c r="FM261" s="296"/>
      <c r="FN261" s="296"/>
      <c r="FO261" s="296"/>
      <c r="FP261" s="296"/>
      <c r="FQ261" s="42"/>
      <c r="FR261" s="42"/>
      <c r="FS261" s="42"/>
      <c r="FT261" s="42"/>
      <c r="FU261" s="42"/>
      <c r="FV261" s="296"/>
      <c r="FW261" s="296"/>
      <c r="FX261" s="296"/>
      <c r="FY261" s="296"/>
      <c r="FZ261" s="296"/>
      <c r="GA261" s="296"/>
      <c r="GB261" s="296"/>
      <c r="GC261" s="296"/>
      <c r="GD261" s="296"/>
      <c r="GE261" s="296"/>
      <c r="GF261" s="296"/>
      <c r="GG261" s="296"/>
      <c r="GH261" s="296"/>
      <c r="GI261" s="296"/>
      <c r="GJ261" s="296"/>
      <c r="GK261" s="296"/>
      <c r="GL261" s="296"/>
      <c r="GM261" s="296"/>
      <c r="GN261" s="296"/>
      <c r="GO261" s="296"/>
      <c r="GP261" s="296"/>
      <c r="GQ261" s="296"/>
      <c r="GR261" s="296"/>
      <c r="GS261" s="296"/>
      <c r="GT261" s="296"/>
      <c r="GU261" s="296"/>
      <c r="GV261" s="296"/>
      <c r="GW261" s="296"/>
      <c r="GX261" s="296"/>
      <c r="GY261" s="296"/>
      <c r="GZ261" s="296"/>
      <c r="HA261" s="296"/>
      <c r="HB261" s="296"/>
      <c r="HC261" s="296"/>
      <c r="HD261" s="296"/>
      <c r="HE261" s="296"/>
      <c r="HF261" s="296"/>
      <c r="HG261" s="296"/>
      <c r="HH261" s="296"/>
      <c r="HI261" s="296"/>
      <c r="HJ261" s="296"/>
      <c r="HK261" s="296"/>
      <c r="HL261" s="296"/>
      <c r="HM261" s="296"/>
      <c r="HN261" s="296"/>
      <c r="HO261" s="296"/>
      <c r="HP261" s="296"/>
      <c r="HQ261" s="296"/>
      <c r="HR261" s="296"/>
      <c r="HS261" s="296"/>
      <c r="HT261" s="296"/>
      <c r="HU261" s="296"/>
      <c r="HV261" s="296"/>
      <c r="HW261" s="296"/>
      <c r="HX261" s="296"/>
      <c r="HY261" s="296"/>
      <c r="HZ261" s="296"/>
      <c r="IA261" s="296"/>
      <c r="IB261" s="296"/>
      <c r="IC261" s="296"/>
      <c r="ID261" s="296"/>
      <c r="IE261" s="296"/>
      <c r="IF261" s="296"/>
      <c r="IG261" s="296"/>
      <c r="IH261" s="296"/>
      <c r="II261" s="296"/>
      <c r="IJ261" s="296"/>
      <c r="IK261" s="296"/>
      <c r="IL261" s="296"/>
      <c r="IM261" s="296"/>
      <c r="IN261" s="296"/>
      <c r="IO261" s="296"/>
      <c r="IP261" s="296"/>
      <c r="IQ261" s="296"/>
      <c r="IR261" s="296"/>
      <c r="IS261" s="296"/>
      <c r="IT261" s="296"/>
      <c r="IU261" s="296"/>
      <c r="IV261" s="296"/>
      <c r="IW261" s="296"/>
      <c r="IX261" s="296"/>
      <c r="IY261" s="296"/>
      <c r="IZ261" s="296"/>
      <c r="JA261" s="296"/>
      <c r="KM261" s="38"/>
      <c r="KN261" s="38"/>
      <c r="KP261" s="38"/>
      <c r="KQ261" s="38"/>
      <c r="KR261" s="38"/>
      <c r="KS261" s="38"/>
      <c r="KT261" s="38"/>
      <c r="KU261" s="38"/>
      <c r="KV261" s="38"/>
      <c r="KW261" s="38"/>
      <c r="KX261" s="38"/>
      <c r="LH261" s="33"/>
    </row>
    <row r="262" spans="2:320" s="17" customFormat="1" x14ac:dyDescent="0.2">
      <c r="B262" s="33"/>
      <c r="F262" s="35"/>
      <c r="G262" s="174"/>
      <c r="H262" s="33"/>
      <c r="I262" s="33"/>
      <c r="J262" s="42"/>
      <c r="K262" s="296"/>
      <c r="L262" s="296"/>
      <c r="M262" s="296"/>
      <c r="N262" s="296"/>
      <c r="O262" s="296"/>
      <c r="P262" s="296"/>
      <c r="Q262" s="296"/>
      <c r="R262" s="296"/>
      <c r="S262" s="296"/>
      <c r="T262" s="296"/>
      <c r="U262" s="296"/>
      <c r="V262" s="296"/>
      <c r="W262" s="296"/>
      <c r="X262" s="296"/>
      <c r="Y262" s="296"/>
      <c r="Z262" s="296"/>
      <c r="AA262" s="296"/>
      <c r="AB262" s="296"/>
      <c r="AC262" s="296"/>
      <c r="AD262" s="296"/>
      <c r="AE262" s="296"/>
      <c r="AF262" s="296"/>
      <c r="AG262" s="296"/>
      <c r="AH262" s="296"/>
      <c r="AI262" s="296"/>
      <c r="AJ262" s="296"/>
      <c r="AK262" s="296"/>
      <c r="AL262" s="296"/>
      <c r="AM262" s="296"/>
      <c r="AN262" s="296"/>
      <c r="AO262" s="296"/>
      <c r="AP262" s="296"/>
      <c r="AQ262" s="296"/>
      <c r="AR262" s="296"/>
      <c r="AS262" s="296"/>
      <c r="AT262" s="296"/>
      <c r="AU262" s="296"/>
      <c r="AV262" s="296"/>
      <c r="AW262" s="296"/>
      <c r="AX262" s="296"/>
      <c r="AY262" s="296"/>
      <c r="AZ262" s="296"/>
      <c r="BA262" s="296"/>
      <c r="BB262" s="296"/>
      <c r="BC262" s="296"/>
      <c r="BD262" s="296"/>
      <c r="BE262" s="296"/>
      <c r="BF262" s="296"/>
      <c r="BG262" s="296"/>
      <c r="BH262" s="296"/>
      <c r="BI262" s="296"/>
      <c r="BJ262" s="296"/>
      <c r="BK262" s="296"/>
      <c r="BL262" s="296"/>
      <c r="BM262" s="42"/>
      <c r="BN262" s="42"/>
      <c r="BO262" s="42"/>
      <c r="BP262" s="42"/>
      <c r="BQ262" s="42"/>
      <c r="BR262" s="42"/>
      <c r="BS262" s="42"/>
      <c r="BT262" s="42"/>
      <c r="BU262" s="42"/>
      <c r="BV262" s="42"/>
      <c r="BW262" s="42"/>
      <c r="BX262" s="42"/>
      <c r="BY262" s="42"/>
      <c r="BZ262" s="296"/>
      <c r="CA262" s="296"/>
      <c r="CB262" s="296"/>
      <c r="CC262" s="296"/>
      <c r="CD262" s="296"/>
      <c r="CE262" s="296"/>
      <c r="CF262" s="296"/>
      <c r="CG262" s="296"/>
      <c r="CH262" s="296"/>
      <c r="CI262" s="296"/>
      <c r="CJ262" s="296"/>
      <c r="CK262" s="296"/>
      <c r="CL262" s="296"/>
      <c r="CM262" s="296"/>
      <c r="CN262" s="296"/>
      <c r="CO262" s="296"/>
      <c r="CP262" s="296"/>
      <c r="CQ262" s="296"/>
      <c r="CR262" s="296"/>
      <c r="CS262" s="296"/>
      <c r="CT262" s="296"/>
      <c r="CU262" s="296"/>
      <c r="CV262" s="296"/>
      <c r="CW262" s="42"/>
      <c r="CX262" s="296"/>
      <c r="CY262" s="296"/>
      <c r="CZ262" s="296"/>
      <c r="DA262" s="296"/>
      <c r="DB262" s="296"/>
      <c r="DC262" s="296"/>
      <c r="DD262" s="296"/>
      <c r="DE262" s="296"/>
      <c r="DF262" s="296"/>
      <c r="DG262" s="296"/>
      <c r="DH262" s="296"/>
      <c r="DI262" s="296"/>
      <c r="DJ262" s="296"/>
      <c r="DK262" s="296"/>
      <c r="DL262" s="296"/>
      <c r="DM262" s="296"/>
      <c r="DN262" s="296"/>
      <c r="DO262" s="296"/>
      <c r="DP262" s="296"/>
      <c r="DQ262" s="296"/>
      <c r="DR262" s="296"/>
      <c r="DS262" s="296"/>
      <c r="DT262" s="296"/>
      <c r="DU262" s="296"/>
      <c r="DV262" s="296"/>
      <c r="DW262" s="296"/>
      <c r="DX262" s="296"/>
      <c r="DY262" s="296"/>
      <c r="DZ262" s="296"/>
      <c r="EA262" s="296"/>
      <c r="EB262" s="296"/>
      <c r="EC262" s="296"/>
      <c r="ED262" s="296"/>
      <c r="EE262" s="296"/>
      <c r="EF262" s="296"/>
      <c r="EG262" s="42"/>
      <c r="EH262" s="296"/>
      <c r="EI262" s="296"/>
      <c r="EJ262" s="296"/>
      <c r="EK262" s="296"/>
      <c r="EL262" s="296"/>
      <c r="EM262" s="296"/>
      <c r="EN262" s="296"/>
      <c r="EO262" s="296"/>
      <c r="EP262" s="296"/>
      <c r="EQ262" s="296"/>
      <c r="ER262" s="296"/>
      <c r="ES262" s="296"/>
      <c r="ET262" s="296"/>
      <c r="EU262" s="296"/>
      <c r="EV262" s="296"/>
      <c r="EW262" s="296"/>
      <c r="EX262" s="296"/>
      <c r="EY262" s="296"/>
      <c r="EZ262" s="296"/>
      <c r="FA262" s="296"/>
      <c r="FB262" s="296"/>
      <c r="FC262" s="296"/>
      <c r="FD262" s="296"/>
      <c r="FE262" s="296"/>
      <c r="FF262" s="296"/>
      <c r="FG262" s="296"/>
      <c r="FH262" s="296"/>
      <c r="FI262" s="296"/>
      <c r="FJ262" s="296"/>
      <c r="FK262" s="296"/>
      <c r="FL262" s="296"/>
      <c r="FM262" s="296"/>
      <c r="FN262" s="296"/>
      <c r="FO262" s="296"/>
      <c r="FP262" s="296"/>
      <c r="FQ262" s="42"/>
      <c r="FR262" s="42"/>
      <c r="FS262" s="42"/>
      <c r="FT262" s="42"/>
      <c r="FU262" s="42"/>
      <c r="FV262" s="296"/>
      <c r="FW262" s="296"/>
      <c r="FX262" s="296"/>
      <c r="FY262" s="296"/>
      <c r="FZ262" s="296"/>
      <c r="GA262" s="296"/>
      <c r="GB262" s="296"/>
      <c r="GC262" s="296"/>
      <c r="GD262" s="296"/>
      <c r="GE262" s="296"/>
      <c r="GF262" s="296"/>
      <c r="GG262" s="296"/>
      <c r="GH262" s="296"/>
      <c r="GI262" s="296"/>
      <c r="GJ262" s="296"/>
      <c r="GK262" s="296"/>
      <c r="GL262" s="296"/>
      <c r="GM262" s="296"/>
      <c r="GN262" s="296"/>
      <c r="GO262" s="296"/>
      <c r="GP262" s="296"/>
      <c r="GQ262" s="296"/>
      <c r="GR262" s="296"/>
      <c r="GS262" s="296"/>
      <c r="GT262" s="296"/>
      <c r="GU262" s="296"/>
      <c r="GV262" s="296"/>
      <c r="GW262" s="296"/>
      <c r="GX262" s="296"/>
      <c r="GY262" s="296"/>
      <c r="GZ262" s="296"/>
      <c r="HA262" s="296"/>
      <c r="HB262" s="296"/>
      <c r="HC262" s="296"/>
      <c r="HD262" s="296"/>
      <c r="HE262" s="296"/>
      <c r="HF262" s="296"/>
      <c r="HG262" s="296"/>
      <c r="HH262" s="296"/>
      <c r="HI262" s="296"/>
      <c r="HJ262" s="296"/>
      <c r="HK262" s="296"/>
      <c r="HL262" s="296"/>
      <c r="HM262" s="296"/>
      <c r="HN262" s="296"/>
      <c r="HO262" s="296"/>
      <c r="HP262" s="296"/>
      <c r="HQ262" s="296"/>
      <c r="HR262" s="296"/>
      <c r="HS262" s="296"/>
      <c r="HT262" s="296"/>
      <c r="HU262" s="296"/>
      <c r="HV262" s="296"/>
      <c r="HW262" s="296"/>
      <c r="HX262" s="296"/>
      <c r="HY262" s="296"/>
      <c r="HZ262" s="296"/>
      <c r="IA262" s="296"/>
      <c r="IB262" s="296"/>
      <c r="IC262" s="296"/>
      <c r="ID262" s="296"/>
      <c r="IE262" s="296"/>
      <c r="IF262" s="296"/>
      <c r="IG262" s="296"/>
      <c r="IH262" s="296"/>
      <c r="II262" s="296"/>
      <c r="IJ262" s="296"/>
      <c r="IK262" s="296"/>
      <c r="IL262" s="296"/>
      <c r="IM262" s="296"/>
      <c r="IN262" s="296"/>
      <c r="IO262" s="296"/>
      <c r="IP262" s="296"/>
      <c r="IQ262" s="296"/>
      <c r="IR262" s="296"/>
      <c r="IS262" s="296"/>
      <c r="IT262" s="296"/>
      <c r="IU262" s="296"/>
      <c r="IV262" s="296"/>
      <c r="IW262" s="296"/>
      <c r="IX262" s="296"/>
      <c r="IY262" s="296"/>
      <c r="IZ262" s="296"/>
      <c r="JA262" s="296"/>
      <c r="KM262" s="38"/>
      <c r="KN262" s="38"/>
      <c r="KP262" s="38"/>
      <c r="KQ262" s="38"/>
      <c r="KR262" s="38"/>
      <c r="KS262" s="38"/>
      <c r="KT262" s="38"/>
      <c r="KU262" s="38"/>
      <c r="KV262" s="38"/>
      <c r="KW262" s="38"/>
      <c r="KX262" s="38"/>
      <c r="LH262" s="33"/>
    </row>
    <row r="263" spans="2:320" s="17" customFormat="1" x14ac:dyDescent="0.2">
      <c r="B263" s="33"/>
      <c r="F263" s="35"/>
      <c r="G263" s="174"/>
      <c r="H263" s="33"/>
      <c r="I263" s="33"/>
      <c r="J263" s="42"/>
      <c r="K263" s="296"/>
      <c r="L263" s="296"/>
      <c r="M263" s="296"/>
      <c r="N263" s="296"/>
      <c r="O263" s="296"/>
      <c r="P263" s="296"/>
      <c r="Q263" s="296"/>
      <c r="R263" s="296"/>
      <c r="S263" s="296"/>
      <c r="T263" s="296"/>
      <c r="U263" s="296"/>
      <c r="V263" s="296"/>
      <c r="W263" s="296"/>
      <c r="X263" s="296"/>
      <c r="Y263" s="296"/>
      <c r="Z263" s="296"/>
      <c r="AA263" s="296"/>
      <c r="AB263" s="296"/>
      <c r="AC263" s="296"/>
      <c r="AD263" s="296"/>
      <c r="AE263" s="296"/>
      <c r="AF263" s="296"/>
      <c r="AG263" s="296"/>
      <c r="AH263" s="296"/>
      <c r="AI263" s="296"/>
      <c r="AJ263" s="296"/>
      <c r="AK263" s="296"/>
      <c r="AL263" s="296"/>
      <c r="AM263" s="296"/>
      <c r="AN263" s="296"/>
      <c r="AO263" s="296"/>
      <c r="AP263" s="296"/>
      <c r="AQ263" s="296"/>
      <c r="AR263" s="296"/>
      <c r="AS263" s="296"/>
      <c r="AT263" s="296"/>
      <c r="AU263" s="296"/>
      <c r="AV263" s="296"/>
      <c r="AW263" s="296"/>
      <c r="AX263" s="296"/>
      <c r="AY263" s="296"/>
      <c r="AZ263" s="296"/>
      <c r="BA263" s="296"/>
      <c r="BB263" s="296"/>
      <c r="BC263" s="296"/>
      <c r="BD263" s="296"/>
      <c r="BE263" s="296"/>
      <c r="BF263" s="296"/>
      <c r="BG263" s="296"/>
      <c r="BH263" s="296"/>
      <c r="BI263" s="296"/>
      <c r="BJ263" s="296"/>
      <c r="BK263" s="296"/>
      <c r="BL263" s="296"/>
      <c r="BM263" s="42"/>
      <c r="BN263" s="42"/>
      <c r="BO263" s="42"/>
      <c r="BP263" s="42"/>
      <c r="BQ263" s="42"/>
      <c r="BR263" s="42"/>
      <c r="BS263" s="42"/>
      <c r="BT263" s="42"/>
      <c r="BU263" s="42"/>
      <c r="BV263" s="42"/>
      <c r="BW263" s="42"/>
      <c r="BX263" s="42"/>
      <c r="BY263" s="42"/>
      <c r="BZ263" s="296"/>
      <c r="CA263" s="296"/>
      <c r="CB263" s="296"/>
      <c r="CC263" s="296"/>
      <c r="CD263" s="296"/>
      <c r="CE263" s="296"/>
      <c r="CF263" s="296"/>
      <c r="CG263" s="296"/>
      <c r="CH263" s="296"/>
      <c r="CI263" s="296"/>
      <c r="CJ263" s="296"/>
      <c r="CK263" s="296"/>
      <c r="CL263" s="296"/>
      <c r="CM263" s="296"/>
      <c r="CN263" s="296"/>
      <c r="CO263" s="296"/>
      <c r="CP263" s="296"/>
      <c r="CQ263" s="296"/>
      <c r="CR263" s="296"/>
      <c r="CS263" s="296"/>
      <c r="CT263" s="296"/>
      <c r="CU263" s="296"/>
      <c r="CV263" s="296"/>
      <c r="CW263" s="42"/>
      <c r="CX263" s="296"/>
      <c r="CY263" s="296"/>
      <c r="CZ263" s="296"/>
      <c r="DA263" s="296"/>
      <c r="DB263" s="296"/>
      <c r="DC263" s="296"/>
      <c r="DD263" s="296"/>
      <c r="DE263" s="296"/>
      <c r="DF263" s="296"/>
      <c r="DG263" s="296"/>
      <c r="DH263" s="296"/>
      <c r="DI263" s="296"/>
      <c r="DJ263" s="296"/>
      <c r="DK263" s="296"/>
      <c r="DL263" s="296"/>
      <c r="DM263" s="296"/>
      <c r="DN263" s="296"/>
      <c r="DO263" s="296"/>
      <c r="DP263" s="296"/>
      <c r="DQ263" s="296"/>
      <c r="DR263" s="296"/>
      <c r="DS263" s="296"/>
      <c r="DT263" s="296"/>
      <c r="DU263" s="296"/>
      <c r="DV263" s="296"/>
      <c r="DW263" s="296"/>
      <c r="DX263" s="296"/>
      <c r="DY263" s="296"/>
      <c r="DZ263" s="296"/>
      <c r="EA263" s="296"/>
      <c r="EB263" s="296"/>
      <c r="EC263" s="296"/>
      <c r="ED263" s="296"/>
      <c r="EE263" s="296"/>
      <c r="EF263" s="296"/>
      <c r="EG263" s="42"/>
      <c r="EH263" s="296"/>
      <c r="EI263" s="296"/>
      <c r="EJ263" s="296"/>
      <c r="EK263" s="296"/>
      <c r="EL263" s="296"/>
      <c r="EM263" s="296"/>
      <c r="EN263" s="296"/>
      <c r="EO263" s="296"/>
      <c r="EP263" s="296"/>
      <c r="EQ263" s="296"/>
      <c r="ER263" s="296"/>
      <c r="ES263" s="296"/>
      <c r="ET263" s="296"/>
      <c r="EU263" s="296"/>
      <c r="EV263" s="296"/>
      <c r="EW263" s="296"/>
      <c r="EX263" s="296"/>
      <c r="EY263" s="296"/>
      <c r="EZ263" s="296"/>
      <c r="FA263" s="296"/>
      <c r="FB263" s="296"/>
      <c r="FC263" s="296"/>
      <c r="FD263" s="296"/>
      <c r="FE263" s="296"/>
      <c r="FF263" s="296"/>
      <c r="FG263" s="296"/>
      <c r="FH263" s="296"/>
      <c r="FI263" s="296"/>
      <c r="FJ263" s="296"/>
      <c r="FK263" s="296"/>
      <c r="FL263" s="296"/>
      <c r="FM263" s="296"/>
      <c r="FN263" s="296"/>
      <c r="FO263" s="296"/>
      <c r="FP263" s="296"/>
      <c r="FQ263" s="42"/>
      <c r="FR263" s="42"/>
      <c r="FS263" s="42"/>
      <c r="FT263" s="42"/>
      <c r="FU263" s="42"/>
      <c r="FV263" s="296"/>
      <c r="FW263" s="296"/>
      <c r="FX263" s="296"/>
      <c r="FY263" s="296"/>
      <c r="FZ263" s="296"/>
      <c r="GA263" s="296"/>
      <c r="GB263" s="296"/>
      <c r="GC263" s="296"/>
      <c r="GD263" s="296"/>
      <c r="GE263" s="296"/>
      <c r="GF263" s="296"/>
      <c r="GG263" s="296"/>
      <c r="GH263" s="296"/>
      <c r="GI263" s="296"/>
      <c r="GJ263" s="296"/>
      <c r="GK263" s="296"/>
      <c r="GL263" s="296"/>
      <c r="GM263" s="296"/>
      <c r="GN263" s="296"/>
      <c r="GO263" s="296"/>
      <c r="GP263" s="296"/>
      <c r="GQ263" s="296"/>
      <c r="GR263" s="296"/>
      <c r="GS263" s="296"/>
      <c r="GT263" s="296"/>
      <c r="GU263" s="296"/>
      <c r="GV263" s="296"/>
      <c r="GW263" s="296"/>
      <c r="GX263" s="296"/>
      <c r="GY263" s="296"/>
      <c r="GZ263" s="296"/>
      <c r="HA263" s="296"/>
      <c r="HB263" s="296"/>
      <c r="HC263" s="296"/>
      <c r="HD263" s="296"/>
      <c r="HE263" s="296"/>
      <c r="HF263" s="296"/>
      <c r="HG263" s="296"/>
      <c r="HH263" s="296"/>
      <c r="HI263" s="296"/>
      <c r="HJ263" s="296"/>
      <c r="HK263" s="296"/>
      <c r="HL263" s="296"/>
      <c r="HM263" s="296"/>
      <c r="HN263" s="296"/>
      <c r="HO263" s="296"/>
      <c r="HP263" s="296"/>
      <c r="HQ263" s="296"/>
      <c r="HR263" s="296"/>
      <c r="HS263" s="296"/>
      <c r="HT263" s="296"/>
      <c r="HU263" s="296"/>
      <c r="HV263" s="296"/>
      <c r="HW263" s="296"/>
      <c r="HX263" s="296"/>
      <c r="HY263" s="296"/>
      <c r="HZ263" s="296"/>
      <c r="IA263" s="296"/>
      <c r="IB263" s="296"/>
      <c r="IC263" s="296"/>
      <c r="ID263" s="296"/>
      <c r="IE263" s="296"/>
      <c r="IF263" s="296"/>
      <c r="IG263" s="296"/>
      <c r="IH263" s="296"/>
      <c r="II263" s="296"/>
      <c r="IJ263" s="296"/>
      <c r="IK263" s="296"/>
      <c r="IL263" s="296"/>
      <c r="IM263" s="296"/>
      <c r="IN263" s="296"/>
      <c r="IO263" s="296"/>
      <c r="IP263" s="296"/>
      <c r="IQ263" s="296"/>
      <c r="IR263" s="296"/>
      <c r="IS263" s="296"/>
      <c r="IT263" s="296"/>
      <c r="IU263" s="296"/>
      <c r="IV263" s="296"/>
      <c r="IW263" s="296"/>
      <c r="IX263" s="296"/>
      <c r="IY263" s="296"/>
      <c r="IZ263" s="296"/>
      <c r="JA263" s="296"/>
      <c r="KM263" s="38"/>
      <c r="KN263" s="38"/>
      <c r="KP263" s="38"/>
      <c r="KQ263" s="38"/>
      <c r="KR263" s="38"/>
      <c r="KS263" s="38"/>
      <c r="KT263" s="38"/>
      <c r="KU263" s="38"/>
      <c r="KV263" s="38"/>
      <c r="KW263" s="38"/>
      <c r="KX263" s="38"/>
      <c r="LH263" s="33"/>
    </row>
    <row r="264" spans="2:320" s="17" customFormat="1" x14ac:dyDescent="0.2">
      <c r="B264" s="33"/>
      <c r="F264" s="35"/>
      <c r="G264" s="174"/>
      <c r="H264" s="33"/>
      <c r="I264" s="33"/>
      <c r="J264" s="42"/>
      <c r="K264" s="296"/>
      <c r="L264" s="296"/>
      <c r="M264" s="296"/>
      <c r="N264" s="296"/>
      <c r="O264" s="296"/>
      <c r="P264" s="296"/>
      <c r="Q264" s="296"/>
      <c r="R264" s="296"/>
      <c r="S264" s="296"/>
      <c r="T264" s="296"/>
      <c r="U264" s="296"/>
      <c r="V264" s="296"/>
      <c r="W264" s="296"/>
      <c r="X264" s="296"/>
      <c r="Y264" s="296"/>
      <c r="Z264" s="296"/>
      <c r="AA264" s="296"/>
      <c r="AB264" s="296"/>
      <c r="AC264" s="296"/>
      <c r="AD264" s="296"/>
      <c r="AE264" s="296"/>
      <c r="AF264" s="296"/>
      <c r="AG264" s="296"/>
      <c r="AH264" s="296"/>
      <c r="AI264" s="296"/>
      <c r="AJ264" s="296"/>
      <c r="AK264" s="296"/>
      <c r="AL264" s="296"/>
      <c r="AM264" s="296"/>
      <c r="AN264" s="296"/>
      <c r="AO264" s="296"/>
      <c r="AP264" s="296"/>
      <c r="AQ264" s="296"/>
      <c r="AR264" s="296"/>
      <c r="AS264" s="296"/>
      <c r="AT264" s="296"/>
      <c r="AU264" s="296"/>
      <c r="AV264" s="296"/>
      <c r="AW264" s="296"/>
      <c r="AX264" s="296"/>
      <c r="AY264" s="296"/>
      <c r="AZ264" s="296"/>
      <c r="BA264" s="296"/>
      <c r="BB264" s="296"/>
      <c r="BC264" s="296"/>
      <c r="BD264" s="296"/>
      <c r="BE264" s="296"/>
      <c r="BF264" s="296"/>
      <c r="BG264" s="296"/>
      <c r="BH264" s="296"/>
      <c r="BI264" s="296"/>
      <c r="BJ264" s="296"/>
      <c r="BK264" s="296"/>
      <c r="BL264" s="296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296"/>
      <c r="CA264" s="296"/>
      <c r="CB264" s="296"/>
      <c r="CC264" s="296"/>
      <c r="CD264" s="296"/>
      <c r="CE264" s="296"/>
      <c r="CF264" s="296"/>
      <c r="CG264" s="296"/>
      <c r="CH264" s="296"/>
      <c r="CI264" s="296"/>
      <c r="CJ264" s="296"/>
      <c r="CK264" s="296"/>
      <c r="CL264" s="296"/>
      <c r="CM264" s="296"/>
      <c r="CN264" s="296"/>
      <c r="CO264" s="296"/>
      <c r="CP264" s="296"/>
      <c r="CQ264" s="296"/>
      <c r="CR264" s="296"/>
      <c r="CS264" s="296"/>
      <c r="CT264" s="296"/>
      <c r="CU264" s="296"/>
      <c r="CV264" s="296"/>
      <c r="CW264" s="42"/>
      <c r="CX264" s="296"/>
      <c r="CY264" s="296"/>
      <c r="CZ264" s="296"/>
      <c r="DA264" s="296"/>
      <c r="DB264" s="296"/>
      <c r="DC264" s="296"/>
      <c r="DD264" s="296"/>
      <c r="DE264" s="296"/>
      <c r="DF264" s="296"/>
      <c r="DG264" s="296"/>
      <c r="DH264" s="296"/>
      <c r="DI264" s="296"/>
      <c r="DJ264" s="296"/>
      <c r="DK264" s="296"/>
      <c r="DL264" s="296"/>
      <c r="DM264" s="296"/>
      <c r="DN264" s="296"/>
      <c r="DO264" s="296"/>
      <c r="DP264" s="296"/>
      <c r="DQ264" s="296"/>
      <c r="DR264" s="296"/>
      <c r="DS264" s="296"/>
      <c r="DT264" s="296"/>
      <c r="DU264" s="296"/>
      <c r="DV264" s="296"/>
      <c r="DW264" s="296"/>
      <c r="DX264" s="296"/>
      <c r="DY264" s="296"/>
      <c r="DZ264" s="296"/>
      <c r="EA264" s="296"/>
      <c r="EB264" s="296"/>
      <c r="EC264" s="296"/>
      <c r="ED264" s="296"/>
      <c r="EE264" s="296"/>
      <c r="EF264" s="296"/>
      <c r="EG264" s="42"/>
      <c r="EH264" s="296"/>
      <c r="EI264" s="296"/>
      <c r="EJ264" s="296"/>
      <c r="EK264" s="296"/>
      <c r="EL264" s="296"/>
      <c r="EM264" s="296"/>
      <c r="EN264" s="296"/>
      <c r="EO264" s="296"/>
      <c r="EP264" s="296"/>
      <c r="EQ264" s="296"/>
      <c r="ER264" s="296"/>
      <c r="ES264" s="296"/>
      <c r="ET264" s="296"/>
      <c r="EU264" s="296"/>
      <c r="EV264" s="296"/>
      <c r="EW264" s="296"/>
      <c r="EX264" s="296"/>
      <c r="EY264" s="296"/>
      <c r="EZ264" s="296"/>
      <c r="FA264" s="296"/>
      <c r="FB264" s="296"/>
      <c r="FC264" s="296"/>
      <c r="FD264" s="296"/>
      <c r="FE264" s="296"/>
      <c r="FF264" s="296"/>
      <c r="FG264" s="296"/>
      <c r="FH264" s="296"/>
      <c r="FI264" s="296"/>
      <c r="FJ264" s="296"/>
      <c r="FK264" s="296"/>
      <c r="FL264" s="296"/>
      <c r="FM264" s="296"/>
      <c r="FN264" s="296"/>
      <c r="FO264" s="296"/>
      <c r="FP264" s="296"/>
      <c r="FQ264" s="42"/>
      <c r="FR264" s="42"/>
      <c r="FS264" s="42"/>
      <c r="FT264" s="42"/>
      <c r="FU264" s="42"/>
      <c r="FV264" s="296"/>
      <c r="FW264" s="296"/>
      <c r="FX264" s="296"/>
      <c r="FY264" s="296"/>
      <c r="FZ264" s="296"/>
      <c r="GA264" s="296"/>
      <c r="GB264" s="296"/>
      <c r="GC264" s="296"/>
      <c r="GD264" s="296"/>
      <c r="GE264" s="296"/>
      <c r="GF264" s="296"/>
      <c r="GG264" s="296"/>
      <c r="GH264" s="296"/>
      <c r="GI264" s="296"/>
      <c r="GJ264" s="296"/>
      <c r="GK264" s="296"/>
      <c r="GL264" s="296"/>
      <c r="GM264" s="296"/>
      <c r="GN264" s="296"/>
      <c r="GO264" s="296"/>
      <c r="GP264" s="296"/>
      <c r="GQ264" s="296"/>
      <c r="GR264" s="296"/>
      <c r="GS264" s="296"/>
      <c r="GT264" s="296"/>
      <c r="GU264" s="296"/>
      <c r="GV264" s="296"/>
      <c r="GW264" s="296"/>
      <c r="GX264" s="296"/>
      <c r="GY264" s="296"/>
      <c r="GZ264" s="296"/>
      <c r="HA264" s="296"/>
      <c r="HB264" s="296"/>
      <c r="HC264" s="296"/>
      <c r="HD264" s="296"/>
      <c r="HE264" s="296"/>
      <c r="HF264" s="296"/>
      <c r="HG264" s="296"/>
      <c r="HH264" s="296"/>
      <c r="HI264" s="296"/>
      <c r="HJ264" s="296"/>
      <c r="HK264" s="296"/>
      <c r="HL264" s="296"/>
      <c r="HM264" s="296"/>
      <c r="HN264" s="296"/>
      <c r="HO264" s="296"/>
      <c r="HP264" s="296"/>
      <c r="HQ264" s="296"/>
      <c r="HR264" s="296"/>
      <c r="HS264" s="296"/>
      <c r="HT264" s="296"/>
      <c r="HU264" s="296"/>
      <c r="HV264" s="296"/>
      <c r="HW264" s="296"/>
      <c r="HX264" s="296"/>
      <c r="HY264" s="296"/>
      <c r="HZ264" s="296"/>
      <c r="IA264" s="296"/>
      <c r="IB264" s="296"/>
      <c r="IC264" s="296"/>
      <c r="ID264" s="296"/>
      <c r="IE264" s="296"/>
      <c r="IF264" s="296"/>
      <c r="IG264" s="296"/>
      <c r="IH264" s="296"/>
      <c r="II264" s="296"/>
      <c r="IJ264" s="296"/>
      <c r="IK264" s="296"/>
      <c r="IL264" s="296"/>
      <c r="IM264" s="296"/>
      <c r="IN264" s="296"/>
      <c r="IO264" s="296"/>
      <c r="IP264" s="296"/>
      <c r="IQ264" s="296"/>
      <c r="IR264" s="296"/>
      <c r="IS264" s="296"/>
      <c r="IT264" s="296"/>
      <c r="IU264" s="296"/>
      <c r="IV264" s="296"/>
      <c r="IW264" s="296"/>
      <c r="IX264" s="296"/>
      <c r="IY264" s="296"/>
      <c r="IZ264" s="296"/>
      <c r="JA264" s="296"/>
      <c r="KM264" s="38"/>
      <c r="KN264" s="38"/>
      <c r="KP264" s="38"/>
      <c r="KQ264" s="38"/>
      <c r="KR264" s="38"/>
      <c r="KS264" s="38"/>
      <c r="KT264" s="38"/>
      <c r="KU264" s="38"/>
      <c r="KV264" s="38"/>
      <c r="KW264" s="38"/>
      <c r="KX264" s="38"/>
      <c r="LH264" s="33"/>
    </row>
    <row r="265" spans="2:320" s="17" customFormat="1" x14ac:dyDescent="0.2">
      <c r="B265" s="33"/>
      <c r="F265" s="35"/>
      <c r="G265" s="174"/>
      <c r="H265" s="33"/>
      <c r="I265" s="33"/>
      <c r="J265" s="42"/>
      <c r="K265" s="296"/>
      <c r="L265" s="296"/>
      <c r="M265" s="296"/>
      <c r="N265" s="296"/>
      <c r="O265" s="296"/>
      <c r="P265" s="296"/>
      <c r="Q265" s="296"/>
      <c r="R265" s="296"/>
      <c r="S265" s="296"/>
      <c r="T265" s="296"/>
      <c r="U265" s="296"/>
      <c r="V265" s="296"/>
      <c r="W265" s="296"/>
      <c r="X265" s="296"/>
      <c r="Y265" s="296"/>
      <c r="Z265" s="296"/>
      <c r="AA265" s="296"/>
      <c r="AB265" s="296"/>
      <c r="AC265" s="296"/>
      <c r="AD265" s="296"/>
      <c r="AE265" s="296"/>
      <c r="AF265" s="296"/>
      <c r="AG265" s="296"/>
      <c r="AH265" s="296"/>
      <c r="AI265" s="296"/>
      <c r="AJ265" s="296"/>
      <c r="AK265" s="296"/>
      <c r="AL265" s="296"/>
      <c r="AM265" s="296"/>
      <c r="AN265" s="296"/>
      <c r="AO265" s="296"/>
      <c r="AP265" s="296"/>
      <c r="AQ265" s="296"/>
      <c r="AR265" s="296"/>
      <c r="AS265" s="296"/>
      <c r="AT265" s="296"/>
      <c r="AU265" s="296"/>
      <c r="AV265" s="296"/>
      <c r="AW265" s="296"/>
      <c r="AX265" s="296"/>
      <c r="AY265" s="296"/>
      <c r="AZ265" s="296"/>
      <c r="BA265" s="296"/>
      <c r="BB265" s="296"/>
      <c r="BC265" s="296"/>
      <c r="BD265" s="296"/>
      <c r="BE265" s="296"/>
      <c r="BF265" s="296"/>
      <c r="BG265" s="296"/>
      <c r="BH265" s="296"/>
      <c r="BI265" s="296"/>
      <c r="BJ265" s="296"/>
      <c r="BK265" s="296"/>
      <c r="BL265" s="296"/>
      <c r="BM265" s="42"/>
      <c r="BN265" s="42"/>
      <c r="BO265" s="42"/>
      <c r="BP265" s="42"/>
      <c r="BQ265" s="42"/>
      <c r="BR265" s="42"/>
      <c r="BS265" s="42"/>
      <c r="BT265" s="42"/>
      <c r="BU265" s="42"/>
      <c r="BV265" s="42"/>
      <c r="BW265" s="42"/>
      <c r="BX265" s="42"/>
      <c r="BY265" s="42"/>
      <c r="BZ265" s="296"/>
      <c r="CA265" s="296"/>
      <c r="CB265" s="296"/>
      <c r="CC265" s="296"/>
      <c r="CD265" s="296"/>
      <c r="CE265" s="296"/>
      <c r="CF265" s="296"/>
      <c r="CG265" s="296"/>
      <c r="CH265" s="296"/>
      <c r="CI265" s="296"/>
      <c r="CJ265" s="296"/>
      <c r="CK265" s="296"/>
      <c r="CL265" s="296"/>
      <c r="CM265" s="296"/>
      <c r="CN265" s="296"/>
      <c r="CO265" s="296"/>
      <c r="CP265" s="296"/>
      <c r="CQ265" s="296"/>
      <c r="CR265" s="296"/>
      <c r="CS265" s="296"/>
      <c r="CT265" s="296"/>
      <c r="CU265" s="296"/>
      <c r="CV265" s="296"/>
      <c r="CW265" s="42"/>
      <c r="CX265" s="296"/>
      <c r="CY265" s="296"/>
      <c r="CZ265" s="296"/>
      <c r="DA265" s="296"/>
      <c r="DB265" s="296"/>
      <c r="DC265" s="296"/>
      <c r="DD265" s="296"/>
      <c r="DE265" s="296"/>
      <c r="DF265" s="296"/>
      <c r="DG265" s="296"/>
      <c r="DH265" s="296"/>
      <c r="DI265" s="296"/>
      <c r="DJ265" s="296"/>
      <c r="DK265" s="296"/>
      <c r="DL265" s="296"/>
      <c r="DM265" s="296"/>
      <c r="DN265" s="296"/>
      <c r="DO265" s="296"/>
      <c r="DP265" s="296"/>
      <c r="DQ265" s="296"/>
      <c r="DR265" s="296"/>
      <c r="DS265" s="296"/>
      <c r="DT265" s="296"/>
      <c r="DU265" s="296"/>
      <c r="DV265" s="296"/>
      <c r="DW265" s="296"/>
      <c r="DX265" s="296"/>
      <c r="DY265" s="296"/>
      <c r="DZ265" s="296"/>
      <c r="EA265" s="296"/>
      <c r="EB265" s="296"/>
      <c r="EC265" s="296"/>
      <c r="ED265" s="296"/>
      <c r="EE265" s="296"/>
      <c r="EF265" s="296"/>
      <c r="EG265" s="42"/>
      <c r="EH265" s="296"/>
      <c r="EI265" s="296"/>
      <c r="EJ265" s="296"/>
      <c r="EK265" s="296"/>
      <c r="EL265" s="296"/>
      <c r="EM265" s="296"/>
      <c r="EN265" s="296"/>
      <c r="EO265" s="296"/>
      <c r="EP265" s="296"/>
      <c r="EQ265" s="296"/>
      <c r="ER265" s="296"/>
      <c r="ES265" s="296"/>
      <c r="ET265" s="296"/>
      <c r="EU265" s="296"/>
      <c r="EV265" s="296"/>
      <c r="EW265" s="296"/>
      <c r="EX265" s="296"/>
      <c r="EY265" s="296"/>
      <c r="EZ265" s="296"/>
      <c r="FA265" s="296"/>
      <c r="FB265" s="296"/>
      <c r="FC265" s="296"/>
      <c r="FD265" s="296"/>
      <c r="FE265" s="296"/>
      <c r="FF265" s="296"/>
      <c r="FG265" s="296"/>
      <c r="FH265" s="296"/>
      <c r="FI265" s="296"/>
      <c r="FJ265" s="296"/>
      <c r="FK265" s="296"/>
      <c r="FL265" s="296"/>
      <c r="FM265" s="296"/>
      <c r="FN265" s="296"/>
      <c r="FO265" s="296"/>
      <c r="FP265" s="296"/>
      <c r="FQ265" s="42"/>
      <c r="FR265" s="42"/>
      <c r="FS265" s="42"/>
      <c r="FT265" s="42"/>
      <c r="FU265" s="42"/>
      <c r="FV265" s="296"/>
      <c r="FW265" s="296"/>
      <c r="FX265" s="296"/>
      <c r="FY265" s="296"/>
      <c r="FZ265" s="296"/>
      <c r="GA265" s="296"/>
      <c r="GB265" s="296"/>
      <c r="GC265" s="296"/>
      <c r="GD265" s="296"/>
      <c r="GE265" s="296"/>
      <c r="GF265" s="296"/>
      <c r="GG265" s="296"/>
      <c r="GH265" s="296"/>
      <c r="GI265" s="296"/>
      <c r="GJ265" s="296"/>
      <c r="GK265" s="296"/>
      <c r="GL265" s="296"/>
      <c r="GM265" s="296"/>
      <c r="GN265" s="296"/>
      <c r="GO265" s="296"/>
      <c r="GP265" s="296"/>
      <c r="GQ265" s="296"/>
      <c r="GR265" s="296"/>
      <c r="GS265" s="296"/>
      <c r="GT265" s="296"/>
      <c r="GU265" s="296"/>
      <c r="GV265" s="296"/>
      <c r="GW265" s="296"/>
      <c r="GX265" s="296"/>
      <c r="GY265" s="296"/>
      <c r="GZ265" s="296"/>
      <c r="HA265" s="296"/>
      <c r="HB265" s="296"/>
      <c r="HC265" s="296"/>
      <c r="HD265" s="296"/>
      <c r="HE265" s="296"/>
      <c r="HF265" s="296"/>
      <c r="HG265" s="296"/>
      <c r="HH265" s="296"/>
      <c r="HI265" s="296"/>
      <c r="HJ265" s="296"/>
      <c r="HK265" s="296"/>
      <c r="HL265" s="296"/>
      <c r="HM265" s="296"/>
      <c r="HN265" s="296"/>
      <c r="HO265" s="296"/>
      <c r="HP265" s="296"/>
      <c r="HQ265" s="296"/>
      <c r="HR265" s="296"/>
      <c r="HS265" s="296"/>
      <c r="HT265" s="296"/>
      <c r="HU265" s="296"/>
      <c r="HV265" s="296"/>
      <c r="HW265" s="296"/>
      <c r="HX265" s="296"/>
      <c r="HY265" s="296"/>
      <c r="HZ265" s="296"/>
      <c r="IA265" s="296"/>
      <c r="IB265" s="296"/>
      <c r="IC265" s="296"/>
      <c r="ID265" s="296"/>
      <c r="IE265" s="296"/>
      <c r="IF265" s="296"/>
      <c r="IG265" s="296"/>
      <c r="IH265" s="296"/>
      <c r="II265" s="296"/>
      <c r="IJ265" s="296"/>
      <c r="IK265" s="296"/>
      <c r="IL265" s="296"/>
      <c r="IM265" s="296"/>
      <c r="IN265" s="296"/>
      <c r="IO265" s="296"/>
      <c r="IP265" s="296"/>
      <c r="IQ265" s="296"/>
      <c r="IR265" s="296"/>
      <c r="IS265" s="296"/>
      <c r="IT265" s="296"/>
      <c r="IU265" s="296"/>
      <c r="IV265" s="296"/>
      <c r="IW265" s="296"/>
      <c r="IX265" s="296"/>
      <c r="IY265" s="296"/>
      <c r="IZ265" s="296"/>
      <c r="JA265" s="296"/>
      <c r="KM265" s="38"/>
      <c r="KN265" s="38"/>
      <c r="KP265" s="38"/>
      <c r="KQ265" s="38"/>
      <c r="KR265" s="38"/>
      <c r="KS265" s="38"/>
      <c r="KT265" s="38"/>
      <c r="KU265" s="38"/>
      <c r="KV265" s="38"/>
      <c r="KW265" s="38"/>
      <c r="KX265" s="38"/>
      <c r="LH265" s="33"/>
    </row>
    <row r="266" spans="2:320" s="17" customFormat="1" x14ac:dyDescent="0.2">
      <c r="B266" s="33"/>
      <c r="F266" s="35"/>
      <c r="G266" s="174"/>
      <c r="H266" s="33"/>
      <c r="I266" s="33"/>
      <c r="J266" s="42"/>
      <c r="K266" s="296"/>
      <c r="L266" s="296"/>
      <c r="M266" s="296"/>
      <c r="N266" s="296"/>
      <c r="O266" s="296"/>
      <c r="P266" s="296"/>
      <c r="Q266" s="296"/>
      <c r="R266" s="296"/>
      <c r="S266" s="296"/>
      <c r="T266" s="296"/>
      <c r="U266" s="296"/>
      <c r="V266" s="296"/>
      <c r="W266" s="296"/>
      <c r="X266" s="296"/>
      <c r="Y266" s="296"/>
      <c r="Z266" s="296"/>
      <c r="AA266" s="296"/>
      <c r="AB266" s="296"/>
      <c r="AC266" s="296"/>
      <c r="AD266" s="296"/>
      <c r="AE266" s="296"/>
      <c r="AF266" s="296"/>
      <c r="AG266" s="296"/>
      <c r="AH266" s="296"/>
      <c r="AI266" s="296"/>
      <c r="AJ266" s="296"/>
      <c r="AK266" s="296"/>
      <c r="AL266" s="296"/>
      <c r="AM266" s="296"/>
      <c r="AN266" s="296"/>
      <c r="AO266" s="296"/>
      <c r="AP266" s="296"/>
      <c r="AQ266" s="296"/>
      <c r="AR266" s="296"/>
      <c r="AS266" s="296"/>
      <c r="AT266" s="296"/>
      <c r="AU266" s="296"/>
      <c r="AV266" s="296"/>
      <c r="AW266" s="296"/>
      <c r="AX266" s="296"/>
      <c r="AY266" s="296"/>
      <c r="AZ266" s="296"/>
      <c r="BA266" s="296"/>
      <c r="BB266" s="296"/>
      <c r="BC266" s="296"/>
      <c r="BD266" s="296"/>
      <c r="BE266" s="296"/>
      <c r="BF266" s="296"/>
      <c r="BG266" s="296"/>
      <c r="BH266" s="296"/>
      <c r="BI266" s="296"/>
      <c r="BJ266" s="296"/>
      <c r="BK266" s="296"/>
      <c r="BL266" s="296"/>
      <c r="BM266" s="42"/>
      <c r="BN266" s="42"/>
      <c r="BO266" s="42"/>
      <c r="BP266" s="42"/>
      <c r="BQ266" s="42"/>
      <c r="BR266" s="42"/>
      <c r="BS266" s="42"/>
      <c r="BT266" s="42"/>
      <c r="BU266" s="42"/>
      <c r="BV266" s="42"/>
      <c r="BW266" s="42"/>
      <c r="BX266" s="42"/>
      <c r="BY266" s="42"/>
      <c r="BZ266" s="296"/>
      <c r="CA266" s="296"/>
      <c r="CB266" s="296"/>
      <c r="CC266" s="296"/>
      <c r="CD266" s="296"/>
      <c r="CE266" s="296"/>
      <c r="CF266" s="296"/>
      <c r="CG266" s="296"/>
      <c r="CH266" s="296"/>
      <c r="CI266" s="296"/>
      <c r="CJ266" s="296"/>
      <c r="CK266" s="296"/>
      <c r="CL266" s="296"/>
      <c r="CM266" s="296"/>
      <c r="CN266" s="296"/>
      <c r="CO266" s="296"/>
      <c r="CP266" s="296"/>
      <c r="CQ266" s="296"/>
      <c r="CR266" s="296"/>
      <c r="CS266" s="296"/>
      <c r="CT266" s="296"/>
      <c r="CU266" s="296"/>
      <c r="CV266" s="296"/>
      <c r="CW266" s="42"/>
      <c r="CX266" s="296"/>
      <c r="CY266" s="296"/>
      <c r="CZ266" s="296"/>
      <c r="DA266" s="296"/>
      <c r="DB266" s="296"/>
      <c r="DC266" s="296"/>
      <c r="DD266" s="296"/>
      <c r="DE266" s="296"/>
      <c r="DF266" s="296"/>
      <c r="DG266" s="296"/>
      <c r="DH266" s="296"/>
      <c r="DI266" s="296"/>
      <c r="DJ266" s="296"/>
      <c r="DK266" s="296"/>
      <c r="DL266" s="296"/>
      <c r="DM266" s="296"/>
      <c r="DN266" s="296"/>
      <c r="DO266" s="296"/>
      <c r="DP266" s="296"/>
      <c r="DQ266" s="296"/>
      <c r="DR266" s="296"/>
      <c r="DS266" s="296"/>
      <c r="DT266" s="296"/>
      <c r="DU266" s="296"/>
      <c r="DV266" s="296"/>
      <c r="DW266" s="296"/>
      <c r="DX266" s="296"/>
      <c r="DY266" s="296"/>
      <c r="DZ266" s="296"/>
      <c r="EA266" s="296"/>
      <c r="EB266" s="296"/>
      <c r="EC266" s="296"/>
      <c r="ED266" s="296"/>
      <c r="EE266" s="296"/>
      <c r="EF266" s="296"/>
      <c r="EG266" s="42"/>
      <c r="EH266" s="296"/>
      <c r="EI266" s="296"/>
      <c r="EJ266" s="296"/>
      <c r="EK266" s="296"/>
      <c r="EL266" s="296"/>
      <c r="EM266" s="296"/>
      <c r="EN266" s="296"/>
      <c r="EO266" s="296"/>
      <c r="EP266" s="296"/>
      <c r="EQ266" s="296"/>
      <c r="ER266" s="296"/>
      <c r="ES266" s="296"/>
      <c r="ET266" s="296"/>
      <c r="EU266" s="296"/>
      <c r="EV266" s="296"/>
      <c r="EW266" s="296"/>
      <c r="EX266" s="296"/>
      <c r="EY266" s="296"/>
      <c r="EZ266" s="296"/>
      <c r="FA266" s="296"/>
      <c r="FB266" s="296"/>
      <c r="FC266" s="296"/>
      <c r="FD266" s="296"/>
      <c r="FE266" s="296"/>
      <c r="FF266" s="296"/>
      <c r="FG266" s="296"/>
      <c r="FH266" s="296"/>
      <c r="FI266" s="296"/>
      <c r="FJ266" s="296"/>
      <c r="FK266" s="296"/>
      <c r="FL266" s="296"/>
      <c r="FM266" s="296"/>
      <c r="FN266" s="296"/>
      <c r="FO266" s="296"/>
      <c r="FP266" s="296"/>
      <c r="FQ266" s="42"/>
      <c r="FR266" s="42"/>
      <c r="FS266" s="42"/>
      <c r="FT266" s="42"/>
      <c r="FU266" s="42"/>
      <c r="FV266" s="296"/>
      <c r="FW266" s="296"/>
      <c r="FX266" s="296"/>
      <c r="FY266" s="296"/>
      <c r="FZ266" s="296"/>
      <c r="GA266" s="296"/>
      <c r="GB266" s="296"/>
      <c r="GC266" s="296"/>
      <c r="GD266" s="296"/>
      <c r="GE266" s="296"/>
      <c r="GF266" s="296"/>
      <c r="GG266" s="296"/>
      <c r="GH266" s="296"/>
      <c r="GI266" s="296"/>
      <c r="GJ266" s="296"/>
      <c r="GK266" s="296"/>
      <c r="GL266" s="296"/>
      <c r="GM266" s="296"/>
      <c r="GN266" s="296"/>
      <c r="GO266" s="296"/>
      <c r="GP266" s="296"/>
      <c r="GQ266" s="296"/>
      <c r="GR266" s="296"/>
      <c r="GS266" s="296"/>
      <c r="GT266" s="296"/>
      <c r="GU266" s="296"/>
      <c r="GV266" s="296"/>
      <c r="GW266" s="296"/>
      <c r="GX266" s="296"/>
      <c r="GY266" s="296"/>
      <c r="GZ266" s="296"/>
      <c r="HA266" s="296"/>
      <c r="HB266" s="296"/>
      <c r="HC266" s="296"/>
      <c r="HD266" s="296"/>
      <c r="HE266" s="296"/>
      <c r="HF266" s="296"/>
      <c r="HG266" s="296"/>
      <c r="HH266" s="296"/>
      <c r="HI266" s="296"/>
      <c r="HJ266" s="296"/>
      <c r="HK266" s="296"/>
      <c r="HL266" s="296"/>
      <c r="HM266" s="296"/>
      <c r="HN266" s="296"/>
      <c r="HO266" s="296"/>
      <c r="HP266" s="296"/>
      <c r="HQ266" s="296"/>
      <c r="HR266" s="296"/>
      <c r="HS266" s="296"/>
      <c r="HT266" s="296"/>
      <c r="HU266" s="296"/>
      <c r="HV266" s="296"/>
      <c r="HW266" s="296"/>
      <c r="HX266" s="296"/>
      <c r="HY266" s="296"/>
      <c r="HZ266" s="296"/>
      <c r="IA266" s="296"/>
      <c r="IB266" s="296"/>
      <c r="IC266" s="296"/>
      <c r="ID266" s="296"/>
      <c r="IE266" s="296"/>
      <c r="IF266" s="296"/>
      <c r="IG266" s="296"/>
      <c r="IH266" s="296"/>
      <c r="II266" s="296"/>
      <c r="IJ266" s="296"/>
      <c r="IK266" s="296"/>
      <c r="IL266" s="296"/>
      <c r="IM266" s="296"/>
      <c r="IN266" s="296"/>
      <c r="IO266" s="296"/>
      <c r="IP266" s="296"/>
      <c r="IQ266" s="296"/>
      <c r="IR266" s="296"/>
      <c r="IS266" s="296"/>
      <c r="IT266" s="296"/>
      <c r="IU266" s="296"/>
      <c r="IV266" s="296"/>
      <c r="IW266" s="296"/>
      <c r="IX266" s="296"/>
      <c r="IY266" s="296"/>
      <c r="IZ266" s="296"/>
      <c r="JA266" s="296"/>
      <c r="KM266" s="38"/>
      <c r="KN266" s="38"/>
      <c r="KP266" s="38"/>
      <c r="KQ266" s="38"/>
      <c r="KR266" s="38"/>
      <c r="KS266" s="38"/>
      <c r="KT266" s="38"/>
      <c r="KU266" s="38"/>
      <c r="KV266" s="38"/>
      <c r="KW266" s="38"/>
      <c r="KX266" s="38"/>
      <c r="LH266" s="33"/>
    </row>
    <row r="267" spans="2:320" s="17" customFormat="1" x14ac:dyDescent="0.2">
      <c r="B267" s="33"/>
      <c r="F267" s="35"/>
      <c r="G267" s="174"/>
      <c r="H267" s="33"/>
      <c r="I267" s="33"/>
      <c r="J267" s="42"/>
      <c r="K267" s="296"/>
      <c r="L267" s="296"/>
      <c r="M267" s="296"/>
      <c r="N267" s="296"/>
      <c r="O267" s="296"/>
      <c r="P267" s="296"/>
      <c r="Q267" s="296"/>
      <c r="R267" s="296"/>
      <c r="S267" s="296"/>
      <c r="T267" s="296"/>
      <c r="U267" s="296"/>
      <c r="V267" s="296"/>
      <c r="W267" s="296"/>
      <c r="X267" s="296"/>
      <c r="Y267" s="296"/>
      <c r="Z267" s="296"/>
      <c r="AA267" s="296"/>
      <c r="AB267" s="296"/>
      <c r="AC267" s="296"/>
      <c r="AD267" s="296"/>
      <c r="AE267" s="296"/>
      <c r="AF267" s="296"/>
      <c r="AG267" s="296"/>
      <c r="AH267" s="296"/>
      <c r="AI267" s="296"/>
      <c r="AJ267" s="296"/>
      <c r="AK267" s="296"/>
      <c r="AL267" s="296"/>
      <c r="AM267" s="296"/>
      <c r="AN267" s="296"/>
      <c r="AO267" s="296"/>
      <c r="AP267" s="296"/>
      <c r="AQ267" s="296"/>
      <c r="AR267" s="296"/>
      <c r="AS267" s="296"/>
      <c r="AT267" s="296"/>
      <c r="AU267" s="296"/>
      <c r="AV267" s="296"/>
      <c r="AW267" s="296"/>
      <c r="AX267" s="296"/>
      <c r="AY267" s="296"/>
      <c r="AZ267" s="296"/>
      <c r="BA267" s="296"/>
      <c r="BB267" s="296"/>
      <c r="BC267" s="296"/>
      <c r="BD267" s="296"/>
      <c r="BE267" s="296"/>
      <c r="BF267" s="296"/>
      <c r="BG267" s="296"/>
      <c r="BH267" s="296"/>
      <c r="BI267" s="296"/>
      <c r="BJ267" s="296"/>
      <c r="BK267" s="296"/>
      <c r="BL267" s="296"/>
      <c r="BM267" s="42"/>
      <c r="BN267" s="42"/>
      <c r="BO267" s="42"/>
      <c r="BP267" s="42"/>
      <c r="BQ267" s="42"/>
      <c r="BR267" s="42"/>
      <c r="BS267" s="42"/>
      <c r="BT267" s="42"/>
      <c r="BU267" s="42"/>
      <c r="BV267" s="42"/>
      <c r="BW267" s="42"/>
      <c r="BX267" s="42"/>
      <c r="BY267" s="42"/>
      <c r="BZ267" s="296"/>
      <c r="CA267" s="296"/>
      <c r="CB267" s="296"/>
      <c r="CC267" s="296"/>
      <c r="CD267" s="296"/>
      <c r="CE267" s="296"/>
      <c r="CF267" s="296"/>
      <c r="CG267" s="296"/>
      <c r="CH267" s="296"/>
      <c r="CI267" s="296"/>
      <c r="CJ267" s="296"/>
      <c r="CK267" s="296"/>
      <c r="CL267" s="296"/>
      <c r="CM267" s="296"/>
      <c r="CN267" s="296"/>
      <c r="CO267" s="296"/>
      <c r="CP267" s="296"/>
      <c r="CQ267" s="296"/>
      <c r="CR267" s="296"/>
      <c r="CS267" s="296"/>
      <c r="CT267" s="296"/>
      <c r="CU267" s="296"/>
      <c r="CV267" s="296"/>
      <c r="CW267" s="42"/>
      <c r="CX267" s="296"/>
      <c r="CY267" s="296"/>
      <c r="CZ267" s="296"/>
      <c r="DA267" s="296"/>
      <c r="DB267" s="296"/>
      <c r="DC267" s="296"/>
      <c r="DD267" s="296"/>
      <c r="DE267" s="296"/>
      <c r="DF267" s="296"/>
      <c r="DG267" s="296"/>
      <c r="DH267" s="296"/>
      <c r="DI267" s="296"/>
      <c r="DJ267" s="296"/>
      <c r="DK267" s="296"/>
      <c r="DL267" s="296"/>
      <c r="DM267" s="296"/>
      <c r="DN267" s="296"/>
      <c r="DO267" s="296"/>
      <c r="DP267" s="296"/>
      <c r="DQ267" s="296"/>
      <c r="DR267" s="296"/>
      <c r="DS267" s="296"/>
      <c r="DT267" s="296"/>
      <c r="DU267" s="296"/>
      <c r="DV267" s="296"/>
      <c r="DW267" s="296"/>
      <c r="DX267" s="296"/>
      <c r="DY267" s="296"/>
      <c r="DZ267" s="296"/>
      <c r="EA267" s="296"/>
      <c r="EB267" s="296"/>
      <c r="EC267" s="296"/>
      <c r="ED267" s="296"/>
      <c r="EE267" s="296"/>
      <c r="EF267" s="296"/>
      <c r="EG267" s="42"/>
      <c r="EH267" s="296"/>
      <c r="EI267" s="296"/>
      <c r="EJ267" s="296"/>
      <c r="EK267" s="296"/>
      <c r="EL267" s="296"/>
      <c r="EM267" s="296"/>
      <c r="EN267" s="296"/>
      <c r="EO267" s="296"/>
      <c r="EP267" s="296"/>
      <c r="EQ267" s="296"/>
      <c r="ER267" s="296"/>
      <c r="ES267" s="296"/>
      <c r="ET267" s="296"/>
      <c r="EU267" s="296"/>
      <c r="EV267" s="296"/>
      <c r="EW267" s="296"/>
      <c r="EX267" s="296"/>
      <c r="EY267" s="296"/>
      <c r="EZ267" s="296"/>
      <c r="FA267" s="296"/>
      <c r="FB267" s="296"/>
      <c r="FC267" s="296"/>
      <c r="FD267" s="296"/>
      <c r="FE267" s="296"/>
      <c r="FF267" s="296"/>
      <c r="FG267" s="296"/>
      <c r="FH267" s="296"/>
      <c r="FI267" s="296"/>
      <c r="FJ267" s="296"/>
      <c r="FK267" s="296"/>
      <c r="FL267" s="296"/>
      <c r="FM267" s="296"/>
      <c r="FN267" s="296"/>
      <c r="FO267" s="296"/>
      <c r="FP267" s="296"/>
      <c r="FQ267" s="42"/>
      <c r="FR267" s="42"/>
      <c r="FS267" s="42"/>
      <c r="FT267" s="42"/>
      <c r="FU267" s="42"/>
      <c r="FV267" s="296"/>
      <c r="FW267" s="296"/>
      <c r="FX267" s="296"/>
      <c r="FY267" s="296"/>
      <c r="FZ267" s="296"/>
      <c r="GA267" s="296"/>
      <c r="GB267" s="296"/>
      <c r="GC267" s="296"/>
      <c r="GD267" s="296"/>
      <c r="GE267" s="296"/>
      <c r="GF267" s="296"/>
      <c r="GG267" s="296"/>
      <c r="GH267" s="296"/>
      <c r="GI267" s="296"/>
      <c r="GJ267" s="296"/>
      <c r="GK267" s="296"/>
      <c r="GL267" s="296"/>
      <c r="GM267" s="296"/>
      <c r="GN267" s="296"/>
      <c r="GO267" s="296"/>
      <c r="GP267" s="296"/>
      <c r="GQ267" s="296"/>
      <c r="GR267" s="296"/>
      <c r="GS267" s="296"/>
      <c r="GT267" s="296"/>
      <c r="GU267" s="296"/>
      <c r="GV267" s="296"/>
      <c r="GW267" s="296"/>
      <c r="GX267" s="296"/>
      <c r="GY267" s="296"/>
      <c r="GZ267" s="296"/>
      <c r="HA267" s="296"/>
      <c r="HB267" s="296"/>
      <c r="HC267" s="296"/>
      <c r="HD267" s="296"/>
      <c r="HE267" s="296"/>
      <c r="HF267" s="296"/>
      <c r="HG267" s="296"/>
      <c r="HH267" s="296"/>
      <c r="HI267" s="296"/>
      <c r="HJ267" s="296"/>
      <c r="HK267" s="296"/>
      <c r="HL267" s="296"/>
      <c r="HM267" s="296"/>
      <c r="HN267" s="296"/>
      <c r="HO267" s="296"/>
      <c r="HP267" s="296"/>
      <c r="HQ267" s="296"/>
      <c r="HR267" s="296"/>
      <c r="HS267" s="296"/>
      <c r="HT267" s="296"/>
      <c r="HU267" s="296"/>
      <c r="HV267" s="296"/>
      <c r="HW267" s="296"/>
      <c r="HX267" s="296"/>
      <c r="HY267" s="296"/>
      <c r="HZ267" s="296"/>
      <c r="IA267" s="296"/>
      <c r="IB267" s="296"/>
      <c r="IC267" s="296"/>
      <c r="ID267" s="296"/>
      <c r="IE267" s="296"/>
      <c r="IF267" s="296"/>
      <c r="IG267" s="296"/>
      <c r="IH267" s="296"/>
      <c r="II267" s="296"/>
      <c r="IJ267" s="296"/>
      <c r="IK267" s="296"/>
      <c r="IL267" s="296"/>
      <c r="IM267" s="296"/>
      <c r="IN267" s="296"/>
      <c r="IO267" s="296"/>
      <c r="IP267" s="296"/>
      <c r="IQ267" s="296"/>
      <c r="IR267" s="296"/>
      <c r="IS267" s="296"/>
      <c r="IT267" s="296"/>
      <c r="IU267" s="296"/>
      <c r="IV267" s="296"/>
      <c r="IW267" s="296"/>
      <c r="IX267" s="296"/>
      <c r="IY267" s="296"/>
      <c r="IZ267" s="296"/>
      <c r="JA267" s="296"/>
      <c r="KM267" s="38"/>
      <c r="KN267" s="38"/>
      <c r="KP267" s="38"/>
      <c r="KQ267" s="38"/>
      <c r="KR267" s="38"/>
      <c r="KS267" s="38"/>
      <c r="KT267" s="38"/>
      <c r="KU267" s="38"/>
      <c r="KV267" s="38"/>
      <c r="KW267" s="38"/>
      <c r="KX267" s="38"/>
      <c r="LH267" s="33"/>
    </row>
    <row r="268" spans="2:320" s="17" customFormat="1" x14ac:dyDescent="0.2">
      <c r="B268" s="33"/>
      <c r="F268" s="35"/>
      <c r="G268" s="174"/>
      <c r="H268" s="33"/>
      <c r="I268" s="33"/>
      <c r="J268" s="42"/>
      <c r="K268" s="296"/>
      <c r="L268" s="296"/>
      <c r="M268" s="296"/>
      <c r="N268" s="296"/>
      <c r="O268" s="296"/>
      <c r="P268" s="296"/>
      <c r="Q268" s="296"/>
      <c r="R268" s="296"/>
      <c r="S268" s="296"/>
      <c r="T268" s="296"/>
      <c r="U268" s="296"/>
      <c r="V268" s="296"/>
      <c r="W268" s="296"/>
      <c r="X268" s="296"/>
      <c r="Y268" s="296"/>
      <c r="Z268" s="296"/>
      <c r="AA268" s="296"/>
      <c r="AB268" s="296"/>
      <c r="AC268" s="296"/>
      <c r="AD268" s="296"/>
      <c r="AE268" s="296"/>
      <c r="AF268" s="296"/>
      <c r="AG268" s="296"/>
      <c r="AH268" s="296"/>
      <c r="AI268" s="296"/>
      <c r="AJ268" s="296"/>
      <c r="AK268" s="296"/>
      <c r="AL268" s="296"/>
      <c r="AM268" s="296"/>
      <c r="AN268" s="296"/>
      <c r="AO268" s="296"/>
      <c r="AP268" s="296"/>
      <c r="AQ268" s="296"/>
      <c r="AR268" s="296"/>
      <c r="AS268" s="296"/>
      <c r="AT268" s="296"/>
      <c r="AU268" s="296"/>
      <c r="AV268" s="296"/>
      <c r="AW268" s="296"/>
      <c r="AX268" s="296"/>
      <c r="AY268" s="296"/>
      <c r="AZ268" s="296"/>
      <c r="BA268" s="296"/>
      <c r="BB268" s="296"/>
      <c r="BC268" s="296"/>
      <c r="BD268" s="296"/>
      <c r="BE268" s="296"/>
      <c r="BF268" s="296"/>
      <c r="BG268" s="296"/>
      <c r="BH268" s="296"/>
      <c r="BI268" s="296"/>
      <c r="BJ268" s="296"/>
      <c r="BK268" s="296"/>
      <c r="BL268" s="296"/>
      <c r="BM268" s="42"/>
      <c r="BN268" s="42"/>
      <c r="BO268" s="42"/>
      <c r="BP268" s="42"/>
      <c r="BQ268" s="42"/>
      <c r="BR268" s="42"/>
      <c r="BS268" s="42"/>
      <c r="BT268" s="42"/>
      <c r="BU268" s="42"/>
      <c r="BV268" s="42"/>
      <c r="BW268" s="42"/>
      <c r="BX268" s="42"/>
      <c r="BY268" s="42"/>
      <c r="BZ268" s="296"/>
      <c r="CA268" s="296"/>
      <c r="CB268" s="296"/>
      <c r="CC268" s="296"/>
      <c r="CD268" s="296"/>
      <c r="CE268" s="296"/>
      <c r="CF268" s="296"/>
      <c r="CG268" s="296"/>
      <c r="CH268" s="296"/>
      <c r="CI268" s="296"/>
      <c r="CJ268" s="296"/>
      <c r="CK268" s="296"/>
      <c r="CL268" s="296"/>
      <c r="CM268" s="296"/>
      <c r="CN268" s="296"/>
      <c r="CO268" s="296"/>
      <c r="CP268" s="296"/>
      <c r="CQ268" s="296"/>
      <c r="CR268" s="296"/>
      <c r="CS268" s="296"/>
      <c r="CT268" s="296"/>
      <c r="CU268" s="296"/>
      <c r="CV268" s="296"/>
      <c r="CW268" s="42"/>
      <c r="CX268" s="296"/>
      <c r="CY268" s="296"/>
      <c r="CZ268" s="296"/>
      <c r="DA268" s="296"/>
      <c r="DB268" s="296"/>
      <c r="DC268" s="296"/>
      <c r="DD268" s="296"/>
      <c r="DE268" s="296"/>
      <c r="DF268" s="296"/>
      <c r="DG268" s="296"/>
      <c r="DH268" s="296"/>
      <c r="DI268" s="296"/>
      <c r="DJ268" s="296"/>
      <c r="DK268" s="296"/>
      <c r="DL268" s="296"/>
      <c r="DM268" s="296"/>
      <c r="DN268" s="296"/>
      <c r="DO268" s="296"/>
      <c r="DP268" s="296"/>
      <c r="DQ268" s="296"/>
      <c r="DR268" s="296"/>
      <c r="DS268" s="296"/>
      <c r="DT268" s="296"/>
      <c r="DU268" s="296"/>
      <c r="DV268" s="296"/>
      <c r="DW268" s="296"/>
      <c r="DX268" s="296"/>
      <c r="DY268" s="296"/>
      <c r="DZ268" s="296"/>
      <c r="EA268" s="296"/>
      <c r="EB268" s="296"/>
      <c r="EC268" s="296"/>
      <c r="ED268" s="296"/>
      <c r="EE268" s="296"/>
      <c r="EF268" s="296"/>
      <c r="EG268" s="42"/>
      <c r="EH268" s="296"/>
      <c r="EI268" s="296"/>
      <c r="EJ268" s="296"/>
      <c r="EK268" s="296"/>
      <c r="EL268" s="296"/>
      <c r="EM268" s="296"/>
      <c r="EN268" s="296"/>
      <c r="EO268" s="296"/>
      <c r="EP268" s="296"/>
      <c r="EQ268" s="296"/>
      <c r="ER268" s="296"/>
      <c r="ES268" s="296"/>
      <c r="ET268" s="296"/>
      <c r="EU268" s="296"/>
      <c r="EV268" s="296"/>
      <c r="EW268" s="296"/>
      <c r="EX268" s="296"/>
      <c r="EY268" s="296"/>
      <c r="EZ268" s="296"/>
      <c r="FA268" s="296"/>
      <c r="FB268" s="296"/>
      <c r="FC268" s="296"/>
      <c r="FD268" s="296"/>
      <c r="FE268" s="296"/>
      <c r="FF268" s="296"/>
      <c r="FG268" s="296"/>
      <c r="FH268" s="296"/>
      <c r="FI268" s="296"/>
      <c r="FJ268" s="296"/>
      <c r="FK268" s="296"/>
      <c r="FL268" s="296"/>
      <c r="FM268" s="296"/>
      <c r="FN268" s="296"/>
      <c r="FO268" s="296"/>
      <c r="FP268" s="296"/>
      <c r="FQ268" s="42"/>
      <c r="FR268" s="42"/>
      <c r="FS268" s="42"/>
      <c r="FT268" s="42"/>
      <c r="FU268" s="42"/>
      <c r="FV268" s="296"/>
      <c r="FW268" s="296"/>
      <c r="FX268" s="296"/>
      <c r="FY268" s="296"/>
      <c r="FZ268" s="296"/>
      <c r="GA268" s="296"/>
      <c r="GB268" s="296"/>
      <c r="GC268" s="296"/>
      <c r="GD268" s="296"/>
      <c r="GE268" s="296"/>
      <c r="GF268" s="296"/>
      <c r="GG268" s="296"/>
      <c r="GH268" s="296"/>
      <c r="GI268" s="296"/>
      <c r="GJ268" s="296"/>
      <c r="GK268" s="296"/>
      <c r="GL268" s="296"/>
      <c r="GM268" s="296"/>
      <c r="GN268" s="296"/>
      <c r="GO268" s="296"/>
      <c r="GP268" s="296"/>
      <c r="GQ268" s="296"/>
      <c r="GR268" s="296"/>
      <c r="GS268" s="296"/>
      <c r="GT268" s="296"/>
      <c r="GU268" s="296"/>
      <c r="GV268" s="296"/>
      <c r="GW268" s="296"/>
      <c r="GX268" s="296"/>
      <c r="GY268" s="296"/>
      <c r="GZ268" s="296"/>
      <c r="HA268" s="296"/>
      <c r="HB268" s="296"/>
      <c r="HC268" s="296"/>
      <c r="HD268" s="296"/>
      <c r="HE268" s="296"/>
      <c r="HF268" s="296"/>
      <c r="HG268" s="296"/>
      <c r="HH268" s="296"/>
      <c r="HI268" s="296"/>
      <c r="HJ268" s="296"/>
      <c r="HK268" s="296"/>
      <c r="HL268" s="296"/>
      <c r="HM268" s="296"/>
      <c r="HN268" s="296"/>
      <c r="HO268" s="296"/>
      <c r="HP268" s="296"/>
      <c r="HQ268" s="296"/>
      <c r="HR268" s="296"/>
      <c r="HS268" s="296"/>
      <c r="HT268" s="296"/>
      <c r="HU268" s="296"/>
      <c r="HV268" s="296"/>
      <c r="HW268" s="296"/>
      <c r="HX268" s="296"/>
      <c r="HY268" s="296"/>
      <c r="HZ268" s="296"/>
      <c r="IA268" s="296"/>
      <c r="IB268" s="296"/>
      <c r="IC268" s="296"/>
      <c r="ID268" s="296"/>
      <c r="IE268" s="296"/>
      <c r="IF268" s="296"/>
      <c r="IG268" s="296"/>
      <c r="IH268" s="296"/>
      <c r="II268" s="296"/>
      <c r="IJ268" s="296"/>
      <c r="IK268" s="296"/>
      <c r="IL268" s="296"/>
      <c r="IM268" s="296"/>
      <c r="IN268" s="296"/>
      <c r="IO268" s="296"/>
      <c r="IP268" s="296"/>
      <c r="IQ268" s="296"/>
      <c r="IR268" s="296"/>
      <c r="IS268" s="296"/>
      <c r="IT268" s="296"/>
      <c r="IU268" s="296"/>
      <c r="IV268" s="296"/>
      <c r="IW268" s="296"/>
      <c r="IX268" s="296"/>
      <c r="IY268" s="296"/>
      <c r="IZ268" s="296"/>
      <c r="JA268" s="296"/>
      <c r="KM268" s="38"/>
      <c r="KN268" s="38"/>
      <c r="KP268" s="38"/>
      <c r="KQ268" s="38"/>
      <c r="KR268" s="38"/>
      <c r="KS268" s="38"/>
      <c r="KT268" s="38"/>
      <c r="KU268" s="38"/>
      <c r="KV268" s="38"/>
      <c r="KW268" s="38"/>
      <c r="KX268" s="38"/>
      <c r="LH268" s="33"/>
    </row>
    <row r="269" spans="2:320" s="17" customFormat="1" x14ac:dyDescent="0.2">
      <c r="B269" s="33"/>
      <c r="F269" s="35"/>
      <c r="G269" s="174"/>
      <c r="H269" s="33"/>
      <c r="I269" s="33"/>
      <c r="J269" s="42"/>
      <c r="K269" s="296"/>
      <c r="L269" s="296"/>
      <c r="M269" s="296"/>
      <c r="N269" s="296"/>
      <c r="O269" s="296"/>
      <c r="P269" s="296"/>
      <c r="Q269" s="296"/>
      <c r="R269" s="296"/>
      <c r="S269" s="296"/>
      <c r="T269" s="296"/>
      <c r="U269" s="296"/>
      <c r="V269" s="296"/>
      <c r="W269" s="296"/>
      <c r="X269" s="296"/>
      <c r="Y269" s="296"/>
      <c r="Z269" s="296"/>
      <c r="AA269" s="296"/>
      <c r="AB269" s="296"/>
      <c r="AC269" s="296"/>
      <c r="AD269" s="296"/>
      <c r="AE269" s="296"/>
      <c r="AF269" s="296"/>
      <c r="AG269" s="296"/>
      <c r="AH269" s="296"/>
      <c r="AI269" s="296"/>
      <c r="AJ269" s="296"/>
      <c r="AK269" s="296"/>
      <c r="AL269" s="296"/>
      <c r="AM269" s="296"/>
      <c r="AN269" s="296"/>
      <c r="AO269" s="296"/>
      <c r="AP269" s="296"/>
      <c r="AQ269" s="296"/>
      <c r="AR269" s="296"/>
      <c r="AS269" s="296"/>
      <c r="AT269" s="296"/>
      <c r="AU269" s="296"/>
      <c r="AV269" s="296"/>
      <c r="AW269" s="296"/>
      <c r="AX269" s="296"/>
      <c r="AY269" s="296"/>
      <c r="AZ269" s="296"/>
      <c r="BA269" s="296"/>
      <c r="BB269" s="296"/>
      <c r="BC269" s="296"/>
      <c r="BD269" s="296"/>
      <c r="BE269" s="296"/>
      <c r="BF269" s="296"/>
      <c r="BG269" s="296"/>
      <c r="BH269" s="296"/>
      <c r="BI269" s="296"/>
      <c r="BJ269" s="296"/>
      <c r="BK269" s="296"/>
      <c r="BL269" s="296"/>
      <c r="BM269" s="42"/>
      <c r="BN269" s="42"/>
      <c r="BO269" s="42"/>
      <c r="BP269" s="42"/>
      <c r="BQ269" s="42"/>
      <c r="BR269" s="42"/>
      <c r="BS269" s="42"/>
      <c r="BT269" s="42"/>
      <c r="BU269" s="42"/>
      <c r="BV269" s="42"/>
      <c r="BW269" s="42"/>
      <c r="BX269" s="42"/>
      <c r="BY269" s="42"/>
      <c r="BZ269" s="296"/>
      <c r="CA269" s="296"/>
      <c r="CB269" s="296"/>
      <c r="CC269" s="296"/>
      <c r="CD269" s="296"/>
      <c r="CE269" s="296"/>
      <c r="CF269" s="296"/>
      <c r="CG269" s="296"/>
      <c r="CH269" s="296"/>
      <c r="CI269" s="296"/>
      <c r="CJ269" s="296"/>
      <c r="CK269" s="296"/>
      <c r="CL269" s="296"/>
      <c r="CM269" s="296"/>
      <c r="CN269" s="296"/>
      <c r="CO269" s="296"/>
      <c r="CP269" s="296"/>
      <c r="CQ269" s="296"/>
      <c r="CR269" s="296"/>
      <c r="CS269" s="296"/>
      <c r="CT269" s="296"/>
      <c r="CU269" s="296"/>
      <c r="CV269" s="296"/>
      <c r="CW269" s="42"/>
      <c r="CX269" s="296"/>
      <c r="CY269" s="296"/>
      <c r="CZ269" s="296"/>
      <c r="DA269" s="296"/>
      <c r="DB269" s="296"/>
      <c r="DC269" s="296"/>
      <c r="DD269" s="296"/>
      <c r="DE269" s="296"/>
      <c r="DF269" s="296"/>
      <c r="DG269" s="296"/>
      <c r="DH269" s="296"/>
      <c r="DI269" s="296"/>
      <c r="DJ269" s="296"/>
      <c r="DK269" s="296"/>
      <c r="DL269" s="296"/>
      <c r="DM269" s="296"/>
      <c r="DN269" s="296"/>
      <c r="DO269" s="296"/>
      <c r="DP269" s="296"/>
      <c r="DQ269" s="296"/>
      <c r="DR269" s="296"/>
      <c r="DS269" s="296"/>
      <c r="DT269" s="296"/>
      <c r="DU269" s="296"/>
      <c r="DV269" s="296"/>
      <c r="DW269" s="296"/>
      <c r="DX269" s="296"/>
      <c r="DY269" s="296"/>
      <c r="DZ269" s="296"/>
      <c r="EA269" s="296"/>
      <c r="EB269" s="296"/>
      <c r="EC269" s="296"/>
      <c r="ED269" s="296"/>
      <c r="EE269" s="296"/>
      <c r="EF269" s="296"/>
      <c r="EG269" s="42"/>
      <c r="EH269" s="296"/>
      <c r="EI269" s="296"/>
      <c r="EJ269" s="296"/>
      <c r="EK269" s="296"/>
      <c r="EL269" s="296"/>
      <c r="EM269" s="296"/>
      <c r="EN269" s="296"/>
      <c r="EO269" s="296"/>
      <c r="EP269" s="296"/>
      <c r="EQ269" s="296"/>
      <c r="ER269" s="296"/>
      <c r="ES269" s="296"/>
      <c r="ET269" s="296"/>
      <c r="EU269" s="296"/>
      <c r="EV269" s="296"/>
      <c r="EW269" s="296"/>
      <c r="EX269" s="296"/>
      <c r="EY269" s="296"/>
      <c r="EZ269" s="296"/>
      <c r="FA269" s="296"/>
      <c r="FB269" s="296"/>
      <c r="FC269" s="296"/>
      <c r="FD269" s="296"/>
      <c r="FE269" s="296"/>
      <c r="FF269" s="296"/>
      <c r="FG269" s="296"/>
      <c r="FH269" s="296"/>
      <c r="FI269" s="296"/>
      <c r="FJ269" s="296"/>
      <c r="FK269" s="296"/>
      <c r="FL269" s="296"/>
      <c r="FM269" s="296"/>
      <c r="FN269" s="296"/>
      <c r="FO269" s="296"/>
      <c r="FP269" s="296"/>
      <c r="FQ269" s="42"/>
      <c r="FR269" s="42"/>
      <c r="FS269" s="42"/>
      <c r="FT269" s="42"/>
      <c r="FU269" s="42"/>
      <c r="FV269" s="296"/>
      <c r="FW269" s="296"/>
      <c r="FX269" s="296"/>
      <c r="FY269" s="296"/>
      <c r="FZ269" s="296"/>
      <c r="GA269" s="296"/>
      <c r="GB269" s="296"/>
      <c r="GC269" s="296"/>
      <c r="GD269" s="296"/>
      <c r="GE269" s="296"/>
      <c r="GF269" s="296"/>
      <c r="GG269" s="296"/>
      <c r="GH269" s="296"/>
      <c r="GI269" s="296"/>
      <c r="GJ269" s="296"/>
      <c r="GK269" s="296"/>
      <c r="GL269" s="296"/>
      <c r="GM269" s="296"/>
      <c r="GN269" s="296"/>
      <c r="GO269" s="296"/>
      <c r="GP269" s="296"/>
      <c r="GQ269" s="296"/>
      <c r="GR269" s="296"/>
      <c r="GS269" s="296"/>
      <c r="GT269" s="296"/>
      <c r="GU269" s="296"/>
      <c r="GV269" s="296"/>
      <c r="GW269" s="296"/>
      <c r="GX269" s="296"/>
      <c r="GY269" s="296"/>
      <c r="GZ269" s="296"/>
      <c r="HA269" s="296"/>
      <c r="HB269" s="296"/>
      <c r="HC269" s="296"/>
      <c r="HD269" s="296"/>
      <c r="HE269" s="296"/>
      <c r="HF269" s="296"/>
      <c r="HG269" s="296"/>
      <c r="HH269" s="296"/>
      <c r="HI269" s="296"/>
      <c r="HJ269" s="296"/>
      <c r="HK269" s="296"/>
      <c r="HL269" s="296"/>
      <c r="HM269" s="296"/>
      <c r="HN269" s="296"/>
      <c r="HO269" s="296"/>
      <c r="HP269" s="296"/>
      <c r="HQ269" s="296"/>
      <c r="HR269" s="296"/>
      <c r="HS269" s="296"/>
      <c r="HT269" s="296"/>
      <c r="HU269" s="296"/>
      <c r="HV269" s="296"/>
      <c r="HW269" s="296"/>
      <c r="HX269" s="296"/>
      <c r="HY269" s="296"/>
      <c r="HZ269" s="296"/>
      <c r="IA269" s="296"/>
      <c r="IB269" s="296"/>
      <c r="IC269" s="296"/>
      <c r="ID269" s="296"/>
      <c r="IE269" s="296"/>
      <c r="IF269" s="296"/>
      <c r="IG269" s="296"/>
      <c r="IH269" s="296"/>
      <c r="II269" s="296"/>
      <c r="IJ269" s="296"/>
      <c r="IK269" s="296"/>
      <c r="IL269" s="296"/>
      <c r="IM269" s="296"/>
      <c r="IN269" s="296"/>
      <c r="IO269" s="296"/>
      <c r="IP269" s="296"/>
      <c r="IQ269" s="296"/>
      <c r="IR269" s="296"/>
      <c r="IS269" s="296"/>
      <c r="IT269" s="296"/>
      <c r="IU269" s="296"/>
      <c r="IV269" s="296"/>
      <c r="IW269" s="296"/>
      <c r="IX269" s="296"/>
      <c r="IY269" s="296"/>
      <c r="IZ269" s="296"/>
      <c r="JA269" s="296"/>
      <c r="KM269" s="38"/>
      <c r="KN269" s="38"/>
      <c r="KP269" s="38"/>
      <c r="KQ269" s="38"/>
      <c r="KR269" s="38"/>
      <c r="KS269" s="38"/>
      <c r="KT269" s="38"/>
      <c r="KU269" s="38"/>
      <c r="KV269" s="38"/>
      <c r="KW269" s="38"/>
      <c r="KX269" s="38"/>
      <c r="LH269" s="33"/>
    </row>
    <row r="270" spans="2:320" s="17" customFormat="1" x14ac:dyDescent="0.2">
      <c r="B270" s="33"/>
      <c r="F270" s="35"/>
      <c r="G270" s="174"/>
      <c r="H270" s="33"/>
      <c r="I270" s="33"/>
      <c r="J270" s="42"/>
      <c r="K270" s="296"/>
      <c r="L270" s="296"/>
      <c r="M270" s="296"/>
      <c r="N270" s="296"/>
      <c r="O270" s="296"/>
      <c r="P270" s="296"/>
      <c r="Q270" s="296"/>
      <c r="R270" s="296"/>
      <c r="S270" s="296"/>
      <c r="T270" s="296"/>
      <c r="U270" s="296"/>
      <c r="V270" s="296"/>
      <c r="W270" s="296"/>
      <c r="X270" s="296"/>
      <c r="Y270" s="296"/>
      <c r="Z270" s="296"/>
      <c r="AA270" s="296"/>
      <c r="AB270" s="296"/>
      <c r="AC270" s="296"/>
      <c r="AD270" s="296"/>
      <c r="AE270" s="296"/>
      <c r="AF270" s="296"/>
      <c r="AG270" s="296"/>
      <c r="AH270" s="296"/>
      <c r="AI270" s="296"/>
      <c r="AJ270" s="296"/>
      <c r="AK270" s="296"/>
      <c r="AL270" s="296"/>
      <c r="AM270" s="296"/>
      <c r="AN270" s="296"/>
      <c r="AO270" s="296"/>
      <c r="AP270" s="296"/>
      <c r="AQ270" s="296"/>
      <c r="AR270" s="296"/>
      <c r="AS270" s="296"/>
      <c r="AT270" s="296"/>
      <c r="AU270" s="296"/>
      <c r="AV270" s="296"/>
      <c r="AW270" s="296"/>
      <c r="AX270" s="296"/>
      <c r="AY270" s="296"/>
      <c r="AZ270" s="296"/>
      <c r="BA270" s="296"/>
      <c r="BB270" s="296"/>
      <c r="BC270" s="296"/>
      <c r="BD270" s="296"/>
      <c r="BE270" s="296"/>
      <c r="BF270" s="296"/>
      <c r="BG270" s="296"/>
      <c r="BH270" s="296"/>
      <c r="BI270" s="296"/>
      <c r="BJ270" s="296"/>
      <c r="BK270" s="296"/>
      <c r="BL270" s="296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296"/>
      <c r="CA270" s="296"/>
      <c r="CB270" s="296"/>
      <c r="CC270" s="296"/>
      <c r="CD270" s="296"/>
      <c r="CE270" s="296"/>
      <c r="CF270" s="296"/>
      <c r="CG270" s="296"/>
      <c r="CH270" s="296"/>
      <c r="CI270" s="296"/>
      <c r="CJ270" s="296"/>
      <c r="CK270" s="296"/>
      <c r="CL270" s="296"/>
      <c r="CM270" s="296"/>
      <c r="CN270" s="296"/>
      <c r="CO270" s="296"/>
      <c r="CP270" s="296"/>
      <c r="CQ270" s="296"/>
      <c r="CR270" s="296"/>
      <c r="CS270" s="296"/>
      <c r="CT270" s="296"/>
      <c r="CU270" s="296"/>
      <c r="CV270" s="296"/>
      <c r="CW270" s="42"/>
      <c r="CX270" s="296"/>
      <c r="CY270" s="296"/>
      <c r="CZ270" s="296"/>
      <c r="DA270" s="296"/>
      <c r="DB270" s="296"/>
      <c r="DC270" s="296"/>
      <c r="DD270" s="296"/>
      <c r="DE270" s="296"/>
      <c r="DF270" s="296"/>
      <c r="DG270" s="296"/>
      <c r="DH270" s="296"/>
      <c r="DI270" s="296"/>
      <c r="DJ270" s="296"/>
      <c r="DK270" s="296"/>
      <c r="DL270" s="296"/>
      <c r="DM270" s="296"/>
      <c r="DN270" s="296"/>
      <c r="DO270" s="296"/>
      <c r="DP270" s="296"/>
      <c r="DQ270" s="296"/>
      <c r="DR270" s="296"/>
      <c r="DS270" s="296"/>
      <c r="DT270" s="296"/>
      <c r="DU270" s="296"/>
      <c r="DV270" s="296"/>
      <c r="DW270" s="296"/>
      <c r="DX270" s="296"/>
      <c r="DY270" s="296"/>
      <c r="DZ270" s="296"/>
      <c r="EA270" s="296"/>
      <c r="EB270" s="296"/>
      <c r="EC270" s="296"/>
      <c r="ED270" s="296"/>
      <c r="EE270" s="296"/>
      <c r="EF270" s="296"/>
      <c r="EG270" s="42"/>
      <c r="EH270" s="296"/>
      <c r="EI270" s="296"/>
      <c r="EJ270" s="296"/>
      <c r="EK270" s="296"/>
      <c r="EL270" s="296"/>
      <c r="EM270" s="296"/>
      <c r="EN270" s="296"/>
      <c r="EO270" s="296"/>
      <c r="EP270" s="296"/>
      <c r="EQ270" s="296"/>
      <c r="ER270" s="296"/>
      <c r="ES270" s="296"/>
      <c r="ET270" s="296"/>
      <c r="EU270" s="296"/>
      <c r="EV270" s="296"/>
      <c r="EW270" s="296"/>
      <c r="EX270" s="296"/>
      <c r="EY270" s="296"/>
      <c r="EZ270" s="296"/>
      <c r="FA270" s="296"/>
      <c r="FB270" s="296"/>
      <c r="FC270" s="296"/>
      <c r="FD270" s="296"/>
      <c r="FE270" s="296"/>
      <c r="FF270" s="296"/>
      <c r="FG270" s="296"/>
      <c r="FH270" s="296"/>
      <c r="FI270" s="296"/>
      <c r="FJ270" s="296"/>
      <c r="FK270" s="296"/>
      <c r="FL270" s="296"/>
      <c r="FM270" s="296"/>
      <c r="FN270" s="296"/>
      <c r="FO270" s="296"/>
      <c r="FP270" s="296"/>
      <c r="FQ270" s="42"/>
      <c r="FR270" s="42"/>
      <c r="FS270" s="42"/>
      <c r="FT270" s="42"/>
      <c r="FU270" s="42"/>
      <c r="FV270" s="296"/>
      <c r="FW270" s="296"/>
      <c r="FX270" s="296"/>
      <c r="FY270" s="296"/>
      <c r="FZ270" s="296"/>
      <c r="GA270" s="296"/>
      <c r="GB270" s="296"/>
      <c r="GC270" s="296"/>
      <c r="GD270" s="296"/>
      <c r="GE270" s="296"/>
      <c r="GF270" s="296"/>
      <c r="GG270" s="296"/>
      <c r="GH270" s="296"/>
      <c r="GI270" s="296"/>
      <c r="GJ270" s="296"/>
      <c r="GK270" s="296"/>
      <c r="GL270" s="296"/>
      <c r="GM270" s="296"/>
      <c r="GN270" s="296"/>
      <c r="GO270" s="296"/>
      <c r="GP270" s="296"/>
      <c r="GQ270" s="296"/>
      <c r="GR270" s="296"/>
      <c r="GS270" s="296"/>
      <c r="GT270" s="296"/>
      <c r="GU270" s="296"/>
      <c r="GV270" s="296"/>
      <c r="GW270" s="296"/>
      <c r="GX270" s="296"/>
      <c r="GY270" s="296"/>
      <c r="GZ270" s="296"/>
      <c r="HA270" s="296"/>
      <c r="HB270" s="296"/>
      <c r="HC270" s="296"/>
      <c r="HD270" s="296"/>
      <c r="HE270" s="296"/>
      <c r="HF270" s="296"/>
      <c r="HG270" s="296"/>
      <c r="HH270" s="296"/>
      <c r="HI270" s="296"/>
      <c r="HJ270" s="296"/>
      <c r="HK270" s="296"/>
      <c r="HL270" s="296"/>
      <c r="HM270" s="296"/>
      <c r="HN270" s="296"/>
      <c r="HO270" s="296"/>
      <c r="HP270" s="296"/>
      <c r="HQ270" s="296"/>
      <c r="HR270" s="296"/>
      <c r="HS270" s="296"/>
      <c r="HT270" s="296"/>
      <c r="HU270" s="296"/>
      <c r="HV270" s="296"/>
      <c r="HW270" s="296"/>
      <c r="HX270" s="296"/>
      <c r="HY270" s="296"/>
      <c r="HZ270" s="296"/>
      <c r="IA270" s="296"/>
      <c r="IB270" s="296"/>
      <c r="IC270" s="296"/>
      <c r="ID270" s="296"/>
      <c r="IE270" s="296"/>
      <c r="IF270" s="296"/>
      <c r="IG270" s="296"/>
      <c r="IH270" s="296"/>
      <c r="II270" s="296"/>
      <c r="IJ270" s="296"/>
      <c r="IK270" s="296"/>
      <c r="IL270" s="296"/>
      <c r="IM270" s="296"/>
      <c r="IN270" s="296"/>
      <c r="IO270" s="296"/>
      <c r="IP270" s="296"/>
      <c r="IQ270" s="296"/>
      <c r="IR270" s="296"/>
      <c r="IS270" s="296"/>
      <c r="IT270" s="296"/>
      <c r="IU270" s="296"/>
      <c r="IV270" s="296"/>
      <c r="IW270" s="296"/>
      <c r="IX270" s="296"/>
      <c r="IY270" s="296"/>
      <c r="IZ270" s="296"/>
      <c r="JA270" s="296"/>
      <c r="KM270" s="38"/>
      <c r="KN270" s="38"/>
      <c r="KP270" s="38"/>
      <c r="KQ270" s="38"/>
      <c r="KR270" s="38"/>
      <c r="KS270" s="38"/>
      <c r="KT270" s="38"/>
      <c r="KU270" s="38"/>
      <c r="KV270" s="38"/>
      <c r="KW270" s="38"/>
      <c r="KX270" s="38"/>
      <c r="LH270" s="33"/>
    </row>
    <row r="271" spans="2:320" s="17" customFormat="1" x14ac:dyDescent="0.2">
      <c r="B271" s="33"/>
      <c r="F271" s="35"/>
      <c r="G271" s="174"/>
      <c r="H271" s="33"/>
      <c r="I271" s="33"/>
      <c r="J271" s="42"/>
      <c r="K271" s="296"/>
      <c r="L271" s="296"/>
      <c r="M271" s="296"/>
      <c r="N271" s="296"/>
      <c r="O271" s="296"/>
      <c r="P271" s="296"/>
      <c r="Q271" s="296"/>
      <c r="R271" s="296"/>
      <c r="S271" s="296"/>
      <c r="T271" s="296"/>
      <c r="U271" s="296"/>
      <c r="V271" s="296"/>
      <c r="W271" s="296"/>
      <c r="X271" s="296"/>
      <c r="Y271" s="296"/>
      <c r="Z271" s="296"/>
      <c r="AA271" s="296"/>
      <c r="AB271" s="296"/>
      <c r="AC271" s="296"/>
      <c r="AD271" s="296"/>
      <c r="AE271" s="296"/>
      <c r="AF271" s="296"/>
      <c r="AG271" s="296"/>
      <c r="AH271" s="296"/>
      <c r="AI271" s="296"/>
      <c r="AJ271" s="296"/>
      <c r="AK271" s="296"/>
      <c r="AL271" s="296"/>
      <c r="AM271" s="296"/>
      <c r="AN271" s="296"/>
      <c r="AO271" s="296"/>
      <c r="AP271" s="296"/>
      <c r="AQ271" s="296"/>
      <c r="AR271" s="296"/>
      <c r="AS271" s="296"/>
      <c r="AT271" s="296"/>
      <c r="AU271" s="296"/>
      <c r="AV271" s="296"/>
      <c r="AW271" s="296"/>
      <c r="AX271" s="296"/>
      <c r="AY271" s="296"/>
      <c r="AZ271" s="296"/>
      <c r="BA271" s="296"/>
      <c r="BB271" s="296"/>
      <c r="BC271" s="296"/>
      <c r="BD271" s="296"/>
      <c r="BE271" s="296"/>
      <c r="BF271" s="296"/>
      <c r="BG271" s="296"/>
      <c r="BH271" s="296"/>
      <c r="BI271" s="296"/>
      <c r="BJ271" s="296"/>
      <c r="BK271" s="296"/>
      <c r="BL271" s="296"/>
      <c r="BM271" s="42"/>
      <c r="BN271" s="42"/>
      <c r="BO271" s="42"/>
      <c r="BP271" s="42"/>
      <c r="BQ271" s="42"/>
      <c r="BR271" s="42"/>
      <c r="BS271" s="42"/>
      <c r="BT271" s="42"/>
      <c r="BU271" s="42"/>
      <c r="BV271" s="42"/>
      <c r="BW271" s="42"/>
      <c r="BX271" s="42"/>
      <c r="BY271" s="42"/>
      <c r="BZ271" s="296"/>
      <c r="CA271" s="296"/>
      <c r="CB271" s="296"/>
      <c r="CC271" s="296"/>
      <c r="CD271" s="296"/>
      <c r="CE271" s="296"/>
      <c r="CF271" s="296"/>
      <c r="CG271" s="296"/>
      <c r="CH271" s="296"/>
      <c r="CI271" s="296"/>
      <c r="CJ271" s="296"/>
      <c r="CK271" s="296"/>
      <c r="CL271" s="296"/>
      <c r="CM271" s="296"/>
      <c r="CN271" s="296"/>
      <c r="CO271" s="296"/>
      <c r="CP271" s="296"/>
      <c r="CQ271" s="296"/>
      <c r="CR271" s="296"/>
      <c r="CS271" s="296"/>
      <c r="CT271" s="296"/>
      <c r="CU271" s="296"/>
      <c r="CV271" s="296"/>
      <c r="CW271" s="42"/>
      <c r="CX271" s="296"/>
      <c r="CY271" s="296"/>
      <c r="CZ271" s="296"/>
      <c r="DA271" s="296"/>
      <c r="DB271" s="296"/>
      <c r="DC271" s="296"/>
      <c r="DD271" s="296"/>
      <c r="DE271" s="296"/>
      <c r="DF271" s="296"/>
      <c r="DG271" s="296"/>
      <c r="DH271" s="296"/>
      <c r="DI271" s="296"/>
      <c r="DJ271" s="296"/>
      <c r="DK271" s="296"/>
      <c r="DL271" s="296"/>
      <c r="DM271" s="296"/>
      <c r="DN271" s="296"/>
      <c r="DO271" s="296"/>
      <c r="DP271" s="296"/>
      <c r="DQ271" s="296"/>
      <c r="DR271" s="296"/>
      <c r="DS271" s="296"/>
      <c r="DT271" s="296"/>
      <c r="DU271" s="296"/>
      <c r="DV271" s="296"/>
      <c r="DW271" s="296"/>
      <c r="DX271" s="296"/>
      <c r="DY271" s="296"/>
      <c r="DZ271" s="296"/>
      <c r="EA271" s="296"/>
      <c r="EB271" s="296"/>
      <c r="EC271" s="296"/>
      <c r="ED271" s="296"/>
      <c r="EE271" s="296"/>
      <c r="EF271" s="296"/>
      <c r="EG271" s="42"/>
      <c r="EH271" s="296"/>
      <c r="EI271" s="296"/>
      <c r="EJ271" s="296"/>
      <c r="EK271" s="296"/>
      <c r="EL271" s="296"/>
      <c r="EM271" s="296"/>
      <c r="EN271" s="296"/>
      <c r="EO271" s="296"/>
      <c r="EP271" s="296"/>
      <c r="EQ271" s="296"/>
      <c r="ER271" s="296"/>
      <c r="ES271" s="296"/>
      <c r="ET271" s="296"/>
      <c r="EU271" s="296"/>
      <c r="EV271" s="296"/>
      <c r="EW271" s="296"/>
      <c r="EX271" s="296"/>
      <c r="EY271" s="296"/>
      <c r="EZ271" s="296"/>
      <c r="FA271" s="296"/>
      <c r="FB271" s="296"/>
      <c r="FC271" s="296"/>
      <c r="FD271" s="296"/>
      <c r="FE271" s="296"/>
      <c r="FF271" s="296"/>
      <c r="FG271" s="296"/>
      <c r="FH271" s="296"/>
      <c r="FI271" s="296"/>
      <c r="FJ271" s="296"/>
      <c r="FK271" s="296"/>
      <c r="FL271" s="296"/>
      <c r="FM271" s="296"/>
      <c r="FN271" s="296"/>
      <c r="FO271" s="296"/>
      <c r="FP271" s="296"/>
      <c r="FQ271" s="42"/>
      <c r="FR271" s="42"/>
      <c r="FS271" s="42"/>
      <c r="FT271" s="42"/>
      <c r="FU271" s="42"/>
      <c r="FV271" s="296"/>
      <c r="FW271" s="296"/>
      <c r="FX271" s="296"/>
      <c r="FY271" s="296"/>
      <c r="FZ271" s="296"/>
      <c r="GA271" s="296"/>
      <c r="GB271" s="296"/>
      <c r="GC271" s="296"/>
      <c r="GD271" s="296"/>
      <c r="GE271" s="296"/>
      <c r="GF271" s="296"/>
      <c r="GG271" s="296"/>
      <c r="GH271" s="296"/>
      <c r="GI271" s="296"/>
      <c r="GJ271" s="296"/>
      <c r="GK271" s="296"/>
      <c r="GL271" s="296"/>
      <c r="GM271" s="296"/>
      <c r="GN271" s="296"/>
      <c r="GO271" s="296"/>
      <c r="GP271" s="296"/>
      <c r="GQ271" s="296"/>
      <c r="GR271" s="296"/>
      <c r="GS271" s="296"/>
      <c r="GT271" s="296"/>
      <c r="GU271" s="296"/>
      <c r="GV271" s="296"/>
      <c r="GW271" s="296"/>
      <c r="GX271" s="296"/>
      <c r="GY271" s="296"/>
      <c r="GZ271" s="296"/>
      <c r="HA271" s="296"/>
      <c r="HB271" s="296"/>
      <c r="HC271" s="296"/>
      <c r="HD271" s="296"/>
      <c r="HE271" s="296"/>
      <c r="HF271" s="296"/>
      <c r="HG271" s="296"/>
      <c r="HH271" s="296"/>
      <c r="HI271" s="296"/>
      <c r="HJ271" s="296"/>
      <c r="HK271" s="296"/>
      <c r="HL271" s="296"/>
      <c r="HM271" s="296"/>
      <c r="HN271" s="296"/>
      <c r="HO271" s="296"/>
      <c r="HP271" s="296"/>
      <c r="HQ271" s="296"/>
      <c r="HR271" s="296"/>
      <c r="HS271" s="296"/>
      <c r="HT271" s="296"/>
      <c r="HU271" s="296"/>
      <c r="HV271" s="296"/>
      <c r="HW271" s="296"/>
      <c r="HX271" s="296"/>
      <c r="HY271" s="296"/>
      <c r="HZ271" s="296"/>
      <c r="IA271" s="296"/>
      <c r="IB271" s="296"/>
      <c r="IC271" s="296"/>
      <c r="ID271" s="296"/>
      <c r="IE271" s="296"/>
      <c r="IF271" s="296"/>
      <c r="IG271" s="296"/>
      <c r="IH271" s="296"/>
      <c r="II271" s="296"/>
      <c r="IJ271" s="296"/>
      <c r="IK271" s="296"/>
      <c r="IL271" s="296"/>
      <c r="IM271" s="296"/>
      <c r="IN271" s="296"/>
      <c r="IO271" s="296"/>
      <c r="IP271" s="296"/>
      <c r="IQ271" s="296"/>
      <c r="IR271" s="296"/>
      <c r="IS271" s="296"/>
      <c r="IT271" s="296"/>
      <c r="IU271" s="296"/>
      <c r="IV271" s="296"/>
      <c r="IW271" s="296"/>
      <c r="IX271" s="296"/>
      <c r="IY271" s="296"/>
      <c r="IZ271" s="296"/>
      <c r="JA271" s="296"/>
      <c r="KM271" s="38"/>
      <c r="KN271" s="38"/>
      <c r="KP271" s="38"/>
      <c r="KQ271" s="38"/>
      <c r="KR271" s="38"/>
      <c r="KS271" s="38"/>
      <c r="KT271" s="38"/>
      <c r="KU271" s="38"/>
      <c r="KV271" s="38"/>
      <c r="KW271" s="38"/>
      <c r="KX271" s="38"/>
      <c r="LH271" s="33"/>
    </row>
    <row r="272" spans="2:320" s="17" customFormat="1" x14ac:dyDescent="0.2">
      <c r="B272" s="33"/>
      <c r="F272" s="35"/>
      <c r="G272" s="174"/>
      <c r="H272" s="33"/>
      <c r="I272" s="33"/>
      <c r="J272" s="42"/>
      <c r="K272" s="296"/>
      <c r="L272" s="296"/>
      <c r="M272" s="296"/>
      <c r="N272" s="296"/>
      <c r="O272" s="296"/>
      <c r="P272" s="296"/>
      <c r="Q272" s="296"/>
      <c r="R272" s="296"/>
      <c r="S272" s="296"/>
      <c r="T272" s="296"/>
      <c r="U272" s="296"/>
      <c r="V272" s="296"/>
      <c r="W272" s="296"/>
      <c r="X272" s="296"/>
      <c r="Y272" s="296"/>
      <c r="Z272" s="296"/>
      <c r="AA272" s="296"/>
      <c r="AB272" s="296"/>
      <c r="AC272" s="296"/>
      <c r="AD272" s="296"/>
      <c r="AE272" s="296"/>
      <c r="AF272" s="296"/>
      <c r="AG272" s="296"/>
      <c r="AH272" s="296"/>
      <c r="AI272" s="296"/>
      <c r="AJ272" s="296"/>
      <c r="AK272" s="296"/>
      <c r="AL272" s="296"/>
      <c r="AM272" s="296"/>
      <c r="AN272" s="296"/>
      <c r="AO272" s="296"/>
      <c r="AP272" s="296"/>
      <c r="AQ272" s="296"/>
      <c r="AR272" s="296"/>
      <c r="AS272" s="296"/>
      <c r="AT272" s="296"/>
      <c r="AU272" s="296"/>
      <c r="AV272" s="296"/>
      <c r="AW272" s="296"/>
      <c r="AX272" s="296"/>
      <c r="AY272" s="296"/>
      <c r="AZ272" s="296"/>
      <c r="BA272" s="296"/>
      <c r="BB272" s="296"/>
      <c r="BC272" s="296"/>
      <c r="BD272" s="296"/>
      <c r="BE272" s="296"/>
      <c r="BF272" s="296"/>
      <c r="BG272" s="296"/>
      <c r="BH272" s="296"/>
      <c r="BI272" s="296"/>
      <c r="BJ272" s="296"/>
      <c r="BK272" s="296"/>
      <c r="BL272" s="296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  <c r="BZ272" s="296"/>
      <c r="CA272" s="296"/>
      <c r="CB272" s="296"/>
      <c r="CC272" s="296"/>
      <c r="CD272" s="296"/>
      <c r="CE272" s="296"/>
      <c r="CF272" s="296"/>
      <c r="CG272" s="296"/>
      <c r="CH272" s="296"/>
      <c r="CI272" s="296"/>
      <c r="CJ272" s="296"/>
      <c r="CK272" s="296"/>
      <c r="CL272" s="296"/>
      <c r="CM272" s="296"/>
      <c r="CN272" s="296"/>
      <c r="CO272" s="296"/>
      <c r="CP272" s="296"/>
      <c r="CQ272" s="296"/>
      <c r="CR272" s="296"/>
      <c r="CS272" s="296"/>
      <c r="CT272" s="296"/>
      <c r="CU272" s="296"/>
      <c r="CV272" s="296"/>
      <c r="CW272" s="42"/>
      <c r="CX272" s="296"/>
      <c r="CY272" s="296"/>
      <c r="CZ272" s="296"/>
      <c r="DA272" s="296"/>
      <c r="DB272" s="296"/>
      <c r="DC272" s="296"/>
      <c r="DD272" s="296"/>
      <c r="DE272" s="296"/>
      <c r="DF272" s="296"/>
      <c r="DG272" s="296"/>
      <c r="DH272" s="296"/>
      <c r="DI272" s="296"/>
      <c r="DJ272" s="296"/>
      <c r="DK272" s="296"/>
      <c r="DL272" s="296"/>
      <c r="DM272" s="296"/>
      <c r="DN272" s="296"/>
      <c r="DO272" s="296"/>
      <c r="DP272" s="296"/>
      <c r="DQ272" s="296"/>
      <c r="DR272" s="296"/>
      <c r="DS272" s="296"/>
      <c r="DT272" s="296"/>
      <c r="DU272" s="296"/>
      <c r="DV272" s="296"/>
      <c r="DW272" s="296"/>
      <c r="DX272" s="296"/>
      <c r="DY272" s="296"/>
      <c r="DZ272" s="296"/>
      <c r="EA272" s="296"/>
      <c r="EB272" s="296"/>
      <c r="EC272" s="296"/>
      <c r="ED272" s="296"/>
      <c r="EE272" s="296"/>
      <c r="EF272" s="296"/>
      <c r="EG272" s="42"/>
      <c r="EH272" s="296"/>
      <c r="EI272" s="296"/>
      <c r="EJ272" s="296"/>
      <c r="EK272" s="296"/>
      <c r="EL272" s="296"/>
      <c r="EM272" s="296"/>
      <c r="EN272" s="296"/>
      <c r="EO272" s="296"/>
      <c r="EP272" s="296"/>
      <c r="EQ272" s="296"/>
      <c r="ER272" s="296"/>
      <c r="ES272" s="296"/>
      <c r="ET272" s="296"/>
      <c r="EU272" s="296"/>
      <c r="EV272" s="296"/>
      <c r="EW272" s="296"/>
      <c r="EX272" s="296"/>
      <c r="EY272" s="296"/>
      <c r="EZ272" s="296"/>
      <c r="FA272" s="296"/>
      <c r="FB272" s="296"/>
      <c r="FC272" s="296"/>
      <c r="FD272" s="296"/>
      <c r="FE272" s="296"/>
      <c r="FF272" s="296"/>
      <c r="FG272" s="296"/>
      <c r="FH272" s="296"/>
      <c r="FI272" s="296"/>
      <c r="FJ272" s="296"/>
      <c r="FK272" s="296"/>
      <c r="FL272" s="296"/>
      <c r="FM272" s="296"/>
      <c r="FN272" s="296"/>
      <c r="FO272" s="296"/>
      <c r="FP272" s="296"/>
      <c r="FQ272" s="42"/>
      <c r="FR272" s="42"/>
      <c r="FS272" s="42"/>
      <c r="FT272" s="42"/>
      <c r="FU272" s="42"/>
      <c r="FV272" s="296"/>
      <c r="FW272" s="296"/>
      <c r="FX272" s="296"/>
      <c r="FY272" s="296"/>
      <c r="FZ272" s="296"/>
      <c r="GA272" s="296"/>
      <c r="GB272" s="296"/>
      <c r="GC272" s="296"/>
      <c r="GD272" s="296"/>
      <c r="GE272" s="296"/>
      <c r="GF272" s="296"/>
      <c r="GG272" s="296"/>
      <c r="GH272" s="296"/>
      <c r="GI272" s="296"/>
      <c r="GJ272" s="296"/>
      <c r="GK272" s="296"/>
      <c r="GL272" s="296"/>
      <c r="GM272" s="296"/>
      <c r="GN272" s="296"/>
      <c r="GO272" s="296"/>
      <c r="GP272" s="296"/>
      <c r="GQ272" s="296"/>
      <c r="GR272" s="296"/>
      <c r="GS272" s="296"/>
      <c r="GT272" s="296"/>
      <c r="GU272" s="296"/>
      <c r="GV272" s="296"/>
      <c r="GW272" s="296"/>
      <c r="GX272" s="296"/>
      <c r="GY272" s="296"/>
      <c r="GZ272" s="296"/>
      <c r="HA272" s="296"/>
      <c r="HB272" s="296"/>
      <c r="HC272" s="296"/>
      <c r="HD272" s="296"/>
      <c r="HE272" s="296"/>
      <c r="HF272" s="296"/>
      <c r="HG272" s="296"/>
      <c r="HH272" s="296"/>
      <c r="HI272" s="296"/>
      <c r="HJ272" s="296"/>
      <c r="HK272" s="296"/>
      <c r="HL272" s="296"/>
      <c r="HM272" s="296"/>
      <c r="HN272" s="296"/>
      <c r="HO272" s="296"/>
      <c r="HP272" s="296"/>
      <c r="HQ272" s="296"/>
      <c r="HR272" s="296"/>
      <c r="HS272" s="296"/>
      <c r="HT272" s="296"/>
      <c r="HU272" s="296"/>
      <c r="HV272" s="296"/>
      <c r="HW272" s="296"/>
      <c r="HX272" s="296"/>
      <c r="HY272" s="296"/>
      <c r="HZ272" s="296"/>
      <c r="IA272" s="296"/>
      <c r="IB272" s="296"/>
      <c r="IC272" s="296"/>
      <c r="ID272" s="296"/>
      <c r="IE272" s="296"/>
      <c r="IF272" s="296"/>
      <c r="IG272" s="296"/>
      <c r="IH272" s="296"/>
      <c r="II272" s="296"/>
      <c r="IJ272" s="296"/>
      <c r="IK272" s="296"/>
      <c r="IL272" s="296"/>
      <c r="IM272" s="296"/>
      <c r="IN272" s="296"/>
      <c r="IO272" s="296"/>
      <c r="IP272" s="296"/>
      <c r="IQ272" s="296"/>
      <c r="IR272" s="296"/>
      <c r="IS272" s="296"/>
      <c r="IT272" s="296"/>
      <c r="IU272" s="296"/>
      <c r="IV272" s="296"/>
      <c r="IW272" s="296"/>
      <c r="IX272" s="296"/>
      <c r="IY272" s="296"/>
      <c r="IZ272" s="296"/>
      <c r="JA272" s="296"/>
      <c r="KM272" s="38"/>
      <c r="KN272" s="38"/>
      <c r="KP272" s="38"/>
      <c r="KQ272" s="38"/>
      <c r="KR272" s="38"/>
      <c r="KS272" s="38"/>
      <c r="KT272" s="38"/>
      <c r="KU272" s="38"/>
      <c r="KV272" s="38"/>
      <c r="KW272" s="38"/>
      <c r="KX272" s="38"/>
      <c r="LH272" s="33"/>
    </row>
    <row r="273" spans="2:320" s="17" customFormat="1" x14ac:dyDescent="0.2">
      <c r="B273" s="33"/>
      <c r="F273" s="35"/>
      <c r="G273" s="174"/>
      <c r="H273" s="33"/>
      <c r="I273" s="33"/>
      <c r="J273" s="42"/>
      <c r="K273" s="296"/>
      <c r="L273" s="296"/>
      <c r="M273" s="296"/>
      <c r="N273" s="296"/>
      <c r="O273" s="296"/>
      <c r="P273" s="296"/>
      <c r="Q273" s="296"/>
      <c r="R273" s="296"/>
      <c r="S273" s="296"/>
      <c r="T273" s="296"/>
      <c r="U273" s="296"/>
      <c r="V273" s="296"/>
      <c r="W273" s="296"/>
      <c r="X273" s="296"/>
      <c r="Y273" s="296"/>
      <c r="Z273" s="296"/>
      <c r="AA273" s="296"/>
      <c r="AB273" s="296"/>
      <c r="AC273" s="296"/>
      <c r="AD273" s="296"/>
      <c r="AE273" s="296"/>
      <c r="AF273" s="296"/>
      <c r="AG273" s="296"/>
      <c r="AH273" s="296"/>
      <c r="AI273" s="296"/>
      <c r="AJ273" s="296"/>
      <c r="AK273" s="296"/>
      <c r="AL273" s="296"/>
      <c r="AM273" s="296"/>
      <c r="AN273" s="296"/>
      <c r="AO273" s="296"/>
      <c r="AP273" s="296"/>
      <c r="AQ273" s="296"/>
      <c r="AR273" s="296"/>
      <c r="AS273" s="296"/>
      <c r="AT273" s="296"/>
      <c r="AU273" s="296"/>
      <c r="AV273" s="296"/>
      <c r="AW273" s="296"/>
      <c r="AX273" s="296"/>
      <c r="AY273" s="296"/>
      <c r="AZ273" s="296"/>
      <c r="BA273" s="296"/>
      <c r="BB273" s="296"/>
      <c r="BC273" s="296"/>
      <c r="BD273" s="296"/>
      <c r="BE273" s="296"/>
      <c r="BF273" s="296"/>
      <c r="BG273" s="296"/>
      <c r="BH273" s="296"/>
      <c r="BI273" s="296"/>
      <c r="BJ273" s="296"/>
      <c r="BK273" s="296"/>
      <c r="BL273" s="296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  <c r="BZ273" s="296"/>
      <c r="CA273" s="296"/>
      <c r="CB273" s="296"/>
      <c r="CC273" s="296"/>
      <c r="CD273" s="296"/>
      <c r="CE273" s="296"/>
      <c r="CF273" s="296"/>
      <c r="CG273" s="296"/>
      <c r="CH273" s="296"/>
      <c r="CI273" s="296"/>
      <c r="CJ273" s="296"/>
      <c r="CK273" s="296"/>
      <c r="CL273" s="296"/>
      <c r="CM273" s="296"/>
      <c r="CN273" s="296"/>
      <c r="CO273" s="296"/>
      <c r="CP273" s="296"/>
      <c r="CQ273" s="296"/>
      <c r="CR273" s="296"/>
      <c r="CS273" s="296"/>
      <c r="CT273" s="296"/>
      <c r="CU273" s="296"/>
      <c r="CV273" s="296"/>
      <c r="CW273" s="42"/>
      <c r="CX273" s="296"/>
      <c r="CY273" s="296"/>
      <c r="CZ273" s="296"/>
      <c r="DA273" s="296"/>
      <c r="DB273" s="296"/>
      <c r="DC273" s="296"/>
      <c r="DD273" s="296"/>
      <c r="DE273" s="296"/>
      <c r="DF273" s="296"/>
      <c r="DG273" s="296"/>
      <c r="DH273" s="296"/>
      <c r="DI273" s="296"/>
      <c r="DJ273" s="296"/>
      <c r="DK273" s="296"/>
      <c r="DL273" s="296"/>
      <c r="DM273" s="296"/>
      <c r="DN273" s="296"/>
      <c r="DO273" s="296"/>
      <c r="DP273" s="296"/>
      <c r="DQ273" s="296"/>
      <c r="DR273" s="296"/>
      <c r="DS273" s="296"/>
      <c r="DT273" s="296"/>
      <c r="DU273" s="296"/>
      <c r="DV273" s="296"/>
      <c r="DW273" s="296"/>
      <c r="DX273" s="296"/>
      <c r="DY273" s="296"/>
      <c r="DZ273" s="296"/>
      <c r="EA273" s="296"/>
      <c r="EB273" s="296"/>
      <c r="EC273" s="296"/>
      <c r="ED273" s="296"/>
      <c r="EE273" s="296"/>
      <c r="EF273" s="296"/>
      <c r="EG273" s="42"/>
      <c r="EH273" s="296"/>
      <c r="EI273" s="296"/>
      <c r="EJ273" s="296"/>
      <c r="EK273" s="296"/>
      <c r="EL273" s="296"/>
      <c r="EM273" s="296"/>
      <c r="EN273" s="296"/>
      <c r="EO273" s="296"/>
      <c r="EP273" s="296"/>
      <c r="EQ273" s="296"/>
      <c r="ER273" s="296"/>
      <c r="ES273" s="296"/>
      <c r="ET273" s="296"/>
      <c r="EU273" s="296"/>
      <c r="EV273" s="296"/>
      <c r="EW273" s="296"/>
      <c r="EX273" s="296"/>
      <c r="EY273" s="296"/>
      <c r="EZ273" s="296"/>
      <c r="FA273" s="296"/>
      <c r="FB273" s="296"/>
      <c r="FC273" s="296"/>
      <c r="FD273" s="296"/>
      <c r="FE273" s="296"/>
      <c r="FF273" s="296"/>
      <c r="FG273" s="296"/>
      <c r="FH273" s="296"/>
      <c r="FI273" s="296"/>
      <c r="FJ273" s="296"/>
      <c r="FK273" s="296"/>
      <c r="FL273" s="296"/>
      <c r="FM273" s="296"/>
      <c r="FN273" s="296"/>
      <c r="FO273" s="296"/>
      <c r="FP273" s="296"/>
      <c r="FQ273" s="42"/>
      <c r="FR273" s="42"/>
      <c r="FS273" s="42"/>
      <c r="FT273" s="42"/>
      <c r="FU273" s="42"/>
      <c r="FV273" s="296"/>
      <c r="FW273" s="296"/>
      <c r="FX273" s="296"/>
      <c r="FY273" s="296"/>
      <c r="FZ273" s="296"/>
      <c r="GA273" s="296"/>
      <c r="GB273" s="296"/>
      <c r="GC273" s="296"/>
      <c r="GD273" s="296"/>
      <c r="GE273" s="296"/>
      <c r="GF273" s="296"/>
      <c r="GG273" s="296"/>
      <c r="GH273" s="296"/>
      <c r="GI273" s="296"/>
      <c r="GJ273" s="296"/>
      <c r="GK273" s="296"/>
      <c r="GL273" s="296"/>
      <c r="GM273" s="296"/>
      <c r="GN273" s="296"/>
      <c r="GO273" s="296"/>
      <c r="GP273" s="296"/>
      <c r="GQ273" s="296"/>
      <c r="GR273" s="296"/>
      <c r="GS273" s="296"/>
      <c r="GT273" s="296"/>
      <c r="GU273" s="296"/>
      <c r="GV273" s="296"/>
      <c r="GW273" s="296"/>
      <c r="GX273" s="296"/>
      <c r="GY273" s="296"/>
      <c r="GZ273" s="296"/>
      <c r="HA273" s="296"/>
      <c r="HB273" s="296"/>
      <c r="HC273" s="296"/>
      <c r="HD273" s="296"/>
      <c r="HE273" s="296"/>
      <c r="HF273" s="296"/>
      <c r="HG273" s="296"/>
      <c r="HH273" s="296"/>
      <c r="HI273" s="296"/>
      <c r="HJ273" s="296"/>
      <c r="HK273" s="296"/>
      <c r="HL273" s="296"/>
      <c r="HM273" s="296"/>
      <c r="HN273" s="296"/>
      <c r="HO273" s="296"/>
      <c r="HP273" s="296"/>
      <c r="HQ273" s="296"/>
      <c r="HR273" s="296"/>
      <c r="HS273" s="296"/>
      <c r="HT273" s="296"/>
      <c r="HU273" s="296"/>
      <c r="HV273" s="296"/>
      <c r="HW273" s="296"/>
      <c r="HX273" s="296"/>
      <c r="HY273" s="296"/>
      <c r="HZ273" s="296"/>
      <c r="IA273" s="296"/>
      <c r="IB273" s="296"/>
      <c r="IC273" s="296"/>
      <c r="ID273" s="296"/>
      <c r="IE273" s="296"/>
      <c r="IF273" s="296"/>
      <c r="IG273" s="296"/>
      <c r="IH273" s="296"/>
      <c r="II273" s="296"/>
      <c r="IJ273" s="296"/>
      <c r="IK273" s="296"/>
      <c r="IL273" s="296"/>
      <c r="IM273" s="296"/>
      <c r="IN273" s="296"/>
      <c r="IO273" s="296"/>
      <c r="IP273" s="296"/>
      <c r="IQ273" s="296"/>
      <c r="IR273" s="296"/>
      <c r="IS273" s="296"/>
      <c r="IT273" s="296"/>
      <c r="IU273" s="296"/>
      <c r="IV273" s="296"/>
      <c r="IW273" s="296"/>
      <c r="IX273" s="296"/>
      <c r="IY273" s="296"/>
      <c r="IZ273" s="296"/>
      <c r="JA273" s="296"/>
      <c r="KM273" s="38"/>
      <c r="KN273" s="38"/>
      <c r="KP273" s="38"/>
      <c r="KQ273" s="38"/>
      <c r="KR273" s="38"/>
      <c r="KS273" s="38"/>
      <c r="KT273" s="38"/>
      <c r="KU273" s="38"/>
      <c r="KV273" s="38"/>
      <c r="KW273" s="38"/>
      <c r="KX273" s="38"/>
      <c r="LH273" s="33"/>
    </row>
    <row r="274" spans="2:320" s="17" customFormat="1" x14ac:dyDescent="0.2">
      <c r="B274" s="33"/>
      <c r="F274" s="35"/>
      <c r="G274" s="174"/>
      <c r="H274" s="33"/>
      <c r="I274" s="33"/>
      <c r="J274" s="42"/>
      <c r="K274" s="296"/>
      <c r="L274" s="296"/>
      <c r="M274" s="296"/>
      <c r="N274" s="296"/>
      <c r="O274" s="296"/>
      <c r="P274" s="296"/>
      <c r="Q274" s="296"/>
      <c r="R274" s="296"/>
      <c r="S274" s="296"/>
      <c r="T274" s="296"/>
      <c r="U274" s="296"/>
      <c r="V274" s="296"/>
      <c r="W274" s="296"/>
      <c r="X274" s="296"/>
      <c r="Y274" s="296"/>
      <c r="Z274" s="296"/>
      <c r="AA274" s="296"/>
      <c r="AB274" s="296"/>
      <c r="AC274" s="296"/>
      <c r="AD274" s="296"/>
      <c r="AE274" s="296"/>
      <c r="AF274" s="296"/>
      <c r="AG274" s="296"/>
      <c r="AH274" s="296"/>
      <c r="AI274" s="296"/>
      <c r="AJ274" s="296"/>
      <c r="AK274" s="296"/>
      <c r="AL274" s="296"/>
      <c r="AM274" s="296"/>
      <c r="AN274" s="296"/>
      <c r="AO274" s="296"/>
      <c r="AP274" s="296"/>
      <c r="AQ274" s="296"/>
      <c r="AR274" s="296"/>
      <c r="AS274" s="296"/>
      <c r="AT274" s="296"/>
      <c r="AU274" s="296"/>
      <c r="AV274" s="296"/>
      <c r="AW274" s="296"/>
      <c r="AX274" s="296"/>
      <c r="AY274" s="296"/>
      <c r="AZ274" s="296"/>
      <c r="BA274" s="296"/>
      <c r="BB274" s="296"/>
      <c r="BC274" s="296"/>
      <c r="BD274" s="296"/>
      <c r="BE274" s="296"/>
      <c r="BF274" s="296"/>
      <c r="BG274" s="296"/>
      <c r="BH274" s="296"/>
      <c r="BI274" s="296"/>
      <c r="BJ274" s="296"/>
      <c r="BK274" s="296"/>
      <c r="BL274" s="296"/>
      <c r="BM274" s="42"/>
      <c r="BN274" s="42"/>
      <c r="BO274" s="42"/>
      <c r="BP274" s="42"/>
      <c r="BQ274" s="42"/>
      <c r="BR274" s="42"/>
      <c r="BS274" s="42"/>
      <c r="BT274" s="42"/>
      <c r="BU274" s="42"/>
      <c r="BV274" s="42"/>
      <c r="BW274" s="42"/>
      <c r="BX274" s="42"/>
      <c r="BY274" s="42"/>
      <c r="BZ274" s="296"/>
      <c r="CA274" s="296"/>
      <c r="CB274" s="296"/>
      <c r="CC274" s="296"/>
      <c r="CD274" s="296"/>
      <c r="CE274" s="296"/>
      <c r="CF274" s="296"/>
      <c r="CG274" s="296"/>
      <c r="CH274" s="296"/>
      <c r="CI274" s="296"/>
      <c r="CJ274" s="296"/>
      <c r="CK274" s="296"/>
      <c r="CL274" s="296"/>
      <c r="CM274" s="296"/>
      <c r="CN274" s="296"/>
      <c r="CO274" s="296"/>
      <c r="CP274" s="296"/>
      <c r="CQ274" s="296"/>
      <c r="CR274" s="296"/>
      <c r="CS274" s="296"/>
      <c r="CT274" s="296"/>
      <c r="CU274" s="296"/>
      <c r="CV274" s="296"/>
      <c r="CW274" s="42"/>
      <c r="CX274" s="296"/>
      <c r="CY274" s="296"/>
      <c r="CZ274" s="296"/>
      <c r="DA274" s="296"/>
      <c r="DB274" s="296"/>
      <c r="DC274" s="296"/>
      <c r="DD274" s="296"/>
      <c r="DE274" s="296"/>
      <c r="DF274" s="296"/>
      <c r="DG274" s="296"/>
      <c r="DH274" s="296"/>
      <c r="DI274" s="296"/>
      <c r="DJ274" s="296"/>
      <c r="DK274" s="296"/>
      <c r="DL274" s="296"/>
      <c r="DM274" s="296"/>
      <c r="DN274" s="296"/>
      <c r="DO274" s="296"/>
      <c r="DP274" s="296"/>
      <c r="DQ274" s="296"/>
      <c r="DR274" s="296"/>
      <c r="DS274" s="296"/>
      <c r="DT274" s="296"/>
      <c r="DU274" s="296"/>
      <c r="DV274" s="296"/>
      <c r="DW274" s="296"/>
      <c r="DX274" s="296"/>
      <c r="DY274" s="296"/>
      <c r="DZ274" s="296"/>
      <c r="EA274" s="296"/>
      <c r="EB274" s="296"/>
      <c r="EC274" s="296"/>
      <c r="ED274" s="296"/>
      <c r="EE274" s="296"/>
      <c r="EF274" s="296"/>
      <c r="EG274" s="42"/>
      <c r="EH274" s="296"/>
      <c r="EI274" s="296"/>
      <c r="EJ274" s="296"/>
      <c r="EK274" s="296"/>
      <c r="EL274" s="296"/>
      <c r="EM274" s="296"/>
      <c r="EN274" s="296"/>
      <c r="EO274" s="296"/>
      <c r="EP274" s="296"/>
      <c r="EQ274" s="296"/>
      <c r="ER274" s="296"/>
      <c r="ES274" s="296"/>
      <c r="ET274" s="296"/>
      <c r="EU274" s="296"/>
      <c r="EV274" s="296"/>
      <c r="EW274" s="296"/>
      <c r="EX274" s="296"/>
      <c r="EY274" s="296"/>
      <c r="EZ274" s="296"/>
      <c r="FA274" s="296"/>
      <c r="FB274" s="296"/>
      <c r="FC274" s="296"/>
      <c r="FD274" s="296"/>
      <c r="FE274" s="296"/>
      <c r="FF274" s="296"/>
      <c r="FG274" s="296"/>
      <c r="FH274" s="296"/>
      <c r="FI274" s="296"/>
      <c r="FJ274" s="296"/>
      <c r="FK274" s="296"/>
      <c r="FL274" s="296"/>
      <c r="FM274" s="296"/>
      <c r="FN274" s="296"/>
      <c r="FO274" s="296"/>
      <c r="FP274" s="296"/>
      <c r="FQ274" s="42"/>
      <c r="FR274" s="42"/>
      <c r="FS274" s="42"/>
      <c r="FT274" s="42"/>
      <c r="FU274" s="42"/>
      <c r="FV274" s="296"/>
      <c r="FW274" s="296"/>
      <c r="FX274" s="296"/>
      <c r="FY274" s="296"/>
      <c r="FZ274" s="296"/>
      <c r="GA274" s="296"/>
      <c r="GB274" s="296"/>
      <c r="GC274" s="296"/>
      <c r="GD274" s="296"/>
      <c r="GE274" s="296"/>
      <c r="GF274" s="296"/>
      <c r="GG274" s="296"/>
      <c r="GH274" s="296"/>
      <c r="GI274" s="296"/>
      <c r="GJ274" s="296"/>
      <c r="GK274" s="296"/>
      <c r="GL274" s="296"/>
      <c r="GM274" s="296"/>
      <c r="GN274" s="296"/>
      <c r="GO274" s="296"/>
      <c r="GP274" s="296"/>
      <c r="GQ274" s="296"/>
      <c r="GR274" s="296"/>
      <c r="GS274" s="296"/>
      <c r="GT274" s="296"/>
      <c r="GU274" s="296"/>
      <c r="GV274" s="296"/>
      <c r="GW274" s="296"/>
      <c r="GX274" s="296"/>
      <c r="GY274" s="296"/>
      <c r="GZ274" s="296"/>
      <c r="HA274" s="296"/>
      <c r="HB274" s="296"/>
      <c r="HC274" s="296"/>
      <c r="HD274" s="296"/>
      <c r="HE274" s="296"/>
      <c r="HF274" s="296"/>
      <c r="HG274" s="296"/>
      <c r="HH274" s="296"/>
      <c r="HI274" s="296"/>
      <c r="HJ274" s="296"/>
      <c r="HK274" s="296"/>
      <c r="HL274" s="296"/>
      <c r="HM274" s="296"/>
      <c r="HN274" s="296"/>
      <c r="HO274" s="296"/>
      <c r="HP274" s="296"/>
      <c r="HQ274" s="296"/>
      <c r="HR274" s="296"/>
      <c r="HS274" s="296"/>
      <c r="HT274" s="296"/>
      <c r="HU274" s="296"/>
      <c r="HV274" s="296"/>
      <c r="HW274" s="296"/>
      <c r="HX274" s="296"/>
      <c r="HY274" s="296"/>
      <c r="HZ274" s="296"/>
      <c r="IA274" s="296"/>
      <c r="IB274" s="296"/>
      <c r="IC274" s="296"/>
      <c r="ID274" s="296"/>
      <c r="IE274" s="296"/>
      <c r="IF274" s="296"/>
      <c r="IG274" s="296"/>
      <c r="IH274" s="296"/>
      <c r="II274" s="296"/>
      <c r="IJ274" s="296"/>
      <c r="IK274" s="296"/>
      <c r="IL274" s="296"/>
      <c r="IM274" s="296"/>
      <c r="IN274" s="296"/>
      <c r="IO274" s="296"/>
      <c r="IP274" s="296"/>
      <c r="IQ274" s="296"/>
      <c r="IR274" s="296"/>
      <c r="IS274" s="296"/>
      <c r="IT274" s="296"/>
      <c r="IU274" s="296"/>
      <c r="IV274" s="296"/>
      <c r="IW274" s="296"/>
      <c r="IX274" s="296"/>
      <c r="IY274" s="296"/>
      <c r="IZ274" s="296"/>
      <c r="JA274" s="296"/>
      <c r="KM274" s="38"/>
      <c r="KN274" s="38"/>
      <c r="KP274" s="38"/>
      <c r="KQ274" s="38"/>
      <c r="KR274" s="38"/>
      <c r="KS274" s="38"/>
      <c r="KT274" s="38"/>
      <c r="KU274" s="38"/>
      <c r="KV274" s="38"/>
      <c r="KW274" s="38"/>
      <c r="KX274" s="38"/>
      <c r="LH274" s="33"/>
    </row>
    <row r="275" spans="2:320" s="17" customFormat="1" x14ac:dyDescent="0.2">
      <c r="B275" s="33"/>
      <c r="F275" s="35"/>
      <c r="G275" s="174"/>
      <c r="H275" s="33"/>
      <c r="I275" s="33"/>
      <c r="J275" s="42"/>
      <c r="K275" s="296"/>
      <c r="L275" s="296"/>
      <c r="M275" s="296"/>
      <c r="N275" s="296"/>
      <c r="O275" s="296"/>
      <c r="P275" s="296"/>
      <c r="Q275" s="296"/>
      <c r="R275" s="296"/>
      <c r="S275" s="296"/>
      <c r="T275" s="296"/>
      <c r="U275" s="296"/>
      <c r="V275" s="296"/>
      <c r="W275" s="296"/>
      <c r="X275" s="296"/>
      <c r="Y275" s="296"/>
      <c r="Z275" s="296"/>
      <c r="AA275" s="296"/>
      <c r="AB275" s="296"/>
      <c r="AC275" s="296"/>
      <c r="AD275" s="296"/>
      <c r="AE275" s="296"/>
      <c r="AF275" s="296"/>
      <c r="AG275" s="296"/>
      <c r="AH275" s="296"/>
      <c r="AI275" s="296"/>
      <c r="AJ275" s="296"/>
      <c r="AK275" s="296"/>
      <c r="AL275" s="296"/>
      <c r="AM275" s="296"/>
      <c r="AN275" s="296"/>
      <c r="AO275" s="296"/>
      <c r="AP275" s="296"/>
      <c r="AQ275" s="296"/>
      <c r="AR275" s="296"/>
      <c r="AS275" s="296"/>
      <c r="AT275" s="296"/>
      <c r="AU275" s="296"/>
      <c r="AV275" s="296"/>
      <c r="AW275" s="296"/>
      <c r="AX275" s="296"/>
      <c r="AY275" s="296"/>
      <c r="AZ275" s="296"/>
      <c r="BA275" s="296"/>
      <c r="BB275" s="296"/>
      <c r="BC275" s="296"/>
      <c r="BD275" s="296"/>
      <c r="BE275" s="296"/>
      <c r="BF275" s="296"/>
      <c r="BG275" s="296"/>
      <c r="BH275" s="296"/>
      <c r="BI275" s="296"/>
      <c r="BJ275" s="296"/>
      <c r="BK275" s="296"/>
      <c r="BL275" s="296"/>
      <c r="BM275" s="42"/>
      <c r="BN275" s="42"/>
      <c r="BO275" s="42"/>
      <c r="BP275" s="42"/>
      <c r="BQ275" s="42"/>
      <c r="BR275" s="42"/>
      <c r="BS275" s="42"/>
      <c r="BT275" s="42"/>
      <c r="BU275" s="42"/>
      <c r="BV275" s="42"/>
      <c r="BW275" s="42"/>
      <c r="BX275" s="42"/>
      <c r="BY275" s="42"/>
      <c r="BZ275" s="296"/>
      <c r="CA275" s="296"/>
      <c r="CB275" s="296"/>
      <c r="CC275" s="296"/>
      <c r="CD275" s="296"/>
      <c r="CE275" s="296"/>
      <c r="CF275" s="296"/>
      <c r="CG275" s="296"/>
      <c r="CH275" s="296"/>
      <c r="CI275" s="296"/>
      <c r="CJ275" s="296"/>
      <c r="CK275" s="296"/>
      <c r="CL275" s="296"/>
      <c r="CM275" s="296"/>
      <c r="CN275" s="296"/>
      <c r="CO275" s="296"/>
      <c r="CP275" s="296"/>
      <c r="CQ275" s="296"/>
      <c r="CR275" s="296"/>
      <c r="CS275" s="296"/>
      <c r="CT275" s="296"/>
      <c r="CU275" s="296"/>
      <c r="CV275" s="296"/>
      <c r="CW275" s="42"/>
      <c r="CX275" s="296"/>
      <c r="CY275" s="296"/>
      <c r="CZ275" s="296"/>
      <c r="DA275" s="296"/>
      <c r="DB275" s="296"/>
      <c r="DC275" s="296"/>
      <c r="DD275" s="296"/>
      <c r="DE275" s="296"/>
      <c r="DF275" s="296"/>
      <c r="DG275" s="296"/>
      <c r="DH275" s="296"/>
      <c r="DI275" s="296"/>
      <c r="DJ275" s="296"/>
      <c r="DK275" s="296"/>
      <c r="DL275" s="296"/>
      <c r="DM275" s="296"/>
      <c r="DN275" s="296"/>
      <c r="DO275" s="296"/>
      <c r="DP275" s="296"/>
      <c r="DQ275" s="296"/>
      <c r="DR275" s="296"/>
      <c r="DS275" s="296"/>
      <c r="DT275" s="296"/>
      <c r="DU275" s="296"/>
      <c r="DV275" s="296"/>
      <c r="DW275" s="296"/>
      <c r="DX275" s="296"/>
      <c r="DY275" s="296"/>
      <c r="DZ275" s="296"/>
      <c r="EA275" s="296"/>
      <c r="EB275" s="296"/>
      <c r="EC275" s="296"/>
      <c r="ED275" s="296"/>
      <c r="EE275" s="296"/>
      <c r="EF275" s="296"/>
      <c r="EG275" s="42"/>
      <c r="EH275" s="296"/>
      <c r="EI275" s="296"/>
      <c r="EJ275" s="296"/>
      <c r="EK275" s="296"/>
      <c r="EL275" s="296"/>
      <c r="EM275" s="296"/>
      <c r="EN275" s="296"/>
      <c r="EO275" s="296"/>
      <c r="EP275" s="296"/>
      <c r="EQ275" s="296"/>
      <c r="ER275" s="296"/>
      <c r="ES275" s="296"/>
      <c r="ET275" s="296"/>
      <c r="EU275" s="296"/>
      <c r="EV275" s="296"/>
      <c r="EW275" s="296"/>
      <c r="EX275" s="296"/>
      <c r="EY275" s="296"/>
      <c r="EZ275" s="296"/>
      <c r="FA275" s="296"/>
      <c r="FB275" s="296"/>
      <c r="FC275" s="296"/>
      <c r="FD275" s="296"/>
      <c r="FE275" s="296"/>
      <c r="FF275" s="296"/>
      <c r="FG275" s="296"/>
      <c r="FH275" s="296"/>
      <c r="FI275" s="296"/>
      <c r="FJ275" s="296"/>
      <c r="FK275" s="296"/>
      <c r="FL275" s="296"/>
      <c r="FM275" s="296"/>
      <c r="FN275" s="296"/>
      <c r="FO275" s="296"/>
      <c r="FP275" s="296"/>
      <c r="FQ275" s="42"/>
      <c r="FR275" s="42"/>
      <c r="FS275" s="42"/>
      <c r="FT275" s="42"/>
      <c r="FU275" s="42"/>
      <c r="FV275" s="296"/>
      <c r="FW275" s="296"/>
      <c r="FX275" s="296"/>
      <c r="FY275" s="296"/>
      <c r="FZ275" s="296"/>
      <c r="GA275" s="296"/>
      <c r="GB275" s="296"/>
      <c r="GC275" s="296"/>
      <c r="GD275" s="296"/>
      <c r="GE275" s="296"/>
      <c r="GF275" s="296"/>
      <c r="GG275" s="296"/>
      <c r="GH275" s="296"/>
      <c r="GI275" s="296"/>
      <c r="GJ275" s="296"/>
      <c r="GK275" s="296"/>
      <c r="GL275" s="296"/>
      <c r="GM275" s="296"/>
      <c r="GN275" s="296"/>
      <c r="GO275" s="296"/>
      <c r="GP275" s="296"/>
      <c r="GQ275" s="296"/>
      <c r="GR275" s="296"/>
      <c r="GS275" s="296"/>
      <c r="GT275" s="296"/>
      <c r="GU275" s="296"/>
      <c r="GV275" s="296"/>
      <c r="GW275" s="296"/>
      <c r="GX275" s="296"/>
      <c r="GY275" s="296"/>
      <c r="GZ275" s="296"/>
      <c r="HA275" s="296"/>
      <c r="HB275" s="296"/>
      <c r="HC275" s="296"/>
      <c r="HD275" s="296"/>
      <c r="HE275" s="296"/>
      <c r="HF275" s="296"/>
      <c r="HG275" s="296"/>
      <c r="HH275" s="296"/>
      <c r="HI275" s="296"/>
      <c r="HJ275" s="296"/>
      <c r="HK275" s="296"/>
      <c r="HL275" s="296"/>
      <c r="HM275" s="296"/>
      <c r="HN275" s="296"/>
      <c r="HO275" s="296"/>
      <c r="HP275" s="296"/>
      <c r="HQ275" s="296"/>
      <c r="HR275" s="296"/>
      <c r="HS275" s="296"/>
      <c r="HT275" s="296"/>
      <c r="HU275" s="296"/>
      <c r="HV275" s="296"/>
      <c r="HW275" s="296"/>
      <c r="HX275" s="296"/>
      <c r="HY275" s="296"/>
      <c r="HZ275" s="296"/>
      <c r="IA275" s="296"/>
      <c r="IB275" s="296"/>
      <c r="IC275" s="296"/>
      <c r="ID275" s="296"/>
      <c r="IE275" s="296"/>
      <c r="IF275" s="296"/>
      <c r="IG275" s="296"/>
      <c r="IH275" s="296"/>
      <c r="II275" s="296"/>
      <c r="IJ275" s="296"/>
      <c r="IK275" s="296"/>
      <c r="IL275" s="296"/>
      <c r="IM275" s="296"/>
      <c r="IN275" s="296"/>
      <c r="IO275" s="296"/>
      <c r="IP275" s="296"/>
      <c r="IQ275" s="296"/>
      <c r="IR275" s="296"/>
      <c r="IS275" s="296"/>
      <c r="IT275" s="296"/>
      <c r="IU275" s="296"/>
      <c r="IV275" s="296"/>
      <c r="IW275" s="296"/>
      <c r="IX275" s="296"/>
      <c r="IY275" s="296"/>
      <c r="IZ275" s="296"/>
      <c r="JA275" s="296"/>
      <c r="KM275" s="38"/>
      <c r="KN275" s="38"/>
      <c r="KP275" s="38"/>
      <c r="KQ275" s="38"/>
      <c r="KR275" s="38"/>
      <c r="KS275" s="38"/>
      <c r="KT275" s="38"/>
      <c r="KU275" s="38"/>
      <c r="KV275" s="38"/>
      <c r="KW275" s="38"/>
      <c r="KX275" s="38"/>
      <c r="LH275" s="33"/>
    </row>
    <row r="276" spans="2:320" s="17" customFormat="1" x14ac:dyDescent="0.2">
      <c r="B276" s="33"/>
      <c r="F276" s="35"/>
      <c r="G276" s="174"/>
      <c r="H276" s="33"/>
      <c r="I276" s="33"/>
      <c r="J276" s="42"/>
      <c r="K276" s="296"/>
      <c r="L276" s="296"/>
      <c r="M276" s="296"/>
      <c r="N276" s="296"/>
      <c r="O276" s="296"/>
      <c r="P276" s="296"/>
      <c r="Q276" s="296"/>
      <c r="R276" s="296"/>
      <c r="S276" s="296"/>
      <c r="T276" s="296"/>
      <c r="U276" s="296"/>
      <c r="V276" s="296"/>
      <c r="W276" s="296"/>
      <c r="X276" s="296"/>
      <c r="Y276" s="296"/>
      <c r="Z276" s="296"/>
      <c r="AA276" s="296"/>
      <c r="AB276" s="296"/>
      <c r="AC276" s="296"/>
      <c r="AD276" s="296"/>
      <c r="AE276" s="296"/>
      <c r="AF276" s="296"/>
      <c r="AG276" s="296"/>
      <c r="AH276" s="296"/>
      <c r="AI276" s="296"/>
      <c r="AJ276" s="296"/>
      <c r="AK276" s="296"/>
      <c r="AL276" s="296"/>
      <c r="AM276" s="296"/>
      <c r="AN276" s="296"/>
      <c r="AO276" s="296"/>
      <c r="AP276" s="296"/>
      <c r="AQ276" s="296"/>
      <c r="AR276" s="296"/>
      <c r="AS276" s="296"/>
      <c r="AT276" s="296"/>
      <c r="AU276" s="296"/>
      <c r="AV276" s="296"/>
      <c r="AW276" s="296"/>
      <c r="AX276" s="296"/>
      <c r="AY276" s="296"/>
      <c r="AZ276" s="296"/>
      <c r="BA276" s="296"/>
      <c r="BB276" s="296"/>
      <c r="BC276" s="296"/>
      <c r="BD276" s="296"/>
      <c r="BE276" s="296"/>
      <c r="BF276" s="296"/>
      <c r="BG276" s="296"/>
      <c r="BH276" s="296"/>
      <c r="BI276" s="296"/>
      <c r="BJ276" s="296"/>
      <c r="BK276" s="296"/>
      <c r="BL276" s="296"/>
      <c r="BM276" s="42"/>
      <c r="BN276" s="42"/>
      <c r="BO276" s="42"/>
      <c r="BP276" s="42"/>
      <c r="BQ276" s="42"/>
      <c r="BR276" s="42"/>
      <c r="BS276" s="42"/>
      <c r="BT276" s="42"/>
      <c r="BU276" s="42"/>
      <c r="BV276" s="42"/>
      <c r="BW276" s="42"/>
      <c r="BX276" s="42"/>
      <c r="BY276" s="42"/>
      <c r="BZ276" s="296"/>
      <c r="CA276" s="296"/>
      <c r="CB276" s="296"/>
      <c r="CC276" s="296"/>
      <c r="CD276" s="296"/>
      <c r="CE276" s="296"/>
      <c r="CF276" s="296"/>
      <c r="CG276" s="296"/>
      <c r="CH276" s="296"/>
      <c r="CI276" s="296"/>
      <c r="CJ276" s="296"/>
      <c r="CK276" s="296"/>
      <c r="CL276" s="296"/>
      <c r="CM276" s="296"/>
      <c r="CN276" s="296"/>
      <c r="CO276" s="296"/>
      <c r="CP276" s="296"/>
      <c r="CQ276" s="296"/>
      <c r="CR276" s="296"/>
      <c r="CS276" s="296"/>
      <c r="CT276" s="296"/>
      <c r="CU276" s="296"/>
      <c r="CV276" s="296"/>
      <c r="CW276" s="42"/>
      <c r="CX276" s="296"/>
      <c r="CY276" s="296"/>
      <c r="CZ276" s="296"/>
      <c r="DA276" s="296"/>
      <c r="DB276" s="296"/>
      <c r="DC276" s="296"/>
      <c r="DD276" s="296"/>
      <c r="DE276" s="296"/>
      <c r="DF276" s="296"/>
      <c r="DG276" s="296"/>
      <c r="DH276" s="296"/>
      <c r="DI276" s="296"/>
      <c r="DJ276" s="296"/>
      <c r="DK276" s="296"/>
      <c r="DL276" s="296"/>
      <c r="DM276" s="296"/>
      <c r="DN276" s="296"/>
      <c r="DO276" s="296"/>
      <c r="DP276" s="296"/>
      <c r="DQ276" s="296"/>
      <c r="DR276" s="296"/>
      <c r="DS276" s="296"/>
      <c r="DT276" s="296"/>
      <c r="DU276" s="296"/>
      <c r="DV276" s="296"/>
      <c r="DW276" s="296"/>
      <c r="DX276" s="296"/>
      <c r="DY276" s="296"/>
      <c r="DZ276" s="296"/>
      <c r="EA276" s="296"/>
      <c r="EB276" s="296"/>
      <c r="EC276" s="296"/>
      <c r="ED276" s="296"/>
      <c r="EE276" s="296"/>
      <c r="EF276" s="296"/>
      <c r="EG276" s="42"/>
      <c r="EH276" s="296"/>
      <c r="EI276" s="296"/>
      <c r="EJ276" s="296"/>
      <c r="EK276" s="296"/>
      <c r="EL276" s="296"/>
      <c r="EM276" s="296"/>
      <c r="EN276" s="296"/>
      <c r="EO276" s="296"/>
      <c r="EP276" s="296"/>
      <c r="EQ276" s="296"/>
      <c r="ER276" s="296"/>
      <c r="ES276" s="296"/>
      <c r="ET276" s="296"/>
      <c r="EU276" s="296"/>
      <c r="EV276" s="296"/>
      <c r="EW276" s="296"/>
      <c r="EX276" s="296"/>
      <c r="EY276" s="296"/>
      <c r="EZ276" s="296"/>
      <c r="FA276" s="296"/>
      <c r="FB276" s="296"/>
      <c r="FC276" s="296"/>
      <c r="FD276" s="296"/>
      <c r="FE276" s="296"/>
      <c r="FF276" s="296"/>
      <c r="FG276" s="296"/>
      <c r="FH276" s="296"/>
      <c r="FI276" s="296"/>
      <c r="FJ276" s="296"/>
      <c r="FK276" s="296"/>
      <c r="FL276" s="296"/>
      <c r="FM276" s="296"/>
      <c r="FN276" s="296"/>
      <c r="FO276" s="296"/>
      <c r="FP276" s="296"/>
      <c r="FQ276" s="42"/>
      <c r="FR276" s="42"/>
      <c r="FS276" s="42"/>
      <c r="FT276" s="42"/>
      <c r="FU276" s="42"/>
      <c r="FV276" s="296"/>
      <c r="FW276" s="296"/>
      <c r="FX276" s="296"/>
      <c r="FY276" s="296"/>
      <c r="FZ276" s="296"/>
      <c r="GA276" s="296"/>
      <c r="GB276" s="296"/>
      <c r="GC276" s="296"/>
      <c r="GD276" s="296"/>
      <c r="GE276" s="296"/>
      <c r="GF276" s="296"/>
      <c r="GG276" s="296"/>
      <c r="GH276" s="296"/>
      <c r="GI276" s="296"/>
      <c r="GJ276" s="296"/>
      <c r="GK276" s="296"/>
      <c r="GL276" s="296"/>
      <c r="GM276" s="296"/>
      <c r="GN276" s="296"/>
      <c r="GO276" s="296"/>
      <c r="GP276" s="296"/>
      <c r="GQ276" s="296"/>
      <c r="GR276" s="296"/>
      <c r="GS276" s="296"/>
      <c r="GT276" s="296"/>
      <c r="GU276" s="296"/>
      <c r="GV276" s="296"/>
      <c r="GW276" s="296"/>
      <c r="GX276" s="296"/>
      <c r="GY276" s="296"/>
      <c r="GZ276" s="296"/>
      <c r="HA276" s="296"/>
      <c r="HB276" s="296"/>
      <c r="HC276" s="296"/>
      <c r="HD276" s="296"/>
      <c r="HE276" s="296"/>
      <c r="HF276" s="296"/>
      <c r="HG276" s="296"/>
      <c r="HH276" s="296"/>
      <c r="HI276" s="296"/>
      <c r="HJ276" s="296"/>
      <c r="HK276" s="296"/>
      <c r="HL276" s="296"/>
      <c r="HM276" s="296"/>
      <c r="HN276" s="296"/>
      <c r="HO276" s="296"/>
      <c r="HP276" s="296"/>
      <c r="HQ276" s="296"/>
      <c r="HR276" s="296"/>
      <c r="HS276" s="296"/>
      <c r="HT276" s="296"/>
      <c r="HU276" s="296"/>
      <c r="HV276" s="296"/>
      <c r="HW276" s="296"/>
      <c r="HX276" s="296"/>
      <c r="HY276" s="296"/>
      <c r="HZ276" s="296"/>
      <c r="IA276" s="296"/>
      <c r="IB276" s="296"/>
      <c r="IC276" s="296"/>
      <c r="ID276" s="296"/>
      <c r="IE276" s="296"/>
      <c r="IF276" s="296"/>
      <c r="IG276" s="296"/>
      <c r="IH276" s="296"/>
      <c r="II276" s="296"/>
      <c r="IJ276" s="296"/>
      <c r="IK276" s="296"/>
      <c r="IL276" s="296"/>
      <c r="IM276" s="296"/>
      <c r="IN276" s="296"/>
      <c r="IO276" s="296"/>
      <c r="IP276" s="296"/>
      <c r="IQ276" s="296"/>
      <c r="IR276" s="296"/>
      <c r="IS276" s="296"/>
      <c r="IT276" s="296"/>
      <c r="IU276" s="296"/>
      <c r="IV276" s="296"/>
      <c r="IW276" s="296"/>
      <c r="IX276" s="296"/>
      <c r="IY276" s="296"/>
      <c r="IZ276" s="296"/>
      <c r="JA276" s="296"/>
      <c r="KM276" s="38"/>
      <c r="KN276" s="38"/>
      <c r="KP276" s="38"/>
      <c r="KQ276" s="38"/>
      <c r="KR276" s="38"/>
      <c r="KS276" s="38"/>
      <c r="KT276" s="38"/>
      <c r="KU276" s="38"/>
      <c r="KV276" s="38"/>
      <c r="KW276" s="38"/>
      <c r="KX276" s="38"/>
      <c r="LH276" s="33"/>
    </row>
    <row r="277" spans="2:320" s="17" customFormat="1" x14ac:dyDescent="0.2">
      <c r="B277" s="33"/>
      <c r="F277" s="35"/>
      <c r="G277" s="174"/>
      <c r="H277" s="33"/>
      <c r="I277" s="33"/>
      <c r="J277" s="42"/>
      <c r="K277" s="296"/>
      <c r="L277" s="296"/>
      <c r="M277" s="296"/>
      <c r="N277" s="296"/>
      <c r="O277" s="296"/>
      <c r="P277" s="296"/>
      <c r="Q277" s="296"/>
      <c r="R277" s="296"/>
      <c r="S277" s="296"/>
      <c r="T277" s="296"/>
      <c r="U277" s="296"/>
      <c r="V277" s="296"/>
      <c r="W277" s="296"/>
      <c r="X277" s="296"/>
      <c r="Y277" s="296"/>
      <c r="Z277" s="296"/>
      <c r="AA277" s="296"/>
      <c r="AB277" s="296"/>
      <c r="AC277" s="296"/>
      <c r="AD277" s="296"/>
      <c r="AE277" s="296"/>
      <c r="AF277" s="296"/>
      <c r="AG277" s="296"/>
      <c r="AH277" s="296"/>
      <c r="AI277" s="296"/>
      <c r="AJ277" s="296"/>
      <c r="AK277" s="296"/>
      <c r="AL277" s="296"/>
      <c r="AM277" s="296"/>
      <c r="AN277" s="296"/>
      <c r="AO277" s="296"/>
      <c r="AP277" s="296"/>
      <c r="AQ277" s="296"/>
      <c r="AR277" s="296"/>
      <c r="AS277" s="296"/>
      <c r="AT277" s="296"/>
      <c r="AU277" s="296"/>
      <c r="AV277" s="296"/>
      <c r="AW277" s="296"/>
      <c r="AX277" s="296"/>
      <c r="AY277" s="296"/>
      <c r="AZ277" s="296"/>
      <c r="BA277" s="296"/>
      <c r="BB277" s="296"/>
      <c r="BC277" s="296"/>
      <c r="BD277" s="296"/>
      <c r="BE277" s="296"/>
      <c r="BF277" s="296"/>
      <c r="BG277" s="296"/>
      <c r="BH277" s="296"/>
      <c r="BI277" s="296"/>
      <c r="BJ277" s="296"/>
      <c r="BK277" s="296"/>
      <c r="BL277" s="296"/>
      <c r="BM277" s="42"/>
      <c r="BN277" s="42"/>
      <c r="BO277" s="42"/>
      <c r="BP277" s="42"/>
      <c r="BQ277" s="42"/>
      <c r="BR277" s="42"/>
      <c r="BS277" s="42"/>
      <c r="BT277" s="42"/>
      <c r="BU277" s="42"/>
      <c r="BV277" s="42"/>
      <c r="BW277" s="42"/>
      <c r="BX277" s="42"/>
      <c r="BY277" s="42"/>
      <c r="BZ277" s="296"/>
      <c r="CA277" s="296"/>
      <c r="CB277" s="296"/>
      <c r="CC277" s="296"/>
      <c r="CD277" s="296"/>
      <c r="CE277" s="296"/>
      <c r="CF277" s="296"/>
      <c r="CG277" s="296"/>
      <c r="CH277" s="296"/>
      <c r="CI277" s="296"/>
      <c r="CJ277" s="296"/>
      <c r="CK277" s="296"/>
      <c r="CL277" s="296"/>
      <c r="CM277" s="296"/>
      <c r="CN277" s="296"/>
      <c r="CO277" s="296"/>
      <c r="CP277" s="296"/>
      <c r="CQ277" s="296"/>
      <c r="CR277" s="296"/>
      <c r="CS277" s="296"/>
      <c r="CT277" s="296"/>
      <c r="CU277" s="296"/>
      <c r="CV277" s="296"/>
      <c r="CW277" s="42"/>
      <c r="CX277" s="296"/>
      <c r="CY277" s="296"/>
      <c r="CZ277" s="296"/>
      <c r="DA277" s="296"/>
      <c r="DB277" s="296"/>
      <c r="DC277" s="296"/>
      <c r="DD277" s="296"/>
      <c r="DE277" s="296"/>
      <c r="DF277" s="296"/>
      <c r="DG277" s="296"/>
      <c r="DH277" s="296"/>
      <c r="DI277" s="296"/>
      <c r="DJ277" s="296"/>
      <c r="DK277" s="296"/>
      <c r="DL277" s="296"/>
      <c r="DM277" s="296"/>
      <c r="DN277" s="296"/>
      <c r="DO277" s="296"/>
      <c r="DP277" s="296"/>
      <c r="DQ277" s="296"/>
      <c r="DR277" s="296"/>
      <c r="DS277" s="296"/>
      <c r="DT277" s="296"/>
      <c r="DU277" s="296"/>
      <c r="DV277" s="296"/>
      <c r="DW277" s="296"/>
      <c r="DX277" s="296"/>
      <c r="DY277" s="296"/>
      <c r="DZ277" s="296"/>
      <c r="EA277" s="296"/>
      <c r="EB277" s="296"/>
      <c r="EC277" s="296"/>
      <c r="ED277" s="296"/>
      <c r="EE277" s="296"/>
      <c r="EF277" s="296"/>
      <c r="EG277" s="42"/>
      <c r="EH277" s="296"/>
      <c r="EI277" s="296"/>
      <c r="EJ277" s="296"/>
      <c r="EK277" s="296"/>
      <c r="EL277" s="296"/>
      <c r="EM277" s="296"/>
      <c r="EN277" s="296"/>
      <c r="EO277" s="296"/>
      <c r="EP277" s="296"/>
      <c r="EQ277" s="296"/>
      <c r="ER277" s="296"/>
      <c r="ES277" s="296"/>
      <c r="ET277" s="296"/>
      <c r="EU277" s="296"/>
      <c r="EV277" s="296"/>
      <c r="EW277" s="296"/>
      <c r="EX277" s="296"/>
      <c r="EY277" s="296"/>
      <c r="EZ277" s="296"/>
      <c r="FA277" s="296"/>
      <c r="FB277" s="296"/>
      <c r="FC277" s="296"/>
      <c r="FD277" s="296"/>
      <c r="FE277" s="296"/>
      <c r="FF277" s="296"/>
      <c r="FG277" s="296"/>
      <c r="FH277" s="296"/>
      <c r="FI277" s="296"/>
      <c r="FJ277" s="296"/>
      <c r="FK277" s="296"/>
      <c r="FL277" s="296"/>
      <c r="FM277" s="296"/>
      <c r="FN277" s="296"/>
      <c r="FO277" s="296"/>
      <c r="FP277" s="296"/>
      <c r="FQ277" s="42"/>
      <c r="FR277" s="42"/>
      <c r="FS277" s="42"/>
      <c r="FT277" s="42"/>
      <c r="FU277" s="42"/>
      <c r="FV277" s="296"/>
      <c r="FW277" s="296"/>
      <c r="FX277" s="296"/>
      <c r="FY277" s="296"/>
      <c r="FZ277" s="296"/>
      <c r="GA277" s="296"/>
      <c r="GB277" s="296"/>
      <c r="GC277" s="296"/>
      <c r="GD277" s="296"/>
      <c r="GE277" s="296"/>
      <c r="GF277" s="296"/>
      <c r="GG277" s="296"/>
      <c r="GH277" s="296"/>
      <c r="GI277" s="296"/>
      <c r="GJ277" s="296"/>
      <c r="GK277" s="296"/>
      <c r="GL277" s="296"/>
      <c r="GM277" s="296"/>
      <c r="GN277" s="296"/>
      <c r="GO277" s="296"/>
      <c r="GP277" s="296"/>
      <c r="GQ277" s="296"/>
      <c r="GR277" s="296"/>
      <c r="GS277" s="296"/>
      <c r="GT277" s="296"/>
      <c r="GU277" s="296"/>
      <c r="GV277" s="296"/>
      <c r="GW277" s="296"/>
      <c r="GX277" s="296"/>
      <c r="GY277" s="296"/>
      <c r="GZ277" s="296"/>
      <c r="HA277" s="296"/>
      <c r="HB277" s="296"/>
      <c r="HC277" s="296"/>
      <c r="HD277" s="296"/>
      <c r="HE277" s="296"/>
      <c r="HF277" s="296"/>
      <c r="HG277" s="296"/>
      <c r="HH277" s="296"/>
      <c r="HI277" s="296"/>
      <c r="HJ277" s="296"/>
      <c r="HK277" s="296"/>
      <c r="HL277" s="296"/>
      <c r="HM277" s="296"/>
      <c r="HN277" s="296"/>
      <c r="HO277" s="296"/>
      <c r="HP277" s="296"/>
      <c r="HQ277" s="296"/>
      <c r="HR277" s="296"/>
      <c r="HS277" s="296"/>
      <c r="HT277" s="296"/>
      <c r="HU277" s="296"/>
      <c r="HV277" s="296"/>
      <c r="HW277" s="296"/>
      <c r="HX277" s="296"/>
      <c r="HY277" s="296"/>
      <c r="HZ277" s="296"/>
      <c r="IA277" s="296"/>
      <c r="IB277" s="296"/>
      <c r="IC277" s="296"/>
      <c r="ID277" s="296"/>
      <c r="IE277" s="296"/>
      <c r="IF277" s="296"/>
      <c r="IG277" s="296"/>
      <c r="IH277" s="296"/>
      <c r="II277" s="296"/>
      <c r="IJ277" s="296"/>
      <c r="IK277" s="296"/>
      <c r="IL277" s="296"/>
      <c r="IM277" s="296"/>
      <c r="IN277" s="296"/>
      <c r="IO277" s="296"/>
      <c r="IP277" s="296"/>
      <c r="IQ277" s="296"/>
      <c r="IR277" s="296"/>
      <c r="IS277" s="296"/>
      <c r="IT277" s="296"/>
      <c r="IU277" s="296"/>
      <c r="IV277" s="296"/>
      <c r="IW277" s="296"/>
      <c r="IX277" s="296"/>
      <c r="IY277" s="296"/>
      <c r="IZ277" s="296"/>
      <c r="JA277" s="296"/>
      <c r="KM277" s="38"/>
      <c r="KN277" s="38"/>
      <c r="KP277" s="38"/>
      <c r="KQ277" s="38"/>
      <c r="KR277" s="38"/>
      <c r="KS277" s="38"/>
      <c r="KT277" s="38"/>
      <c r="KU277" s="38"/>
      <c r="KV277" s="38"/>
      <c r="KW277" s="38"/>
      <c r="KX277" s="38"/>
      <c r="LH277" s="33"/>
    </row>
    <row r="278" spans="2:320" s="17" customFormat="1" x14ac:dyDescent="0.2">
      <c r="B278" s="33"/>
      <c r="F278" s="35"/>
      <c r="G278" s="174"/>
      <c r="H278" s="33"/>
      <c r="I278" s="33"/>
      <c r="J278" s="42"/>
      <c r="K278" s="296"/>
      <c r="L278" s="296"/>
      <c r="M278" s="296"/>
      <c r="N278" s="296"/>
      <c r="O278" s="296"/>
      <c r="P278" s="296"/>
      <c r="Q278" s="296"/>
      <c r="R278" s="296"/>
      <c r="S278" s="296"/>
      <c r="T278" s="296"/>
      <c r="U278" s="296"/>
      <c r="V278" s="296"/>
      <c r="W278" s="296"/>
      <c r="X278" s="296"/>
      <c r="Y278" s="296"/>
      <c r="Z278" s="296"/>
      <c r="AA278" s="296"/>
      <c r="AB278" s="296"/>
      <c r="AC278" s="296"/>
      <c r="AD278" s="296"/>
      <c r="AE278" s="296"/>
      <c r="AF278" s="296"/>
      <c r="AG278" s="296"/>
      <c r="AH278" s="296"/>
      <c r="AI278" s="296"/>
      <c r="AJ278" s="296"/>
      <c r="AK278" s="296"/>
      <c r="AL278" s="296"/>
      <c r="AM278" s="296"/>
      <c r="AN278" s="296"/>
      <c r="AO278" s="296"/>
      <c r="AP278" s="296"/>
      <c r="AQ278" s="296"/>
      <c r="AR278" s="296"/>
      <c r="AS278" s="296"/>
      <c r="AT278" s="296"/>
      <c r="AU278" s="296"/>
      <c r="AV278" s="296"/>
      <c r="AW278" s="296"/>
      <c r="AX278" s="296"/>
      <c r="AY278" s="296"/>
      <c r="AZ278" s="296"/>
      <c r="BA278" s="296"/>
      <c r="BB278" s="296"/>
      <c r="BC278" s="296"/>
      <c r="BD278" s="296"/>
      <c r="BE278" s="296"/>
      <c r="BF278" s="296"/>
      <c r="BG278" s="296"/>
      <c r="BH278" s="296"/>
      <c r="BI278" s="296"/>
      <c r="BJ278" s="296"/>
      <c r="BK278" s="296"/>
      <c r="BL278" s="296"/>
      <c r="BM278" s="42"/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  <c r="BZ278" s="296"/>
      <c r="CA278" s="296"/>
      <c r="CB278" s="296"/>
      <c r="CC278" s="296"/>
      <c r="CD278" s="296"/>
      <c r="CE278" s="296"/>
      <c r="CF278" s="296"/>
      <c r="CG278" s="296"/>
      <c r="CH278" s="296"/>
      <c r="CI278" s="296"/>
      <c r="CJ278" s="296"/>
      <c r="CK278" s="296"/>
      <c r="CL278" s="296"/>
      <c r="CM278" s="296"/>
      <c r="CN278" s="296"/>
      <c r="CO278" s="296"/>
      <c r="CP278" s="296"/>
      <c r="CQ278" s="296"/>
      <c r="CR278" s="296"/>
      <c r="CS278" s="296"/>
      <c r="CT278" s="296"/>
      <c r="CU278" s="296"/>
      <c r="CV278" s="296"/>
      <c r="CW278" s="42"/>
      <c r="CX278" s="296"/>
      <c r="CY278" s="296"/>
      <c r="CZ278" s="296"/>
      <c r="DA278" s="296"/>
      <c r="DB278" s="296"/>
      <c r="DC278" s="296"/>
      <c r="DD278" s="296"/>
      <c r="DE278" s="296"/>
      <c r="DF278" s="296"/>
      <c r="DG278" s="296"/>
      <c r="DH278" s="296"/>
      <c r="DI278" s="296"/>
      <c r="DJ278" s="296"/>
      <c r="DK278" s="296"/>
      <c r="DL278" s="296"/>
      <c r="DM278" s="296"/>
      <c r="DN278" s="296"/>
      <c r="DO278" s="296"/>
      <c r="DP278" s="296"/>
      <c r="DQ278" s="296"/>
      <c r="DR278" s="296"/>
      <c r="DS278" s="296"/>
      <c r="DT278" s="296"/>
      <c r="DU278" s="296"/>
      <c r="DV278" s="296"/>
      <c r="DW278" s="296"/>
      <c r="DX278" s="296"/>
      <c r="DY278" s="296"/>
      <c r="DZ278" s="296"/>
      <c r="EA278" s="296"/>
      <c r="EB278" s="296"/>
      <c r="EC278" s="296"/>
      <c r="ED278" s="296"/>
      <c r="EE278" s="296"/>
      <c r="EF278" s="296"/>
      <c r="EG278" s="42"/>
      <c r="EH278" s="296"/>
      <c r="EI278" s="296"/>
      <c r="EJ278" s="296"/>
      <c r="EK278" s="296"/>
      <c r="EL278" s="296"/>
      <c r="EM278" s="296"/>
      <c r="EN278" s="296"/>
      <c r="EO278" s="296"/>
      <c r="EP278" s="296"/>
      <c r="EQ278" s="296"/>
      <c r="ER278" s="296"/>
      <c r="ES278" s="296"/>
      <c r="ET278" s="296"/>
      <c r="EU278" s="296"/>
      <c r="EV278" s="296"/>
      <c r="EW278" s="296"/>
      <c r="EX278" s="296"/>
      <c r="EY278" s="296"/>
      <c r="EZ278" s="296"/>
      <c r="FA278" s="296"/>
      <c r="FB278" s="296"/>
      <c r="FC278" s="296"/>
      <c r="FD278" s="296"/>
      <c r="FE278" s="296"/>
      <c r="FF278" s="296"/>
      <c r="FG278" s="296"/>
      <c r="FH278" s="296"/>
      <c r="FI278" s="296"/>
      <c r="FJ278" s="296"/>
      <c r="FK278" s="296"/>
      <c r="FL278" s="296"/>
      <c r="FM278" s="296"/>
      <c r="FN278" s="296"/>
      <c r="FO278" s="296"/>
      <c r="FP278" s="296"/>
      <c r="FQ278" s="42"/>
      <c r="FR278" s="42"/>
      <c r="FS278" s="42"/>
      <c r="FT278" s="42"/>
      <c r="FU278" s="42"/>
      <c r="FV278" s="296"/>
      <c r="FW278" s="296"/>
      <c r="FX278" s="296"/>
      <c r="FY278" s="296"/>
      <c r="FZ278" s="296"/>
      <c r="GA278" s="296"/>
      <c r="GB278" s="296"/>
      <c r="GC278" s="296"/>
      <c r="GD278" s="296"/>
      <c r="GE278" s="296"/>
      <c r="GF278" s="296"/>
      <c r="GG278" s="296"/>
      <c r="GH278" s="296"/>
      <c r="GI278" s="296"/>
      <c r="GJ278" s="296"/>
      <c r="GK278" s="296"/>
      <c r="GL278" s="296"/>
      <c r="GM278" s="296"/>
      <c r="GN278" s="296"/>
      <c r="GO278" s="296"/>
      <c r="GP278" s="296"/>
      <c r="GQ278" s="296"/>
      <c r="GR278" s="296"/>
      <c r="GS278" s="296"/>
      <c r="GT278" s="296"/>
      <c r="GU278" s="296"/>
      <c r="GV278" s="296"/>
      <c r="GW278" s="296"/>
      <c r="GX278" s="296"/>
      <c r="GY278" s="296"/>
      <c r="GZ278" s="296"/>
      <c r="HA278" s="296"/>
      <c r="HB278" s="296"/>
      <c r="HC278" s="296"/>
      <c r="HD278" s="296"/>
      <c r="HE278" s="296"/>
      <c r="HF278" s="296"/>
      <c r="HG278" s="296"/>
      <c r="HH278" s="296"/>
      <c r="HI278" s="296"/>
      <c r="HJ278" s="296"/>
      <c r="HK278" s="296"/>
      <c r="HL278" s="296"/>
      <c r="HM278" s="296"/>
      <c r="HN278" s="296"/>
      <c r="HO278" s="296"/>
      <c r="HP278" s="296"/>
      <c r="HQ278" s="296"/>
      <c r="HR278" s="296"/>
      <c r="HS278" s="296"/>
      <c r="HT278" s="296"/>
      <c r="HU278" s="296"/>
      <c r="HV278" s="296"/>
      <c r="HW278" s="296"/>
      <c r="HX278" s="296"/>
      <c r="HY278" s="296"/>
      <c r="HZ278" s="296"/>
      <c r="IA278" s="296"/>
      <c r="IB278" s="296"/>
      <c r="IC278" s="296"/>
      <c r="ID278" s="296"/>
      <c r="IE278" s="296"/>
      <c r="IF278" s="296"/>
      <c r="IG278" s="296"/>
      <c r="IH278" s="296"/>
      <c r="II278" s="296"/>
      <c r="IJ278" s="296"/>
      <c r="IK278" s="296"/>
      <c r="IL278" s="296"/>
      <c r="IM278" s="296"/>
      <c r="IN278" s="296"/>
      <c r="IO278" s="296"/>
      <c r="IP278" s="296"/>
      <c r="IQ278" s="296"/>
      <c r="IR278" s="296"/>
      <c r="IS278" s="296"/>
      <c r="IT278" s="296"/>
      <c r="IU278" s="296"/>
      <c r="IV278" s="296"/>
      <c r="IW278" s="296"/>
      <c r="IX278" s="296"/>
      <c r="IY278" s="296"/>
      <c r="IZ278" s="296"/>
      <c r="JA278" s="296"/>
      <c r="KM278" s="38"/>
      <c r="KN278" s="38"/>
      <c r="KP278" s="38"/>
      <c r="KQ278" s="38"/>
      <c r="KR278" s="38"/>
      <c r="KS278" s="38"/>
      <c r="KT278" s="38"/>
      <c r="KU278" s="38"/>
      <c r="KV278" s="38"/>
      <c r="KW278" s="38"/>
      <c r="KX278" s="38"/>
      <c r="LH278" s="33"/>
    </row>
    <row r="279" spans="2:320" s="17" customFormat="1" x14ac:dyDescent="0.2">
      <c r="B279" s="33"/>
      <c r="F279" s="35"/>
      <c r="G279" s="174"/>
      <c r="H279" s="33"/>
      <c r="I279" s="33"/>
      <c r="J279" s="42"/>
      <c r="K279" s="296"/>
      <c r="L279" s="296"/>
      <c r="M279" s="296"/>
      <c r="N279" s="296"/>
      <c r="O279" s="296"/>
      <c r="P279" s="296"/>
      <c r="Q279" s="296"/>
      <c r="R279" s="296"/>
      <c r="S279" s="296"/>
      <c r="T279" s="296"/>
      <c r="U279" s="296"/>
      <c r="V279" s="296"/>
      <c r="W279" s="296"/>
      <c r="X279" s="296"/>
      <c r="Y279" s="296"/>
      <c r="Z279" s="296"/>
      <c r="AA279" s="296"/>
      <c r="AB279" s="296"/>
      <c r="AC279" s="296"/>
      <c r="AD279" s="296"/>
      <c r="AE279" s="296"/>
      <c r="AF279" s="296"/>
      <c r="AG279" s="296"/>
      <c r="AH279" s="296"/>
      <c r="AI279" s="296"/>
      <c r="AJ279" s="296"/>
      <c r="AK279" s="296"/>
      <c r="AL279" s="296"/>
      <c r="AM279" s="296"/>
      <c r="AN279" s="296"/>
      <c r="AO279" s="296"/>
      <c r="AP279" s="296"/>
      <c r="AQ279" s="296"/>
      <c r="AR279" s="296"/>
      <c r="AS279" s="296"/>
      <c r="AT279" s="296"/>
      <c r="AU279" s="296"/>
      <c r="AV279" s="296"/>
      <c r="AW279" s="296"/>
      <c r="AX279" s="296"/>
      <c r="AY279" s="296"/>
      <c r="AZ279" s="296"/>
      <c r="BA279" s="296"/>
      <c r="BB279" s="296"/>
      <c r="BC279" s="296"/>
      <c r="BD279" s="296"/>
      <c r="BE279" s="296"/>
      <c r="BF279" s="296"/>
      <c r="BG279" s="296"/>
      <c r="BH279" s="296"/>
      <c r="BI279" s="296"/>
      <c r="BJ279" s="296"/>
      <c r="BK279" s="296"/>
      <c r="BL279" s="296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296"/>
      <c r="CA279" s="296"/>
      <c r="CB279" s="296"/>
      <c r="CC279" s="296"/>
      <c r="CD279" s="296"/>
      <c r="CE279" s="296"/>
      <c r="CF279" s="296"/>
      <c r="CG279" s="296"/>
      <c r="CH279" s="296"/>
      <c r="CI279" s="296"/>
      <c r="CJ279" s="296"/>
      <c r="CK279" s="296"/>
      <c r="CL279" s="296"/>
      <c r="CM279" s="296"/>
      <c r="CN279" s="296"/>
      <c r="CO279" s="296"/>
      <c r="CP279" s="296"/>
      <c r="CQ279" s="296"/>
      <c r="CR279" s="296"/>
      <c r="CS279" s="296"/>
      <c r="CT279" s="296"/>
      <c r="CU279" s="296"/>
      <c r="CV279" s="296"/>
      <c r="CW279" s="42"/>
      <c r="CX279" s="296"/>
      <c r="CY279" s="296"/>
      <c r="CZ279" s="296"/>
      <c r="DA279" s="296"/>
      <c r="DB279" s="296"/>
      <c r="DC279" s="296"/>
      <c r="DD279" s="296"/>
      <c r="DE279" s="296"/>
      <c r="DF279" s="296"/>
      <c r="DG279" s="296"/>
      <c r="DH279" s="296"/>
      <c r="DI279" s="296"/>
      <c r="DJ279" s="296"/>
      <c r="DK279" s="296"/>
      <c r="DL279" s="296"/>
      <c r="DM279" s="296"/>
      <c r="DN279" s="296"/>
      <c r="DO279" s="296"/>
      <c r="DP279" s="296"/>
      <c r="DQ279" s="296"/>
      <c r="DR279" s="296"/>
      <c r="DS279" s="296"/>
      <c r="DT279" s="296"/>
      <c r="DU279" s="296"/>
      <c r="DV279" s="296"/>
      <c r="DW279" s="296"/>
      <c r="DX279" s="296"/>
      <c r="DY279" s="296"/>
      <c r="DZ279" s="296"/>
      <c r="EA279" s="296"/>
      <c r="EB279" s="296"/>
      <c r="EC279" s="296"/>
      <c r="ED279" s="296"/>
      <c r="EE279" s="296"/>
      <c r="EF279" s="296"/>
      <c r="EG279" s="42"/>
      <c r="EH279" s="296"/>
      <c r="EI279" s="296"/>
      <c r="EJ279" s="296"/>
      <c r="EK279" s="296"/>
      <c r="EL279" s="296"/>
      <c r="EM279" s="296"/>
      <c r="EN279" s="296"/>
      <c r="EO279" s="296"/>
      <c r="EP279" s="296"/>
      <c r="EQ279" s="296"/>
      <c r="ER279" s="296"/>
      <c r="ES279" s="296"/>
      <c r="ET279" s="296"/>
      <c r="EU279" s="296"/>
      <c r="EV279" s="296"/>
      <c r="EW279" s="296"/>
      <c r="EX279" s="296"/>
      <c r="EY279" s="296"/>
      <c r="EZ279" s="296"/>
      <c r="FA279" s="296"/>
      <c r="FB279" s="296"/>
      <c r="FC279" s="296"/>
      <c r="FD279" s="296"/>
      <c r="FE279" s="296"/>
      <c r="FF279" s="296"/>
      <c r="FG279" s="296"/>
      <c r="FH279" s="296"/>
      <c r="FI279" s="296"/>
      <c r="FJ279" s="296"/>
      <c r="FK279" s="296"/>
      <c r="FL279" s="296"/>
      <c r="FM279" s="296"/>
      <c r="FN279" s="296"/>
      <c r="FO279" s="296"/>
      <c r="FP279" s="296"/>
      <c r="FQ279" s="42"/>
      <c r="FR279" s="42"/>
      <c r="FS279" s="42"/>
      <c r="FT279" s="42"/>
      <c r="FU279" s="42"/>
      <c r="FV279" s="296"/>
      <c r="FW279" s="296"/>
      <c r="FX279" s="296"/>
      <c r="FY279" s="296"/>
      <c r="FZ279" s="296"/>
      <c r="GA279" s="296"/>
      <c r="GB279" s="296"/>
      <c r="GC279" s="296"/>
      <c r="GD279" s="296"/>
      <c r="GE279" s="296"/>
      <c r="GF279" s="296"/>
      <c r="GG279" s="296"/>
      <c r="GH279" s="296"/>
      <c r="GI279" s="296"/>
      <c r="GJ279" s="296"/>
      <c r="GK279" s="296"/>
      <c r="GL279" s="296"/>
      <c r="GM279" s="296"/>
      <c r="GN279" s="296"/>
      <c r="GO279" s="296"/>
      <c r="GP279" s="296"/>
      <c r="GQ279" s="296"/>
      <c r="GR279" s="296"/>
      <c r="GS279" s="296"/>
      <c r="GT279" s="296"/>
      <c r="GU279" s="296"/>
      <c r="GV279" s="296"/>
      <c r="GW279" s="296"/>
      <c r="GX279" s="296"/>
      <c r="GY279" s="296"/>
      <c r="GZ279" s="296"/>
      <c r="HA279" s="296"/>
      <c r="HB279" s="296"/>
      <c r="HC279" s="296"/>
      <c r="HD279" s="296"/>
      <c r="HE279" s="296"/>
      <c r="HF279" s="296"/>
      <c r="HG279" s="296"/>
      <c r="HH279" s="296"/>
      <c r="HI279" s="296"/>
      <c r="HJ279" s="296"/>
      <c r="HK279" s="296"/>
      <c r="HL279" s="296"/>
      <c r="HM279" s="296"/>
      <c r="HN279" s="296"/>
      <c r="HO279" s="296"/>
      <c r="HP279" s="296"/>
      <c r="HQ279" s="296"/>
      <c r="HR279" s="296"/>
      <c r="HS279" s="296"/>
      <c r="HT279" s="296"/>
      <c r="HU279" s="296"/>
      <c r="HV279" s="296"/>
      <c r="HW279" s="296"/>
      <c r="HX279" s="296"/>
      <c r="HY279" s="296"/>
      <c r="HZ279" s="296"/>
      <c r="IA279" s="296"/>
      <c r="IB279" s="296"/>
      <c r="IC279" s="296"/>
      <c r="ID279" s="296"/>
      <c r="IE279" s="296"/>
      <c r="IF279" s="296"/>
      <c r="IG279" s="296"/>
      <c r="IH279" s="296"/>
      <c r="II279" s="296"/>
      <c r="IJ279" s="296"/>
      <c r="IK279" s="296"/>
      <c r="IL279" s="296"/>
      <c r="IM279" s="296"/>
      <c r="IN279" s="296"/>
      <c r="IO279" s="296"/>
      <c r="IP279" s="296"/>
      <c r="IQ279" s="296"/>
      <c r="IR279" s="296"/>
      <c r="IS279" s="296"/>
      <c r="IT279" s="296"/>
      <c r="IU279" s="296"/>
      <c r="IV279" s="296"/>
      <c r="IW279" s="296"/>
      <c r="IX279" s="296"/>
      <c r="IY279" s="296"/>
      <c r="IZ279" s="296"/>
      <c r="JA279" s="296"/>
      <c r="KM279" s="38"/>
      <c r="KN279" s="38"/>
      <c r="KP279" s="38"/>
      <c r="KQ279" s="38"/>
      <c r="KR279" s="38"/>
      <c r="KS279" s="38"/>
      <c r="KT279" s="38"/>
      <c r="KU279" s="38"/>
      <c r="KV279" s="38"/>
      <c r="KW279" s="38"/>
      <c r="KX279" s="38"/>
      <c r="LH279" s="33"/>
    </row>
    <row r="280" spans="2:320" s="17" customFormat="1" x14ac:dyDescent="0.2">
      <c r="B280" s="33"/>
      <c r="F280" s="35"/>
      <c r="G280" s="174"/>
      <c r="H280" s="33"/>
      <c r="I280" s="33"/>
      <c r="J280" s="42"/>
      <c r="K280" s="296"/>
      <c r="L280" s="296"/>
      <c r="M280" s="296"/>
      <c r="N280" s="296"/>
      <c r="O280" s="296"/>
      <c r="P280" s="296"/>
      <c r="Q280" s="296"/>
      <c r="R280" s="296"/>
      <c r="S280" s="296"/>
      <c r="T280" s="296"/>
      <c r="U280" s="296"/>
      <c r="V280" s="296"/>
      <c r="W280" s="296"/>
      <c r="X280" s="296"/>
      <c r="Y280" s="296"/>
      <c r="Z280" s="296"/>
      <c r="AA280" s="296"/>
      <c r="AB280" s="296"/>
      <c r="AC280" s="296"/>
      <c r="AD280" s="296"/>
      <c r="AE280" s="296"/>
      <c r="AF280" s="296"/>
      <c r="AG280" s="296"/>
      <c r="AH280" s="296"/>
      <c r="AI280" s="296"/>
      <c r="AJ280" s="296"/>
      <c r="AK280" s="296"/>
      <c r="AL280" s="296"/>
      <c r="AM280" s="296"/>
      <c r="AN280" s="296"/>
      <c r="AO280" s="296"/>
      <c r="AP280" s="296"/>
      <c r="AQ280" s="296"/>
      <c r="AR280" s="296"/>
      <c r="AS280" s="296"/>
      <c r="AT280" s="296"/>
      <c r="AU280" s="296"/>
      <c r="AV280" s="296"/>
      <c r="AW280" s="296"/>
      <c r="AX280" s="296"/>
      <c r="AY280" s="296"/>
      <c r="AZ280" s="296"/>
      <c r="BA280" s="296"/>
      <c r="BB280" s="296"/>
      <c r="BC280" s="296"/>
      <c r="BD280" s="296"/>
      <c r="BE280" s="296"/>
      <c r="BF280" s="296"/>
      <c r="BG280" s="296"/>
      <c r="BH280" s="296"/>
      <c r="BI280" s="296"/>
      <c r="BJ280" s="296"/>
      <c r="BK280" s="296"/>
      <c r="BL280" s="296"/>
      <c r="BM280" s="42"/>
      <c r="BN280" s="42"/>
      <c r="BO280" s="42"/>
      <c r="BP280" s="42"/>
      <c r="BQ280" s="42"/>
      <c r="BR280" s="42"/>
      <c r="BS280" s="42"/>
      <c r="BT280" s="42"/>
      <c r="BU280" s="42"/>
      <c r="BV280" s="42"/>
      <c r="BW280" s="42"/>
      <c r="BX280" s="42"/>
      <c r="BY280" s="42"/>
      <c r="BZ280" s="296"/>
      <c r="CA280" s="296"/>
      <c r="CB280" s="296"/>
      <c r="CC280" s="296"/>
      <c r="CD280" s="296"/>
      <c r="CE280" s="296"/>
      <c r="CF280" s="296"/>
      <c r="CG280" s="296"/>
      <c r="CH280" s="296"/>
      <c r="CI280" s="296"/>
      <c r="CJ280" s="296"/>
      <c r="CK280" s="296"/>
      <c r="CL280" s="296"/>
      <c r="CM280" s="296"/>
      <c r="CN280" s="296"/>
      <c r="CO280" s="296"/>
      <c r="CP280" s="296"/>
      <c r="CQ280" s="296"/>
      <c r="CR280" s="296"/>
      <c r="CS280" s="296"/>
      <c r="CT280" s="296"/>
      <c r="CU280" s="296"/>
      <c r="CV280" s="296"/>
      <c r="CW280" s="42"/>
      <c r="CX280" s="296"/>
      <c r="CY280" s="296"/>
      <c r="CZ280" s="296"/>
      <c r="DA280" s="296"/>
      <c r="DB280" s="296"/>
      <c r="DC280" s="296"/>
      <c r="DD280" s="296"/>
      <c r="DE280" s="296"/>
      <c r="DF280" s="296"/>
      <c r="DG280" s="296"/>
      <c r="DH280" s="296"/>
      <c r="DI280" s="296"/>
      <c r="DJ280" s="296"/>
      <c r="DK280" s="296"/>
      <c r="DL280" s="296"/>
      <c r="DM280" s="296"/>
      <c r="DN280" s="296"/>
      <c r="DO280" s="296"/>
      <c r="DP280" s="296"/>
      <c r="DQ280" s="296"/>
      <c r="DR280" s="296"/>
      <c r="DS280" s="296"/>
      <c r="DT280" s="296"/>
      <c r="DU280" s="296"/>
      <c r="DV280" s="296"/>
      <c r="DW280" s="296"/>
      <c r="DX280" s="296"/>
      <c r="DY280" s="296"/>
      <c r="DZ280" s="296"/>
      <c r="EA280" s="296"/>
      <c r="EB280" s="296"/>
      <c r="EC280" s="296"/>
      <c r="ED280" s="296"/>
      <c r="EE280" s="296"/>
      <c r="EF280" s="296"/>
      <c r="EG280" s="42"/>
      <c r="EH280" s="296"/>
      <c r="EI280" s="296"/>
      <c r="EJ280" s="296"/>
      <c r="EK280" s="296"/>
      <c r="EL280" s="296"/>
      <c r="EM280" s="296"/>
      <c r="EN280" s="296"/>
      <c r="EO280" s="296"/>
      <c r="EP280" s="296"/>
      <c r="EQ280" s="296"/>
      <c r="ER280" s="296"/>
      <c r="ES280" s="296"/>
      <c r="ET280" s="296"/>
      <c r="EU280" s="296"/>
      <c r="EV280" s="296"/>
      <c r="EW280" s="296"/>
      <c r="EX280" s="296"/>
      <c r="EY280" s="296"/>
      <c r="EZ280" s="296"/>
      <c r="FA280" s="296"/>
      <c r="FB280" s="296"/>
      <c r="FC280" s="296"/>
      <c r="FD280" s="296"/>
      <c r="FE280" s="296"/>
      <c r="FF280" s="296"/>
      <c r="FG280" s="296"/>
      <c r="FH280" s="296"/>
      <c r="FI280" s="296"/>
      <c r="FJ280" s="296"/>
      <c r="FK280" s="296"/>
      <c r="FL280" s="296"/>
      <c r="FM280" s="296"/>
      <c r="FN280" s="296"/>
      <c r="FO280" s="296"/>
      <c r="FP280" s="296"/>
      <c r="FQ280" s="42"/>
      <c r="FR280" s="42"/>
      <c r="FS280" s="42"/>
      <c r="FT280" s="42"/>
      <c r="FU280" s="42"/>
      <c r="FV280" s="296"/>
      <c r="FW280" s="296"/>
      <c r="FX280" s="296"/>
      <c r="FY280" s="296"/>
      <c r="FZ280" s="296"/>
      <c r="GA280" s="296"/>
      <c r="GB280" s="296"/>
      <c r="GC280" s="296"/>
      <c r="GD280" s="296"/>
      <c r="GE280" s="296"/>
      <c r="GF280" s="296"/>
      <c r="GG280" s="296"/>
      <c r="GH280" s="296"/>
      <c r="GI280" s="296"/>
      <c r="GJ280" s="296"/>
      <c r="GK280" s="296"/>
      <c r="GL280" s="296"/>
      <c r="GM280" s="296"/>
      <c r="GN280" s="296"/>
      <c r="GO280" s="296"/>
      <c r="GP280" s="296"/>
      <c r="GQ280" s="296"/>
      <c r="GR280" s="296"/>
      <c r="GS280" s="296"/>
      <c r="GT280" s="296"/>
      <c r="GU280" s="296"/>
      <c r="GV280" s="296"/>
      <c r="GW280" s="296"/>
      <c r="GX280" s="296"/>
      <c r="GY280" s="296"/>
      <c r="GZ280" s="296"/>
      <c r="HA280" s="296"/>
      <c r="HB280" s="296"/>
      <c r="HC280" s="296"/>
      <c r="HD280" s="296"/>
      <c r="HE280" s="296"/>
      <c r="HF280" s="296"/>
      <c r="HG280" s="296"/>
      <c r="HH280" s="296"/>
      <c r="HI280" s="296"/>
      <c r="HJ280" s="296"/>
      <c r="HK280" s="296"/>
      <c r="HL280" s="296"/>
      <c r="HM280" s="296"/>
      <c r="HN280" s="296"/>
      <c r="HO280" s="296"/>
      <c r="HP280" s="296"/>
      <c r="HQ280" s="296"/>
      <c r="HR280" s="296"/>
      <c r="HS280" s="296"/>
      <c r="HT280" s="296"/>
      <c r="HU280" s="296"/>
      <c r="HV280" s="296"/>
      <c r="HW280" s="296"/>
      <c r="HX280" s="296"/>
      <c r="HY280" s="296"/>
      <c r="HZ280" s="296"/>
      <c r="IA280" s="296"/>
      <c r="IB280" s="296"/>
      <c r="IC280" s="296"/>
      <c r="ID280" s="296"/>
      <c r="IE280" s="296"/>
      <c r="IF280" s="296"/>
      <c r="IG280" s="296"/>
      <c r="IH280" s="296"/>
      <c r="II280" s="296"/>
      <c r="IJ280" s="296"/>
      <c r="IK280" s="296"/>
      <c r="IL280" s="296"/>
      <c r="IM280" s="296"/>
      <c r="IN280" s="296"/>
      <c r="IO280" s="296"/>
      <c r="IP280" s="296"/>
      <c r="IQ280" s="296"/>
      <c r="IR280" s="296"/>
      <c r="IS280" s="296"/>
      <c r="IT280" s="296"/>
      <c r="IU280" s="296"/>
      <c r="IV280" s="296"/>
      <c r="IW280" s="296"/>
      <c r="IX280" s="296"/>
      <c r="IY280" s="296"/>
      <c r="IZ280" s="296"/>
      <c r="JA280" s="296"/>
      <c r="KM280" s="38"/>
      <c r="KN280" s="38"/>
      <c r="KP280" s="38"/>
      <c r="KQ280" s="38"/>
      <c r="KR280" s="38"/>
      <c r="KS280" s="38"/>
      <c r="KT280" s="38"/>
      <c r="KU280" s="38"/>
      <c r="KV280" s="38"/>
      <c r="KW280" s="38"/>
      <c r="KX280" s="38"/>
      <c r="LH280" s="33"/>
    </row>
    <row r="281" spans="2:320" s="17" customFormat="1" x14ac:dyDescent="0.2">
      <c r="B281" s="33"/>
      <c r="F281" s="35"/>
      <c r="G281" s="174"/>
      <c r="H281" s="33"/>
      <c r="I281" s="33"/>
      <c r="J281" s="42"/>
      <c r="K281" s="296"/>
      <c r="L281" s="296"/>
      <c r="M281" s="296"/>
      <c r="N281" s="296"/>
      <c r="O281" s="296"/>
      <c r="P281" s="296"/>
      <c r="Q281" s="296"/>
      <c r="R281" s="296"/>
      <c r="S281" s="296"/>
      <c r="T281" s="296"/>
      <c r="U281" s="296"/>
      <c r="V281" s="296"/>
      <c r="W281" s="296"/>
      <c r="X281" s="296"/>
      <c r="Y281" s="296"/>
      <c r="Z281" s="296"/>
      <c r="AA281" s="296"/>
      <c r="AB281" s="296"/>
      <c r="AC281" s="296"/>
      <c r="AD281" s="296"/>
      <c r="AE281" s="296"/>
      <c r="AF281" s="296"/>
      <c r="AG281" s="296"/>
      <c r="AH281" s="296"/>
      <c r="AI281" s="296"/>
      <c r="AJ281" s="296"/>
      <c r="AK281" s="296"/>
      <c r="AL281" s="296"/>
      <c r="AM281" s="296"/>
      <c r="AN281" s="296"/>
      <c r="AO281" s="296"/>
      <c r="AP281" s="296"/>
      <c r="AQ281" s="296"/>
      <c r="AR281" s="296"/>
      <c r="AS281" s="296"/>
      <c r="AT281" s="296"/>
      <c r="AU281" s="296"/>
      <c r="AV281" s="296"/>
      <c r="AW281" s="296"/>
      <c r="AX281" s="296"/>
      <c r="AY281" s="296"/>
      <c r="AZ281" s="296"/>
      <c r="BA281" s="296"/>
      <c r="BB281" s="296"/>
      <c r="BC281" s="296"/>
      <c r="BD281" s="296"/>
      <c r="BE281" s="296"/>
      <c r="BF281" s="296"/>
      <c r="BG281" s="296"/>
      <c r="BH281" s="296"/>
      <c r="BI281" s="296"/>
      <c r="BJ281" s="296"/>
      <c r="BK281" s="296"/>
      <c r="BL281" s="296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296"/>
      <c r="CA281" s="296"/>
      <c r="CB281" s="296"/>
      <c r="CC281" s="296"/>
      <c r="CD281" s="296"/>
      <c r="CE281" s="296"/>
      <c r="CF281" s="296"/>
      <c r="CG281" s="296"/>
      <c r="CH281" s="296"/>
      <c r="CI281" s="296"/>
      <c r="CJ281" s="296"/>
      <c r="CK281" s="296"/>
      <c r="CL281" s="296"/>
      <c r="CM281" s="296"/>
      <c r="CN281" s="296"/>
      <c r="CO281" s="296"/>
      <c r="CP281" s="296"/>
      <c r="CQ281" s="296"/>
      <c r="CR281" s="296"/>
      <c r="CS281" s="296"/>
      <c r="CT281" s="296"/>
      <c r="CU281" s="296"/>
      <c r="CV281" s="296"/>
      <c r="CW281" s="42"/>
      <c r="CX281" s="296"/>
      <c r="CY281" s="296"/>
      <c r="CZ281" s="296"/>
      <c r="DA281" s="296"/>
      <c r="DB281" s="296"/>
      <c r="DC281" s="296"/>
      <c r="DD281" s="296"/>
      <c r="DE281" s="296"/>
      <c r="DF281" s="296"/>
      <c r="DG281" s="296"/>
      <c r="DH281" s="296"/>
      <c r="DI281" s="296"/>
      <c r="DJ281" s="296"/>
      <c r="DK281" s="296"/>
      <c r="DL281" s="296"/>
      <c r="DM281" s="296"/>
      <c r="DN281" s="296"/>
      <c r="DO281" s="296"/>
      <c r="DP281" s="296"/>
      <c r="DQ281" s="296"/>
      <c r="DR281" s="296"/>
      <c r="DS281" s="296"/>
      <c r="DT281" s="296"/>
      <c r="DU281" s="296"/>
      <c r="DV281" s="296"/>
      <c r="DW281" s="296"/>
      <c r="DX281" s="296"/>
      <c r="DY281" s="296"/>
      <c r="DZ281" s="296"/>
      <c r="EA281" s="296"/>
      <c r="EB281" s="296"/>
      <c r="EC281" s="296"/>
      <c r="ED281" s="296"/>
      <c r="EE281" s="296"/>
      <c r="EF281" s="296"/>
      <c r="EG281" s="42"/>
      <c r="EH281" s="296"/>
      <c r="EI281" s="296"/>
      <c r="EJ281" s="296"/>
      <c r="EK281" s="296"/>
      <c r="EL281" s="296"/>
      <c r="EM281" s="296"/>
      <c r="EN281" s="296"/>
      <c r="EO281" s="296"/>
      <c r="EP281" s="296"/>
      <c r="EQ281" s="296"/>
      <c r="ER281" s="296"/>
      <c r="ES281" s="296"/>
      <c r="ET281" s="296"/>
      <c r="EU281" s="296"/>
      <c r="EV281" s="296"/>
      <c r="EW281" s="296"/>
      <c r="EX281" s="296"/>
      <c r="EY281" s="296"/>
      <c r="EZ281" s="296"/>
      <c r="FA281" s="296"/>
      <c r="FB281" s="296"/>
      <c r="FC281" s="296"/>
      <c r="FD281" s="296"/>
      <c r="FE281" s="296"/>
      <c r="FF281" s="296"/>
      <c r="FG281" s="296"/>
      <c r="FH281" s="296"/>
      <c r="FI281" s="296"/>
      <c r="FJ281" s="296"/>
      <c r="FK281" s="296"/>
      <c r="FL281" s="296"/>
      <c r="FM281" s="296"/>
      <c r="FN281" s="296"/>
      <c r="FO281" s="296"/>
      <c r="FP281" s="296"/>
      <c r="FQ281" s="42"/>
      <c r="FR281" s="42"/>
      <c r="FS281" s="42"/>
      <c r="FT281" s="42"/>
      <c r="FU281" s="42"/>
      <c r="FV281" s="296"/>
      <c r="FW281" s="296"/>
      <c r="FX281" s="296"/>
      <c r="FY281" s="296"/>
      <c r="FZ281" s="296"/>
      <c r="GA281" s="296"/>
      <c r="GB281" s="296"/>
      <c r="GC281" s="296"/>
      <c r="GD281" s="296"/>
      <c r="GE281" s="296"/>
      <c r="GF281" s="296"/>
      <c r="GG281" s="296"/>
      <c r="GH281" s="296"/>
      <c r="GI281" s="296"/>
      <c r="GJ281" s="296"/>
      <c r="GK281" s="296"/>
      <c r="GL281" s="296"/>
      <c r="GM281" s="296"/>
      <c r="GN281" s="296"/>
      <c r="GO281" s="296"/>
      <c r="GP281" s="296"/>
      <c r="GQ281" s="296"/>
      <c r="GR281" s="296"/>
      <c r="GS281" s="296"/>
      <c r="GT281" s="296"/>
      <c r="GU281" s="296"/>
      <c r="GV281" s="296"/>
      <c r="GW281" s="296"/>
      <c r="GX281" s="296"/>
      <c r="GY281" s="296"/>
      <c r="GZ281" s="296"/>
      <c r="HA281" s="296"/>
      <c r="HB281" s="296"/>
      <c r="HC281" s="296"/>
      <c r="HD281" s="296"/>
      <c r="HE281" s="296"/>
      <c r="HF281" s="296"/>
      <c r="HG281" s="296"/>
      <c r="HH281" s="296"/>
      <c r="HI281" s="296"/>
      <c r="HJ281" s="296"/>
      <c r="HK281" s="296"/>
      <c r="HL281" s="296"/>
      <c r="HM281" s="296"/>
      <c r="HN281" s="296"/>
      <c r="HO281" s="296"/>
      <c r="HP281" s="296"/>
      <c r="HQ281" s="296"/>
      <c r="HR281" s="296"/>
      <c r="HS281" s="296"/>
      <c r="HT281" s="296"/>
      <c r="HU281" s="296"/>
      <c r="HV281" s="296"/>
      <c r="HW281" s="296"/>
      <c r="HX281" s="296"/>
      <c r="HY281" s="296"/>
      <c r="HZ281" s="296"/>
      <c r="IA281" s="296"/>
      <c r="IB281" s="296"/>
      <c r="IC281" s="296"/>
      <c r="ID281" s="296"/>
      <c r="IE281" s="296"/>
      <c r="IF281" s="296"/>
      <c r="IG281" s="296"/>
      <c r="IH281" s="296"/>
      <c r="II281" s="296"/>
      <c r="IJ281" s="296"/>
      <c r="IK281" s="296"/>
      <c r="IL281" s="296"/>
      <c r="IM281" s="296"/>
      <c r="IN281" s="296"/>
      <c r="IO281" s="296"/>
      <c r="IP281" s="296"/>
      <c r="IQ281" s="296"/>
      <c r="IR281" s="296"/>
      <c r="IS281" s="296"/>
      <c r="IT281" s="296"/>
      <c r="IU281" s="296"/>
      <c r="IV281" s="296"/>
      <c r="IW281" s="296"/>
      <c r="IX281" s="296"/>
      <c r="IY281" s="296"/>
      <c r="IZ281" s="296"/>
      <c r="JA281" s="296"/>
      <c r="KM281" s="38"/>
      <c r="KN281" s="38"/>
      <c r="KP281" s="38"/>
      <c r="KQ281" s="38"/>
      <c r="KR281" s="38"/>
      <c r="KS281" s="38"/>
      <c r="KT281" s="38"/>
      <c r="KU281" s="38"/>
      <c r="KV281" s="38"/>
      <c r="KW281" s="38"/>
      <c r="KX281" s="38"/>
      <c r="LH281" s="33"/>
    </row>
    <row r="282" spans="2:320" s="17" customFormat="1" x14ac:dyDescent="0.2">
      <c r="B282" s="33"/>
      <c r="F282" s="35"/>
      <c r="G282" s="174"/>
      <c r="H282" s="33"/>
      <c r="I282" s="33"/>
      <c r="J282" s="42"/>
      <c r="K282" s="296"/>
      <c r="L282" s="296"/>
      <c r="M282" s="296"/>
      <c r="N282" s="296"/>
      <c r="O282" s="296"/>
      <c r="P282" s="296"/>
      <c r="Q282" s="296"/>
      <c r="R282" s="296"/>
      <c r="S282" s="296"/>
      <c r="T282" s="296"/>
      <c r="U282" s="296"/>
      <c r="V282" s="296"/>
      <c r="W282" s="296"/>
      <c r="X282" s="296"/>
      <c r="Y282" s="296"/>
      <c r="Z282" s="296"/>
      <c r="AA282" s="296"/>
      <c r="AB282" s="296"/>
      <c r="AC282" s="296"/>
      <c r="AD282" s="296"/>
      <c r="AE282" s="296"/>
      <c r="AF282" s="296"/>
      <c r="AG282" s="296"/>
      <c r="AH282" s="296"/>
      <c r="AI282" s="296"/>
      <c r="AJ282" s="296"/>
      <c r="AK282" s="296"/>
      <c r="AL282" s="296"/>
      <c r="AM282" s="296"/>
      <c r="AN282" s="296"/>
      <c r="AO282" s="296"/>
      <c r="AP282" s="296"/>
      <c r="AQ282" s="296"/>
      <c r="AR282" s="296"/>
      <c r="AS282" s="296"/>
      <c r="AT282" s="296"/>
      <c r="AU282" s="296"/>
      <c r="AV282" s="296"/>
      <c r="AW282" s="296"/>
      <c r="AX282" s="296"/>
      <c r="AY282" s="296"/>
      <c r="AZ282" s="296"/>
      <c r="BA282" s="296"/>
      <c r="BB282" s="296"/>
      <c r="BC282" s="296"/>
      <c r="BD282" s="296"/>
      <c r="BE282" s="296"/>
      <c r="BF282" s="296"/>
      <c r="BG282" s="296"/>
      <c r="BH282" s="296"/>
      <c r="BI282" s="296"/>
      <c r="BJ282" s="296"/>
      <c r="BK282" s="296"/>
      <c r="BL282" s="296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296"/>
      <c r="CA282" s="296"/>
      <c r="CB282" s="296"/>
      <c r="CC282" s="296"/>
      <c r="CD282" s="296"/>
      <c r="CE282" s="296"/>
      <c r="CF282" s="296"/>
      <c r="CG282" s="296"/>
      <c r="CH282" s="296"/>
      <c r="CI282" s="296"/>
      <c r="CJ282" s="296"/>
      <c r="CK282" s="296"/>
      <c r="CL282" s="296"/>
      <c r="CM282" s="296"/>
      <c r="CN282" s="296"/>
      <c r="CO282" s="296"/>
      <c r="CP282" s="296"/>
      <c r="CQ282" s="296"/>
      <c r="CR282" s="296"/>
      <c r="CS282" s="296"/>
      <c r="CT282" s="296"/>
      <c r="CU282" s="296"/>
      <c r="CV282" s="296"/>
      <c r="CW282" s="42"/>
      <c r="CX282" s="296"/>
      <c r="CY282" s="296"/>
      <c r="CZ282" s="296"/>
      <c r="DA282" s="296"/>
      <c r="DB282" s="296"/>
      <c r="DC282" s="296"/>
      <c r="DD282" s="296"/>
      <c r="DE282" s="296"/>
      <c r="DF282" s="296"/>
      <c r="DG282" s="296"/>
      <c r="DH282" s="296"/>
      <c r="DI282" s="296"/>
      <c r="DJ282" s="296"/>
      <c r="DK282" s="296"/>
      <c r="DL282" s="296"/>
      <c r="DM282" s="296"/>
      <c r="DN282" s="296"/>
      <c r="DO282" s="296"/>
      <c r="DP282" s="296"/>
      <c r="DQ282" s="296"/>
      <c r="DR282" s="296"/>
      <c r="DS282" s="296"/>
      <c r="DT282" s="296"/>
      <c r="DU282" s="296"/>
      <c r="DV282" s="296"/>
      <c r="DW282" s="296"/>
      <c r="DX282" s="296"/>
      <c r="DY282" s="296"/>
      <c r="DZ282" s="296"/>
      <c r="EA282" s="296"/>
      <c r="EB282" s="296"/>
      <c r="EC282" s="296"/>
      <c r="ED282" s="296"/>
      <c r="EE282" s="296"/>
      <c r="EF282" s="296"/>
      <c r="EG282" s="42"/>
      <c r="EH282" s="296"/>
      <c r="EI282" s="296"/>
      <c r="EJ282" s="296"/>
      <c r="EK282" s="296"/>
      <c r="EL282" s="296"/>
      <c r="EM282" s="296"/>
      <c r="EN282" s="296"/>
      <c r="EO282" s="296"/>
      <c r="EP282" s="296"/>
      <c r="EQ282" s="296"/>
      <c r="ER282" s="296"/>
      <c r="ES282" s="296"/>
      <c r="ET282" s="296"/>
      <c r="EU282" s="296"/>
      <c r="EV282" s="296"/>
      <c r="EW282" s="296"/>
      <c r="EX282" s="296"/>
      <c r="EY282" s="296"/>
      <c r="EZ282" s="296"/>
      <c r="FA282" s="296"/>
      <c r="FB282" s="296"/>
      <c r="FC282" s="296"/>
      <c r="FD282" s="296"/>
      <c r="FE282" s="296"/>
      <c r="FF282" s="296"/>
      <c r="FG282" s="296"/>
      <c r="FH282" s="296"/>
      <c r="FI282" s="296"/>
      <c r="FJ282" s="296"/>
      <c r="FK282" s="296"/>
      <c r="FL282" s="296"/>
      <c r="FM282" s="296"/>
      <c r="FN282" s="296"/>
      <c r="FO282" s="296"/>
      <c r="FP282" s="296"/>
      <c r="FQ282" s="42"/>
      <c r="FR282" s="42"/>
      <c r="FS282" s="42"/>
      <c r="FT282" s="42"/>
      <c r="FU282" s="42"/>
      <c r="FV282" s="296"/>
      <c r="FW282" s="296"/>
      <c r="FX282" s="296"/>
      <c r="FY282" s="296"/>
      <c r="FZ282" s="296"/>
      <c r="GA282" s="296"/>
      <c r="GB282" s="296"/>
      <c r="GC282" s="296"/>
      <c r="GD282" s="296"/>
      <c r="GE282" s="296"/>
      <c r="GF282" s="296"/>
      <c r="GG282" s="296"/>
      <c r="GH282" s="296"/>
      <c r="GI282" s="296"/>
      <c r="GJ282" s="296"/>
      <c r="GK282" s="296"/>
      <c r="GL282" s="296"/>
      <c r="GM282" s="296"/>
      <c r="GN282" s="296"/>
      <c r="GO282" s="296"/>
      <c r="GP282" s="296"/>
      <c r="GQ282" s="296"/>
      <c r="GR282" s="296"/>
      <c r="GS282" s="296"/>
      <c r="GT282" s="296"/>
      <c r="GU282" s="296"/>
      <c r="GV282" s="296"/>
      <c r="GW282" s="296"/>
      <c r="GX282" s="296"/>
      <c r="GY282" s="296"/>
      <c r="GZ282" s="296"/>
      <c r="HA282" s="296"/>
      <c r="HB282" s="296"/>
      <c r="HC282" s="296"/>
      <c r="HD282" s="296"/>
      <c r="HE282" s="296"/>
      <c r="HF282" s="296"/>
      <c r="HG282" s="296"/>
      <c r="HH282" s="296"/>
      <c r="HI282" s="296"/>
      <c r="HJ282" s="296"/>
      <c r="HK282" s="296"/>
      <c r="HL282" s="296"/>
      <c r="HM282" s="296"/>
      <c r="HN282" s="296"/>
      <c r="HO282" s="296"/>
      <c r="HP282" s="296"/>
      <c r="HQ282" s="296"/>
      <c r="HR282" s="296"/>
      <c r="HS282" s="296"/>
      <c r="HT282" s="296"/>
      <c r="HU282" s="296"/>
      <c r="HV282" s="296"/>
      <c r="HW282" s="296"/>
      <c r="HX282" s="296"/>
      <c r="HY282" s="296"/>
      <c r="HZ282" s="296"/>
      <c r="IA282" s="296"/>
      <c r="IB282" s="296"/>
      <c r="IC282" s="296"/>
      <c r="ID282" s="296"/>
      <c r="IE282" s="296"/>
      <c r="IF282" s="296"/>
      <c r="IG282" s="296"/>
      <c r="IH282" s="296"/>
      <c r="II282" s="296"/>
      <c r="IJ282" s="296"/>
      <c r="IK282" s="296"/>
      <c r="IL282" s="296"/>
      <c r="IM282" s="296"/>
      <c r="IN282" s="296"/>
      <c r="IO282" s="296"/>
      <c r="IP282" s="296"/>
      <c r="IQ282" s="296"/>
      <c r="IR282" s="296"/>
      <c r="IS282" s="296"/>
      <c r="IT282" s="296"/>
      <c r="IU282" s="296"/>
      <c r="IV282" s="296"/>
      <c r="IW282" s="296"/>
      <c r="IX282" s="296"/>
      <c r="IY282" s="296"/>
      <c r="IZ282" s="296"/>
      <c r="JA282" s="296"/>
      <c r="KM282" s="38"/>
      <c r="KN282" s="38"/>
      <c r="KP282" s="38"/>
      <c r="KQ282" s="38"/>
      <c r="KR282" s="38"/>
      <c r="KS282" s="38"/>
      <c r="KT282" s="38"/>
      <c r="KU282" s="38"/>
      <c r="KV282" s="38"/>
      <c r="KW282" s="38"/>
      <c r="KX282" s="38"/>
      <c r="LH282" s="33"/>
    </row>
    <row r="283" spans="2:320" s="17" customFormat="1" x14ac:dyDescent="0.2">
      <c r="B283" s="33"/>
      <c r="F283" s="35"/>
      <c r="G283" s="174"/>
      <c r="H283" s="33"/>
      <c r="I283" s="33"/>
      <c r="J283" s="42"/>
      <c r="K283" s="296"/>
      <c r="L283" s="296"/>
      <c r="M283" s="296"/>
      <c r="N283" s="296"/>
      <c r="O283" s="296"/>
      <c r="P283" s="296"/>
      <c r="Q283" s="296"/>
      <c r="R283" s="296"/>
      <c r="S283" s="296"/>
      <c r="T283" s="296"/>
      <c r="U283" s="296"/>
      <c r="V283" s="296"/>
      <c r="W283" s="296"/>
      <c r="X283" s="296"/>
      <c r="Y283" s="296"/>
      <c r="Z283" s="296"/>
      <c r="AA283" s="296"/>
      <c r="AB283" s="296"/>
      <c r="AC283" s="296"/>
      <c r="AD283" s="296"/>
      <c r="AE283" s="296"/>
      <c r="AF283" s="296"/>
      <c r="AG283" s="296"/>
      <c r="AH283" s="296"/>
      <c r="AI283" s="296"/>
      <c r="AJ283" s="296"/>
      <c r="AK283" s="296"/>
      <c r="AL283" s="296"/>
      <c r="AM283" s="296"/>
      <c r="AN283" s="296"/>
      <c r="AO283" s="296"/>
      <c r="AP283" s="296"/>
      <c r="AQ283" s="296"/>
      <c r="AR283" s="296"/>
      <c r="AS283" s="296"/>
      <c r="AT283" s="296"/>
      <c r="AU283" s="296"/>
      <c r="AV283" s="296"/>
      <c r="AW283" s="296"/>
      <c r="AX283" s="296"/>
      <c r="AY283" s="296"/>
      <c r="AZ283" s="296"/>
      <c r="BA283" s="296"/>
      <c r="BB283" s="296"/>
      <c r="BC283" s="296"/>
      <c r="BD283" s="296"/>
      <c r="BE283" s="296"/>
      <c r="BF283" s="296"/>
      <c r="BG283" s="296"/>
      <c r="BH283" s="296"/>
      <c r="BI283" s="296"/>
      <c r="BJ283" s="296"/>
      <c r="BK283" s="296"/>
      <c r="BL283" s="296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  <c r="BZ283" s="296"/>
      <c r="CA283" s="296"/>
      <c r="CB283" s="296"/>
      <c r="CC283" s="296"/>
      <c r="CD283" s="296"/>
      <c r="CE283" s="296"/>
      <c r="CF283" s="296"/>
      <c r="CG283" s="296"/>
      <c r="CH283" s="296"/>
      <c r="CI283" s="296"/>
      <c r="CJ283" s="296"/>
      <c r="CK283" s="296"/>
      <c r="CL283" s="296"/>
      <c r="CM283" s="296"/>
      <c r="CN283" s="296"/>
      <c r="CO283" s="296"/>
      <c r="CP283" s="296"/>
      <c r="CQ283" s="296"/>
      <c r="CR283" s="296"/>
      <c r="CS283" s="296"/>
      <c r="CT283" s="296"/>
      <c r="CU283" s="296"/>
      <c r="CV283" s="296"/>
      <c r="CW283" s="42"/>
      <c r="CX283" s="296"/>
      <c r="CY283" s="296"/>
      <c r="CZ283" s="296"/>
      <c r="DA283" s="296"/>
      <c r="DB283" s="296"/>
      <c r="DC283" s="296"/>
      <c r="DD283" s="296"/>
      <c r="DE283" s="296"/>
      <c r="DF283" s="296"/>
      <c r="DG283" s="296"/>
      <c r="DH283" s="296"/>
      <c r="DI283" s="296"/>
      <c r="DJ283" s="296"/>
      <c r="DK283" s="296"/>
      <c r="DL283" s="296"/>
      <c r="DM283" s="296"/>
      <c r="DN283" s="296"/>
      <c r="DO283" s="296"/>
      <c r="DP283" s="296"/>
      <c r="DQ283" s="296"/>
      <c r="DR283" s="296"/>
      <c r="DS283" s="296"/>
      <c r="DT283" s="296"/>
      <c r="DU283" s="296"/>
      <c r="DV283" s="296"/>
      <c r="DW283" s="296"/>
      <c r="DX283" s="296"/>
      <c r="DY283" s="296"/>
      <c r="DZ283" s="296"/>
      <c r="EA283" s="296"/>
      <c r="EB283" s="296"/>
      <c r="EC283" s="296"/>
      <c r="ED283" s="296"/>
      <c r="EE283" s="296"/>
      <c r="EF283" s="296"/>
      <c r="EG283" s="42"/>
      <c r="EH283" s="296"/>
      <c r="EI283" s="296"/>
      <c r="EJ283" s="296"/>
      <c r="EK283" s="296"/>
      <c r="EL283" s="296"/>
      <c r="EM283" s="296"/>
      <c r="EN283" s="296"/>
      <c r="EO283" s="296"/>
      <c r="EP283" s="296"/>
      <c r="EQ283" s="296"/>
      <c r="ER283" s="296"/>
      <c r="ES283" s="296"/>
      <c r="ET283" s="296"/>
      <c r="EU283" s="296"/>
      <c r="EV283" s="296"/>
      <c r="EW283" s="296"/>
      <c r="EX283" s="296"/>
      <c r="EY283" s="296"/>
      <c r="EZ283" s="296"/>
      <c r="FA283" s="296"/>
      <c r="FB283" s="296"/>
      <c r="FC283" s="296"/>
      <c r="FD283" s="296"/>
      <c r="FE283" s="296"/>
      <c r="FF283" s="296"/>
      <c r="FG283" s="296"/>
      <c r="FH283" s="296"/>
      <c r="FI283" s="296"/>
      <c r="FJ283" s="296"/>
      <c r="FK283" s="296"/>
      <c r="FL283" s="296"/>
      <c r="FM283" s="296"/>
      <c r="FN283" s="296"/>
      <c r="FO283" s="296"/>
      <c r="FP283" s="296"/>
      <c r="FQ283" s="42"/>
      <c r="FR283" s="42"/>
      <c r="FS283" s="42"/>
      <c r="FT283" s="42"/>
      <c r="FU283" s="42"/>
      <c r="FV283" s="296"/>
      <c r="FW283" s="296"/>
      <c r="FX283" s="296"/>
      <c r="FY283" s="296"/>
      <c r="FZ283" s="296"/>
      <c r="GA283" s="296"/>
      <c r="GB283" s="296"/>
      <c r="GC283" s="296"/>
      <c r="GD283" s="296"/>
      <c r="GE283" s="296"/>
      <c r="GF283" s="296"/>
      <c r="GG283" s="296"/>
      <c r="GH283" s="296"/>
      <c r="GI283" s="296"/>
      <c r="GJ283" s="296"/>
      <c r="GK283" s="296"/>
      <c r="GL283" s="296"/>
      <c r="GM283" s="296"/>
      <c r="GN283" s="296"/>
      <c r="GO283" s="296"/>
      <c r="GP283" s="296"/>
      <c r="GQ283" s="296"/>
      <c r="GR283" s="296"/>
      <c r="GS283" s="296"/>
      <c r="GT283" s="296"/>
      <c r="GU283" s="296"/>
      <c r="GV283" s="296"/>
      <c r="GW283" s="296"/>
      <c r="GX283" s="296"/>
      <c r="GY283" s="296"/>
      <c r="GZ283" s="296"/>
      <c r="HA283" s="296"/>
      <c r="HB283" s="296"/>
      <c r="HC283" s="296"/>
      <c r="HD283" s="296"/>
      <c r="HE283" s="296"/>
      <c r="HF283" s="296"/>
      <c r="HG283" s="296"/>
      <c r="HH283" s="296"/>
      <c r="HI283" s="296"/>
      <c r="HJ283" s="296"/>
      <c r="HK283" s="296"/>
      <c r="HL283" s="296"/>
      <c r="HM283" s="296"/>
      <c r="HN283" s="296"/>
      <c r="HO283" s="296"/>
      <c r="HP283" s="296"/>
      <c r="HQ283" s="296"/>
      <c r="HR283" s="296"/>
      <c r="HS283" s="296"/>
      <c r="HT283" s="296"/>
      <c r="HU283" s="296"/>
      <c r="HV283" s="296"/>
      <c r="HW283" s="296"/>
      <c r="HX283" s="296"/>
      <c r="HY283" s="296"/>
      <c r="HZ283" s="296"/>
      <c r="IA283" s="296"/>
      <c r="IB283" s="296"/>
      <c r="IC283" s="296"/>
      <c r="ID283" s="296"/>
      <c r="IE283" s="296"/>
      <c r="IF283" s="296"/>
      <c r="IG283" s="296"/>
      <c r="IH283" s="296"/>
      <c r="II283" s="296"/>
      <c r="IJ283" s="296"/>
      <c r="IK283" s="296"/>
      <c r="IL283" s="296"/>
      <c r="IM283" s="296"/>
      <c r="IN283" s="296"/>
      <c r="IO283" s="296"/>
      <c r="IP283" s="296"/>
      <c r="IQ283" s="296"/>
      <c r="IR283" s="296"/>
      <c r="IS283" s="296"/>
      <c r="IT283" s="296"/>
      <c r="IU283" s="296"/>
      <c r="IV283" s="296"/>
      <c r="IW283" s="296"/>
      <c r="IX283" s="296"/>
      <c r="IY283" s="296"/>
      <c r="IZ283" s="296"/>
      <c r="JA283" s="296"/>
      <c r="KM283" s="38"/>
      <c r="KN283" s="38"/>
      <c r="KP283" s="38"/>
      <c r="KQ283" s="38"/>
      <c r="KR283" s="38"/>
      <c r="KS283" s="38"/>
      <c r="KT283" s="38"/>
      <c r="KU283" s="38"/>
      <c r="KV283" s="38"/>
      <c r="KW283" s="38"/>
      <c r="KX283" s="38"/>
      <c r="LH283" s="33"/>
    </row>
    <row r="284" spans="2:320" s="17" customFormat="1" x14ac:dyDescent="0.2">
      <c r="B284" s="33"/>
      <c r="F284" s="35"/>
      <c r="G284" s="174"/>
      <c r="H284" s="33"/>
      <c r="I284" s="33"/>
      <c r="J284" s="42"/>
      <c r="K284" s="296"/>
      <c r="L284" s="296"/>
      <c r="M284" s="296"/>
      <c r="N284" s="296"/>
      <c r="O284" s="296"/>
      <c r="P284" s="296"/>
      <c r="Q284" s="296"/>
      <c r="R284" s="296"/>
      <c r="S284" s="296"/>
      <c r="T284" s="296"/>
      <c r="U284" s="296"/>
      <c r="V284" s="296"/>
      <c r="W284" s="296"/>
      <c r="X284" s="296"/>
      <c r="Y284" s="296"/>
      <c r="Z284" s="296"/>
      <c r="AA284" s="296"/>
      <c r="AB284" s="296"/>
      <c r="AC284" s="296"/>
      <c r="AD284" s="296"/>
      <c r="AE284" s="296"/>
      <c r="AF284" s="296"/>
      <c r="AG284" s="296"/>
      <c r="AH284" s="296"/>
      <c r="AI284" s="296"/>
      <c r="AJ284" s="296"/>
      <c r="AK284" s="296"/>
      <c r="AL284" s="296"/>
      <c r="AM284" s="296"/>
      <c r="AN284" s="296"/>
      <c r="AO284" s="296"/>
      <c r="AP284" s="296"/>
      <c r="AQ284" s="296"/>
      <c r="AR284" s="296"/>
      <c r="AS284" s="296"/>
      <c r="AT284" s="296"/>
      <c r="AU284" s="296"/>
      <c r="AV284" s="296"/>
      <c r="AW284" s="296"/>
      <c r="AX284" s="296"/>
      <c r="AY284" s="296"/>
      <c r="AZ284" s="296"/>
      <c r="BA284" s="296"/>
      <c r="BB284" s="296"/>
      <c r="BC284" s="296"/>
      <c r="BD284" s="296"/>
      <c r="BE284" s="296"/>
      <c r="BF284" s="296"/>
      <c r="BG284" s="296"/>
      <c r="BH284" s="296"/>
      <c r="BI284" s="296"/>
      <c r="BJ284" s="296"/>
      <c r="BK284" s="296"/>
      <c r="BL284" s="296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296"/>
      <c r="CA284" s="296"/>
      <c r="CB284" s="296"/>
      <c r="CC284" s="296"/>
      <c r="CD284" s="296"/>
      <c r="CE284" s="296"/>
      <c r="CF284" s="296"/>
      <c r="CG284" s="296"/>
      <c r="CH284" s="296"/>
      <c r="CI284" s="296"/>
      <c r="CJ284" s="296"/>
      <c r="CK284" s="296"/>
      <c r="CL284" s="296"/>
      <c r="CM284" s="296"/>
      <c r="CN284" s="296"/>
      <c r="CO284" s="296"/>
      <c r="CP284" s="296"/>
      <c r="CQ284" s="296"/>
      <c r="CR284" s="296"/>
      <c r="CS284" s="296"/>
      <c r="CT284" s="296"/>
      <c r="CU284" s="296"/>
      <c r="CV284" s="296"/>
      <c r="CW284" s="42"/>
      <c r="CX284" s="296"/>
      <c r="CY284" s="296"/>
      <c r="CZ284" s="296"/>
      <c r="DA284" s="296"/>
      <c r="DB284" s="296"/>
      <c r="DC284" s="296"/>
      <c r="DD284" s="296"/>
      <c r="DE284" s="296"/>
      <c r="DF284" s="296"/>
      <c r="DG284" s="296"/>
      <c r="DH284" s="296"/>
      <c r="DI284" s="296"/>
      <c r="DJ284" s="296"/>
      <c r="DK284" s="296"/>
      <c r="DL284" s="296"/>
      <c r="DM284" s="296"/>
      <c r="DN284" s="296"/>
      <c r="DO284" s="296"/>
      <c r="DP284" s="296"/>
      <c r="DQ284" s="296"/>
      <c r="DR284" s="296"/>
      <c r="DS284" s="296"/>
      <c r="DT284" s="296"/>
      <c r="DU284" s="296"/>
      <c r="DV284" s="296"/>
      <c r="DW284" s="296"/>
      <c r="DX284" s="296"/>
      <c r="DY284" s="296"/>
      <c r="DZ284" s="296"/>
      <c r="EA284" s="296"/>
      <c r="EB284" s="296"/>
      <c r="EC284" s="296"/>
      <c r="ED284" s="296"/>
      <c r="EE284" s="296"/>
      <c r="EF284" s="296"/>
      <c r="EG284" s="42"/>
      <c r="EH284" s="296"/>
      <c r="EI284" s="296"/>
      <c r="EJ284" s="296"/>
      <c r="EK284" s="296"/>
      <c r="EL284" s="296"/>
      <c r="EM284" s="296"/>
      <c r="EN284" s="296"/>
      <c r="EO284" s="296"/>
      <c r="EP284" s="296"/>
      <c r="EQ284" s="296"/>
      <c r="ER284" s="296"/>
      <c r="ES284" s="296"/>
      <c r="ET284" s="296"/>
      <c r="EU284" s="296"/>
      <c r="EV284" s="296"/>
      <c r="EW284" s="296"/>
      <c r="EX284" s="296"/>
      <c r="EY284" s="296"/>
      <c r="EZ284" s="296"/>
      <c r="FA284" s="296"/>
      <c r="FB284" s="296"/>
      <c r="FC284" s="296"/>
      <c r="FD284" s="296"/>
      <c r="FE284" s="296"/>
      <c r="FF284" s="296"/>
      <c r="FG284" s="296"/>
      <c r="FH284" s="296"/>
      <c r="FI284" s="296"/>
      <c r="FJ284" s="296"/>
      <c r="FK284" s="296"/>
      <c r="FL284" s="296"/>
      <c r="FM284" s="296"/>
      <c r="FN284" s="296"/>
      <c r="FO284" s="296"/>
      <c r="FP284" s="296"/>
      <c r="FQ284" s="42"/>
      <c r="FR284" s="42"/>
      <c r="FS284" s="42"/>
      <c r="FT284" s="42"/>
      <c r="FU284" s="42"/>
      <c r="FV284" s="296"/>
      <c r="FW284" s="296"/>
      <c r="FX284" s="296"/>
      <c r="FY284" s="296"/>
      <c r="FZ284" s="296"/>
      <c r="GA284" s="296"/>
      <c r="GB284" s="296"/>
      <c r="GC284" s="296"/>
      <c r="GD284" s="296"/>
      <c r="GE284" s="296"/>
      <c r="GF284" s="296"/>
      <c r="GG284" s="296"/>
      <c r="GH284" s="296"/>
      <c r="GI284" s="296"/>
      <c r="GJ284" s="296"/>
      <c r="GK284" s="296"/>
      <c r="GL284" s="296"/>
      <c r="GM284" s="296"/>
      <c r="GN284" s="296"/>
      <c r="GO284" s="296"/>
      <c r="GP284" s="296"/>
      <c r="GQ284" s="296"/>
      <c r="GR284" s="296"/>
      <c r="GS284" s="296"/>
      <c r="GT284" s="296"/>
      <c r="GU284" s="296"/>
      <c r="GV284" s="296"/>
      <c r="GW284" s="296"/>
      <c r="GX284" s="296"/>
      <c r="GY284" s="296"/>
      <c r="GZ284" s="296"/>
      <c r="HA284" s="296"/>
      <c r="HB284" s="296"/>
      <c r="HC284" s="296"/>
      <c r="HD284" s="296"/>
      <c r="HE284" s="296"/>
      <c r="HF284" s="296"/>
      <c r="HG284" s="296"/>
      <c r="HH284" s="296"/>
      <c r="HI284" s="296"/>
      <c r="HJ284" s="296"/>
      <c r="HK284" s="296"/>
      <c r="HL284" s="296"/>
      <c r="HM284" s="296"/>
      <c r="HN284" s="296"/>
      <c r="HO284" s="296"/>
      <c r="HP284" s="296"/>
      <c r="HQ284" s="296"/>
      <c r="HR284" s="296"/>
      <c r="HS284" s="296"/>
      <c r="HT284" s="296"/>
      <c r="HU284" s="296"/>
      <c r="HV284" s="296"/>
      <c r="HW284" s="296"/>
      <c r="HX284" s="296"/>
      <c r="HY284" s="296"/>
      <c r="HZ284" s="296"/>
      <c r="IA284" s="296"/>
      <c r="IB284" s="296"/>
      <c r="IC284" s="296"/>
      <c r="ID284" s="296"/>
      <c r="IE284" s="296"/>
      <c r="IF284" s="296"/>
      <c r="IG284" s="296"/>
      <c r="IH284" s="296"/>
      <c r="II284" s="296"/>
      <c r="IJ284" s="296"/>
      <c r="IK284" s="296"/>
      <c r="IL284" s="296"/>
      <c r="IM284" s="296"/>
      <c r="IN284" s="296"/>
      <c r="IO284" s="296"/>
      <c r="IP284" s="296"/>
      <c r="IQ284" s="296"/>
      <c r="IR284" s="296"/>
      <c r="IS284" s="296"/>
      <c r="IT284" s="296"/>
      <c r="IU284" s="296"/>
      <c r="IV284" s="296"/>
      <c r="IW284" s="296"/>
      <c r="IX284" s="296"/>
      <c r="IY284" s="296"/>
      <c r="IZ284" s="296"/>
      <c r="JA284" s="296"/>
      <c r="KM284" s="38"/>
      <c r="KN284" s="38"/>
      <c r="KP284" s="38"/>
      <c r="KQ284" s="38"/>
      <c r="KR284" s="38"/>
      <c r="KS284" s="38"/>
      <c r="KT284" s="38"/>
      <c r="KU284" s="38"/>
      <c r="KV284" s="38"/>
      <c r="KW284" s="38"/>
      <c r="KX284" s="38"/>
      <c r="LH284" s="33"/>
    </row>
    <row r="285" spans="2:320" s="17" customFormat="1" x14ac:dyDescent="0.2">
      <c r="B285" s="33"/>
      <c r="F285" s="35"/>
      <c r="G285" s="174"/>
      <c r="H285" s="33"/>
      <c r="I285" s="33"/>
      <c r="J285" s="42"/>
      <c r="K285" s="296"/>
      <c r="L285" s="296"/>
      <c r="M285" s="296"/>
      <c r="N285" s="296"/>
      <c r="O285" s="296"/>
      <c r="P285" s="296"/>
      <c r="Q285" s="296"/>
      <c r="R285" s="296"/>
      <c r="S285" s="296"/>
      <c r="T285" s="296"/>
      <c r="U285" s="296"/>
      <c r="V285" s="296"/>
      <c r="W285" s="296"/>
      <c r="X285" s="296"/>
      <c r="Y285" s="296"/>
      <c r="Z285" s="296"/>
      <c r="AA285" s="296"/>
      <c r="AB285" s="296"/>
      <c r="AC285" s="296"/>
      <c r="AD285" s="296"/>
      <c r="AE285" s="296"/>
      <c r="AF285" s="296"/>
      <c r="AG285" s="296"/>
      <c r="AH285" s="296"/>
      <c r="AI285" s="296"/>
      <c r="AJ285" s="296"/>
      <c r="AK285" s="296"/>
      <c r="AL285" s="296"/>
      <c r="AM285" s="296"/>
      <c r="AN285" s="296"/>
      <c r="AO285" s="296"/>
      <c r="AP285" s="296"/>
      <c r="AQ285" s="296"/>
      <c r="AR285" s="296"/>
      <c r="AS285" s="296"/>
      <c r="AT285" s="296"/>
      <c r="AU285" s="296"/>
      <c r="AV285" s="296"/>
      <c r="AW285" s="296"/>
      <c r="AX285" s="296"/>
      <c r="AY285" s="296"/>
      <c r="AZ285" s="296"/>
      <c r="BA285" s="296"/>
      <c r="BB285" s="296"/>
      <c r="BC285" s="296"/>
      <c r="BD285" s="296"/>
      <c r="BE285" s="296"/>
      <c r="BF285" s="296"/>
      <c r="BG285" s="296"/>
      <c r="BH285" s="296"/>
      <c r="BI285" s="296"/>
      <c r="BJ285" s="296"/>
      <c r="BK285" s="296"/>
      <c r="BL285" s="296"/>
      <c r="BM285" s="42"/>
      <c r="BN285" s="42"/>
      <c r="BO285" s="42"/>
      <c r="BP285" s="42"/>
      <c r="BQ285" s="42"/>
      <c r="BR285" s="42"/>
      <c r="BS285" s="42"/>
      <c r="BT285" s="42"/>
      <c r="BU285" s="42"/>
      <c r="BV285" s="42"/>
      <c r="BW285" s="42"/>
      <c r="BX285" s="42"/>
      <c r="BY285" s="42"/>
      <c r="BZ285" s="296"/>
      <c r="CA285" s="296"/>
      <c r="CB285" s="296"/>
      <c r="CC285" s="296"/>
      <c r="CD285" s="296"/>
      <c r="CE285" s="296"/>
      <c r="CF285" s="296"/>
      <c r="CG285" s="296"/>
      <c r="CH285" s="296"/>
      <c r="CI285" s="296"/>
      <c r="CJ285" s="296"/>
      <c r="CK285" s="296"/>
      <c r="CL285" s="296"/>
      <c r="CM285" s="296"/>
      <c r="CN285" s="296"/>
      <c r="CO285" s="296"/>
      <c r="CP285" s="296"/>
      <c r="CQ285" s="296"/>
      <c r="CR285" s="296"/>
      <c r="CS285" s="296"/>
      <c r="CT285" s="296"/>
      <c r="CU285" s="296"/>
      <c r="CV285" s="296"/>
      <c r="CW285" s="42"/>
      <c r="CX285" s="296"/>
      <c r="CY285" s="296"/>
      <c r="CZ285" s="296"/>
      <c r="DA285" s="296"/>
      <c r="DB285" s="296"/>
      <c r="DC285" s="296"/>
      <c r="DD285" s="296"/>
      <c r="DE285" s="296"/>
      <c r="DF285" s="296"/>
      <c r="DG285" s="296"/>
      <c r="DH285" s="296"/>
      <c r="DI285" s="296"/>
      <c r="DJ285" s="296"/>
      <c r="DK285" s="296"/>
      <c r="DL285" s="296"/>
      <c r="DM285" s="296"/>
      <c r="DN285" s="296"/>
      <c r="DO285" s="296"/>
      <c r="DP285" s="296"/>
      <c r="DQ285" s="296"/>
      <c r="DR285" s="296"/>
      <c r="DS285" s="296"/>
      <c r="DT285" s="296"/>
      <c r="DU285" s="296"/>
      <c r="DV285" s="296"/>
      <c r="DW285" s="296"/>
      <c r="DX285" s="296"/>
      <c r="DY285" s="296"/>
      <c r="DZ285" s="296"/>
      <c r="EA285" s="296"/>
      <c r="EB285" s="296"/>
      <c r="EC285" s="296"/>
      <c r="ED285" s="296"/>
      <c r="EE285" s="296"/>
      <c r="EF285" s="296"/>
      <c r="EG285" s="42"/>
      <c r="EH285" s="296"/>
      <c r="EI285" s="296"/>
      <c r="EJ285" s="296"/>
      <c r="EK285" s="296"/>
      <c r="EL285" s="296"/>
      <c r="EM285" s="296"/>
      <c r="EN285" s="296"/>
      <c r="EO285" s="296"/>
      <c r="EP285" s="296"/>
      <c r="EQ285" s="296"/>
      <c r="ER285" s="296"/>
      <c r="ES285" s="296"/>
      <c r="ET285" s="296"/>
      <c r="EU285" s="296"/>
      <c r="EV285" s="296"/>
      <c r="EW285" s="296"/>
      <c r="EX285" s="296"/>
      <c r="EY285" s="296"/>
      <c r="EZ285" s="296"/>
      <c r="FA285" s="296"/>
      <c r="FB285" s="296"/>
      <c r="FC285" s="296"/>
      <c r="FD285" s="296"/>
      <c r="FE285" s="296"/>
      <c r="FF285" s="296"/>
      <c r="FG285" s="296"/>
      <c r="FH285" s="296"/>
      <c r="FI285" s="296"/>
      <c r="FJ285" s="296"/>
      <c r="FK285" s="296"/>
      <c r="FL285" s="296"/>
      <c r="FM285" s="296"/>
      <c r="FN285" s="296"/>
      <c r="FO285" s="296"/>
      <c r="FP285" s="296"/>
      <c r="FQ285" s="42"/>
      <c r="FR285" s="42"/>
      <c r="FS285" s="42"/>
      <c r="FT285" s="42"/>
      <c r="FU285" s="42"/>
      <c r="FV285" s="296"/>
      <c r="FW285" s="296"/>
      <c r="FX285" s="296"/>
      <c r="FY285" s="296"/>
      <c r="FZ285" s="296"/>
      <c r="GA285" s="296"/>
      <c r="GB285" s="296"/>
      <c r="GC285" s="296"/>
      <c r="GD285" s="296"/>
      <c r="GE285" s="296"/>
      <c r="GF285" s="296"/>
      <c r="GG285" s="296"/>
      <c r="GH285" s="296"/>
      <c r="GI285" s="296"/>
      <c r="GJ285" s="296"/>
      <c r="GK285" s="296"/>
      <c r="GL285" s="296"/>
      <c r="GM285" s="296"/>
      <c r="GN285" s="296"/>
      <c r="GO285" s="296"/>
      <c r="GP285" s="296"/>
      <c r="GQ285" s="296"/>
      <c r="GR285" s="296"/>
      <c r="GS285" s="296"/>
      <c r="GT285" s="296"/>
      <c r="GU285" s="296"/>
      <c r="GV285" s="296"/>
      <c r="GW285" s="296"/>
      <c r="GX285" s="296"/>
      <c r="GY285" s="296"/>
      <c r="GZ285" s="296"/>
      <c r="HA285" s="296"/>
      <c r="HB285" s="296"/>
      <c r="HC285" s="296"/>
      <c r="HD285" s="296"/>
      <c r="HE285" s="296"/>
      <c r="HF285" s="296"/>
      <c r="HG285" s="296"/>
      <c r="HH285" s="296"/>
      <c r="HI285" s="296"/>
      <c r="HJ285" s="296"/>
      <c r="HK285" s="296"/>
      <c r="HL285" s="296"/>
      <c r="HM285" s="296"/>
      <c r="HN285" s="296"/>
      <c r="HO285" s="296"/>
      <c r="HP285" s="296"/>
      <c r="HQ285" s="296"/>
      <c r="HR285" s="296"/>
      <c r="HS285" s="296"/>
      <c r="HT285" s="296"/>
      <c r="HU285" s="296"/>
      <c r="HV285" s="296"/>
      <c r="HW285" s="296"/>
      <c r="HX285" s="296"/>
      <c r="HY285" s="296"/>
      <c r="HZ285" s="296"/>
      <c r="IA285" s="296"/>
      <c r="IB285" s="296"/>
      <c r="IC285" s="296"/>
      <c r="ID285" s="296"/>
      <c r="IE285" s="296"/>
      <c r="IF285" s="296"/>
      <c r="IG285" s="296"/>
      <c r="IH285" s="296"/>
      <c r="II285" s="296"/>
      <c r="IJ285" s="296"/>
      <c r="IK285" s="296"/>
      <c r="IL285" s="296"/>
      <c r="IM285" s="296"/>
      <c r="IN285" s="296"/>
      <c r="IO285" s="296"/>
      <c r="IP285" s="296"/>
      <c r="IQ285" s="296"/>
      <c r="IR285" s="296"/>
      <c r="IS285" s="296"/>
      <c r="IT285" s="296"/>
      <c r="IU285" s="296"/>
      <c r="IV285" s="296"/>
      <c r="IW285" s="296"/>
      <c r="IX285" s="296"/>
      <c r="IY285" s="296"/>
      <c r="IZ285" s="296"/>
      <c r="JA285" s="296"/>
      <c r="KM285" s="38"/>
      <c r="KN285" s="38"/>
      <c r="KP285" s="38"/>
      <c r="KQ285" s="38"/>
      <c r="KR285" s="38"/>
      <c r="KS285" s="38"/>
      <c r="KT285" s="38"/>
      <c r="KU285" s="38"/>
      <c r="KV285" s="38"/>
      <c r="KW285" s="38"/>
      <c r="KX285" s="38"/>
      <c r="LH285" s="33"/>
    </row>
    <row r="286" spans="2:320" s="17" customFormat="1" x14ac:dyDescent="0.2">
      <c r="B286" s="33"/>
      <c r="F286" s="35"/>
      <c r="G286" s="174"/>
      <c r="H286" s="33"/>
      <c r="I286" s="33"/>
      <c r="J286" s="42"/>
      <c r="K286" s="296"/>
      <c r="L286" s="296"/>
      <c r="M286" s="296"/>
      <c r="N286" s="296"/>
      <c r="O286" s="296"/>
      <c r="P286" s="296"/>
      <c r="Q286" s="296"/>
      <c r="R286" s="296"/>
      <c r="S286" s="296"/>
      <c r="T286" s="296"/>
      <c r="U286" s="296"/>
      <c r="V286" s="296"/>
      <c r="W286" s="296"/>
      <c r="X286" s="296"/>
      <c r="Y286" s="296"/>
      <c r="Z286" s="296"/>
      <c r="AA286" s="296"/>
      <c r="AB286" s="296"/>
      <c r="AC286" s="296"/>
      <c r="AD286" s="296"/>
      <c r="AE286" s="296"/>
      <c r="AF286" s="296"/>
      <c r="AG286" s="296"/>
      <c r="AH286" s="296"/>
      <c r="AI286" s="296"/>
      <c r="AJ286" s="296"/>
      <c r="AK286" s="296"/>
      <c r="AL286" s="296"/>
      <c r="AM286" s="296"/>
      <c r="AN286" s="296"/>
      <c r="AO286" s="296"/>
      <c r="AP286" s="296"/>
      <c r="AQ286" s="296"/>
      <c r="AR286" s="296"/>
      <c r="AS286" s="296"/>
      <c r="AT286" s="296"/>
      <c r="AU286" s="296"/>
      <c r="AV286" s="296"/>
      <c r="AW286" s="296"/>
      <c r="AX286" s="296"/>
      <c r="AY286" s="296"/>
      <c r="AZ286" s="296"/>
      <c r="BA286" s="296"/>
      <c r="BB286" s="296"/>
      <c r="BC286" s="296"/>
      <c r="BD286" s="296"/>
      <c r="BE286" s="296"/>
      <c r="BF286" s="296"/>
      <c r="BG286" s="296"/>
      <c r="BH286" s="296"/>
      <c r="BI286" s="296"/>
      <c r="BJ286" s="296"/>
      <c r="BK286" s="296"/>
      <c r="BL286" s="296"/>
      <c r="BM286" s="42"/>
      <c r="BN286" s="42"/>
      <c r="BO286" s="42"/>
      <c r="BP286" s="42"/>
      <c r="BQ286" s="42"/>
      <c r="BR286" s="42"/>
      <c r="BS286" s="42"/>
      <c r="BT286" s="42"/>
      <c r="BU286" s="42"/>
      <c r="BV286" s="42"/>
      <c r="BW286" s="42"/>
      <c r="BX286" s="42"/>
      <c r="BY286" s="42"/>
      <c r="BZ286" s="296"/>
      <c r="CA286" s="296"/>
      <c r="CB286" s="296"/>
      <c r="CC286" s="296"/>
      <c r="CD286" s="296"/>
      <c r="CE286" s="296"/>
      <c r="CF286" s="296"/>
      <c r="CG286" s="296"/>
      <c r="CH286" s="296"/>
      <c r="CI286" s="296"/>
      <c r="CJ286" s="296"/>
      <c r="CK286" s="296"/>
      <c r="CL286" s="296"/>
      <c r="CM286" s="296"/>
      <c r="CN286" s="296"/>
      <c r="CO286" s="296"/>
      <c r="CP286" s="296"/>
      <c r="CQ286" s="296"/>
      <c r="CR286" s="296"/>
      <c r="CS286" s="296"/>
      <c r="CT286" s="296"/>
      <c r="CU286" s="296"/>
      <c r="CV286" s="296"/>
      <c r="CW286" s="42"/>
      <c r="CX286" s="296"/>
      <c r="CY286" s="296"/>
      <c r="CZ286" s="296"/>
      <c r="DA286" s="296"/>
      <c r="DB286" s="296"/>
      <c r="DC286" s="296"/>
      <c r="DD286" s="296"/>
      <c r="DE286" s="296"/>
      <c r="DF286" s="296"/>
      <c r="DG286" s="296"/>
      <c r="DH286" s="296"/>
      <c r="DI286" s="296"/>
      <c r="DJ286" s="296"/>
      <c r="DK286" s="296"/>
      <c r="DL286" s="296"/>
      <c r="DM286" s="296"/>
      <c r="DN286" s="296"/>
      <c r="DO286" s="296"/>
      <c r="DP286" s="296"/>
      <c r="DQ286" s="296"/>
      <c r="DR286" s="296"/>
      <c r="DS286" s="296"/>
      <c r="DT286" s="296"/>
      <c r="DU286" s="296"/>
      <c r="DV286" s="296"/>
      <c r="DW286" s="296"/>
      <c r="DX286" s="296"/>
      <c r="DY286" s="296"/>
      <c r="DZ286" s="296"/>
      <c r="EA286" s="296"/>
      <c r="EB286" s="296"/>
      <c r="EC286" s="296"/>
      <c r="ED286" s="296"/>
      <c r="EE286" s="296"/>
      <c r="EF286" s="296"/>
      <c r="EG286" s="42"/>
      <c r="EH286" s="296"/>
      <c r="EI286" s="296"/>
      <c r="EJ286" s="296"/>
      <c r="EK286" s="296"/>
      <c r="EL286" s="296"/>
      <c r="EM286" s="296"/>
      <c r="EN286" s="296"/>
      <c r="EO286" s="296"/>
      <c r="EP286" s="296"/>
      <c r="EQ286" s="296"/>
      <c r="ER286" s="296"/>
      <c r="ES286" s="296"/>
      <c r="ET286" s="296"/>
      <c r="EU286" s="296"/>
      <c r="EV286" s="296"/>
      <c r="EW286" s="296"/>
      <c r="EX286" s="296"/>
      <c r="EY286" s="296"/>
      <c r="EZ286" s="296"/>
      <c r="FA286" s="296"/>
      <c r="FB286" s="296"/>
      <c r="FC286" s="296"/>
      <c r="FD286" s="296"/>
      <c r="FE286" s="296"/>
      <c r="FF286" s="296"/>
      <c r="FG286" s="296"/>
      <c r="FH286" s="296"/>
      <c r="FI286" s="296"/>
      <c r="FJ286" s="296"/>
      <c r="FK286" s="296"/>
      <c r="FL286" s="296"/>
      <c r="FM286" s="296"/>
      <c r="FN286" s="296"/>
      <c r="FO286" s="296"/>
      <c r="FP286" s="296"/>
      <c r="FQ286" s="42"/>
      <c r="FR286" s="42"/>
      <c r="FS286" s="42"/>
      <c r="FT286" s="42"/>
      <c r="FU286" s="42"/>
      <c r="FV286" s="296"/>
      <c r="FW286" s="296"/>
      <c r="FX286" s="296"/>
      <c r="FY286" s="296"/>
      <c r="FZ286" s="296"/>
      <c r="GA286" s="296"/>
      <c r="GB286" s="296"/>
      <c r="GC286" s="296"/>
      <c r="GD286" s="296"/>
      <c r="GE286" s="296"/>
      <c r="GF286" s="296"/>
      <c r="GG286" s="296"/>
      <c r="GH286" s="296"/>
      <c r="GI286" s="296"/>
      <c r="GJ286" s="296"/>
      <c r="GK286" s="296"/>
      <c r="GL286" s="296"/>
      <c r="GM286" s="296"/>
      <c r="GN286" s="296"/>
      <c r="GO286" s="296"/>
      <c r="GP286" s="296"/>
      <c r="GQ286" s="296"/>
      <c r="GR286" s="296"/>
      <c r="GS286" s="296"/>
      <c r="GT286" s="296"/>
      <c r="GU286" s="296"/>
      <c r="GV286" s="296"/>
      <c r="GW286" s="296"/>
      <c r="GX286" s="296"/>
      <c r="GY286" s="296"/>
      <c r="GZ286" s="296"/>
      <c r="HA286" s="296"/>
      <c r="HB286" s="296"/>
      <c r="HC286" s="296"/>
      <c r="HD286" s="296"/>
      <c r="HE286" s="296"/>
      <c r="HF286" s="296"/>
      <c r="HG286" s="296"/>
      <c r="HH286" s="296"/>
      <c r="HI286" s="296"/>
      <c r="HJ286" s="296"/>
      <c r="HK286" s="296"/>
      <c r="HL286" s="296"/>
      <c r="HM286" s="296"/>
      <c r="HN286" s="296"/>
      <c r="HO286" s="296"/>
      <c r="HP286" s="296"/>
      <c r="HQ286" s="296"/>
      <c r="HR286" s="296"/>
      <c r="HS286" s="296"/>
      <c r="HT286" s="296"/>
      <c r="HU286" s="296"/>
      <c r="HV286" s="296"/>
      <c r="HW286" s="296"/>
      <c r="HX286" s="296"/>
      <c r="HY286" s="296"/>
      <c r="HZ286" s="296"/>
      <c r="IA286" s="296"/>
      <c r="IB286" s="296"/>
      <c r="IC286" s="296"/>
      <c r="ID286" s="296"/>
      <c r="IE286" s="296"/>
      <c r="IF286" s="296"/>
      <c r="IG286" s="296"/>
      <c r="IH286" s="296"/>
      <c r="II286" s="296"/>
      <c r="IJ286" s="296"/>
      <c r="IK286" s="296"/>
      <c r="IL286" s="296"/>
      <c r="IM286" s="296"/>
      <c r="IN286" s="296"/>
      <c r="IO286" s="296"/>
      <c r="IP286" s="296"/>
      <c r="IQ286" s="296"/>
      <c r="IR286" s="296"/>
      <c r="IS286" s="296"/>
      <c r="IT286" s="296"/>
      <c r="IU286" s="296"/>
      <c r="IV286" s="296"/>
      <c r="IW286" s="296"/>
      <c r="IX286" s="296"/>
      <c r="IY286" s="296"/>
      <c r="IZ286" s="296"/>
      <c r="JA286" s="296"/>
      <c r="KM286" s="38"/>
      <c r="KN286" s="38"/>
      <c r="KP286" s="38"/>
      <c r="KQ286" s="38"/>
      <c r="KR286" s="38"/>
      <c r="KS286" s="38"/>
      <c r="KT286" s="38"/>
      <c r="KU286" s="38"/>
      <c r="KV286" s="38"/>
      <c r="KW286" s="38"/>
      <c r="KX286" s="38"/>
      <c r="LH286" s="33"/>
    </row>
    <row r="287" spans="2:320" s="17" customFormat="1" x14ac:dyDescent="0.2">
      <c r="B287" s="33"/>
      <c r="F287" s="35"/>
      <c r="G287" s="174"/>
      <c r="H287" s="33"/>
      <c r="I287" s="33"/>
      <c r="J287" s="42"/>
      <c r="K287" s="296"/>
      <c r="L287" s="296"/>
      <c r="M287" s="296"/>
      <c r="N287" s="296"/>
      <c r="O287" s="296"/>
      <c r="P287" s="296"/>
      <c r="Q287" s="296"/>
      <c r="R287" s="296"/>
      <c r="S287" s="296"/>
      <c r="T287" s="296"/>
      <c r="U287" s="296"/>
      <c r="V287" s="296"/>
      <c r="W287" s="296"/>
      <c r="X287" s="296"/>
      <c r="Y287" s="296"/>
      <c r="Z287" s="296"/>
      <c r="AA287" s="296"/>
      <c r="AB287" s="296"/>
      <c r="AC287" s="296"/>
      <c r="AD287" s="296"/>
      <c r="AE287" s="296"/>
      <c r="AF287" s="296"/>
      <c r="AG287" s="296"/>
      <c r="AH287" s="296"/>
      <c r="AI287" s="296"/>
      <c r="AJ287" s="296"/>
      <c r="AK287" s="296"/>
      <c r="AL287" s="296"/>
      <c r="AM287" s="296"/>
      <c r="AN287" s="296"/>
      <c r="AO287" s="296"/>
      <c r="AP287" s="296"/>
      <c r="AQ287" s="296"/>
      <c r="AR287" s="296"/>
      <c r="AS287" s="296"/>
      <c r="AT287" s="296"/>
      <c r="AU287" s="296"/>
      <c r="AV287" s="296"/>
      <c r="AW287" s="296"/>
      <c r="AX287" s="296"/>
      <c r="AY287" s="296"/>
      <c r="AZ287" s="296"/>
      <c r="BA287" s="296"/>
      <c r="BB287" s="296"/>
      <c r="BC287" s="296"/>
      <c r="BD287" s="296"/>
      <c r="BE287" s="296"/>
      <c r="BF287" s="296"/>
      <c r="BG287" s="296"/>
      <c r="BH287" s="296"/>
      <c r="BI287" s="296"/>
      <c r="BJ287" s="296"/>
      <c r="BK287" s="296"/>
      <c r="BL287" s="296"/>
      <c r="BM287" s="42"/>
      <c r="BN287" s="42"/>
      <c r="BO287" s="42"/>
      <c r="BP287" s="42"/>
      <c r="BQ287" s="42"/>
      <c r="BR287" s="42"/>
      <c r="BS287" s="42"/>
      <c r="BT287" s="42"/>
      <c r="BU287" s="42"/>
      <c r="BV287" s="42"/>
      <c r="BW287" s="42"/>
      <c r="BX287" s="42"/>
      <c r="BY287" s="42"/>
      <c r="BZ287" s="296"/>
      <c r="CA287" s="296"/>
      <c r="CB287" s="296"/>
      <c r="CC287" s="296"/>
      <c r="CD287" s="296"/>
      <c r="CE287" s="296"/>
      <c r="CF287" s="296"/>
      <c r="CG287" s="296"/>
      <c r="CH287" s="296"/>
      <c r="CI287" s="296"/>
      <c r="CJ287" s="296"/>
      <c r="CK287" s="296"/>
      <c r="CL287" s="296"/>
      <c r="CM287" s="296"/>
      <c r="CN287" s="296"/>
      <c r="CO287" s="296"/>
      <c r="CP287" s="296"/>
      <c r="CQ287" s="296"/>
      <c r="CR287" s="296"/>
      <c r="CS287" s="296"/>
      <c r="CT287" s="296"/>
      <c r="CU287" s="296"/>
      <c r="CV287" s="296"/>
      <c r="CW287" s="42"/>
      <c r="CX287" s="296"/>
      <c r="CY287" s="296"/>
      <c r="CZ287" s="296"/>
      <c r="DA287" s="296"/>
      <c r="DB287" s="296"/>
      <c r="DC287" s="296"/>
      <c r="DD287" s="296"/>
      <c r="DE287" s="296"/>
      <c r="DF287" s="296"/>
      <c r="DG287" s="296"/>
      <c r="DH287" s="296"/>
      <c r="DI287" s="296"/>
      <c r="DJ287" s="296"/>
      <c r="DK287" s="296"/>
      <c r="DL287" s="296"/>
      <c r="DM287" s="296"/>
      <c r="DN287" s="296"/>
      <c r="DO287" s="296"/>
      <c r="DP287" s="296"/>
      <c r="DQ287" s="296"/>
      <c r="DR287" s="296"/>
      <c r="DS287" s="296"/>
      <c r="DT287" s="296"/>
      <c r="DU287" s="296"/>
      <c r="DV287" s="296"/>
      <c r="DW287" s="296"/>
      <c r="DX287" s="296"/>
      <c r="DY287" s="296"/>
      <c r="DZ287" s="296"/>
      <c r="EA287" s="296"/>
      <c r="EB287" s="296"/>
      <c r="EC287" s="296"/>
      <c r="ED287" s="296"/>
      <c r="EE287" s="296"/>
      <c r="EF287" s="296"/>
      <c r="EG287" s="42"/>
      <c r="EH287" s="296"/>
      <c r="EI287" s="296"/>
      <c r="EJ287" s="296"/>
      <c r="EK287" s="296"/>
      <c r="EL287" s="296"/>
      <c r="EM287" s="296"/>
      <c r="EN287" s="296"/>
      <c r="EO287" s="296"/>
      <c r="EP287" s="296"/>
      <c r="EQ287" s="296"/>
      <c r="ER287" s="296"/>
      <c r="ES287" s="296"/>
      <c r="ET287" s="296"/>
      <c r="EU287" s="296"/>
      <c r="EV287" s="296"/>
      <c r="EW287" s="296"/>
      <c r="EX287" s="296"/>
      <c r="EY287" s="296"/>
      <c r="EZ287" s="296"/>
      <c r="FA287" s="296"/>
      <c r="FB287" s="296"/>
      <c r="FC287" s="296"/>
      <c r="FD287" s="296"/>
      <c r="FE287" s="296"/>
      <c r="FF287" s="296"/>
      <c r="FG287" s="296"/>
      <c r="FH287" s="296"/>
      <c r="FI287" s="296"/>
      <c r="FJ287" s="296"/>
      <c r="FK287" s="296"/>
      <c r="FL287" s="296"/>
      <c r="FM287" s="296"/>
      <c r="FN287" s="296"/>
      <c r="FO287" s="296"/>
      <c r="FP287" s="296"/>
      <c r="FQ287" s="42"/>
      <c r="FR287" s="42"/>
      <c r="FS287" s="42"/>
      <c r="FT287" s="42"/>
      <c r="FU287" s="42"/>
      <c r="FV287" s="296"/>
      <c r="FW287" s="296"/>
      <c r="FX287" s="296"/>
      <c r="FY287" s="296"/>
      <c r="FZ287" s="296"/>
      <c r="GA287" s="296"/>
      <c r="GB287" s="296"/>
      <c r="GC287" s="296"/>
      <c r="GD287" s="296"/>
      <c r="GE287" s="296"/>
      <c r="GF287" s="296"/>
      <c r="GG287" s="296"/>
      <c r="GH287" s="296"/>
      <c r="GI287" s="296"/>
      <c r="GJ287" s="296"/>
      <c r="GK287" s="296"/>
      <c r="GL287" s="296"/>
      <c r="GM287" s="296"/>
      <c r="GN287" s="296"/>
      <c r="GO287" s="296"/>
      <c r="GP287" s="296"/>
      <c r="GQ287" s="296"/>
      <c r="GR287" s="296"/>
      <c r="GS287" s="296"/>
      <c r="GT287" s="296"/>
      <c r="GU287" s="296"/>
      <c r="GV287" s="296"/>
      <c r="GW287" s="296"/>
      <c r="GX287" s="296"/>
      <c r="GY287" s="296"/>
      <c r="GZ287" s="296"/>
      <c r="HA287" s="296"/>
      <c r="HB287" s="296"/>
      <c r="HC287" s="296"/>
      <c r="HD287" s="296"/>
      <c r="HE287" s="296"/>
      <c r="HF287" s="296"/>
      <c r="HG287" s="296"/>
      <c r="HH287" s="296"/>
      <c r="HI287" s="296"/>
      <c r="HJ287" s="296"/>
      <c r="HK287" s="296"/>
      <c r="HL287" s="296"/>
      <c r="HM287" s="296"/>
      <c r="HN287" s="296"/>
      <c r="HO287" s="296"/>
      <c r="HP287" s="296"/>
      <c r="HQ287" s="296"/>
      <c r="HR287" s="296"/>
      <c r="HS287" s="296"/>
      <c r="HT287" s="296"/>
      <c r="HU287" s="296"/>
      <c r="HV287" s="296"/>
      <c r="HW287" s="296"/>
      <c r="HX287" s="296"/>
      <c r="HY287" s="296"/>
      <c r="HZ287" s="296"/>
      <c r="IA287" s="296"/>
      <c r="IB287" s="296"/>
      <c r="IC287" s="296"/>
      <c r="ID287" s="296"/>
      <c r="IE287" s="296"/>
      <c r="IF287" s="296"/>
      <c r="IG287" s="296"/>
      <c r="IH287" s="296"/>
      <c r="II287" s="296"/>
      <c r="IJ287" s="296"/>
      <c r="IK287" s="296"/>
      <c r="IL287" s="296"/>
      <c r="IM287" s="296"/>
      <c r="IN287" s="296"/>
      <c r="IO287" s="296"/>
      <c r="IP287" s="296"/>
      <c r="IQ287" s="296"/>
      <c r="IR287" s="296"/>
      <c r="IS287" s="296"/>
      <c r="IT287" s="296"/>
      <c r="IU287" s="296"/>
      <c r="IV287" s="296"/>
      <c r="IW287" s="296"/>
      <c r="IX287" s="296"/>
      <c r="IY287" s="296"/>
      <c r="IZ287" s="296"/>
      <c r="JA287" s="296"/>
      <c r="KM287" s="38"/>
      <c r="KN287" s="38"/>
      <c r="KP287" s="38"/>
      <c r="KQ287" s="38"/>
      <c r="KR287" s="38"/>
      <c r="KS287" s="38"/>
      <c r="KT287" s="38"/>
      <c r="KU287" s="38"/>
      <c r="KV287" s="38"/>
      <c r="KW287" s="38"/>
      <c r="KX287" s="38"/>
      <c r="LH287" s="33"/>
    </row>
    <row r="288" spans="2:320" s="17" customFormat="1" x14ac:dyDescent="0.2">
      <c r="B288" s="33"/>
      <c r="F288" s="35"/>
      <c r="G288" s="174"/>
      <c r="H288" s="33"/>
      <c r="I288" s="33"/>
      <c r="J288" s="42"/>
      <c r="K288" s="296"/>
      <c r="L288" s="296"/>
      <c r="M288" s="296"/>
      <c r="N288" s="296"/>
      <c r="O288" s="296"/>
      <c r="P288" s="296"/>
      <c r="Q288" s="296"/>
      <c r="R288" s="296"/>
      <c r="S288" s="296"/>
      <c r="T288" s="296"/>
      <c r="U288" s="296"/>
      <c r="V288" s="296"/>
      <c r="W288" s="296"/>
      <c r="X288" s="296"/>
      <c r="Y288" s="296"/>
      <c r="Z288" s="296"/>
      <c r="AA288" s="296"/>
      <c r="AB288" s="296"/>
      <c r="AC288" s="296"/>
      <c r="AD288" s="296"/>
      <c r="AE288" s="296"/>
      <c r="AF288" s="296"/>
      <c r="AG288" s="296"/>
      <c r="AH288" s="296"/>
      <c r="AI288" s="296"/>
      <c r="AJ288" s="296"/>
      <c r="AK288" s="296"/>
      <c r="AL288" s="296"/>
      <c r="AM288" s="296"/>
      <c r="AN288" s="296"/>
      <c r="AO288" s="296"/>
      <c r="AP288" s="296"/>
      <c r="AQ288" s="296"/>
      <c r="AR288" s="296"/>
      <c r="AS288" s="296"/>
      <c r="AT288" s="296"/>
      <c r="AU288" s="296"/>
      <c r="AV288" s="296"/>
      <c r="AW288" s="296"/>
      <c r="AX288" s="296"/>
      <c r="AY288" s="296"/>
      <c r="AZ288" s="296"/>
      <c r="BA288" s="296"/>
      <c r="BB288" s="296"/>
      <c r="BC288" s="296"/>
      <c r="BD288" s="296"/>
      <c r="BE288" s="296"/>
      <c r="BF288" s="296"/>
      <c r="BG288" s="296"/>
      <c r="BH288" s="296"/>
      <c r="BI288" s="296"/>
      <c r="BJ288" s="296"/>
      <c r="BK288" s="296"/>
      <c r="BL288" s="296"/>
      <c r="BM288" s="42"/>
      <c r="BN288" s="42"/>
      <c r="BO288" s="42"/>
      <c r="BP288" s="42"/>
      <c r="BQ288" s="42"/>
      <c r="BR288" s="42"/>
      <c r="BS288" s="42"/>
      <c r="BT288" s="42"/>
      <c r="BU288" s="42"/>
      <c r="BV288" s="42"/>
      <c r="BW288" s="42"/>
      <c r="BX288" s="42"/>
      <c r="BY288" s="42"/>
      <c r="BZ288" s="296"/>
      <c r="CA288" s="296"/>
      <c r="CB288" s="296"/>
      <c r="CC288" s="296"/>
      <c r="CD288" s="296"/>
      <c r="CE288" s="296"/>
      <c r="CF288" s="296"/>
      <c r="CG288" s="296"/>
      <c r="CH288" s="296"/>
      <c r="CI288" s="296"/>
      <c r="CJ288" s="296"/>
      <c r="CK288" s="296"/>
      <c r="CL288" s="296"/>
      <c r="CM288" s="296"/>
      <c r="CN288" s="296"/>
      <c r="CO288" s="296"/>
      <c r="CP288" s="296"/>
      <c r="CQ288" s="296"/>
      <c r="CR288" s="296"/>
      <c r="CS288" s="296"/>
      <c r="CT288" s="296"/>
      <c r="CU288" s="296"/>
      <c r="CV288" s="296"/>
      <c r="CW288" s="42"/>
      <c r="CX288" s="296"/>
      <c r="CY288" s="296"/>
      <c r="CZ288" s="296"/>
      <c r="DA288" s="296"/>
      <c r="DB288" s="296"/>
      <c r="DC288" s="296"/>
      <c r="DD288" s="296"/>
      <c r="DE288" s="296"/>
      <c r="DF288" s="296"/>
      <c r="DG288" s="296"/>
      <c r="DH288" s="296"/>
      <c r="DI288" s="296"/>
      <c r="DJ288" s="296"/>
      <c r="DK288" s="296"/>
      <c r="DL288" s="296"/>
      <c r="DM288" s="296"/>
      <c r="DN288" s="296"/>
      <c r="DO288" s="296"/>
      <c r="DP288" s="296"/>
      <c r="DQ288" s="296"/>
      <c r="DR288" s="296"/>
      <c r="DS288" s="296"/>
      <c r="DT288" s="296"/>
      <c r="DU288" s="296"/>
      <c r="DV288" s="296"/>
      <c r="DW288" s="296"/>
      <c r="DX288" s="296"/>
      <c r="DY288" s="296"/>
      <c r="DZ288" s="296"/>
      <c r="EA288" s="296"/>
      <c r="EB288" s="296"/>
      <c r="EC288" s="296"/>
      <c r="ED288" s="296"/>
      <c r="EE288" s="296"/>
      <c r="EF288" s="296"/>
      <c r="EG288" s="42"/>
      <c r="EH288" s="296"/>
      <c r="EI288" s="296"/>
      <c r="EJ288" s="296"/>
      <c r="EK288" s="296"/>
      <c r="EL288" s="296"/>
      <c r="EM288" s="296"/>
      <c r="EN288" s="296"/>
      <c r="EO288" s="296"/>
      <c r="EP288" s="296"/>
      <c r="EQ288" s="296"/>
      <c r="ER288" s="296"/>
      <c r="ES288" s="296"/>
      <c r="ET288" s="296"/>
      <c r="EU288" s="296"/>
      <c r="EV288" s="296"/>
      <c r="EW288" s="296"/>
      <c r="EX288" s="296"/>
      <c r="EY288" s="296"/>
      <c r="EZ288" s="296"/>
      <c r="FA288" s="296"/>
      <c r="FB288" s="296"/>
      <c r="FC288" s="296"/>
      <c r="FD288" s="296"/>
      <c r="FE288" s="296"/>
      <c r="FF288" s="296"/>
      <c r="FG288" s="296"/>
      <c r="FH288" s="296"/>
      <c r="FI288" s="296"/>
      <c r="FJ288" s="296"/>
      <c r="FK288" s="296"/>
      <c r="FL288" s="296"/>
      <c r="FM288" s="296"/>
      <c r="FN288" s="296"/>
      <c r="FO288" s="296"/>
      <c r="FP288" s="296"/>
      <c r="FQ288" s="42"/>
      <c r="FR288" s="42"/>
      <c r="FS288" s="42"/>
      <c r="FT288" s="42"/>
      <c r="FU288" s="42"/>
      <c r="FV288" s="296"/>
      <c r="FW288" s="296"/>
      <c r="FX288" s="296"/>
      <c r="FY288" s="296"/>
      <c r="FZ288" s="296"/>
      <c r="GA288" s="296"/>
      <c r="GB288" s="296"/>
      <c r="GC288" s="296"/>
      <c r="GD288" s="296"/>
      <c r="GE288" s="296"/>
      <c r="GF288" s="296"/>
      <c r="GG288" s="296"/>
      <c r="GH288" s="296"/>
      <c r="GI288" s="296"/>
      <c r="GJ288" s="296"/>
      <c r="GK288" s="296"/>
      <c r="GL288" s="296"/>
      <c r="GM288" s="296"/>
      <c r="GN288" s="296"/>
      <c r="GO288" s="296"/>
      <c r="GP288" s="296"/>
      <c r="GQ288" s="296"/>
      <c r="GR288" s="296"/>
      <c r="GS288" s="296"/>
      <c r="GT288" s="296"/>
      <c r="GU288" s="296"/>
      <c r="GV288" s="296"/>
      <c r="GW288" s="296"/>
      <c r="GX288" s="296"/>
      <c r="GY288" s="296"/>
      <c r="GZ288" s="296"/>
      <c r="HA288" s="296"/>
      <c r="HB288" s="296"/>
      <c r="HC288" s="296"/>
      <c r="HD288" s="296"/>
      <c r="HE288" s="296"/>
      <c r="HF288" s="296"/>
      <c r="HG288" s="296"/>
      <c r="HH288" s="296"/>
      <c r="HI288" s="296"/>
      <c r="HJ288" s="296"/>
      <c r="HK288" s="296"/>
      <c r="HL288" s="296"/>
      <c r="HM288" s="296"/>
      <c r="HN288" s="296"/>
      <c r="HO288" s="296"/>
      <c r="HP288" s="296"/>
      <c r="HQ288" s="296"/>
      <c r="HR288" s="296"/>
      <c r="HS288" s="296"/>
      <c r="HT288" s="296"/>
      <c r="HU288" s="296"/>
      <c r="HV288" s="296"/>
      <c r="HW288" s="296"/>
      <c r="HX288" s="296"/>
      <c r="HY288" s="296"/>
      <c r="HZ288" s="296"/>
      <c r="IA288" s="296"/>
      <c r="IB288" s="296"/>
      <c r="IC288" s="296"/>
      <c r="ID288" s="296"/>
      <c r="IE288" s="296"/>
      <c r="IF288" s="296"/>
      <c r="IG288" s="296"/>
      <c r="IH288" s="296"/>
      <c r="II288" s="296"/>
      <c r="IJ288" s="296"/>
      <c r="IK288" s="296"/>
      <c r="IL288" s="296"/>
      <c r="IM288" s="296"/>
      <c r="IN288" s="296"/>
      <c r="IO288" s="296"/>
      <c r="IP288" s="296"/>
      <c r="IQ288" s="296"/>
      <c r="IR288" s="296"/>
      <c r="IS288" s="296"/>
      <c r="IT288" s="296"/>
      <c r="IU288" s="296"/>
      <c r="IV288" s="296"/>
      <c r="IW288" s="296"/>
      <c r="IX288" s="296"/>
      <c r="IY288" s="296"/>
      <c r="IZ288" s="296"/>
      <c r="JA288" s="296"/>
      <c r="KM288" s="38"/>
      <c r="KN288" s="38"/>
      <c r="KP288" s="38"/>
      <c r="KQ288" s="38"/>
      <c r="KR288" s="38"/>
      <c r="KS288" s="38"/>
      <c r="KT288" s="38"/>
      <c r="KU288" s="38"/>
      <c r="KV288" s="38"/>
      <c r="KW288" s="38"/>
      <c r="KX288" s="38"/>
      <c r="LH288" s="33"/>
    </row>
    <row r="289" spans="2:320" s="17" customFormat="1" x14ac:dyDescent="0.2">
      <c r="B289" s="33"/>
      <c r="F289" s="35"/>
      <c r="G289" s="174"/>
      <c r="H289" s="33"/>
      <c r="I289" s="33"/>
      <c r="J289" s="42"/>
      <c r="K289" s="296"/>
      <c r="L289" s="296"/>
      <c r="M289" s="296"/>
      <c r="N289" s="296"/>
      <c r="O289" s="296"/>
      <c r="P289" s="296"/>
      <c r="Q289" s="296"/>
      <c r="R289" s="296"/>
      <c r="S289" s="296"/>
      <c r="T289" s="296"/>
      <c r="U289" s="296"/>
      <c r="V289" s="296"/>
      <c r="W289" s="296"/>
      <c r="X289" s="296"/>
      <c r="Y289" s="296"/>
      <c r="Z289" s="296"/>
      <c r="AA289" s="296"/>
      <c r="AB289" s="296"/>
      <c r="AC289" s="296"/>
      <c r="AD289" s="296"/>
      <c r="AE289" s="296"/>
      <c r="AF289" s="296"/>
      <c r="AG289" s="296"/>
      <c r="AH289" s="296"/>
      <c r="AI289" s="296"/>
      <c r="AJ289" s="296"/>
      <c r="AK289" s="296"/>
      <c r="AL289" s="296"/>
      <c r="AM289" s="296"/>
      <c r="AN289" s="296"/>
      <c r="AO289" s="296"/>
      <c r="AP289" s="296"/>
      <c r="AQ289" s="296"/>
      <c r="AR289" s="296"/>
      <c r="AS289" s="296"/>
      <c r="AT289" s="296"/>
      <c r="AU289" s="296"/>
      <c r="AV289" s="296"/>
      <c r="AW289" s="296"/>
      <c r="AX289" s="296"/>
      <c r="AY289" s="296"/>
      <c r="AZ289" s="296"/>
      <c r="BA289" s="296"/>
      <c r="BB289" s="296"/>
      <c r="BC289" s="296"/>
      <c r="BD289" s="296"/>
      <c r="BE289" s="296"/>
      <c r="BF289" s="296"/>
      <c r="BG289" s="296"/>
      <c r="BH289" s="296"/>
      <c r="BI289" s="296"/>
      <c r="BJ289" s="296"/>
      <c r="BK289" s="296"/>
      <c r="BL289" s="296"/>
      <c r="BM289" s="42"/>
      <c r="BN289" s="42"/>
      <c r="BO289" s="42"/>
      <c r="BP289" s="42"/>
      <c r="BQ289" s="42"/>
      <c r="BR289" s="42"/>
      <c r="BS289" s="42"/>
      <c r="BT289" s="42"/>
      <c r="BU289" s="42"/>
      <c r="BV289" s="42"/>
      <c r="BW289" s="42"/>
      <c r="BX289" s="42"/>
      <c r="BY289" s="42"/>
      <c r="BZ289" s="296"/>
      <c r="CA289" s="296"/>
      <c r="CB289" s="296"/>
      <c r="CC289" s="296"/>
      <c r="CD289" s="296"/>
      <c r="CE289" s="296"/>
      <c r="CF289" s="296"/>
      <c r="CG289" s="296"/>
      <c r="CH289" s="296"/>
      <c r="CI289" s="296"/>
      <c r="CJ289" s="296"/>
      <c r="CK289" s="296"/>
      <c r="CL289" s="296"/>
      <c r="CM289" s="296"/>
      <c r="CN289" s="296"/>
      <c r="CO289" s="296"/>
      <c r="CP289" s="296"/>
      <c r="CQ289" s="296"/>
      <c r="CR289" s="296"/>
      <c r="CS289" s="296"/>
      <c r="CT289" s="296"/>
      <c r="CU289" s="296"/>
      <c r="CV289" s="296"/>
      <c r="CW289" s="42"/>
      <c r="CX289" s="296"/>
      <c r="CY289" s="296"/>
      <c r="CZ289" s="296"/>
      <c r="DA289" s="296"/>
      <c r="DB289" s="296"/>
      <c r="DC289" s="296"/>
      <c r="DD289" s="296"/>
      <c r="DE289" s="296"/>
      <c r="DF289" s="296"/>
      <c r="DG289" s="296"/>
      <c r="DH289" s="296"/>
      <c r="DI289" s="296"/>
      <c r="DJ289" s="296"/>
      <c r="DK289" s="296"/>
      <c r="DL289" s="296"/>
      <c r="DM289" s="296"/>
      <c r="DN289" s="296"/>
      <c r="DO289" s="296"/>
      <c r="DP289" s="296"/>
      <c r="DQ289" s="296"/>
      <c r="DR289" s="296"/>
      <c r="DS289" s="296"/>
      <c r="DT289" s="296"/>
      <c r="DU289" s="296"/>
      <c r="DV289" s="296"/>
      <c r="DW289" s="296"/>
      <c r="DX289" s="296"/>
      <c r="DY289" s="296"/>
      <c r="DZ289" s="296"/>
      <c r="EA289" s="296"/>
      <c r="EB289" s="296"/>
      <c r="EC289" s="296"/>
      <c r="ED289" s="296"/>
      <c r="EE289" s="296"/>
      <c r="EF289" s="296"/>
      <c r="EG289" s="42"/>
      <c r="EH289" s="296"/>
      <c r="EI289" s="296"/>
      <c r="EJ289" s="296"/>
      <c r="EK289" s="296"/>
      <c r="EL289" s="296"/>
      <c r="EM289" s="296"/>
      <c r="EN289" s="296"/>
      <c r="EO289" s="296"/>
      <c r="EP289" s="296"/>
      <c r="EQ289" s="296"/>
      <c r="ER289" s="296"/>
      <c r="ES289" s="296"/>
      <c r="ET289" s="296"/>
      <c r="EU289" s="296"/>
      <c r="EV289" s="296"/>
      <c r="EW289" s="296"/>
      <c r="EX289" s="296"/>
      <c r="EY289" s="296"/>
      <c r="EZ289" s="296"/>
      <c r="FA289" s="296"/>
      <c r="FB289" s="296"/>
      <c r="FC289" s="296"/>
      <c r="FD289" s="296"/>
      <c r="FE289" s="296"/>
      <c r="FF289" s="296"/>
      <c r="FG289" s="296"/>
      <c r="FH289" s="296"/>
      <c r="FI289" s="296"/>
      <c r="FJ289" s="296"/>
      <c r="FK289" s="296"/>
      <c r="FL289" s="296"/>
      <c r="FM289" s="296"/>
      <c r="FN289" s="296"/>
      <c r="FO289" s="296"/>
      <c r="FP289" s="296"/>
      <c r="FQ289" s="42"/>
      <c r="FR289" s="42"/>
      <c r="FS289" s="42"/>
      <c r="FT289" s="42"/>
      <c r="FU289" s="42"/>
      <c r="FV289" s="296"/>
      <c r="FW289" s="296"/>
      <c r="FX289" s="296"/>
      <c r="FY289" s="296"/>
      <c r="FZ289" s="296"/>
      <c r="GA289" s="296"/>
      <c r="GB289" s="296"/>
      <c r="GC289" s="296"/>
      <c r="GD289" s="296"/>
      <c r="GE289" s="296"/>
      <c r="GF289" s="296"/>
      <c r="GG289" s="296"/>
      <c r="GH289" s="296"/>
      <c r="GI289" s="296"/>
      <c r="GJ289" s="296"/>
      <c r="GK289" s="296"/>
      <c r="GL289" s="296"/>
      <c r="GM289" s="296"/>
      <c r="GN289" s="296"/>
      <c r="GO289" s="296"/>
      <c r="GP289" s="296"/>
      <c r="GQ289" s="296"/>
      <c r="GR289" s="296"/>
      <c r="GS289" s="296"/>
      <c r="GT289" s="296"/>
      <c r="GU289" s="296"/>
      <c r="GV289" s="296"/>
      <c r="GW289" s="296"/>
      <c r="GX289" s="296"/>
      <c r="GY289" s="296"/>
      <c r="GZ289" s="296"/>
      <c r="HA289" s="296"/>
      <c r="HB289" s="296"/>
      <c r="HC289" s="296"/>
      <c r="HD289" s="296"/>
      <c r="HE289" s="296"/>
      <c r="HF289" s="296"/>
      <c r="HG289" s="296"/>
      <c r="HH289" s="296"/>
      <c r="HI289" s="296"/>
      <c r="HJ289" s="296"/>
      <c r="HK289" s="296"/>
      <c r="HL289" s="296"/>
      <c r="HM289" s="296"/>
      <c r="HN289" s="296"/>
      <c r="HO289" s="296"/>
      <c r="HP289" s="296"/>
      <c r="HQ289" s="296"/>
      <c r="HR289" s="296"/>
      <c r="HS289" s="296"/>
      <c r="HT289" s="296"/>
      <c r="HU289" s="296"/>
      <c r="HV289" s="296"/>
      <c r="HW289" s="296"/>
      <c r="HX289" s="296"/>
      <c r="HY289" s="296"/>
      <c r="HZ289" s="296"/>
      <c r="IA289" s="296"/>
      <c r="IB289" s="296"/>
      <c r="IC289" s="296"/>
      <c r="ID289" s="296"/>
      <c r="IE289" s="296"/>
      <c r="IF289" s="296"/>
      <c r="IG289" s="296"/>
      <c r="IH289" s="296"/>
      <c r="II289" s="296"/>
      <c r="IJ289" s="296"/>
      <c r="IK289" s="296"/>
      <c r="IL289" s="296"/>
      <c r="IM289" s="296"/>
      <c r="IN289" s="296"/>
      <c r="IO289" s="296"/>
      <c r="IP289" s="296"/>
      <c r="IQ289" s="296"/>
      <c r="IR289" s="296"/>
      <c r="IS289" s="296"/>
      <c r="IT289" s="296"/>
      <c r="IU289" s="296"/>
      <c r="IV289" s="296"/>
      <c r="IW289" s="296"/>
      <c r="IX289" s="296"/>
      <c r="IY289" s="296"/>
      <c r="IZ289" s="296"/>
      <c r="JA289" s="296"/>
      <c r="KM289" s="38"/>
      <c r="KN289" s="38"/>
      <c r="KP289" s="38"/>
      <c r="KQ289" s="38"/>
      <c r="KR289" s="38"/>
      <c r="KS289" s="38"/>
      <c r="KT289" s="38"/>
      <c r="KU289" s="38"/>
      <c r="KV289" s="38"/>
      <c r="KW289" s="38"/>
      <c r="KX289" s="38"/>
      <c r="LH289" s="33"/>
    </row>
    <row r="290" spans="2:320" s="17" customFormat="1" x14ac:dyDescent="0.2">
      <c r="B290" s="33"/>
      <c r="F290" s="35"/>
      <c r="G290" s="174"/>
      <c r="H290" s="33"/>
      <c r="I290" s="33"/>
      <c r="J290" s="42"/>
      <c r="K290" s="296"/>
      <c r="L290" s="296"/>
      <c r="M290" s="296"/>
      <c r="N290" s="296"/>
      <c r="O290" s="296"/>
      <c r="P290" s="296"/>
      <c r="Q290" s="296"/>
      <c r="R290" s="296"/>
      <c r="S290" s="296"/>
      <c r="T290" s="296"/>
      <c r="U290" s="296"/>
      <c r="V290" s="296"/>
      <c r="W290" s="296"/>
      <c r="X290" s="296"/>
      <c r="Y290" s="296"/>
      <c r="Z290" s="296"/>
      <c r="AA290" s="296"/>
      <c r="AB290" s="296"/>
      <c r="AC290" s="296"/>
      <c r="AD290" s="296"/>
      <c r="AE290" s="296"/>
      <c r="AF290" s="296"/>
      <c r="AG290" s="296"/>
      <c r="AH290" s="296"/>
      <c r="AI290" s="296"/>
      <c r="AJ290" s="296"/>
      <c r="AK290" s="296"/>
      <c r="AL290" s="296"/>
      <c r="AM290" s="296"/>
      <c r="AN290" s="296"/>
      <c r="AO290" s="296"/>
      <c r="AP290" s="296"/>
      <c r="AQ290" s="296"/>
      <c r="AR290" s="296"/>
      <c r="AS290" s="296"/>
      <c r="AT290" s="296"/>
      <c r="AU290" s="296"/>
      <c r="AV290" s="296"/>
      <c r="AW290" s="296"/>
      <c r="AX290" s="296"/>
      <c r="AY290" s="296"/>
      <c r="AZ290" s="296"/>
      <c r="BA290" s="296"/>
      <c r="BB290" s="296"/>
      <c r="BC290" s="296"/>
      <c r="BD290" s="296"/>
      <c r="BE290" s="296"/>
      <c r="BF290" s="296"/>
      <c r="BG290" s="296"/>
      <c r="BH290" s="296"/>
      <c r="BI290" s="296"/>
      <c r="BJ290" s="296"/>
      <c r="BK290" s="296"/>
      <c r="BL290" s="296"/>
      <c r="BM290" s="42"/>
      <c r="BN290" s="42"/>
      <c r="BO290" s="42"/>
      <c r="BP290" s="42"/>
      <c r="BQ290" s="42"/>
      <c r="BR290" s="42"/>
      <c r="BS290" s="42"/>
      <c r="BT290" s="42"/>
      <c r="BU290" s="42"/>
      <c r="BV290" s="42"/>
      <c r="BW290" s="42"/>
      <c r="BX290" s="42"/>
      <c r="BY290" s="42"/>
      <c r="BZ290" s="296"/>
      <c r="CA290" s="296"/>
      <c r="CB290" s="296"/>
      <c r="CC290" s="296"/>
      <c r="CD290" s="296"/>
      <c r="CE290" s="296"/>
      <c r="CF290" s="296"/>
      <c r="CG290" s="296"/>
      <c r="CH290" s="296"/>
      <c r="CI290" s="296"/>
      <c r="CJ290" s="296"/>
      <c r="CK290" s="296"/>
      <c r="CL290" s="296"/>
      <c r="CM290" s="296"/>
      <c r="CN290" s="296"/>
      <c r="CO290" s="296"/>
      <c r="CP290" s="296"/>
      <c r="CQ290" s="296"/>
      <c r="CR290" s="296"/>
      <c r="CS290" s="296"/>
      <c r="CT290" s="296"/>
      <c r="CU290" s="296"/>
      <c r="CV290" s="296"/>
      <c r="CW290" s="42"/>
      <c r="CX290" s="296"/>
      <c r="CY290" s="296"/>
      <c r="CZ290" s="296"/>
      <c r="DA290" s="296"/>
      <c r="DB290" s="296"/>
      <c r="DC290" s="296"/>
      <c r="DD290" s="296"/>
      <c r="DE290" s="296"/>
      <c r="DF290" s="296"/>
      <c r="DG290" s="296"/>
      <c r="DH290" s="296"/>
      <c r="DI290" s="296"/>
      <c r="DJ290" s="296"/>
      <c r="DK290" s="296"/>
      <c r="DL290" s="296"/>
      <c r="DM290" s="296"/>
      <c r="DN290" s="296"/>
      <c r="DO290" s="296"/>
      <c r="DP290" s="296"/>
      <c r="DQ290" s="296"/>
      <c r="DR290" s="296"/>
      <c r="DS290" s="296"/>
      <c r="DT290" s="296"/>
      <c r="DU290" s="296"/>
      <c r="DV290" s="296"/>
      <c r="DW290" s="296"/>
      <c r="DX290" s="296"/>
      <c r="DY290" s="296"/>
      <c r="DZ290" s="296"/>
      <c r="EA290" s="296"/>
      <c r="EB290" s="296"/>
      <c r="EC290" s="296"/>
      <c r="ED290" s="296"/>
      <c r="EE290" s="296"/>
      <c r="EF290" s="296"/>
      <c r="EG290" s="42"/>
      <c r="EH290" s="296"/>
      <c r="EI290" s="296"/>
      <c r="EJ290" s="296"/>
      <c r="EK290" s="296"/>
      <c r="EL290" s="296"/>
      <c r="EM290" s="296"/>
      <c r="EN290" s="296"/>
      <c r="EO290" s="296"/>
      <c r="EP290" s="296"/>
      <c r="EQ290" s="296"/>
      <c r="ER290" s="296"/>
      <c r="ES290" s="296"/>
      <c r="ET290" s="296"/>
      <c r="EU290" s="296"/>
      <c r="EV290" s="296"/>
      <c r="EW290" s="296"/>
      <c r="EX290" s="296"/>
      <c r="EY290" s="296"/>
      <c r="EZ290" s="296"/>
      <c r="FA290" s="296"/>
      <c r="FB290" s="296"/>
      <c r="FC290" s="296"/>
      <c r="FD290" s="296"/>
      <c r="FE290" s="296"/>
      <c r="FF290" s="296"/>
      <c r="FG290" s="296"/>
      <c r="FH290" s="296"/>
      <c r="FI290" s="296"/>
      <c r="FJ290" s="296"/>
      <c r="FK290" s="296"/>
      <c r="FL290" s="296"/>
      <c r="FM290" s="296"/>
      <c r="FN290" s="296"/>
      <c r="FO290" s="296"/>
      <c r="FP290" s="296"/>
      <c r="FQ290" s="42"/>
      <c r="FR290" s="42"/>
      <c r="FS290" s="42"/>
      <c r="FT290" s="42"/>
      <c r="FU290" s="42"/>
      <c r="FV290" s="296"/>
      <c r="FW290" s="296"/>
      <c r="FX290" s="296"/>
      <c r="FY290" s="296"/>
      <c r="FZ290" s="296"/>
      <c r="GA290" s="296"/>
      <c r="GB290" s="296"/>
      <c r="GC290" s="296"/>
      <c r="GD290" s="296"/>
      <c r="GE290" s="296"/>
      <c r="GF290" s="296"/>
      <c r="GG290" s="296"/>
      <c r="GH290" s="296"/>
      <c r="GI290" s="296"/>
      <c r="GJ290" s="296"/>
      <c r="GK290" s="296"/>
      <c r="GL290" s="296"/>
      <c r="GM290" s="296"/>
      <c r="GN290" s="296"/>
      <c r="GO290" s="296"/>
      <c r="GP290" s="296"/>
      <c r="GQ290" s="296"/>
      <c r="GR290" s="296"/>
      <c r="GS290" s="296"/>
      <c r="GT290" s="296"/>
      <c r="GU290" s="296"/>
      <c r="GV290" s="296"/>
      <c r="GW290" s="296"/>
      <c r="GX290" s="296"/>
      <c r="GY290" s="296"/>
      <c r="GZ290" s="296"/>
      <c r="HA290" s="296"/>
      <c r="HB290" s="296"/>
      <c r="HC290" s="296"/>
      <c r="HD290" s="296"/>
      <c r="HE290" s="296"/>
      <c r="HF290" s="296"/>
      <c r="HG290" s="296"/>
      <c r="HH290" s="296"/>
      <c r="HI290" s="296"/>
      <c r="HJ290" s="296"/>
      <c r="HK290" s="296"/>
      <c r="HL290" s="296"/>
      <c r="HM290" s="296"/>
      <c r="HN290" s="296"/>
      <c r="HO290" s="296"/>
      <c r="HP290" s="296"/>
      <c r="HQ290" s="296"/>
      <c r="HR290" s="296"/>
      <c r="HS290" s="296"/>
      <c r="HT290" s="296"/>
      <c r="HU290" s="296"/>
      <c r="HV290" s="296"/>
      <c r="HW290" s="296"/>
      <c r="HX290" s="296"/>
      <c r="HY290" s="296"/>
      <c r="HZ290" s="296"/>
      <c r="IA290" s="296"/>
      <c r="IB290" s="296"/>
      <c r="IC290" s="296"/>
      <c r="ID290" s="296"/>
      <c r="IE290" s="296"/>
      <c r="IF290" s="296"/>
      <c r="IG290" s="296"/>
      <c r="IH290" s="296"/>
      <c r="II290" s="296"/>
      <c r="IJ290" s="296"/>
      <c r="IK290" s="296"/>
      <c r="IL290" s="296"/>
      <c r="IM290" s="296"/>
      <c r="IN290" s="296"/>
      <c r="IO290" s="296"/>
      <c r="IP290" s="296"/>
      <c r="IQ290" s="296"/>
      <c r="IR290" s="296"/>
      <c r="IS290" s="296"/>
      <c r="IT290" s="296"/>
      <c r="IU290" s="296"/>
      <c r="IV290" s="296"/>
      <c r="IW290" s="296"/>
      <c r="IX290" s="296"/>
      <c r="IY290" s="296"/>
      <c r="IZ290" s="296"/>
      <c r="JA290" s="296"/>
      <c r="KM290" s="38"/>
      <c r="KN290" s="38"/>
      <c r="KP290" s="38"/>
      <c r="KQ290" s="38"/>
      <c r="KR290" s="38"/>
      <c r="KS290" s="38"/>
      <c r="KT290" s="38"/>
      <c r="KU290" s="38"/>
      <c r="KV290" s="38"/>
      <c r="KW290" s="38"/>
      <c r="KX290" s="38"/>
      <c r="LH290" s="33"/>
    </row>
    <row r="291" spans="2:320" s="17" customFormat="1" x14ac:dyDescent="0.2">
      <c r="B291" s="33"/>
      <c r="F291" s="35"/>
      <c r="G291" s="174"/>
      <c r="H291" s="33"/>
      <c r="I291" s="33"/>
      <c r="J291" s="42"/>
      <c r="K291" s="296"/>
      <c r="L291" s="296"/>
      <c r="M291" s="296"/>
      <c r="N291" s="296"/>
      <c r="O291" s="296"/>
      <c r="P291" s="296"/>
      <c r="Q291" s="296"/>
      <c r="R291" s="296"/>
      <c r="S291" s="296"/>
      <c r="T291" s="296"/>
      <c r="U291" s="296"/>
      <c r="V291" s="296"/>
      <c r="W291" s="296"/>
      <c r="X291" s="296"/>
      <c r="Y291" s="296"/>
      <c r="Z291" s="296"/>
      <c r="AA291" s="296"/>
      <c r="AB291" s="296"/>
      <c r="AC291" s="296"/>
      <c r="AD291" s="296"/>
      <c r="AE291" s="296"/>
      <c r="AF291" s="296"/>
      <c r="AG291" s="296"/>
      <c r="AH291" s="296"/>
      <c r="AI291" s="296"/>
      <c r="AJ291" s="296"/>
      <c r="AK291" s="296"/>
      <c r="AL291" s="296"/>
      <c r="AM291" s="296"/>
      <c r="AN291" s="296"/>
      <c r="AO291" s="296"/>
      <c r="AP291" s="296"/>
      <c r="AQ291" s="296"/>
      <c r="AR291" s="296"/>
      <c r="AS291" s="296"/>
      <c r="AT291" s="296"/>
      <c r="AU291" s="296"/>
      <c r="AV291" s="296"/>
      <c r="AW291" s="296"/>
      <c r="AX291" s="296"/>
      <c r="AY291" s="296"/>
      <c r="AZ291" s="296"/>
      <c r="BA291" s="296"/>
      <c r="BB291" s="296"/>
      <c r="BC291" s="296"/>
      <c r="BD291" s="296"/>
      <c r="BE291" s="296"/>
      <c r="BF291" s="296"/>
      <c r="BG291" s="296"/>
      <c r="BH291" s="296"/>
      <c r="BI291" s="296"/>
      <c r="BJ291" s="296"/>
      <c r="BK291" s="296"/>
      <c r="BL291" s="296"/>
      <c r="BM291" s="42"/>
      <c r="BN291" s="42"/>
      <c r="BO291" s="42"/>
      <c r="BP291" s="42"/>
      <c r="BQ291" s="42"/>
      <c r="BR291" s="42"/>
      <c r="BS291" s="42"/>
      <c r="BT291" s="42"/>
      <c r="BU291" s="42"/>
      <c r="BV291" s="42"/>
      <c r="BW291" s="42"/>
      <c r="BX291" s="42"/>
      <c r="BY291" s="42"/>
      <c r="BZ291" s="296"/>
      <c r="CA291" s="296"/>
      <c r="CB291" s="296"/>
      <c r="CC291" s="296"/>
      <c r="CD291" s="296"/>
      <c r="CE291" s="296"/>
      <c r="CF291" s="296"/>
      <c r="CG291" s="296"/>
      <c r="CH291" s="296"/>
      <c r="CI291" s="296"/>
      <c r="CJ291" s="296"/>
      <c r="CK291" s="296"/>
      <c r="CL291" s="296"/>
      <c r="CM291" s="296"/>
      <c r="CN291" s="296"/>
      <c r="CO291" s="296"/>
      <c r="CP291" s="296"/>
      <c r="CQ291" s="296"/>
      <c r="CR291" s="296"/>
      <c r="CS291" s="296"/>
      <c r="CT291" s="296"/>
      <c r="CU291" s="296"/>
      <c r="CV291" s="296"/>
      <c r="CW291" s="42"/>
      <c r="CX291" s="296"/>
      <c r="CY291" s="296"/>
      <c r="CZ291" s="296"/>
      <c r="DA291" s="296"/>
      <c r="DB291" s="296"/>
      <c r="DC291" s="296"/>
      <c r="DD291" s="296"/>
      <c r="DE291" s="296"/>
      <c r="DF291" s="296"/>
      <c r="DG291" s="296"/>
      <c r="DH291" s="296"/>
      <c r="DI291" s="296"/>
      <c r="DJ291" s="296"/>
      <c r="DK291" s="296"/>
      <c r="DL291" s="296"/>
      <c r="DM291" s="296"/>
      <c r="DN291" s="296"/>
      <c r="DO291" s="296"/>
      <c r="DP291" s="296"/>
      <c r="DQ291" s="296"/>
      <c r="DR291" s="296"/>
      <c r="DS291" s="296"/>
      <c r="DT291" s="296"/>
      <c r="DU291" s="296"/>
      <c r="DV291" s="296"/>
      <c r="DW291" s="296"/>
      <c r="DX291" s="296"/>
      <c r="DY291" s="296"/>
      <c r="DZ291" s="296"/>
      <c r="EA291" s="296"/>
      <c r="EB291" s="296"/>
      <c r="EC291" s="296"/>
      <c r="ED291" s="296"/>
      <c r="EE291" s="296"/>
      <c r="EF291" s="296"/>
      <c r="EG291" s="42"/>
      <c r="EH291" s="296"/>
      <c r="EI291" s="296"/>
      <c r="EJ291" s="296"/>
      <c r="EK291" s="296"/>
      <c r="EL291" s="296"/>
      <c r="EM291" s="296"/>
      <c r="EN291" s="296"/>
      <c r="EO291" s="296"/>
      <c r="EP291" s="296"/>
      <c r="EQ291" s="296"/>
      <c r="ER291" s="296"/>
      <c r="ES291" s="296"/>
      <c r="ET291" s="296"/>
      <c r="EU291" s="296"/>
      <c r="EV291" s="296"/>
      <c r="EW291" s="296"/>
      <c r="EX291" s="296"/>
      <c r="EY291" s="296"/>
      <c r="EZ291" s="296"/>
      <c r="FA291" s="296"/>
      <c r="FB291" s="296"/>
      <c r="FC291" s="296"/>
      <c r="FD291" s="296"/>
      <c r="FE291" s="296"/>
      <c r="FF291" s="296"/>
      <c r="FG291" s="296"/>
      <c r="FH291" s="296"/>
      <c r="FI291" s="296"/>
      <c r="FJ291" s="296"/>
      <c r="FK291" s="296"/>
      <c r="FL291" s="296"/>
      <c r="FM291" s="296"/>
      <c r="FN291" s="296"/>
      <c r="FO291" s="296"/>
      <c r="FP291" s="296"/>
      <c r="FQ291" s="42"/>
      <c r="FR291" s="42"/>
      <c r="FS291" s="42"/>
      <c r="FT291" s="42"/>
      <c r="FU291" s="42"/>
      <c r="FV291" s="296"/>
      <c r="FW291" s="296"/>
      <c r="FX291" s="296"/>
      <c r="FY291" s="296"/>
      <c r="FZ291" s="296"/>
      <c r="GA291" s="296"/>
      <c r="GB291" s="296"/>
      <c r="GC291" s="296"/>
      <c r="GD291" s="296"/>
      <c r="GE291" s="296"/>
      <c r="GF291" s="296"/>
      <c r="GG291" s="296"/>
      <c r="GH291" s="296"/>
      <c r="GI291" s="296"/>
      <c r="GJ291" s="296"/>
      <c r="GK291" s="296"/>
      <c r="GL291" s="296"/>
      <c r="GM291" s="296"/>
      <c r="GN291" s="296"/>
      <c r="GO291" s="296"/>
      <c r="GP291" s="296"/>
      <c r="GQ291" s="296"/>
      <c r="GR291" s="296"/>
      <c r="GS291" s="296"/>
      <c r="GT291" s="296"/>
      <c r="GU291" s="296"/>
      <c r="GV291" s="296"/>
      <c r="GW291" s="296"/>
      <c r="GX291" s="296"/>
      <c r="GY291" s="296"/>
      <c r="GZ291" s="296"/>
      <c r="HA291" s="296"/>
      <c r="HB291" s="296"/>
      <c r="HC291" s="296"/>
      <c r="HD291" s="296"/>
      <c r="HE291" s="296"/>
      <c r="HF291" s="296"/>
      <c r="HG291" s="296"/>
      <c r="HH291" s="296"/>
      <c r="HI291" s="296"/>
      <c r="HJ291" s="296"/>
      <c r="HK291" s="296"/>
      <c r="HL291" s="296"/>
      <c r="HM291" s="296"/>
      <c r="HN291" s="296"/>
      <c r="HO291" s="296"/>
      <c r="HP291" s="296"/>
      <c r="HQ291" s="296"/>
      <c r="HR291" s="296"/>
      <c r="HS291" s="296"/>
      <c r="HT291" s="296"/>
      <c r="HU291" s="296"/>
      <c r="HV291" s="296"/>
      <c r="HW291" s="296"/>
      <c r="HX291" s="296"/>
      <c r="HY291" s="296"/>
      <c r="HZ291" s="296"/>
      <c r="IA291" s="296"/>
      <c r="IB291" s="296"/>
      <c r="IC291" s="296"/>
      <c r="ID291" s="296"/>
      <c r="IE291" s="296"/>
      <c r="IF291" s="296"/>
      <c r="IG291" s="296"/>
      <c r="IH291" s="296"/>
      <c r="II291" s="296"/>
      <c r="IJ291" s="296"/>
      <c r="IK291" s="296"/>
      <c r="IL291" s="296"/>
      <c r="IM291" s="296"/>
      <c r="IN291" s="296"/>
      <c r="IO291" s="296"/>
      <c r="IP291" s="296"/>
      <c r="IQ291" s="296"/>
      <c r="IR291" s="296"/>
      <c r="IS291" s="296"/>
      <c r="IT291" s="296"/>
      <c r="IU291" s="296"/>
      <c r="IV291" s="296"/>
      <c r="IW291" s="296"/>
      <c r="IX291" s="296"/>
      <c r="IY291" s="296"/>
      <c r="IZ291" s="296"/>
      <c r="JA291" s="296"/>
      <c r="KM291" s="38"/>
      <c r="KN291" s="38"/>
      <c r="KP291" s="38"/>
      <c r="KQ291" s="38"/>
      <c r="KR291" s="38"/>
      <c r="KS291" s="38"/>
      <c r="KT291" s="38"/>
      <c r="KU291" s="38"/>
      <c r="KV291" s="38"/>
      <c r="KW291" s="38"/>
      <c r="KX291" s="38"/>
      <c r="LH291" s="33"/>
    </row>
    <row r="292" spans="2:320" s="17" customFormat="1" x14ac:dyDescent="0.2">
      <c r="B292" s="33"/>
      <c r="F292" s="35"/>
      <c r="G292" s="174"/>
      <c r="H292" s="33"/>
      <c r="I292" s="33"/>
      <c r="J292" s="42"/>
      <c r="K292" s="296"/>
      <c r="L292" s="296"/>
      <c r="M292" s="296"/>
      <c r="N292" s="296"/>
      <c r="O292" s="296"/>
      <c r="P292" s="296"/>
      <c r="Q292" s="296"/>
      <c r="R292" s="296"/>
      <c r="S292" s="296"/>
      <c r="T292" s="296"/>
      <c r="U292" s="296"/>
      <c r="V292" s="296"/>
      <c r="W292" s="296"/>
      <c r="X292" s="296"/>
      <c r="Y292" s="296"/>
      <c r="Z292" s="296"/>
      <c r="AA292" s="296"/>
      <c r="AB292" s="296"/>
      <c r="AC292" s="296"/>
      <c r="AD292" s="296"/>
      <c r="AE292" s="296"/>
      <c r="AF292" s="296"/>
      <c r="AG292" s="296"/>
      <c r="AH292" s="296"/>
      <c r="AI292" s="296"/>
      <c r="AJ292" s="296"/>
      <c r="AK292" s="296"/>
      <c r="AL292" s="296"/>
      <c r="AM292" s="296"/>
      <c r="AN292" s="296"/>
      <c r="AO292" s="296"/>
      <c r="AP292" s="296"/>
      <c r="AQ292" s="296"/>
      <c r="AR292" s="296"/>
      <c r="AS292" s="296"/>
      <c r="AT292" s="296"/>
      <c r="AU292" s="296"/>
      <c r="AV292" s="296"/>
      <c r="AW292" s="296"/>
      <c r="AX292" s="296"/>
      <c r="AY292" s="296"/>
      <c r="AZ292" s="296"/>
      <c r="BA292" s="296"/>
      <c r="BB292" s="296"/>
      <c r="BC292" s="296"/>
      <c r="BD292" s="296"/>
      <c r="BE292" s="296"/>
      <c r="BF292" s="296"/>
      <c r="BG292" s="296"/>
      <c r="BH292" s="296"/>
      <c r="BI292" s="296"/>
      <c r="BJ292" s="296"/>
      <c r="BK292" s="296"/>
      <c r="BL292" s="296"/>
      <c r="BM292" s="42"/>
      <c r="BN292" s="42"/>
      <c r="BO292" s="42"/>
      <c r="BP292" s="42"/>
      <c r="BQ292" s="42"/>
      <c r="BR292" s="42"/>
      <c r="BS292" s="42"/>
      <c r="BT292" s="42"/>
      <c r="BU292" s="42"/>
      <c r="BV292" s="42"/>
      <c r="BW292" s="42"/>
      <c r="BX292" s="42"/>
      <c r="BY292" s="42"/>
      <c r="BZ292" s="296"/>
      <c r="CA292" s="296"/>
      <c r="CB292" s="296"/>
      <c r="CC292" s="296"/>
      <c r="CD292" s="296"/>
      <c r="CE292" s="296"/>
      <c r="CF292" s="296"/>
      <c r="CG292" s="296"/>
      <c r="CH292" s="296"/>
      <c r="CI292" s="296"/>
      <c r="CJ292" s="296"/>
      <c r="CK292" s="296"/>
      <c r="CL292" s="296"/>
      <c r="CM292" s="296"/>
      <c r="CN292" s="296"/>
      <c r="CO292" s="296"/>
      <c r="CP292" s="296"/>
      <c r="CQ292" s="296"/>
      <c r="CR292" s="296"/>
      <c r="CS292" s="296"/>
      <c r="CT292" s="296"/>
      <c r="CU292" s="296"/>
      <c r="CV292" s="296"/>
      <c r="CW292" s="42"/>
      <c r="CX292" s="296"/>
      <c r="CY292" s="296"/>
      <c r="CZ292" s="296"/>
      <c r="DA292" s="296"/>
      <c r="DB292" s="296"/>
      <c r="DC292" s="296"/>
      <c r="DD292" s="296"/>
      <c r="DE292" s="296"/>
      <c r="DF292" s="296"/>
      <c r="DG292" s="296"/>
      <c r="DH292" s="296"/>
      <c r="DI292" s="296"/>
      <c r="DJ292" s="296"/>
      <c r="DK292" s="296"/>
      <c r="DL292" s="296"/>
      <c r="DM292" s="296"/>
      <c r="DN292" s="296"/>
      <c r="DO292" s="296"/>
      <c r="DP292" s="296"/>
      <c r="DQ292" s="296"/>
      <c r="DR292" s="296"/>
      <c r="DS292" s="296"/>
      <c r="DT292" s="296"/>
      <c r="DU292" s="296"/>
      <c r="DV292" s="296"/>
      <c r="DW292" s="296"/>
      <c r="DX292" s="296"/>
      <c r="DY292" s="296"/>
      <c r="DZ292" s="296"/>
      <c r="EA292" s="296"/>
      <c r="EB292" s="296"/>
      <c r="EC292" s="296"/>
      <c r="ED292" s="296"/>
      <c r="EE292" s="296"/>
      <c r="EF292" s="296"/>
      <c r="EG292" s="42"/>
      <c r="EH292" s="296"/>
      <c r="EI292" s="296"/>
      <c r="EJ292" s="296"/>
      <c r="EK292" s="296"/>
      <c r="EL292" s="296"/>
      <c r="EM292" s="296"/>
      <c r="EN292" s="296"/>
      <c r="EO292" s="296"/>
      <c r="EP292" s="296"/>
      <c r="EQ292" s="296"/>
      <c r="ER292" s="296"/>
      <c r="ES292" s="296"/>
      <c r="ET292" s="296"/>
      <c r="EU292" s="296"/>
      <c r="EV292" s="296"/>
      <c r="EW292" s="296"/>
      <c r="EX292" s="296"/>
      <c r="EY292" s="296"/>
      <c r="EZ292" s="296"/>
      <c r="FA292" s="296"/>
      <c r="FB292" s="296"/>
      <c r="FC292" s="296"/>
      <c r="FD292" s="296"/>
      <c r="FE292" s="296"/>
      <c r="FF292" s="296"/>
      <c r="FG292" s="296"/>
      <c r="FH292" s="296"/>
      <c r="FI292" s="296"/>
      <c r="FJ292" s="296"/>
      <c r="FK292" s="296"/>
      <c r="FL292" s="296"/>
      <c r="FM292" s="296"/>
      <c r="FN292" s="296"/>
      <c r="FO292" s="296"/>
      <c r="FP292" s="296"/>
      <c r="FQ292" s="42"/>
      <c r="FR292" s="42"/>
      <c r="FS292" s="42"/>
      <c r="FT292" s="42"/>
      <c r="FU292" s="42"/>
      <c r="FV292" s="296"/>
      <c r="FW292" s="296"/>
      <c r="FX292" s="296"/>
      <c r="FY292" s="296"/>
      <c r="FZ292" s="296"/>
      <c r="GA292" s="296"/>
      <c r="GB292" s="296"/>
      <c r="GC292" s="296"/>
      <c r="GD292" s="296"/>
      <c r="GE292" s="296"/>
      <c r="GF292" s="296"/>
      <c r="GG292" s="296"/>
      <c r="GH292" s="296"/>
      <c r="GI292" s="296"/>
      <c r="GJ292" s="296"/>
      <c r="GK292" s="296"/>
      <c r="GL292" s="296"/>
      <c r="GM292" s="296"/>
      <c r="GN292" s="296"/>
      <c r="GO292" s="296"/>
      <c r="GP292" s="296"/>
      <c r="GQ292" s="296"/>
      <c r="GR292" s="296"/>
      <c r="GS292" s="296"/>
      <c r="GT292" s="296"/>
      <c r="GU292" s="296"/>
      <c r="GV292" s="296"/>
      <c r="GW292" s="296"/>
      <c r="GX292" s="296"/>
      <c r="GY292" s="296"/>
      <c r="GZ292" s="296"/>
      <c r="HA292" s="296"/>
      <c r="HB292" s="296"/>
      <c r="HC292" s="296"/>
      <c r="HD292" s="296"/>
      <c r="HE292" s="296"/>
      <c r="HF292" s="296"/>
      <c r="HG292" s="296"/>
      <c r="HH292" s="296"/>
      <c r="HI292" s="296"/>
      <c r="HJ292" s="296"/>
      <c r="HK292" s="296"/>
      <c r="HL292" s="296"/>
      <c r="HM292" s="296"/>
      <c r="HN292" s="296"/>
      <c r="HO292" s="296"/>
      <c r="HP292" s="296"/>
      <c r="HQ292" s="296"/>
      <c r="HR292" s="296"/>
      <c r="HS292" s="296"/>
      <c r="HT292" s="296"/>
      <c r="HU292" s="296"/>
      <c r="HV292" s="296"/>
      <c r="HW292" s="296"/>
      <c r="HX292" s="296"/>
      <c r="HY292" s="296"/>
      <c r="HZ292" s="296"/>
      <c r="IA292" s="296"/>
      <c r="IB292" s="296"/>
      <c r="IC292" s="296"/>
      <c r="ID292" s="296"/>
      <c r="IE292" s="296"/>
      <c r="IF292" s="296"/>
      <c r="IG292" s="296"/>
      <c r="IH292" s="296"/>
      <c r="II292" s="296"/>
      <c r="IJ292" s="296"/>
      <c r="IK292" s="296"/>
      <c r="IL292" s="296"/>
      <c r="IM292" s="296"/>
      <c r="IN292" s="296"/>
      <c r="IO292" s="296"/>
      <c r="IP292" s="296"/>
      <c r="IQ292" s="296"/>
      <c r="IR292" s="296"/>
      <c r="IS292" s="296"/>
      <c r="IT292" s="296"/>
      <c r="IU292" s="296"/>
      <c r="IV292" s="296"/>
      <c r="IW292" s="296"/>
      <c r="IX292" s="296"/>
      <c r="IY292" s="296"/>
      <c r="IZ292" s="296"/>
      <c r="JA292" s="296"/>
      <c r="KM292" s="38"/>
      <c r="KN292" s="38"/>
      <c r="KP292" s="38"/>
      <c r="KQ292" s="38"/>
      <c r="KR292" s="38"/>
      <c r="KS292" s="38"/>
      <c r="KT292" s="38"/>
      <c r="KU292" s="38"/>
      <c r="KV292" s="38"/>
      <c r="KW292" s="38"/>
      <c r="KX292" s="38"/>
      <c r="LH292" s="33"/>
    </row>
    <row r="293" spans="2:320" s="17" customFormat="1" x14ac:dyDescent="0.2">
      <c r="B293" s="33"/>
      <c r="F293" s="35"/>
      <c r="G293" s="174"/>
      <c r="H293" s="33"/>
      <c r="I293" s="33"/>
      <c r="J293" s="42"/>
      <c r="K293" s="296"/>
      <c r="L293" s="296"/>
      <c r="M293" s="296"/>
      <c r="N293" s="296"/>
      <c r="O293" s="296"/>
      <c r="P293" s="296"/>
      <c r="Q293" s="296"/>
      <c r="R293" s="296"/>
      <c r="S293" s="296"/>
      <c r="T293" s="296"/>
      <c r="U293" s="296"/>
      <c r="V293" s="296"/>
      <c r="W293" s="296"/>
      <c r="X293" s="296"/>
      <c r="Y293" s="296"/>
      <c r="Z293" s="296"/>
      <c r="AA293" s="296"/>
      <c r="AB293" s="296"/>
      <c r="AC293" s="296"/>
      <c r="AD293" s="296"/>
      <c r="AE293" s="296"/>
      <c r="AF293" s="296"/>
      <c r="AG293" s="296"/>
      <c r="AH293" s="296"/>
      <c r="AI293" s="296"/>
      <c r="AJ293" s="296"/>
      <c r="AK293" s="296"/>
      <c r="AL293" s="296"/>
      <c r="AM293" s="296"/>
      <c r="AN293" s="296"/>
      <c r="AO293" s="296"/>
      <c r="AP293" s="296"/>
      <c r="AQ293" s="296"/>
      <c r="AR293" s="296"/>
      <c r="AS293" s="296"/>
      <c r="AT293" s="296"/>
      <c r="AU293" s="296"/>
      <c r="AV293" s="296"/>
      <c r="AW293" s="296"/>
      <c r="AX293" s="296"/>
      <c r="AY293" s="296"/>
      <c r="AZ293" s="296"/>
      <c r="BA293" s="296"/>
      <c r="BB293" s="296"/>
      <c r="BC293" s="296"/>
      <c r="BD293" s="296"/>
      <c r="BE293" s="296"/>
      <c r="BF293" s="296"/>
      <c r="BG293" s="296"/>
      <c r="BH293" s="296"/>
      <c r="BI293" s="296"/>
      <c r="BJ293" s="296"/>
      <c r="BK293" s="296"/>
      <c r="BL293" s="296"/>
      <c r="BM293" s="42"/>
      <c r="BN293" s="42"/>
      <c r="BO293" s="42"/>
      <c r="BP293" s="42"/>
      <c r="BQ293" s="42"/>
      <c r="BR293" s="42"/>
      <c r="BS293" s="42"/>
      <c r="BT293" s="42"/>
      <c r="BU293" s="42"/>
      <c r="BV293" s="42"/>
      <c r="BW293" s="42"/>
      <c r="BX293" s="42"/>
      <c r="BY293" s="42"/>
      <c r="BZ293" s="296"/>
      <c r="CA293" s="296"/>
      <c r="CB293" s="296"/>
      <c r="CC293" s="296"/>
      <c r="CD293" s="296"/>
      <c r="CE293" s="296"/>
      <c r="CF293" s="296"/>
      <c r="CG293" s="296"/>
      <c r="CH293" s="296"/>
      <c r="CI293" s="296"/>
      <c r="CJ293" s="296"/>
      <c r="CK293" s="296"/>
      <c r="CL293" s="296"/>
      <c r="CM293" s="296"/>
      <c r="CN293" s="296"/>
      <c r="CO293" s="296"/>
      <c r="CP293" s="296"/>
      <c r="CQ293" s="296"/>
      <c r="CR293" s="296"/>
      <c r="CS293" s="296"/>
      <c r="CT293" s="296"/>
      <c r="CU293" s="296"/>
      <c r="CV293" s="296"/>
      <c r="CW293" s="42"/>
      <c r="CX293" s="296"/>
      <c r="CY293" s="296"/>
      <c r="CZ293" s="296"/>
      <c r="DA293" s="296"/>
      <c r="DB293" s="296"/>
      <c r="DC293" s="296"/>
      <c r="DD293" s="296"/>
      <c r="DE293" s="296"/>
      <c r="DF293" s="296"/>
      <c r="DG293" s="296"/>
      <c r="DH293" s="296"/>
      <c r="DI293" s="296"/>
      <c r="DJ293" s="296"/>
      <c r="DK293" s="296"/>
      <c r="DL293" s="296"/>
      <c r="DM293" s="296"/>
      <c r="DN293" s="296"/>
      <c r="DO293" s="296"/>
      <c r="DP293" s="296"/>
      <c r="DQ293" s="296"/>
      <c r="DR293" s="296"/>
      <c r="DS293" s="296"/>
      <c r="DT293" s="296"/>
      <c r="DU293" s="296"/>
      <c r="DV293" s="296"/>
      <c r="DW293" s="296"/>
      <c r="DX293" s="296"/>
      <c r="DY293" s="296"/>
      <c r="DZ293" s="296"/>
      <c r="EA293" s="296"/>
      <c r="EB293" s="296"/>
      <c r="EC293" s="296"/>
      <c r="ED293" s="296"/>
      <c r="EE293" s="296"/>
      <c r="EF293" s="296"/>
      <c r="EG293" s="42"/>
      <c r="EH293" s="296"/>
      <c r="EI293" s="296"/>
      <c r="EJ293" s="296"/>
      <c r="EK293" s="296"/>
      <c r="EL293" s="296"/>
      <c r="EM293" s="296"/>
      <c r="EN293" s="296"/>
      <c r="EO293" s="296"/>
      <c r="EP293" s="296"/>
      <c r="EQ293" s="296"/>
      <c r="ER293" s="296"/>
      <c r="ES293" s="296"/>
      <c r="ET293" s="296"/>
      <c r="EU293" s="296"/>
      <c r="EV293" s="296"/>
      <c r="EW293" s="296"/>
      <c r="EX293" s="296"/>
      <c r="EY293" s="296"/>
      <c r="EZ293" s="296"/>
      <c r="FA293" s="296"/>
      <c r="FB293" s="296"/>
      <c r="FC293" s="296"/>
      <c r="FD293" s="296"/>
      <c r="FE293" s="296"/>
      <c r="FF293" s="296"/>
      <c r="FG293" s="296"/>
      <c r="FH293" s="296"/>
      <c r="FI293" s="296"/>
      <c r="FJ293" s="296"/>
      <c r="FK293" s="296"/>
      <c r="FL293" s="296"/>
      <c r="FM293" s="296"/>
      <c r="FN293" s="296"/>
      <c r="FO293" s="296"/>
      <c r="FP293" s="296"/>
      <c r="FQ293" s="42"/>
      <c r="FR293" s="42"/>
      <c r="FS293" s="42"/>
      <c r="FT293" s="42"/>
      <c r="FU293" s="42"/>
      <c r="FV293" s="296"/>
      <c r="FW293" s="296"/>
      <c r="FX293" s="296"/>
      <c r="FY293" s="296"/>
      <c r="FZ293" s="296"/>
      <c r="GA293" s="296"/>
      <c r="GB293" s="296"/>
      <c r="GC293" s="296"/>
      <c r="GD293" s="296"/>
      <c r="GE293" s="296"/>
      <c r="GF293" s="296"/>
      <c r="GG293" s="296"/>
      <c r="GH293" s="296"/>
      <c r="GI293" s="296"/>
      <c r="GJ293" s="296"/>
      <c r="GK293" s="296"/>
      <c r="GL293" s="296"/>
      <c r="GM293" s="296"/>
      <c r="GN293" s="296"/>
      <c r="GO293" s="296"/>
      <c r="GP293" s="296"/>
      <c r="GQ293" s="296"/>
      <c r="GR293" s="296"/>
      <c r="GS293" s="296"/>
      <c r="GT293" s="296"/>
      <c r="GU293" s="296"/>
      <c r="GV293" s="296"/>
      <c r="GW293" s="296"/>
      <c r="GX293" s="296"/>
      <c r="GY293" s="296"/>
      <c r="GZ293" s="296"/>
      <c r="HA293" s="296"/>
      <c r="HB293" s="296"/>
      <c r="HC293" s="296"/>
      <c r="HD293" s="296"/>
      <c r="HE293" s="296"/>
      <c r="HF293" s="296"/>
      <c r="HG293" s="296"/>
      <c r="HH293" s="296"/>
      <c r="HI293" s="296"/>
      <c r="HJ293" s="296"/>
      <c r="HK293" s="296"/>
      <c r="HL293" s="296"/>
      <c r="HM293" s="296"/>
      <c r="HN293" s="296"/>
      <c r="HO293" s="296"/>
      <c r="HP293" s="296"/>
      <c r="HQ293" s="296"/>
      <c r="HR293" s="296"/>
      <c r="HS293" s="296"/>
      <c r="HT293" s="296"/>
      <c r="HU293" s="296"/>
      <c r="HV293" s="296"/>
      <c r="HW293" s="296"/>
      <c r="HX293" s="296"/>
      <c r="HY293" s="296"/>
      <c r="HZ293" s="296"/>
      <c r="IA293" s="296"/>
      <c r="IB293" s="296"/>
      <c r="IC293" s="296"/>
      <c r="ID293" s="296"/>
      <c r="IE293" s="296"/>
      <c r="IF293" s="296"/>
      <c r="IG293" s="296"/>
      <c r="IH293" s="296"/>
      <c r="II293" s="296"/>
      <c r="IJ293" s="296"/>
      <c r="IK293" s="296"/>
      <c r="IL293" s="296"/>
      <c r="IM293" s="296"/>
      <c r="IN293" s="296"/>
      <c r="IO293" s="296"/>
      <c r="IP293" s="296"/>
      <c r="IQ293" s="296"/>
      <c r="IR293" s="296"/>
      <c r="IS293" s="296"/>
      <c r="IT293" s="296"/>
      <c r="IU293" s="296"/>
      <c r="IV293" s="296"/>
      <c r="IW293" s="296"/>
      <c r="IX293" s="296"/>
      <c r="IY293" s="296"/>
      <c r="IZ293" s="296"/>
      <c r="JA293" s="296"/>
      <c r="KM293" s="38"/>
      <c r="KN293" s="38"/>
      <c r="KP293" s="38"/>
      <c r="KQ293" s="38"/>
      <c r="KR293" s="38"/>
      <c r="KS293" s="38"/>
      <c r="KT293" s="38"/>
      <c r="KU293" s="38"/>
      <c r="KV293" s="38"/>
      <c r="KW293" s="38"/>
      <c r="KX293" s="38"/>
      <c r="LH293" s="33"/>
    </row>
    <row r="294" spans="2:320" s="17" customFormat="1" x14ac:dyDescent="0.2">
      <c r="B294" s="33"/>
      <c r="F294" s="35"/>
      <c r="G294" s="174"/>
      <c r="H294" s="33"/>
      <c r="I294" s="33"/>
      <c r="J294" s="42"/>
      <c r="K294" s="296"/>
      <c r="L294" s="296"/>
      <c r="M294" s="296"/>
      <c r="N294" s="296"/>
      <c r="O294" s="296"/>
      <c r="P294" s="296"/>
      <c r="Q294" s="296"/>
      <c r="R294" s="296"/>
      <c r="S294" s="296"/>
      <c r="T294" s="296"/>
      <c r="U294" s="296"/>
      <c r="V294" s="296"/>
      <c r="W294" s="296"/>
      <c r="X294" s="296"/>
      <c r="Y294" s="296"/>
      <c r="Z294" s="296"/>
      <c r="AA294" s="296"/>
      <c r="AB294" s="296"/>
      <c r="AC294" s="296"/>
      <c r="AD294" s="296"/>
      <c r="AE294" s="296"/>
      <c r="AF294" s="296"/>
      <c r="AG294" s="296"/>
      <c r="AH294" s="296"/>
      <c r="AI294" s="296"/>
      <c r="AJ294" s="296"/>
      <c r="AK294" s="296"/>
      <c r="AL294" s="296"/>
      <c r="AM294" s="296"/>
      <c r="AN294" s="296"/>
      <c r="AO294" s="296"/>
      <c r="AP294" s="296"/>
      <c r="AQ294" s="296"/>
      <c r="AR294" s="296"/>
      <c r="AS294" s="296"/>
      <c r="AT294" s="296"/>
      <c r="AU294" s="296"/>
      <c r="AV294" s="296"/>
      <c r="AW294" s="296"/>
      <c r="AX294" s="296"/>
      <c r="AY294" s="296"/>
      <c r="AZ294" s="296"/>
      <c r="BA294" s="296"/>
      <c r="BB294" s="296"/>
      <c r="BC294" s="296"/>
      <c r="BD294" s="296"/>
      <c r="BE294" s="296"/>
      <c r="BF294" s="296"/>
      <c r="BG294" s="296"/>
      <c r="BH294" s="296"/>
      <c r="BI294" s="296"/>
      <c r="BJ294" s="296"/>
      <c r="BK294" s="296"/>
      <c r="BL294" s="296"/>
      <c r="BM294" s="42"/>
      <c r="BN294" s="42"/>
      <c r="BO294" s="42"/>
      <c r="BP294" s="42"/>
      <c r="BQ294" s="42"/>
      <c r="BR294" s="42"/>
      <c r="BS294" s="42"/>
      <c r="BT294" s="42"/>
      <c r="BU294" s="42"/>
      <c r="BV294" s="42"/>
      <c r="BW294" s="42"/>
      <c r="BX294" s="42"/>
      <c r="BY294" s="42"/>
      <c r="BZ294" s="296"/>
      <c r="CA294" s="296"/>
      <c r="CB294" s="296"/>
      <c r="CC294" s="296"/>
      <c r="CD294" s="296"/>
      <c r="CE294" s="296"/>
      <c r="CF294" s="296"/>
      <c r="CG294" s="296"/>
      <c r="CH294" s="296"/>
      <c r="CI294" s="296"/>
      <c r="CJ294" s="296"/>
      <c r="CK294" s="296"/>
      <c r="CL294" s="296"/>
      <c r="CM294" s="296"/>
      <c r="CN294" s="296"/>
      <c r="CO294" s="296"/>
      <c r="CP294" s="296"/>
      <c r="CQ294" s="296"/>
      <c r="CR294" s="296"/>
      <c r="CS294" s="296"/>
      <c r="CT294" s="296"/>
      <c r="CU294" s="296"/>
      <c r="CV294" s="296"/>
      <c r="CW294" s="42"/>
      <c r="CX294" s="296"/>
      <c r="CY294" s="296"/>
      <c r="CZ294" s="296"/>
      <c r="DA294" s="296"/>
      <c r="DB294" s="296"/>
      <c r="DC294" s="296"/>
      <c r="DD294" s="296"/>
      <c r="DE294" s="296"/>
      <c r="DF294" s="296"/>
      <c r="DG294" s="296"/>
      <c r="DH294" s="296"/>
      <c r="DI294" s="296"/>
      <c r="DJ294" s="296"/>
      <c r="DK294" s="296"/>
      <c r="DL294" s="296"/>
      <c r="DM294" s="296"/>
      <c r="DN294" s="296"/>
      <c r="DO294" s="296"/>
      <c r="DP294" s="296"/>
      <c r="DQ294" s="296"/>
      <c r="DR294" s="296"/>
      <c r="DS294" s="296"/>
      <c r="DT294" s="296"/>
      <c r="DU294" s="296"/>
      <c r="DV294" s="296"/>
      <c r="DW294" s="296"/>
      <c r="DX294" s="296"/>
      <c r="DY294" s="296"/>
      <c r="DZ294" s="296"/>
      <c r="EA294" s="296"/>
      <c r="EB294" s="296"/>
      <c r="EC294" s="296"/>
      <c r="ED294" s="296"/>
      <c r="EE294" s="296"/>
      <c r="EF294" s="296"/>
      <c r="EG294" s="42"/>
      <c r="EH294" s="296"/>
      <c r="EI294" s="296"/>
      <c r="EJ294" s="296"/>
      <c r="EK294" s="296"/>
      <c r="EL294" s="296"/>
      <c r="EM294" s="296"/>
      <c r="EN294" s="296"/>
      <c r="EO294" s="296"/>
      <c r="EP294" s="296"/>
      <c r="EQ294" s="296"/>
      <c r="ER294" s="296"/>
      <c r="ES294" s="296"/>
      <c r="ET294" s="296"/>
      <c r="EU294" s="296"/>
      <c r="EV294" s="296"/>
      <c r="EW294" s="296"/>
      <c r="EX294" s="296"/>
      <c r="EY294" s="296"/>
      <c r="EZ294" s="296"/>
      <c r="FA294" s="296"/>
      <c r="FB294" s="296"/>
      <c r="FC294" s="296"/>
      <c r="FD294" s="296"/>
      <c r="FE294" s="296"/>
      <c r="FF294" s="296"/>
      <c r="FG294" s="296"/>
      <c r="FH294" s="296"/>
      <c r="FI294" s="296"/>
      <c r="FJ294" s="296"/>
      <c r="FK294" s="296"/>
      <c r="FL294" s="296"/>
      <c r="FM294" s="296"/>
      <c r="FN294" s="296"/>
      <c r="FO294" s="296"/>
      <c r="FP294" s="296"/>
      <c r="FQ294" s="42"/>
      <c r="FR294" s="42"/>
      <c r="FS294" s="42"/>
      <c r="FT294" s="42"/>
      <c r="FU294" s="42"/>
      <c r="FV294" s="296"/>
      <c r="FW294" s="296"/>
      <c r="FX294" s="296"/>
      <c r="FY294" s="296"/>
      <c r="FZ294" s="296"/>
      <c r="GA294" s="296"/>
      <c r="GB294" s="296"/>
      <c r="GC294" s="296"/>
      <c r="GD294" s="296"/>
      <c r="GE294" s="296"/>
      <c r="GF294" s="296"/>
      <c r="GG294" s="296"/>
      <c r="GH294" s="296"/>
      <c r="GI294" s="296"/>
      <c r="GJ294" s="296"/>
      <c r="GK294" s="296"/>
      <c r="GL294" s="296"/>
      <c r="GM294" s="296"/>
      <c r="GN294" s="296"/>
      <c r="GO294" s="296"/>
      <c r="GP294" s="296"/>
      <c r="GQ294" s="296"/>
      <c r="GR294" s="296"/>
      <c r="GS294" s="296"/>
      <c r="GT294" s="296"/>
      <c r="GU294" s="296"/>
      <c r="GV294" s="296"/>
      <c r="GW294" s="296"/>
      <c r="GX294" s="296"/>
      <c r="GY294" s="296"/>
      <c r="GZ294" s="296"/>
      <c r="HA294" s="296"/>
      <c r="HB294" s="296"/>
      <c r="HC294" s="296"/>
      <c r="HD294" s="296"/>
      <c r="HE294" s="296"/>
      <c r="HF294" s="296"/>
      <c r="HG294" s="296"/>
      <c r="HH294" s="296"/>
      <c r="HI294" s="296"/>
      <c r="HJ294" s="296"/>
      <c r="HK294" s="296"/>
      <c r="HL294" s="296"/>
      <c r="HM294" s="296"/>
      <c r="HN294" s="296"/>
      <c r="HO294" s="296"/>
      <c r="HP294" s="296"/>
      <c r="HQ294" s="296"/>
      <c r="HR294" s="296"/>
      <c r="HS294" s="296"/>
      <c r="HT294" s="296"/>
      <c r="HU294" s="296"/>
      <c r="HV294" s="296"/>
      <c r="HW294" s="296"/>
      <c r="HX294" s="296"/>
      <c r="HY294" s="296"/>
      <c r="HZ294" s="296"/>
      <c r="IA294" s="296"/>
      <c r="IB294" s="296"/>
      <c r="IC294" s="296"/>
      <c r="ID294" s="296"/>
      <c r="IE294" s="296"/>
      <c r="IF294" s="296"/>
      <c r="IG294" s="296"/>
      <c r="IH294" s="296"/>
      <c r="II294" s="296"/>
      <c r="IJ294" s="296"/>
      <c r="IK294" s="296"/>
      <c r="IL294" s="296"/>
      <c r="IM294" s="296"/>
      <c r="IN294" s="296"/>
      <c r="IO294" s="296"/>
      <c r="IP294" s="296"/>
      <c r="IQ294" s="296"/>
      <c r="IR294" s="296"/>
      <c r="IS294" s="296"/>
      <c r="IT294" s="296"/>
      <c r="IU294" s="296"/>
      <c r="IV294" s="296"/>
      <c r="IW294" s="296"/>
      <c r="IX294" s="296"/>
      <c r="IY294" s="296"/>
      <c r="IZ294" s="296"/>
      <c r="JA294" s="296"/>
      <c r="KM294" s="38"/>
      <c r="KN294" s="38"/>
      <c r="KP294" s="38"/>
      <c r="KQ294" s="38"/>
      <c r="KR294" s="38"/>
      <c r="KS294" s="38"/>
      <c r="KT294" s="38"/>
      <c r="KU294" s="38"/>
      <c r="KV294" s="38"/>
      <c r="KW294" s="38"/>
      <c r="KX294" s="38"/>
      <c r="LH294" s="33"/>
    </row>
    <row r="295" spans="2:320" s="17" customFormat="1" x14ac:dyDescent="0.2">
      <c r="B295" s="33"/>
      <c r="F295" s="35"/>
      <c r="G295" s="174"/>
      <c r="H295" s="33"/>
      <c r="I295" s="33"/>
      <c r="J295" s="42"/>
      <c r="K295" s="296"/>
      <c r="L295" s="296"/>
      <c r="M295" s="296"/>
      <c r="N295" s="296"/>
      <c r="O295" s="296"/>
      <c r="P295" s="296"/>
      <c r="Q295" s="296"/>
      <c r="R295" s="296"/>
      <c r="S295" s="296"/>
      <c r="T295" s="296"/>
      <c r="U295" s="296"/>
      <c r="V295" s="296"/>
      <c r="W295" s="296"/>
      <c r="X295" s="296"/>
      <c r="Y295" s="296"/>
      <c r="Z295" s="296"/>
      <c r="AA295" s="296"/>
      <c r="AB295" s="296"/>
      <c r="AC295" s="296"/>
      <c r="AD295" s="296"/>
      <c r="AE295" s="296"/>
      <c r="AF295" s="296"/>
      <c r="AG295" s="296"/>
      <c r="AH295" s="296"/>
      <c r="AI295" s="296"/>
      <c r="AJ295" s="296"/>
      <c r="AK295" s="296"/>
      <c r="AL295" s="296"/>
      <c r="AM295" s="296"/>
      <c r="AN295" s="296"/>
      <c r="AO295" s="296"/>
      <c r="AP295" s="296"/>
      <c r="AQ295" s="296"/>
      <c r="AR295" s="296"/>
      <c r="AS295" s="296"/>
      <c r="AT295" s="296"/>
      <c r="AU295" s="296"/>
      <c r="AV295" s="296"/>
      <c r="AW295" s="296"/>
      <c r="AX295" s="296"/>
      <c r="AY295" s="296"/>
      <c r="AZ295" s="296"/>
      <c r="BA295" s="296"/>
      <c r="BB295" s="296"/>
      <c r="BC295" s="296"/>
      <c r="BD295" s="296"/>
      <c r="BE295" s="296"/>
      <c r="BF295" s="296"/>
      <c r="BG295" s="296"/>
      <c r="BH295" s="296"/>
      <c r="BI295" s="296"/>
      <c r="BJ295" s="296"/>
      <c r="BK295" s="296"/>
      <c r="BL295" s="296"/>
      <c r="BM295" s="42"/>
      <c r="BN295" s="42"/>
      <c r="BO295" s="42"/>
      <c r="BP295" s="42"/>
      <c r="BQ295" s="42"/>
      <c r="BR295" s="42"/>
      <c r="BS295" s="42"/>
      <c r="BT295" s="42"/>
      <c r="BU295" s="42"/>
      <c r="BV295" s="42"/>
      <c r="BW295" s="42"/>
      <c r="BX295" s="42"/>
      <c r="BY295" s="42"/>
      <c r="BZ295" s="296"/>
      <c r="CA295" s="296"/>
      <c r="CB295" s="296"/>
      <c r="CC295" s="296"/>
      <c r="CD295" s="296"/>
      <c r="CE295" s="296"/>
      <c r="CF295" s="296"/>
      <c r="CG295" s="296"/>
      <c r="CH295" s="296"/>
      <c r="CI295" s="296"/>
      <c r="CJ295" s="296"/>
      <c r="CK295" s="296"/>
      <c r="CL295" s="296"/>
      <c r="CM295" s="296"/>
      <c r="CN295" s="296"/>
      <c r="CO295" s="296"/>
      <c r="CP295" s="296"/>
      <c r="CQ295" s="296"/>
      <c r="CR295" s="296"/>
      <c r="CS295" s="296"/>
      <c r="CT295" s="296"/>
      <c r="CU295" s="296"/>
      <c r="CV295" s="296"/>
      <c r="CW295" s="42"/>
      <c r="CX295" s="296"/>
      <c r="CY295" s="296"/>
      <c r="CZ295" s="296"/>
      <c r="DA295" s="296"/>
      <c r="DB295" s="296"/>
      <c r="DC295" s="296"/>
      <c r="DD295" s="296"/>
      <c r="DE295" s="296"/>
      <c r="DF295" s="296"/>
      <c r="DG295" s="296"/>
      <c r="DH295" s="296"/>
      <c r="DI295" s="296"/>
      <c r="DJ295" s="296"/>
      <c r="DK295" s="296"/>
      <c r="DL295" s="296"/>
      <c r="DM295" s="296"/>
      <c r="DN295" s="296"/>
      <c r="DO295" s="296"/>
      <c r="DP295" s="296"/>
      <c r="DQ295" s="296"/>
      <c r="DR295" s="296"/>
      <c r="DS295" s="296"/>
      <c r="DT295" s="296"/>
      <c r="DU295" s="296"/>
      <c r="DV295" s="296"/>
      <c r="DW295" s="296"/>
      <c r="DX295" s="296"/>
      <c r="DY295" s="296"/>
      <c r="DZ295" s="296"/>
      <c r="EA295" s="296"/>
      <c r="EB295" s="296"/>
      <c r="EC295" s="296"/>
      <c r="ED295" s="296"/>
      <c r="EE295" s="296"/>
      <c r="EF295" s="296"/>
      <c r="EG295" s="42"/>
      <c r="EH295" s="296"/>
      <c r="EI295" s="296"/>
      <c r="EJ295" s="296"/>
      <c r="EK295" s="296"/>
      <c r="EL295" s="296"/>
      <c r="EM295" s="296"/>
      <c r="EN295" s="296"/>
      <c r="EO295" s="296"/>
      <c r="EP295" s="296"/>
      <c r="EQ295" s="296"/>
      <c r="ER295" s="296"/>
      <c r="ES295" s="296"/>
      <c r="ET295" s="296"/>
      <c r="EU295" s="296"/>
      <c r="EV295" s="296"/>
      <c r="EW295" s="296"/>
      <c r="EX295" s="296"/>
      <c r="EY295" s="296"/>
      <c r="EZ295" s="296"/>
      <c r="FA295" s="296"/>
      <c r="FB295" s="296"/>
      <c r="FC295" s="296"/>
      <c r="FD295" s="296"/>
      <c r="FE295" s="296"/>
      <c r="FF295" s="296"/>
      <c r="FG295" s="296"/>
      <c r="FH295" s="296"/>
      <c r="FI295" s="296"/>
      <c r="FJ295" s="296"/>
      <c r="FK295" s="296"/>
      <c r="FL295" s="296"/>
      <c r="FM295" s="296"/>
      <c r="FN295" s="296"/>
      <c r="FO295" s="296"/>
      <c r="FP295" s="296"/>
      <c r="FQ295" s="42"/>
      <c r="FR295" s="42"/>
      <c r="FS295" s="42"/>
      <c r="FT295" s="42"/>
      <c r="FU295" s="42"/>
      <c r="FV295" s="296"/>
      <c r="FW295" s="296"/>
      <c r="FX295" s="296"/>
      <c r="FY295" s="296"/>
      <c r="FZ295" s="296"/>
      <c r="GA295" s="296"/>
      <c r="GB295" s="296"/>
      <c r="GC295" s="296"/>
      <c r="GD295" s="296"/>
      <c r="GE295" s="296"/>
      <c r="GF295" s="296"/>
      <c r="GG295" s="296"/>
      <c r="GH295" s="296"/>
      <c r="GI295" s="296"/>
      <c r="GJ295" s="296"/>
      <c r="GK295" s="296"/>
      <c r="GL295" s="296"/>
      <c r="GM295" s="296"/>
      <c r="GN295" s="296"/>
      <c r="GO295" s="296"/>
      <c r="GP295" s="296"/>
      <c r="GQ295" s="296"/>
      <c r="GR295" s="296"/>
      <c r="GS295" s="296"/>
      <c r="GT295" s="296"/>
      <c r="GU295" s="296"/>
      <c r="GV295" s="296"/>
      <c r="GW295" s="296"/>
      <c r="GX295" s="296"/>
      <c r="GY295" s="296"/>
      <c r="GZ295" s="296"/>
      <c r="HA295" s="296"/>
      <c r="HB295" s="296"/>
      <c r="HC295" s="296"/>
      <c r="HD295" s="296"/>
      <c r="HE295" s="296"/>
      <c r="HF295" s="296"/>
      <c r="HG295" s="296"/>
      <c r="HH295" s="296"/>
      <c r="HI295" s="296"/>
      <c r="HJ295" s="296"/>
      <c r="HK295" s="296"/>
      <c r="HL295" s="296"/>
      <c r="HM295" s="296"/>
      <c r="HN295" s="296"/>
      <c r="HO295" s="296"/>
      <c r="HP295" s="296"/>
      <c r="HQ295" s="296"/>
      <c r="HR295" s="296"/>
      <c r="HS295" s="296"/>
      <c r="HT295" s="296"/>
      <c r="HU295" s="296"/>
      <c r="HV295" s="296"/>
      <c r="HW295" s="296"/>
      <c r="HX295" s="296"/>
      <c r="HY295" s="296"/>
      <c r="HZ295" s="296"/>
      <c r="IA295" s="296"/>
      <c r="IB295" s="296"/>
      <c r="IC295" s="296"/>
      <c r="ID295" s="296"/>
      <c r="IE295" s="296"/>
      <c r="IF295" s="296"/>
      <c r="IG295" s="296"/>
      <c r="IH295" s="296"/>
      <c r="II295" s="296"/>
      <c r="IJ295" s="296"/>
      <c r="IK295" s="296"/>
      <c r="IL295" s="296"/>
      <c r="IM295" s="296"/>
      <c r="IN295" s="296"/>
      <c r="IO295" s="296"/>
      <c r="IP295" s="296"/>
      <c r="IQ295" s="296"/>
      <c r="IR295" s="296"/>
      <c r="IS295" s="296"/>
      <c r="IT295" s="296"/>
      <c r="IU295" s="296"/>
      <c r="IV295" s="296"/>
      <c r="IW295" s="296"/>
      <c r="IX295" s="296"/>
      <c r="IY295" s="296"/>
      <c r="IZ295" s="296"/>
      <c r="JA295" s="296"/>
      <c r="KM295" s="38"/>
      <c r="KN295" s="38"/>
      <c r="KP295" s="38"/>
      <c r="KQ295" s="38"/>
      <c r="KR295" s="38"/>
      <c r="KS295" s="38"/>
      <c r="KT295" s="38"/>
      <c r="KU295" s="38"/>
      <c r="KV295" s="38"/>
      <c r="KW295" s="38"/>
      <c r="KX295" s="38"/>
      <c r="LH295" s="33"/>
    </row>
    <row r="296" spans="2:320" s="17" customFormat="1" x14ac:dyDescent="0.2">
      <c r="B296" s="33"/>
      <c r="F296" s="35"/>
      <c r="G296" s="174"/>
      <c r="H296" s="33"/>
      <c r="I296" s="33"/>
      <c r="J296" s="42"/>
      <c r="K296" s="296"/>
      <c r="L296" s="296"/>
      <c r="M296" s="296"/>
      <c r="N296" s="296"/>
      <c r="O296" s="296"/>
      <c r="P296" s="296"/>
      <c r="Q296" s="296"/>
      <c r="R296" s="296"/>
      <c r="S296" s="296"/>
      <c r="T296" s="296"/>
      <c r="U296" s="296"/>
      <c r="V296" s="296"/>
      <c r="W296" s="296"/>
      <c r="X296" s="296"/>
      <c r="Y296" s="296"/>
      <c r="Z296" s="296"/>
      <c r="AA296" s="296"/>
      <c r="AB296" s="296"/>
      <c r="AC296" s="296"/>
      <c r="AD296" s="296"/>
      <c r="AE296" s="296"/>
      <c r="AF296" s="296"/>
      <c r="AG296" s="296"/>
      <c r="AH296" s="296"/>
      <c r="AI296" s="296"/>
      <c r="AJ296" s="296"/>
      <c r="AK296" s="296"/>
      <c r="AL296" s="296"/>
      <c r="AM296" s="296"/>
      <c r="AN296" s="296"/>
      <c r="AO296" s="296"/>
      <c r="AP296" s="296"/>
      <c r="AQ296" s="296"/>
      <c r="AR296" s="296"/>
      <c r="AS296" s="296"/>
      <c r="AT296" s="296"/>
      <c r="AU296" s="296"/>
      <c r="AV296" s="296"/>
      <c r="AW296" s="296"/>
      <c r="AX296" s="296"/>
      <c r="AY296" s="296"/>
      <c r="AZ296" s="296"/>
      <c r="BA296" s="296"/>
      <c r="BB296" s="296"/>
      <c r="BC296" s="296"/>
      <c r="BD296" s="296"/>
      <c r="BE296" s="296"/>
      <c r="BF296" s="296"/>
      <c r="BG296" s="296"/>
      <c r="BH296" s="296"/>
      <c r="BI296" s="296"/>
      <c r="BJ296" s="296"/>
      <c r="BK296" s="296"/>
      <c r="BL296" s="296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  <c r="BZ296" s="296"/>
      <c r="CA296" s="296"/>
      <c r="CB296" s="296"/>
      <c r="CC296" s="296"/>
      <c r="CD296" s="296"/>
      <c r="CE296" s="296"/>
      <c r="CF296" s="296"/>
      <c r="CG296" s="296"/>
      <c r="CH296" s="296"/>
      <c r="CI296" s="296"/>
      <c r="CJ296" s="296"/>
      <c r="CK296" s="296"/>
      <c r="CL296" s="296"/>
      <c r="CM296" s="296"/>
      <c r="CN296" s="296"/>
      <c r="CO296" s="296"/>
      <c r="CP296" s="296"/>
      <c r="CQ296" s="296"/>
      <c r="CR296" s="296"/>
      <c r="CS296" s="296"/>
      <c r="CT296" s="296"/>
      <c r="CU296" s="296"/>
      <c r="CV296" s="296"/>
      <c r="CW296" s="42"/>
      <c r="CX296" s="296"/>
      <c r="CY296" s="296"/>
      <c r="CZ296" s="296"/>
      <c r="DA296" s="296"/>
      <c r="DB296" s="296"/>
      <c r="DC296" s="296"/>
      <c r="DD296" s="296"/>
      <c r="DE296" s="296"/>
      <c r="DF296" s="296"/>
      <c r="DG296" s="296"/>
      <c r="DH296" s="296"/>
      <c r="DI296" s="296"/>
      <c r="DJ296" s="296"/>
      <c r="DK296" s="296"/>
      <c r="DL296" s="296"/>
      <c r="DM296" s="296"/>
      <c r="DN296" s="296"/>
      <c r="DO296" s="296"/>
      <c r="DP296" s="296"/>
      <c r="DQ296" s="296"/>
      <c r="DR296" s="296"/>
      <c r="DS296" s="296"/>
      <c r="DT296" s="296"/>
      <c r="DU296" s="296"/>
      <c r="DV296" s="296"/>
      <c r="DW296" s="296"/>
      <c r="DX296" s="296"/>
      <c r="DY296" s="296"/>
      <c r="DZ296" s="296"/>
      <c r="EA296" s="296"/>
      <c r="EB296" s="296"/>
      <c r="EC296" s="296"/>
      <c r="ED296" s="296"/>
      <c r="EE296" s="296"/>
      <c r="EF296" s="296"/>
      <c r="EG296" s="42"/>
      <c r="EH296" s="296"/>
      <c r="EI296" s="296"/>
      <c r="EJ296" s="296"/>
      <c r="EK296" s="296"/>
      <c r="EL296" s="296"/>
      <c r="EM296" s="296"/>
      <c r="EN296" s="296"/>
      <c r="EO296" s="296"/>
      <c r="EP296" s="296"/>
      <c r="EQ296" s="296"/>
      <c r="ER296" s="296"/>
      <c r="ES296" s="296"/>
      <c r="ET296" s="296"/>
      <c r="EU296" s="296"/>
      <c r="EV296" s="296"/>
      <c r="EW296" s="296"/>
      <c r="EX296" s="296"/>
      <c r="EY296" s="296"/>
      <c r="EZ296" s="296"/>
      <c r="FA296" s="296"/>
      <c r="FB296" s="296"/>
      <c r="FC296" s="296"/>
      <c r="FD296" s="296"/>
      <c r="FE296" s="296"/>
      <c r="FF296" s="296"/>
      <c r="FG296" s="296"/>
      <c r="FH296" s="296"/>
      <c r="FI296" s="296"/>
      <c r="FJ296" s="296"/>
      <c r="FK296" s="296"/>
      <c r="FL296" s="296"/>
      <c r="FM296" s="296"/>
      <c r="FN296" s="296"/>
      <c r="FO296" s="296"/>
      <c r="FP296" s="296"/>
      <c r="FQ296" s="42"/>
      <c r="FR296" s="42"/>
      <c r="FS296" s="42"/>
      <c r="FT296" s="42"/>
      <c r="FU296" s="42"/>
      <c r="FV296" s="296"/>
      <c r="FW296" s="296"/>
      <c r="FX296" s="296"/>
      <c r="FY296" s="296"/>
      <c r="FZ296" s="296"/>
      <c r="GA296" s="296"/>
      <c r="GB296" s="296"/>
      <c r="GC296" s="296"/>
      <c r="GD296" s="296"/>
      <c r="GE296" s="296"/>
      <c r="GF296" s="296"/>
      <c r="GG296" s="296"/>
      <c r="GH296" s="296"/>
      <c r="GI296" s="296"/>
      <c r="GJ296" s="296"/>
      <c r="GK296" s="296"/>
      <c r="GL296" s="296"/>
      <c r="GM296" s="296"/>
      <c r="GN296" s="296"/>
      <c r="GO296" s="296"/>
      <c r="GP296" s="296"/>
      <c r="GQ296" s="296"/>
      <c r="GR296" s="296"/>
      <c r="GS296" s="296"/>
      <c r="GT296" s="296"/>
      <c r="GU296" s="296"/>
      <c r="GV296" s="296"/>
      <c r="GW296" s="296"/>
      <c r="GX296" s="296"/>
      <c r="GY296" s="296"/>
      <c r="GZ296" s="296"/>
      <c r="HA296" s="296"/>
      <c r="HB296" s="296"/>
      <c r="HC296" s="296"/>
      <c r="HD296" s="296"/>
      <c r="HE296" s="296"/>
      <c r="HF296" s="296"/>
      <c r="HG296" s="296"/>
      <c r="HH296" s="296"/>
      <c r="HI296" s="296"/>
      <c r="HJ296" s="296"/>
      <c r="HK296" s="296"/>
      <c r="HL296" s="296"/>
      <c r="HM296" s="296"/>
      <c r="HN296" s="296"/>
      <c r="HO296" s="296"/>
      <c r="HP296" s="296"/>
      <c r="HQ296" s="296"/>
      <c r="HR296" s="296"/>
      <c r="HS296" s="296"/>
      <c r="HT296" s="296"/>
      <c r="HU296" s="296"/>
      <c r="HV296" s="296"/>
      <c r="HW296" s="296"/>
      <c r="HX296" s="296"/>
      <c r="HY296" s="296"/>
      <c r="HZ296" s="296"/>
      <c r="IA296" s="296"/>
      <c r="IB296" s="296"/>
      <c r="IC296" s="296"/>
      <c r="ID296" s="296"/>
      <c r="IE296" s="296"/>
      <c r="IF296" s="296"/>
      <c r="IG296" s="296"/>
      <c r="IH296" s="296"/>
      <c r="II296" s="296"/>
      <c r="IJ296" s="296"/>
      <c r="IK296" s="296"/>
      <c r="IL296" s="296"/>
      <c r="IM296" s="296"/>
      <c r="IN296" s="296"/>
      <c r="IO296" s="296"/>
      <c r="IP296" s="296"/>
      <c r="IQ296" s="296"/>
      <c r="IR296" s="296"/>
      <c r="IS296" s="296"/>
      <c r="IT296" s="296"/>
      <c r="IU296" s="296"/>
      <c r="IV296" s="296"/>
      <c r="IW296" s="296"/>
      <c r="IX296" s="296"/>
      <c r="IY296" s="296"/>
      <c r="IZ296" s="296"/>
      <c r="JA296" s="296"/>
      <c r="KM296" s="38"/>
      <c r="KN296" s="38"/>
      <c r="KP296" s="38"/>
      <c r="KQ296" s="38"/>
      <c r="KR296" s="38"/>
      <c r="KS296" s="38"/>
      <c r="KT296" s="38"/>
      <c r="KU296" s="38"/>
      <c r="KV296" s="38"/>
      <c r="KW296" s="38"/>
      <c r="KX296" s="38"/>
      <c r="LH296" s="33"/>
    </row>
    <row r="297" spans="2:320" s="17" customFormat="1" x14ac:dyDescent="0.2">
      <c r="B297" s="33"/>
      <c r="F297" s="35"/>
      <c r="G297" s="174"/>
      <c r="H297" s="33"/>
      <c r="I297" s="33"/>
      <c r="J297" s="42"/>
      <c r="K297" s="296"/>
      <c r="L297" s="296"/>
      <c r="M297" s="296"/>
      <c r="N297" s="296"/>
      <c r="O297" s="296"/>
      <c r="P297" s="296"/>
      <c r="Q297" s="296"/>
      <c r="R297" s="296"/>
      <c r="S297" s="296"/>
      <c r="T297" s="296"/>
      <c r="U297" s="296"/>
      <c r="V297" s="296"/>
      <c r="W297" s="296"/>
      <c r="X297" s="296"/>
      <c r="Y297" s="296"/>
      <c r="Z297" s="296"/>
      <c r="AA297" s="296"/>
      <c r="AB297" s="296"/>
      <c r="AC297" s="296"/>
      <c r="AD297" s="296"/>
      <c r="AE297" s="296"/>
      <c r="AF297" s="296"/>
      <c r="AG297" s="296"/>
      <c r="AH297" s="296"/>
      <c r="AI297" s="296"/>
      <c r="AJ297" s="296"/>
      <c r="AK297" s="296"/>
      <c r="AL297" s="296"/>
      <c r="AM297" s="296"/>
      <c r="AN297" s="296"/>
      <c r="AO297" s="296"/>
      <c r="AP297" s="296"/>
      <c r="AQ297" s="296"/>
      <c r="AR297" s="296"/>
      <c r="AS297" s="296"/>
      <c r="AT297" s="296"/>
      <c r="AU297" s="296"/>
      <c r="AV297" s="296"/>
      <c r="AW297" s="296"/>
      <c r="AX297" s="296"/>
      <c r="AY297" s="296"/>
      <c r="AZ297" s="296"/>
      <c r="BA297" s="296"/>
      <c r="BB297" s="296"/>
      <c r="BC297" s="296"/>
      <c r="BD297" s="296"/>
      <c r="BE297" s="296"/>
      <c r="BF297" s="296"/>
      <c r="BG297" s="296"/>
      <c r="BH297" s="296"/>
      <c r="BI297" s="296"/>
      <c r="BJ297" s="296"/>
      <c r="BK297" s="296"/>
      <c r="BL297" s="296"/>
      <c r="BM297" s="42"/>
      <c r="BN297" s="42"/>
      <c r="BO297" s="42"/>
      <c r="BP297" s="42"/>
      <c r="BQ297" s="42"/>
      <c r="BR297" s="42"/>
      <c r="BS297" s="42"/>
      <c r="BT297" s="42"/>
      <c r="BU297" s="42"/>
      <c r="BV297" s="42"/>
      <c r="BW297" s="42"/>
      <c r="BX297" s="42"/>
      <c r="BY297" s="42"/>
      <c r="BZ297" s="296"/>
      <c r="CA297" s="296"/>
      <c r="CB297" s="296"/>
      <c r="CC297" s="296"/>
      <c r="CD297" s="296"/>
      <c r="CE297" s="296"/>
      <c r="CF297" s="296"/>
      <c r="CG297" s="296"/>
      <c r="CH297" s="296"/>
      <c r="CI297" s="296"/>
      <c r="CJ297" s="296"/>
      <c r="CK297" s="296"/>
      <c r="CL297" s="296"/>
      <c r="CM297" s="296"/>
      <c r="CN297" s="296"/>
      <c r="CO297" s="296"/>
      <c r="CP297" s="296"/>
      <c r="CQ297" s="296"/>
      <c r="CR297" s="296"/>
      <c r="CS297" s="296"/>
      <c r="CT297" s="296"/>
      <c r="CU297" s="296"/>
      <c r="CV297" s="296"/>
      <c r="CW297" s="42"/>
      <c r="CX297" s="296"/>
      <c r="CY297" s="296"/>
      <c r="CZ297" s="296"/>
      <c r="DA297" s="296"/>
      <c r="DB297" s="296"/>
      <c r="DC297" s="296"/>
      <c r="DD297" s="296"/>
      <c r="DE297" s="296"/>
      <c r="DF297" s="296"/>
      <c r="DG297" s="296"/>
      <c r="DH297" s="296"/>
      <c r="DI297" s="296"/>
      <c r="DJ297" s="296"/>
      <c r="DK297" s="296"/>
      <c r="DL297" s="296"/>
      <c r="DM297" s="296"/>
      <c r="DN297" s="296"/>
      <c r="DO297" s="296"/>
      <c r="DP297" s="296"/>
      <c r="DQ297" s="296"/>
      <c r="DR297" s="296"/>
      <c r="DS297" s="296"/>
      <c r="DT297" s="296"/>
      <c r="DU297" s="296"/>
      <c r="DV297" s="296"/>
      <c r="DW297" s="296"/>
      <c r="DX297" s="296"/>
      <c r="DY297" s="296"/>
      <c r="DZ297" s="296"/>
      <c r="EA297" s="296"/>
      <c r="EB297" s="296"/>
      <c r="EC297" s="296"/>
      <c r="ED297" s="296"/>
      <c r="EE297" s="296"/>
      <c r="EF297" s="296"/>
      <c r="EG297" s="42"/>
      <c r="EH297" s="296"/>
      <c r="EI297" s="296"/>
      <c r="EJ297" s="296"/>
      <c r="EK297" s="296"/>
      <c r="EL297" s="296"/>
      <c r="EM297" s="296"/>
      <c r="EN297" s="296"/>
      <c r="EO297" s="296"/>
      <c r="EP297" s="296"/>
      <c r="EQ297" s="296"/>
      <c r="ER297" s="296"/>
      <c r="ES297" s="296"/>
      <c r="ET297" s="296"/>
      <c r="EU297" s="296"/>
      <c r="EV297" s="296"/>
      <c r="EW297" s="296"/>
      <c r="EX297" s="296"/>
      <c r="EY297" s="296"/>
      <c r="EZ297" s="296"/>
      <c r="FA297" s="296"/>
      <c r="FB297" s="296"/>
      <c r="FC297" s="296"/>
      <c r="FD297" s="296"/>
      <c r="FE297" s="296"/>
      <c r="FF297" s="296"/>
      <c r="FG297" s="296"/>
      <c r="FH297" s="296"/>
      <c r="FI297" s="296"/>
      <c r="FJ297" s="296"/>
      <c r="FK297" s="296"/>
      <c r="FL297" s="296"/>
      <c r="FM297" s="296"/>
      <c r="FN297" s="296"/>
      <c r="FO297" s="296"/>
      <c r="FP297" s="296"/>
      <c r="FQ297" s="42"/>
      <c r="FR297" s="42"/>
      <c r="FS297" s="42"/>
      <c r="FT297" s="42"/>
      <c r="FU297" s="42"/>
      <c r="FV297" s="296"/>
      <c r="FW297" s="296"/>
      <c r="FX297" s="296"/>
      <c r="FY297" s="296"/>
      <c r="FZ297" s="296"/>
      <c r="GA297" s="296"/>
      <c r="GB297" s="296"/>
      <c r="GC297" s="296"/>
      <c r="GD297" s="296"/>
      <c r="GE297" s="296"/>
      <c r="GF297" s="296"/>
      <c r="GG297" s="296"/>
      <c r="GH297" s="296"/>
      <c r="GI297" s="296"/>
      <c r="GJ297" s="296"/>
      <c r="GK297" s="296"/>
      <c r="GL297" s="296"/>
      <c r="GM297" s="296"/>
      <c r="GN297" s="296"/>
      <c r="GO297" s="296"/>
      <c r="GP297" s="296"/>
      <c r="GQ297" s="296"/>
      <c r="GR297" s="296"/>
      <c r="GS297" s="296"/>
      <c r="GT297" s="296"/>
      <c r="GU297" s="296"/>
      <c r="GV297" s="296"/>
      <c r="GW297" s="296"/>
      <c r="GX297" s="296"/>
      <c r="GY297" s="296"/>
      <c r="GZ297" s="296"/>
      <c r="HA297" s="296"/>
      <c r="HB297" s="296"/>
      <c r="HC297" s="296"/>
      <c r="HD297" s="296"/>
      <c r="HE297" s="296"/>
      <c r="HF297" s="296"/>
      <c r="HG297" s="296"/>
      <c r="HH297" s="296"/>
      <c r="HI297" s="296"/>
      <c r="HJ297" s="296"/>
      <c r="HK297" s="296"/>
      <c r="HL297" s="296"/>
      <c r="HM297" s="296"/>
      <c r="HN297" s="296"/>
      <c r="HO297" s="296"/>
      <c r="HP297" s="296"/>
      <c r="HQ297" s="296"/>
      <c r="HR297" s="296"/>
      <c r="HS297" s="296"/>
      <c r="HT297" s="296"/>
      <c r="HU297" s="296"/>
      <c r="HV297" s="296"/>
      <c r="HW297" s="296"/>
      <c r="HX297" s="296"/>
      <c r="HY297" s="296"/>
      <c r="HZ297" s="296"/>
      <c r="IA297" s="296"/>
      <c r="IB297" s="296"/>
      <c r="IC297" s="296"/>
      <c r="ID297" s="296"/>
      <c r="IE297" s="296"/>
      <c r="IF297" s="296"/>
      <c r="IG297" s="296"/>
      <c r="IH297" s="296"/>
      <c r="II297" s="296"/>
      <c r="IJ297" s="296"/>
      <c r="IK297" s="296"/>
      <c r="IL297" s="296"/>
      <c r="IM297" s="296"/>
      <c r="IN297" s="296"/>
      <c r="IO297" s="296"/>
      <c r="IP297" s="296"/>
      <c r="IQ297" s="296"/>
      <c r="IR297" s="296"/>
      <c r="IS297" s="296"/>
      <c r="IT297" s="296"/>
      <c r="IU297" s="296"/>
      <c r="IV297" s="296"/>
      <c r="IW297" s="296"/>
      <c r="IX297" s="296"/>
      <c r="IY297" s="296"/>
      <c r="IZ297" s="296"/>
      <c r="JA297" s="296"/>
      <c r="KM297" s="38"/>
      <c r="KN297" s="38"/>
      <c r="KP297" s="38"/>
      <c r="KQ297" s="38"/>
      <c r="KR297" s="38"/>
      <c r="KS297" s="38"/>
      <c r="KT297" s="38"/>
      <c r="KU297" s="38"/>
      <c r="KV297" s="38"/>
      <c r="KW297" s="38"/>
      <c r="KX297" s="38"/>
      <c r="LH297" s="33"/>
    </row>
    <row r="298" spans="2:320" s="17" customFormat="1" x14ac:dyDescent="0.2">
      <c r="B298" s="33"/>
      <c r="F298" s="35"/>
      <c r="G298" s="174"/>
      <c r="H298" s="33"/>
      <c r="I298" s="33"/>
      <c r="J298" s="42"/>
      <c r="K298" s="296"/>
      <c r="L298" s="296"/>
      <c r="M298" s="296"/>
      <c r="N298" s="296"/>
      <c r="O298" s="296"/>
      <c r="P298" s="296"/>
      <c r="Q298" s="296"/>
      <c r="R298" s="296"/>
      <c r="S298" s="296"/>
      <c r="T298" s="296"/>
      <c r="U298" s="296"/>
      <c r="V298" s="296"/>
      <c r="W298" s="296"/>
      <c r="X298" s="296"/>
      <c r="Y298" s="296"/>
      <c r="Z298" s="296"/>
      <c r="AA298" s="296"/>
      <c r="AB298" s="296"/>
      <c r="AC298" s="296"/>
      <c r="AD298" s="296"/>
      <c r="AE298" s="296"/>
      <c r="AF298" s="296"/>
      <c r="AG298" s="296"/>
      <c r="AH298" s="296"/>
      <c r="AI298" s="296"/>
      <c r="AJ298" s="296"/>
      <c r="AK298" s="296"/>
      <c r="AL298" s="296"/>
      <c r="AM298" s="296"/>
      <c r="AN298" s="296"/>
      <c r="AO298" s="296"/>
      <c r="AP298" s="296"/>
      <c r="AQ298" s="296"/>
      <c r="AR298" s="296"/>
      <c r="AS298" s="296"/>
      <c r="AT298" s="296"/>
      <c r="AU298" s="296"/>
      <c r="AV298" s="296"/>
      <c r="AW298" s="296"/>
      <c r="AX298" s="296"/>
      <c r="AY298" s="296"/>
      <c r="AZ298" s="296"/>
      <c r="BA298" s="296"/>
      <c r="BB298" s="296"/>
      <c r="BC298" s="296"/>
      <c r="BD298" s="296"/>
      <c r="BE298" s="296"/>
      <c r="BF298" s="296"/>
      <c r="BG298" s="296"/>
      <c r="BH298" s="296"/>
      <c r="BI298" s="296"/>
      <c r="BJ298" s="296"/>
      <c r="BK298" s="296"/>
      <c r="BL298" s="296"/>
      <c r="BM298" s="42"/>
      <c r="BN298" s="42"/>
      <c r="BO298" s="42"/>
      <c r="BP298" s="42"/>
      <c r="BQ298" s="42"/>
      <c r="BR298" s="42"/>
      <c r="BS298" s="42"/>
      <c r="BT298" s="42"/>
      <c r="BU298" s="42"/>
      <c r="BV298" s="42"/>
      <c r="BW298" s="42"/>
      <c r="BX298" s="42"/>
      <c r="BY298" s="42"/>
      <c r="BZ298" s="296"/>
      <c r="CA298" s="296"/>
      <c r="CB298" s="296"/>
      <c r="CC298" s="296"/>
      <c r="CD298" s="296"/>
      <c r="CE298" s="296"/>
      <c r="CF298" s="296"/>
      <c r="CG298" s="296"/>
      <c r="CH298" s="296"/>
      <c r="CI298" s="296"/>
      <c r="CJ298" s="296"/>
      <c r="CK298" s="296"/>
      <c r="CL298" s="296"/>
      <c r="CM298" s="296"/>
      <c r="CN298" s="296"/>
      <c r="CO298" s="296"/>
      <c r="CP298" s="296"/>
      <c r="CQ298" s="296"/>
      <c r="CR298" s="296"/>
      <c r="CS298" s="296"/>
      <c r="CT298" s="296"/>
      <c r="CU298" s="296"/>
      <c r="CV298" s="296"/>
      <c r="CW298" s="42"/>
      <c r="CX298" s="296"/>
      <c r="CY298" s="296"/>
      <c r="CZ298" s="296"/>
      <c r="DA298" s="296"/>
      <c r="DB298" s="296"/>
      <c r="DC298" s="296"/>
      <c r="DD298" s="296"/>
      <c r="DE298" s="296"/>
      <c r="DF298" s="296"/>
      <c r="DG298" s="296"/>
      <c r="DH298" s="296"/>
      <c r="DI298" s="296"/>
      <c r="DJ298" s="296"/>
      <c r="DK298" s="296"/>
      <c r="DL298" s="296"/>
      <c r="DM298" s="296"/>
      <c r="DN298" s="296"/>
      <c r="DO298" s="296"/>
      <c r="DP298" s="296"/>
      <c r="DQ298" s="296"/>
      <c r="DR298" s="296"/>
      <c r="DS298" s="296"/>
      <c r="DT298" s="296"/>
      <c r="DU298" s="296"/>
      <c r="DV298" s="296"/>
      <c r="DW298" s="296"/>
      <c r="DX298" s="296"/>
      <c r="DY298" s="296"/>
      <c r="DZ298" s="296"/>
      <c r="EA298" s="296"/>
      <c r="EB298" s="296"/>
      <c r="EC298" s="296"/>
      <c r="ED298" s="296"/>
      <c r="EE298" s="296"/>
      <c r="EF298" s="296"/>
      <c r="EG298" s="42"/>
      <c r="EH298" s="296"/>
      <c r="EI298" s="296"/>
      <c r="EJ298" s="296"/>
      <c r="EK298" s="296"/>
      <c r="EL298" s="296"/>
      <c r="EM298" s="296"/>
      <c r="EN298" s="296"/>
      <c r="EO298" s="296"/>
      <c r="EP298" s="296"/>
      <c r="EQ298" s="296"/>
      <c r="ER298" s="296"/>
      <c r="ES298" s="296"/>
      <c r="ET298" s="296"/>
      <c r="EU298" s="296"/>
      <c r="EV298" s="296"/>
      <c r="EW298" s="296"/>
      <c r="EX298" s="296"/>
      <c r="EY298" s="296"/>
      <c r="EZ298" s="296"/>
      <c r="FA298" s="296"/>
      <c r="FB298" s="296"/>
      <c r="FC298" s="296"/>
      <c r="FD298" s="296"/>
      <c r="FE298" s="296"/>
      <c r="FF298" s="296"/>
      <c r="FG298" s="296"/>
      <c r="FH298" s="296"/>
      <c r="FI298" s="296"/>
      <c r="FJ298" s="296"/>
      <c r="FK298" s="296"/>
      <c r="FL298" s="296"/>
      <c r="FM298" s="296"/>
      <c r="FN298" s="296"/>
      <c r="FO298" s="296"/>
      <c r="FP298" s="296"/>
      <c r="FQ298" s="42"/>
      <c r="FR298" s="42"/>
      <c r="FS298" s="42"/>
      <c r="FT298" s="42"/>
      <c r="FU298" s="42"/>
      <c r="FV298" s="296"/>
      <c r="FW298" s="296"/>
      <c r="FX298" s="296"/>
      <c r="FY298" s="296"/>
      <c r="FZ298" s="296"/>
      <c r="GA298" s="296"/>
      <c r="GB298" s="296"/>
      <c r="GC298" s="296"/>
      <c r="GD298" s="296"/>
      <c r="GE298" s="296"/>
      <c r="GF298" s="296"/>
      <c r="GG298" s="296"/>
      <c r="GH298" s="296"/>
      <c r="GI298" s="296"/>
      <c r="GJ298" s="296"/>
      <c r="GK298" s="296"/>
      <c r="GL298" s="296"/>
      <c r="GM298" s="296"/>
      <c r="GN298" s="296"/>
      <c r="GO298" s="296"/>
      <c r="GP298" s="296"/>
      <c r="GQ298" s="296"/>
      <c r="GR298" s="296"/>
      <c r="GS298" s="296"/>
      <c r="GT298" s="296"/>
      <c r="GU298" s="296"/>
      <c r="GV298" s="296"/>
      <c r="GW298" s="296"/>
      <c r="GX298" s="296"/>
      <c r="GY298" s="296"/>
      <c r="GZ298" s="296"/>
      <c r="HA298" s="296"/>
      <c r="HB298" s="296"/>
      <c r="HC298" s="296"/>
      <c r="HD298" s="296"/>
      <c r="HE298" s="296"/>
      <c r="HF298" s="296"/>
      <c r="HG298" s="296"/>
      <c r="HH298" s="296"/>
      <c r="HI298" s="296"/>
      <c r="HJ298" s="296"/>
      <c r="HK298" s="296"/>
      <c r="HL298" s="296"/>
      <c r="HM298" s="296"/>
      <c r="HN298" s="296"/>
      <c r="HO298" s="296"/>
      <c r="HP298" s="296"/>
      <c r="HQ298" s="296"/>
      <c r="HR298" s="296"/>
      <c r="HS298" s="296"/>
      <c r="HT298" s="296"/>
      <c r="HU298" s="296"/>
      <c r="HV298" s="296"/>
      <c r="HW298" s="296"/>
      <c r="HX298" s="296"/>
      <c r="HY298" s="296"/>
      <c r="HZ298" s="296"/>
      <c r="IA298" s="296"/>
      <c r="IB298" s="296"/>
      <c r="IC298" s="296"/>
      <c r="ID298" s="296"/>
      <c r="IE298" s="296"/>
      <c r="IF298" s="296"/>
      <c r="IG298" s="296"/>
      <c r="IH298" s="296"/>
      <c r="II298" s="296"/>
      <c r="IJ298" s="296"/>
      <c r="IK298" s="296"/>
      <c r="IL298" s="296"/>
      <c r="IM298" s="296"/>
      <c r="IN298" s="296"/>
      <c r="IO298" s="296"/>
      <c r="IP298" s="296"/>
      <c r="IQ298" s="296"/>
      <c r="IR298" s="296"/>
      <c r="IS298" s="296"/>
      <c r="IT298" s="296"/>
      <c r="IU298" s="296"/>
      <c r="IV298" s="296"/>
      <c r="IW298" s="296"/>
      <c r="IX298" s="296"/>
      <c r="IY298" s="296"/>
      <c r="IZ298" s="296"/>
      <c r="JA298" s="296"/>
      <c r="KM298" s="38"/>
      <c r="KN298" s="38"/>
      <c r="KP298" s="38"/>
      <c r="KQ298" s="38"/>
      <c r="KR298" s="38"/>
      <c r="KS298" s="38"/>
      <c r="KT298" s="38"/>
      <c r="KU298" s="38"/>
      <c r="KV298" s="38"/>
      <c r="KW298" s="38"/>
      <c r="KX298" s="38"/>
      <c r="LH298" s="33"/>
    </row>
    <row r="299" spans="2:320" s="17" customFormat="1" x14ac:dyDescent="0.2">
      <c r="B299" s="33"/>
      <c r="F299" s="35"/>
      <c r="G299" s="174"/>
      <c r="H299" s="33"/>
      <c r="I299" s="33"/>
      <c r="J299" s="42"/>
      <c r="K299" s="296"/>
      <c r="L299" s="296"/>
      <c r="M299" s="296"/>
      <c r="N299" s="296"/>
      <c r="O299" s="296"/>
      <c r="P299" s="296"/>
      <c r="Q299" s="296"/>
      <c r="R299" s="296"/>
      <c r="S299" s="296"/>
      <c r="T299" s="296"/>
      <c r="U299" s="296"/>
      <c r="V299" s="296"/>
      <c r="W299" s="296"/>
      <c r="X299" s="296"/>
      <c r="Y299" s="296"/>
      <c r="Z299" s="296"/>
      <c r="AA299" s="296"/>
      <c r="AB299" s="296"/>
      <c r="AC299" s="296"/>
      <c r="AD299" s="296"/>
      <c r="AE299" s="296"/>
      <c r="AF299" s="296"/>
      <c r="AG299" s="296"/>
      <c r="AH299" s="296"/>
      <c r="AI299" s="296"/>
      <c r="AJ299" s="296"/>
      <c r="AK299" s="296"/>
      <c r="AL299" s="296"/>
      <c r="AM299" s="296"/>
      <c r="AN299" s="296"/>
      <c r="AO299" s="296"/>
      <c r="AP299" s="296"/>
      <c r="AQ299" s="296"/>
      <c r="AR299" s="296"/>
      <c r="AS299" s="296"/>
      <c r="AT299" s="296"/>
      <c r="AU299" s="296"/>
      <c r="AV299" s="296"/>
      <c r="AW299" s="296"/>
      <c r="AX299" s="296"/>
      <c r="AY299" s="296"/>
      <c r="AZ299" s="296"/>
      <c r="BA299" s="296"/>
      <c r="BB299" s="296"/>
      <c r="BC299" s="296"/>
      <c r="BD299" s="296"/>
      <c r="BE299" s="296"/>
      <c r="BF299" s="296"/>
      <c r="BG299" s="296"/>
      <c r="BH299" s="296"/>
      <c r="BI299" s="296"/>
      <c r="BJ299" s="296"/>
      <c r="BK299" s="296"/>
      <c r="BL299" s="296"/>
      <c r="BM299" s="42"/>
      <c r="BN299" s="42"/>
      <c r="BO299" s="42"/>
      <c r="BP299" s="42"/>
      <c r="BQ299" s="42"/>
      <c r="BR299" s="42"/>
      <c r="BS299" s="42"/>
      <c r="BT299" s="42"/>
      <c r="BU299" s="42"/>
      <c r="BV299" s="42"/>
      <c r="BW299" s="42"/>
      <c r="BX299" s="42"/>
      <c r="BY299" s="42"/>
      <c r="BZ299" s="296"/>
      <c r="CA299" s="296"/>
      <c r="CB299" s="296"/>
      <c r="CC299" s="296"/>
      <c r="CD299" s="296"/>
      <c r="CE299" s="296"/>
      <c r="CF299" s="296"/>
      <c r="CG299" s="296"/>
      <c r="CH299" s="296"/>
      <c r="CI299" s="296"/>
      <c r="CJ299" s="296"/>
      <c r="CK299" s="296"/>
      <c r="CL299" s="296"/>
      <c r="CM299" s="296"/>
      <c r="CN299" s="296"/>
      <c r="CO299" s="296"/>
      <c r="CP299" s="296"/>
      <c r="CQ299" s="296"/>
      <c r="CR299" s="296"/>
      <c r="CS299" s="296"/>
      <c r="CT299" s="296"/>
      <c r="CU299" s="296"/>
      <c r="CV299" s="296"/>
      <c r="CW299" s="42"/>
      <c r="CX299" s="296"/>
      <c r="CY299" s="296"/>
      <c r="CZ299" s="296"/>
      <c r="DA299" s="296"/>
      <c r="DB299" s="296"/>
      <c r="DC299" s="296"/>
      <c r="DD299" s="296"/>
      <c r="DE299" s="296"/>
      <c r="DF299" s="296"/>
      <c r="DG299" s="296"/>
      <c r="DH299" s="296"/>
      <c r="DI299" s="296"/>
      <c r="DJ299" s="296"/>
      <c r="DK299" s="296"/>
      <c r="DL299" s="296"/>
      <c r="DM299" s="296"/>
      <c r="DN299" s="296"/>
      <c r="DO299" s="296"/>
      <c r="DP299" s="296"/>
      <c r="DQ299" s="296"/>
      <c r="DR299" s="296"/>
      <c r="DS299" s="296"/>
      <c r="DT299" s="296"/>
      <c r="DU299" s="296"/>
      <c r="DV299" s="296"/>
      <c r="DW299" s="296"/>
      <c r="DX299" s="296"/>
      <c r="DY299" s="296"/>
      <c r="DZ299" s="296"/>
      <c r="EA299" s="296"/>
      <c r="EB299" s="296"/>
      <c r="EC299" s="296"/>
      <c r="ED299" s="296"/>
      <c r="EE299" s="296"/>
      <c r="EF299" s="296"/>
      <c r="EG299" s="42"/>
      <c r="EH299" s="296"/>
      <c r="EI299" s="296"/>
      <c r="EJ299" s="296"/>
      <c r="EK299" s="296"/>
      <c r="EL299" s="296"/>
      <c r="EM299" s="296"/>
      <c r="EN299" s="296"/>
      <c r="EO299" s="296"/>
      <c r="EP299" s="296"/>
      <c r="EQ299" s="296"/>
      <c r="ER299" s="296"/>
      <c r="ES299" s="296"/>
      <c r="ET299" s="296"/>
      <c r="EU299" s="296"/>
      <c r="EV299" s="296"/>
      <c r="EW299" s="296"/>
      <c r="EX299" s="296"/>
      <c r="EY299" s="296"/>
      <c r="EZ299" s="296"/>
      <c r="FA299" s="296"/>
      <c r="FB299" s="296"/>
      <c r="FC299" s="296"/>
      <c r="FD299" s="296"/>
      <c r="FE299" s="296"/>
      <c r="FF299" s="296"/>
      <c r="FG299" s="296"/>
      <c r="FH299" s="296"/>
      <c r="FI299" s="296"/>
      <c r="FJ299" s="296"/>
      <c r="FK299" s="296"/>
      <c r="FL299" s="296"/>
      <c r="FM299" s="296"/>
      <c r="FN299" s="296"/>
      <c r="FO299" s="296"/>
      <c r="FP299" s="296"/>
      <c r="FQ299" s="42"/>
      <c r="FR299" s="42"/>
      <c r="FS299" s="42"/>
      <c r="FT299" s="42"/>
      <c r="FU299" s="42"/>
      <c r="FV299" s="296"/>
      <c r="FW299" s="296"/>
      <c r="FX299" s="296"/>
      <c r="FY299" s="296"/>
      <c r="FZ299" s="296"/>
      <c r="GA299" s="296"/>
      <c r="GB299" s="296"/>
      <c r="GC299" s="296"/>
      <c r="GD299" s="296"/>
      <c r="GE299" s="296"/>
      <c r="GF299" s="296"/>
      <c r="GG299" s="296"/>
      <c r="GH299" s="296"/>
      <c r="GI299" s="296"/>
      <c r="GJ299" s="296"/>
      <c r="GK299" s="296"/>
      <c r="GL299" s="296"/>
      <c r="GM299" s="296"/>
      <c r="GN299" s="296"/>
      <c r="GO299" s="296"/>
      <c r="GP299" s="296"/>
      <c r="GQ299" s="296"/>
      <c r="GR299" s="296"/>
      <c r="GS299" s="296"/>
      <c r="GT299" s="296"/>
      <c r="GU299" s="296"/>
      <c r="GV299" s="296"/>
      <c r="GW299" s="296"/>
      <c r="GX299" s="296"/>
      <c r="GY299" s="296"/>
      <c r="GZ299" s="296"/>
      <c r="HA299" s="296"/>
      <c r="HB299" s="296"/>
      <c r="HC299" s="296"/>
      <c r="HD299" s="296"/>
      <c r="HE299" s="296"/>
      <c r="HF299" s="296"/>
      <c r="HG299" s="296"/>
      <c r="HH299" s="296"/>
      <c r="HI299" s="296"/>
      <c r="HJ299" s="296"/>
      <c r="HK299" s="296"/>
      <c r="HL299" s="296"/>
      <c r="HM299" s="296"/>
      <c r="HN299" s="296"/>
      <c r="HO299" s="296"/>
      <c r="HP299" s="296"/>
      <c r="HQ299" s="296"/>
      <c r="HR299" s="296"/>
      <c r="HS299" s="296"/>
      <c r="HT299" s="296"/>
      <c r="HU299" s="296"/>
      <c r="HV299" s="296"/>
      <c r="HW299" s="296"/>
      <c r="HX299" s="296"/>
      <c r="HY299" s="296"/>
      <c r="HZ299" s="296"/>
      <c r="IA299" s="296"/>
      <c r="IB299" s="296"/>
      <c r="IC299" s="296"/>
      <c r="ID299" s="296"/>
      <c r="IE299" s="296"/>
      <c r="IF299" s="296"/>
      <c r="IG299" s="296"/>
      <c r="IH299" s="296"/>
      <c r="II299" s="296"/>
      <c r="IJ299" s="296"/>
      <c r="IK299" s="296"/>
      <c r="IL299" s="296"/>
      <c r="IM299" s="296"/>
      <c r="IN299" s="296"/>
      <c r="IO299" s="296"/>
      <c r="IP299" s="296"/>
      <c r="IQ299" s="296"/>
      <c r="IR299" s="296"/>
      <c r="IS299" s="296"/>
      <c r="IT299" s="296"/>
      <c r="IU299" s="296"/>
      <c r="IV299" s="296"/>
      <c r="IW299" s="296"/>
      <c r="IX299" s="296"/>
      <c r="IY299" s="296"/>
      <c r="IZ299" s="296"/>
      <c r="JA299" s="296"/>
      <c r="KM299" s="38"/>
      <c r="KN299" s="38"/>
      <c r="KP299" s="38"/>
      <c r="KQ299" s="38"/>
      <c r="KR299" s="38"/>
      <c r="KS299" s="38"/>
      <c r="KT299" s="38"/>
      <c r="KU299" s="38"/>
      <c r="KV299" s="38"/>
      <c r="KW299" s="38"/>
      <c r="KX299" s="38"/>
      <c r="LH299" s="33"/>
    </row>
    <row r="300" spans="2:320" s="17" customFormat="1" x14ac:dyDescent="0.2">
      <c r="B300" s="33"/>
      <c r="F300" s="35"/>
      <c r="G300" s="174"/>
      <c r="H300" s="33"/>
      <c r="I300" s="33"/>
      <c r="J300" s="42"/>
      <c r="K300" s="296"/>
      <c r="L300" s="296"/>
      <c r="M300" s="296"/>
      <c r="N300" s="296"/>
      <c r="O300" s="296"/>
      <c r="P300" s="296"/>
      <c r="Q300" s="296"/>
      <c r="R300" s="296"/>
      <c r="S300" s="296"/>
      <c r="T300" s="296"/>
      <c r="U300" s="296"/>
      <c r="V300" s="296"/>
      <c r="W300" s="296"/>
      <c r="X300" s="296"/>
      <c r="Y300" s="296"/>
      <c r="Z300" s="296"/>
      <c r="AA300" s="296"/>
      <c r="AB300" s="296"/>
      <c r="AC300" s="296"/>
      <c r="AD300" s="296"/>
      <c r="AE300" s="296"/>
      <c r="AF300" s="296"/>
      <c r="AG300" s="296"/>
      <c r="AH300" s="296"/>
      <c r="AI300" s="296"/>
      <c r="AJ300" s="296"/>
      <c r="AK300" s="296"/>
      <c r="AL300" s="296"/>
      <c r="AM300" s="296"/>
      <c r="AN300" s="296"/>
      <c r="AO300" s="296"/>
      <c r="AP300" s="296"/>
      <c r="AQ300" s="296"/>
      <c r="AR300" s="296"/>
      <c r="AS300" s="296"/>
      <c r="AT300" s="296"/>
      <c r="AU300" s="296"/>
      <c r="AV300" s="296"/>
      <c r="AW300" s="296"/>
      <c r="AX300" s="296"/>
      <c r="AY300" s="296"/>
      <c r="AZ300" s="296"/>
      <c r="BA300" s="296"/>
      <c r="BB300" s="296"/>
      <c r="BC300" s="296"/>
      <c r="BD300" s="296"/>
      <c r="BE300" s="296"/>
      <c r="BF300" s="296"/>
      <c r="BG300" s="296"/>
      <c r="BH300" s="296"/>
      <c r="BI300" s="296"/>
      <c r="BJ300" s="296"/>
      <c r="BK300" s="296"/>
      <c r="BL300" s="296"/>
      <c r="BM300" s="42"/>
      <c r="BN300" s="42"/>
      <c r="BO300" s="42"/>
      <c r="BP300" s="42"/>
      <c r="BQ300" s="42"/>
      <c r="BR300" s="42"/>
      <c r="BS300" s="42"/>
      <c r="BT300" s="42"/>
      <c r="BU300" s="42"/>
      <c r="BV300" s="42"/>
      <c r="BW300" s="42"/>
      <c r="BX300" s="42"/>
      <c r="BY300" s="42"/>
      <c r="BZ300" s="296"/>
      <c r="CA300" s="296"/>
      <c r="CB300" s="296"/>
      <c r="CC300" s="296"/>
      <c r="CD300" s="296"/>
      <c r="CE300" s="296"/>
      <c r="CF300" s="296"/>
      <c r="CG300" s="296"/>
      <c r="CH300" s="296"/>
      <c r="CI300" s="296"/>
      <c r="CJ300" s="296"/>
      <c r="CK300" s="296"/>
      <c r="CL300" s="296"/>
      <c r="CM300" s="296"/>
      <c r="CN300" s="296"/>
      <c r="CO300" s="296"/>
      <c r="CP300" s="296"/>
      <c r="CQ300" s="296"/>
      <c r="CR300" s="296"/>
      <c r="CS300" s="296"/>
      <c r="CT300" s="296"/>
      <c r="CU300" s="296"/>
      <c r="CV300" s="296"/>
      <c r="CW300" s="42"/>
      <c r="CX300" s="296"/>
      <c r="CY300" s="296"/>
      <c r="CZ300" s="296"/>
      <c r="DA300" s="296"/>
      <c r="DB300" s="296"/>
      <c r="DC300" s="296"/>
      <c r="DD300" s="296"/>
      <c r="DE300" s="296"/>
      <c r="DF300" s="296"/>
      <c r="DG300" s="296"/>
      <c r="DH300" s="296"/>
      <c r="DI300" s="296"/>
      <c r="DJ300" s="296"/>
      <c r="DK300" s="296"/>
      <c r="DL300" s="296"/>
      <c r="DM300" s="296"/>
      <c r="DN300" s="296"/>
      <c r="DO300" s="296"/>
      <c r="DP300" s="296"/>
      <c r="DQ300" s="296"/>
      <c r="DR300" s="296"/>
      <c r="DS300" s="296"/>
      <c r="DT300" s="296"/>
      <c r="DU300" s="296"/>
      <c r="DV300" s="296"/>
      <c r="DW300" s="296"/>
      <c r="DX300" s="296"/>
      <c r="DY300" s="296"/>
      <c r="DZ300" s="296"/>
      <c r="EA300" s="296"/>
      <c r="EB300" s="296"/>
      <c r="EC300" s="296"/>
      <c r="ED300" s="296"/>
      <c r="EE300" s="296"/>
      <c r="EF300" s="296"/>
      <c r="EG300" s="42"/>
      <c r="EH300" s="296"/>
      <c r="EI300" s="296"/>
      <c r="EJ300" s="296"/>
      <c r="EK300" s="296"/>
      <c r="EL300" s="296"/>
      <c r="EM300" s="296"/>
      <c r="EN300" s="296"/>
      <c r="EO300" s="296"/>
      <c r="EP300" s="296"/>
      <c r="EQ300" s="296"/>
      <c r="ER300" s="296"/>
      <c r="ES300" s="296"/>
      <c r="ET300" s="296"/>
      <c r="EU300" s="296"/>
      <c r="EV300" s="296"/>
      <c r="EW300" s="296"/>
      <c r="EX300" s="296"/>
      <c r="EY300" s="296"/>
      <c r="EZ300" s="296"/>
      <c r="FA300" s="296"/>
      <c r="FB300" s="296"/>
      <c r="FC300" s="296"/>
      <c r="FD300" s="296"/>
      <c r="FE300" s="296"/>
      <c r="FF300" s="296"/>
      <c r="FG300" s="296"/>
      <c r="FH300" s="296"/>
      <c r="FI300" s="296"/>
      <c r="FJ300" s="296"/>
      <c r="FK300" s="296"/>
      <c r="FL300" s="296"/>
      <c r="FM300" s="296"/>
      <c r="FN300" s="296"/>
      <c r="FO300" s="296"/>
      <c r="FP300" s="296"/>
      <c r="FQ300" s="42"/>
      <c r="FR300" s="42"/>
      <c r="FS300" s="42"/>
      <c r="FT300" s="42"/>
      <c r="FU300" s="42"/>
      <c r="FV300" s="296"/>
      <c r="FW300" s="296"/>
      <c r="FX300" s="296"/>
      <c r="FY300" s="296"/>
      <c r="FZ300" s="296"/>
      <c r="GA300" s="296"/>
      <c r="GB300" s="296"/>
      <c r="GC300" s="296"/>
      <c r="GD300" s="296"/>
      <c r="GE300" s="296"/>
      <c r="GF300" s="296"/>
      <c r="GG300" s="296"/>
      <c r="GH300" s="296"/>
      <c r="GI300" s="296"/>
      <c r="GJ300" s="296"/>
      <c r="GK300" s="296"/>
      <c r="GL300" s="296"/>
      <c r="GM300" s="296"/>
      <c r="GN300" s="296"/>
      <c r="GO300" s="296"/>
      <c r="GP300" s="296"/>
      <c r="GQ300" s="296"/>
      <c r="GR300" s="296"/>
      <c r="GS300" s="296"/>
      <c r="GT300" s="296"/>
      <c r="GU300" s="296"/>
      <c r="GV300" s="296"/>
      <c r="GW300" s="296"/>
      <c r="GX300" s="296"/>
      <c r="GY300" s="296"/>
      <c r="GZ300" s="296"/>
      <c r="HA300" s="296"/>
      <c r="HB300" s="296"/>
      <c r="HC300" s="296"/>
      <c r="HD300" s="296"/>
      <c r="HE300" s="296"/>
      <c r="HF300" s="296"/>
      <c r="HG300" s="296"/>
      <c r="HH300" s="296"/>
      <c r="HI300" s="296"/>
      <c r="HJ300" s="296"/>
      <c r="HK300" s="296"/>
      <c r="HL300" s="296"/>
      <c r="HM300" s="296"/>
      <c r="HN300" s="296"/>
      <c r="HO300" s="296"/>
      <c r="HP300" s="296"/>
      <c r="HQ300" s="296"/>
      <c r="HR300" s="296"/>
      <c r="HS300" s="296"/>
      <c r="HT300" s="296"/>
      <c r="HU300" s="296"/>
      <c r="HV300" s="296"/>
      <c r="HW300" s="296"/>
      <c r="HX300" s="296"/>
      <c r="HY300" s="296"/>
      <c r="HZ300" s="296"/>
      <c r="IA300" s="296"/>
      <c r="IB300" s="296"/>
      <c r="IC300" s="296"/>
      <c r="ID300" s="296"/>
      <c r="IE300" s="296"/>
      <c r="IF300" s="296"/>
      <c r="IG300" s="296"/>
      <c r="IH300" s="296"/>
      <c r="II300" s="296"/>
      <c r="IJ300" s="296"/>
      <c r="IK300" s="296"/>
      <c r="IL300" s="296"/>
      <c r="IM300" s="296"/>
      <c r="IN300" s="296"/>
      <c r="IO300" s="296"/>
      <c r="IP300" s="296"/>
      <c r="IQ300" s="296"/>
      <c r="IR300" s="296"/>
      <c r="IS300" s="296"/>
      <c r="IT300" s="296"/>
      <c r="IU300" s="296"/>
      <c r="IV300" s="296"/>
      <c r="IW300" s="296"/>
      <c r="IX300" s="296"/>
      <c r="IY300" s="296"/>
      <c r="IZ300" s="296"/>
      <c r="JA300" s="296"/>
      <c r="KM300" s="38"/>
      <c r="KN300" s="38"/>
      <c r="KP300" s="38"/>
      <c r="KQ300" s="38"/>
      <c r="KR300" s="38"/>
      <c r="KS300" s="38"/>
      <c r="KT300" s="38"/>
      <c r="KU300" s="38"/>
      <c r="KV300" s="38"/>
      <c r="KW300" s="38"/>
      <c r="KX300" s="38"/>
      <c r="LH300" s="33"/>
    </row>
    <row r="301" spans="2:320" s="17" customFormat="1" x14ac:dyDescent="0.2">
      <c r="B301" s="33"/>
      <c r="F301" s="35"/>
      <c r="G301" s="174"/>
      <c r="H301" s="33"/>
      <c r="I301" s="33"/>
      <c r="J301" s="42"/>
      <c r="K301" s="296"/>
      <c r="L301" s="296"/>
      <c r="M301" s="296"/>
      <c r="N301" s="296"/>
      <c r="O301" s="296"/>
      <c r="P301" s="296"/>
      <c r="Q301" s="296"/>
      <c r="R301" s="296"/>
      <c r="S301" s="296"/>
      <c r="T301" s="296"/>
      <c r="U301" s="296"/>
      <c r="V301" s="296"/>
      <c r="W301" s="296"/>
      <c r="X301" s="296"/>
      <c r="Y301" s="296"/>
      <c r="Z301" s="296"/>
      <c r="AA301" s="296"/>
      <c r="AB301" s="296"/>
      <c r="AC301" s="296"/>
      <c r="AD301" s="296"/>
      <c r="AE301" s="296"/>
      <c r="AF301" s="296"/>
      <c r="AG301" s="296"/>
      <c r="AH301" s="296"/>
      <c r="AI301" s="296"/>
      <c r="AJ301" s="296"/>
      <c r="AK301" s="296"/>
      <c r="AL301" s="296"/>
      <c r="AM301" s="296"/>
      <c r="AN301" s="296"/>
      <c r="AO301" s="296"/>
      <c r="AP301" s="296"/>
      <c r="AQ301" s="296"/>
      <c r="AR301" s="296"/>
      <c r="AS301" s="296"/>
      <c r="AT301" s="296"/>
      <c r="AU301" s="296"/>
      <c r="AV301" s="296"/>
      <c r="AW301" s="296"/>
      <c r="AX301" s="296"/>
      <c r="AY301" s="296"/>
      <c r="AZ301" s="296"/>
      <c r="BA301" s="296"/>
      <c r="BB301" s="296"/>
      <c r="BC301" s="296"/>
      <c r="BD301" s="296"/>
      <c r="BE301" s="296"/>
      <c r="BF301" s="296"/>
      <c r="BG301" s="296"/>
      <c r="BH301" s="296"/>
      <c r="BI301" s="296"/>
      <c r="BJ301" s="296"/>
      <c r="BK301" s="296"/>
      <c r="BL301" s="296"/>
      <c r="BM301" s="42"/>
      <c r="BN301" s="42"/>
      <c r="BO301" s="42"/>
      <c r="BP301" s="42"/>
      <c r="BQ301" s="42"/>
      <c r="BR301" s="42"/>
      <c r="BS301" s="42"/>
      <c r="BT301" s="42"/>
      <c r="BU301" s="42"/>
      <c r="BV301" s="42"/>
      <c r="BW301" s="42"/>
      <c r="BX301" s="42"/>
      <c r="BY301" s="42"/>
      <c r="BZ301" s="296"/>
      <c r="CA301" s="296"/>
      <c r="CB301" s="296"/>
      <c r="CC301" s="296"/>
      <c r="CD301" s="296"/>
      <c r="CE301" s="296"/>
      <c r="CF301" s="296"/>
      <c r="CG301" s="296"/>
      <c r="CH301" s="296"/>
      <c r="CI301" s="296"/>
      <c r="CJ301" s="296"/>
      <c r="CK301" s="296"/>
      <c r="CL301" s="296"/>
      <c r="CM301" s="296"/>
      <c r="CN301" s="296"/>
      <c r="CO301" s="296"/>
      <c r="CP301" s="296"/>
      <c r="CQ301" s="296"/>
      <c r="CR301" s="296"/>
      <c r="CS301" s="296"/>
      <c r="CT301" s="296"/>
      <c r="CU301" s="296"/>
      <c r="CV301" s="296"/>
      <c r="CW301" s="42"/>
      <c r="CX301" s="296"/>
      <c r="CY301" s="296"/>
      <c r="CZ301" s="296"/>
      <c r="DA301" s="296"/>
      <c r="DB301" s="296"/>
      <c r="DC301" s="296"/>
      <c r="DD301" s="296"/>
      <c r="DE301" s="296"/>
      <c r="DF301" s="296"/>
      <c r="DG301" s="296"/>
      <c r="DH301" s="296"/>
      <c r="DI301" s="296"/>
      <c r="DJ301" s="296"/>
      <c r="DK301" s="296"/>
      <c r="DL301" s="296"/>
      <c r="DM301" s="296"/>
      <c r="DN301" s="296"/>
      <c r="DO301" s="296"/>
      <c r="DP301" s="296"/>
      <c r="DQ301" s="296"/>
      <c r="DR301" s="296"/>
      <c r="DS301" s="296"/>
      <c r="DT301" s="296"/>
      <c r="DU301" s="296"/>
      <c r="DV301" s="296"/>
      <c r="DW301" s="296"/>
      <c r="DX301" s="296"/>
      <c r="DY301" s="296"/>
      <c r="DZ301" s="296"/>
      <c r="EA301" s="296"/>
      <c r="EB301" s="296"/>
      <c r="EC301" s="296"/>
      <c r="ED301" s="296"/>
      <c r="EE301" s="296"/>
      <c r="EF301" s="296"/>
      <c r="EG301" s="42"/>
      <c r="EH301" s="296"/>
      <c r="EI301" s="296"/>
      <c r="EJ301" s="296"/>
      <c r="EK301" s="296"/>
      <c r="EL301" s="296"/>
      <c r="EM301" s="296"/>
      <c r="EN301" s="296"/>
      <c r="EO301" s="296"/>
      <c r="EP301" s="296"/>
      <c r="EQ301" s="296"/>
      <c r="ER301" s="296"/>
      <c r="ES301" s="296"/>
      <c r="ET301" s="296"/>
      <c r="EU301" s="296"/>
      <c r="EV301" s="296"/>
      <c r="EW301" s="296"/>
      <c r="EX301" s="296"/>
      <c r="EY301" s="296"/>
      <c r="EZ301" s="296"/>
      <c r="FA301" s="296"/>
      <c r="FB301" s="296"/>
      <c r="FC301" s="296"/>
      <c r="FD301" s="296"/>
      <c r="FE301" s="296"/>
      <c r="FF301" s="296"/>
      <c r="FG301" s="296"/>
      <c r="FH301" s="296"/>
      <c r="FI301" s="296"/>
      <c r="FJ301" s="296"/>
      <c r="FK301" s="296"/>
      <c r="FL301" s="296"/>
      <c r="FM301" s="296"/>
      <c r="FN301" s="296"/>
      <c r="FO301" s="296"/>
      <c r="FP301" s="296"/>
      <c r="FQ301" s="42"/>
      <c r="FR301" s="42"/>
      <c r="FS301" s="42"/>
      <c r="FT301" s="42"/>
      <c r="FU301" s="42"/>
      <c r="FV301" s="296"/>
      <c r="FW301" s="296"/>
      <c r="FX301" s="296"/>
      <c r="FY301" s="296"/>
      <c r="FZ301" s="296"/>
      <c r="GA301" s="296"/>
      <c r="GB301" s="296"/>
      <c r="GC301" s="296"/>
      <c r="GD301" s="296"/>
      <c r="GE301" s="296"/>
      <c r="GF301" s="296"/>
      <c r="GG301" s="296"/>
      <c r="GH301" s="296"/>
      <c r="GI301" s="296"/>
      <c r="GJ301" s="296"/>
      <c r="GK301" s="296"/>
      <c r="GL301" s="296"/>
      <c r="GM301" s="296"/>
      <c r="GN301" s="296"/>
      <c r="GO301" s="296"/>
      <c r="GP301" s="296"/>
      <c r="GQ301" s="296"/>
      <c r="GR301" s="296"/>
      <c r="GS301" s="296"/>
      <c r="GT301" s="296"/>
      <c r="GU301" s="296"/>
      <c r="GV301" s="296"/>
      <c r="GW301" s="296"/>
      <c r="GX301" s="296"/>
      <c r="GY301" s="296"/>
      <c r="GZ301" s="296"/>
      <c r="HA301" s="296"/>
      <c r="HB301" s="296"/>
      <c r="HC301" s="296"/>
      <c r="HD301" s="296"/>
      <c r="HE301" s="296"/>
      <c r="HF301" s="296"/>
      <c r="HG301" s="296"/>
      <c r="HH301" s="296"/>
      <c r="HI301" s="296"/>
      <c r="HJ301" s="296"/>
      <c r="HK301" s="296"/>
      <c r="HL301" s="296"/>
      <c r="HM301" s="296"/>
      <c r="HN301" s="296"/>
      <c r="HO301" s="296"/>
      <c r="HP301" s="296"/>
      <c r="HQ301" s="296"/>
      <c r="HR301" s="296"/>
      <c r="HS301" s="296"/>
      <c r="HT301" s="296"/>
      <c r="HU301" s="296"/>
      <c r="HV301" s="296"/>
      <c r="HW301" s="296"/>
      <c r="HX301" s="296"/>
      <c r="HY301" s="296"/>
      <c r="HZ301" s="296"/>
      <c r="IA301" s="296"/>
      <c r="IB301" s="296"/>
      <c r="IC301" s="296"/>
      <c r="ID301" s="296"/>
      <c r="IE301" s="296"/>
      <c r="IF301" s="296"/>
      <c r="IG301" s="296"/>
      <c r="IH301" s="296"/>
      <c r="II301" s="296"/>
      <c r="IJ301" s="296"/>
      <c r="IK301" s="296"/>
      <c r="IL301" s="296"/>
      <c r="IM301" s="296"/>
      <c r="IN301" s="296"/>
      <c r="IO301" s="296"/>
      <c r="IP301" s="296"/>
      <c r="IQ301" s="296"/>
      <c r="IR301" s="296"/>
      <c r="IS301" s="296"/>
      <c r="IT301" s="296"/>
      <c r="IU301" s="296"/>
      <c r="IV301" s="296"/>
      <c r="IW301" s="296"/>
      <c r="IX301" s="296"/>
      <c r="IY301" s="296"/>
      <c r="IZ301" s="296"/>
      <c r="JA301" s="296"/>
      <c r="KM301" s="38"/>
      <c r="KN301" s="38"/>
      <c r="KP301" s="38"/>
      <c r="KQ301" s="38"/>
      <c r="KR301" s="38"/>
      <c r="KS301" s="38"/>
      <c r="KT301" s="38"/>
      <c r="KU301" s="38"/>
      <c r="KV301" s="38"/>
      <c r="KW301" s="38"/>
      <c r="KX301" s="38"/>
      <c r="LH301" s="33"/>
    </row>
    <row r="302" spans="2:320" s="17" customFormat="1" x14ac:dyDescent="0.2">
      <c r="B302" s="33"/>
      <c r="F302" s="35"/>
      <c r="G302" s="174"/>
      <c r="H302" s="33"/>
      <c r="I302" s="33"/>
      <c r="J302" s="42"/>
      <c r="K302" s="296"/>
      <c r="L302" s="296"/>
      <c r="M302" s="296"/>
      <c r="N302" s="296"/>
      <c r="O302" s="296"/>
      <c r="P302" s="296"/>
      <c r="Q302" s="296"/>
      <c r="R302" s="296"/>
      <c r="S302" s="296"/>
      <c r="T302" s="296"/>
      <c r="U302" s="296"/>
      <c r="V302" s="296"/>
      <c r="W302" s="296"/>
      <c r="X302" s="296"/>
      <c r="Y302" s="296"/>
      <c r="Z302" s="296"/>
      <c r="AA302" s="296"/>
      <c r="AB302" s="296"/>
      <c r="AC302" s="296"/>
      <c r="AD302" s="296"/>
      <c r="AE302" s="296"/>
      <c r="AF302" s="296"/>
      <c r="AG302" s="296"/>
      <c r="AH302" s="296"/>
      <c r="AI302" s="296"/>
      <c r="AJ302" s="296"/>
      <c r="AK302" s="296"/>
      <c r="AL302" s="296"/>
      <c r="AM302" s="296"/>
      <c r="AN302" s="296"/>
      <c r="AO302" s="296"/>
      <c r="AP302" s="296"/>
      <c r="AQ302" s="296"/>
      <c r="AR302" s="296"/>
      <c r="AS302" s="296"/>
      <c r="AT302" s="296"/>
      <c r="AU302" s="296"/>
      <c r="AV302" s="296"/>
      <c r="AW302" s="296"/>
      <c r="AX302" s="296"/>
      <c r="AY302" s="296"/>
      <c r="AZ302" s="296"/>
      <c r="BA302" s="296"/>
      <c r="BB302" s="296"/>
      <c r="BC302" s="296"/>
      <c r="BD302" s="296"/>
      <c r="BE302" s="296"/>
      <c r="BF302" s="296"/>
      <c r="BG302" s="296"/>
      <c r="BH302" s="296"/>
      <c r="BI302" s="296"/>
      <c r="BJ302" s="296"/>
      <c r="BK302" s="296"/>
      <c r="BL302" s="296"/>
      <c r="BM302" s="42"/>
      <c r="BN302" s="42"/>
      <c r="BO302" s="42"/>
      <c r="BP302" s="42"/>
      <c r="BQ302" s="42"/>
      <c r="BR302" s="42"/>
      <c r="BS302" s="42"/>
      <c r="BT302" s="42"/>
      <c r="BU302" s="42"/>
      <c r="BV302" s="42"/>
      <c r="BW302" s="42"/>
      <c r="BX302" s="42"/>
      <c r="BY302" s="42"/>
      <c r="BZ302" s="296"/>
      <c r="CA302" s="296"/>
      <c r="CB302" s="296"/>
      <c r="CC302" s="296"/>
      <c r="CD302" s="296"/>
      <c r="CE302" s="296"/>
      <c r="CF302" s="296"/>
      <c r="CG302" s="296"/>
      <c r="CH302" s="296"/>
      <c r="CI302" s="296"/>
      <c r="CJ302" s="296"/>
      <c r="CK302" s="296"/>
      <c r="CL302" s="296"/>
      <c r="CM302" s="296"/>
      <c r="CN302" s="296"/>
      <c r="CO302" s="296"/>
      <c r="CP302" s="296"/>
      <c r="CQ302" s="296"/>
      <c r="CR302" s="296"/>
      <c r="CS302" s="296"/>
      <c r="CT302" s="296"/>
      <c r="CU302" s="296"/>
      <c r="CV302" s="296"/>
      <c r="CW302" s="42"/>
      <c r="CX302" s="296"/>
      <c r="CY302" s="296"/>
      <c r="CZ302" s="296"/>
      <c r="DA302" s="296"/>
      <c r="DB302" s="296"/>
      <c r="DC302" s="296"/>
      <c r="DD302" s="296"/>
      <c r="DE302" s="296"/>
      <c r="DF302" s="296"/>
      <c r="DG302" s="296"/>
      <c r="DH302" s="296"/>
      <c r="DI302" s="296"/>
      <c r="DJ302" s="296"/>
      <c r="DK302" s="296"/>
      <c r="DL302" s="296"/>
      <c r="DM302" s="296"/>
      <c r="DN302" s="296"/>
      <c r="DO302" s="296"/>
      <c r="DP302" s="296"/>
      <c r="DQ302" s="296"/>
      <c r="DR302" s="296"/>
      <c r="DS302" s="296"/>
      <c r="DT302" s="296"/>
      <c r="DU302" s="296"/>
      <c r="DV302" s="296"/>
      <c r="DW302" s="296"/>
      <c r="DX302" s="296"/>
      <c r="DY302" s="296"/>
      <c r="DZ302" s="296"/>
      <c r="EA302" s="296"/>
      <c r="EB302" s="296"/>
      <c r="EC302" s="296"/>
      <c r="ED302" s="296"/>
      <c r="EE302" s="296"/>
      <c r="EF302" s="296"/>
      <c r="EG302" s="42"/>
      <c r="EH302" s="296"/>
      <c r="EI302" s="296"/>
      <c r="EJ302" s="296"/>
      <c r="EK302" s="296"/>
      <c r="EL302" s="296"/>
      <c r="EM302" s="296"/>
      <c r="EN302" s="296"/>
      <c r="EO302" s="296"/>
      <c r="EP302" s="296"/>
      <c r="EQ302" s="296"/>
      <c r="ER302" s="296"/>
      <c r="ES302" s="296"/>
      <c r="ET302" s="296"/>
      <c r="EU302" s="296"/>
      <c r="EV302" s="296"/>
      <c r="EW302" s="296"/>
      <c r="EX302" s="296"/>
      <c r="EY302" s="296"/>
      <c r="EZ302" s="296"/>
      <c r="FA302" s="296"/>
      <c r="FB302" s="296"/>
      <c r="FC302" s="296"/>
      <c r="FD302" s="296"/>
      <c r="FE302" s="296"/>
      <c r="FF302" s="296"/>
      <c r="FG302" s="296"/>
      <c r="FH302" s="296"/>
      <c r="FI302" s="296"/>
      <c r="FJ302" s="296"/>
      <c r="FK302" s="296"/>
      <c r="FL302" s="296"/>
      <c r="FM302" s="296"/>
      <c r="FN302" s="296"/>
      <c r="FO302" s="296"/>
      <c r="FP302" s="296"/>
      <c r="FQ302" s="42"/>
      <c r="FR302" s="42"/>
      <c r="FS302" s="42"/>
      <c r="FT302" s="42"/>
      <c r="FU302" s="42"/>
      <c r="FV302" s="296"/>
      <c r="FW302" s="296"/>
      <c r="FX302" s="296"/>
      <c r="FY302" s="296"/>
      <c r="FZ302" s="296"/>
      <c r="GA302" s="296"/>
      <c r="GB302" s="296"/>
      <c r="GC302" s="296"/>
      <c r="GD302" s="296"/>
      <c r="GE302" s="296"/>
      <c r="GF302" s="296"/>
      <c r="GG302" s="296"/>
      <c r="GH302" s="296"/>
      <c r="GI302" s="296"/>
      <c r="GJ302" s="296"/>
      <c r="GK302" s="296"/>
      <c r="GL302" s="296"/>
      <c r="GM302" s="296"/>
      <c r="GN302" s="296"/>
      <c r="GO302" s="296"/>
      <c r="GP302" s="296"/>
      <c r="GQ302" s="296"/>
      <c r="GR302" s="296"/>
      <c r="GS302" s="296"/>
      <c r="GT302" s="296"/>
      <c r="GU302" s="296"/>
      <c r="GV302" s="296"/>
      <c r="GW302" s="296"/>
      <c r="GX302" s="296"/>
      <c r="GY302" s="296"/>
      <c r="GZ302" s="296"/>
      <c r="HA302" s="296"/>
      <c r="HB302" s="296"/>
      <c r="HC302" s="296"/>
      <c r="HD302" s="296"/>
      <c r="HE302" s="296"/>
      <c r="HF302" s="296"/>
      <c r="HG302" s="296"/>
      <c r="HH302" s="296"/>
      <c r="HI302" s="296"/>
      <c r="HJ302" s="296"/>
      <c r="HK302" s="296"/>
      <c r="HL302" s="296"/>
      <c r="HM302" s="296"/>
      <c r="HN302" s="296"/>
      <c r="HO302" s="296"/>
      <c r="HP302" s="296"/>
      <c r="HQ302" s="296"/>
      <c r="HR302" s="296"/>
      <c r="HS302" s="296"/>
      <c r="HT302" s="296"/>
      <c r="HU302" s="296"/>
      <c r="HV302" s="296"/>
      <c r="HW302" s="296"/>
      <c r="HX302" s="296"/>
      <c r="HY302" s="296"/>
      <c r="HZ302" s="296"/>
      <c r="IA302" s="296"/>
      <c r="IB302" s="296"/>
      <c r="IC302" s="296"/>
      <c r="ID302" s="296"/>
      <c r="IE302" s="296"/>
      <c r="IF302" s="296"/>
      <c r="IG302" s="296"/>
      <c r="IH302" s="296"/>
      <c r="II302" s="296"/>
      <c r="IJ302" s="296"/>
      <c r="IK302" s="296"/>
      <c r="IL302" s="296"/>
      <c r="IM302" s="296"/>
      <c r="IN302" s="296"/>
      <c r="IO302" s="296"/>
      <c r="IP302" s="296"/>
      <c r="IQ302" s="296"/>
      <c r="IR302" s="296"/>
      <c r="IS302" s="296"/>
      <c r="IT302" s="296"/>
      <c r="IU302" s="296"/>
      <c r="IV302" s="296"/>
      <c r="IW302" s="296"/>
      <c r="IX302" s="296"/>
      <c r="IY302" s="296"/>
      <c r="IZ302" s="296"/>
      <c r="JA302" s="296"/>
      <c r="KM302" s="38"/>
      <c r="KN302" s="38"/>
      <c r="KP302" s="38"/>
      <c r="KQ302" s="38"/>
      <c r="KR302" s="38"/>
      <c r="KS302" s="38"/>
      <c r="KT302" s="38"/>
      <c r="KU302" s="38"/>
      <c r="KV302" s="38"/>
      <c r="KW302" s="38"/>
      <c r="KX302" s="38"/>
      <c r="LH302" s="33"/>
    </row>
    <row r="303" spans="2:320" s="17" customFormat="1" x14ac:dyDescent="0.2">
      <c r="B303" s="33"/>
      <c r="F303" s="35"/>
      <c r="G303" s="174"/>
      <c r="H303" s="33"/>
      <c r="I303" s="33"/>
      <c r="J303" s="42"/>
      <c r="K303" s="296"/>
      <c r="L303" s="296"/>
      <c r="M303" s="296"/>
      <c r="N303" s="296"/>
      <c r="O303" s="296"/>
      <c r="P303" s="296"/>
      <c r="Q303" s="296"/>
      <c r="R303" s="296"/>
      <c r="S303" s="296"/>
      <c r="T303" s="296"/>
      <c r="U303" s="296"/>
      <c r="V303" s="296"/>
      <c r="W303" s="296"/>
      <c r="X303" s="296"/>
      <c r="Y303" s="296"/>
      <c r="Z303" s="296"/>
      <c r="AA303" s="296"/>
      <c r="AB303" s="296"/>
      <c r="AC303" s="296"/>
      <c r="AD303" s="296"/>
      <c r="AE303" s="296"/>
      <c r="AF303" s="296"/>
      <c r="AG303" s="296"/>
      <c r="AH303" s="296"/>
      <c r="AI303" s="296"/>
      <c r="AJ303" s="296"/>
      <c r="AK303" s="296"/>
      <c r="AL303" s="296"/>
      <c r="AM303" s="296"/>
      <c r="AN303" s="296"/>
      <c r="AO303" s="296"/>
      <c r="AP303" s="296"/>
      <c r="AQ303" s="296"/>
      <c r="AR303" s="296"/>
      <c r="AS303" s="296"/>
      <c r="AT303" s="296"/>
      <c r="AU303" s="296"/>
      <c r="AV303" s="296"/>
      <c r="AW303" s="296"/>
      <c r="AX303" s="296"/>
      <c r="AY303" s="296"/>
      <c r="AZ303" s="296"/>
      <c r="BA303" s="296"/>
      <c r="BB303" s="296"/>
      <c r="BC303" s="296"/>
      <c r="BD303" s="296"/>
      <c r="BE303" s="296"/>
      <c r="BF303" s="296"/>
      <c r="BG303" s="296"/>
      <c r="BH303" s="296"/>
      <c r="BI303" s="296"/>
      <c r="BJ303" s="296"/>
      <c r="BK303" s="296"/>
      <c r="BL303" s="296"/>
      <c r="BM303" s="42"/>
      <c r="BN303" s="42"/>
      <c r="BO303" s="42"/>
      <c r="BP303" s="42"/>
      <c r="BQ303" s="42"/>
      <c r="BR303" s="42"/>
      <c r="BS303" s="42"/>
      <c r="BT303" s="42"/>
      <c r="BU303" s="42"/>
      <c r="BV303" s="42"/>
      <c r="BW303" s="42"/>
      <c r="BX303" s="42"/>
      <c r="BY303" s="42"/>
      <c r="BZ303" s="296"/>
      <c r="CA303" s="296"/>
      <c r="CB303" s="296"/>
      <c r="CC303" s="296"/>
      <c r="CD303" s="296"/>
      <c r="CE303" s="296"/>
      <c r="CF303" s="296"/>
      <c r="CG303" s="296"/>
      <c r="CH303" s="296"/>
      <c r="CI303" s="296"/>
      <c r="CJ303" s="296"/>
      <c r="CK303" s="296"/>
      <c r="CL303" s="296"/>
      <c r="CM303" s="296"/>
      <c r="CN303" s="296"/>
      <c r="CO303" s="296"/>
      <c r="CP303" s="296"/>
      <c r="CQ303" s="296"/>
      <c r="CR303" s="296"/>
      <c r="CS303" s="296"/>
      <c r="CT303" s="296"/>
      <c r="CU303" s="296"/>
      <c r="CV303" s="296"/>
      <c r="CW303" s="42"/>
      <c r="CX303" s="296"/>
      <c r="CY303" s="296"/>
      <c r="CZ303" s="296"/>
      <c r="DA303" s="296"/>
      <c r="DB303" s="296"/>
      <c r="DC303" s="296"/>
      <c r="DD303" s="296"/>
      <c r="DE303" s="296"/>
      <c r="DF303" s="296"/>
      <c r="DG303" s="296"/>
      <c r="DH303" s="296"/>
      <c r="DI303" s="296"/>
      <c r="DJ303" s="296"/>
      <c r="DK303" s="296"/>
      <c r="DL303" s="296"/>
      <c r="DM303" s="296"/>
      <c r="DN303" s="296"/>
      <c r="DO303" s="296"/>
      <c r="DP303" s="296"/>
      <c r="DQ303" s="296"/>
      <c r="DR303" s="296"/>
      <c r="DS303" s="296"/>
      <c r="DT303" s="296"/>
      <c r="DU303" s="296"/>
      <c r="DV303" s="296"/>
      <c r="DW303" s="296"/>
      <c r="DX303" s="296"/>
      <c r="DY303" s="296"/>
      <c r="DZ303" s="296"/>
      <c r="EA303" s="296"/>
      <c r="EB303" s="296"/>
      <c r="EC303" s="296"/>
      <c r="ED303" s="296"/>
      <c r="EE303" s="296"/>
      <c r="EF303" s="296"/>
      <c r="EG303" s="42"/>
      <c r="EH303" s="296"/>
      <c r="EI303" s="296"/>
      <c r="EJ303" s="296"/>
      <c r="EK303" s="296"/>
      <c r="EL303" s="296"/>
      <c r="EM303" s="296"/>
      <c r="EN303" s="296"/>
      <c r="EO303" s="296"/>
      <c r="EP303" s="296"/>
      <c r="EQ303" s="296"/>
      <c r="ER303" s="296"/>
      <c r="ES303" s="296"/>
      <c r="ET303" s="296"/>
      <c r="EU303" s="296"/>
      <c r="EV303" s="296"/>
      <c r="EW303" s="296"/>
      <c r="EX303" s="296"/>
      <c r="EY303" s="296"/>
      <c r="EZ303" s="296"/>
      <c r="FA303" s="296"/>
      <c r="FB303" s="296"/>
      <c r="FC303" s="296"/>
      <c r="FD303" s="296"/>
      <c r="FE303" s="296"/>
      <c r="FF303" s="296"/>
      <c r="FG303" s="296"/>
      <c r="FH303" s="296"/>
      <c r="FI303" s="296"/>
      <c r="FJ303" s="296"/>
      <c r="FK303" s="296"/>
      <c r="FL303" s="296"/>
      <c r="FM303" s="296"/>
      <c r="FN303" s="296"/>
      <c r="FO303" s="296"/>
      <c r="FP303" s="296"/>
      <c r="FQ303" s="42"/>
      <c r="FR303" s="42"/>
      <c r="FS303" s="42"/>
      <c r="FT303" s="42"/>
      <c r="FU303" s="42"/>
      <c r="FV303" s="296"/>
      <c r="FW303" s="296"/>
      <c r="FX303" s="296"/>
      <c r="FY303" s="296"/>
      <c r="FZ303" s="296"/>
      <c r="GA303" s="296"/>
      <c r="GB303" s="296"/>
      <c r="GC303" s="296"/>
      <c r="GD303" s="296"/>
      <c r="GE303" s="296"/>
      <c r="GF303" s="296"/>
      <c r="GG303" s="296"/>
      <c r="GH303" s="296"/>
      <c r="GI303" s="296"/>
      <c r="GJ303" s="296"/>
      <c r="GK303" s="296"/>
      <c r="GL303" s="296"/>
      <c r="GM303" s="296"/>
      <c r="GN303" s="296"/>
      <c r="GO303" s="296"/>
      <c r="GP303" s="296"/>
      <c r="GQ303" s="296"/>
      <c r="GR303" s="296"/>
      <c r="GS303" s="296"/>
      <c r="GT303" s="296"/>
      <c r="GU303" s="296"/>
      <c r="GV303" s="296"/>
      <c r="GW303" s="296"/>
      <c r="GX303" s="296"/>
      <c r="GY303" s="296"/>
      <c r="GZ303" s="296"/>
      <c r="HA303" s="296"/>
      <c r="HB303" s="296"/>
      <c r="HC303" s="296"/>
      <c r="HD303" s="296"/>
      <c r="HE303" s="296"/>
      <c r="HF303" s="296"/>
      <c r="HG303" s="296"/>
      <c r="HH303" s="296"/>
      <c r="HI303" s="296"/>
      <c r="HJ303" s="296"/>
      <c r="HK303" s="296"/>
      <c r="HL303" s="296"/>
      <c r="HM303" s="296"/>
      <c r="HN303" s="296"/>
      <c r="HO303" s="296"/>
      <c r="HP303" s="296"/>
      <c r="HQ303" s="296"/>
      <c r="HR303" s="296"/>
      <c r="HS303" s="296"/>
      <c r="HT303" s="296"/>
      <c r="HU303" s="296"/>
      <c r="HV303" s="296"/>
      <c r="HW303" s="296"/>
      <c r="HX303" s="296"/>
      <c r="HY303" s="296"/>
      <c r="HZ303" s="296"/>
      <c r="IA303" s="296"/>
      <c r="IB303" s="296"/>
      <c r="IC303" s="296"/>
      <c r="ID303" s="296"/>
      <c r="IE303" s="296"/>
      <c r="IF303" s="296"/>
      <c r="IG303" s="296"/>
      <c r="IH303" s="296"/>
      <c r="II303" s="296"/>
      <c r="IJ303" s="296"/>
      <c r="IK303" s="296"/>
      <c r="IL303" s="296"/>
      <c r="IM303" s="296"/>
      <c r="IN303" s="296"/>
      <c r="IO303" s="296"/>
      <c r="IP303" s="296"/>
      <c r="IQ303" s="296"/>
      <c r="IR303" s="296"/>
      <c r="IS303" s="296"/>
      <c r="IT303" s="296"/>
      <c r="IU303" s="296"/>
      <c r="IV303" s="296"/>
      <c r="IW303" s="296"/>
      <c r="IX303" s="296"/>
      <c r="IY303" s="296"/>
      <c r="IZ303" s="296"/>
      <c r="JA303" s="296"/>
      <c r="KM303" s="38"/>
      <c r="KN303" s="38"/>
      <c r="KP303" s="38"/>
      <c r="KQ303" s="38"/>
      <c r="KR303" s="38"/>
      <c r="KS303" s="38"/>
      <c r="KT303" s="38"/>
      <c r="KU303" s="38"/>
      <c r="KV303" s="38"/>
      <c r="KW303" s="38"/>
      <c r="KX303" s="38"/>
      <c r="LH303" s="33"/>
    </row>
    <row r="304" spans="2:320" s="17" customFormat="1" x14ac:dyDescent="0.2">
      <c r="B304" s="33"/>
      <c r="F304" s="35"/>
      <c r="G304" s="174"/>
      <c r="H304" s="33"/>
      <c r="I304" s="33"/>
      <c r="J304" s="42"/>
      <c r="K304" s="296"/>
      <c r="L304" s="296"/>
      <c r="M304" s="296"/>
      <c r="N304" s="296"/>
      <c r="O304" s="296"/>
      <c r="P304" s="296"/>
      <c r="Q304" s="296"/>
      <c r="R304" s="296"/>
      <c r="S304" s="296"/>
      <c r="T304" s="296"/>
      <c r="U304" s="296"/>
      <c r="V304" s="296"/>
      <c r="W304" s="296"/>
      <c r="X304" s="296"/>
      <c r="Y304" s="296"/>
      <c r="Z304" s="296"/>
      <c r="AA304" s="296"/>
      <c r="AB304" s="296"/>
      <c r="AC304" s="296"/>
      <c r="AD304" s="296"/>
      <c r="AE304" s="296"/>
      <c r="AF304" s="296"/>
      <c r="AG304" s="296"/>
      <c r="AH304" s="296"/>
      <c r="AI304" s="296"/>
      <c r="AJ304" s="296"/>
      <c r="AK304" s="296"/>
      <c r="AL304" s="296"/>
      <c r="AM304" s="296"/>
      <c r="AN304" s="296"/>
      <c r="AO304" s="296"/>
      <c r="AP304" s="296"/>
      <c r="AQ304" s="296"/>
      <c r="AR304" s="296"/>
      <c r="AS304" s="296"/>
      <c r="AT304" s="296"/>
      <c r="AU304" s="296"/>
      <c r="AV304" s="296"/>
      <c r="AW304" s="296"/>
      <c r="AX304" s="296"/>
      <c r="AY304" s="296"/>
      <c r="AZ304" s="296"/>
      <c r="BA304" s="296"/>
      <c r="BB304" s="296"/>
      <c r="BC304" s="296"/>
      <c r="BD304" s="296"/>
      <c r="BE304" s="296"/>
      <c r="BF304" s="296"/>
      <c r="BG304" s="296"/>
      <c r="BH304" s="296"/>
      <c r="BI304" s="296"/>
      <c r="BJ304" s="296"/>
      <c r="BK304" s="296"/>
      <c r="BL304" s="296"/>
      <c r="BM304" s="42"/>
      <c r="BN304" s="42"/>
      <c r="BO304" s="42"/>
      <c r="BP304" s="42"/>
      <c r="BQ304" s="42"/>
      <c r="BR304" s="42"/>
      <c r="BS304" s="42"/>
      <c r="BT304" s="42"/>
      <c r="BU304" s="42"/>
      <c r="BV304" s="42"/>
      <c r="BW304" s="42"/>
      <c r="BX304" s="42"/>
      <c r="BY304" s="42"/>
      <c r="BZ304" s="296"/>
      <c r="CA304" s="296"/>
      <c r="CB304" s="296"/>
      <c r="CC304" s="296"/>
      <c r="CD304" s="296"/>
      <c r="CE304" s="296"/>
      <c r="CF304" s="296"/>
      <c r="CG304" s="296"/>
      <c r="CH304" s="296"/>
      <c r="CI304" s="296"/>
      <c r="CJ304" s="296"/>
      <c r="CK304" s="296"/>
      <c r="CL304" s="296"/>
      <c r="CM304" s="296"/>
      <c r="CN304" s="296"/>
      <c r="CO304" s="296"/>
      <c r="CP304" s="296"/>
      <c r="CQ304" s="296"/>
      <c r="CR304" s="296"/>
      <c r="CS304" s="296"/>
      <c r="CT304" s="296"/>
      <c r="CU304" s="296"/>
      <c r="CV304" s="296"/>
      <c r="CW304" s="42"/>
      <c r="CX304" s="296"/>
      <c r="CY304" s="296"/>
      <c r="CZ304" s="296"/>
      <c r="DA304" s="296"/>
      <c r="DB304" s="296"/>
      <c r="DC304" s="296"/>
      <c r="DD304" s="296"/>
      <c r="DE304" s="296"/>
      <c r="DF304" s="296"/>
      <c r="DG304" s="296"/>
      <c r="DH304" s="296"/>
      <c r="DI304" s="296"/>
      <c r="DJ304" s="296"/>
      <c r="DK304" s="296"/>
      <c r="DL304" s="296"/>
      <c r="DM304" s="296"/>
      <c r="DN304" s="296"/>
      <c r="DO304" s="296"/>
      <c r="DP304" s="296"/>
      <c r="DQ304" s="296"/>
      <c r="DR304" s="296"/>
      <c r="DS304" s="296"/>
      <c r="DT304" s="296"/>
      <c r="DU304" s="296"/>
      <c r="DV304" s="296"/>
      <c r="DW304" s="296"/>
      <c r="DX304" s="296"/>
      <c r="DY304" s="296"/>
      <c r="DZ304" s="296"/>
      <c r="EA304" s="296"/>
      <c r="EB304" s="296"/>
      <c r="EC304" s="296"/>
      <c r="ED304" s="296"/>
      <c r="EE304" s="296"/>
      <c r="EF304" s="296"/>
      <c r="EG304" s="42"/>
      <c r="EH304" s="296"/>
      <c r="EI304" s="296"/>
      <c r="EJ304" s="296"/>
      <c r="EK304" s="296"/>
      <c r="EL304" s="296"/>
      <c r="EM304" s="296"/>
      <c r="EN304" s="296"/>
      <c r="EO304" s="296"/>
      <c r="EP304" s="296"/>
      <c r="EQ304" s="296"/>
      <c r="ER304" s="296"/>
      <c r="ES304" s="296"/>
      <c r="ET304" s="296"/>
      <c r="EU304" s="296"/>
      <c r="EV304" s="296"/>
      <c r="EW304" s="296"/>
      <c r="EX304" s="296"/>
      <c r="EY304" s="296"/>
      <c r="EZ304" s="296"/>
      <c r="FA304" s="296"/>
      <c r="FB304" s="296"/>
      <c r="FC304" s="296"/>
      <c r="FD304" s="296"/>
      <c r="FE304" s="296"/>
      <c r="FF304" s="296"/>
      <c r="FG304" s="296"/>
      <c r="FH304" s="296"/>
      <c r="FI304" s="296"/>
      <c r="FJ304" s="296"/>
      <c r="FK304" s="296"/>
      <c r="FL304" s="296"/>
      <c r="FM304" s="296"/>
      <c r="FN304" s="296"/>
      <c r="FO304" s="296"/>
      <c r="FP304" s="296"/>
      <c r="FQ304" s="42"/>
      <c r="FR304" s="42"/>
      <c r="FS304" s="42"/>
      <c r="FT304" s="42"/>
      <c r="FU304" s="42"/>
      <c r="FV304" s="296"/>
      <c r="FW304" s="296"/>
      <c r="FX304" s="296"/>
      <c r="FY304" s="296"/>
      <c r="FZ304" s="296"/>
      <c r="GA304" s="296"/>
      <c r="GB304" s="296"/>
      <c r="GC304" s="296"/>
      <c r="GD304" s="296"/>
      <c r="GE304" s="296"/>
      <c r="GF304" s="296"/>
      <c r="GG304" s="296"/>
      <c r="GH304" s="296"/>
      <c r="GI304" s="296"/>
      <c r="GJ304" s="296"/>
      <c r="GK304" s="296"/>
      <c r="GL304" s="296"/>
      <c r="GM304" s="296"/>
      <c r="GN304" s="296"/>
      <c r="GO304" s="296"/>
      <c r="GP304" s="296"/>
      <c r="GQ304" s="296"/>
      <c r="GR304" s="296"/>
      <c r="GS304" s="296"/>
      <c r="GT304" s="296"/>
      <c r="GU304" s="296"/>
      <c r="GV304" s="296"/>
      <c r="GW304" s="296"/>
      <c r="GX304" s="296"/>
      <c r="GY304" s="296"/>
      <c r="GZ304" s="296"/>
      <c r="HA304" s="296"/>
      <c r="HB304" s="296"/>
      <c r="HC304" s="296"/>
      <c r="HD304" s="296"/>
      <c r="HE304" s="296"/>
      <c r="HF304" s="296"/>
      <c r="HG304" s="296"/>
      <c r="HH304" s="296"/>
      <c r="HI304" s="296"/>
      <c r="HJ304" s="296"/>
      <c r="HK304" s="296"/>
      <c r="HL304" s="296"/>
      <c r="HM304" s="296"/>
      <c r="HN304" s="296"/>
      <c r="HO304" s="296"/>
      <c r="HP304" s="296"/>
      <c r="HQ304" s="296"/>
      <c r="HR304" s="296"/>
      <c r="HS304" s="296"/>
      <c r="HT304" s="296"/>
      <c r="HU304" s="296"/>
      <c r="HV304" s="296"/>
      <c r="HW304" s="296"/>
      <c r="HX304" s="296"/>
      <c r="HY304" s="296"/>
      <c r="HZ304" s="296"/>
      <c r="IA304" s="296"/>
      <c r="IB304" s="296"/>
      <c r="IC304" s="296"/>
      <c r="ID304" s="296"/>
      <c r="IE304" s="296"/>
      <c r="IF304" s="296"/>
      <c r="IG304" s="296"/>
      <c r="IH304" s="296"/>
      <c r="II304" s="296"/>
      <c r="IJ304" s="296"/>
      <c r="IK304" s="296"/>
      <c r="IL304" s="296"/>
      <c r="IM304" s="296"/>
      <c r="IN304" s="296"/>
      <c r="IO304" s="296"/>
      <c r="IP304" s="296"/>
      <c r="IQ304" s="296"/>
      <c r="IR304" s="296"/>
      <c r="IS304" s="296"/>
      <c r="IT304" s="296"/>
      <c r="IU304" s="296"/>
      <c r="IV304" s="296"/>
      <c r="IW304" s="296"/>
      <c r="IX304" s="296"/>
      <c r="IY304" s="296"/>
      <c r="IZ304" s="296"/>
      <c r="JA304" s="296"/>
      <c r="KM304" s="38"/>
      <c r="KN304" s="38"/>
      <c r="KP304" s="38"/>
      <c r="KQ304" s="38"/>
      <c r="KR304" s="38"/>
      <c r="KS304" s="38"/>
      <c r="KT304" s="38"/>
      <c r="KU304" s="38"/>
      <c r="KV304" s="38"/>
      <c r="KW304" s="38"/>
      <c r="KX304" s="38"/>
      <c r="LH304" s="33"/>
    </row>
    <row r="305" spans="2:320" s="17" customFormat="1" x14ac:dyDescent="0.2">
      <c r="B305" s="33"/>
      <c r="F305" s="35"/>
      <c r="G305" s="174"/>
      <c r="H305" s="33"/>
      <c r="I305" s="33"/>
      <c r="J305" s="42"/>
      <c r="K305" s="296"/>
      <c r="L305" s="296"/>
      <c r="M305" s="296"/>
      <c r="N305" s="296"/>
      <c r="O305" s="296"/>
      <c r="P305" s="296"/>
      <c r="Q305" s="296"/>
      <c r="R305" s="296"/>
      <c r="S305" s="296"/>
      <c r="T305" s="296"/>
      <c r="U305" s="296"/>
      <c r="V305" s="296"/>
      <c r="W305" s="296"/>
      <c r="X305" s="296"/>
      <c r="Y305" s="296"/>
      <c r="Z305" s="296"/>
      <c r="AA305" s="296"/>
      <c r="AB305" s="296"/>
      <c r="AC305" s="296"/>
      <c r="AD305" s="296"/>
      <c r="AE305" s="296"/>
      <c r="AF305" s="296"/>
      <c r="AG305" s="296"/>
      <c r="AH305" s="296"/>
      <c r="AI305" s="296"/>
      <c r="AJ305" s="296"/>
      <c r="AK305" s="296"/>
      <c r="AL305" s="296"/>
      <c r="AM305" s="296"/>
      <c r="AN305" s="296"/>
      <c r="AO305" s="296"/>
      <c r="AP305" s="296"/>
      <c r="AQ305" s="296"/>
      <c r="AR305" s="296"/>
      <c r="AS305" s="296"/>
      <c r="AT305" s="296"/>
      <c r="AU305" s="296"/>
      <c r="AV305" s="296"/>
      <c r="AW305" s="296"/>
      <c r="AX305" s="296"/>
      <c r="AY305" s="296"/>
      <c r="AZ305" s="296"/>
      <c r="BA305" s="296"/>
      <c r="BB305" s="296"/>
      <c r="BC305" s="296"/>
      <c r="BD305" s="296"/>
      <c r="BE305" s="296"/>
      <c r="BF305" s="296"/>
      <c r="BG305" s="296"/>
      <c r="BH305" s="296"/>
      <c r="BI305" s="296"/>
      <c r="BJ305" s="296"/>
      <c r="BK305" s="296"/>
      <c r="BL305" s="296"/>
      <c r="BM305" s="42"/>
      <c r="BN305" s="42"/>
      <c r="BO305" s="42"/>
      <c r="BP305" s="42"/>
      <c r="BQ305" s="42"/>
      <c r="BR305" s="42"/>
      <c r="BS305" s="42"/>
      <c r="BT305" s="42"/>
      <c r="BU305" s="42"/>
      <c r="BV305" s="42"/>
      <c r="BW305" s="42"/>
      <c r="BX305" s="42"/>
      <c r="BY305" s="42"/>
      <c r="BZ305" s="296"/>
      <c r="CA305" s="296"/>
      <c r="CB305" s="296"/>
      <c r="CC305" s="296"/>
      <c r="CD305" s="296"/>
      <c r="CE305" s="296"/>
      <c r="CF305" s="296"/>
      <c r="CG305" s="296"/>
      <c r="CH305" s="296"/>
      <c r="CI305" s="296"/>
      <c r="CJ305" s="296"/>
      <c r="CK305" s="296"/>
      <c r="CL305" s="296"/>
      <c r="CM305" s="296"/>
      <c r="CN305" s="296"/>
      <c r="CO305" s="296"/>
      <c r="CP305" s="296"/>
      <c r="CQ305" s="296"/>
      <c r="CR305" s="296"/>
      <c r="CS305" s="296"/>
      <c r="CT305" s="296"/>
      <c r="CU305" s="296"/>
      <c r="CV305" s="296"/>
      <c r="CW305" s="42"/>
      <c r="CX305" s="296"/>
      <c r="CY305" s="296"/>
      <c r="CZ305" s="296"/>
      <c r="DA305" s="296"/>
      <c r="DB305" s="296"/>
      <c r="DC305" s="296"/>
      <c r="DD305" s="296"/>
      <c r="DE305" s="296"/>
      <c r="DF305" s="296"/>
      <c r="DG305" s="296"/>
      <c r="DH305" s="296"/>
      <c r="DI305" s="296"/>
      <c r="DJ305" s="296"/>
      <c r="DK305" s="296"/>
      <c r="DL305" s="296"/>
      <c r="DM305" s="296"/>
      <c r="DN305" s="296"/>
      <c r="DO305" s="296"/>
      <c r="DP305" s="296"/>
      <c r="DQ305" s="296"/>
      <c r="DR305" s="296"/>
      <c r="DS305" s="296"/>
      <c r="DT305" s="296"/>
      <c r="DU305" s="296"/>
      <c r="DV305" s="296"/>
      <c r="DW305" s="296"/>
      <c r="DX305" s="296"/>
      <c r="DY305" s="296"/>
      <c r="DZ305" s="296"/>
      <c r="EA305" s="296"/>
      <c r="EB305" s="296"/>
      <c r="EC305" s="296"/>
      <c r="ED305" s="296"/>
      <c r="EE305" s="296"/>
      <c r="EF305" s="296"/>
      <c r="EG305" s="42"/>
      <c r="EH305" s="296"/>
      <c r="EI305" s="296"/>
      <c r="EJ305" s="296"/>
      <c r="EK305" s="296"/>
      <c r="EL305" s="296"/>
      <c r="EM305" s="296"/>
      <c r="EN305" s="296"/>
      <c r="EO305" s="296"/>
      <c r="EP305" s="296"/>
      <c r="EQ305" s="296"/>
      <c r="ER305" s="296"/>
      <c r="ES305" s="296"/>
      <c r="ET305" s="296"/>
      <c r="EU305" s="296"/>
      <c r="EV305" s="296"/>
      <c r="EW305" s="296"/>
      <c r="EX305" s="296"/>
      <c r="EY305" s="296"/>
      <c r="EZ305" s="296"/>
      <c r="FA305" s="296"/>
      <c r="FB305" s="296"/>
      <c r="FC305" s="296"/>
      <c r="FD305" s="296"/>
      <c r="FE305" s="296"/>
      <c r="FF305" s="296"/>
      <c r="FG305" s="296"/>
      <c r="FH305" s="296"/>
      <c r="FI305" s="296"/>
      <c r="FJ305" s="296"/>
      <c r="FK305" s="296"/>
      <c r="FL305" s="296"/>
      <c r="FM305" s="296"/>
      <c r="FN305" s="296"/>
      <c r="FO305" s="296"/>
      <c r="FP305" s="296"/>
      <c r="FQ305" s="42"/>
      <c r="FR305" s="42"/>
      <c r="FS305" s="42"/>
      <c r="FT305" s="42"/>
      <c r="FU305" s="42"/>
      <c r="FV305" s="296"/>
      <c r="FW305" s="296"/>
      <c r="FX305" s="296"/>
      <c r="FY305" s="296"/>
      <c r="FZ305" s="296"/>
      <c r="GA305" s="296"/>
      <c r="GB305" s="296"/>
      <c r="GC305" s="296"/>
      <c r="GD305" s="296"/>
      <c r="GE305" s="296"/>
      <c r="GF305" s="296"/>
      <c r="GG305" s="296"/>
      <c r="GH305" s="296"/>
      <c r="GI305" s="296"/>
      <c r="GJ305" s="296"/>
      <c r="GK305" s="296"/>
      <c r="GL305" s="296"/>
      <c r="GM305" s="296"/>
      <c r="GN305" s="296"/>
      <c r="GO305" s="296"/>
      <c r="GP305" s="296"/>
      <c r="GQ305" s="296"/>
      <c r="GR305" s="296"/>
      <c r="GS305" s="296"/>
      <c r="GT305" s="296"/>
      <c r="GU305" s="296"/>
      <c r="GV305" s="296"/>
      <c r="GW305" s="296"/>
      <c r="GX305" s="296"/>
      <c r="GY305" s="296"/>
      <c r="GZ305" s="296"/>
      <c r="HA305" s="296"/>
      <c r="HB305" s="296"/>
      <c r="HC305" s="296"/>
      <c r="HD305" s="296"/>
      <c r="HE305" s="296"/>
      <c r="HF305" s="296"/>
      <c r="HG305" s="296"/>
      <c r="HH305" s="296"/>
      <c r="HI305" s="296"/>
      <c r="HJ305" s="296"/>
      <c r="HK305" s="296"/>
      <c r="HL305" s="296"/>
      <c r="HM305" s="296"/>
      <c r="HN305" s="296"/>
      <c r="HO305" s="296"/>
      <c r="HP305" s="296"/>
      <c r="HQ305" s="296"/>
      <c r="HR305" s="296"/>
      <c r="HS305" s="296"/>
      <c r="HT305" s="296"/>
      <c r="HU305" s="296"/>
      <c r="HV305" s="296"/>
      <c r="HW305" s="296"/>
      <c r="HX305" s="296"/>
      <c r="HY305" s="296"/>
      <c r="HZ305" s="296"/>
      <c r="IA305" s="296"/>
      <c r="IB305" s="296"/>
      <c r="IC305" s="296"/>
      <c r="ID305" s="296"/>
      <c r="IE305" s="296"/>
      <c r="IF305" s="296"/>
      <c r="IG305" s="296"/>
      <c r="IH305" s="296"/>
      <c r="II305" s="296"/>
      <c r="IJ305" s="296"/>
      <c r="IK305" s="296"/>
      <c r="IL305" s="296"/>
      <c r="IM305" s="296"/>
      <c r="IN305" s="296"/>
      <c r="IO305" s="296"/>
      <c r="IP305" s="296"/>
      <c r="IQ305" s="296"/>
      <c r="IR305" s="296"/>
      <c r="IS305" s="296"/>
      <c r="IT305" s="296"/>
      <c r="IU305" s="296"/>
      <c r="IV305" s="296"/>
      <c r="IW305" s="296"/>
      <c r="IX305" s="296"/>
      <c r="IY305" s="296"/>
      <c r="IZ305" s="296"/>
      <c r="JA305" s="296"/>
      <c r="KM305" s="38"/>
      <c r="KN305" s="38"/>
      <c r="KP305" s="38"/>
      <c r="KQ305" s="38"/>
      <c r="KR305" s="38"/>
      <c r="KS305" s="38"/>
      <c r="KT305" s="38"/>
      <c r="KU305" s="38"/>
      <c r="KV305" s="38"/>
      <c r="KW305" s="38"/>
      <c r="KX305" s="38"/>
      <c r="LH305" s="33"/>
    </row>
    <row r="306" spans="2:320" s="17" customFormat="1" x14ac:dyDescent="0.2">
      <c r="B306" s="33"/>
      <c r="F306" s="35"/>
      <c r="G306" s="174"/>
      <c r="H306" s="33"/>
      <c r="I306" s="33"/>
      <c r="J306" s="42"/>
      <c r="K306" s="296"/>
      <c r="L306" s="296"/>
      <c r="M306" s="296"/>
      <c r="N306" s="296"/>
      <c r="O306" s="296"/>
      <c r="P306" s="296"/>
      <c r="Q306" s="296"/>
      <c r="R306" s="296"/>
      <c r="S306" s="296"/>
      <c r="T306" s="296"/>
      <c r="U306" s="296"/>
      <c r="V306" s="296"/>
      <c r="W306" s="296"/>
      <c r="X306" s="296"/>
      <c r="Y306" s="296"/>
      <c r="Z306" s="296"/>
      <c r="AA306" s="296"/>
      <c r="AB306" s="296"/>
      <c r="AC306" s="296"/>
      <c r="AD306" s="296"/>
      <c r="AE306" s="296"/>
      <c r="AF306" s="296"/>
      <c r="AG306" s="296"/>
      <c r="AH306" s="296"/>
      <c r="AI306" s="296"/>
      <c r="AJ306" s="296"/>
      <c r="AK306" s="296"/>
      <c r="AL306" s="296"/>
      <c r="AM306" s="296"/>
      <c r="AN306" s="296"/>
      <c r="AO306" s="296"/>
      <c r="AP306" s="296"/>
      <c r="AQ306" s="296"/>
      <c r="AR306" s="296"/>
      <c r="AS306" s="296"/>
      <c r="AT306" s="296"/>
      <c r="AU306" s="296"/>
      <c r="AV306" s="296"/>
      <c r="AW306" s="296"/>
      <c r="AX306" s="296"/>
      <c r="AY306" s="296"/>
      <c r="AZ306" s="296"/>
      <c r="BA306" s="296"/>
      <c r="BB306" s="296"/>
      <c r="BC306" s="296"/>
      <c r="BD306" s="296"/>
      <c r="BE306" s="296"/>
      <c r="BF306" s="296"/>
      <c r="BG306" s="296"/>
      <c r="BH306" s="296"/>
      <c r="BI306" s="296"/>
      <c r="BJ306" s="296"/>
      <c r="BK306" s="296"/>
      <c r="BL306" s="296"/>
      <c r="BM306" s="42"/>
      <c r="BN306" s="42"/>
      <c r="BO306" s="42"/>
      <c r="BP306" s="42"/>
      <c r="BQ306" s="42"/>
      <c r="BR306" s="42"/>
      <c r="BS306" s="42"/>
      <c r="BT306" s="42"/>
      <c r="BU306" s="42"/>
      <c r="BV306" s="42"/>
      <c r="BW306" s="42"/>
      <c r="BX306" s="42"/>
      <c r="BY306" s="42"/>
      <c r="BZ306" s="296"/>
      <c r="CA306" s="296"/>
      <c r="CB306" s="296"/>
      <c r="CC306" s="296"/>
      <c r="CD306" s="296"/>
      <c r="CE306" s="296"/>
      <c r="CF306" s="296"/>
      <c r="CG306" s="296"/>
      <c r="CH306" s="296"/>
      <c r="CI306" s="296"/>
      <c r="CJ306" s="296"/>
      <c r="CK306" s="296"/>
      <c r="CL306" s="296"/>
      <c r="CM306" s="296"/>
      <c r="CN306" s="296"/>
      <c r="CO306" s="296"/>
      <c r="CP306" s="296"/>
      <c r="CQ306" s="296"/>
      <c r="CR306" s="296"/>
      <c r="CS306" s="296"/>
      <c r="CT306" s="296"/>
      <c r="CU306" s="296"/>
      <c r="CV306" s="296"/>
      <c r="CW306" s="42"/>
      <c r="CX306" s="296"/>
      <c r="CY306" s="296"/>
      <c r="CZ306" s="296"/>
      <c r="DA306" s="296"/>
      <c r="DB306" s="296"/>
      <c r="DC306" s="296"/>
      <c r="DD306" s="296"/>
      <c r="DE306" s="296"/>
      <c r="DF306" s="296"/>
      <c r="DG306" s="296"/>
      <c r="DH306" s="296"/>
      <c r="DI306" s="296"/>
      <c r="DJ306" s="296"/>
      <c r="DK306" s="296"/>
      <c r="DL306" s="296"/>
      <c r="DM306" s="296"/>
      <c r="DN306" s="296"/>
      <c r="DO306" s="296"/>
      <c r="DP306" s="296"/>
      <c r="DQ306" s="296"/>
      <c r="DR306" s="296"/>
      <c r="DS306" s="296"/>
      <c r="DT306" s="296"/>
      <c r="DU306" s="296"/>
      <c r="DV306" s="296"/>
      <c r="DW306" s="296"/>
      <c r="DX306" s="296"/>
      <c r="DY306" s="296"/>
      <c r="DZ306" s="296"/>
      <c r="EA306" s="296"/>
      <c r="EB306" s="296"/>
      <c r="EC306" s="296"/>
      <c r="ED306" s="296"/>
      <c r="EE306" s="296"/>
      <c r="EF306" s="296"/>
      <c r="EG306" s="42"/>
      <c r="EH306" s="296"/>
      <c r="EI306" s="296"/>
      <c r="EJ306" s="296"/>
      <c r="EK306" s="296"/>
      <c r="EL306" s="296"/>
      <c r="EM306" s="296"/>
      <c r="EN306" s="296"/>
      <c r="EO306" s="296"/>
      <c r="EP306" s="296"/>
      <c r="EQ306" s="296"/>
      <c r="ER306" s="296"/>
      <c r="ES306" s="296"/>
      <c r="ET306" s="296"/>
      <c r="EU306" s="296"/>
      <c r="EV306" s="296"/>
      <c r="EW306" s="296"/>
      <c r="EX306" s="296"/>
      <c r="EY306" s="296"/>
      <c r="EZ306" s="296"/>
      <c r="FA306" s="296"/>
      <c r="FB306" s="296"/>
      <c r="FC306" s="296"/>
      <c r="FD306" s="296"/>
      <c r="FE306" s="296"/>
      <c r="FF306" s="296"/>
      <c r="FG306" s="296"/>
      <c r="FH306" s="296"/>
      <c r="FI306" s="296"/>
      <c r="FJ306" s="296"/>
      <c r="FK306" s="296"/>
      <c r="FL306" s="296"/>
      <c r="FM306" s="296"/>
      <c r="FN306" s="296"/>
      <c r="FO306" s="296"/>
      <c r="FP306" s="296"/>
      <c r="FQ306" s="42"/>
      <c r="FR306" s="42"/>
      <c r="FS306" s="42"/>
      <c r="FT306" s="42"/>
      <c r="FU306" s="42"/>
      <c r="FV306" s="296"/>
      <c r="FW306" s="296"/>
      <c r="FX306" s="296"/>
      <c r="FY306" s="296"/>
      <c r="FZ306" s="296"/>
      <c r="GA306" s="296"/>
      <c r="GB306" s="296"/>
      <c r="GC306" s="296"/>
      <c r="GD306" s="296"/>
      <c r="GE306" s="296"/>
      <c r="GF306" s="296"/>
      <c r="GG306" s="296"/>
      <c r="GH306" s="296"/>
      <c r="GI306" s="296"/>
      <c r="GJ306" s="296"/>
      <c r="GK306" s="296"/>
      <c r="GL306" s="296"/>
      <c r="GM306" s="296"/>
      <c r="GN306" s="296"/>
      <c r="GO306" s="296"/>
      <c r="GP306" s="296"/>
      <c r="GQ306" s="296"/>
      <c r="GR306" s="296"/>
      <c r="GS306" s="296"/>
      <c r="GT306" s="296"/>
      <c r="GU306" s="296"/>
      <c r="GV306" s="296"/>
      <c r="GW306" s="296"/>
      <c r="GX306" s="296"/>
      <c r="GY306" s="296"/>
      <c r="GZ306" s="296"/>
      <c r="HA306" s="296"/>
      <c r="HB306" s="296"/>
      <c r="HC306" s="296"/>
      <c r="HD306" s="296"/>
      <c r="HE306" s="296"/>
      <c r="HF306" s="296"/>
      <c r="HG306" s="296"/>
      <c r="HH306" s="296"/>
      <c r="HI306" s="296"/>
      <c r="HJ306" s="296"/>
      <c r="HK306" s="296"/>
      <c r="HL306" s="296"/>
      <c r="HM306" s="296"/>
      <c r="HN306" s="296"/>
      <c r="HO306" s="296"/>
      <c r="HP306" s="296"/>
      <c r="HQ306" s="296"/>
      <c r="HR306" s="296"/>
      <c r="HS306" s="296"/>
      <c r="HT306" s="296"/>
      <c r="HU306" s="296"/>
      <c r="HV306" s="296"/>
      <c r="HW306" s="296"/>
      <c r="HX306" s="296"/>
      <c r="HY306" s="296"/>
      <c r="HZ306" s="296"/>
      <c r="IA306" s="296"/>
      <c r="IB306" s="296"/>
      <c r="IC306" s="296"/>
      <c r="ID306" s="296"/>
      <c r="IE306" s="296"/>
      <c r="IF306" s="296"/>
      <c r="IG306" s="296"/>
      <c r="IH306" s="296"/>
      <c r="II306" s="296"/>
      <c r="IJ306" s="296"/>
      <c r="IK306" s="296"/>
      <c r="IL306" s="296"/>
      <c r="IM306" s="296"/>
      <c r="IN306" s="296"/>
      <c r="IO306" s="296"/>
      <c r="IP306" s="296"/>
      <c r="IQ306" s="296"/>
      <c r="IR306" s="296"/>
      <c r="IS306" s="296"/>
      <c r="IT306" s="296"/>
      <c r="IU306" s="296"/>
      <c r="IV306" s="296"/>
      <c r="IW306" s="296"/>
      <c r="IX306" s="296"/>
      <c r="IY306" s="296"/>
      <c r="IZ306" s="296"/>
      <c r="JA306" s="296"/>
      <c r="KM306" s="38"/>
      <c r="KN306" s="38"/>
      <c r="KP306" s="38"/>
      <c r="KQ306" s="38"/>
      <c r="KR306" s="38"/>
      <c r="KS306" s="38"/>
      <c r="KT306" s="38"/>
      <c r="KU306" s="38"/>
      <c r="KV306" s="38"/>
      <c r="KW306" s="38"/>
      <c r="KX306" s="38"/>
      <c r="LH306" s="33"/>
    </row>
    <row r="307" spans="2:320" s="17" customFormat="1" x14ac:dyDescent="0.2">
      <c r="B307" s="33"/>
      <c r="F307" s="35"/>
      <c r="G307" s="174"/>
      <c r="H307" s="33"/>
      <c r="I307" s="33"/>
      <c r="J307" s="42"/>
      <c r="K307" s="296"/>
      <c r="L307" s="296"/>
      <c r="M307" s="296"/>
      <c r="N307" s="296"/>
      <c r="O307" s="296"/>
      <c r="P307" s="296"/>
      <c r="Q307" s="296"/>
      <c r="R307" s="296"/>
      <c r="S307" s="296"/>
      <c r="T307" s="296"/>
      <c r="U307" s="296"/>
      <c r="V307" s="296"/>
      <c r="W307" s="296"/>
      <c r="X307" s="296"/>
      <c r="Y307" s="296"/>
      <c r="Z307" s="296"/>
      <c r="AA307" s="296"/>
      <c r="AB307" s="296"/>
      <c r="AC307" s="296"/>
      <c r="AD307" s="296"/>
      <c r="AE307" s="296"/>
      <c r="AF307" s="296"/>
      <c r="AG307" s="296"/>
      <c r="AH307" s="296"/>
      <c r="AI307" s="296"/>
      <c r="AJ307" s="296"/>
      <c r="AK307" s="296"/>
      <c r="AL307" s="296"/>
      <c r="AM307" s="296"/>
      <c r="AN307" s="296"/>
      <c r="AO307" s="296"/>
      <c r="AP307" s="296"/>
      <c r="AQ307" s="296"/>
      <c r="AR307" s="296"/>
      <c r="AS307" s="296"/>
      <c r="AT307" s="296"/>
      <c r="AU307" s="296"/>
      <c r="AV307" s="296"/>
      <c r="AW307" s="296"/>
      <c r="AX307" s="296"/>
      <c r="AY307" s="296"/>
      <c r="AZ307" s="296"/>
      <c r="BA307" s="296"/>
      <c r="BB307" s="296"/>
      <c r="BC307" s="296"/>
      <c r="BD307" s="296"/>
      <c r="BE307" s="296"/>
      <c r="BF307" s="296"/>
      <c r="BG307" s="296"/>
      <c r="BH307" s="296"/>
      <c r="BI307" s="296"/>
      <c r="BJ307" s="296"/>
      <c r="BK307" s="296"/>
      <c r="BL307" s="296"/>
      <c r="BM307" s="42"/>
      <c r="BN307" s="42"/>
      <c r="BO307" s="42"/>
      <c r="BP307" s="42"/>
      <c r="BQ307" s="42"/>
      <c r="BR307" s="42"/>
      <c r="BS307" s="42"/>
      <c r="BT307" s="42"/>
      <c r="BU307" s="42"/>
      <c r="BV307" s="42"/>
      <c r="BW307" s="42"/>
      <c r="BX307" s="42"/>
      <c r="BY307" s="42"/>
      <c r="BZ307" s="296"/>
      <c r="CA307" s="296"/>
      <c r="CB307" s="296"/>
      <c r="CC307" s="296"/>
      <c r="CD307" s="296"/>
      <c r="CE307" s="296"/>
      <c r="CF307" s="296"/>
      <c r="CG307" s="296"/>
      <c r="CH307" s="296"/>
      <c r="CI307" s="296"/>
      <c r="CJ307" s="296"/>
      <c r="CK307" s="296"/>
      <c r="CL307" s="296"/>
      <c r="CM307" s="296"/>
      <c r="CN307" s="296"/>
      <c r="CO307" s="296"/>
      <c r="CP307" s="296"/>
      <c r="CQ307" s="296"/>
      <c r="CR307" s="296"/>
      <c r="CS307" s="296"/>
      <c r="CT307" s="296"/>
      <c r="CU307" s="296"/>
      <c r="CV307" s="296"/>
      <c r="CW307" s="42"/>
      <c r="CX307" s="296"/>
      <c r="CY307" s="296"/>
      <c r="CZ307" s="296"/>
      <c r="DA307" s="296"/>
      <c r="DB307" s="296"/>
      <c r="DC307" s="296"/>
      <c r="DD307" s="296"/>
      <c r="DE307" s="296"/>
      <c r="DF307" s="296"/>
      <c r="DG307" s="296"/>
      <c r="DH307" s="296"/>
      <c r="DI307" s="296"/>
      <c r="DJ307" s="296"/>
      <c r="DK307" s="296"/>
      <c r="DL307" s="296"/>
      <c r="DM307" s="296"/>
      <c r="DN307" s="296"/>
      <c r="DO307" s="296"/>
      <c r="DP307" s="296"/>
      <c r="DQ307" s="296"/>
      <c r="DR307" s="296"/>
      <c r="DS307" s="296"/>
      <c r="DT307" s="296"/>
      <c r="DU307" s="296"/>
      <c r="DV307" s="296"/>
      <c r="DW307" s="296"/>
      <c r="DX307" s="296"/>
      <c r="DY307" s="296"/>
      <c r="DZ307" s="296"/>
      <c r="EA307" s="296"/>
      <c r="EB307" s="296"/>
      <c r="EC307" s="296"/>
      <c r="ED307" s="296"/>
      <c r="EE307" s="296"/>
      <c r="EF307" s="296"/>
      <c r="EG307" s="42"/>
      <c r="EH307" s="296"/>
      <c r="EI307" s="296"/>
      <c r="EJ307" s="296"/>
      <c r="EK307" s="296"/>
      <c r="EL307" s="296"/>
      <c r="EM307" s="296"/>
      <c r="EN307" s="296"/>
      <c r="EO307" s="296"/>
      <c r="EP307" s="296"/>
      <c r="EQ307" s="296"/>
      <c r="ER307" s="296"/>
      <c r="ES307" s="296"/>
      <c r="ET307" s="296"/>
      <c r="EU307" s="296"/>
      <c r="EV307" s="296"/>
      <c r="EW307" s="296"/>
      <c r="EX307" s="296"/>
      <c r="EY307" s="296"/>
      <c r="EZ307" s="296"/>
      <c r="FA307" s="296"/>
      <c r="FB307" s="296"/>
      <c r="FC307" s="296"/>
      <c r="FD307" s="296"/>
      <c r="FE307" s="296"/>
      <c r="FF307" s="296"/>
      <c r="FG307" s="296"/>
      <c r="FH307" s="296"/>
      <c r="FI307" s="296"/>
      <c r="FJ307" s="296"/>
      <c r="FK307" s="296"/>
      <c r="FL307" s="296"/>
      <c r="FM307" s="296"/>
      <c r="FN307" s="296"/>
      <c r="FO307" s="296"/>
      <c r="FP307" s="296"/>
      <c r="FQ307" s="42"/>
      <c r="FR307" s="42"/>
      <c r="FS307" s="42"/>
      <c r="FT307" s="42"/>
      <c r="FU307" s="42"/>
      <c r="FV307" s="296"/>
      <c r="FW307" s="296"/>
      <c r="FX307" s="296"/>
      <c r="FY307" s="296"/>
      <c r="FZ307" s="296"/>
      <c r="GA307" s="296"/>
      <c r="GB307" s="296"/>
      <c r="GC307" s="296"/>
      <c r="GD307" s="296"/>
      <c r="GE307" s="296"/>
      <c r="GF307" s="296"/>
      <c r="GG307" s="296"/>
      <c r="GH307" s="296"/>
      <c r="GI307" s="296"/>
      <c r="GJ307" s="296"/>
      <c r="GK307" s="296"/>
      <c r="GL307" s="296"/>
      <c r="GM307" s="296"/>
      <c r="GN307" s="296"/>
      <c r="GO307" s="296"/>
      <c r="GP307" s="296"/>
      <c r="GQ307" s="296"/>
      <c r="GR307" s="296"/>
      <c r="GS307" s="296"/>
      <c r="GT307" s="296"/>
      <c r="GU307" s="296"/>
      <c r="GV307" s="296"/>
      <c r="GW307" s="296"/>
      <c r="GX307" s="296"/>
      <c r="GY307" s="296"/>
      <c r="GZ307" s="296"/>
      <c r="HA307" s="296"/>
      <c r="HB307" s="296"/>
      <c r="HC307" s="296"/>
      <c r="HD307" s="296"/>
      <c r="HE307" s="296"/>
      <c r="HF307" s="296"/>
      <c r="HG307" s="296"/>
      <c r="HH307" s="296"/>
      <c r="HI307" s="296"/>
      <c r="HJ307" s="296"/>
      <c r="HK307" s="296"/>
      <c r="HL307" s="296"/>
      <c r="HM307" s="296"/>
      <c r="HN307" s="296"/>
      <c r="HO307" s="296"/>
      <c r="HP307" s="296"/>
      <c r="HQ307" s="296"/>
      <c r="HR307" s="296"/>
      <c r="HS307" s="296"/>
      <c r="HT307" s="296"/>
      <c r="HU307" s="296"/>
      <c r="HV307" s="296"/>
      <c r="HW307" s="296"/>
      <c r="HX307" s="296"/>
      <c r="HY307" s="296"/>
      <c r="HZ307" s="296"/>
      <c r="IA307" s="296"/>
      <c r="IB307" s="296"/>
      <c r="IC307" s="296"/>
      <c r="ID307" s="296"/>
      <c r="IE307" s="296"/>
      <c r="IF307" s="296"/>
      <c r="IG307" s="296"/>
      <c r="IH307" s="296"/>
      <c r="II307" s="296"/>
      <c r="IJ307" s="296"/>
      <c r="IK307" s="296"/>
      <c r="IL307" s="296"/>
      <c r="IM307" s="296"/>
      <c r="IN307" s="296"/>
      <c r="IO307" s="296"/>
      <c r="IP307" s="296"/>
      <c r="IQ307" s="296"/>
      <c r="IR307" s="296"/>
      <c r="IS307" s="296"/>
      <c r="IT307" s="296"/>
      <c r="IU307" s="296"/>
      <c r="IV307" s="296"/>
      <c r="IW307" s="296"/>
      <c r="IX307" s="296"/>
      <c r="IY307" s="296"/>
      <c r="IZ307" s="296"/>
      <c r="JA307" s="296"/>
      <c r="KM307" s="38"/>
      <c r="KN307" s="38"/>
      <c r="KP307" s="38"/>
      <c r="KQ307" s="38"/>
      <c r="KR307" s="38"/>
      <c r="KS307" s="38"/>
      <c r="KT307" s="38"/>
      <c r="KU307" s="38"/>
      <c r="KV307" s="38"/>
      <c r="KW307" s="38"/>
      <c r="KX307" s="38"/>
      <c r="LH307" s="33"/>
    </row>
    <row r="308" spans="2:320" s="17" customFormat="1" x14ac:dyDescent="0.2">
      <c r="B308" s="33"/>
      <c r="F308" s="35"/>
      <c r="G308" s="174"/>
      <c r="H308" s="33"/>
      <c r="I308" s="33"/>
      <c r="J308" s="42"/>
      <c r="K308" s="296"/>
      <c r="L308" s="296"/>
      <c r="M308" s="296"/>
      <c r="N308" s="296"/>
      <c r="O308" s="296"/>
      <c r="P308" s="296"/>
      <c r="Q308" s="296"/>
      <c r="R308" s="296"/>
      <c r="S308" s="296"/>
      <c r="T308" s="296"/>
      <c r="U308" s="296"/>
      <c r="V308" s="296"/>
      <c r="W308" s="296"/>
      <c r="X308" s="296"/>
      <c r="Y308" s="296"/>
      <c r="Z308" s="296"/>
      <c r="AA308" s="296"/>
      <c r="AB308" s="296"/>
      <c r="AC308" s="296"/>
      <c r="AD308" s="296"/>
      <c r="AE308" s="296"/>
      <c r="AF308" s="296"/>
      <c r="AG308" s="296"/>
      <c r="AH308" s="296"/>
      <c r="AI308" s="296"/>
      <c r="AJ308" s="296"/>
      <c r="AK308" s="296"/>
      <c r="AL308" s="296"/>
      <c r="AM308" s="296"/>
      <c r="AN308" s="296"/>
      <c r="AO308" s="296"/>
      <c r="AP308" s="296"/>
      <c r="AQ308" s="296"/>
      <c r="AR308" s="296"/>
      <c r="AS308" s="296"/>
      <c r="AT308" s="296"/>
      <c r="AU308" s="296"/>
      <c r="AV308" s="296"/>
      <c r="AW308" s="296"/>
      <c r="AX308" s="296"/>
      <c r="AY308" s="296"/>
      <c r="AZ308" s="296"/>
      <c r="BA308" s="296"/>
      <c r="BB308" s="296"/>
      <c r="BC308" s="296"/>
      <c r="BD308" s="296"/>
      <c r="BE308" s="296"/>
      <c r="BF308" s="296"/>
      <c r="BG308" s="296"/>
      <c r="BH308" s="296"/>
      <c r="BI308" s="296"/>
      <c r="BJ308" s="296"/>
      <c r="BK308" s="296"/>
      <c r="BL308" s="296"/>
      <c r="BM308" s="42"/>
      <c r="BN308" s="42"/>
      <c r="BO308" s="42"/>
      <c r="BP308" s="42"/>
      <c r="BQ308" s="42"/>
      <c r="BR308" s="42"/>
      <c r="BS308" s="42"/>
      <c r="BT308" s="42"/>
      <c r="BU308" s="42"/>
      <c r="BV308" s="42"/>
      <c r="BW308" s="42"/>
      <c r="BX308" s="42"/>
      <c r="BY308" s="42"/>
      <c r="BZ308" s="296"/>
      <c r="CA308" s="296"/>
      <c r="CB308" s="296"/>
      <c r="CC308" s="296"/>
      <c r="CD308" s="296"/>
      <c r="CE308" s="296"/>
      <c r="CF308" s="296"/>
      <c r="CG308" s="296"/>
      <c r="CH308" s="296"/>
      <c r="CI308" s="296"/>
      <c r="CJ308" s="296"/>
      <c r="CK308" s="296"/>
      <c r="CL308" s="296"/>
      <c r="CM308" s="296"/>
      <c r="CN308" s="296"/>
      <c r="CO308" s="296"/>
      <c r="CP308" s="296"/>
      <c r="CQ308" s="296"/>
      <c r="CR308" s="296"/>
      <c r="CS308" s="296"/>
      <c r="CT308" s="296"/>
      <c r="CU308" s="296"/>
      <c r="CV308" s="296"/>
      <c r="CW308" s="42"/>
      <c r="CX308" s="296"/>
      <c r="CY308" s="296"/>
      <c r="CZ308" s="296"/>
      <c r="DA308" s="296"/>
      <c r="DB308" s="296"/>
      <c r="DC308" s="296"/>
      <c r="DD308" s="296"/>
      <c r="DE308" s="296"/>
      <c r="DF308" s="296"/>
      <c r="DG308" s="296"/>
      <c r="DH308" s="296"/>
      <c r="DI308" s="296"/>
      <c r="DJ308" s="296"/>
      <c r="DK308" s="296"/>
      <c r="DL308" s="296"/>
      <c r="DM308" s="296"/>
      <c r="DN308" s="296"/>
      <c r="DO308" s="296"/>
      <c r="DP308" s="296"/>
      <c r="DQ308" s="296"/>
      <c r="DR308" s="296"/>
      <c r="DS308" s="296"/>
      <c r="DT308" s="296"/>
      <c r="DU308" s="296"/>
      <c r="DV308" s="296"/>
      <c r="DW308" s="296"/>
      <c r="DX308" s="296"/>
      <c r="DY308" s="296"/>
      <c r="DZ308" s="296"/>
      <c r="EA308" s="296"/>
      <c r="EB308" s="296"/>
      <c r="EC308" s="296"/>
      <c r="ED308" s="296"/>
      <c r="EE308" s="296"/>
      <c r="EF308" s="296"/>
      <c r="EG308" s="42"/>
      <c r="EH308" s="296"/>
      <c r="EI308" s="296"/>
      <c r="EJ308" s="296"/>
      <c r="EK308" s="296"/>
      <c r="EL308" s="296"/>
      <c r="EM308" s="296"/>
      <c r="EN308" s="296"/>
      <c r="EO308" s="296"/>
      <c r="EP308" s="296"/>
      <c r="EQ308" s="296"/>
      <c r="ER308" s="296"/>
      <c r="ES308" s="296"/>
      <c r="ET308" s="296"/>
      <c r="EU308" s="296"/>
      <c r="EV308" s="296"/>
      <c r="EW308" s="296"/>
      <c r="EX308" s="296"/>
      <c r="EY308" s="296"/>
      <c r="EZ308" s="296"/>
      <c r="FA308" s="296"/>
      <c r="FB308" s="296"/>
      <c r="FC308" s="296"/>
      <c r="FD308" s="296"/>
      <c r="FE308" s="296"/>
      <c r="FF308" s="296"/>
      <c r="FG308" s="296"/>
      <c r="FH308" s="296"/>
      <c r="FI308" s="296"/>
      <c r="FJ308" s="296"/>
      <c r="FK308" s="296"/>
      <c r="FL308" s="296"/>
      <c r="FM308" s="296"/>
      <c r="FN308" s="296"/>
      <c r="FO308" s="296"/>
      <c r="FP308" s="296"/>
      <c r="FQ308" s="42"/>
      <c r="FR308" s="42"/>
      <c r="FS308" s="42"/>
      <c r="FT308" s="42"/>
      <c r="FU308" s="42"/>
      <c r="FV308" s="296"/>
      <c r="FW308" s="296"/>
      <c r="FX308" s="296"/>
      <c r="FY308" s="296"/>
      <c r="FZ308" s="296"/>
      <c r="GA308" s="296"/>
      <c r="GB308" s="296"/>
      <c r="GC308" s="296"/>
      <c r="GD308" s="296"/>
      <c r="GE308" s="296"/>
      <c r="GF308" s="296"/>
      <c r="GG308" s="296"/>
      <c r="GH308" s="296"/>
      <c r="GI308" s="296"/>
      <c r="GJ308" s="296"/>
      <c r="GK308" s="296"/>
      <c r="GL308" s="296"/>
      <c r="GM308" s="296"/>
      <c r="GN308" s="296"/>
      <c r="GO308" s="296"/>
      <c r="GP308" s="296"/>
      <c r="GQ308" s="296"/>
      <c r="GR308" s="296"/>
      <c r="GS308" s="296"/>
      <c r="GT308" s="296"/>
      <c r="GU308" s="296"/>
      <c r="GV308" s="296"/>
      <c r="GW308" s="296"/>
      <c r="GX308" s="296"/>
      <c r="GY308" s="296"/>
      <c r="GZ308" s="296"/>
      <c r="HA308" s="296"/>
      <c r="HB308" s="296"/>
      <c r="HC308" s="296"/>
      <c r="HD308" s="296"/>
      <c r="HE308" s="296"/>
      <c r="HF308" s="296"/>
      <c r="HG308" s="296"/>
      <c r="HH308" s="296"/>
      <c r="HI308" s="296"/>
      <c r="HJ308" s="296"/>
      <c r="HK308" s="296"/>
      <c r="HL308" s="296"/>
      <c r="HM308" s="296"/>
      <c r="HN308" s="296"/>
      <c r="HO308" s="296"/>
      <c r="HP308" s="296"/>
      <c r="HQ308" s="296"/>
      <c r="HR308" s="296"/>
      <c r="HS308" s="296"/>
      <c r="HT308" s="296"/>
      <c r="HU308" s="296"/>
      <c r="HV308" s="296"/>
      <c r="HW308" s="296"/>
      <c r="HX308" s="296"/>
      <c r="HY308" s="296"/>
      <c r="HZ308" s="296"/>
      <c r="IA308" s="296"/>
      <c r="IB308" s="296"/>
      <c r="IC308" s="296"/>
      <c r="ID308" s="296"/>
      <c r="IE308" s="296"/>
      <c r="IF308" s="296"/>
      <c r="IG308" s="296"/>
      <c r="IH308" s="296"/>
      <c r="II308" s="296"/>
      <c r="IJ308" s="296"/>
      <c r="IK308" s="296"/>
      <c r="IL308" s="296"/>
      <c r="IM308" s="296"/>
      <c r="IN308" s="296"/>
      <c r="IO308" s="296"/>
      <c r="IP308" s="296"/>
      <c r="IQ308" s="296"/>
      <c r="IR308" s="296"/>
      <c r="IS308" s="296"/>
      <c r="IT308" s="296"/>
      <c r="IU308" s="296"/>
      <c r="IV308" s="296"/>
      <c r="IW308" s="296"/>
      <c r="IX308" s="296"/>
      <c r="IY308" s="296"/>
      <c r="IZ308" s="296"/>
      <c r="JA308" s="296"/>
      <c r="KM308" s="38"/>
      <c r="KN308" s="38"/>
      <c r="KP308" s="38"/>
      <c r="KQ308" s="38"/>
      <c r="KR308" s="38"/>
      <c r="KS308" s="38"/>
      <c r="KT308" s="38"/>
      <c r="KU308" s="38"/>
      <c r="KV308" s="38"/>
      <c r="KW308" s="38"/>
      <c r="KX308" s="38"/>
      <c r="LH308" s="33"/>
    </row>
    <row r="309" spans="2:320" s="17" customFormat="1" x14ac:dyDescent="0.2">
      <c r="B309" s="33"/>
      <c r="F309" s="35"/>
      <c r="G309" s="174"/>
      <c r="H309" s="33"/>
      <c r="I309" s="33"/>
      <c r="J309" s="42"/>
      <c r="K309" s="296"/>
      <c r="L309" s="296"/>
      <c r="M309" s="296"/>
      <c r="N309" s="296"/>
      <c r="O309" s="296"/>
      <c r="P309" s="296"/>
      <c r="Q309" s="296"/>
      <c r="R309" s="296"/>
      <c r="S309" s="296"/>
      <c r="T309" s="296"/>
      <c r="U309" s="296"/>
      <c r="V309" s="296"/>
      <c r="W309" s="296"/>
      <c r="X309" s="296"/>
      <c r="Y309" s="296"/>
      <c r="Z309" s="296"/>
      <c r="AA309" s="296"/>
      <c r="AB309" s="296"/>
      <c r="AC309" s="296"/>
      <c r="AD309" s="296"/>
      <c r="AE309" s="296"/>
      <c r="AF309" s="296"/>
      <c r="AG309" s="296"/>
      <c r="AH309" s="296"/>
      <c r="AI309" s="296"/>
      <c r="AJ309" s="296"/>
      <c r="AK309" s="296"/>
      <c r="AL309" s="296"/>
      <c r="AM309" s="296"/>
      <c r="AN309" s="296"/>
      <c r="AO309" s="296"/>
      <c r="AP309" s="296"/>
      <c r="AQ309" s="296"/>
      <c r="AR309" s="296"/>
      <c r="AS309" s="296"/>
      <c r="AT309" s="296"/>
      <c r="AU309" s="296"/>
      <c r="AV309" s="296"/>
      <c r="AW309" s="296"/>
      <c r="AX309" s="296"/>
      <c r="AY309" s="296"/>
      <c r="AZ309" s="296"/>
      <c r="BA309" s="296"/>
      <c r="BB309" s="296"/>
      <c r="BC309" s="296"/>
      <c r="BD309" s="296"/>
      <c r="BE309" s="296"/>
      <c r="BF309" s="296"/>
      <c r="BG309" s="296"/>
      <c r="BH309" s="296"/>
      <c r="BI309" s="296"/>
      <c r="BJ309" s="296"/>
      <c r="BK309" s="296"/>
      <c r="BL309" s="296"/>
      <c r="BM309" s="42"/>
      <c r="BN309" s="42"/>
      <c r="BO309" s="42"/>
      <c r="BP309" s="42"/>
      <c r="BQ309" s="42"/>
      <c r="BR309" s="42"/>
      <c r="BS309" s="42"/>
      <c r="BT309" s="42"/>
      <c r="BU309" s="42"/>
      <c r="BV309" s="42"/>
      <c r="BW309" s="42"/>
      <c r="BX309" s="42"/>
      <c r="BY309" s="42"/>
      <c r="BZ309" s="296"/>
      <c r="CA309" s="296"/>
      <c r="CB309" s="296"/>
      <c r="CC309" s="296"/>
      <c r="CD309" s="296"/>
      <c r="CE309" s="296"/>
      <c r="CF309" s="296"/>
      <c r="CG309" s="296"/>
      <c r="CH309" s="296"/>
      <c r="CI309" s="296"/>
      <c r="CJ309" s="296"/>
      <c r="CK309" s="296"/>
      <c r="CL309" s="296"/>
      <c r="CM309" s="296"/>
      <c r="CN309" s="296"/>
      <c r="CO309" s="296"/>
      <c r="CP309" s="296"/>
      <c r="CQ309" s="296"/>
      <c r="CR309" s="296"/>
      <c r="CS309" s="296"/>
      <c r="CT309" s="296"/>
      <c r="CU309" s="296"/>
      <c r="CV309" s="296"/>
      <c r="CW309" s="42"/>
      <c r="CX309" s="296"/>
      <c r="CY309" s="296"/>
      <c r="CZ309" s="296"/>
      <c r="DA309" s="296"/>
      <c r="DB309" s="296"/>
      <c r="DC309" s="296"/>
      <c r="DD309" s="296"/>
      <c r="DE309" s="296"/>
      <c r="DF309" s="296"/>
      <c r="DG309" s="296"/>
      <c r="DH309" s="296"/>
      <c r="DI309" s="296"/>
      <c r="DJ309" s="296"/>
      <c r="DK309" s="296"/>
      <c r="DL309" s="296"/>
      <c r="DM309" s="296"/>
      <c r="DN309" s="296"/>
      <c r="DO309" s="296"/>
      <c r="DP309" s="296"/>
      <c r="DQ309" s="296"/>
      <c r="DR309" s="296"/>
      <c r="DS309" s="296"/>
      <c r="DT309" s="296"/>
      <c r="DU309" s="296"/>
      <c r="DV309" s="296"/>
      <c r="DW309" s="296"/>
      <c r="DX309" s="296"/>
      <c r="DY309" s="296"/>
      <c r="DZ309" s="296"/>
      <c r="EA309" s="296"/>
      <c r="EB309" s="296"/>
      <c r="EC309" s="296"/>
      <c r="ED309" s="296"/>
      <c r="EE309" s="296"/>
      <c r="EF309" s="296"/>
      <c r="EG309" s="42"/>
      <c r="EH309" s="296"/>
      <c r="EI309" s="296"/>
      <c r="EJ309" s="296"/>
      <c r="EK309" s="296"/>
      <c r="EL309" s="296"/>
      <c r="EM309" s="296"/>
      <c r="EN309" s="296"/>
      <c r="EO309" s="296"/>
      <c r="EP309" s="296"/>
      <c r="EQ309" s="296"/>
      <c r="ER309" s="296"/>
      <c r="ES309" s="296"/>
      <c r="ET309" s="296"/>
      <c r="EU309" s="296"/>
      <c r="EV309" s="296"/>
      <c r="EW309" s="296"/>
      <c r="EX309" s="296"/>
      <c r="EY309" s="296"/>
      <c r="EZ309" s="296"/>
      <c r="FA309" s="296"/>
      <c r="FB309" s="296"/>
      <c r="FC309" s="296"/>
      <c r="FD309" s="296"/>
      <c r="FE309" s="296"/>
      <c r="FF309" s="296"/>
      <c r="FG309" s="296"/>
      <c r="FH309" s="296"/>
      <c r="FI309" s="296"/>
      <c r="FJ309" s="296"/>
      <c r="FK309" s="296"/>
      <c r="FL309" s="296"/>
      <c r="FM309" s="296"/>
      <c r="FN309" s="296"/>
      <c r="FO309" s="296"/>
      <c r="FP309" s="296"/>
      <c r="FQ309" s="42"/>
      <c r="FR309" s="42"/>
      <c r="FS309" s="42"/>
      <c r="FT309" s="42"/>
      <c r="FU309" s="42"/>
      <c r="FV309" s="296"/>
      <c r="FW309" s="296"/>
      <c r="FX309" s="296"/>
      <c r="FY309" s="296"/>
      <c r="FZ309" s="296"/>
      <c r="GA309" s="296"/>
      <c r="GB309" s="296"/>
      <c r="GC309" s="296"/>
      <c r="GD309" s="296"/>
      <c r="GE309" s="296"/>
      <c r="GF309" s="296"/>
      <c r="GG309" s="296"/>
      <c r="GH309" s="296"/>
      <c r="GI309" s="296"/>
      <c r="GJ309" s="296"/>
      <c r="GK309" s="296"/>
      <c r="GL309" s="296"/>
      <c r="GM309" s="296"/>
      <c r="GN309" s="296"/>
      <c r="GO309" s="296"/>
      <c r="GP309" s="296"/>
      <c r="GQ309" s="296"/>
      <c r="GR309" s="296"/>
      <c r="GS309" s="296"/>
      <c r="GT309" s="296"/>
      <c r="GU309" s="296"/>
      <c r="GV309" s="296"/>
      <c r="GW309" s="296"/>
      <c r="GX309" s="296"/>
      <c r="GY309" s="296"/>
      <c r="GZ309" s="296"/>
      <c r="HA309" s="296"/>
      <c r="HB309" s="296"/>
      <c r="HC309" s="296"/>
      <c r="HD309" s="296"/>
      <c r="HE309" s="296"/>
      <c r="HF309" s="296"/>
      <c r="HG309" s="296"/>
      <c r="HH309" s="296"/>
      <c r="HI309" s="296"/>
      <c r="HJ309" s="296"/>
      <c r="HK309" s="296"/>
      <c r="HL309" s="296"/>
      <c r="HM309" s="296"/>
      <c r="HN309" s="296"/>
      <c r="HO309" s="296"/>
      <c r="HP309" s="296"/>
      <c r="HQ309" s="296"/>
      <c r="HR309" s="296"/>
      <c r="HS309" s="296"/>
      <c r="HT309" s="296"/>
      <c r="HU309" s="296"/>
      <c r="HV309" s="296"/>
      <c r="HW309" s="296"/>
      <c r="HX309" s="296"/>
      <c r="HY309" s="296"/>
      <c r="HZ309" s="296"/>
      <c r="IA309" s="296"/>
      <c r="IB309" s="296"/>
      <c r="IC309" s="296"/>
      <c r="ID309" s="296"/>
      <c r="IE309" s="296"/>
      <c r="IF309" s="296"/>
      <c r="IG309" s="296"/>
      <c r="IH309" s="296"/>
      <c r="II309" s="296"/>
      <c r="IJ309" s="296"/>
      <c r="IK309" s="296"/>
      <c r="IL309" s="296"/>
      <c r="IM309" s="296"/>
      <c r="IN309" s="296"/>
      <c r="IO309" s="296"/>
      <c r="IP309" s="296"/>
      <c r="IQ309" s="296"/>
      <c r="IR309" s="296"/>
      <c r="IS309" s="296"/>
      <c r="IT309" s="296"/>
      <c r="IU309" s="296"/>
      <c r="IV309" s="296"/>
      <c r="IW309" s="296"/>
      <c r="IX309" s="296"/>
      <c r="IY309" s="296"/>
      <c r="IZ309" s="296"/>
      <c r="JA309" s="296"/>
      <c r="KM309" s="38"/>
      <c r="KN309" s="38"/>
      <c r="KP309" s="38"/>
      <c r="KQ309" s="38"/>
      <c r="KR309" s="38"/>
      <c r="KS309" s="38"/>
      <c r="KT309" s="38"/>
      <c r="KU309" s="38"/>
      <c r="KV309" s="38"/>
      <c r="KW309" s="38"/>
      <c r="KX309" s="38"/>
      <c r="LH309" s="33"/>
    </row>
    <row r="310" spans="2:320" s="17" customFormat="1" x14ac:dyDescent="0.2">
      <c r="B310" s="33"/>
      <c r="F310" s="35"/>
      <c r="G310" s="174"/>
      <c r="H310" s="33"/>
      <c r="I310" s="33"/>
      <c r="J310" s="42"/>
      <c r="K310" s="296"/>
      <c r="L310" s="296"/>
      <c r="M310" s="296"/>
      <c r="N310" s="296"/>
      <c r="O310" s="296"/>
      <c r="P310" s="296"/>
      <c r="Q310" s="296"/>
      <c r="R310" s="296"/>
      <c r="S310" s="296"/>
      <c r="T310" s="296"/>
      <c r="U310" s="296"/>
      <c r="V310" s="296"/>
      <c r="W310" s="296"/>
      <c r="X310" s="296"/>
      <c r="Y310" s="296"/>
      <c r="Z310" s="296"/>
      <c r="AA310" s="296"/>
      <c r="AB310" s="296"/>
      <c r="AC310" s="296"/>
      <c r="AD310" s="296"/>
      <c r="AE310" s="296"/>
      <c r="AF310" s="296"/>
      <c r="AG310" s="296"/>
      <c r="AH310" s="296"/>
      <c r="AI310" s="296"/>
      <c r="AJ310" s="296"/>
      <c r="AK310" s="296"/>
      <c r="AL310" s="296"/>
      <c r="AM310" s="296"/>
      <c r="AN310" s="296"/>
      <c r="AO310" s="296"/>
      <c r="AP310" s="296"/>
      <c r="AQ310" s="296"/>
      <c r="AR310" s="296"/>
      <c r="AS310" s="296"/>
      <c r="AT310" s="296"/>
      <c r="AU310" s="296"/>
      <c r="AV310" s="296"/>
      <c r="AW310" s="296"/>
      <c r="AX310" s="296"/>
      <c r="AY310" s="296"/>
      <c r="AZ310" s="296"/>
      <c r="BA310" s="296"/>
      <c r="BB310" s="296"/>
      <c r="BC310" s="296"/>
      <c r="BD310" s="296"/>
      <c r="BE310" s="296"/>
      <c r="BF310" s="296"/>
      <c r="BG310" s="296"/>
      <c r="BH310" s="296"/>
      <c r="BI310" s="296"/>
      <c r="BJ310" s="296"/>
      <c r="BK310" s="296"/>
      <c r="BL310" s="296"/>
      <c r="BM310" s="42"/>
      <c r="BN310" s="42"/>
      <c r="BO310" s="42"/>
      <c r="BP310" s="42"/>
      <c r="BQ310" s="42"/>
      <c r="BR310" s="42"/>
      <c r="BS310" s="42"/>
      <c r="BT310" s="42"/>
      <c r="BU310" s="42"/>
      <c r="BV310" s="42"/>
      <c r="BW310" s="42"/>
      <c r="BX310" s="42"/>
      <c r="BY310" s="42"/>
      <c r="BZ310" s="296"/>
      <c r="CA310" s="296"/>
      <c r="CB310" s="296"/>
      <c r="CC310" s="296"/>
      <c r="CD310" s="296"/>
      <c r="CE310" s="296"/>
      <c r="CF310" s="296"/>
      <c r="CG310" s="296"/>
      <c r="CH310" s="296"/>
      <c r="CI310" s="296"/>
      <c r="CJ310" s="296"/>
      <c r="CK310" s="296"/>
      <c r="CL310" s="296"/>
      <c r="CM310" s="296"/>
      <c r="CN310" s="296"/>
      <c r="CO310" s="296"/>
      <c r="CP310" s="296"/>
      <c r="CQ310" s="296"/>
      <c r="CR310" s="296"/>
      <c r="CS310" s="296"/>
      <c r="CT310" s="296"/>
      <c r="CU310" s="296"/>
      <c r="CV310" s="296"/>
      <c r="CW310" s="42"/>
      <c r="CX310" s="296"/>
      <c r="CY310" s="296"/>
      <c r="CZ310" s="296"/>
      <c r="DA310" s="296"/>
      <c r="DB310" s="296"/>
      <c r="DC310" s="296"/>
      <c r="DD310" s="296"/>
      <c r="DE310" s="296"/>
      <c r="DF310" s="296"/>
      <c r="DG310" s="296"/>
      <c r="DH310" s="296"/>
      <c r="DI310" s="296"/>
      <c r="DJ310" s="296"/>
      <c r="DK310" s="296"/>
      <c r="DL310" s="296"/>
      <c r="DM310" s="296"/>
      <c r="DN310" s="296"/>
      <c r="DO310" s="296"/>
      <c r="DP310" s="296"/>
      <c r="DQ310" s="296"/>
      <c r="DR310" s="296"/>
      <c r="DS310" s="296"/>
      <c r="DT310" s="296"/>
      <c r="DU310" s="296"/>
      <c r="DV310" s="296"/>
      <c r="DW310" s="296"/>
      <c r="DX310" s="296"/>
      <c r="DY310" s="296"/>
      <c r="DZ310" s="296"/>
      <c r="EA310" s="296"/>
      <c r="EB310" s="296"/>
      <c r="EC310" s="296"/>
      <c r="ED310" s="296"/>
      <c r="EE310" s="296"/>
      <c r="EF310" s="296"/>
      <c r="EG310" s="42"/>
      <c r="EH310" s="296"/>
      <c r="EI310" s="296"/>
      <c r="EJ310" s="296"/>
      <c r="EK310" s="296"/>
      <c r="EL310" s="296"/>
      <c r="EM310" s="296"/>
      <c r="EN310" s="296"/>
      <c r="EO310" s="296"/>
      <c r="EP310" s="296"/>
      <c r="EQ310" s="296"/>
      <c r="ER310" s="296"/>
      <c r="ES310" s="296"/>
      <c r="ET310" s="296"/>
      <c r="EU310" s="296"/>
      <c r="EV310" s="296"/>
      <c r="EW310" s="296"/>
      <c r="EX310" s="296"/>
      <c r="EY310" s="296"/>
      <c r="EZ310" s="296"/>
      <c r="FA310" s="296"/>
      <c r="FB310" s="296"/>
      <c r="FC310" s="296"/>
      <c r="FD310" s="296"/>
      <c r="FE310" s="296"/>
      <c r="FF310" s="296"/>
      <c r="FG310" s="296"/>
      <c r="FH310" s="296"/>
      <c r="FI310" s="296"/>
      <c r="FJ310" s="296"/>
      <c r="FK310" s="296"/>
      <c r="FL310" s="296"/>
      <c r="FM310" s="296"/>
      <c r="FN310" s="296"/>
      <c r="FO310" s="296"/>
      <c r="FP310" s="296"/>
      <c r="FQ310" s="42"/>
      <c r="FR310" s="42"/>
      <c r="FS310" s="42"/>
      <c r="FT310" s="42"/>
      <c r="FU310" s="42"/>
      <c r="FV310" s="296"/>
      <c r="FW310" s="296"/>
      <c r="FX310" s="296"/>
      <c r="FY310" s="296"/>
      <c r="FZ310" s="296"/>
      <c r="GA310" s="296"/>
      <c r="GB310" s="296"/>
      <c r="GC310" s="296"/>
      <c r="GD310" s="296"/>
      <c r="GE310" s="296"/>
      <c r="GF310" s="296"/>
      <c r="GG310" s="296"/>
      <c r="GH310" s="296"/>
      <c r="GI310" s="296"/>
      <c r="GJ310" s="296"/>
      <c r="GK310" s="296"/>
      <c r="GL310" s="296"/>
      <c r="GM310" s="296"/>
      <c r="GN310" s="296"/>
      <c r="GO310" s="296"/>
      <c r="GP310" s="296"/>
      <c r="GQ310" s="296"/>
      <c r="GR310" s="296"/>
      <c r="GS310" s="296"/>
      <c r="GT310" s="296"/>
      <c r="GU310" s="296"/>
      <c r="GV310" s="296"/>
      <c r="GW310" s="296"/>
      <c r="GX310" s="296"/>
      <c r="GY310" s="296"/>
      <c r="GZ310" s="296"/>
      <c r="HA310" s="296"/>
      <c r="HB310" s="296"/>
      <c r="HC310" s="296"/>
      <c r="HD310" s="296"/>
      <c r="HE310" s="296"/>
      <c r="HF310" s="296"/>
      <c r="HG310" s="296"/>
      <c r="HH310" s="296"/>
      <c r="HI310" s="296"/>
      <c r="HJ310" s="296"/>
      <c r="HK310" s="296"/>
      <c r="HL310" s="296"/>
      <c r="HM310" s="296"/>
      <c r="HN310" s="296"/>
      <c r="HO310" s="296"/>
      <c r="HP310" s="296"/>
      <c r="HQ310" s="296"/>
      <c r="HR310" s="296"/>
      <c r="HS310" s="296"/>
      <c r="HT310" s="296"/>
      <c r="HU310" s="296"/>
      <c r="HV310" s="296"/>
      <c r="HW310" s="296"/>
      <c r="HX310" s="296"/>
      <c r="HY310" s="296"/>
      <c r="HZ310" s="296"/>
      <c r="IA310" s="296"/>
      <c r="IB310" s="296"/>
      <c r="IC310" s="296"/>
      <c r="ID310" s="296"/>
      <c r="IE310" s="296"/>
      <c r="IF310" s="296"/>
      <c r="IG310" s="296"/>
      <c r="IH310" s="296"/>
      <c r="II310" s="296"/>
      <c r="IJ310" s="296"/>
      <c r="IK310" s="296"/>
      <c r="IL310" s="296"/>
      <c r="IM310" s="296"/>
      <c r="IN310" s="296"/>
      <c r="IO310" s="296"/>
      <c r="IP310" s="296"/>
      <c r="IQ310" s="296"/>
      <c r="IR310" s="296"/>
      <c r="IS310" s="296"/>
      <c r="IT310" s="296"/>
      <c r="IU310" s="296"/>
      <c r="IV310" s="296"/>
      <c r="IW310" s="296"/>
      <c r="IX310" s="296"/>
      <c r="IY310" s="296"/>
      <c r="IZ310" s="296"/>
      <c r="JA310" s="296"/>
      <c r="KM310" s="38"/>
      <c r="KN310" s="38"/>
      <c r="KP310" s="38"/>
      <c r="KQ310" s="38"/>
      <c r="KR310" s="38"/>
      <c r="KS310" s="38"/>
      <c r="KT310" s="38"/>
      <c r="KU310" s="38"/>
      <c r="KV310" s="38"/>
      <c r="KW310" s="38"/>
      <c r="KX310" s="38"/>
      <c r="LH310" s="33"/>
    </row>
    <row r="311" spans="2:320" s="17" customFormat="1" x14ac:dyDescent="0.2">
      <c r="B311" s="33"/>
      <c r="F311" s="35"/>
      <c r="G311" s="174"/>
      <c r="H311" s="33"/>
      <c r="I311" s="33"/>
      <c r="J311" s="42"/>
      <c r="K311" s="296"/>
      <c r="L311" s="296"/>
      <c r="M311" s="296"/>
      <c r="N311" s="296"/>
      <c r="O311" s="296"/>
      <c r="P311" s="296"/>
      <c r="Q311" s="296"/>
      <c r="R311" s="296"/>
      <c r="S311" s="296"/>
      <c r="T311" s="296"/>
      <c r="U311" s="296"/>
      <c r="V311" s="296"/>
      <c r="W311" s="296"/>
      <c r="X311" s="296"/>
      <c r="Y311" s="296"/>
      <c r="Z311" s="296"/>
      <c r="AA311" s="296"/>
      <c r="AB311" s="296"/>
      <c r="AC311" s="296"/>
      <c r="AD311" s="296"/>
      <c r="AE311" s="296"/>
      <c r="AF311" s="296"/>
      <c r="AG311" s="296"/>
      <c r="AH311" s="296"/>
      <c r="AI311" s="296"/>
      <c r="AJ311" s="296"/>
      <c r="AK311" s="296"/>
      <c r="AL311" s="296"/>
      <c r="AM311" s="296"/>
      <c r="AN311" s="296"/>
      <c r="AO311" s="296"/>
      <c r="AP311" s="296"/>
      <c r="AQ311" s="296"/>
      <c r="AR311" s="296"/>
      <c r="AS311" s="296"/>
      <c r="AT311" s="296"/>
      <c r="AU311" s="296"/>
      <c r="AV311" s="296"/>
      <c r="AW311" s="296"/>
      <c r="AX311" s="296"/>
      <c r="AY311" s="296"/>
      <c r="AZ311" s="296"/>
      <c r="BA311" s="296"/>
      <c r="BB311" s="296"/>
      <c r="BC311" s="296"/>
      <c r="BD311" s="296"/>
      <c r="BE311" s="296"/>
      <c r="BF311" s="296"/>
      <c r="BG311" s="296"/>
      <c r="BH311" s="296"/>
      <c r="BI311" s="296"/>
      <c r="BJ311" s="296"/>
      <c r="BK311" s="296"/>
      <c r="BL311" s="296"/>
      <c r="BM311" s="42"/>
      <c r="BN311" s="42"/>
      <c r="BO311" s="42"/>
      <c r="BP311" s="42"/>
      <c r="BQ311" s="42"/>
      <c r="BR311" s="42"/>
      <c r="BS311" s="42"/>
      <c r="BT311" s="42"/>
      <c r="BU311" s="42"/>
      <c r="BV311" s="42"/>
      <c r="BW311" s="42"/>
      <c r="BX311" s="42"/>
      <c r="BY311" s="42"/>
      <c r="BZ311" s="296"/>
      <c r="CA311" s="296"/>
      <c r="CB311" s="296"/>
      <c r="CC311" s="296"/>
      <c r="CD311" s="296"/>
      <c r="CE311" s="296"/>
      <c r="CF311" s="296"/>
      <c r="CG311" s="296"/>
      <c r="CH311" s="296"/>
      <c r="CI311" s="296"/>
      <c r="CJ311" s="296"/>
      <c r="CK311" s="296"/>
      <c r="CL311" s="296"/>
      <c r="CM311" s="296"/>
      <c r="CN311" s="296"/>
      <c r="CO311" s="296"/>
      <c r="CP311" s="296"/>
      <c r="CQ311" s="296"/>
      <c r="CR311" s="296"/>
      <c r="CS311" s="296"/>
      <c r="CT311" s="296"/>
      <c r="CU311" s="296"/>
      <c r="CV311" s="296"/>
      <c r="CW311" s="42"/>
      <c r="CX311" s="296"/>
      <c r="CY311" s="296"/>
      <c r="CZ311" s="296"/>
      <c r="DA311" s="296"/>
      <c r="DB311" s="296"/>
      <c r="DC311" s="296"/>
      <c r="DD311" s="296"/>
      <c r="DE311" s="296"/>
      <c r="DF311" s="296"/>
      <c r="DG311" s="296"/>
      <c r="DH311" s="296"/>
      <c r="DI311" s="296"/>
      <c r="DJ311" s="296"/>
      <c r="DK311" s="296"/>
      <c r="DL311" s="296"/>
      <c r="DM311" s="296"/>
      <c r="DN311" s="296"/>
      <c r="DO311" s="296"/>
      <c r="DP311" s="296"/>
      <c r="DQ311" s="296"/>
      <c r="DR311" s="296"/>
      <c r="DS311" s="296"/>
      <c r="DT311" s="296"/>
      <c r="DU311" s="296"/>
      <c r="DV311" s="296"/>
      <c r="DW311" s="296"/>
      <c r="DX311" s="296"/>
      <c r="DY311" s="296"/>
      <c r="DZ311" s="296"/>
      <c r="EA311" s="296"/>
      <c r="EB311" s="296"/>
      <c r="EC311" s="296"/>
      <c r="ED311" s="296"/>
      <c r="EE311" s="296"/>
      <c r="EF311" s="296"/>
      <c r="EG311" s="42"/>
      <c r="EH311" s="296"/>
      <c r="EI311" s="296"/>
      <c r="EJ311" s="296"/>
      <c r="EK311" s="296"/>
      <c r="EL311" s="296"/>
      <c r="EM311" s="296"/>
      <c r="EN311" s="296"/>
      <c r="EO311" s="296"/>
      <c r="EP311" s="296"/>
      <c r="EQ311" s="296"/>
      <c r="ER311" s="296"/>
      <c r="ES311" s="296"/>
      <c r="ET311" s="296"/>
      <c r="EU311" s="296"/>
      <c r="EV311" s="296"/>
      <c r="EW311" s="296"/>
      <c r="EX311" s="296"/>
      <c r="EY311" s="296"/>
      <c r="EZ311" s="296"/>
      <c r="FA311" s="296"/>
      <c r="FB311" s="296"/>
      <c r="FC311" s="296"/>
      <c r="FD311" s="296"/>
      <c r="FE311" s="296"/>
      <c r="FF311" s="296"/>
      <c r="FG311" s="296"/>
      <c r="FH311" s="296"/>
      <c r="FI311" s="296"/>
      <c r="FJ311" s="296"/>
      <c r="FK311" s="296"/>
      <c r="FL311" s="296"/>
      <c r="FM311" s="296"/>
      <c r="FN311" s="296"/>
      <c r="FO311" s="296"/>
      <c r="FP311" s="296"/>
      <c r="FQ311" s="42"/>
      <c r="FR311" s="42"/>
      <c r="FS311" s="42"/>
      <c r="FT311" s="42"/>
      <c r="FU311" s="42"/>
      <c r="FV311" s="296"/>
      <c r="FW311" s="296"/>
      <c r="FX311" s="296"/>
      <c r="FY311" s="296"/>
      <c r="FZ311" s="296"/>
      <c r="GA311" s="296"/>
      <c r="GB311" s="296"/>
      <c r="GC311" s="296"/>
      <c r="GD311" s="296"/>
      <c r="GE311" s="296"/>
      <c r="GF311" s="296"/>
      <c r="GG311" s="296"/>
      <c r="GH311" s="296"/>
      <c r="GI311" s="296"/>
      <c r="GJ311" s="296"/>
      <c r="GK311" s="296"/>
      <c r="GL311" s="296"/>
      <c r="GM311" s="296"/>
      <c r="GN311" s="296"/>
      <c r="GO311" s="296"/>
      <c r="GP311" s="296"/>
      <c r="GQ311" s="296"/>
      <c r="GR311" s="296"/>
      <c r="GS311" s="296"/>
      <c r="GT311" s="296"/>
      <c r="GU311" s="296"/>
      <c r="GV311" s="296"/>
      <c r="GW311" s="296"/>
      <c r="GX311" s="296"/>
      <c r="GY311" s="296"/>
      <c r="GZ311" s="296"/>
      <c r="HA311" s="296"/>
      <c r="HB311" s="296"/>
      <c r="HC311" s="296"/>
      <c r="HD311" s="296"/>
      <c r="HE311" s="296"/>
      <c r="HF311" s="296"/>
      <c r="HG311" s="296"/>
      <c r="HH311" s="296"/>
      <c r="HI311" s="296"/>
      <c r="HJ311" s="296"/>
      <c r="HK311" s="296"/>
      <c r="HL311" s="296"/>
      <c r="HM311" s="296"/>
      <c r="HN311" s="296"/>
      <c r="HO311" s="296"/>
      <c r="HP311" s="296"/>
      <c r="HQ311" s="296"/>
      <c r="HR311" s="296"/>
      <c r="HS311" s="296"/>
      <c r="HT311" s="296"/>
      <c r="HU311" s="296"/>
      <c r="HV311" s="296"/>
      <c r="HW311" s="296"/>
      <c r="HX311" s="296"/>
      <c r="HY311" s="296"/>
      <c r="HZ311" s="296"/>
      <c r="IA311" s="296"/>
      <c r="IB311" s="296"/>
      <c r="IC311" s="296"/>
      <c r="ID311" s="296"/>
      <c r="IE311" s="296"/>
      <c r="IF311" s="296"/>
      <c r="IG311" s="296"/>
      <c r="IH311" s="296"/>
      <c r="II311" s="296"/>
      <c r="IJ311" s="296"/>
      <c r="IK311" s="296"/>
      <c r="IL311" s="296"/>
      <c r="IM311" s="296"/>
      <c r="IN311" s="296"/>
      <c r="IO311" s="296"/>
      <c r="IP311" s="296"/>
      <c r="IQ311" s="296"/>
      <c r="IR311" s="296"/>
      <c r="IS311" s="296"/>
      <c r="IT311" s="296"/>
      <c r="IU311" s="296"/>
      <c r="IV311" s="296"/>
      <c r="IW311" s="296"/>
      <c r="IX311" s="296"/>
      <c r="IY311" s="296"/>
      <c r="IZ311" s="296"/>
      <c r="JA311" s="296"/>
      <c r="KM311" s="38"/>
      <c r="KN311" s="38"/>
      <c r="KP311" s="38"/>
      <c r="KQ311" s="38"/>
      <c r="KR311" s="38"/>
      <c r="KS311" s="38"/>
      <c r="KT311" s="38"/>
      <c r="KU311" s="38"/>
      <c r="KV311" s="38"/>
      <c r="KW311" s="38"/>
      <c r="KX311" s="38"/>
      <c r="LH311" s="33"/>
    </row>
    <row r="312" spans="2:320" s="17" customFormat="1" x14ac:dyDescent="0.2">
      <c r="B312" s="33"/>
      <c r="F312" s="35"/>
      <c r="G312" s="174"/>
      <c r="H312" s="33"/>
      <c r="I312" s="33"/>
      <c r="J312" s="42"/>
      <c r="K312" s="296"/>
      <c r="L312" s="296"/>
      <c r="M312" s="296"/>
      <c r="N312" s="296"/>
      <c r="O312" s="296"/>
      <c r="P312" s="296"/>
      <c r="Q312" s="296"/>
      <c r="R312" s="296"/>
      <c r="S312" s="296"/>
      <c r="T312" s="296"/>
      <c r="U312" s="296"/>
      <c r="V312" s="296"/>
      <c r="W312" s="296"/>
      <c r="X312" s="296"/>
      <c r="Y312" s="296"/>
      <c r="Z312" s="296"/>
      <c r="AA312" s="296"/>
      <c r="AB312" s="296"/>
      <c r="AC312" s="296"/>
      <c r="AD312" s="296"/>
      <c r="AE312" s="296"/>
      <c r="AF312" s="296"/>
      <c r="AG312" s="296"/>
      <c r="AH312" s="296"/>
      <c r="AI312" s="296"/>
      <c r="AJ312" s="296"/>
      <c r="AK312" s="296"/>
      <c r="AL312" s="296"/>
      <c r="AM312" s="296"/>
      <c r="AN312" s="296"/>
      <c r="AO312" s="296"/>
      <c r="AP312" s="296"/>
      <c r="AQ312" s="296"/>
      <c r="AR312" s="296"/>
      <c r="AS312" s="296"/>
      <c r="AT312" s="296"/>
      <c r="AU312" s="296"/>
      <c r="AV312" s="296"/>
      <c r="AW312" s="296"/>
      <c r="AX312" s="296"/>
      <c r="AY312" s="296"/>
      <c r="AZ312" s="296"/>
      <c r="BA312" s="296"/>
      <c r="BB312" s="296"/>
      <c r="BC312" s="296"/>
      <c r="BD312" s="296"/>
      <c r="BE312" s="296"/>
      <c r="BF312" s="296"/>
      <c r="BG312" s="296"/>
      <c r="BH312" s="296"/>
      <c r="BI312" s="296"/>
      <c r="BJ312" s="296"/>
      <c r="BK312" s="296"/>
      <c r="BL312" s="296"/>
      <c r="BM312" s="42"/>
      <c r="BN312" s="42"/>
      <c r="BO312" s="42"/>
      <c r="BP312" s="42"/>
      <c r="BQ312" s="42"/>
      <c r="BR312" s="42"/>
      <c r="BS312" s="42"/>
      <c r="BT312" s="42"/>
      <c r="BU312" s="42"/>
      <c r="BV312" s="42"/>
      <c r="BW312" s="42"/>
      <c r="BX312" s="42"/>
      <c r="BY312" s="42"/>
      <c r="BZ312" s="296"/>
      <c r="CA312" s="296"/>
      <c r="CB312" s="296"/>
      <c r="CC312" s="296"/>
      <c r="CD312" s="296"/>
      <c r="CE312" s="296"/>
      <c r="CF312" s="296"/>
      <c r="CG312" s="296"/>
      <c r="CH312" s="296"/>
      <c r="CI312" s="296"/>
      <c r="CJ312" s="296"/>
      <c r="CK312" s="296"/>
      <c r="CL312" s="296"/>
      <c r="CM312" s="296"/>
      <c r="CN312" s="296"/>
      <c r="CO312" s="296"/>
      <c r="CP312" s="296"/>
      <c r="CQ312" s="296"/>
      <c r="CR312" s="296"/>
      <c r="CS312" s="296"/>
      <c r="CT312" s="296"/>
      <c r="CU312" s="296"/>
      <c r="CV312" s="296"/>
      <c r="CW312" s="42"/>
      <c r="CX312" s="296"/>
      <c r="CY312" s="296"/>
      <c r="CZ312" s="296"/>
      <c r="DA312" s="296"/>
      <c r="DB312" s="296"/>
      <c r="DC312" s="296"/>
      <c r="DD312" s="296"/>
      <c r="DE312" s="296"/>
      <c r="DF312" s="296"/>
      <c r="DG312" s="296"/>
      <c r="DH312" s="296"/>
      <c r="DI312" s="296"/>
      <c r="DJ312" s="296"/>
      <c r="DK312" s="296"/>
      <c r="DL312" s="296"/>
      <c r="DM312" s="296"/>
      <c r="DN312" s="296"/>
      <c r="DO312" s="296"/>
      <c r="DP312" s="296"/>
      <c r="DQ312" s="296"/>
      <c r="DR312" s="296"/>
      <c r="DS312" s="296"/>
      <c r="DT312" s="296"/>
      <c r="DU312" s="296"/>
      <c r="DV312" s="296"/>
      <c r="DW312" s="296"/>
      <c r="DX312" s="296"/>
      <c r="DY312" s="296"/>
      <c r="DZ312" s="296"/>
      <c r="EA312" s="296"/>
      <c r="EB312" s="296"/>
      <c r="EC312" s="296"/>
      <c r="ED312" s="296"/>
      <c r="EE312" s="296"/>
      <c r="EF312" s="296"/>
      <c r="EG312" s="42"/>
      <c r="EH312" s="296"/>
      <c r="EI312" s="296"/>
      <c r="EJ312" s="296"/>
      <c r="EK312" s="296"/>
      <c r="EL312" s="296"/>
      <c r="EM312" s="296"/>
      <c r="EN312" s="296"/>
      <c r="EO312" s="296"/>
      <c r="EP312" s="296"/>
      <c r="EQ312" s="296"/>
      <c r="ER312" s="296"/>
      <c r="ES312" s="296"/>
      <c r="ET312" s="296"/>
      <c r="EU312" s="296"/>
      <c r="EV312" s="296"/>
      <c r="EW312" s="296"/>
      <c r="EX312" s="296"/>
      <c r="EY312" s="296"/>
      <c r="EZ312" s="296"/>
      <c r="FA312" s="296"/>
      <c r="FB312" s="296"/>
      <c r="FC312" s="296"/>
      <c r="FD312" s="296"/>
      <c r="FE312" s="296"/>
      <c r="FF312" s="296"/>
      <c r="FG312" s="296"/>
      <c r="FH312" s="296"/>
      <c r="FI312" s="296"/>
      <c r="FJ312" s="296"/>
      <c r="FK312" s="296"/>
      <c r="FL312" s="296"/>
      <c r="FM312" s="296"/>
      <c r="FN312" s="296"/>
      <c r="FO312" s="296"/>
      <c r="FP312" s="296"/>
      <c r="FQ312" s="42"/>
      <c r="FR312" s="42"/>
      <c r="FS312" s="42"/>
      <c r="FT312" s="42"/>
      <c r="FU312" s="42"/>
      <c r="FV312" s="296"/>
      <c r="FW312" s="296"/>
      <c r="FX312" s="296"/>
      <c r="FY312" s="296"/>
      <c r="FZ312" s="296"/>
      <c r="GA312" s="296"/>
      <c r="GB312" s="296"/>
      <c r="GC312" s="296"/>
      <c r="GD312" s="296"/>
      <c r="GE312" s="296"/>
      <c r="GF312" s="296"/>
      <c r="GG312" s="296"/>
      <c r="GH312" s="296"/>
      <c r="GI312" s="296"/>
      <c r="GJ312" s="296"/>
      <c r="GK312" s="296"/>
      <c r="GL312" s="296"/>
      <c r="GM312" s="296"/>
      <c r="GN312" s="296"/>
      <c r="GO312" s="296"/>
      <c r="GP312" s="296"/>
      <c r="GQ312" s="296"/>
      <c r="GR312" s="296"/>
      <c r="GS312" s="296"/>
      <c r="GT312" s="296"/>
      <c r="GU312" s="296"/>
      <c r="GV312" s="296"/>
      <c r="GW312" s="296"/>
      <c r="GX312" s="296"/>
      <c r="GY312" s="296"/>
      <c r="GZ312" s="296"/>
      <c r="HA312" s="296"/>
      <c r="HB312" s="296"/>
      <c r="HC312" s="296"/>
      <c r="HD312" s="296"/>
      <c r="HE312" s="296"/>
      <c r="HF312" s="296"/>
      <c r="HG312" s="296"/>
      <c r="HH312" s="296"/>
      <c r="HI312" s="296"/>
      <c r="HJ312" s="296"/>
      <c r="HK312" s="296"/>
      <c r="HL312" s="296"/>
      <c r="HM312" s="296"/>
      <c r="HN312" s="296"/>
      <c r="HO312" s="296"/>
      <c r="HP312" s="296"/>
      <c r="HQ312" s="296"/>
      <c r="HR312" s="296"/>
      <c r="HS312" s="296"/>
      <c r="HT312" s="296"/>
      <c r="HU312" s="296"/>
      <c r="HV312" s="296"/>
      <c r="HW312" s="296"/>
      <c r="HX312" s="296"/>
      <c r="HY312" s="296"/>
      <c r="HZ312" s="296"/>
      <c r="IA312" s="296"/>
      <c r="IB312" s="296"/>
      <c r="IC312" s="296"/>
      <c r="ID312" s="296"/>
      <c r="IE312" s="296"/>
      <c r="IF312" s="296"/>
      <c r="IG312" s="296"/>
      <c r="IH312" s="296"/>
      <c r="II312" s="296"/>
      <c r="IJ312" s="296"/>
      <c r="IK312" s="296"/>
      <c r="IL312" s="296"/>
      <c r="IM312" s="296"/>
      <c r="IN312" s="296"/>
      <c r="IO312" s="296"/>
      <c r="IP312" s="296"/>
      <c r="IQ312" s="296"/>
      <c r="IR312" s="296"/>
      <c r="IS312" s="296"/>
      <c r="IT312" s="296"/>
      <c r="IU312" s="296"/>
      <c r="IV312" s="296"/>
      <c r="IW312" s="296"/>
      <c r="IX312" s="296"/>
      <c r="IY312" s="296"/>
      <c r="IZ312" s="296"/>
      <c r="JA312" s="296"/>
      <c r="KM312" s="38"/>
      <c r="KN312" s="38"/>
      <c r="KP312" s="38"/>
      <c r="KQ312" s="38"/>
      <c r="KR312" s="38"/>
      <c r="KS312" s="38"/>
      <c r="KT312" s="38"/>
      <c r="KU312" s="38"/>
      <c r="KV312" s="38"/>
      <c r="KW312" s="38"/>
      <c r="KX312" s="38"/>
      <c r="LH312" s="33"/>
    </row>
    <row r="313" spans="2:320" s="17" customFormat="1" x14ac:dyDescent="0.2">
      <c r="B313" s="33"/>
      <c r="F313" s="35"/>
      <c r="G313" s="174"/>
      <c r="H313" s="33"/>
      <c r="I313" s="33"/>
      <c r="J313" s="42"/>
      <c r="K313" s="296"/>
      <c r="L313" s="296"/>
      <c r="M313" s="296"/>
      <c r="N313" s="296"/>
      <c r="O313" s="296"/>
      <c r="P313" s="296"/>
      <c r="Q313" s="296"/>
      <c r="R313" s="296"/>
      <c r="S313" s="296"/>
      <c r="T313" s="296"/>
      <c r="U313" s="296"/>
      <c r="V313" s="296"/>
      <c r="W313" s="296"/>
      <c r="X313" s="296"/>
      <c r="Y313" s="296"/>
      <c r="Z313" s="296"/>
      <c r="AA313" s="296"/>
      <c r="AB313" s="296"/>
      <c r="AC313" s="296"/>
      <c r="AD313" s="296"/>
      <c r="AE313" s="296"/>
      <c r="AF313" s="296"/>
      <c r="AG313" s="296"/>
      <c r="AH313" s="296"/>
      <c r="AI313" s="296"/>
      <c r="AJ313" s="296"/>
      <c r="AK313" s="296"/>
      <c r="AL313" s="296"/>
      <c r="AM313" s="296"/>
      <c r="AN313" s="296"/>
      <c r="AO313" s="296"/>
      <c r="AP313" s="296"/>
      <c r="AQ313" s="296"/>
      <c r="AR313" s="296"/>
      <c r="AS313" s="296"/>
      <c r="AT313" s="296"/>
      <c r="AU313" s="296"/>
      <c r="AV313" s="296"/>
      <c r="AW313" s="296"/>
      <c r="AX313" s="296"/>
      <c r="AY313" s="296"/>
      <c r="AZ313" s="296"/>
      <c r="BA313" s="296"/>
      <c r="BB313" s="296"/>
      <c r="BC313" s="296"/>
      <c r="BD313" s="296"/>
      <c r="BE313" s="296"/>
      <c r="BF313" s="296"/>
      <c r="BG313" s="296"/>
      <c r="BH313" s="296"/>
      <c r="BI313" s="296"/>
      <c r="BJ313" s="296"/>
      <c r="BK313" s="296"/>
      <c r="BL313" s="296"/>
      <c r="BM313" s="42"/>
      <c r="BN313" s="42"/>
      <c r="BO313" s="42"/>
      <c r="BP313" s="42"/>
      <c r="BQ313" s="42"/>
      <c r="BR313" s="42"/>
      <c r="BS313" s="42"/>
      <c r="BT313" s="42"/>
      <c r="BU313" s="42"/>
      <c r="BV313" s="42"/>
      <c r="BW313" s="42"/>
      <c r="BX313" s="42"/>
      <c r="BY313" s="42"/>
      <c r="BZ313" s="296"/>
      <c r="CA313" s="296"/>
      <c r="CB313" s="296"/>
      <c r="CC313" s="296"/>
      <c r="CD313" s="296"/>
      <c r="CE313" s="296"/>
      <c r="CF313" s="296"/>
      <c r="CG313" s="296"/>
      <c r="CH313" s="296"/>
      <c r="CI313" s="296"/>
      <c r="CJ313" s="296"/>
      <c r="CK313" s="296"/>
      <c r="CL313" s="296"/>
      <c r="CM313" s="296"/>
      <c r="CN313" s="296"/>
      <c r="CO313" s="296"/>
      <c r="CP313" s="296"/>
      <c r="CQ313" s="296"/>
      <c r="CR313" s="296"/>
      <c r="CS313" s="296"/>
      <c r="CT313" s="296"/>
      <c r="CU313" s="296"/>
      <c r="CV313" s="296"/>
      <c r="CW313" s="42"/>
      <c r="CX313" s="296"/>
      <c r="CY313" s="296"/>
      <c r="CZ313" s="296"/>
      <c r="DA313" s="296"/>
      <c r="DB313" s="296"/>
      <c r="DC313" s="296"/>
      <c r="DD313" s="296"/>
      <c r="DE313" s="296"/>
      <c r="DF313" s="296"/>
      <c r="DG313" s="296"/>
      <c r="DH313" s="296"/>
      <c r="DI313" s="296"/>
      <c r="DJ313" s="296"/>
      <c r="DK313" s="296"/>
      <c r="DL313" s="296"/>
      <c r="DM313" s="296"/>
      <c r="DN313" s="296"/>
      <c r="DO313" s="296"/>
      <c r="DP313" s="296"/>
      <c r="DQ313" s="296"/>
      <c r="DR313" s="296"/>
      <c r="DS313" s="296"/>
      <c r="DT313" s="296"/>
      <c r="DU313" s="296"/>
      <c r="DV313" s="296"/>
      <c r="DW313" s="296"/>
      <c r="DX313" s="296"/>
      <c r="DY313" s="296"/>
      <c r="DZ313" s="296"/>
      <c r="EA313" s="296"/>
      <c r="EB313" s="296"/>
      <c r="EC313" s="296"/>
      <c r="ED313" s="296"/>
      <c r="EE313" s="296"/>
      <c r="EF313" s="296"/>
      <c r="EG313" s="42"/>
      <c r="EH313" s="296"/>
      <c r="EI313" s="296"/>
      <c r="EJ313" s="296"/>
      <c r="EK313" s="296"/>
      <c r="EL313" s="296"/>
      <c r="EM313" s="296"/>
      <c r="EN313" s="296"/>
      <c r="EO313" s="296"/>
      <c r="EP313" s="296"/>
      <c r="EQ313" s="296"/>
      <c r="ER313" s="296"/>
      <c r="ES313" s="296"/>
      <c r="ET313" s="296"/>
      <c r="EU313" s="296"/>
      <c r="EV313" s="296"/>
      <c r="EW313" s="296"/>
      <c r="EX313" s="296"/>
      <c r="EY313" s="296"/>
      <c r="EZ313" s="296"/>
      <c r="FA313" s="296"/>
      <c r="FB313" s="296"/>
      <c r="FC313" s="296"/>
      <c r="FD313" s="296"/>
      <c r="FE313" s="296"/>
      <c r="FF313" s="296"/>
      <c r="FG313" s="296"/>
      <c r="FH313" s="296"/>
      <c r="FI313" s="296"/>
      <c r="FJ313" s="296"/>
      <c r="FK313" s="296"/>
      <c r="FL313" s="296"/>
      <c r="FM313" s="296"/>
      <c r="FN313" s="296"/>
      <c r="FO313" s="296"/>
      <c r="FP313" s="296"/>
      <c r="FQ313" s="42"/>
      <c r="FR313" s="42"/>
      <c r="FS313" s="42"/>
      <c r="FT313" s="42"/>
      <c r="FU313" s="42"/>
      <c r="FV313" s="296"/>
      <c r="FW313" s="296"/>
      <c r="FX313" s="296"/>
      <c r="FY313" s="296"/>
      <c r="FZ313" s="296"/>
      <c r="GA313" s="296"/>
      <c r="GB313" s="296"/>
      <c r="GC313" s="296"/>
      <c r="GD313" s="296"/>
      <c r="GE313" s="296"/>
      <c r="GF313" s="296"/>
      <c r="GG313" s="296"/>
      <c r="GH313" s="296"/>
      <c r="GI313" s="296"/>
      <c r="GJ313" s="296"/>
      <c r="GK313" s="296"/>
      <c r="GL313" s="296"/>
      <c r="GM313" s="296"/>
      <c r="GN313" s="296"/>
      <c r="GO313" s="296"/>
      <c r="GP313" s="296"/>
      <c r="GQ313" s="296"/>
      <c r="GR313" s="296"/>
      <c r="GS313" s="296"/>
      <c r="GT313" s="296"/>
      <c r="GU313" s="296"/>
      <c r="GV313" s="296"/>
      <c r="GW313" s="296"/>
      <c r="GX313" s="296"/>
      <c r="GY313" s="296"/>
      <c r="GZ313" s="296"/>
      <c r="HA313" s="296"/>
      <c r="HB313" s="296"/>
      <c r="HC313" s="296"/>
      <c r="HD313" s="296"/>
      <c r="HE313" s="296"/>
      <c r="HF313" s="296"/>
      <c r="HG313" s="296"/>
      <c r="HH313" s="296"/>
      <c r="HI313" s="296"/>
      <c r="HJ313" s="296"/>
      <c r="HK313" s="296"/>
      <c r="HL313" s="296"/>
      <c r="HM313" s="296"/>
      <c r="HN313" s="296"/>
      <c r="HO313" s="296"/>
      <c r="HP313" s="296"/>
      <c r="HQ313" s="296"/>
      <c r="HR313" s="296"/>
      <c r="HS313" s="296"/>
      <c r="HT313" s="296"/>
      <c r="HU313" s="296"/>
      <c r="HV313" s="296"/>
      <c r="HW313" s="296"/>
      <c r="HX313" s="296"/>
      <c r="HY313" s="296"/>
      <c r="HZ313" s="296"/>
      <c r="IA313" s="296"/>
      <c r="IB313" s="296"/>
      <c r="IC313" s="296"/>
      <c r="ID313" s="296"/>
      <c r="IE313" s="296"/>
      <c r="IF313" s="296"/>
      <c r="IG313" s="296"/>
      <c r="IH313" s="296"/>
      <c r="II313" s="296"/>
      <c r="IJ313" s="296"/>
      <c r="IK313" s="296"/>
      <c r="IL313" s="296"/>
      <c r="IM313" s="296"/>
      <c r="IN313" s="296"/>
      <c r="IO313" s="296"/>
      <c r="IP313" s="296"/>
      <c r="IQ313" s="296"/>
      <c r="IR313" s="296"/>
      <c r="IS313" s="296"/>
      <c r="IT313" s="296"/>
      <c r="IU313" s="296"/>
      <c r="IV313" s="296"/>
      <c r="IW313" s="296"/>
      <c r="IX313" s="296"/>
      <c r="IY313" s="296"/>
      <c r="IZ313" s="296"/>
      <c r="JA313" s="296"/>
      <c r="KM313" s="38"/>
      <c r="KN313" s="38"/>
      <c r="KP313" s="38"/>
      <c r="KQ313" s="38"/>
      <c r="KR313" s="38"/>
      <c r="KS313" s="38"/>
      <c r="KT313" s="38"/>
      <c r="KU313" s="38"/>
      <c r="KV313" s="38"/>
      <c r="KW313" s="38"/>
      <c r="KX313" s="38"/>
      <c r="LH313" s="33"/>
    </row>
    <row r="314" spans="2:320" s="17" customFormat="1" x14ac:dyDescent="0.2">
      <c r="B314" s="33"/>
      <c r="F314" s="35"/>
      <c r="G314" s="174"/>
      <c r="H314" s="33"/>
      <c r="I314" s="33"/>
      <c r="J314" s="42"/>
      <c r="K314" s="296"/>
      <c r="L314" s="296"/>
      <c r="M314" s="296"/>
      <c r="N314" s="296"/>
      <c r="O314" s="296"/>
      <c r="P314" s="296"/>
      <c r="Q314" s="296"/>
      <c r="R314" s="296"/>
      <c r="S314" s="296"/>
      <c r="T314" s="296"/>
      <c r="U314" s="296"/>
      <c r="V314" s="296"/>
      <c r="W314" s="296"/>
      <c r="X314" s="296"/>
      <c r="Y314" s="296"/>
      <c r="Z314" s="296"/>
      <c r="AA314" s="296"/>
      <c r="AB314" s="296"/>
      <c r="AC314" s="296"/>
      <c r="AD314" s="296"/>
      <c r="AE314" s="296"/>
      <c r="AF314" s="296"/>
      <c r="AG314" s="296"/>
      <c r="AH314" s="296"/>
      <c r="AI314" s="296"/>
      <c r="AJ314" s="296"/>
      <c r="AK314" s="296"/>
      <c r="AL314" s="296"/>
      <c r="AM314" s="296"/>
      <c r="AN314" s="296"/>
      <c r="AO314" s="296"/>
      <c r="AP314" s="296"/>
      <c r="AQ314" s="296"/>
      <c r="AR314" s="296"/>
      <c r="AS314" s="296"/>
      <c r="AT314" s="296"/>
      <c r="AU314" s="296"/>
      <c r="AV314" s="296"/>
      <c r="AW314" s="296"/>
      <c r="AX314" s="296"/>
      <c r="AY314" s="296"/>
      <c r="AZ314" s="296"/>
      <c r="BA314" s="296"/>
      <c r="BB314" s="296"/>
      <c r="BC314" s="296"/>
      <c r="BD314" s="296"/>
      <c r="BE314" s="296"/>
      <c r="BF314" s="296"/>
      <c r="BG314" s="296"/>
      <c r="BH314" s="296"/>
      <c r="BI314" s="296"/>
      <c r="BJ314" s="296"/>
      <c r="BK314" s="296"/>
      <c r="BL314" s="296"/>
      <c r="BM314" s="42"/>
      <c r="BN314" s="42"/>
      <c r="BO314" s="42"/>
      <c r="BP314" s="42"/>
      <c r="BQ314" s="42"/>
      <c r="BR314" s="42"/>
      <c r="BS314" s="42"/>
      <c r="BT314" s="42"/>
      <c r="BU314" s="42"/>
      <c r="BV314" s="42"/>
      <c r="BW314" s="42"/>
      <c r="BX314" s="42"/>
      <c r="BY314" s="42"/>
      <c r="BZ314" s="296"/>
      <c r="CA314" s="296"/>
      <c r="CB314" s="296"/>
      <c r="CC314" s="296"/>
      <c r="CD314" s="296"/>
      <c r="CE314" s="296"/>
      <c r="CF314" s="296"/>
      <c r="CG314" s="296"/>
      <c r="CH314" s="296"/>
      <c r="CI314" s="296"/>
      <c r="CJ314" s="296"/>
      <c r="CK314" s="296"/>
      <c r="CL314" s="296"/>
      <c r="CM314" s="296"/>
      <c r="CN314" s="296"/>
      <c r="CO314" s="296"/>
      <c r="CP314" s="296"/>
      <c r="CQ314" s="296"/>
      <c r="CR314" s="296"/>
      <c r="CS314" s="296"/>
      <c r="CT314" s="296"/>
      <c r="CU314" s="296"/>
      <c r="CV314" s="296"/>
      <c r="CW314" s="42"/>
      <c r="CX314" s="296"/>
      <c r="CY314" s="296"/>
      <c r="CZ314" s="296"/>
      <c r="DA314" s="296"/>
      <c r="DB314" s="296"/>
      <c r="DC314" s="296"/>
      <c r="DD314" s="296"/>
      <c r="DE314" s="296"/>
      <c r="DF314" s="296"/>
      <c r="DG314" s="296"/>
      <c r="DH314" s="296"/>
      <c r="DI314" s="296"/>
      <c r="DJ314" s="296"/>
      <c r="DK314" s="296"/>
      <c r="DL314" s="296"/>
      <c r="DM314" s="296"/>
      <c r="DN314" s="296"/>
      <c r="DO314" s="296"/>
      <c r="DP314" s="296"/>
      <c r="DQ314" s="296"/>
      <c r="DR314" s="296"/>
      <c r="DS314" s="296"/>
      <c r="DT314" s="296"/>
      <c r="DU314" s="296"/>
      <c r="DV314" s="296"/>
      <c r="DW314" s="296"/>
      <c r="DX314" s="296"/>
      <c r="DY314" s="296"/>
      <c r="DZ314" s="296"/>
      <c r="EA314" s="296"/>
      <c r="EB314" s="296"/>
      <c r="EC314" s="296"/>
      <c r="ED314" s="296"/>
      <c r="EE314" s="296"/>
      <c r="EF314" s="296"/>
      <c r="EG314" s="42"/>
      <c r="EH314" s="296"/>
      <c r="EI314" s="296"/>
      <c r="EJ314" s="296"/>
      <c r="EK314" s="296"/>
      <c r="EL314" s="296"/>
      <c r="EM314" s="296"/>
      <c r="EN314" s="296"/>
      <c r="EO314" s="296"/>
      <c r="EP314" s="296"/>
      <c r="EQ314" s="296"/>
      <c r="ER314" s="296"/>
      <c r="ES314" s="296"/>
      <c r="ET314" s="296"/>
      <c r="EU314" s="296"/>
      <c r="EV314" s="296"/>
      <c r="EW314" s="296"/>
      <c r="EX314" s="296"/>
      <c r="EY314" s="296"/>
      <c r="EZ314" s="296"/>
      <c r="FA314" s="296"/>
      <c r="FB314" s="296"/>
      <c r="FC314" s="296"/>
      <c r="FD314" s="296"/>
      <c r="FE314" s="296"/>
      <c r="FF314" s="296"/>
      <c r="FG314" s="296"/>
      <c r="FH314" s="296"/>
      <c r="FI314" s="296"/>
      <c r="FJ314" s="296"/>
      <c r="FK314" s="296"/>
      <c r="FL314" s="296"/>
      <c r="FM314" s="296"/>
      <c r="FN314" s="296"/>
      <c r="FO314" s="296"/>
      <c r="FP314" s="296"/>
      <c r="FQ314" s="42"/>
      <c r="FR314" s="42"/>
      <c r="FS314" s="42"/>
      <c r="FT314" s="42"/>
      <c r="FU314" s="42"/>
      <c r="FV314" s="296"/>
      <c r="FW314" s="296"/>
      <c r="FX314" s="296"/>
      <c r="FY314" s="296"/>
      <c r="FZ314" s="296"/>
      <c r="GA314" s="296"/>
      <c r="GB314" s="296"/>
      <c r="GC314" s="296"/>
      <c r="GD314" s="296"/>
      <c r="GE314" s="296"/>
      <c r="GF314" s="296"/>
      <c r="GG314" s="296"/>
      <c r="GH314" s="296"/>
      <c r="GI314" s="296"/>
      <c r="GJ314" s="296"/>
      <c r="GK314" s="296"/>
      <c r="GL314" s="296"/>
      <c r="GM314" s="296"/>
      <c r="GN314" s="296"/>
      <c r="GO314" s="296"/>
      <c r="GP314" s="296"/>
      <c r="GQ314" s="296"/>
      <c r="GR314" s="296"/>
      <c r="GS314" s="296"/>
      <c r="GT314" s="296"/>
      <c r="GU314" s="296"/>
      <c r="GV314" s="296"/>
      <c r="GW314" s="296"/>
      <c r="GX314" s="296"/>
      <c r="GY314" s="296"/>
      <c r="GZ314" s="296"/>
      <c r="HA314" s="296"/>
      <c r="HB314" s="296"/>
      <c r="HC314" s="296"/>
      <c r="HD314" s="296"/>
      <c r="HE314" s="296"/>
      <c r="HF314" s="296"/>
      <c r="HG314" s="296"/>
      <c r="HH314" s="296"/>
      <c r="HI314" s="296"/>
      <c r="HJ314" s="296"/>
      <c r="HK314" s="296"/>
      <c r="HL314" s="296"/>
      <c r="HM314" s="296"/>
      <c r="HN314" s="296"/>
      <c r="HO314" s="296"/>
      <c r="HP314" s="296"/>
      <c r="HQ314" s="296"/>
      <c r="HR314" s="296"/>
      <c r="HS314" s="296"/>
      <c r="HT314" s="296"/>
      <c r="HU314" s="296"/>
      <c r="HV314" s="296"/>
      <c r="HW314" s="296"/>
      <c r="HX314" s="296"/>
      <c r="HY314" s="296"/>
      <c r="HZ314" s="296"/>
      <c r="IA314" s="296"/>
      <c r="IB314" s="296"/>
      <c r="IC314" s="296"/>
      <c r="ID314" s="296"/>
      <c r="IE314" s="296"/>
      <c r="IF314" s="296"/>
      <c r="IG314" s="296"/>
      <c r="IH314" s="296"/>
      <c r="II314" s="296"/>
      <c r="IJ314" s="296"/>
      <c r="IK314" s="296"/>
      <c r="IL314" s="296"/>
      <c r="IM314" s="296"/>
      <c r="IN314" s="296"/>
      <c r="IO314" s="296"/>
      <c r="IP314" s="296"/>
      <c r="IQ314" s="296"/>
      <c r="IR314" s="296"/>
      <c r="IS314" s="296"/>
      <c r="IT314" s="296"/>
      <c r="IU314" s="296"/>
      <c r="IV314" s="296"/>
      <c r="IW314" s="296"/>
      <c r="IX314" s="296"/>
      <c r="IY314" s="296"/>
      <c r="IZ314" s="296"/>
      <c r="JA314" s="296"/>
      <c r="KM314" s="38"/>
      <c r="KN314" s="38"/>
      <c r="KP314" s="38"/>
      <c r="KQ314" s="38"/>
      <c r="KR314" s="38"/>
      <c r="KS314" s="38"/>
      <c r="KT314" s="38"/>
      <c r="KU314" s="38"/>
      <c r="KV314" s="38"/>
      <c r="KW314" s="38"/>
      <c r="KX314" s="38"/>
      <c r="LH314" s="33"/>
    </row>
    <row r="315" spans="2:320" s="17" customFormat="1" x14ac:dyDescent="0.2">
      <c r="B315" s="33"/>
      <c r="F315" s="35"/>
      <c r="G315" s="174"/>
      <c r="H315" s="33"/>
      <c r="I315" s="33"/>
      <c r="J315" s="42"/>
      <c r="K315" s="296"/>
      <c r="L315" s="296"/>
      <c r="M315" s="296"/>
      <c r="N315" s="296"/>
      <c r="O315" s="296"/>
      <c r="P315" s="296"/>
      <c r="Q315" s="296"/>
      <c r="R315" s="296"/>
      <c r="S315" s="296"/>
      <c r="T315" s="296"/>
      <c r="U315" s="296"/>
      <c r="V315" s="296"/>
      <c r="W315" s="296"/>
      <c r="X315" s="296"/>
      <c r="Y315" s="296"/>
      <c r="Z315" s="296"/>
      <c r="AA315" s="296"/>
      <c r="AB315" s="296"/>
      <c r="AC315" s="296"/>
      <c r="AD315" s="296"/>
      <c r="AE315" s="296"/>
      <c r="AF315" s="296"/>
      <c r="AG315" s="296"/>
      <c r="AH315" s="296"/>
      <c r="AI315" s="296"/>
      <c r="AJ315" s="296"/>
      <c r="AK315" s="296"/>
      <c r="AL315" s="296"/>
      <c r="AM315" s="296"/>
      <c r="AN315" s="296"/>
      <c r="AO315" s="296"/>
      <c r="AP315" s="296"/>
      <c r="AQ315" s="296"/>
      <c r="AR315" s="296"/>
      <c r="AS315" s="296"/>
      <c r="AT315" s="296"/>
      <c r="AU315" s="296"/>
      <c r="AV315" s="296"/>
      <c r="AW315" s="296"/>
      <c r="AX315" s="296"/>
      <c r="AY315" s="296"/>
      <c r="AZ315" s="296"/>
      <c r="BA315" s="296"/>
      <c r="BB315" s="296"/>
      <c r="BC315" s="296"/>
      <c r="BD315" s="296"/>
      <c r="BE315" s="296"/>
      <c r="BF315" s="296"/>
      <c r="BG315" s="296"/>
      <c r="BH315" s="296"/>
      <c r="BI315" s="296"/>
      <c r="BJ315" s="296"/>
      <c r="BK315" s="296"/>
      <c r="BL315" s="296"/>
      <c r="BM315" s="42"/>
      <c r="BN315" s="42"/>
      <c r="BO315" s="42"/>
      <c r="BP315" s="42"/>
      <c r="BQ315" s="42"/>
      <c r="BR315" s="42"/>
      <c r="BS315" s="42"/>
      <c r="BT315" s="42"/>
      <c r="BU315" s="42"/>
      <c r="BV315" s="42"/>
      <c r="BW315" s="42"/>
      <c r="BX315" s="42"/>
      <c r="BY315" s="42"/>
      <c r="BZ315" s="296"/>
      <c r="CA315" s="296"/>
      <c r="CB315" s="296"/>
      <c r="CC315" s="296"/>
      <c r="CD315" s="296"/>
      <c r="CE315" s="296"/>
      <c r="CF315" s="296"/>
      <c r="CG315" s="296"/>
      <c r="CH315" s="296"/>
      <c r="CI315" s="296"/>
      <c r="CJ315" s="296"/>
      <c r="CK315" s="296"/>
      <c r="CL315" s="296"/>
      <c r="CM315" s="296"/>
      <c r="CN315" s="296"/>
      <c r="CO315" s="296"/>
      <c r="CP315" s="296"/>
      <c r="CQ315" s="296"/>
      <c r="CR315" s="296"/>
      <c r="CS315" s="296"/>
      <c r="CT315" s="296"/>
      <c r="CU315" s="296"/>
      <c r="CV315" s="296"/>
      <c r="CW315" s="42"/>
      <c r="CX315" s="296"/>
      <c r="CY315" s="296"/>
      <c r="CZ315" s="296"/>
      <c r="DA315" s="296"/>
      <c r="DB315" s="296"/>
      <c r="DC315" s="296"/>
      <c r="DD315" s="296"/>
      <c r="DE315" s="296"/>
      <c r="DF315" s="296"/>
      <c r="DG315" s="296"/>
      <c r="DH315" s="296"/>
      <c r="DI315" s="296"/>
      <c r="DJ315" s="296"/>
      <c r="DK315" s="296"/>
      <c r="DL315" s="296"/>
      <c r="DM315" s="296"/>
      <c r="DN315" s="296"/>
      <c r="DO315" s="296"/>
      <c r="DP315" s="296"/>
      <c r="DQ315" s="296"/>
      <c r="DR315" s="296"/>
      <c r="DS315" s="296"/>
      <c r="DT315" s="296"/>
      <c r="DU315" s="296"/>
      <c r="DV315" s="296"/>
      <c r="DW315" s="296"/>
      <c r="DX315" s="296"/>
      <c r="DY315" s="296"/>
      <c r="DZ315" s="296"/>
      <c r="EA315" s="296"/>
      <c r="EB315" s="296"/>
      <c r="EC315" s="296"/>
      <c r="ED315" s="296"/>
      <c r="EE315" s="296"/>
      <c r="EF315" s="296"/>
      <c r="EG315" s="42"/>
      <c r="EH315" s="296"/>
      <c r="EI315" s="296"/>
      <c r="EJ315" s="296"/>
      <c r="EK315" s="296"/>
      <c r="EL315" s="296"/>
      <c r="EM315" s="296"/>
      <c r="EN315" s="296"/>
      <c r="EO315" s="296"/>
      <c r="EP315" s="296"/>
      <c r="EQ315" s="296"/>
      <c r="ER315" s="296"/>
      <c r="ES315" s="296"/>
      <c r="ET315" s="296"/>
      <c r="EU315" s="296"/>
      <c r="EV315" s="296"/>
      <c r="EW315" s="296"/>
      <c r="EX315" s="296"/>
      <c r="EY315" s="296"/>
      <c r="EZ315" s="296"/>
      <c r="FA315" s="296"/>
      <c r="FB315" s="296"/>
      <c r="FC315" s="296"/>
      <c r="FD315" s="296"/>
      <c r="FE315" s="296"/>
      <c r="FF315" s="296"/>
      <c r="FG315" s="296"/>
      <c r="FH315" s="296"/>
      <c r="FI315" s="296"/>
      <c r="FJ315" s="296"/>
      <c r="FK315" s="296"/>
      <c r="FL315" s="296"/>
      <c r="FM315" s="296"/>
      <c r="FN315" s="296"/>
      <c r="FO315" s="296"/>
      <c r="FP315" s="296"/>
      <c r="FQ315" s="42"/>
      <c r="FR315" s="42"/>
      <c r="FS315" s="42"/>
      <c r="FT315" s="42"/>
      <c r="FU315" s="42"/>
      <c r="FV315" s="296"/>
      <c r="FW315" s="296"/>
      <c r="FX315" s="296"/>
      <c r="FY315" s="296"/>
      <c r="FZ315" s="296"/>
      <c r="GA315" s="296"/>
      <c r="GB315" s="296"/>
      <c r="GC315" s="296"/>
      <c r="GD315" s="296"/>
      <c r="GE315" s="296"/>
      <c r="GF315" s="296"/>
      <c r="GG315" s="296"/>
      <c r="GH315" s="296"/>
      <c r="GI315" s="296"/>
      <c r="GJ315" s="296"/>
      <c r="GK315" s="296"/>
      <c r="GL315" s="296"/>
      <c r="GM315" s="296"/>
      <c r="GN315" s="296"/>
      <c r="GO315" s="296"/>
      <c r="GP315" s="296"/>
      <c r="GQ315" s="296"/>
      <c r="GR315" s="296"/>
      <c r="GS315" s="296"/>
      <c r="GT315" s="296"/>
      <c r="GU315" s="296"/>
      <c r="GV315" s="296"/>
      <c r="GW315" s="296"/>
      <c r="GX315" s="296"/>
      <c r="GY315" s="296"/>
      <c r="GZ315" s="296"/>
      <c r="HA315" s="296"/>
      <c r="HB315" s="296"/>
      <c r="HC315" s="296"/>
      <c r="HD315" s="296"/>
      <c r="HE315" s="296"/>
      <c r="HF315" s="296"/>
      <c r="HG315" s="296"/>
      <c r="HH315" s="296"/>
      <c r="HI315" s="296"/>
      <c r="HJ315" s="296"/>
      <c r="HK315" s="296"/>
      <c r="HL315" s="296"/>
      <c r="HM315" s="296"/>
      <c r="HN315" s="296"/>
      <c r="HO315" s="296"/>
      <c r="HP315" s="296"/>
      <c r="HQ315" s="296"/>
      <c r="HR315" s="296"/>
      <c r="HS315" s="296"/>
      <c r="HT315" s="296"/>
      <c r="HU315" s="296"/>
      <c r="HV315" s="296"/>
      <c r="HW315" s="296"/>
      <c r="HX315" s="296"/>
      <c r="HY315" s="296"/>
      <c r="HZ315" s="296"/>
      <c r="IA315" s="296"/>
      <c r="IB315" s="296"/>
      <c r="IC315" s="296"/>
      <c r="ID315" s="296"/>
      <c r="IE315" s="296"/>
      <c r="IF315" s="296"/>
      <c r="IG315" s="296"/>
      <c r="IH315" s="296"/>
      <c r="II315" s="296"/>
      <c r="IJ315" s="296"/>
      <c r="IK315" s="296"/>
      <c r="IL315" s="296"/>
      <c r="IM315" s="296"/>
      <c r="IN315" s="296"/>
      <c r="IO315" s="296"/>
      <c r="IP315" s="296"/>
      <c r="IQ315" s="296"/>
      <c r="IR315" s="296"/>
      <c r="IS315" s="296"/>
      <c r="IT315" s="296"/>
      <c r="IU315" s="296"/>
      <c r="IV315" s="296"/>
      <c r="IW315" s="296"/>
      <c r="IX315" s="296"/>
      <c r="IY315" s="296"/>
      <c r="IZ315" s="296"/>
      <c r="JA315" s="296"/>
      <c r="KM315" s="38"/>
      <c r="KN315" s="38"/>
      <c r="KP315" s="38"/>
      <c r="KQ315" s="38"/>
      <c r="KR315" s="38"/>
      <c r="KS315" s="38"/>
      <c r="KT315" s="38"/>
      <c r="KU315" s="38"/>
      <c r="KV315" s="38"/>
      <c r="KW315" s="38"/>
      <c r="KX315" s="38"/>
      <c r="LH315" s="33"/>
    </row>
    <row r="316" spans="2:320" s="17" customFormat="1" x14ac:dyDescent="0.2">
      <c r="B316" s="33"/>
      <c r="F316" s="35"/>
      <c r="G316" s="174"/>
      <c r="H316" s="33"/>
      <c r="I316" s="33"/>
      <c r="J316" s="42"/>
      <c r="K316" s="296"/>
      <c r="L316" s="296"/>
      <c r="M316" s="296"/>
      <c r="N316" s="296"/>
      <c r="O316" s="296"/>
      <c r="P316" s="296"/>
      <c r="Q316" s="296"/>
      <c r="R316" s="296"/>
      <c r="S316" s="296"/>
      <c r="T316" s="296"/>
      <c r="U316" s="296"/>
      <c r="V316" s="296"/>
      <c r="W316" s="296"/>
      <c r="X316" s="296"/>
      <c r="Y316" s="296"/>
      <c r="Z316" s="296"/>
      <c r="AA316" s="296"/>
      <c r="AB316" s="296"/>
      <c r="AC316" s="296"/>
      <c r="AD316" s="296"/>
      <c r="AE316" s="296"/>
      <c r="AF316" s="296"/>
      <c r="AG316" s="296"/>
      <c r="AH316" s="296"/>
      <c r="AI316" s="296"/>
      <c r="AJ316" s="296"/>
      <c r="AK316" s="296"/>
      <c r="AL316" s="296"/>
      <c r="AM316" s="296"/>
      <c r="AN316" s="296"/>
      <c r="AO316" s="296"/>
      <c r="AP316" s="296"/>
      <c r="AQ316" s="296"/>
      <c r="AR316" s="296"/>
      <c r="AS316" s="296"/>
      <c r="AT316" s="296"/>
      <c r="AU316" s="296"/>
      <c r="AV316" s="296"/>
      <c r="AW316" s="296"/>
      <c r="AX316" s="296"/>
      <c r="AY316" s="296"/>
      <c r="AZ316" s="296"/>
      <c r="BA316" s="296"/>
      <c r="BB316" s="296"/>
      <c r="BC316" s="296"/>
      <c r="BD316" s="296"/>
      <c r="BE316" s="296"/>
      <c r="BF316" s="296"/>
      <c r="BG316" s="296"/>
      <c r="BH316" s="296"/>
      <c r="BI316" s="296"/>
      <c r="BJ316" s="296"/>
      <c r="BK316" s="296"/>
      <c r="BL316" s="296"/>
      <c r="BM316" s="42"/>
      <c r="BN316" s="42"/>
      <c r="BO316" s="42"/>
      <c r="BP316" s="42"/>
      <c r="BQ316" s="42"/>
      <c r="BR316" s="42"/>
      <c r="BS316" s="42"/>
      <c r="BT316" s="42"/>
      <c r="BU316" s="42"/>
      <c r="BV316" s="42"/>
      <c r="BW316" s="42"/>
      <c r="BX316" s="42"/>
      <c r="BY316" s="42"/>
      <c r="BZ316" s="296"/>
      <c r="CA316" s="296"/>
      <c r="CB316" s="296"/>
      <c r="CC316" s="296"/>
      <c r="CD316" s="296"/>
      <c r="CE316" s="296"/>
      <c r="CF316" s="296"/>
      <c r="CG316" s="296"/>
      <c r="CH316" s="296"/>
      <c r="CI316" s="296"/>
      <c r="CJ316" s="296"/>
      <c r="CK316" s="296"/>
      <c r="CL316" s="296"/>
      <c r="CM316" s="296"/>
      <c r="CN316" s="296"/>
      <c r="CO316" s="296"/>
      <c r="CP316" s="296"/>
      <c r="CQ316" s="296"/>
      <c r="CR316" s="296"/>
      <c r="CS316" s="296"/>
      <c r="CT316" s="296"/>
      <c r="CU316" s="296"/>
      <c r="CV316" s="296"/>
      <c r="CW316" s="42"/>
      <c r="CX316" s="296"/>
      <c r="CY316" s="296"/>
      <c r="CZ316" s="296"/>
      <c r="DA316" s="296"/>
      <c r="DB316" s="296"/>
      <c r="DC316" s="296"/>
      <c r="DD316" s="296"/>
      <c r="DE316" s="296"/>
      <c r="DF316" s="296"/>
      <c r="DG316" s="296"/>
      <c r="DH316" s="296"/>
      <c r="DI316" s="296"/>
      <c r="DJ316" s="296"/>
      <c r="DK316" s="296"/>
      <c r="DL316" s="296"/>
      <c r="DM316" s="296"/>
      <c r="DN316" s="296"/>
      <c r="DO316" s="296"/>
      <c r="DP316" s="296"/>
      <c r="DQ316" s="296"/>
      <c r="DR316" s="296"/>
      <c r="DS316" s="296"/>
      <c r="DT316" s="296"/>
      <c r="DU316" s="296"/>
      <c r="DV316" s="296"/>
      <c r="DW316" s="296"/>
      <c r="DX316" s="296"/>
      <c r="DY316" s="296"/>
      <c r="DZ316" s="296"/>
      <c r="EA316" s="296"/>
      <c r="EB316" s="296"/>
      <c r="EC316" s="296"/>
      <c r="ED316" s="296"/>
      <c r="EE316" s="296"/>
      <c r="EF316" s="296"/>
      <c r="EG316" s="42"/>
      <c r="EH316" s="296"/>
      <c r="EI316" s="296"/>
      <c r="EJ316" s="296"/>
      <c r="EK316" s="296"/>
      <c r="EL316" s="296"/>
      <c r="EM316" s="296"/>
      <c r="EN316" s="296"/>
      <c r="EO316" s="296"/>
      <c r="EP316" s="296"/>
      <c r="EQ316" s="296"/>
      <c r="ER316" s="296"/>
      <c r="ES316" s="296"/>
      <c r="ET316" s="296"/>
      <c r="EU316" s="296"/>
      <c r="EV316" s="296"/>
      <c r="EW316" s="296"/>
      <c r="EX316" s="296"/>
      <c r="EY316" s="296"/>
      <c r="EZ316" s="296"/>
      <c r="FA316" s="296"/>
      <c r="FB316" s="296"/>
      <c r="FC316" s="296"/>
      <c r="FD316" s="296"/>
      <c r="FE316" s="296"/>
      <c r="FF316" s="296"/>
      <c r="FG316" s="296"/>
      <c r="FH316" s="296"/>
      <c r="FI316" s="296"/>
      <c r="FJ316" s="296"/>
      <c r="FK316" s="296"/>
      <c r="FL316" s="296"/>
      <c r="FM316" s="296"/>
      <c r="FN316" s="296"/>
      <c r="FO316" s="296"/>
      <c r="FP316" s="296"/>
      <c r="FQ316" s="42"/>
      <c r="FR316" s="42"/>
      <c r="FS316" s="42"/>
      <c r="FT316" s="42"/>
      <c r="FU316" s="42"/>
      <c r="FV316" s="296"/>
      <c r="FW316" s="296"/>
      <c r="FX316" s="296"/>
      <c r="FY316" s="296"/>
      <c r="FZ316" s="296"/>
      <c r="GA316" s="296"/>
      <c r="GB316" s="296"/>
      <c r="GC316" s="296"/>
      <c r="GD316" s="296"/>
      <c r="GE316" s="296"/>
      <c r="GF316" s="296"/>
      <c r="GG316" s="296"/>
      <c r="GH316" s="296"/>
      <c r="GI316" s="296"/>
      <c r="GJ316" s="296"/>
      <c r="GK316" s="296"/>
      <c r="GL316" s="296"/>
      <c r="GM316" s="296"/>
      <c r="GN316" s="296"/>
      <c r="GO316" s="296"/>
      <c r="GP316" s="296"/>
      <c r="GQ316" s="296"/>
      <c r="GR316" s="296"/>
      <c r="GS316" s="296"/>
      <c r="GT316" s="296"/>
      <c r="GU316" s="296"/>
      <c r="GV316" s="296"/>
      <c r="GW316" s="296"/>
      <c r="GX316" s="296"/>
      <c r="GY316" s="296"/>
      <c r="GZ316" s="296"/>
      <c r="HA316" s="296"/>
      <c r="HB316" s="296"/>
      <c r="HC316" s="296"/>
      <c r="HD316" s="296"/>
      <c r="HE316" s="296"/>
      <c r="HF316" s="296"/>
      <c r="HG316" s="296"/>
      <c r="HH316" s="296"/>
      <c r="HI316" s="296"/>
      <c r="HJ316" s="296"/>
      <c r="HK316" s="296"/>
      <c r="HL316" s="296"/>
      <c r="HM316" s="296"/>
      <c r="HN316" s="296"/>
      <c r="HO316" s="296"/>
      <c r="HP316" s="296"/>
      <c r="HQ316" s="296"/>
      <c r="HR316" s="296"/>
      <c r="HS316" s="296"/>
      <c r="HT316" s="296"/>
      <c r="HU316" s="296"/>
      <c r="HV316" s="296"/>
      <c r="HW316" s="296"/>
      <c r="HX316" s="296"/>
      <c r="HY316" s="296"/>
      <c r="HZ316" s="296"/>
      <c r="IA316" s="296"/>
      <c r="IB316" s="296"/>
      <c r="IC316" s="296"/>
      <c r="ID316" s="296"/>
      <c r="IE316" s="296"/>
      <c r="IF316" s="296"/>
      <c r="IG316" s="296"/>
      <c r="IH316" s="296"/>
      <c r="II316" s="296"/>
      <c r="IJ316" s="296"/>
      <c r="IK316" s="296"/>
      <c r="IL316" s="296"/>
      <c r="IM316" s="296"/>
      <c r="IN316" s="296"/>
      <c r="IO316" s="296"/>
      <c r="IP316" s="296"/>
      <c r="IQ316" s="296"/>
      <c r="IR316" s="296"/>
      <c r="IS316" s="296"/>
      <c r="IT316" s="296"/>
      <c r="IU316" s="296"/>
      <c r="IV316" s="296"/>
      <c r="IW316" s="296"/>
      <c r="IX316" s="296"/>
      <c r="IY316" s="296"/>
      <c r="IZ316" s="296"/>
      <c r="JA316" s="296"/>
      <c r="KM316" s="38"/>
      <c r="KN316" s="38"/>
      <c r="KP316" s="38"/>
      <c r="KQ316" s="38"/>
      <c r="KR316" s="38"/>
      <c r="KS316" s="38"/>
      <c r="KT316" s="38"/>
      <c r="KU316" s="38"/>
      <c r="KV316" s="38"/>
      <c r="KW316" s="38"/>
      <c r="KX316" s="38"/>
      <c r="LH316" s="33"/>
    </row>
    <row r="317" spans="2:320" s="17" customFormat="1" x14ac:dyDescent="0.2">
      <c r="B317" s="33"/>
      <c r="F317" s="35"/>
      <c r="G317" s="174"/>
      <c r="H317" s="33"/>
      <c r="I317" s="33"/>
      <c r="J317" s="42"/>
      <c r="K317" s="296"/>
      <c r="L317" s="296"/>
      <c r="M317" s="296"/>
      <c r="N317" s="296"/>
      <c r="O317" s="296"/>
      <c r="P317" s="296"/>
      <c r="Q317" s="296"/>
      <c r="R317" s="296"/>
      <c r="S317" s="296"/>
      <c r="T317" s="296"/>
      <c r="U317" s="296"/>
      <c r="V317" s="296"/>
      <c r="W317" s="296"/>
      <c r="X317" s="296"/>
      <c r="Y317" s="296"/>
      <c r="Z317" s="296"/>
      <c r="AA317" s="296"/>
      <c r="AB317" s="296"/>
      <c r="AC317" s="296"/>
      <c r="AD317" s="296"/>
      <c r="AE317" s="296"/>
      <c r="AF317" s="296"/>
      <c r="AG317" s="296"/>
      <c r="AH317" s="296"/>
      <c r="AI317" s="296"/>
      <c r="AJ317" s="296"/>
      <c r="AK317" s="296"/>
      <c r="AL317" s="296"/>
      <c r="AM317" s="296"/>
      <c r="AN317" s="296"/>
      <c r="AO317" s="296"/>
      <c r="AP317" s="296"/>
      <c r="AQ317" s="296"/>
      <c r="AR317" s="296"/>
      <c r="AS317" s="296"/>
      <c r="AT317" s="296"/>
      <c r="AU317" s="296"/>
      <c r="AV317" s="296"/>
      <c r="AW317" s="296"/>
      <c r="AX317" s="296"/>
      <c r="AY317" s="296"/>
      <c r="AZ317" s="296"/>
      <c r="BA317" s="296"/>
      <c r="BB317" s="296"/>
      <c r="BC317" s="296"/>
      <c r="BD317" s="296"/>
      <c r="BE317" s="296"/>
      <c r="BF317" s="296"/>
      <c r="BG317" s="296"/>
      <c r="BH317" s="296"/>
      <c r="BI317" s="296"/>
      <c r="BJ317" s="296"/>
      <c r="BK317" s="296"/>
      <c r="BL317" s="296"/>
      <c r="BM317" s="42"/>
      <c r="BN317" s="42"/>
      <c r="BO317" s="42"/>
      <c r="BP317" s="42"/>
      <c r="BQ317" s="42"/>
      <c r="BR317" s="42"/>
      <c r="BS317" s="42"/>
      <c r="BT317" s="42"/>
      <c r="BU317" s="42"/>
      <c r="BV317" s="42"/>
      <c r="BW317" s="42"/>
      <c r="BX317" s="42"/>
      <c r="BY317" s="42"/>
      <c r="BZ317" s="296"/>
      <c r="CA317" s="296"/>
      <c r="CB317" s="296"/>
      <c r="CC317" s="296"/>
      <c r="CD317" s="296"/>
      <c r="CE317" s="296"/>
      <c r="CF317" s="296"/>
      <c r="CG317" s="296"/>
      <c r="CH317" s="296"/>
      <c r="CI317" s="296"/>
      <c r="CJ317" s="296"/>
      <c r="CK317" s="296"/>
      <c r="CL317" s="296"/>
      <c r="CM317" s="296"/>
      <c r="CN317" s="296"/>
      <c r="CO317" s="296"/>
      <c r="CP317" s="296"/>
      <c r="CQ317" s="296"/>
      <c r="CR317" s="296"/>
      <c r="CS317" s="296"/>
      <c r="CT317" s="296"/>
      <c r="CU317" s="296"/>
      <c r="CV317" s="296"/>
      <c r="CW317" s="42"/>
      <c r="CX317" s="296"/>
      <c r="CY317" s="296"/>
      <c r="CZ317" s="296"/>
      <c r="DA317" s="296"/>
      <c r="DB317" s="296"/>
      <c r="DC317" s="296"/>
      <c r="DD317" s="296"/>
      <c r="DE317" s="296"/>
      <c r="DF317" s="296"/>
      <c r="DG317" s="296"/>
      <c r="DH317" s="296"/>
      <c r="DI317" s="296"/>
      <c r="DJ317" s="296"/>
      <c r="DK317" s="296"/>
      <c r="DL317" s="296"/>
      <c r="DM317" s="296"/>
      <c r="DN317" s="296"/>
      <c r="DO317" s="296"/>
      <c r="DP317" s="296"/>
      <c r="DQ317" s="296"/>
      <c r="DR317" s="296"/>
      <c r="DS317" s="296"/>
      <c r="DT317" s="296"/>
      <c r="DU317" s="296"/>
      <c r="DV317" s="296"/>
      <c r="DW317" s="296"/>
      <c r="DX317" s="296"/>
      <c r="DY317" s="296"/>
      <c r="DZ317" s="296"/>
      <c r="EA317" s="296"/>
      <c r="EB317" s="296"/>
      <c r="EC317" s="296"/>
      <c r="ED317" s="296"/>
      <c r="EE317" s="296"/>
      <c r="EF317" s="296"/>
      <c r="EG317" s="42"/>
      <c r="EH317" s="296"/>
      <c r="EI317" s="296"/>
      <c r="EJ317" s="296"/>
      <c r="EK317" s="296"/>
      <c r="EL317" s="296"/>
      <c r="EM317" s="296"/>
      <c r="EN317" s="296"/>
      <c r="EO317" s="296"/>
      <c r="EP317" s="296"/>
      <c r="EQ317" s="296"/>
      <c r="ER317" s="296"/>
      <c r="ES317" s="296"/>
      <c r="ET317" s="296"/>
      <c r="EU317" s="296"/>
      <c r="EV317" s="296"/>
      <c r="EW317" s="296"/>
      <c r="EX317" s="296"/>
      <c r="EY317" s="296"/>
      <c r="EZ317" s="296"/>
      <c r="FA317" s="296"/>
      <c r="FB317" s="296"/>
      <c r="FC317" s="296"/>
      <c r="FD317" s="296"/>
      <c r="FE317" s="296"/>
      <c r="FF317" s="296"/>
      <c r="FG317" s="296"/>
      <c r="FH317" s="296"/>
      <c r="FI317" s="296"/>
      <c r="FJ317" s="296"/>
      <c r="FK317" s="296"/>
      <c r="FL317" s="296"/>
      <c r="FM317" s="296"/>
      <c r="FN317" s="296"/>
      <c r="FO317" s="296"/>
      <c r="FP317" s="296"/>
      <c r="FQ317" s="42"/>
      <c r="FR317" s="42"/>
      <c r="FS317" s="42"/>
      <c r="FT317" s="42"/>
      <c r="FU317" s="42"/>
      <c r="FV317" s="296"/>
      <c r="FW317" s="296"/>
      <c r="FX317" s="296"/>
      <c r="FY317" s="296"/>
      <c r="FZ317" s="296"/>
      <c r="GA317" s="296"/>
      <c r="GB317" s="296"/>
      <c r="GC317" s="296"/>
      <c r="GD317" s="296"/>
      <c r="GE317" s="296"/>
      <c r="GF317" s="296"/>
      <c r="GG317" s="296"/>
      <c r="GH317" s="296"/>
      <c r="GI317" s="296"/>
      <c r="GJ317" s="296"/>
      <c r="GK317" s="296"/>
      <c r="GL317" s="296"/>
      <c r="GM317" s="296"/>
      <c r="GN317" s="296"/>
      <c r="GO317" s="296"/>
      <c r="GP317" s="296"/>
      <c r="GQ317" s="296"/>
      <c r="GR317" s="296"/>
      <c r="GS317" s="296"/>
      <c r="GT317" s="296"/>
      <c r="GU317" s="296"/>
      <c r="GV317" s="296"/>
      <c r="GW317" s="296"/>
      <c r="GX317" s="296"/>
      <c r="GY317" s="296"/>
      <c r="GZ317" s="296"/>
      <c r="HA317" s="296"/>
      <c r="HB317" s="296"/>
      <c r="HC317" s="296"/>
      <c r="HD317" s="296"/>
      <c r="HE317" s="296"/>
      <c r="HF317" s="296"/>
      <c r="HG317" s="296"/>
      <c r="HH317" s="296"/>
      <c r="HI317" s="296"/>
      <c r="HJ317" s="296"/>
      <c r="HK317" s="296"/>
      <c r="HL317" s="296"/>
      <c r="HM317" s="296"/>
      <c r="HN317" s="296"/>
      <c r="HO317" s="296"/>
      <c r="HP317" s="296"/>
      <c r="HQ317" s="296"/>
      <c r="HR317" s="296"/>
      <c r="HS317" s="296"/>
      <c r="HT317" s="296"/>
      <c r="HU317" s="296"/>
      <c r="HV317" s="296"/>
      <c r="HW317" s="296"/>
      <c r="HX317" s="296"/>
      <c r="HY317" s="296"/>
      <c r="HZ317" s="296"/>
      <c r="IA317" s="296"/>
      <c r="IB317" s="296"/>
      <c r="IC317" s="296"/>
      <c r="ID317" s="296"/>
      <c r="IE317" s="296"/>
      <c r="IF317" s="296"/>
      <c r="IG317" s="296"/>
      <c r="IH317" s="296"/>
      <c r="II317" s="296"/>
      <c r="IJ317" s="296"/>
      <c r="IK317" s="296"/>
      <c r="IL317" s="296"/>
      <c r="IM317" s="296"/>
      <c r="IN317" s="296"/>
      <c r="IO317" s="296"/>
      <c r="IP317" s="296"/>
      <c r="IQ317" s="296"/>
      <c r="IR317" s="296"/>
      <c r="IS317" s="296"/>
      <c r="IT317" s="296"/>
      <c r="IU317" s="296"/>
      <c r="IV317" s="296"/>
      <c r="IW317" s="296"/>
      <c r="IX317" s="296"/>
      <c r="IY317" s="296"/>
      <c r="IZ317" s="296"/>
      <c r="JA317" s="296"/>
      <c r="KM317" s="38"/>
      <c r="KN317" s="38"/>
      <c r="KP317" s="38"/>
      <c r="KQ317" s="38"/>
      <c r="KR317" s="38"/>
      <c r="KS317" s="38"/>
      <c r="KT317" s="38"/>
      <c r="KU317" s="38"/>
      <c r="KV317" s="38"/>
      <c r="KW317" s="38"/>
      <c r="KX317" s="38"/>
      <c r="LH317" s="33"/>
    </row>
    <row r="318" spans="2:320" s="17" customFormat="1" x14ac:dyDescent="0.2">
      <c r="B318" s="33"/>
      <c r="F318" s="35"/>
      <c r="G318" s="174"/>
      <c r="H318" s="33"/>
      <c r="I318" s="33"/>
      <c r="J318" s="42"/>
      <c r="K318" s="296"/>
      <c r="L318" s="296"/>
      <c r="M318" s="296"/>
      <c r="N318" s="296"/>
      <c r="O318" s="296"/>
      <c r="P318" s="296"/>
      <c r="Q318" s="296"/>
      <c r="R318" s="296"/>
      <c r="S318" s="296"/>
      <c r="T318" s="296"/>
      <c r="U318" s="296"/>
      <c r="V318" s="296"/>
      <c r="W318" s="296"/>
      <c r="X318" s="296"/>
      <c r="Y318" s="296"/>
      <c r="Z318" s="296"/>
      <c r="AA318" s="296"/>
      <c r="AB318" s="296"/>
      <c r="AC318" s="296"/>
      <c r="AD318" s="296"/>
      <c r="AE318" s="296"/>
      <c r="AF318" s="296"/>
      <c r="AG318" s="296"/>
      <c r="AH318" s="296"/>
      <c r="AI318" s="296"/>
      <c r="AJ318" s="296"/>
      <c r="AK318" s="296"/>
      <c r="AL318" s="296"/>
      <c r="AM318" s="296"/>
      <c r="AN318" s="296"/>
      <c r="AO318" s="296"/>
      <c r="AP318" s="296"/>
      <c r="AQ318" s="296"/>
      <c r="AR318" s="296"/>
      <c r="AS318" s="296"/>
      <c r="AT318" s="296"/>
      <c r="AU318" s="296"/>
      <c r="AV318" s="296"/>
      <c r="AW318" s="296"/>
      <c r="AX318" s="296"/>
      <c r="AY318" s="296"/>
      <c r="AZ318" s="296"/>
      <c r="BA318" s="296"/>
      <c r="BB318" s="296"/>
      <c r="BC318" s="296"/>
      <c r="BD318" s="296"/>
      <c r="BE318" s="296"/>
      <c r="BF318" s="296"/>
      <c r="BG318" s="296"/>
      <c r="BH318" s="296"/>
      <c r="BI318" s="296"/>
      <c r="BJ318" s="296"/>
      <c r="BK318" s="296"/>
      <c r="BL318" s="296"/>
      <c r="BM318" s="42"/>
      <c r="BN318" s="42"/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  <c r="BY318" s="42"/>
      <c r="BZ318" s="296"/>
      <c r="CA318" s="296"/>
      <c r="CB318" s="296"/>
      <c r="CC318" s="296"/>
      <c r="CD318" s="296"/>
      <c r="CE318" s="296"/>
      <c r="CF318" s="296"/>
      <c r="CG318" s="296"/>
      <c r="CH318" s="296"/>
      <c r="CI318" s="296"/>
      <c r="CJ318" s="296"/>
      <c r="CK318" s="296"/>
      <c r="CL318" s="296"/>
      <c r="CM318" s="296"/>
      <c r="CN318" s="296"/>
      <c r="CO318" s="296"/>
      <c r="CP318" s="296"/>
      <c r="CQ318" s="296"/>
      <c r="CR318" s="296"/>
      <c r="CS318" s="296"/>
      <c r="CT318" s="296"/>
      <c r="CU318" s="296"/>
      <c r="CV318" s="296"/>
      <c r="CW318" s="42"/>
      <c r="CX318" s="296"/>
      <c r="CY318" s="296"/>
      <c r="CZ318" s="296"/>
      <c r="DA318" s="296"/>
      <c r="DB318" s="296"/>
      <c r="DC318" s="296"/>
      <c r="DD318" s="296"/>
      <c r="DE318" s="296"/>
      <c r="DF318" s="296"/>
      <c r="DG318" s="296"/>
      <c r="DH318" s="296"/>
      <c r="DI318" s="296"/>
      <c r="DJ318" s="296"/>
      <c r="DK318" s="296"/>
      <c r="DL318" s="296"/>
      <c r="DM318" s="296"/>
      <c r="DN318" s="296"/>
      <c r="DO318" s="296"/>
      <c r="DP318" s="296"/>
      <c r="DQ318" s="296"/>
      <c r="DR318" s="296"/>
      <c r="DS318" s="296"/>
      <c r="DT318" s="296"/>
      <c r="DU318" s="296"/>
      <c r="DV318" s="296"/>
      <c r="DW318" s="296"/>
      <c r="DX318" s="296"/>
      <c r="DY318" s="296"/>
      <c r="DZ318" s="296"/>
      <c r="EA318" s="296"/>
      <c r="EB318" s="296"/>
      <c r="EC318" s="296"/>
      <c r="ED318" s="296"/>
      <c r="EE318" s="296"/>
      <c r="EF318" s="296"/>
      <c r="EG318" s="42"/>
      <c r="EH318" s="296"/>
      <c r="EI318" s="296"/>
      <c r="EJ318" s="296"/>
      <c r="EK318" s="296"/>
      <c r="EL318" s="296"/>
      <c r="EM318" s="296"/>
      <c r="EN318" s="296"/>
      <c r="EO318" s="296"/>
      <c r="EP318" s="296"/>
      <c r="EQ318" s="296"/>
      <c r="ER318" s="296"/>
      <c r="ES318" s="296"/>
      <c r="ET318" s="296"/>
      <c r="EU318" s="296"/>
      <c r="EV318" s="296"/>
      <c r="EW318" s="296"/>
      <c r="EX318" s="296"/>
      <c r="EY318" s="296"/>
      <c r="EZ318" s="296"/>
      <c r="FA318" s="296"/>
      <c r="FB318" s="296"/>
      <c r="FC318" s="296"/>
      <c r="FD318" s="296"/>
      <c r="FE318" s="296"/>
      <c r="FF318" s="296"/>
      <c r="FG318" s="296"/>
      <c r="FH318" s="296"/>
      <c r="FI318" s="296"/>
      <c r="FJ318" s="296"/>
      <c r="FK318" s="296"/>
      <c r="FL318" s="296"/>
      <c r="FM318" s="296"/>
      <c r="FN318" s="296"/>
      <c r="FO318" s="296"/>
      <c r="FP318" s="296"/>
      <c r="FQ318" s="42"/>
      <c r="FR318" s="42"/>
      <c r="FS318" s="42"/>
      <c r="FT318" s="42"/>
      <c r="FU318" s="42"/>
      <c r="FV318" s="296"/>
      <c r="FW318" s="296"/>
      <c r="FX318" s="296"/>
      <c r="FY318" s="296"/>
      <c r="FZ318" s="296"/>
      <c r="GA318" s="296"/>
      <c r="GB318" s="296"/>
      <c r="GC318" s="296"/>
      <c r="GD318" s="296"/>
      <c r="GE318" s="296"/>
      <c r="GF318" s="296"/>
      <c r="GG318" s="296"/>
      <c r="GH318" s="296"/>
      <c r="GI318" s="296"/>
      <c r="GJ318" s="296"/>
      <c r="GK318" s="296"/>
      <c r="GL318" s="296"/>
      <c r="GM318" s="296"/>
      <c r="GN318" s="296"/>
      <c r="GO318" s="296"/>
      <c r="GP318" s="296"/>
      <c r="GQ318" s="296"/>
      <c r="GR318" s="296"/>
      <c r="GS318" s="296"/>
      <c r="GT318" s="296"/>
      <c r="GU318" s="296"/>
      <c r="GV318" s="296"/>
      <c r="GW318" s="296"/>
      <c r="GX318" s="296"/>
      <c r="GY318" s="296"/>
      <c r="GZ318" s="296"/>
      <c r="HA318" s="296"/>
      <c r="HB318" s="296"/>
      <c r="HC318" s="296"/>
      <c r="HD318" s="296"/>
      <c r="HE318" s="296"/>
      <c r="HF318" s="296"/>
      <c r="HG318" s="296"/>
      <c r="HH318" s="296"/>
      <c r="HI318" s="296"/>
      <c r="HJ318" s="296"/>
      <c r="HK318" s="296"/>
      <c r="HL318" s="296"/>
      <c r="HM318" s="296"/>
      <c r="HN318" s="296"/>
      <c r="HO318" s="296"/>
      <c r="HP318" s="296"/>
      <c r="HQ318" s="296"/>
      <c r="HR318" s="296"/>
      <c r="HS318" s="296"/>
      <c r="HT318" s="296"/>
      <c r="HU318" s="296"/>
      <c r="HV318" s="296"/>
      <c r="HW318" s="296"/>
      <c r="HX318" s="296"/>
      <c r="HY318" s="296"/>
      <c r="HZ318" s="296"/>
      <c r="IA318" s="296"/>
      <c r="IB318" s="296"/>
      <c r="IC318" s="296"/>
      <c r="ID318" s="296"/>
      <c r="IE318" s="296"/>
      <c r="IF318" s="296"/>
      <c r="IG318" s="296"/>
      <c r="IH318" s="296"/>
      <c r="II318" s="296"/>
      <c r="IJ318" s="296"/>
      <c r="IK318" s="296"/>
      <c r="IL318" s="296"/>
      <c r="IM318" s="296"/>
      <c r="IN318" s="296"/>
      <c r="IO318" s="296"/>
      <c r="IP318" s="296"/>
      <c r="IQ318" s="296"/>
      <c r="IR318" s="296"/>
      <c r="IS318" s="296"/>
      <c r="IT318" s="296"/>
      <c r="IU318" s="296"/>
      <c r="IV318" s="296"/>
      <c r="IW318" s="296"/>
      <c r="IX318" s="296"/>
      <c r="IY318" s="296"/>
      <c r="IZ318" s="296"/>
      <c r="JA318" s="296"/>
      <c r="KM318" s="38"/>
      <c r="KN318" s="38"/>
      <c r="KP318" s="38"/>
      <c r="KQ318" s="38"/>
      <c r="KR318" s="38"/>
      <c r="KS318" s="38"/>
      <c r="KT318" s="38"/>
      <c r="KU318" s="38"/>
      <c r="KV318" s="38"/>
      <c r="KW318" s="38"/>
      <c r="KX318" s="38"/>
      <c r="LH318" s="33"/>
    </row>
    <row r="319" spans="2:320" s="17" customFormat="1" x14ac:dyDescent="0.2">
      <c r="B319" s="33"/>
      <c r="F319" s="35"/>
      <c r="G319" s="174"/>
      <c r="H319" s="33"/>
      <c r="I319" s="33"/>
      <c r="J319" s="42"/>
      <c r="K319" s="296"/>
      <c r="L319" s="296"/>
      <c r="M319" s="296"/>
      <c r="N319" s="296"/>
      <c r="O319" s="296"/>
      <c r="P319" s="296"/>
      <c r="Q319" s="296"/>
      <c r="R319" s="296"/>
      <c r="S319" s="296"/>
      <c r="T319" s="296"/>
      <c r="U319" s="296"/>
      <c r="V319" s="296"/>
      <c r="W319" s="296"/>
      <c r="X319" s="296"/>
      <c r="Y319" s="296"/>
      <c r="Z319" s="296"/>
      <c r="AA319" s="296"/>
      <c r="AB319" s="296"/>
      <c r="AC319" s="296"/>
      <c r="AD319" s="296"/>
      <c r="AE319" s="296"/>
      <c r="AF319" s="296"/>
      <c r="AG319" s="296"/>
      <c r="AH319" s="296"/>
      <c r="AI319" s="296"/>
      <c r="AJ319" s="296"/>
      <c r="AK319" s="296"/>
      <c r="AL319" s="296"/>
      <c r="AM319" s="296"/>
      <c r="AN319" s="296"/>
      <c r="AO319" s="296"/>
      <c r="AP319" s="296"/>
      <c r="AQ319" s="296"/>
      <c r="AR319" s="296"/>
      <c r="AS319" s="296"/>
      <c r="AT319" s="296"/>
      <c r="AU319" s="296"/>
      <c r="AV319" s="296"/>
      <c r="AW319" s="296"/>
      <c r="AX319" s="296"/>
      <c r="AY319" s="296"/>
      <c r="AZ319" s="296"/>
      <c r="BA319" s="296"/>
      <c r="BB319" s="296"/>
      <c r="BC319" s="296"/>
      <c r="BD319" s="296"/>
      <c r="BE319" s="296"/>
      <c r="BF319" s="296"/>
      <c r="BG319" s="296"/>
      <c r="BH319" s="296"/>
      <c r="BI319" s="296"/>
      <c r="BJ319" s="296"/>
      <c r="BK319" s="296"/>
      <c r="BL319" s="296"/>
      <c r="BM319" s="42"/>
      <c r="BN319" s="42"/>
      <c r="BO319" s="42"/>
      <c r="BP319" s="42"/>
      <c r="BQ319" s="42"/>
      <c r="BR319" s="42"/>
      <c r="BS319" s="42"/>
      <c r="BT319" s="42"/>
      <c r="BU319" s="42"/>
      <c r="BV319" s="42"/>
      <c r="BW319" s="42"/>
      <c r="BX319" s="42"/>
      <c r="BY319" s="42"/>
      <c r="BZ319" s="296"/>
      <c r="CA319" s="296"/>
      <c r="CB319" s="296"/>
      <c r="CC319" s="296"/>
      <c r="CD319" s="296"/>
      <c r="CE319" s="296"/>
      <c r="CF319" s="296"/>
      <c r="CG319" s="296"/>
      <c r="CH319" s="296"/>
      <c r="CI319" s="296"/>
      <c r="CJ319" s="296"/>
      <c r="CK319" s="296"/>
      <c r="CL319" s="296"/>
      <c r="CM319" s="296"/>
      <c r="CN319" s="296"/>
      <c r="CO319" s="296"/>
      <c r="CP319" s="296"/>
      <c r="CQ319" s="296"/>
      <c r="CR319" s="296"/>
      <c r="CS319" s="296"/>
      <c r="CT319" s="296"/>
      <c r="CU319" s="296"/>
      <c r="CV319" s="296"/>
      <c r="CW319" s="42"/>
      <c r="CX319" s="296"/>
      <c r="CY319" s="296"/>
      <c r="CZ319" s="296"/>
      <c r="DA319" s="296"/>
      <c r="DB319" s="296"/>
      <c r="DC319" s="296"/>
      <c r="DD319" s="296"/>
      <c r="DE319" s="296"/>
      <c r="DF319" s="296"/>
      <c r="DG319" s="296"/>
      <c r="DH319" s="296"/>
      <c r="DI319" s="296"/>
      <c r="DJ319" s="296"/>
      <c r="DK319" s="296"/>
      <c r="DL319" s="296"/>
      <c r="DM319" s="296"/>
      <c r="DN319" s="296"/>
      <c r="DO319" s="296"/>
      <c r="DP319" s="296"/>
      <c r="DQ319" s="296"/>
      <c r="DR319" s="296"/>
      <c r="DS319" s="296"/>
      <c r="DT319" s="296"/>
      <c r="DU319" s="296"/>
      <c r="DV319" s="296"/>
      <c r="DW319" s="296"/>
      <c r="DX319" s="296"/>
      <c r="DY319" s="296"/>
      <c r="DZ319" s="296"/>
      <c r="EA319" s="296"/>
      <c r="EB319" s="296"/>
      <c r="EC319" s="296"/>
      <c r="ED319" s="296"/>
      <c r="EE319" s="296"/>
      <c r="EF319" s="296"/>
      <c r="EG319" s="42"/>
      <c r="EH319" s="296"/>
      <c r="EI319" s="296"/>
      <c r="EJ319" s="296"/>
      <c r="EK319" s="296"/>
      <c r="EL319" s="296"/>
      <c r="EM319" s="296"/>
      <c r="EN319" s="296"/>
      <c r="EO319" s="296"/>
      <c r="EP319" s="296"/>
      <c r="EQ319" s="296"/>
      <c r="ER319" s="296"/>
      <c r="ES319" s="296"/>
      <c r="ET319" s="296"/>
      <c r="EU319" s="296"/>
      <c r="EV319" s="296"/>
      <c r="EW319" s="296"/>
      <c r="EX319" s="296"/>
      <c r="EY319" s="296"/>
      <c r="EZ319" s="296"/>
      <c r="FA319" s="296"/>
      <c r="FB319" s="296"/>
      <c r="FC319" s="296"/>
      <c r="FD319" s="296"/>
      <c r="FE319" s="296"/>
      <c r="FF319" s="296"/>
      <c r="FG319" s="296"/>
      <c r="FH319" s="296"/>
      <c r="FI319" s="296"/>
      <c r="FJ319" s="296"/>
      <c r="FK319" s="296"/>
      <c r="FL319" s="296"/>
      <c r="FM319" s="296"/>
      <c r="FN319" s="296"/>
      <c r="FO319" s="296"/>
      <c r="FP319" s="296"/>
      <c r="FQ319" s="42"/>
      <c r="FR319" s="42"/>
      <c r="FS319" s="42"/>
      <c r="FT319" s="42"/>
      <c r="FU319" s="42"/>
      <c r="FV319" s="296"/>
      <c r="FW319" s="296"/>
      <c r="FX319" s="296"/>
      <c r="FY319" s="296"/>
      <c r="FZ319" s="296"/>
      <c r="GA319" s="296"/>
      <c r="GB319" s="296"/>
      <c r="GC319" s="296"/>
      <c r="GD319" s="296"/>
      <c r="GE319" s="296"/>
      <c r="GF319" s="296"/>
      <c r="GG319" s="296"/>
      <c r="GH319" s="296"/>
      <c r="GI319" s="296"/>
      <c r="GJ319" s="296"/>
      <c r="GK319" s="296"/>
      <c r="GL319" s="296"/>
      <c r="GM319" s="296"/>
      <c r="GN319" s="296"/>
      <c r="GO319" s="296"/>
      <c r="GP319" s="296"/>
      <c r="GQ319" s="296"/>
      <c r="GR319" s="296"/>
      <c r="GS319" s="296"/>
      <c r="GT319" s="296"/>
      <c r="GU319" s="296"/>
      <c r="GV319" s="296"/>
      <c r="GW319" s="296"/>
      <c r="GX319" s="296"/>
      <c r="GY319" s="296"/>
      <c r="GZ319" s="296"/>
      <c r="HA319" s="296"/>
      <c r="HB319" s="296"/>
      <c r="HC319" s="296"/>
      <c r="HD319" s="296"/>
      <c r="HE319" s="296"/>
      <c r="HF319" s="296"/>
      <c r="HG319" s="296"/>
      <c r="HH319" s="296"/>
      <c r="HI319" s="296"/>
      <c r="HJ319" s="296"/>
      <c r="HK319" s="296"/>
      <c r="HL319" s="296"/>
      <c r="HM319" s="296"/>
      <c r="HN319" s="296"/>
      <c r="HO319" s="296"/>
      <c r="HP319" s="296"/>
      <c r="HQ319" s="296"/>
      <c r="HR319" s="296"/>
      <c r="HS319" s="296"/>
      <c r="HT319" s="296"/>
      <c r="HU319" s="296"/>
      <c r="HV319" s="296"/>
      <c r="HW319" s="296"/>
      <c r="HX319" s="296"/>
      <c r="HY319" s="296"/>
      <c r="HZ319" s="296"/>
      <c r="IA319" s="296"/>
      <c r="IB319" s="296"/>
      <c r="IC319" s="296"/>
      <c r="ID319" s="296"/>
      <c r="IE319" s="296"/>
      <c r="IF319" s="296"/>
      <c r="IG319" s="296"/>
      <c r="IH319" s="296"/>
      <c r="II319" s="296"/>
      <c r="IJ319" s="296"/>
      <c r="IK319" s="296"/>
      <c r="IL319" s="296"/>
      <c r="IM319" s="296"/>
      <c r="IN319" s="296"/>
      <c r="IO319" s="296"/>
      <c r="IP319" s="296"/>
      <c r="IQ319" s="296"/>
      <c r="IR319" s="296"/>
      <c r="IS319" s="296"/>
      <c r="IT319" s="296"/>
      <c r="IU319" s="296"/>
      <c r="IV319" s="296"/>
      <c r="IW319" s="296"/>
      <c r="IX319" s="296"/>
      <c r="IY319" s="296"/>
      <c r="IZ319" s="296"/>
      <c r="JA319" s="296"/>
      <c r="KM319" s="38"/>
      <c r="KN319" s="38"/>
      <c r="KP319" s="38"/>
      <c r="KQ319" s="38"/>
      <c r="KR319" s="38"/>
      <c r="KS319" s="38"/>
      <c r="KT319" s="38"/>
      <c r="KU319" s="38"/>
      <c r="KV319" s="38"/>
      <c r="KW319" s="38"/>
      <c r="KX319" s="38"/>
      <c r="LH319" s="33"/>
    </row>
    <row r="320" spans="2:320" s="17" customFormat="1" x14ac:dyDescent="0.2">
      <c r="B320" s="33"/>
      <c r="F320" s="35"/>
      <c r="G320" s="174"/>
      <c r="H320" s="33"/>
      <c r="I320" s="33"/>
      <c r="J320" s="42"/>
      <c r="K320" s="296"/>
      <c r="L320" s="296"/>
      <c r="M320" s="296"/>
      <c r="N320" s="296"/>
      <c r="O320" s="296"/>
      <c r="P320" s="296"/>
      <c r="Q320" s="296"/>
      <c r="R320" s="296"/>
      <c r="S320" s="296"/>
      <c r="T320" s="296"/>
      <c r="U320" s="296"/>
      <c r="V320" s="296"/>
      <c r="W320" s="296"/>
      <c r="X320" s="296"/>
      <c r="Y320" s="296"/>
      <c r="Z320" s="296"/>
      <c r="AA320" s="296"/>
      <c r="AB320" s="296"/>
      <c r="AC320" s="296"/>
      <c r="AD320" s="296"/>
      <c r="AE320" s="296"/>
      <c r="AF320" s="296"/>
      <c r="AG320" s="296"/>
      <c r="AH320" s="296"/>
      <c r="AI320" s="296"/>
      <c r="AJ320" s="296"/>
      <c r="AK320" s="296"/>
      <c r="AL320" s="296"/>
      <c r="AM320" s="296"/>
      <c r="AN320" s="296"/>
      <c r="AO320" s="296"/>
      <c r="AP320" s="296"/>
      <c r="AQ320" s="296"/>
      <c r="AR320" s="296"/>
      <c r="AS320" s="296"/>
      <c r="AT320" s="296"/>
      <c r="AU320" s="296"/>
      <c r="AV320" s="296"/>
      <c r="AW320" s="296"/>
      <c r="AX320" s="296"/>
      <c r="AY320" s="296"/>
      <c r="AZ320" s="296"/>
      <c r="BA320" s="296"/>
      <c r="BB320" s="296"/>
      <c r="BC320" s="296"/>
      <c r="BD320" s="296"/>
      <c r="BE320" s="296"/>
      <c r="BF320" s="296"/>
      <c r="BG320" s="296"/>
      <c r="BH320" s="296"/>
      <c r="BI320" s="296"/>
      <c r="BJ320" s="296"/>
      <c r="BK320" s="296"/>
      <c r="BL320" s="296"/>
      <c r="BM320" s="42"/>
      <c r="BN320" s="42"/>
      <c r="BO320" s="42"/>
      <c r="BP320" s="42"/>
      <c r="BQ320" s="42"/>
      <c r="BR320" s="42"/>
      <c r="BS320" s="42"/>
      <c r="BT320" s="42"/>
      <c r="BU320" s="42"/>
      <c r="BV320" s="42"/>
      <c r="BW320" s="42"/>
      <c r="BX320" s="42"/>
      <c r="BY320" s="42"/>
      <c r="BZ320" s="296"/>
      <c r="CA320" s="296"/>
      <c r="CB320" s="296"/>
      <c r="CC320" s="296"/>
      <c r="CD320" s="296"/>
      <c r="CE320" s="296"/>
      <c r="CF320" s="296"/>
      <c r="CG320" s="296"/>
      <c r="CH320" s="296"/>
      <c r="CI320" s="296"/>
      <c r="CJ320" s="296"/>
      <c r="CK320" s="296"/>
      <c r="CL320" s="296"/>
      <c r="CM320" s="296"/>
      <c r="CN320" s="296"/>
      <c r="CO320" s="296"/>
      <c r="CP320" s="296"/>
      <c r="CQ320" s="296"/>
      <c r="CR320" s="296"/>
      <c r="CS320" s="296"/>
      <c r="CT320" s="296"/>
      <c r="CU320" s="296"/>
      <c r="CV320" s="296"/>
      <c r="CW320" s="42"/>
      <c r="CX320" s="296"/>
      <c r="CY320" s="296"/>
      <c r="CZ320" s="296"/>
      <c r="DA320" s="296"/>
      <c r="DB320" s="296"/>
      <c r="DC320" s="296"/>
      <c r="DD320" s="296"/>
      <c r="DE320" s="296"/>
      <c r="DF320" s="296"/>
      <c r="DG320" s="296"/>
      <c r="DH320" s="296"/>
      <c r="DI320" s="296"/>
      <c r="DJ320" s="296"/>
      <c r="DK320" s="296"/>
      <c r="DL320" s="296"/>
      <c r="DM320" s="296"/>
      <c r="DN320" s="296"/>
      <c r="DO320" s="296"/>
      <c r="DP320" s="296"/>
      <c r="DQ320" s="296"/>
      <c r="DR320" s="296"/>
      <c r="DS320" s="296"/>
      <c r="DT320" s="296"/>
      <c r="DU320" s="296"/>
      <c r="DV320" s="296"/>
      <c r="DW320" s="296"/>
      <c r="DX320" s="296"/>
      <c r="DY320" s="296"/>
      <c r="DZ320" s="296"/>
      <c r="EA320" s="296"/>
      <c r="EB320" s="296"/>
      <c r="EC320" s="296"/>
      <c r="ED320" s="296"/>
      <c r="EE320" s="296"/>
      <c r="EF320" s="296"/>
      <c r="EG320" s="42"/>
      <c r="EH320" s="296"/>
      <c r="EI320" s="296"/>
      <c r="EJ320" s="296"/>
      <c r="EK320" s="296"/>
      <c r="EL320" s="296"/>
      <c r="EM320" s="296"/>
      <c r="EN320" s="296"/>
      <c r="EO320" s="296"/>
      <c r="EP320" s="296"/>
      <c r="EQ320" s="296"/>
      <c r="ER320" s="296"/>
      <c r="ES320" s="296"/>
      <c r="ET320" s="296"/>
      <c r="EU320" s="296"/>
      <c r="EV320" s="296"/>
      <c r="EW320" s="296"/>
      <c r="EX320" s="296"/>
      <c r="EY320" s="296"/>
      <c r="EZ320" s="296"/>
      <c r="FA320" s="296"/>
      <c r="FB320" s="296"/>
      <c r="FC320" s="296"/>
      <c r="FD320" s="296"/>
      <c r="FE320" s="296"/>
      <c r="FF320" s="296"/>
      <c r="FG320" s="296"/>
      <c r="FH320" s="296"/>
      <c r="FI320" s="296"/>
      <c r="FJ320" s="296"/>
      <c r="FK320" s="296"/>
      <c r="FL320" s="296"/>
      <c r="FM320" s="296"/>
      <c r="FN320" s="296"/>
      <c r="FO320" s="296"/>
      <c r="FP320" s="296"/>
      <c r="FQ320" s="42"/>
      <c r="FR320" s="42"/>
      <c r="FS320" s="42"/>
      <c r="FT320" s="42"/>
      <c r="FU320" s="42"/>
      <c r="FV320" s="296"/>
      <c r="FW320" s="296"/>
      <c r="FX320" s="296"/>
      <c r="FY320" s="296"/>
      <c r="FZ320" s="296"/>
      <c r="GA320" s="296"/>
      <c r="GB320" s="296"/>
      <c r="GC320" s="296"/>
      <c r="GD320" s="296"/>
      <c r="GE320" s="296"/>
      <c r="GF320" s="296"/>
      <c r="GG320" s="296"/>
      <c r="GH320" s="296"/>
      <c r="GI320" s="296"/>
      <c r="GJ320" s="296"/>
      <c r="GK320" s="296"/>
      <c r="GL320" s="296"/>
      <c r="GM320" s="296"/>
      <c r="GN320" s="296"/>
      <c r="GO320" s="296"/>
      <c r="GP320" s="296"/>
      <c r="GQ320" s="296"/>
      <c r="GR320" s="296"/>
      <c r="GS320" s="296"/>
      <c r="GT320" s="296"/>
      <c r="GU320" s="296"/>
      <c r="GV320" s="296"/>
      <c r="GW320" s="296"/>
      <c r="GX320" s="296"/>
      <c r="GY320" s="296"/>
      <c r="GZ320" s="296"/>
      <c r="HA320" s="296"/>
      <c r="HB320" s="296"/>
      <c r="HC320" s="296"/>
      <c r="HD320" s="296"/>
      <c r="HE320" s="296"/>
      <c r="HF320" s="296"/>
      <c r="HG320" s="296"/>
      <c r="HH320" s="296"/>
      <c r="HI320" s="296"/>
      <c r="HJ320" s="296"/>
      <c r="HK320" s="296"/>
      <c r="HL320" s="296"/>
      <c r="HM320" s="296"/>
      <c r="HN320" s="296"/>
      <c r="HO320" s="296"/>
      <c r="HP320" s="296"/>
      <c r="HQ320" s="296"/>
      <c r="HR320" s="296"/>
      <c r="HS320" s="296"/>
      <c r="HT320" s="296"/>
      <c r="HU320" s="296"/>
      <c r="HV320" s="296"/>
      <c r="HW320" s="296"/>
      <c r="HX320" s="296"/>
      <c r="HY320" s="296"/>
      <c r="HZ320" s="296"/>
      <c r="IA320" s="296"/>
      <c r="IB320" s="296"/>
      <c r="IC320" s="296"/>
      <c r="ID320" s="296"/>
      <c r="IE320" s="296"/>
      <c r="IF320" s="296"/>
      <c r="IG320" s="296"/>
      <c r="IH320" s="296"/>
      <c r="II320" s="296"/>
      <c r="IJ320" s="296"/>
      <c r="IK320" s="296"/>
      <c r="IL320" s="296"/>
      <c r="IM320" s="296"/>
      <c r="IN320" s="296"/>
      <c r="IO320" s="296"/>
      <c r="IP320" s="296"/>
      <c r="IQ320" s="296"/>
      <c r="IR320" s="296"/>
      <c r="IS320" s="296"/>
      <c r="IT320" s="296"/>
      <c r="IU320" s="296"/>
      <c r="IV320" s="296"/>
      <c r="IW320" s="296"/>
      <c r="IX320" s="296"/>
      <c r="IY320" s="296"/>
      <c r="IZ320" s="296"/>
      <c r="JA320" s="296"/>
      <c r="KM320" s="38"/>
      <c r="KN320" s="38"/>
      <c r="KP320" s="38"/>
      <c r="KQ320" s="38"/>
      <c r="KR320" s="38"/>
      <c r="KS320" s="38"/>
      <c r="KT320" s="38"/>
      <c r="KU320" s="38"/>
      <c r="KV320" s="38"/>
      <c r="KW320" s="38"/>
      <c r="KX320" s="38"/>
      <c r="LH320" s="33"/>
    </row>
    <row r="321" spans="2:320" s="17" customFormat="1" x14ac:dyDescent="0.2">
      <c r="B321" s="33"/>
      <c r="F321" s="35"/>
      <c r="G321" s="174"/>
      <c r="H321" s="33"/>
      <c r="I321" s="33"/>
      <c r="J321" s="42"/>
      <c r="K321" s="296"/>
      <c r="L321" s="296"/>
      <c r="M321" s="296"/>
      <c r="N321" s="296"/>
      <c r="O321" s="296"/>
      <c r="P321" s="296"/>
      <c r="Q321" s="296"/>
      <c r="R321" s="296"/>
      <c r="S321" s="296"/>
      <c r="T321" s="296"/>
      <c r="U321" s="296"/>
      <c r="V321" s="296"/>
      <c r="W321" s="296"/>
      <c r="X321" s="296"/>
      <c r="Y321" s="296"/>
      <c r="Z321" s="296"/>
      <c r="AA321" s="296"/>
      <c r="AB321" s="296"/>
      <c r="AC321" s="296"/>
      <c r="AD321" s="296"/>
      <c r="AE321" s="296"/>
      <c r="AF321" s="296"/>
      <c r="AG321" s="296"/>
      <c r="AH321" s="296"/>
      <c r="AI321" s="296"/>
      <c r="AJ321" s="296"/>
      <c r="AK321" s="296"/>
      <c r="AL321" s="296"/>
      <c r="AM321" s="296"/>
      <c r="AN321" s="296"/>
      <c r="AO321" s="296"/>
      <c r="AP321" s="296"/>
      <c r="AQ321" s="296"/>
      <c r="AR321" s="296"/>
      <c r="AS321" s="296"/>
      <c r="AT321" s="296"/>
      <c r="AU321" s="296"/>
      <c r="AV321" s="296"/>
      <c r="AW321" s="296"/>
      <c r="AX321" s="296"/>
      <c r="AY321" s="296"/>
      <c r="AZ321" s="296"/>
      <c r="BA321" s="296"/>
      <c r="BB321" s="296"/>
      <c r="BC321" s="296"/>
      <c r="BD321" s="296"/>
      <c r="BE321" s="296"/>
      <c r="BF321" s="296"/>
      <c r="BG321" s="296"/>
      <c r="BH321" s="296"/>
      <c r="BI321" s="296"/>
      <c r="BJ321" s="296"/>
      <c r="BK321" s="296"/>
      <c r="BL321" s="296"/>
      <c r="BM321" s="42"/>
      <c r="BN321" s="42"/>
      <c r="BO321" s="42"/>
      <c r="BP321" s="42"/>
      <c r="BQ321" s="42"/>
      <c r="BR321" s="42"/>
      <c r="BS321" s="42"/>
      <c r="BT321" s="42"/>
      <c r="BU321" s="42"/>
      <c r="BV321" s="42"/>
      <c r="BW321" s="42"/>
      <c r="BX321" s="42"/>
      <c r="BY321" s="42"/>
      <c r="BZ321" s="296"/>
      <c r="CA321" s="296"/>
      <c r="CB321" s="296"/>
      <c r="CC321" s="296"/>
      <c r="CD321" s="296"/>
      <c r="CE321" s="296"/>
      <c r="CF321" s="296"/>
      <c r="CG321" s="296"/>
      <c r="CH321" s="296"/>
      <c r="CI321" s="296"/>
      <c r="CJ321" s="296"/>
      <c r="CK321" s="296"/>
      <c r="CL321" s="296"/>
      <c r="CM321" s="296"/>
      <c r="CN321" s="296"/>
      <c r="CO321" s="296"/>
      <c r="CP321" s="296"/>
      <c r="CQ321" s="296"/>
      <c r="CR321" s="296"/>
      <c r="CS321" s="296"/>
      <c r="CT321" s="296"/>
      <c r="CU321" s="296"/>
      <c r="CV321" s="296"/>
      <c r="CW321" s="42"/>
      <c r="CX321" s="296"/>
      <c r="CY321" s="296"/>
      <c r="CZ321" s="296"/>
      <c r="DA321" s="296"/>
      <c r="DB321" s="296"/>
      <c r="DC321" s="296"/>
      <c r="DD321" s="296"/>
      <c r="DE321" s="296"/>
      <c r="DF321" s="296"/>
      <c r="DG321" s="296"/>
      <c r="DH321" s="296"/>
      <c r="DI321" s="296"/>
      <c r="DJ321" s="296"/>
      <c r="DK321" s="296"/>
      <c r="DL321" s="296"/>
      <c r="DM321" s="296"/>
      <c r="DN321" s="296"/>
      <c r="DO321" s="296"/>
      <c r="DP321" s="296"/>
      <c r="DQ321" s="296"/>
      <c r="DR321" s="296"/>
      <c r="DS321" s="296"/>
      <c r="DT321" s="296"/>
      <c r="DU321" s="296"/>
      <c r="DV321" s="296"/>
      <c r="DW321" s="296"/>
      <c r="DX321" s="296"/>
      <c r="DY321" s="296"/>
      <c r="DZ321" s="296"/>
      <c r="EA321" s="296"/>
      <c r="EB321" s="296"/>
      <c r="EC321" s="296"/>
      <c r="ED321" s="296"/>
      <c r="EE321" s="296"/>
      <c r="EF321" s="296"/>
      <c r="EG321" s="42"/>
      <c r="EH321" s="296"/>
      <c r="EI321" s="296"/>
      <c r="EJ321" s="296"/>
      <c r="EK321" s="296"/>
      <c r="EL321" s="296"/>
      <c r="EM321" s="296"/>
      <c r="EN321" s="296"/>
      <c r="EO321" s="296"/>
      <c r="EP321" s="296"/>
      <c r="EQ321" s="296"/>
      <c r="ER321" s="296"/>
      <c r="ES321" s="296"/>
      <c r="ET321" s="296"/>
      <c r="EU321" s="296"/>
      <c r="EV321" s="296"/>
      <c r="EW321" s="296"/>
      <c r="EX321" s="296"/>
      <c r="EY321" s="296"/>
      <c r="EZ321" s="296"/>
      <c r="FA321" s="296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42"/>
      <c r="FR321" s="42"/>
      <c r="FS321" s="42"/>
      <c r="FT321" s="42"/>
      <c r="FU321" s="42"/>
      <c r="FV321" s="296"/>
      <c r="FW321" s="296"/>
      <c r="FX321" s="296"/>
      <c r="FY321" s="296"/>
      <c r="FZ321" s="296"/>
      <c r="GA321" s="296"/>
      <c r="GB321" s="296"/>
      <c r="GC321" s="296"/>
      <c r="GD321" s="296"/>
      <c r="GE321" s="296"/>
      <c r="GF321" s="296"/>
      <c r="GG321" s="296"/>
      <c r="GH321" s="296"/>
      <c r="GI321" s="296"/>
      <c r="GJ321" s="296"/>
      <c r="GK321" s="296"/>
      <c r="GL321" s="296"/>
      <c r="GM321" s="296"/>
      <c r="GN321" s="296"/>
      <c r="GO321" s="296"/>
      <c r="GP321" s="296"/>
      <c r="GQ321" s="296"/>
      <c r="GR321" s="296"/>
      <c r="GS321" s="296"/>
      <c r="GT321" s="296"/>
      <c r="GU321" s="296"/>
      <c r="GV321" s="296"/>
      <c r="GW321" s="296"/>
      <c r="GX321" s="296"/>
      <c r="GY321" s="296"/>
      <c r="GZ321" s="296"/>
      <c r="HA321" s="296"/>
      <c r="HB321" s="296"/>
      <c r="HC321" s="296"/>
      <c r="HD321" s="296"/>
      <c r="HE321" s="296"/>
      <c r="HF321" s="296"/>
      <c r="HG321" s="296"/>
      <c r="HH321" s="296"/>
      <c r="HI321" s="296"/>
      <c r="HJ321" s="296"/>
      <c r="HK321" s="296"/>
      <c r="HL321" s="296"/>
      <c r="HM321" s="296"/>
      <c r="HN321" s="296"/>
      <c r="HO321" s="296"/>
      <c r="HP321" s="296"/>
      <c r="HQ321" s="296"/>
      <c r="HR321" s="296"/>
      <c r="HS321" s="296"/>
      <c r="HT321" s="296"/>
      <c r="HU321" s="296"/>
      <c r="HV321" s="296"/>
      <c r="HW321" s="296"/>
      <c r="HX321" s="296"/>
      <c r="HY321" s="296"/>
      <c r="HZ321" s="296"/>
      <c r="IA321" s="296"/>
      <c r="IB321" s="296"/>
      <c r="IC321" s="296"/>
      <c r="ID321" s="296"/>
      <c r="IE321" s="296"/>
      <c r="IF321" s="296"/>
      <c r="IG321" s="296"/>
      <c r="IH321" s="296"/>
      <c r="II321" s="296"/>
      <c r="IJ321" s="296"/>
      <c r="IK321" s="296"/>
      <c r="IL321" s="296"/>
      <c r="IM321" s="296"/>
      <c r="IN321" s="296"/>
      <c r="IO321" s="296"/>
      <c r="IP321" s="296"/>
      <c r="IQ321" s="296"/>
      <c r="IR321" s="296"/>
      <c r="IS321" s="296"/>
      <c r="IT321" s="296"/>
      <c r="IU321" s="296"/>
      <c r="IV321" s="296"/>
      <c r="IW321" s="296"/>
      <c r="IX321" s="296"/>
      <c r="IY321" s="296"/>
      <c r="IZ321" s="296"/>
      <c r="JA321" s="296"/>
      <c r="KM321" s="38"/>
      <c r="KN321" s="38"/>
      <c r="KP321" s="38"/>
      <c r="KQ321" s="38"/>
      <c r="KR321" s="38"/>
      <c r="KS321" s="38"/>
      <c r="KT321" s="38"/>
      <c r="KU321" s="38"/>
      <c r="KV321" s="38"/>
      <c r="KW321" s="38"/>
      <c r="KX321" s="38"/>
      <c r="LH321" s="33"/>
    </row>
    <row r="322" spans="2:320" s="17" customFormat="1" x14ac:dyDescent="0.2">
      <c r="B322" s="33"/>
      <c r="F322" s="35"/>
      <c r="G322" s="174"/>
      <c r="H322" s="33"/>
      <c r="I322" s="33"/>
      <c r="J322" s="42"/>
      <c r="K322" s="296"/>
      <c r="L322" s="296"/>
      <c r="M322" s="296"/>
      <c r="N322" s="296"/>
      <c r="O322" s="296"/>
      <c r="P322" s="296"/>
      <c r="Q322" s="296"/>
      <c r="R322" s="296"/>
      <c r="S322" s="296"/>
      <c r="T322" s="296"/>
      <c r="U322" s="296"/>
      <c r="V322" s="296"/>
      <c r="W322" s="296"/>
      <c r="X322" s="296"/>
      <c r="Y322" s="296"/>
      <c r="Z322" s="296"/>
      <c r="AA322" s="296"/>
      <c r="AB322" s="296"/>
      <c r="AC322" s="296"/>
      <c r="AD322" s="296"/>
      <c r="AE322" s="296"/>
      <c r="AF322" s="296"/>
      <c r="AG322" s="296"/>
      <c r="AH322" s="296"/>
      <c r="AI322" s="296"/>
      <c r="AJ322" s="296"/>
      <c r="AK322" s="296"/>
      <c r="AL322" s="296"/>
      <c r="AM322" s="296"/>
      <c r="AN322" s="296"/>
      <c r="AO322" s="296"/>
      <c r="AP322" s="296"/>
      <c r="AQ322" s="296"/>
      <c r="AR322" s="296"/>
      <c r="AS322" s="296"/>
      <c r="AT322" s="296"/>
      <c r="AU322" s="296"/>
      <c r="AV322" s="296"/>
      <c r="AW322" s="296"/>
      <c r="AX322" s="296"/>
      <c r="AY322" s="296"/>
      <c r="AZ322" s="296"/>
      <c r="BA322" s="296"/>
      <c r="BB322" s="296"/>
      <c r="BC322" s="296"/>
      <c r="BD322" s="296"/>
      <c r="BE322" s="296"/>
      <c r="BF322" s="296"/>
      <c r="BG322" s="296"/>
      <c r="BH322" s="296"/>
      <c r="BI322" s="296"/>
      <c r="BJ322" s="296"/>
      <c r="BK322" s="296"/>
      <c r="BL322" s="296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296"/>
      <c r="CA322" s="296"/>
      <c r="CB322" s="296"/>
      <c r="CC322" s="296"/>
      <c r="CD322" s="296"/>
      <c r="CE322" s="296"/>
      <c r="CF322" s="296"/>
      <c r="CG322" s="296"/>
      <c r="CH322" s="296"/>
      <c r="CI322" s="296"/>
      <c r="CJ322" s="296"/>
      <c r="CK322" s="296"/>
      <c r="CL322" s="296"/>
      <c r="CM322" s="296"/>
      <c r="CN322" s="296"/>
      <c r="CO322" s="296"/>
      <c r="CP322" s="296"/>
      <c r="CQ322" s="296"/>
      <c r="CR322" s="296"/>
      <c r="CS322" s="296"/>
      <c r="CT322" s="296"/>
      <c r="CU322" s="296"/>
      <c r="CV322" s="296"/>
      <c r="CW322" s="42"/>
      <c r="CX322" s="296"/>
      <c r="CY322" s="296"/>
      <c r="CZ322" s="296"/>
      <c r="DA322" s="296"/>
      <c r="DB322" s="296"/>
      <c r="DC322" s="296"/>
      <c r="DD322" s="296"/>
      <c r="DE322" s="296"/>
      <c r="DF322" s="296"/>
      <c r="DG322" s="296"/>
      <c r="DH322" s="296"/>
      <c r="DI322" s="296"/>
      <c r="DJ322" s="296"/>
      <c r="DK322" s="296"/>
      <c r="DL322" s="296"/>
      <c r="DM322" s="296"/>
      <c r="DN322" s="296"/>
      <c r="DO322" s="296"/>
      <c r="DP322" s="296"/>
      <c r="DQ322" s="296"/>
      <c r="DR322" s="296"/>
      <c r="DS322" s="296"/>
      <c r="DT322" s="296"/>
      <c r="DU322" s="296"/>
      <c r="DV322" s="296"/>
      <c r="DW322" s="296"/>
      <c r="DX322" s="296"/>
      <c r="DY322" s="296"/>
      <c r="DZ322" s="296"/>
      <c r="EA322" s="296"/>
      <c r="EB322" s="296"/>
      <c r="EC322" s="296"/>
      <c r="ED322" s="296"/>
      <c r="EE322" s="296"/>
      <c r="EF322" s="296"/>
      <c r="EG322" s="42"/>
      <c r="EH322" s="296"/>
      <c r="EI322" s="296"/>
      <c r="EJ322" s="296"/>
      <c r="EK322" s="296"/>
      <c r="EL322" s="296"/>
      <c r="EM322" s="296"/>
      <c r="EN322" s="296"/>
      <c r="EO322" s="296"/>
      <c r="EP322" s="296"/>
      <c r="EQ322" s="296"/>
      <c r="ER322" s="296"/>
      <c r="ES322" s="296"/>
      <c r="ET322" s="296"/>
      <c r="EU322" s="296"/>
      <c r="EV322" s="296"/>
      <c r="EW322" s="296"/>
      <c r="EX322" s="296"/>
      <c r="EY322" s="296"/>
      <c r="EZ322" s="296"/>
      <c r="FA322" s="296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42"/>
      <c r="FR322" s="42"/>
      <c r="FS322" s="42"/>
      <c r="FT322" s="42"/>
      <c r="FU322" s="42"/>
      <c r="FV322" s="296"/>
      <c r="FW322" s="296"/>
      <c r="FX322" s="296"/>
      <c r="FY322" s="296"/>
      <c r="FZ322" s="296"/>
      <c r="GA322" s="296"/>
      <c r="GB322" s="296"/>
      <c r="GC322" s="296"/>
      <c r="GD322" s="296"/>
      <c r="GE322" s="296"/>
      <c r="GF322" s="296"/>
      <c r="GG322" s="296"/>
      <c r="GH322" s="296"/>
      <c r="GI322" s="296"/>
      <c r="GJ322" s="296"/>
      <c r="GK322" s="296"/>
      <c r="GL322" s="296"/>
      <c r="GM322" s="296"/>
      <c r="GN322" s="296"/>
      <c r="GO322" s="296"/>
      <c r="GP322" s="296"/>
      <c r="GQ322" s="296"/>
      <c r="GR322" s="296"/>
      <c r="GS322" s="296"/>
      <c r="GT322" s="296"/>
      <c r="GU322" s="296"/>
      <c r="GV322" s="296"/>
      <c r="GW322" s="296"/>
      <c r="GX322" s="296"/>
      <c r="GY322" s="296"/>
      <c r="GZ322" s="296"/>
      <c r="HA322" s="296"/>
      <c r="HB322" s="296"/>
      <c r="HC322" s="296"/>
      <c r="HD322" s="296"/>
      <c r="HE322" s="296"/>
      <c r="HF322" s="296"/>
      <c r="HG322" s="296"/>
      <c r="HH322" s="296"/>
      <c r="HI322" s="296"/>
      <c r="HJ322" s="296"/>
      <c r="HK322" s="296"/>
      <c r="HL322" s="296"/>
      <c r="HM322" s="296"/>
      <c r="HN322" s="296"/>
      <c r="HO322" s="296"/>
      <c r="HP322" s="296"/>
      <c r="HQ322" s="296"/>
      <c r="HR322" s="296"/>
      <c r="HS322" s="296"/>
      <c r="HT322" s="296"/>
      <c r="HU322" s="296"/>
      <c r="HV322" s="296"/>
      <c r="HW322" s="296"/>
      <c r="HX322" s="296"/>
      <c r="HY322" s="296"/>
      <c r="HZ322" s="296"/>
      <c r="IA322" s="296"/>
      <c r="IB322" s="296"/>
      <c r="IC322" s="296"/>
      <c r="ID322" s="296"/>
      <c r="IE322" s="296"/>
      <c r="IF322" s="296"/>
      <c r="IG322" s="296"/>
      <c r="IH322" s="296"/>
      <c r="II322" s="296"/>
      <c r="IJ322" s="296"/>
      <c r="IK322" s="296"/>
      <c r="IL322" s="296"/>
      <c r="IM322" s="296"/>
      <c r="IN322" s="296"/>
      <c r="IO322" s="296"/>
      <c r="IP322" s="296"/>
      <c r="IQ322" s="296"/>
      <c r="IR322" s="296"/>
      <c r="IS322" s="296"/>
      <c r="IT322" s="296"/>
      <c r="IU322" s="296"/>
      <c r="IV322" s="296"/>
      <c r="IW322" s="296"/>
      <c r="IX322" s="296"/>
      <c r="IY322" s="296"/>
      <c r="IZ322" s="296"/>
      <c r="JA322" s="296"/>
      <c r="KM322" s="38"/>
      <c r="KN322" s="38"/>
      <c r="KP322" s="38"/>
      <c r="KQ322" s="38"/>
      <c r="KR322" s="38"/>
      <c r="KS322" s="38"/>
      <c r="KT322" s="38"/>
      <c r="KU322" s="38"/>
      <c r="KV322" s="38"/>
      <c r="KW322" s="38"/>
      <c r="KX322" s="38"/>
      <c r="LH322" s="33"/>
    </row>
    <row r="323" spans="2:320" s="17" customFormat="1" x14ac:dyDescent="0.2">
      <c r="B323" s="33"/>
      <c r="F323" s="35"/>
      <c r="G323" s="174"/>
      <c r="H323" s="33"/>
      <c r="I323" s="33"/>
      <c r="J323" s="42"/>
      <c r="K323" s="296"/>
      <c r="L323" s="296"/>
      <c r="M323" s="296"/>
      <c r="N323" s="296"/>
      <c r="O323" s="296"/>
      <c r="P323" s="296"/>
      <c r="Q323" s="296"/>
      <c r="R323" s="296"/>
      <c r="S323" s="296"/>
      <c r="T323" s="296"/>
      <c r="U323" s="296"/>
      <c r="V323" s="296"/>
      <c r="W323" s="296"/>
      <c r="X323" s="296"/>
      <c r="Y323" s="296"/>
      <c r="Z323" s="296"/>
      <c r="AA323" s="296"/>
      <c r="AB323" s="296"/>
      <c r="AC323" s="296"/>
      <c r="AD323" s="296"/>
      <c r="AE323" s="296"/>
      <c r="AF323" s="296"/>
      <c r="AG323" s="296"/>
      <c r="AH323" s="296"/>
      <c r="AI323" s="296"/>
      <c r="AJ323" s="296"/>
      <c r="AK323" s="296"/>
      <c r="AL323" s="296"/>
      <c r="AM323" s="296"/>
      <c r="AN323" s="296"/>
      <c r="AO323" s="296"/>
      <c r="AP323" s="296"/>
      <c r="AQ323" s="296"/>
      <c r="AR323" s="296"/>
      <c r="AS323" s="296"/>
      <c r="AT323" s="296"/>
      <c r="AU323" s="296"/>
      <c r="AV323" s="296"/>
      <c r="AW323" s="296"/>
      <c r="AX323" s="296"/>
      <c r="AY323" s="296"/>
      <c r="AZ323" s="296"/>
      <c r="BA323" s="296"/>
      <c r="BB323" s="296"/>
      <c r="BC323" s="296"/>
      <c r="BD323" s="296"/>
      <c r="BE323" s="296"/>
      <c r="BF323" s="296"/>
      <c r="BG323" s="296"/>
      <c r="BH323" s="296"/>
      <c r="BI323" s="296"/>
      <c r="BJ323" s="296"/>
      <c r="BK323" s="296"/>
      <c r="BL323" s="296"/>
      <c r="BM323" s="42"/>
      <c r="BN323" s="42"/>
      <c r="BO323" s="42"/>
      <c r="BP323" s="42"/>
      <c r="BQ323" s="42"/>
      <c r="BR323" s="42"/>
      <c r="BS323" s="42"/>
      <c r="BT323" s="42"/>
      <c r="BU323" s="42"/>
      <c r="BV323" s="42"/>
      <c r="BW323" s="42"/>
      <c r="BX323" s="42"/>
      <c r="BY323" s="42"/>
      <c r="BZ323" s="296"/>
      <c r="CA323" s="296"/>
      <c r="CB323" s="296"/>
      <c r="CC323" s="296"/>
      <c r="CD323" s="296"/>
      <c r="CE323" s="296"/>
      <c r="CF323" s="296"/>
      <c r="CG323" s="296"/>
      <c r="CH323" s="296"/>
      <c r="CI323" s="296"/>
      <c r="CJ323" s="296"/>
      <c r="CK323" s="296"/>
      <c r="CL323" s="296"/>
      <c r="CM323" s="296"/>
      <c r="CN323" s="296"/>
      <c r="CO323" s="296"/>
      <c r="CP323" s="296"/>
      <c r="CQ323" s="296"/>
      <c r="CR323" s="296"/>
      <c r="CS323" s="296"/>
      <c r="CT323" s="296"/>
      <c r="CU323" s="296"/>
      <c r="CV323" s="296"/>
      <c r="CW323" s="42"/>
      <c r="CX323" s="296"/>
      <c r="CY323" s="296"/>
      <c r="CZ323" s="296"/>
      <c r="DA323" s="296"/>
      <c r="DB323" s="296"/>
      <c r="DC323" s="296"/>
      <c r="DD323" s="296"/>
      <c r="DE323" s="296"/>
      <c r="DF323" s="296"/>
      <c r="DG323" s="296"/>
      <c r="DH323" s="296"/>
      <c r="DI323" s="296"/>
      <c r="DJ323" s="296"/>
      <c r="DK323" s="296"/>
      <c r="DL323" s="296"/>
      <c r="DM323" s="296"/>
      <c r="DN323" s="296"/>
      <c r="DO323" s="296"/>
      <c r="DP323" s="296"/>
      <c r="DQ323" s="296"/>
      <c r="DR323" s="296"/>
      <c r="DS323" s="296"/>
      <c r="DT323" s="296"/>
      <c r="DU323" s="296"/>
      <c r="DV323" s="296"/>
      <c r="DW323" s="296"/>
      <c r="DX323" s="296"/>
      <c r="DY323" s="296"/>
      <c r="DZ323" s="296"/>
      <c r="EA323" s="296"/>
      <c r="EB323" s="296"/>
      <c r="EC323" s="296"/>
      <c r="ED323" s="296"/>
      <c r="EE323" s="296"/>
      <c r="EF323" s="296"/>
      <c r="EG323" s="42"/>
      <c r="EH323" s="296"/>
      <c r="EI323" s="296"/>
      <c r="EJ323" s="296"/>
      <c r="EK323" s="296"/>
      <c r="EL323" s="296"/>
      <c r="EM323" s="296"/>
      <c r="EN323" s="296"/>
      <c r="EO323" s="296"/>
      <c r="EP323" s="296"/>
      <c r="EQ323" s="296"/>
      <c r="ER323" s="296"/>
      <c r="ES323" s="296"/>
      <c r="ET323" s="296"/>
      <c r="EU323" s="296"/>
      <c r="EV323" s="296"/>
      <c r="EW323" s="296"/>
      <c r="EX323" s="296"/>
      <c r="EY323" s="296"/>
      <c r="EZ323" s="296"/>
      <c r="FA323" s="296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42"/>
      <c r="FR323" s="42"/>
      <c r="FS323" s="42"/>
      <c r="FT323" s="42"/>
      <c r="FU323" s="42"/>
      <c r="FV323" s="296"/>
      <c r="FW323" s="296"/>
      <c r="FX323" s="296"/>
      <c r="FY323" s="296"/>
      <c r="FZ323" s="296"/>
      <c r="GA323" s="296"/>
      <c r="GB323" s="296"/>
      <c r="GC323" s="296"/>
      <c r="GD323" s="296"/>
      <c r="GE323" s="296"/>
      <c r="GF323" s="296"/>
      <c r="GG323" s="296"/>
      <c r="GH323" s="296"/>
      <c r="GI323" s="296"/>
      <c r="GJ323" s="296"/>
      <c r="GK323" s="296"/>
      <c r="GL323" s="296"/>
      <c r="GM323" s="296"/>
      <c r="GN323" s="296"/>
      <c r="GO323" s="296"/>
      <c r="GP323" s="296"/>
      <c r="GQ323" s="296"/>
      <c r="GR323" s="296"/>
      <c r="GS323" s="296"/>
      <c r="GT323" s="296"/>
      <c r="GU323" s="296"/>
      <c r="GV323" s="296"/>
      <c r="GW323" s="296"/>
      <c r="GX323" s="296"/>
      <c r="GY323" s="296"/>
      <c r="GZ323" s="296"/>
      <c r="HA323" s="296"/>
      <c r="HB323" s="296"/>
      <c r="HC323" s="296"/>
      <c r="HD323" s="296"/>
      <c r="HE323" s="296"/>
      <c r="HF323" s="296"/>
      <c r="HG323" s="296"/>
      <c r="HH323" s="296"/>
      <c r="HI323" s="296"/>
      <c r="HJ323" s="296"/>
      <c r="HK323" s="296"/>
      <c r="HL323" s="296"/>
      <c r="HM323" s="296"/>
      <c r="HN323" s="296"/>
      <c r="HO323" s="296"/>
      <c r="HP323" s="296"/>
      <c r="HQ323" s="296"/>
      <c r="HR323" s="296"/>
      <c r="HS323" s="296"/>
      <c r="HT323" s="296"/>
      <c r="HU323" s="296"/>
      <c r="HV323" s="296"/>
      <c r="HW323" s="296"/>
      <c r="HX323" s="296"/>
      <c r="HY323" s="296"/>
      <c r="HZ323" s="296"/>
      <c r="IA323" s="296"/>
      <c r="IB323" s="296"/>
      <c r="IC323" s="296"/>
      <c r="ID323" s="296"/>
      <c r="IE323" s="296"/>
      <c r="IF323" s="296"/>
      <c r="IG323" s="296"/>
      <c r="IH323" s="296"/>
      <c r="II323" s="296"/>
      <c r="IJ323" s="296"/>
      <c r="IK323" s="296"/>
      <c r="IL323" s="296"/>
      <c r="IM323" s="296"/>
      <c r="IN323" s="296"/>
      <c r="IO323" s="296"/>
      <c r="IP323" s="296"/>
      <c r="IQ323" s="296"/>
      <c r="IR323" s="296"/>
      <c r="IS323" s="296"/>
      <c r="IT323" s="296"/>
      <c r="IU323" s="296"/>
      <c r="IV323" s="296"/>
      <c r="IW323" s="296"/>
      <c r="IX323" s="296"/>
      <c r="IY323" s="296"/>
      <c r="IZ323" s="296"/>
      <c r="JA323" s="296"/>
      <c r="KM323" s="38"/>
      <c r="KN323" s="38"/>
      <c r="KP323" s="38"/>
      <c r="KQ323" s="38"/>
      <c r="KR323" s="38"/>
      <c r="KS323" s="38"/>
      <c r="KT323" s="38"/>
      <c r="KU323" s="38"/>
      <c r="KV323" s="38"/>
      <c r="KW323" s="38"/>
      <c r="KX323" s="38"/>
      <c r="LH323" s="33"/>
    </row>
    <row r="324" spans="2:320" s="17" customFormat="1" x14ac:dyDescent="0.2">
      <c r="B324" s="33"/>
      <c r="F324" s="35"/>
      <c r="G324" s="174"/>
      <c r="H324" s="33"/>
      <c r="I324" s="33"/>
      <c r="J324" s="42"/>
      <c r="K324" s="296"/>
      <c r="L324" s="296"/>
      <c r="M324" s="296"/>
      <c r="N324" s="296"/>
      <c r="O324" s="296"/>
      <c r="P324" s="296"/>
      <c r="Q324" s="296"/>
      <c r="R324" s="296"/>
      <c r="S324" s="296"/>
      <c r="T324" s="296"/>
      <c r="U324" s="296"/>
      <c r="V324" s="296"/>
      <c r="W324" s="296"/>
      <c r="X324" s="296"/>
      <c r="Y324" s="296"/>
      <c r="Z324" s="296"/>
      <c r="AA324" s="296"/>
      <c r="AB324" s="296"/>
      <c r="AC324" s="296"/>
      <c r="AD324" s="296"/>
      <c r="AE324" s="296"/>
      <c r="AF324" s="296"/>
      <c r="AG324" s="296"/>
      <c r="AH324" s="296"/>
      <c r="AI324" s="296"/>
      <c r="AJ324" s="296"/>
      <c r="AK324" s="296"/>
      <c r="AL324" s="296"/>
      <c r="AM324" s="296"/>
      <c r="AN324" s="296"/>
      <c r="AO324" s="296"/>
      <c r="AP324" s="296"/>
      <c r="AQ324" s="296"/>
      <c r="AR324" s="296"/>
      <c r="AS324" s="296"/>
      <c r="AT324" s="296"/>
      <c r="AU324" s="296"/>
      <c r="AV324" s="296"/>
      <c r="AW324" s="296"/>
      <c r="AX324" s="296"/>
      <c r="AY324" s="296"/>
      <c r="AZ324" s="296"/>
      <c r="BA324" s="296"/>
      <c r="BB324" s="296"/>
      <c r="BC324" s="296"/>
      <c r="BD324" s="296"/>
      <c r="BE324" s="296"/>
      <c r="BF324" s="296"/>
      <c r="BG324" s="296"/>
      <c r="BH324" s="296"/>
      <c r="BI324" s="296"/>
      <c r="BJ324" s="296"/>
      <c r="BK324" s="296"/>
      <c r="BL324" s="296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42"/>
      <c r="BX324" s="42"/>
      <c r="BY324" s="42"/>
      <c r="BZ324" s="296"/>
      <c r="CA324" s="296"/>
      <c r="CB324" s="296"/>
      <c r="CC324" s="296"/>
      <c r="CD324" s="296"/>
      <c r="CE324" s="296"/>
      <c r="CF324" s="296"/>
      <c r="CG324" s="296"/>
      <c r="CH324" s="296"/>
      <c r="CI324" s="296"/>
      <c r="CJ324" s="296"/>
      <c r="CK324" s="296"/>
      <c r="CL324" s="296"/>
      <c r="CM324" s="296"/>
      <c r="CN324" s="296"/>
      <c r="CO324" s="296"/>
      <c r="CP324" s="296"/>
      <c r="CQ324" s="296"/>
      <c r="CR324" s="296"/>
      <c r="CS324" s="296"/>
      <c r="CT324" s="296"/>
      <c r="CU324" s="296"/>
      <c r="CV324" s="296"/>
      <c r="CW324" s="42"/>
      <c r="CX324" s="296"/>
      <c r="CY324" s="296"/>
      <c r="CZ324" s="296"/>
      <c r="DA324" s="296"/>
      <c r="DB324" s="296"/>
      <c r="DC324" s="296"/>
      <c r="DD324" s="296"/>
      <c r="DE324" s="296"/>
      <c r="DF324" s="296"/>
      <c r="DG324" s="296"/>
      <c r="DH324" s="296"/>
      <c r="DI324" s="296"/>
      <c r="DJ324" s="296"/>
      <c r="DK324" s="296"/>
      <c r="DL324" s="296"/>
      <c r="DM324" s="296"/>
      <c r="DN324" s="296"/>
      <c r="DO324" s="296"/>
      <c r="DP324" s="296"/>
      <c r="DQ324" s="296"/>
      <c r="DR324" s="296"/>
      <c r="DS324" s="296"/>
      <c r="DT324" s="296"/>
      <c r="DU324" s="296"/>
      <c r="DV324" s="296"/>
      <c r="DW324" s="296"/>
      <c r="DX324" s="296"/>
      <c r="DY324" s="296"/>
      <c r="DZ324" s="296"/>
      <c r="EA324" s="296"/>
      <c r="EB324" s="296"/>
      <c r="EC324" s="296"/>
      <c r="ED324" s="296"/>
      <c r="EE324" s="296"/>
      <c r="EF324" s="296"/>
      <c r="EG324" s="42"/>
      <c r="EH324" s="296"/>
      <c r="EI324" s="296"/>
      <c r="EJ324" s="296"/>
      <c r="EK324" s="296"/>
      <c r="EL324" s="296"/>
      <c r="EM324" s="296"/>
      <c r="EN324" s="296"/>
      <c r="EO324" s="296"/>
      <c r="EP324" s="296"/>
      <c r="EQ324" s="296"/>
      <c r="ER324" s="296"/>
      <c r="ES324" s="296"/>
      <c r="ET324" s="296"/>
      <c r="EU324" s="296"/>
      <c r="EV324" s="296"/>
      <c r="EW324" s="296"/>
      <c r="EX324" s="296"/>
      <c r="EY324" s="296"/>
      <c r="EZ324" s="296"/>
      <c r="FA324" s="296"/>
      <c r="FB324" s="296"/>
      <c r="FC324" s="296"/>
      <c r="FD324" s="296"/>
      <c r="FE324" s="296"/>
      <c r="FF324" s="296"/>
      <c r="FG324" s="296"/>
      <c r="FH324" s="296"/>
      <c r="FI324" s="296"/>
      <c r="FJ324" s="296"/>
      <c r="FK324" s="296"/>
      <c r="FL324" s="296"/>
      <c r="FM324" s="296"/>
      <c r="FN324" s="296"/>
      <c r="FO324" s="296"/>
      <c r="FP324" s="296"/>
      <c r="FQ324" s="42"/>
      <c r="FR324" s="42"/>
      <c r="FS324" s="42"/>
      <c r="FT324" s="42"/>
      <c r="FU324" s="42"/>
      <c r="FV324" s="296"/>
      <c r="FW324" s="296"/>
      <c r="FX324" s="296"/>
      <c r="FY324" s="296"/>
      <c r="FZ324" s="296"/>
      <c r="GA324" s="296"/>
      <c r="GB324" s="296"/>
      <c r="GC324" s="296"/>
      <c r="GD324" s="296"/>
      <c r="GE324" s="296"/>
      <c r="GF324" s="296"/>
      <c r="GG324" s="296"/>
      <c r="GH324" s="296"/>
      <c r="GI324" s="296"/>
      <c r="GJ324" s="296"/>
      <c r="GK324" s="296"/>
      <c r="GL324" s="296"/>
      <c r="GM324" s="296"/>
      <c r="GN324" s="296"/>
      <c r="GO324" s="296"/>
      <c r="GP324" s="296"/>
      <c r="GQ324" s="296"/>
      <c r="GR324" s="296"/>
      <c r="GS324" s="296"/>
      <c r="GT324" s="296"/>
      <c r="GU324" s="296"/>
      <c r="GV324" s="296"/>
      <c r="GW324" s="296"/>
      <c r="GX324" s="296"/>
      <c r="GY324" s="296"/>
      <c r="GZ324" s="296"/>
      <c r="HA324" s="296"/>
      <c r="HB324" s="296"/>
      <c r="HC324" s="296"/>
      <c r="HD324" s="296"/>
      <c r="HE324" s="296"/>
      <c r="HF324" s="296"/>
      <c r="HG324" s="296"/>
      <c r="HH324" s="296"/>
      <c r="HI324" s="296"/>
      <c r="HJ324" s="296"/>
      <c r="HK324" s="296"/>
      <c r="HL324" s="296"/>
      <c r="HM324" s="296"/>
      <c r="HN324" s="296"/>
      <c r="HO324" s="296"/>
      <c r="HP324" s="296"/>
      <c r="HQ324" s="296"/>
      <c r="HR324" s="296"/>
      <c r="HS324" s="296"/>
      <c r="HT324" s="296"/>
      <c r="HU324" s="296"/>
      <c r="HV324" s="296"/>
      <c r="HW324" s="296"/>
      <c r="HX324" s="296"/>
      <c r="HY324" s="296"/>
      <c r="HZ324" s="296"/>
      <c r="IA324" s="296"/>
      <c r="IB324" s="296"/>
      <c r="IC324" s="296"/>
      <c r="ID324" s="296"/>
      <c r="IE324" s="296"/>
      <c r="IF324" s="296"/>
      <c r="IG324" s="296"/>
      <c r="IH324" s="296"/>
      <c r="II324" s="296"/>
      <c r="IJ324" s="296"/>
      <c r="IK324" s="296"/>
      <c r="IL324" s="296"/>
      <c r="IM324" s="296"/>
      <c r="IN324" s="296"/>
      <c r="IO324" s="296"/>
      <c r="IP324" s="296"/>
      <c r="IQ324" s="296"/>
      <c r="IR324" s="296"/>
      <c r="IS324" s="296"/>
      <c r="IT324" s="296"/>
      <c r="IU324" s="296"/>
      <c r="IV324" s="296"/>
      <c r="IW324" s="296"/>
      <c r="IX324" s="296"/>
      <c r="IY324" s="296"/>
      <c r="IZ324" s="296"/>
      <c r="JA324" s="296"/>
      <c r="KM324" s="38"/>
      <c r="KN324" s="38"/>
      <c r="KP324" s="38"/>
      <c r="KQ324" s="38"/>
      <c r="KR324" s="38"/>
      <c r="KS324" s="38"/>
      <c r="KT324" s="38"/>
      <c r="KU324" s="38"/>
      <c r="KV324" s="38"/>
      <c r="KW324" s="38"/>
      <c r="KX324" s="38"/>
      <c r="LH324" s="33"/>
    </row>
    <row r="325" spans="2:320" s="17" customFormat="1" x14ac:dyDescent="0.2">
      <c r="B325" s="33"/>
      <c r="F325" s="35"/>
      <c r="G325" s="174"/>
      <c r="H325" s="33"/>
      <c r="I325" s="33"/>
      <c r="J325" s="42"/>
      <c r="K325" s="296"/>
      <c r="L325" s="296"/>
      <c r="M325" s="296"/>
      <c r="N325" s="296"/>
      <c r="O325" s="296"/>
      <c r="P325" s="296"/>
      <c r="Q325" s="296"/>
      <c r="R325" s="296"/>
      <c r="S325" s="296"/>
      <c r="T325" s="296"/>
      <c r="U325" s="296"/>
      <c r="V325" s="296"/>
      <c r="W325" s="296"/>
      <c r="X325" s="296"/>
      <c r="Y325" s="296"/>
      <c r="Z325" s="296"/>
      <c r="AA325" s="296"/>
      <c r="AB325" s="296"/>
      <c r="AC325" s="296"/>
      <c r="AD325" s="296"/>
      <c r="AE325" s="296"/>
      <c r="AF325" s="296"/>
      <c r="AG325" s="296"/>
      <c r="AH325" s="296"/>
      <c r="AI325" s="296"/>
      <c r="AJ325" s="296"/>
      <c r="AK325" s="296"/>
      <c r="AL325" s="296"/>
      <c r="AM325" s="296"/>
      <c r="AN325" s="296"/>
      <c r="AO325" s="296"/>
      <c r="AP325" s="296"/>
      <c r="AQ325" s="296"/>
      <c r="AR325" s="296"/>
      <c r="AS325" s="296"/>
      <c r="AT325" s="296"/>
      <c r="AU325" s="296"/>
      <c r="AV325" s="296"/>
      <c r="AW325" s="296"/>
      <c r="AX325" s="296"/>
      <c r="AY325" s="296"/>
      <c r="AZ325" s="296"/>
      <c r="BA325" s="296"/>
      <c r="BB325" s="296"/>
      <c r="BC325" s="296"/>
      <c r="BD325" s="296"/>
      <c r="BE325" s="296"/>
      <c r="BF325" s="296"/>
      <c r="BG325" s="296"/>
      <c r="BH325" s="296"/>
      <c r="BI325" s="296"/>
      <c r="BJ325" s="296"/>
      <c r="BK325" s="296"/>
      <c r="BL325" s="296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296"/>
      <c r="CA325" s="296"/>
      <c r="CB325" s="296"/>
      <c r="CC325" s="296"/>
      <c r="CD325" s="296"/>
      <c r="CE325" s="296"/>
      <c r="CF325" s="296"/>
      <c r="CG325" s="296"/>
      <c r="CH325" s="296"/>
      <c r="CI325" s="296"/>
      <c r="CJ325" s="296"/>
      <c r="CK325" s="296"/>
      <c r="CL325" s="296"/>
      <c r="CM325" s="296"/>
      <c r="CN325" s="296"/>
      <c r="CO325" s="296"/>
      <c r="CP325" s="296"/>
      <c r="CQ325" s="296"/>
      <c r="CR325" s="296"/>
      <c r="CS325" s="296"/>
      <c r="CT325" s="296"/>
      <c r="CU325" s="296"/>
      <c r="CV325" s="296"/>
      <c r="CW325" s="42"/>
      <c r="CX325" s="296"/>
      <c r="CY325" s="296"/>
      <c r="CZ325" s="296"/>
      <c r="DA325" s="296"/>
      <c r="DB325" s="296"/>
      <c r="DC325" s="296"/>
      <c r="DD325" s="296"/>
      <c r="DE325" s="296"/>
      <c r="DF325" s="296"/>
      <c r="DG325" s="296"/>
      <c r="DH325" s="296"/>
      <c r="DI325" s="296"/>
      <c r="DJ325" s="296"/>
      <c r="DK325" s="296"/>
      <c r="DL325" s="296"/>
      <c r="DM325" s="296"/>
      <c r="DN325" s="296"/>
      <c r="DO325" s="296"/>
      <c r="DP325" s="296"/>
      <c r="DQ325" s="296"/>
      <c r="DR325" s="296"/>
      <c r="DS325" s="296"/>
      <c r="DT325" s="296"/>
      <c r="DU325" s="296"/>
      <c r="DV325" s="296"/>
      <c r="DW325" s="296"/>
      <c r="DX325" s="296"/>
      <c r="DY325" s="296"/>
      <c r="DZ325" s="296"/>
      <c r="EA325" s="296"/>
      <c r="EB325" s="296"/>
      <c r="EC325" s="296"/>
      <c r="ED325" s="296"/>
      <c r="EE325" s="296"/>
      <c r="EF325" s="296"/>
      <c r="EG325" s="42"/>
      <c r="EH325" s="296"/>
      <c r="EI325" s="296"/>
      <c r="EJ325" s="296"/>
      <c r="EK325" s="296"/>
      <c r="EL325" s="296"/>
      <c r="EM325" s="296"/>
      <c r="EN325" s="296"/>
      <c r="EO325" s="296"/>
      <c r="EP325" s="296"/>
      <c r="EQ325" s="296"/>
      <c r="ER325" s="296"/>
      <c r="ES325" s="296"/>
      <c r="ET325" s="296"/>
      <c r="EU325" s="296"/>
      <c r="EV325" s="296"/>
      <c r="EW325" s="296"/>
      <c r="EX325" s="296"/>
      <c r="EY325" s="296"/>
      <c r="EZ325" s="296"/>
      <c r="FA325" s="296"/>
      <c r="FB325" s="296"/>
      <c r="FC325" s="296"/>
      <c r="FD325" s="296"/>
      <c r="FE325" s="296"/>
      <c r="FF325" s="296"/>
      <c r="FG325" s="296"/>
      <c r="FH325" s="296"/>
      <c r="FI325" s="296"/>
      <c r="FJ325" s="296"/>
      <c r="FK325" s="296"/>
      <c r="FL325" s="296"/>
      <c r="FM325" s="296"/>
      <c r="FN325" s="296"/>
      <c r="FO325" s="296"/>
      <c r="FP325" s="296"/>
      <c r="FQ325" s="42"/>
      <c r="FR325" s="42"/>
      <c r="FS325" s="42"/>
      <c r="FT325" s="42"/>
      <c r="FU325" s="42"/>
      <c r="FV325" s="296"/>
      <c r="FW325" s="296"/>
      <c r="FX325" s="296"/>
      <c r="FY325" s="296"/>
      <c r="FZ325" s="296"/>
      <c r="GA325" s="296"/>
      <c r="GB325" s="296"/>
      <c r="GC325" s="296"/>
      <c r="GD325" s="296"/>
      <c r="GE325" s="296"/>
      <c r="GF325" s="296"/>
      <c r="GG325" s="296"/>
      <c r="GH325" s="296"/>
      <c r="GI325" s="296"/>
      <c r="GJ325" s="296"/>
      <c r="GK325" s="296"/>
      <c r="GL325" s="296"/>
      <c r="GM325" s="296"/>
      <c r="GN325" s="296"/>
      <c r="GO325" s="296"/>
      <c r="GP325" s="296"/>
      <c r="GQ325" s="296"/>
      <c r="GR325" s="296"/>
      <c r="GS325" s="296"/>
      <c r="GT325" s="296"/>
      <c r="GU325" s="296"/>
      <c r="GV325" s="296"/>
      <c r="GW325" s="296"/>
      <c r="GX325" s="296"/>
      <c r="GY325" s="296"/>
      <c r="GZ325" s="296"/>
      <c r="HA325" s="296"/>
      <c r="HB325" s="296"/>
      <c r="HC325" s="296"/>
      <c r="HD325" s="296"/>
      <c r="HE325" s="296"/>
      <c r="HF325" s="296"/>
      <c r="HG325" s="296"/>
      <c r="HH325" s="296"/>
      <c r="HI325" s="296"/>
      <c r="HJ325" s="296"/>
      <c r="HK325" s="296"/>
      <c r="HL325" s="296"/>
      <c r="HM325" s="296"/>
      <c r="HN325" s="296"/>
      <c r="HO325" s="296"/>
      <c r="HP325" s="296"/>
      <c r="HQ325" s="296"/>
      <c r="HR325" s="296"/>
      <c r="HS325" s="296"/>
      <c r="HT325" s="296"/>
      <c r="HU325" s="296"/>
      <c r="HV325" s="296"/>
      <c r="HW325" s="296"/>
      <c r="HX325" s="296"/>
      <c r="HY325" s="296"/>
      <c r="HZ325" s="296"/>
      <c r="IA325" s="296"/>
      <c r="IB325" s="296"/>
      <c r="IC325" s="296"/>
      <c r="ID325" s="296"/>
      <c r="IE325" s="296"/>
      <c r="IF325" s="296"/>
      <c r="IG325" s="296"/>
      <c r="IH325" s="296"/>
      <c r="II325" s="296"/>
      <c r="IJ325" s="296"/>
      <c r="IK325" s="296"/>
      <c r="IL325" s="296"/>
      <c r="IM325" s="296"/>
      <c r="IN325" s="296"/>
      <c r="IO325" s="296"/>
      <c r="IP325" s="296"/>
      <c r="IQ325" s="296"/>
      <c r="IR325" s="296"/>
      <c r="IS325" s="296"/>
      <c r="IT325" s="296"/>
      <c r="IU325" s="296"/>
      <c r="IV325" s="296"/>
      <c r="IW325" s="296"/>
      <c r="IX325" s="296"/>
      <c r="IY325" s="296"/>
      <c r="IZ325" s="296"/>
      <c r="JA325" s="296"/>
      <c r="KM325" s="38"/>
      <c r="KN325" s="38"/>
      <c r="KP325" s="38"/>
      <c r="KQ325" s="38"/>
      <c r="KR325" s="38"/>
      <c r="KS325" s="38"/>
      <c r="KT325" s="38"/>
      <c r="KU325" s="38"/>
      <c r="KV325" s="38"/>
      <c r="KW325" s="38"/>
      <c r="KX325" s="38"/>
      <c r="LH325" s="33"/>
    </row>
    <row r="326" spans="2:320" s="17" customFormat="1" x14ac:dyDescent="0.2">
      <c r="B326" s="33"/>
      <c r="F326" s="35"/>
      <c r="G326" s="174"/>
      <c r="H326" s="33"/>
      <c r="I326" s="33"/>
      <c r="J326" s="42"/>
      <c r="K326" s="296"/>
      <c r="L326" s="296"/>
      <c r="M326" s="296"/>
      <c r="N326" s="296"/>
      <c r="O326" s="296"/>
      <c r="P326" s="296"/>
      <c r="Q326" s="296"/>
      <c r="R326" s="296"/>
      <c r="S326" s="296"/>
      <c r="T326" s="296"/>
      <c r="U326" s="296"/>
      <c r="V326" s="296"/>
      <c r="W326" s="296"/>
      <c r="X326" s="296"/>
      <c r="Y326" s="296"/>
      <c r="Z326" s="296"/>
      <c r="AA326" s="296"/>
      <c r="AB326" s="296"/>
      <c r="AC326" s="296"/>
      <c r="AD326" s="296"/>
      <c r="AE326" s="296"/>
      <c r="AF326" s="296"/>
      <c r="AG326" s="296"/>
      <c r="AH326" s="296"/>
      <c r="AI326" s="296"/>
      <c r="AJ326" s="296"/>
      <c r="AK326" s="296"/>
      <c r="AL326" s="296"/>
      <c r="AM326" s="296"/>
      <c r="AN326" s="296"/>
      <c r="AO326" s="296"/>
      <c r="AP326" s="296"/>
      <c r="AQ326" s="296"/>
      <c r="AR326" s="296"/>
      <c r="AS326" s="296"/>
      <c r="AT326" s="296"/>
      <c r="AU326" s="296"/>
      <c r="AV326" s="296"/>
      <c r="AW326" s="296"/>
      <c r="AX326" s="296"/>
      <c r="AY326" s="296"/>
      <c r="AZ326" s="296"/>
      <c r="BA326" s="296"/>
      <c r="BB326" s="296"/>
      <c r="BC326" s="296"/>
      <c r="BD326" s="296"/>
      <c r="BE326" s="296"/>
      <c r="BF326" s="296"/>
      <c r="BG326" s="296"/>
      <c r="BH326" s="296"/>
      <c r="BI326" s="296"/>
      <c r="BJ326" s="296"/>
      <c r="BK326" s="296"/>
      <c r="BL326" s="296"/>
      <c r="BM326" s="42"/>
      <c r="BN326" s="42"/>
      <c r="BO326" s="42"/>
      <c r="BP326" s="42"/>
      <c r="BQ326" s="42"/>
      <c r="BR326" s="42"/>
      <c r="BS326" s="42"/>
      <c r="BT326" s="42"/>
      <c r="BU326" s="42"/>
      <c r="BV326" s="42"/>
      <c r="BW326" s="42"/>
      <c r="BX326" s="42"/>
      <c r="BY326" s="42"/>
      <c r="BZ326" s="296"/>
      <c r="CA326" s="296"/>
      <c r="CB326" s="296"/>
      <c r="CC326" s="296"/>
      <c r="CD326" s="296"/>
      <c r="CE326" s="296"/>
      <c r="CF326" s="296"/>
      <c r="CG326" s="296"/>
      <c r="CH326" s="296"/>
      <c r="CI326" s="296"/>
      <c r="CJ326" s="296"/>
      <c r="CK326" s="296"/>
      <c r="CL326" s="296"/>
      <c r="CM326" s="296"/>
      <c r="CN326" s="296"/>
      <c r="CO326" s="296"/>
      <c r="CP326" s="296"/>
      <c r="CQ326" s="296"/>
      <c r="CR326" s="296"/>
      <c r="CS326" s="296"/>
      <c r="CT326" s="296"/>
      <c r="CU326" s="296"/>
      <c r="CV326" s="296"/>
      <c r="CW326" s="42"/>
      <c r="CX326" s="296"/>
      <c r="CY326" s="296"/>
      <c r="CZ326" s="296"/>
      <c r="DA326" s="296"/>
      <c r="DB326" s="296"/>
      <c r="DC326" s="296"/>
      <c r="DD326" s="296"/>
      <c r="DE326" s="296"/>
      <c r="DF326" s="296"/>
      <c r="DG326" s="296"/>
      <c r="DH326" s="296"/>
      <c r="DI326" s="296"/>
      <c r="DJ326" s="296"/>
      <c r="DK326" s="296"/>
      <c r="DL326" s="296"/>
      <c r="DM326" s="296"/>
      <c r="DN326" s="296"/>
      <c r="DO326" s="296"/>
      <c r="DP326" s="296"/>
      <c r="DQ326" s="296"/>
      <c r="DR326" s="296"/>
      <c r="DS326" s="296"/>
      <c r="DT326" s="296"/>
      <c r="DU326" s="296"/>
      <c r="DV326" s="296"/>
      <c r="DW326" s="296"/>
      <c r="DX326" s="296"/>
      <c r="DY326" s="296"/>
      <c r="DZ326" s="296"/>
      <c r="EA326" s="296"/>
      <c r="EB326" s="296"/>
      <c r="EC326" s="296"/>
      <c r="ED326" s="296"/>
      <c r="EE326" s="296"/>
      <c r="EF326" s="296"/>
      <c r="EG326" s="42"/>
      <c r="EH326" s="296"/>
      <c r="EI326" s="296"/>
      <c r="EJ326" s="296"/>
      <c r="EK326" s="296"/>
      <c r="EL326" s="296"/>
      <c r="EM326" s="296"/>
      <c r="EN326" s="296"/>
      <c r="EO326" s="296"/>
      <c r="EP326" s="296"/>
      <c r="EQ326" s="296"/>
      <c r="ER326" s="296"/>
      <c r="ES326" s="296"/>
      <c r="ET326" s="296"/>
      <c r="EU326" s="296"/>
      <c r="EV326" s="296"/>
      <c r="EW326" s="296"/>
      <c r="EX326" s="296"/>
      <c r="EY326" s="296"/>
      <c r="EZ326" s="296"/>
      <c r="FA326" s="296"/>
      <c r="FB326" s="296"/>
      <c r="FC326" s="296"/>
      <c r="FD326" s="296"/>
      <c r="FE326" s="296"/>
      <c r="FF326" s="296"/>
      <c r="FG326" s="296"/>
      <c r="FH326" s="296"/>
      <c r="FI326" s="296"/>
      <c r="FJ326" s="296"/>
      <c r="FK326" s="296"/>
      <c r="FL326" s="296"/>
      <c r="FM326" s="296"/>
      <c r="FN326" s="296"/>
      <c r="FO326" s="296"/>
      <c r="FP326" s="296"/>
      <c r="FQ326" s="42"/>
      <c r="FR326" s="42"/>
      <c r="FS326" s="42"/>
      <c r="FT326" s="42"/>
      <c r="FU326" s="42"/>
      <c r="FV326" s="296"/>
      <c r="FW326" s="296"/>
      <c r="FX326" s="296"/>
      <c r="FY326" s="296"/>
      <c r="FZ326" s="296"/>
      <c r="GA326" s="296"/>
      <c r="GB326" s="296"/>
      <c r="GC326" s="296"/>
      <c r="GD326" s="296"/>
      <c r="GE326" s="296"/>
      <c r="GF326" s="296"/>
      <c r="GG326" s="296"/>
      <c r="GH326" s="296"/>
      <c r="GI326" s="296"/>
      <c r="GJ326" s="296"/>
      <c r="GK326" s="296"/>
      <c r="GL326" s="296"/>
      <c r="GM326" s="296"/>
      <c r="GN326" s="296"/>
      <c r="GO326" s="296"/>
      <c r="GP326" s="296"/>
      <c r="GQ326" s="296"/>
      <c r="GR326" s="296"/>
      <c r="GS326" s="296"/>
      <c r="GT326" s="296"/>
      <c r="GU326" s="296"/>
      <c r="GV326" s="296"/>
      <c r="GW326" s="296"/>
      <c r="GX326" s="296"/>
      <c r="GY326" s="296"/>
      <c r="GZ326" s="296"/>
      <c r="HA326" s="296"/>
      <c r="HB326" s="296"/>
      <c r="HC326" s="296"/>
      <c r="HD326" s="296"/>
      <c r="HE326" s="296"/>
      <c r="HF326" s="296"/>
      <c r="HG326" s="296"/>
      <c r="HH326" s="296"/>
      <c r="HI326" s="296"/>
      <c r="HJ326" s="296"/>
      <c r="HK326" s="296"/>
      <c r="HL326" s="296"/>
      <c r="HM326" s="296"/>
      <c r="HN326" s="296"/>
      <c r="HO326" s="296"/>
      <c r="HP326" s="296"/>
      <c r="HQ326" s="296"/>
      <c r="HR326" s="296"/>
      <c r="HS326" s="296"/>
      <c r="HT326" s="296"/>
      <c r="HU326" s="296"/>
      <c r="HV326" s="296"/>
      <c r="HW326" s="296"/>
      <c r="HX326" s="296"/>
      <c r="HY326" s="296"/>
      <c r="HZ326" s="296"/>
      <c r="IA326" s="296"/>
      <c r="IB326" s="296"/>
      <c r="IC326" s="296"/>
      <c r="ID326" s="296"/>
      <c r="IE326" s="296"/>
      <c r="IF326" s="296"/>
      <c r="IG326" s="296"/>
      <c r="IH326" s="296"/>
      <c r="II326" s="296"/>
      <c r="IJ326" s="296"/>
      <c r="IK326" s="296"/>
      <c r="IL326" s="296"/>
      <c r="IM326" s="296"/>
      <c r="IN326" s="296"/>
      <c r="IO326" s="296"/>
      <c r="IP326" s="296"/>
      <c r="IQ326" s="296"/>
      <c r="IR326" s="296"/>
      <c r="IS326" s="296"/>
      <c r="IT326" s="296"/>
      <c r="IU326" s="296"/>
      <c r="IV326" s="296"/>
      <c r="IW326" s="296"/>
      <c r="IX326" s="296"/>
      <c r="IY326" s="296"/>
      <c r="IZ326" s="296"/>
      <c r="JA326" s="296"/>
      <c r="KM326" s="38"/>
      <c r="KN326" s="38"/>
      <c r="KP326" s="38"/>
      <c r="KQ326" s="38"/>
      <c r="KR326" s="38"/>
      <c r="KS326" s="38"/>
      <c r="KT326" s="38"/>
      <c r="KU326" s="38"/>
      <c r="KV326" s="38"/>
      <c r="KW326" s="38"/>
      <c r="KX326" s="38"/>
      <c r="LH326" s="33"/>
    </row>
    <row r="327" spans="2:320" s="17" customFormat="1" x14ac:dyDescent="0.2">
      <c r="B327" s="33"/>
      <c r="F327" s="35"/>
      <c r="G327" s="174"/>
      <c r="H327" s="33"/>
      <c r="I327" s="33"/>
      <c r="J327" s="42"/>
      <c r="K327" s="296"/>
      <c r="L327" s="296"/>
      <c r="M327" s="296"/>
      <c r="N327" s="296"/>
      <c r="O327" s="296"/>
      <c r="P327" s="296"/>
      <c r="Q327" s="296"/>
      <c r="R327" s="296"/>
      <c r="S327" s="296"/>
      <c r="T327" s="296"/>
      <c r="U327" s="296"/>
      <c r="V327" s="296"/>
      <c r="W327" s="296"/>
      <c r="X327" s="296"/>
      <c r="Y327" s="296"/>
      <c r="Z327" s="296"/>
      <c r="AA327" s="296"/>
      <c r="AB327" s="296"/>
      <c r="AC327" s="296"/>
      <c r="AD327" s="296"/>
      <c r="AE327" s="296"/>
      <c r="AF327" s="296"/>
      <c r="AG327" s="296"/>
      <c r="AH327" s="296"/>
      <c r="AI327" s="296"/>
      <c r="AJ327" s="296"/>
      <c r="AK327" s="296"/>
      <c r="AL327" s="296"/>
      <c r="AM327" s="296"/>
      <c r="AN327" s="296"/>
      <c r="AO327" s="296"/>
      <c r="AP327" s="296"/>
      <c r="AQ327" s="296"/>
      <c r="AR327" s="296"/>
      <c r="AS327" s="296"/>
      <c r="AT327" s="296"/>
      <c r="AU327" s="296"/>
      <c r="AV327" s="296"/>
      <c r="AW327" s="296"/>
      <c r="AX327" s="296"/>
      <c r="AY327" s="296"/>
      <c r="AZ327" s="296"/>
      <c r="BA327" s="296"/>
      <c r="BB327" s="296"/>
      <c r="BC327" s="296"/>
      <c r="BD327" s="296"/>
      <c r="BE327" s="296"/>
      <c r="BF327" s="296"/>
      <c r="BG327" s="296"/>
      <c r="BH327" s="296"/>
      <c r="BI327" s="296"/>
      <c r="BJ327" s="296"/>
      <c r="BK327" s="296"/>
      <c r="BL327" s="296"/>
      <c r="BM327" s="42"/>
      <c r="BN327" s="42"/>
      <c r="BO327" s="42"/>
      <c r="BP327" s="42"/>
      <c r="BQ327" s="42"/>
      <c r="BR327" s="42"/>
      <c r="BS327" s="42"/>
      <c r="BT327" s="42"/>
      <c r="BU327" s="42"/>
      <c r="BV327" s="42"/>
      <c r="BW327" s="42"/>
      <c r="BX327" s="42"/>
      <c r="BY327" s="42"/>
      <c r="BZ327" s="296"/>
      <c r="CA327" s="296"/>
      <c r="CB327" s="296"/>
      <c r="CC327" s="296"/>
      <c r="CD327" s="296"/>
      <c r="CE327" s="296"/>
      <c r="CF327" s="296"/>
      <c r="CG327" s="296"/>
      <c r="CH327" s="296"/>
      <c r="CI327" s="296"/>
      <c r="CJ327" s="296"/>
      <c r="CK327" s="296"/>
      <c r="CL327" s="296"/>
      <c r="CM327" s="296"/>
      <c r="CN327" s="296"/>
      <c r="CO327" s="296"/>
      <c r="CP327" s="296"/>
      <c r="CQ327" s="296"/>
      <c r="CR327" s="296"/>
      <c r="CS327" s="296"/>
      <c r="CT327" s="296"/>
      <c r="CU327" s="296"/>
      <c r="CV327" s="296"/>
      <c r="CW327" s="42"/>
      <c r="CX327" s="296"/>
      <c r="CY327" s="296"/>
      <c r="CZ327" s="296"/>
      <c r="DA327" s="296"/>
      <c r="DB327" s="296"/>
      <c r="DC327" s="296"/>
      <c r="DD327" s="296"/>
      <c r="DE327" s="296"/>
      <c r="DF327" s="296"/>
      <c r="DG327" s="296"/>
      <c r="DH327" s="296"/>
      <c r="DI327" s="296"/>
      <c r="DJ327" s="296"/>
      <c r="DK327" s="296"/>
      <c r="DL327" s="296"/>
      <c r="DM327" s="296"/>
      <c r="DN327" s="296"/>
      <c r="DO327" s="296"/>
      <c r="DP327" s="296"/>
      <c r="DQ327" s="296"/>
      <c r="DR327" s="296"/>
      <c r="DS327" s="296"/>
      <c r="DT327" s="296"/>
      <c r="DU327" s="296"/>
      <c r="DV327" s="296"/>
      <c r="DW327" s="296"/>
      <c r="DX327" s="296"/>
      <c r="DY327" s="296"/>
      <c r="DZ327" s="296"/>
      <c r="EA327" s="296"/>
      <c r="EB327" s="296"/>
      <c r="EC327" s="296"/>
      <c r="ED327" s="296"/>
      <c r="EE327" s="296"/>
      <c r="EF327" s="296"/>
      <c r="EG327" s="42"/>
      <c r="EH327" s="296"/>
      <c r="EI327" s="296"/>
      <c r="EJ327" s="296"/>
      <c r="EK327" s="296"/>
      <c r="EL327" s="296"/>
      <c r="EM327" s="296"/>
      <c r="EN327" s="296"/>
      <c r="EO327" s="296"/>
      <c r="EP327" s="296"/>
      <c r="EQ327" s="296"/>
      <c r="ER327" s="296"/>
      <c r="ES327" s="296"/>
      <c r="ET327" s="296"/>
      <c r="EU327" s="296"/>
      <c r="EV327" s="296"/>
      <c r="EW327" s="296"/>
      <c r="EX327" s="296"/>
      <c r="EY327" s="296"/>
      <c r="EZ327" s="296"/>
      <c r="FA327" s="296"/>
      <c r="FB327" s="296"/>
      <c r="FC327" s="296"/>
      <c r="FD327" s="296"/>
      <c r="FE327" s="296"/>
      <c r="FF327" s="296"/>
      <c r="FG327" s="296"/>
      <c r="FH327" s="296"/>
      <c r="FI327" s="296"/>
      <c r="FJ327" s="296"/>
      <c r="FK327" s="296"/>
      <c r="FL327" s="296"/>
      <c r="FM327" s="296"/>
      <c r="FN327" s="296"/>
      <c r="FO327" s="296"/>
      <c r="FP327" s="296"/>
      <c r="FQ327" s="42"/>
      <c r="FR327" s="42"/>
      <c r="FS327" s="42"/>
      <c r="FT327" s="42"/>
      <c r="FU327" s="42"/>
      <c r="FV327" s="296"/>
      <c r="FW327" s="296"/>
      <c r="FX327" s="296"/>
      <c r="FY327" s="296"/>
      <c r="FZ327" s="296"/>
      <c r="GA327" s="296"/>
      <c r="GB327" s="296"/>
      <c r="GC327" s="296"/>
      <c r="GD327" s="296"/>
      <c r="GE327" s="296"/>
      <c r="GF327" s="296"/>
      <c r="GG327" s="296"/>
      <c r="GH327" s="296"/>
      <c r="GI327" s="296"/>
      <c r="GJ327" s="296"/>
      <c r="GK327" s="296"/>
      <c r="GL327" s="296"/>
      <c r="GM327" s="296"/>
      <c r="GN327" s="296"/>
      <c r="GO327" s="296"/>
      <c r="GP327" s="296"/>
      <c r="GQ327" s="296"/>
      <c r="GR327" s="296"/>
      <c r="GS327" s="296"/>
      <c r="GT327" s="296"/>
      <c r="GU327" s="296"/>
      <c r="GV327" s="296"/>
      <c r="GW327" s="296"/>
      <c r="GX327" s="296"/>
      <c r="GY327" s="296"/>
      <c r="GZ327" s="296"/>
      <c r="HA327" s="296"/>
      <c r="HB327" s="296"/>
      <c r="HC327" s="296"/>
      <c r="HD327" s="296"/>
      <c r="HE327" s="296"/>
      <c r="HF327" s="296"/>
      <c r="HG327" s="296"/>
      <c r="HH327" s="296"/>
      <c r="HI327" s="296"/>
      <c r="HJ327" s="296"/>
      <c r="HK327" s="296"/>
      <c r="HL327" s="296"/>
      <c r="HM327" s="296"/>
      <c r="HN327" s="296"/>
      <c r="HO327" s="296"/>
      <c r="HP327" s="296"/>
      <c r="HQ327" s="296"/>
      <c r="HR327" s="296"/>
      <c r="HS327" s="296"/>
      <c r="HT327" s="296"/>
      <c r="HU327" s="296"/>
      <c r="HV327" s="296"/>
      <c r="HW327" s="296"/>
      <c r="HX327" s="296"/>
      <c r="HY327" s="296"/>
      <c r="HZ327" s="296"/>
      <c r="IA327" s="296"/>
      <c r="IB327" s="296"/>
      <c r="IC327" s="296"/>
      <c r="ID327" s="296"/>
      <c r="IE327" s="296"/>
      <c r="IF327" s="296"/>
      <c r="IG327" s="296"/>
      <c r="IH327" s="296"/>
      <c r="II327" s="296"/>
      <c r="IJ327" s="296"/>
      <c r="IK327" s="296"/>
      <c r="IL327" s="296"/>
      <c r="IM327" s="296"/>
      <c r="IN327" s="296"/>
      <c r="IO327" s="296"/>
      <c r="IP327" s="296"/>
      <c r="IQ327" s="296"/>
      <c r="IR327" s="296"/>
      <c r="IS327" s="296"/>
      <c r="IT327" s="296"/>
      <c r="IU327" s="296"/>
      <c r="IV327" s="296"/>
      <c r="IW327" s="296"/>
      <c r="IX327" s="296"/>
      <c r="IY327" s="296"/>
      <c r="IZ327" s="296"/>
      <c r="JA327" s="296"/>
      <c r="KM327" s="38"/>
      <c r="KN327" s="38"/>
      <c r="KP327" s="38"/>
      <c r="KQ327" s="38"/>
      <c r="KR327" s="38"/>
      <c r="KS327" s="38"/>
      <c r="KT327" s="38"/>
      <c r="KU327" s="38"/>
      <c r="KV327" s="38"/>
      <c r="KW327" s="38"/>
      <c r="KX327" s="38"/>
      <c r="LH327" s="33"/>
    </row>
    <row r="328" spans="2:320" s="17" customFormat="1" x14ac:dyDescent="0.2">
      <c r="B328" s="33"/>
      <c r="F328" s="35"/>
      <c r="G328" s="174"/>
      <c r="H328" s="33"/>
      <c r="I328" s="33"/>
      <c r="J328" s="42"/>
      <c r="K328" s="296"/>
      <c r="L328" s="296"/>
      <c r="M328" s="296"/>
      <c r="N328" s="296"/>
      <c r="O328" s="296"/>
      <c r="P328" s="296"/>
      <c r="Q328" s="296"/>
      <c r="R328" s="296"/>
      <c r="S328" s="296"/>
      <c r="T328" s="296"/>
      <c r="U328" s="296"/>
      <c r="V328" s="296"/>
      <c r="W328" s="296"/>
      <c r="X328" s="296"/>
      <c r="Y328" s="296"/>
      <c r="Z328" s="296"/>
      <c r="AA328" s="296"/>
      <c r="AB328" s="296"/>
      <c r="AC328" s="296"/>
      <c r="AD328" s="296"/>
      <c r="AE328" s="296"/>
      <c r="AF328" s="296"/>
      <c r="AG328" s="296"/>
      <c r="AH328" s="296"/>
      <c r="AI328" s="296"/>
      <c r="AJ328" s="296"/>
      <c r="AK328" s="296"/>
      <c r="AL328" s="296"/>
      <c r="AM328" s="296"/>
      <c r="AN328" s="296"/>
      <c r="AO328" s="296"/>
      <c r="AP328" s="296"/>
      <c r="AQ328" s="296"/>
      <c r="AR328" s="296"/>
      <c r="AS328" s="296"/>
      <c r="AT328" s="296"/>
      <c r="AU328" s="296"/>
      <c r="AV328" s="296"/>
      <c r="AW328" s="296"/>
      <c r="AX328" s="296"/>
      <c r="AY328" s="296"/>
      <c r="AZ328" s="296"/>
      <c r="BA328" s="296"/>
      <c r="BB328" s="296"/>
      <c r="BC328" s="296"/>
      <c r="BD328" s="296"/>
      <c r="BE328" s="296"/>
      <c r="BF328" s="296"/>
      <c r="BG328" s="296"/>
      <c r="BH328" s="296"/>
      <c r="BI328" s="296"/>
      <c r="BJ328" s="296"/>
      <c r="BK328" s="296"/>
      <c r="BL328" s="296"/>
      <c r="BM328" s="42"/>
      <c r="BN328" s="42"/>
      <c r="BO328" s="42"/>
      <c r="BP328" s="42"/>
      <c r="BQ328" s="42"/>
      <c r="BR328" s="42"/>
      <c r="BS328" s="42"/>
      <c r="BT328" s="42"/>
      <c r="BU328" s="42"/>
      <c r="BV328" s="42"/>
      <c r="BW328" s="42"/>
      <c r="BX328" s="42"/>
      <c r="BY328" s="42"/>
      <c r="BZ328" s="296"/>
      <c r="CA328" s="296"/>
      <c r="CB328" s="296"/>
      <c r="CC328" s="296"/>
      <c r="CD328" s="296"/>
      <c r="CE328" s="296"/>
      <c r="CF328" s="296"/>
      <c r="CG328" s="296"/>
      <c r="CH328" s="296"/>
      <c r="CI328" s="296"/>
      <c r="CJ328" s="296"/>
      <c r="CK328" s="296"/>
      <c r="CL328" s="296"/>
      <c r="CM328" s="296"/>
      <c r="CN328" s="296"/>
      <c r="CO328" s="296"/>
      <c r="CP328" s="296"/>
      <c r="CQ328" s="296"/>
      <c r="CR328" s="296"/>
      <c r="CS328" s="296"/>
      <c r="CT328" s="296"/>
      <c r="CU328" s="296"/>
      <c r="CV328" s="296"/>
      <c r="CW328" s="42"/>
      <c r="CX328" s="296"/>
      <c r="CY328" s="296"/>
      <c r="CZ328" s="296"/>
      <c r="DA328" s="296"/>
      <c r="DB328" s="296"/>
      <c r="DC328" s="296"/>
      <c r="DD328" s="296"/>
      <c r="DE328" s="296"/>
      <c r="DF328" s="296"/>
      <c r="DG328" s="296"/>
      <c r="DH328" s="296"/>
      <c r="DI328" s="296"/>
      <c r="DJ328" s="296"/>
      <c r="DK328" s="296"/>
      <c r="DL328" s="296"/>
      <c r="DM328" s="296"/>
      <c r="DN328" s="296"/>
      <c r="DO328" s="296"/>
      <c r="DP328" s="296"/>
      <c r="DQ328" s="296"/>
      <c r="DR328" s="296"/>
      <c r="DS328" s="296"/>
      <c r="DT328" s="296"/>
      <c r="DU328" s="296"/>
      <c r="DV328" s="296"/>
      <c r="DW328" s="296"/>
      <c r="DX328" s="296"/>
      <c r="DY328" s="296"/>
      <c r="DZ328" s="296"/>
      <c r="EA328" s="296"/>
      <c r="EB328" s="296"/>
      <c r="EC328" s="296"/>
      <c r="ED328" s="296"/>
      <c r="EE328" s="296"/>
      <c r="EF328" s="296"/>
      <c r="EG328" s="42"/>
      <c r="EH328" s="296"/>
      <c r="EI328" s="296"/>
      <c r="EJ328" s="296"/>
      <c r="EK328" s="296"/>
      <c r="EL328" s="296"/>
      <c r="EM328" s="296"/>
      <c r="EN328" s="296"/>
      <c r="EO328" s="296"/>
      <c r="EP328" s="296"/>
      <c r="EQ328" s="296"/>
      <c r="ER328" s="296"/>
      <c r="ES328" s="296"/>
      <c r="ET328" s="296"/>
      <c r="EU328" s="296"/>
      <c r="EV328" s="296"/>
      <c r="EW328" s="296"/>
      <c r="EX328" s="296"/>
      <c r="EY328" s="296"/>
      <c r="EZ328" s="296"/>
      <c r="FA328" s="296"/>
      <c r="FB328" s="296"/>
      <c r="FC328" s="296"/>
      <c r="FD328" s="296"/>
      <c r="FE328" s="296"/>
      <c r="FF328" s="296"/>
      <c r="FG328" s="296"/>
      <c r="FH328" s="296"/>
      <c r="FI328" s="296"/>
      <c r="FJ328" s="296"/>
      <c r="FK328" s="296"/>
      <c r="FL328" s="296"/>
      <c r="FM328" s="296"/>
      <c r="FN328" s="296"/>
      <c r="FO328" s="296"/>
      <c r="FP328" s="296"/>
      <c r="FQ328" s="42"/>
      <c r="FR328" s="42"/>
      <c r="FS328" s="42"/>
      <c r="FT328" s="42"/>
      <c r="FU328" s="42"/>
      <c r="FV328" s="296"/>
      <c r="FW328" s="296"/>
      <c r="FX328" s="296"/>
      <c r="FY328" s="296"/>
      <c r="FZ328" s="296"/>
      <c r="GA328" s="296"/>
      <c r="GB328" s="296"/>
      <c r="GC328" s="296"/>
      <c r="GD328" s="296"/>
      <c r="GE328" s="296"/>
      <c r="GF328" s="296"/>
      <c r="GG328" s="296"/>
      <c r="GH328" s="296"/>
      <c r="GI328" s="296"/>
      <c r="GJ328" s="296"/>
      <c r="GK328" s="296"/>
      <c r="GL328" s="296"/>
      <c r="GM328" s="296"/>
      <c r="GN328" s="296"/>
      <c r="GO328" s="296"/>
      <c r="GP328" s="296"/>
      <c r="GQ328" s="296"/>
      <c r="GR328" s="296"/>
      <c r="GS328" s="296"/>
      <c r="GT328" s="296"/>
      <c r="GU328" s="296"/>
      <c r="GV328" s="296"/>
      <c r="GW328" s="296"/>
      <c r="GX328" s="296"/>
      <c r="GY328" s="296"/>
      <c r="GZ328" s="296"/>
      <c r="HA328" s="296"/>
      <c r="HB328" s="296"/>
      <c r="HC328" s="296"/>
      <c r="HD328" s="296"/>
      <c r="HE328" s="296"/>
      <c r="HF328" s="296"/>
      <c r="HG328" s="296"/>
      <c r="HH328" s="296"/>
      <c r="HI328" s="296"/>
      <c r="HJ328" s="296"/>
      <c r="HK328" s="296"/>
      <c r="HL328" s="296"/>
      <c r="HM328" s="296"/>
      <c r="HN328" s="296"/>
      <c r="HO328" s="296"/>
      <c r="HP328" s="296"/>
      <c r="HQ328" s="296"/>
      <c r="HR328" s="296"/>
      <c r="HS328" s="296"/>
      <c r="HT328" s="296"/>
      <c r="HU328" s="296"/>
      <c r="HV328" s="296"/>
      <c r="HW328" s="296"/>
      <c r="HX328" s="296"/>
      <c r="HY328" s="296"/>
      <c r="HZ328" s="296"/>
      <c r="IA328" s="296"/>
      <c r="IB328" s="296"/>
      <c r="IC328" s="296"/>
      <c r="ID328" s="296"/>
      <c r="IE328" s="296"/>
      <c r="IF328" s="296"/>
      <c r="IG328" s="296"/>
      <c r="IH328" s="296"/>
      <c r="II328" s="296"/>
      <c r="IJ328" s="296"/>
      <c r="IK328" s="296"/>
      <c r="IL328" s="296"/>
      <c r="IM328" s="296"/>
      <c r="IN328" s="296"/>
      <c r="IO328" s="296"/>
      <c r="IP328" s="296"/>
      <c r="IQ328" s="296"/>
      <c r="IR328" s="296"/>
      <c r="IS328" s="296"/>
      <c r="IT328" s="296"/>
      <c r="IU328" s="296"/>
      <c r="IV328" s="296"/>
      <c r="IW328" s="296"/>
      <c r="IX328" s="296"/>
      <c r="IY328" s="296"/>
      <c r="IZ328" s="296"/>
      <c r="JA328" s="296"/>
      <c r="KM328" s="38"/>
      <c r="KN328" s="38"/>
      <c r="KP328" s="38"/>
      <c r="KQ328" s="38"/>
      <c r="KR328" s="38"/>
      <c r="KS328" s="38"/>
      <c r="KT328" s="38"/>
      <c r="KU328" s="38"/>
      <c r="KV328" s="38"/>
      <c r="KW328" s="38"/>
      <c r="KX328" s="38"/>
      <c r="LH328" s="33"/>
    </row>
    <row r="329" spans="2:320" s="17" customFormat="1" x14ac:dyDescent="0.2">
      <c r="B329" s="33"/>
      <c r="F329" s="35"/>
      <c r="G329" s="174"/>
      <c r="H329" s="33"/>
      <c r="I329" s="33"/>
      <c r="J329" s="42"/>
      <c r="K329" s="296"/>
      <c r="L329" s="296"/>
      <c r="M329" s="296"/>
      <c r="N329" s="296"/>
      <c r="O329" s="296"/>
      <c r="P329" s="296"/>
      <c r="Q329" s="296"/>
      <c r="R329" s="296"/>
      <c r="S329" s="296"/>
      <c r="T329" s="296"/>
      <c r="U329" s="296"/>
      <c r="V329" s="296"/>
      <c r="W329" s="296"/>
      <c r="X329" s="296"/>
      <c r="Y329" s="296"/>
      <c r="Z329" s="296"/>
      <c r="AA329" s="296"/>
      <c r="AB329" s="296"/>
      <c r="AC329" s="296"/>
      <c r="AD329" s="296"/>
      <c r="AE329" s="296"/>
      <c r="AF329" s="296"/>
      <c r="AG329" s="296"/>
      <c r="AH329" s="296"/>
      <c r="AI329" s="296"/>
      <c r="AJ329" s="296"/>
      <c r="AK329" s="296"/>
      <c r="AL329" s="296"/>
      <c r="AM329" s="296"/>
      <c r="AN329" s="296"/>
      <c r="AO329" s="296"/>
      <c r="AP329" s="296"/>
      <c r="AQ329" s="296"/>
      <c r="AR329" s="296"/>
      <c r="AS329" s="296"/>
      <c r="AT329" s="296"/>
      <c r="AU329" s="296"/>
      <c r="AV329" s="296"/>
      <c r="AW329" s="296"/>
      <c r="AX329" s="296"/>
      <c r="AY329" s="296"/>
      <c r="AZ329" s="296"/>
      <c r="BA329" s="296"/>
      <c r="BB329" s="296"/>
      <c r="BC329" s="296"/>
      <c r="BD329" s="296"/>
      <c r="BE329" s="296"/>
      <c r="BF329" s="296"/>
      <c r="BG329" s="296"/>
      <c r="BH329" s="296"/>
      <c r="BI329" s="296"/>
      <c r="BJ329" s="296"/>
      <c r="BK329" s="296"/>
      <c r="BL329" s="296"/>
      <c r="BM329" s="42"/>
      <c r="BN329" s="42"/>
      <c r="BO329" s="42"/>
      <c r="BP329" s="42"/>
      <c r="BQ329" s="42"/>
      <c r="BR329" s="42"/>
      <c r="BS329" s="42"/>
      <c r="BT329" s="42"/>
      <c r="BU329" s="42"/>
      <c r="BV329" s="42"/>
      <c r="BW329" s="42"/>
      <c r="BX329" s="42"/>
      <c r="BY329" s="42"/>
      <c r="BZ329" s="296"/>
      <c r="CA329" s="296"/>
      <c r="CB329" s="296"/>
      <c r="CC329" s="296"/>
      <c r="CD329" s="296"/>
      <c r="CE329" s="296"/>
      <c r="CF329" s="296"/>
      <c r="CG329" s="296"/>
      <c r="CH329" s="296"/>
      <c r="CI329" s="296"/>
      <c r="CJ329" s="296"/>
      <c r="CK329" s="296"/>
      <c r="CL329" s="296"/>
      <c r="CM329" s="296"/>
      <c r="CN329" s="296"/>
      <c r="CO329" s="296"/>
      <c r="CP329" s="296"/>
      <c r="CQ329" s="296"/>
      <c r="CR329" s="296"/>
      <c r="CS329" s="296"/>
      <c r="CT329" s="296"/>
      <c r="CU329" s="296"/>
      <c r="CV329" s="296"/>
      <c r="CW329" s="42"/>
      <c r="CX329" s="296"/>
      <c r="CY329" s="296"/>
      <c r="CZ329" s="296"/>
      <c r="DA329" s="296"/>
      <c r="DB329" s="296"/>
      <c r="DC329" s="296"/>
      <c r="DD329" s="296"/>
      <c r="DE329" s="296"/>
      <c r="DF329" s="296"/>
      <c r="DG329" s="296"/>
      <c r="DH329" s="296"/>
      <c r="DI329" s="296"/>
      <c r="DJ329" s="296"/>
      <c r="DK329" s="296"/>
      <c r="DL329" s="296"/>
      <c r="DM329" s="296"/>
      <c r="DN329" s="296"/>
      <c r="DO329" s="296"/>
      <c r="DP329" s="296"/>
      <c r="DQ329" s="296"/>
      <c r="DR329" s="296"/>
      <c r="DS329" s="296"/>
      <c r="DT329" s="296"/>
      <c r="DU329" s="296"/>
      <c r="DV329" s="296"/>
      <c r="DW329" s="296"/>
      <c r="DX329" s="296"/>
      <c r="DY329" s="296"/>
      <c r="DZ329" s="296"/>
      <c r="EA329" s="296"/>
      <c r="EB329" s="296"/>
      <c r="EC329" s="296"/>
      <c r="ED329" s="296"/>
      <c r="EE329" s="296"/>
      <c r="EF329" s="296"/>
      <c r="EG329" s="42"/>
      <c r="EH329" s="296"/>
      <c r="EI329" s="296"/>
      <c r="EJ329" s="296"/>
      <c r="EK329" s="296"/>
      <c r="EL329" s="296"/>
      <c r="EM329" s="296"/>
      <c r="EN329" s="296"/>
      <c r="EO329" s="296"/>
      <c r="EP329" s="296"/>
      <c r="EQ329" s="296"/>
      <c r="ER329" s="296"/>
      <c r="ES329" s="296"/>
      <c r="ET329" s="296"/>
      <c r="EU329" s="296"/>
      <c r="EV329" s="296"/>
      <c r="EW329" s="296"/>
      <c r="EX329" s="296"/>
      <c r="EY329" s="296"/>
      <c r="EZ329" s="296"/>
      <c r="FA329" s="296"/>
      <c r="FB329" s="296"/>
      <c r="FC329" s="296"/>
      <c r="FD329" s="296"/>
      <c r="FE329" s="296"/>
      <c r="FF329" s="296"/>
      <c r="FG329" s="296"/>
      <c r="FH329" s="296"/>
      <c r="FI329" s="296"/>
      <c r="FJ329" s="296"/>
      <c r="FK329" s="296"/>
      <c r="FL329" s="296"/>
      <c r="FM329" s="296"/>
      <c r="FN329" s="296"/>
      <c r="FO329" s="296"/>
      <c r="FP329" s="296"/>
      <c r="FQ329" s="42"/>
      <c r="FR329" s="42"/>
      <c r="FS329" s="42"/>
      <c r="FT329" s="42"/>
      <c r="FU329" s="42"/>
      <c r="FV329" s="296"/>
      <c r="FW329" s="296"/>
      <c r="FX329" s="296"/>
      <c r="FY329" s="296"/>
      <c r="FZ329" s="296"/>
      <c r="GA329" s="296"/>
      <c r="GB329" s="296"/>
      <c r="GC329" s="296"/>
      <c r="GD329" s="296"/>
      <c r="GE329" s="296"/>
      <c r="GF329" s="296"/>
      <c r="GG329" s="296"/>
      <c r="GH329" s="296"/>
      <c r="GI329" s="296"/>
      <c r="GJ329" s="296"/>
      <c r="GK329" s="296"/>
      <c r="GL329" s="296"/>
      <c r="GM329" s="296"/>
      <c r="GN329" s="296"/>
      <c r="GO329" s="296"/>
      <c r="GP329" s="296"/>
      <c r="GQ329" s="296"/>
      <c r="GR329" s="296"/>
      <c r="GS329" s="296"/>
      <c r="GT329" s="296"/>
      <c r="GU329" s="296"/>
      <c r="GV329" s="296"/>
      <c r="GW329" s="296"/>
      <c r="GX329" s="296"/>
      <c r="GY329" s="296"/>
      <c r="GZ329" s="296"/>
      <c r="HA329" s="296"/>
      <c r="HB329" s="296"/>
      <c r="HC329" s="296"/>
      <c r="HD329" s="296"/>
      <c r="HE329" s="296"/>
      <c r="HF329" s="296"/>
      <c r="HG329" s="296"/>
      <c r="HH329" s="296"/>
      <c r="HI329" s="296"/>
      <c r="HJ329" s="296"/>
      <c r="HK329" s="296"/>
      <c r="HL329" s="296"/>
      <c r="HM329" s="296"/>
      <c r="HN329" s="296"/>
      <c r="HO329" s="296"/>
      <c r="HP329" s="296"/>
      <c r="HQ329" s="296"/>
      <c r="HR329" s="296"/>
      <c r="HS329" s="296"/>
      <c r="HT329" s="296"/>
      <c r="HU329" s="296"/>
      <c r="HV329" s="296"/>
      <c r="HW329" s="296"/>
      <c r="HX329" s="296"/>
      <c r="HY329" s="296"/>
      <c r="HZ329" s="296"/>
      <c r="IA329" s="296"/>
      <c r="IB329" s="296"/>
      <c r="IC329" s="296"/>
      <c r="ID329" s="296"/>
      <c r="IE329" s="296"/>
      <c r="IF329" s="296"/>
      <c r="IG329" s="296"/>
      <c r="IH329" s="296"/>
      <c r="II329" s="296"/>
      <c r="IJ329" s="296"/>
      <c r="IK329" s="296"/>
      <c r="IL329" s="296"/>
      <c r="IM329" s="296"/>
      <c r="IN329" s="296"/>
      <c r="IO329" s="296"/>
      <c r="IP329" s="296"/>
      <c r="IQ329" s="296"/>
      <c r="IR329" s="296"/>
      <c r="IS329" s="296"/>
      <c r="IT329" s="296"/>
      <c r="IU329" s="296"/>
      <c r="IV329" s="296"/>
      <c r="IW329" s="296"/>
      <c r="IX329" s="296"/>
      <c r="IY329" s="296"/>
      <c r="IZ329" s="296"/>
      <c r="JA329" s="296"/>
      <c r="KM329" s="38"/>
      <c r="KN329" s="38"/>
      <c r="KP329" s="38"/>
      <c r="KQ329" s="38"/>
      <c r="KR329" s="38"/>
      <c r="KS329" s="38"/>
      <c r="KT329" s="38"/>
      <c r="KU329" s="38"/>
      <c r="KV329" s="38"/>
      <c r="KW329" s="38"/>
      <c r="KX329" s="38"/>
      <c r="LH329" s="33"/>
    </row>
    <row r="330" spans="2:320" s="17" customFormat="1" x14ac:dyDescent="0.2">
      <c r="B330" s="33"/>
      <c r="F330" s="35"/>
      <c r="G330" s="174"/>
      <c r="H330" s="33"/>
      <c r="I330" s="33"/>
      <c r="J330" s="42"/>
      <c r="K330" s="296"/>
      <c r="L330" s="296"/>
      <c r="M330" s="296"/>
      <c r="N330" s="296"/>
      <c r="O330" s="296"/>
      <c r="P330" s="296"/>
      <c r="Q330" s="296"/>
      <c r="R330" s="296"/>
      <c r="S330" s="296"/>
      <c r="T330" s="296"/>
      <c r="U330" s="296"/>
      <c r="V330" s="296"/>
      <c r="W330" s="296"/>
      <c r="X330" s="296"/>
      <c r="Y330" s="296"/>
      <c r="Z330" s="296"/>
      <c r="AA330" s="296"/>
      <c r="AB330" s="296"/>
      <c r="AC330" s="296"/>
      <c r="AD330" s="296"/>
      <c r="AE330" s="296"/>
      <c r="AF330" s="296"/>
      <c r="AG330" s="296"/>
      <c r="AH330" s="296"/>
      <c r="AI330" s="296"/>
      <c r="AJ330" s="296"/>
      <c r="AK330" s="296"/>
      <c r="AL330" s="296"/>
      <c r="AM330" s="296"/>
      <c r="AN330" s="296"/>
      <c r="AO330" s="296"/>
      <c r="AP330" s="296"/>
      <c r="AQ330" s="296"/>
      <c r="AR330" s="296"/>
      <c r="AS330" s="296"/>
      <c r="AT330" s="296"/>
      <c r="AU330" s="296"/>
      <c r="AV330" s="296"/>
      <c r="AW330" s="296"/>
      <c r="AX330" s="296"/>
      <c r="AY330" s="296"/>
      <c r="AZ330" s="296"/>
      <c r="BA330" s="296"/>
      <c r="BB330" s="296"/>
      <c r="BC330" s="296"/>
      <c r="BD330" s="296"/>
      <c r="BE330" s="296"/>
      <c r="BF330" s="296"/>
      <c r="BG330" s="296"/>
      <c r="BH330" s="296"/>
      <c r="BI330" s="296"/>
      <c r="BJ330" s="296"/>
      <c r="BK330" s="296"/>
      <c r="BL330" s="296"/>
      <c r="BM330" s="42"/>
      <c r="BN330" s="42"/>
      <c r="BO330" s="42"/>
      <c r="BP330" s="42"/>
      <c r="BQ330" s="42"/>
      <c r="BR330" s="42"/>
      <c r="BS330" s="42"/>
      <c r="BT330" s="42"/>
      <c r="BU330" s="42"/>
      <c r="BV330" s="42"/>
      <c r="BW330" s="42"/>
      <c r="BX330" s="42"/>
      <c r="BY330" s="42"/>
      <c r="BZ330" s="296"/>
      <c r="CA330" s="296"/>
      <c r="CB330" s="296"/>
      <c r="CC330" s="296"/>
      <c r="CD330" s="296"/>
      <c r="CE330" s="296"/>
      <c r="CF330" s="296"/>
      <c r="CG330" s="296"/>
      <c r="CH330" s="296"/>
      <c r="CI330" s="296"/>
      <c r="CJ330" s="296"/>
      <c r="CK330" s="296"/>
      <c r="CL330" s="296"/>
      <c r="CM330" s="296"/>
      <c r="CN330" s="296"/>
      <c r="CO330" s="296"/>
      <c r="CP330" s="296"/>
      <c r="CQ330" s="296"/>
      <c r="CR330" s="296"/>
      <c r="CS330" s="296"/>
      <c r="CT330" s="296"/>
      <c r="CU330" s="296"/>
      <c r="CV330" s="296"/>
      <c r="CW330" s="42"/>
      <c r="CX330" s="296"/>
      <c r="CY330" s="296"/>
      <c r="CZ330" s="296"/>
      <c r="DA330" s="296"/>
      <c r="DB330" s="296"/>
      <c r="DC330" s="296"/>
      <c r="DD330" s="296"/>
      <c r="DE330" s="296"/>
      <c r="DF330" s="296"/>
      <c r="DG330" s="296"/>
      <c r="DH330" s="296"/>
      <c r="DI330" s="296"/>
      <c r="DJ330" s="296"/>
      <c r="DK330" s="296"/>
      <c r="DL330" s="296"/>
      <c r="DM330" s="296"/>
      <c r="DN330" s="296"/>
      <c r="DO330" s="296"/>
      <c r="DP330" s="296"/>
      <c r="DQ330" s="296"/>
      <c r="DR330" s="296"/>
      <c r="DS330" s="296"/>
      <c r="DT330" s="296"/>
      <c r="DU330" s="296"/>
      <c r="DV330" s="296"/>
      <c r="DW330" s="296"/>
      <c r="DX330" s="296"/>
      <c r="DY330" s="296"/>
      <c r="DZ330" s="296"/>
      <c r="EA330" s="296"/>
      <c r="EB330" s="296"/>
      <c r="EC330" s="296"/>
      <c r="ED330" s="296"/>
      <c r="EE330" s="296"/>
      <c r="EF330" s="296"/>
      <c r="EG330" s="42"/>
      <c r="EH330" s="296"/>
      <c r="EI330" s="296"/>
      <c r="EJ330" s="296"/>
      <c r="EK330" s="296"/>
      <c r="EL330" s="296"/>
      <c r="EM330" s="296"/>
      <c r="EN330" s="296"/>
      <c r="EO330" s="296"/>
      <c r="EP330" s="296"/>
      <c r="EQ330" s="296"/>
      <c r="ER330" s="296"/>
      <c r="ES330" s="296"/>
      <c r="ET330" s="296"/>
      <c r="EU330" s="296"/>
      <c r="EV330" s="296"/>
      <c r="EW330" s="296"/>
      <c r="EX330" s="296"/>
      <c r="EY330" s="296"/>
      <c r="EZ330" s="296"/>
      <c r="FA330" s="296"/>
      <c r="FB330" s="296"/>
      <c r="FC330" s="296"/>
      <c r="FD330" s="296"/>
      <c r="FE330" s="296"/>
      <c r="FF330" s="296"/>
      <c r="FG330" s="296"/>
      <c r="FH330" s="296"/>
      <c r="FI330" s="296"/>
      <c r="FJ330" s="296"/>
      <c r="FK330" s="296"/>
      <c r="FL330" s="296"/>
      <c r="FM330" s="296"/>
      <c r="FN330" s="296"/>
      <c r="FO330" s="296"/>
      <c r="FP330" s="296"/>
      <c r="FQ330" s="42"/>
      <c r="FR330" s="42"/>
      <c r="FS330" s="42"/>
      <c r="FT330" s="42"/>
      <c r="FU330" s="42"/>
      <c r="FV330" s="296"/>
      <c r="FW330" s="296"/>
      <c r="FX330" s="296"/>
      <c r="FY330" s="296"/>
      <c r="FZ330" s="296"/>
      <c r="GA330" s="296"/>
      <c r="GB330" s="296"/>
      <c r="GC330" s="296"/>
      <c r="GD330" s="296"/>
      <c r="GE330" s="296"/>
      <c r="GF330" s="296"/>
      <c r="GG330" s="296"/>
      <c r="GH330" s="296"/>
      <c r="GI330" s="296"/>
      <c r="GJ330" s="296"/>
      <c r="GK330" s="296"/>
      <c r="GL330" s="296"/>
      <c r="GM330" s="296"/>
      <c r="GN330" s="296"/>
      <c r="GO330" s="296"/>
      <c r="GP330" s="296"/>
      <c r="GQ330" s="296"/>
      <c r="GR330" s="296"/>
      <c r="GS330" s="296"/>
      <c r="GT330" s="296"/>
      <c r="GU330" s="296"/>
      <c r="GV330" s="296"/>
      <c r="GW330" s="296"/>
      <c r="GX330" s="296"/>
      <c r="GY330" s="296"/>
      <c r="GZ330" s="296"/>
      <c r="HA330" s="296"/>
      <c r="HB330" s="296"/>
      <c r="HC330" s="296"/>
      <c r="HD330" s="296"/>
      <c r="HE330" s="296"/>
      <c r="HF330" s="296"/>
      <c r="HG330" s="296"/>
      <c r="HH330" s="296"/>
      <c r="HI330" s="296"/>
      <c r="HJ330" s="296"/>
      <c r="HK330" s="296"/>
      <c r="HL330" s="296"/>
      <c r="HM330" s="296"/>
      <c r="HN330" s="296"/>
      <c r="HO330" s="296"/>
      <c r="HP330" s="296"/>
      <c r="HQ330" s="296"/>
      <c r="HR330" s="296"/>
      <c r="HS330" s="296"/>
      <c r="HT330" s="296"/>
      <c r="HU330" s="296"/>
      <c r="HV330" s="296"/>
      <c r="HW330" s="296"/>
      <c r="HX330" s="296"/>
      <c r="HY330" s="296"/>
      <c r="HZ330" s="296"/>
      <c r="IA330" s="296"/>
      <c r="IB330" s="296"/>
      <c r="IC330" s="296"/>
      <c r="ID330" s="296"/>
      <c r="IE330" s="296"/>
      <c r="IF330" s="296"/>
      <c r="IG330" s="296"/>
      <c r="IH330" s="296"/>
      <c r="II330" s="296"/>
      <c r="IJ330" s="296"/>
      <c r="IK330" s="296"/>
      <c r="IL330" s="296"/>
      <c r="IM330" s="296"/>
      <c r="IN330" s="296"/>
      <c r="IO330" s="296"/>
      <c r="IP330" s="296"/>
      <c r="IQ330" s="296"/>
      <c r="IR330" s="296"/>
      <c r="IS330" s="296"/>
      <c r="IT330" s="296"/>
      <c r="IU330" s="296"/>
      <c r="IV330" s="296"/>
      <c r="IW330" s="296"/>
      <c r="IX330" s="296"/>
      <c r="IY330" s="296"/>
      <c r="IZ330" s="296"/>
      <c r="JA330" s="296"/>
      <c r="KM330" s="38"/>
      <c r="KN330" s="38"/>
      <c r="KP330" s="38"/>
      <c r="KQ330" s="38"/>
      <c r="KR330" s="38"/>
      <c r="KS330" s="38"/>
      <c r="KT330" s="38"/>
      <c r="KU330" s="38"/>
      <c r="KV330" s="38"/>
      <c r="KW330" s="38"/>
      <c r="KX330" s="38"/>
      <c r="LH330" s="33"/>
    </row>
    <row r="331" spans="2:320" s="17" customFormat="1" x14ac:dyDescent="0.2">
      <c r="B331" s="33"/>
      <c r="F331" s="35"/>
      <c r="G331" s="174"/>
      <c r="H331" s="33"/>
      <c r="I331" s="33"/>
      <c r="J331" s="42"/>
      <c r="K331" s="296"/>
      <c r="L331" s="296"/>
      <c r="M331" s="296"/>
      <c r="N331" s="296"/>
      <c r="O331" s="296"/>
      <c r="P331" s="296"/>
      <c r="Q331" s="296"/>
      <c r="R331" s="296"/>
      <c r="S331" s="296"/>
      <c r="T331" s="296"/>
      <c r="U331" s="296"/>
      <c r="V331" s="296"/>
      <c r="W331" s="296"/>
      <c r="X331" s="296"/>
      <c r="Y331" s="296"/>
      <c r="Z331" s="296"/>
      <c r="AA331" s="296"/>
      <c r="AB331" s="296"/>
      <c r="AC331" s="296"/>
      <c r="AD331" s="296"/>
      <c r="AE331" s="296"/>
      <c r="AF331" s="296"/>
      <c r="AG331" s="296"/>
      <c r="AH331" s="296"/>
      <c r="AI331" s="296"/>
      <c r="AJ331" s="296"/>
      <c r="AK331" s="296"/>
      <c r="AL331" s="296"/>
      <c r="AM331" s="296"/>
      <c r="AN331" s="296"/>
      <c r="AO331" s="296"/>
      <c r="AP331" s="296"/>
      <c r="AQ331" s="296"/>
      <c r="AR331" s="296"/>
      <c r="AS331" s="296"/>
      <c r="AT331" s="296"/>
      <c r="AU331" s="296"/>
      <c r="AV331" s="296"/>
      <c r="AW331" s="296"/>
      <c r="AX331" s="296"/>
      <c r="AY331" s="296"/>
      <c r="AZ331" s="296"/>
      <c r="BA331" s="296"/>
      <c r="BB331" s="296"/>
      <c r="BC331" s="296"/>
      <c r="BD331" s="296"/>
      <c r="BE331" s="296"/>
      <c r="BF331" s="296"/>
      <c r="BG331" s="296"/>
      <c r="BH331" s="296"/>
      <c r="BI331" s="296"/>
      <c r="BJ331" s="296"/>
      <c r="BK331" s="296"/>
      <c r="BL331" s="296"/>
      <c r="BM331" s="42"/>
      <c r="BN331" s="42"/>
      <c r="BO331" s="42"/>
      <c r="BP331" s="42"/>
      <c r="BQ331" s="42"/>
      <c r="BR331" s="42"/>
      <c r="BS331" s="42"/>
      <c r="BT331" s="42"/>
      <c r="BU331" s="42"/>
      <c r="BV331" s="42"/>
      <c r="BW331" s="42"/>
      <c r="BX331" s="42"/>
      <c r="BY331" s="42"/>
      <c r="BZ331" s="296"/>
      <c r="CA331" s="296"/>
      <c r="CB331" s="296"/>
      <c r="CC331" s="296"/>
      <c r="CD331" s="296"/>
      <c r="CE331" s="296"/>
      <c r="CF331" s="296"/>
      <c r="CG331" s="296"/>
      <c r="CH331" s="296"/>
      <c r="CI331" s="296"/>
      <c r="CJ331" s="296"/>
      <c r="CK331" s="296"/>
      <c r="CL331" s="296"/>
      <c r="CM331" s="296"/>
      <c r="CN331" s="296"/>
      <c r="CO331" s="296"/>
      <c r="CP331" s="296"/>
      <c r="CQ331" s="296"/>
      <c r="CR331" s="296"/>
      <c r="CS331" s="296"/>
      <c r="CT331" s="296"/>
      <c r="CU331" s="296"/>
      <c r="CV331" s="296"/>
      <c r="CW331" s="42"/>
      <c r="CX331" s="296"/>
      <c r="CY331" s="296"/>
      <c r="CZ331" s="296"/>
      <c r="DA331" s="296"/>
      <c r="DB331" s="296"/>
      <c r="DC331" s="296"/>
      <c r="DD331" s="296"/>
      <c r="DE331" s="296"/>
      <c r="DF331" s="296"/>
      <c r="DG331" s="296"/>
      <c r="DH331" s="296"/>
      <c r="DI331" s="296"/>
      <c r="DJ331" s="296"/>
      <c r="DK331" s="296"/>
      <c r="DL331" s="296"/>
      <c r="DM331" s="296"/>
      <c r="DN331" s="296"/>
      <c r="DO331" s="296"/>
      <c r="DP331" s="296"/>
      <c r="DQ331" s="296"/>
      <c r="DR331" s="296"/>
      <c r="DS331" s="296"/>
      <c r="DT331" s="296"/>
      <c r="DU331" s="296"/>
      <c r="DV331" s="296"/>
      <c r="DW331" s="296"/>
      <c r="DX331" s="296"/>
      <c r="DY331" s="296"/>
      <c r="DZ331" s="296"/>
      <c r="EA331" s="296"/>
      <c r="EB331" s="296"/>
      <c r="EC331" s="296"/>
      <c r="ED331" s="296"/>
      <c r="EE331" s="296"/>
      <c r="EF331" s="296"/>
      <c r="EG331" s="42"/>
      <c r="EH331" s="296"/>
      <c r="EI331" s="296"/>
      <c r="EJ331" s="296"/>
      <c r="EK331" s="296"/>
      <c r="EL331" s="296"/>
      <c r="EM331" s="296"/>
      <c r="EN331" s="296"/>
      <c r="EO331" s="296"/>
      <c r="EP331" s="296"/>
      <c r="EQ331" s="296"/>
      <c r="ER331" s="296"/>
      <c r="ES331" s="296"/>
      <c r="ET331" s="296"/>
      <c r="EU331" s="296"/>
      <c r="EV331" s="296"/>
      <c r="EW331" s="296"/>
      <c r="EX331" s="296"/>
      <c r="EY331" s="296"/>
      <c r="EZ331" s="296"/>
      <c r="FA331" s="296"/>
      <c r="FB331" s="296"/>
      <c r="FC331" s="296"/>
      <c r="FD331" s="296"/>
      <c r="FE331" s="296"/>
      <c r="FF331" s="296"/>
      <c r="FG331" s="296"/>
      <c r="FH331" s="296"/>
      <c r="FI331" s="296"/>
      <c r="FJ331" s="296"/>
      <c r="FK331" s="296"/>
      <c r="FL331" s="296"/>
      <c r="FM331" s="296"/>
      <c r="FN331" s="296"/>
      <c r="FO331" s="296"/>
      <c r="FP331" s="296"/>
      <c r="FQ331" s="42"/>
      <c r="FR331" s="42"/>
      <c r="FS331" s="42"/>
      <c r="FT331" s="42"/>
      <c r="FU331" s="42"/>
      <c r="FV331" s="296"/>
      <c r="FW331" s="296"/>
      <c r="FX331" s="296"/>
      <c r="FY331" s="296"/>
      <c r="FZ331" s="296"/>
      <c r="GA331" s="296"/>
      <c r="GB331" s="296"/>
      <c r="GC331" s="296"/>
      <c r="GD331" s="296"/>
      <c r="GE331" s="296"/>
      <c r="GF331" s="296"/>
      <c r="GG331" s="296"/>
      <c r="GH331" s="296"/>
      <c r="GI331" s="296"/>
      <c r="GJ331" s="296"/>
      <c r="GK331" s="296"/>
      <c r="GL331" s="296"/>
      <c r="GM331" s="296"/>
      <c r="GN331" s="296"/>
      <c r="GO331" s="296"/>
      <c r="GP331" s="296"/>
      <c r="GQ331" s="296"/>
      <c r="GR331" s="296"/>
      <c r="GS331" s="296"/>
      <c r="GT331" s="296"/>
      <c r="GU331" s="296"/>
      <c r="GV331" s="296"/>
      <c r="GW331" s="296"/>
      <c r="GX331" s="296"/>
      <c r="GY331" s="296"/>
      <c r="GZ331" s="296"/>
      <c r="HA331" s="296"/>
      <c r="HB331" s="296"/>
      <c r="HC331" s="296"/>
      <c r="HD331" s="296"/>
      <c r="HE331" s="296"/>
      <c r="HF331" s="296"/>
      <c r="HG331" s="296"/>
      <c r="HH331" s="296"/>
      <c r="HI331" s="296"/>
      <c r="HJ331" s="296"/>
      <c r="HK331" s="296"/>
      <c r="HL331" s="296"/>
      <c r="HM331" s="296"/>
      <c r="HN331" s="296"/>
      <c r="HO331" s="296"/>
      <c r="HP331" s="296"/>
      <c r="HQ331" s="296"/>
      <c r="HR331" s="296"/>
      <c r="HS331" s="296"/>
      <c r="HT331" s="296"/>
      <c r="HU331" s="296"/>
      <c r="HV331" s="296"/>
      <c r="HW331" s="296"/>
      <c r="HX331" s="296"/>
      <c r="HY331" s="296"/>
      <c r="HZ331" s="296"/>
      <c r="IA331" s="296"/>
      <c r="IB331" s="296"/>
      <c r="IC331" s="296"/>
      <c r="ID331" s="296"/>
      <c r="IE331" s="296"/>
      <c r="IF331" s="296"/>
      <c r="IG331" s="296"/>
      <c r="IH331" s="296"/>
      <c r="II331" s="296"/>
      <c r="IJ331" s="296"/>
      <c r="IK331" s="296"/>
      <c r="IL331" s="296"/>
      <c r="IM331" s="296"/>
      <c r="IN331" s="296"/>
      <c r="IO331" s="296"/>
      <c r="IP331" s="296"/>
      <c r="IQ331" s="296"/>
      <c r="IR331" s="296"/>
      <c r="IS331" s="296"/>
      <c r="IT331" s="296"/>
      <c r="IU331" s="296"/>
      <c r="IV331" s="296"/>
      <c r="IW331" s="296"/>
      <c r="IX331" s="296"/>
      <c r="IY331" s="296"/>
      <c r="IZ331" s="296"/>
      <c r="JA331" s="296"/>
      <c r="KM331" s="38"/>
      <c r="KN331" s="38"/>
      <c r="KP331" s="38"/>
      <c r="KQ331" s="38"/>
      <c r="KR331" s="38"/>
      <c r="KS331" s="38"/>
      <c r="KT331" s="38"/>
      <c r="KU331" s="38"/>
      <c r="KV331" s="38"/>
      <c r="KW331" s="38"/>
      <c r="KX331" s="38"/>
      <c r="LH331" s="33"/>
    </row>
    <row r="332" spans="2:320" s="17" customFormat="1" x14ac:dyDescent="0.2">
      <c r="B332" s="33"/>
      <c r="F332" s="35"/>
      <c r="G332" s="174"/>
      <c r="H332" s="33"/>
      <c r="I332" s="33"/>
      <c r="J332" s="42"/>
      <c r="K332" s="296"/>
      <c r="L332" s="296"/>
      <c r="M332" s="296"/>
      <c r="N332" s="296"/>
      <c r="O332" s="296"/>
      <c r="P332" s="296"/>
      <c r="Q332" s="296"/>
      <c r="R332" s="296"/>
      <c r="S332" s="296"/>
      <c r="T332" s="296"/>
      <c r="U332" s="296"/>
      <c r="V332" s="296"/>
      <c r="W332" s="296"/>
      <c r="X332" s="296"/>
      <c r="Y332" s="296"/>
      <c r="Z332" s="296"/>
      <c r="AA332" s="296"/>
      <c r="AB332" s="296"/>
      <c r="AC332" s="296"/>
      <c r="AD332" s="296"/>
      <c r="AE332" s="296"/>
      <c r="AF332" s="296"/>
      <c r="AG332" s="296"/>
      <c r="AH332" s="296"/>
      <c r="AI332" s="296"/>
      <c r="AJ332" s="296"/>
      <c r="AK332" s="296"/>
      <c r="AL332" s="296"/>
      <c r="AM332" s="296"/>
      <c r="AN332" s="296"/>
      <c r="AO332" s="296"/>
      <c r="AP332" s="296"/>
      <c r="AQ332" s="296"/>
      <c r="AR332" s="296"/>
      <c r="AS332" s="296"/>
      <c r="AT332" s="296"/>
      <c r="AU332" s="296"/>
      <c r="AV332" s="296"/>
      <c r="AW332" s="296"/>
      <c r="AX332" s="296"/>
      <c r="AY332" s="296"/>
      <c r="AZ332" s="296"/>
      <c r="BA332" s="296"/>
      <c r="BB332" s="296"/>
      <c r="BC332" s="296"/>
      <c r="BD332" s="296"/>
      <c r="BE332" s="296"/>
      <c r="BF332" s="296"/>
      <c r="BG332" s="296"/>
      <c r="BH332" s="296"/>
      <c r="BI332" s="296"/>
      <c r="BJ332" s="296"/>
      <c r="BK332" s="296"/>
      <c r="BL332" s="296"/>
      <c r="BM332" s="42"/>
      <c r="BN332" s="42"/>
      <c r="BO332" s="42"/>
      <c r="BP332" s="42"/>
      <c r="BQ332" s="42"/>
      <c r="BR332" s="42"/>
      <c r="BS332" s="42"/>
      <c r="BT332" s="42"/>
      <c r="BU332" s="42"/>
      <c r="BV332" s="42"/>
      <c r="BW332" s="42"/>
      <c r="BX332" s="42"/>
      <c r="BY332" s="42"/>
      <c r="BZ332" s="296"/>
      <c r="CA332" s="296"/>
      <c r="CB332" s="296"/>
      <c r="CC332" s="296"/>
      <c r="CD332" s="296"/>
      <c r="CE332" s="296"/>
      <c r="CF332" s="296"/>
      <c r="CG332" s="296"/>
      <c r="CH332" s="296"/>
      <c r="CI332" s="296"/>
      <c r="CJ332" s="296"/>
      <c r="CK332" s="296"/>
      <c r="CL332" s="296"/>
      <c r="CM332" s="296"/>
      <c r="CN332" s="296"/>
      <c r="CO332" s="296"/>
      <c r="CP332" s="296"/>
      <c r="CQ332" s="296"/>
      <c r="CR332" s="296"/>
      <c r="CS332" s="296"/>
      <c r="CT332" s="296"/>
      <c r="CU332" s="296"/>
      <c r="CV332" s="296"/>
      <c r="CW332" s="42"/>
      <c r="CX332" s="296"/>
      <c r="CY332" s="296"/>
      <c r="CZ332" s="296"/>
      <c r="DA332" s="296"/>
      <c r="DB332" s="296"/>
      <c r="DC332" s="296"/>
      <c r="DD332" s="296"/>
      <c r="DE332" s="296"/>
      <c r="DF332" s="296"/>
      <c r="DG332" s="296"/>
      <c r="DH332" s="296"/>
      <c r="DI332" s="296"/>
      <c r="DJ332" s="296"/>
      <c r="DK332" s="296"/>
      <c r="DL332" s="296"/>
      <c r="DM332" s="296"/>
      <c r="DN332" s="296"/>
      <c r="DO332" s="296"/>
      <c r="DP332" s="296"/>
      <c r="DQ332" s="296"/>
      <c r="DR332" s="296"/>
      <c r="DS332" s="296"/>
      <c r="DT332" s="296"/>
      <c r="DU332" s="296"/>
      <c r="DV332" s="296"/>
      <c r="DW332" s="296"/>
      <c r="DX332" s="296"/>
      <c r="DY332" s="296"/>
      <c r="DZ332" s="296"/>
      <c r="EA332" s="296"/>
      <c r="EB332" s="296"/>
      <c r="EC332" s="296"/>
      <c r="ED332" s="296"/>
      <c r="EE332" s="296"/>
      <c r="EF332" s="296"/>
      <c r="EG332" s="42"/>
      <c r="EH332" s="296"/>
      <c r="EI332" s="296"/>
      <c r="EJ332" s="296"/>
      <c r="EK332" s="296"/>
      <c r="EL332" s="296"/>
      <c r="EM332" s="296"/>
      <c r="EN332" s="296"/>
      <c r="EO332" s="296"/>
      <c r="EP332" s="296"/>
      <c r="EQ332" s="296"/>
      <c r="ER332" s="296"/>
      <c r="ES332" s="296"/>
      <c r="ET332" s="296"/>
      <c r="EU332" s="296"/>
      <c r="EV332" s="296"/>
      <c r="EW332" s="296"/>
      <c r="EX332" s="296"/>
      <c r="EY332" s="296"/>
      <c r="EZ332" s="296"/>
      <c r="FA332" s="296"/>
      <c r="FB332" s="296"/>
      <c r="FC332" s="296"/>
      <c r="FD332" s="296"/>
      <c r="FE332" s="296"/>
      <c r="FF332" s="296"/>
      <c r="FG332" s="296"/>
      <c r="FH332" s="296"/>
      <c r="FI332" s="296"/>
      <c r="FJ332" s="296"/>
      <c r="FK332" s="296"/>
      <c r="FL332" s="296"/>
      <c r="FM332" s="296"/>
      <c r="FN332" s="296"/>
      <c r="FO332" s="296"/>
      <c r="FP332" s="296"/>
      <c r="FQ332" s="42"/>
      <c r="FR332" s="42"/>
      <c r="FS332" s="42"/>
      <c r="FT332" s="42"/>
      <c r="FU332" s="42"/>
      <c r="FV332" s="296"/>
      <c r="FW332" s="296"/>
      <c r="FX332" s="296"/>
      <c r="FY332" s="296"/>
      <c r="FZ332" s="296"/>
      <c r="GA332" s="296"/>
      <c r="GB332" s="296"/>
      <c r="GC332" s="296"/>
      <c r="GD332" s="296"/>
      <c r="GE332" s="296"/>
      <c r="GF332" s="296"/>
      <c r="GG332" s="296"/>
      <c r="GH332" s="296"/>
      <c r="GI332" s="296"/>
      <c r="GJ332" s="296"/>
      <c r="GK332" s="296"/>
      <c r="GL332" s="296"/>
      <c r="GM332" s="296"/>
      <c r="GN332" s="296"/>
      <c r="GO332" s="296"/>
      <c r="GP332" s="296"/>
      <c r="GQ332" s="296"/>
      <c r="GR332" s="296"/>
      <c r="GS332" s="296"/>
      <c r="GT332" s="296"/>
      <c r="GU332" s="296"/>
      <c r="GV332" s="296"/>
      <c r="GW332" s="296"/>
      <c r="GX332" s="296"/>
      <c r="GY332" s="296"/>
      <c r="GZ332" s="296"/>
      <c r="HA332" s="296"/>
      <c r="HB332" s="296"/>
      <c r="HC332" s="296"/>
      <c r="HD332" s="296"/>
      <c r="HE332" s="296"/>
      <c r="HF332" s="296"/>
      <c r="HG332" s="296"/>
      <c r="HH332" s="296"/>
      <c r="HI332" s="296"/>
      <c r="HJ332" s="296"/>
      <c r="HK332" s="296"/>
      <c r="HL332" s="296"/>
      <c r="HM332" s="296"/>
      <c r="HN332" s="296"/>
      <c r="HO332" s="296"/>
      <c r="HP332" s="296"/>
      <c r="HQ332" s="296"/>
      <c r="HR332" s="296"/>
      <c r="HS332" s="296"/>
      <c r="HT332" s="296"/>
      <c r="HU332" s="296"/>
      <c r="HV332" s="296"/>
      <c r="HW332" s="296"/>
      <c r="HX332" s="296"/>
      <c r="HY332" s="296"/>
      <c r="HZ332" s="296"/>
      <c r="IA332" s="296"/>
      <c r="IB332" s="296"/>
      <c r="IC332" s="296"/>
      <c r="ID332" s="296"/>
      <c r="IE332" s="296"/>
      <c r="IF332" s="296"/>
      <c r="IG332" s="296"/>
      <c r="IH332" s="296"/>
      <c r="II332" s="296"/>
      <c r="IJ332" s="296"/>
      <c r="IK332" s="296"/>
      <c r="IL332" s="296"/>
      <c r="IM332" s="296"/>
      <c r="IN332" s="296"/>
      <c r="IO332" s="296"/>
      <c r="IP332" s="296"/>
      <c r="IQ332" s="296"/>
      <c r="IR332" s="296"/>
      <c r="IS332" s="296"/>
      <c r="IT332" s="296"/>
      <c r="IU332" s="296"/>
      <c r="IV332" s="296"/>
      <c r="IW332" s="296"/>
      <c r="IX332" s="296"/>
      <c r="IY332" s="296"/>
      <c r="IZ332" s="296"/>
      <c r="JA332" s="296"/>
      <c r="KM332" s="38"/>
      <c r="KN332" s="38"/>
      <c r="KP332" s="38"/>
      <c r="KQ332" s="38"/>
      <c r="KR332" s="38"/>
      <c r="KS332" s="38"/>
      <c r="KT332" s="38"/>
      <c r="KU332" s="38"/>
      <c r="KV332" s="38"/>
      <c r="KW332" s="38"/>
      <c r="KX332" s="38"/>
      <c r="LH332" s="33"/>
    </row>
    <row r="333" spans="2:320" s="17" customFormat="1" x14ac:dyDescent="0.2">
      <c r="B333" s="33"/>
      <c r="F333" s="35"/>
      <c r="G333" s="174"/>
      <c r="H333" s="33"/>
      <c r="I333" s="33"/>
      <c r="J333" s="42"/>
      <c r="K333" s="296"/>
      <c r="L333" s="296"/>
      <c r="M333" s="296"/>
      <c r="N333" s="296"/>
      <c r="O333" s="296"/>
      <c r="P333" s="296"/>
      <c r="Q333" s="296"/>
      <c r="R333" s="296"/>
      <c r="S333" s="296"/>
      <c r="T333" s="296"/>
      <c r="U333" s="296"/>
      <c r="V333" s="296"/>
      <c r="W333" s="296"/>
      <c r="X333" s="296"/>
      <c r="Y333" s="296"/>
      <c r="Z333" s="296"/>
      <c r="AA333" s="296"/>
      <c r="AB333" s="296"/>
      <c r="AC333" s="296"/>
      <c r="AD333" s="296"/>
      <c r="AE333" s="296"/>
      <c r="AF333" s="296"/>
      <c r="AG333" s="296"/>
      <c r="AH333" s="296"/>
      <c r="AI333" s="296"/>
      <c r="AJ333" s="296"/>
      <c r="AK333" s="296"/>
      <c r="AL333" s="296"/>
      <c r="AM333" s="296"/>
      <c r="AN333" s="296"/>
      <c r="AO333" s="296"/>
      <c r="AP333" s="296"/>
      <c r="AQ333" s="296"/>
      <c r="AR333" s="296"/>
      <c r="AS333" s="296"/>
      <c r="AT333" s="296"/>
      <c r="AU333" s="296"/>
      <c r="AV333" s="296"/>
      <c r="AW333" s="296"/>
      <c r="AX333" s="296"/>
      <c r="AY333" s="296"/>
      <c r="AZ333" s="296"/>
      <c r="BA333" s="296"/>
      <c r="BB333" s="296"/>
      <c r="BC333" s="296"/>
      <c r="BD333" s="296"/>
      <c r="BE333" s="296"/>
      <c r="BF333" s="296"/>
      <c r="BG333" s="296"/>
      <c r="BH333" s="296"/>
      <c r="BI333" s="296"/>
      <c r="BJ333" s="296"/>
      <c r="BK333" s="296"/>
      <c r="BL333" s="296"/>
      <c r="BM333" s="42"/>
      <c r="BN333" s="42"/>
      <c r="BO333" s="42"/>
      <c r="BP333" s="42"/>
      <c r="BQ333" s="42"/>
      <c r="BR333" s="42"/>
      <c r="BS333" s="42"/>
      <c r="BT333" s="42"/>
      <c r="BU333" s="42"/>
      <c r="BV333" s="42"/>
      <c r="BW333" s="42"/>
      <c r="BX333" s="42"/>
      <c r="BY333" s="42"/>
      <c r="BZ333" s="296"/>
      <c r="CA333" s="296"/>
      <c r="CB333" s="296"/>
      <c r="CC333" s="296"/>
      <c r="CD333" s="296"/>
      <c r="CE333" s="296"/>
      <c r="CF333" s="296"/>
      <c r="CG333" s="296"/>
      <c r="CH333" s="296"/>
      <c r="CI333" s="296"/>
      <c r="CJ333" s="296"/>
      <c r="CK333" s="296"/>
      <c r="CL333" s="296"/>
      <c r="CM333" s="296"/>
      <c r="CN333" s="296"/>
      <c r="CO333" s="296"/>
      <c r="CP333" s="296"/>
      <c r="CQ333" s="296"/>
      <c r="CR333" s="296"/>
      <c r="CS333" s="296"/>
      <c r="CT333" s="296"/>
      <c r="CU333" s="296"/>
      <c r="CV333" s="296"/>
      <c r="CW333" s="42"/>
      <c r="CX333" s="296"/>
      <c r="CY333" s="296"/>
      <c r="CZ333" s="296"/>
      <c r="DA333" s="296"/>
      <c r="DB333" s="296"/>
      <c r="DC333" s="296"/>
      <c r="DD333" s="296"/>
      <c r="DE333" s="296"/>
      <c r="DF333" s="296"/>
      <c r="DG333" s="296"/>
      <c r="DH333" s="296"/>
      <c r="DI333" s="296"/>
      <c r="DJ333" s="296"/>
      <c r="DK333" s="296"/>
      <c r="DL333" s="296"/>
      <c r="DM333" s="296"/>
      <c r="DN333" s="296"/>
      <c r="DO333" s="296"/>
      <c r="DP333" s="296"/>
      <c r="DQ333" s="296"/>
      <c r="DR333" s="296"/>
      <c r="DS333" s="296"/>
      <c r="DT333" s="296"/>
      <c r="DU333" s="296"/>
      <c r="DV333" s="296"/>
      <c r="DW333" s="296"/>
      <c r="DX333" s="296"/>
      <c r="DY333" s="296"/>
      <c r="DZ333" s="296"/>
      <c r="EA333" s="296"/>
      <c r="EB333" s="296"/>
      <c r="EC333" s="296"/>
      <c r="ED333" s="296"/>
      <c r="EE333" s="296"/>
      <c r="EF333" s="296"/>
      <c r="EG333" s="42"/>
      <c r="EH333" s="296"/>
      <c r="EI333" s="296"/>
      <c r="EJ333" s="296"/>
      <c r="EK333" s="296"/>
      <c r="EL333" s="296"/>
      <c r="EM333" s="296"/>
      <c r="EN333" s="296"/>
      <c r="EO333" s="296"/>
      <c r="EP333" s="296"/>
      <c r="EQ333" s="296"/>
      <c r="ER333" s="296"/>
      <c r="ES333" s="296"/>
      <c r="ET333" s="296"/>
      <c r="EU333" s="296"/>
      <c r="EV333" s="296"/>
      <c r="EW333" s="296"/>
      <c r="EX333" s="296"/>
      <c r="EY333" s="296"/>
      <c r="EZ333" s="296"/>
      <c r="FA333" s="296"/>
      <c r="FB333" s="296"/>
      <c r="FC333" s="296"/>
      <c r="FD333" s="296"/>
      <c r="FE333" s="296"/>
      <c r="FF333" s="296"/>
      <c r="FG333" s="296"/>
      <c r="FH333" s="296"/>
      <c r="FI333" s="296"/>
      <c r="FJ333" s="296"/>
      <c r="FK333" s="296"/>
      <c r="FL333" s="296"/>
      <c r="FM333" s="296"/>
      <c r="FN333" s="296"/>
      <c r="FO333" s="296"/>
      <c r="FP333" s="296"/>
      <c r="FQ333" s="42"/>
      <c r="FR333" s="42"/>
      <c r="FS333" s="42"/>
      <c r="FT333" s="42"/>
      <c r="FU333" s="42"/>
      <c r="FV333" s="296"/>
      <c r="FW333" s="296"/>
      <c r="FX333" s="296"/>
      <c r="FY333" s="296"/>
      <c r="FZ333" s="296"/>
      <c r="GA333" s="296"/>
      <c r="GB333" s="296"/>
      <c r="GC333" s="296"/>
      <c r="GD333" s="296"/>
      <c r="GE333" s="296"/>
      <c r="GF333" s="296"/>
      <c r="GG333" s="296"/>
      <c r="GH333" s="296"/>
      <c r="GI333" s="296"/>
      <c r="GJ333" s="296"/>
      <c r="GK333" s="296"/>
      <c r="GL333" s="296"/>
      <c r="GM333" s="296"/>
      <c r="GN333" s="296"/>
      <c r="GO333" s="296"/>
      <c r="GP333" s="296"/>
      <c r="GQ333" s="296"/>
      <c r="GR333" s="296"/>
      <c r="GS333" s="296"/>
      <c r="GT333" s="296"/>
      <c r="GU333" s="296"/>
      <c r="GV333" s="296"/>
      <c r="GW333" s="296"/>
      <c r="GX333" s="296"/>
      <c r="GY333" s="296"/>
      <c r="GZ333" s="296"/>
      <c r="HA333" s="296"/>
      <c r="HB333" s="296"/>
      <c r="HC333" s="296"/>
      <c r="HD333" s="296"/>
      <c r="HE333" s="296"/>
      <c r="HF333" s="296"/>
      <c r="HG333" s="296"/>
      <c r="HH333" s="296"/>
      <c r="HI333" s="296"/>
      <c r="HJ333" s="296"/>
      <c r="HK333" s="296"/>
      <c r="HL333" s="296"/>
      <c r="HM333" s="296"/>
      <c r="HN333" s="296"/>
      <c r="HO333" s="296"/>
      <c r="HP333" s="296"/>
      <c r="HQ333" s="296"/>
      <c r="HR333" s="296"/>
      <c r="HS333" s="296"/>
      <c r="HT333" s="296"/>
      <c r="HU333" s="296"/>
      <c r="HV333" s="296"/>
      <c r="HW333" s="296"/>
      <c r="HX333" s="296"/>
      <c r="HY333" s="296"/>
      <c r="HZ333" s="296"/>
      <c r="IA333" s="296"/>
      <c r="IB333" s="296"/>
      <c r="IC333" s="296"/>
      <c r="ID333" s="296"/>
      <c r="IE333" s="296"/>
      <c r="IF333" s="296"/>
      <c r="IG333" s="296"/>
      <c r="IH333" s="296"/>
      <c r="II333" s="296"/>
      <c r="IJ333" s="296"/>
      <c r="IK333" s="296"/>
      <c r="IL333" s="296"/>
      <c r="IM333" s="296"/>
      <c r="IN333" s="296"/>
      <c r="IO333" s="296"/>
      <c r="IP333" s="296"/>
      <c r="IQ333" s="296"/>
      <c r="IR333" s="296"/>
      <c r="IS333" s="296"/>
      <c r="IT333" s="296"/>
      <c r="IU333" s="296"/>
      <c r="IV333" s="296"/>
      <c r="IW333" s="296"/>
      <c r="IX333" s="296"/>
      <c r="IY333" s="296"/>
      <c r="IZ333" s="296"/>
      <c r="JA333" s="296"/>
      <c r="KM333" s="38"/>
      <c r="KN333" s="38"/>
      <c r="KP333" s="38"/>
      <c r="KQ333" s="38"/>
      <c r="KR333" s="38"/>
      <c r="KS333" s="38"/>
      <c r="KT333" s="38"/>
      <c r="KU333" s="38"/>
      <c r="KV333" s="38"/>
      <c r="KW333" s="38"/>
      <c r="KX333" s="38"/>
      <c r="LH333" s="33"/>
    </row>
    <row r="334" spans="2:320" x14ac:dyDescent="0.2">
      <c r="J334" s="42"/>
      <c r="K334" s="296"/>
      <c r="L334" s="296"/>
      <c r="M334" s="296"/>
      <c r="N334" s="296"/>
      <c r="O334" s="296"/>
      <c r="P334" s="296"/>
      <c r="Q334" s="296"/>
      <c r="R334" s="296"/>
      <c r="S334" s="296"/>
      <c r="T334" s="296"/>
      <c r="U334" s="296"/>
      <c r="V334" s="296"/>
      <c r="W334" s="296"/>
      <c r="X334" s="296"/>
      <c r="Y334" s="296"/>
      <c r="Z334" s="296"/>
      <c r="AA334" s="296"/>
      <c r="AB334" s="296"/>
      <c r="AC334" s="296"/>
      <c r="AD334" s="296"/>
      <c r="AE334" s="296"/>
      <c r="AF334" s="296"/>
      <c r="AG334" s="296"/>
      <c r="AH334" s="296"/>
      <c r="AI334" s="296"/>
      <c r="AJ334" s="296"/>
      <c r="AK334" s="296"/>
      <c r="AL334" s="296"/>
      <c r="AM334" s="296"/>
      <c r="AN334" s="296"/>
      <c r="AO334" s="296"/>
      <c r="AP334" s="296"/>
      <c r="AQ334" s="296"/>
      <c r="AR334" s="296"/>
      <c r="AS334" s="296"/>
      <c r="AT334" s="296"/>
      <c r="AU334" s="296"/>
      <c r="AV334" s="296"/>
      <c r="AW334" s="296"/>
      <c r="AX334" s="296"/>
      <c r="AY334" s="296"/>
      <c r="AZ334" s="296"/>
      <c r="BA334" s="296"/>
      <c r="BB334" s="296"/>
      <c r="BC334" s="296"/>
      <c r="BD334" s="296"/>
      <c r="BE334" s="296"/>
      <c r="BF334" s="296"/>
      <c r="BG334" s="296"/>
      <c r="BH334" s="296"/>
      <c r="BI334" s="296"/>
      <c r="BJ334" s="296"/>
      <c r="BK334" s="296"/>
      <c r="BL334" s="296"/>
      <c r="BM334" s="42"/>
      <c r="BN334" s="42"/>
      <c r="BO334" s="42"/>
      <c r="BP334" s="42"/>
      <c r="BQ334" s="42"/>
      <c r="BR334" s="42"/>
      <c r="BS334" s="42"/>
      <c r="BT334" s="42"/>
      <c r="BU334" s="42"/>
      <c r="BV334" s="42"/>
      <c r="BW334" s="42"/>
      <c r="BX334" s="42"/>
      <c r="BY334" s="42"/>
      <c r="BZ334" s="296"/>
      <c r="CA334" s="296"/>
      <c r="CB334" s="296"/>
      <c r="CC334" s="296"/>
      <c r="CD334" s="296"/>
      <c r="CE334" s="296"/>
      <c r="CF334" s="296"/>
      <c r="CG334" s="296"/>
      <c r="CH334" s="296"/>
      <c r="CI334" s="296"/>
      <c r="CJ334" s="296"/>
      <c r="CK334" s="296"/>
      <c r="CL334" s="296"/>
      <c r="CM334" s="296"/>
      <c r="CN334" s="296"/>
      <c r="CO334" s="296"/>
      <c r="CP334" s="296"/>
      <c r="CQ334" s="296"/>
      <c r="CR334" s="296"/>
      <c r="CS334" s="296"/>
      <c r="CT334" s="296"/>
      <c r="CU334" s="296"/>
      <c r="CV334" s="296"/>
      <c r="CW334" s="42"/>
      <c r="CX334" s="296"/>
      <c r="CY334" s="296"/>
      <c r="CZ334" s="296"/>
      <c r="DA334" s="296"/>
      <c r="DB334" s="296"/>
      <c r="DC334" s="296"/>
      <c r="DD334" s="296"/>
      <c r="DE334" s="296"/>
      <c r="DF334" s="296"/>
      <c r="DG334" s="296"/>
      <c r="DH334" s="296"/>
      <c r="DI334" s="296"/>
      <c r="DJ334" s="296"/>
      <c r="DK334" s="296"/>
      <c r="DL334" s="296"/>
      <c r="DM334" s="296"/>
      <c r="DN334" s="296"/>
      <c r="DO334" s="296"/>
      <c r="DP334" s="296"/>
      <c r="DQ334" s="296"/>
      <c r="DR334" s="296"/>
      <c r="DS334" s="296"/>
      <c r="DT334" s="296"/>
      <c r="DU334" s="296"/>
      <c r="DV334" s="296"/>
      <c r="DW334" s="296"/>
      <c r="DX334" s="296"/>
      <c r="DY334" s="296"/>
      <c r="DZ334" s="296"/>
      <c r="EA334" s="296"/>
      <c r="EB334" s="296"/>
      <c r="EC334" s="296"/>
      <c r="ED334" s="296"/>
      <c r="EE334" s="296"/>
      <c r="EF334" s="296"/>
      <c r="EG334" s="42"/>
      <c r="EH334" s="296"/>
      <c r="EI334" s="296"/>
      <c r="EJ334" s="296"/>
      <c r="EK334" s="296"/>
      <c r="EL334" s="296"/>
      <c r="EM334" s="296"/>
      <c r="EN334" s="296"/>
      <c r="EO334" s="296"/>
      <c r="EP334" s="296"/>
      <c r="EQ334" s="296"/>
      <c r="ER334" s="296"/>
      <c r="ES334" s="296"/>
      <c r="ET334" s="296"/>
      <c r="EU334" s="296"/>
      <c r="EV334" s="296"/>
      <c r="EW334" s="296"/>
      <c r="EX334" s="296"/>
      <c r="EY334" s="296"/>
      <c r="EZ334" s="296"/>
      <c r="FA334" s="296"/>
      <c r="FB334" s="296"/>
      <c r="FC334" s="296"/>
      <c r="FD334" s="296"/>
      <c r="FE334" s="296"/>
      <c r="FF334" s="296"/>
      <c r="FG334" s="296"/>
      <c r="FH334" s="296"/>
      <c r="FI334" s="296"/>
      <c r="FJ334" s="296"/>
      <c r="FK334" s="296"/>
      <c r="FL334" s="296"/>
      <c r="FM334" s="296"/>
      <c r="FN334" s="296"/>
      <c r="FO334" s="296"/>
      <c r="FP334" s="296"/>
      <c r="FQ334" s="42"/>
      <c r="FR334" s="42"/>
      <c r="FS334" s="42"/>
      <c r="FT334" s="42"/>
      <c r="FU334" s="42"/>
      <c r="FV334" s="296"/>
      <c r="FW334" s="296"/>
      <c r="FX334" s="296"/>
      <c r="FY334" s="296"/>
      <c r="FZ334" s="296"/>
      <c r="GA334" s="296"/>
      <c r="GB334" s="296"/>
      <c r="GC334" s="296"/>
      <c r="GD334" s="296"/>
      <c r="GE334" s="296"/>
      <c r="GF334" s="296"/>
      <c r="GG334" s="296"/>
      <c r="GH334" s="296"/>
      <c r="GI334" s="296"/>
      <c r="GJ334" s="296"/>
      <c r="GK334" s="296"/>
      <c r="GL334" s="296"/>
      <c r="GM334" s="296"/>
      <c r="GN334" s="296"/>
      <c r="GO334" s="296"/>
      <c r="GP334" s="296"/>
      <c r="GQ334" s="296"/>
      <c r="GR334" s="296"/>
      <c r="GS334" s="296"/>
      <c r="GT334" s="296"/>
      <c r="GU334" s="296"/>
      <c r="GV334" s="296"/>
      <c r="GW334" s="296"/>
      <c r="GX334" s="296"/>
      <c r="GY334" s="296"/>
      <c r="GZ334" s="296"/>
      <c r="HA334" s="296"/>
      <c r="HB334" s="296"/>
      <c r="HC334" s="296"/>
      <c r="HD334" s="296"/>
      <c r="HE334" s="296"/>
      <c r="HF334" s="296"/>
      <c r="HG334" s="296"/>
      <c r="HH334" s="296"/>
      <c r="HI334" s="296"/>
      <c r="HJ334" s="296"/>
      <c r="HK334" s="296"/>
      <c r="HL334" s="296"/>
      <c r="HM334" s="296"/>
      <c r="HN334" s="296"/>
      <c r="HO334" s="296"/>
      <c r="HP334" s="296"/>
      <c r="HQ334" s="296"/>
      <c r="HR334" s="296"/>
      <c r="HS334" s="296"/>
      <c r="HT334" s="296"/>
      <c r="HU334" s="296"/>
      <c r="HV334" s="296"/>
      <c r="HW334" s="296"/>
      <c r="HX334" s="296"/>
      <c r="HY334" s="296"/>
      <c r="HZ334" s="296"/>
      <c r="IA334" s="296"/>
      <c r="IB334" s="296"/>
      <c r="IC334" s="296"/>
      <c r="ID334" s="296"/>
      <c r="IE334" s="296"/>
      <c r="IF334" s="296"/>
      <c r="IG334" s="296"/>
      <c r="IH334" s="296"/>
      <c r="II334" s="296"/>
      <c r="IJ334" s="296"/>
      <c r="IK334" s="296"/>
      <c r="IL334" s="296"/>
      <c r="IM334" s="296"/>
      <c r="IN334" s="296"/>
      <c r="IO334" s="296"/>
      <c r="IP334" s="296"/>
      <c r="IQ334" s="296"/>
      <c r="IR334" s="296"/>
      <c r="IS334" s="296"/>
      <c r="IT334" s="296"/>
      <c r="IU334" s="296"/>
      <c r="IV334" s="296"/>
      <c r="IW334" s="296"/>
      <c r="IX334" s="296"/>
      <c r="IY334" s="296"/>
      <c r="IZ334" s="296"/>
      <c r="JA334" s="296"/>
      <c r="JB334" s="17"/>
      <c r="JC334" s="17"/>
      <c r="JD334" s="17"/>
      <c r="JE334" s="17"/>
      <c r="JF334" s="17"/>
      <c r="JG334" s="17"/>
      <c r="JH334" s="17"/>
      <c r="JI334" s="17"/>
      <c r="JJ334" s="17"/>
      <c r="JK334" s="17"/>
      <c r="JL334" s="17"/>
      <c r="JM334" s="17"/>
      <c r="JN334" s="17"/>
      <c r="JO334" s="17"/>
      <c r="JP334" s="17"/>
      <c r="JQ334" s="17"/>
      <c r="JR334" s="17"/>
      <c r="JS334" s="17"/>
      <c r="JT334" s="17"/>
      <c r="JU334" s="17"/>
      <c r="JV334" s="17"/>
      <c r="JW334" s="17"/>
      <c r="JX334" s="17"/>
      <c r="JY334" s="17"/>
      <c r="JZ334" s="17"/>
      <c r="KA334" s="17"/>
      <c r="KB334" s="17"/>
      <c r="KC334" s="17"/>
      <c r="KD334" s="17"/>
      <c r="KE334" s="17"/>
      <c r="KF334" s="17"/>
      <c r="KG334" s="17"/>
      <c r="KH334" s="17"/>
      <c r="KI334" s="17"/>
      <c r="KJ334" s="17"/>
      <c r="KK334" s="17"/>
    </row>
  </sheetData>
  <sheetProtection sort="0" autoFilter="0"/>
  <autoFilter ref="H5:H92"/>
  <sortState ref="C6:LF46">
    <sortCondition ref="G6:G46"/>
    <sortCondition ref="LF6:LF46"/>
  </sortState>
  <mergeCells count="70">
    <mergeCell ref="J2:KK2"/>
    <mergeCell ref="KL2:LI2"/>
    <mergeCell ref="J3:AS3"/>
    <mergeCell ref="KG4:KK4"/>
    <mergeCell ref="IW4:JA4"/>
    <mergeCell ref="AO4:AR4"/>
    <mergeCell ref="ES4:EW4"/>
    <mergeCell ref="DI4:DM4"/>
    <mergeCell ref="BY4:CC4"/>
    <mergeCell ref="DY4:EC4"/>
    <mergeCell ref="ED4:EH4"/>
    <mergeCell ref="EI4:EM4"/>
    <mergeCell ref="EN4:ER4"/>
    <mergeCell ref="CY4:DC4"/>
    <mergeCell ref="DD4:DH4"/>
    <mergeCell ref="JH4:JL4"/>
    <mergeCell ref="JM4:JQ4"/>
    <mergeCell ref="JR4:JV4"/>
    <mergeCell ref="JW4:KA4"/>
    <mergeCell ref="KB4:KF4"/>
    <mergeCell ref="IH4:IL4"/>
    <mergeCell ref="IM4:IQ4"/>
    <mergeCell ref="IR4:IV4"/>
    <mergeCell ref="JC4:JG4"/>
    <mergeCell ref="HS4:HW4"/>
    <mergeCell ref="HM4:HQ4"/>
    <mergeCell ref="HX4:IB4"/>
    <mergeCell ref="IC4:IG4"/>
    <mergeCell ref="GS4:GW4"/>
    <mergeCell ref="GX4:HB4"/>
    <mergeCell ref="HC4:HG4"/>
    <mergeCell ref="HH4:HL4"/>
    <mergeCell ref="FS4:FW4"/>
    <mergeCell ref="FX4:GB4"/>
    <mergeCell ref="GI4:GM4"/>
    <mergeCell ref="GN4:GR4"/>
    <mergeCell ref="EY4:FC4"/>
    <mergeCell ref="FD4:FH4"/>
    <mergeCell ref="FI4:FM4"/>
    <mergeCell ref="FN4:FR4"/>
    <mergeCell ref="GC4:GG4"/>
    <mergeCell ref="DO4:DS4"/>
    <mergeCell ref="DT4:DX4"/>
    <mergeCell ref="AJ4:AN4"/>
    <mergeCell ref="AU4:AY4"/>
    <mergeCell ref="AZ4:BD4"/>
    <mergeCell ref="BE4:BI4"/>
    <mergeCell ref="BJ4:BN4"/>
    <mergeCell ref="BO4:BS4"/>
    <mergeCell ref="BT4:BX4"/>
    <mergeCell ref="CE4:CI4"/>
    <mergeCell ref="CJ4:CN4"/>
    <mergeCell ref="CO4:CS4"/>
    <mergeCell ref="CT4:CX4"/>
    <mergeCell ref="B3:I3"/>
    <mergeCell ref="LH3:LH5"/>
    <mergeCell ref="KY3:LF3"/>
    <mergeCell ref="AT3:CC3"/>
    <mergeCell ref="CD3:DM3"/>
    <mergeCell ref="DN3:EW3"/>
    <mergeCell ref="EX3:GG3"/>
    <mergeCell ref="GH3:HQ3"/>
    <mergeCell ref="HR3:JA3"/>
    <mergeCell ref="JB3:KK3"/>
    <mergeCell ref="KM3:KW3"/>
    <mergeCell ref="K4:O4"/>
    <mergeCell ref="P4:T4"/>
    <mergeCell ref="U4:Y4"/>
    <mergeCell ref="Z4:AD4"/>
    <mergeCell ref="AE4:AI4"/>
  </mergeCells>
  <conditionalFormatting sqref="LH28:LH90 LH24 LH6:LH22">
    <cfRule type="dataBar" priority="5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{6898BA86-E2BA-4CE3-BB9B-09E4DF871B9C}</x14:id>
        </ext>
      </extLst>
    </cfRule>
  </conditionalFormatting>
  <conditionalFormatting sqref="LH23">
    <cfRule type="dataBar" priority="4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{68184E68-C8A0-4885-BC4A-8F8DB7486D87}</x14:id>
        </ext>
      </extLst>
    </cfRule>
  </conditionalFormatting>
  <conditionalFormatting sqref="LH25">
    <cfRule type="dataBar" priority="3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{EF253E22-119A-4ED1-AC03-26707F186499}</x14:id>
        </ext>
      </extLst>
    </cfRule>
  </conditionalFormatting>
  <conditionalFormatting sqref="LH26">
    <cfRule type="dataBar" priority="2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{A6E3E6F8-5709-4ECA-ABE5-409244593963}</x14:id>
        </ext>
      </extLst>
    </cfRule>
  </conditionalFormatting>
  <conditionalFormatting sqref="LH27">
    <cfRule type="dataBar" priority="1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{A39A7432-E318-4C27-AA02-947C4BAA3BE0}</x14:id>
        </ext>
      </extLst>
    </cfRule>
  </conditionalFormatting>
  <dataValidations count="1">
    <dataValidation allowBlank="1" showErrorMessage="1" error="Whole number only" sqref="J6:J90"/>
  </dataValidations>
  <pageMargins left="0.25" right="0.25" top="0.75" bottom="0.75" header="0.3" footer="0.3"/>
  <pageSetup paperSize="8" scale="47" fitToHeight="0" orientation="landscape" r:id="rId1"/>
  <ignoredErrors>
    <ignoredError sqref="G48:G64" numberStoredAsText="1"/>
  </ignoredError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898BA86-E2BA-4CE3-BB9B-09E4DF871B9C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LH28:LH90 LH24 LH6:LH22</xm:sqref>
        </x14:conditionalFormatting>
        <x14:conditionalFormatting xmlns:xm="http://schemas.microsoft.com/office/excel/2006/main">
          <x14:cfRule type="dataBar" id="{68184E68-C8A0-4885-BC4A-8F8DB7486D87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LH23</xm:sqref>
        </x14:conditionalFormatting>
        <x14:conditionalFormatting xmlns:xm="http://schemas.microsoft.com/office/excel/2006/main">
          <x14:cfRule type="dataBar" id="{EF253E22-119A-4ED1-AC03-26707F186499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LH25</xm:sqref>
        </x14:conditionalFormatting>
        <x14:conditionalFormatting xmlns:xm="http://schemas.microsoft.com/office/excel/2006/main">
          <x14:cfRule type="dataBar" id="{A6E3E6F8-5709-4ECA-ABE5-409244593963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LH26</xm:sqref>
        </x14:conditionalFormatting>
        <x14:conditionalFormatting xmlns:xm="http://schemas.microsoft.com/office/excel/2006/main">
          <x14:cfRule type="dataBar" id="{A39A7432-E318-4C27-AA02-947C4BAA3BE0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LH27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R293"/>
  <sheetViews>
    <sheetView zoomScale="90" zoomScaleNormal="90" workbookViewId="0">
      <pane xSplit="9" ySplit="5" topLeftCell="J6" activePane="bottomRight" state="frozen"/>
      <selection pane="topRight" activeCell="K1" sqref="K1"/>
      <selection pane="bottomLeft" activeCell="A5" sqref="A5"/>
      <selection pane="bottomRight" activeCell="A90" sqref="A50:XFD90"/>
    </sheetView>
  </sheetViews>
  <sheetFormatPr defaultRowHeight="12.75" x14ac:dyDescent="0.2"/>
  <cols>
    <col min="1" max="1" width="2.7109375" style="17" customWidth="1"/>
    <col min="2" max="2" width="3.140625" style="4" bestFit="1" customWidth="1"/>
    <col min="3" max="3" width="24.140625" style="3" bestFit="1" customWidth="1"/>
    <col min="4" max="4" width="12.42578125" style="3" bestFit="1" customWidth="1"/>
    <col min="5" max="5" width="8" style="3" bestFit="1" customWidth="1"/>
    <col min="6" max="6" width="10.7109375" style="1" bestFit="1" customWidth="1"/>
    <col min="7" max="7" width="5.5703125" style="176" bestFit="1" customWidth="1"/>
    <col min="8" max="8" width="20" style="4" bestFit="1" customWidth="1"/>
    <col min="9" max="9" width="14.28515625" style="4" customWidth="1"/>
    <col min="10" max="10" width="6.85546875" style="311" customWidth="1"/>
    <col min="11" max="40" width="10.7109375" style="312" hidden="1" customWidth="1"/>
    <col min="41" max="41" width="8.7109375" style="312" hidden="1" customWidth="1"/>
    <col min="42" max="42" width="6.5703125" style="312" bestFit="1" customWidth="1"/>
    <col min="43" max="44" width="5.28515625" style="312" bestFit="1" customWidth="1"/>
    <col min="45" max="45" width="5.28515625" style="312" customWidth="1"/>
    <col min="46" max="46" width="7.7109375" style="312" customWidth="1"/>
    <col min="47" max="64" width="10.7109375" style="312" hidden="1" customWidth="1"/>
    <col min="65" max="76" width="10.7109375" style="311" hidden="1" customWidth="1"/>
    <col min="77" max="77" width="8.7109375" style="311" hidden="1" customWidth="1"/>
    <col min="78" max="78" width="6.5703125" style="312" bestFit="1" customWidth="1"/>
    <col min="79" max="80" width="5.28515625" style="312" bestFit="1" customWidth="1"/>
    <col min="81" max="81" width="5.28515625" style="312" customWidth="1"/>
    <col min="82" max="82" width="7.7109375" style="312" customWidth="1"/>
    <col min="83" max="100" width="10.7109375" style="312" hidden="1" customWidth="1"/>
    <col min="101" max="101" width="10.7109375" style="311" hidden="1" customWidth="1"/>
    <col min="102" max="112" width="10.7109375" style="312" hidden="1" customWidth="1"/>
    <col min="113" max="113" width="7.7109375" style="312" hidden="1" customWidth="1"/>
    <col min="114" max="114" width="6.5703125" style="312" bestFit="1" customWidth="1"/>
    <col min="115" max="116" width="5.28515625" style="312" bestFit="1" customWidth="1"/>
    <col min="117" max="117" width="5.28515625" style="312" customWidth="1"/>
    <col min="118" max="118" width="7.7109375" style="312" customWidth="1"/>
    <col min="119" max="136" width="10.7109375" style="312" hidden="1" customWidth="1"/>
    <col min="137" max="137" width="10.7109375" style="311" hidden="1" customWidth="1"/>
    <col min="138" max="148" width="10.7109375" style="312" hidden="1" customWidth="1"/>
    <col min="149" max="149" width="7.7109375" style="312" hidden="1" customWidth="1"/>
    <col min="150" max="150" width="6.5703125" style="312" bestFit="1" customWidth="1"/>
    <col min="151" max="152" width="5.28515625" style="312" bestFit="1" customWidth="1"/>
    <col min="153" max="153" width="5.28515625" style="312" customWidth="1"/>
    <col min="154" max="154" width="7.7109375" style="312" customWidth="1"/>
    <col min="155" max="172" width="10.7109375" style="312" hidden="1" customWidth="1"/>
    <col min="173" max="177" width="10.7109375" style="311" hidden="1" customWidth="1"/>
    <col min="178" max="184" width="10.7109375" style="312" hidden="1" customWidth="1"/>
    <col min="185" max="185" width="7.7109375" style="312" hidden="1" customWidth="1"/>
    <col min="186" max="186" width="6.5703125" style="312" bestFit="1" customWidth="1"/>
    <col min="187" max="188" width="5.28515625" style="312" bestFit="1" customWidth="1"/>
    <col min="189" max="189" width="5.28515625" style="312" customWidth="1"/>
    <col min="190" max="190" width="7.7109375" style="312" customWidth="1"/>
    <col min="191" max="220" width="10.7109375" style="312" hidden="1" customWidth="1"/>
    <col min="221" max="221" width="8.7109375" style="312" hidden="1" customWidth="1"/>
    <col min="222" max="222" width="6.5703125" style="312" bestFit="1" customWidth="1"/>
    <col min="223" max="224" width="5.28515625" style="312" bestFit="1" customWidth="1"/>
    <col min="225" max="225" width="5.28515625" style="312" customWidth="1"/>
    <col min="226" max="226" width="7.7109375" style="312" customWidth="1"/>
    <col min="227" max="256" width="10.7109375" style="312" hidden="1" customWidth="1"/>
    <col min="257" max="257" width="8.7109375" style="312" hidden="1" customWidth="1"/>
    <col min="258" max="258" width="6.5703125" style="312" bestFit="1" customWidth="1"/>
    <col min="259" max="260" width="5.28515625" style="312" bestFit="1" customWidth="1"/>
    <col min="261" max="261" width="5.28515625" style="312" customWidth="1"/>
    <col min="262" max="262" width="7.7109375" style="3" customWidth="1"/>
    <col min="263" max="292" width="10.7109375" style="3" hidden="1" customWidth="1"/>
    <col min="293" max="293" width="8.7109375" style="3" hidden="1" customWidth="1"/>
    <col min="294" max="294" width="6.5703125" style="3" bestFit="1" customWidth="1"/>
    <col min="295" max="296" width="5.28515625" style="3" bestFit="1" customWidth="1"/>
    <col min="297" max="297" width="5.28515625" style="3" customWidth="1"/>
    <col min="298" max="298" width="0.85546875" style="3" customWidth="1"/>
    <col min="299" max="299" width="8.7109375" style="38" customWidth="1"/>
    <col min="300" max="300" width="12.7109375" style="38" customWidth="1"/>
    <col min="301" max="301" width="9" style="17" hidden="1" customWidth="1"/>
    <col min="302" max="302" width="13.42578125" style="38" customWidth="1"/>
    <col min="303" max="308" width="8.7109375" style="38" hidden="1" customWidth="1"/>
    <col min="309" max="309" width="8.7109375" style="38" customWidth="1"/>
    <col min="310" max="310" width="0.85546875" style="38" customWidth="1"/>
    <col min="311" max="311" width="8.7109375" style="17" customWidth="1"/>
    <col min="312" max="312" width="12.7109375" style="17" customWidth="1"/>
    <col min="313" max="313" width="9" style="17" hidden="1" customWidth="1"/>
    <col min="314" max="314" width="13.140625" style="17" customWidth="1"/>
    <col min="315" max="317" width="8.7109375" style="17" hidden="1" customWidth="1"/>
    <col min="318" max="318" width="8.7109375" style="17" customWidth="1"/>
    <col min="319" max="319" width="0.85546875" style="17" customWidth="1"/>
    <col min="320" max="320" width="11.5703125" style="33" customWidth="1"/>
    <col min="321" max="321" width="0.85546875" style="17" customWidth="1"/>
    <col min="322" max="322" width="9.140625" style="17" customWidth="1"/>
    <col min="323" max="382" width="9.140625" style="17"/>
    <col min="383" max="16384" width="9.140625" style="3"/>
  </cols>
  <sheetData>
    <row r="1" spans="1:382" s="17" customFormat="1" ht="52.5" customHeight="1" thickBot="1" x14ac:dyDescent="0.25">
      <c r="B1" s="33"/>
      <c r="F1" s="139"/>
      <c r="G1" s="174"/>
      <c r="H1" s="33"/>
      <c r="I1" s="33"/>
      <c r="J1" s="42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296"/>
      <c r="AI1" s="296"/>
      <c r="AJ1" s="296"/>
      <c r="AK1" s="296"/>
      <c r="AL1" s="296"/>
      <c r="AM1" s="296"/>
      <c r="AN1" s="296"/>
      <c r="AO1" s="296"/>
      <c r="AP1" s="296"/>
      <c r="AQ1" s="296"/>
      <c r="AR1" s="296"/>
      <c r="AS1" s="296"/>
      <c r="AT1" s="296"/>
      <c r="AU1" s="296"/>
      <c r="AV1" s="296"/>
      <c r="AW1" s="296"/>
      <c r="AX1" s="296"/>
      <c r="AY1" s="296"/>
      <c r="AZ1" s="296"/>
      <c r="BA1" s="296"/>
      <c r="BB1" s="296"/>
      <c r="BC1" s="296"/>
      <c r="BD1" s="296"/>
      <c r="BE1" s="296"/>
      <c r="BF1" s="296"/>
      <c r="BG1" s="296"/>
      <c r="BH1" s="296"/>
      <c r="BI1" s="296"/>
      <c r="BJ1" s="296"/>
      <c r="BK1" s="296"/>
      <c r="BL1" s="296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296"/>
      <c r="CA1" s="296"/>
      <c r="CB1" s="296"/>
      <c r="CC1" s="296"/>
      <c r="CD1" s="296"/>
      <c r="CE1" s="296"/>
      <c r="CF1" s="296"/>
      <c r="CG1" s="296"/>
      <c r="CH1" s="296"/>
      <c r="CI1" s="296"/>
      <c r="CJ1" s="296"/>
      <c r="CK1" s="296"/>
      <c r="CL1" s="296"/>
      <c r="CM1" s="296"/>
      <c r="CN1" s="296"/>
      <c r="CO1" s="296"/>
      <c r="CP1" s="296"/>
      <c r="CQ1" s="296"/>
      <c r="CR1" s="296"/>
      <c r="CS1" s="296"/>
      <c r="CT1" s="296"/>
      <c r="CU1" s="296"/>
      <c r="CV1" s="296"/>
      <c r="CW1" s="42"/>
      <c r="CX1" s="296"/>
      <c r="CY1" s="296"/>
      <c r="CZ1" s="296"/>
      <c r="DA1" s="296"/>
      <c r="DB1" s="296"/>
      <c r="DC1" s="296"/>
      <c r="DD1" s="296"/>
      <c r="DE1" s="296"/>
      <c r="DF1" s="296"/>
      <c r="DG1" s="296"/>
      <c r="DH1" s="296"/>
      <c r="DI1" s="296"/>
      <c r="DJ1" s="296"/>
      <c r="DK1" s="296"/>
      <c r="DL1" s="296"/>
      <c r="DM1" s="296"/>
      <c r="DN1" s="296"/>
      <c r="DO1" s="296"/>
      <c r="DP1" s="296"/>
      <c r="DQ1" s="296"/>
      <c r="DR1" s="296"/>
      <c r="DS1" s="296"/>
      <c r="DT1" s="296"/>
      <c r="DU1" s="296"/>
      <c r="DV1" s="296"/>
      <c r="DW1" s="296"/>
      <c r="DX1" s="296"/>
      <c r="DY1" s="296"/>
      <c r="DZ1" s="296"/>
      <c r="EA1" s="296"/>
      <c r="EB1" s="296"/>
      <c r="EC1" s="296"/>
      <c r="ED1" s="296"/>
      <c r="EE1" s="296"/>
      <c r="EF1" s="296"/>
      <c r="EG1" s="42"/>
      <c r="EH1" s="296"/>
      <c r="EI1" s="296"/>
      <c r="EJ1" s="296"/>
      <c r="EK1" s="296"/>
      <c r="EL1" s="296"/>
      <c r="EM1" s="296"/>
      <c r="EN1" s="296"/>
      <c r="EO1" s="296"/>
      <c r="EP1" s="296"/>
      <c r="EQ1" s="296"/>
      <c r="ER1" s="296"/>
      <c r="ES1" s="296"/>
      <c r="ET1" s="296"/>
      <c r="EU1" s="296"/>
      <c r="EV1" s="296"/>
      <c r="EW1" s="296"/>
      <c r="EX1" s="296"/>
      <c r="EY1" s="296"/>
      <c r="EZ1" s="296"/>
      <c r="FA1" s="296"/>
      <c r="FB1" s="296"/>
      <c r="FC1" s="296"/>
      <c r="FD1" s="296"/>
      <c r="FE1" s="296"/>
      <c r="FF1" s="296"/>
      <c r="FG1" s="296"/>
      <c r="FH1" s="296"/>
      <c r="FI1" s="296"/>
      <c r="FJ1" s="296"/>
      <c r="FK1" s="296"/>
      <c r="FL1" s="296"/>
      <c r="FM1" s="296"/>
      <c r="FN1" s="296"/>
      <c r="FO1" s="296"/>
      <c r="FP1" s="296"/>
      <c r="FQ1" s="42"/>
      <c r="FR1" s="42"/>
      <c r="FS1" s="42"/>
      <c r="FT1" s="42"/>
      <c r="FU1" s="42"/>
      <c r="FV1" s="296"/>
      <c r="FW1" s="296"/>
      <c r="FX1" s="296"/>
      <c r="FY1" s="296"/>
      <c r="FZ1" s="296"/>
      <c r="GA1" s="296"/>
      <c r="GB1" s="296"/>
      <c r="GC1" s="296"/>
      <c r="GD1" s="296"/>
      <c r="GE1" s="296"/>
      <c r="GF1" s="296"/>
      <c r="GG1" s="296"/>
      <c r="GH1" s="296"/>
      <c r="GI1" s="296"/>
      <c r="GJ1" s="296"/>
      <c r="GK1" s="296"/>
      <c r="GL1" s="296"/>
      <c r="GM1" s="296"/>
      <c r="GN1" s="296"/>
      <c r="GO1" s="296"/>
      <c r="GP1" s="296"/>
      <c r="GQ1" s="296"/>
      <c r="GR1" s="296"/>
      <c r="GS1" s="296"/>
      <c r="GT1" s="296"/>
      <c r="GU1" s="296"/>
      <c r="GV1" s="296"/>
      <c r="GW1" s="296"/>
      <c r="GX1" s="296"/>
      <c r="GY1" s="296"/>
      <c r="GZ1" s="296"/>
      <c r="HA1" s="296"/>
      <c r="HB1" s="296"/>
      <c r="HC1" s="296"/>
      <c r="HD1" s="296"/>
      <c r="HE1" s="296"/>
      <c r="HF1" s="296"/>
      <c r="HG1" s="296"/>
      <c r="HH1" s="296"/>
      <c r="HI1" s="296"/>
      <c r="HJ1" s="296"/>
      <c r="HK1" s="296"/>
      <c r="HL1" s="296"/>
      <c r="HM1" s="296"/>
      <c r="HN1" s="296"/>
      <c r="HO1" s="296"/>
      <c r="HP1" s="296"/>
      <c r="HQ1" s="296"/>
      <c r="HR1" s="296"/>
      <c r="HS1" s="296"/>
      <c r="HT1" s="296"/>
      <c r="HU1" s="296"/>
      <c r="HV1" s="296"/>
      <c r="HW1" s="296"/>
      <c r="HX1" s="296"/>
      <c r="HY1" s="296"/>
      <c r="HZ1" s="296"/>
      <c r="IA1" s="296"/>
      <c r="IB1" s="296"/>
      <c r="IC1" s="296"/>
      <c r="ID1" s="296"/>
      <c r="IE1" s="296"/>
      <c r="IF1" s="296"/>
      <c r="IG1" s="296"/>
      <c r="IH1" s="296"/>
      <c r="II1" s="296"/>
      <c r="IJ1" s="296"/>
      <c r="IK1" s="296"/>
      <c r="IL1" s="296"/>
      <c r="IM1" s="296"/>
      <c r="IN1" s="296"/>
      <c r="IO1" s="296"/>
      <c r="IP1" s="296"/>
      <c r="IQ1" s="296"/>
      <c r="IR1" s="296"/>
      <c r="IS1" s="296"/>
      <c r="IT1" s="296"/>
      <c r="IU1" s="296"/>
      <c r="IV1" s="296"/>
      <c r="IW1" s="296"/>
      <c r="IX1" s="296"/>
      <c r="IY1" s="296"/>
      <c r="IZ1" s="296"/>
      <c r="JA1" s="296"/>
      <c r="KM1" s="38"/>
      <c r="KN1" s="38"/>
      <c r="KP1" s="38"/>
      <c r="KQ1" s="38"/>
      <c r="KR1" s="38"/>
      <c r="KS1" s="38"/>
      <c r="KT1" s="38"/>
      <c r="KU1" s="38"/>
      <c r="KV1" s="38"/>
      <c r="KW1" s="38"/>
      <c r="KX1" s="38"/>
      <c r="LH1" s="33"/>
    </row>
    <row r="2" spans="1:382" s="40" customFormat="1" ht="18.75" thickBot="1" x14ac:dyDescent="0.25">
      <c r="A2" s="39"/>
      <c r="B2" s="39"/>
      <c r="C2" s="39"/>
      <c r="D2" s="39"/>
      <c r="E2" s="39"/>
      <c r="F2" s="39"/>
      <c r="G2" s="39"/>
      <c r="H2" s="39"/>
      <c r="I2" s="39"/>
      <c r="J2" s="395"/>
      <c r="K2" s="396"/>
      <c r="L2" s="396"/>
      <c r="M2" s="396"/>
      <c r="N2" s="396"/>
      <c r="O2" s="396"/>
      <c r="P2" s="396"/>
      <c r="Q2" s="396"/>
      <c r="R2" s="396"/>
      <c r="S2" s="396"/>
      <c r="T2" s="396"/>
      <c r="U2" s="396"/>
      <c r="V2" s="396"/>
      <c r="W2" s="396"/>
      <c r="X2" s="396"/>
      <c r="Y2" s="396"/>
      <c r="Z2" s="396"/>
      <c r="AA2" s="396"/>
      <c r="AB2" s="396"/>
      <c r="AC2" s="396"/>
      <c r="AD2" s="396"/>
      <c r="AE2" s="396"/>
      <c r="AF2" s="396"/>
      <c r="AG2" s="396"/>
      <c r="AH2" s="396"/>
      <c r="AI2" s="396"/>
      <c r="AJ2" s="396"/>
      <c r="AK2" s="396"/>
      <c r="AL2" s="396"/>
      <c r="AM2" s="396"/>
      <c r="AN2" s="396"/>
      <c r="AO2" s="396"/>
      <c r="AP2" s="396"/>
      <c r="AQ2" s="396"/>
      <c r="AR2" s="396"/>
      <c r="AS2" s="396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397"/>
      <c r="BM2" s="397"/>
      <c r="BN2" s="397"/>
      <c r="BO2" s="397"/>
      <c r="BP2" s="397"/>
      <c r="BQ2" s="397"/>
      <c r="BR2" s="397"/>
      <c r="BS2" s="397"/>
      <c r="BT2" s="397"/>
      <c r="BU2" s="397"/>
      <c r="BV2" s="397"/>
      <c r="BW2" s="397"/>
      <c r="BX2" s="397"/>
      <c r="BY2" s="397"/>
      <c r="BZ2" s="397"/>
      <c r="CA2" s="397"/>
      <c r="CB2" s="397"/>
      <c r="CC2" s="397"/>
      <c r="CD2" s="397"/>
      <c r="CE2" s="397"/>
      <c r="CF2" s="397"/>
      <c r="CG2" s="397"/>
      <c r="CH2" s="397"/>
      <c r="CI2" s="397"/>
      <c r="CJ2" s="397"/>
      <c r="CK2" s="397"/>
      <c r="CL2" s="397"/>
      <c r="CM2" s="397"/>
      <c r="CN2" s="397"/>
      <c r="CO2" s="397"/>
      <c r="CP2" s="397"/>
      <c r="CQ2" s="397"/>
      <c r="CR2" s="397"/>
      <c r="CS2" s="397"/>
      <c r="CT2" s="397"/>
      <c r="CU2" s="397"/>
      <c r="CV2" s="397"/>
      <c r="CW2" s="397"/>
      <c r="CX2" s="397"/>
      <c r="CY2" s="397"/>
      <c r="CZ2" s="397"/>
      <c r="DA2" s="397"/>
      <c r="DB2" s="397"/>
      <c r="DC2" s="397"/>
      <c r="DD2" s="397"/>
      <c r="DE2" s="397"/>
      <c r="DF2" s="397"/>
      <c r="DG2" s="397"/>
      <c r="DH2" s="397"/>
      <c r="DI2" s="397"/>
      <c r="DJ2" s="397"/>
      <c r="DK2" s="397"/>
      <c r="DL2" s="397"/>
      <c r="DM2" s="397"/>
      <c r="DN2" s="397"/>
      <c r="DO2" s="397"/>
      <c r="DP2" s="397"/>
      <c r="DQ2" s="397"/>
      <c r="DR2" s="397"/>
      <c r="DS2" s="397"/>
      <c r="DT2" s="397"/>
      <c r="DU2" s="397"/>
      <c r="DV2" s="397"/>
      <c r="DW2" s="397"/>
      <c r="DX2" s="397"/>
      <c r="DY2" s="397"/>
      <c r="DZ2" s="397"/>
      <c r="EA2" s="397"/>
      <c r="EB2" s="397"/>
      <c r="EC2" s="397"/>
      <c r="ED2" s="397"/>
      <c r="EE2" s="397"/>
      <c r="EF2" s="397"/>
      <c r="EG2" s="397"/>
      <c r="EH2" s="397"/>
      <c r="EI2" s="397"/>
      <c r="EJ2" s="397"/>
      <c r="EK2" s="397"/>
      <c r="EL2" s="397"/>
      <c r="EM2" s="397"/>
      <c r="EN2" s="397"/>
      <c r="EO2" s="397"/>
      <c r="EP2" s="397"/>
      <c r="EQ2" s="397"/>
      <c r="ER2" s="397"/>
      <c r="ES2" s="397"/>
      <c r="ET2" s="397"/>
      <c r="EU2" s="397"/>
      <c r="EV2" s="397"/>
      <c r="EW2" s="397"/>
      <c r="EX2" s="397"/>
      <c r="EY2" s="397"/>
      <c r="EZ2" s="397"/>
      <c r="FA2" s="397"/>
      <c r="FB2" s="397"/>
      <c r="FC2" s="397"/>
      <c r="FD2" s="397"/>
      <c r="FE2" s="397"/>
      <c r="FF2" s="397"/>
      <c r="FG2" s="397"/>
      <c r="FH2" s="397"/>
      <c r="FI2" s="397"/>
      <c r="FJ2" s="397"/>
      <c r="FK2" s="397"/>
      <c r="FL2" s="397"/>
      <c r="FM2" s="397"/>
      <c r="FN2" s="397"/>
      <c r="FO2" s="397"/>
      <c r="FP2" s="397"/>
      <c r="FQ2" s="397"/>
      <c r="FR2" s="397"/>
      <c r="FS2" s="397"/>
      <c r="FT2" s="397"/>
      <c r="FU2" s="397"/>
      <c r="FV2" s="397"/>
      <c r="FW2" s="397"/>
      <c r="FX2" s="397"/>
      <c r="FY2" s="397"/>
      <c r="FZ2" s="397"/>
      <c r="GA2" s="397"/>
      <c r="GB2" s="397"/>
      <c r="GC2" s="397"/>
      <c r="GD2" s="397"/>
      <c r="GE2" s="397"/>
      <c r="GF2" s="397"/>
      <c r="GG2" s="397"/>
      <c r="GH2" s="397"/>
      <c r="GI2" s="397"/>
      <c r="GJ2" s="397"/>
      <c r="GK2" s="397"/>
      <c r="GL2" s="397"/>
      <c r="GM2" s="397"/>
      <c r="GN2" s="397"/>
      <c r="GO2" s="397"/>
      <c r="GP2" s="397"/>
      <c r="GQ2" s="397"/>
      <c r="GR2" s="397"/>
      <c r="GS2" s="397"/>
      <c r="GT2" s="397"/>
      <c r="GU2" s="397"/>
      <c r="GV2" s="397"/>
      <c r="GW2" s="397"/>
      <c r="GX2" s="397"/>
      <c r="GY2" s="397"/>
      <c r="GZ2" s="397"/>
      <c r="HA2" s="397"/>
      <c r="HB2" s="397"/>
      <c r="HC2" s="397"/>
      <c r="HD2" s="397"/>
      <c r="HE2" s="397"/>
      <c r="HF2" s="397"/>
      <c r="HG2" s="397"/>
      <c r="HH2" s="397"/>
      <c r="HI2" s="397"/>
      <c r="HJ2" s="397"/>
      <c r="HK2" s="397"/>
      <c r="HL2" s="397"/>
      <c r="HM2" s="397"/>
      <c r="HN2" s="397"/>
      <c r="HO2" s="397"/>
      <c r="HP2" s="397"/>
      <c r="HQ2" s="397"/>
      <c r="HR2" s="397"/>
      <c r="HS2" s="397"/>
      <c r="HT2" s="397"/>
      <c r="HU2" s="397"/>
      <c r="HV2" s="397"/>
      <c r="HW2" s="397"/>
      <c r="HX2" s="397"/>
      <c r="HY2" s="397"/>
      <c r="HZ2" s="397"/>
      <c r="IA2" s="397"/>
      <c r="IB2" s="397"/>
      <c r="IC2" s="397"/>
      <c r="ID2" s="397"/>
      <c r="IE2" s="397"/>
      <c r="IF2" s="397"/>
      <c r="IG2" s="397"/>
      <c r="IH2" s="397"/>
      <c r="II2" s="397"/>
      <c r="IJ2" s="397"/>
      <c r="IK2" s="397"/>
      <c r="IL2" s="397"/>
      <c r="IM2" s="397"/>
      <c r="IN2" s="397"/>
      <c r="IO2" s="397"/>
      <c r="IP2" s="397"/>
      <c r="IQ2" s="397"/>
      <c r="IR2" s="397"/>
      <c r="IS2" s="397"/>
      <c r="IT2" s="397"/>
      <c r="IU2" s="397"/>
      <c r="IV2" s="397"/>
      <c r="IW2" s="397"/>
      <c r="IX2" s="397"/>
      <c r="IY2" s="397"/>
      <c r="IZ2" s="397"/>
      <c r="JA2" s="397"/>
      <c r="JB2" s="397"/>
      <c r="JC2" s="397"/>
      <c r="JD2" s="397"/>
      <c r="JE2" s="397"/>
      <c r="JF2" s="397"/>
      <c r="JG2" s="397"/>
      <c r="JH2" s="397"/>
      <c r="JI2" s="397"/>
      <c r="JJ2" s="397"/>
      <c r="JK2" s="397"/>
      <c r="JL2" s="397"/>
      <c r="JM2" s="397"/>
      <c r="JN2" s="397"/>
      <c r="JO2" s="397"/>
      <c r="JP2" s="397"/>
      <c r="JQ2" s="397"/>
      <c r="JR2" s="397"/>
      <c r="JS2" s="397"/>
      <c r="JT2" s="397"/>
      <c r="JU2" s="397"/>
      <c r="JV2" s="397"/>
      <c r="JW2" s="397"/>
      <c r="JX2" s="397"/>
      <c r="JY2" s="397"/>
      <c r="JZ2" s="397"/>
      <c r="KA2" s="397"/>
      <c r="KB2" s="397"/>
      <c r="KC2" s="397"/>
      <c r="KD2" s="397"/>
      <c r="KE2" s="397"/>
      <c r="KF2" s="397"/>
      <c r="KG2" s="397"/>
      <c r="KH2" s="397"/>
      <c r="KI2" s="397"/>
      <c r="KJ2" s="397"/>
      <c r="KK2" s="398"/>
      <c r="KL2" s="399" t="s">
        <v>114</v>
      </c>
      <c r="KM2" s="400"/>
      <c r="KN2" s="400"/>
      <c r="KO2" s="401"/>
      <c r="KP2" s="401"/>
      <c r="KQ2" s="401"/>
      <c r="KR2" s="401"/>
      <c r="KS2" s="401"/>
      <c r="KT2" s="401"/>
      <c r="KU2" s="401"/>
      <c r="KV2" s="401"/>
      <c r="KW2" s="401"/>
      <c r="KX2" s="401"/>
      <c r="KY2" s="401"/>
      <c r="KZ2" s="401"/>
      <c r="LA2" s="401"/>
      <c r="LB2" s="401"/>
      <c r="LC2" s="401"/>
      <c r="LD2" s="401"/>
      <c r="LE2" s="401"/>
      <c r="LF2" s="401"/>
      <c r="LG2" s="401"/>
      <c r="LH2" s="401"/>
      <c r="LI2" s="402"/>
      <c r="LJ2" s="39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  <c r="MU2" s="39"/>
      <c r="MV2" s="39"/>
      <c r="MW2" s="39"/>
      <c r="MX2" s="39"/>
      <c r="MY2" s="39"/>
      <c r="MZ2" s="39"/>
      <c r="NA2" s="39"/>
      <c r="NB2" s="39"/>
      <c r="NC2" s="39"/>
      <c r="ND2" s="39"/>
      <c r="NE2" s="39"/>
      <c r="NF2" s="39"/>
      <c r="NG2" s="39"/>
      <c r="NH2" s="39"/>
      <c r="NI2" s="39"/>
      <c r="NJ2" s="39"/>
      <c r="NK2" s="39"/>
      <c r="NL2" s="39"/>
      <c r="NM2" s="39"/>
      <c r="NN2" s="39"/>
      <c r="NO2" s="39"/>
      <c r="NP2" s="39"/>
      <c r="NQ2" s="39"/>
      <c r="NR2" s="39"/>
    </row>
    <row r="3" spans="1:382" s="1" customFormat="1" ht="18.75" thickBot="1" x14ac:dyDescent="0.25">
      <c r="A3" s="35"/>
      <c r="B3" s="359" t="s">
        <v>71</v>
      </c>
      <c r="C3" s="360"/>
      <c r="D3" s="360"/>
      <c r="E3" s="360"/>
      <c r="F3" s="360"/>
      <c r="G3" s="360"/>
      <c r="H3" s="360"/>
      <c r="I3" s="360"/>
      <c r="J3" s="403" t="s">
        <v>156</v>
      </c>
      <c r="K3" s="404"/>
      <c r="L3" s="404"/>
      <c r="M3" s="404"/>
      <c r="N3" s="404"/>
      <c r="O3" s="404"/>
      <c r="P3" s="404"/>
      <c r="Q3" s="404"/>
      <c r="R3" s="404"/>
      <c r="S3" s="404"/>
      <c r="T3" s="404"/>
      <c r="U3" s="404"/>
      <c r="V3" s="404"/>
      <c r="W3" s="404"/>
      <c r="X3" s="404"/>
      <c r="Y3" s="404"/>
      <c r="Z3" s="404"/>
      <c r="AA3" s="404"/>
      <c r="AB3" s="404"/>
      <c r="AC3" s="404"/>
      <c r="AD3" s="404"/>
      <c r="AE3" s="404"/>
      <c r="AF3" s="404"/>
      <c r="AG3" s="404"/>
      <c r="AH3" s="404"/>
      <c r="AI3" s="404"/>
      <c r="AJ3" s="404"/>
      <c r="AK3" s="404"/>
      <c r="AL3" s="404"/>
      <c r="AM3" s="404"/>
      <c r="AN3" s="404"/>
      <c r="AO3" s="404"/>
      <c r="AP3" s="404"/>
      <c r="AQ3" s="404"/>
      <c r="AR3" s="404"/>
      <c r="AS3" s="405"/>
      <c r="AT3" s="367" t="s">
        <v>144</v>
      </c>
      <c r="AU3" s="367"/>
      <c r="AV3" s="367"/>
      <c r="AW3" s="367"/>
      <c r="AX3" s="367"/>
      <c r="AY3" s="367"/>
      <c r="AZ3" s="367"/>
      <c r="BA3" s="367"/>
      <c r="BB3" s="367"/>
      <c r="BC3" s="367"/>
      <c r="BD3" s="367"/>
      <c r="BE3" s="367"/>
      <c r="BF3" s="367"/>
      <c r="BG3" s="367"/>
      <c r="BH3" s="367"/>
      <c r="BI3" s="367"/>
      <c r="BJ3" s="367"/>
      <c r="BK3" s="367"/>
      <c r="BL3" s="367"/>
      <c r="BM3" s="367"/>
      <c r="BN3" s="367"/>
      <c r="BO3" s="367"/>
      <c r="BP3" s="367"/>
      <c r="BQ3" s="367"/>
      <c r="BR3" s="367"/>
      <c r="BS3" s="367"/>
      <c r="BT3" s="367"/>
      <c r="BU3" s="367"/>
      <c r="BV3" s="367"/>
      <c r="BW3" s="367"/>
      <c r="BX3" s="367"/>
      <c r="BY3" s="367"/>
      <c r="BZ3" s="367"/>
      <c r="CA3" s="367"/>
      <c r="CB3" s="367"/>
      <c r="CC3" s="367"/>
      <c r="CD3" s="368" t="s">
        <v>157</v>
      </c>
      <c r="CE3" s="368"/>
      <c r="CF3" s="368"/>
      <c r="CG3" s="368"/>
      <c r="CH3" s="368"/>
      <c r="CI3" s="368"/>
      <c r="CJ3" s="368"/>
      <c r="CK3" s="368"/>
      <c r="CL3" s="368"/>
      <c r="CM3" s="368"/>
      <c r="CN3" s="368"/>
      <c r="CO3" s="368"/>
      <c r="CP3" s="368"/>
      <c r="CQ3" s="368"/>
      <c r="CR3" s="368"/>
      <c r="CS3" s="368"/>
      <c r="CT3" s="368"/>
      <c r="CU3" s="368"/>
      <c r="CV3" s="368"/>
      <c r="CW3" s="368"/>
      <c r="CX3" s="368"/>
      <c r="CY3" s="368"/>
      <c r="CZ3" s="368"/>
      <c r="DA3" s="368"/>
      <c r="DB3" s="368"/>
      <c r="DC3" s="368"/>
      <c r="DD3" s="368"/>
      <c r="DE3" s="368"/>
      <c r="DF3" s="368"/>
      <c r="DG3" s="368"/>
      <c r="DH3" s="368"/>
      <c r="DI3" s="368"/>
      <c r="DJ3" s="368"/>
      <c r="DK3" s="368"/>
      <c r="DL3" s="368"/>
      <c r="DM3" s="368"/>
      <c r="DN3" s="367" t="s">
        <v>158</v>
      </c>
      <c r="DO3" s="367"/>
      <c r="DP3" s="367"/>
      <c r="DQ3" s="367"/>
      <c r="DR3" s="367"/>
      <c r="DS3" s="367"/>
      <c r="DT3" s="367"/>
      <c r="DU3" s="367"/>
      <c r="DV3" s="367"/>
      <c r="DW3" s="367"/>
      <c r="DX3" s="367"/>
      <c r="DY3" s="367"/>
      <c r="DZ3" s="367"/>
      <c r="EA3" s="367"/>
      <c r="EB3" s="367"/>
      <c r="EC3" s="367"/>
      <c r="ED3" s="367"/>
      <c r="EE3" s="367"/>
      <c r="EF3" s="367"/>
      <c r="EG3" s="367"/>
      <c r="EH3" s="367"/>
      <c r="EI3" s="367"/>
      <c r="EJ3" s="367"/>
      <c r="EK3" s="367"/>
      <c r="EL3" s="367"/>
      <c r="EM3" s="367"/>
      <c r="EN3" s="367"/>
      <c r="EO3" s="367"/>
      <c r="EP3" s="367"/>
      <c r="EQ3" s="367"/>
      <c r="ER3" s="367"/>
      <c r="ES3" s="367"/>
      <c r="ET3" s="367"/>
      <c r="EU3" s="367"/>
      <c r="EV3" s="367"/>
      <c r="EW3" s="367"/>
      <c r="EX3" s="368" t="s">
        <v>159</v>
      </c>
      <c r="EY3" s="368"/>
      <c r="EZ3" s="368"/>
      <c r="FA3" s="368"/>
      <c r="FB3" s="368"/>
      <c r="FC3" s="368"/>
      <c r="FD3" s="368"/>
      <c r="FE3" s="368"/>
      <c r="FF3" s="368"/>
      <c r="FG3" s="368"/>
      <c r="FH3" s="368"/>
      <c r="FI3" s="368"/>
      <c r="FJ3" s="368"/>
      <c r="FK3" s="368"/>
      <c r="FL3" s="368"/>
      <c r="FM3" s="368"/>
      <c r="FN3" s="368"/>
      <c r="FO3" s="368"/>
      <c r="FP3" s="368"/>
      <c r="FQ3" s="368"/>
      <c r="FR3" s="368"/>
      <c r="FS3" s="368"/>
      <c r="FT3" s="368"/>
      <c r="FU3" s="368"/>
      <c r="FV3" s="368"/>
      <c r="FW3" s="368"/>
      <c r="FX3" s="368"/>
      <c r="FY3" s="368"/>
      <c r="FZ3" s="368"/>
      <c r="GA3" s="368"/>
      <c r="GB3" s="368"/>
      <c r="GC3" s="368"/>
      <c r="GD3" s="368"/>
      <c r="GE3" s="368"/>
      <c r="GF3" s="368"/>
      <c r="GG3" s="368"/>
      <c r="GH3" s="367" t="s">
        <v>160</v>
      </c>
      <c r="GI3" s="367"/>
      <c r="GJ3" s="367"/>
      <c r="GK3" s="367"/>
      <c r="GL3" s="367"/>
      <c r="GM3" s="367"/>
      <c r="GN3" s="367"/>
      <c r="GO3" s="367"/>
      <c r="GP3" s="367"/>
      <c r="GQ3" s="367"/>
      <c r="GR3" s="367"/>
      <c r="GS3" s="367"/>
      <c r="GT3" s="367"/>
      <c r="GU3" s="367"/>
      <c r="GV3" s="367"/>
      <c r="GW3" s="367"/>
      <c r="GX3" s="367"/>
      <c r="GY3" s="367"/>
      <c r="GZ3" s="367"/>
      <c r="HA3" s="367"/>
      <c r="HB3" s="367"/>
      <c r="HC3" s="367"/>
      <c r="HD3" s="367"/>
      <c r="HE3" s="367"/>
      <c r="HF3" s="367"/>
      <c r="HG3" s="367"/>
      <c r="HH3" s="367"/>
      <c r="HI3" s="367"/>
      <c r="HJ3" s="367"/>
      <c r="HK3" s="367"/>
      <c r="HL3" s="367"/>
      <c r="HM3" s="367"/>
      <c r="HN3" s="367"/>
      <c r="HO3" s="367"/>
      <c r="HP3" s="367"/>
      <c r="HQ3" s="367"/>
      <c r="HR3" s="368" t="s">
        <v>208</v>
      </c>
      <c r="HS3" s="368"/>
      <c r="HT3" s="368"/>
      <c r="HU3" s="368"/>
      <c r="HV3" s="368"/>
      <c r="HW3" s="368"/>
      <c r="HX3" s="368"/>
      <c r="HY3" s="368"/>
      <c r="HZ3" s="368"/>
      <c r="IA3" s="368"/>
      <c r="IB3" s="368"/>
      <c r="IC3" s="368"/>
      <c r="ID3" s="368"/>
      <c r="IE3" s="368"/>
      <c r="IF3" s="368"/>
      <c r="IG3" s="368"/>
      <c r="IH3" s="368"/>
      <c r="II3" s="368"/>
      <c r="IJ3" s="368"/>
      <c r="IK3" s="368"/>
      <c r="IL3" s="368"/>
      <c r="IM3" s="368"/>
      <c r="IN3" s="368"/>
      <c r="IO3" s="368"/>
      <c r="IP3" s="368"/>
      <c r="IQ3" s="368"/>
      <c r="IR3" s="368"/>
      <c r="IS3" s="368"/>
      <c r="IT3" s="368"/>
      <c r="IU3" s="368"/>
      <c r="IV3" s="368"/>
      <c r="IW3" s="368"/>
      <c r="IX3" s="368"/>
      <c r="IY3" s="368"/>
      <c r="IZ3" s="368"/>
      <c r="JA3" s="368"/>
      <c r="JB3" s="369" t="s">
        <v>161</v>
      </c>
      <c r="JC3" s="369"/>
      <c r="JD3" s="369"/>
      <c r="JE3" s="369"/>
      <c r="JF3" s="369"/>
      <c r="JG3" s="369"/>
      <c r="JH3" s="369"/>
      <c r="JI3" s="369"/>
      <c r="JJ3" s="369"/>
      <c r="JK3" s="369"/>
      <c r="JL3" s="369"/>
      <c r="JM3" s="369"/>
      <c r="JN3" s="369"/>
      <c r="JO3" s="369"/>
      <c r="JP3" s="369"/>
      <c r="JQ3" s="369"/>
      <c r="JR3" s="369"/>
      <c r="JS3" s="369"/>
      <c r="JT3" s="369"/>
      <c r="JU3" s="369"/>
      <c r="JV3" s="369"/>
      <c r="JW3" s="369"/>
      <c r="JX3" s="369"/>
      <c r="JY3" s="369"/>
      <c r="JZ3" s="369"/>
      <c r="KA3" s="369"/>
      <c r="KB3" s="369"/>
      <c r="KC3" s="369"/>
      <c r="KD3" s="369"/>
      <c r="KE3" s="369"/>
      <c r="KF3" s="369"/>
      <c r="KG3" s="369"/>
      <c r="KH3" s="369"/>
      <c r="KI3" s="369"/>
      <c r="KJ3" s="369"/>
      <c r="KK3" s="369"/>
      <c r="KL3" s="93"/>
      <c r="KM3" s="370" t="s">
        <v>140</v>
      </c>
      <c r="KN3" s="371"/>
      <c r="KO3" s="371"/>
      <c r="KP3" s="371"/>
      <c r="KQ3" s="371"/>
      <c r="KR3" s="371"/>
      <c r="KS3" s="371"/>
      <c r="KT3" s="371"/>
      <c r="KU3" s="371"/>
      <c r="KV3" s="371"/>
      <c r="KW3" s="372"/>
      <c r="KX3" s="93"/>
      <c r="KY3" s="364" t="s">
        <v>117</v>
      </c>
      <c r="KZ3" s="365"/>
      <c r="LA3" s="365"/>
      <c r="LB3" s="365"/>
      <c r="LC3" s="365"/>
      <c r="LD3" s="365"/>
      <c r="LE3" s="365"/>
      <c r="LF3" s="366"/>
      <c r="LG3" s="87"/>
      <c r="LH3" s="361" t="s">
        <v>121</v>
      </c>
      <c r="LI3" s="87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</row>
    <row r="4" spans="1:382" s="35" customFormat="1" ht="13.5" hidden="1" customHeight="1" thickBot="1" x14ac:dyDescent="0.25">
      <c r="J4" s="297"/>
      <c r="K4" s="373" t="s">
        <v>105</v>
      </c>
      <c r="L4" s="374"/>
      <c r="M4" s="374"/>
      <c r="N4" s="374"/>
      <c r="O4" s="374"/>
      <c r="P4" s="375" t="s">
        <v>109</v>
      </c>
      <c r="Q4" s="376"/>
      <c r="R4" s="376"/>
      <c r="S4" s="376"/>
      <c r="T4" s="376"/>
      <c r="U4" s="377" t="s">
        <v>110</v>
      </c>
      <c r="V4" s="378"/>
      <c r="W4" s="378"/>
      <c r="X4" s="378"/>
      <c r="Y4" s="378"/>
      <c r="Z4" s="379" t="s">
        <v>111</v>
      </c>
      <c r="AA4" s="380"/>
      <c r="AB4" s="380"/>
      <c r="AC4" s="380"/>
      <c r="AD4" s="380"/>
      <c r="AE4" s="381" t="s">
        <v>112</v>
      </c>
      <c r="AF4" s="382"/>
      <c r="AG4" s="382"/>
      <c r="AH4" s="382"/>
      <c r="AI4" s="382"/>
      <c r="AJ4" s="383" t="s">
        <v>119</v>
      </c>
      <c r="AK4" s="384"/>
      <c r="AL4" s="384"/>
      <c r="AM4" s="384"/>
      <c r="AN4" s="384"/>
      <c r="AO4" s="385"/>
      <c r="AP4" s="408"/>
      <c r="AQ4" s="408"/>
      <c r="AR4" s="409"/>
      <c r="AS4" s="354"/>
      <c r="AT4" s="354"/>
      <c r="AU4" s="373" t="s">
        <v>105</v>
      </c>
      <c r="AV4" s="374"/>
      <c r="AW4" s="374"/>
      <c r="AX4" s="374"/>
      <c r="AY4" s="374"/>
      <c r="AZ4" s="375" t="s">
        <v>109</v>
      </c>
      <c r="BA4" s="376"/>
      <c r="BB4" s="376"/>
      <c r="BC4" s="376"/>
      <c r="BD4" s="376"/>
      <c r="BE4" s="377" t="s">
        <v>110</v>
      </c>
      <c r="BF4" s="378"/>
      <c r="BG4" s="378"/>
      <c r="BH4" s="378"/>
      <c r="BI4" s="378"/>
      <c r="BJ4" s="379" t="s">
        <v>111</v>
      </c>
      <c r="BK4" s="380"/>
      <c r="BL4" s="380"/>
      <c r="BM4" s="380"/>
      <c r="BN4" s="380"/>
      <c r="BO4" s="381" t="s">
        <v>112</v>
      </c>
      <c r="BP4" s="382"/>
      <c r="BQ4" s="382"/>
      <c r="BR4" s="382"/>
      <c r="BS4" s="382"/>
      <c r="BT4" s="383" t="s">
        <v>119</v>
      </c>
      <c r="BU4" s="384"/>
      <c r="BV4" s="384"/>
      <c r="BW4" s="384"/>
      <c r="BX4" s="384"/>
      <c r="BY4" s="385"/>
      <c r="BZ4" s="408"/>
      <c r="CA4" s="408"/>
      <c r="CB4" s="408"/>
      <c r="CC4" s="408"/>
      <c r="CD4" s="354"/>
      <c r="CE4" s="373" t="s">
        <v>105</v>
      </c>
      <c r="CF4" s="374"/>
      <c r="CG4" s="374"/>
      <c r="CH4" s="374"/>
      <c r="CI4" s="374"/>
      <c r="CJ4" s="375" t="s">
        <v>109</v>
      </c>
      <c r="CK4" s="376"/>
      <c r="CL4" s="376"/>
      <c r="CM4" s="376"/>
      <c r="CN4" s="376"/>
      <c r="CO4" s="377" t="s">
        <v>110</v>
      </c>
      <c r="CP4" s="378"/>
      <c r="CQ4" s="378"/>
      <c r="CR4" s="378"/>
      <c r="CS4" s="378"/>
      <c r="CT4" s="379" t="s">
        <v>111</v>
      </c>
      <c r="CU4" s="380"/>
      <c r="CV4" s="380"/>
      <c r="CW4" s="380"/>
      <c r="CX4" s="380"/>
      <c r="CY4" s="381" t="s">
        <v>112</v>
      </c>
      <c r="CZ4" s="382"/>
      <c r="DA4" s="382"/>
      <c r="DB4" s="382"/>
      <c r="DC4" s="382"/>
      <c r="DD4" s="383" t="s">
        <v>119</v>
      </c>
      <c r="DE4" s="384"/>
      <c r="DF4" s="384"/>
      <c r="DG4" s="384"/>
      <c r="DH4" s="384"/>
      <c r="DI4" s="385"/>
      <c r="DJ4" s="408"/>
      <c r="DK4" s="408"/>
      <c r="DL4" s="408"/>
      <c r="DM4" s="408"/>
      <c r="DN4" s="354"/>
      <c r="DO4" s="373" t="s">
        <v>105</v>
      </c>
      <c r="DP4" s="374"/>
      <c r="DQ4" s="374"/>
      <c r="DR4" s="374"/>
      <c r="DS4" s="374"/>
      <c r="DT4" s="375" t="s">
        <v>109</v>
      </c>
      <c r="DU4" s="376"/>
      <c r="DV4" s="376"/>
      <c r="DW4" s="376"/>
      <c r="DX4" s="376"/>
      <c r="DY4" s="377" t="s">
        <v>110</v>
      </c>
      <c r="DZ4" s="378"/>
      <c r="EA4" s="378"/>
      <c r="EB4" s="378"/>
      <c r="EC4" s="378"/>
      <c r="ED4" s="379" t="s">
        <v>111</v>
      </c>
      <c r="EE4" s="380"/>
      <c r="EF4" s="380"/>
      <c r="EG4" s="380"/>
      <c r="EH4" s="380"/>
      <c r="EI4" s="381" t="s">
        <v>112</v>
      </c>
      <c r="EJ4" s="382"/>
      <c r="EK4" s="382"/>
      <c r="EL4" s="382"/>
      <c r="EM4" s="382"/>
      <c r="EN4" s="383" t="s">
        <v>119</v>
      </c>
      <c r="EO4" s="384"/>
      <c r="EP4" s="384"/>
      <c r="EQ4" s="384"/>
      <c r="ER4" s="384"/>
      <c r="ES4" s="385"/>
      <c r="ET4" s="386"/>
      <c r="EU4" s="386"/>
      <c r="EV4" s="386"/>
      <c r="EW4" s="386"/>
      <c r="EX4" s="354"/>
      <c r="EY4" s="373" t="s">
        <v>105</v>
      </c>
      <c r="EZ4" s="374"/>
      <c r="FA4" s="374"/>
      <c r="FB4" s="374"/>
      <c r="FC4" s="374"/>
      <c r="FD4" s="375" t="s">
        <v>109</v>
      </c>
      <c r="FE4" s="376"/>
      <c r="FF4" s="376"/>
      <c r="FG4" s="376"/>
      <c r="FH4" s="376"/>
      <c r="FI4" s="377" t="s">
        <v>110</v>
      </c>
      <c r="FJ4" s="378"/>
      <c r="FK4" s="378"/>
      <c r="FL4" s="378"/>
      <c r="FM4" s="378"/>
      <c r="FN4" s="379" t="s">
        <v>111</v>
      </c>
      <c r="FO4" s="380"/>
      <c r="FP4" s="380"/>
      <c r="FQ4" s="380"/>
      <c r="FR4" s="380"/>
      <c r="FS4" s="381" t="s">
        <v>112</v>
      </c>
      <c r="FT4" s="382"/>
      <c r="FU4" s="382"/>
      <c r="FV4" s="382"/>
      <c r="FW4" s="382"/>
      <c r="FX4" s="383" t="s">
        <v>119</v>
      </c>
      <c r="FY4" s="384"/>
      <c r="FZ4" s="384"/>
      <c r="GA4" s="384"/>
      <c r="GB4" s="384"/>
      <c r="GC4" s="385"/>
      <c r="GD4" s="386"/>
      <c r="GE4" s="386"/>
      <c r="GF4" s="386"/>
      <c r="GG4" s="386"/>
      <c r="GH4" s="354"/>
      <c r="GI4" s="373" t="s">
        <v>105</v>
      </c>
      <c r="GJ4" s="374"/>
      <c r="GK4" s="374"/>
      <c r="GL4" s="374"/>
      <c r="GM4" s="374"/>
      <c r="GN4" s="375" t="s">
        <v>109</v>
      </c>
      <c r="GO4" s="376"/>
      <c r="GP4" s="376"/>
      <c r="GQ4" s="376"/>
      <c r="GR4" s="376"/>
      <c r="GS4" s="377" t="s">
        <v>110</v>
      </c>
      <c r="GT4" s="378"/>
      <c r="GU4" s="378"/>
      <c r="GV4" s="378"/>
      <c r="GW4" s="378"/>
      <c r="GX4" s="379" t="s">
        <v>111</v>
      </c>
      <c r="GY4" s="380"/>
      <c r="GZ4" s="380"/>
      <c r="HA4" s="380"/>
      <c r="HB4" s="380"/>
      <c r="HC4" s="381" t="s">
        <v>112</v>
      </c>
      <c r="HD4" s="382"/>
      <c r="HE4" s="382"/>
      <c r="HF4" s="382"/>
      <c r="HG4" s="382"/>
      <c r="HH4" s="383" t="s">
        <v>119</v>
      </c>
      <c r="HI4" s="384"/>
      <c r="HJ4" s="384"/>
      <c r="HK4" s="384"/>
      <c r="HL4" s="384"/>
      <c r="HM4" s="385"/>
      <c r="HN4" s="386"/>
      <c r="HO4" s="386"/>
      <c r="HP4" s="386"/>
      <c r="HQ4" s="386"/>
      <c r="HR4" s="354"/>
      <c r="HS4" s="373" t="s">
        <v>105</v>
      </c>
      <c r="HT4" s="374"/>
      <c r="HU4" s="374"/>
      <c r="HV4" s="374"/>
      <c r="HW4" s="374"/>
      <c r="HX4" s="375" t="s">
        <v>109</v>
      </c>
      <c r="HY4" s="376"/>
      <c r="HZ4" s="376"/>
      <c r="IA4" s="376"/>
      <c r="IB4" s="376"/>
      <c r="IC4" s="377" t="s">
        <v>110</v>
      </c>
      <c r="ID4" s="378"/>
      <c r="IE4" s="378"/>
      <c r="IF4" s="378"/>
      <c r="IG4" s="378"/>
      <c r="IH4" s="379" t="s">
        <v>111</v>
      </c>
      <c r="II4" s="380"/>
      <c r="IJ4" s="380"/>
      <c r="IK4" s="380"/>
      <c r="IL4" s="380"/>
      <c r="IM4" s="381" t="s">
        <v>112</v>
      </c>
      <c r="IN4" s="382"/>
      <c r="IO4" s="382"/>
      <c r="IP4" s="382"/>
      <c r="IQ4" s="382"/>
      <c r="IR4" s="383" t="s">
        <v>119</v>
      </c>
      <c r="IS4" s="384"/>
      <c r="IT4" s="384"/>
      <c r="IU4" s="384"/>
      <c r="IV4" s="384"/>
      <c r="IW4" s="385"/>
      <c r="IX4" s="386"/>
      <c r="IY4" s="386"/>
      <c r="IZ4" s="386"/>
      <c r="JA4" s="386"/>
      <c r="JB4" s="137"/>
      <c r="JC4" s="393" t="s">
        <v>105</v>
      </c>
      <c r="JD4" s="394"/>
      <c r="JE4" s="394"/>
      <c r="JF4" s="394"/>
      <c r="JG4" s="394"/>
      <c r="JH4" s="364" t="s">
        <v>109</v>
      </c>
      <c r="JI4" s="365"/>
      <c r="JJ4" s="365"/>
      <c r="JK4" s="365"/>
      <c r="JL4" s="365"/>
      <c r="JM4" s="387" t="s">
        <v>110</v>
      </c>
      <c r="JN4" s="388"/>
      <c r="JO4" s="388"/>
      <c r="JP4" s="388"/>
      <c r="JQ4" s="388"/>
      <c r="JR4" s="370" t="s">
        <v>111</v>
      </c>
      <c r="JS4" s="371"/>
      <c r="JT4" s="371"/>
      <c r="JU4" s="371"/>
      <c r="JV4" s="371"/>
      <c r="JW4" s="389" t="s">
        <v>112</v>
      </c>
      <c r="JX4" s="390"/>
      <c r="JY4" s="390"/>
      <c r="JZ4" s="390"/>
      <c r="KA4" s="390"/>
      <c r="KB4" s="391" t="s">
        <v>119</v>
      </c>
      <c r="KC4" s="392"/>
      <c r="KD4" s="392"/>
      <c r="KE4" s="392"/>
      <c r="KF4" s="392"/>
      <c r="KG4" s="406"/>
      <c r="KH4" s="407"/>
      <c r="KI4" s="407"/>
      <c r="KJ4" s="407"/>
      <c r="KK4" s="407"/>
      <c r="KL4" s="93"/>
      <c r="KM4" s="102"/>
      <c r="KN4" s="103"/>
      <c r="KO4" s="103"/>
      <c r="KP4" s="103"/>
      <c r="KQ4" s="103"/>
      <c r="KR4" s="103"/>
      <c r="KS4" s="103"/>
      <c r="KT4" s="103"/>
      <c r="KU4" s="103"/>
      <c r="KV4" s="103"/>
      <c r="KW4" s="104"/>
      <c r="KX4" s="93"/>
      <c r="KY4" s="105"/>
      <c r="KZ4" s="103"/>
      <c r="LA4" s="103"/>
      <c r="LB4" s="103"/>
      <c r="LC4" s="103"/>
      <c r="LD4" s="103"/>
      <c r="LE4" s="103"/>
      <c r="LF4" s="104"/>
      <c r="LG4" s="87"/>
      <c r="LH4" s="362"/>
      <c r="LI4" s="87"/>
    </row>
    <row r="5" spans="1:382" s="5" customFormat="1" ht="43.5" customHeight="1" thickBot="1" x14ac:dyDescent="0.25">
      <c r="A5" s="34"/>
      <c r="B5" s="106" t="s">
        <v>47</v>
      </c>
      <c r="C5" s="107" t="s">
        <v>2</v>
      </c>
      <c r="D5" s="107" t="s">
        <v>1</v>
      </c>
      <c r="E5" s="107" t="s">
        <v>35</v>
      </c>
      <c r="F5" s="107" t="s">
        <v>34</v>
      </c>
      <c r="G5" s="107" t="s">
        <v>3</v>
      </c>
      <c r="H5" s="108" t="s">
        <v>38</v>
      </c>
      <c r="I5" s="188" t="str">
        <f>KZ5</f>
        <v>TOTAL
POINTS
(No Drop Points)</v>
      </c>
      <c r="J5" s="299" t="s">
        <v>131</v>
      </c>
      <c r="K5" s="300" t="s">
        <v>113</v>
      </c>
      <c r="L5" s="301" t="s">
        <v>104</v>
      </c>
      <c r="M5" s="301" t="s">
        <v>108</v>
      </c>
      <c r="N5" s="301" t="s">
        <v>106</v>
      </c>
      <c r="O5" s="302" t="s">
        <v>107</v>
      </c>
      <c r="P5" s="303" t="s">
        <v>113</v>
      </c>
      <c r="Q5" s="301" t="s">
        <v>104</v>
      </c>
      <c r="R5" s="301" t="s">
        <v>108</v>
      </c>
      <c r="S5" s="301" t="s">
        <v>106</v>
      </c>
      <c r="T5" s="302" t="s">
        <v>107</v>
      </c>
      <c r="U5" s="303" t="s">
        <v>113</v>
      </c>
      <c r="V5" s="301" t="s">
        <v>104</v>
      </c>
      <c r="W5" s="301" t="s">
        <v>108</v>
      </c>
      <c r="X5" s="301" t="s">
        <v>106</v>
      </c>
      <c r="Y5" s="302" t="s">
        <v>107</v>
      </c>
      <c r="Z5" s="303" t="s">
        <v>113</v>
      </c>
      <c r="AA5" s="301" t="s">
        <v>104</v>
      </c>
      <c r="AB5" s="301" t="s">
        <v>108</v>
      </c>
      <c r="AC5" s="301" t="s">
        <v>106</v>
      </c>
      <c r="AD5" s="302" t="s">
        <v>107</v>
      </c>
      <c r="AE5" s="303" t="s">
        <v>113</v>
      </c>
      <c r="AF5" s="301" t="s">
        <v>104</v>
      </c>
      <c r="AG5" s="301" t="s">
        <v>108</v>
      </c>
      <c r="AH5" s="301" t="s">
        <v>106</v>
      </c>
      <c r="AI5" s="302" t="s">
        <v>107</v>
      </c>
      <c r="AJ5" s="303" t="s">
        <v>113</v>
      </c>
      <c r="AK5" s="301" t="s">
        <v>104</v>
      </c>
      <c r="AL5" s="301" t="s">
        <v>108</v>
      </c>
      <c r="AM5" s="301" t="s">
        <v>106</v>
      </c>
      <c r="AN5" s="302" t="s">
        <v>107</v>
      </c>
      <c r="AO5" s="304" t="s">
        <v>123</v>
      </c>
      <c r="AP5" s="301" t="s">
        <v>124</v>
      </c>
      <c r="AQ5" s="301" t="s">
        <v>132</v>
      </c>
      <c r="AR5" s="300" t="s">
        <v>122</v>
      </c>
      <c r="AS5" s="302" t="s">
        <v>133</v>
      </c>
      <c r="AT5" s="299" t="s">
        <v>131</v>
      </c>
      <c r="AU5" s="300" t="s">
        <v>113</v>
      </c>
      <c r="AV5" s="301" t="s">
        <v>104</v>
      </c>
      <c r="AW5" s="301" t="s">
        <v>108</v>
      </c>
      <c r="AX5" s="301" t="s">
        <v>106</v>
      </c>
      <c r="AY5" s="302" t="s">
        <v>107</v>
      </c>
      <c r="AZ5" s="303" t="s">
        <v>113</v>
      </c>
      <c r="BA5" s="301" t="s">
        <v>104</v>
      </c>
      <c r="BB5" s="301" t="s">
        <v>108</v>
      </c>
      <c r="BC5" s="301" t="s">
        <v>106</v>
      </c>
      <c r="BD5" s="302" t="s">
        <v>107</v>
      </c>
      <c r="BE5" s="303" t="s">
        <v>113</v>
      </c>
      <c r="BF5" s="301" t="s">
        <v>104</v>
      </c>
      <c r="BG5" s="301" t="s">
        <v>108</v>
      </c>
      <c r="BH5" s="301" t="s">
        <v>106</v>
      </c>
      <c r="BI5" s="302" t="s">
        <v>107</v>
      </c>
      <c r="BJ5" s="303" t="s">
        <v>113</v>
      </c>
      <c r="BK5" s="301" t="s">
        <v>104</v>
      </c>
      <c r="BL5" s="301" t="s">
        <v>108</v>
      </c>
      <c r="BM5" s="301" t="s">
        <v>106</v>
      </c>
      <c r="BN5" s="302" t="s">
        <v>107</v>
      </c>
      <c r="BO5" s="303" t="s">
        <v>113</v>
      </c>
      <c r="BP5" s="301" t="s">
        <v>104</v>
      </c>
      <c r="BQ5" s="301" t="s">
        <v>108</v>
      </c>
      <c r="BR5" s="301" t="s">
        <v>106</v>
      </c>
      <c r="BS5" s="302" t="s">
        <v>107</v>
      </c>
      <c r="BT5" s="303" t="s">
        <v>113</v>
      </c>
      <c r="BU5" s="301" t="s">
        <v>104</v>
      </c>
      <c r="BV5" s="301" t="s">
        <v>108</v>
      </c>
      <c r="BW5" s="301" t="s">
        <v>106</v>
      </c>
      <c r="BX5" s="302" t="s">
        <v>107</v>
      </c>
      <c r="BY5" s="304" t="s">
        <v>123</v>
      </c>
      <c r="BZ5" s="301" t="s">
        <v>124</v>
      </c>
      <c r="CA5" s="301" t="s">
        <v>132</v>
      </c>
      <c r="CB5" s="300" t="s">
        <v>122</v>
      </c>
      <c r="CC5" s="302" t="s">
        <v>133</v>
      </c>
      <c r="CD5" s="299" t="s">
        <v>131</v>
      </c>
      <c r="CE5" s="300" t="s">
        <v>113</v>
      </c>
      <c r="CF5" s="301" t="s">
        <v>104</v>
      </c>
      <c r="CG5" s="301" t="s">
        <v>108</v>
      </c>
      <c r="CH5" s="301" t="s">
        <v>106</v>
      </c>
      <c r="CI5" s="302" t="s">
        <v>107</v>
      </c>
      <c r="CJ5" s="303" t="s">
        <v>113</v>
      </c>
      <c r="CK5" s="301" t="s">
        <v>104</v>
      </c>
      <c r="CL5" s="301" t="s">
        <v>108</v>
      </c>
      <c r="CM5" s="301" t="s">
        <v>106</v>
      </c>
      <c r="CN5" s="302" t="s">
        <v>107</v>
      </c>
      <c r="CO5" s="303" t="s">
        <v>113</v>
      </c>
      <c r="CP5" s="301" t="s">
        <v>104</v>
      </c>
      <c r="CQ5" s="301" t="s">
        <v>108</v>
      </c>
      <c r="CR5" s="301" t="s">
        <v>106</v>
      </c>
      <c r="CS5" s="302" t="s">
        <v>107</v>
      </c>
      <c r="CT5" s="303" t="s">
        <v>113</v>
      </c>
      <c r="CU5" s="301" t="s">
        <v>104</v>
      </c>
      <c r="CV5" s="301" t="s">
        <v>108</v>
      </c>
      <c r="CW5" s="301" t="s">
        <v>106</v>
      </c>
      <c r="CX5" s="302" t="s">
        <v>107</v>
      </c>
      <c r="CY5" s="303" t="s">
        <v>113</v>
      </c>
      <c r="CZ5" s="301" t="s">
        <v>104</v>
      </c>
      <c r="DA5" s="301" t="s">
        <v>108</v>
      </c>
      <c r="DB5" s="301" t="s">
        <v>106</v>
      </c>
      <c r="DC5" s="302" t="s">
        <v>107</v>
      </c>
      <c r="DD5" s="303" t="s">
        <v>113</v>
      </c>
      <c r="DE5" s="301" t="s">
        <v>104</v>
      </c>
      <c r="DF5" s="301" t="s">
        <v>108</v>
      </c>
      <c r="DG5" s="301" t="s">
        <v>106</v>
      </c>
      <c r="DH5" s="302" t="s">
        <v>107</v>
      </c>
      <c r="DI5" s="304" t="s">
        <v>123</v>
      </c>
      <c r="DJ5" s="301" t="s">
        <v>124</v>
      </c>
      <c r="DK5" s="301" t="s">
        <v>132</v>
      </c>
      <c r="DL5" s="300" t="s">
        <v>122</v>
      </c>
      <c r="DM5" s="302" t="s">
        <v>133</v>
      </c>
      <c r="DN5" s="299" t="s">
        <v>131</v>
      </c>
      <c r="DO5" s="300" t="s">
        <v>113</v>
      </c>
      <c r="DP5" s="301" t="s">
        <v>104</v>
      </c>
      <c r="DQ5" s="301" t="s">
        <v>108</v>
      </c>
      <c r="DR5" s="301" t="s">
        <v>106</v>
      </c>
      <c r="DS5" s="302" t="s">
        <v>107</v>
      </c>
      <c r="DT5" s="303" t="s">
        <v>113</v>
      </c>
      <c r="DU5" s="301" t="s">
        <v>104</v>
      </c>
      <c r="DV5" s="301" t="s">
        <v>108</v>
      </c>
      <c r="DW5" s="301" t="s">
        <v>106</v>
      </c>
      <c r="DX5" s="302" t="s">
        <v>107</v>
      </c>
      <c r="DY5" s="303" t="s">
        <v>113</v>
      </c>
      <c r="DZ5" s="301" t="s">
        <v>104</v>
      </c>
      <c r="EA5" s="301" t="s">
        <v>108</v>
      </c>
      <c r="EB5" s="301" t="s">
        <v>106</v>
      </c>
      <c r="EC5" s="302" t="s">
        <v>107</v>
      </c>
      <c r="ED5" s="303" t="s">
        <v>113</v>
      </c>
      <c r="EE5" s="301" t="s">
        <v>104</v>
      </c>
      <c r="EF5" s="301" t="s">
        <v>108</v>
      </c>
      <c r="EG5" s="301" t="s">
        <v>106</v>
      </c>
      <c r="EH5" s="302" t="s">
        <v>107</v>
      </c>
      <c r="EI5" s="303" t="s">
        <v>113</v>
      </c>
      <c r="EJ5" s="301" t="s">
        <v>104</v>
      </c>
      <c r="EK5" s="301" t="s">
        <v>108</v>
      </c>
      <c r="EL5" s="301" t="s">
        <v>106</v>
      </c>
      <c r="EM5" s="302" t="s">
        <v>107</v>
      </c>
      <c r="EN5" s="303" t="s">
        <v>113</v>
      </c>
      <c r="EO5" s="301" t="s">
        <v>104</v>
      </c>
      <c r="EP5" s="301" t="s">
        <v>108</v>
      </c>
      <c r="EQ5" s="301" t="s">
        <v>106</v>
      </c>
      <c r="ER5" s="302" t="s">
        <v>107</v>
      </c>
      <c r="ES5" s="304" t="s">
        <v>123</v>
      </c>
      <c r="ET5" s="301" t="s">
        <v>124</v>
      </c>
      <c r="EU5" s="301" t="s">
        <v>132</v>
      </c>
      <c r="EV5" s="300" t="s">
        <v>122</v>
      </c>
      <c r="EW5" s="302" t="s">
        <v>133</v>
      </c>
      <c r="EX5" s="299" t="s">
        <v>131</v>
      </c>
      <c r="EY5" s="300" t="s">
        <v>113</v>
      </c>
      <c r="EZ5" s="301" t="s">
        <v>104</v>
      </c>
      <c r="FA5" s="301" t="s">
        <v>108</v>
      </c>
      <c r="FB5" s="301" t="s">
        <v>106</v>
      </c>
      <c r="FC5" s="302" t="s">
        <v>107</v>
      </c>
      <c r="FD5" s="303" t="s">
        <v>113</v>
      </c>
      <c r="FE5" s="301" t="s">
        <v>104</v>
      </c>
      <c r="FF5" s="301" t="s">
        <v>108</v>
      </c>
      <c r="FG5" s="301" t="s">
        <v>106</v>
      </c>
      <c r="FH5" s="302" t="s">
        <v>107</v>
      </c>
      <c r="FI5" s="303" t="s">
        <v>113</v>
      </c>
      <c r="FJ5" s="301" t="s">
        <v>104</v>
      </c>
      <c r="FK5" s="301" t="s">
        <v>108</v>
      </c>
      <c r="FL5" s="301" t="s">
        <v>106</v>
      </c>
      <c r="FM5" s="302" t="s">
        <v>107</v>
      </c>
      <c r="FN5" s="303" t="s">
        <v>113</v>
      </c>
      <c r="FO5" s="301" t="s">
        <v>104</v>
      </c>
      <c r="FP5" s="301" t="s">
        <v>108</v>
      </c>
      <c r="FQ5" s="301" t="s">
        <v>106</v>
      </c>
      <c r="FR5" s="302" t="s">
        <v>107</v>
      </c>
      <c r="FS5" s="303" t="s">
        <v>113</v>
      </c>
      <c r="FT5" s="301" t="s">
        <v>104</v>
      </c>
      <c r="FU5" s="301" t="s">
        <v>108</v>
      </c>
      <c r="FV5" s="301" t="s">
        <v>106</v>
      </c>
      <c r="FW5" s="302" t="s">
        <v>107</v>
      </c>
      <c r="FX5" s="303" t="s">
        <v>113</v>
      </c>
      <c r="FY5" s="301" t="s">
        <v>104</v>
      </c>
      <c r="FZ5" s="301" t="s">
        <v>108</v>
      </c>
      <c r="GA5" s="301" t="s">
        <v>106</v>
      </c>
      <c r="GB5" s="302" t="s">
        <v>107</v>
      </c>
      <c r="GC5" s="304" t="s">
        <v>123</v>
      </c>
      <c r="GD5" s="301" t="s">
        <v>124</v>
      </c>
      <c r="GE5" s="301" t="s">
        <v>132</v>
      </c>
      <c r="GF5" s="300" t="s">
        <v>122</v>
      </c>
      <c r="GG5" s="302" t="s">
        <v>133</v>
      </c>
      <c r="GH5" s="299" t="s">
        <v>131</v>
      </c>
      <c r="GI5" s="300" t="s">
        <v>113</v>
      </c>
      <c r="GJ5" s="301" t="s">
        <v>104</v>
      </c>
      <c r="GK5" s="301" t="s">
        <v>108</v>
      </c>
      <c r="GL5" s="301" t="s">
        <v>106</v>
      </c>
      <c r="GM5" s="302" t="s">
        <v>107</v>
      </c>
      <c r="GN5" s="303" t="s">
        <v>113</v>
      </c>
      <c r="GO5" s="301" t="s">
        <v>104</v>
      </c>
      <c r="GP5" s="301" t="s">
        <v>108</v>
      </c>
      <c r="GQ5" s="301" t="s">
        <v>106</v>
      </c>
      <c r="GR5" s="302" t="s">
        <v>107</v>
      </c>
      <c r="GS5" s="303" t="s">
        <v>113</v>
      </c>
      <c r="GT5" s="301" t="s">
        <v>104</v>
      </c>
      <c r="GU5" s="301" t="s">
        <v>108</v>
      </c>
      <c r="GV5" s="301" t="s">
        <v>106</v>
      </c>
      <c r="GW5" s="302" t="s">
        <v>107</v>
      </c>
      <c r="GX5" s="303" t="s">
        <v>113</v>
      </c>
      <c r="GY5" s="301" t="s">
        <v>104</v>
      </c>
      <c r="GZ5" s="301" t="s">
        <v>108</v>
      </c>
      <c r="HA5" s="301" t="s">
        <v>106</v>
      </c>
      <c r="HB5" s="302" t="s">
        <v>107</v>
      </c>
      <c r="HC5" s="303" t="s">
        <v>113</v>
      </c>
      <c r="HD5" s="301" t="s">
        <v>104</v>
      </c>
      <c r="HE5" s="301" t="s">
        <v>108</v>
      </c>
      <c r="HF5" s="301" t="s">
        <v>106</v>
      </c>
      <c r="HG5" s="302" t="s">
        <v>107</v>
      </c>
      <c r="HH5" s="303" t="s">
        <v>113</v>
      </c>
      <c r="HI5" s="301" t="s">
        <v>104</v>
      </c>
      <c r="HJ5" s="301" t="s">
        <v>108</v>
      </c>
      <c r="HK5" s="301" t="s">
        <v>106</v>
      </c>
      <c r="HL5" s="302" t="s">
        <v>107</v>
      </c>
      <c r="HM5" s="304" t="s">
        <v>123</v>
      </c>
      <c r="HN5" s="301" t="s">
        <v>124</v>
      </c>
      <c r="HO5" s="301" t="s">
        <v>132</v>
      </c>
      <c r="HP5" s="300" t="s">
        <v>122</v>
      </c>
      <c r="HQ5" s="302" t="s">
        <v>133</v>
      </c>
      <c r="HR5" s="299" t="s">
        <v>131</v>
      </c>
      <c r="HS5" s="300" t="s">
        <v>113</v>
      </c>
      <c r="HT5" s="301" t="s">
        <v>104</v>
      </c>
      <c r="HU5" s="301" t="s">
        <v>108</v>
      </c>
      <c r="HV5" s="301" t="s">
        <v>106</v>
      </c>
      <c r="HW5" s="302" t="s">
        <v>107</v>
      </c>
      <c r="HX5" s="303" t="s">
        <v>113</v>
      </c>
      <c r="HY5" s="301" t="s">
        <v>104</v>
      </c>
      <c r="HZ5" s="301" t="s">
        <v>108</v>
      </c>
      <c r="IA5" s="301" t="s">
        <v>106</v>
      </c>
      <c r="IB5" s="302" t="s">
        <v>107</v>
      </c>
      <c r="IC5" s="303" t="s">
        <v>113</v>
      </c>
      <c r="ID5" s="301" t="s">
        <v>104</v>
      </c>
      <c r="IE5" s="301" t="s">
        <v>108</v>
      </c>
      <c r="IF5" s="301" t="s">
        <v>106</v>
      </c>
      <c r="IG5" s="302" t="s">
        <v>107</v>
      </c>
      <c r="IH5" s="303" t="s">
        <v>113</v>
      </c>
      <c r="II5" s="301" t="s">
        <v>104</v>
      </c>
      <c r="IJ5" s="301" t="s">
        <v>108</v>
      </c>
      <c r="IK5" s="301" t="s">
        <v>106</v>
      </c>
      <c r="IL5" s="302" t="s">
        <v>107</v>
      </c>
      <c r="IM5" s="303" t="s">
        <v>113</v>
      </c>
      <c r="IN5" s="301" t="s">
        <v>104</v>
      </c>
      <c r="IO5" s="301" t="s">
        <v>108</v>
      </c>
      <c r="IP5" s="301" t="s">
        <v>106</v>
      </c>
      <c r="IQ5" s="302" t="s">
        <v>107</v>
      </c>
      <c r="IR5" s="303" t="s">
        <v>113</v>
      </c>
      <c r="IS5" s="301" t="s">
        <v>104</v>
      </c>
      <c r="IT5" s="301" t="s">
        <v>108</v>
      </c>
      <c r="IU5" s="301" t="s">
        <v>106</v>
      </c>
      <c r="IV5" s="302" t="s">
        <v>107</v>
      </c>
      <c r="IW5" s="304" t="s">
        <v>123</v>
      </c>
      <c r="IX5" s="301" t="s">
        <v>124</v>
      </c>
      <c r="IY5" s="301" t="s">
        <v>132</v>
      </c>
      <c r="IZ5" s="300" t="s">
        <v>122</v>
      </c>
      <c r="JA5" s="302" t="s">
        <v>133</v>
      </c>
      <c r="JB5" s="109" t="s">
        <v>131</v>
      </c>
      <c r="JC5" s="173" t="s">
        <v>113</v>
      </c>
      <c r="JD5" s="112" t="s">
        <v>104</v>
      </c>
      <c r="JE5" s="112" t="s">
        <v>108</v>
      </c>
      <c r="JF5" s="112" t="s">
        <v>106</v>
      </c>
      <c r="JG5" s="113" t="s">
        <v>107</v>
      </c>
      <c r="JH5" s="111" t="s">
        <v>113</v>
      </c>
      <c r="JI5" s="112" t="s">
        <v>104</v>
      </c>
      <c r="JJ5" s="112" t="s">
        <v>108</v>
      </c>
      <c r="JK5" s="112" t="s">
        <v>106</v>
      </c>
      <c r="JL5" s="113" t="s">
        <v>107</v>
      </c>
      <c r="JM5" s="111" t="s">
        <v>113</v>
      </c>
      <c r="JN5" s="112" t="s">
        <v>104</v>
      </c>
      <c r="JO5" s="112" t="s">
        <v>108</v>
      </c>
      <c r="JP5" s="112" t="s">
        <v>106</v>
      </c>
      <c r="JQ5" s="113" t="s">
        <v>107</v>
      </c>
      <c r="JR5" s="111" t="s">
        <v>113</v>
      </c>
      <c r="JS5" s="112" t="s">
        <v>104</v>
      </c>
      <c r="JT5" s="112" t="s">
        <v>108</v>
      </c>
      <c r="JU5" s="112" t="s">
        <v>106</v>
      </c>
      <c r="JV5" s="113" t="s">
        <v>107</v>
      </c>
      <c r="JW5" s="111" t="s">
        <v>113</v>
      </c>
      <c r="JX5" s="112" t="s">
        <v>104</v>
      </c>
      <c r="JY5" s="112" t="s">
        <v>108</v>
      </c>
      <c r="JZ5" s="112" t="s">
        <v>106</v>
      </c>
      <c r="KA5" s="113" t="s">
        <v>107</v>
      </c>
      <c r="KB5" s="111" t="s">
        <v>113</v>
      </c>
      <c r="KC5" s="112" t="s">
        <v>104</v>
      </c>
      <c r="KD5" s="112" t="s">
        <v>108</v>
      </c>
      <c r="KE5" s="112" t="s">
        <v>106</v>
      </c>
      <c r="KF5" s="113" t="s">
        <v>107</v>
      </c>
      <c r="KG5" s="110" t="s">
        <v>123</v>
      </c>
      <c r="KH5" s="112" t="s">
        <v>124</v>
      </c>
      <c r="KI5" s="112" t="s">
        <v>132</v>
      </c>
      <c r="KJ5" s="173" t="s">
        <v>122</v>
      </c>
      <c r="KK5" s="113" t="s">
        <v>133</v>
      </c>
      <c r="KL5" s="85"/>
      <c r="KM5" s="114" t="s">
        <v>48</v>
      </c>
      <c r="KN5" s="112" t="s">
        <v>0</v>
      </c>
      <c r="KO5" s="184" t="s">
        <v>134</v>
      </c>
      <c r="KP5" s="112" t="s">
        <v>135</v>
      </c>
      <c r="KQ5" s="110" t="s">
        <v>105</v>
      </c>
      <c r="KR5" s="110" t="s">
        <v>109</v>
      </c>
      <c r="KS5" s="110" t="s">
        <v>110</v>
      </c>
      <c r="KT5" s="110" t="s">
        <v>111</v>
      </c>
      <c r="KU5" s="110" t="s">
        <v>112</v>
      </c>
      <c r="KV5" s="110" t="s">
        <v>119</v>
      </c>
      <c r="KW5" s="115" t="s">
        <v>118</v>
      </c>
      <c r="KX5" s="83"/>
      <c r="KY5" s="109" t="s">
        <v>48</v>
      </c>
      <c r="KZ5" s="112" t="s">
        <v>0</v>
      </c>
      <c r="LA5" s="184" t="s">
        <v>134</v>
      </c>
      <c r="LB5" s="112" t="s">
        <v>135</v>
      </c>
      <c r="LC5" s="116" t="s">
        <v>115</v>
      </c>
      <c r="LD5" s="116" t="s">
        <v>116</v>
      </c>
      <c r="LE5" s="116" t="s">
        <v>72</v>
      </c>
      <c r="LF5" s="115" t="s">
        <v>104</v>
      </c>
      <c r="LG5" s="83"/>
      <c r="LH5" s="363"/>
      <c r="LI5" s="83"/>
      <c r="LJ5" s="34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  <c r="NR5" s="34"/>
    </row>
    <row r="6" spans="1:382" s="1" customFormat="1" ht="15" x14ac:dyDescent="0.2">
      <c r="A6" s="35"/>
      <c r="B6" s="44">
        <v>1</v>
      </c>
      <c r="C6" s="248" t="s">
        <v>25</v>
      </c>
      <c r="D6" s="249" t="s">
        <v>13</v>
      </c>
      <c r="E6" s="225">
        <v>2875</v>
      </c>
      <c r="F6" s="267">
        <v>202</v>
      </c>
      <c r="G6" s="251" t="s">
        <v>100</v>
      </c>
      <c r="H6" s="252" t="str">
        <f t="shared" ref="H6:H46" si="0">VLOOKUP($G6,Class_Description,2)</f>
        <v>Production Modified</v>
      </c>
      <c r="I6" s="253">
        <f t="shared" ref="I6:I46" si="1">IF(G6="6",KN6,KZ6)</f>
        <v>237</v>
      </c>
      <c r="J6" s="345">
        <v>349</v>
      </c>
      <c r="K6" s="255" t="str">
        <f t="shared" ref="K6:K19" si="2">IF(AND(J6&lt;&gt;"",$G6="1"),J6,"")</f>
        <v/>
      </c>
      <c r="L6" s="256" t="str">
        <f t="shared" ref="L6:L19" si="3">IF(AND(J6&lt;&gt;"",$G6="1"),_xlfn.RANK.EQ(J6,$K$6:$K$49),"")</f>
        <v/>
      </c>
      <c r="M6" s="256" t="str">
        <f t="shared" ref="M6:M19" si="4">IF(G6="6",IF(IF(L6&lt;&gt;"",IF(MAX(COUNTIF($L$6:$L$49,$L$6:$L$49))&gt;1,"x",""),"")&lt;&gt;"",L6+1,""),IF(K6=0,"",IF(IF(L6&lt;&gt;"",IF(MAX(COUNTIF($L$6:$L$49,$L$6:$L$49))&gt;1,"x",""),"")&lt;&gt;"",L6+1,"")))</f>
        <v/>
      </c>
      <c r="N6" s="256" t="str">
        <f t="shared" ref="N6:N19" si="5">IF(L6&lt;&gt;"",IF($G6="3",IF(AND(L6&lt;=20,J6&gt;=$K$52),HLOOKUP(L6,Points_Table_Modified,IF(AO6&gt;=6,8,AO6+2),FALSE),0),IF(AND(L6&lt;=10,J6&gt;=$K$52),HLOOKUP(L6,Points_Table,IF(AO6&gt;=6,8,AO6+2),FALSE),0)),"")</f>
        <v/>
      </c>
      <c r="O6" s="305" t="str">
        <f t="shared" ref="O6:O19" si="6">IF(M6&lt;&gt;"",AVERAGE(IF(AND($G6="3",M6&lt;&gt;""),HLOOKUP(M6,Points_Table_Modified,IF(AO6&gt;=6,8,AO6+2),FALSE),IF(M6&lt;&gt;"",HLOOKUP(M6,Points_Table,IF(AO6&gt;=6,8,AO6+2),FALSE),"")),N6),N6)</f>
        <v/>
      </c>
      <c r="P6" s="255">
        <f t="shared" ref="P6:P19" si="7">IF(AND(J6&lt;&gt;"",$G6="2"),J6,"")</f>
        <v>349</v>
      </c>
      <c r="Q6" s="256">
        <f t="shared" ref="Q6:Q19" si="8">IF(AND(J6&lt;&gt;"",$G6="2"),_xlfn.RANK.EQ(J6,$P$6:$P$49),"")</f>
        <v>1</v>
      </c>
      <c r="R6" s="256" t="str">
        <f t="shared" ref="R6:R19" si="9">IF(G6="6",IF(IF(Q6&lt;&gt;"",IF(MAX(COUNTIF($Q$6:$Q$49,$Q$6:$Q$49))&gt;1,"x",""),"")&lt;&gt;"",Q6+1,""),IF(P6=0,"",IF(IF(Q6&lt;&gt;"",IF(MAX(COUNTIF($Q$6:$Q$49,$Q$6:$Q$49))&gt;1,"x",""),"")&lt;&gt;"",Q6+1,"")))</f>
        <v/>
      </c>
      <c r="S6" s="256">
        <f t="shared" ref="S6:S19" si="10">IF(Q6&lt;&gt;"",IF($G6="3",IF(J6&lt;&gt;"",IF(AND(Q6&lt;=10,J6&gt;=$P$52),HLOOKUP(Q6,Points_Table_Modified,IF(AO6&gt;=6,8,AO6+2),FALSE),0),""),IF(J6&lt;&gt;"",IF(AND(Q6&lt;=10,J6&gt;=$P$52),HLOOKUP(Q6,Points_Table,IF(AO6&gt;=6,8,AO6+2),FALSE),0),"")),"")</f>
        <v>30</v>
      </c>
      <c r="T6" s="306">
        <f t="shared" ref="T6:T19" si="11">IF(R6&lt;&gt;"",AVERAGE(IF(AND($G6="3",R6&lt;&gt;""),HLOOKUP(R6,Points_Table_Modified,IF(AO6&gt;=6,8,AO6+2),FALSE),IF(R6&lt;&gt;"",HLOOKUP(R6,Points_Table,IF(AO6&gt;=6,8,AO6+2),FALSE),"")),S6),S6)</f>
        <v>30</v>
      </c>
      <c r="U6" s="257" t="str">
        <f t="shared" ref="U6:U19" si="12">IF(AND(J6&lt;&gt;"",$G6="3"),J6,"")</f>
        <v/>
      </c>
      <c r="V6" s="256" t="str">
        <f t="shared" ref="V6:V19" si="13">IF(AND(J6&lt;&gt;"",$G6="3"),_xlfn.RANK.EQ(J6,$U$6:$U$49),"")</f>
        <v/>
      </c>
      <c r="W6" s="256" t="str">
        <f t="shared" ref="W6:W19" si="14">IF(G6="6",IF(IF(V6&lt;&gt;"",IF(MAX(COUNTIF($V$6:$V$49,$V$6:$V$49))&gt;1,"x",""),"")&lt;&gt;"",V6+1,""),IF(U6=0,"",IF(IF(V6&lt;&gt;"",IF(MAX(COUNTIF($V$6:$V$49,$V$6:$V$49))&gt;1,"x",""),"")&lt;&gt;"",V6+1,"")))</f>
        <v/>
      </c>
      <c r="X6" s="256" t="str">
        <f t="shared" ref="X6:X19" si="15">IF(V6&lt;&gt;"",IF($G6="3",IF(J6&lt;&gt;"",IF(AND(V6&lt;=20,J6&gt;=$U$52),HLOOKUP(V6,Points_Table_Modified,IF(AO6&gt;=6,8,AO6+2),FALSE),0),""),IF(J6&lt;&gt;"",IF(AND(V6&lt;=10,$J6&gt;=$U$52),HLOOKUP(V6,Points_Table,IF(AO6&gt;=6,8,AO6+2),FALSE),0),"")),"")</f>
        <v/>
      </c>
      <c r="Y6" s="305" t="str">
        <f t="shared" ref="Y6:Y19" si="16">IF(W6&lt;&gt;"",AVERAGE(IF(AND($G6="3",W6&lt;&gt;""),HLOOKUP(W6,Points_Table_Modified,IF(AO6&gt;=6,8,AO6+2),FALSE),IF(W6&lt;&gt;"",HLOOKUP(W6,Points_Table,IF(AO6&gt;=6,8,AO6+2),FALSE),"")),X6),X6)</f>
        <v/>
      </c>
      <c r="Z6" s="255" t="str">
        <f t="shared" ref="Z6:Z19" si="17">IF(AND(J6&lt;&gt;"",$G6="4"),J6,"")</f>
        <v/>
      </c>
      <c r="AA6" s="256" t="str">
        <f t="shared" ref="AA6:AA19" si="18">IF(AND($J6&lt;&gt;"",G6="4"),_xlfn.RANK.EQ(J6,$Z$6:$Z$49),"")</f>
        <v/>
      </c>
      <c r="AB6" s="256" t="str">
        <f t="shared" ref="AB6:AB19" si="19">IF($G6="6",IF(IF(AA6&lt;&gt;"",IF(MAX(COUNTIF($AA$6:$AA$49,$AA$6:$AA$49))&gt;1,"x",""),"")&lt;&gt;"",AA6+1,""),IF(Z6=0,"",IF(IF(AA6&lt;&gt;"",IF(MAX(COUNTIF($AA$6:$AA$49,$AA$6:$AA$49))&gt;1,"x",""),"")&lt;&gt;"",AA6+1,"")))</f>
        <v/>
      </c>
      <c r="AC6" s="256" t="str">
        <f t="shared" ref="AC6:AC19" si="20">IF(AA6&lt;&gt;"",IF($G6="3",IF(J6&lt;&gt;"",IF(AND(AA6&lt;=10,J6&gt;=$Z$52),HLOOKUP(AA6,Points_Table_Modified,IF(AO6&gt;=6,8,AO6+2),FALSE),0),""),IF(J6&lt;&gt;"",IF(AND(AA6&lt;=10,J6&gt;=$Z$52),HLOOKUP(AA6,Points_Table,IF(AO6&gt;=6,8,AO6+2),FALSE),0),"")),"")</f>
        <v/>
      </c>
      <c r="AD6" s="306" t="str">
        <f t="shared" ref="AD6:AD19" si="21">IF(AB6&lt;&gt;"",AVERAGE(IF(AND($G6="3",AB6&lt;&gt;""),HLOOKUP(AB6,Points_Table_Modified,IF(AO6&gt;=6,8,AO6+2),FALSE),IF(AB6&lt;&gt;"",HLOOKUP(AB6,Points_Table,IF(AO6&gt;=6,8,AO6+2),FALSE),"")),AC6),AC6)</f>
        <v/>
      </c>
      <c r="AE6" s="257" t="str">
        <f t="shared" ref="AE6:AE19" si="22">IF(AND(J6&lt;&gt;"",$G6="5"),J6,"")</f>
        <v/>
      </c>
      <c r="AF6" s="256" t="str">
        <f t="shared" ref="AF6:AF19" si="23">IF(AND(J6&lt;&gt;"",$G6="5"),_xlfn.RANK.EQ(J6,$AE$6:$AE$49),"")</f>
        <v/>
      </c>
      <c r="AG6" s="256" t="str">
        <f t="shared" ref="AG6:AG19" si="24">IF($G6="6",IF(IF(AF6&lt;&gt;"",IF(MAX(COUNTIF($AF$6:$AF$49,$AF$6:$AF$49))&gt;1,"x",""),"")&lt;&gt;"",AF6+1,""),IF(AE6=0,"",IF(IF(AF6&lt;&gt;"",IF(MAX(COUNTIF($AF$6:$AF$49,$AF$6:$AF$49))&gt;1,"x",""),"")&lt;&gt;"",AF6+1,"")))</f>
        <v/>
      </c>
      <c r="AH6" s="256" t="str">
        <f t="shared" ref="AH6:AH19" si="25">IF(AF6&lt;&gt;"",IF($G6="3",IF(J6&lt;&gt;"",IF(AND(AF6&lt;=10,J6&gt;=$AE$52),HLOOKUP(AF6,Points_Table_Modified,IF(AO6&gt;=6,8,AO6+2),FALSE),0),""),IF(J6&lt;&gt;"",IF(AND(AF6&lt;=10,J6&gt;=$AE$52),HLOOKUP(AF6,Points_Table,IF(AO6&gt;=6,8,AO6+2),FALSE),0),"")),"")</f>
        <v/>
      </c>
      <c r="AI6" s="306" t="str">
        <f t="shared" ref="AI6:AI19" si="26">IF(AG6&lt;&gt;"",AVERAGE(IF(AND($G6="3",AG6&lt;&gt;""),HLOOKUP(AG6,Points_Table_Modified,IF(AO6&gt;=6,8,AO6+2),FALSE),IF(AG6&lt;&gt;"",HLOOKUP(AG6,Points_Table,IF(AO6&gt;=6,8,AO6+2),FALSE),"")),AH6),AH6)</f>
        <v/>
      </c>
      <c r="AJ6" s="257" t="str">
        <f t="shared" ref="AJ6:AJ19" si="27">IF(AND(J6&lt;&gt;"",$G6="6"),J6,"")</f>
        <v/>
      </c>
      <c r="AK6" s="256" t="str">
        <f t="shared" ref="AK6:AK19" si="28">IF(AND(J6&lt;&gt;"",$G6="6"),_xlfn.RANK.EQ(J6,$AJ$6:$AJ$49),"")</f>
        <v/>
      </c>
      <c r="AL6" s="256" t="str">
        <f t="shared" ref="AL6:AL19" si="29">IF(G6="6",IF(IF(AK6&lt;&gt;"",IF(MAX(COUNTIF($AK$6:$AK$49,$AK$6:$AK$49))&gt;1,"x",""),"")&lt;&gt;"",AK6+1,""),IF(AJ6=0,"",IF(IF(AK6&lt;&gt;"",IF(MAX(COUNTIF($AK$6:$AK$49,$AK$6:$AK$49))&gt;1,"x",""),"")&lt;&gt;"",AK6+1,"")))</f>
        <v/>
      </c>
      <c r="AM6" s="256" t="str">
        <f t="shared" ref="AM6:AM19" si="30">IF(AK6&lt;&gt;"",IF($G6="3",IF(J6&lt;&gt;"",IF(AND(AK6&lt;=10,J6&gt;=$AJ$52),HLOOKUP(AK6,Points_Table_Modified,IF(AO6&gt;=6,8,AO6+2),FALSE),0),""),IF(J6&lt;&gt;"",IF(AND(AK6&lt;=10,J6&gt;=$AJ$52),HLOOKUP(AK6,Points_Table,IF(AO6&gt;=6,8,AO6+2),FALSE),0),"")),"")</f>
        <v/>
      </c>
      <c r="AN6" s="306" t="str">
        <f t="shared" ref="AN6:AN19" si="31">IF(AL6&lt;&gt;"",AVERAGE(IF(AND($G6="3",AL6&lt;&gt;""),HLOOKUP(AL6,Points_Table_Modified,IF(AO6&gt;=6,8,AO6+2),FALSE),IF(AL6&lt;&gt;"",HLOOKUP(AL6,Points_Table,IF(AO6&gt;=6,8,AO6+2),FALSE),"")),AM6),AM6)</f>
        <v/>
      </c>
      <c r="AO6" s="258">
        <f t="shared" ref="AO6:AO19" si="32">VLOOKUP($G6,Entries_D_Event,4,FALSE)</f>
        <v>7</v>
      </c>
      <c r="AP6" s="233" t="str">
        <f t="shared" ref="AP6:AP46" si="33">CONCATENATE(AK6,AF6,AA6,V6,Q6,L6)</f>
        <v>1</v>
      </c>
      <c r="AQ6" s="234">
        <f t="shared" ref="AQ6:AQ46" si="34">IF(AP6&lt;&gt;"",IF(AND($G6="3",J6&lt;&gt;""),10,IF(J6&lt;&gt;"",5,"")),"")</f>
        <v>5</v>
      </c>
      <c r="AR6" s="233">
        <f t="shared" ref="AR6:AR46" si="35">_xlfn.NUMBERVALUE(IF(AP6&lt;&gt;"",CONCATENATE(AN6,AI6,AD6,Y6,T6,O6),""))</f>
        <v>30</v>
      </c>
      <c r="AS6" s="266">
        <f t="shared" ref="AS6:AS46" si="36">IF(ISERROR(AQ6+AR6)=TRUE,"",AQ6+AR6)</f>
        <v>35</v>
      </c>
      <c r="AT6" s="260">
        <v>283</v>
      </c>
      <c r="AU6" s="261" t="str">
        <f t="shared" ref="AU6:AU46" si="37">IF(AND(AT6&lt;&gt;"",$G6="1"),AT6,"")</f>
        <v/>
      </c>
      <c r="AV6" s="262" t="str">
        <f t="shared" ref="AV6:AV49" si="38">IF(AND(AT6&lt;&gt;"",$G6="1"),_xlfn.RANK.EQ(AT6,$AU$6:$AU$49),"")</f>
        <v/>
      </c>
      <c r="AW6" s="262" t="str">
        <f t="shared" ref="AW6:AW49" si="39">IF(IF(AV6&lt;&gt;"",IF(MAX(COUNTIF($AV$6:$AV$49,$AV$6:$AV$49))&gt;1,"x",""),"")&lt;&gt;"",AV6+1,"")</f>
        <v/>
      </c>
      <c r="AX6" s="263" t="str">
        <f t="shared" ref="AX6:AX49" si="40">IF(AV6&lt;&gt;"",IF($G6="3",IF(AT6&lt;&gt;"",IF(AND(AV6&lt;=10,AT6&gt;=$AU$52),HLOOKUP(AV6,Points_Table_Modified,IF(BY6&gt;=6,8,BY6+2),FALSE),0),""),IF(AT6&lt;&gt;"",IF(AND(AV6&lt;=10,AT6&gt;=$AU$52),HLOOKUP(AV6,Points_Table,IF(BY6&gt;=6,8,BY6+2),FALSE),0),"")),"")</f>
        <v/>
      </c>
      <c r="AY6" s="271" t="str">
        <f t="shared" ref="AY6:AY46" si="41">IF(AW6&lt;&gt;"",AVERAGE(IF(AND($G6="3",AW6&lt;&gt;""),HLOOKUP(AW6,Points_Table_Modified,IF(BY6&gt;=6,8,BY6+2),FALSE),IF(AW6&lt;&gt;"",HLOOKUP(AW6,Points_Table,IF(BY6&gt;=6,8,BY6+2),FALSE),"")),AX6),AX6)</f>
        <v/>
      </c>
      <c r="AZ6" s="264">
        <f t="shared" ref="AZ6:AZ46" si="42">IF(AND($G6="2",AT6&lt;&gt;""),AT6,"")</f>
        <v>283</v>
      </c>
      <c r="BA6" s="263">
        <f t="shared" ref="BA6:BA49" si="43">IF(AND(AT6&lt;&gt;"",$G6="2"),_xlfn.RANK.EQ(AT6,$AZ$6:$AZ$49),"")</f>
        <v>2</v>
      </c>
      <c r="BB6" s="263" t="str">
        <f t="shared" ref="BB6:BB49" si="44">IF(IF(BA6&lt;&gt;"",IF(MAX(COUNTIF($BA$6:$BA$49,$BA$6:$BA$49))&gt;1,"x",""),"")&lt;&gt;"",BA6+1,"")</f>
        <v/>
      </c>
      <c r="BC6" s="265">
        <f t="shared" ref="BC6:BC49" si="45">IF(BA6&lt;&gt;"",IF($G6="3",IF(AT6&lt;&gt;"",IF(AND(BA6&lt;=10,AT6&gt;=$AZ$52),HLOOKUP(BA6,Points_Table_Modified,IF(BY6&gt;=6,8,BY6+2),FALSE),0),""),IF(AT6&lt;&gt;"",IF(AND(BA6&lt;=10,AT6&gt;=$AZ$52),HLOOKUP(BA6,Points_Table,IF(BY6&gt;=6,8,BY6+2),FALSE),0),"")),"")</f>
        <v>25</v>
      </c>
      <c r="BD6" s="271">
        <f t="shared" ref="BD6:BD46" si="46">IF(BB6&lt;&gt;"",AVERAGE(IF(AND($G6="3",BB6&lt;&gt;""),HLOOKUP(BB6,Points_Table_Modified,IF(BY6&gt;=6,8,BY6+2),FALSE),IF(BB6&lt;&gt;"",HLOOKUP(BB6,Points_Table,IF(BY6&gt;=6,8,BY6+2),FALSE),"")),BC6),BC6)</f>
        <v>25</v>
      </c>
      <c r="BE6" s="264" t="str">
        <f t="shared" ref="BE6:BE46" si="47">IF(AND($G6="3",AT6&lt;&gt;""),AT6,"")</f>
        <v/>
      </c>
      <c r="BF6" s="263" t="str">
        <f t="shared" ref="BF6:BF49" si="48">IF(AND(AT6&lt;&gt;"",$G6="3"),_xlfn.RANK.EQ(AT6,$BE$6:$BE$49),"")</f>
        <v/>
      </c>
      <c r="BG6" s="263" t="str">
        <f t="shared" ref="BG6:BG49" si="49">IF(IF(BF6&lt;&gt;"",IF(MAX(COUNTIF($BF$6:$BF$49,$BF$6:$BF$49))&gt;1,"x",""),"")&lt;&gt;"",BF6+1,"")</f>
        <v/>
      </c>
      <c r="BH6" s="263" t="str">
        <f t="shared" ref="BH6:BH49" si="50">IF(BF6&lt;&gt;"",IF($G6="3",IF(AT6&lt;&gt;"",IF(AND(BF6&lt;=20,AT6&gt;=$BE$52),HLOOKUP(BF6,Points_Table_Modified,IF(BY6&gt;=6,8,BY6+2),FALSE),0),""),IF(AT6&lt;&gt;"",IF(AND(BF6&lt;=10,AT6&gt;=$BE$52),HLOOKUP(BF6,Points_Table,IF(BY6&gt;=6,8,BY6+2),FALSE),0),"")),"")</f>
        <v/>
      </c>
      <c r="BI6" s="271" t="str">
        <f t="shared" ref="BI6:BI46" si="51">IF(BG6&lt;&gt;"",AVERAGE(IF(AND($G6="3",BG6&lt;&gt;""),HLOOKUP(BG6,Points_Table_Modified,IF(BY6&gt;=6,8,BY6+2),FALSE),IF(BG6&lt;&gt;"",HLOOKUP(BG6,Points_Table,IF(BY6&gt;=6,8,BY6+2),FALSE),"")),BH6),BH6)</f>
        <v/>
      </c>
      <c r="BJ6" s="264" t="str">
        <f t="shared" ref="BJ6:BJ46" si="52">IF(AND($G6="4",AT6&lt;&gt;""),AT6,"")</f>
        <v/>
      </c>
      <c r="BK6" s="263" t="str">
        <f t="shared" ref="BK6:BK49" si="53">IF(AND(AT6&lt;&gt;"",G6="4"),_xlfn.RANK.EQ(AT6,$BJ$6:$BJ$49),"")</f>
        <v/>
      </c>
      <c r="BL6" s="263" t="str">
        <f t="shared" ref="BL6:BL49" si="54">IF(IF(BK6&lt;&gt;"",IF(MAX(COUNTIF($BK$6:$BK$49,$BK$6:$BK$49))&gt;1,"x",""),"")&lt;&gt;"",BK6+1,"")</f>
        <v/>
      </c>
      <c r="BM6" s="263" t="str">
        <f t="shared" ref="BM6:BM49" si="55">IF(BK6&lt;&gt;"",IF($G6="3",IF(AT6&lt;&gt;"",IF(AND(BK6&lt;=10,AT6&gt;=$BJ$52),HLOOKUP(BK6,Points_Table_Modified,IF(BY6&gt;=6,8,BY6+2),FALSE),0),""),IF(AT6&lt;&gt;"",IF(AND(BK6&lt;=10,AT6&gt;=$BJ$52),HLOOKUP(BK6,Points_Table,IF(BY6&gt;=6,8,BY6+2),FALSE),0),"")),"")</f>
        <v/>
      </c>
      <c r="BN6" s="271" t="str">
        <f t="shared" ref="BN6:BN46" si="56">IF(BL6&lt;&gt;"",AVERAGE(IF(AND($G6="3",BL6&lt;&gt;""),HLOOKUP(BL6,Points_Table_Modified,IF(BY6&gt;=6,8,BY6+2),FALSE),IF(BL6&lt;&gt;"",HLOOKUP(BL6,Points_Table,IF(BY6&gt;=6,8,BY6+2),FALSE),"")),BM6),BM6)</f>
        <v/>
      </c>
      <c r="BO6" s="264" t="str">
        <f t="shared" ref="BO6:BO46" si="57">IF(AND($G6="5",AT6&lt;&gt;""),AT6,"")</f>
        <v/>
      </c>
      <c r="BP6" s="263" t="str">
        <f t="shared" ref="BP6:BP49" si="58">IF(AND(AT6&lt;&gt;"",$G6="5"),_xlfn.RANK.EQ(AT6,$BO$6:$BO$49),"")</f>
        <v/>
      </c>
      <c r="BQ6" s="263" t="str">
        <f t="shared" ref="BQ6:BQ49" si="59">IF(IF(BP6&lt;&gt;"",IF(MAX(COUNTIF($BP$6:$BP$49,$BP$6:$BP$49))&gt;1,"x",""),"")&lt;&gt;"",BP6+1,"")</f>
        <v/>
      </c>
      <c r="BR6" s="263" t="str">
        <f t="shared" ref="BR6:BR49" si="60">IF(BP6&lt;&gt;"",IF($G6="3",IF(AT6&lt;&gt;"",IF(AND(BP6&lt;=10,AT6&gt;=$BO$52),HLOOKUP(BP6,Points_Table_Modified,IF(BY6&gt;=6,8,BY6+2),FALSE),0),""),IF(AT6&lt;&gt;"",IF(AND(BP6&lt;=10,AT6&gt;=$BO$52),HLOOKUP(BP6,Points_Table,IF(BY6&gt;=6,8,BY6+2),FALSE),0),"")),"")</f>
        <v/>
      </c>
      <c r="BS6" s="271" t="str">
        <f t="shared" ref="BS6:BS46" si="61">IF(BQ6&lt;&gt;"",AVERAGE(IF(AND($G6="3",BQ6&lt;&gt;""),HLOOKUP(BQ6,Points_Table_Modified,IF(BY6&gt;=6,8,BY6+2),FALSE),IF(BQ6&lt;&gt;"",HLOOKUP(BQ6,Points_Table,IF(BY6&gt;=6,8,BY6+2),FALSE),"")),BR6),BR6)</f>
        <v/>
      </c>
      <c r="BT6" s="264" t="str">
        <f t="shared" ref="BT6:BT46" si="62">IF(AND($G6="6",AT6&lt;&gt;""),AT6,"")</f>
        <v/>
      </c>
      <c r="BU6" s="263" t="str">
        <f t="shared" ref="BU6:BU49" si="63">IF(AND(AT6&lt;&gt;"",$G6="6"),_xlfn.RANK.EQ(AT6,$BT$6:$BT$49),"")</f>
        <v/>
      </c>
      <c r="BV6" s="263" t="str">
        <f t="shared" ref="BV6:BV49" si="64">IF(IF(BU6&lt;&gt;"",IF(MAX(COUNTIF($BU$6:$BU$49,$BU$6:$BU$49))&gt;1,"x",""),"")&lt;&gt;"",BU6+1,"")</f>
        <v/>
      </c>
      <c r="BW6" s="263" t="str">
        <f t="shared" ref="BW6:BW49" si="65">IF(BU6&lt;&gt;"",IF($G6="3",IF(AT6&lt;&gt;"",IF(AND(BU6&lt;=10,AT6&gt;=$BT$52),HLOOKUP(BU6,Points_Table_Modified,IF(BY6&gt;=6,8,BY6+2),FALSE),0),""),IF(AT6&lt;&gt;"",IF(AND(BU6&lt;=10,AT6&gt;=$BT$52),HLOOKUP(BU6,Points_Table,IF(BY6&gt;=6,8,BY6+2),FALSE),0),"")),"")</f>
        <v/>
      </c>
      <c r="BX6" s="271" t="str">
        <f t="shared" ref="BX6:BX46" si="66">IF(BV6&lt;&gt;"",AVERAGE(IF(AND($G6="3",BV6&lt;&gt;""),HLOOKUP(BV6,Points_Table_Modified,IF(BY6&gt;=6,8,BY6+2),FALSE),IF(BV6&lt;&gt;"",HLOOKUP(BV6,Points_Table,IF(BY6&gt;=6,8,BY6+2),FALSE),"")),BW6),BW6)</f>
        <v/>
      </c>
      <c r="BY6" s="258">
        <f t="shared" ref="BY6:BY46" si="67">VLOOKUP($G6,Entries_D_Event,5,FALSE)</f>
        <v>7</v>
      </c>
      <c r="BZ6" s="262" t="str">
        <f t="shared" ref="BZ6:BZ46" si="68">CONCATENATE(BU6,BP6,BK6,BF6,BA6,AV6)</f>
        <v>2</v>
      </c>
      <c r="CA6" s="266">
        <f t="shared" ref="CA6:CA46" si="69">IF(BZ6&lt;&gt;"",IF(AND($G6="3",AT6&lt;&gt;""),10,IF(AT6&lt;&gt;"",5,"")),"")</f>
        <v>5</v>
      </c>
      <c r="CB6" s="262">
        <f t="shared" ref="CB6:CB46" si="70">_xlfn.NUMBERVALUE(IF(BZ6&lt;&gt;"",CONCATENATE(BX6,BS6,BN6,BI6,BD6,AY6),""))</f>
        <v>25</v>
      </c>
      <c r="CC6" s="266">
        <f t="shared" ref="CC6:CC46" si="71">IF(ISERROR(CA6+CB6)=TRUE,"",CA6+CB6)</f>
        <v>30</v>
      </c>
      <c r="CD6" s="260">
        <v>93</v>
      </c>
      <c r="CE6" s="261" t="str">
        <f t="shared" ref="CE6:CE46" si="72">IF(AND($G6="1",CD6&lt;&gt;""),CD6,"")</f>
        <v/>
      </c>
      <c r="CF6" s="262" t="str">
        <f t="shared" ref="CF6:CF49" si="73">IF(AND(CD6&lt;&gt;"",$G6="1"),_xlfn.RANK.EQ(CD6,$CE$6:$CE$49),"")</f>
        <v/>
      </c>
      <c r="CG6" s="262" t="str">
        <f t="shared" ref="CG6:CG49" si="74">IF(IF(CF6&lt;&gt;"",IF(MAX(COUNTIF($CF$6:$CF$49,$CF$6:$CF$49))&gt;1,"x",""),"")&lt;&gt;"",CF6+1,"")</f>
        <v/>
      </c>
      <c r="CH6" s="263" t="str">
        <f t="shared" ref="CH6:CH49" si="75">IF(CF6&lt;&gt;"",IF($G6="3",IF(CD6&lt;&gt;"",IF(AND(CF6&lt;=10,CD6&gt;=$CE$52),HLOOKUP(CF6,Points_Table_Modified,IF(DI6&gt;=6,8,DI6+2),FALSE),0),""),IF(CD6&lt;&gt;"",IF(AND(CF6&lt;=10,CD6&gt;=$CE$52),HLOOKUP(CF6,Points_Table,IF(DI6&gt;=6,8,DI6+2),FALSE),0),"")),"")</f>
        <v/>
      </c>
      <c r="CI6" s="271" t="str">
        <f t="shared" ref="CI6:CI46" si="76">IF(CG6&lt;&gt;"",AVERAGE(IF(AND($G6="3",CG6&lt;&gt;""),HLOOKUP(CG6,Points_Table_Modified,IF(DI6&gt;=6,8,DI6+2),FALSE),IF(CG6&lt;&gt;"",HLOOKUP(CG6,Points_Table,IF(DI6&gt;=6,8,DI6+2),FALSE),"")),CH6),CH6)</f>
        <v/>
      </c>
      <c r="CJ6" s="264">
        <f t="shared" ref="CJ6:CJ46" si="77">IF(AND($G6="2",CD6&lt;&gt;""),CD6,"")</f>
        <v>93</v>
      </c>
      <c r="CK6" s="263">
        <f t="shared" ref="CK6:CK49" si="78">IF(AND(CD6&lt;&gt;"",$G6="2"),_xlfn.RANK.EQ(CD6,$CJ$6:$CJ$49),"")</f>
        <v>4</v>
      </c>
      <c r="CL6" s="263" t="str">
        <f t="shared" ref="CL6:CL49" si="79">IF(IF(CK6&lt;&gt;"",IF(MAX(COUNTIF($CK$6:$CK$49,$CK$6:$CK$49))&gt;1,"x",""),"")&lt;&gt;"",CK6+1,"")</f>
        <v/>
      </c>
      <c r="CM6" s="265">
        <f t="shared" ref="CM6:CM49" si="80">IF(CK6&lt;&gt;"",IF($G6="3",IF(CD6&lt;&gt;"",IF(AND(CK6&lt;=10,CD6&gt;=$CJ$52),HLOOKUP(CK6,Points_Table_Modified,IF(DI6&gt;=6,8,DI6+2),FALSE),0),""),IF(CD6&lt;&gt;"",IF(AND(CK6&lt;=10,CD6&gt;=$CJ$52),HLOOKUP(CK6,Points_Table,IF(DI6&gt;=6,8,DI6+2),FALSE),0),"")),"")</f>
        <v>16</v>
      </c>
      <c r="CN6" s="271">
        <f t="shared" ref="CN6:CN46" si="81">IF(CL6&lt;&gt;"",AVERAGE(IF(AND($G6="3",CL6&lt;&gt;""),HLOOKUP(CL6,Points_Table_Modified,IF(DI6&gt;=6,8,DI6+2),FALSE),IF(CL6&lt;&gt;"",HLOOKUP(CL6,Points_Table,IF(DI6&gt;=6,8,DI6+2),FALSE),"")),CM6),CM6)</f>
        <v>16</v>
      </c>
      <c r="CO6" s="264" t="str">
        <f t="shared" ref="CO6:CO46" si="82">IF(AND($G6="3",CD6&lt;&gt;""),CD6,"")</f>
        <v/>
      </c>
      <c r="CP6" s="263" t="str">
        <f t="shared" ref="CP6:CP49" si="83">IF(AND(CD6&lt;&gt;"",$G6="3"),_xlfn.RANK.EQ(CD6,$CO$6:$CO$49),"")</f>
        <v/>
      </c>
      <c r="CQ6" s="263" t="str">
        <f>IF(IF(CP6&lt;&gt;"",IF(MAX(COUNTIF($CP6:$CP$49,$CP$6:$CP$49))&gt;1,"x",""),"")&lt;&gt;"",CP6+1,"")</f>
        <v/>
      </c>
      <c r="CR6" s="263" t="str">
        <f t="shared" ref="CR6:CR49" si="84">IF(CP6&lt;&gt;"",IF($G6="3",IF(CD6&lt;&gt;"",IF(AND(CP6&lt;=20,CD6&gt;=$CO$52),HLOOKUP(CP6,Points_Table_Modified,IF(DI6&gt;=6,8,DI6+2),FALSE),0),""),IF(CD6&lt;&gt;"",IF(AND(CP6&lt;=10,CD6&gt;=$CO$52),HLOOKUP(CP6,Points_Table,IF(DI6&gt;=6,8,DI6+2),FALSE),0),"")),"")</f>
        <v/>
      </c>
      <c r="CS6" s="271" t="str">
        <f t="shared" ref="CS6:CS46" si="85">IF(CQ6&lt;&gt;"",AVERAGE(IF(AND($G6="3",CQ6&lt;&gt;""),HLOOKUP(CQ6,Points_Table_Modified,IF(DI6&gt;=6,8,DI6+2),FALSE),IF(CQ6&lt;&gt;"",HLOOKUP(CQ6,Points_Table,IF(DI6&gt;=6,8,DI6+2),FALSE),"")),CR6),CR6)</f>
        <v/>
      </c>
      <c r="CT6" s="264" t="str">
        <f t="shared" ref="CT6:CT46" si="86">IF(AND($G6="4",CD6&lt;&gt;""),CD6,"")</f>
        <v/>
      </c>
      <c r="CU6" s="263" t="str">
        <f t="shared" ref="CU6:CU49" si="87">IF(AND(CD6&lt;&gt;"",G6="4"),_xlfn.RANK.EQ(CD6,$CT$6:$CT$49),"")</f>
        <v/>
      </c>
      <c r="CV6" s="263" t="str">
        <f t="shared" ref="CV6:CV49" si="88">IF(IF(CU6&lt;&gt;"",IF(MAX(COUNTIF($CU$6:$CU$49,$CU$6:$CU$49))&gt;1,"x",""),"")&lt;&gt;"",CU6+1,"")</f>
        <v/>
      </c>
      <c r="CW6" s="263" t="str">
        <f t="shared" ref="CW6:CW49" si="89">IF(CU6&lt;&gt;"",IF($G6="3",IF(CD6&lt;&gt;"",IF(AND(CU6&lt;=10,CD6&gt;=$CT$52),HLOOKUP(CU6,Points_Table_Modified,IF(DI6&gt;=6,8,DI6+2),FALSE),0),""),IF(CD6&lt;&gt;"",IF(AND(CU6&lt;=10,CD6&gt;=$CT$52),HLOOKUP(CU6,Points_Table,IF(DI6&gt;=6,8,DI6+2),FALSE),0),"")),"")</f>
        <v/>
      </c>
      <c r="CX6" s="271" t="str">
        <f t="shared" ref="CX6:CX46" si="90">IF(CV6&lt;&gt;"",AVERAGE(IF(AND($G6="3",CV6&lt;&gt;""),HLOOKUP(CV6,Points_Table_Modified,IF(DI6&gt;=6,8,DI6+2),FALSE),IF(CV6&lt;&gt;"",HLOOKUP(CV6,Points_Table,IF(DI6&gt;=6,8,DI6+2),FALSE),"")),CW6),CW6)</f>
        <v/>
      </c>
      <c r="CY6" s="264" t="str">
        <f t="shared" ref="CY6:CY46" si="91">IF(AND($G6="5",CD6&lt;&gt;""),CD6,"")</f>
        <v/>
      </c>
      <c r="CZ6" s="263" t="str">
        <f t="shared" ref="CZ6:CZ49" si="92">IF(AND(CD6&lt;&gt;"",$G6="5"),_xlfn.RANK.EQ(CD6,$CY$6:$CY$49),"")</f>
        <v/>
      </c>
      <c r="DA6" s="263" t="str">
        <f t="shared" ref="DA6:DA49" si="93">IF(IF(CZ6&lt;&gt;"",IF(MAX(COUNTIF($CZ$6:$CZ$49,$CZ$6:$CZ$49))&gt;1,"x",""),"")&lt;&gt;"",CZ6+1,"")</f>
        <v/>
      </c>
      <c r="DB6" s="263" t="str">
        <f t="shared" ref="DB6:DB49" si="94">IF(CZ6&lt;&gt;"",IF($G6="3",IF(CD6&lt;&gt;"",IF(AND(CZ6&lt;=10,CD6&gt;=$CY$52),HLOOKUP(CZ6,Points_Table_Modified,IF(DI6&gt;=6,8,DI6+2),FALSE),0),""),IF(CD6&lt;&gt;"",IF(AND(CZ6&lt;=10,CD6&gt;=$CY$52),HLOOKUP(CZ6,Points_Table,IF(DI6&gt;=6,8,DI6+2),FALSE),0),"")),"")</f>
        <v/>
      </c>
      <c r="DC6" s="271" t="str">
        <f t="shared" ref="DC6:DC46" si="95">IF(DA6&lt;&gt;"",AVERAGE(IF(AND($G6="3",DA6&lt;&gt;""),HLOOKUP(DA6,Points_Table_Modified,IF(DI6&gt;=6,8,DI6+2),FALSE),IF(DA6&lt;&gt;"",HLOOKUP(DA6,Points_Table,IF(DI6&gt;=6,8,DI6+2),FALSE),"")),DB6),DB6)</f>
        <v/>
      </c>
      <c r="DD6" s="264" t="str">
        <f t="shared" ref="DD6:DD46" si="96">IF(AND($G6="6",CD6&lt;&gt;""),CD6,"")</f>
        <v/>
      </c>
      <c r="DE6" s="263" t="str">
        <f t="shared" ref="DE6:DE49" si="97">IF(AND(CD6&lt;&gt;"",$G6="6"),_xlfn.RANK.EQ(CD6,$DD$6:$DD$49),"")</f>
        <v/>
      </c>
      <c r="DF6" s="263" t="str">
        <f t="shared" ref="DF6:DF49" si="98">IF(IF(DE6&lt;&gt;"",IF(MAX(COUNTIF($DE$6:$DE$49,$DE$6:$DE$49))&gt;1,"x",""),"")&lt;&gt;"",DE6+1,"")</f>
        <v/>
      </c>
      <c r="DG6" s="263" t="str">
        <f t="shared" ref="DG6:DG49" si="99">IF(DE6&lt;&gt;"",IF($G6="3",IF(CD6&lt;&gt;"",IF(AND(DE6&lt;=10,CD6&gt;=$DD$52),HLOOKUP(DE6,Points_Table_Modified,IF(DI6&gt;=6,8,DI6+2),FALSE),0),""),IF(CD6&lt;&gt;"",IF(AND(DE6&lt;=10,CD6&gt;=$DD$52),HLOOKUP(DE6,Points_Table,IF(DI6&gt;=6,8,DI6+2),FALSE),0),"")),"")</f>
        <v/>
      </c>
      <c r="DH6" s="271" t="str">
        <f t="shared" ref="DH6:DH46" si="100">IF(DF6&lt;&gt;"",AVERAGE(IF(AND($G6="3",DF6&lt;&gt;""),HLOOKUP(DF6,Points_Table_Modified,IF(DI6&gt;=6,8,DI6+2),FALSE),IF(DF6&lt;&gt;"",HLOOKUP(DF6,Points_Table,IF(DI6&gt;=6,8,DI6+2),FALSE),"")),DG6),DG6)</f>
        <v/>
      </c>
      <c r="DI6" s="268">
        <f t="shared" ref="DI6:DI46" si="101">VLOOKUP($G6,Entries_D_Event,6,FALSE)</f>
        <v>7</v>
      </c>
      <c r="DJ6" s="262" t="str">
        <f t="shared" ref="DJ6:DJ46" si="102">CONCATENATE(DE6,CZ6,CU6,CP6,CK6,CF6)</f>
        <v>4</v>
      </c>
      <c r="DK6" s="262">
        <f t="shared" ref="DK6:DK46" si="103">IF(DJ6&lt;&gt;"",IF(AND($G6="3",CD6&lt;&gt;""),10,IF(CD6&lt;&gt;"",5,"")),"")</f>
        <v>5</v>
      </c>
      <c r="DL6" s="262">
        <f t="shared" ref="DL6:DL46" si="104">_xlfn.NUMBERVALUE(IF(DJ6&lt;&gt;"",CONCATENATE(DH6,DC6,CX6,CS6,CN6,CI6),""))</f>
        <v>16</v>
      </c>
      <c r="DM6" s="266">
        <f t="shared" ref="DM6:DM46" si="105">IF(ISERROR(DK6+DL6)=TRUE,"",DK6+DL6)</f>
        <v>21</v>
      </c>
      <c r="DN6" s="260">
        <v>272</v>
      </c>
      <c r="DO6" s="262" t="str">
        <f t="shared" ref="DO6:DO46" si="106">IF(AND($G6="1",DN6&lt;&gt;""),DN6,"")</f>
        <v/>
      </c>
      <c r="DP6" s="262" t="str">
        <f t="shared" ref="DP6:DP49" si="107">IF(AND(DN6&lt;&gt;"",$G6="1"),_xlfn.RANK.EQ(DN6,$DO$6:$DO$49),"")</f>
        <v/>
      </c>
      <c r="DQ6" s="262" t="str">
        <f t="shared" ref="DQ6:DQ49" si="108">IF(IF(DP6&lt;&gt;"",IF(MAX(COUNTIF($DP$6:$DP$49,$DP$6:$DP$49))&gt;1,"x",""),"")&lt;&gt;"",DP6+1,"")</f>
        <v/>
      </c>
      <c r="DR6" s="263" t="str">
        <f t="shared" ref="DR6:DR49" si="109">IF(DP6&lt;&gt;"",IF($G6="3",IF(DN6&lt;&gt;"",IF(AND(DP6&lt;=10,DN6&gt;=$DO$52),HLOOKUP(DP6,Points_Table_Modified,IF(ES6&gt;=6,8,ES6+2),FALSE),0),""),IF(DN6&lt;&gt;"",IF(AND(DP6&lt;=10,DN6&gt;=$DO$52),HLOOKUP(DP6,Points_Table,IF(ES6&gt;=6,8,ES6+2),FALSE),0),"")),"")</f>
        <v/>
      </c>
      <c r="DS6" s="271" t="str">
        <f t="shared" ref="DS6:DS46" si="110">IF(DQ6&lt;&gt;"",AVERAGE(IF(AND($G6="3",DQ6&lt;&gt;""),HLOOKUP(DQ6,Points_Table_Modified,IF(ES6&gt;=6,8,ES6+2),FALSE),IF(DQ6&lt;&gt;"",HLOOKUP(DQ6,Points_Table,IF(ES6&gt;=6,8,ES6+2),FALSE),"")),DR6),DR6)</f>
        <v/>
      </c>
      <c r="DT6" s="264">
        <f t="shared" ref="DT6:DT46" si="111">IF(AND($G6="2",DN6&lt;&gt;""),DN6,"")</f>
        <v>272</v>
      </c>
      <c r="DU6" s="263">
        <f t="shared" ref="DU6:DU49" si="112">IF(AND(DN6&lt;&gt;"",$G6="2"),_xlfn.RANK.EQ(DN6,$DT$6:$DT$49),"")</f>
        <v>2</v>
      </c>
      <c r="DV6" s="263" t="str">
        <f t="shared" ref="DV6:DV49" si="113">IF(IF(DU6&lt;&gt;"",IF(MAX(COUNTIF($DU$6:$DU$49,$DU$6:$DU$49))&gt;1,"x",""),"")&lt;&gt;"",DU6+1,"")</f>
        <v/>
      </c>
      <c r="DW6" s="265">
        <f t="shared" ref="DW6:DW49" si="114">IF(DU6&lt;&gt;"",IF($G6="3",IF(DN6&lt;&gt;"",IF(AND(DU6&lt;=10,DN6&gt;=$DT$52),HLOOKUP(DU6,Points_Table_Modified,IF(ES6&gt;=6,8,ES6+2),FALSE),0),""),IF(DN6&lt;&gt;"",IF(AND(DU6&lt;=10,DN6&gt;=$DT$52),HLOOKUP(DU6,Points_Table,IF(ES6&gt;=6,8,ES6+2),FALSE),0),"")),"")</f>
        <v>25</v>
      </c>
      <c r="DX6" s="271">
        <f t="shared" ref="DX6:DX46" si="115">IF(DV6&lt;&gt;"",AVERAGE(IF(AND($G6="3",DV6&lt;&gt;""),HLOOKUP(DV6,Points_Table_Modified,IF(ES6&gt;=6,8,ES6+2),FALSE),IF(DV6&lt;&gt;"",HLOOKUP(DV6,Points_Table,IF(ES6&gt;=6,8,ES6+2),FALSE),"")),DW6),DW6)</f>
        <v>25</v>
      </c>
      <c r="DY6" s="264" t="str">
        <f t="shared" ref="DY6:DY46" si="116">IF(AND($G6="3",DN6&lt;&gt;""),DN6,"")</f>
        <v/>
      </c>
      <c r="DZ6" s="263" t="str">
        <f t="shared" ref="DZ6:DZ49" si="117">IF(AND(DN6&lt;&gt;"",$G6="3"),_xlfn.RANK.EQ(DN6,$DY$6:$DY$49),"")</f>
        <v/>
      </c>
      <c r="EA6" s="263" t="str">
        <f t="shared" ref="EA6:EA49" si="118">IF(IF(DZ6&lt;&gt;"",IF(MAX(COUNTIF($DZ$6:$DZ$49,$DZ$6:$DZ$49))&gt;1,"x",""),"")&lt;&gt;"",DZ6+1,"")</f>
        <v/>
      </c>
      <c r="EB6" s="262" t="str">
        <f t="shared" ref="EB6:EB49" si="119">IF(DZ6&lt;&gt;"",IF($G6="3",IF(DN6&lt;&gt;"",IF(AND(DZ6&lt;=20,DN6&gt;=$DY$52),HLOOKUP(DZ6,Points_Table_Modified,IF(ES6&gt;=6,8,ES6+2),FALSE),0),""),IF(DN6&lt;&gt;"",IF(AND(DZ6&lt;=10,DN6&gt;=$DY$52),HLOOKUP(DZ6,Points_Table,IF(ES6&gt;=6,8,ES6+2),FALSE),0),"")),"")</f>
        <v/>
      </c>
      <c r="EC6" s="271" t="str">
        <f t="shared" ref="EC6:EC46" si="120">IF(EA6&lt;&gt;"",AVERAGE(IF(AND($G6="3",EA6&lt;&gt;""),HLOOKUP(EA6,Points_Table_Modified,IF(ES6&gt;=6,8,ES6+2),FALSE),IF(EA6&lt;&gt;"",HLOOKUP(EA6,Points_Table,IF(ES6&gt;=6,8,ES6+2),FALSE),"")),EB6),EB6)</f>
        <v/>
      </c>
      <c r="ED6" s="264" t="str">
        <f t="shared" ref="ED6:ED46" si="121">IF(AND($G6="4",DN6&lt;&gt;""),DN6,"")</f>
        <v/>
      </c>
      <c r="EE6" s="263" t="str">
        <f t="shared" ref="EE6:EE49" si="122">IF(AND(DN6&lt;&gt;"",G6="4"),_xlfn.RANK.EQ(DN6,$ED$6:$ED$49),"")</f>
        <v/>
      </c>
      <c r="EF6" s="263" t="str">
        <f t="shared" ref="EF6:EF49" si="123">IF(IF(EE6&lt;&gt;"",IF(MAX(COUNTIF($EE$6:$EE$49,$EE$6:$EE$49))&gt;1,"x",""),"")&lt;&gt;"",EE6+1,"")</f>
        <v/>
      </c>
      <c r="EG6" s="263" t="str">
        <f t="shared" ref="EG6:EG49" si="124">IF(EE6&lt;&gt;"",IF($G6="3",IF(DN6&lt;&gt;"",IF(AND(EE6&lt;=10,DN6&gt;=$ED$52),HLOOKUP(EE6,Points_Table_Modified,IF(ES6&gt;=6,8,ES6+2),FALSE),0),""),IF(DN6&lt;&gt;"",IF(AND(EE6&lt;=10,DN6&gt;=$ED$52),HLOOKUP(EE6,Points_Table,IF(ES6&gt;=6,8,ES6+2),FALSE),0),"")),"")</f>
        <v/>
      </c>
      <c r="EH6" s="271" t="str">
        <f t="shared" ref="EH6:EH46" si="125">IF(EF6&lt;&gt;"",AVERAGE(IF(AND($G6="3",EF6&lt;&gt;""),HLOOKUP(EF6,Points_Table_Modified,IF(ES6&gt;=6,8,ES6+2),FALSE),IF(EF6&lt;&gt;"",HLOOKUP(EF6,Points_Table,IF(ES6&gt;=6,8,ES6+2),FALSE),"")),EG6),EG6)</f>
        <v/>
      </c>
      <c r="EI6" s="264" t="str">
        <f t="shared" ref="EI6:EI46" si="126">IF(AND($G6="5",DN6&lt;&gt;""),DN6,"")</f>
        <v/>
      </c>
      <c r="EJ6" s="263" t="str">
        <f t="shared" ref="EJ6:EJ49" si="127">IF(AND(DN6&lt;&gt;"",$G6="5"),_xlfn.RANK.EQ(DN6,$EI$6:$EI$49),"")</f>
        <v/>
      </c>
      <c r="EK6" s="263" t="str">
        <f t="shared" ref="EK6:EK49" si="128">IF(IF(EJ6&lt;&gt;"",IF(MAX(COUNTIF($EJ$6:$EJ$49,$EJ$6:$EJ$49))&gt;1,"x",""),"")&lt;&gt;"",EJ6+1,"")</f>
        <v/>
      </c>
      <c r="EL6" s="263" t="str">
        <f t="shared" ref="EL6:EL49" si="129">IF(EJ6&lt;&gt;"",IF($G6="3",IF(DN6&lt;&gt;"",IF(AND(EJ6&lt;=10,DN6&gt;=$EI$52),HLOOKUP(EJ6,Points_Table_Modified,IF(ES6&gt;=6,8,ES6+2),FALSE),0),""),IF(DN6&lt;&gt;"",IF(AND(EJ6&lt;=10,DN6&gt;=$EI$52),HLOOKUP(EJ6,Points_Table,IF(ES6&gt;=6,8,ES6+2),FALSE),0),"")),"")</f>
        <v/>
      </c>
      <c r="EM6" s="271" t="str">
        <f t="shared" ref="EM6:EM46" si="130">IF(EK6&lt;&gt;"",AVERAGE(IF(AND($G6="3",EK6&lt;&gt;""),HLOOKUP(EK6,Points_Table_Modified,IF(ES6&gt;=6,8,ES6+2),FALSE),IF(EK6&lt;&gt;"",HLOOKUP(EK6,Points_Table,IF(ES6&gt;=6,8,ES6+2),FALSE),"")),EL6),EL6)</f>
        <v/>
      </c>
      <c r="EN6" s="264" t="str">
        <f t="shared" ref="EN6:EN46" si="131">IF(AND($G6="6",DN6&lt;&gt;""),DN6,"")</f>
        <v/>
      </c>
      <c r="EO6" s="263" t="str">
        <f t="shared" ref="EO6:EO49" si="132">IF(AND(DN6&lt;&gt;"",$G6="6"),_xlfn.RANK.EQ(DN6,$EN$6:$EN$49),"")</f>
        <v/>
      </c>
      <c r="EP6" s="263" t="str">
        <f t="shared" ref="EP6:EP49" si="133">IF(IF(EO6&lt;&gt;"",IF(MAX(COUNTIF($EO$6:$EO$49,$EO$6:$EO$49))&gt;1,"x",""),"")&lt;&gt;"",EO6+1,"")</f>
        <v/>
      </c>
      <c r="EQ6" s="263" t="str">
        <f t="shared" ref="EQ6:EQ49" si="134">IF(EO6&lt;&gt;"",IF($G6="3",IF(DN6&lt;&gt;"",IF(AND(EO6&lt;=10,DN6&gt;=$EN$52),HLOOKUP(EO6,Points_Table_Modified,IF(ES6&gt;=6,8,ES6+2),FALSE),0),""),IF(DN6&lt;&gt;"",IF(AND(EO6&lt;=10,DN6&gt;=$EN$52),HLOOKUP(EO6,Points_Table,IF(ES6&gt;=6,8,ES6+2),FALSE),0),"")),"")</f>
        <v/>
      </c>
      <c r="ER6" s="271" t="str">
        <f t="shared" ref="ER6:ER46" si="135">IF(EP6&lt;&gt;"",AVERAGE(IF(AND($G6="3",EP6&lt;&gt;""),HLOOKUP(EP6,Points_Table_Modified,IF(ES6&gt;=6,8,ES6+2),FALSE),IF(EP6&lt;&gt;"",HLOOKUP(EP6,Points_Table,IF(ES6&gt;=6,8,ES6+2),FALSE),"")),EQ6),EQ6)</f>
        <v/>
      </c>
      <c r="ES6" s="238">
        <f t="shared" ref="ES6:ES35" si="136">VLOOKUP($G6,Entries_D_Event,7,FALSE)</f>
        <v>6</v>
      </c>
      <c r="ET6" s="262" t="str">
        <f t="shared" ref="ET6:ET46" si="137">CONCATENATE(EO6,EJ6,EE6,DZ6,DU6,DP6)</f>
        <v>2</v>
      </c>
      <c r="EU6" s="234">
        <f t="shared" ref="EU6:EU46" si="138">IF(ET6&lt;&gt;"",IF(AND($G6="3",DN6&lt;&gt;""),10,IF(DN6&lt;&gt;"",5,"")),"")</f>
        <v>5</v>
      </c>
      <c r="EV6" s="262">
        <f t="shared" ref="EV6:EV46" si="139">_xlfn.NUMBERVALUE(IF(ET6&lt;&gt;"",CONCATENATE(ER6,EM6,EH6,EC6,DX6,DS6),""))</f>
        <v>25</v>
      </c>
      <c r="EW6" s="266">
        <f t="shared" ref="EW6:EW46" si="140">IF(ISERROR(EU6+EV6)=TRUE,"",EU6+EV6)</f>
        <v>30</v>
      </c>
      <c r="EX6" s="260">
        <v>113</v>
      </c>
      <c r="EY6" s="262" t="str">
        <f t="shared" ref="EY6:EY46" si="141">IF(AND($G6="1",EX6&lt;&gt;""),EX6,"")</f>
        <v/>
      </c>
      <c r="EZ6" s="262" t="str">
        <f t="shared" ref="EZ6:EZ49" si="142">IF(AND(EX6&lt;&gt;"",$G6="1"),_xlfn.RANK.EQ(EX6,$EY$6:$EY$49),"")</f>
        <v/>
      </c>
      <c r="FA6" s="262" t="str">
        <f t="shared" ref="FA6:FA49" si="143">IF(IF(EZ6&lt;&gt;"",IF(MAX(COUNTIF($EZ$6:$EZ$49,$EZ$6:$EZ$49))&gt;1,"x",""),"")&lt;&gt;"",EZ6+1,"")</f>
        <v/>
      </c>
      <c r="FB6" s="262" t="str">
        <f t="shared" ref="FB6:FB49" si="144">IF(EZ6&lt;&gt;"",IF($G6="3",IF(EX6&lt;&gt;"",IF(AND(EZ6&lt;=10,EX6&gt;=$EY$52),HLOOKUP(EZ6,Points_Table_Modified,IF(GC6&gt;=6,8,GC6+2),FALSE),0),""),IF(EX6&lt;&gt;"",IF(AND(EZ6&lt;=10,EX6&gt;=$EY$52),HLOOKUP(EZ6,Points_Table,IF(GC6&gt;=6,8,GC6+2),FALSE),0),"")),"")</f>
        <v/>
      </c>
      <c r="FC6" s="287" t="str">
        <f t="shared" ref="FC6:FC46" si="145">IF(FB6&gt;0,IF(FA6&lt;&gt;"",AVERAGE(IF(AND($G6="3",FA6&lt;&gt;""),HLOOKUP(FA6,Points_Table_Modified,IF(GC6&gt;=6,8,GC6+2),FALSE),IF(FA6&lt;&gt;"",HLOOKUP(FA6,Points_Table,IF(GC6&gt;=6,8,GC6+2),FALSE),"")),FB6),FB6),0)</f>
        <v/>
      </c>
      <c r="FD6" s="260">
        <f t="shared" ref="FD6:FD46" si="146">IF(AND($G6="2",EX6&lt;&gt;""),EX6,"")</f>
        <v>113</v>
      </c>
      <c r="FE6" s="262">
        <f t="shared" ref="FE6:FE49" si="147">IF(AND(EX6&lt;&gt;"",$G6="2"),_xlfn.RANK.EQ(EX6,$FD$6:$FD$49),"")</f>
        <v>2</v>
      </c>
      <c r="FF6" s="262" t="str">
        <f t="shared" ref="FF6:FF49" si="148">IF(IF(FE6&lt;&gt;"",IF(MAX(COUNTIF($FE$6:$FE$49,$FE$6:$FE$49))&gt;1,"x",""),"")&lt;&gt;"",FE6+1,"")</f>
        <v/>
      </c>
      <c r="FG6" s="261">
        <f t="shared" ref="FG6:FG49" si="149">IF(FE6&lt;&gt;"",IF($G6="3",IF(EX6&lt;&gt;"",IF(AND(FE6&lt;=10,EX6&gt;=$FD$52),HLOOKUP(FE6,Points_Table_Modified,IF(GC6&gt;=6,8,GC6+2),FALSE),0),""),IF(EX6&lt;&gt;"",IF(AND(FE6&lt;=10,EX6&gt;=$FD$52),HLOOKUP(FE6,Points_Table,IF(GC6&gt;=6,8,GC6+2),FALSE),0),"")),"")</f>
        <v>25</v>
      </c>
      <c r="FH6" s="271">
        <f t="shared" ref="FH6:FH46" si="150">IF(FG6&gt;0,IF(FF6&lt;&gt;"",AVERAGE(IF(AND($G6="3",FF6&lt;&gt;""),HLOOKUP(FF6,Points_Table_Modified,IF(GC6&gt;=6,8,GC6+2),FALSE),IF(FF6&lt;&gt;"",HLOOKUP(FF6,Points_Table,IF(GC6&gt;=6,8,GC6+2),FALSE),"")),FG6),FG6),0)</f>
        <v>25</v>
      </c>
      <c r="FI6" s="260" t="str">
        <f t="shared" ref="FI6:FI46" si="151">IF(AND($G6="3",EX6&lt;&gt;""),EX6,"")</f>
        <v/>
      </c>
      <c r="FJ6" s="262" t="str">
        <f t="shared" ref="FJ6:FJ49" si="152">IF(AND(EX6&lt;&gt;"",$G6="3"),_xlfn.RANK.EQ(EX6,$FI$6:$FI$49),"")</f>
        <v/>
      </c>
      <c r="FK6" s="262" t="str">
        <f t="shared" ref="FK6:FK49" si="153">IF(IF(FJ6&lt;&gt;"",IF(MAX(COUNTIF($FJ$6:$FJ$49,$FJ$6:$FJ$49))&gt;1,"x",""),"")&lt;&gt;"",FJ6+1,"")</f>
        <v/>
      </c>
      <c r="FL6" s="262" t="str">
        <f t="shared" ref="FL6:FL49" si="154">IF(FJ6&lt;&gt;"",IF($G6="3",IF(EX6&lt;&gt;"",IF(AND(FJ6&lt;=20,EX6&gt;=$FI$52),HLOOKUP(FJ6,Points_Table_Modified,IF(GC6&gt;=6,8,GC6+2),FALSE),0),""),IF(EX6&lt;&gt;"",IF(AND(FJ6&lt;=10,EX6&gt;=$FI$52),HLOOKUP(FJ6,Points_Table,IF(GC6&gt;=6,8,GC6+2),FALSE),0),"")),"")</f>
        <v/>
      </c>
      <c r="FM6" s="287" t="str">
        <f t="shared" ref="FM6:FM46" si="155">IF(FL6&gt;0,IF(FK6&lt;&gt;"",AVERAGE(IF(AND($G6="3",FK6&lt;&gt;""),HLOOKUP(FK6,Points_Table_Modified,IF(GC6&gt;=6,8,GC6+2),FALSE),IF(FK6&lt;&gt;"",HLOOKUP(FK6,Points_Table,IF(GC6&gt;=6,8,GC6+2),FALSE),"")),FL6),FL6),0)</f>
        <v/>
      </c>
      <c r="FN6" s="260" t="str">
        <f t="shared" ref="FN6:FN46" si="156">IF(AND($G6="4",EX6&lt;&gt;""),EX6,"")</f>
        <v/>
      </c>
      <c r="FO6" s="262" t="str">
        <f t="shared" ref="FO6:FO49" si="157">IF(AND(EX6&lt;&gt;"",G6="4"),_xlfn.RANK.EQ(EX6,$FN$6:$FN$49),"")</f>
        <v/>
      </c>
      <c r="FP6" s="262" t="str">
        <f t="shared" ref="FP6:FP49" si="158">IF(IF(FO6&lt;&gt;"",IF(MAX(COUNTIF($FO$6:$FO$49,$FO$6:$FO$49))&gt;1,"x",""),"")&lt;&gt;"",FO6+1,"")</f>
        <v/>
      </c>
      <c r="FQ6" s="262" t="str">
        <f t="shared" ref="FQ6:FQ49" si="159">IF(FO6&lt;&gt;"",IF($G6="3",IF(EX6&lt;&gt;"",IF(AND(FO6&lt;=10,EX6&gt;=$FN$52),HLOOKUP(FO6,Points_Table_Modified,IF(GC6&gt;=6,8,GC6+2),FALSE),0),""),IF(EX6&lt;&gt;"",IF(AND(FO6&lt;=10,EX6&gt;=$FN$52),HLOOKUP(FO6,Points_Table,IF(GC6&gt;=6,8,GC6+2),FALSE),0),"")),"")</f>
        <v/>
      </c>
      <c r="FR6" s="287" t="str">
        <f t="shared" ref="FR6:FR46" si="160">IF(FQ6&gt;0,IF(FP6&lt;&gt;"",AVERAGE(IF(AND($G6="3",FP6&lt;&gt;""),HLOOKUP(FP6,Points_Table_Modified,IF(GC6&gt;=6,8,GC6+2),FALSE),IF(FP6&lt;&gt;"",HLOOKUP(FP6,Points_Table,IF(GC6&gt;=6,8,GC6+2),FALSE),"")),FQ6),FQ6),0)</f>
        <v/>
      </c>
      <c r="FS6" s="260" t="str">
        <f t="shared" ref="FS6:FS46" si="161">IF(AND($G6="5",EX6&lt;&gt;""),EX6,"")</f>
        <v/>
      </c>
      <c r="FT6" s="262" t="str">
        <f t="shared" ref="FT6:FT49" si="162">IF(AND(EX6&lt;&gt;"",$G6="5"),_xlfn.RANK.EQ(EX6,$FS$6:$FS$49),"")</f>
        <v/>
      </c>
      <c r="FU6" s="262" t="str">
        <f t="shared" ref="FU6:FU49" si="163">IF(IF(FT6&lt;&gt;"",IF(MAX(COUNTIF($FT$6:$FT$49,$FT$6:$FT$49))&gt;1,"x",""),"")&lt;&gt;"",FT6+1,"")</f>
        <v/>
      </c>
      <c r="FV6" s="262" t="str">
        <f t="shared" ref="FV6:FV49" si="164">IF(FT6&lt;&gt;"",IF($G6="3",IF(EX6&lt;&gt;"",IF(AND(FT6&lt;=10,EX6&gt;=$FS$52),HLOOKUP(FT6,Points_Table_Modified,IF(GC6&gt;=6,8,GC6+2),FALSE),0),""),IF(EX6&lt;&gt;"",IF(AND(FT6&lt;=10,EX6&gt;=$FS$52),HLOOKUP(FT6,Points_Table,IF(GC6&gt;=6,8,GC6+2),FALSE),0),"")),"")</f>
        <v/>
      </c>
      <c r="FW6" s="287" t="str">
        <f t="shared" ref="FW6:FW46" si="165">IF(FV6&gt;0,IF(FU6&lt;&gt;"",AVERAGE(IF(AND($G6="3",FU6&lt;&gt;""),HLOOKUP(FU6,Points_Table_Modified,IF(GC6&gt;=6,8,GC6+2),FALSE),IF(FU6&lt;&gt;"",HLOOKUP(FU6,Points_Table,IF(GC6&gt;=6,8,GC6+2),FALSE),"")),FV6),FV6),0)</f>
        <v/>
      </c>
      <c r="FX6" s="260" t="str">
        <f t="shared" ref="FX6:FX46" si="166">IF(AND($G6="6",EX6&lt;&gt;""),EX6,"")</f>
        <v/>
      </c>
      <c r="FY6" s="262" t="str">
        <f t="shared" ref="FY6:FY49" si="167">IF(AND(EX6&lt;&gt;"",$G6="6"),_xlfn.RANK.EQ(EX6,$FX$6:$FX$49),"")</f>
        <v/>
      </c>
      <c r="FZ6" s="262" t="str">
        <f t="shared" ref="FZ6:FZ49" si="168">IF(IF(FY6&lt;&gt;"",IF(MAX(COUNTIF($FY$6:$FY$49,$FY$6:$FY$49))&gt;1,"x",""),"")&lt;&gt;"",FY6+1,"")</f>
        <v/>
      </c>
      <c r="GA6" s="262" t="str">
        <f t="shared" ref="GA6:GA49" si="169">IF(FY6&lt;&gt;"",IF($G6="3",IF(EX6&lt;&gt;"",IF(AND(FY6&lt;=10,EX6&gt;=$FX$52),HLOOKUP(FY6,Points_Table_Modified,IF(GC6&gt;=6,8,GC6+2),FALSE),0),""),IF(EX6&lt;&gt;"",IF(AND(FY6&lt;=10,EX6&gt;=$FX$52),HLOOKUP(FY6,Points_Table,IF(GC6&gt;=6,8,GC6+2),FALSE),0),"")),"")</f>
        <v/>
      </c>
      <c r="GB6" s="287" t="str">
        <f t="shared" ref="GB6:GB46" si="170">IF(GA6&gt;0,IF(FZ6&lt;&gt;"",AVERAGE(IF(AND($G6="3",FZ6&lt;&gt;""),HLOOKUP(FZ6,Points_Table_Modified,IF(GC6&gt;=6,8,GC6+2),FALSE),IF(FZ6&lt;&gt;"",HLOOKUP(FZ6,Points_Table,IF(GC6&gt;=6,8,GC6+2),FALSE),"")),GA6),GA6),0)</f>
        <v/>
      </c>
      <c r="GC6" s="270">
        <f t="shared" ref="GC6:GC46" si="171">VLOOKUP($G6,Entries_D_Event,8,FALSE)</f>
        <v>6</v>
      </c>
      <c r="GD6" s="262" t="str">
        <f t="shared" ref="GD6:GD46" si="172">CONCATENATE(FY6,FT6,FO6,FJ6,FE6,EZ6)</f>
        <v>2</v>
      </c>
      <c r="GE6" s="234">
        <f t="shared" ref="GE6:GE46" si="173">IF(GD6&lt;&gt;"",IF(AND($G6="3",EX6&lt;&gt;""),10,IF(EX6&lt;&gt;"",5,"")),"")</f>
        <v>5</v>
      </c>
      <c r="GF6" s="262">
        <f t="shared" ref="GF6:GF46" si="174">_xlfn.NUMBERVALUE(IF(GD6&lt;&gt;"",CONCATENATE(GB6,FW6,FR6,FM6,FH6,FC6),""))</f>
        <v>25</v>
      </c>
      <c r="GG6" s="266">
        <f t="shared" ref="GG6:GG46" si="175">IF(ISERROR(GE6+GF6)=TRUE,"",GE6+GF6)</f>
        <v>30</v>
      </c>
      <c r="GH6" s="260">
        <v>201</v>
      </c>
      <c r="GI6" s="262" t="str">
        <f t="shared" ref="GI6:GI46" si="176">IF(AND($G6="1",GH6&lt;&gt;""),GH6,"")</f>
        <v/>
      </c>
      <c r="GJ6" s="263" t="str">
        <f t="shared" ref="GJ6:GJ49" si="177">IF(AND(GH6&lt;&gt;"",$G6="1"),_xlfn.RANK.EQ(GH6,$GI$6:$GI$49),"")</f>
        <v/>
      </c>
      <c r="GK6" s="263" t="str">
        <f t="shared" ref="GK6:GK49" si="178">IF(IF(GJ6&lt;&gt;"",IF(MAX(COUNTIF($GJ$6:$GJ$49,$GJ$6:$GJ$49))&gt;1,"x",""),"")&lt;&gt;"",GJ6+1,"")</f>
        <v/>
      </c>
      <c r="GL6" s="263" t="str">
        <f t="shared" ref="GL6:GL49" si="179">IF(GJ6&lt;&gt;"",IF($G6="3",IF(GH6&lt;&gt;"",IF(AND(GJ6&lt;=10,GH6&gt;=$GI$52),HLOOKUP(GJ6,Points_Table_Modified,IF(HM6&gt;=6,8,HM6+2),FALSE),0),""),IF(GH6&lt;&gt;"",IF(AND(GJ6&lt;=10,GH6&gt;=$GI$52),HLOOKUP(GJ6,Points_Table,IF(HM6&gt;=6,8,HM6+2),FALSE),0),"")),"")</f>
        <v/>
      </c>
      <c r="GM6" s="271" t="str">
        <f t="shared" ref="GM6:GM46" si="180">IF(GK6&lt;&gt;"",AVERAGE(IF(AND($G6="3",GK6&lt;&gt;""),HLOOKUP(GK6,Points_Table_Modified,IF(HM6&gt;=6,8,HM6+2),FALSE),IF(GK6&lt;&gt;"",HLOOKUP(GK6,Points_Table,IF(HM6&gt;=6,8,HM6+2),FALSE),"")),GL6),GL6)</f>
        <v/>
      </c>
      <c r="GN6" s="264">
        <f t="shared" ref="GN6:GN46" si="181">IF(AND($G6="2",GH6&lt;&gt;""),GH6,"")</f>
        <v>201</v>
      </c>
      <c r="GO6" s="263">
        <f t="shared" ref="GO6:GO49" si="182">IF(AND(GH6&lt;&gt;"",$G6="2"),_xlfn.RANK.EQ(GH6,$GN$6:$GN$49),"")</f>
        <v>1</v>
      </c>
      <c r="GP6" s="263" t="str">
        <f t="shared" ref="GP6:GP49" si="183">IF(IF(GO6&lt;&gt;"",IF(MAX(COUNTIF($GO$6:$GO$49,$GO$6:$GO$49))&gt;1,"x",""),"")&lt;&gt;"",GO6+1,"")</f>
        <v/>
      </c>
      <c r="GQ6" s="265">
        <f t="shared" ref="GQ6:GQ49" si="184">IF(GO6&lt;&gt;"",IF($G6="3",IF(GH6&lt;&gt;"",IF(AND(GO6&lt;=10,GH6&gt;=$GN$52),HLOOKUP(GO6,Points_Table_Modified,IF(HM6&gt;=6,8,HM6+2),FALSE),0),""),IF(GH6&lt;&gt;"",IF(AND(GO6&lt;=10,GH6&gt;=$GN$52),HLOOKUP(GO6,Points_Table,IF(HM6&gt;=6,8,HM6+2),FALSE),0),"")),"")</f>
        <v>30</v>
      </c>
      <c r="GR6" s="271">
        <f t="shared" ref="GR6:GR46" si="185">IF(GP6&lt;&gt;"",AVERAGE(IF(AND($G6="3",GP6&lt;&gt;""),HLOOKUP(GP6,Points_Table_Modified,IF(HM6&gt;=6,8,HM6+2),FALSE),IF(GP6&lt;&gt;"",HLOOKUP(GP6,Points_Table,IF(HM6&gt;=6,8,HM6+2),FALSE),"")),GQ6),GQ6)</f>
        <v>30</v>
      </c>
      <c r="GS6" s="264" t="str">
        <f t="shared" ref="GS6:GS46" si="186">IF(AND($G6="3",GH6&lt;&gt;""),GH6,"")</f>
        <v/>
      </c>
      <c r="GT6" s="263" t="str">
        <f t="shared" ref="GT6:GT49" si="187">IF(AND(GH6&lt;&gt;"",$G6="3"),_xlfn.RANK.EQ(GH6,$GS$6:$GS$49),"")</f>
        <v/>
      </c>
      <c r="GU6" s="263" t="str">
        <f t="shared" ref="GU6:GU49" si="188">IF(IF(GT6&lt;&gt;"",IF(MAX(COUNTIF($GT$6:$GT$49,$GT$6:$GT$49))&gt;1,"x",""),"")&lt;&gt;"",GT6+1,"")</f>
        <v/>
      </c>
      <c r="GV6" s="262" t="str">
        <f t="shared" ref="GV6:GV49" si="189">IF(GT6&lt;&gt;"",IF($G6="3",IF(GH6&lt;&gt;"",IF(AND(GT6&lt;=20,GH6&gt;=$GS$52),HLOOKUP(GT6,Points_Table_Modified,IF(HM6&gt;=6,8,HM6+2),FALSE),0),""),IF(GH6&lt;&gt;"",IF(AND(GT6&lt;=10,GH6&gt;=$GS$52),HLOOKUP(GT6,Points_Table,IF(HM6&gt;=6,8,HM6+2),FALSE),0),"")),"")</f>
        <v/>
      </c>
      <c r="GW6" s="271" t="str">
        <f t="shared" ref="GW6:GW46" si="190">IF(GU6&lt;&gt;"",AVERAGE(IF(AND($G6="3",GU6&lt;&gt;""),HLOOKUP(GU6,Points_Table_Modified,IF(HM6&gt;=6,8,HM6+2),FALSE),IF(GU6&lt;&gt;"",HLOOKUP(GU6,Points_Table,IF(HM6&gt;=6,8,HM6+2),FALSE),"")),GV6),GV6)</f>
        <v/>
      </c>
      <c r="GX6" s="264" t="str">
        <f t="shared" ref="GX6:GX46" si="191">IF(AND($G6="4",GH6&lt;&gt;""),GH6,"")</f>
        <v/>
      </c>
      <c r="GY6" s="263" t="str">
        <f t="shared" ref="GY6:GY49" si="192">IF(AND($GH6&lt;&gt;"",G6="4"),_xlfn.RANK.EQ(GH6,$GX$6:$GX$49),"")</f>
        <v/>
      </c>
      <c r="GZ6" s="263" t="str">
        <f t="shared" ref="GZ6:GZ49" si="193">IF(IF(GY6&lt;&gt;"",IF(MAX(COUNTIF($GY$6:$GY$49,$GY$6:$GY$49))&gt;1,"x",""),"")&lt;&gt;"",GY6+1,"")</f>
        <v/>
      </c>
      <c r="HA6" s="263" t="str">
        <f t="shared" ref="HA6:HA49" si="194">IF(GY6&lt;&gt;"",IF($G6="3",IF(GH6&lt;&gt;"",IF(AND(GY6&lt;=10,GH6&gt;=$GX$52),HLOOKUP(GY6,Points_Table_Modified,IF(HM6&gt;=6,8,HM6+2),FALSE),0),""),IF(GH6&lt;&gt;"",IF(AND(GY6&lt;=10,GH6&gt;=$GX$52),HLOOKUP(GY6,Points_Table,IF(HM6&gt;=6,8,HM6+2),FALSE),0),"")),"")</f>
        <v/>
      </c>
      <c r="HB6" s="271" t="str">
        <f t="shared" ref="HB6:HB46" si="195">IF(GZ6&lt;&gt;"",AVERAGE(IF(AND($G6="3",GZ6&lt;&gt;""),HLOOKUP(GZ6,Points_Table_Modified,IF(HM6&gt;=6,8,HM6+2),FALSE),IF(GZ6&lt;&gt;"",HLOOKUP(GZ6,Points_Table,IF(HM6&gt;=6,8,HM6+2),FALSE),"")),HA6),HA6)</f>
        <v/>
      </c>
      <c r="HC6" s="264" t="str">
        <f t="shared" ref="HC6:HC46" si="196">IF(AND($G6="5",GH6&lt;&gt;""),GH6,"")</f>
        <v/>
      </c>
      <c r="HD6" s="263" t="str">
        <f t="shared" ref="HD6:HD49" si="197">IF(AND(GH6&lt;&gt;"",$G6="5"),_xlfn.RANK.EQ(GH6,$HC$6:$HC$49),"")</f>
        <v/>
      </c>
      <c r="HE6" s="263" t="str">
        <f t="shared" ref="HE6:HE49" si="198">IF(IF(HD6&lt;&gt;"",IF(MAX(COUNTIF($HD$6:$HD$49,$HD$6:$HD$49))&gt;1,"x",""),"")&lt;&gt;"",HD6+1,"")</f>
        <v/>
      </c>
      <c r="HF6" s="263" t="str">
        <f t="shared" ref="HF6:HF49" si="199">IF(HD6&lt;&gt;"",IF($G6="3",IF(GH6&lt;&gt;"",IF(AND(HD6&lt;=10,GH6&gt;=$HC$52),HLOOKUP(HD6,Points_Table_Modified,IF(HM6&gt;=6,8,HM6+2),FALSE),0),""),IF(GH6&lt;&gt;"",IF(AND(HD6&lt;=10,GH6&gt;=$HC$52),HLOOKUP(HD6,Points_Table,IF(HM6&gt;=6,8,HM6+2),FALSE),0),"")),"")</f>
        <v/>
      </c>
      <c r="HG6" s="271" t="str">
        <f t="shared" ref="HG6:HG46" si="200">IF(HE6&lt;&gt;"",AVERAGE(IF(AND($G6="3",HE6&lt;&gt;""),HLOOKUP(HE6,Points_Table_Modified,IF(HM6&gt;=6,8,HM6+2),FALSE),IF(HE6&lt;&gt;"",HLOOKUP(HE6,Points_Table,IF(HM6&gt;=6,8,HM6+2),FALSE),"")),HF6),HF6)</f>
        <v/>
      </c>
      <c r="HH6" s="264" t="str">
        <f t="shared" ref="HH6:HH46" si="201">IF(AND($G6="6",GH6&lt;&gt;""),GH6,"")</f>
        <v/>
      </c>
      <c r="HI6" s="263" t="str">
        <f t="shared" ref="HI6:HI49" si="202">IF(AND(GH6&lt;&gt;"",$G6="6"),_xlfn.RANK.EQ(GH6,$HH$6:$HH$49),"")</f>
        <v/>
      </c>
      <c r="HJ6" s="263" t="str">
        <f t="shared" ref="HJ6:HJ49" si="203">IF(IF(HI6&lt;&gt;"",IF(MAX(COUNTIF($HI$6:$HI$49,$HI$6:$HI$49))&gt;1,"x",""),"")&lt;&gt;"",HI6+1,"")</f>
        <v/>
      </c>
      <c r="HK6" s="263" t="str">
        <f t="shared" ref="HK6:HK49" si="204">IF(HI6&lt;&gt;"",IF($G6="3",IF(GH6&lt;&gt;"",IF(AND(HI6&lt;=10,GH6&gt;=$HH$52),HLOOKUP(HI6,Points_Table_Modified,IF(HM6&gt;=6,8,HM6+2),FALSE),0),""),IF(GH6&lt;&gt;"",IF(AND(HI6&lt;=10,GH6&gt;=$HH$52),HLOOKUP(HI6,Points_Table,IF(HM6&gt;=6,8,HM6+2),FALSE),0),"")),"")</f>
        <v/>
      </c>
      <c r="HL6" s="271" t="str">
        <f t="shared" ref="HL6:HL46" si="205">IF(HJ6&lt;&gt;"",AVERAGE(IF(AND($G6="3",HJ6&lt;&gt;""),HLOOKUP(HJ6,Points_Table_Modified,IF(HM6&gt;=6,8,HM6+2),FALSE),IF(HJ6&lt;&gt;"",HLOOKUP(HJ6,Points_Table,IF(HM6&gt;=6,8,HM6+2),FALSE),"")),HK6),HK6)</f>
        <v/>
      </c>
      <c r="HM6" s="238">
        <f t="shared" ref="HM6:HM46" si="206">VLOOKUP($G6,Entries_D_Event,9,FALSE)</f>
        <v>6</v>
      </c>
      <c r="HN6" s="262" t="str">
        <f t="shared" ref="HN6:HN46" si="207">CONCATENATE(HI6,HD6,GY6,GT6,GO6,GJ6)</f>
        <v>1</v>
      </c>
      <c r="HO6" s="234">
        <f t="shared" ref="HO6:HO46" si="208">IF(HN6&lt;&gt;"",IF(AND($G6="3",GH6&lt;&gt;""),10,IF(GH6&lt;&gt;"",5,"")),"")</f>
        <v>5</v>
      </c>
      <c r="HP6" s="262">
        <f t="shared" ref="HP6:HP46" si="209">_xlfn.NUMBERVALUE(IF(HN6&lt;&gt;"",CONCATENATE(HL6,HG6,HB6,GW6,GR6,GM6),""))</f>
        <v>30</v>
      </c>
      <c r="HQ6" s="266">
        <f t="shared" ref="HQ6:HQ46" si="210">IF(ISERROR(HO6+HP6)=TRUE,"",HO6+HP6)</f>
        <v>35</v>
      </c>
      <c r="HR6" s="260">
        <v>88</v>
      </c>
      <c r="HS6" s="263" t="str">
        <f t="shared" ref="HS6:HS46" si="211">IF(AND($G6="1",HR6&lt;&gt;""),HR6,"")</f>
        <v/>
      </c>
      <c r="HT6" s="263" t="str">
        <f t="shared" ref="HT6:HT49" si="212">IF(AND(HR6&lt;&gt;"",$G6="1"),_xlfn.RANK.EQ(HR6,$HS$6:$HS$49),"")</f>
        <v/>
      </c>
      <c r="HU6" s="263" t="str">
        <f t="shared" ref="HU6:HU49" si="213">IF(IF(HT6&lt;&gt;"",IF(MAX(COUNTIF($HT$6:$HT$49,$HT$6:$HT$49))&gt;1,"x",""),"")&lt;&gt;"",HT6+1,"")</f>
        <v/>
      </c>
      <c r="HV6" s="263" t="str">
        <f t="shared" ref="HV6:HV25" si="214">IF(HT6&lt;&gt;"",IF($G6="3",IF(HR6&lt;&gt;"",IF(AND(HT6&lt;=10,HR6&gt;=$HS$52),HLOOKUP(HT6,Points_Table_Modified,IF(IW6&gt;=6,8,IW6+2),FALSE),0),""),IF(HR6&lt;&gt;"",IF(AND(HT6&lt;=10,HR6&gt;=$HS$52),HLOOKUP(HT6,Points_Table,IF(IW6&gt;=6,8,IW6+2),FALSE),0),"")),"")</f>
        <v/>
      </c>
      <c r="HW6" s="271" t="str">
        <f t="shared" ref="HW6:HW25" si="215">IF(HU6&lt;&gt;"",AVERAGE(IF(AND($G6="3",HU6&lt;&gt;""),HLOOKUP(HU6,Points_Table_Modified,IF(IW6&gt;=6,8,IW6+2),FALSE),IF(HU6&lt;&gt;"",HLOOKUP(HU6,Points_Table,IF(IW6&gt;=6,8,IW6+2),FALSE),"")),HV6),HV6)</f>
        <v/>
      </c>
      <c r="HX6" s="264">
        <f t="shared" ref="HX6:HX46" si="216">IF(AND($G6="2",HR6&lt;&gt;""),HR6,"")</f>
        <v>88</v>
      </c>
      <c r="HY6" s="263">
        <f t="shared" ref="HY6:HY49" si="217">IF(AND(HR6&lt;&gt;"",$G6="2"),_xlfn.RANK.EQ(HR6,$HX$6:$HX$49),"")</f>
        <v>1</v>
      </c>
      <c r="HZ6" s="263" t="str">
        <f t="shared" ref="HZ6:HZ49" si="218">IF(IF(HY6&lt;&gt;"",IF(MAX(COUNTIF($HY$6:$HY$49,$HY$6:$HY$49))&gt;1,"x",""),"")&lt;&gt;"",HY6+1,"")</f>
        <v/>
      </c>
      <c r="IA6" s="265">
        <f t="shared" ref="IA6:IA25" si="219">IF(HY6&lt;&gt;"",IF($G6="3",IF(HR6&lt;&gt;"",IF(AND(HY6&lt;=10,HR6&gt;=$HX$52),HLOOKUP(HY6,Points_Table_Modified,IF(IW6&gt;=6,8,IW6+2),FALSE),0),""),IF(HR6&lt;&gt;"",IF(AND(HY6&lt;=10,HR6&gt;=$HX$52),HLOOKUP(HY6,Points_Table,IF(IW6&gt;=6,8,IW6+2),FALSE),0),"")),"")</f>
        <v>30</v>
      </c>
      <c r="IB6" s="271">
        <f t="shared" ref="IB6:IB25" si="220">IF(HZ6&lt;&gt;"",AVERAGE(IF(AND($G6="3",HZ6&lt;&gt;""),HLOOKUP(HZ6,Points_Table_Modified,IF(IW6&gt;=6,8,IW6+2),FALSE),IF(HZ6&lt;&gt;"",HLOOKUP(HZ6,Points_Table,IF(IW6&gt;=6,8,IW6+2),FALSE),"")),IA6),IA6)</f>
        <v>30</v>
      </c>
      <c r="IC6" s="264" t="str">
        <f t="shared" ref="IC6:IC46" si="221">IF(AND($G6="3",HR6&lt;&gt;""),HR6,"")</f>
        <v/>
      </c>
      <c r="ID6" s="263" t="str">
        <f t="shared" ref="ID6:ID49" si="222">IF(AND(HR6&lt;&gt;"",$G6="3"),_xlfn.RANK.EQ(HR6,$IC$6:$IC$49),"")</f>
        <v/>
      </c>
      <c r="IE6" s="263" t="str">
        <f t="shared" ref="IE6:IE49" si="223">IF(IF(ID6&lt;&gt;"",IF(MAX(COUNTIF($ID$6:$ID$49,$ID$6:$ID$49))&gt;1,"x",""),"")&lt;&gt;"",ID6+1,"")</f>
        <v/>
      </c>
      <c r="IF6" s="262" t="str">
        <f t="shared" ref="IF6:IF49" si="224">IF(ID6&lt;&gt;"",IF($G6="3",IF(HR6&lt;&gt;"",IF(AND(ID6&lt;=20,HR6&gt;=$IC$52),HLOOKUP(ID6,Points_Table_Modified,IF(IW6&gt;=6,8,IW6+2),FALSE),0),""),IF(HR6&lt;&gt;"",IF(AND(ID6&lt;=10,HR6&gt;=$IC$52),HLOOKUP(ID6,Points_Table,IF(IW6&gt;=6,8,IW6+2),FALSE),0),"")),"")</f>
        <v/>
      </c>
      <c r="IG6" s="271" t="str">
        <f t="shared" ref="IG6:IG46" si="225">IF(IE6&lt;&gt;"",AVERAGE(IF(AND($G6="3",IE6&lt;&gt;""),HLOOKUP(IE6,Points_Table_Modified,IF(IW6&gt;=6,8,IW6+2),FALSE),IF(IE6&lt;&gt;"",HLOOKUP(IE6,Points_Table,IF(IW6&gt;=6,8,IW6+2),FALSE),"")),IF6),IF6)</f>
        <v/>
      </c>
      <c r="IH6" s="264" t="str">
        <f t="shared" ref="IH6:IH46" si="226">IF(AND($G6="4",HR6&lt;&gt;""),HR6,"")</f>
        <v/>
      </c>
      <c r="II6" s="263" t="str">
        <f t="shared" ref="II6:II49" si="227">IF(AND(HR6&lt;&gt;"",G6="4"),_xlfn.RANK.EQ(HR6,$IH$6:$IH$49),"")</f>
        <v/>
      </c>
      <c r="IJ6" s="263" t="str">
        <f t="shared" ref="IJ6:IJ49" si="228">IF(IF(II6&lt;&gt;"",IF(MAX(COUNTIF($II$6:$II$49,$II$6:$II$49))&gt;1,"x",""),"")&lt;&gt;"",II6+1,"")</f>
        <v/>
      </c>
      <c r="IK6" s="263" t="str">
        <f t="shared" ref="IK6:IK25" si="229">IF(II6&lt;&gt;"",IF($G6="3",IF(HR6&lt;&gt;"",IF(AND(II6&lt;=10,HR6&gt;=$IH$52),HLOOKUP(II6,Points_Table_Modified,IF(IW6&gt;=6,8,IW6+2),FALSE),0),""),IF(HR6&lt;&gt;"",IF(AND(II6&lt;=10,HR6&gt;=$IH$52),HLOOKUP(II6,Points_Table,IF(IW6&gt;=6,8,IW6+2),FALSE),0),"")),"")</f>
        <v/>
      </c>
      <c r="IL6" s="271" t="str">
        <f t="shared" ref="IL6:IL25" si="230">IF(IJ6&lt;&gt;"",AVERAGE(IF(AND($G6="3",IJ6&lt;&gt;""),HLOOKUP(IJ6,Points_Table_Modified,IF(IW6&gt;=6,8,IW6+2),FALSE),IF(IJ6&lt;&gt;"",HLOOKUP(IJ6,Points_Table,IF(IW6&gt;=6,8,IW6+2),FALSE),"")),IK6),IK6)</f>
        <v/>
      </c>
      <c r="IM6" s="264" t="str">
        <f t="shared" ref="IM6:IM46" si="231">IF(AND($G6="5",HR6&lt;&gt;""),HR6,"")</f>
        <v/>
      </c>
      <c r="IN6" s="263" t="str">
        <f t="shared" ref="IN6:IN49" si="232">IF(AND(HR6&lt;&gt;"",$G6="5"),_xlfn.RANK.EQ(HR6,$IM$6:$IM$49),"")</f>
        <v/>
      </c>
      <c r="IO6" s="263" t="str">
        <f t="shared" ref="IO6:IO49" si="233">IF(IF(IN6&lt;&gt;"",IF(MAX(COUNTIF($IN$6:$IN$49,$IN$6:$IN$49))&gt;1,"x",""),"")&lt;&gt;"",IN6+1,"")</f>
        <v/>
      </c>
      <c r="IP6" s="263" t="str">
        <f t="shared" ref="IP6:IP25" si="234">IF(IN6&lt;&gt;"",IF($G6="3",IF(HR6&lt;&gt;"",IF(AND(IN6&lt;=10,HR6&gt;=$IM$52),HLOOKUP(IN6,Points_Table_Modified,IF(IW6&gt;=6,8,IW6+2),FALSE),0),""),IF(HR6&lt;&gt;"",IF(AND(IN6&lt;=10,HR6&gt;=$IM$52),HLOOKUP(IN6,Points_Table,IF(IW6&gt;=6,8,IW6+2),FALSE),0),"")),"")</f>
        <v/>
      </c>
      <c r="IQ6" s="271" t="str">
        <f t="shared" ref="IQ6:IQ25" si="235">IF(IO6&lt;&gt;"",AVERAGE(IF(AND($G6="3",IO6&lt;&gt;""),HLOOKUP(IO6,Points_Table_Modified,IF(IW6&gt;=6,8,IW6+2),FALSE),IF(IO6&lt;&gt;"",HLOOKUP(IO6,Points_Table,IF(IW6&gt;=6,8,IW6+2),FALSE),"")),IP6),IP6)</f>
        <v/>
      </c>
      <c r="IR6" s="264" t="str">
        <f t="shared" ref="IR6:IR46" si="236">IF(AND($G6="6",HR6&lt;&gt;""),HR6,"")</f>
        <v/>
      </c>
      <c r="IS6" s="263" t="str">
        <f t="shared" ref="IS6:IS49" si="237">IF(AND(HR6&lt;&gt;"",$G6="6"),_xlfn.RANK.EQ(HR6,$IR$6:$IR$49),"")</f>
        <v/>
      </c>
      <c r="IT6" s="263" t="str">
        <f t="shared" ref="IT6:IT49" si="238">IF(IF(IS6&lt;&gt;"",IF(MAX(COUNTIF($IS$6:$IS$49,$IS$6:$IS$49))&gt;1,"x",""),"")&lt;&gt;"",IS6+1,"")</f>
        <v/>
      </c>
      <c r="IU6" s="263" t="str">
        <f t="shared" ref="IU6:IU25" si="239">IF(IS6&lt;&gt;"",IF($G6="3",IF(HR6&lt;&gt;"",IF(AND(IS6&lt;=10,HR6&gt;=$IR$52),HLOOKUP(IS6,Points_Table_Modified,IF(IW6&gt;=6,8,IW6+2),FALSE),0),""),IF(HR6&lt;&gt;"",IF(AND(IS6&lt;=10,HR6&gt;=$IR$52),HLOOKUP(IS6,Points_Table,IF(IW6&gt;=6,8,IW6+2),FALSE),0),"")),"")</f>
        <v/>
      </c>
      <c r="IV6" s="271" t="str">
        <f t="shared" ref="IV6:IV25" si="240">IF(IT6&lt;&gt;"",AVERAGE(IF(AND($G6="3",IT6&lt;&gt;""),HLOOKUP(IT6,Points_Table_Modified,IF(IW6&gt;=6,8,IW6+2),FALSE),IF(IT6&lt;&gt;"",HLOOKUP(IT6,Points_Table,IF(IW6&gt;=6,8,IW6+2),FALSE),"")),IU6),IU6)</f>
        <v/>
      </c>
      <c r="IW6" s="270">
        <f t="shared" ref="IW6:IW46" si="241">VLOOKUP($G6,Entries_D_Event,10,FALSE)</f>
        <v>7</v>
      </c>
      <c r="IX6" s="262" t="str">
        <f t="shared" ref="IX6:IX46" si="242">CONCATENATE(IS6,IN6,II6,ID6,HY6,HT6)</f>
        <v>1</v>
      </c>
      <c r="IY6" s="234">
        <f t="shared" ref="IY6:IY46" si="243">IF(IX6&lt;&gt;"",IF(AND($G6="3",HR6&lt;&gt;""),10,IF(HR6&lt;&gt;"",5,"")),"")</f>
        <v>5</v>
      </c>
      <c r="IZ6" s="262">
        <f t="shared" ref="IZ6:IZ46" si="244">_xlfn.NUMBERVALUE(IF(IX6&lt;&gt;"",CONCATENATE(IV6,IQ6,IL6,IG6,IB6,HW6),""))</f>
        <v>30</v>
      </c>
      <c r="JA6" s="266">
        <f t="shared" ref="JA6:JA46" si="245">IF(ISERROR(IY6+IZ6)=TRUE,"",IY6+IZ6)</f>
        <v>35</v>
      </c>
      <c r="JB6" s="260">
        <v>208</v>
      </c>
      <c r="JC6" s="262" t="str">
        <f t="shared" ref="JC6:JC46" si="246">IF(AND($G6="1",JB6&lt;&gt;""),JB6,"")</f>
        <v/>
      </c>
      <c r="JD6" s="263" t="str">
        <f t="shared" ref="JD6:JD49" si="247">IF(AND(JB6&lt;&gt;"",$G6="1"),_xlfn.RANK.EQ(JB6,$JC$6:$JC$49),"")</f>
        <v/>
      </c>
      <c r="JE6" s="263" t="str">
        <f t="shared" ref="JE6:JE49" si="248">IF(IF(JD6&lt;&gt;"",IF(MAX(COUNTIF($JD$6:$JD$49,$JD$6:$JD$49))&gt;1,"x",""),"")&lt;&gt;"",JD6+1,"")</f>
        <v/>
      </c>
      <c r="JF6" s="263" t="str">
        <f t="shared" ref="JF6:JF49" si="249">IF(JD6&lt;&gt;"",IF($G6="3",IF(JB6&lt;&gt;"",IF(AND(JD6&lt;=10,JB6&gt;=$JC$52),HLOOKUP(JD6,Points_Table_Modified,IF(KG6&gt;=6,8,KG6+2),FALSE),0),""),IF(JB6&lt;&gt;"",IF(AND(JD6&lt;=10,JB6&gt;=$JC$52),HLOOKUP(JD6,Points_Table,IF(KG6&gt;=6,8,KG6+2),FALSE),0),"")),"")</f>
        <v/>
      </c>
      <c r="JG6" s="271" t="str">
        <f t="shared" ref="JG6:JG46" si="250">IF(JE6&lt;&gt;"",AVERAGE(IF(AND($G6="3",JE6&lt;&gt;""),HLOOKUP(JE6,Points_Table_Modified,IF(KG6&gt;=6,8,KG6+2),FALSE),IF(JE6&lt;&gt;"",HLOOKUP(JE6,Points_Table,IF(KG6&gt;=6,8,KG6+2),FALSE),"")),JF6),JF6)</f>
        <v/>
      </c>
      <c r="JH6" s="264">
        <f t="shared" ref="JH6:JH46" si="251">IF(AND($G6="2",JB6&lt;&gt;""),JB6,"")</f>
        <v>208</v>
      </c>
      <c r="JI6" s="263">
        <f t="shared" ref="JI6:JI49" si="252">IF(AND(JB6&lt;&gt;"",$G6="2"),_xlfn.RANK.EQ(JB6,$JH$6:$JH$49),"")</f>
        <v>1</v>
      </c>
      <c r="JJ6" s="263" t="str">
        <f t="shared" ref="JJ6:JJ49" si="253">IF(IF(JI6&lt;&gt;"",IF(MAX(COUNTIF($JI$6:$JI$49,$JI$6:$JI$49))&gt;1,"x",""),"")&lt;&gt;"",JI6+1,"")</f>
        <v/>
      </c>
      <c r="JK6" s="265">
        <f t="shared" ref="JK6:JK49" si="254">IF(JI6&lt;&gt;"",IF($G6="3",IF(JB6&lt;&gt;"",IF(AND(JI6&lt;=10,JB6&gt;=$JH$52),HLOOKUP(JI6,Points_Table_Modified,IF(KG6&gt;=6,8,KG6+2),FALSE),0),""),IF(JB6&lt;&gt;"",IF(AND(JI6&lt;=10,JB6&gt;=$JH$52),HLOOKUP(JI6,Points_Table,IF(KG6&gt;=6,8,KG6+2),FALSE),0),"")),"")</f>
        <v>16</v>
      </c>
      <c r="JL6" s="271">
        <f t="shared" ref="JL6:JL46" si="255">IF(JJ6&lt;&gt;"",AVERAGE(IF(AND($G6="3",JJ6&lt;&gt;""),HLOOKUP(JJ6,Points_Table_Modified,IF(KG6&gt;=6,8,KG6+2),FALSE),IF(JJ6&lt;&gt;"",HLOOKUP(JJ6,Points_Table,IF(KG6&gt;=6,8,KG6+2),FALSE),"")),JK6),JK6)</f>
        <v>16</v>
      </c>
      <c r="JM6" s="264" t="str">
        <f t="shared" ref="JM6:JM46" si="256">IF(AND($G6="3",JB6&lt;&gt;""),JB6,"")</f>
        <v/>
      </c>
      <c r="JN6" s="263" t="str">
        <f t="shared" ref="JN6:JN49" si="257">IF(AND(JB6&lt;&gt;"",$G6="3"),_xlfn.RANK.EQ(JB6,$JM$6:$JM$49),"")</f>
        <v/>
      </c>
      <c r="JO6" s="263" t="str">
        <f t="shared" ref="JO6:JO49" si="258">IF(IF(JN6&lt;&gt;"",IF(MAX(COUNTIF($JN$6:$JN$49,$JN$6:$JN$49))&gt;1,"x",""),"")&lt;&gt;"",JN6+1,"")</f>
        <v/>
      </c>
      <c r="JP6" s="262" t="str">
        <f t="shared" ref="JP6:JP49" si="259">IF(JN6&lt;&gt;"",IF($G6="3",IF(JB6&lt;&gt;"",IF(AND(JN6&lt;=20,JB6&gt;=$JM$52),HLOOKUP(JN6,Points_Table_Modified,IF(KG6&gt;=6,8,KG6+2),FALSE),0),""),IF(JB6&lt;&gt;"",IF(AND(JN6&lt;=10,JB6&gt;=$JM$52),HLOOKUP(JN6,Points_Table,IF(KG6&gt;=6,8,KG6+2),FALSE),0),"")),"")</f>
        <v/>
      </c>
      <c r="JQ6" s="271" t="str">
        <f t="shared" ref="JQ6:JQ46" si="260">IF(JO6&lt;&gt;"",AVERAGE(IF(AND($G6="3",JO6&lt;&gt;""),HLOOKUP(JO6,Points_Table_Modified,IF(KG6&gt;=6,8,KG6+2),FALSE),IF(JO6&lt;&gt;"",HLOOKUP(JO6,Points_Table,IF(KG6&gt;=6,8,KG6+2),FALSE),"")),JP6),JP6)</f>
        <v/>
      </c>
      <c r="JR6" s="264" t="str">
        <f t="shared" ref="JR6:JR46" si="261">IF(AND($G6="4",JB6&lt;&gt;""),JB6,"")</f>
        <v/>
      </c>
      <c r="JS6" s="263" t="str">
        <f t="shared" ref="JS6:JS49" si="262">IF(AND(JB6&lt;&gt;"",G6="4"),_xlfn.RANK.EQ(JB6,$JR$6:$JR$49),"")</f>
        <v/>
      </c>
      <c r="JT6" s="263" t="str">
        <f t="shared" ref="JT6:JT49" si="263">IF(IF(JS6&lt;&gt;"",IF(MAX(COUNTIF($JS$6:$JS$49,$JS$6:$JS$49))&gt;1,"x",""),"")&lt;&gt;"",JS6+1,"")</f>
        <v/>
      </c>
      <c r="JU6" s="263" t="str">
        <f t="shared" ref="JU6:JU49" si="264">IF(JS6&lt;&gt;"",IF($G6="3",IF(JB6&lt;&gt;"",IF(AND(JS6&lt;=10,JB6&gt;=$JR$52),HLOOKUP(JS6,Points_Table_Modified,IF(KG6&gt;=6,8,KG6+2),FALSE),0),""),IF(JB6&lt;&gt;"",IF(AND(JS6&lt;=10,JB6&gt;=$JR$52),HLOOKUP(JS6,Points_Table,IF(KG6&gt;=6,8,KG6+2),FALSE),0),"")),"")</f>
        <v/>
      </c>
      <c r="JV6" s="271" t="str">
        <f t="shared" ref="JV6:JV46" si="265">IF(JT6&lt;&gt;"",AVERAGE(IF(AND($G6="3",JT6&lt;&gt;""),HLOOKUP(JT6,Points_Table_Modified,IF(KG6&gt;=6,8,KG6+2),FALSE),IF(JT6&lt;&gt;"",HLOOKUP(JT6,Points_Table,IF(KG6&gt;=6,8,KG6+2),FALSE),"")),JU6),JU6)</f>
        <v/>
      </c>
      <c r="JW6" s="264" t="str">
        <f t="shared" ref="JW6:JW46" si="266">IF(AND($G6="5",JB6&lt;&gt;""),JB6,"")</f>
        <v/>
      </c>
      <c r="JX6" s="263" t="str">
        <f t="shared" ref="JX6:JX49" si="267">IF(AND(JB6&lt;&gt;"",$G6="5"),_xlfn.RANK.EQ(JB6,$JW$6:$JW$49),"")</f>
        <v/>
      </c>
      <c r="JY6" s="263" t="str">
        <f t="shared" ref="JY6:JY49" si="268">IF(IF(JX6&lt;&gt;"",IF(MAX(COUNTIF($JX$6:$JX$49,$JX$6:$JX$49))&gt;1,"x",""),"")&lt;&gt;"",JX6+1,"")</f>
        <v/>
      </c>
      <c r="JZ6" s="263" t="str">
        <f t="shared" ref="JZ6:JZ49" si="269">IF(JX6&lt;&gt;"",IF($G6="3",IF(JB6&lt;&gt;"",IF(AND(JX6&lt;=10,JB6&gt;=$JW$52),HLOOKUP(JX6,Points_Table_Modified,IF(KG6&gt;=6,8,KG6+2),FALSE),0),""),IF(JB6&lt;&gt;"",IF(AND(JX6&lt;=10,JB6&gt;=$JW$52),HLOOKUP(JX6,Points_Table,IF(KG6&gt;=6,8,KG6+2),FALSE),0),"")),"")</f>
        <v/>
      </c>
      <c r="KA6" s="271" t="str">
        <f t="shared" ref="KA6:KA46" si="270">IF(JY6&lt;&gt;"",AVERAGE(IF(AND($G6="3",JY6&lt;&gt;""),HLOOKUP(JY6,Points_Table_Modified,IF(KG6&gt;=6,8,KG6+2),FALSE),IF(JY6&lt;&gt;"",HLOOKUP(JY6,Points_Table,IF(KG6&gt;=6,8,KG6+2),FALSE),"")),JZ6),JZ6)</f>
        <v/>
      </c>
      <c r="KB6" s="264" t="str">
        <f t="shared" ref="KB6:KB46" si="271">IF(AND($G6="6",JB6&lt;&gt;""),JB6,"")</f>
        <v/>
      </c>
      <c r="KC6" s="263" t="str">
        <f t="shared" ref="KC6:KC49" si="272">IF(AND(JB6&lt;&gt;"",$G6="6"),_xlfn.RANK.EQ(JB6,$KB$6:$KB$49),"")</f>
        <v/>
      </c>
      <c r="KD6" s="263" t="str">
        <f t="shared" ref="KD6:KD49" si="273">IF(IF(KC6&lt;&gt;"",IF(MAX(COUNTIF($KC$6:$KC$49,$KC$6:$KC$49))&gt;1,"x",""),"")&lt;&gt;"",KC6+1,"")</f>
        <v/>
      </c>
      <c r="KE6" s="263" t="str">
        <f t="shared" ref="KE6:KE49" si="274">IF(KC6&lt;&gt;"",IF($G6="3",IF(JB6&lt;&gt;"",IF(AND(KC6&lt;=10,JB6&gt;=$KB$52),HLOOKUP(KC6,Points_Table_Modified,IF(KG6&gt;=6,8,KG6+2),FALSE),0),""),IF(JB6&lt;&gt;"",IF(AND(KC6&lt;=10,JB6&gt;=$KB$52),HLOOKUP(KC6,Points_Table,IF(KG6&gt;=6,8,KG6+2),FALSE),0),"")),"")</f>
        <v/>
      </c>
      <c r="KF6" s="271" t="str">
        <f t="shared" ref="KF6:KF46" si="275">IF(KD6&lt;&gt;"",AVERAGE(IF(AND($G6="3",KD6&lt;&gt;""),HLOOKUP(KD6,Points_Table_Modified,IF(KG6&gt;=6,8,KG6+2),FALSE),IF(KD6&lt;&gt;"",HLOOKUP(KD6,Points_Table,IF(KG6&gt;=6,8,KG6+2),FALSE),"")),KE6),KE6)</f>
        <v/>
      </c>
      <c r="KG6" s="272">
        <f t="shared" ref="KG6:KG46" si="276">VLOOKUP($G6,Entries_D_Event,11,FALSE)</f>
        <v>3</v>
      </c>
      <c r="KH6" s="262" t="str">
        <f t="shared" ref="KH6:KH46" si="277">CONCATENATE(KC6,JX6,JS6,JN6,JI6,JD6)</f>
        <v>1</v>
      </c>
      <c r="KI6" s="234">
        <f t="shared" ref="KI6:KI46" si="278">IF(KH6&lt;&gt;"",IF(AND($G6="3",JB6&lt;&gt;""),10,IF(JB6&lt;&gt;"",5,"")),"")</f>
        <v>5</v>
      </c>
      <c r="KJ6" s="267">
        <f t="shared" ref="KJ6:KJ46" si="279">_xlfn.NUMBERVALUE(IF(KH6&lt;&gt;"",CONCATENATE(KF6,KA6,JV6,JQ6,JL6,JG6),""))</f>
        <v>16</v>
      </c>
      <c r="KK6" s="259">
        <f t="shared" ref="KK6:KK46" si="280">IF(ISERROR(KI6+KJ6)=TRUE,"",KI6+KJ6)</f>
        <v>21</v>
      </c>
      <c r="KL6" s="241"/>
      <c r="KM6" s="295">
        <f t="shared" ref="KM6:KM46" si="281">MINA(AR6,CB6,DL6,EV6,GF6,HP6,IZ6)</f>
        <v>16</v>
      </c>
      <c r="KN6" s="243">
        <f t="shared" ref="KN6:KN46" si="282">IF(OR(G6="1",G6="2",G6="3",G6="4",G6="5"),IF(ISERROR(VALUE(AS6))=TRUE,0,AS6)+IF(ISERROR(VALUE(CC6))=TRUE,0,CC6)+IF(ISERROR(VALUE(DM6))=TRUE,0,DM6)+IF(ISERROR(VALUE(EW6))=TRUE,0,EW6)+IF(ISERROR(VALUE(GG6))=TRUE,0,GG6)+IF(ISERROR(VALUE(HQ6))=TRUE,0,HQ6)+IF(ISERROR(VALUE(JA6))=TRUE,0,JA6),IF(ISERROR(VALUE(AS6))=TRUE,0,AS6)+IF(ISERROR(VALUE(CC6))=TRUE,0,CC6)+IF(ISERROR(VALUE(DM6))=TRUE,0,DM6)+IF(ISERROR(VALUE(EW6))=TRUE,0,EW6)+IF(ISERROR(VALUE(GG6))=TRUE,0,GG6)+IF(ISERROR(VALUE(HQ6))=TRUE,0,HQ6)+IF(ISERROR(VALUE(JA6))=TRUE,0,JA6))</f>
        <v>216</v>
      </c>
      <c r="KO6" s="273"/>
      <c r="KP6" s="245">
        <f t="shared" ref="KP6:KP46" si="283">IF(ISERROR(KN6-KM6)=TRUE,"",IF(KO6&lt;&gt;0,KN6-KO6,KN6-KM6))</f>
        <v>200</v>
      </c>
      <c r="KQ6" s="274" t="str">
        <f t="shared" ref="KQ6:KQ46" si="284">IF(G6="1",KP6,"")</f>
        <v/>
      </c>
      <c r="KR6" s="274">
        <f t="shared" ref="KR6:KR46" si="285">IF(G6="2",KP6,"")</f>
        <v>200</v>
      </c>
      <c r="KS6" s="274" t="str">
        <f t="shared" ref="KS6:KS46" si="286">IF(G6="3",KP6,"")</f>
        <v/>
      </c>
      <c r="KT6" s="274" t="str">
        <f t="shared" ref="KT6:KT46" si="287">IF(G6="4",KP6,"")</f>
        <v/>
      </c>
      <c r="KU6" s="274" t="str">
        <f t="shared" ref="KU6:KU46" si="288">IF(G6="5",KP6,"")</f>
        <v/>
      </c>
      <c r="KV6" s="275" t="str">
        <f t="shared" ref="KV6:KV46" si="289">IF(G6="6",KP6,"")</f>
        <v/>
      </c>
      <c r="KW6" s="246">
        <f t="shared" ref="KW6:KW49" si="290">IF(ISERROR(IF(G6="1",_xlfn.RANK.EQ(KQ6,$KQ$6:$KQ$49),IF(G6="2",_xlfn.RANK.EQ(KR6,$KR$6:$KR$49),IF(G6="3",_xlfn.RANK.EQ(KS6,$KS$6:$KS$49),IF(G6="4",_xlfn.RANK.EQ(KT6,$KT$6:$KT$49),IF(G6="5",_xlfn.RANK.EQ(KU6,$KU$6:$KU$49),IF(G6="6",_xlfn.RANK.EQ(KV6,$KV$6:$KV$49),"")))))))=TRUE,"DNQ",IF(G6="1",_xlfn.RANK.EQ(KQ6,$KQ$6:$KQ$49),IF(G6="2",_xlfn.RANK.EQ(KR6,$KR$6:$KR$49),IF(G6="3",_xlfn.RANK.EQ(KS6,$KS$6:$KS$49),IF(G6="4",_xlfn.RANK.EQ(KT6,$KT$6:$KT$49),IF(G6="5",_xlfn.RANK.EQ(KU6,$KU$6:$KU$49),IF(G6="6",_xlfn.RANK.EQ(KV6,$KV$6:$KV$49),"")))))))</f>
        <v>1</v>
      </c>
      <c r="KX6" s="84"/>
      <c r="KY6" s="346">
        <f t="shared" ref="KY6:KY46" si="291">IF(OR(G6="1",G6="2",G6="3",G6="4",G6="5"),IF(MINA(IF(ISERROR(VALUE(AR6))=TRUE,100,VALUE(AR6)),IF(ISERROR(VALUE(CB6))=TRUE,100,VALUE(CB6)),IF(ISERROR(VALUE(DL6))=TRUE,100,VALUE(DL6)),IF(ISERROR(VALUE(EV6))=TRUE,100,VALUE(EV6)),IF(ISERROR(VALUE(GF6))=TRUE,100,VALUE(GF6)),IF(ISERROR(VALUE(HP6))=TRUE,100,VALUE(HP6)),IF(ISERROR(VALUE(IZ6))=TRUE,100,VALUE(IZ6)),IF(ISERROR(VALUE(KJ6))=TRUE,100,VALUE(KJ6)))=100,"",MINA(IF(ISERROR(VALUE(AR6))=TRUE,0,VALUE(AR6)),IF(ISERROR(VALUE(CB6))=TRUE,0,VALUE(CB6)),IF(ISERROR(VALUE(DL6))=TRUE,0,VALUE(DL6)),IF(ISERROR(VALUE(EV6))=TRUE,0,VALUE(EV6)),IF(ISERROR(VALUE(GF6))=TRUE,0,VALUE(GF6)),IF(ISERROR(VALUE(HP6))=TRUE,0,VALUE(HP6)),IF(ISERROR(VALUE(IZ6))=TRUE,0,VALUE(IZ6)),IF(ISERROR(VALUE(KJ6))=TRUE,0,VALUE(KJ6)))),MINA(IF(ISERROR(VALUE(AR6))=TRUE,0,VALUE(AR6)),IF(ISERROR(VALUE(CB6))=TRUE,0,VALUE(CB6)),IF(ISERROR(VALUE(DL6))=TRUE,0,VALUE(DL6)),IF(ISERROR(VALUE(EV6))=TRUE,0,VALUE(EV6)),IF(ISERROR(VALUE(GF6))=TRUE,0,VALUE(GF6)),IF(ISERROR(VALUE(HP6))=TRUE,0,VALUE(HP6)),IF(ISERROR(VALUE(IZ6))=TRUE,0,VALUE(IZ6)),IF(ISERROR(VALUE(KJ6))=TRUE,0,VALUE(KJ6))))</f>
        <v>16</v>
      </c>
      <c r="KZ6" s="347">
        <f t="shared" ref="KZ6:KZ46" si="292">IF(OR(G6="1",G6="2",G6="3",G6="4",G6="5"),IF(ISERROR(VALUE(AS6))=TRUE,0,AS6)+IF(ISERROR(VALUE(CC6))=TRUE,0,CC6)+IF(ISERROR(VALUE(DM6))=TRUE,0,DM6)+IF(ISERROR(VALUE(EW6))=TRUE,0,EW6)+IF(ISERROR(VALUE(GG6))=TRUE,0,GG6)+IF(ISERROR(VALUE(HQ6))=TRUE,0,HQ6)+IF(ISERROR(VALUE(JA6))=TRUE,0,JA6)+IF(ISERROR(VALUE(KK6))=TRUE,0,KK6),"")</f>
        <v>237</v>
      </c>
      <c r="LA6" s="273"/>
      <c r="LB6" s="348">
        <f t="shared" ref="LB6:LB46" si="293">IF(ISERROR(KZ6-KY6)=TRUE,"",IF(LA6&lt;&gt;0,KZ6-LA6,KZ6-KY6))</f>
        <v>221</v>
      </c>
      <c r="LC6" s="274" t="str">
        <f t="shared" ref="LC6:LC46" si="294">IF(G6="3",LB6,"")</f>
        <v/>
      </c>
      <c r="LD6" s="348">
        <f t="shared" ref="LD6:LD46" si="295">IF(G6="2",LB6,"")</f>
        <v>221</v>
      </c>
      <c r="LE6" s="348" t="str">
        <f t="shared" ref="LE6:LE46" si="296">IF(OR(G6="1",G6="4",G6="5"),LB6,"")</f>
        <v/>
      </c>
      <c r="LF6" s="349">
        <v>1</v>
      </c>
      <c r="LG6" s="87"/>
      <c r="LH6" s="185">
        <f t="shared" ref="LH6:LH49" si="297">COUNTA(J6,AT6,CD6,DN6,EX6,GH6,HR6,JB6)</f>
        <v>8</v>
      </c>
      <c r="LI6" s="87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5"/>
      <c r="NA6" s="35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  <c r="NM6" s="35"/>
      <c r="NN6" s="35"/>
      <c r="NO6" s="35"/>
      <c r="NP6" s="35"/>
      <c r="NQ6" s="35"/>
      <c r="NR6" s="35"/>
    </row>
    <row r="7" spans="1:382" s="1" customFormat="1" ht="15" x14ac:dyDescent="0.2">
      <c r="A7" s="35"/>
      <c r="B7" s="45">
        <v>2</v>
      </c>
      <c r="C7" s="46" t="s">
        <v>25</v>
      </c>
      <c r="D7" s="47" t="s">
        <v>76</v>
      </c>
      <c r="E7" s="50">
        <v>16286</v>
      </c>
      <c r="F7" s="160">
        <v>201</v>
      </c>
      <c r="G7" s="49" t="s">
        <v>100</v>
      </c>
      <c r="H7" s="50" t="str">
        <f t="shared" si="0"/>
        <v>Production Modified</v>
      </c>
      <c r="I7" s="186">
        <f t="shared" si="1"/>
        <v>207</v>
      </c>
      <c r="J7" s="179">
        <v>141</v>
      </c>
      <c r="K7" s="149" t="str">
        <f t="shared" si="2"/>
        <v/>
      </c>
      <c r="L7" s="150" t="str">
        <f t="shared" si="3"/>
        <v/>
      </c>
      <c r="M7" s="150" t="str">
        <f t="shared" si="4"/>
        <v/>
      </c>
      <c r="N7" s="150" t="str">
        <f t="shared" si="5"/>
        <v/>
      </c>
      <c r="O7" s="150" t="str">
        <f t="shared" si="6"/>
        <v/>
      </c>
      <c r="P7" s="149">
        <f t="shared" si="7"/>
        <v>141</v>
      </c>
      <c r="Q7" s="150">
        <f t="shared" si="8"/>
        <v>4</v>
      </c>
      <c r="R7" s="150" t="str">
        <f t="shared" si="9"/>
        <v/>
      </c>
      <c r="S7" s="150">
        <f t="shared" si="10"/>
        <v>16</v>
      </c>
      <c r="T7" s="150">
        <f t="shared" si="11"/>
        <v>16</v>
      </c>
      <c r="U7" s="149" t="str">
        <f t="shared" si="12"/>
        <v/>
      </c>
      <c r="V7" s="150" t="str">
        <f t="shared" si="13"/>
        <v/>
      </c>
      <c r="W7" s="150" t="str">
        <f t="shared" si="14"/>
        <v/>
      </c>
      <c r="X7" s="150" t="str">
        <f t="shared" si="15"/>
        <v/>
      </c>
      <c r="Y7" s="150" t="str">
        <f t="shared" si="16"/>
        <v/>
      </c>
      <c r="Z7" s="149" t="str">
        <f t="shared" si="17"/>
        <v/>
      </c>
      <c r="AA7" s="150" t="str">
        <f t="shared" si="18"/>
        <v/>
      </c>
      <c r="AB7" s="150" t="str">
        <f t="shared" si="19"/>
        <v/>
      </c>
      <c r="AC7" s="150" t="str">
        <f t="shared" si="20"/>
        <v/>
      </c>
      <c r="AD7" s="150" t="str">
        <f t="shared" si="21"/>
        <v/>
      </c>
      <c r="AE7" s="149" t="str">
        <f t="shared" si="22"/>
        <v/>
      </c>
      <c r="AF7" s="150" t="str">
        <f t="shared" si="23"/>
        <v/>
      </c>
      <c r="AG7" s="150" t="str">
        <f t="shared" si="24"/>
        <v/>
      </c>
      <c r="AH7" s="150" t="str">
        <f t="shared" si="25"/>
        <v/>
      </c>
      <c r="AI7" s="150" t="str">
        <f t="shared" si="26"/>
        <v/>
      </c>
      <c r="AJ7" s="149" t="str">
        <f t="shared" si="27"/>
        <v/>
      </c>
      <c r="AK7" s="150" t="str">
        <f t="shared" si="28"/>
        <v/>
      </c>
      <c r="AL7" s="150" t="str">
        <f t="shared" si="29"/>
        <v/>
      </c>
      <c r="AM7" s="150" t="str">
        <f t="shared" si="30"/>
        <v/>
      </c>
      <c r="AN7" s="307" t="str">
        <f t="shared" si="31"/>
        <v/>
      </c>
      <c r="AO7" s="56">
        <f t="shared" si="32"/>
        <v>7</v>
      </c>
      <c r="AP7" s="53" t="str">
        <f t="shared" si="33"/>
        <v>4</v>
      </c>
      <c r="AQ7" s="181">
        <f t="shared" si="34"/>
        <v>5</v>
      </c>
      <c r="AR7" s="181">
        <f t="shared" si="35"/>
        <v>16</v>
      </c>
      <c r="AS7" s="181">
        <f t="shared" si="36"/>
        <v>21</v>
      </c>
      <c r="AT7" s="130">
        <v>401</v>
      </c>
      <c r="AU7" s="55" t="str">
        <f t="shared" si="37"/>
        <v/>
      </c>
      <c r="AV7" s="53" t="str">
        <f t="shared" si="38"/>
        <v/>
      </c>
      <c r="AW7" s="53" t="str">
        <f t="shared" si="39"/>
        <v/>
      </c>
      <c r="AX7" s="53" t="str">
        <f t="shared" si="40"/>
        <v/>
      </c>
      <c r="AY7" s="54" t="str">
        <f t="shared" si="41"/>
        <v/>
      </c>
      <c r="AZ7" s="52">
        <f t="shared" si="42"/>
        <v>401</v>
      </c>
      <c r="BA7" s="53">
        <f t="shared" si="43"/>
        <v>1</v>
      </c>
      <c r="BB7" s="53" t="str">
        <f t="shared" si="44"/>
        <v/>
      </c>
      <c r="BC7" s="55">
        <f t="shared" si="45"/>
        <v>30</v>
      </c>
      <c r="BD7" s="54">
        <f t="shared" si="46"/>
        <v>30</v>
      </c>
      <c r="BE7" s="52" t="str">
        <f t="shared" si="47"/>
        <v/>
      </c>
      <c r="BF7" s="53" t="str">
        <f t="shared" si="48"/>
        <v/>
      </c>
      <c r="BG7" s="53" t="str">
        <f t="shared" si="49"/>
        <v/>
      </c>
      <c r="BH7" s="53" t="str">
        <f t="shared" si="50"/>
        <v/>
      </c>
      <c r="BI7" s="54" t="str">
        <f t="shared" si="51"/>
        <v/>
      </c>
      <c r="BJ7" s="52" t="str">
        <f t="shared" si="52"/>
        <v/>
      </c>
      <c r="BK7" s="53" t="str">
        <f t="shared" si="53"/>
        <v/>
      </c>
      <c r="BL7" s="53" t="str">
        <f t="shared" si="54"/>
        <v/>
      </c>
      <c r="BM7" s="53" t="str">
        <f t="shared" si="55"/>
        <v/>
      </c>
      <c r="BN7" s="54" t="str">
        <f t="shared" si="56"/>
        <v/>
      </c>
      <c r="BO7" s="52" t="str">
        <f t="shared" si="57"/>
        <v/>
      </c>
      <c r="BP7" s="53" t="str">
        <f t="shared" si="58"/>
        <v/>
      </c>
      <c r="BQ7" s="53" t="str">
        <f t="shared" si="59"/>
        <v/>
      </c>
      <c r="BR7" s="53" t="str">
        <f t="shared" si="60"/>
        <v/>
      </c>
      <c r="BS7" s="54" t="str">
        <f t="shared" si="61"/>
        <v/>
      </c>
      <c r="BT7" s="52" t="str">
        <f t="shared" si="62"/>
        <v/>
      </c>
      <c r="BU7" s="53" t="str">
        <f t="shared" si="63"/>
        <v/>
      </c>
      <c r="BV7" s="53" t="str">
        <f t="shared" si="64"/>
        <v/>
      </c>
      <c r="BW7" s="53" t="str">
        <f t="shared" si="65"/>
        <v/>
      </c>
      <c r="BX7" s="54" t="str">
        <f t="shared" si="66"/>
        <v/>
      </c>
      <c r="BY7" s="56">
        <f t="shared" si="67"/>
        <v>7</v>
      </c>
      <c r="BZ7" s="53" t="str">
        <f t="shared" si="68"/>
        <v>1</v>
      </c>
      <c r="CA7" s="181">
        <f t="shared" si="69"/>
        <v>5</v>
      </c>
      <c r="CB7" s="181">
        <f t="shared" si="70"/>
        <v>30</v>
      </c>
      <c r="CC7" s="181">
        <f t="shared" si="71"/>
        <v>35</v>
      </c>
      <c r="CD7" s="130">
        <v>352</v>
      </c>
      <c r="CE7" s="55" t="str">
        <f t="shared" si="72"/>
        <v/>
      </c>
      <c r="CF7" s="53" t="str">
        <f t="shared" si="73"/>
        <v/>
      </c>
      <c r="CG7" s="53" t="str">
        <f t="shared" si="74"/>
        <v/>
      </c>
      <c r="CH7" s="53" t="str">
        <f t="shared" si="75"/>
        <v/>
      </c>
      <c r="CI7" s="54" t="str">
        <f t="shared" si="76"/>
        <v/>
      </c>
      <c r="CJ7" s="52">
        <f t="shared" si="77"/>
        <v>352</v>
      </c>
      <c r="CK7" s="53">
        <f t="shared" si="78"/>
        <v>1</v>
      </c>
      <c r="CL7" s="53" t="str">
        <f t="shared" si="79"/>
        <v/>
      </c>
      <c r="CM7" s="55">
        <f t="shared" si="80"/>
        <v>30</v>
      </c>
      <c r="CN7" s="54">
        <f t="shared" si="81"/>
        <v>30</v>
      </c>
      <c r="CO7" s="52" t="str">
        <f t="shared" si="82"/>
        <v/>
      </c>
      <c r="CP7" s="53" t="str">
        <f t="shared" si="83"/>
        <v/>
      </c>
      <c r="CQ7" s="53" t="str">
        <f>IF(IF(CP7&lt;&gt;"",IF(MAX(COUNTIF($CP7:$CP$49,$CP$6:$CP$49))&gt;1,"x",""),"")&lt;&gt;"",CP7+1,"")</f>
        <v/>
      </c>
      <c r="CR7" s="53" t="str">
        <f t="shared" si="84"/>
        <v/>
      </c>
      <c r="CS7" s="54" t="str">
        <f t="shared" si="85"/>
        <v/>
      </c>
      <c r="CT7" s="52" t="str">
        <f t="shared" si="86"/>
        <v/>
      </c>
      <c r="CU7" s="53" t="str">
        <f t="shared" si="87"/>
        <v/>
      </c>
      <c r="CV7" s="53" t="str">
        <f t="shared" si="88"/>
        <v/>
      </c>
      <c r="CW7" s="53" t="str">
        <f t="shared" si="89"/>
        <v/>
      </c>
      <c r="CX7" s="54" t="str">
        <f t="shared" si="90"/>
        <v/>
      </c>
      <c r="CY7" s="52" t="str">
        <f t="shared" si="91"/>
        <v/>
      </c>
      <c r="CZ7" s="53" t="str">
        <f t="shared" si="92"/>
        <v/>
      </c>
      <c r="DA7" s="53" t="str">
        <f t="shared" si="93"/>
        <v/>
      </c>
      <c r="DB7" s="53" t="str">
        <f t="shared" si="94"/>
        <v/>
      </c>
      <c r="DC7" s="54" t="str">
        <f t="shared" si="95"/>
        <v/>
      </c>
      <c r="DD7" s="52" t="str">
        <f t="shared" si="96"/>
        <v/>
      </c>
      <c r="DE7" s="53" t="str">
        <f t="shared" si="97"/>
        <v/>
      </c>
      <c r="DF7" s="53" t="str">
        <f t="shared" si="98"/>
        <v/>
      </c>
      <c r="DG7" s="53" t="str">
        <f t="shared" si="99"/>
        <v/>
      </c>
      <c r="DH7" s="54" t="str">
        <f t="shared" si="100"/>
        <v/>
      </c>
      <c r="DI7" s="56">
        <f t="shared" si="101"/>
        <v>7</v>
      </c>
      <c r="DJ7" s="53" t="str">
        <f t="shared" si="102"/>
        <v>1</v>
      </c>
      <c r="DK7" s="53">
        <f t="shared" si="103"/>
        <v>5</v>
      </c>
      <c r="DL7" s="181">
        <f t="shared" si="104"/>
        <v>30</v>
      </c>
      <c r="DM7" s="181">
        <f t="shared" si="105"/>
        <v>35</v>
      </c>
      <c r="DN7" s="130">
        <v>360</v>
      </c>
      <c r="DO7" s="53" t="str">
        <f t="shared" si="106"/>
        <v/>
      </c>
      <c r="DP7" s="53" t="str">
        <f t="shared" si="107"/>
        <v/>
      </c>
      <c r="DQ7" s="53" t="str">
        <f t="shared" si="108"/>
        <v/>
      </c>
      <c r="DR7" s="53" t="str">
        <f t="shared" si="109"/>
        <v/>
      </c>
      <c r="DS7" s="54" t="str">
        <f t="shared" si="110"/>
        <v/>
      </c>
      <c r="DT7" s="52">
        <f t="shared" si="111"/>
        <v>360</v>
      </c>
      <c r="DU7" s="53">
        <f t="shared" si="112"/>
        <v>1</v>
      </c>
      <c r="DV7" s="53" t="str">
        <f t="shared" si="113"/>
        <v/>
      </c>
      <c r="DW7" s="55">
        <f t="shared" si="114"/>
        <v>30</v>
      </c>
      <c r="DX7" s="54">
        <f t="shared" si="115"/>
        <v>30</v>
      </c>
      <c r="DY7" s="52" t="str">
        <f t="shared" si="116"/>
        <v/>
      </c>
      <c r="DZ7" s="53" t="str">
        <f t="shared" si="117"/>
        <v/>
      </c>
      <c r="EA7" s="53" t="str">
        <f t="shared" si="118"/>
        <v/>
      </c>
      <c r="EB7" s="53" t="str">
        <f t="shared" si="119"/>
        <v/>
      </c>
      <c r="EC7" s="54" t="str">
        <f t="shared" si="120"/>
        <v/>
      </c>
      <c r="ED7" s="52" t="str">
        <f t="shared" si="121"/>
        <v/>
      </c>
      <c r="EE7" s="53" t="str">
        <f t="shared" si="122"/>
        <v/>
      </c>
      <c r="EF7" s="53" t="str">
        <f t="shared" si="123"/>
        <v/>
      </c>
      <c r="EG7" s="53" t="str">
        <f t="shared" si="124"/>
        <v/>
      </c>
      <c r="EH7" s="54" t="str">
        <f t="shared" si="125"/>
        <v/>
      </c>
      <c r="EI7" s="52" t="str">
        <f t="shared" si="126"/>
        <v/>
      </c>
      <c r="EJ7" s="53" t="str">
        <f t="shared" si="127"/>
        <v/>
      </c>
      <c r="EK7" s="53" t="str">
        <f t="shared" si="128"/>
        <v/>
      </c>
      <c r="EL7" s="53" t="str">
        <f t="shared" si="129"/>
        <v/>
      </c>
      <c r="EM7" s="54" t="str">
        <f t="shared" si="130"/>
        <v/>
      </c>
      <c r="EN7" s="52" t="str">
        <f t="shared" si="131"/>
        <v/>
      </c>
      <c r="EO7" s="53" t="str">
        <f t="shared" si="132"/>
        <v/>
      </c>
      <c r="EP7" s="53" t="str">
        <f t="shared" si="133"/>
        <v/>
      </c>
      <c r="EQ7" s="53" t="str">
        <f t="shared" si="134"/>
        <v/>
      </c>
      <c r="ER7" s="54" t="str">
        <f t="shared" si="135"/>
        <v/>
      </c>
      <c r="ES7" s="58">
        <f t="shared" si="136"/>
        <v>6</v>
      </c>
      <c r="ET7" s="53" t="str">
        <f t="shared" si="137"/>
        <v>1</v>
      </c>
      <c r="EU7" s="181">
        <f t="shared" si="138"/>
        <v>5</v>
      </c>
      <c r="EV7" s="181">
        <f t="shared" si="139"/>
        <v>30</v>
      </c>
      <c r="EW7" s="181">
        <f t="shared" si="140"/>
        <v>35</v>
      </c>
      <c r="EX7" s="130">
        <v>160</v>
      </c>
      <c r="EY7" s="53" t="str">
        <f t="shared" si="141"/>
        <v/>
      </c>
      <c r="EZ7" s="53" t="str">
        <f t="shared" si="142"/>
        <v/>
      </c>
      <c r="FA7" s="53" t="str">
        <f t="shared" si="143"/>
        <v/>
      </c>
      <c r="FB7" s="53" t="str">
        <f t="shared" si="144"/>
        <v/>
      </c>
      <c r="FC7" s="57" t="str">
        <f t="shared" si="145"/>
        <v/>
      </c>
      <c r="FD7" s="52">
        <f t="shared" si="146"/>
        <v>160</v>
      </c>
      <c r="FE7" s="53">
        <f t="shared" si="147"/>
        <v>1</v>
      </c>
      <c r="FF7" s="53" t="str">
        <f t="shared" si="148"/>
        <v/>
      </c>
      <c r="FG7" s="55">
        <f t="shared" si="149"/>
        <v>30</v>
      </c>
      <c r="FH7" s="57">
        <f t="shared" si="150"/>
        <v>30</v>
      </c>
      <c r="FI7" s="52" t="str">
        <f t="shared" si="151"/>
        <v/>
      </c>
      <c r="FJ7" s="53" t="str">
        <f t="shared" si="152"/>
        <v/>
      </c>
      <c r="FK7" s="53" t="str">
        <f t="shared" si="153"/>
        <v/>
      </c>
      <c r="FL7" s="53" t="str">
        <f t="shared" si="154"/>
        <v/>
      </c>
      <c r="FM7" s="57" t="str">
        <f t="shared" si="155"/>
        <v/>
      </c>
      <c r="FN7" s="52" t="str">
        <f t="shared" si="156"/>
        <v/>
      </c>
      <c r="FO7" s="53" t="str">
        <f t="shared" si="157"/>
        <v/>
      </c>
      <c r="FP7" s="53" t="str">
        <f t="shared" si="158"/>
        <v/>
      </c>
      <c r="FQ7" s="53" t="str">
        <f t="shared" si="159"/>
        <v/>
      </c>
      <c r="FR7" s="57" t="str">
        <f t="shared" si="160"/>
        <v/>
      </c>
      <c r="FS7" s="52" t="str">
        <f t="shared" si="161"/>
        <v/>
      </c>
      <c r="FT7" s="53" t="str">
        <f t="shared" si="162"/>
        <v/>
      </c>
      <c r="FU7" s="53" t="str">
        <f t="shared" si="163"/>
        <v/>
      </c>
      <c r="FV7" s="53" t="str">
        <f t="shared" si="164"/>
        <v/>
      </c>
      <c r="FW7" s="57" t="str">
        <f t="shared" si="165"/>
        <v/>
      </c>
      <c r="FX7" s="52" t="str">
        <f t="shared" si="166"/>
        <v/>
      </c>
      <c r="FY7" s="53" t="str">
        <f t="shared" si="167"/>
        <v/>
      </c>
      <c r="FZ7" s="53" t="str">
        <f t="shared" si="168"/>
        <v/>
      </c>
      <c r="GA7" s="53" t="str">
        <f t="shared" si="169"/>
        <v/>
      </c>
      <c r="GB7" s="57" t="str">
        <f t="shared" si="170"/>
        <v/>
      </c>
      <c r="GC7" s="58">
        <f t="shared" si="171"/>
        <v>6</v>
      </c>
      <c r="GD7" s="53" t="str">
        <f t="shared" si="172"/>
        <v>1</v>
      </c>
      <c r="GE7" s="181">
        <f t="shared" si="173"/>
        <v>5</v>
      </c>
      <c r="GF7" s="181">
        <f t="shared" si="174"/>
        <v>30</v>
      </c>
      <c r="GG7" s="181">
        <f t="shared" si="175"/>
        <v>35</v>
      </c>
      <c r="GH7" s="130">
        <v>121</v>
      </c>
      <c r="GI7" s="53" t="str">
        <f t="shared" si="176"/>
        <v/>
      </c>
      <c r="GJ7" s="53" t="str">
        <f t="shared" si="177"/>
        <v/>
      </c>
      <c r="GK7" s="53" t="str">
        <f t="shared" si="178"/>
        <v/>
      </c>
      <c r="GL7" s="53" t="str">
        <f t="shared" si="179"/>
        <v/>
      </c>
      <c r="GM7" s="54" t="str">
        <f t="shared" si="180"/>
        <v/>
      </c>
      <c r="GN7" s="52">
        <f t="shared" si="181"/>
        <v>121</v>
      </c>
      <c r="GO7" s="53">
        <f t="shared" si="182"/>
        <v>3</v>
      </c>
      <c r="GP7" s="53" t="str">
        <f t="shared" si="183"/>
        <v/>
      </c>
      <c r="GQ7" s="55">
        <f t="shared" si="184"/>
        <v>20</v>
      </c>
      <c r="GR7" s="54">
        <f t="shared" si="185"/>
        <v>20</v>
      </c>
      <c r="GS7" s="52" t="str">
        <f t="shared" si="186"/>
        <v/>
      </c>
      <c r="GT7" s="53" t="str">
        <f t="shared" si="187"/>
        <v/>
      </c>
      <c r="GU7" s="53" t="str">
        <f t="shared" si="188"/>
        <v/>
      </c>
      <c r="GV7" s="53" t="str">
        <f t="shared" si="189"/>
        <v/>
      </c>
      <c r="GW7" s="54" t="str">
        <f t="shared" si="190"/>
        <v/>
      </c>
      <c r="GX7" s="52" t="str">
        <f t="shared" si="191"/>
        <v/>
      </c>
      <c r="GY7" s="53" t="str">
        <f t="shared" si="192"/>
        <v/>
      </c>
      <c r="GZ7" s="53" t="str">
        <f t="shared" si="193"/>
        <v/>
      </c>
      <c r="HA7" s="53" t="str">
        <f t="shared" si="194"/>
        <v/>
      </c>
      <c r="HB7" s="54" t="str">
        <f t="shared" si="195"/>
        <v/>
      </c>
      <c r="HC7" s="52" t="str">
        <f t="shared" si="196"/>
        <v/>
      </c>
      <c r="HD7" s="53" t="str">
        <f t="shared" si="197"/>
        <v/>
      </c>
      <c r="HE7" s="53" t="str">
        <f t="shared" si="198"/>
        <v/>
      </c>
      <c r="HF7" s="53" t="str">
        <f t="shared" si="199"/>
        <v/>
      </c>
      <c r="HG7" s="54" t="str">
        <f t="shared" si="200"/>
        <v/>
      </c>
      <c r="HH7" s="52" t="str">
        <f t="shared" si="201"/>
        <v/>
      </c>
      <c r="HI7" s="53" t="str">
        <f t="shared" si="202"/>
        <v/>
      </c>
      <c r="HJ7" s="53" t="str">
        <f t="shared" si="203"/>
        <v/>
      </c>
      <c r="HK7" s="53" t="str">
        <f t="shared" si="204"/>
        <v/>
      </c>
      <c r="HL7" s="54" t="str">
        <f t="shared" si="205"/>
        <v/>
      </c>
      <c r="HM7" s="58">
        <f t="shared" si="206"/>
        <v>6</v>
      </c>
      <c r="HN7" s="53" t="str">
        <f t="shared" si="207"/>
        <v>3</v>
      </c>
      <c r="HO7" s="181">
        <f t="shared" si="208"/>
        <v>5</v>
      </c>
      <c r="HP7" s="181">
        <f t="shared" si="209"/>
        <v>20</v>
      </c>
      <c r="HQ7" s="181">
        <f t="shared" si="210"/>
        <v>25</v>
      </c>
      <c r="HR7" s="130">
        <v>25</v>
      </c>
      <c r="HS7" s="53" t="str">
        <f t="shared" si="211"/>
        <v/>
      </c>
      <c r="HT7" s="53" t="str">
        <f t="shared" si="212"/>
        <v/>
      </c>
      <c r="HU7" s="53" t="str">
        <f t="shared" si="213"/>
        <v/>
      </c>
      <c r="HV7" s="53" t="str">
        <f t="shared" si="214"/>
        <v/>
      </c>
      <c r="HW7" s="54" t="str">
        <f t="shared" si="215"/>
        <v/>
      </c>
      <c r="HX7" s="52">
        <f t="shared" si="216"/>
        <v>25</v>
      </c>
      <c r="HY7" s="53">
        <f t="shared" si="217"/>
        <v>4</v>
      </c>
      <c r="HZ7" s="53" t="str">
        <f t="shared" si="218"/>
        <v/>
      </c>
      <c r="IA7" s="55">
        <f t="shared" si="219"/>
        <v>16</v>
      </c>
      <c r="IB7" s="54">
        <f t="shared" si="220"/>
        <v>16</v>
      </c>
      <c r="IC7" s="52" t="str">
        <f t="shared" si="221"/>
        <v/>
      </c>
      <c r="ID7" s="53" t="str">
        <f t="shared" si="222"/>
        <v/>
      </c>
      <c r="IE7" s="53" t="str">
        <f t="shared" si="223"/>
        <v/>
      </c>
      <c r="IF7" s="53" t="str">
        <f t="shared" si="224"/>
        <v/>
      </c>
      <c r="IG7" s="54" t="str">
        <f t="shared" si="225"/>
        <v/>
      </c>
      <c r="IH7" s="52" t="str">
        <f t="shared" si="226"/>
        <v/>
      </c>
      <c r="II7" s="53" t="str">
        <f t="shared" si="227"/>
        <v/>
      </c>
      <c r="IJ7" s="53" t="str">
        <f t="shared" si="228"/>
        <v/>
      </c>
      <c r="IK7" s="53" t="str">
        <f t="shared" si="229"/>
        <v/>
      </c>
      <c r="IL7" s="54" t="str">
        <f t="shared" si="230"/>
        <v/>
      </c>
      <c r="IM7" s="52" t="str">
        <f t="shared" si="231"/>
        <v/>
      </c>
      <c r="IN7" s="53" t="str">
        <f t="shared" si="232"/>
        <v/>
      </c>
      <c r="IO7" s="53" t="str">
        <f t="shared" si="233"/>
        <v/>
      </c>
      <c r="IP7" s="53" t="str">
        <f t="shared" si="234"/>
        <v/>
      </c>
      <c r="IQ7" s="54" t="str">
        <f t="shared" si="235"/>
        <v/>
      </c>
      <c r="IR7" s="52" t="str">
        <f t="shared" si="236"/>
        <v/>
      </c>
      <c r="IS7" s="53" t="str">
        <f t="shared" si="237"/>
        <v/>
      </c>
      <c r="IT7" s="53" t="str">
        <f t="shared" si="238"/>
        <v/>
      </c>
      <c r="IU7" s="53" t="str">
        <f t="shared" si="239"/>
        <v/>
      </c>
      <c r="IV7" s="54" t="str">
        <f t="shared" si="240"/>
        <v/>
      </c>
      <c r="IW7" s="58">
        <f t="shared" si="241"/>
        <v>7</v>
      </c>
      <c r="IX7" s="53" t="str">
        <f t="shared" si="242"/>
        <v>4</v>
      </c>
      <c r="IY7" s="181">
        <f t="shared" si="243"/>
        <v>5</v>
      </c>
      <c r="IZ7" s="181">
        <f t="shared" si="244"/>
        <v>16</v>
      </c>
      <c r="JA7" s="181">
        <f t="shared" si="245"/>
        <v>21</v>
      </c>
      <c r="JB7" s="130"/>
      <c r="JC7" s="53" t="str">
        <f t="shared" si="246"/>
        <v/>
      </c>
      <c r="JD7" s="53" t="str">
        <f t="shared" si="247"/>
        <v/>
      </c>
      <c r="JE7" s="53" t="str">
        <f t="shared" si="248"/>
        <v/>
      </c>
      <c r="JF7" s="53" t="str">
        <f t="shared" si="249"/>
        <v/>
      </c>
      <c r="JG7" s="54" t="str">
        <f t="shared" si="250"/>
        <v/>
      </c>
      <c r="JH7" s="52" t="str">
        <f t="shared" si="251"/>
        <v/>
      </c>
      <c r="JI7" s="53" t="str">
        <f t="shared" si="252"/>
        <v/>
      </c>
      <c r="JJ7" s="53" t="str">
        <f t="shared" si="253"/>
        <v/>
      </c>
      <c r="JK7" s="55" t="str">
        <f t="shared" si="254"/>
        <v/>
      </c>
      <c r="JL7" s="54" t="str">
        <f t="shared" si="255"/>
        <v/>
      </c>
      <c r="JM7" s="52" t="str">
        <f t="shared" si="256"/>
        <v/>
      </c>
      <c r="JN7" s="53" t="str">
        <f t="shared" si="257"/>
        <v/>
      </c>
      <c r="JO7" s="53" t="str">
        <f t="shared" si="258"/>
        <v/>
      </c>
      <c r="JP7" s="53" t="str">
        <f t="shared" si="259"/>
        <v/>
      </c>
      <c r="JQ7" s="54" t="str">
        <f t="shared" si="260"/>
        <v/>
      </c>
      <c r="JR7" s="52" t="str">
        <f t="shared" si="261"/>
        <v/>
      </c>
      <c r="JS7" s="53" t="str">
        <f t="shared" si="262"/>
        <v/>
      </c>
      <c r="JT7" s="53" t="str">
        <f t="shared" si="263"/>
        <v/>
      </c>
      <c r="JU7" s="53" t="str">
        <f t="shared" si="264"/>
        <v/>
      </c>
      <c r="JV7" s="54" t="str">
        <f t="shared" si="265"/>
        <v/>
      </c>
      <c r="JW7" s="52" t="str">
        <f t="shared" si="266"/>
        <v/>
      </c>
      <c r="JX7" s="53" t="str">
        <f t="shared" si="267"/>
        <v/>
      </c>
      <c r="JY7" s="53" t="str">
        <f t="shared" si="268"/>
        <v/>
      </c>
      <c r="JZ7" s="53" t="str">
        <f t="shared" si="269"/>
        <v/>
      </c>
      <c r="KA7" s="54" t="str">
        <f t="shared" si="270"/>
        <v/>
      </c>
      <c r="KB7" s="52" t="str">
        <f t="shared" si="271"/>
        <v/>
      </c>
      <c r="KC7" s="53" t="str">
        <f t="shared" si="272"/>
        <v/>
      </c>
      <c r="KD7" s="53" t="str">
        <f t="shared" si="273"/>
        <v/>
      </c>
      <c r="KE7" s="53" t="str">
        <f t="shared" si="274"/>
        <v/>
      </c>
      <c r="KF7" s="54" t="str">
        <f t="shared" si="275"/>
        <v/>
      </c>
      <c r="KG7" s="58">
        <f t="shared" si="276"/>
        <v>3</v>
      </c>
      <c r="KH7" s="53" t="str">
        <f t="shared" si="277"/>
        <v/>
      </c>
      <c r="KI7" s="181" t="str">
        <f t="shared" si="278"/>
        <v/>
      </c>
      <c r="KJ7" s="181">
        <f t="shared" si="279"/>
        <v>0</v>
      </c>
      <c r="KK7" s="127" t="str">
        <f t="shared" si="280"/>
        <v/>
      </c>
      <c r="KL7" s="86"/>
      <c r="KM7" s="313">
        <f t="shared" si="281"/>
        <v>16</v>
      </c>
      <c r="KN7" s="60">
        <f t="shared" si="282"/>
        <v>207</v>
      </c>
      <c r="KO7" s="201"/>
      <c r="KP7" s="61">
        <f t="shared" si="283"/>
        <v>191</v>
      </c>
      <c r="KQ7" s="61" t="str">
        <f t="shared" si="284"/>
        <v/>
      </c>
      <c r="KR7" s="61">
        <f t="shared" si="285"/>
        <v>191</v>
      </c>
      <c r="KS7" s="61" t="str">
        <f t="shared" si="286"/>
        <v/>
      </c>
      <c r="KT7" s="61" t="str">
        <f t="shared" si="287"/>
        <v/>
      </c>
      <c r="KU7" s="61" t="str">
        <f t="shared" si="288"/>
        <v/>
      </c>
      <c r="KV7" s="61" t="str">
        <f t="shared" si="289"/>
        <v/>
      </c>
      <c r="KW7" s="62">
        <f t="shared" si="290"/>
        <v>2</v>
      </c>
      <c r="KX7" s="84"/>
      <c r="KY7" s="59">
        <f t="shared" si="291"/>
        <v>0</v>
      </c>
      <c r="KZ7" s="60">
        <f t="shared" si="292"/>
        <v>207</v>
      </c>
      <c r="LA7" s="201"/>
      <c r="LB7" s="61">
        <f t="shared" si="293"/>
        <v>207</v>
      </c>
      <c r="LC7" s="61" t="str">
        <f t="shared" si="294"/>
        <v/>
      </c>
      <c r="LD7" s="61">
        <f t="shared" si="295"/>
        <v>207</v>
      </c>
      <c r="LE7" s="61" t="str">
        <f t="shared" si="296"/>
        <v/>
      </c>
      <c r="LF7" s="356">
        <v>2</v>
      </c>
      <c r="LG7" s="87"/>
      <c r="LH7" s="185">
        <f t="shared" si="297"/>
        <v>7</v>
      </c>
      <c r="LI7" s="87"/>
      <c r="LJ7" s="35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  <c r="NR7" s="35"/>
    </row>
    <row r="8" spans="1:382" s="1" customFormat="1" ht="15" x14ac:dyDescent="0.2">
      <c r="B8" s="45">
        <v>3</v>
      </c>
      <c r="C8" s="46" t="s">
        <v>127</v>
      </c>
      <c r="D8" s="47" t="s">
        <v>73</v>
      </c>
      <c r="E8" s="50">
        <v>14582</v>
      </c>
      <c r="F8" s="160">
        <v>948</v>
      </c>
      <c r="G8" s="49" t="s">
        <v>99</v>
      </c>
      <c r="H8" s="50" t="str">
        <f t="shared" si="0"/>
        <v>Top Truck</v>
      </c>
      <c r="I8" s="186">
        <f t="shared" si="1"/>
        <v>221</v>
      </c>
      <c r="J8" s="179">
        <v>500</v>
      </c>
      <c r="K8" s="149">
        <f t="shared" si="2"/>
        <v>500</v>
      </c>
      <c r="L8" s="150">
        <f t="shared" si="3"/>
        <v>1</v>
      </c>
      <c r="M8" s="150" t="str">
        <f t="shared" si="4"/>
        <v/>
      </c>
      <c r="N8" s="150">
        <f t="shared" si="5"/>
        <v>20</v>
      </c>
      <c r="O8" s="150">
        <f t="shared" si="6"/>
        <v>20</v>
      </c>
      <c r="P8" s="149" t="str">
        <f t="shared" si="7"/>
        <v/>
      </c>
      <c r="Q8" s="150" t="str">
        <f t="shared" si="8"/>
        <v/>
      </c>
      <c r="R8" s="150" t="str">
        <f t="shared" si="9"/>
        <v/>
      </c>
      <c r="S8" s="150" t="str">
        <f t="shared" si="10"/>
        <v/>
      </c>
      <c r="T8" s="150" t="str">
        <f t="shared" si="11"/>
        <v/>
      </c>
      <c r="U8" s="149" t="str">
        <f t="shared" si="12"/>
        <v/>
      </c>
      <c r="V8" s="150" t="str">
        <f t="shared" si="13"/>
        <v/>
      </c>
      <c r="W8" s="150" t="str">
        <f t="shared" si="14"/>
        <v/>
      </c>
      <c r="X8" s="150" t="str">
        <f t="shared" si="15"/>
        <v/>
      </c>
      <c r="Y8" s="150" t="str">
        <f t="shared" si="16"/>
        <v/>
      </c>
      <c r="Z8" s="149" t="str">
        <f t="shared" si="17"/>
        <v/>
      </c>
      <c r="AA8" s="150" t="str">
        <f t="shared" si="18"/>
        <v/>
      </c>
      <c r="AB8" s="150" t="str">
        <f t="shared" si="19"/>
        <v/>
      </c>
      <c r="AC8" s="150" t="str">
        <f t="shared" si="20"/>
        <v/>
      </c>
      <c r="AD8" s="150" t="str">
        <f t="shared" si="21"/>
        <v/>
      </c>
      <c r="AE8" s="149" t="str">
        <f t="shared" si="22"/>
        <v/>
      </c>
      <c r="AF8" s="150" t="str">
        <f t="shared" si="23"/>
        <v/>
      </c>
      <c r="AG8" s="150" t="str">
        <f t="shared" si="24"/>
        <v/>
      </c>
      <c r="AH8" s="150" t="str">
        <f t="shared" si="25"/>
        <v/>
      </c>
      <c r="AI8" s="150" t="str">
        <f t="shared" si="26"/>
        <v/>
      </c>
      <c r="AJ8" s="149" t="str">
        <f t="shared" si="27"/>
        <v/>
      </c>
      <c r="AK8" s="150" t="str">
        <f t="shared" si="28"/>
        <v/>
      </c>
      <c r="AL8" s="150" t="str">
        <f t="shared" si="29"/>
        <v/>
      </c>
      <c r="AM8" s="150" t="str">
        <f t="shared" si="30"/>
        <v/>
      </c>
      <c r="AN8" s="307" t="str">
        <f t="shared" si="31"/>
        <v/>
      </c>
      <c r="AO8" s="56">
        <f t="shared" si="32"/>
        <v>4</v>
      </c>
      <c r="AP8" s="53" t="str">
        <f t="shared" si="33"/>
        <v>1</v>
      </c>
      <c r="AQ8" s="181">
        <f t="shared" si="34"/>
        <v>5</v>
      </c>
      <c r="AR8" s="181">
        <f t="shared" si="35"/>
        <v>20</v>
      </c>
      <c r="AS8" s="181">
        <f t="shared" si="36"/>
        <v>25</v>
      </c>
      <c r="AT8" s="130">
        <v>360</v>
      </c>
      <c r="AU8" s="55">
        <f t="shared" si="37"/>
        <v>360</v>
      </c>
      <c r="AV8" s="53">
        <f t="shared" si="38"/>
        <v>1</v>
      </c>
      <c r="AW8" s="53" t="str">
        <f t="shared" si="39"/>
        <v/>
      </c>
      <c r="AX8" s="53">
        <f t="shared" si="40"/>
        <v>20</v>
      </c>
      <c r="AY8" s="54">
        <f t="shared" si="41"/>
        <v>20</v>
      </c>
      <c r="AZ8" s="52" t="str">
        <f t="shared" si="42"/>
        <v/>
      </c>
      <c r="BA8" s="53" t="str">
        <f t="shared" si="43"/>
        <v/>
      </c>
      <c r="BB8" s="53" t="str">
        <f t="shared" si="44"/>
        <v/>
      </c>
      <c r="BC8" s="55" t="str">
        <f t="shared" si="45"/>
        <v/>
      </c>
      <c r="BD8" s="54" t="str">
        <f t="shared" si="46"/>
        <v/>
      </c>
      <c r="BE8" s="52" t="str">
        <f t="shared" si="47"/>
        <v/>
      </c>
      <c r="BF8" s="53" t="str">
        <f t="shared" si="48"/>
        <v/>
      </c>
      <c r="BG8" s="53" t="str">
        <f t="shared" si="49"/>
        <v/>
      </c>
      <c r="BH8" s="53" t="str">
        <f t="shared" si="50"/>
        <v/>
      </c>
      <c r="BI8" s="54" t="str">
        <f t="shared" si="51"/>
        <v/>
      </c>
      <c r="BJ8" s="52" t="str">
        <f t="shared" si="52"/>
        <v/>
      </c>
      <c r="BK8" s="53" t="str">
        <f t="shared" si="53"/>
        <v/>
      </c>
      <c r="BL8" s="53" t="str">
        <f t="shared" si="54"/>
        <v/>
      </c>
      <c r="BM8" s="53" t="str">
        <f t="shared" si="55"/>
        <v/>
      </c>
      <c r="BN8" s="54" t="str">
        <f t="shared" si="56"/>
        <v/>
      </c>
      <c r="BO8" s="52" t="str">
        <f t="shared" si="57"/>
        <v/>
      </c>
      <c r="BP8" s="53" t="str">
        <f t="shared" si="58"/>
        <v/>
      </c>
      <c r="BQ8" s="53" t="str">
        <f t="shared" si="59"/>
        <v/>
      </c>
      <c r="BR8" s="53" t="str">
        <f t="shared" si="60"/>
        <v/>
      </c>
      <c r="BS8" s="54" t="str">
        <f t="shared" si="61"/>
        <v/>
      </c>
      <c r="BT8" s="52" t="str">
        <f t="shared" si="62"/>
        <v/>
      </c>
      <c r="BU8" s="53" t="str">
        <f t="shared" si="63"/>
        <v/>
      </c>
      <c r="BV8" s="53" t="str">
        <f t="shared" si="64"/>
        <v/>
      </c>
      <c r="BW8" s="53" t="str">
        <f t="shared" si="65"/>
        <v/>
      </c>
      <c r="BX8" s="54" t="str">
        <f t="shared" si="66"/>
        <v/>
      </c>
      <c r="BY8" s="56">
        <f t="shared" si="67"/>
        <v>4</v>
      </c>
      <c r="BZ8" s="53" t="str">
        <f t="shared" si="68"/>
        <v>1</v>
      </c>
      <c r="CA8" s="181">
        <f t="shared" si="69"/>
        <v>5</v>
      </c>
      <c r="CB8" s="181">
        <f t="shared" si="70"/>
        <v>20</v>
      </c>
      <c r="CC8" s="181">
        <f t="shared" si="71"/>
        <v>25</v>
      </c>
      <c r="CD8" s="130">
        <v>474</v>
      </c>
      <c r="CE8" s="55">
        <f t="shared" si="72"/>
        <v>474</v>
      </c>
      <c r="CF8" s="53">
        <f t="shared" si="73"/>
        <v>1</v>
      </c>
      <c r="CG8" s="53" t="str">
        <f t="shared" si="74"/>
        <v/>
      </c>
      <c r="CH8" s="53">
        <f t="shared" si="75"/>
        <v>30</v>
      </c>
      <c r="CI8" s="54">
        <f t="shared" si="76"/>
        <v>30</v>
      </c>
      <c r="CJ8" s="52" t="str">
        <f t="shared" si="77"/>
        <v/>
      </c>
      <c r="CK8" s="53" t="str">
        <f t="shared" si="78"/>
        <v/>
      </c>
      <c r="CL8" s="53" t="str">
        <f t="shared" si="79"/>
        <v/>
      </c>
      <c r="CM8" s="55" t="str">
        <f t="shared" si="80"/>
        <v/>
      </c>
      <c r="CN8" s="54" t="str">
        <f t="shared" si="81"/>
        <v/>
      </c>
      <c r="CO8" s="52" t="str">
        <f t="shared" si="82"/>
        <v/>
      </c>
      <c r="CP8" s="53" t="str">
        <f t="shared" si="83"/>
        <v/>
      </c>
      <c r="CQ8" s="53" t="str">
        <f>IF(IF(CP8&lt;&gt;"",IF(MAX(COUNTIF($CP8:$CP$49,$CP$6:$CP$49))&gt;1,"x",""),"")&lt;&gt;"",CP8+1,"")</f>
        <v/>
      </c>
      <c r="CR8" s="53" t="str">
        <f t="shared" si="84"/>
        <v/>
      </c>
      <c r="CS8" s="54" t="str">
        <f t="shared" si="85"/>
        <v/>
      </c>
      <c r="CT8" s="52" t="str">
        <f t="shared" si="86"/>
        <v/>
      </c>
      <c r="CU8" s="53" t="str">
        <f t="shared" si="87"/>
        <v/>
      </c>
      <c r="CV8" s="53" t="str">
        <f t="shared" si="88"/>
        <v/>
      </c>
      <c r="CW8" s="53" t="str">
        <f t="shared" si="89"/>
        <v/>
      </c>
      <c r="CX8" s="54" t="str">
        <f t="shared" si="90"/>
        <v/>
      </c>
      <c r="CY8" s="52" t="str">
        <f t="shared" si="91"/>
        <v/>
      </c>
      <c r="CZ8" s="53" t="str">
        <f t="shared" si="92"/>
        <v/>
      </c>
      <c r="DA8" s="53" t="str">
        <f t="shared" si="93"/>
        <v/>
      </c>
      <c r="DB8" s="53" t="str">
        <f t="shared" si="94"/>
        <v/>
      </c>
      <c r="DC8" s="54" t="str">
        <f t="shared" si="95"/>
        <v/>
      </c>
      <c r="DD8" s="52" t="str">
        <f t="shared" si="96"/>
        <v/>
      </c>
      <c r="DE8" s="53" t="str">
        <f t="shared" si="97"/>
        <v/>
      </c>
      <c r="DF8" s="53" t="str">
        <f t="shared" si="98"/>
        <v/>
      </c>
      <c r="DG8" s="53" t="str">
        <f t="shared" si="99"/>
        <v/>
      </c>
      <c r="DH8" s="54" t="str">
        <f t="shared" si="100"/>
        <v/>
      </c>
      <c r="DI8" s="56">
        <f t="shared" si="101"/>
        <v>7</v>
      </c>
      <c r="DJ8" s="53" t="str">
        <f t="shared" si="102"/>
        <v>1</v>
      </c>
      <c r="DK8" s="53">
        <f t="shared" si="103"/>
        <v>5</v>
      </c>
      <c r="DL8" s="181">
        <f t="shared" si="104"/>
        <v>30</v>
      </c>
      <c r="DM8" s="181">
        <f t="shared" si="105"/>
        <v>35</v>
      </c>
      <c r="DN8" s="130">
        <v>440</v>
      </c>
      <c r="DO8" s="53">
        <f t="shared" si="106"/>
        <v>440</v>
      </c>
      <c r="DP8" s="53">
        <f t="shared" si="107"/>
        <v>1</v>
      </c>
      <c r="DQ8" s="53" t="str">
        <f t="shared" si="108"/>
        <v/>
      </c>
      <c r="DR8" s="53">
        <f t="shared" si="109"/>
        <v>20</v>
      </c>
      <c r="DS8" s="54">
        <f t="shared" si="110"/>
        <v>20</v>
      </c>
      <c r="DT8" s="52" t="str">
        <f t="shared" si="111"/>
        <v/>
      </c>
      <c r="DU8" s="53" t="str">
        <f t="shared" si="112"/>
        <v/>
      </c>
      <c r="DV8" s="53" t="str">
        <f t="shared" si="113"/>
        <v/>
      </c>
      <c r="DW8" s="55" t="str">
        <f t="shared" si="114"/>
        <v/>
      </c>
      <c r="DX8" s="54" t="str">
        <f t="shared" si="115"/>
        <v/>
      </c>
      <c r="DY8" s="52" t="str">
        <f t="shared" si="116"/>
        <v/>
      </c>
      <c r="DZ8" s="53" t="str">
        <f t="shared" si="117"/>
        <v/>
      </c>
      <c r="EA8" s="53" t="str">
        <f t="shared" si="118"/>
        <v/>
      </c>
      <c r="EB8" s="53" t="str">
        <f t="shared" si="119"/>
        <v/>
      </c>
      <c r="EC8" s="54" t="str">
        <f t="shared" si="120"/>
        <v/>
      </c>
      <c r="ED8" s="52" t="str">
        <f t="shared" si="121"/>
        <v/>
      </c>
      <c r="EE8" s="53" t="str">
        <f t="shared" si="122"/>
        <v/>
      </c>
      <c r="EF8" s="53" t="str">
        <f t="shared" si="123"/>
        <v/>
      </c>
      <c r="EG8" s="53" t="str">
        <f t="shared" si="124"/>
        <v/>
      </c>
      <c r="EH8" s="54" t="str">
        <f t="shared" si="125"/>
        <v/>
      </c>
      <c r="EI8" s="52" t="str">
        <f t="shared" si="126"/>
        <v/>
      </c>
      <c r="EJ8" s="53" t="str">
        <f t="shared" si="127"/>
        <v/>
      </c>
      <c r="EK8" s="53" t="str">
        <f t="shared" si="128"/>
        <v/>
      </c>
      <c r="EL8" s="53" t="str">
        <f t="shared" si="129"/>
        <v/>
      </c>
      <c r="EM8" s="54" t="str">
        <f t="shared" si="130"/>
        <v/>
      </c>
      <c r="EN8" s="52" t="str">
        <f t="shared" si="131"/>
        <v/>
      </c>
      <c r="EO8" s="53" t="str">
        <f t="shared" si="132"/>
        <v/>
      </c>
      <c r="EP8" s="53" t="str">
        <f t="shared" si="133"/>
        <v/>
      </c>
      <c r="EQ8" s="53" t="str">
        <f t="shared" si="134"/>
        <v/>
      </c>
      <c r="ER8" s="54" t="str">
        <f t="shared" si="135"/>
        <v/>
      </c>
      <c r="ES8" s="58">
        <f t="shared" si="136"/>
        <v>4</v>
      </c>
      <c r="ET8" s="53" t="str">
        <f t="shared" si="137"/>
        <v>1</v>
      </c>
      <c r="EU8" s="181">
        <f t="shared" si="138"/>
        <v>5</v>
      </c>
      <c r="EV8" s="181">
        <f t="shared" si="139"/>
        <v>20</v>
      </c>
      <c r="EW8" s="181">
        <f t="shared" si="140"/>
        <v>25</v>
      </c>
      <c r="EX8" s="130">
        <v>539</v>
      </c>
      <c r="EY8" s="53">
        <f t="shared" si="141"/>
        <v>539</v>
      </c>
      <c r="EZ8" s="53">
        <f t="shared" si="142"/>
        <v>1</v>
      </c>
      <c r="FA8" s="53" t="str">
        <f t="shared" si="143"/>
        <v/>
      </c>
      <c r="FB8" s="53">
        <f t="shared" si="144"/>
        <v>20</v>
      </c>
      <c r="FC8" s="57">
        <f t="shared" si="145"/>
        <v>20</v>
      </c>
      <c r="FD8" s="52" t="str">
        <f t="shared" si="146"/>
        <v/>
      </c>
      <c r="FE8" s="53" t="str">
        <f t="shared" si="147"/>
        <v/>
      </c>
      <c r="FF8" s="53" t="str">
        <f t="shared" si="148"/>
        <v/>
      </c>
      <c r="FG8" s="55" t="str">
        <f t="shared" si="149"/>
        <v/>
      </c>
      <c r="FH8" s="57" t="str">
        <f t="shared" si="150"/>
        <v/>
      </c>
      <c r="FI8" s="52" t="str">
        <f t="shared" si="151"/>
        <v/>
      </c>
      <c r="FJ8" s="53" t="str">
        <f t="shared" si="152"/>
        <v/>
      </c>
      <c r="FK8" s="53" t="str">
        <f t="shared" si="153"/>
        <v/>
      </c>
      <c r="FL8" s="53" t="str">
        <f t="shared" si="154"/>
        <v/>
      </c>
      <c r="FM8" s="57" t="str">
        <f t="shared" si="155"/>
        <v/>
      </c>
      <c r="FN8" s="52" t="str">
        <f t="shared" si="156"/>
        <v/>
      </c>
      <c r="FO8" s="53" t="str">
        <f t="shared" si="157"/>
        <v/>
      </c>
      <c r="FP8" s="53" t="str">
        <f t="shared" si="158"/>
        <v/>
      </c>
      <c r="FQ8" s="53" t="str">
        <f t="shared" si="159"/>
        <v/>
      </c>
      <c r="FR8" s="57" t="str">
        <f t="shared" si="160"/>
        <v/>
      </c>
      <c r="FS8" s="52" t="str">
        <f t="shared" si="161"/>
        <v/>
      </c>
      <c r="FT8" s="53" t="str">
        <f t="shared" si="162"/>
        <v/>
      </c>
      <c r="FU8" s="53" t="str">
        <f t="shared" si="163"/>
        <v/>
      </c>
      <c r="FV8" s="53" t="str">
        <f t="shared" si="164"/>
        <v/>
      </c>
      <c r="FW8" s="57" t="str">
        <f t="shared" si="165"/>
        <v/>
      </c>
      <c r="FX8" s="52" t="str">
        <f t="shared" si="166"/>
        <v/>
      </c>
      <c r="FY8" s="53" t="str">
        <f t="shared" si="167"/>
        <v/>
      </c>
      <c r="FZ8" s="53" t="str">
        <f t="shared" si="168"/>
        <v/>
      </c>
      <c r="GA8" s="53" t="str">
        <f t="shared" si="169"/>
        <v/>
      </c>
      <c r="GB8" s="57" t="str">
        <f t="shared" si="170"/>
        <v/>
      </c>
      <c r="GC8" s="58">
        <f t="shared" si="171"/>
        <v>4</v>
      </c>
      <c r="GD8" s="53" t="str">
        <f t="shared" si="172"/>
        <v>1</v>
      </c>
      <c r="GE8" s="181">
        <f t="shared" si="173"/>
        <v>5</v>
      </c>
      <c r="GF8" s="181">
        <f t="shared" si="174"/>
        <v>20</v>
      </c>
      <c r="GG8" s="181">
        <f t="shared" si="175"/>
        <v>25</v>
      </c>
      <c r="GH8" s="130">
        <v>195</v>
      </c>
      <c r="GI8" s="53">
        <f t="shared" si="176"/>
        <v>195</v>
      </c>
      <c r="GJ8" s="53">
        <f t="shared" si="177"/>
        <v>2</v>
      </c>
      <c r="GK8" s="53" t="str">
        <f t="shared" si="178"/>
        <v/>
      </c>
      <c r="GL8" s="53">
        <f t="shared" si="179"/>
        <v>25</v>
      </c>
      <c r="GM8" s="54">
        <f t="shared" si="180"/>
        <v>25</v>
      </c>
      <c r="GN8" s="52" t="str">
        <f t="shared" si="181"/>
        <v/>
      </c>
      <c r="GO8" s="53" t="str">
        <f t="shared" si="182"/>
        <v/>
      </c>
      <c r="GP8" s="53" t="str">
        <f t="shared" si="183"/>
        <v/>
      </c>
      <c r="GQ8" s="55" t="str">
        <f t="shared" si="184"/>
        <v/>
      </c>
      <c r="GR8" s="54" t="str">
        <f t="shared" si="185"/>
        <v/>
      </c>
      <c r="GS8" s="52" t="str">
        <f t="shared" si="186"/>
        <v/>
      </c>
      <c r="GT8" s="53" t="str">
        <f t="shared" si="187"/>
        <v/>
      </c>
      <c r="GU8" s="53" t="str">
        <f t="shared" si="188"/>
        <v/>
      </c>
      <c r="GV8" s="53" t="str">
        <f t="shared" si="189"/>
        <v/>
      </c>
      <c r="GW8" s="54" t="str">
        <f t="shared" si="190"/>
        <v/>
      </c>
      <c r="GX8" s="52" t="str">
        <f t="shared" si="191"/>
        <v/>
      </c>
      <c r="GY8" s="53" t="str">
        <f t="shared" si="192"/>
        <v/>
      </c>
      <c r="GZ8" s="53" t="str">
        <f t="shared" si="193"/>
        <v/>
      </c>
      <c r="HA8" s="53" t="str">
        <f t="shared" si="194"/>
        <v/>
      </c>
      <c r="HB8" s="54" t="str">
        <f t="shared" si="195"/>
        <v/>
      </c>
      <c r="HC8" s="52" t="str">
        <f t="shared" si="196"/>
        <v/>
      </c>
      <c r="HD8" s="53" t="str">
        <f t="shared" si="197"/>
        <v/>
      </c>
      <c r="HE8" s="53" t="str">
        <f t="shared" si="198"/>
        <v/>
      </c>
      <c r="HF8" s="53" t="str">
        <f t="shared" si="199"/>
        <v/>
      </c>
      <c r="HG8" s="54" t="str">
        <f t="shared" si="200"/>
        <v/>
      </c>
      <c r="HH8" s="52" t="str">
        <f t="shared" si="201"/>
        <v/>
      </c>
      <c r="HI8" s="53" t="str">
        <f t="shared" si="202"/>
        <v/>
      </c>
      <c r="HJ8" s="53" t="str">
        <f t="shared" si="203"/>
        <v/>
      </c>
      <c r="HK8" s="53" t="str">
        <f t="shared" si="204"/>
        <v/>
      </c>
      <c r="HL8" s="54" t="str">
        <f t="shared" si="205"/>
        <v/>
      </c>
      <c r="HM8" s="58">
        <f t="shared" si="206"/>
        <v>6</v>
      </c>
      <c r="HN8" s="53" t="str">
        <f t="shared" si="207"/>
        <v>2</v>
      </c>
      <c r="HO8" s="181">
        <f t="shared" si="208"/>
        <v>5</v>
      </c>
      <c r="HP8" s="181">
        <f t="shared" si="209"/>
        <v>25</v>
      </c>
      <c r="HQ8" s="181">
        <f t="shared" si="210"/>
        <v>30</v>
      </c>
      <c r="HR8" s="130">
        <v>242</v>
      </c>
      <c r="HS8" s="53">
        <f t="shared" si="211"/>
        <v>242</v>
      </c>
      <c r="HT8" s="53">
        <f t="shared" si="212"/>
        <v>3</v>
      </c>
      <c r="HU8" s="53" t="str">
        <f t="shared" si="213"/>
        <v/>
      </c>
      <c r="HV8" s="53">
        <f t="shared" si="214"/>
        <v>16</v>
      </c>
      <c r="HW8" s="54">
        <f t="shared" si="215"/>
        <v>16</v>
      </c>
      <c r="HX8" s="52" t="str">
        <f t="shared" si="216"/>
        <v/>
      </c>
      <c r="HY8" s="53" t="str">
        <f t="shared" si="217"/>
        <v/>
      </c>
      <c r="HZ8" s="53" t="str">
        <f t="shared" si="218"/>
        <v/>
      </c>
      <c r="IA8" s="55" t="str">
        <f t="shared" si="219"/>
        <v/>
      </c>
      <c r="IB8" s="54" t="str">
        <f t="shared" si="220"/>
        <v/>
      </c>
      <c r="IC8" s="52" t="str">
        <f t="shared" si="221"/>
        <v/>
      </c>
      <c r="ID8" s="53" t="str">
        <f t="shared" si="222"/>
        <v/>
      </c>
      <c r="IE8" s="53" t="str">
        <f t="shared" si="223"/>
        <v/>
      </c>
      <c r="IF8" s="53" t="str">
        <f t="shared" si="224"/>
        <v/>
      </c>
      <c r="IG8" s="54" t="str">
        <f t="shared" si="225"/>
        <v/>
      </c>
      <c r="IH8" s="52" t="str">
        <f t="shared" si="226"/>
        <v/>
      </c>
      <c r="II8" s="53" t="str">
        <f t="shared" si="227"/>
        <v/>
      </c>
      <c r="IJ8" s="53" t="str">
        <f t="shared" si="228"/>
        <v/>
      </c>
      <c r="IK8" s="53" t="str">
        <f t="shared" si="229"/>
        <v/>
      </c>
      <c r="IL8" s="54" t="str">
        <f t="shared" si="230"/>
        <v/>
      </c>
      <c r="IM8" s="52" t="str">
        <f t="shared" si="231"/>
        <v/>
      </c>
      <c r="IN8" s="53" t="str">
        <f t="shared" si="232"/>
        <v/>
      </c>
      <c r="IO8" s="53" t="str">
        <f t="shared" si="233"/>
        <v/>
      </c>
      <c r="IP8" s="53" t="str">
        <f t="shared" si="234"/>
        <v/>
      </c>
      <c r="IQ8" s="54" t="str">
        <f t="shared" si="235"/>
        <v/>
      </c>
      <c r="IR8" s="52" t="str">
        <f t="shared" si="236"/>
        <v/>
      </c>
      <c r="IS8" s="53" t="str">
        <f t="shared" si="237"/>
        <v/>
      </c>
      <c r="IT8" s="53" t="str">
        <f t="shared" si="238"/>
        <v/>
      </c>
      <c r="IU8" s="53" t="str">
        <f t="shared" si="239"/>
        <v/>
      </c>
      <c r="IV8" s="54" t="str">
        <f t="shared" si="240"/>
        <v/>
      </c>
      <c r="IW8" s="58">
        <f t="shared" si="241"/>
        <v>5</v>
      </c>
      <c r="IX8" s="53" t="str">
        <f t="shared" si="242"/>
        <v>3</v>
      </c>
      <c r="IY8" s="181">
        <f t="shared" si="243"/>
        <v>5</v>
      </c>
      <c r="IZ8" s="181">
        <f t="shared" si="244"/>
        <v>16</v>
      </c>
      <c r="JA8" s="181">
        <f t="shared" si="245"/>
        <v>21</v>
      </c>
      <c r="JB8" s="130">
        <v>327</v>
      </c>
      <c r="JC8" s="53">
        <f t="shared" si="246"/>
        <v>327</v>
      </c>
      <c r="JD8" s="53">
        <f t="shared" si="247"/>
        <v>1</v>
      </c>
      <c r="JE8" s="53" t="str">
        <f t="shared" si="248"/>
        <v/>
      </c>
      <c r="JF8" s="53">
        <f t="shared" si="249"/>
        <v>30</v>
      </c>
      <c r="JG8" s="54">
        <f t="shared" si="250"/>
        <v>30</v>
      </c>
      <c r="JH8" s="52" t="str">
        <f t="shared" si="251"/>
        <v/>
      </c>
      <c r="JI8" s="53" t="str">
        <f t="shared" si="252"/>
        <v/>
      </c>
      <c r="JJ8" s="53" t="str">
        <f t="shared" si="253"/>
        <v/>
      </c>
      <c r="JK8" s="55" t="str">
        <f t="shared" si="254"/>
        <v/>
      </c>
      <c r="JL8" s="54" t="str">
        <f t="shared" si="255"/>
        <v/>
      </c>
      <c r="JM8" s="52" t="str">
        <f t="shared" si="256"/>
        <v/>
      </c>
      <c r="JN8" s="53" t="str">
        <f t="shared" si="257"/>
        <v/>
      </c>
      <c r="JO8" s="53" t="str">
        <f t="shared" si="258"/>
        <v/>
      </c>
      <c r="JP8" s="53" t="str">
        <f t="shared" si="259"/>
        <v/>
      </c>
      <c r="JQ8" s="54" t="str">
        <f t="shared" si="260"/>
        <v/>
      </c>
      <c r="JR8" s="52" t="str">
        <f t="shared" si="261"/>
        <v/>
      </c>
      <c r="JS8" s="53" t="str">
        <f t="shared" si="262"/>
        <v/>
      </c>
      <c r="JT8" s="53" t="str">
        <f t="shared" si="263"/>
        <v/>
      </c>
      <c r="JU8" s="53" t="str">
        <f t="shared" si="264"/>
        <v/>
      </c>
      <c r="JV8" s="54" t="str">
        <f t="shared" si="265"/>
        <v/>
      </c>
      <c r="JW8" s="52" t="str">
        <f t="shared" si="266"/>
        <v/>
      </c>
      <c r="JX8" s="53" t="str">
        <f t="shared" si="267"/>
        <v/>
      </c>
      <c r="JY8" s="53" t="str">
        <f t="shared" si="268"/>
        <v/>
      </c>
      <c r="JZ8" s="53" t="str">
        <f t="shared" si="269"/>
        <v/>
      </c>
      <c r="KA8" s="54" t="str">
        <f t="shared" si="270"/>
        <v/>
      </c>
      <c r="KB8" s="52" t="str">
        <f t="shared" si="271"/>
        <v/>
      </c>
      <c r="KC8" s="53" t="str">
        <f t="shared" si="272"/>
        <v/>
      </c>
      <c r="KD8" s="53" t="str">
        <f t="shared" si="273"/>
        <v/>
      </c>
      <c r="KE8" s="53" t="str">
        <f t="shared" si="274"/>
        <v/>
      </c>
      <c r="KF8" s="54" t="str">
        <f t="shared" si="275"/>
        <v/>
      </c>
      <c r="KG8" s="58">
        <f t="shared" si="276"/>
        <v>6</v>
      </c>
      <c r="KH8" s="53" t="str">
        <f t="shared" si="277"/>
        <v>1</v>
      </c>
      <c r="KI8" s="181">
        <f t="shared" si="278"/>
        <v>5</v>
      </c>
      <c r="KJ8" s="181">
        <f t="shared" si="279"/>
        <v>30</v>
      </c>
      <c r="KK8" s="127">
        <f t="shared" si="280"/>
        <v>35</v>
      </c>
      <c r="KL8" s="86"/>
      <c r="KM8" s="313">
        <f t="shared" si="281"/>
        <v>16</v>
      </c>
      <c r="KN8" s="60">
        <f t="shared" si="282"/>
        <v>186</v>
      </c>
      <c r="KO8" s="201"/>
      <c r="KP8" s="61">
        <f t="shared" si="283"/>
        <v>170</v>
      </c>
      <c r="KQ8" s="61">
        <f t="shared" si="284"/>
        <v>170</v>
      </c>
      <c r="KR8" s="61" t="str">
        <f t="shared" si="285"/>
        <v/>
      </c>
      <c r="KS8" s="61" t="str">
        <f t="shared" si="286"/>
        <v/>
      </c>
      <c r="KT8" s="61" t="str">
        <f t="shared" si="287"/>
        <v/>
      </c>
      <c r="KU8" s="61" t="str">
        <f t="shared" si="288"/>
        <v/>
      </c>
      <c r="KV8" s="61" t="str">
        <f t="shared" si="289"/>
        <v/>
      </c>
      <c r="KW8" s="62">
        <f t="shared" si="290"/>
        <v>1</v>
      </c>
      <c r="KX8" s="84"/>
      <c r="KY8" s="59">
        <f t="shared" si="291"/>
        <v>16</v>
      </c>
      <c r="KZ8" s="60">
        <f t="shared" si="292"/>
        <v>221</v>
      </c>
      <c r="LA8" s="201"/>
      <c r="LB8" s="61">
        <f t="shared" si="293"/>
        <v>205</v>
      </c>
      <c r="LC8" s="61" t="str">
        <f t="shared" si="294"/>
        <v/>
      </c>
      <c r="LD8" s="61" t="str">
        <f t="shared" si="295"/>
        <v/>
      </c>
      <c r="LE8" s="61">
        <f t="shared" si="296"/>
        <v>205</v>
      </c>
      <c r="LF8" s="356">
        <v>3</v>
      </c>
      <c r="LG8" s="87"/>
      <c r="LH8" s="358">
        <f t="shared" si="297"/>
        <v>8</v>
      </c>
      <c r="LI8" s="357"/>
    </row>
    <row r="9" spans="1:382" s="1" customFormat="1" ht="15" x14ac:dyDescent="0.2">
      <c r="A9" s="35"/>
      <c r="B9" s="45">
        <v>4</v>
      </c>
      <c r="C9" s="47" t="s">
        <v>79</v>
      </c>
      <c r="D9" s="47" t="s">
        <v>80</v>
      </c>
      <c r="E9" s="50">
        <v>16455</v>
      </c>
      <c r="F9" s="50">
        <v>203</v>
      </c>
      <c r="G9" s="49" t="s">
        <v>100</v>
      </c>
      <c r="H9" s="50" t="str">
        <f t="shared" si="0"/>
        <v>Production Modified</v>
      </c>
      <c r="I9" s="186">
        <f t="shared" si="1"/>
        <v>203</v>
      </c>
      <c r="J9" s="179">
        <v>285</v>
      </c>
      <c r="K9" s="149" t="str">
        <f t="shared" si="2"/>
        <v/>
      </c>
      <c r="L9" s="150" t="str">
        <f t="shared" si="3"/>
        <v/>
      </c>
      <c r="M9" s="150" t="str">
        <f t="shared" si="4"/>
        <v/>
      </c>
      <c r="N9" s="150" t="str">
        <f t="shared" si="5"/>
        <v/>
      </c>
      <c r="O9" s="150" t="str">
        <f t="shared" si="6"/>
        <v/>
      </c>
      <c r="P9" s="149">
        <f t="shared" si="7"/>
        <v>285</v>
      </c>
      <c r="Q9" s="150">
        <f t="shared" si="8"/>
        <v>2</v>
      </c>
      <c r="R9" s="150" t="str">
        <f t="shared" si="9"/>
        <v/>
      </c>
      <c r="S9" s="150">
        <f t="shared" si="10"/>
        <v>25</v>
      </c>
      <c r="T9" s="150">
        <f t="shared" si="11"/>
        <v>25</v>
      </c>
      <c r="U9" s="149" t="str">
        <f t="shared" si="12"/>
        <v/>
      </c>
      <c r="V9" s="150" t="str">
        <f t="shared" si="13"/>
        <v/>
      </c>
      <c r="W9" s="150" t="str">
        <f t="shared" si="14"/>
        <v/>
      </c>
      <c r="X9" s="150" t="str">
        <f t="shared" si="15"/>
        <v/>
      </c>
      <c r="Y9" s="150" t="str">
        <f t="shared" si="16"/>
        <v/>
      </c>
      <c r="Z9" s="149" t="str">
        <f t="shared" si="17"/>
        <v/>
      </c>
      <c r="AA9" s="150" t="str">
        <f t="shared" si="18"/>
        <v/>
      </c>
      <c r="AB9" s="150" t="str">
        <f t="shared" si="19"/>
        <v/>
      </c>
      <c r="AC9" s="150" t="str">
        <f t="shared" si="20"/>
        <v/>
      </c>
      <c r="AD9" s="150" t="str">
        <f t="shared" si="21"/>
        <v/>
      </c>
      <c r="AE9" s="149" t="str">
        <f t="shared" si="22"/>
        <v/>
      </c>
      <c r="AF9" s="150" t="str">
        <f t="shared" si="23"/>
        <v/>
      </c>
      <c r="AG9" s="150" t="str">
        <f t="shared" si="24"/>
        <v/>
      </c>
      <c r="AH9" s="150" t="str">
        <f t="shared" si="25"/>
        <v/>
      </c>
      <c r="AI9" s="150" t="str">
        <f t="shared" si="26"/>
        <v/>
      </c>
      <c r="AJ9" s="149" t="str">
        <f t="shared" si="27"/>
        <v/>
      </c>
      <c r="AK9" s="150" t="str">
        <f t="shared" si="28"/>
        <v/>
      </c>
      <c r="AL9" s="150" t="str">
        <f t="shared" si="29"/>
        <v/>
      </c>
      <c r="AM9" s="150" t="str">
        <f t="shared" si="30"/>
        <v/>
      </c>
      <c r="AN9" s="307" t="str">
        <f t="shared" si="31"/>
        <v/>
      </c>
      <c r="AO9" s="56">
        <f t="shared" si="32"/>
        <v>7</v>
      </c>
      <c r="AP9" s="53" t="str">
        <f t="shared" si="33"/>
        <v>2</v>
      </c>
      <c r="AQ9" s="181">
        <f t="shared" si="34"/>
        <v>5</v>
      </c>
      <c r="AR9" s="181">
        <f t="shared" si="35"/>
        <v>25</v>
      </c>
      <c r="AS9" s="181">
        <f t="shared" si="36"/>
        <v>30</v>
      </c>
      <c r="AT9" s="130">
        <v>189</v>
      </c>
      <c r="AU9" s="55" t="str">
        <f t="shared" si="37"/>
        <v/>
      </c>
      <c r="AV9" s="53" t="str">
        <f t="shared" si="38"/>
        <v/>
      </c>
      <c r="AW9" s="53" t="str">
        <f t="shared" si="39"/>
        <v/>
      </c>
      <c r="AX9" s="53" t="str">
        <f t="shared" si="40"/>
        <v/>
      </c>
      <c r="AY9" s="54" t="str">
        <f t="shared" si="41"/>
        <v/>
      </c>
      <c r="AZ9" s="52">
        <f t="shared" si="42"/>
        <v>189</v>
      </c>
      <c r="BA9" s="53">
        <f t="shared" si="43"/>
        <v>4</v>
      </c>
      <c r="BB9" s="53" t="str">
        <f t="shared" si="44"/>
        <v/>
      </c>
      <c r="BC9" s="55">
        <f t="shared" si="45"/>
        <v>16</v>
      </c>
      <c r="BD9" s="54">
        <f t="shared" si="46"/>
        <v>16</v>
      </c>
      <c r="BE9" s="52" t="str">
        <f t="shared" si="47"/>
        <v/>
      </c>
      <c r="BF9" s="53" t="str">
        <f t="shared" si="48"/>
        <v/>
      </c>
      <c r="BG9" s="53" t="str">
        <f t="shared" si="49"/>
        <v/>
      </c>
      <c r="BH9" s="53" t="str">
        <f t="shared" si="50"/>
        <v/>
      </c>
      <c r="BI9" s="54" t="str">
        <f t="shared" si="51"/>
        <v/>
      </c>
      <c r="BJ9" s="52" t="str">
        <f t="shared" si="52"/>
        <v/>
      </c>
      <c r="BK9" s="53" t="str">
        <f t="shared" si="53"/>
        <v/>
      </c>
      <c r="BL9" s="53" t="str">
        <f t="shared" si="54"/>
        <v/>
      </c>
      <c r="BM9" s="53" t="str">
        <f t="shared" si="55"/>
        <v/>
      </c>
      <c r="BN9" s="54" t="str">
        <f t="shared" si="56"/>
        <v/>
      </c>
      <c r="BO9" s="52" t="str">
        <f t="shared" si="57"/>
        <v/>
      </c>
      <c r="BP9" s="53" t="str">
        <f t="shared" si="58"/>
        <v/>
      </c>
      <c r="BQ9" s="53" t="str">
        <f t="shared" si="59"/>
        <v/>
      </c>
      <c r="BR9" s="53" t="str">
        <f t="shared" si="60"/>
        <v/>
      </c>
      <c r="BS9" s="54" t="str">
        <f t="shared" si="61"/>
        <v/>
      </c>
      <c r="BT9" s="52" t="str">
        <f t="shared" si="62"/>
        <v/>
      </c>
      <c r="BU9" s="53" t="str">
        <f t="shared" si="63"/>
        <v/>
      </c>
      <c r="BV9" s="53" t="str">
        <f t="shared" si="64"/>
        <v/>
      </c>
      <c r="BW9" s="53" t="str">
        <f t="shared" si="65"/>
        <v/>
      </c>
      <c r="BX9" s="54" t="str">
        <f t="shared" si="66"/>
        <v/>
      </c>
      <c r="BY9" s="56">
        <f t="shared" si="67"/>
        <v>7</v>
      </c>
      <c r="BZ9" s="53" t="str">
        <f t="shared" si="68"/>
        <v>4</v>
      </c>
      <c r="CA9" s="181">
        <f t="shared" si="69"/>
        <v>5</v>
      </c>
      <c r="CB9" s="181">
        <f t="shared" si="70"/>
        <v>16</v>
      </c>
      <c r="CC9" s="181">
        <f t="shared" si="71"/>
        <v>21</v>
      </c>
      <c r="CD9" s="130">
        <v>142</v>
      </c>
      <c r="CE9" s="55" t="str">
        <f t="shared" si="72"/>
        <v/>
      </c>
      <c r="CF9" s="53" t="str">
        <f t="shared" si="73"/>
        <v/>
      </c>
      <c r="CG9" s="53" t="str">
        <f t="shared" si="74"/>
        <v/>
      </c>
      <c r="CH9" s="53" t="str">
        <f t="shared" si="75"/>
        <v/>
      </c>
      <c r="CI9" s="54" t="str">
        <f t="shared" si="76"/>
        <v/>
      </c>
      <c r="CJ9" s="52">
        <f t="shared" si="77"/>
        <v>142</v>
      </c>
      <c r="CK9" s="53">
        <f t="shared" si="78"/>
        <v>3</v>
      </c>
      <c r="CL9" s="53" t="str">
        <f t="shared" si="79"/>
        <v/>
      </c>
      <c r="CM9" s="55">
        <f t="shared" si="80"/>
        <v>20</v>
      </c>
      <c r="CN9" s="54">
        <f t="shared" si="81"/>
        <v>20</v>
      </c>
      <c r="CO9" s="52" t="str">
        <f t="shared" si="82"/>
        <v/>
      </c>
      <c r="CP9" s="53" t="str">
        <f t="shared" si="83"/>
        <v/>
      </c>
      <c r="CQ9" s="53" t="str">
        <f>IF(IF(CP9&lt;&gt;"",IF(MAX(COUNTIF($CP9:$CP$49,$CP$6:$CP$49))&gt;1,"x",""),"")&lt;&gt;"",CP9+1,"")</f>
        <v/>
      </c>
      <c r="CR9" s="53" t="str">
        <f t="shared" si="84"/>
        <v/>
      </c>
      <c r="CS9" s="54" t="str">
        <f t="shared" si="85"/>
        <v/>
      </c>
      <c r="CT9" s="52" t="str">
        <f t="shared" si="86"/>
        <v/>
      </c>
      <c r="CU9" s="53" t="str">
        <f t="shared" si="87"/>
        <v/>
      </c>
      <c r="CV9" s="53" t="str">
        <f t="shared" si="88"/>
        <v/>
      </c>
      <c r="CW9" s="53" t="str">
        <f t="shared" si="89"/>
        <v/>
      </c>
      <c r="CX9" s="54" t="str">
        <f t="shared" si="90"/>
        <v/>
      </c>
      <c r="CY9" s="52" t="str">
        <f t="shared" si="91"/>
        <v/>
      </c>
      <c r="CZ9" s="53" t="str">
        <f t="shared" si="92"/>
        <v/>
      </c>
      <c r="DA9" s="53" t="str">
        <f t="shared" si="93"/>
        <v/>
      </c>
      <c r="DB9" s="53" t="str">
        <f t="shared" si="94"/>
        <v/>
      </c>
      <c r="DC9" s="54" t="str">
        <f t="shared" si="95"/>
        <v/>
      </c>
      <c r="DD9" s="52" t="str">
        <f t="shared" si="96"/>
        <v/>
      </c>
      <c r="DE9" s="53" t="str">
        <f t="shared" si="97"/>
        <v/>
      </c>
      <c r="DF9" s="53" t="str">
        <f t="shared" si="98"/>
        <v/>
      </c>
      <c r="DG9" s="53" t="str">
        <f t="shared" si="99"/>
        <v/>
      </c>
      <c r="DH9" s="54" t="str">
        <f t="shared" si="100"/>
        <v/>
      </c>
      <c r="DI9" s="56">
        <f t="shared" si="101"/>
        <v>7</v>
      </c>
      <c r="DJ9" s="53" t="str">
        <f t="shared" si="102"/>
        <v>3</v>
      </c>
      <c r="DK9" s="53">
        <f t="shared" si="103"/>
        <v>5</v>
      </c>
      <c r="DL9" s="181">
        <f t="shared" si="104"/>
        <v>20</v>
      </c>
      <c r="DM9" s="181">
        <f t="shared" si="105"/>
        <v>25</v>
      </c>
      <c r="DN9" s="130">
        <v>240</v>
      </c>
      <c r="DO9" s="53" t="str">
        <f t="shared" si="106"/>
        <v/>
      </c>
      <c r="DP9" s="53" t="str">
        <f t="shared" si="107"/>
        <v/>
      </c>
      <c r="DQ9" s="53" t="str">
        <f t="shared" si="108"/>
        <v/>
      </c>
      <c r="DR9" s="53" t="str">
        <f t="shared" si="109"/>
        <v/>
      </c>
      <c r="DS9" s="54" t="str">
        <f t="shared" si="110"/>
        <v/>
      </c>
      <c r="DT9" s="52">
        <f t="shared" si="111"/>
        <v>240</v>
      </c>
      <c r="DU9" s="53">
        <f t="shared" si="112"/>
        <v>3</v>
      </c>
      <c r="DV9" s="53" t="str">
        <f t="shared" si="113"/>
        <v/>
      </c>
      <c r="DW9" s="55">
        <f t="shared" si="114"/>
        <v>20</v>
      </c>
      <c r="DX9" s="54">
        <f t="shared" si="115"/>
        <v>20</v>
      </c>
      <c r="DY9" s="52" t="str">
        <f t="shared" si="116"/>
        <v/>
      </c>
      <c r="DZ9" s="53" t="str">
        <f t="shared" si="117"/>
        <v/>
      </c>
      <c r="EA9" s="53" t="str">
        <f t="shared" si="118"/>
        <v/>
      </c>
      <c r="EB9" s="53" t="str">
        <f t="shared" si="119"/>
        <v/>
      </c>
      <c r="EC9" s="54" t="str">
        <f t="shared" si="120"/>
        <v/>
      </c>
      <c r="ED9" s="52" t="str">
        <f t="shared" si="121"/>
        <v/>
      </c>
      <c r="EE9" s="53" t="str">
        <f t="shared" si="122"/>
        <v/>
      </c>
      <c r="EF9" s="53" t="str">
        <f t="shared" si="123"/>
        <v/>
      </c>
      <c r="EG9" s="53" t="str">
        <f t="shared" si="124"/>
        <v/>
      </c>
      <c r="EH9" s="54" t="str">
        <f t="shared" si="125"/>
        <v/>
      </c>
      <c r="EI9" s="52" t="str">
        <f t="shared" si="126"/>
        <v/>
      </c>
      <c r="EJ9" s="53" t="str">
        <f t="shared" si="127"/>
        <v/>
      </c>
      <c r="EK9" s="53" t="str">
        <f t="shared" si="128"/>
        <v/>
      </c>
      <c r="EL9" s="53" t="str">
        <f t="shared" si="129"/>
        <v/>
      </c>
      <c r="EM9" s="54" t="str">
        <f t="shared" si="130"/>
        <v/>
      </c>
      <c r="EN9" s="52" t="str">
        <f t="shared" si="131"/>
        <v/>
      </c>
      <c r="EO9" s="53" t="str">
        <f t="shared" si="132"/>
        <v/>
      </c>
      <c r="EP9" s="53" t="str">
        <f t="shared" si="133"/>
        <v/>
      </c>
      <c r="EQ9" s="53" t="str">
        <f t="shared" si="134"/>
        <v/>
      </c>
      <c r="ER9" s="54" t="str">
        <f t="shared" si="135"/>
        <v/>
      </c>
      <c r="ES9" s="58">
        <f t="shared" si="136"/>
        <v>6</v>
      </c>
      <c r="ET9" s="53" t="str">
        <f t="shared" si="137"/>
        <v>3</v>
      </c>
      <c r="EU9" s="181">
        <f t="shared" si="138"/>
        <v>5</v>
      </c>
      <c r="EV9" s="181">
        <f t="shared" si="139"/>
        <v>20</v>
      </c>
      <c r="EW9" s="181">
        <f t="shared" si="140"/>
        <v>25</v>
      </c>
      <c r="EX9" s="130">
        <v>110</v>
      </c>
      <c r="EY9" s="53" t="str">
        <f t="shared" si="141"/>
        <v/>
      </c>
      <c r="EZ9" s="53" t="str">
        <f t="shared" si="142"/>
        <v/>
      </c>
      <c r="FA9" s="53" t="str">
        <f t="shared" si="143"/>
        <v/>
      </c>
      <c r="FB9" s="53" t="str">
        <f t="shared" si="144"/>
        <v/>
      </c>
      <c r="FC9" s="57" t="str">
        <f t="shared" si="145"/>
        <v/>
      </c>
      <c r="FD9" s="52">
        <f t="shared" si="146"/>
        <v>110</v>
      </c>
      <c r="FE9" s="53">
        <f t="shared" si="147"/>
        <v>3</v>
      </c>
      <c r="FF9" s="53" t="str">
        <f t="shared" si="148"/>
        <v/>
      </c>
      <c r="FG9" s="55">
        <f t="shared" si="149"/>
        <v>20</v>
      </c>
      <c r="FH9" s="57">
        <f t="shared" si="150"/>
        <v>20</v>
      </c>
      <c r="FI9" s="52" t="str">
        <f t="shared" si="151"/>
        <v/>
      </c>
      <c r="FJ9" s="53" t="str">
        <f t="shared" si="152"/>
        <v/>
      </c>
      <c r="FK9" s="53" t="str">
        <f t="shared" si="153"/>
        <v/>
      </c>
      <c r="FL9" s="53" t="str">
        <f t="shared" si="154"/>
        <v/>
      </c>
      <c r="FM9" s="57" t="str">
        <f t="shared" si="155"/>
        <v/>
      </c>
      <c r="FN9" s="52" t="str">
        <f t="shared" si="156"/>
        <v/>
      </c>
      <c r="FO9" s="53" t="str">
        <f t="shared" si="157"/>
        <v/>
      </c>
      <c r="FP9" s="53" t="str">
        <f t="shared" si="158"/>
        <v/>
      </c>
      <c r="FQ9" s="53" t="str">
        <f t="shared" si="159"/>
        <v/>
      </c>
      <c r="FR9" s="57" t="str">
        <f t="shared" si="160"/>
        <v/>
      </c>
      <c r="FS9" s="52" t="str">
        <f t="shared" si="161"/>
        <v/>
      </c>
      <c r="FT9" s="53" t="str">
        <f t="shared" si="162"/>
        <v/>
      </c>
      <c r="FU9" s="53" t="str">
        <f t="shared" si="163"/>
        <v/>
      </c>
      <c r="FV9" s="53" t="str">
        <f t="shared" si="164"/>
        <v/>
      </c>
      <c r="FW9" s="57" t="str">
        <f t="shared" si="165"/>
        <v/>
      </c>
      <c r="FX9" s="52" t="str">
        <f t="shared" si="166"/>
        <v/>
      </c>
      <c r="FY9" s="53" t="str">
        <f t="shared" si="167"/>
        <v/>
      </c>
      <c r="FZ9" s="53" t="str">
        <f t="shared" si="168"/>
        <v/>
      </c>
      <c r="GA9" s="53" t="str">
        <f t="shared" si="169"/>
        <v/>
      </c>
      <c r="GB9" s="57" t="str">
        <f t="shared" si="170"/>
        <v/>
      </c>
      <c r="GC9" s="58">
        <f t="shared" si="171"/>
        <v>6</v>
      </c>
      <c r="GD9" s="53" t="str">
        <f t="shared" si="172"/>
        <v>3</v>
      </c>
      <c r="GE9" s="181">
        <f t="shared" si="173"/>
        <v>5</v>
      </c>
      <c r="GF9" s="181">
        <f t="shared" si="174"/>
        <v>20</v>
      </c>
      <c r="GG9" s="181">
        <f t="shared" si="175"/>
        <v>25</v>
      </c>
      <c r="GH9" s="130">
        <v>160</v>
      </c>
      <c r="GI9" s="53" t="str">
        <f t="shared" si="176"/>
        <v/>
      </c>
      <c r="GJ9" s="53" t="str">
        <f t="shared" si="177"/>
        <v/>
      </c>
      <c r="GK9" s="53" t="str">
        <f t="shared" si="178"/>
        <v/>
      </c>
      <c r="GL9" s="53" t="str">
        <f t="shared" si="179"/>
        <v/>
      </c>
      <c r="GM9" s="54" t="str">
        <f t="shared" si="180"/>
        <v/>
      </c>
      <c r="GN9" s="52">
        <f t="shared" si="181"/>
        <v>160</v>
      </c>
      <c r="GO9" s="53">
        <f t="shared" si="182"/>
        <v>2</v>
      </c>
      <c r="GP9" s="53" t="str">
        <f t="shared" si="183"/>
        <v/>
      </c>
      <c r="GQ9" s="55">
        <f t="shared" si="184"/>
        <v>25</v>
      </c>
      <c r="GR9" s="54">
        <f t="shared" si="185"/>
        <v>25</v>
      </c>
      <c r="GS9" s="52" t="str">
        <f t="shared" si="186"/>
        <v/>
      </c>
      <c r="GT9" s="53" t="str">
        <f t="shared" si="187"/>
        <v/>
      </c>
      <c r="GU9" s="53" t="str">
        <f t="shared" si="188"/>
        <v/>
      </c>
      <c r="GV9" s="53" t="str">
        <f t="shared" si="189"/>
        <v/>
      </c>
      <c r="GW9" s="54" t="str">
        <f t="shared" si="190"/>
        <v/>
      </c>
      <c r="GX9" s="52" t="str">
        <f t="shared" si="191"/>
        <v/>
      </c>
      <c r="GY9" s="53" t="str">
        <f t="shared" si="192"/>
        <v/>
      </c>
      <c r="GZ9" s="53" t="str">
        <f t="shared" si="193"/>
        <v/>
      </c>
      <c r="HA9" s="53" t="str">
        <f t="shared" si="194"/>
        <v/>
      </c>
      <c r="HB9" s="54" t="str">
        <f t="shared" si="195"/>
        <v/>
      </c>
      <c r="HC9" s="52" t="str">
        <f t="shared" si="196"/>
        <v/>
      </c>
      <c r="HD9" s="53" t="str">
        <f t="shared" si="197"/>
        <v/>
      </c>
      <c r="HE9" s="53" t="str">
        <f t="shared" si="198"/>
        <v/>
      </c>
      <c r="HF9" s="53" t="str">
        <f t="shared" si="199"/>
        <v/>
      </c>
      <c r="HG9" s="54" t="str">
        <f t="shared" si="200"/>
        <v/>
      </c>
      <c r="HH9" s="52" t="str">
        <f t="shared" si="201"/>
        <v/>
      </c>
      <c r="HI9" s="53" t="str">
        <f t="shared" si="202"/>
        <v/>
      </c>
      <c r="HJ9" s="53" t="str">
        <f t="shared" si="203"/>
        <v/>
      </c>
      <c r="HK9" s="53" t="str">
        <f t="shared" si="204"/>
        <v/>
      </c>
      <c r="HL9" s="54" t="str">
        <f t="shared" si="205"/>
        <v/>
      </c>
      <c r="HM9" s="58">
        <f t="shared" si="206"/>
        <v>6</v>
      </c>
      <c r="HN9" s="53" t="str">
        <f t="shared" si="207"/>
        <v>2</v>
      </c>
      <c r="HO9" s="181">
        <f t="shared" si="208"/>
        <v>5</v>
      </c>
      <c r="HP9" s="181">
        <f t="shared" si="209"/>
        <v>25</v>
      </c>
      <c r="HQ9" s="181">
        <f t="shared" si="210"/>
        <v>30</v>
      </c>
      <c r="HR9" s="130">
        <v>81</v>
      </c>
      <c r="HS9" s="53" t="str">
        <f t="shared" si="211"/>
        <v/>
      </c>
      <c r="HT9" s="53" t="str">
        <f t="shared" si="212"/>
        <v/>
      </c>
      <c r="HU9" s="53" t="str">
        <f t="shared" si="213"/>
        <v/>
      </c>
      <c r="HV9" s="53" t="str">
        <f t="shared" si="214"/>
        <v/>
      </c>
      <c r="HW9" s="54" t="str">
        <f t="shared" si="215"/>
        <v/>
      </c>
      <c r="HX9" s="52">
        <f t="shared" si="216"/>
        <v>81</v>
      </c>
      <c r="HY9" s="53">
        <f t="shared" si="217"/>
        <v>2</v>
      </c>
      <c r="HZ9" s="53" t="str">
        <f t="shared" si="218"/>
        <v/>
      </c>
      <c r="IA9" s="55">
        <f t="shared" si="219"/>
        <v>25</v>
      </c>
      <c r="IB9" s="54">
        <f t="shared" si="220"/>
        <v>25</v>
      </c>
      <c r="IC9" s="52" t="str">
        <f t="shared" si="221"/>
        <v/>
      </c>
      <c r="ID9" s="53" t="str">
        <f t="shared" si="222"/>
        <v/>
      </c>
      <c r="IE9" s="53" t="str">
        <f t="shared" si="223"/>
        <v/>
      </c>
      <c r="IF9" s="53" t="str">
        <f t="shared" si="224"/>
        <v/>
      </c>
      <c r="IG9" s="54" t="str">
        <f t="shared" si="225"/>
        <v/>
      </c>
      <c r="IH9" s="52" t="str">
        <f t="shared" si="226"/>
        <v/>
      </c>
      <c r="II9" s="53" t="str">
        <f t="shared" si="227"/>
        <v/>
      </c>
      <c r="IJ9" s="53" t="str">
        <f t="shared" si="228"/>
        <v/>
      </c>
      <c r="IK9" s="53" t="str">
        <f t="shared" si="229"/>
        <v/>
      </c>
      <c r="IL9" s="54" t="str">
        <f t="shared" si="230"/>
        <v/>
      </c>
      <c r="IM9" s="52" t="str">
        <f t="shared" si="231"/>
        <v/>
      </c>
      <c r="IN9" s="53" t="str">
        <f t="shared" si="232"/>
        <v/>
      </c>
      <c r="IO9" s="53" t="str">
        <f t="shared" si="233"/>
        <v/>
      </c>
      <c r="IP9" s="53" t="str">
        <f t="shared" si="234"/>
        <v/>
      </c>
      <c r="IQ9" s="54" t="str">
        <f t="shared" si="235"/>
        <v/>
      </c>
      <c r="IR9" s="52" t="str">
        <f t="shared" si="236"/>
        <v/>
      </c>
      <c r="IS9" s="53" t="str">
        <f t="shared" si="237"/>
        <v/>
      </c>
      <c r="IT9" s="53" t="str">
        <f t="shared" si="238"/>
        <v/>
      </c>
      <c r="IU9" s="53" t="str">
        <f t="shared" si="239"/>
        <v/>
      </c>
      <c r="IV9" s="54" t="str">
        <f t="shared" si="240"/>
        <v/>
      </c>
      <c r="IW9" s="58">
        <f t="shared" si="241"/>
        <v>7</v>
      </c>
      <c r="IX9" s="53" t="str">
        <f t="shared" si="242"/>
        <v>2</v>
      </c>
      <c r="IY9" s="181">
        <f t="shared" si="243"/>
        <v>5</v>
      </c>
      <c r="IZ9" s="181">
        <f t="shared" si="244"/>
        <v>25</v>
      </c>
      <c r="JA9" s="181">
        <f t="shared" si="245"/>
        <v>30</v>
      </c>
      <c r="JB9" s="130">
        <v>140</v>
      </c>
      <c r="JC9" s="53" t="str">
        <f t="shared" si="246"/>
        <v/>
      </c>
      <c r="JD9" s="53" t="str">
        <f t="shared" si="247"/>
        <v/>
      </c>
      <c r="JE9" s="53" t="str">
        <f t="shared" si="248"/>
        <v/>
      </c>
      <c r="JF9" s="53" t="str">
        <f t="shared" si="249"/>
        <v/>
      </c>
      <c r="JG9" s="54" t="str">
        <f t="shared" si="250"/>
        <v/>
      </c>
      <c r="JH9" s="52">
        <f t="shared" si="251"/>
        <v>140</v>
      </c>
      <c r="JI9" s="53">
        <f t="shared" si="252"/>
        <v>2</v>
      </c>
      <c r="JJ9" s="53" t="str">
        <f t="shared" si="253"/>
        <v/>
      </c>
      <c r="JK9" s="55">
        <f t="shared" si="254"/>
        <v>12</v>
      </c>
      <c r="JL9" s="54">
        <f t="shared" si="255"/>
        <v>12</v>
      </c>
      <c r="JM9" s="52" t="str">
        <f t="shared" si="256"/>
        <v/>
      </c>
      <c r="JN9" s="53" t="str">
        <f t="shared" si="257"/>
        <v/>
      </c>
      <c r="JO9" s="53" t="str">
        <f t="shared" si="258"/>
        <v/>
      </c>
      <c r="JP9" s="53" t="str">
        <f t="shared" si="259"/>
        <v/>
      </c>
      <c r="JQ9" s="54" t="str">
        <f t="shared" si="260"/>
        <v/>
      </c>
      <c r="JR9" s="52" t="str">
        <f t="shared" si="261"/>
        <v/>
      </c>
      <c r="JS9" s="53" t="str">
        <f t="shared" si="262"/>
        <v/>
      </c>
      <c r="JT9" s="53" t="str">
        <f t="shared" si="263"/>
        <v/>
      </c>
      <c r="JU9" s="53" t="str">
        <f t="shared" si="264"/>
        <v/>
      </c>
      <c r="JV9" s="54" t="str">
        <f t="shared" si="265"/>
        <v/>
      </c>
      <c r="JW9" s="52" t="str">
        <f t="shared" si="266"/>
        <v/>
      </c>
      <c r="JX9" s="53" t="str">
        <f t="shared" si="267"/>
        <v/>
      </c>
      <c r="JY9" s="53" t="str">
        <f t="shared" si="268"/>
        <v/>
      </c>
      <c r="JZ9" s="53" t="str">
        <f t="shared" si="269"/>
        <v/>
      </c>
      <c r="KA9" s="54" t="str">
        <f t="shared" si="270"/>
        <v/>
      </c>
      <c r="KB9" s="52" t="str">
        <f t="shared" si="271"/>
        <v/>
      </c>
      <c r="KC9" s="53" t="str">
        <f t="shared" si="272"/>
        <v/>
      </c>
      <c r="KD9" s="53" t="str">
        <f t="shared" si="273"/>
        <v/>
      </c>
      <c r="KE9" s="53" t="str">
        <f t="shared" si="274"/>
        <v/>
      </c>
      <c r="KF9" s="54" t="str">
        <f t="shared" si="275"/>
        <v/>
      </c>
      <c r="KG9" s="58">
        <f t="shared" si="276"/>
        <v>3</v>
      </c>
      <c r="KH9" s="53" t="str">
        <f t="shared" si="277"/>
        <v>2</v>
      </c>
      <c r="KI9" s="181">
        <f t="shared" si="278"/>
        <v>5</v>
      </c>
      <c r="KJ9" s="181">
        <f t="shared" si="279"/>
        <v>12</v>
      </c>
      <c r="KK9" s="127">
        <f t="shared" si="280"/>
        <v>17</v>
      </c>
      <c r="KL9" s="86"/>
      <c r="KM9" s="313">
        <f t="shared" si="281"/>
        <v>16</v>
      </c>
      <c r="KN9" s="60">
        <f t="shared" si="282"/>
        <v>186</v>
      </c>
      <c r="KO9" s="201"/>
      <c r="KP9" s="61">
        <f t="shared" si="283"/>
        <v>170</v>
      </c>
      <c r="KQ9" s="61" t="str">
        <f t="shared" si="284"/>
        <v/>
      </c>
      <c r="KR9" s="61">
        <f t="shared" si="285"/>
        <v>170</v>
      </c>
      <c r="KS9" s="61" t="str">
        <f t="shared" si="286"/>
        <v/>
      </c>
      <c r="KT9" s="61" t="str">
        <f t="shared" si="287"/>
        <v/>
      </c>
      <c r="KU9" s="61" t="str">
        <f t="shared" si="288"/>
        <v/>
      </c>
      <c r="KV9" s="61" t="str">
        <f t="shared" si="289"/>
        <v/>
      </c>
      <c r="KW9" s="62">
        <f t="shared" si="290"/>
        <v>3</v>
      </c>
      <c r="KX9" s="84"/>
      <c r="KY9" s="59">
        <f t="shared" si="291"/>
        <v>12</v>
      </c>
      <c r="KZ9" s="60">
        <f t="shared" si="292"/>
        <v>203</v>
      </c>
      <c r="LA9" s="201"/>
      <c r="LB9" s="61">
        <f t="shared" si="293"/>
        <v>191</v>
      </c>
      <c r="LC9" s="61" t="str">
        <f t="shared" si="294"/>
        <v/>
      </c>
      <c r="LD9" s="61">
        <f t="shared" si="295"/>
        <v>191</v>
      </c>
      <c r="LE9" s="61" t="str">
        <f t="shared" si="296"/>
        <v/>
      </c>
      <c r="LF9" s="356">
        <v>4</v>
      </c>
      <c r="LG9" s="87"/>
      <c r="LH9" s="185">
        <f t="shared" si="297"/>
        <v>8</v>
      </c>
      <c r="LI9" s="87"/>
      <c r="LJ9" s="35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  <c r="NR9" s="35"/>
    </row>
    <row r="10" spans="1:382" s="1" customFormat="1" ht="15" x14ac:dyDescent="0.2">
      <c r="A10" s="35"/>
      <c r="B10" s="45">
        <v>5</v>
      </c>
      <c r="C10" s="46" t="s">
        <v>29</v>
      </c>
      <c r="D10" s="47" t="s">
        <v>18</v>
      </c>
      <c r="E10" s="50">
        <v>4435</v>
      </c>
      <c r="F10" s="160">
        <v>104</v>
      </c>
      <c r="G10" s="49" t="s">
        <v>99</v>
      </c>
      <c r="H10" s="50" t="str">
        <f t="shared" si="0"/>
        <v>Top Truck</v>
      </c>
      <c r="I10" s="186">
        <f t="shared" si="1"/>
        <v>181</v>
      </c>
      <c r="J10" s="178">
        <v>443</v>
      </c>
      <c r="K10" s="149">
        <f t="shared" si="2"/>
        <v>443</v>
      </c>
      <c r="L10" s="150">
        <f t="shared" si="3"/>
        <v>2</v>
      </c>
      <c r="M10" s="150" t="str">
        <f t="shared" si="4"/>
        <v/>
      </c>
      <c r="N10" s="150">
        <f t="shared" si="5"/>
        <v>16</v>
      </c>
      <c r="O10" s="150">
        <f t="shared" si="6"/>
        <v>16</v>
      </c>
      <c r="P10" s="149" t="str">
        <f t="shared" si="7"/>
        <v/>
      </c>
      <c r="Q10" s="150" t="str">
        <f t="shared" si="8"/>
        <v/>
      </c>
      <c r="R10" s="150" t="str">
        <f t="shared" si="9"/>
        <v/>
      </c>
      <c r="S10" s="150" t="str">
        <f t="shared" si="10"/>
        <v/>
      </c>
      <c r="T10" s="150" t="str">
        <f t="shared" si="11"/>
        <v/>
      </c>
      <c r="U10" s="149" t="str">
        <f t="shared" si="12"/>
        <v/>
      </c>
      <c r="V10" s="150" t="str">
        <f t="shared" si="13"/>
        <v/>
      </c>
      <c r="W10" s="150" t="str">
        <f t="shared" si="14"/>
        <v/>
      </c>
      <c r="X10" s="150" t="str">
        <f t="shared" si="15"/>
        <v/>
      </c>
      <c r="Y10" s="150" t="str">
        <f t="shared" si="16"/>
        <v/>
      </c>
      <c r="Z10" s="149" t="str">
        <f t="shared" si="17"/>
        <v/>
      </c>
      <c r="AA10" s="150" t="str">
        <f t="shared" si="18"/>
        <v/>
      </c>
      <c r="AB10" s="150" t="str">
        <f t="shared" si="19"/>
        <v/>
      </c>
      <c r="AC10" s="150" t="str">
        <f t="shared" si="20"/>
        <v/>
      </c>
      <c r="AD10" s="150" t="str">
        <f t="shared" si="21"/>
        <v/>
      </c>
      <c r="AE10" s="149" t="str">
        <f t="shared" si="22"/>
        <v/>
      </c>
      <c r="AF10" s="150" t="str">
        <f t="shared" si="23"/>
        <v/>
      </c>
      <c r="AG10" s="150" t="str">
        <f t="shared" si="24"/>
        <v/>
      </c>
      <c r="AH10" s="150" t="str">
        <f t="shared" si="25"/>
        <v/>
      </c>
      <c r="AI10" s="150" t="str">
        <f t="shared" si="26"/>
        <v/>
      </c>
      <c r="AJ10" s="149" t="str">
        <f t="shared" si="27"/>
        <v/>
      </c>
      <c r="AK10" s="150" t="str">
        <f t="shared" si="28"/>
        <v/>
      </c>
      <c r="AL10" s="150" t="str">
        <f t="shared" si="29"/>
        <v/>
      </c>
      <c r="AM10" s="150" t="str">
        <f t="shared" si="30"/>
        <v/>
      </c>
      <c r="AN10" s="307" t="str">
        <f t="shared" si="31"/>
        <v/>
      </c>
      <c r="AO10" s="56">
        <f t="shared" si="32"/>
        <v>4</v>
      </c>
      <c r="AP10" s="53" t="str">
        <f t="shared" si="33"/>
        <v>2</v>
      </c>
      <c r="AQ10" s="181">
        <f t="shared" si="34"/>
        <v>5</v>
      </c>
      <c r="AR10" s="181">
        <f t="shared" si="35"/>
        <v>16</v>
      </c>
      <c r="AS10" s="181">
        <f t="shared" si="36"/>
        <v>21</v>
      </c>
      <c r="AT10" s="130">
        <v>287</v>
      </c>
      <c r="AU10" s="55">
        <f t="shared" si="37"/>
        <v>287</v>
      </c>
      <c r="AV10" s="53">
        <f t="shared" si="38"/>
        <v>2</v>
      </c>
      <c r="AW10" s="53" t="str">
        <f t="shared" si="39"/>
        <v/>
      </c>
      <c r="AX10" s="53">
        <f t="shared" si="40"/>
        <v>16</v>
      </c>
      <c r="AY10" s="54">
        <f t="shared" si="41"/>
        <v>16</v>
      </c>
      <c r="AZ10" s="52" t="str">
        <f t="shared" si="42"/>
        <v/>
      </c>
      <c r="BA10" s="53" t="str">
        <f t="shared" si="43"/>
        <v/>
      </c>
      <c r="BB10" s="53" t="str">
        <f t="shared" si="44"/>
        <v/>
      </c>
      <c r="BC10" s="55" t="str">
        <f t="shared" si="45"/>
        <v/>
      </c>
      <c r="BD10" s="54" t="str">
        <f t="shared" si="46"/>
        <v/>
      </c>
      <c r="BE10" s="52" t="str">
        <f t="shared" si="47"/>
        <v/>
      </c>
      <c r="BF10" s="53" t="str">
        <f t="shared" si="48"/>
        <v/>
      </c>
      <c r="BG10" s="53" t="str">
        <f t="shared" si="49"/>
        <v/>
      </c>
      <c r="BH10" s="53" t="str">
        <f t="shared" si="50"/>
        <v/>
      </c>
      <c r="BI10" s="54" t="str">
        <f t="shared" si="51"/>
        <v/>
      </c>
      <c r="BJ10" s="52" t="str">
        <f t="shared" si="52"/>
        <v/>
      </c>
      <c r="BK10" s="53" t="str">
        <f t="shared" si="53"/>
        <v/>
      </c>
      <c r="BL10" s="53" t="str">
        <f t="shared" si="54"/>
        <v/>
      </c>
      <c r="BM10" s="53" t="str">
        <f t="shared" si="55"/>
        <v/>
      </c>
      <c r="BN10" s="54" t="str">
        <f t="shared" si="56"/>
        <v/>
      </c>
      <c r="BO10" s="52" t="str">
        <f t="shared" si="57"/>
        <v/>
      </c>
      <c r="BP10" s="53" t="str">
        <f t="shared" si="58"/>
        <v/>
      </c>
      <c r="BQ10" s="53" t="str">
        <f t="shared" si="59"/>
        <v/>
      </c>
      <c r="BR10" s="53" t="str">
        <f t="shared" si="60"/>
        <v/>
      </c>
      <c r="BS10" s="54" t="str">
        <f t="shared" si="61"/>
        <v/>
      </c>
      <c r="BT10" s="52" t="str">
        <f t="shared" si="62"/>
        <v/>
      </c>
      <c r="BU10" s="53" t="str">
        <f t="shared" si="63"/>
        <v/>
      </c>
      <c r="BV10" s="53" t="str">
        <f t="shared" si="64"/>
        <v/>
      </c>
      <c r="BW10" s="53" t="str">
        <f t="shared" si="65"/>
        <v/>
      </c>
      <c r="BX10" s="54" t="str">
        <f t="shared" si="66"/>
        <v/>
      </c>
      <c r="BY10" s="56">
        <f t="shared" si="67"/>
        <v>4</v>
      </c>
      <c r="BZ10" s="53" t="str">
        <f t="shared" si="68"/>
        <v>2</v>
      </c>
      <c r="CA10" s="181">
        <f t="shared" si="69"/>
        <v>5</v>
      </c>
      <c r="CB10" s="181">
        <f t="shared" si="70"/>
        <v>16</v>
      </c>
      <c r="CC10" s="181">
        <f t="shared" si="71"/>
        <v>21</v>
      </c>
      <c r="CD10" s="130">
        <v>410</v>
      </c>
      <c r="CE10" s="55">
        <f t="shared" si="72"/>
        <v>410</v>
      </c>
      <c r="CF10" s="53">
        <f t="shared" si="73"/>
        <v>2</v>
      </c>
      <c r="CG10" s="53" t="str">
        <f t="shared" si="74"/>
        <v/>
      </c>
      <c r="CH10" s="53">
        <f t="shared" si="75"/>
        <v>25</v>
      </c>
      <c r="CI10" s="54">
        <f t="shared" si="76"/>
        <v>25</v>
      </c>
      <c r="CJ10" s="52" t="str">
        <f t="shared" si="77"/>
        <v/>
      </c>
      <c r="CK10" s="53" t="str">
        <f t="shared" si="78"/>
        <v/>
      </c>
      <c r="CL10" s="53" t="str">
        <f t="shared" si="79"/>
        <v/>
      </c>
      <c r="CM10" s="55" t="str">
        <f t="shared" si="80"/>
        <v/>
      </c>
      <c r="CN10" s="54" t="str">
        <f t="shared" si="81"/>
        <v/>
      </c>
      <c r="CO10" s="52" t="str">
        <f t="shared" si="82"/>
        <v/>
      </c>
      <c r="CP10" s="53" t="str">
        <f t="shared" si="83"/>
        <v/>
      </c>
      <c r="CQ10" s="53" t="str">
        <f>IF(IF(CP10&lt;&gt;"",IF(MAX(COUNTIF($CP10:$CP$49,$CP$6:$CP$49))&gt;1,"x",""),"")&lt;&gt;"",CP10+1,"")</f>
        <v/>
      </c>
      <c r="CR10" s="53" t="str">
        <f t="shared" si="84"/>
        <v/>
      </c>
      <c r="CS10" s="54" t="str">
        <f t="shared" si="85"/>
        <v/>
      </c>
      <c r="CT10" s="52" t="str">
        <f t="shared" si="86"/>
        <v/>
      </c>
      <c r="CU10" s="53" t="str">
        <f t="shared" si="87"/>
        <v/>
      </c>
      <c r="CV10" s="53" t="str">
        <f t="shared" si="88"/>
        <v/>
      </c>
      <c r="CW10" s="53" t="str">
        <f t="shared" si="89"/>
        <v/>
      </c>
      <c r="CX10" s="54" t="str">
        <f t="shared" si="90"/>
        <v/>
      </c>
      <c r="CY10" s="52" t="str">
        <f t="shared" si="91"/>
        <v/>
      </c>
      <c r="CZ10" s="53" t="str">
        <f t="shared" si="92"/>
        <v/>
      </c>
      <c r="DA10" s="53" t="str">
        <f t="shared" si="93"/>
        <v/>
      </c>
      <c r="DB10" s="53" t="str">
        <f t="shared" si="94"/>
        <v/>
      </c>
      <c r="DC10" s="54" t="str">
        <f t="shared" si="95"/>
        <v/>
      </c>
      <c r="DD10" s="52" t="str">
        <f t="shared" si="96"/>
        <v/>
      </c>
      <c r="DE10" s="53" t="str">
        <f t="shared" si="97"/>
        <v/>
      </c>
      <c r="DF10" s="53" t="str">
        <f t="shared" si="98"/>
        <v/>
      </c>
      <c r="DG10" s="53" t="str">
        <f t="shared" si="99"/>
        <v/>
      </c>
      <c r="DH10" s="54" t="str">
        <f t="shared" si="100"/>
        <v/>
      </c>
      <c r="DI10" s="56">
        <f t="shared" si="101"/>
        <v>7</v>
      </c>
      <c r="DJ10" s="53" t="str">
        <f t="shared" si="102"/>
        <v>2</v>
      </c>
      <c r="DK10" s="53">
        <f t="shared" si="103"/>
        <v>5</v>
      </c>
      <c r="DL10" s="181">
        <f t="shared" si="104"/>
        <v>25</v>
      </c>
      <c r="DM10" s="181">
        <f t="shared" si="105"/>
        <v>30</v>
      </c>
      <c r="DN10" s="130">
        <v>243</v>
      </c>
      <c r="DO10" s="53">
        <f t="shared" si="106"/>
        <v>243</v>
      </c>
      <c r="DP10" s="53">
        <f t="shared" si="107"/>
        <v>3</v>
      </c>
      <c r="DQ10" s="53" t="str">
        <f t="shared" si="108"/>
        <v/>
      </c>
      <c r="DR10" s="53">
        <f t="shared" si="109"/>
        <v>12</v>
      </c>
      <c r="DS10" s="54">
        <f t="shared" si="110"/>
        <v>12</v>
      </c>
      <c r="DT10" s="52" t="str">
        <f t="shared" si="111"/>
        <v/>
      </c>
      <c r="DU10" s="53" t="str">
        <f t="shared" si="112"/>
        <v/>
      </c>
      <c r="DV10" s="53" t="str">
        <f t="shared" si="113"/>
        <v/>
      </c>
      <c r="DW10" s="55" t="str">
        <f t="shared" si="114"/>
        <v/>
      </c>
      <c r="DX10" s="54" t="str">
        <f t="shared" si="115"/>
        <v/>
      </c>
      <c r="DY10" s="52" t="str">
        <f t="shared" si="116"/>
        <v/>
      </c>
      <c r="DZ10" s="53" t="str">
        <f t="shared" si="117"/>
        <v/>
      </c>
      <c r="EA10" s="53" t="str">
        <f t="shared" si="118"/>
        <v/>
      </c>
      <c r="EB10" s="53" t="str">
        <f t="shared" si="119"/>
        <v/>
      </c>
      <c r="EC10" s="54" t="str">
        <f t="shared" si="120"/>
        <v/>
      </c>
      <c r="ED10" s="52" t="str">
        <f t="shared" si="121"/>
        <v/>
      </c>
      <c r="EE10" s="53" t="str">
        <f t="shared" si="122"/>
        <v/>
      </c>
      <c r="EF10" s="53" t="str">
        <f t="shared" si="123"/>
        <v/>
      </c>
      <c r="EG10" s="53" t="str">
        <f t="shared" si="124"/>
        <v/>
      </c>
      <c r="EH10" s="54" t="str">
        <f t="shared" si="125"/>
        <v/>
      </c>
      <c r="EI10" s="52" t="str">
        <f t="shared" si="126"/>
        <v/>
      </c>
      <c r="EJ10" s="53" t="str">
        <f t="shared" si="127"/>
        <v/>
      </c>
      <c r="EK10" s="53" t="str">
        <f t="shared" si="128"/>
        <v/>
      </c>
      <c r="EL10" s="53" t="str">
        <f t="shared" si="129"/>
        <v/>
      </c>
      <c r="EM10" s="54" t="str">
        <f t="shared" si="130"/>
        <v/>
      </c>
      <c r="EN10" s="52" t="str">
        <f t="shared" si="131"/>
        <v/>
      </c>
      <c r="EO10" s="53" t="str">
        <f t="shared" si="132"/>
        <v/>
      </c>
      <c r="EP10" s="53" t="str">
        <f t="shared" si="133"/>
        <v/>
      </c>
      <c r="EQ10" s="53" t="str">
        <f t="shared" si="134"/>
        <v/>
      </c>
      <c r="ER10" s="54" t="str">
        <f t="shared" si="135"/>
        <v/>
      </c>
      <c r="ES10" s="58">
        <f t="shared" si="136"/>
        <v>4</v>
      </c>
      <c r="ET10" s="53" t="str">
        <f t="shared" si="137"/>
        <v>3</v>
      </c>
      <c r="EU10" s="181">
        <f t="shared" si="138"/>
        <v>5</v>
      </c>
      <c r="EV10" s="181">
        <f t="shared" si="139"/>
        <v>12</v>
      </c>
      <c r="EW10" s="181">
        <f t="shared" si="140"/>
        <v>17</v>
      </c>
      <c r="EX10" s="130">
        <v>295</v>
      </c>
      <c r="EY10" s="53">
        <f t="shared" si="141"/>
        <v>295</v>
      </c>
      <c r="EZ10" s="53">
        <f t="shared" si="142"/>
        <v>3</v>
      </c>
      <c r="FA10" s="53" t="str">
        <f t="shared" si="143"/>
        <v/>
      </c>
      <c r="FB10" s="53">
        <f t="shared" si="144"/>
        <v>12</v>
      </c>
      <c r="FC10" s="57">
        <f t="shared" si="145"/>
        <v>12</v>
      </c>
      <c r="FD10" s="52" t="str">
        <f t="shared" si="146"/>
        <v/>
      </c>
      <c r="FE10" s="53" t="str">
        <f t="shared" si="147"/>
        <v/>
      </c>
      <c r="FF10" s="53" t="str">
        <f t="shared" si="148"/>
        <v/>
      </c>
      <c r="FG10" s="55" t="str">
        <f t="shared" si="149"/>
        <v/>
      </c>
      <c r="FH10" s="57" t="str">
        <f t="shared" si="150"/>
        <v/>
      </c>
      <c r="FI10" s="52" t="str">
        <f t="shared" si="151"/>
        <v/>
      </c>
      <c r="FJ10" s="53" t="str">
        <f t="shared" si="152"/>
        <v/>
      </c>
      <c r="FK10" s="53" t="str">
        <f t="shared" si="153"/>
        <v/>
      </c>
      <c r="FL10" s="53" t="str">
        <f t="shared" si="154"/>
        <v/>
      </c>
      <c r="FM10" s="57" t="str">
        <f t="shared" si="155"/>
        <v/>
      </c>
      <c r="FN10" s="52" t="str">
        <f t="shared" si="156"/>
        <v/>
      </c>
      <c r="FO10" s="53" t="str">
        <f t="shared" si="157"/>
        <v/>
      </c>
      <c r="FP10" s="53" t="str">
        <f t="shared" si="158"/>
        <v/>
      </c>
      <c r="FQ10" s="53" t="str">
        <f t="shared" si="159"/>
        <v/>
      </c>
      <c r="FR10" s="57" t="str">
        <f t="shared" si="160"/>
        <v/>
      </c>
      <c r="FS10" s="52" t="str">
        <f t="shared" si="161"/>
        <v/>
      </c>
      <c r="FT10" s="53" t="str">
        <f t="shared" si="162"/>
        <v/>
      </c>
      <c r="FU10" s="53" t="str">
        <f t="shared" si="163"/>
        <v/>
      </c>
      <c r="FV10" s="53" t="str">
        <f t="shared" si="164"/>
        <v/>
      </c>
      <c r="FW10" s="57" t="str">
        <f t="shared" si="165"/>
        <v/>
      </c>
      <c r="FX10" s="52" t="str">
        <f t="shared" si="166"/>
        <v/>
      </c>
      <c r="FY10" s="53" t="str">
        <f t="shared" si="167"/>
        <v/>
      </c>
      <c r="FZ10" s="53" t="str">
        <f t="shared" si="168"/>
        <v/>
      </c>
      <c r="GA10" s="53" t="str">
        <f t="shared" si="169"/>
        <v/>
      </c>
      <c r="GB10" s="57" t="str">
        <f t="shared" si="170"/>
        <v/>
      </c>
      <c r="GC10" s="58">
        <f t="shared" si="171"/>
        <v>4</v>
      </c>
      <c r="GD10" s="53" t="str">
        <f t="shared" si="172"/>
        <v>3</v>
      </c>
      <c r="GE10" s="181">
        <f t="shared" si="173"/>
        <v>5</v>
      </c>
      <c r="GF10" s="181">
        <f t="shared" si="174"/>
        <v>12</v>
      </c>
      <c r="GG10" s="181">
        <f t="shared" si="175"/>
        <v>17</v>
      </c>
      <c r="GH10" s="130">
        <v>236</v>
      </c>
      <c r="GI10" s="53">
        <f t="shared" si="176"/>
        <v>236</v>
      </c>
      <c r="GJ10" s="53">
        <f t="shared" si="177"/>
        <v>1</v>
      </c>
      <c r="GK10" s="53" t="str">
        <f t="shared" si="178"/>
        <v/>
      </c>
      <c r="GL10" s="53">
        <f t="shared" si="179"/>
        <v>30</v>
      </c>
      <c r="GM10" s="54">
        <f t="shared" si="180"/>
        <v>30</v>
      </c>
      <c r="GN10" s="52" t="str">
        <f t="shared" si="181"/>
        <v/>
      </c>
      <c r="GO10" s="53" t="str">
        <f t="shared" si="182"/>
        <v/>
      </c>
      <c r="GP10" s="53" t="str">
        <f t="shared" si="183"/>
        <v/>
      </c>
      <c r="GQ10" s="55" t="str">
        <f t="shared" si="184"/>
        <v/>
      </c>
      <c r="GR10" s="54" t="str">
        <f t="shared" si="185"/>
        <v/>
      </c>
      <c r="GS10" s="52" t="str">
        <f t="shared" si="186"/>
        <v/>
      </c>
      <c r="GT10" s="53" t="str">
        <f t="shared" si="187"/>
        <v/>
      </c>
      <c r="GU10" s="53" t="str">
        <f t="shared" si="188"/>
        <v/>
      </c>
      <c r="GV10" s="53" t="str">
        <f t="shared" si="189"/>
        <v/>
      </c>
      <c r="GW10" s="54" t="str">
        <f t="shared" si="190"/>
        <v/>
      </c>
      <c r="GX10" s="52" t="str">
        <f t="shared" si="191"/>
        <v/>
      </c>
      <c r="GY10" s="53" t="str">
        <f t="shared" si="192"/>
        <v/>
      </c>
      <c r="GZ10" s="53" t="str">
        <f t="shared" si="193"/>
        <v/>
      </c>
      <c r="HA10" s="53" t="str">
        <f t="shared" si="194"/>
        <v/>
      </c>
      <c r="HB10" s="54" t="str">
        <f t="shared" si="195"/>
        <v/>
      </c>
      <c r="HC10" s="52" t="str">
        <f t="shared" si="196"/>
        <v/>
      </c>
      <c r="HD10" s="53" t="str">
        <f t="shared" si="197"/>
        <v/>
      </c>
      <c r="HE10" s="53" t="str">
        <f t="shared" si="198"/>
        <v/>
      </c>
      <c r="HF10" s="53" t="str">
        <f t="shared" si="199"/>
        <v/>
      </c>
      <c r="HG10" s="54" t="str">
        <f t="shared" si="200"/>
        <v/>
      </c>
      <c r="HH10" s="52" t="str">
        <f t="shared" si="201"/>
        <v/>
      </c>
      <c r="HI10" s="53" t="str">
        <f t="shared" si="202"/>
        <v/>
      </c>
      <c r="HJ10" s="53" t="str">
        <f t="shared" si="203"/>
        <v/>
      </c>
      <c r="HK10" s="53" t="str">
        <f t="shared" si="204"/>
        <v/>
      </c>
      <c r="HL10" s="54" t="str">
        <f t="shared" si="205"/>
        <v/>
      </c>
      <c r="HM10" s="58">
        <f t="shared" si="206"/>
        <v>6</v>
      </c>
      <c r="HN10" s="53" t="str">
        <f t="shared" si="207"/>
        <v>1</v>
      </c>
      <c r="HO10" s="181">
        <f t="shared" si="208"/>
        <v>5</v>
      </c>
      <c r="HP10" s="181">
        <f t="shared" si="209"/>
        <v>30</v>
      </c>
      <c r="HQ10" s="181">
        <f t="shared" si="210"/>
        <v>35</v>
      </c>
      <c r="HR10" s="130">
        <v>318</v>
      </c>
      <c r="HS10" s="53">
        <f t="shared" si="211"/>
        <v>318</v>
      </c>
      <c r="HT10" s="53">
        <f t="shared" si="212"/>
        <v>2</v>
      </c>
      <c r="HU10" s="53" t="str">
        <f t="shared" si="213"/>
        <v/>
      </c>
      <c r="HV10" s="53">
        <f t="shared" si="214"/>
        <v>20</v>
      </c>
      <c r="HW10" s="54">
        <f t="shared" si="215"/>
        <v>20</v>
      </c>
      <c r="HX10" s="52" t="str">
        <f t="shared" si="216"/>
        <v/>
      </c>
      <c r="HY10" s="53" t="str">
        <f t="shared" si="217"/>
        <v/>
      </c>
      <c r="HZ10" s="53" t="str">
        <f t="shared" si="218"/>
        <v/>
      </c>
      <c r="IA10" s="55" t="str">
        <f t="shared" si="219"/>
        <v/>
      </c>
      <c r="IB10" s="54" t="str">
        <f t="shared" si="220"/>
        <v/>
      </c>
      <c r="IC10" s="52" t="str">
        <f t="shared" si="221"/>
        <v/>
      </c>
      <c r="ID10" s="53" t="str">
        <f t="shared" si="222"/>
        <v/>
      </c>
      <c r="IE10" s="53" t="str">
        <f t="shared" si="223"/>
        <v/>
      </c>
      <c r="IF10" s="53" t="str">
        <f t="shared" si="224"/>
        <v/>
      </c>
      <c r="IG10" s="54" t="str">
        <f t="shared" si="225"/>
        <v/>
      </c>
      <c r="IH10" s="52" t="str">
        <f t="shared" si="226"/>
        <v/>
      </c>
      <c r="II10" s="53" t="str">
        <f t="shared" si="227"/>
        <v/>
      </c>
      <c r="IJ10" s="53" t="str">
        <f t="shared" si="228"/>
        <v/>
      </c>
      <c r="IK10" s="53" t="str">
        <f t="shared" si="229"/>
        <v/>
      </c>
      <c r="IL10" s="54" t="str">
        <f t="shared" si="230"/>
        <v/>
      </c>
      <c r="IM10" s="52" t="str">
        <f t="shared" si="231"/>
        <v/>
      </c>
      <c r="IN10" s="53" t="str">
        <f t="shared" si="232"/>
        <v/>
      </c>
      <c r="IO10" s="53" t="str">
        <f t="shared" si="233"/>
        <v/>
      </c>
      <c r="IP10" s="53" t="str">
        <f t="shared" si="234"/>
        <v/>
      </c>
      <c r="IQ10" s="54" t="str">
        <f t="shared" si="235"/>
        <v/>
      </c>
      <c r="IR10" s="52" t="str">
        <f t="shared" si="236"/>
        <v/>
      </c>
      <c r="IS10" s="53" t="str">
        <f t="shared" si="237"/>
        <v/>
      </c>
      <c r="IT10" s="53" t="str">
        <f t="shared" si="238"/>
        <v/>
      </c>
      <c r="IU10" s="53" t="str">
        <f t="shared" si="239"/>
        <v/>
      </c>
      <c r="IV10" s="54" t="str">
        <f t="shared" si="240"/>
        <v/>
      </c>
      <c r="IW10" s="58">
        <f t="shared" si="241"/>
        <v>5</v>
      </c>
      <c r="IX10" s="53" t="str">
        <f t="shared" si="242"/>
        <v>2</v>
      </c>
      <c r="IY10" s="181">
        <f t="shared" si="243"/>
        <v>5</v>
      </c>
      <c r="IZ10" s="181">
        <f t="shared" si="244"/>
        <v>20</v>
      </c>
      <c r="JA10" s="181">
        <f t="shared" si="245"/>
        <v>25</v>
      </c>
      <c r="JB10" s="130">
        <v>73</v>
      </c>
      <c r="JC10" s="53">
        <f t="shared" si="246"/>
        <v>73</v>
      </c>
      <c r="JD10" s="53">
        <f t="shared" si="247"/>
        <v>6</v>
      </c>
      <c r="JE10" s="53" t="str">
        <f t="shared" si="248"/>
        <v/>
      </c>
      <c r="JF10" s="53">
        <f t="shared" si="249"/>
        <v>10</v>
      </c>
      <c r="JG10" s="54">
        <f t="shared" si="250"/>
        <v>10</v>
      </c>
      <c r="JH10" s="52" t="str">
        <f t="shared" si="251"/>
        <v/>
      </c>
      <c r="JI10" s="53" t="str">
        <f t="shared" si="252"/>
        <v/>
      </c>
      <c r="JJ10" s="53" t="str">
        <f t="shared" si="253"/>
        <v/>
      </c>
      <c r="JK10" s="55" t="str">
        <f t="shared" si="254"/>
        <v/>
      </c>
      <c r="JL10" s="54" t="str">
        <f t="shared" si="255"/>
        <v/>
      </c>
      <c r="JM10" s="52" t="str">
        <f t="shared" si="256"/>
        <v/>
      </c>
      <c r="JN10" s="53" t="str">
        <f t="shared" si="257"/>
        <v/>
      </c>
      <c r="JO10" s="53" t="str">
        <f t="shared" si="258"/>
        <v/>
      </c>
      <c r="JP10" s="53" t="str">
        <f t="shared" si="259"/>
        <v/>
      </c>
      <c r="JQ10" s="54" t="str">
        <f t="shared" si="260"/>
        <v/>
      </c>
      <c r="JR10" s="52" t="str">
        <f t="shared" si="261"/>
        <v/>
      </c>
      <c r="JS10" s="53" t="str">
        <f t="shared" si="262"/>
        <v/>
      </c>
      <c r="JT10" s="53" t="str">
        <f t="shared" si="263"/>
        <v/>
      </c>
      <c r="JU10" s="53" t="str">
        <f t="shared" si="264"/>
        <v/>
      </c>
      <c r="JV10" s="54" t="str">
        <f t="shared" si="265"/>
        <v/>
      </c>
      <c r="JW10" s="52" t="str">
        <f t="shared" si="266"/>
        <v/>
      </c>
      <c r="JX10" s="53" t="str">
        <f t="shared" si="267"/>
        <v/>
      </c>
      <c r="JY10" s="53" t="str">
        <f t="shared" si="268"/>
        <v/>
      </c>
      <c r="JZ10" s="53" t="str">
        <f t="shared" si="269"/>
        <v/>
      </c>
      <c r="KA10" s="54" t="str">
        <f t="shared" si="270"/>
        <v/>
      </c>
      <c r="KB10" s="52" t="str">
        <f t="shared" si="271"/>
        <v/>
      </c>
      <c r="KC10" s="53" t="str">
        <f t="shared" si="272"/>
        <v/>
      </c>
      <c r="KD10" s="53" t="str">
        <f t="shared" si="273"/>
        <v/>
      </c>
      <c r="KE10" s="53" t="str">
        <f t="shared" si="274"/>
        <v/>
      </c>
      <c r="KF10" s="54" t="str">
        <f t="shared" si="275"/>
        <v/>
      </c>
      <c r="KG10" s="58">
        <f t="shared" si="276"/>
        <v>6</v>
      </c>
      <c r="KH10" s="53" t="str">
        <f t="shared" si="277"/>
        <v>6</v>
      </c>
      <c r="KI10" s="181">
        <f t="shared" si="278"/>
        <v>5</v>
      </c>
      <c r="KJ10" s="181">
        <f t="shared" si="279"/>
        <v>10</v>
      </c>
      <c r="KK10" s="127">
        <f t="shared" si="280"/>
        <v>15</v>
      </c>
      <c r="KL10" s="86"/>
      <c r="KM10" s="313">
        <f t="shared" si="281"/>
        <v>12</v>
      </c>
      <c r="KN10" s="60">
        <f t="shared" si="282"/>
        <v>166</v>
      </c>
      <c r="KO10" s="201"/>
      <c r="KP10" s="61">
        <f t="shared" si="283"/>
        <v>154</v>
      </c>
      <c r="KQ10" s="61">
        <f t="shared" si="284"/>
        <v>154</v>
      </c>
      <c r="KR10" s="61" t="str">
        <f t="shared" si="285"/>
        <v/>
      </c>
      <c r="KS10" s="61" t="str">
        <f t="shared" si="286"/>
        <v/>
      </c>
      <c r="KT10" s="61" t="str">
        <f t="shared" si="287"/>
        <v/>
      </c>
      <c r="KU10" s="61" t="str">
        <f t="shared" si="288"/>
        <v/>
      </c>
      <c r="KV10" s="61" t="str">
        <f t="shared" si="289"/>
        <v/>
      </c>
      <c r="KW10" s="62">
        <f t="shared" si="290"/>
        <v>2</v>
      </c>
      <c r="KX10" s="84"/>
      <c r="KY10" s="59">
        <f t="shared" si="291"/>
        <v>10</v>
      </c>
      <c r="KZ10" s="60">
        <f t="shared" si="292"/>
        <v>181</v>
      </c>
      <c r="LA10" s="201"/>
      <c r="LB10" s="61">
        <f t="shared" si="293"/>
        <v>171</v>
      </c>
      <c r="LC10" s="61" t="str">
        <f t="shared" si="294"/>
        <v/>
      </c>
      <c r="LD10" s="61" t="str">
        <f t="shared" si="295"/>
        <v/>
      </c>
      <c r="LE10" s="61">
        <f t="shared" si="296"/>
        <v>171</v>
      </c>
      <c r="LF10" s="356">
        <v>5</v>
      </c>
      <c r="LG10" s="87"/>
      <c r="LH10" s="185">
        <f t="shared" si="297"/>
        <v>8</v>
      </c>
      <c r="LI10" s="87"/>
      <c r="LJ10" s="35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  <c r="NR10" s="35"/>
    </row>
    <row r="11" spans="1:382" s="1" customFormat="1" ht="15" x14ac:dyDescent="0.2">
      <c r="A11" s="35"/>
      <c r="B11" s="45">
        <v>6</v>
      </c>
      <c r="C11" s="46" t="s">
        <v>151</v>
      </c>
      <c r="D11" s="47" t="s">
        <v>152</v>
      </c>
      <c r="E11" s="50">
        <v>31194</v>
      </c>
      <c r="F11" s="160">
        <v>112</v>
      </c>
      <c r="G11" s="49" t="s">
        <v>99</v>
      </c>
      <c r="H11" s="50" t="str">
        <f t="shared" si="0"/>
        <v>Top Truck</v>
      </c>
      <c r="I11" s="186">
        <f t="shared" si="1"/>
        <v>149</v>
      </c>
      <c r="J11" s="178">
        <v>21</v>
      </c>
      <c r="K11" s="149">
        <f t="shared" si="2"/>
        <v>21</v>
      </c>
      <c r="L11" s="150">
        <f t="shared" si="3"/>
        <v>4</v>
      </c>
      <c r="M11" s="150" t="str">
        <f t="shared" si="4"/>
        <v/>
      </c>
      <c r="N11" s="150">
        <f t="shared" si="5"/>
        <v>0</v>
      </c>
      <c r="O11" s="150">
        <f t="shared" si="6"/>
        <v>0</v>
      </c>
      <c r="P11" s="149" t="str">
        <f t="shared" si="7"/>
        <v/>
      </c>
      <c r="Q11" s="150" t="str">
        <f t="shared" si="8"/>
        <v/>
      </c>
      <c r="R11" s="150" t="str">
        <f t="shared" si="9"/>
        <v/>
      </c>
      <c r="S11" s="150" t="str">
        <f t="shared" si="10"/>
        <v/>
      </c>
      <c r="T11" s="150" t="str">
        <f t="shared" si="11"/>
        <v/>
      </c>
      <c r="U11" s="149" t="str">
        <f t="shared" si="12"/>
        <v/>
      </c>
      <c r="V11" s="150" t="str">
        <f t="shared" si="13"/>
        <v/>
      </c>
      <c r="W11" s="150" t="str">
        <f t="shared" si="14"/>
        <v/>
      </c>
      <c r="X11" s="150" t="str">
        <f t="shared" si="15"/>
        <v/>
      </c>
      <c r="Y11" s="150" t="str">
        <f t="shared" si="16"/>
        <v/>
      </c>
      <c r="Z11" s="149" t="str">
        <f t="shared" si="17"/>
        <v/>
      </c>
      <c r="AA11" s="150" t="str">
        <f t="shared" si="18"/>
        <v/>
      </c>
      <c r="AB11" s="150" t="str">
        <f t="shared" si="19"/>
        <v/>
      </c>
      <c r="AC11" s="150" t="str">
        <f t="shared" si="20"/>
        <v/>
      </c>
      <c r="AD11" s="150" t="str">
        <f t="shared" si="21"/>
        <v/>
      </c>
      <c r="AE11" s="149" t="str">
        <f t="shared" si="22"/>
        <v/>
      </c>
      <c r="AF11" s="150" t="str">
        <f t="shared" si="23"/>
        <v/>
      </c>
      <c r="AG11" s="150" t="str">
        <f t="shared" si="24"/>
        <v/>
      </c>
      <c r="AH11" s="150" t="str">
        <f t="shared" si="25"/>
        <v/>
      </c>
      <c r="AI11" s="150" t="str">
        <f t="shared" si="26"/>
        <v/>
      </c>
      <c r="AJ11" s="149" t="str">
        <f t="shared" si="27"/>
        <v/>
      </c>
      <c r="AK11" s="150" t="str">
        <f t="shared" si="28"/>
        <v/>
      </c>
      <c r="AL11" s="150" t="str">
        <f t="shared" si="29"/>
        <v/>
      </c>
      <c r="AM11" s="150" t="str">
        <f t="shared" si="30"/>
        <v/>
      </c>
      <c r="AN11" s="307" t="str">
        <f t="shared" si="31"/>
        <v/>
      </c>
      <c r="AO11" s="56">
        <f t="shared" si="32"/>
        <v>4</v>
      </c>
      <c r="AP11" s="53" t="str">
        <f t="shared" si="33"/>
        <v>4</v>
      </c>
      <c r="AQ11" s="181">
        <f t="shared" si="34"/>
        <v>5</v>
      </c>
      <c r="AR11" s="181">
        <f t="shared" si="35"/>
        <v>0</v>
      </c>
      <c r="AS11" s="181">
        <f t="shared" si="36"/>
        <v>5</v>
      </c>
      <c r="AT11" s="130">
        <v>161</v>
      </c>
      <c r="AU11" s="55">
        <f t="shared" si="37"/>
        <v>161</v>
      </c>
      <c r="AV11" s="53">
        <f t="shared" si="38"/>
        <v>4</v>
      </c>
      <c r="AW11" s="53" t="str">
        <f t="shared" si="39"/>
        <v/>
      </c>
      <c r="AX11" s="53">
        <f t="shared" si="40"/>
        <v>10</v>
      </c>
      <c r="AY11" s="54">
        <f t="shared" si="41"/>
        <v>10</v>
      </c>
      <c r="AZ11" s="52" t="str">
        <f t="shared" si="42"/>
        <v/>
      </c>
      <c r="BA11" s="53" t="str">
        <f t="shared" si="43"/>
        <v/>
      </c>
      <c r="BB11" s="53" t="str">
        <f t="shared" si="44"/>
        <v/>
      </c>
      <c r="BC11" s="55" t="str">
        <f t="shared" si="45"/>
        <v/>
      </c>
      <c r="BD11" s="54" t="str">
        <f t="shared" si="46"/>
        <v/>
      </c>
      <c r="BE11" s="52" t="str">
        <f t="shared" si="47"/>
        <v/>
      </c>
      <c r="BF11" s="53" t="str">
        <f t="shared" si="48"/>
        <v/>
      </c>
      <c r="BG11" s="53" t="str">
        <f t="shared" si="49"/>
        <v/>
      </c>
      <c r="BH11" s="53" t="str">
        <f t="shared" si="50"/>
        <v/>
      </c>
      <c r="BI11" s="54" t="str">
        <f t="shared" si="51"/>
        <v/>
      </c>
      <c r="BJ11" s="52" t="str">
        <f t="shared" si="52"/>
        <v/>
      </c>
      <c r="BK11" s="53" t="str">
        <f t="shared" si="53"/>
        <v/>
      </c>
      <c r="BL11" s="53" t="str">
        <f t="shared" si="54"/>
        <v/>
      </c>
      <c r="BM11" s="53" t="str">
        <f t="shared" si="55"/>
        <v/>
      </c>
      <c r="BN11" s="54" t="str">
        <f t="shared" si="56"/>
        <v/>
      </c>
      <c r="BO11" s="52" t="str">
        <f t="shared" si="57"/>
        <v/>
      </c>
      <c r="BP11" s="53" t="str">
        <f t="shared" si="58"/>
        <v/>
      </c>
      <c r="BQ11" s="53" t="str">
        <f t="shared" si="59"/>
        <v/>
      </c>
      <c r="BR11" s="53" t="str">
        <f t="shared" si="60"/>
        <v/>
      </c>
      <c r="BS11" s="54" t="str">
        <f t="shared" si="61"/>
        <v/>
      </c>
      <c r="BT11" s="52" t="str">
        <f t="shared" si="62"/>
        <v/>
      </c>
      <c r="BU11" s="53" t="str">
        <f t="shared" si="63"/>
        <v/>
      </c>
      <c r="BV11" s="53" t="str">
        <f t="shared" si="64"/>
        <v/>
      </c>
      <c r="BW11" s="53" t="str">
        <f t="shared" si="65"/>
        <v/>
      </c>
      <c r="BX11" s="54" t="str">
        <f t="shared" si="66"/>
        <v/>
      </c>
      <c r="BY11" s="56">
        <f t="shared" si="67"/>
        <v>4</v>
      </c>
      <c r="BZ11" s="53" t="str">
        <f t="shared" si="68"/>
        <v>4</v>
      </c>
      <c r="CA11" s="181">
        <f t="shared" si="69"/>
        <v>5</v>
      </c>
      <c r="CB11" s="181">
        <f t="shared" si="70"/>
        <v>10</v>
      </c>
      <c r="CC11" s="181">
        <f t="shared" si="71"/>
        <v>15</v>
      </c>
      <c r="CD11" s="130">
        <v>287</v>
      </c>
      <c r="CE11" s="55">
        <f t="shared" si="72"/>
        <v>287</v>
      </c>
      <c r="CF11" s="53">
        <f t="shared" si="73"/>
        <v>4</v>
      </c>
      <c r="CG11" s="53" t="str">
        <f t="shared" si="74"/>
        <v/>
      </c>
      <c r="CH11" s="53">
        <f t="shared" si="75"/>
        <v>16</v>
      </c>
      <c r="CI11" s="54">
        <f t="shared" si="76"/>
        <v>16</v>
      </c>
      <c r="CJ11" s="52" t="str">
        <f t="shared" si="77"/>
        <v/>
      </c>
      <c r="CK11" s="53" t="str">
        <f t="shared" si="78"/>
        <v/>
      </c>
      <c r="CL11" s="53" t="str">
        <f t="shared" si="79"/>
        <v/>
      </c>
      <c r="CM11" s="55" t="str">
        <f t="shared" si="80"/>
        <v/>
      </c>
      <c r="CN11" s="54" t="str">
        <f t="shared" si="81"/>
        <v/>
      </c>
      <c r="CO11" s="52" t="str">
        <f t="shared" si="82"/>
        <v/>
      </c>
      <c r="CP11" s="53" t="str">
        <f t="shared" si="83"/>
        <v/>
      </c>
      <c r="CQ11" s="53" t="str">
        <f>IF(IF(CP11&lt;&gt;"",IF(MAX(COUNTIF($CP11:$CP$49,$CP$6:$CP$49))&gt;1,"x",""),"")&lt;&gt;"",CP11+1,"")</f>
        <v/>
      </c>
      <c r="CR11" s="53" t="str">
        <f t="shared" si="84"/>
        <v/>
      </c>
      <c r="CS11" s="54" t="str">
        <f t="shared" si="85"/>
        <v/>
      </c>
      <c r="CT11" s="52" t="str">
        <f t="shared" si="86"/>
        <v/>
      </c>
      <c r="CU11" s="53" t="str">
        <f t="shared" si="87"/>
        <v/>
      </c>
      <c r="CV11" s="53" t="str">
        <f t="shared" si="88"/>
        <v/>
      </c>
      <c r="CW11" s="53" t="str">
        <f t="shared" si="89"/>
        <v/>
      </c>
      <c r="CX11" s="54" t="str">
        <f t="shared" si="90"/>
        <v/>
      </c>
      <c r="CY11" s="52" t="str">
        <f t="shared" si="91"/>
        <v/>
      </c>
      <c r="CZ11" s="53" t="str">
        <f t="shared" si="92"/>
        <v/>
      </c>
      <c r="DA11" s="53" t="str">
        <f t="shared" si="93"/>
        <v/>
      </c>
      <c r="DB11" s="53" t="str">
        <f t="shared" si="94"/>
        <v/>
      </c>
      <c r="DC11" s="54" t="str">
        <f t="shared" si="95"/>
        <v/>
      </c>
      <c r="DD11" s="52" t="str">
        <f t="shared" si="96"/>
        <v/>
      </c>
      <c r="DE11" s="53" t="str">
        <f t="shared" si="97"/>
        <v/>
      </c>
      <c r="DF11" s="53" t="str">
        <f t="shared" si="98"/>
        <v/>
      </c>
      <c r="DG11" s="53" t="str">
        <f t="shared" si="99"/>
        <v/>
      </c>
      <c r="DH11" s="54" t="str">
        <f t="shared" si="100"/>
        <v/>
      </c>
      <c r="DI11" s="56">
        <f t="shared" si="101"/>
        <v>7</v>
      </c>
      <c r="DJ11" s="53" t="str">
        <f t="shared" si="102"/>
        <v>4</v>
      </c>
      <c r="DK11" s="53">
        <f t="shared" si="103"/>
        <v>5</v>
      </c>
      <c r="DL11" s="181">
        <f t="shared" si="104"/>
        <v>16</v>
      </c>
      <c r="DM11" s="181">
        <f t="shared" si="105"/>
        <v>21</v>
      </c>
      <c r="DN11" s="130">
        <v>282</v>
      </c>
      <c r="DO11" s="53">
        <f t="shared" si="106"/>
        <v>282</v>
      </c>
      <c r="DP11" s="53">
        <f t="shared" si="107"/>
        <v>2</v>
      </c>
      <c r="DQ11" s="53" t="str">
        <f t="shared" si="108"/>
        <v/>
      </c>
      <c r="DR11" s="53">
        <f t="shared" si="109"/>
        <v>16</v>
      </c>
      <c r="DS11" s="54">
        <f t="shared" si="110"/>
        <v>16</v>
      </c>
      <c r="DT11" s="52" t="str">
        <f t="shared" si="111"/>
        <v/>
      </c>
      <c r="DU11" s="53" t="str">
        <f t="shared" si="112"/>
        <v/>
      </c>
      <c r="DV11" s="53" t="str">
        <f t="shared" si="113"/>
        <v/>
      </c>
      <c r="DW11" s="55" t="str">
        <f t="shared" si="114"/>
        <v/>
      </c>
      <c r="DX11" s="54" t="str">
        <f t="shared" si="115"/>
        <v/>
      </c>
      <c r="DY11" s="52" t="str">
        <f t="shared" si="116"/>
        <v/>
      </c>
      <c r="DZ11" s="53" t="str">
        <f t="shared" si="117"/>
        <v/>
      </c>
      <c r="EA11" s="53" t="str">
        <f t="shared" si="118"/>
        <v/>
      </c>
      <c r="EB11" s="53" t="str">
        <f t="shared" si="119"/>
        <v/>
      </c>
      <c r="EC11" s="54" t="str">
        <f t="shared" si="120"/>
        <v/>
      </c>
      <c r="ED11" s="52" t="str">
        <f t="shared" si="121"/>
        <v/>
      </c>
      <c r="EE11" s="53" t="str">
        <f t="shared" si="122"/>
        <v/>
      </c>
      <c r="EF11" s="53" t="str">
        <f t="shared" si="123"/>
        <v/>
      </c>
      <c r="EG11" s="53" t="str">
        <f t="shared" si="124"/>
        <v/>
      </c>
      <c r="EH11" s="54" t="str">
        <f t="shared" si="125"/>
        <v/>
      </c>
      <c r="EI11" s="52" t="str">
        <f t="shared" si="126"/>
        <v/>
      </c>
      <c r="EJ11" s="53" t="str">
        <f t="shared" si="127"/>
        <v/>
      </c>
      <c r="EK11" s="53" t="str">
        <f t="shared" si="128"/>
        <v/>
      </c>
      <c r="EL11" s="53" t="str">
        <f t="shared" si="129"/>
        <v/>
      </c>
      <c r="EM11" s="54" t="str">
        <f t="shared" si="130"/>
        <v/>
      </c>
      <c r="EN11" s="52" t="str">
        <f t="shared" si="131"/>
        <v/>
      </c>
      <c r="EO11" s="53" t="str">
        <f t="shared" si="132"/>
        <v/>
      </c>
      <c r="EP11" s="53" t="str">
        <f t="shared" si="133"/>
        <v/>
      </c>
      <c r="EQ11" s="53" t="str">
        <f t="shared" si="134"/>
        <v/>
      </c>
      <c r="ER11" s="54" t="str">
        <f t="shared" si="135"/>
        <v/>
      </c>
      <c r="ES11" s="58">
        <f t="shared" si="136"/>
        <v>4</v>
      </c>
      <c r="ET11" s="53" t="str">
        <f t="shared" si="137"/>
        <v>2</v>
      </c>
      <c r="EU11" s="181">
        <f t="shared" si="138"/>
        <v>5</v>
      </c>
      <c r="EV11" s="181">
        <f t="shared" si="139"/>
        <v>16</v>
      </c>
      <c r="EW11" s="181">
        <f t="shared" si="140"/>
        <v>21</v>
      </c>
      <c r="EX11" s="130">
        <v>275</v>
      </c>
      <c r="EY11" s="53">
        <f t="shared" si="141"/>
        <v>275</v>
      </c>
      <c r="EZ11" s="53">
        <f t="shared" si="142"/>
        <v>4</v>
      </c>
      <c r="FA11" s="53" t="str">
        <f t="shared" si="143"/>
        <v/>
      </c>
      <c r="FB11" s="53">
        <f t="shared" si="144"/>
        <v>10</v>
      </c>
      <c r="FC11" s="57">
        <f t="shared" si="145"/>
        <v>10</v>
      </c>
      <c r="FD11" s="52" t="str">
        <f t="shared" si="146"/>
        <v/>
      </c>
      <c r="FE11" s="53" t="str">
        <f t="shared" si="147"/>
        <v/>
      </c>
      <c r="FF11" s="53" t="str">
        <f t="shared" si="148"/>
        <v/>
      </c>
      <c r="FG11" s="55" t="str">
        <f t="shared" si="149"/>
        <v/>
      </c>
      <c r="FH11" s="57" t="str">
        <f t="shared" si="150"/>
        <v/>
      </c>
      <c r="FI11" s="52" t="str">
        <f t="shared" si="151"/>
        <v/>
      </c>
      <c r="FJ11" s="53" t="str">
        <f t="shared" si="152"/>
        <v/>
      </c>
      <c r="FK11" s="53" t="str">
        <f t="shared" si="153"/>
        <v/>
      </c>
      <c r="FL11" s="53" t="str">
        <f t="shared" si="154"/>
        <v/>
      </c>
      <c r="FM11" s="57" t="str">
        <f t="shared" si="155"/>
        <v/>
      </c>
      <c r="FN11" s="52" t="str">
        <f t="shared" si="156"/>
        <v/>
      </c>
      <c r="FO11" s="53" t="str">
        <f t="shared" si="157"/>
        <v/>
      </c>
      <c r="FP11" s="53" t="str">
        <f t="shared" si="158"/>
        <v/>
      </c>
      <c r="FQ11" s="53" t="str">
        <f t="shared" si="159"/>
        <v/>
      </c>
      <c r="FR11" s="57" t="str">
        <f t="shared" si="160"/>
        <v/>
      </c>
      <c r="FS11" s="52" t="str">
        <f t="shared" si="161"/>
        <v/>
      </c>
      <c r="FT11" s="53" t="str">
        <f t="shared" si="162"/>
        <v/>
      </c>
      <c r="FU11" s="53" t="str">
        <f t="shared" si="163"/>
        <v/>
      </c>
      <c r="FV11" s="53" t="str">
        <f t="shared" si="164"/>
        <v/>
      </c>
      <c r="FW11" s="57" t="str">
        <f t="shared" si="165"/>
        <v/>
      </c>
      <c r="FX11" s="52" t="str">
        <f t="shared" si="166"/>
        <v/>
      </c>
      <c r="FY11" s="53" t="str">
        <f t="shared" si="167"/>
        <v/>
      </c>
      <c r="FZ11" s="53" t="str">
        <f t="shared" si="168"/>
        <v/>
      </c>
      <c r="GA11" s="53" t="str">
        <f t="shared" si="169"/>
        <v/>
      </c>
      <c r="GB11" s="57" t="str">
        <f t="shared" si="170"/>
        <v/>
      </c>
      <c r="GC11" s="58">
        <f t="shared" si="171"/>
        <v>4</v>
      </c>
      <c r="GD11" s="53" t="str">
        <f t="shared" si="172"/>
        <v>4</v>
      </c>
      <c r="GE11" s="181">
        <f t="shared" si="173"/>
        <v>5</v>
      </c>
      <c r="GF11" s="181">
        <f t="shared" si="174"/>
        <v>10</v>
      </c>
      <c r="GG11" s="181">
        <f t="shared" si="175"/>
        <v>15</v>
      </c>
      <c r="GH11" s="130">
        <v>118</v>
      </c>
      <c r="GI11" s="53">
        <f t="shared" si="176"/>
        <v>118</v>
      </c>
      <c r="GJ11" s="53">
        <f t="shared" si="177"/>
        <v>3</v>
      </c>
      <c r="GK11" s="53" t="str">
        <f t="shared" si="178"/>
        <v/>
      </c>
      <c r="GL11" s="53">
        <f t="shared" si="179"/>
        <v>20</v>
      </c>
      <c r="GM11" s="54">
        <f t="shared" si="180"/>
        <v>20</v>
      </c>
      <c r="GN11" s="52" t="str">
        <f t="shared" si="181"/>
        <v/>
      </c>
      <c r="GO11" s="53" t="str">
        <f t="shared" si="182"/>
        <v/>
      </c>
      <c r="GP11" s="53" t="str">
        <f t="shared" si="183"/>
        <v/>
      </c>
      <c r="GQ11" s="55" t="str">
        <f t="shared" si="184"/>
        <v/>
      </c>
      <c r="GR11" s="54" t="str">
        <f t="shared" si="185"/>
        <v/>
      </c>
      <c r="GS11" s="52" t="str">
        <f t="shared" si="186"/>
        <v/>
      </c>
      <c r="GT11" s="53" t="str">
        <f t="shared" si="187"/>
        <v/>
      </c>
      <c r="GU11" s="53" t="str">
        <f t="shared" si="188"/>
        <v/>
      </c>
      <c r="GV11" s="53" t="str">
        <f t="shared" si="189"/>
        <v/>
      </c>
      <c r="GW11" s="54" t="str">
        <f t="shared" si="190"/>
        <v/>
      </c>
      <c r="GX11" s="52" t="str">
        <f t="shared" si="191"/>
        <v/>
      </c>
      <c r="GY11" s="53" t="str">
        <f t="shared" si="192"/>
        <v/>
      </c>
      <c r="GZ11" s="53" t="str">
        <f t="shared" si="193"/>
        <v/>
      </c>
      <c r="HA11" s="53" t="str">
        <f t="shared" si="194"/>
        <v/>
      </c>
      <c r="HB11" s="54" t="str">
        <f t="shared" si="195"/>
        <v/>
      </c>
      <c r="HC11" s="52" t="str">
        <f t="shared" si="196"/>
        <v/>
      </c>
      <c r="HD11" s="53" t="str">
        <f t="shared" si="197"/>
        <v/>
      </c>
      <c r="HE11" s="53" t="str">
        <f t="shared" si="198"/>
        <v/>
      </c>
      <c r="HF11" s="53" t="str">
        <f t="shared" si="199"/>
        <v/>
      </c>
      <c r="HG11" s="54" t="str">
        <f t="shared" si="200"/>
        <v/>
      </c>
      <c r="HH11" s="52" t="str">
        <f t="shared" si="201"/>
        <v/>
      </c>
      <c r="HI11" s="53" t="str">
        <f t="shared" si="202"/>
        <v/>
      </c>
      <c r="HJ11" s="53" t="str">
        <f t="shared" si="203"/>
        <v/>
      </c>
      <c r="HK11" s="53" t="str">
        <f t="shared" si="204"/>
        <v/>
      </c>
      <c r="HL11" s="54" t="str">
        <f t="shared" si="205"/>
        <v/>
      </c>
      <c r="HM11" s="58">
        <f t="shared" si="206"/>
        <v>6</v>
      </c>
      <c r="HN11" s="53" t="str">
        <f t="shared" si="207"/>
        <v>3</v>
      </c>
      <c r="HO11" s="181">
        <f t="shared" si="208"/>
        <v>5</v>
      </c>
      <c r="HP11" s="181">
        <f t="shared" si="209"/>
        <v>20</v>
      </c>
      <c r="HQ11" s="181">
        <f t="shared" si="210"/>
        <v>25</v>
      </c>
      <c r="HR11" s="130">
        <v>343</v>
      </c>
      <c r="HS11" s="53">
        <f t="shared" si="211"/>
        <v>343</v>
      </c>
      <c r="HT11" s="53">
        <f t="shared" si="212"/>
        <v>1</v>
      </c>
      <c r="HU11" s="53" t="str">
        <f t="shared" si="213"/>
        <v/>
      </c>
      <c r="HV11" s="53">
        <f t="shared" si="214"/>
        <v>25</v>
      </c>
      <c r="HW11" s="54">
        <f t="shared" si="215"/>
        <v>25</v>
      </c>
      <c r="HX11" s="52" t="str">
        <f t="shared" si="216"/>
        <v/>
      </c>
      <c r="HY11" s="53" t="str">
        <f t="shared" si="217"/>
        <v/>
      </c>
      <c r="HZ11" s="53" t="str">
        <f t="shared" si="218"/>
        <v/>
      </c>
      <c r="IA11" s="55" t="str">
        <f t="shared" si="219"/>
        <v/>
      </c>
      <c r="IB11" s="54" t="str">
        <f t="shared" si="220"/>
        <v/>
      </c>
      <c r="IC11" s="52" t="str">
        <f t="shared" si="221"/>
        <v/>
      </c>
      <c r="ID11" s="53" t="str">
        <f t="shared" si="222"/>
        <v/>
      </c>
      <c r="IE11" s="53" t="str">
        <f t="shared" si="223"/>
        <v/>
      </c>
      <c r="IF11" s="53" t="str">
        <f t="shared" si="224"/>
        <v/>
      </c>
      <c r="IG11" s="54" t="str">
        <f t="shared" si="225"/>
        <v/>
      </c>
      <c r="IH11" s="52" t="str">
        <f t="shared" si="226"/>
        <v/>
      </c>
      <c r="II11" s="53" t="str">
        <f t="shared" si="227"/>
        <v/>
      </c>
      <c r="IJ11" s="53" t="str">
        <f t="shared" si="228"/>
        <v/>
      </c>
      <c r="IK11" s="53" t="str">
        <f t="shared" si="229"/>
        <v/>
      </c>
      <c r="IL11" s="54" t="str">
        <f t="shared" si="230"/>
        <v/>
      </c>
      <c r="IM11" s="52" t="str">
        <f t="shared" si="231"/>
        <v/>
      </c>
      <c r="IN11" s="53" t="str">
        <f t="shared" si="232"/>
        <v/>
      </c>
      <c r="IO11" s="53" t="str">
        <f t="shared" si="233"/>
        <v/>
      </c>
      <c r="IP11" s="53" t="str">
        <f t="shared" si="234"/>
        <v/>
      </c>
      <c r="IQ11" s="54" t="str">
        <f t="shared" si="235"/>
        <v/>
      </c>
      <c r="IR11" s="52" t="str">
        <f t="shared" si="236"/>
        <v/>
      </c>
      <c r="IS11" s="53" t="str">
        <f t="shared" si="237"/>
        <v/>
      </c>
      <c r="IT11" s="53" t="str">
        <f t="shared" si="238"/>
        <v/>
      </c>
      <c r="IU11" s="53" t="str">
        <f t="shared" si="239"/>
        <v/>
      </c>
      <c r="IV11" s="54" t="str">
        <f t="shared" si="240"/>
        <v/>
      </c>
      <c r="IW11" s="58">
        <f t="shared" si="241"/>
        <v>5</v>
      </c>
      <c r="IX11" s="53" t="str">
        <f t="shared" si="242"/>
        <v>1</v>
      </c>
      <c r="IY11" s="181">
        <f t="shared" si="243"/>
        <v>5</v>
      </c>
      <c r="IZ11" s="181">
        <f t="shared" si="244"/>
        <v>25</v>
      </c>
      <c r="JA11" s="181">
        <f t="shared" si="245"/>
        <v>30</v>
      </c>
      <c r="JB11" s="130">
        <v>124</v>
      </c>
      <c r="JC11" s="53">
        <f t="shared" si="246"/>
        <v>124</v>
      </c>
      <c r="JD11" s="53">
        <f t="shared" si="247"/>
        <v>5</v>
      </c>
      <c r="JE11" s="53" t="str">
        <f t="shared" si="248"/>
        <v/>
      </c>
      <c r="JF11" s="53">
        <f t="shared" si="249"/>
        <v>12</v>
      </c>
      <c r="JG11" s="54">
        <f t="shared" si="250"/>
        <v>12</v>
      </c>
      <c r="JH11" s="52" t="str">
        <f t="shared" si="251"/>
        <v/>
      </c>
      <c r="JI11" s="53" t="str">
        <f t="shared" si="252"/>
        <v/>
      </c>
      <c r="JJ11" s="53" t="str">
        <f t="shared" si="253"/>
        <v/>
      </c>
      <c r="JK11" s="55" t="str">
        <f t="shared" si="254"/>
        <v/>
      </c>
      <c r="JL11" s="54" t="str">
        <f t="shared" si="255"/>
        <v/>
      </c>
      <c r="JM11" s="52" t="str">
        <f t="shared" si="256"/>
        <v/>
      </c>
      <c r="JN11" s="53" t="str">
        <f t="shared" si="257"/>
        <v/>
      </c>
      <c r="JO11" s="53" t="str">
        <f t="shared" si="258"/>
        <v/>
      </c>
      <c r="JP11" s="53" t="str">
        <f t="shared" si="259"/>
        <v/>
      </c>
      <c r="JQ11" s="54" t="str">
        <f t="shared" si="260"/>
        <v/>
      </c>
      <c r="JR11" s="52" t="str">
        <f t="shared" si="261"/>
        <v/>
      </c>
      <c r="JS11" s="53" t="str">
        <f t="shared" si="262"/>
        <v/>
      </c>
      <c r="JT11" s="53" t="str">
        <f t="shared" si="263"/>
        <v/>
      </c>
      <c r="JU11" s="53" t="str">
        <f t="shared" si="264"/>
        <v/>
      </c>
      <c r="JV11" s="54" t="str">
        <f t="shared" si="265"/>
        <v/>
      </c>
      <c r="JW11" s="52" t="str">
        <f t="shared" si="266"/>
        <v/>
      </c>
      <c r="JX11" s="53" t="str">
        <f t="shared" si="267"/>
        <v/>
      </c>
      <c r="JY11" s="53" t="str">
        <f t="shared" si="268"/>
        <v/>
      </c>
      <c r="JZ11" s="53" t="str">
        <f t="shared" si="269"/>
        <v/>
      </c>
      <c r="KA11" s="54" t="str">
        <f t="shared" si="270"/>
        <v/>
      </c>
      <c r="KB11" s="52" t="str">
        <f t="shared" si="271"/>
        <v/>
      </c>
      <c r="KC11" s="53" t="str">
        <f t="shared" si="272"/>
        <v/>
      </c>
      <c r="KD11" s="53" t="str">
        <f t="shared" si="273"/>
        <v/>
      </c>
      <c r="KE11" s="53" t="str">
        <f t="shared" si="274"/>
        <v/>
      </c>
      <c r="KF11" s="54" t="str">
        <f t="shared" si="275"/>
        <v/>
      </c>
      <c r="KG11" s="58">
        <f t="shared" si="276"/>
        <v>6</v>
      </c>
      <c r="KH11" s="53" t="str">
        <f t="shared" si="277"/>
        <v>5</v>
      </c>
      <c r="KI11" s="181">
        <f t="shared" si="278"/>
        <v>5</v>
      </c>
      <c r="KJ11" s="181">
        <f t="shared" si="279"/>
        <v>12</v>
      </c>
      <c r="KK11" s="127">
        <f t="shared" si="280"/>
        <v>17</v>
      </c>
      <c r="KL11" s="86"/>
      <c r="KM11" s="313">
        <f t="shared" si="281"/>
        <v>0</v>
      </c>
      <c r="KN11" s="60">
        <f t="shared" si="282"/>
        <v>132</v>
      </c>
      <c r="KO11" s="201"/>
      <c r="KP11" s="61">
        <f t="shared" si="283"/>
        <v>132</v>
      </c>
      <c r="KQ11" s="61">
        <f t="shared" si="284"/>
        <v>132</v>
      </c>
      <c r="KR11" s="61" t="str">
        <f t="shared" si="285"/>
        <v/>
      </c>
      <c r="KS11" s="61" t="str">
        <f t="shared" si="286"/>
        <v/>
      </c>
      <c r="KT11" s="61" t="str">
        <f t="shared" si="287"/>
        <v/>
      </c>
      <c r="KU11" s="61" t="str">
        <f t="shared" si="288"/>
        <v/>
      </c>
      <c r="KV11" s="61" t="str">
        <f t="shared" si="289"/>
        <v/>
      </c>
      <c r="KW11" s="62">
        <f t="shared" si="290"/>
        <v>3</v>
      </c>
      <c r="KX11" s="84"/>
      <c r="KY11" s="59">
        <f t="shared" si="291"/>
        <v>0</v>
      </c>
      <c r="KZ11" s="60">
        <f t="shared" si="292"/>
        <v>149</v>
      </c>
      <c r="LA11" s="201"/>
      <c r="LB11" s="61">
        <f t="shared" si="293"/>
        <v>149</v>
      </c>
      <c r="LC11" s="61" t="str">
        <f t="shared" si="294"/>
        <v/>
      </c>
      <c r="LD11" s="61" t="str">
        <f t="shared" si="295"/>
        <v/>
      </c>
      <c r="LE11" s="61">
        <f t="shared" si="296"/>
        <v>149</v>
      </c>
      <c r="LF11" s="356">
        <v>6</v>
      </c>
      <c r="LG11" s="87"/>
      <c r="LH11" s="185">
        <f t="shared" si="297"/>
        <v>8</v>
      </c>
      <c r="LI11" s="87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</row>
    <row r="12" spans="1:382" s="1" customFormat="1" ht="15" x14ac:dyDescent="0.2">
      <c r="A12" s="35"/>
      <c r="B12" s="45">
        <v>7</v>
      </c>
      <c r="C12" s="46" t="s">
        <v>29</v>
      </c>
      <c r="D12" s="47" t="s">
        <v>130</v>
      </c>
      <c r="E12" s="50">
        <v>4448</v>
      </c>
      <c r="F12" s="160">
        <v>109</v>
      </c>
      <c r="G12" s="49" t="s">
        <v>99</v>
      </c>
      <c r="H12" s="50" t="str">
        <f t="shared" si="0"/>
        <v>Top Truck</v>
      </c>
      <c r="I12" s="186">
        <f t="shared" si="1"/>
        <v>120</v>
      </c>
      <c r="J12" s="178">
        <v>320</v>
      </c>
      <c r="K12" s="149">
        <f t="shared" si="2"/>
        <v>320</v>
      </c>
      <c r="L12" s="150">
        <f t="shared" si="3"/>
        <v>3</v>
      </c>
      <c r="M12" s="150" t="str">
        <f t="shared" si="4"/>
        <v/>
      </c>
      <c r="N12" s="150">
        <f t="shared" si="5"/>
        <v>12</v>
      </c>
      <c r="O12" s="150">
        <f t="shared" si="6"/>
        <v>12</v>
      </c>
      <c r="P12" s="149" t="str">
        <f t="shared" si="7"/>
        <v/>
      </c>
      <c r="Q12" s="150" t="str">
        <f t="shared" si="8"/>
        <v/>
      </c>
      <c r="R12" s="150" t="str">
        <f t="shared" si="9"/>
        <v/>
      </c>
      <c r="S12" s="150" t="str">
        <f t="shared" si="10"/>
        <v/>
      </c>
      <c r="T12" s="150" t="str">
        <f t="shared" si="11"/>
        <v/>
      </c>
      <c r="U12" s="149" t="str">
        <f t="shared" si="12"/>
        <v/>
      </c>
      <c r="V12" s="150" t="str">
        <f t="shared" si="13"/>
        <v/>
      </c>
      <c r="W12" s="150" t="str">
        <f t="shared" si="14"/>
        <v/>
      </c>
      <c r="X12" s="150" t="str">
        <f t="shared" si="15"/>
        <v/>
      </c>
      <c r="Y12" s="150" t="str">
        <f t="shared" si="16"/>
        <v/>
      </c>
      <c r="Z12" s="149" t="str">
        <f t="shared" si="17"/>
        <v/>
      </c>
      <c r="AA12" s="150" t="str">
        <f t="shared" si="18"/>
        <v/>
      </c>
      <c r="AB12" s="150" t="str">
        <f t="shared" si="19"/>
        <v/>
      </c>
      <c r="AC12" s="150" t="str">
        <f t="shared" si="20"/>
        <v/>
      </c>
      <c r="AD12" s="150" t="str">
        <f t="shared" si="21"/>
        <v/>
      </c>
      <c r="AE12" s="149" t="str">
        <f t="shared" si="22"/>
        <v/>
      </c>
      <c r="AF12" s="150" t="str">
        <f t="shared" si="23"/>
        <v/>
      </c>
      <c r="AG12" s="150" t="str">
        <f t="shared" si="24"/>
        <v/>
      </c>
      <c r="AH12" s="150" t="str">
        <f t="shared" si="25"/>
        <v/>
      </c>
      <c r="AI12" s="150" t="str">
        <f t="shared" si="26"/>
        <v/>
      </c>
      <c r="AJ12" s="149" t="str">
        <f t="shared" si="27"/>
        <v/>
      </c>
      <c r="AK12" s="150" t="str">
        <f t="shared" si="28"/>
        <v/>
      </c>
      <c r="AL12" s="150" t="str">
        <f t="shared" si="29"/>
        <v/>
      </c>
      <c r="AM12" s="150" t="str">
        <f t="shared" si="30"/>
        <v/>
      </c>
      <c r="AN12" s="307" t="str">
        <f t="shared" si="31"/>
        <v/>
      </c>
      <c r="AO12" s="56">
        <f t="shared" si="32"/>
        <v>4</v>
      </c>
      <c r="AP12" s="53" t="str">
        <f t="shared" si="33"/>
        <v>3</v>
      </c>
      <c r="AQ12" s="181">
        <f t="shared" si="34"/>
        <v>5</v>
      </c>
      <c r="AR12" s="181">
        <f t="shared" si="35"/>
        <v>12</v>
      </c>
      <c r="AS12" s="181">
        <f t="shared" si="36"/>
        <v>17</v>
      </c>
      <c r="AT12" s="130">
        <v>266</v>
      </c>
      <c r="AU12" s="55">
        <f t="shared" si="37"/>
        <v>266</v>
      </c>
      <c r="AV12" s="53">
        <f t="shared" si="38"/>
        <v>3</v>
      </c>
      <c r="AW12" s="53" t="str">
        <f t="shared" si="39"/>
        <v/>
      </c>
      <c r="AX12" s="53">
        <f t="shared" si="40"/>
        <v>12</v>
      </c>
      <c r="AY12" s="54">
        <f t="shared" si="41"/>
        <v>12</v>
      </c>
      <c r="AZ12" s="52" t="str">
        <f t="shared" si="42"/>
        <v/>
      </c>
      <c r="BA12" s="53" t="str">
        <f t="shared" si="43"/>
        <v/>
      </c>
      <c r="BB12" s="53" t="str">
        <f t="shared" si="44"/>
        <v/>
      </c>
      <c r="BC12" s="55" t="str">
        <f t="shared" si="45"/>
        <v/>
      </c>
      <c r="BD12" s="54" t="str">
        <f t="shared" si="46"/>
        <v/>
      </c>
      <c r="BE12" s="52" t="str">
        <f t="shared" si="47"/>
        <v/>
      </c>
      <c r="BF12" s="53" t="str">
        <f t="shared" si="48"/>
        <v/>
      </c>
      <c r="BG12" s="53" t="str">
        <f t="shared" si="49"/>
        <v/>
      </c>
      <c r="BH12" s="53" t="str">
        <f t="shared" si="50"/>
        <v/>
      </c>
      <c r="BI12" s="54" t="str">
        <f t="shared" si="51"/>
        <v/>
      </c>
      <c r="BJ12" s="52" t="str">
        <f t="shared" si="52"/>
        <v/>
      </c>
      <c r="BK12" s="53" t="str">
        <f t="shared" si="53"/>
        <v/>
      </c>
      <c r="BL12" s="53" t="str">
        <f t="shared" si="54"/>
        <v/>
      </c>
      <c r="BM12" s="53" t="str">
        <f t="shared" si="55"/>
        <v/>
      </c>
      <c r="BN12" s="54" t="str">
        <f t="shared" si="56"/>
        <v/>
      </c>
      <c r="BO12" s="52" t="str">
        <f t="shared" si="57"/>
        <v/>
      </c>
      <c r="BP12" s="53" t="str">
        <f t="shared" si="58"/>
        <v/>
      </c>
      <c r="BQ12" s="53" t="str">
        <f t="shared" si="59"/>
        <v/>
      </c>
      <c r="BR12" s="53" t="str">
        <f t="shared" si="60"/>
        <v/>
      </c>
      <c r="BS12" s="54" t="str">
        <f t="shared" si="61"/>
        <v/>
      </c>
      <c r="BT12" s="52" t="str">
        <f t="shared" si="62"/>
        <v/>
      </c>
      <c r="BU12" s="53" t="str">
        <f t="shared" si="63"/>
        <v/>
      </c>
      <c r="BV12" s="53" t="str">
        <f t="shared" si="64"/>
        <v/>
      </c>
      <c r="BW12" s="53" t="str">
        <f t="shared" si="65"/>
        <v/>
      </c>
      <c r="BX12" s="54" t="str">
        <f t="shared" si="66"/>
        <v/>
      </c>
      <c r="BY12" s="56">
        <f t="shared" si="67"/>
        <v>4</v>
      </c>
      <c r="BZ12" s="53" t="str">
        <f t="shared" si="68"/>
        <v>3</v>
      </c>
      <c r="CA12" s="181">
        <f t="shared" si="69"/>
        <v>5</v>
      </c>
      <c r="CB12" s="181">
        <f t="shared" si="70"/>
        <v>12</v>
      </c>
      <c r="CC12" s="181">
        <f t="shared" si="71"/>
        <v>17</v>
      </c>
      <c r="CD12" s="130">
        <v>331</v>
      </c>
      <c r="CE12" s="55">
        <f t="shared" si="72"/>
        <v>331</v>
      </c>
      <c r="CF12" s="53">
        <f t="shared" si="73"/>
        <v>3</v>
      </c>
      <c r="CG12" s="53" t="str">
        <f t="shared" si="74"/>
        <v/>
      </c>
      <c r="CH12" s="53">
        <f t="shared" si="75"/>
        <v>20</v>
      </c>
      <c r="CI12" s="54">
        <f t="shared" si="76"/>
        <v>20</v>
      </c>
      <c r="CJ12" s="52" t="str">
        <f t="shared" si="77"/>
        <v/>
      </c>
      <c r="CK12" s="53" t="str">
        <f t="shared" si="78"/>
        <v/>
      </c>
      <c r="CL12" s="53" t="str">
        <f t="shared" si="79"/>
        <v/>
      </c>
      <c r="CM12" s="55" t="str">
        <f t="shared" si="80"/>
        <v/>
      </c>
      <c r="CN12" s="54" t="str">
        <f t="shared" si="81"/>
        <v/>
      </c>
      <c r="CO12" s="52" t="str">
        <f t="shared" si="82"/>
        <v/>
      </c>
      <c r="CP12" s="53" t="str">
        <f t="shared" si="83"/>
        <v/>
      </c>
      <c r="CQ12" s="53" t="str">
        <f>IF(IF(CP12&lt;&gt;"",IF(MAX(COUNTIF($CP12:$CP$49,$CP$6:$CP$49))&gt;1,"x",""),"")&lt;&gt;"",CP12+1,"")</f>
        <v/>
      </c>
      <c r="CR12" s="53" t="str">
        <f t="shared" si="84"/>
        <v/>
      </c>
      <c r="CS12" s="54" t="str">
        <f t="shared" si="85"/>
        <v/>
      </c>
      <c r="CT12" s="52" t="str">
        <f t="shared" si="86"/>
        <v/>
      </c>
      <c r="CU12" s="53" t="str">
        <f t="shared" si="87"/>
        <v/>
      </c>
      <c r="CV12" s="53" t="str">
        <f t="shared" si="88"/>
        <v/>
      </c>
      <c r="CW12" s="53" t="str">
        <f t="shared" si="89"/>
        <v/>
      </c>
      <c r="CX12" s="54" t="str">
        <f t="shared" si="90"/>
        <v/>
      </c>
      <c r="CY12" s="52" t="str">
        <f t="shared" si="91"/>
        <v/>
      </c>
      <c r="CZ12" s="53" t="str">
        <f t="shared" si="92"/>
        <v/>
      </c>
      <c r="DA12" s="53" t="str">
        <f t="shared" si="93"/>
        <v/>
      </c>
      <c r="DB12" s="53" t="str">
        <f t="shared" si="94"/>
        <v/>
      </c>
      <c r="DC12" s="54" t="str">
        <f t="shared" si="95"/>
        <v/>
      </c>
      <c r="DD12" s="52" t="str">
        <f t="shared" si="96"/>
        <v/>
      </c>
      <c r="DE12" s="53" t="str">
        <f t="shared" si="97"/>
        <v/>
      </c>
      <c r="DF12" s="53" t="str">
        <f t="shared" si="98"/>
        <v/>
      </c>
      <c r="DG12" s="53" t="str">
        <f t="shared" si="99"/>
        <v/>
      </c>
      <c r="DH12" s="54" t="str">
        <f t="shared" si="100"/>
        <v/>
      </c>
      <c r="DI12" s="56">
        <f t="shared" si="101"/>
        <v>7</v>
      </c>
      <c r="DJ12" s="53" t="str">
        <f t="shared" si="102"/>
        <v>3</v>
      </c>
      <c r="DK12" s="53">
        <f t="shared" si="103"/>
        <v>5</v>
      </c>
      <c r="DL12" s="181">
        <f t="shared" si="104"/>
        <v>20</v>
      </c>
      <c r="DM12" s="181">
        <f t="shared" si="105"/>
        <v>25</v>
      </c>
      <c r="DN12" s="130"/>
      <c r="DO12" s="53" t="str">
        <f t="shared" si="106"/>
        <v/>
      </c>
      <c r="DP12" s="53" t="str">
        <f t="shared" si="107"/>
        <v/>
      </c>
      <c r="DQ12" s="53" t="str">
        <f t="shared" si="108"/>
        <v/>
      </c>
      <c r="DR12" s="53" t="str">
        <f t="shared" si="109"/>
        <v/>
      </c>
      <c r="DS12" s="54" t="str">
        <f t="shared" si="110"/>
        <v/>
      </c>
      <c r="DT12" s="52" t="str">
        <f t="shared" si="111"/>
        <v/>
      </c>
      <c r="DU12" s="53" t="str">
        <f t="shared" si="112"/>
        <v/>
      </c>
      <c r="DV12" s="53" t="str">
        <f t="shared" si="113"/>
        <v/>
      </c>
      <c r="DW12" s="55" t="str">
        <f t="shared" si="114"/>
        <v/>
      </c>
      <c r="DX12" s="54" t="str">
        <f t="shared" si="115"/>
        <v/>
      </c>
      <c r="DY12" s="52" t="str">
        <f t="shared" si="116"/>
        <v/>
      </c>
      <c r="DZ12" s="53" t="str">
        <f t="shared" si="117"/>
        <v/>
      </c>
      <c r="EA12" s="53" t="str">
        <f t="shared" si="118"/>
        <v/>
      </c>
      <c r="EB12" s="53" t="str">
        <f t="shared" si="119"/>
        <v/>
      </c>
      <c r="EC12" s="54" t="str">
        <f t="shared" si="120"/>
        <v/>
      </c>
      <c r="ED12" s="52" t="str">
        <f t="shared" si="121"/>
        <v/>
      </c>
      <c r="EE12" s="53" t="str">
        <f t="shared" si="122"/>
        <v/>
      </c>
      <c r="EF12" s="53" t="str">
        <f t="shared" si="123"/>
        <v/>
      </c>
      <c r="EG12" s="53" t="str">
        <f t="shared" si="124"/>
        <v/>
      </c>
      <c r="EH12" s="54" t="str">
        <f t="shared" si="125"/>
        <v/>
      </c>
      <c r="EI12" s="52" t="str">
        <f t="shared" si="126"/>
        <v/>
      </c>
      <c r="EJ12" s="53" t="str">
        <f t="shared" si="127"/>
        <v/>
      </c>
      <c r="EK12" s="53" t="str">
        <f t="shared" si="128"/>
        <v/>
      </c>
      <c r="EL12" s="53" t="str">
        <f t="shared" si="129"/>
        <v/>
      </c>
      <c r="EM12" s="54" t="str">
        <f t="shared" si="130"/>
        <v/>
      </c>
      <c r="EN12" s="52" t="str">
        <f t="shared" si="131"/>
        <v/>
      </c>
      <c r="EO12" s="53" t="str">
        <f t="shared" si="132"/>
        <v/>
      </c>
      <c r="EP12" s="53" t="str">
        <f t="shared" si="133"/>
        <v/>
      </c>
      <c r="EQ12" s="53" t="str">
        <f t="shared" si="134"/>
        <v/>
      </c>
      <c r="ER12" s="54" t="str">
        <f t="shared" si="135"/>
        <v/>
      </c>
      <c r="ES12" s="58">
        <f t="shared" si="136"/>
        <v>4</v>
      </c>
      <c r="ET12" s="53" t="str">
        <f t="shared" si="137"/>
        <v/>
      </c>
      <c r="EU12" s="181" t="str">
        <f t="shared" si="138"/>
        <v/>
      </c>
      <c r="EV12" s="181">
        <f t="shared" si="139"/>
        <v>0</v>
      </c>
      <c r="EW12" s="181" t="str">
        <f t="shared" si="140"/>
        <v/>
      </c>
      <c r="EX12" s="130"/>
      <c r="EY12" s="53" t="str">
        <f t="shared" si="141"/>
        <v/>
      </c>
      <c r="EZ12" s="53" t="str">
        <f t="shared" si="142"/>
        <v/>
      </c>
      <c r="FA12" s="53" t="str">
        <f t="shared" si="143"/>
        <v/>
      </c>
      <c r="FB12" s="53" t="str">
        <f t="shared" si="144"/>
        <v/>
      </c>
      <c r="FC12" s="57" t="str">
        <f t="shared" si="145"/>
        <v/>
      </c>
      <c r="FD12" s="52" t="str">
        <f t="shared" si="146"/>
        <v/>
      </c>
      <c r="FE12" s="53" t="str">
        <f t="shared" si="147"/>
        <v/>
      </c>
      <c r="FF12" s="53" t="str">
        <f t="shared" si="148"/>
        <v/>
      </c>
      <c r="FG12" s="55" t="str">
        <f t="shared" si="149"/>
        <v/>
      </c>
      <c r="FH12" s="57" t="str">
        <f t="shared" si="150"/>
        <v/>
      </c>
      <c r="FI12" s="52" t="str">
        <f t="shared" si="151"/>
        <v/>
      </c>
      <c r="FJ12" s="53" t="str">
        <f t="shared" si="152"/>
        <v/>
      </c>
      <c r="FK12" s="53" t="str">
        <f t="shared" si="153"/>
        <v/>
      </c>
      <c r="FL12" s="53" t="str">
        <f t="shared" si="154"/>
        <v/>
      </c>
      <c r="FM12" s="57" t="str">
        <f t="shared" si="155"/>
        <v/>
      </c>
      <c r="FN12" s="52" t="str">
        <f t="shared" si="156"/>
        <v/>
      </c>
      <c r="FO12" s="53" t="str">
        <f t="shared" si="157"/>
        <v/>
      </c>
      <c r="FP12" s="53" t="str">
        <f t="shared" si="158"/>
        <v/>
      </c>
      <c r="FQ12" s="53" t="str">
        <f t="shared" si="159"/>
        <v/>
      </c>
      <c r="FR12" s="57" t="str">
        <f t="shared" si="160"/>
        <v/>
      </c>
      <c r="FS12" s="52" t="str">
        <f t="shared" si="161"/>
        <v/>
      </c>
      <c r="FT12" s="53" t="str">
        <f t="shared" si="162"/>
        <v/>
      </c>
      <c r="FU12" s="53" t="str">
        <f t="shared" si="163"/>
        <v/>
      </c>
      <c r="FV12" s="53" t="str">
        <f t="shared" si="164"/>
        <v/>
      </c>
      <c r="FW12" s="57" t="str">
        <f t="shared" si="165"/>
        <v/>
      </c>
      <c r="FX12" s="52" t="str">
        <f t="shared" si="166"/>
        <v/>
      </c>
      <c r="FY12" s="53" t="str">
        <f t="shared" si="167"/>
        <v/>
      </c>
      <c r="FZ12" s="53" t="str">
        <f t="shared" si="168"/>
        <v/>
      </c>
      <c r="GA12" s="53" t="str">
        <f t="shared" si="169"/>
        <v/>
      </c>
      <c r="GB12" s="57" t="str">
        <f t="shared" si="170"/>
        <v/>
      </c>
      <c r="GC12" s="58">
        <f t="shared" si="171"/>
        <v>4</v>
      </c>
      <c r="GD12" s="53" t="str">
        <f t="shared" si="172"/>
        <v/>
      </c>
      <c r="GE12" s="181" t="str">
        <f t="shared" si="173"/>
        <v/>
      </c>
      <c r="GF12" s="181">
        <f t="shared" si="174"/>
        <v>0</v>
      </c>
      <c r="GG12" s="181" t="str">
        <f t="shared" si="175"/>
        <v/>
      </c>
      <c r="GH12" s="130">
        <v>93</v>
      </c>
      <c r="GI12" s="53">
        <f t="shared" si="176"/>
        <v>93</v>
      </c>
      <c r="GJ12" s="53">
        <f t="shared" si="177"/>
        <v>4</v>
      </c>
      <c r="GK12" s="53" t="str">
        <f t="shared" si="178"/>
        <v/>
      </c>
      <c r="GL12" s="53">
        <f t="shared" si="179"/>
        <v>16</v>
      </c>
      <c r="GM12" s="54">
        <f t="shared" si="180"/>
        <v>16</v>
      </c>
      <c r="GN12" s="52" t="str">
        <f t="shared" si="181"/>
        <v/>
      </c>
      <c r="GO12" s="53" t="str">
        <f t="shared" si="182"/>
        <v/>
      </c>
      <c r="GP12" s="53" t="str">
        <f t="shared" si="183"/>
        <v/>
      </c>
      <c r="GQ12" s="55" t="str">
        <f t="shared" si="184"/>
        <v/>
      </c>
      <c r="GR12" s="54" t="str">
        <f t="shared" si="185"/>
        <v/>
      </c>
      <c r="GS12" s="52" t="str">
        <f t="shared" si="186"/>
        <v/>
      </c>
      <c r="GT12" s="53" t="str">
        <f t="shared" si="187"/>
        <v/>
      </c>
      <c r="GU12" s="53" t="str">
        <f t="shared" si="188"/>
        <v/>
      </c>
      <c r="GV12" s="53" t="str">
        <f t="shared" si="189"/>
        <v/>
      </c>
      <c r="GW12" s="54" t="str">
        <f t="shared" si="190"/>
        <v/>
      </c>
      <c r="GX12" s="52" t="str">
        <f t="shared" si="191"/>
        <v/>
      </c>
      <c r="GY12" s="53" t="str">
        <f t="shared" si="192"/>
        <v/>
      </c>
      <c r="GZ12" s="53" t="str">
        <f t="shared" si="193"/>
        <v/>
      </c>
      <c r="HA12" s="53" t="str">
        <f t="shared" si="194"/>
        <v/>
      </c>
      <c r="HB12" s="54" t="str">
        <f t="shared" si="195"/>
        <v/>
      </c>
      <c r="HC12" s="52" t="str">
        <f t="shared" si="196"/>
        <v/>
      </c>
      <c r="HD12" s="53" t="str">
        <f t="shared" si="197"/>
        <v/>
      </c>
      <c r="HE12" s="53" t="str">
        <f t="shared" si="198"/>
        <v/>
      </c>
      <c r="HF12" s="53" t="str">
        <f t="shared" si="199"/>
        <v/>
      </c>
      <c r="HG12" s="54" t="str">
        <f t="shared" si="200"/>
        <v/>
      </c>
      <c r="HH12" s="52" t="str">
        <f t="shared" si="201"/>
        <v/>
      </c>
      <c r="HI12" s="53" t="str">
        <f t="shared" si="202"/>
        <v/>
      </c>
      <c r="HJ12" s="53" t="str">
        <f t="shared" si="203"/>
        <v/>
      </c>
      <c r="HK12" s="53" t="str">
        <f t="shared" si="204"/>
        <v/>
      </c>
      <c r="HL12" s="54" t="str">
        <f t="shared" si="205"/>
        <v/>
      </c>
      <c r="HM12" s="58">
        <f t="shared" si="206"/>
        <v>6</v>
      </c>
      <c r="HN12" s="53" t="str">
        <f t="shared" si="207"/>
        <v>4</v>
      </c>
      <c r="HO12" s="181">
        <f t="shared" si="208"/>
        <v>5</v>
      </c>
      <c r="HP12" s="181">
        <f t="shared" si="209"/>
        <v>16</v>
      </c>
      <c r="HQ12" s="181">
        <f t="shared" si="210"/>
        <v>21</v>
      </c>
      <c r="HR12" s="130">
        <v>116</v>
      </c>
      <c r="HS12" s="53">
        <f t="shared" si="211"/>
        <v>116</v>
      </c>
      <c r="HT12" s="53">
        <f t="shared" si="212"/>
        <v>5</v>
      </c>
      <c r="HU12" s="53" t="str">
        <f t="shared" si="213"/>
        <v/>
      </c>
      <c r="HV12" s="53">
        <f t="shared" si="214"/>
        <v>10</v>
      </c>
      <c r="HW12" s="54">
        <f t="shared" si="215"/>
        <v>10</v>
      </c>
      <c r="HX12" s="52" t="str">
        <f t="shared" si="216"/>
        <v/>
      </c>
      <c r="HY12" s="53" t="str">
        <f t="shared" si="217"/>
        <v/>
      </c>
      <c r="HZ12" s="53" t="str">
        <f t="shared" si="218"/>
        <v/>
      </c>
      <c r="IA12" s="55" t="str">
        <f t="shared" si="219"/>
        <v/>
      </c>
      <c r="IB12" s="54" t="str">
        <f t="shared" si="220"/>
        <v/>
      </c>
      <c r="IC12" s="52" t="str">
        <f t="shared" si="221"/>
        <v/>
      </c>
      <c r="ID12" s="53" t="str">
        <f t="shared" si="222"/>
        <v/>
      </c>
      <c r="IE12" s="53" t="str">
        <f t="shared" si="223"/>
        <v/>
      </c>
      <c r="IF12" s="53" t="str">
        <f t="shared" si="224"/>
        <v/>
      </c>
      <c r="IG12" s="54" t="str">
        <f t="shared" si="225"/>
        <v/>
      </c>
      <c r="IH12" s="52" t="str">
        <f t="shared" si="226"/>
        <v/>
      </c>
      <c r="II12" s="53" t="str">
        <f t="shared" si="227"/>
        <v/>
      </c>
      <c r="IJ12" s="53" t="str">
        <f t="shared" si="228"/>
        <v/>
      </c>
      <c r="IK12" s="53" t="str">
        <f t="shared" si="229"/>
        <v/>
      </c>
      <c r="IL12" s="54" t="str">
        <f t="shared" si="230"/>
        <v/>
      </c>
      <c r="IM12" s="52" t="str">
        <f t="shared" si="231"/>
        <v/>
      </c>
      <c r="IN12" s="53" t="str">
        <f t="shared" si="232"/>
        <v/>
      </c>
      <c r="IO12" s="53" t="str">
        <f t="shared" si="233"/>
        <v/>
      </c>
      <c r="IP12" s="53" t="str">
        <f t="shared" si="234"/>
        <v/>
      </c>
      <c r="IQ12" s="54" t="str">
        <f t="shared" si="235"/>
        <v/>
      </c>
      <c r="IR12" s="52" t="str">
        <f t="shared" si="236"/>
        <v/>
      </c>
      <c r="IS12" s="53" t="str">
        <f t="shared" si="237"/>
        <v/>
      </c>
      <c r="IT12" s="53" t="str">
        <f t="shared" si="238"/>
        <v/>
      </c>
      <c r="IU12" s="53" t="str">
        <f t="shared" si="239"/>
        <v/>
      </c>
      <c r="IV12" s="54" t="str">
        <f t="shared" si="240"/>
        <v/>
      </c>
      <c r="IW12" s="58">
        <f t="shared" si="241"/>
        <v>5</v>
      </c>
      <c r="IX12" s="53" t="str">
        <f t="shared" si="242"/>
        <v>5</v>
      </c>
      <c r="IY12" s="181">
        <f t="shared" si="243"/>
        <v>5</v>
      </c>
      <c r="IZ12" s="181">
        <f t="shared" si="244"/>
        <v>10</v>
      </c>
      <c r="JA12" s="181">
        <f t="shared" si="245"/>
        <v>15</v>
      </c>
      <c r="JB12" s="130">
        <v>220</v>
      </c>
      <c r="JC12" s="53">
        <f t="shared" si="246"/>
        <v>220</v>
      </c>
      <c r="JD12" s="53">
        <f t="shared" si="247"/>
        <v>3</v>
      </c>
      <c r="JE12" s="53" t="str">
        <f t="shared" si="248"/>
        <v/>
      </c>
      <c r="JF12" s="53">
        <f t="shared" si="249"/>
        <v>20</v>
      </c>
      <c r="JG12" s="54">
        <f t="shared" si="250"/>
        <v>20</v>
      </c>
      <c r="JH12" s="52" t="str">
        <f t="shared" si="251"/>
        <v/>
      </c>
      <c r="JI12" s="53" t="str">
        <f t="shared" si="252"/>
        <v/>
      </c>
      <c r="JJ12" s="53" t="str">
        <f t="shared" si="253"/>
        <v/>
      </c>
      <c r="JK12" s="55" t="str">
        <f t="shared" si="254"/>
        <v/>
      </c>
      <c r="JL12" s="54" t="str">
        <f t="shared" si="255"/>
        <v/>
      </c>
      <c r="JM12" s="52" t="str">
        <f t="shared" si="256"/>
        <v/>
      </c>
      <c r="JN12" s="53" t="str">
        <f t="shared" si="257"/>
        <v/>
      </c>
      <c r="JO12" s="53" t="str">
        <f t="shared" si="258"/>
        <v/>
      </c>
      <c r="JP12" s="53" t="str">
        <f t="shared" si="259"/>
        <v/>
      </c>
      <c r="JQ12" s="54" t="str">
        <f t="shared" si="260"/>
        <v/>
      </c>
      <c r="JR12" s="52" t="str">
        <f t="shared" si="261"/>
        <v/>
      </c>
      <c r="JS12" s="53" t="str">
        <f t="shared" si="262"/>
        <v/>
      </c>
      <c r="JT12" s="53" t="str">
        <f t="shared" si="263"/>
        <v/>
      </c>
      <c r="JU12" s="53" t="str">
        <f t="shared" si="264"/>
        <v/>
      </c>
      <c r="JV12" s="54" t="str">
        <f t="shared" si="265"/>
        <v/>
      </c>
      <c r="JW12" s="52" t="str">
        <f t="shared" si="266"/>
        <v/>
      </c>
      <c r="JX12" s="53" t="str">
        <f t="shared" si="267"/>
        <v/>
      </c>
      <c r="JY12" s="53" t="str">
        <f t="shared" si="268"/>
        <v/>
      </c>
      <c r="JZ12" s="53" t="str">
        <f t="shared" si="269"/>
        <v/>
      </c>
      <c r="KA12" s="54" t="str">
        <f t="shared" si="270"/>
        <v/>
      </c>
      <c r="KB12" s="52" t="str">
        <f t="shared" si="271"/>
        <v/>
      </c>
      <c r="KC12" s="53" t="str">
        <f t="shared" si="272"/>
        <v/>
      </c>
      <c r="KD12" s="53" t="str">
        <f t="shared" si="273"/>
        <v/>
      </c>
      <c r="KE12" s="53" t="str">
        <f t="shared" si="274"/>
        <v/>
      </c>
      <c r="KF12" s="54" t="str">
        <f t="shared" si="275"/>
        <v/>
      </c>
      <c r="KG12" s="58">
        <f t="shared" si="276"/>
        <v>6</v>
      </c>
      <c r="KH12" s="53" t="str">
        <f t="shared" si="277"/>
        <v>3</v>
      </c>
      <c r="KI12" s="181">
        <f t="shared" si="278"/>
        <v>5</v>
      </c>
      <c r="KJ12" s="181">
        <f t="shared" si="279"/>
        <v>20</v>
      </c>
      <c r="KK12" s="127">
        <f t="shared" si="280"/>
        <v>25</v>
      </c>
      <c r="KL12" s="86"/>
      <c r="KM12" s="313">
        <f t="shared" si="281"/>
        <v>0</v>
      </c>
      <c r="KN12" s="60">
        <f t="shared" si="282"/>
        <v>95</v>
      </c>
      <c r="KO12" s="201"/>
      <c r="KP12" s="61">
        <f t="shared" si="283"/>
        <v>95</v>
      </c>
      <c r="KQ12" s="61">
        <f t="shared" si="284"/>
        <v>95</v>
      </c>
      <c r="KR12" s="61" t="str">
        <f t="shared" si="285"/>
        <v/>
      </c>
      <c r="KS12" s="61" t="str">
        <f t="shared" si="286"/>
        <v/>
      </c>
      <c r="KT12" s="61" t="str">
        <f t="shared" si="287"/>
        <v/>
      </c>
      <c r="KU12" s="61" t="str">
        <f t="shared" si="288"/>
        <v/>
      </c>
      <c r="KV12" s="61" t="str">
        <f t="shared" si="289"/>
        <v/>
      </c>
      <c r="KW12" s="62">
        <f t="shared" si="290"/>
        <v>4</v>
      </c>
      <c r="KX12" s="84"/>
      <c r="KY12" s="59">
        <f t="shared" si="291"/>
        <v>0</v>
      </c>
      <c r="KZ12" s="60">
        <f t="shared" si="292"/>
        <v>120</v>
      </c>
      <c r="LA12" s="201"/>
      <c r="LB12" s="61">
        <f t="shared" si="293"/>
        <v>120</v>
      </c>
      <c r="LC12" s="61" t="str">
        <f t="shared" si="294"/>
        <v/>
      </c>
      <c r="LD12" s="61" t="str">
        <f t="shared" si="295"/>
        <v/>
      </c>
      <c r="LE12" s="61">
        <f t="shared" si="296"/>
        <v>120</v>
      </c>
      <c r="LF12" s="356">
        <v>7</v>
      </c>
      <c r="LG12" s="87"/>
      <c r="LH12" s="185">
        <f t="shared" si="297"/>
        <v>6</v>
      </c>
      <c r="LI12" s="87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</row>
    <row r="13" spans="1:382" s="1" customFormat="1" ht="15" x14ac:dyDescent="0.2">
      <c r="A13" s="35"/>
      <c r="B13" s="45">
        <v>8</v>
      </c>
      <c r="C13" s="46" t="s">
        <v>89</v>
      </c>
      <c r="D13" s="47" t="s">
        <v>147</v>
      </c>
      <c r="E13" s="50">
        <v>318943</v>
      </c>
      <c r="F13" s="160">
        <v>204</v>
      </c>
      <c r="G13" s="49" t="s">
        <v>100</v>
      </c>
      <c r="H13" s="50" t="str">
        <f t="shared" si="0"/>
        <v>Production Modified</v>
      </c>
      <c r="I13" s="186">
        <f t="shared" si="1"/>
        <v>104</v>
      </c>
      <c r="J13" s="179">
        <v>100</v>
      </c>
      <c r="K13" s="149" t="str">
        <f t="shared" si="2"/>
        <v/>
      </c>
      <c r="L13" s="150" t="str">
        <f t="shared" si="3"/>
        <v/>
      </c>
      <c r="M13" s="150" t="str">
        <f t="shared" si="4"/>
        <v/>
      </c>
      <c r="N13" s="150" t="str">
        <f t="shared" si="5"/>
        <v/>
      </c>
      <c r="O13" s="150" t="str">
        <f t="shared" si="6"/>
        <v/>
      </c>
      <c r="P13" s="149">
        <f t="shared" si="7"/>
        <v>100</v>
      </c>
      <c r="Q13" s="150">
        <f t="shared" si="8"/>
        <v>5</v>
      </c>
      <c r="R13" s="150" t="str">
        <f t="shared" si="9"/>
        <v/>
      </c>
      <c r="S13" s="150">
        <f t="shared" si="10"/>
        <v>12</v>
      </c>
      <c r="T13" s="150">
        <f t="shared" si="11"/>
        <v>12</v>
      </c>
      <c r="U13" s="149" t="str">
        <f t="shared" si="12"/>
        <v/>
      </c>
      <c r="V13" s="150" t="str">
        <f t="shared" si="13"/>
        <v/>
      </c>
      <c r="W13" s="150" t="str">
        <f t="shared" si="14"/>
        <v/>
      </c>
      <c r="X13" s="150" t="str">
        <f t="shared" si="15"/>
        <v/>
      </c>
      <c r="Y13" s="150" t="str">
        <f t="shared" si="16"/>
        <v/>
      </c>
      <c r="Z13" s="149" t="str">
        <f t="shared" si="17"/>
        <v/>
      </c>
      <c r="AA13" s="150" t="str">
        <f t="shared" si="18"/>
        <v/>
      </c>
      <c r="AB13" s="150" t="str">
        <f t="shared" si="19"/>
        <v/>
      </c>
      <c r="AC13" s="150" t="str">
        <f t="shared" si="20"/>
        <v/>
      </c>
      <c r="AD13" s="150" t="str">
        <f t="shared" si="21"/>
        <v/>
      </c>
      <c r="AE13" s="149" t="str">
        <f t="shared" si="22"/>
        <v/>
      </c>
      <c r="AF13" s="150" t="str">
        <f t="shared" si="23"/>
        <v/>
      </c>
      <c r="AG13" s="150" t="str">
        <f t="shared" si="24"/>
        <v/>
      </c>
      <c r="AH13" s="150" t="str">
        <f t="shared" si="25"/>
        <v/>
      </c>
      <c r="AI13" s="150" t="str">
        <f t="shared" si="26"/>
        <v/>
      </c>
      <c r="AJ13" s="149" t="str">
        <f t="shared" si="27"/>
        <v/>
      </c>
      <c r="AK13" s="150" t="str">
        <f t="shared" si="28"/>
        <v/>
      </c>
      <c r="AL13" s="150" t="str">
        <f t="shared" si="29"/>
        <v/>
      </c>
      <c r="AM13" s="150" t="str">
        <f t="shared" si="30"/>
        <v/>
      </c>
      <c r="AN13" s="307" t="str">
        <f t="shared" si="31"/>
        <v/>
      </c>
      <c r="AO13" s="56">
        <f t="shared" si="32"/>
        <v>7</v>
      </c>
      <c r="AP13" s="53" t="str">
        <f t="shared" si="33"/>
        <v>5</v>
      </c>
      <c r="AQ13" s="181">
        <f t="shared" si="34"/>
        <v>5</v>
      </c>
      <c r="AR13" s="181">
        <f t="shared" si="35"/>
        <v>12</v>
      </c>
      <c r="AS13" s="181">
        <f t="shared" si="36"/>
        <v>17</v>
      </c>
      <c r="AT13" s="130">
        <v>266</v>
      </c>
      <c r="AU13" s="55" t="str">
        <f t="shared" si="37"/>
        <v/>
      </c>
      <c r="AV13" s="53" t="str">
        <f t="shared" si="38"/>
        <v/>
      </c>
      <c r="AW13" s="53" t="str">
        <f t="shared" si="39"/>
        <v/>
      </c>
      <c r="AX13" s="53" t="str">
        <f t="shared" si="40"/>
        <v/>
      </c>
      <c r="AY13" s="54" t="str">
        <f t="shared" si="41"/>
        <v/>
      </c>
      <c r="AZ13" s="52">
        <f t="shared" si="42"/>
        <v>266</v>
      </c>
      <c r="BA13" s="53">
        <f t="shared" si="43"/>
        <v>3</v>
      </c>
      <c r="BB13" s="53" t="str">
        <f t="shared" si="44"/>
        <v/>
      </c>
      <c r="BC13" s="55">
        <f t="shared" si="45"/>
        <v>20</v>
      </c>
      <c r="BD13" s="54">
        <f t="shared" si="46"/>
        <v>20</v>
      </c>
      <c r="BE13" s="52" t="str">
        <f t="shared" si="47"/>
        <v/>
      </c>
      <c r="BF13" s="53" t="str">
        <f t="shared" si="48"/>
        <v/>
      </c>
      <c r="BG13" s="53" t="str">
        <f t="shared" si="49"/>
        <v/>
      </c>
      <c r="BH13" s="53" t="str">
        <f t="shared" si="50"/>
        <v/>
      </c>
      <c r="BI13" s="54" t="str">
        <f t="shared" si="51"/>
        <v/>
      </c>
      <c r="BJ13" s="52" t="str">
        <f t="shared" si="52"/>
        <v/>
      </c>
      <c r="BK13" s="53" t="str">
        <f t="shared" si="53"/>
        <v/>
      </c>
      <c r="BL13" s="53" t="str">
        <f t="shared" si="54"/>
        <v/>
      </c>
      <c r="BM13" s="53" t="str">
        <f t="shared" si="55"/>
        <v/>
      </c>
      <c r="BN13" s="54" t="str">
        <f t="shared" si="56"/>
        <v/>
      </c>
      <c r="BO13" s="52" t="str">
        <f t="shared" si="57"/>
        <v/>
      </c>
      <c r="BP13" s="53" t="str">
        <f t="shared" si="58"/>
        <v/>
      </c>
      <c r="BQ13" s="53" t="str">
        <f t="shared" si="59"/>
        <v/>
      </c>
      <c r="BR13" s="53" t="str">
        <f t="shared" si="60"/>
        <v/>
      </c>
      <c r="BS13" s="54" t="str">
        <f t="shared" si="61"/>
        <v/>
      </c>
      <c r="BT13" s="52" t="str">
        <f t="shared" si="62"/>
        <v/>
      </c>
      <c r="BU13" s="53" t="str">
        <f t="shared" si="63"/>
        <v/>
      </c>
      <c r="BV13" s="53" t="str">
        <f t="shared" si="64"/>
        <v/>
      </c>
      <c r="BW13" s="53" t="str">
        <f t="shared" si="65"/>
        <v/>
      </c>
      <c r="BX13" s="54" t="str">
        <f t="shared" si="66"/>
        <v/>
      </c>
      <c r="BY13" s="56">
        <f t="shared" si="67"/>
        <v>7</v>
      </c>
      <c r="BZ13" s="53" t="str">
        <f t="shared" si="68"/>
        <v>3</v>
      </c>
      <c r="CA13" s="181">
        <f t="shared" si="69"/>
        <v>5</v>
      </c>
      <c r="CB13" s="181">
        <f t="shared" si="70"/>
        <v>20</v>
      </c>
      <c r="CC13" s="181">
        <f t="shared" si="71"/>
        <v>25</v>
      </c>
      <c r="CD13" s="130">
        <v>279</v>
      </c>
      <c r="CE13" s="55" t="str">
        <f t="shared" si="72"/>
        <v/>
      </c>
      <c r="CF13" s="53" t="str">
        <f t="shared" si="73"/>
        <v/>
      </c>
      <c r="CG13" s="53" t="str">
        <f t="shared" si="74"/>
        <v/>
      </c>
      <c r="CH13" s="53" t="str">
        <f t="shared" si="75"/>
        <v/>
      </c>
      <c r="CI13" s="54" t="str">
        <f t="shared" si="76"/>
        <v/>
      </c>
      <c r="CJ13" s="52">
        <f t="shared" si="77"/>
        <v>279</v>
      </c>
      <c r="CK13" s="53">
        <f t="shared" si="78"/>
        <v>2</v>
      </c>
      <c r="CL13" s="53" t="str">
        <f t="shared" si="79"/>
        <v/>
      </c>
      <c r="CM13" s="55">
        <f t="shared" si="80"/>
        <v>25</v>
      </c>
      <c r="CN13" s="54">
        <f t="shared" si="81"/>
        <v>25</v>
      </c>
      <c r="CO13" s="52" t="str">
        <f t="shared" si="82"/>
        <v/>
      </c>
      <c r="CP13" s="53" t="str">
        <f t="shared" si="83"/>
        <v/>
      </c>
      <c r="CQ13" s="53" t="str">
        <f>IF(IF(CP13&lt;&gt;"",IF(MAX(COUNTIF($CP13:$CP$49,$CP$6:$CP$49))&gt;1,"x",""),"")&lt;&gt;"",CP13+1,"")</f>
        <v/>
      </c>
      <c r="CR13" s="53" t="str">
        <f t="shared" si="84"/>
        <v/>
      </c>
      <c r="CS13" s="54" t="str">
        <f t="shared" si="85"/>
        <v/>
      </c>
      <c r="CT13" s="52" t="str">
        <f t="shared" si="86"/>
        <v/>
      </c>
      <c r="CU13" s="53" t="str">
        <f t="shared" si="87"/>
        <v/>
      </c>
      <c r="CV13" s="53" t="str">
        <f t="shared" si="88"/>
        <v/>
      </c>
      <c r="CW13" s="53" t="str">
        <f t="shared" si="89"/>
        <v/>
      </c>
      <c r="CX13" s="54" t="str">
        <f t="shared" si="90"/>
        <v/>
      </c>
      <c r="CY13" s="52" t="str">
        <f t="shared" si="91"/>
        <v/>
      </c>
      <c r="CZ13" s="53" t="str">
        <f t="shared" si="92"/>
        <v/>
      </c>
      <c r="DA13" s="53" t="str">
        <f t="shared" si="93"/>
        <v/>
      </c>
      <c r="DB13" s="53" t="str">
        <f t="shared" si="94"/>
        <v/>
      </c>
      <c r="DC13" s="54" t="str">
        <f t="shared" si="95"/>
        <v/>
      </c>
      <c r="DD13" s="52" t="str">
        <f t="shared" si="96"/>
        <v/>
      </c>
      <c r="DE13" s="53" t="str">
        <f t="shared" si="97"/>
        <v/>
      </c>
      <c r="DF13" s="53" t="str">
        <f t="shared" si="98"/>
        <v/>
      </c>
      <c r="DG13" s="53" t="str">
        <f t="shared" si="99"/>
        <v/>
      </c>
      <c r="DH13" s="54" t="str">
        <f t="shared" si="100"/>
        <v/>
      </c>
      <c r="DI13" s="56">
        <f t="shared" si="101"/>
        <v>7</v>
      </c>
      <c r="DJ13" s="53" t="str">
        <f t="shared" si="102"/>
        <v>2</v>
      </c>
      <c r="DK13" s="53">
        <f t="shared" si="103"/>
        <v>5</v>
      </c>
      <c r="DL13" s="181">
        <f t="shared" si="104"/>
        <v>25</v>
      </c>
      <c r="DM13" s="181">
        <f t="shared" si="105"/>
        <v>30</v>
      </c>
      <c r="DN13" s="130">
        <v>37</v>
      </c>
      <c r="DO13" s="53" t="str">
        <f t="shared" si="106"/>
        <v/>
      </c>
      <c r="DP13" s="53" t="str">
        <f t="shared" si="107"/>
        <v/>
      </c>
      <c r="DQ13" s="53" t="str">
        <f t="shared" si="108"/>
        <v/>
      </c>
      <c r="DR13" s="53" t="str">
        <f t="shared" si="109"/>
        <v/>
      </c>
      <c r="DS13" s="54" t="str">
        <f t="shared" si="110"/>
        <v/>
      </c>
      <c r="DT13" s="52">
        <f t="shared" si="111"/>
        <v>37</v>
      </c>
      <c r="DU13" s="53">
        <f t="shared" si="112"/>
        <v>5</v>
      </c>
      <c r="DV13" s="53" t="str">
        <f t="shared" si="113"/>
        <v/>
      </c>
      <c r="DW13" s="55">
        <f t="shared" si="114"/>
        <v>0</v>
      </c>
      <c r="DX13" s="54">
        <f t="shared" si="115"/>
        <v>0</v>
      </c>
      <c r="DY13" s="52" t="str">
        <f t="shared" si="116"/>
        <v/>
      </c>
      <c r="DZ13" s="53" t="str">
        <f t="shared" si="117"/>
        <v/>
      </c>
      <c r="EA13" s="53" t="str">
        <f t="shared" si="118"/>
        <v/>
      </c>
      <c r="EB13" s="53" t="str">
        <f t="shared" si="119"/>
        <v/>
      </c>
      <c r="EC13" s="54" t="str">
        <f t="shared" si="120"/>
        <v/>
      </c>
      <c r="ED13" s="52" t="str">
        <f t="shared" si="121"/>
        <v/>
      </c>
      <c r="EE13" s="53" t="str">
        <f t="shared" si="122"/>
        <v/>
      </c>
      <c r="EF13" s="53" t="str">
        <f t="shared" si="123"/>
        <v/>
      </c>
      <c r="EG13" s="53" t="str">
        <f t="shared" si="124"/>
        <v/>
      </c>
      <c r="EH13" s="54" t="str">
        <f t="shared" si="125"/>
        <v/>
      </c>
      <c r="EI13" s="52" t="str">
        <f t="shared" si="126"/>
        <v/>
      </c>
      <c r="EJ13" s="53" t="str">
        <f t="shared" si="127"/>
        <v/>
      </c>
      <c r="EK13" s="53" t="str">
        <f t="shared" si="128"/>
        <v/>
      </c>
      <c r="EL13" s="53" t="str">
        <f t="shared" si="129"/>
        <v/>
      </c>
      <c r="EM13" s="54" t="str">
        <f t="shared" si="130"/>
        <v/>
      </c>
      <c r="EN13" s="52" t="str">
        <f t="shared" si="131"/>
        <v/>
      </c>
      <c r="EO13" s="53" t="str">
        <f t="shared" si="132"/>
        <v/>
      </c>
      <c r="EP13" s="53" t="str">
        <f t="shared" si="133"/>
        <v/>
      </c>
      <c r="EQ13" s="53" t="str">
        <f t="shared" si="134"/>
        <v/>
      </c>
      <c r="ER13" s="54" t="str">
        <f t="shared" si="135"/>
        <v/>
      </c>
      <c r="ES13" s="58">
        <f t="shared" si="136"/>
        <v>6</v>
      </c>
      <c r="ET13" s="53" t="str">
        <f t="shared" si="137"/>
        <v>5</v>
      </c>
      <c r="EU13" s="181">
        <f t="shared" si="138"/>
        <v>5</v>
      </c>
      <c r="EV13" s="181">
        <f t="shared" si="139"/>
        <v>0</v>
      </c>
      <c r="EW13" s="181">
        <f t="shared" si="140"/>
        <v>5</v>
      </c>
      <c r="EX13" s="130">
        <v>90</v>
      </c>
      <c r="EY13" s="53" t="str">
        <f t="shared" si="141"/>
        <v/>
      </c>
      <c r="EZ13" s="53" t="str">
        <f t="shared" si="142"/>
        <v/>
      </c>
      <c r="FA13" s="53" t="str">
        <f t="shared" si="143"/>
        <v/>
      </c>
      <c r="FB13" s="53" t="str">
        <f t="shared" si="144"/>
        <v/>
      </c>
      <c r="FC13" s="57" t="str">
        <f t="shared" si="145"/>
        <v/>
      </c>
      <c r="FD13" s="52">
        <f t="shared" si="146"/>
        <v>90</v>
      </c>
      <c r="FE13" s="53">
        <f t="shared" si="147"/>
        <v>5</v>
      </c>
      <c r="FF13" s="53" t="str">
        <f t="shared" si="148"/>
        <v/>
      </c>
      <c r="FG13" s="55">
        <f t="shared" si="149"/>
        <v>12</v>
      </c>
      <c r="FH13" s="57">
        <f t="shared" si="150"/>
        <v>12</v>
      </c>
      <c r="FI13" s="52" t="str">
        <f t="shared" si="151"/>
        <v/>
      </c>
      <c r="FJ13" s="53" t="str">
        <f t="shared" si="152"/>
        <v/>
      </c>
      <c r="FK13" s="53" t="str">
        <f t="shared" si="153"/>
        <v/>
      </c>
      <c r="FL13" s="53" t="str">
        <f t="shared" si="154"/>
        <v/>
      </c>
      <c r="FM13" s="57" t="str">
        <f t="shared" si="155"/>
        <v/>
      </c>
      <c r="FN13" s="52" t="str">
        <f t="shared" si="156"/>
        <v/>
      </c>
      <c r="FO13" s="53" t="str">
        <f t="shared" si="157"/>
        <v/>
      </c>
      <c r="FP13" s="53" t="str">
        <f t="shared" si="158"/>
        <v/>
      </c>
      <c r="FQ13" s="53" t="str">
        <f t="shared" si="159"/>
        <v/>
      </c>
      <c r="FR13" s="57" t="str">
        <f t="shared" si="160"/>
        <v/>
      </c>
      <c r="FS13" s="52" t="str">
        <f t="shared" si="161"/>
        <v/>
      </c>
      <c r="FT13" s="53" t="str">
        <f t="shared" si="162"/>
        <v/>
      </c>
      <c r="FU13" s="53" t="str">
        <f t="shared" si="163"/>
        <v/>
      </c>
      <c r="FV13" s="53" t="str">
        <f t="shared" si="164"/>
        <v/>
      </c>
      <c r="FW13" s="57" t="str">
        <f t="shared" si="165"/>
        <v/>
      </c>
      <c r="FX13" s="52" t="str">
        <f t="shared" si="166"/>
        <v/>
      </c>
      <c r="FY13" s="53" t="str">
        <f t="shared" si="167"/>
        <v/>
      </c>
      <c r="FZ13" s="53" t="str">
        <f t="shared" si="168"/>
        <v/>
      </c>
      <c r="GA13" s="53" t="str">
        <f t="shared" si="169"/>
        <v/>
      </c>
      <c r="GB13" s="57" t="str">
        <f t="shared" si="170"/>
        <v/>
      </c>
      <c r="GC13" s="58">
        <f t="shared" si="171"/>
        <v>6</v>
      </c>
      <c r="GD13" s="53" t="str">
        <f t="shared" si="172"/>
        <v>5</v>
      </c>
      <c r="GE13" s="181">
        <f t="shared" si="173"/>
        <v>5</v>
      </c>
      <c r="GF13" s="181">
        <f t="shared" si="174"/>
        <v>12</v>
      </c>
      <c r="GG13" s="181">
        <f t="shared" si="175"/>
        <v>17</v>
      </c>
      <c r="GH13" s="130">
        <v>28</v>
      </c>
      <c r="GI13" s="53" t="str">
        <f t="shared" si="176"/>
        <v/>
      </c>
      <c r="GJ13" s="53" t="str">
        <f t="shared" si="177"/>
        <v/>
      </c>
      <c r="GK13" s="53" t="str">
        <f t="shared" si="178"/>
        <v/>
      </c>
      <c r="GL13" s="53" t="str">
        <f t="shared" si="179"/>
        <v/>
      </c>
      <c r="GM13" s="54" t="str">
        <f t="shared" si="180"/>
        <v/>
      </c>
      <c r="GN13" s="52">
        <f t="shared" si="181"/>
        <v>28</v>
      </c>
      <c r="GO13" s="53">
        <f t="shared" si="182"/>
        <v>6</v>
      </c>
      <c r="GP13" s="53" t="str">
        <f t="shared" si="183"/>
        <v/>
      </c>
      <c r="GQ13" s="55">
        <f t="shared" si="184"/>
        <v>0</v>
      </c>
      <c r="GR13" s="54">
        <f t="shared" si="185"/>
        <v>0</v>
      </c>
      <c r="GS13" s="52" t="str">
        <f t="shared" si="186"/>
        <v/>
      </c>
      <c r="GT13" s="53" t="str">
        <f t="shared" si="187"/>
        <v/>
      </c>
      <c r="GU13" s="53" t="str">
        <f t="shared" si="188"/>
        <v/>
      </c>
      <c r="GV13" s="53" t="str">
        <f t="shared" si="189"/>
        <v/>
      </c>
      <c r="GW13" s="54" t="str">
        <f t="shared" si="190"/>
        <v/>
      </c>
      <c r="GX13" s="52" t="str">
        <f t="shared" si="191"/>
        <v/>
      </c>
      <c r="GY13" s="53" t="str">
        <f t="shared" si="192"/>
        <v/>
      </c>
      <c r="GZ13" s="53" t="str">
        <f t="shared" si="193"/>
        <v/>
      </c>
      <c r="HA13" s="53" t="str">
        <f t="shared" si="194"/>
        <v/>
      </c>
      <c r="HB13" s="54" t="str">
        <f t="shared" si="195"/>
        <v/>
      </c>
      <c r="HC13" s="52" t="str">
        <f t="shared" si="196"/>
        <v/>
      </c>
      <c r="HD13" s="53" t="str">
        <f t="shared" si="197"/>
        <v/>
      </c>
      <c r="HE13" s="53" t="str">
        <f t="shared" si="198"/>
        <v/>
      </c>
      <c r="HF13" s="53" t="str">
        <f t="shared" si="199"/>
        <v/>
      </c>
      <c r="HG13" s="54" t="str">
        <f t="shared" si="200"/>
        <v/>
      </c>
      <c r="HH13" s="52" t="str">
        <f t="shared" si="201"/>
        <v/>
      </c>
      <c r="HI13" s="53" t="str">
        <f t="shared" si="202"/>
        <v/>
      </c>
      <c r="HJ13" s="53" t="str">
        <f t="shared" si="203"/>
        <v/>
      </c>
      <c r="HK13" s="53" t="str">
        <f t="shared" si="204"/>
        <v/>
      </c>
      <c r="HL13" s="54" t="str">
        <f t="shared" si="205"/>
        <v/>
      </c>
      <c r="HM13" s="58">
        <f t="shared" si="206"/>
        <v>6</v>
      </c>
      <c r="HN13" s="53" t="str">
        <f t="shared" si="207"/>
        <v>6</v>
      </c>
      <c r="HO13" s="181">
        <f t="shared" si="208"/>
        <v>5</v>
      </c>
      <c r="HP13" s="181">
        <f t="shared" si="209"/>
        <v>0</v>
      </c>
      <c r="HQ13" s="181">
        <f t="shared" si="210"/>
        <v>5</v>
      </c>
      <c r="HR13" s="130">
        <v>1</v>
      </c>
      <c r="HS13" s="53" t="str">
        <f t="shared" si="211"/>
        <v/>
      </c>
      <c r="HT13" s="53" t="str">
        <f t="shared" si="212"/>
        <v/>
      </c>
      <c r="HU13" s="53" t="str">
        <f t="shared" si="213"/>
        <v/>
      </c>
      <c r="HV13" s="53" t="str">
        <f t="shared" si="214"/>
        <v/>
      </c>
      <c r="HW13" s="54" t="str">
        <f t="shared" si="215"/>
        <v/>
      </c>
      <c r="HX13" s="52">
        <f t="shared" si="216"/>
        <v>1</v>
      </c>
      <c r="HY13" s="53">
        <f t="shared" si="217"/>
        <v>6</v>
      </c>
      <c r="HZ13" s="53" t="str">
        <f t="shared" si="218"/>
        <v/>
      </c>
      <c r="IA13" s="55">
        <f t="shared" si="219"/>
        <v>0</v>
      </c>
      <c r="IB13" s="54">
        <f t="shared" si="220"/>
        <v>0</v>
      </c>
      <c r="IC13" s="52" t="str">
        <f t="shared" si="221"/>
        <v/>
      </c>
      <c r="ID13" s="53" t="str">
        <f t="shared" si="222"/>
        <v/>
      </c>
      <c r="IE13" s="53" t="str">
        <f t="shared" si="223"/>
        <v/>
      </c>
      <c r="IF13" s="53" t="str">
        <f t="shared" si="224"/>
        <v/>
      </c>
      <c r="IG13" s="54" t="str">
        <f t="shared" si="225"/>
        <v/>
      </c>
      <c r="IH13" s="52" t="str">
        <f t="shared" si="226"/>
        <v/>
      </c>
      <c r="II13" s="53" t="str">
        <f t="shared" si="227"/>
        <v/>
      </c>
      <c r="IJ13" s="53" t="str">
        <f t="shared" si="228"/>
        <v/>
      </c>
      <c r="IK13" s="53" t="str">
        <f t="shared" si="229"/>
        <v/>
      </c>
      <c r="IL13" s="54" t="str">
        <f t="shared" si="230"/>
        <v/>
      </c>
      <c r="IM13" s="52" t="str">
        <f t="shared" si="231"/>
        <v/>
      </c>
      <c r="IN13" s="53" t="str">
        <f t="shared" si="232"/>
        <v/>
      </c>
      <c r="IO13" s="53" t="str">
        <f t="shared" si="233"/>
        <v/>
      </c>
      <c r="IP13" s="53" t="str">
        <f t="shared" si="234"/>
        <v/>
      </c>
      <c r="IQ13" s="54" t="str">
        <f t="shared" si="235"/>
        <v/>
      </c>
      <c r="IR13" s="52" t="str">
        <f t="shared" si="236"/>
        <v/>
      </c>
      <c r="IS13" s="53" t="str">
        <f t="shared" si="237"/>
        <v/>
      </c>
      <c r="IT13" s="53" t="str">
        <f t="shared" si="238"/>
        <v/>
      </c>
      <c r="IU13" s="53" t="str">
        <f t="shared" si="239"/>
        <v/>
      </c>
      <c r="IV13" s="54" t="str">
        <f t="shared" si="240"/>
        <v/>
      </c>
      <c r="IW13" s="58">
        <f t="shared" si="241"/>
        <v>7</v>
      </c>
      <c r="IX13" s="53" t="str">
        <f t="shared" si="242"/>
        <v>6</v>
      </c>
      <c r="IY13" s="181">
        <f t="shared" si="243"/>
        <v>5</v>
      </c>
      <c r="IZ13" s="181">
        <f t="shared" si="244"/>
        <v>0</v>
      </c>
      <c r="JA13" s="181">
        <f t="shared" si="245"/>
        <v>5</v>
      </c>
      <c r="JB13" s="130"/>
      <c r="JC13" s="53" t="str">
        <f t="shared" si="246"/>
        <v/>
      </c>
      <c r="JD13" s="53" t="str">
        <f t="shared" si="247"/>
        <v/>
      </c>
      <c r="JE13" s="53" t="str">
        <f t="shared" si="248"/>
        <v/>
      </c>
      <c r="JF13" s="53" t="str">
        <f t="shared" si="249"/>
        <v/>
      </c>
      <c r="JG13" s="54" t="str">
        <f t="shared" si="250"/>
        <v/>
      </c>
      <c r="JH13" s="52" t="str">
        <f t="shared" si="251"/>
        <v/>
      </c>
      <c r="JI13" s="53" t="str">
        <f t="shared" si="252"/>
        <v/>
      </c>
      <c r="JJ13" s="53" t="str">
        <f t="shared" si="253"/>
        <v/>
      </c>
      <c r="JK13" s="55" t="str">
        <f t="shared" si="254"/>
        <v/>
      </c>
      <c r="JL13" s="54" t="str">
        <f t="shared" si="255"/>
        <v/>
      </c>
      <c r="JM13" s="52" t="str">
        <f t="shared" si="256"/>
        <v/>
      </c>
      <c r="JN13" s="53" t="str">
        <f t="shared" si="257"/>
        <v/>
      </c>
      <c r="JO13" s="53" t="str">
        <f t="shared" si="258"/>
        <v/>
      </c>
      <c r="JP13" s="53" t="str">
        <f t="shared" si="259"/>
        <v/>
      </c>
      <c r="JQ13" s="54" t="str">
        <f t="shared" si="260"/>
        <v/>
      </c>
      <c r="JR13" s="52" t="str">
        <f t="shared" si="261"/>
        <v/>
      </c>
      <c r="JS13" s="53" t="str">
        <f t="shared" si="262"/>
        <v/>
      </c>
      <c r="JT13" s="53" t="str">
        <f t="shared" si="263"/>
        <v/>
      </c>
      <c r="JU13" s="53" t="str">
        <f t="shared" si="264"/>
        <v/>
      </c>
      <c r="JV13" s="54" t="str">
        <f t="shared" si="265"/>
        <v/>
      </c>
      <c r="JW13" s="52" t="str">
        <f t="shared" si="266"/>
        <v/>
      </c>
      <c r="JX13" s="53" t="str">
        <f t="shared" si="267"/>
        <v/>
      </c>
      <c r="JY13" s="53" t="str">
        <f t="shared" si="268"/>
        <v/>
      </c>
      <c r="JZ13" s="53" t="str">
        <f t="shared" si="269"/>
        <v/>
      </c>
      <c r="KA13" s="54" t="str">
        <f t="shared" si="270"/>
        <v/>
      </c>
      <c r="KB13" s="52" t="str">
        <f t="shared" si="271"/>
        <v/>
      </c>
      <c r="KC13" s="53" t="str">
        <f t="shared" si="272"/>
        <v/>
      </c>
      <c r="KD13" s="53" t="str">
        <f t="shared" si="273"/>
        <v/>
      </c>
      <c r="KE13" s="53" t="str">
        <f t="shared" si="274"/>
        <v/>
      </c>
      <c r="KF13" s="54" t="str">
        <f t="shared" si="275"/>
        <v/>
      </c>
      <c r="KG13" s="58">
        <f t="shared" si="276"/>
        <v>3</v>
      </c>
      <c r="KH13" s="53" t="str">
        <f t="shared" si="277"/>
        <v/>
      </c>
      <c r="KI13" s="181" t="str">
        <f t="shared" si="278"/>
        <v/>
      </c>
      <c r="KJ13" s="181">
        <f t="shared" si="279"/>
        <v>0</v>
      </c>
      <c r="KK13" s="127" t="str">
        <f t="shared" si="280"/>
        <v/>
      </c>
      <c r="KL13" s="86"/>
      <c r="KM13" s="313">
        <f t="shared" si="281"/>
        <v>0</v>
      </c>
      <c r="KN13" s="60">
        <f t="shared" si="282"/>
        <v>104</v>
      </c>
      <c r="KO13" s="201"/>
      <c r="KP13" s="61">
        <f t="shared" si="283"/>
        <v>104</v>
      </c>
      <c r="KQ13" s="61" t="str">
        <f t="shared" si="284"/>
        <v/>
      </c>
      <c r="KR13" s="61">
        <f t="shared" si="285"/>
        <v>104</v>
      </c>
      <c r="KS13" s="61" t="str">
        <f t="shared" si="286"/>
        <v/>
      </c>
      <c r="KT13" s="61" t="str">
        <f t="shared" si="287"/>
        <v/>
      </c>
      <c r="KU13" s="61" t="str">
        <f t="shared" si="288"/>
        <v/>
      </c>
      <c r="KV13" s="61" t="str">
        <f t="shared" si="289"/>
        <v/>
      </c>
      <c r="KW13" s="62">
        <f t="shared" si="290"/>
        <v>4</v>
      </c>
      <c r="KX13" s="84"/>
      <c r="KY13" s="59">
        <f t="shared" si="291"/>
        <v>0</v>
      </c>
      <c r="KZ13" s="60">
        <f t="shared" si="292"/>
        <v>104</v>
      </c>
      <c r="LA13" s="201"/>
      <c r="LB13" s="61">
        <f t="shared" si="293"/>
        <v>104</v>
      </c>
      <c r="LC13" s="61" t="str">
        <f t="shared" si="294"/>
        <v/>
      </c>
      <c r="LD13" s="61">
        <f t="shared" si="295"/>
        <v>104</v>
      </c>
      <c r="LE13" s="61" t="str">
        <f t="shared" si="296"/>
        <v/>
      </c>
      <c r="LF13" s="356">
        <v>8</v>
      </c>
      <c r="LG13" s="87"/>
      <c r="LH13" s="185">
        <f t="shared" si="297"/>
        <v>7</v>
      </c>
      <c r="LI13" s="87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</row>
    <row r="14" spans="1:382" s="1" customFormat="1" ht="15" x14ac:dyDescent="0.2">
      <c r="A14" s="35"/>
      <c r="B14" s="45">
        <v>9</v>
      </c>
      <c r="C14" s="46" t="s">
        <v>79</v>
      </c>
      <c r="D14" s="47" t="s">
        <v>192</v>
      </c>
      <c r="E14" s="50">
        <v>16453</v>
      </c>
      <c r="F14" s="160">
        <v>212</v>
      </c>
      <c r="G14" s="49" t="s">
        <v>100</v>
      </c>
      <c r="H14" s="50" t="str">
        <f t="shared" si="0"/>
        <v>Production Modified</v>
      </c>
      <c r="I14" s="186">
        <f t="shared" si="1"/>
        <v>85</v>
      </c>
      <c r="J14" s="179"/>
      <c r="K14" s="149" t="str">
        <f t="shared" si="2"/>
        <v/>
      </c>
      <c r="L14" s="150" t="str">
        <f t="shared" si="3"/>
        <v/>
      </c>
      <c r="M14" s="150" t="str">
        <f t="shared" si="4"/>
        <v/>
      </c>
      <c r="N14" s="150" t="str">
        <f t="shared" si="5"/>
        <v/>
      </c>
      <c r="O14" s="150" t="str">
        <f t="shared" si="6"/>
        <v/>
      </c>
      <c r="P14" s="149" t="str">
        <f t="shared" si="7"/>
        <v/>
      </c>
      <c r="Q14" s="150" t="str">
        <f t="shared" si="8"/>
        <v/>
      </c>
      <c r="R14" s="150" t="str">
        <f t="shared" si="9"/>
        <v/>
      </c>
      <c r="S14" s="150" t="str">
        <f t="shared" si="10"/>
        <v/>
      </c>
      <c r="T14" s="150" t="str">
        <f t="shared" si="11"/>
        <v/>
      </c>
      <c r="U14" s="149" t="str">
        <f t="shared" si="12"/>
        <v/>
      </c>
      <c r="V14" s="150" t="str">
        <f t="shared" si="13"/>
        <v/>
      </c>
      <c r="W14" s="150" t="str">
        <f t="shared" si="14"/>
        <v/>
      </c>
      <c r="X14" s="150" t="str">
        <f t="shared" si="15"/>
        <v/>
      </c>
      <c r="Y14" s="150" t="str">
        <f t="shared" si="16"/>
        <v/>
      </c>
      <c r="Z14" s="149" t="str">
        <f t="shared" si="17"/>
        <v/>
      </c>
      <c r="AA14" s="150" t="str">
        <f t="shared" si="18"/>
        <v/>
      </c>
      <c r="AB14" s="150" t="str">
        <f t="shared" si="19"/>
        <v/>
      </c>
      <c r="AC14" s="150" t="str">
        <f t="shared" si="20"/>
        <v/>
      </c>
      <c r="AD14" s="150" t="str">
        <f t="shared" si="21"/>
        <v/>
      </c>
      <c r="AE14" s="149" t="str">
        <f t="shared" si="22"/>
        <v/>
      </c>
      <c r="AF14" s="150" t="str">
        <f t="shared" si="23"/>
        <v/>
      </c>
      <c r="AG14" s="150" t="str">
        <f t="shared" si="24"/>
        <v/>
      </c>
      <c r="AH14" s="150" t="str">
        <f t="shared" si="25"/>
        <v/>
      </c>
      <c r="AI14" s="150" t="str">
        <f t="shared" si="26"/>
        <v/>
      </c>
      <c r="AJ14" s="149" t="str">
        <f t="shared" si="27"/>
        <v/>
      </c>
      <c r="AK14" s="150" t="str">
        <f t="shared" si="28"/>
        <v/>
      </c>
      <c r="AL14" s="150" t="str">
        <f t="shared" si="29"/>
        <v/>
      </c>
      <c r="AM14" s="150" t="str">
        <f t="shared" si="30"/>
        <v/>
      </c>
      <c r="AN14" s="307" t="str">
        <f t="shared" si="31"/>
        <v/>
      </c>
      <c r="AO14" s="56">
        <f t="shared" si="32"/>
        <v>7</v>
      </c>
      <c r="AP14" s="53" t="str">
        <f t="shared" si="33"/>
        <v/>
      </c>
      <c r="AQ14" s="181" t="str">
        <f t="shared" si="34"/>
        <v/>
      </c>
      <c r="AR14" s="181">
        <f t="shared" si="35"/>
        <v>0</v>
      </c>
      <c r="AS14" s="181" t="str">
        <f t="shared" si="36"/>
        <v/>
      </c>
      <c r="AT14" s="130"/>
      <c r="AU14" s="55" t="str">
        <f t="shared" si="37"/>
        <v/>
      </c>
      <c r="AV14" s="53" t="str">
        <f t="shared" si="38"/>
        <v/>
      </c>
      <c r="AW14" s="53" t="str">
        <f t="shared" si="39"/>
        <v/>
      </c>
      <c r="AX14" s="53" t="str">
        <f t="shared" si="40"/>
        <v/>
      </c>
      <c r="AY14" s="54" t="str">
        <f t="shared" si="41"/>
        <v/>
      </c>
      <c r="AZ14" s="52" t="str">
        <f t="shared" si="42"/>
        <v/>
      </c>
      <c r="BA14" s="53" t="str">
        <f t="shared" si="43"/>
        <v/>
      </c>
      <c r="BB14" s="53" t="str">
        <f t="shared" si="44"/>
        <v/>
      </c>
      <c r="BC14" s="55" t="str">
        <f t="shared" si="45"/>
        <v/>
      </c>
      <c r="BD14" s="54" t="str">
        <f t="shared" si="46"/>
        <v/>
      </c>
      <c r="BE14" s="52" t="str">
        <f t="shared" si="47"/>
        <v/>
      </c>
      <c r="BF14" s="53" t="str">
        <f t="shared" si="48"/>
        <v/>
      </c>
      <c r="BG14" s="53" t="str">
        <f t="shared" si="49"/>
        <v/>
      </c>
      <c r="BH14" s="53" t="str">
        <f t="shared" si="50"/>
        <v/>
      </c>
      <c r="BI14" s="54" t="str">
        <f t="shared" si="51"/>
        <v/>
      </c>
      <c r="BJ14" s="52" t="str">
        <f t="shared" si="52"/>
        <v/>
      </c>
      <c r="BK14" s="53" t="str">
        <f t="shared" si="53"/>
        <v/>
      </c>
      <c r="BL14" s="53" t="str">
        <f t="shared" si="54"/>
        <v/>
      </c>
      <c r="BM14" s="53" t="str">
        <f t="shared" si="55"/>
        <v/>
      </c>
      <c r="BN14" s="54" t="str">
        <f t="shared" si="56"/>
        <v/>
      </c>
      <c r="BO14" s="52" t="str">
        <f t="shared" si="57"/>
        <v/>
      </c>
      <c r="BP14" s="53" t="str">
        <f t="shared" si="58"/>
        <v/>
      </c>
      <c r="BQ14" s="53" t="str">
        <f t="shared" si="59"/>
        <v/>
      </c>
      <c r="BR14" s="53" t="str">
        <f t="shared" si="60"/>
        <v/>
      </c>
      <c r="BS14" s="54" t="str">
        <f t="shared" si="61"/>
        <v/>
      </c>
      <c r="BT14" s="52" t="str">
        <f t="shared" si="62"/>
        <v/>
      </c>
      <c r="BU14" s="53" t="str">
        <f t="shared" si="63"/>
        <v/>
      </c>
      <c r="BV14" s="53" t="str">
        <f t="shared" si="64"/>
        <v/>
      </c>
      <c r="BW14" s="53" t="str">
        <f t="shared" si="65"/>
        <v/>
      </c>
      <c r="BX14" s="54" t="str">
        <f t="shared" si="66"/>
        <v/>
      </c>
      <c r="BY14" s="56">
        <f t="shared" si="67"/>
        <v>7</v>
      </c>
      <c r="BZ14" s="53" t="str">
        <f t="shared" si="68"/>
        <v/>
      </c>
      <c r="CA14" s="181" t="str">
        <f t="shared" si="69"/>
        <v/>
      </c>
      <c r="CB14" s="181">
        <f t="shared" si="70"/>
        <v>0</v>
      </c>
      <c r="CC14" s="181" t="str">
        <f t="shared" si="71"/>
        <v/>
      </c>
      <c r="CD14" s="130"/>
      <c r="CE14" s="55" t="str">
        <f t="shared" si="72"/>
        <v/>
      </c>
      <c r="CF14" s="53" t="str">
        <f t="shared" si="73"/>
        <v/>
      </c>
      <c r="CG14" s="53" t="str">
        <f t="shared" si="74"/>
        <v/>
      </c>
      <c r="CH14" s="53" t="str">
        <f t="shared" si="75"/>
        <v/>
      </c>
      <c r="CI14" s="54" t="str">
        <f t="shared" si="76"/>
        <v/>
      </c>
      <c r="CJ14" s="52" t="str">
        <f t="shared" si="77"/>
        <v/>
      </c>
      <c r="CK14" s="53" t="str">
        <f t="shared" si="78"/>
        <v/>
      </c>
      <c r="CL14" s="53" t="str">
        <f t="shared" si="79"/>
        <v/>
      </c>
      <c r="CM14" s="55" t="str">
        <f t="shared" si="80"/>
        <v/>
      </c>
      <c r="CN14" s="54" t="str">
        <f t="shared" si="81"/>
        <v/>
      </c>
      <c r="CO14" s="52" t="str">
        <f t="shared" si="82"/>
        <v/>
      </c>
      <c r="CP14" s="53" t="str">
        <f t="shared" si="83"/>
        <v/>
      </c>
      <c r="CQ14" s="53" t="str">
        <f>IF(IF(CP14&lt;&gt;"",IF(MAX(COUNTIF($CP14:$CP$49,$CP$6:$CP$49))&gt;1,"x",""),"")&lt;&gt;"",CP14+1,"")</f>
        <v/>
      </c>
      <c r="CR14" s="53" t="str">
        <f t="shared" si="84"/>
        <v/>
      </c>
      <c r="CS14" s="54" t="str">
        <f t="shared" si="85"/>
        <v/>
      </c>
      <c r="CT14" s="52" t="str">
        <f t="shared" si="86"/>
        <v/>
      </c>
      <c r="CU14" s="53" t="str">
        <f t="shared" si="87"/>
        <v/>
      </c>
      <c r="CV14" s="53" t="str">
        <f t="shared" si="88"/>
        <v/>
      </c>
      <c r="CW14" s="53" t="str">
        <f t="shared" si="89"/>
        <v/>
      </c>
      <c r="CX14" s="54" t="str">
        <f t="shared" si="90"/>
        <v/>
      </c>
      <c r="CY14" s="52" t="str">
        <f t="shared" si="91"/>
        <v/>
      </c>
      <c r="CZ14" s="53" t="str">
        <f t="shared" si="92"/>
        <v/>
      </c>
      <c r="DA14" s="53" t="str">
        <f t="shared" si="93"/>
        <v/>
      </c>
      <c r="DB14" s="53" t="str">
        <f t="shared" si="94"/>
        <v/>
      </c>
      <c r="DC14" s="54" t="str">
        <f t="shared" si="95"/>
        <v/>
      </c>
      <c r="DD14" s="52" t="str">
        <f t="shared" si="96"/>
        <v/>
      </c>
      <c r="DE14" s="53" t="str">
        <f t="shared" si="97"/>
        <v/>
      </c>
      <c r="DF14" s="53" t="str">
        <f t="shared" si="98"/>
        <v/>
      </c>
      <c r="DG14" s="53" t="str">
        <f t="shared" si="99"/>
        <v/>
      </c>
      <c r="DH14" s="54" t="str">
        <f t="shared" si="100"/>
        <v/>
      </c>
      <c r="DI14" s="56">
        <f t="shared" si="101"/>
        <v>7</v>
      </c>
      <c r="DJ14" s="53" t="str">
        <f t="shared" si="102"/>
        <v/>
      </c>
      <c r="DK14" s="53" t="str">
        <f t="shared" si="103"/>
        <v/>
      </c>
      <c r="DL14" s="181">
        <f t="shared" si="104"/>
        <v>0</v>
      </c>
      <c r="DM14" s="181" t="str">
        <f t="shared" si="105"/>
        <v/>
      </c>
      <c r="DN14" s="130">
        <v>160</v>
      </c>
      <c r="DO14" s="53" t="str">
        <f t="shared" si="106"/>
        <v/>
      </c>
      <c r="DP14" s="53" t="str">
        <f t="shared" si="107"/>
        <v/>
      </c>
      <c r="DQ14" s="53" t="str">
        <f t="shared" si="108"/>
        <v/>
      </c>
      <c r="DR14" s="53" t="str">
        <f t="shared" si="109"/>
        <v/>
      </c>
      <c r="DS14" s="54" t="str">
        <f t="shared" si="110"/>
        <v/>
      </c>
      <c r="DT14" s="52">
        <f t="shared" si="111"/>
        <v>160</v>
      </c>
      <c r="DU14" s="53">
        <f t="shared" si="112"/>
        <v>4</v>
      </c>
      <c r="DV14" s="53" t="str">
        <f t="shared" si="113"/>
        <v/>
      </c>
      <c r="DW14" s="55">
        <f t="shared" si="114"/>
        <v>16</v>
      </c>
      <c r="DX14" s="54">
        <f t="shared" si="115"/>
        <v>16</v>
      </c>
      <c r="DY14" s="52" t="str">
        <f t="shared" si="116"/>
        <v/>
      </c>
      <c r="DZ14" s="53" t="str">
        <f t="shared" si="117"/>
        <v/>
      </c>
      <c r="EA14" s="53" t="str">
        <f t="shared" si="118"/>
        <v/>
      </c>
      <c r="EB14" s="53" t="str">
        <f t="shared" si="119"/>
        <v/>
      </c>
      <c r="EC14" s="54" t="str">
        <f t="shared" si="120"/>
        <v/>
      </c>
      <c r="ED14" s="52" t="str">
        <f t="shared" si="121"/>
        <v/>
      </c>
      <c r="EE14" s="53" t="str">
        <f t="shared" si="122"/>
        <v/>
      </c>
      <c r="EF14" s="53" t="str">
        <f t="shared" si="123"/>
        <v/>
      </c>
      <c r="EG14" s="53" t="str">
        <f t="shared" si="124"/>
        <v/>
      </c>
      <c r="EH14" s="54" t="str">
        <f t="shared" si="125"/>
        <v/>
      </c>
      <c r="EI14" s="52" t="str">
        <f t="shared" si="126"/>
        <v/>
      </c>
      <c r="EJ14" s="53" t="str">
        <f t="shared" si="127"/>
        <v/>
      </c>
      <c r="EK14" s="53" t="str">
        <f t="shared" si="128"/>
        <v/>
      </c>
      <c r="EL14" s="53" t="str">
        <f t="shared" si="129"/>
        <v/>
      </c>
      <c r="EM14" s="54" t="str">
        <f t="shared" si="130"/>
        <v/>
      </c>
      <c r="EN14" s="52" t="str">
        <f t="shared" si="131"/>
        <v/>
      </c>
      <c r="EO14" s="53" t="str">
        <f t="shared" si="132"/>
        <v/>
      </c>
      <c r="EP14" s="53" t="str">
        <f t="shared" si="133"/>
        <v/>
      </c>
      <c r="EQ14" s="53" t="str">
        <f t="shared" si="134"/>
        <v/>
      </c>
      <c r="ER14" s="54" t="str">
        <f t="shared" si="135"/>
        <v/>
      </c>
      <c r="ES14" s="58">
        <f t="shared" si="136"/>
        <v>6</v>
      </c>
      <c r="ET14" s="53" t="str">
        <f t="shared" si="137"/>
        <v>4</v>
      </c>
      <c r="EU14" s="181">
        <f t="shared" si="138"/>
        <v>5</v>
      </c>
      <c r="EV14" s="181">
        <f t="shared" si="139"/>
        <v>16</v>
      </c>
      <c r="EW14" s="181">
        <f t="shared" si="140"/>
        <v>21</v>
      </c>
      <c r="EX14" s="130">
        <v>101</v>
      </c>
      <c r="EY14" s="53" t="str">
        <f t="shared" si="141"/>
        <v/>
      </c>
      <c r="EZ14" s="53" t="str">
        <f t="shared" si="142"/>
        <v/>
      </c>
      <c r="FA14" s="53" t="str">
        <f t="shared" si="143"/>
        <v/>
      </c>
      <c r="FB14" s="53" t="str">
        <f t="shared" si="144"/>
        <v/>
      </c>
      <c r="FC14" s="57" t="str">
        <f t="shared" si="145"/>
        <v/>
      </c>
      <c r="FD14" s="52">
        <f t="shared" si="146"/>
        <v>101</v>
      </c>
      <c r="FE14" s="53">
        <f t="shared" si="147"/>
        <v>4</v>
      </c>
      <c r="FF14" s="53" t="str">
        <f t="shared" si="148"/>
        <v/>
      </c>
      <c r="FG14" s="55">
        <f t="shared" si="149"/>
        <v>16</v>
      </c>
      <c r="FH14" s="57">
        <f t="shared" si="150"/>
        <v>16</v>
      </c>
      <c r="FI14" s="52" t="str">
        <f t="shared" si="151"/>
        <v/>
      </c>
      <c r="FJ14" s="53" t="str">
        <f t="shared" si="152"/>
        <v/>
      </c>
      <c r="FK14" s="53" t="str">
        <f t="shared" si="153"/>
        <v/>
      </c>
      <c r="FL14" s="53" t="str">
        <f t="shared" si="154"/>
        <v/>
      </c>
      <c r="FM14" s="57" t="str">
        <f t="shared" si="155"/>
        <v/>
      </c>
      <c r="FN14" s="52" t="str">
        <f t="shared" si="156"/>
        <v/>
      </c>
      <c r="FO14" s="53" t="str">
        <f t="shared" si="157"/>
        <v/>
      </c>
      <c r="FP14" s="53" t="str">
        <f t="shared" si="158"/>
        <v/>
      </c>
      <c r="FQ14" s="53" t="str">
        <f t="shared" si="159"/>
        <v/>
      </c>
      <c r="FR14" s="57" t="str">
        <f t="shared" si="160"/>
        <v/>
      </c>
      <c r="FS14" s="52" t="str">
        <f t="shared" si="161"/>
        <v/>
      </c>
      <c r="FT14" s="53" t="str">
        <f t="shared" si="162"/>
        <v/>
      </c>
      <c r="FU14" s="53" t="str">
        <f t="shared" si="163"/>
        <v/>
      </c>
      <c r="FV14" s="53" t="str">
        <f t="shared" si="164"/>
        <v/>
      </c>
      <c r="FW14" s="57" t="str">
        <f t="shared" si="165"/>
        <v/>
      </c>
      <c r="FX14" s="52" t="str">
        <f t="shared" si="166"/>
        <v/>
      </c>
      <c r="FY14" s="53" t="str">
        <f t="shared" si="167"/>
        <v/>
      </c>
      <c r="FZ14" s="53" t="str">
        <f t="shared" si="168"/>
        <v/>
      </c>
      <c r="GA14" s="53" t="str">
        <f t="shared" si="169"/>
        <v/>
      </c>
      <c r="GB14" s="57" t="str">
        <f t="shared" si="170"/>
        <v/>
      </c>
      <c r="GC14" s="58">
        <f t="shared" si="171"/>
        <v>6</v>
      </c>
      <c r="GD14" s="53" t="str">
        <f t="shared" si="172"/>
        <v>4</v>
      </c>
      <c r="GE14" s="181">
        <f t="shared" si="173"/>
        <v>5</v>
      </c>
      <c r="GF14" s="181">
        <f t="shared" si="174"/>
        <v>16</v>
      </c>
      <c r="GG14" s="181">
        <f t="shared" si="175"/>
        <v>21</v>
      </c>
      <c r="GH14" s="130">
        <v>64</v>
      </c>
      <c r="GI14" s="53" t="str">
        <f t="shared" si="176"/>
        <v/>
      </c>
      <c r="GJ14" s="53" t="str">
        <f t="shared" si="177"/>
        <v/>
      </c>
      <c r="GK14" s="53" t="str">
        <f t="shared" si="178"/>
        <v/>
      </c>
      <c r="GL14" s="53" t="str">
        <f t="shared" si="179"/>
        <v/>
      </c>
      <c r="GM14" s="54" t="str">
        <f t="shared" si="180"/>
        <v/>
      </c>
      <c r="GN14" s="52">
        <f t="shared" si="181"/>
        <v>64</v>
      </c>
      <c r="GO14" s="53">
        <f t="shared" si="182"/>
        <v>4</v>
      </c>
      <c r="GP14" s="53" t="str">
        <f t="shared" si="183"/>
        <v/>
      </c>
      <c r="GQ14" s="55">
        <f t="shared" si="184"/>
        <v>16</v>
      </c>
      <c r="GR14" s="54">
        <f t="shared" si="185"/>
        <v>16</v>
      </c>
      <c r="GS14" s="52" t="str">
        <f t="shared" si="186"/>
        <v/>
      </c>
      <c r="GT14" s="53" t="str">
        <f t="shared" si="187"/>
        <v/>
      </c>
      <c r="GU14" s="53" t="str">
        <f t="shared" si="188"/>
        <v/>
      </c>
      <c r="GV14" s="53" t="str">
        <f t="shared" si="189"/>
        <v/>
      </c>
      <c r="GW14" s="54" t="str">
        <f t="shared" si="190"/>
        <v/>
      </c>
      <c r="GX14" s="52" t="str">
        <f t="shared" si="191"/>
        <v/>
      </c>
      <c r="GY14" s="53" t="str">
        <f t="shared" si="192"/>
        <v/>
      </c>
      <c r="GZ14" s="53" t="str">
        <f t="shared" si="193"/>
        <v/>
      </c>
      <c r="HA14" s="53" t="str">
        <f t="shared" si="194"/>
        <v/>
      </c>
      <c r="HB14" s="54" t="str">
        <f t="shared" si="195"/>
        <v/>
      </c>
      <c r="HC14" s="52" t="str">
        <f t="shared" si="196"/>
        <v/>
      </c>
      <c r="HD14" s="53" t="str">
        <f t="shared" si="197"/>
        <v/>
      </c>
      <c r="HE14" s="53" t="str">
        <f t="shared" si="198"/>
        <v/>
      </c>
      <c r="HF14" s="53" t="str">
        <f t="shared" si="199"/>
        <v/>
      </c>
      <c r="HG14" s="54" t="str">
        <f t="shared" si="200"/>
        <v/>
      </c>
      <c r="HH14" s="52" t="str">
        <f t="shared" si="201"/>
        <v/>
      </c>
      <c r="HI14" s="53" t="str">
        <f t="shared" si="202"/>
        <v/>
      </c>
      <c r="HJ14" s="53" t="str">
        <f t="shared" si="203"/>
        <v/>
      </c>
      <c r="HK14" s="53" t="str">
        <f t="shared" si="204"/>
        <v/>
      </c>
      <c r="HL14" s="54" t="str">
        <f t="shared" si="205"/>
        <v/>
      </c>
      <c r="HM14" s="58">
        <f t="shared" si="206"/>
        <v>6</v>
      </c>
      <c r="HN14" s="53" t="str">
        <f t="shared" si="207"/>
        <v>4</v>
      </c>
      <c r="HO14" s="181">
        <f t="shared" si="208"/>
        <v>5</v>
      </c>
      <c r="HP14" s="181">
        <f t="shared" si="209"/>
        <v>16</v>
      </c>
      <c r="HQ14" s="181">
        <f t="shared" si="210"/>
        <v>21</v>
      </c>
      <c r="HR14" s="130">
        <v>18</v>
      </c>
      <c r="HS14" s="53" t="str">
        <f t="shared" si="211"/>
        <v/>
      </c>
      <c r="HT14" s="53" t="str">
        <f t="shared" si="212"/>
        <v/>
      </c>
      <c r="HU14" s="53" t="str">
        <f t="shared" si="213"/>
        <v/>
      </c>
      <c r="HV14" s="53" t="str">
        <f t="shared" si="214"/>
        <v/>
      </c>
      <c r="HW14" s="54" t="str">
        <f t="shared" si="215"/>
        <v/>
      </c>
      <c r="HX14" s="52">
        <f t="shared" si="216"/>
        <v>18</v>
      </c>
      <c r="HY14" s="53">
        <f t="shared" si="217"/>
        <v>5</v>
      </c>
      <c r="HZ14" s="53" t="str">
        <f t="shared" si="218"/>
        <v/>
      </c>
      <c r="IA14" s="55">
        <f t="shared" si="219"/>
        <v>12</v>
      </c>
      <c r="IB14" s="54">
        <f t="shared" si="220"/>
        <v>12</v>
      </c>
      <c r="IC14" s="52" t="str">
        <f t="shared" si="221"/>
        <v/>
      </c>
      <c r="ID14" s="53" t="str">
        <f t="shared" si="222"/>
        <v/>
      </c>
      <c r="IE14" s="53" t="str">
        <f t="shared" si="223"/>
        <v/>
      </c>
      <c r="IF14" s="53" t="str">
        <f t="shared" si="224"/>
        <v/>
      </c>
      <c r="IG14" s="54" t="str">
        <f t="shared" si="225"/>
        <v/>
      </c>
      <c r="IH14" s="52" t="str">
        <f t="shared" si="226"/>
        <v/>
      </c>
      <c r="II14" s="53" t="str">
        <f t="shared" si="227"/>
        <v/>
      </c>
      <c r="IJ14" s="53" t="str">
        <f t="shared" si="228"/>
        <v/>
      </c>
      <c r="IK14" s="53" t="str">
        <f t="shared" si="229"/>
        <v/>
      </c>
      <c r="IL14" s="54" t="str">
        <f t="shared" si="230"/>
        <v/>
      </c>
      <c r="IM14" s="52" t="str">
        <f t="shared" si="231"/>
        <v/>
      </c>
      <c r="IN14" s="53" t="str">
        <f t="shared" si="232"/>
        <v/>
      </c>
      <c r="IO14" s="53" t="str">
        <f t="shared" si="233"/>
        <v/>
      </c>
      <c r="IP14" s="53" t="str">
        <f t="shared" si="234"/>
        <v/>
      </c>
      <c r="IQ14" s="54" t="str">
        <f t="shared" si="235"/>
        <v/>
      </c>
      <c r="IR14" s="52" t="str">
        <f t="shared" si="236"/>
        <v/>
      </c>
      <c r="IS14" s="53" t="str">
        <f t="shared" si="237"/>
        <v/>
      </c>
      <c r="IT14" s="53" t="str">
        <f t="shared" si="238"/>
        <v/>
      </c>
      <c r="IU14" s="53" t="str">
        <f t="shared" si="239"/>
        <v/>
      </c>
      <c r="IV14" s="54" t="str">
        <f t="shared" si="240"/>
        <v/>
      </c>
      <c r="IW14" s="58">
        <f t="shared" si="241"/>
        <v>7</v>
      </c>
      <c r="IX14" s="53" t="str">
        <f t="shared" si="242"/>
        <v>5</v>
      </c>
      <c r="IY14" s="181">
        <f t="shared" si="243"/>
        <v>5</v>
      </c>
      <c r="IZ14" s="181">
        <f t="shared" si="244"/>
        <v>12</v>
      </c>
      <c r="JA14" s="181">
        <f t="shared" si="245"/>
        <v>17</v>
      </c>
      <c r="JB14" s="130">
        <v>26</v>
      </c>
      <c r="JC14" s="53" t="str">
        <f t="shared" si="246"/>
        <v/>
      </c>
      <c r="JD14" s="53" t="str">
        <f t="shared" si="247"/>
        <v/>
      </c>
      <c r="JE14" s="53" t="str">
        <f t="shared" si="248"/>
        <v/>
      </c>
      <c r="JF14" s="53" t="str">
        <f t="shared" si="249"/>
        <v/>
      </c>
      <c r="JG14" s="54" t="str">
        <f t="shared" si="250"/>
        <v/>
      </c>
      <c r="JH14" s="52">
        <f t="shared" si="251"/>
        <v>26</v>
      </c>
      <c r="JI14" s="53">
        <f t="shared" si="252"/>
        <v>3</v>
      </c>
      <c r="JJ14" s="53" t="str">
        <f t="shared" si="253"/>
        <v/>
      </c>
      <c r="JK14" s="55">
        <f t="shared" si="254"/>
        <v>0</v>
      </c>
      <c r="JL14" s="54">
        <f t="shared" si="255"/>
        <v>0</v>
      </c>
      <c r="JM14" s="52" t="str">
        <f t="shared" si="256"/>
        <v/>
      </c>
      <c r="JN14" s="53" t="str">
        <f t="shared" si="257"/>
        <v/>
      </c>
      <c r="JO14" s="53" t="str">
        <f t="shared" si="258"/>
        <v/>
      </c>
      <c r="JP14" s="53" t="str">
        <f t="shared" si="259"/>
        <v/>
      </c>
      <c r="JQ14" s="54" t="str">
        <f t="shared" si="260"/>
        <v/>
      </c>
      <c r="JR14" s="52" t="str">
        <f t="shared" si="261"/>
        <v/>
      </c>
      <c r="JS14" s="53" t="str">
        <f t="shared" si="262"/>
        <v/>
      </c>
      <c r="JT14" s="53" t="str">
        <f t="shared" si="263"/>
        <v/>
      </c>
      <c r="JU14" s="53" t="str">
        <f t="shared" si="264"/>
        <v/>
      </c>
      <c r="JV14" s="54" t="str">
        <f t="shared" si="265"/>
        <v/>
      </c>
      <c r="JW14" s="52" t="str">
        <f t="shared" si="266"/>
        <v/>
      </c>
      <c r="JX14" s="53" t="str">
        <f t="shared" si="267"/>
        <v/>
      </c>
      <c r="JY14" s="53" t="str">
        <f t="shared" si="268"/>
        <v/>
      </c>
      <c r="JZ14" s="53" t="str">
        <f t="shared" si="269"/>
        <v/>
      </c>
      <c r="KA14" s="54" t="str">
        <f t="shared" si="270"/>
        <v/>
      </c>
      <c r="KB14" s="52" t="str">
        <f t="shared" si="271"/>
        <v/>
      </c>
      <c r="KC14" s="53" t="str">
        <f t="shared" si="272"/>
        <v/>
      </c>
      <c r="KD14" s="53" t="str">
        <f t="shared" si="273"/>
        <v/>
      </c>
      <c r="KE14" s="53" t="str">
        <f t="shared" si="274"/>
        <v/>
      </c>
      <c r="KF14" s="54" t="str">
        <f t="shared" si="275"/>
        <v/>
      </c>
      <c r="KG14" s="58">
        <f t="shared" si="276"/>
        <v>3</v>
      </c>
      <c r="KH14" s="53" t="str">
        <f t="shared" si="277"/>
        <v>3</v>
      </c>
      <c r="KI14" s="181">
        <f t="shared" si="278"/>
        <v>5</v>
      </c>
      <c r="KJ14" s="181">
        <f t="shared" si="279"/>
        <v>0</v>
      </c>
      <c r="KK14" s="127">
        <f t="shared" si="280"/>
        <v>5</v>
      </c>
      <c r="KL14" s="86"/>
      <c r="KM14" s="313">
        <f t="shared" si="281"/>
        <v>0</v>
      </c>
      <c r="KN14" s="60">
        <f t="shared" si="282"/>
        <v>80</v>
      </c>
      <c r="KO14" s="201"/>
      <c r="KP14" s="61">
        <f t="shared" si="283"/>
        <v>80</v>
      </c>
      <c r="KQ14" s="61" t="str">
        <f t="shared" si="284"/>
        <v/>
      </c>
      <c r="KR14" s="61">
        <f t="shared" si="285"/>
        <v>80</v>
      </c>
      <c r="KS14" s="61" t="str">
        <f t="shared" si="286"/>
        <v/>
      </c>
      <c r="KT14" s="61" t="str">
        <f t="shared" si="287"/>
        <v/>
      </c>
      <c r="KU14" s="61" t="str">
        <f t="shared" si="288"/>
        <v/>
      </c>
      <c r="KV14" s="61" t="str">
        <f t="shared" si="289"/>
        <v/>
      </c>
      <c r="KW14" s="62">
        <f t="shared" si="290"/>
        <v>5</v>
      </c>
      <c r="KX14" s="84"/>
      <c r="KY14" s="59">
        <f t="shared" si="291"/>
        <v>0</v>
      </c>
      <c r="KZ14" s="60">
        <f t="shared" si="292"/>
        <v>85</v>
      </c>
      <c r="LA14" s="201"/>
      <c r="LB14" s="61">
        <f t="shared" si="293"/>
        <v>85</v>
      </c>
      <c r="LC14" s="61" t="str">
        <f t="shared" si="294"/>
        <v/>
      </c>
      <c r="LD14" s="61">
        <f t="shared" si="295"/>
        <v>85</v>
      </c>
      <c r="LE14" s="61" t="str">
        <f t="shared" si="296"/>
        <v/>
      </c>
      <c r="LF14" s="356">
        <v>9</v>
      </c>
      <c r="LG14" s="87"/>
      <c r="LH14" s="185">
        <f t="shared" si="297"/>
        <v>5</v>
      </c>
      <c r="LI14" s="87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</row>
    <row r="15" spans="1:382" s="1" customFormat="1" ht="15" x14ac:dyDescent="0.2">
      <c r="A15" s="35"/>
      <c r="B15" s="45">
        <v>10</v>
      </c>
      <c r="C15" s="46" t="s">
        <v>209</v>
      </c>
      <c r="D15" s="47" t="s">
        <v>75</v>
      </c>
      <c r="E15" s="50">
        <v>100608</v>
      </c>
      <c r="F15" s="160">
        <v>115</v>
      </c>
      <c r="G15" s="49" t="s">
        <v>99</v>
      </c>
      <c r="H15" s="50" t="str">
        <f t="shared" si="0"/>
        <v>Top Truck</v>
      </c>
      <c r="I15" s="186">
        <f t="shared" si="1"/>
        <v>47</v>
      </c>
      <c r="J15" s="178"/>
      <c r="K15" s="149" t="str">
        <f t="shared" si="2"/>
        <v/>
      </c>
      <c r="L15" s="150" t="str">
        <f t="shared" si="3"/>
        <v/>
      </c>
      <c r="M15" s="150" t="str">
        <f t="shared" si="4"/>
        <v/>
      </c>
      <c r="N15" s="150" t="str">
        <f t="shared" si="5"/>
        <v/>
      </c>
      <c r="O15" s="150" t="str">
        <f t="shared" si="6"/>
        <v/>
      </c>
      <c r="P15" s="149" t="str">
        <f t="shared" si="7"/>
        <v/>
      </c>
      <c r="Q15" s="150" t="str">
        <f t="shared" si="8"/>
        <v/>
      </c>
      <c r="R15" s="150" t="str">
        <f t="shared" si="9"/>
        <v/>
      </c>
      <c r="S15" s="150" t="str">
        <f t="shared" si="10"/>
        <v/>
      </c>
      <c r="T15" s="150" t="str">
        <f t="shared" si="11"/>
        <v/>
      </c>
      <c r="U15" s="149" t="str">
        <f t="shared" si="12"/>
        <v/>
      </c>
      <c r="V15" s="150" t="str">
        <f t="shared" si="13"/>
        <v/>
      </c>
      <c r="W15" s="150" t="str">
        <f t="shared" si="14"/>
        <v/>
      </c>
      <c r="X15" s="150" t="str">
        <f t="shared" si="15"/>
        <v/>
      </c>
      <c r="Y15" s="150" t="str">
        <f t="shared" si="16"/>
        <v/>
      </c>
      <c r="Z15" s="149" t="str">
        <f t="shared" si="17"/>
        <v/>
      </c>
      <c r="AA15" s="150" t="str">
        <f t="shared" si="18"/>
        <v/>
      </c>
      <c r="AB15" s="150" t="str">
        <f t="shared" si="19"/>
        <v/>
      </c>
      <c r="AC15" s="150" t="str">
        <f t="shared" si="20"/>
        <v/>
      </c>
      <c r="AD15" s="150" t="str">
        <f t="shared" si="21"/>
        <v/>
      </c>
      <c r="AE15" s="149" t="str">
        <f t="shared" si="22"/>
        <v/>
      </c>
      <c r="AF15" s="150" t="str">
        <f t="shared" si="23"/>
        <v/>
      </c>
      <c r="AG15" s="150" t="str">
        <f t="shared" si="24"/>
        <v/>
      </c>
      <c r="AH15" s="150" t="str">
        <f t="shared" si="25"/>
        <v/>
      </c>
      <c r="AI15" s="150" t="str">
        <f t="shared" si="26"/>
        <v/>
      </c>
      <c r="AJ15" s="149" t="str">
        <f t="shared" si="27"/>
        <v/>
      </c>
      <c r="AK15" s="150" t="str">
        <f t="shared" si="28"/>
        <v/>
      </c>
      <c r="AL15" s="150" t="str">
        <f t="shared" si="29"/>
        <v/>
      </c>
      <c r="AM15" s="150" t="str">
        <f t="shared" si="30"/>
        <v/>
      </c>
      <c r="AN15" s="307" t="str">
        <f t="shared" si="31"/>
        <v/>
      </c>
      <c r="AO15" s="56">
        <f t="shared" si="32"/>
        <v>4</v>
      </c>
      <c r="AP15" s="53" t="str">
        <f t="shared" si="33"/>
        <v/>
      </c>
      <c r="AQ15" s="181" t="str">
        <f t="shared" si="34"/>
        <v/>
      </c>
      <c r="AR15" s="181">
        <f t="shared" si="35"/>
        <v>0</v>
      </c>
      <c r="AS15" s="181" t="str">
        <f t="shared" si="36"/>
        <v/>
      </c>
      <c r="AT15" s="130"/>
      <c r="AU15" s="55" t="str">
        <f t="shared" si="37"/>
        <v/>
      </c>
      <c r="AV15" s="53" t="str">
        <f t="shared" si="38"/>
        <v/>
      </c>
      <c r="AW15" s="53" t="str">
        <f t="shared" si="39"/>
        <v/>
      </c>
      <c r="AX15" s="53" t="str">
        <f t="shared" si="40"/>
        <v/>
      </c>
      <c r="AY15" s="54" t="str">
        <f t="shared" si="41"/>
        <v/>
      </c>
      <c r="AZ15" s="52" t="str">
        <f t="shared" si="42"/>
        <v/>
      </c>
      <c r="BA15" s="53" t="str">
        <f t="shared" si="43"/>
        <v/>
      </c>
      <c r="BB15" s="53" t="str">
        <f t="shared" si="44"/>
        <v/>
      </c>
      <c r="BC15" s="55" t="str">
        <f t="shared" si="45"/>
        <v/>
      </c>
      <c r="BD15" s="54" t="str">
        <f t="shared" si="46"/>
        <v/>
      </c>
      <c r="BE15" s="52" t="str">
        <f t="shared" si="47"/>
        <v/>
      </c>
      <c r="BF15" s="53" t="str">
        <f t="shared" si="48"/>
        <v/>
      </c>
      <c r="BG15" s="53" t="str">
        <f t="shared" si="49"/>
        <v/>
      </c>
      <c r="BH15" s="53" t="str">
        <f t="shared" si="50"/>
        <v/>
      </c>
      <c r="BI15" s="54" t="str">
        <f t="shared" si="51"/>
        <v/>
      </c>
      <c r="BJ15" s="52" t="str">
        <f t="shared" si="52"/>
        <v/>
      </c>
      <c r="BK15" s="53" t="str">
        <f t="shared" si="53"/>
        <v/>
      </c>
      <c r="BL15" s="53" t="str">
        <f t="shared" si="54"/>
        <v/>
      </c>
      <c r="BM15" s="53" t="str">
        <f t="shared" si="55"/>
        <v/>
      </c>
      <c r="BN15" s="54" t="str">
        <f t="shared" si="56"/>
        <v/>
      </c>
      <c r="BO15" s="52" t="str">
        <f t="shared" si="57"/>
        <v/>
      </c>
      <c r="BP15" s="53" t="str">
        <f t="shared" si="58"/>
        <v/>
      </c>
      <c r="BQ15" s="53" t="str">
        <f t="shared" si="59"/>
        <v/>
      </c>
      <c r="BR15" s="53" t="str">
        <f t="shared" si="60"/>
        <v/>
      </c>
      <c r="BS15" s="54" t="str">
        <f t="shared" si="61"/>
        <v/>
      </c>
      <c r="BT15" s="52" t="str">
        <f t="shared" si="62"/>
        <v/>
      </c>
      <c r="BU15" s="53" t="str">
        <f t="shared" si="63"/>
        <v/>
      </c>
      <c r="BV15" s="53" t="str">
        <f t="shared" si="64"/>
        <v/>
      </c>
      <c r="BW15" s="53" t="str">
        <f t="shared" si="65"/>
        <v/>
      </c>
      <c r="BX15" s="54" t="str">
        <f t="shared" si="66"/>
        <v/>
      </c>
      <c r="BY15" s="56">
        <f t="shared" si="67"/>
        <v>4</v>
      </c>
      <c r="BZ15" s="53" t="str">
        <f t="shared" si="68"/>
        <v/>
      </c>
      <c r="CA15" s="181" t="str">
        <f t="shared" si="69"/>
        <v/>
      </c>
      <c r="CB15" s="181">
        <f t="shared" si="70"/>
        <v>0</v>
      </c>
      <c r="CC15" s="181" t="str">
        <f t="shared" si="71"/>
        <v/>
      </c>
      <c r="CD15" s="130"/>
      <c r="CE15" s="55" t="str">
        <f t="shared" si="72"/>
        <v/>
      </c>
      <c r="CF15" s="53" t="str">
        <f t="shared" si="73"/>
        <v/>
      </c>
      <c r="CG15" s="53" t="str">
        <f t="shared" si="74"/>
        <v/>
      </c>
      <c r="CH15" s="53" t="str">
        <f t="shared" si="75"/>
        <v/>
      </c>
      <c r="CI15" s="54" t="str">
        <f t="shared" si="76"/>
        <v/>
      </c>
      <c r="CJ15" s="52" t="str">
        <f t="shared" si="77"/>
        <v/>
      </c>
      <c r="CK15" s="53" t="str">
        <f t="shared" si="78"/>
        <v/>
      </c>
      <c r="CL15" s="53" t="str">
        <f t="shared" si="79"/>
        <v/>
      </c>
      <c r="CM15" s="55" t="str">
        <f t="shared" si="80"/>
        <v/>
      </c>
      <c r="CN15" s="54" t="str">
        <f t="shared" si="81"/>
        <v/>
      </c>
      <c r="CO15" s="52" t="str">
        <f t="shared" si="82"/>
        <v/>
      </c>
      <c r="CP15" s="53" t="str">
        <f t="shared" si="83"/>
        <v/>
      </c>
      <c r="CQ15" s="53" t="str">
        <f>IF(IF(CP15&lt;&gt;"",IF(MAX(COUNTIF($CP15:$CP$49,$CP$6:$CP$49))&gt;1,"x",""),"")&lt;&gt;"",CP15+1,"")</f>
        <v/>
      </c>
      <c r="CR15" s="53" t="str">
        <f t="shared" si="84"/>
        <v/>
      </c>
      <c r="CS15" s="54" t="str">
        <f t="shared" si="85"/>
        <v/>
      </c>
      <c r="CT15" s="52" t="str">
        <f t="shared" si="86"/>
        <v/>
      </c>
      <c r="CU15" s="53" t="str">
        <f t="shared" si="87"/>
        <v/>
      </c>
      <c r="CV15" s="53" t="str">
        <f t="shared" si="88"/>
        <v/>
      </c>
      <c r="CW15" s="53" t="str">
        <f t="shared" si="89"/>
        <v/>
      </c>
      <c r="CX15" s="54" t="str">
        <f t="shared" si="90"/>
        <v/>
      </c>
      <c r="CY15" s="52" t="str">
        <f t="shared" si="91"/>
        <v/>
      </c>
      <c r="CZ15" s="53" t="str">
        <f t="shared" si="92"/>
        <v/>
      </c>
      <c r="DA15" s="53" t="str">
        <f t="shared" si="93"/>
        <v/>
      </c>
      <c r="DB15" s="53" t="str">
        <f t="shared" si="94"/>
        <v/>
      </c>
      <c r="DC15" s="54" t="str">
        <f t="shared" si="95"/>
        <v/>
      </c>
      <c r="DD15" s="52" t="str">
        <f t="shared" si="96"/>
        <v/>
      </c>
      <c r="DE15" s="53" t="str">
        <f t="shared" si="97"/>
        <v/>
      </c>
      <c r="DF15" s="53" t="str">
        <f t="shared" si="98"/>
        <v/>
      </c>
      <c r="DG15" s="53" t="str">
        <f t="shared" si="99"/>
        <v/>
      </c>
      <c r="DH15" s="54" t="str">
        <f t="shared" si="100"/>
        <v/>
      </c>
      <c r="DI15" s="56">
        <f t="shared" si="101"/>
        <v>7</v>
      </c>
      <c r="DJ15" s="53" t="str">
        <f t="shared" si="102"/>
        <v/>
      </c>
      <c r="DK15" s="53" t="str">
        <f t="shared" si="103"/>
        <v/>
      </c>
      <c r="DL15" s="181">
        <f t="shared" si="104"/>
        <v>0</v>
      </c>
      <c r="DM15" s="181" t="str">
        <f t="shared" si="105"/>
        <v/>
      </c>
      <c r="DN15" s="130"/>
      <c r="DO15" s="53" t="str">
        <f t="shared" si="106"/>
        <v/>
      </c>
      <c r="DP15" s="53" t="str">
        <f t="shared" si="107"/>
        <v/>
      </c>
      <c r="DQ15" s="53" t="str">
        <f t="shared" si="108"/>
        <v/>
      </c>
      <c r="DR15" s="53" t="str">
        <f t="shared" si="109"/>
        <v/>
      </c>
      <c r="DS15" s="54" t="str">
        <f t="shared" si="110"/>
        <v/>
      </c>
      <c r="DT15" s="52" t="str">
        <f t="shared" si="111"/>
        <v/>
      </c>
      <c r="DU15" s="53" t="str">
        <f t="shared" si="112"/>
        <v/>
      </c>
      <c r="DV15" s="53" t="str">
        <f t="shared" si="113"/>
        <v/>
      </c>
      <c r="DW15" s="55" t="str">
        <f t="shared" si="114"/>
        <v/>
      </c>
      <c r="DX15" s="54" t="str">
        <f t="shared" si="115"/>
        <v/>
      </c>
      <c r="DY15" s="52" t="str">
        <f t="shared" si="116"/>
        <v/>
      </c>
      <c r="DZ15" s="53" t="str">
        <f t="shared" si="117"/>
        <v/>
      </c>
      <c r="EA15" s="53" t="str">
        <f t="shared" si="118"/>
        <v/>
      </c>
      <c r="EB15" s="53" t="str">
        <f t="shared" si="119"/>
        <v/>
      </c>
      <c r="EC15" s="54" t="str">
        <f t="shared" si="120"/>
        <v/>
      </c>
      <c r="ED15" s="52" t="str">
        <f t="shared" si="121"/>
        <v/>
      </c>
      <c r="EE15" s="53" t="str">
        <f t="shared" si="122"/>
        <v/>
      </c>
      <c r="EF15" s="53" t="str">
        <f t="shared" si="123"/>
        <v/>
      </c>
      <c r="EG15" s="53" t="str">
        <f t="shared" si="124"/>
        <v/>
      </c>
      <c r="EH15" s="54" t="str">
        <f t="shared" si="125"/>
        <v/>
      </c>
      <c r="EI15" s="52" t="str">
        <f t="shared" si="126"/>
        <v/>
      </c>
      <c r="EJ15" s="53" t="str">
        <f t="shared" si="127"/>
        <v/>
      </c>
      <c r="EK15" s="53" t="str">
        <f t="shared" si="128"/>
        <v/>
      </c>
      <c r="EL15" s="53" t="str">
        <f t="shared" si="129"/>
        <v/>
      </c>
      <c r="EM15" s="54" t="str">
        <f t="shared" si="130"/>
        <v/>
      </c>
      <c r="EN15" s="52" t="str">
        <f t="shared" si="131"/>
        <v/>
      </c>
      <c r="EO15" s="53" t="str">
        <f t="shared" si="132"/>
        <v/>
      </c>
      <c r="EP15" s="53" t="str">
        <f t="shared" si="133"/>
        <v/>
      </c>
      <c r="EQ15" s="53" t="str">
        <f t="shared" si="134"/>
        <v/>
      </c>
      <c r="ER15" s="54" t="str">
        <f t="shared" si="135"/>
        <v/>
      </c>
      <c r="ES15" s="58">
        <f t="shared" si="136"/>
        <v>4</v>
      </c>
      <c r="ET15" s="53" t="str">
        <f t="shared" si="137"/>
        <v/>
      </c>
      <c r="EU15" s="181" t="str">
        <f t="shared" si="138"/>
        <v/>
      </c>
      <c r="EV15" s="181">
        <f t="shared" si="139"/>
        <v>0</v>
      </c>
      <c r="EW15" s="181" t="str">
        <f t="shared" si="140"/>
        <v/>
      </c>
      <c r="EX15" s="130"/>
      <c r="EY15" s="53" t="str">
        <f t="shared" si="141"/>
        <v/>
      </c>
      <c r="EZ15" s="53" t="str">
        <f t="shared" si="142"/>
        <v/>
      </c>
      <c r="FA15" s="53" t="str">
        <f t="shared" si="143"/>
        <v/>
      </c>
      <c r="FB15" s="53" t="str">
        <f t="shared" si="144"/>
        <v/>
      </c>
      <c r="FC15" s="57" t="str">
        <f t="shared" si="145"/>
        <v/>
      </c>
      <c r="FD15" s="52" t="str">
        <f t="shared" si="146"/>
        <v/>
      </c>
      <c r="FE15" s="53" t="str">
        <f t="shared" si="147"/>
        <v/>
      </c>
      <c r="FF15" s="53" t="str">
        <f t="shared" si="148"/>
        <v/>
      </c>
      <c r="FG15" s="55" t="str">
        <f t="shared" si="149"/>
        <v/>
      </c>
      <c r="FH15" s="57" t="str">
        <f t="shared" si="150"/>
        <v/>
      </c>
      <c r="FI15" s="52" t="str">
        <f t="shared" si="151"/>
        <v/>
      </c>
      <c r="FJ15" s="53" t="str">
        <f t="shared" si="152"/>
        <v/>
      </c>
      <c r="FK15" s="53" t="str">
        <f t="shared" si="153"/>
        <v/>
      </c>
      <c r="FL15" s="53" t="str">
        <f t="shared" si="154"/>
        <v/>
      </c>
      <c r="FM15" s="57" t="str">
        <f t="shared" si="155"/>
        <v/>
      </c>
      <c r="FN15" s="52" t="str">
        <f t="shared" si="156"/>
        <v/>
      </c>
      <c r="FO15" s="53" t="str">
        <f t="shared" si="157"/>
        <v/>
      </c>
      <c r="FP15" s="53" t="str">
        <f t="shared" si="158"/>
        <v/>
      </c>
      <c r="FQ15" s="53" t="str">
        <f t="shared" si="159"/>
        <v/>
      </c>
      <c r="FR15" s="57" t="str">
        <f t="shared" si="160"/>
        <v/>
      </c>
      <c r="FS15" s="52" t="str">
        <f t="shared" si="161"/>
        <v/>
      </c>
      <c r="FT15" s="53" t="str">
        <f t="shared" si="162"/>
        <v/>
      </c>
      <c r="FU15" s="53" t="str">
        <f t="shared" si="163"/>
        <v/>
      </c>
      <c r="FV15" s="53" t="str">
        <f t="shared" si="164"/>
        <v/>
      </c>
      <c r="FW15" s="57" t="str">
        <f t="shared" si="165"/>
        <v/>
      </c>
      <c r="FX15" s="52" t="str">
        <f t="shared" si="166"/>
        <v/>
      </c>
      <c r="FY15" s="53" t="str">
        <f t="shared" si="167"/>
        <v/>
      </c>
      <c r="FZ15" s="53" t="str">
        <f t="shared" si="168"/>
        <v/>
      </c>
      <c r="GA15" s="53" t="str">
        <f t="shared" si="169"/>
        <v/>
      </c>
      <c r="GB15" s="57" t="str">
        <f t="shared" si="170"/>
        <v/>
      </c>
      <c r="GC15" s="58">
        <f t="shared" si="171"/>
        <v>4</v>
      </c>
      <c r="GD15" s="53" t="str">
        <f t="shared" si="172"/>
        <v/>
      </c>
      <c r="GE15" s="181" t="str">
        <f t="shared" si="173"/>
        <v/>
      </c>
      <c r="GF15" s="181">
        <f t="shared" si="174"/>
        <v>0</v>
      </c>
      <c r="GG15" s="181" t="str">
        <f t="shared" si="175"/>
        <v/>
      </c>
      <c r="GH15" s="130"/>
      <c r="GI15" s="53" t="str">
        <f t="shared" si="176"/>
        <v/>
      </c>
      <c r="GJ15" s="53" t="str">
        <f t="shared" si="177"/>
        <v/>
      </c>
      <c r="GK15" s="53" t="str">
        <f t="shared" si="178"/>
        <v/>
      </c>
      <c r="GL15" s="53" t="str">
        <f t="shared" si="179"/>
        <v/>
      </c>
      <c r="GM15" s="54" t="str">
        <f t="shared" si="180"/>
        <v/>
      </c>
      <c r="GN15" s="52" t="str">
        <f t="shared" si="181"/>
        <v/>
      </c>
      <c r="GO15" s="53" t="str">
        <f t="shared" si="182"/>
        <v/>
      </c>
      <c r="GP15" s="53" t="str">
        <f t="shared" si="183"/>
        <v/>
      </c>
      <c r="GQ15" s="55" t="str">
        <f t="shared" si="184"/>
        <v/>
      </c>
      <c r="GR15" s="54" t="str">
        <f t="shared" si="185"/>
        <v/>
      </c>
      <c r="GS15" s="52" t="str">
        <f t="shared" si="186"/>
        <v/>
      </c>
      <c r="GT15" s="53" t="str">
        <f t="shared" si="187"/>
        <v/>
      </c>
      <c r="GU15" s="53" t="str">
        <f t="shared" si="188"/>
        <v/>
      </c>
      <c r="GV15" s="53" t="str">
        <f t="shared" si="189"/>
        <v/>
      </c>
      <c r="GW15" s="54" t="str">
        <f t="shared" si="190"/>
        <v/>
      </c>
      <c r="GX15" s="52" t="str">
        <f t="shared" si="191"/>
        <v/>
      </c>
      <c r="GY15" s="53" t="str">
        <f t="shared" si="192"/>
        <v/>
      </c>
      <c r="GZ15" s="53" t="str">
        <f t="shared" si="193"/>
        <v/>
      </c>
      <c r="HA15" s="53" t="str">
        <f t="shared" si="194"/>
        <v/>
      </c>
      <c r="HB15" s="54" t="str">
        <f t="shared" si="195"/>
        <v/>
      </c>
      <c r="HC15" s="52" t="str">
        <f t="shared" si="196"/>
        <v/>
      </c>
      <c r="HD15" s="53" t="str">
        <f t="shared" si="197"/>
        <v/>
      </c>
      <c r="HE15" s="53" t="str">
        <f t="shared" si="198"/>
        <v/>
      </c>
      <c r="HF15" s="53" t="str">
        <f t="shared" si="199"/>
        <v/>
      </c>
      <c r="HG15" s="54" t="str">
        <f t="shared" si="200"/>
        <v/>
      </c>
      <c r="HH15" s="52" t="str">
        <f t="shared" si="201"/>
        <v/>
      </c>
      <c r="HI15" s="53" t="str">
        <f t="shared" si="202"/>
        <v/>
      </c>
      <c r="HJ15" s="53" t="str">
        <f t="shared" si="203"/>
        <v/>
      </c>
      <c r="HK15" s="53" t="str">
        <f t="shared" si="204"/>
        <v/>
      </c>
      <c r="HL15" s="54" t="str">
        <f t="shared" si="205"/>
        <v/>
      </c>
      <c r="HM15" s="58">
        <f t="shared" si="206"/>
        <v>6</v>
      </c>
      <c r="HN15" s="53" t="str">
        <f t="shared" si="207"/>
        <v/>
      </c>
      <c r="HO15" s="181" t="str">
        <f t="shared" si="208"/>
        <v/>
      </c>
      <c r="HP15" s="181">
        <f t="shared" si="209"/>
        <v>0</v>
      </c>
      <c r="HQ15" s="181" t="str">
        <f t="shared" si="210"/>
        <v/>
      </c>
      <c r="HR15" s="130">
        <v>190</v>
      </c>
      <c r="HS15" s="53">
        <f t="shared" si="211"/>
        <v>190</v>
      </c>
      <c r="HT15" s="53">
        <f t="shared" si="212"/>
        <v>4</v>
      </c>
      <c r="HU15" s="53" t="str">
        <f t="shared" si="213"/>
        <v/>
      </c>
      <c r="HV15" s="53">
        <f t="shared" si="214"/>
        <v>12</v>
      </c>
      <c r="HW15" s="54">
        <f t="shared" si="215"/>
        <v>12</v>
      </c>
      <c r="HX15" s="52" t="str">
        <f t="shared" si="216"/>
        <v/>
      </c>
      <c r="HY15" s="53" t="str">
        <f t="shared" si="217"/>
        <v/>
      </c>
      <c r="HZ15" s="53" t="str">
        <f t="shared" si="218"/>
        <v/>
      </c>
      <c r="IA15" s="55" t="str">
        <f t="shared" si="219"/>
        <v/>
      </c>
      <c r="IB15" s="54" t="str">
        <f t="shared" si="220"/>
        <v/>
      </c>
      <c r="IC15" s="52" t="str">
        <f t="shared" si="221"/>
        <v/>
      </c>
      <c r="ID15" s="53" t="str">
        <f t="shared" si="222"/>
        <v/>
      </c>
      <c r="IE15" s="53" t="str">
        <f t="shared" si="223"/>
        <v/>
      </c>
      <c r="IF15" s="53" t="str">
        <f t="shared" si="224"/>
        <v/>
      </c>
      <c r="IG15" s="54" t="str">
        <f t="shared" si="225"/>
        <v/>
      </c>
      <c r="IH15" s="52" t="str">
        <f t="shared" si="226"/>
        <v/>
      </c>
      <c r="II15" s="53" t="str">
        <f t="shared" si="227"/>
        <v/>
      </c>
      <c r="IJ15" s="53" t="str">
        <f t="shared" si="228"/>
        <v/>
      </c>
      <c r="IK15" s="53" t="str">
        <f t="shared" si="229"/>
        <v/>
      </c>
      <c r="IL15" s="54" t="str">
        <f t="shared" si="230"/>
        <v/>
      </c>
      <c r="IM15" s="52" t="str">
        <f t="shared" si="231"/>
        <v/>
      </c>
      <c r="IN15" s="53" t="str">
        <f t="shared" si="232"/>
        <v/>
      </c>
      <c r="IO15" s="53" t="str">
        <f t="shared" si="233"/>
        <v/>
      </c>
      <c r="IP15" s="53" t="str">
        <f t="shared" si="234"/>
        <v/>
      </c>
      <c r="IQ15" s="54" t="str">
        <f t="shared" si="235"/>
        <v/>
      </c>
      <c r="IR15" s="52" t="str">
        <f t="shared" si="236"/>
        <v/>
      </c>
      <c r="IS15" s="53" t="str">
        <f t="shared" si="237"/>
        <v/>
      </c>
      <c r="IT15" s="53" t="str">
        <f t="shared" si="238"/>
        <v/>
      </c>
      <c r="IU15" s="53" t="str">
        <f t="shared" si="239"/>
        <v/>
      </c>
      <c r="IV15" s="54" t="str">
        <f t="shared" si="240"/>
        <v/>
      </c>
      <c r="IW15" s="58">
        <f t="shared" si="241"/>
        <v>5</v>
      </c>
      <c r="IX15" s="53" t="str">
        <f t="shared" si="242"/>
        <v>4</v>
      </c>
      <c r="IY15" s="181">
        <f t="shared" si="243"/>
        <v>5</v>
      </c>
      <c r="IZ15" s="181">
        <f t="shared" si="244"/>
        <v>12</v>
      </c>
      <c r="JA15" s="181">
        <f t="shared" si="245"/>
        <v>17</v>
      </c>
      <c r="JB15" s="130">
        <v>237</v>
      </c>
      <c r="JC15" s="53">
        <f t="shared" si="246"/>
        <v>237</v>
      </c>
      <c r="JD15" s="53">
        <f t="shared" si="247"/>
        <v>2</v>
      </c>
      <c r="JE15" s="53" t="str">
        <f t="shared" si="248"/>
        <v/>
      </c>
      <c r="JF15" s="53">
        <f t="shared" si="249"/>
        <v>25</v>
      </c>
      <c r="JG15" s="54">
        <f t="shared" si="250"/>
        <v>25</v>
      </c>
      <c r="JH15" s="52" t="str">
        <f t="shared" si="251"/>
        <v/>
      </c>
      <c r="JI15" s="53" t="str">
        <f t="shared" si="252"/>
        <v/>
      </c>
      <c r="JJ15" s="53" t="str">
        <f t="shared" si="253"/>
        <v/>
      </c>
      <c r="JK15" s="55" t="str">
        <f t="shared" si="254"/>
        <v/>
      </c>
      <c r="JL15" s="54" t="str">
        <f t="shared" si="255"/>
        <v/>
      </c>
      <c r="JM15" s="52" t="str">
        <f t="shared" si="256"/>
        <v/>
      </c>
      <c r="JN15" s="53" t="str">
        <f t="shared" si="257"/>
        <v/>
      </c>
      <c r="JO15" s="53" t="str">
        <f t="shared" si="258"/>
        <v/>
      </c>
      <c r="JP15" s="53" t="str">
        <f t="shared" si="259"/>
        <v/>
      </c>
      <c r="JQ15" s="54" t="str">
        <f t="shared" si="260"/>
        <v/>
      </c>
      <c r="JR15" s="52" t="str">
        <f t="shared" si="261"/>
        <v/>
      </c>
      <c r="JS15" s="53" t="str">
        <f t="shared" si="262"/>
        <v/>
      </c>
      <c r="JT15" s="53" t="str">
        <f t="shared" si="263"/>
        <v/>
      </c>
      <c r="JU15" s="53" t="str">
        <f t="shared" si="264"/>
        <v/>
      </c>
      <c r="JV15" s="54" t="str">
        <f t="shared" si="265"/>
        <v/>
      </c>
      <c r="JW15" s="52" t="str">
        <f t="shared" si="266"/>
        <v/>
      </c>
      <c r="JX15" s="53" t="str">
        <f t="shared" si="267"/>
        <v/>
      </c>
      <c r="JY15" s="53" t="str">
        <f t="shared" si="268"/>
        <v/>
      </c>
      <c r="JZ15" s="53" t="str">
        <f t="shared" si="269"/>
        <v/>
      </c>
      <c r="KA15" s="54" t="str">
        <f t="shared" si="270"/>
        <v/>
      </c>
      <c r="KB15" s="52" t="str">
        <f t="shared" si="271"/>
        <v/>
      </c>
      <c r="KC15" s="53" t="str">
        <f t="shared" si="272"/>
        <v/>
      </c>
      <c r="KD15" s="53" t="str">
        <f t="shared" si="273"/>
        <v/>
      </c>
      <c r="KE15" s="53" t="str">
        <f t="shared" si="274"/>
        <v/>
      </c>
      <c r="KF15" s="54" t="str">
        <f t="shared" si="275"/>
        <v/>
      </c>
      <c r="KG15" s="58">
        <f t="shared" si="276"/>
        <v>6</v>
      </c>
      <c r="KH15" s="53" t="str">
        <f t="shared" si="277"/>
        <v>2</v>
      </c>
      <c r="KI15" s="181">
        <f t="shared" si="278"/>
        <v>5</v>
      </c>
      <c r="KJ15" s="181">
        <f t="shared" si="279"/>
        <v>25</v>
      </c>
      <c r="KK15" s="127">
        <f t="shared" si="280"/>
        <v>30</v>
      </c>
      <c r="KL15" s="86"/>
      <c r="KM15" s="313">
        <f t="shared" si="281"/>
        <v>0</v>
      </c>
      <c r="KN15" s="60">
        <f t="shared" si="282"/>
        <v>17</v>
      </c>
      <c r="KO15" s="201"/>
      <c r="KP15" s="61">
        <f t="shared" si="283"/>
        <v>17</v>
      </c>
      <c r="KQ15" s="61">
        <f t="shared" si="284"/>
        <v>17</v>
      </c>
      <c r="KR15" s="61" t="str">
        <f t="shared" si="285"/>
        <v/>
      </c>
      <c r="KS15" s="61" t="str">
        <f t="shared" si="286"/>
        <v/>
      </c>
      <c r="KT15" s="61" t="str">
        <f t="shared" si="287"/>
        <v/>
      </c>
      <c r="KU15" s="61" t="str">
        <f t="shared" si="288"/>
        <v/>
      </c>
      <c r="KV15" s="61" t="str">
        <f t="shared" si="289"/>
        <v/>
      </c>
      <c r="KW15" s="62">
        <f t="shared" si="290"/>
        <v>6</v>
      </c>
      <c r="KX15" s="84"/>
      <c r="KY15" s="59">
        <f t="shared" si="291"/>
        <v>0</v>
      </c>
      <c r="KZ15" s="60">
        <f t="shared" si="292"/>
        <v>47</v>
      </c>
      <c r="LA15" s="201"/>
      <c r="LB15" s="61">
        <f t="shared" si="293"/>
        <v>47</v>
      </c>
      <c r="LC15" s="61" t="str">
        <f t="shared" si="294"/>
        <v/>
      </c>
      <c r="LD15" s="61" t="str">
        <f t="shared" si="295"/>
        <v/>
      </c>
      <c r="LE15" s="61">
        <f t="shared" si="296"/>
        <v>47</v>
      </c>
      <c r="LF15" s="356">
        <v>10</v>
      </c>
      <c r="LG15" s="87"/>
      <c r="LH15" s="185">
        <f t="shared" si="297"/>
        <v>2</v>
      </c>
      <c r="LI15" s="87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</row>
    <row r="16" spans="1:382" s="1" customFormat="1" ht="15" x14ac:dyDescent="0.2">
      <c r="A16" s="35"/>
      <c r="B16" s="45">
        <v>11</v>
      </c>
      <c r="C16" s="46" t="s">
        <v>189</v>
      </c>
      <c r="D16" s="47" t="s">
        <v>188</v>
      </c>
      <c r="E16" s="50">
        <v>320072</v>
      </c>
      <c r="F16" s="160">
        <v>112</v>
      </c>
      <c r="G16" s="49" t="s">
        <v>99</v>
      </c>
      <c r="H16" s="50" t="str">
        <f t="shared" si="0"/>
        <v>Top Truck</v>
      </c>
      <c r="I16" s="186">
        <f t="shared" si="1"/>
        <v>36</v>
      </c>
      <c r="J16" s="178"/>
      <c r="K16" s="149" t="str">
        <f t="shared" si="2"/>
        <v/>
      </c>
      <c r="L16" s="150" t="str">
        <f t="shared" si="3"/>
        <v/>
      </c>
      <c r="M16" s="150" t="str">
        <f t="shared" si="4"/>
        <v/>
      </c>
      <c r="N16" s="150" t="str">
        <f t="shared" si="5"/>
        <v/>
      </c>
      <c r="O16" s="150" t="str">
        <f t="shared" si="6"/>
        <v/>
      </c>
      <c r="P16" s="149" t="str">
        <f t="shared" si="7"/>
        <v/>
      </c>
      <c r="Q16" s="150" t="str">
        <f t="shared" si="8"/>
        <v/>
      </c>
      <c r="R16" s="150" t="str">
        <f t="shared" si="9"/>
        <v/>
      </c>
      <c r="S16" s="150" t="str">
        <f t="shared" si="10"/>
        <v/>
      </c>
      <c r="T16" s="150" t="str">
        <f t="shared" si="11"/>
        <v/>
      </c>
      <c r="U16" s="149" t="str">
        <f t="shared" si="12"/>
        <v/>
      </c>
      <c r="V16" s="150" t="str">
        <f t="shared" si="13"/>
        <v/>
      </c>
      <c r="W16" s="150" t="str">
        <f t="shared" si="14"/>
        <v/>
      </c>
      <c r="X16" s="150" t="str">
        <f t="shared" si="15"/>
        <v/>
      </c>
      <c r="Y16" s="150" t="str">
        <f t="shared" si="16"/>
        <v/>
      </c>
      <c r="Z16" s="149" t="str">
        <f t="shared" si="17"/>
        <v/>
      </c>
      <c r="AA16" s="150" t="str">
        <f t="shared" si="18"/>
        <v/>
      </c>
      <c r="AB16" s="150" t="str">
        <f t="shared" si="19"/>
        <v/>
      </c>
      <c r="AC16" s="150" t="str">
        <f t="shared" si="20"/>
        <v/>
      </c>
      <c r="AD16" s="150" t="str">
        <f t="shared" si="21"/>
        <v/>
      </c>
      <c r="AE16" s="149" t="str">
        <f t="shared" si="22"/>
        <v/>
      </c>
      <c r="AF16" s="150" t="str">
        <f t="shared" si="23"/>
        <v/>
      </c>
      <c r="AG16" s="150" t="str">
        <f t="shared" si="24"/>
        <v/>
      </c>
      <c r="AH16" s="150" t="str">
        <f t="shared" si="25"/>
        <v/>
      </c>
      <c r="AI16" s="150" t="str">
        <f t="shared" si="26"/>
        <v/>
      </c>
      <c r="AJ16" s="149" t="str">
        <f t="shared" si="27"/>
        <v/>
      </c>
      <c r="AK16" s="150" t="str">
        <f t="shared" si="28"/>
        <v/>
      </c>
      <c r="AL16" s="150" t="str">
        <f t="shared" si="29"/>
        <v/>
      </c>
      <c r="AM16" s="150" t="str">
        <f t="shared" si="30"/>
        <v/>
      </c>
      <c r="AN16" s="307" t="str">
        <f t="shared" si="31"/>
        <v/>
      </c>
      <c r="AO16" s="56">
        <f t="shared" si="32"/>
        <v>4</v>
      </c>
      <c r="AP16" s="53" t="str">
        <f t="shared" si="33"/>
        <v/>
      </c>
      <c r="AQ16" s="181" t="str">
        <f t="shared" si="34"/>
        <v/>
      </c>
      <c r="AR16" s="181">
        <f t="shared" si="35"/>
        <v>0</v>
      </c>
      <c r="AS16" s="181" t="str">
        <f t="shared" si="36"/>
        <v/>
      </c>
      <c r="AT16" s="130"/>
      <c r="AU16" s="55" t="str">
        <f t="shared" si="37"/>
        <v/>
      </c>
      <c r="AV16" s="53" t="str">
        <f t="shared" si="38"/>
        <v/>
      </c>
      <c r="AW16" s="53" t="str">
        <f t="shared" si="39"/>
        <v/>
      </c>
      <c r="AX16" s="53" t="str">
        <f t="shared" si="40"/>
        <v/>
      </c>
      <c r="AY16" s="54" t="str">
        <f t="shared" si="41"/>
        <v/>
      </c>
      <c r="AZ16" s="52" t="str">
        <f t="shared" si="42"/>
        <v/>
      </c>
      <c r="BA16" s="53" t="str">
        <f t="shared" si="43"/>
        <v/>
      </c>
      <c r="BB16" s="53" t="str">
        <f t="shared" si="44"/>
        <v/>
      </c>
      <c r="BC16" s="55" t="str">
        <f t="shared" si="45"/>
        <v/>
      </c>
      <c r="BD16" s="54" t="str">
        <f t="shared" si="46"/>
        <v/>
      </c>
      <c r="BE16" s="52" t="str">
        <f t="shared" si="47"/>
        <v/>
      </c>
      <c r="BF16" s="53" t="str">
        <f t="shared" si="48"/>
        <v/>
      </c>
      <c r="BG16" s="53" t="str">
        <f t="shared" si="49"/>
        <v/>
      </c>
      <c r="BH16" s="53" t="str">
        <f t="shared" si="50"/>
        <v/>
      </c>
      <c r="BI16" s="54" t="str">
        <f t="shared" si="51"/>
        <v/>
      </c>
      <c r="BJ16" s="52" t="str">
        <f t="shared" si="52"/>
        <v/>
      </c>
      <c r="BK16" s="53" t="str">
        <f t="shared" si="53"/>
        <v/>
      </c>
      <c r="BL16" s="53" t="str">
        <f t="shared" si="54"/>
        <v/>
      </c>
      <c r="BM16" s="53" t="str">
        <f t="shared" si="55"/>
        <v/>
      </c>
      <c r="BN16" s="54" t="str">
        <f t="shared" si="56"/>
        <v/>
      </c>
      <c r="BO16" s="52" t="str">
        <f t="shared" si="57"/>
        <v/>
      </c>
      <c r="BP16" s="53" t="str">
        <f t="shared" si="58"/>
        <v/>
      </c>
      <c r="BQ16" s="53" t="str">
        <f t="shared" si="59"/>
        <v/>
      </c>
      <c r="BR16" s="53" t="str">
        <f t="shared" si="60"/>
        <v/>
      </c>
      <c r="BS16" s="54" t="str">
        <f t="shared" si="61"/>
        <v/>
      </c>
      <c r="BT16" s="52" t="str">
        <f t="shared" si="62"/>
        <v/>
      </c>
      <c r="BU16" s="53" t="str">
        <f t="shared" si="63"/>
        <v/>
      </c>
      <c r="BV16" s="53" t="str">
        <f t="shared" si="64"/>
        <v/>
      </c>
      <c r="BW16" s="53" t="str">
        <f t="shared" si="65"/>
        <v/>
      </c>
      <c r="BX16" s="54" t="str">
        <f t="shared" si="66"/>
        <v/>
      </c>
      <c r="BY16" s="56">
        <f t="shared" si="67"/>
        <v>4</v>
      </c>
      <c r="BZ16" s="53" t="str">
        <f t="shared" si="68"/>
        <v/>
      </c>
      <c r="CA16" s="181" t="str">
        <f t="shared" si="69"/>
        <v/>
      </c>
      <c r="CB16" s="314">
        <f t="shared" si="70"/>
        <v>0</v>
      </c>
      <c r="CC16" s="314" t="str">
        <f t="shared" si="71"/>
        <v/>
      </c>
      <c r="CD16" s="189"/>
      <c r="CE16" s="316" t="str">
        <f t="shared" si="72"/>
        <v/>
      </c>
      <c r="CF16" s="98" t="str">
        <f t="shared" si="73"/>
        <v/>
      </c>
      <c r="CG16" s="98" t="str">
        <f t="shared" si="74"/>
        <v/>
      </c>
      <c r="CH16" s="98" t="str">
        <f t="shared" si="75"/>
        <v/>
      </c>
      <c r="CI16" s="99" t="str">
        <f t="shared" si="76"/>
        <v/>
      </c>
      <c r="CJ16" s="315" t="str">
        <f t="shared" si="77"/>
        <v/>
      </c>
      <c r="CK16" s="98" t="str">
        <f t="shared" si="78"/>
        <v/>
      </c>
      <c r="CL16" s="98" t="str">
        <f t="shared" si="79"/>
        <v/>
      </c>
      <c r="CM16" s="316" t="str">
        <f t="shared" si="80"/>
        <v/>
      </c>
      <c r="CN16" s="99" t="str">
        <f t="shared" si="81"/>
        <v/>
      </c>
      <c r="CO16" s="315" t="str">
        <f t="shared" si="82"/>
        <v/>
      </c>
      <c r="CP16" s="98" t="str">
        <f t="shared" si="83"/>
        <v/>
      </c>
      <c r="CQ16" s="98" t="str">
        <f>IF(IF(CP16&lt;&gt;"",IF(MAX(COUNTIF($CP16:$CP$49,$CP$6:$CP$49))&gt;1,"x",""),"")&lt;&gt;"",CP16+1,"")</f>
        <v/>
      </c>
      <c r="CR16" s="98" t="str">
        <f t="shared" si="84"/>
        <v/>
      </c>
      <c r="CS16" s="99" t="str">
        <f t="shared" si="85"/>
        <v/>
      </c>
      <c r="CT16" s="315" t="str">
        <f t="shared" si="86"/>
        <v/>
      </c>
      <c r="CU16" s="98" t="str">
        <f t="shared" si="87"/>
        <v/>
      </c>
      <c r="CV16" s="98" t="str">
        <f t="shared" si="88"/>
        <v/>
      </c>
      <c r="CW16" s="98" t="str">
        <f t="shared" si="89"/>
        <v/>
      </c>
      <c r="CX16" s="99" t="str">
        <f t="shared" si="90"/>
        <v/>
      </c>
      <c r="CY16" s="315" t="str">
        <f t="shared" si="91"/>
        <v/>
      </c>
      <c r="CZ16" s="98" t="str">
        <f t="shared" si="92"/>
        <v/>
      </c>
      <c r="DA16" s="98" t="str">
        <f t="shared" si="93"/>
        <v/>
      </c>
      <c r="DB16" s="98" t="str">
        <f t="shared" si="94"/>
        <v/>
      </c>
      <c r="DC16" s="99" t="str">
        <f t="shared" si="95"/>
        <v/>
      </c>
      <c r="DD16" s="315" t="str">
        <f t="shared" si="96"/>
        <v/>
      </c>
      <c r="DE16" s="98" t="str">
        <f t="shared" si="97"/>
        <v/>
      </c>
      <c r="DF16" s="98" t="str">
        <f t="shared" si="98"/>
        <v/>
      </c>
      <c r="DG16" s="98" t="str">
        <f t="shared" si="99"/>
        <v/>
      </c>
      <c r="DH16" s="99" t="str">
        <f t="shared" si="100"/>
        <v/>
      </c>
      <c r="DI16" s="322">
        <f t="shared" si="101"/>
        <v>7</v>
      </c>
      <c r="DJ16" s="98" t="str">
        <f t="shared" si="102"/>
        <v/>
      </c>
      <c r="DK16" s="98" t="str">
        <f t="shared" si="103"/>
        <v/>
      </c>
      <c r="DL16" s="314">
        <f t="shared" si="104"/>
        <v>0</v>
      </c>
      <c r="DM16" s="314" t="str">
        <f t="shared" si="105"/>
        <v/>
      </c>
      <c r="DN16" s="189">
        <v>184</v>
      </c>
      <c r="DO16" s="98">
        <f t="shared" si="106"/>
        <v>184</v>
      </c>
      <c r="DP16" s="98">
        <f t="shared" si="107"/>
        <v>4</v>
      </c>
      <c r="DQ16" s="98" t="str">
        <f t="shared" si="108"/>
        <v/>
      </c>
      <c r="DR16" s="98">
        <f t="shared" si="109"/>
        <v>10</v>
      </c>
      <c r="DS16" s="99">
        <f t="shared" si="110"/>
        <v>10</v>
      </c>
      <c r="DT16" s="315" t="str">
        <f t="shared" si="111"/>
        <v/>
      </c>
      <c r="DU16" s="98" t="str">
        <f t="shared" si="112"/>
        <v/>
      </c>
      <c r="DV16" s="98" t="str">
        <f t="shared" si="113"/>
        <v/>
      </c>
      <c r="DW16" s="316" t="str">
        <f t="shared" si="114"/>
        <v/>
      </c>
      <c r="DX16" s="99" t="str">
        <f t="shared" si="115"/>
        <v/>
      </c>
      <c r="DY16" s="315" t="str">
        <f t="shared" si="116"/>
        <v/>
      </c>
      <c r="DZ16" s="98" t="str">
        <f t="shared" si="117"/>
        <v/>
      </c>
      <c r="EA16" s="98" t="str">
        <f t="shared" si="118"/>
        <v/>
      </c>
      <c r="EB16" s="98" t="str">
        <f t="shared" si="119"/>
        <v/>
      </c>
      <c r="EC16" s="99" t="str">
        <f t="shared" si="120"/>
        <v/>
      </c>
      <c r="ED16" s="315" t="str">
        <f t="shared" si="121"/>
        <v/>
      </c>
      <c r="EE16" s="98" t="str">
        <f t="shared" si="122"/>
        <v/>
      </c>
      <c r="EF16" s="98" t="str">
        <f t="shared" si="123"/>
        <v/>
      </c>
      <c r="EG16" s="98" t="str">
        <f t="shared" si="124"/>
        <v/>
      </c>
      <c r="EH16" s="99" t="str">
        <f t="shared" si="125"/>
        <v/>
      </c>
      <c r="EI16" s="315" t="str">
        <f t="shared" si="126"/>
        <v/>
      </c>
      <c r="EJ16" s="98" t="str">
        <f t="shared" si="127"/>
        <v/>
      </c>
      <c r="EK16" s="98" t="str">
        <f t="shared" si="128"/>
        <v/>
      </c>
      <c r="EL16" s="98" t="str">
        <f t="shared" si="129"/>
        <v/>
      </c>
      <c r="EM16" s="99" t="str">
        <f t="shared" si="130"/>
        <v/>
      </c>
      <c r="EN16" s="315" t="str">
        <f t="shared" si="131"/>
        <v/>
      </c>
      <c r="EO16" s="98" t="str">
        <f t="shared" si="132"/>
        <v/>
      </c>
      <c r="EP16" s="98" t="str">
        <f t="shared" si="133"/>
        <v/>
      </c>
      <c r="EQ16" s="98" t="str">
        <f t="shared" si="134"/>
        <v/>
      </c>
      <c r="ER16" s="99" t="str">
        <f t="shared" si="135"/>
        <v/>
      </c>
      <c r="ES16" s="317">
        <f t="shared" si="136"/>
        <v>4</v>
      </c>
      <c r="ET16" s="98" t="str">
        <f t="shared" si="137"/>
        <v>4</v>
      </c>
      <c r="EU16" s="314">
        <f t="shared" si="138"/>
        <v>5</v>
      </c>
      <c r="EV16" s="314">
        <f t="shared" si="139"/>
        <v>10</v>
      </c>
      <c r="EW16" s="314">
        <f t="shared" si="140"/>
        <v>15</v>
      </c>
      <c r="EX16" s="189">
        <v>337</v>
      </c>
      <c r="EY16" s="98">
        <f t="shared" si="141"/>
        <v>337</v>
      </c>
      <c r="EZ16" s="98">
        <f t="shared" si="142"/>
        <v>2</v>
      </c>
      <c r="FA16" s="98" t="str">
        <f t="shared" si="143"/>
        <v/>
      </c>
      <c r="FB16" s="98">
        <f t="shared" si="144"/>
        <v>16</v>
      </c>
      <c r="FC16" s="323">
        <f t="shared" si="145"/>
        <v>16</v>
      </c>
      <c r="FD16" s="315" t="str">
        <f t="shared" si="146"/>
        <v/>
      </c>
      <c r="FE16" s="98" t="str">
        <f t="shared" si="147"/>
        <v/>
      </c>
      <c r="FF16" s="98" t="str">
        <f t="shared" si="148"/>
        <v/>
      </c>
      <c r="FG16" s="316" t="str">
        <f t="shared" si="149"/>
        <v/>
      </c>
      <c r="FH16" s="323" t="str">
        <f t="shared" si="150"/>
        <v/>
      </c>
      <c r="FI16" s="315" t="str">
        <f t="shared" si="151"/>
        <v/>
      </c>
      <c r="FJ16" s="98" t="str">
        <f t="shared" si="152"/>
        <v/>
      </c>
      <c r="FK16" s="98" t="str">
        <f t="shared" si="153"/>
        <v/>
      </c>
      <c r="FL16" s="98" t="str">
        <f t="shared" si="154"/>
        <v/>
      </c>
      <c r="FM16" s="323" t="str">
        <f t="shared" si="155"/>
        <v/>
      </c>
      <c r="FN16" s="315" t="str">
        <f t="shared" si="156"/>
        <v/>
      </c>
      <c r="FO16" s="98" t="str">
        <f t="shared" si="157"/>
        <v/>
      </c>
      <c r="FP16" s="98" t="str">
        <f t="shared" si="158"/>
        <v/>
      </c>
      <c r="FQ16" s="98" t="str">
        <f t="shared" si="159"/>
        <v/>
      </c>
      <c r="FR16" s="323" t="str">
        <f t="shared" si="160"/>
        <v/>
      </c>
      <c r="FS16" s="315" t="str">
        <f t="shared" si="161"/>
        <v/>
      </c>
      <c r="FT16" s="98" t="str">
        <f t="shared" si="162"/>
        <v/>
      </c>
      <c r="FU16" s="98" t="str">
        <f t="shared" si="163"/>
        <v/>
      </c>
      <c r="FV16" s="98" t="str">
        <f t="shared" si="164"/>
        <v/>
      </c>
      <c r="FW16" s="323" t="str">
        <f t="shared" si="165"/>
        <v/>
      </c>
      <c r="FX16" s="315" t="str">
        <f t="shared" si="166"/>
        <v/>
      </c>
      <c r="FY16" s="98" t="str">
        <f t="shared" si="167"/>
        <v/>
      </c>
      <c r="FZ16" s="98" t="str">
        <f t="shared" si="168"/>
        <v/>
      </c>
      <c r="GA16" s="98" t="str">
        <f t="shared" si="169"/>
        <v/>
      </c>
      <c r="GB16" s="323" t="str">
        <f t="shared" si="170"/>
        <v/>
      </c>
      <c r="GC16" s="317">
        <f t="shared" si="171"/>
        <v>4</v>
      </c>
      <c r="GD16" s="98" t="str">
        <f t="shared" si="172"/>
        <v>2</v>
      </c>
      <c r="GE16" s="314">
        <f t="shared" si="173"/>
        <v>5</v>
      </c>
      <c r="GF16" s="314">
        <f t="shared" si="174"/>
        <v>16</v>
      </c>
      <c r="GG16" s="314">
        <f t="shared" si="175"/>
        <v>21</v>
      </c>
      <c r="GH16" s="189"/>
      <c r="GI16" s="98" t="str">
        <f t="shared" si="176"/>
        <v/>
      </c>
      <c r="GJ16" s="98" t="str">
        <f t="shared" si="177"/>
        <v/>
      </c>
      <c r="GK16" s="98" t="str">
        <f t="shared" si="178"/>
        <v/>
      </c>
      <c r="GL16" s="98" t="str">
        <f t="shared" si="179"/>
        <v/>
      </c>
      <c r="GM16" s="99" t="str">
        <f t="shared" si="180"/>
        <v/>
      </c>
      <c r="GN16" s="315" t="str">
        <f t="shared" si="181"/>
        <v/>
      </c>
      <c r="GO16" s="98" t="str">
        <f t="shared" si="182"/>
        <v/>
      </c>
      <c r="GP16" s="98" t="str">
        <f t="shared" si="183"/>
        <v/>
      </c>
      <c r="GQ16" s="316" t="str">
        <f t="shared" si="184"/>
        <v/>
      </c>
      <c r="GR16" s="99" t="str">
        <f t="shared" si="185"/>
        <v/>
      </c>
      <c r="GS16" s="315" t="str">
        <f t="shared" si="186"/>
        <v/>
      </c>
      <c r="GT16" s="98" t="str">
        <f t="shared" si="187"/>
        <v/>
      </c>
      <c r="GU16" s="98" t="str">
        <f t="shared" si="188"/>
        <v/>
      </c>
      <c r="GV16" s="98" t="str">
        <f t="shared" si="189"/>
        <v/>
      </c>
      <c r="GW16" s="99" t="str">
        <f t="shared" si="190"/>
        <v/>
      </c>
      <c r="GX16" s="315" t="str">
        <f t="shared" si="191"/>
        <v/>
      </c>
      <c r="GY16" s="98" t="str">
        <f t="shared" si="192"/>
        <v/>
      </c>
      <c r="GZ16" s="98" t="str">
        <f t="shared" si="193"/>
        <v/>
      </c>
      <c r="HA16" s="98" t="str">
        <f t="shared" si="194"/>
        <v/>
      </c>
      <c r="HB16" s="99" t="str">
        <f t="shared" si="195"/>
        <v/>
      </c>
      <c r="HC16" s="315" t="str">
        <f t="shared" si="196"/>
        <v/>
      </c>
      <c r="HD16" s="98" t="str">
        <f t="shared" si="197"/>
        <v/>
      </c>
      <c r="HE16" s="98" t="str">
        <f t="shared" si="198"/>
        <v/>
      </c>
      <c r="HF16" s="98" t="str">
        <f t="shared" si="199"/>
        <v/>
      </c>
      <c r="HG16" s="99" t="str">
        <f t="shared" si="200"/>
        <v/>
      </c>
      <c r="HH16" s="315" t="str">
        <f t="shared" si="201"/>
        <v/>
      </c>
      <c r="HI16" s="98" t="str">
        <f t="shared" si="202"/>
        <v/>
      </c>
      <c r="HJ16" s="98" t="str">
        <f t="shared" si="203"/>
        <v/>
      </c>
      <c r="HK16" s="98" t="str">
        <f t="shared" si="204"/>
        <v/>
      </c>
      <c r="HL16" s="99" t="str">
        <f t="shared" si="205"/>
        <v/>
      </c>
      <c r="HM16" s="317">
        <f t="shared" si="206"/>
        <v>6</v>
      </c>
      <c r="HN16" s="98" t="str">
        <f t="shared" si="207"/>
        <v/>
      </c>
      <c r="HO16" s="314" t="str">
        <f t="shared" si="208"/>
        <v/>
      </c>
      <c r="HP16" s="314">
        <f t="shared" si="209"/>
        <v>0</v>
      </c>
      <c r="HQ16" s="314" t="str">
        <f t="shared" si="210"/>
        <v/>
      </c>
      <c r="HR16" s="189"/>
      <c r="HS16" s="98" t="str">
        <f t="shared" si="211"/>
        <v/>
      </c>
      <c r="HT16" s="98" t="str">
        <f t="shared" si="212"/>
        <v/>
      </c>
      <c r="HU16" s="98" t="str">
        <f t="shared" si="213"/>
        <v/>
      </c>
      <c r="HV16" s="98" t="str">
        <f t="shared" si="214"/>
        <v/>
      </c>
      <c r="HW16" s="99" t="str">
        <f t="shared" si="215"/>
        <v/>
      </c>
      <c r="HX16" s="315" t="str">
        <f t="shared" si="216"/>
        <v/>
      </c>
      <c r="HY16" s="98" t="str">
        <f t="shared" si="217"/>
        <v/>
      </c>
      <c r="HZ16" s="98" t="str">
        <f t="shared" si="218"/>
        <v/>
      </c>
      <c r="IA16" s="316" t="str">
        <f t="shared" si="219"/>
        <v/>
      </c>
      <c r="IB16" s="99" t="str">
        <f t="shared" si="220"/>
        <v/>
      </c>
      <c r="IC16" s="315" t="str">
        <f t="shared" si="221"/>
        <v/>
      </c>
      <c r="ID16" s="98" t="str">
        <f t="shared" si="222"/>
        <v/>
      </c>
      <c r="IE16" s="98" t="str">
        <f t="shared" si="223"/>
        <v/>
      </c>
      <c r="IF16" s="98" t="str">
        <f t="shared" si="224"/>
        <v/>
      </c>
      <c r="IG16" s="99" t="str">
        <f t="shared" si="225"/>
        <v/>
      </c>
      <c r="IH16" s="315" t="str">
        <f t="shared" si="226"/>
        <v/>
      </c>
      <c r="II16" s="98" t="str">
        <f t="shared" si="227"/>
        <v/>
      </c>
      <c r="IJ16" s="98" t="str">
        <f t="shared" si="228"/>
        <v/>
      </c>
      <c r="IK16" s="98" t="str">
        <f t="shared" si="229"/>
        <v/>
      </c>
      <c r="IL16" s="99" t="str">
        <f t="shared" si="230"/>
        <v/>
      </c>
      <c r="IM16" s="315" t="str">
        <f t="shared" si="231"/>
        <v/>
      </c>
      <c r="IN16" s="98" t="str">
        <f t="shared" si="232"/>
        <v/>
      </c>
      <c r="IO16" s="98" t="str">
        <f t="shared" si="233"/>
        <v/>
      </c>
      <c r="IP16" s="98" t="str">
        <f t="shared" si="234"/>
        <v/>
      </c>
      <c r="IQ16" s="99" t="str">
        <f t="shared" si="235"/>
        <v/>
      </c>
      <c r="IR16" s="315" t="str">
        <f t="shared" si="236"/>
        <v/>
      </c>
      <c r="IS16" s="98" t="str">
        <f t="shared" si="237"/>
        <v/>
      </c>
      <c r="IT16" s="98" t="str">
        <f t="shared" si="238"/>
        <v/>
      </c>
      <c r="IU16" s="98" t="str">
        <f t="shared" si="239"/>
        <v/>
      </c>
      <c r="IV16" s="99" t="str">
        <f t="shared" si="240"/>
        <v/>
      </c>
      <c r="IW16" s="317">
        <f t="shared" si="241"/>
        <v>5</v>
      </c>
      <c r="IX16" s="98" t="str">
        <f t="shared" si="242"/>
        <v/>
      </c>
      <c r="IY16" s="314" t="str">
        <f t="shared" si="243"/>
        <v/>
      </c>
      <c r="IZ16" s="98">
        <f t="shared" si="244"/>
        <v>0</v>
      </c>
      <c r="JA16" s="314" t="str">
        <f t="shared" si="245"/>
        <v/>
      </c>
      <c r="JB16" s="189"/>
      <c r="JC16" s="98" t="str">
        <f t="shared" si="246"/>
        <v/>
      </c>
      <c r="JD16" s="98" t="str">
        <f t="shared" si="247"/>
        <v/>
      </c>
      <c r="JE16" s="98" t="str">
        <f t="shared" si="248"/>
        <v/>
      </c>
      <c r="JF16" s="98" t="str">
        <f t="shared" si="249"/>
        <v/>
      </c>
      <c r="JG16" s="99" t="str">
        <f t="shared" si="250"/>
        <v/>
      </c>
      <c r="JH16" s="315" t="str">
        <f t="shared" si="251"/>
        <v/>
      </c>
      <c r="JI16" s="98" t="str">
        <f t="shared" si="252"/>
        <v/>
      </c>
      <c r="JJ16" s="98" t="str">
        <f t="shared" si="253"/>
        <v/>
      </c>
      <c r="JK16" s="316" t="str">
        <f t="shared" si="254"/>
        <v/>
      </c>
      <c r="JL16" s="99" t="str">
        <f t="shared" si="255"/>
        <v/>
      </c>
      <c r="JM16" s="315" t="str">
        <f t="shared" si="256"/>
        <v/>
      </c>
      <c r="JN16" s="98" t="str">
        <f t="shared" si="257"/>
        <v/>
      </c>
      <c r="JO16" s="98" t="str">
        <f t="shared" si="258"/>
        <v/>
      </c>
      <c r="JP16" s="98" t="str">
        <f t="shared" si="259"/>
        <v/>
      </c>
      <c r="JQ16" s="99" t="str">
        <f t="shared" si="260"/>
        <v/>
      </c>
      <c r="JR16" s="315" t="str">
        <f t="shared" si="261"/>
        <v/>
      </c>
      <c r="JS16" s="98" t="str">
        <f t="shared" si="262"/>
        <v/>
      </c>
      <c r="JT16" s="98" t="str">
        <f t="shared" si="263"/>
        <v/>
      </c>
      <c r="JU16" s="98" t="str">
        <f t="shared" si="264"/>
        <v/>
      </c>
      <c r="JV16" s="99" t="str">
        <f t="shared" si="265"/>
        <v/>
      </c>
      <c r="JW16" s="315" t="str">
        <f t="shared" si="266"/>
        <v/>
      </c>
      <c r="JX16" s="98" t="str">
        <f t="shared" si="267"/>
        <v/>
      </c>
      <c r="JY16" s="98" t="str">
        <f t="shared" si="268"/>
        <v/>
      </c>
      <c r="JZ16" s="98" t="str">
        <f t="shared" si="269"/>
        <v/>
      </c>
      <c r="KA16" s="99" t="str">
        <f t="shared" si="270"/>
        <v/>
      </c>
      <c r="KB16" s="315" t="str">
        <f t="shared" si="271"/>
        <v/>
      </c>
      <c r="KC16" s="98" t="str">
        <f t="shared" si="272"/>
        <v/>
      </c>
      <c r="KD16" s="98" t="str">
        <f t="shared" si="273"/>
        <v/>
      </c>
      <c r="KE16" s="98" t="str">
        <f t="shared" si="274"/>
        <v/>
      </c>
      <c r="KF16" s="99" t="str">
        <f t="shared" si="275"/>
        <v/>
      </c>
      <c r="KG16" s="317">
        <f t="shared" si="276"/>
        <v>6</v>
      </c>
      <c r="KH16" s="98" t="str">
        <f t="shared" si="277"/>
        <v/>
      </c>
      <c r="KI16" s="314" t="str">
        <f t="shared" si="278"/>
        <v/>
      </c>
      <c r="KJ16" s="314">
        <f t="shared" si="279"/>
        <v>0</v>
      </c>
      <c r="KK16" s="127" t="str">
        <f t="shared" si="280"/>
        <v/>
      </c>
      <c r="KL16" s="86"/>
      <c r="KM16" s="313">
        <f t="shared" si="281"/>
        <v>0</v>
      </c>
      <c r="KN16" s="60">
        <f t="shared" si="282"/>
        <v>36</v>
      </c>
      <c r="KO16" s="201"/>
      <c r="KP16" s="61">
        <f t="shared" si="283"/>
        <v>36</v>
      </c>
      <c r="KQ16" s="61">
        <f t="shared" si="284"/>
        <v>36</v>
      </c>
      <c r="KR16" s="61" t="str">
        <f t="shared" si="285"/>
        <v/>
      </c>
      <c r="KS16" s="61" t="str">
        <f t="shared" si="286"/>
        <v/>
      </c>
      <c r="KT16" s="61" t="str">
        <f t="shared" si="287"/>
        <v/>
      </c>
      <c r="KU16" s="61" t="str">
        <f t="shared" si="288"/>
        <v/>
      </c>
      <c r="KV16" s="61" t="str">
        <f t="shared" si="289"/>
        <v/>
      </c>
      <c r="KW16" s="62">
        <f t="shared" si="290"/>
        <v>5</v>
      </c>
      <c r="KX16" s="84"/>
      <c r="KY16" s="59">
        <f t="shared" si="291"/>
        <v>0</v>
      </c>
      <c r="KZ16" s="60">
        <f t="shared" si="292"/>
        <v>36</v>
      </c>
      <c r="LA16" s="201"/>
      <c r="LB16" s="61">
        <f t="shared" si="293"/>
        <v>36</v>
      </c>
      <c r="LC16" s="61" t="str">
        <f t="shared" si="294"/>
        <v/>
      </c>
      <c r="LD16" s="61" t="str">
        <f t="shared" si="295"/>
        <v/>
      </c>
      <c r="LE16" s="61">
        <f t="shared" si="296"/>
        <v>36</v>
      </c>
      <c r="LF16" s="356">
        <v>11</v>
      </c>
      <c r="LG16" s="87"/>
      <c r="LH16" s="185">
        <f t="shared" si="297"/>
        <v>2</v>
      </c>
      <c r="LI16" s="87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</row>
    <row r="17" spans="1:382" s="1" customFormat="1" ht="15" x14ac:dyDescent="0.2">
      <c r="A17" s="35"/>
      <c r="B17" s="45">
        <v>12</v>
      </c>
      <c r="C17" s="46" t="s">
        <v>87</v>
      </c>
      <c r="D17" s="47" t="s">
        <v>88</v>
      </c>
      <c r="E17" s="50">
        <v>30719</v>
      </c>
      <c r="F17" s="160">
        <v>212</v>
      </c>
      <c r="G17" s="49" t="s">
        <v>100</v>
      </c>
      <c r="H17" s="50" t="str">
        <f t="shared" si="0"/>
        <v>Production Modified</v>
      </c>
      <c r="I17" s="186">
        <f t="shared" si="1"/>
        <v>35</v>
      </c>
      <c r="J17" s="179">
        <v>260</v>
      </c>
      <c r="K17" s="149" t="str">
        <f t="shared" si="2"/>
        <v/>
      </c>
      <c r="L17" s="150" t="str">
        <f t="shared" si="3"/>
        <v/>
      </c>
      <c r="M17" s="150" t="str">
        <f t="shared" si="4"/>
        <v/>
      </c>
      <c r="N17" s="150" t="str">
        <f t="shared" si="5"/>
        <v/>
      </c>
      <c r="O17" s="150" t="str">
        <f t="shared" si="6"/>
        <v/>
      </c>
      <c r="P17" s="149">
        <f t="shared" si="7"/>
        <v>260</v>
      </c>
      <c r="Q17" s="150">
        <f t="shared" si="8"/>
        <v>3</v>
      </c>
      <c r="R17" s="150" t="str">
        <f t="shared" si="9"/>
        <v/>
      </c>
      <c r="S17" s="150">
        <f t="shared" si="10"/>
        <v>20</v>
      </c>
      <c r="T17" s="150">
        <f t="shared" si="11"/>
        <v>20</v>
      </c>
      <c r="U17" s="149" t="str">
        <f t="shared" si="12"/>
        <v/>
      </c>
      <c r="V17" s="150" t="str">
        <f t="shared" si="13"/>
        <v/>
      </c>
      <c r="W17" s="150" t="str">
        <f t="shared" si="14"/>
        <v/>
      </c>
      <c r="X17" s="150" t="str">
        <f t="shared" si="15"/>
        <v/>
      </c>
      <c r="Y17" s="150" t="str">
        <f t="shared" si="16"/>
        <v/>
      </c>
      <c r="Z17" s="149" t="str">
        <f t="shared" si="17"/>
        <v/>
      </c>
      <c r="AA17" s="150" t="str">
        <f t="shared" si="18"/>
        <v/>
      </c>
      <c r="AB17" s="150" t="str">
        <f t="shared" si="19"/>
        <v/>
      </c>
      <c r="AC17" s="150" t="str">
        <f t="shared" si="20"/>
        <v/>
      </c>
      <c r="AD17" s="150" t="str">
        <f t="shared" si="21"/>
        <v/>
      </c>
      <c r="AE17" s="149" t="str">
        <f t="shared" si="22"/>
        <v/>
      </c>
      <c r="AF17" s="150" t="str">
        <f t="shared" si="23"/>
        <v/>
      </c>
      <c r="AG17" s="150" t="str">
        <f t="shared" si="24"/>
        <v/>
      </c>
      <c r="AH17" s="150" t="str">
        <f t="shared" si="25"/>
        <v/>
      </c>
      <c r="AI17" s="150" t="str">
        <f t="shared" si="26"/>
        <v/>
      </c>
      <c r="AJ17" s="149" t="str">
        <f t="shared" si="27"/>
        <v/>
      </c>
      <c r="AK17" s="150" t="str">
        <f t="shared" si="28"/>
        <v/>
      </c>
      <c r="AL17" s="150" t="str">
        <f t="shared" si="29"/>
        <v/>
      </c>
      <c r="AM17" s="150" t="str">
        <f t="shared" si="30"/>
        <v/>
      </c>
      <c r="AN17" s="307" t="str">
        <f t="shared" si="31"/>
        <v/>
      </c>
      <c r="AO17" s="56">
        <f t="shared" si="32"/>
        <v>7</v>
      </c>
      <c r="AP17" s="53" t="str">
        <f t="shared" si="33"/>
        <v>3</v>
      </c>
      <c r="AQ17" s="181">
        <f t="shared" si="34"/>
        <v>5</v>
      </c>
      <c r="AR17" s="53">
        <f t="shared" si="35"/>
        <v>20</v>
      </c>
      <c r="AS17" s="181">
        <f t="shared" si="36"/>
        <v>25</v>
      </c>
      <c r="AT17" s="130"/>
      <c r="AU17" s="55" t="str">
        <f t="shared" si="37"/>
        <v/>
      </c>
      <c r="AV17" s="53" t="str">
        <f t="shared" si="38"/>
        <v/>
      </c>
      <c r="AW17" s="53" t="str">
        <f t="shared" si="39"/>
        <v/>
      </c>
      <c r="AX17" s="53" t="str">
        <f t="shared" si="40"/>
        <v/>
      </c>
      <c r="AY17" s="54" t="str">
        <f t="shared" si="41"/>
        <v/>
      </c>
      <c r="AZ17" s="52" t="str">
        <f t="shared" si="42"/>
        <v/>
      </c>
      <c r="BA17" s="53" t="str">
        <f t="shared" si="43"/>
        <v/>
      </c>
      <c r="BB17" s="53" t="str">
        <f t="shared" si="44"/>
        <v/>
      </c>
      <c r="BC17" s="55" t="str">
        <f t="shared" si="45"/>
        <v/>
      </c>
      <c r="BD17" s="54" t="str">
        <f t="shared" si="46"/>
        <v/>
      </c>
      <c r="BE17" s="52" t="str">
        <f t="shared" si="47"/>
        <v/>
      </c>
      <c r="BF17" s="53" t="str">
        <f t="shared" si="48"/>
        <v/>
      </c>
      <c r="BG17" s="53" t="str">
        <f t="shared" si="49"/>
        <v/>
      </c>
      <c r="BH17" s="53" t="str">
        <f t="shared" si="50"/>
        <v/>
      </c>
      <c r="BI17" s="54" t="str">
        <f t="shared" si="51"/>
        <v/>
      </c>
      <c r="BJ17" s="52" t="str">
        <f t="shared" si="52"/>
        <v/>
      </c>
      <c r="BK17" s="53" t="str">
        <f t="shared" si="53"/>
        <v/>
      </c>
      <c r="BL17" s="53" t="str">
        <f t="shared" si="54"/>
        <v/>
      </c>
      <c r="BM17" s="53" t="str">
        <f t="shared" si="55"/>
        <v/>
      </c>
      <c r="BN17" s="54" t="str">
        <f t="shared" si="56"/>
        <v/>
      </c>
      <c r="BO17" s="52" t="str">
        <f t="shared" si="57"/>
        <v/>
      </c>
      <c r="BP17" s="53" t="str">
        <f t="shared" si="58"/>
        <v/>
      </c>
      <c r="BQ17" s="53" t="str">
        <f t="shared" si="59"/>
        <v/>
      </c>
      <c r="BR17" s="53" t="str">
        <f t="shared" si="60"/>
        <v/>
      </c>
      <c r="BS17" s="54" t="str">
        <f t="shared" si="61"/>
        <v/>
      </c>
      <c r="BT17" s="52" t="str">
        <f t="shared" si="62"/>
        <v/>
      </c>
      <c r="BU17" s="53" t="str">
        <f t="shared" si="63"/>
        <v/>
      </c>
      <c r="BV17" s="53" t="str">
        <f t="shared" si="64"/>
        <v/>
      </c>
      <c r="BW17" s="53" t="str">
        <f t="shared" si="65"/>
        <v/>
      </c>
      <c r="BX17" s="54" t="str">
        <f t="shared" si="66"/>
        <v/>
      </c>
      <c r="BY17" s="56">
        <f t="shared" si="67"/>
        <v>7</v>
      </c>
      <c r="BZ17" s="53" t="str">
        <f t="shared" si="68"/>
        <v/>
      </c>
      <c r="CA17" s="181" t="str">
        <f t="shared" si="69"/>
        <v/>
      </c>
      <c r="CB17" s="53">
        <f t="shared" si="70"/>
        <v>0</v>
      </c>
      <c r="CC17" s="181" t="str">
        <f t="shared" si="71"/>
        <v/>
      </c>
      <c r="CD17" s="130"/>
      <c r="CE17" s="55" t="str">
        <f t="shared" si="72"/>
        <v/>
      </c>
      <c r="CF17" s="53" t="str">
        <f t="shared" si="73"/>
        <v/>
      </c>
      <c r="CG17" s="53" t="str">
        <f t="shared" si="74"/>
        <v/>
      </c>
      <c r="CH17" s="53" t="str">
        <f t="shared" si="75"/>
        <v/>
      </c>
      <c r="CI17" s="54" t="str">
        <f t="shared" si="76"/>
        <v/>
      </c>
      <c r="CJ17" s="52" t="str">
        <f t="shared" si="77"/>
        <v/>
      </c>
      <c r="CK17" s="53" t="str">
        <f t="shared" si="78"/>
        <v/>
      </c>
      <c r="CL17" s="53" t="str">
        <f t="shared" si="79"/>
        <v/>
      </c>
      <c r="CM17" s="55" t="str">
        <f t="shared" si="80"/>
        <v/>
      </c>
      <c r="CN17" s="54" t="str">
        <f t="shared" si="81"/>
        <v/>
      </c>
      <c r="CO17" s="52" t="str">
        <f t="shared" si="82"/>
        <v/>
      </c>
      <c r="CP17" s="53" t="str">
        <f t="shared" si="83"/>
        <v/>
      </c>
      <c r="CQ17" s="53" t="str">
        <f>IF(IF(CP17&lt;&gt;"",IF(MAX(COUNTIF($CP17:$CP$49,$CP$6:$CP$49))&gt;1,"x",""),"")&lt;&gt;"",CP17+1,"")</f>
        <v/>
      </c>
      <c r="CR17" s="53" t="str">
        <f t="shared" si="84"/>
        <v/>
      </c>
      <c r="CS17" s="54" t="str">
        <f t="shared" si="85"/>
        <v/>
      </c>
      <c r="CT17" s="52" t="str">
        <f t="shared" si="86"/>
        <v/>
      </c>
      <c r="CU17" s="53" t="str">
        <f t="shared" si="87"/>
        <v/>
      </c>
      <c r="CV17" s="53" t="str">
        <f t="shared" si="88"/>
        <v/>
      </c>
      <c r="CW17" s="53" t="str">
        <f t="shared" si="89"/>
        <v/>
      </c>
      <c r="CX17" s="54" t="str">
        <f t="shared" si="90"/>
        <v/>
      </c>
      <c r="CY17" s="52" t="str">
        <f t="shared" si="91"/>
        <v/>
      </c>
      <c r="CZ17" s="53" t="str">
        <f t="shared" si="92"/>
        <v/>
      </c>
      <c r="DA17" s="53" t="str">
        <f t="shared" si="93"/>
        <v/>
      </c>
      <c r="DB17" s="53" t="str">
        <f t="shared" si="94"/>
        <v/>
      </c>
      <c r="DC17" s="54" t="str">
        <f t="shared" si="95"/>
        <v/>
      </c>
      <c r="DD17" s="52" t="str">
        <f t="shared" si="96"/>
        <v/>
      </c>
      <c r="DE17" s="53" t="str">
        <f t="shared" si="97"/>
        <v/>
      </c>
      <c r="DF17" s="53" t="str">
        <f t="shared" si="98"/>
        <v/>
      </c>
      <c r="DG17" s="53" t="str">
        <f t="shared" si="99"/>
        <v/>
      </c>
      <c r="DH17" s="54" t="str">
        <f t="shared" si="100"/>
        <v/>
      </c>
      <c r="DI17" s="56">
        <f t="shared" si="101"/>
        <v>7</v>
      </c>
      <c r="DJ17" s="53" t="str">
        <f t="shared" si="102"/>
        <v/>
      </c>
      <c r="DK17" s="53" t="str">
        <f t="shared" si="103"/>
        <v/>
      </c>
      <c r="DL17" s="53">
        <f t="shared" si="104"/>
        <v>0</v>
      </c>
      <c r="DM17" s="181" t="str">
        <f t="shared" si="105"/>
        <v/>
      </c>
      <c r="DN17" s="130">
        <v>1</v>
      </c>
      <c r="DO17" s="53" t="str">
        <f t="shared" si="106"/>
        <v/>
      </c>
      <c r="DP17" s="53" t="str">
        <f t="shared" si="107"/>
        <v/>
      </c>
      <c r="DQ17" s="53" t="str">
        <f t="shared" si="108"/>
        <v/>
      </c>
      <c r="DR17" s="53" t="str">
        <f t="shared" si="109"/>
        <v/>
      </c>
      <c r="DS17" s="54" t="str">
        <f t="shared" si="110"/>
        <v/>
      </c>
      <c r="DT17" s="52">
        <f t="shared" si="111"/>
        <v>1</v>
      </c>
      <c r="DU17" s="53">
        <f t="shared" si="112"/>
        <v>6</v>
      </c>
      <c r="DV17" s="53" t="str">
        <f t="shared" si="113"/>
        <v/>
      </c>
      <c r="DW17" s="55">
        <f t="shared" si="114"/>
        <v>0</v>
      </c>
      <c r="DX17" s="54">
        <f t="shared" si="115"/>
        <v>0</v>
      </c>
      <c r="DY17" s="52" t="str">
        <f t="shared" si="116"/>
        <v/>
      </c>
      <c r="DZ17" s="53" t="str">
        <f t="shared" si="117"/>
        <v/>
      </c>
      <c r="EA17" s="53" t="str">
        <f t="shared" si="118"/>
        <v/>
      </c>
      <c r="EB17" s="53" t="str">
        <f t="shared" si="119"/>
        <v/>
      </c>
      <c r="EC17" s="54" t="str">
        <f t="shared" si="120"/>
        <v/>
      </c>
      <c r="ED17" s="52" t="str">
        <f t="shared" si="121"/>
        <v/>
      </c>
      <c r="EE17" s="53" t="str">
        <f t="shared" si="122"/>
        <v/>
      </c>
      <c r="EF17" s="53" t="str">
        <f t="shared" si="123"/>
        <v/>
      </c>
      <c r="EG17" s="53" t="str">
        <f t="shared" si="124"/>
        <v/>
      </c>
      <c r="EH17" s="54" t="str">
        <f t="shared" si="125"/>
        <v/>
      </c>
      <c r="EI17" s="52" t="str">
        <f t="shared" si="126"/>
        <v/>
      </c>
      <c r="EJ17" s="53" t="str">
        <f t="shared" si="127"/>
        <v/>
      </c>
      <c r="EK17" s="53" t="str">
        <f t="shared" si="128"/>
        <v/>
      </c>
      <c r="EL17" s="53" t="str">
        <f t="shared" si="129"/>
        <v/>
      </c>
      <c r="EM17" s="54" t="str">
        <f t="shared" si="130"/>
        <v/>
      </c>
      <c r="EN17" s="52" t="str">
        <f t="shared" si="131"/>
        <v/>
      </c>
      <c r="EO17" s="53" t="str">
        <f t="shared" si="132"/>
        <v/>
      </c>
      <c r="EP17" s="53" t="str">
        <f t="shared" si="133"/>
        <v/>
      </c>
      <c r="EQ17" s="53" t="str">
        <f t="shared" si="134"/>
        <v/>
      </c>
      <c r="ER17" s="54" t="str">
        <f t="shared" si="135"/>
        <v/>
      </c>
      <c r="ES17" s="58">
        <f t="shared" si="136"/>
        <v>6</v>
      </c>
      <c r="ET17" s="53" t="str">
        <f t="shared" si="137"/>
        <v>6</v>
      </c>
      <c r="EU17" s="181">
        <f t="shared" si="138"/>
        <v>5</v>
      </c>
      <c r="EV17" s="53">
        <f t="shared" si="139"/>
        <v>0</v>
      </c>
      <c r="EW17" s="181">
        <f t="shared" si="140"/>
        <v>5</v>
      </c>
      <c r="EX17" s="130">
        <v>0</v>
      </c>
      <c r="EY17" s="53" t="str">
        <f t="shared" si="141"/>
        <v/>
      </c>
      <c r="EZ17" s="53" t="str">
        <f t="shared" si="142"/>
        <v/>
      </c>
      <c r="FA17" s="53" t="str">
        <f t="shared" si="143"/>
        <v/>
      </c>
      <c r="FB17" s="53" t="str">
        <f t="shared" si="144"/>
        <v/>
      </c>
      <c r="FC17" s="57" t="str">
        <f t="shared" si="145"/>
        <v/>
      </c>
      <c r="FD17" s="52">
        <f t="shared" si="146"/>
        <v>0</v>
      </c>
      <c r="FE17" s="53">
        <f t="shared" si="147"/>
        <v>6</v>
      </c>
      <c r="FF17" s="53" t="str">
        <f t="shared" si="148"/>
        <v/>
      </c>
      <c r="FG17" s="55">
        <f t="shared" si="149"/>
        <v>0</v>
      </c>
      <c r="FH17" s="57">
        <f t="shared" si="150"/>
        <v>0</v>
      </c>
      <c r="FI17" s="52" t="str">
        <f t="shared" si="151"/>
        <v/>
      </c>
      <c r="FJ17" s="53" t="str">
        <f t="shared" si="152"/>
        <v/>
      </c>
      <c r="FK17" s="53" t="str">
        <f t="shared" si="153"/>
        <v/>
      </c>
      <c r="FL17" s="53" t="str">
        <f t="shared" si="154"/>
        <v/>
      </c>
      <c r="FM17" s="57" t="str">
        <f t="shared" si="155"/>
        <v/>
      </c>
      <c r="FN17" s="52" t="str">
        <f t="shared" si="156"/>
        <v/>
      </c>
      <c r="FO17" s="53" t="str">
        <f t="shared" si="157"/>
        <v/>
      </c>
      <c r="FP17" s="53" t="str">
        <f t="shared" si="158"/>
        <v/>
      </c>
      <c r="FQ17" s="53" t="str">
        <f t="shared" si="159"/>
        <v/>
      </c>
      <c r="FR17" s="57" t="str">
        <f t="shared" si="160"/>
        <v/>
      </c>
      <c r="FS17" s="52" t="str">
        <f t="shared" si="161"/>
        <v/>
      </c>
      <c r="FT17" s="53" t="str">
        <f t="shared" si="162"/>
        <v/>
      </c>
      <c r="FU17" s="53" t="str">
        <f t="shared" si="163"/>
        <v/>
      </c>
      <c r="FV17" s="53" t="str">
        <f t="shared" si="164"/>
        <v/>
      </c>
      <c r="FW17" s="57" t="str">
        <f t="shared" si="165"/>
        <v/>
      </c>
      <c r="FX17" s="52" t="str">
        <f t="shared" si="166"/>
        <v/>
      </c>
      <c r="FY17" s="53" t="str">
        <f t="shared" si="167"/>
        <v/>
      </c>
      <c r="FZ17" s="53" t="str">
        <f t="shared" si="168"/>
        <v/>
      </c>
      <c r="GA17" s="53" t="str">
        <f t="shared" si="169"/>
        <v/>
      </c>
      <c r="GB17" s="57" t="str">
        <f t="shared" si="170"/>
        <v/>
      </c>
      <c r="GC17" s="58">
        <f t="shared" si="171"/>
        <v>6</v>
      </c>
      <c r="GD17" s="53" t="str">
        <f t="shared" si="172"/>
        <v>6</v>
      </c>
      <c r="GE17" s="181">
        <f t="shared" si="173"/>
        <v>5</v>
      </c>
      <c r="GF17" s="53">
        <f t="shared" si="174"/>
        <v>0</v>
      </c>
      <c r="GG17" s="181">
        <f t="shared" si="175"/>
        <v>5</v>
      </c>
      <c r="GH17" s="130"/>
      <c r="GI17" s="53" t="str">
        <f t="shared" si="176"/>
        <v/>
      </c>
      <c r="GJ17" s="53" t="str">
        <f t="shared" si="177"/>
        <v/>
      </c>
      <c r="GK17" s="53" t="str">
        <f t="shared" si="178"/>
        <v/>
      </c>
      <c r="GL17" s="53" t="str">
        <f t="shared" si="179"/>
        <v/>
      </c>
      <c r="GM17" s="54" t="str">
        <f t="shared" si="180"/>
        <v/>
      </c>
      <c r="GN17" s="52" t="str">
        <f t="shared" si="181"/>
        <v/>
      </c>
      <c r="GO17" s="53" t="str">
        <f t="shared" si="182"/>
        <v/>
      </c>
      <c r="GP17" s="53" t="str">
        <f t="shared" si="183"/>
        <v/>
      </c>
      <c r="GQ17" s="55" t="str">
        <f t="shared" si="184"/>
        <v/>
      </c>
      <c r="GR17" s="54" t="str">
        <f t="shared" si="185"/>
        <v/>
      </c>
      <c r="GS17" s="52" t="str">
        <f t="shared" si="186"/>
        <v/>
      </c>
      <c r="GT17" s="53" t="str">
        <f t="shared" si="187"/>
        <v/>
      </c>
      <c r="GU17" s="53" t="str">
        <f t="shared" si="188"/>
        <v/>
      </c>
      <c r="GV17" s="53" t="str">
        <f t="shared" si="189"/>
        <v/>
      </c>
      <c r="GW17" s="54" t="str">
        <f t="shared" si="190"/>
        <v/>
      </c>
      <c r="GX17" s="52" t="str">
        <f t="shared" si="191"/>
        <v/>
      </c>
      <c r="GY17" s="53" t="str">
        <f t="shared" si="192"/>
        <v/>
      </c>
      <c r="GZ17" s="53" t="str">
        <f t="shared" si="193"/>
        <v/>
      </c>
      <c r="HA17" s="53" t="str">
        <f t="shared" si="194"/>
        <v/>
      </c>
      <c r="HB17" s="54" t="str">
        <f t="shared" si="195"/>
        <v/>
      </c>
      <c r="HC17" s="52" t="str">
        <f t="shared" si="196"/>
        <v/>
      </c>
      <c r="HD17" s="53" t="str">
        <f t="shared" si="197"/>
        <v/>
      </c>
      <c r="HE17" s="53" t="str">
        <f t="shared" si="198"/>
        <v/>
      </c>
      <c r="HF17" s="53" t="str">
        <f t="shared" si="199"/>
        <v/>
      </c>
      <c r="HG17" s="54" t="str">
        <f t="shared" si="200"/>
        <v/>
      </c>
      <c r="HH17" s="52" t="str">
        <f t="shared" si="201"/>
        <v/>
      </c>
      <c r="HI17" s="53" t="str">
        <f t="shared" si="202"/>
        <v/>
      </c>
      <c r="HJ17" s="53" t="str">
        <f t="shared" si="203"/>
        <v/>
      </c>
      <c r="HK17" s="53" t="str">
        <f t="shared" si="204"/>
        <v/>
      </c>
      <c r="HL17" s="54" t="str">
        <f t="shared" si="205"/>
        <v/>
      </c>
      <c r="HM17" s="58">
        <f t="shared" si="206"/>
        <v>6</v>
      </c>
      <c r="HN17" s="53" t="str">
        <f t="shared" si="207"/>
        <v/>
      </c>
      <c r="HO17" s="181" t="str">
        <f t="shared" si="208"/>
        <v/>
      </c>
      <c r="HP17" s="53">
        <f t="shared" si="209"/>
        <v>0</v>
      </c>
      <c r="HQ17" s="181" t="str">
        <f t="shared" si="210"/>
        <v/>
      </c>
      <c r="HR17" s="130"/>
      <c r="HS17" s="53" t="str">
        <f t="shared" si="211"/>
        <v/>
      </c>
      <c r="HT17" s="53" t="str">
        <f t="shared" si="212"/>
        <v/>
      </c>
      <c r="HU17" s="53" t="str">
        <f t="shared" si="213"/>
        <v/>
      </c>
      <c r="HV17" s="53" t="str">
        <f t="shared" si="214"/>
        <v/>
      </c>
      <c r="HW17" s="54" t="str">
        <f t="shared" si="215"/>
        <v/>
      </c>
      <c r="HX17" s="52" t="str">
        <f t="shared" si="216"/>
        <v/>
      </c>
      <c r="HY17" s="53" t="str">
        <f t="shared" si="217"/>
        <v/>
      </c>
      <c r="HZ17" s="53" t="str">
        <f t="shared" si="218"/>
        <v/>
      </c>
      <c r="IA17" s="55" t="str">
        <f t="shared" si="219"/>
        <v/>
      </c>
      <c r="IB17" s="54" t="str">
        <f t="shared" si="220"/>
        <v/>
      </c>
      <c r="IC17" s="52" t="str">
        <f t="shared" si="221"/>
        <v/>
      </c>
      <c r="ID17" s="53" t="str">
        <f t="shared" si="222"/>
        <v/>
      </c>
      <c r="IE17" s="53" t="str">
        <f t="shared" si="223"/>
        <v/>
      </c>
      <c r="IF17" s="53" t="str">
        <f t="shared" si="224"/>
        <v/>
      </c>
      <c r="IG17" s="54" t="str">
        <f t="shared" si="225"/>
        <v/>
      </c>
      <c r="IH17" s="52" t="str">
        <f t="shared" si="226"/>
        <v/>
      </c>
      <c r="II17" s="53" t="str">
        <f t="shared" si="227"/>
        <v/>
      </c>
      <c r="IJ17" s="53" t="str">
        <f t="shared" si="228"/>
        <v/>
      </c>
      <c r="IK17" s="53" t="str">
        <f t="shared" si="229"/>
        <v/>
      </c>
      <c r="IL17" s="54" t="str">
        <f t="shared" si="230"/>
        <v/>
      </c>
      <c r="IM17" s="52" t="str">
        <f t="shared" si="231"/>
        <v/>
      </c>
      <c r="IN17" s="53" t="str">
        <f t="shared" si="232"/>
        <v/>
      </c>
      <c r="IO17" s="53" t="str">
        <f t="shared" si="233"/>
        <v/>
      </c>
      <c r="IP17" s="53" t="str">
        <f t="shared" si="234"/>
        <v/>
      </c>
      <c r="IQ17" s="54" t="str">
        <f t="shared" si="235"/>
        <v/>
      </c>
      <c r="IR17" s="52" t="str">
        <f t="shared" si="236"/>
        <v/>
      </c>
      <c r="IS17" s="53" t="str">
        <f t="shared" si="237"/>
        <v/>
      </c>
      <c r="IT17" s="53" t="str">
        <f t="shared" si="238"/>
        <v/>
      </c>
      <c r="IU17" s="53" t="str">
        <f t="shared" si="239"/>
        <v/>
      </c>
      <c r="IV17" s="54" t="str">
        <f t="shared" si="240"/>
        <v/>
      </c>
      <c r="IW17" s="58">
        <f t="shared" si="241"/>
        <v>7</v>
      </c>
      <c r="IX17" s="53" t="str">
        <f t="shared" si="242"/>
        <v/>
      </c>
      <c r="IY17" s="181" t="str">
        <f t="shared" si="243"/>
        <v/>
      </c>
      <c r="IZ17" s="53">
        <f t="shared" si="244"/>
        <v>0</v>
      </c>
      <c r="JA17" s="181" t="str">
        <f t="shared" si="245"/>
        <v/>
      </c>
      <c r="JB17" s="130"/>
      <c r="JC17" s="53" t="str">
        <f t="shared" si="246"/>
        <v/>
      </c>
      <c r="JD17" s="53" t="str">
        <f t="shared" si="247"/>
        <v/>
      </c>
      <c r="JE17" s="53" t="str">
        <f t="shared" si="248"/>
        <v/>
      </c>
      <c r="JF17" s="53" t="str">
        <f t="shared" si="249"/>
        <v/>
      </c>
      <c r="JG17" s="54" t="str">
        <f t="shared" si="250"/>
        <v/>
      </c>
      <c r="JH17" s="52" t="str">
        <f t="shared" si="251"/>
        <v/>
      </c>
      <c r="JI17" s="53" t="str">
        <f t="shared" si="252"/>
        <v/>
      </c>
      <c r="JJ17" s="53" t="str">
        <f t="shared" si="253"/>
        <v/>
      </c>
      <c r="JK17" s="55" t="str">
        <f t="shared" si="254"/>
        <v/>
      </c>
      <c r="JL17" s="54" t="str">
        <f t="shared" si="255"/>
        <v/>
      </c>
      <c r="JM17" s="52" t="str">
        <f t="shared" si="256"/>
        <v/>
      </c>
      <c r="JN17" s="53" t="str">
        <f t="shared" si="257"/>
        <v/>
      </c>
      <c r="JO17" s="53" t="str">
        <f t="shared" si="258"/>
        <v/>
      </c>
      <c r="JP17" s="53" t="str">
        <f t="shared" si="259"/>
        <v/>
      </c>
      <c r="JQ17" s="54" t="str">
        <f t="shared" si="260"/>
        <v/>
      </c>
      <c r="JR17" s="52" t="str">
        <f t="shared" si="261"/>
        <v/>
      </c>
      <c r="JS17" s="53" t="str">
        <f t="shared" si="262"/>
        <v/>
      </c>
      <c r="JT17" s="53" t="str">
        <f t="shared" si="263"/>
        <v/>
      </c>
      <c r="JU17" s="53" t="str">
        <f t="shared" si="264"/>
        <v/>
      </c>
      <c r="JV17" s="54" t="str">
        <f t="shared" si="265"/>
        <v/>
      </c>
      <c r="JW17" s="52" t="str">
        <f t="shared" si="266"/>
        <v/>
      </c>
      <c r="JX17" s="53" t="str">
        <f t="shared" si="267"/>
        <v/>
      </c>
      <c r="JY17" s="53" t="str">
        <f t="shared" si="268"/>
        <v/>
      </c>
      <c r="JZ17" s="53" t="str">
        <f t="shared" si="269"/>
        <v/>
      </c>
      <c r="KA17" s="54" t="str">
        <f t="shared" si="270"/>
        <v/>
      </c>
      <c r="KB17" s="52" t="str">
        <f t="shared" si="271"/>
        <v/>
      </c>
      <c r="KC17" s="53" t="str">
        <f t="shared" si="272"/>
        <v/>
      </c>
      <c r="KD17" s="53" t="str">
        <f t="shared" si="273"/>
        <v/>
      </c>
      <c r="KE17" s="53" t="str">
        <f t="shared" si="274"/>
        <v/>
      </c>
      <c r="KF17" s="54" t="str">
        <f t="shared" si="275"/>
        <v/>
      </c>
      <c r="KG17" s="58">
        <f t="shared" si="276"/>
        <v>3</v>
      </c>
      <c r="KH17" s="53" t="str">
        <f t="shared" si="277"/>
        <v/>
      </c>
      <c r="KI17" s="53" t="str">
        <f t="shared" si="278"/>
        <v/>
      </c>
      <c r="KJ17" s="53">
        <f t="shared" si="279"/>
        <v>0</v>
      </c>
      <c r="KK17" s="127" t="str">
        <f t="shared" si="280"/>
        <v/>
      </c>
      <c r="KL17" s="86"/>
      <c r="KM17" s="149">
        <f t="shared" si="281"/>
        <v>0</v>
      </c>
      <c r="KN17" s="60">
        <f t="shared" si="282"/>
        <v>35</v>
      </c>
      <c r="KO17" s="201"/>
      <c r="KP17" s="61">
        <f t="shared" si="283"/>
        <v>35</v>
      </c>
      <c r="KQ17" s="61" t="str">
        <f t="shared" si="284"/>
        <v/>
      </c>
      <c r="KR17" s="61">
        <f t="shared" si="285"/>
        <v>35</v>
      </c>
      <c r="KS17" s="61" t="str">
        <f t="shared" si="286"/>
        <v/>
      </c>
      <c r="KT17" s="61" t="str">
        <f t="shared" si="287"/>
        <v/>
      </c>
      <c r="KU17" s="61" t="str">
        <f t="shared" si="288"/>
        <v/>
      </c>
      <c r="KV17" s="61" t="str">
        <f t="shared" si="289"/>
        <v/>
      </c>
      <c r="KW17" s="62">
        <f t="shared" si="290"/>
        <v>6</v>
      </c>
      <c r="KX17" s="84"/>
      <c r="KY17" s="59">
        <f t="shared" si="291"/>
        <v>0</v>
      </c>
      <c r="KZ17" s="60">
        <f t="shared" si="292"/>
        <v>35</v>
      </c>
      <c r="LA17" s="201"/>
      <c r="LB17" s="61">
        <f t="shared" si="293"/>
        <v>35</v>
      </c>
      <c r="LC17" s="61" t="str">
        <f t="shared" si="294"/>
        <v/>
      </c>
      <c r="LD17" s="61">
        <f t="shared" si="295"/>
        <v>35</v>
      </c>
      <c r="LE17" s="61" t="str">
        <f t="shared" si="296"/>
        <v/>
      </c>
      <c r="LF17" s="356">
        <v>12</v>
      </c>
      <c r="LG17" s="87"/>
      <c r="LH17" s="185">
        <f t="shared" si="297"/>
        <v>3</v>
      </c>
      <c r="LI17" s="87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</row>
    <row r="18" spans="1:382" s="1" customFormat="1" ht="15" x14ac:dyDescent="0.2">
      <c r="A18" s="35"/>
      <c r="B18" s="45">
        <v>13</v>
      </c>
      <c r="C18" s="46" t="s">
        <v>32</v>
      </c>
      <c r="D18" s="47" t="s">
        <v>212</v>
      </c>
      <c r="E18" s="50">
        <v>100607</v>
      </c>
      <c r="F18" s="160">
        <v>214</v>
      </c>
      <c r="G18" s="49" t="s">
        <v>100</v>
      </c>
      <c r="H18" s="50" t="str">
        <f t="shared" si="0"/>
        <v>Production Modified</v>
      </c>
      <c r="I18" s="186">
        <f t="shared" si="1"/>
        <v>25</v>
      </c>
      <c r="J18" s="179"/>
      <c r="K18" s="149" t="str">
        <f t="shared" si="2"/>
        <v/>
      </c>
      <c r="L18" s="150" t="str">
        <f t="shared" si="3"/>
        <v/>
      </c>
      <c r="M18" s="150" t="str">
        <f t="shared" si="4"/>
        <v/>
      </c>
      <c r="N18" s="150" t="str">
        <f t="shared" si="5"/>
        <v/>
      </c>
      <c r="O18" s="150" t="str">
        <f t="shared" si="6"/>
        <v/>
      </c>
      <c r="P18" s="149" t="str">
        <f t="shared" si="7"/>
        <v/>
      </c>
      <c r="Q18" s="150" t="str">
        <f t="shared" si="8"/>
        <v/>
      </c>
      <c r="R18" s="150" t="str">
        <f t="shared" si="9"/>
        <v/>
      </c>
      <c r="S18" s="150" t="str">
        <f t="shared" si="10"/>
        <v/>
      </c>
      <c r="T18" s="150" t="str">
        <f t="shared" si="11"/>
        <v/>
      </c>
      <c r="U18" s="149" t="str">
        <f t="shared" si="12"/>
        <v/>
      </c>
      <c r="V18" s="150" t="str">
        <f t="shared" si="13"/>
        <v/>
      </c>
      <c r="W18" s="150" t="str">
        <f t="shared" si="14"/>
        <v/>
      </c>
      <c r="X18" s="150" t="str">
        <f t="shared" si="15"/>
        <v/>
      </c>
      <c r="Y18" s="150" t="str">
        <f t="shared" si="16"/>
        <v/>
      </c>
      <c r="Z18" s="149" t="str">
        <f t="shared" si="17"/>
        <v/>
      </c>
      <c r="AA18" s="150" t="str">
        <f t="shared" si="18"/>
        <v/>
      </c>
      <c r="AB18" s="150" t="str">
        <f t="shared" si="19"/>
        <v/>
      </c>
      <c r="AC18" s="150" t="str">
        <f t="shared" si="20"/>
        <v/>
      </c>
      <c r="AD18" s="150" t="str">
        <f t="shared" si="21"/>
        <v/>
      </c>
      <c r="AE18" s="149" t="str">
        <f t="shared" si="22"/>
        <v/>
      </c>
      <c r="AF18" s="150" t="str">
        <f t="shared" si="23"/>
        <v/>
      </c>
      <c r="AG18" s="150" t="str">
        <f t="shared" si="24"/>
        <v/>
      </c>
      <c r="AH18" s="150" t="str">
        <f t="shared" si="25"/>
        <v/>
      </c>
      <c r="AI18" s="150" t="str">
        <f t="shared" si="26"/>
        <v/>
      </c>
      <c r="AJ18" s="149" t="str">
        <f t="shared" si="27"/>
        <v/>
      </c>
      <c r="AK18" s="150" t="str">
        <f t="shared" si="28"/>
        <v/>
      </c>
      <c r="AL18" s="150" t="str">
        <f t="shared" si="29"/>
        <v/>
      </c>
      <c r="AM18" s="150" t="str">
        <f t="shared" si="30"/>
        <v/>
      </c>
      <c r="AN18" s="307" t="str">
        <f t="shared" si="31"/>
        <v/>
      </c>
      <c r="AO18" s="56">
        <f t="shared" si="32"/>
        <v>7</v>
      </c>
      <c r="AP18" s="53" t="str">
        <f t="shared" si="33"/>
        <v/>
      </c>
      <c r="AQ18" s="181" t="str">
        <f t="shared" si="34"/>
        <v/>
      </c>
      <c r="AR18" s="181">
        <f t="shared" si="35"/>
        <v>0</v>
      </c>
      <c r="AS18" s="181" t="str">
        <f t="shared" si="36"/>
        <v/>
      </c>
      <c r="AT18" s="130"/>
      <c r="AU18" s="55" t="str">
        <f t="shared" si="37"/>
        <v/>
      </c>
      <c r="AV18" s="53" t="str">
        <f t="shared" si="38"/>
        <v/>
      </c>
      <c r="AW18" s="53" t="str">
        <f t="shared" si="39"/>
        <v/>
      </c>
      <c r="AX18" s="53" t="str">
        <f t="shared" si="40"/>
        <v/>
      </c>
      <c r="AY18" s="54" t="str">
        <f t="shared" si="41"/>
        <v/>
      </c>
      <c r="AZ18" s="52" t="str">
        <f t="shared" si="42"/>
        <v/>
      </c>
      <c r="BA18" s="53" t="str">
        <f t="shared" si="43"/>
        <v/>
      </c>
      <c r="BB18" s="53" t="str">
        <f t="shared" si="44"/>
        <v/>
      </c>
      <c r="BC18" s="55" t="str">
        <f t="shared" si="45"/>
        <v/>
      </c>
      <c r="BD18" s="54" t="str">
        <f t="shared" si="46"/>
        <v/>
      </c>
      <c r="BE18" s="52" t="str">
        <f t="shared" si="47"/>
        <v/>
      </c>
      <c r="BF18" s="53" t="str">
        <f t="shared" si="48"/>
        <v/>
      </c>
      <c r="BG18" s="53" t="str">
        <f t="shared" si="49"/>
        <v/>
      </c>
      <c r="BH18" s="53" t="str">
        <f t="shared" si="50"/>
        <v/>
      </c>
      <c r="BI18" s="54" t="str">
        <f t="shared" si="51"/>
        <v/>
      </c>
      <c r="BJ18" s="52" t="str">
        <f t="shared" si="52"/>
        <v/>
      </c>
      <c r="BK18" s="53" t="str">
        <f t="shared" si="53"/>
        <v/>
      </c>
      <c r="BL18" s="53" t="str">
        <f t="shared" si="54"/>
        <v/>
      </c>
      <c r="BM18" s="53" t="str">
        <f t="shared" si="55"/>
        <v/>
      </c>
      <c r="BN18" s="54" t="str">
        <f t="shared" si="56"/>
        <v/>
      </c>
      <c r="BO18" s="52" t="str">
        <f t="shared" si="57"/>
        <v/>
      </c>
      <c r="BP18" s="53" t="str">
        <f t="shared" si="58"/>
        <v/>
      </c>
      <c r="BQ18" s="53" t="str">
        <f t="shared" si="59"/>
        <v/>
      </c>
      <c r="BR18" s="53" t="str">
        <f t="shared" si="60"/>
        <v/>
      </c>
      <c r="BS18" s="54" t="str">
        <f t="shared" si="61"/>
        <v/>
      </c>
      <c r="BT18" s="52" t="str">
        <f t="shared" si="62"/>
        <v/>
      </c>
      <c r="BU18" s="53" t="str">
        <f t="shared" si="63"/>
        <v/>
      </c>
      <c r="BV18" s="53" t="str">
        <f t="shared" si="64"/>
        <v/>
      </c>
      <c r="BW18" s="53" t="str">
        <f t="shared" si="65"/>
        <v/>
      </c>
      <c r="BX18" s="54" t="str">
        <f t="shared" si="66"/>
        <v/>
      </c>
      <c r="BY18" s="56">
        <f t="shared" si="67"/>
        <v>7</v>
      </c>
      <c r="BZ18" s="53" t="str">
        <f t="shared" si="68"/>
        <v/>
      </c>
      <c r="CA18" s="181" t="str">
        <f t="shared" si="69"/>
        <v/>
      </c>
      <c r="CB18" s="328">
        <f t="shared" si="70"/>
        <v>0</v>
      </c>
      <c r="CC18" s="328" t="str">
        <f t="shared" si="71"/>
        <v/>
      </c>
      <c r="CD18" s="329"/>
      <c r="CE18" s="121" t="str">
        <f t="shared" si="72"/>
        <v/>
      </c>
      <c r="CF18" s="118" t="str">
        <f t="shared" si="73"/>
        <v/>
      </c>
      <c r="CG18" s="118" t="str">
        <f t="shared" si="74"/>
        <v/>
      </c>
      <c r="CH18" s="118" t="str">
        <f t="shared" si="75"/>
        <v/>
      </c>
      <c r="CI18" s="123" t="str">
        <f t="shared" si="76"/>
        <v/>
      </c>
      <c r="CJ18" s="122" t="str">
        <f t="shared" si="77"/>
        <v/>
      </c>
      <c r="CK18" s="118" t="str">
        <f t="shared" si="78"/>
        <v/>
      </c>
      <c r="CL18" s="118" t="str">
        <f t="shared" si="79"/>
        <v/>
      </c>
      <c r="CM18" s="121" t="str">
        <f t="shared" si="80"/>
        <v/>
      </c>
      <c r="CN18" s="123" t="str">
        <f t="shared" si="81"/>
        <v/>
      </c>
      <c r="CO18" s="122" t="str">
        <f t="shared" si="82"/>
        <v/>
      </c>
      <c r="CP18" s="118" t="str">
        <f t="shared" si="83"/>
        <v/>
      </c>
      <c r="CQ18" s="118" t="str">
        <f>IF(IF(CP18&lt;&gt;"",IF(MAX(COUNTIF($CP18:$CP$49,$CP$6:$CP$49))&gt;1,"x",""),"")&lt;&gt;"",CP18+1,"")</f>
        <v/>
      </c>
      <c r="CR18" s="118" t="str">
        <f t="shared" si="84"/>
        <v/>
      </c>
      <c r="CS18" s="123" t="str">
        <f t="shared" si="85"/>
        <v/>
      </c>
      <c r="CT18" s="122" t="str">
        <f t="shared" si="86"/>
        <v/>
      </c>
      <c r="CU18" s="118" t="str">
        <f t="shared" si="87"/>
        <v/>
      </c>
      <c r="CV18" s="118" t="str">
        <f t="shared" si="88"/>
        <v/>
      </c>
      <c r="CW18" s="118" t="str">
        <f t="shared" si="89"/>
        <v/>
      </c>
      <c r="CX18" s="123" t="str">
        <f t="shared" si="90"/>
        <v/>
      </c>
      <c r="CY18" s="122" t="str">
        <f t="shared" si="91"/>
        <v/>
      </c>
      <c r="CZ18" s="118" t="str">
        <f t="shared" si="92"/>
        <v/>
      </c>
      <c r="DA18" s="118" t="str">
        <f t="shared" si="93"/>
        <v/>
      </c>
      <c r="DB18" s="118" t="str">
        <f t="shared" si="94"/>
        <v/>
      </c>
      <c r="DC18" s="123" t="str">
        <f t="shared" si="95"/>
        <v/>
      </c>
      <c r="DD18" s="122" t="str">
        <f t="shared" si="96"/>
        <v/>
      </c>
      <c r="DE18" s="118" t="str">
        <f t="shared" si="97"/>
        <v/>
      </c>
      <c r="DF18" s="118" t="str">
        <f t="shared" si="98"/>
        <v/>
      </c>
      <c r="DG18" s="118" t="str">
        <f t="shared" si="99"/>
        <v/>
      </c>
      <c r="DH18" s="123" t="str">
        <f t="shared" si="100"/>
        <v/>
      </c>
      <c r="DI18" s="126">
        <f t="shared" si="101"/>
        <v>7</v>
      </c>
      <c r="DJ18" s="118" t="str">
        <f t="shared" si="102"/>
        <v/>
      </c>
      <c r="DK18" s="118" t="str">
        <f t="shared" si="103"/>
        <v/>
      </c>
      <c r="DL18" s="181">
        <f t="shared" si="104"/>
        <v>0</v>
      </c>
      <c r="DM18" s="328" t="str">
        <f t="shared" si="105"/>
        <v/>
      </c>
      <c r="DN18" s="329"/>
      <c r="DO18" s="118" t="str">
        <f t="shared" si="106"/>
        <v/>
      </c>
      <c r="DP18" s="118" t="str">
        <f t="shared" si="107"/>
        <v/>
      </c>
      <c r="DQ18" s="118" t="str">
        <f t="shared" si="108"/>
        <v/>
      </c>
      <c r="DR18" s="118" t="str">
        <f t="shared" si="109"/>
        <v/>
      </c>
      <c r="DS18" s="123" t="str">
        <f t="shared" si="110"/>
        <v/>
      </c>
      <c r="DT18" s="122" t="str">
        <f t="shared" si="111"/>
        <v/>
      </c>
      <c r="DU18" s="118" t="str">
        <f t="shared" si="112"/>
        <v/>
      </c>
      <c r="DV18" s="118" t="str">
        <f t="shared" si="113"/>
        <v/>
      </c>
      <c r="DW18" s="121" t="str">
        <f t="shared" si="114"/>
        <v/>
      </c>
      <c r="DX18" s="123" t="str">
        <f t="shared" si="115"/>
        <v/>
      </c>
      <c r="DY18" s="122" t="str">
        <f t="shared" si="116"/>
        <v/>
      </c>
      <c r="DZ18" s="118" t="str">
        <f t="shared" si="117"/>
        <v/>
      </c>
      <c r="EA18" s="118" t="str">
        <f t="shared" si="118"/>
        <v/>
      </c>
      <c r="EB18" s="118" t="str">
        <f t="shared" si="119"/>
        <v/>
      </c>
      <c r="EC18" s="123" t="str">
        <f t="shared" si="120"/>
        <v/>
      </c>
      <c r="ED18" s="122" t="str">
        <f t="shared" si="121"/>
        <v/>
      </c>
      <c r="EE18" s="118" t="str">
        <f t="shared" si="122"/>
        <v/>
      </c>
      <c r="EF18" s="118" t="str">
        <f t="shared" si="123"/>
        <v/>
      </c>
      <c r="EG18" s="118" t="str">
        <f t="shared" si="124"/>
        <v/>
      </c>
      <c r="EH18" s="123" t="str">
        <f t="shared" si="125"/>
        <v/>
      </c>
      <c r="EI18" s="122" t="str">
        <f t="shared" si="126"/>
        <v/>
      </c>
      <c r="EJ18" s="118" t="str">
        <f t="shared" si="127"/>
        <v/>
      </c>
      <c r="EK18" s="118" t="str">
        <f t="shared" si="128"/>
        <v/>
      </c>
      <c r="EL18" s="118" t="str">
        <f t="shared" si="129"/>
        <v/>
      </c>
      <c r="EM18" s="123" t="str">
        <f t="shared" si="130"/>
        <v/>
      </c>
      <c r="EN18" s="122" t="str">
        <f t="shared" si="131"/>
        <v/>
      </c>
      <c r="EO18" s="118" t="str">
        <f t="shared" si="132"/>
        <v/>
      </c>
      <c r="EP18" s="118" t="str">
        <f t="shared" si="133"/>
        <v/>
      </c>
      <c r="EQ18" s="118" t="str">
        <f t="shared" si="134"/>
        <v/>
      </c>
      <c r="ER18" s="123" t="str">
        <f t="shared" si="135"/>
        <v/>
      </c>
      <c r="ES18" s="129">
        <f t="shared" si="136"/>
        <v>6</v>
      </c>
      <c r="ET18" s="118" t="str">
        <f t="shared" si="137"/>
        <v/>
      </c>
      <c r="EU18" s="328" t="str">
        <f t="shared" si="138"/>
        <v/>
      </c>
      <c r="EV18" s="181">
        <f t="shared" si="139"/>
        <v>0</v>
      </c>
      <c r="EW18" s="328" t="str">
        <f t="shared" si="140"/>
        <v/>
      </c>
      <c r="EX18" s="329"/>
      <c r="EY18" s="118" t="str">
        <f t="shared" si="141"/>
        <v/>
      </c>
      <c r="EZ18" s="118" t="str">
        <f t="shared" si="142"/>
        <v/>
      </c>
      <c r="FA18" s="118" t="str">
        <f t="shared" si="143"/>
        <v/>
      </c>
      <c r="FB18" s="118" t="str">
        <f t="shared" si="144"/>
        <v/>
      </c>
      <c r="FC18" s="330" t="str">
        <f t="shared" si="145"/>
        <v/>
      </c>
      <c r="FD18" s="122" t="str">
        <f t="shared" si="146"/>
        <v/>
      </c>
      <c r="FE18" s="118" t="str">
        <f t="shared" si="147"/>
        <v/>
      </c>
      <c r="FF18" s="118" t="str">
        <f t="shared" si="148"/>
        <v/>
      </c>
      <c r="FG18" s="121" t="str">
        <f t="shared" si="149"/>
        <v/>
      </c>
      <c r="FH18" s="330" t="str">
        <f t="shared" si="150"/>
        <v/>
      </c>
      <c r="FI18" s="122" t="str">
        <f t="shared" si="151"/>
        <v/>
      </c>
      <c r="FJ18" s="118" t="str">
        <f t="shared" si="152"/>
        <v/>
      </c>
      <c r="FK18" s="118" t="str">
        <f t="shared" si="153"/>
        <v/>
      </c>
      <c r="FL18" s="118" t="str">
        <f t="shared" si="154"/>
        <v/>
      </c>
      <c r="FM18" s="330" t="str">
        <f t="shared" si="155"/>
        <v/>
      </c>
      <c r="FN18" s="122" t="str">
        <f t="shared" si="156"/>
        <v/>
      </c>
      <c r="FO18" s="118" t="str">
        <f t="shared" si="157"/>
        <v/>
      </c>
      <c r="FP18" s="118" t="str">
        <f t="shared" si="158"/>
        <v/>
      </c>
      <c r="FQ18" s="118" t="str">
        <f t="shared" si="159"/>
        <v/>
      </c>
      <c r="FR18" s="330" t="str">
        <f t="shared" si="160"/>
        <v/>
      </c>
      <c r="FS18" s="122" t="str">
        <f t="shared" si="161"/>
        <v/>
      </c>
      <c r="FT18" s="118" t="str">
        <f t="shared" si="162"/>
        <v/>
      </c>
      <c r="FU18" s="118" t="str">
        <f t="shared" si="163"/>
        <v/>
      </c>
      <c r="FV18" s="118" t="str">
        <f t="shared" si="164"/>
        <v/>
      </c>
      <c r="FW18" s="330" t="str">
        <f t="shared" si="165"/>
        <v/>
      </c>
      <c r="FX18" s="122" t="str">
        <f t="shared" si="166"/>
        <v/>
      </c>
      <c r="FY18" s="118" t="str">
        <f t="shared" si="167"/>
        <v/>
      </c>
      <c r="FZ18" s="118" t="str">
        <f t="shared" si="168"/>
        <v/>
      </c>
      <c r="GA18" s="118" t="str">
        <f t="shared" si="169"/>
        <v/>
      </c>
      <c r="GB18" s="330" t="str">
        <f t="shared" si="170"/>
        <v/>
      </c>
      <c r="GC18" s="129">
        <f t="shared" si="171"/>
        <v>6</v>
      </c>
      <c r="GD18" s="118" t="str">
        <f t="shared" si="172"/>
        <v/>
      </c>
      <c r="GE18" s="328" t="str">
        <f t="shared" si="173"/>
        <v/>
      </c>
      <c r="GF18" s="181">
        <f t="shared" si="174"/>
        <v>0</v>
      </c>
      <c r="GG18" s="328" t="str">
        <f t="shared" si="175"/>
        <v/>
      </c>
      <c r="GH18" s="329"/>
      <c r="GI18" s="118" t="str">
        <f t="shared" si="176"/>
        <v/>
      </c>
      <c r="GJ18" s="118" t="str">
        <f t="shared" si="177"/>
        <v/>
      </c>
      <c r="GK18" s="118" t="str">
        <f t="shared" si="178"/>
        <v/>
      </c>
      <c r="GL18" s="118" t="str">
        <f t="shared" si="179"/>
        <v/>
      </c>
      <c r="GM18" s="123" t="str">
        <f t="shared" si="180"/>
        <v/>
      </c>
      <c r="GN18" s="122" t="str">
        <f t="shared" si="181"/>
        <v/>
      </c>
      <c r="GO18" s="118" t="str">
        <f t="shared" si="182"/>
        <v/>
      </c>
      <c r="GP18" s="118" t="str">
        <f t="shared" si="183"/>
        <v/>
      </c>
      <c r="GQ18" s="121" t="str">
        <f t="shared" si="184"/>
        <v/>
      </c>
      <c r="GR18" s="123" t="str">
        <f t="shared" si="185"/>
        <v/>
      </c>
      <c r="GS18" s="122" t="str">
        <f t="shared" si="186"/>
        <v/>
      </c>
      <c r="GT18" s="118" t="str">
        <f t="shared" si="187"/>
        <v/>
      </c>
      <c r="GU18" s="118" t="str">
        <f t="shared" si="188"/>
        <v/>
      </c>
      <c r="GV18" s="118" t="str">
        <f t="shared" si="189"/>
        <v/>
      </c>
      <c r="GW18" s="123" t="str">
        <f t="shared" si="190"/>
        <v/>
      </c>
      <c r="GX18" s="122" t="str">
        <f t="shared" si="191"/>
        <v/>
      </c>
      <c r="GY18" s="118" t="str">
        <f t="shared" si="192"/>
        <v/>
      </c>
      <c r="GZ18" s="118" t="str">
        <f t="shared" si="193"/>
        <v/>
      </c>
      <c r="HA18" s="118" t="str">
        <f t="shared" si="194"/>
        <v/>
      </c>
      <c r="HB18" s="123" t="str">
        <f t="shared" si="195"/>
        <v/>
      </c>
      <c r="HC18" s="122" t="str">
        <f t="shared" si="196"/>
        <v/>
      </c>
      <c r="HD18" s="118" t="str">
        <f t="shared" si="197"/>
        <v/>
      </c>
      <c r="HE18" s="118" t="str">
        <f t="shared" si="198"/>
        <v/>
      </c>
      <c r="HF18" s="118" t="str">
        <f t="shared" si="199"/>
        <v/>
      </c>
      <c r="HG18" s="123" t="str">
        <f t="shared" si="200"/>
        <v/>
      </c>
      <c r="HH18" s="122" t="str">
        <f t="shared" si="201"/>
        <v/>
      </c>
      <c r="HI18" s="118" t="str">
        <f t="shared" si="202"/>
        <v/>
      </c>
      <c r="HJ18" s="118" t="str">
        <f t="shared" si="203"/>
        <v/>
      </c>
      <c r="HK18" s="118" t="str">
        <f t="shared" si="204"/>
        <v/>
      </c>
      <c r="HL18" s="123" t="str">
        <f t="shared" si="205"/>
        <v/>
      </c>
      <c r="HM18" s="129">
        <f t="shared" si="206"/>
        <v>6</v>
      </c>
      <c r="HN18" s="118" t="str">
        <f t="shared" si="207"/>
        <v/>
      </c>
      <c r="HO18" s="328" t="str">
        <f t="shared" si="208"/>
        <v/>
      </c>
      <c r="HP18" s="181">
        <f t="shared" si="209"/>
        <v>0</v>
      </c>
      <c r="HQ18" s="328" t="str">
        <f t="shared" si="210"/>
        <v/>
      </c>
      <c r="HR18" s="329">
        <v>43</v>
      </c>
      <c r="HS18" s="118" t="str">
        <f t="shared" si="211"/>
        <v/>
      </c>
      <c r="HT18" s="118" t="str">
        <f t="shared" si="212"/>
        <v/>
      </c>
      <c r="HU18" s="118" t="str">
        <f t="shared" si="213"/>
        <v/>
      </c>
      <c r="HV18" s="118" t="str">
        <f t="shared" si="214"/>
        <v/>
      </c>
      <c r="HW18" s="123" t="str">
        <f t="shared" si="215"/>
        <v/>
      </c>
      <c r="HX18" s="122">
        <f t="shared" si="216"/>
        <v>43</v>
      </c>
      <c r="HY18" s="118">
        <f t="shared" si="217"/>
        <v>3</v>
      </c>
      <c r="HZ18" s="118" t="str">
        <f t="shared" si="218"/>
        <v/>
      </c>
      <c r="IA18" s="121">
        <f t="shared" si="219"/>
        <v>20</v>
      </c>
      <c r="IB18" s="123">
        <f t="shared" si="220"/>
        <v>20</v>
      </c>
      <c r="IC18" s="122" t="str">
        <f t="shared" si="221"/>
        <v/>
      </c>
      <c r="ID18" s="118" t="str">
        <f t="shared" si="222"/>
        <v/>
      </c>
      <c r="IE18" s="118" t="str">
        <f t="shared" si="223"/>
        <v/>
      </c>
      <c r="IF18" s="118" t="str">
        <f t="shared" si="224"/>
        <v/>
      </c>
      <c r="IG18" s="123" t="str">
        <f t="shared" si="225"/>
        <v/>
      </c>
      <c r="IH18" s="122" t="str">
        <f t="shared" si="226"/>
        <v/>
      </c>
      <c r="II18" s="118" t="str">
        <f t="shared" si="227"/>
        <v/>
      </c>
      <c r="IJ18" s="118" t="str">
        <f t="shared" si="228"/>
        <v/>
      </c>
      <c r="IK18" s="118" t="str">
        <f t="shared" si="229"/>
        <v/>
      </c>
      <c r="IL18" s="123" t="str">
        <f t="shared" si="230"/>
        <v/>
      </c>
      <c r="IM18" s="122" t="str">
        <f t="shared" si="231"/>
        <v/>
      </c>
      <c r="IN18" s="118" t="str">
        <f t="shared" si="232"/>
        <v/>
      </c>
      <c r="IO18" s="118" t="str">
        <f t="shared" si="233"/>
        <v/>
      </c>
      <c r="IP18" s="118" t="str">
        <f t="shared" si="234"/>
        <v/>
      </c>
      <c r="IQ18" s="123" t="str">
        <f t="shared" si="235"/>
        <v/>
      </c>
      <c r="IR18" s="122" t="str">
        <f t="shared" si="236"/>
        <v/>
      </c>
      <c r="IS18" s="118" t="str">
        <f t="shared" si="237"/>
        <v/>
      </c>
      <c r="IT18" s="118" t="str">
        <f t="shared" si="238"/>
        <v/>
      </c>
      <c r="IU18" s="118" t="str">
        <f t="shared" si="239"/>
        <v/>
      </c>
      <c r="IV18" s="123" t="str">
        <f t="shared" si="240"/>
        <v/>
      </c>
      <c r="IW18" s="129">
        <f t="shared" si="241"/>
        <v>7</v>
      </c>
      <c r="IX18" s="118" t="str">
        <f t="shared" si="242"/>
        <v>3</v>
      </c>
      <c r="IY18" s="328">
        <f t="shared" si="243"/>
        <v>5</v>
      </c>
      <c r="IZ18" s="118">
        <f t="shared" si="244"/>
        <v>20</v>
      </c>
      <c r="JA18" s="328">
        <f t="shared" si="245"/>
        <v>25</v>
      </c>
      <c r="JB18" s="329"/>
      <c r="JC18" s="118" t="str">
        <f t="shared" si="246"/>
        <v/>
      </c>
      <c r="JD18" s="118" t="str">
        <f t="shared" si="247"/>
        <v/>
      </c>
      <c r="JE18" s="118" t="str">
        <f t="shared" si="248"/>
        <v/>
      </c>
      <c r="JF18" s="118" t="str">
        <f t="shared" si="249"/>
        <v/>
      </c>
      <c r="JG18" s="123" t="str">
        <f t="shared" si="250"/>
        <v/>
      </c>
      <c r="JH18" s="122" t="str">
        <f t="shared" si="251"/>
        <v/>
      </c>
      <c r="JI18" s="118" t="str">
        <f t="shared" si="252"/>
        <v/>
      </c>
      <c r="JJ18" s="118" t="str">
        <f t="shared" si="253"/>
        <v/>
      </c>
      <c r="JK18" s="121" t="str">
        <f t="shared" si="254"/>
        <v/>
      </c>
      <c r="JL18" s="123" t="str">
        <f t="shared" si="255"/>
        <v/>
      </c>
      <c r="JM18" s="122" t="str">
        <f t="shared" si="256"/>
        <v/>
      </c>
      <c r="JN18" s="118" t="str">
        <f t="shared" si="257"/>
        <v/>
      </c>
      <c r="JO18" s="118" t="str">
        <f t="shared" si="258"/>
        <v/>
      </c>
      <c r="JP18" s="118" t="str">
        <f t="shared" si="259"/>
        <v/>
      </c>
      <c r="JQ18" s="123" t="str">
        <f t="shared" si="260"/>
        <v/>
      </c>
      <c r="JR18" s="122" t="str">
        <f t="shared" si="261"/>
        <v/>
      </c>
      <c r="JS18" s="118" t="str">
        <f t="shared" si="262"/>
        <v/>
      </c>
      <c r="JT18" s="118" t="str">
        <f t="shared" si="263"/>
        <v/>
      </c>
      <c r="JU18" s="118" t="str">
        <f t="shared" si="264"/>
        <v/>
      </c>
      <c r="JV18" s="123" t="str">
        <f t="shared" si="265"/>
        <v/>
      </c>
      <c r="JW18" s="122" t="str">
        <f t="shared" si="266"/>
        <v/>
      </c>
      <c r="JX18" s="118" t="str">
        <f t="shared" si="267"/>
        <v/>
      </c>
      <c r="JY18" s="118" t="str">
        <f t="shared" si="268"/>
        <v/>
      </c>
      <c r="JZ18" s="118" t="str">
        <f t="shared" si="269"/>
        <v/>
      </c>
      <c r="KA18" s="123" t="str">
        <f t="shared" si="270"/>
        <v/>
      </c>
      <c r="KB18" s="122" t="str">
        <f t="shared" si="271"/>
        <v/>
      </c>
      <c r="KC18" s="118" t="str">
        <f t="shared" si="272"/>
        <v/>
      </c>
      <c r="KD18" s="118" t="str">
        <f t="shared" si="273"/>
        <v/>
      </c>
      <c r="KE18" s="118" t="str">
        <f t="shared" si="274"/>
        <v/>
      </c>
      <c r="KF18" s="123" t="str">
        <f t="shared" si="275"/>
        <v/>
      </c>
      <c r="KG18" s="129">
        <f t="shared" si="276"/>
        <v>3</v>
      </c>
      <c r="KH18" s="118" t="str">
        <f t="shared" si="277"/>
        <v/>
      </c>
      <c r="KI18" s="328" t="str">
        <f t="shared" si="278"/>
        <v/>
      </c>
      <c r="KJ18" s="181">
        <f t="shared" si="279"/>
        <v>0</v>
      </c>
      <c r="KK18" s="127" t="str">
        <f t="shared" si="280"/>
        <v/>
      </c>
      <c r="KL18" s="86"/>
      <c r="KM18" s="313">
        <f t="shared" si="281"/>
        <v>0</v>
      </c>
      <c r="KN18" s="60">
        <f t="shared" si="282"/>
        <v>25</v>
      </c>
      <c r="KO18" s="201"/>
      <c r="KP18" s="61">
        <f t="shared" si="283"/>
        <v>25</v>
      </c>
      <c r="KQ18" s="61" t="str">
        <f t="shared" si="284"/>
        <v/>
      </c>
      <c r="KR18" s="61">
        <f t="shared" si="285"/>
        <v>25</v>
      </c>
      <c r="KS18" s="61" t="str">
        <f t="shared" si="286"/>
        <v/>
      </c>
      <c r="KT18" s="61" t="str">
        <f t="shared" si="287"/>
        <v/>
      </c>
      <c r="KU18" s="61" t="str">
        <f t="shared" si="288"/>
        <v/>
      </c>
      <c r="KV18" s="61" t="str">
        <f t="shared" si="289"/>
        <v/>
      </c>
      <c r="KW18" s="62">
        <f t="shared" si="290"/>
        <v>7</v>
      </c>
      <c r="KX18" s="84"/>
      <c r="KY18" s="59">
        <f t="shared" si="291"/>
        <v>0</v>
      </c>
      <c r="KZ18" s="60">
        <f t="shared" si="292"/>
        <v>25</v>
      </c>
      <c r="LA18" s="201"/>
      <c r="LB18" s="61">
        <f t="shared" si="293"/>
        <v>25</v>
      </c>
      <c r="LC18" s="61" t="str">
        <f t="shared" si="294"/>
        <v/>
      </c>
      <c r="LD18" s="61">
        <f t="shared" si="295"/>
        <v>25</v>
      </c>
      <c r="LE18" s="61" t="str">
        <f t="shared" si="296"/>
        <v/>
      </c>
      <c r="LF18" s="356">
        <v>13</v>
      </c>
      <c r="LG18" s="87"/>
      <c r="LH18" s="185">
        <f t="shared" si="297"/>
        <v>1</v>
      </c>
      <c r="LI18" s="87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</row>
    <row r="19" spans="1:382" s="1" customFormat="1" ht="15" x14ac:dyDescent="0.2">
      <c r="A19" s="35"/>
      <c r="B19" s="45">
        <v>14</v>
      </c>
      <c r="C19" s="46" t="s">
        <v>32</v>
      </c>
      <c r="D19" s="47" t="s">
        <v>206</v>
      </c>
      <c r="E19" s="50">
        <v>100349</v>
      </c>
      <c r="F19" s="160">
        <v>215</v>
      </c>
      <c r="G19" s="64" t="s">
        <v>100</v>
      </c>
      <c r="H19" s="50" t="str">
        <f t="shared" si="0"/>
        <v>Production Modified</v>
      </c>
      <c r="I19" s="186">
        <f t="shared" si="1"/>
        <v>22</v>
      </c>
      <c r="J19" s="179"/>
      <c r="K19" s="149" t="str">
        <f t="shared" si="2"/>
        <v/>
      </c>
      <c r="L19" s="150" t="str">
        <f t="shared" si="3"/>
        <v/>
      </c>
      <c r="M19" s="150" t="str">
        <f t="shared" si="4"/>
        <v/>
      </c>
      <c r="N19" s="150" t="str">
        <f t="shared" si="5"/>
        <v/>
      </c>
      <c r="O19" s="150" t="str">
        <f t="shared" si="6"/>
        <v/>
      </c>
      <c r="P19" s="149" t="str">
        <f t="shared" si="7"/>
        <v/>
      </c>
      <c r="Q19" s="150" t="str">
        <f t="shared" si="8"/>
        <v/>
      </c>
      <c r="R19" s="150" t="str">
        <f t="shared" si="9"/>
        <v/>
      </c>
      <c r="S19" s="150" t="str">
        <f t="shared" si="10"/>
        <v/>
      </c>
      <c r="T19" s="150" t="str">
        <f t="shared" si="11"/>
        <v/>
      </c>
      <c r="U19" s="149" t="str">
        <f t="shared" si="12"/>
        <v/>
      </c>
      <c r="V19" s="150" t="str">
        <f t="shared" si="13"/>
        <v/>
      </c>
      <c r="W19" s="150" t="str">
        <f t="shared" si="14"/>
        <v/>
      </c>
      <c r="X19" s="150" t="str">
        <f t="shared" si="15"/>
        <v/>
      </c>
      <c r="Y19" s="150" t="str">
        <f t="shared" si="16"/>
        <v/>
      </c>
      <c r="Z19" s="149" t="str">
        <f t="shared" si="17"/>
        <v/>
      </c>
      <c r="AA19" s="150" t="str">
        <f t="shared" si="18"/>
        <v/>
      </c>
      <c r="AB19" s="150" t="str">
        <f t="shared" si="19"/>
        <v/>
      </c>
      <c r="AC19" s="150" t="str">
        <f t="shared" si="20"/>
        <v/>
      </c>
      <c r="AD19" s="150" t="str">
        <f t="shared" si="21"/>
        <v/>
      </c>
      <c r="AE19" s="149" t="str">
        <f t="shared" si="22"/>
        <v/>
      </c>
      <c r="AF19" s="150" t="str">
        <f t="shared" si="23"/>
        <v/>
      </c>
      <c r="AG19" s="150" t="str">
        <f t="shared" si="24"/>
        <v/>
      </c>
      <c r="AH19" s="150" t="str">
        <f t="shared" si="25"/>
        <v/>
      </c>
      <c r="AI19" s="150" t="str">
        <f t="shared" si="26"/>
        <v/>
      </c>
      <c r="AJ19" s="149" t="str">
        <f t="shared" si="27"/>
        <v/>
      </c>
      <c r="AK19" s="150" t="str">
        <f t="shared" si="28"/>
        <v/>
      </c>
      <c r="AL19" s="150" t="str">
        <f t="shared" si="29"/>
        <v/>
      </c>
      <c r="AM19" s="150" t="str">
        <f t="shared" si="30"/>
        <v/>
      </c>
      <c r="AN19" s="307" t="str">
        <f t="shared" si="31"/>
        <v/>
      </c>
      <c r="AO19" s="56">
        <f t="shared" si="32"/>
        <v>7</v>
      </c>
      <c r="AP19" s="53" t="str">
        <f t="shared" si="33"/>
        <v/>
      </c>
      <c r="AQ19" s="181" t="str">
        <f t="shared" si="34"/>
        <v/>
      </c>
      <c r="AR19" s="181">
        <f t="shared" si="35"/>
        <v>0</v>
      </c>
      <c r="AS19" s="181" t="str">
        <f t="shared" si="36"/>
        <v/>
      </c>
      <c r="AT19" s="130"/>
      <c r="AU19" s="55" t="str">
        <f t="shared" si="37"/>
        <v/>
      </c>
      <c r="AV19" s="53" t="str">
        <f t="shared" si="38"/>
        <v/>
      </c>
      <c r="AW19" s="53" t="str">
        <f t="shared" si="39"/>
        <v/>
      </c>
      <c r="AX19" s="53" t="str">
        <f t="shared" si="40"/>
        <v/>
      </c>
      <c r="AY19" s="54" t="str">
        <f t="shared" si="41"/>
        <v/>
      </c>
      <c r="AZ19" s="52" t="str">
        <f t="shared" si="42"/>
        <v/>
      </c>
      <c r="BA19" s="53" t="str">
        <f t="shared" si="43"/>
        <v/>
      </c>
      <c r="BB19" s="53" t="str">
        <f t="shared" si="44"/>
        <v/>
      </c>
      <c r="BC19" s="55" t="str">
        <f t="shared" si="45"/>
        <v/>
      </c>
      <c r="BD19" s="54" t="str">
        <f t="shared" si="46"/>
        <v/>
      </c>
      <c r="BE19" s="52" t="str">
        <f t="shared" si="47"/>
        <v/>
      </c>
      <c r="BF19" s="53" t="str">
        <f t="shared" si="48"/>
        <v/>
      </c>
      <c r="BG19" s="53" t="str">
        <f t="shared" si="49"/>
        <v/>
      </c>
      <c r="BH19" s="53" t="str">
        <f t="shared" si="50"/>
        <v/>
      </c>
      <c r="BI19" s="54" t="str">
        <f t="shared" si="51"/>
        <v/>
      </c>
      <c r="BJ19" s="52" t="str">
        <f t="shared" si="52"/>
        <v/>
      </c>
      <c r="BK19" s="53" t="str">
        <f t="shared" si="53"/>
        <v/>
      </c>
      <c r="BL19" s="53" t="str">
        <f t="shared" si="54"/>
        <v/>
      </c>
      <c r="BM19" s="53" t="str">
        <f t="shared" si="55"/>
        <v/>
      </c>
      <c r="BN19" s="54" t="str">
        <f t="shared" si="56"/>
        <v/>
      </c>
      <c r="BO19" s="52" t="str">
        <f t="shared" si="57"/>
        <v/>
      </c>
      <c r="BP19" s="53" t="str">
        <f t="shared" si="58"/>
        <v/>
      </c>
      <c r="BQ19" s="53" t="str">
        <f t="shared" si="59"/>
        <v/>
      </c>
      <c r="BR19" s="53" t="str">
        <f t="shared" si="60"/>
        <v/>
      </c>
      <c r="BS19" s="54" t="str">
        <f t="shared" si="61"/>
        <v/>
      </c>
      <c r="BT19" s="52" t="str">
        <f t="shared" si="62"/>
        <v/>
      </c>
      <c r="BU19" s="53" t="str">
        <f t="shared" si="63"/>
        <v/>
      </c>
      <c r="BV19" s="53" t="str">
        <f t="shared" si="64"/>
        <v/>
      </c>
      <c r="BW19" s="53" t="str">
        <f t="shared" si="65"/>
        <v/>
      </c>
      <c r="BX19" s="54" t="str">
        <f t="shared" si="66"/>
        <v/>
      </c>
      <c r="BY19" s="56">
        <f t="shared" si="67"/>
        <v>7</v>
      </c>
      <c r="BZ19" s="53" t="str">
        <f t="shared" si="68"/>
        <v/>
      </c>
      <c r="CA19" s="181" t="str">
        <f t="shared" si="69"/>
        <v/>
      </c>
      <c r="CB19" s="181">
        <f t="shared" si="70"/>
        <v>0</v>
      </c>
      <c r="CC19" s="181" t="str">
        <f t="shared" si="71"/>
        <v/>
      </c>
      <c r="CD19" s="130"/>
      <c r="CE19" s="55" t="str">
        <f t="shared" si="72"/>
        <v/>
      </c>
      <c r="CF19" s="53" t="str">
        <f t="shared" si="73"/>
        <v/>
      </c>
      <c r="CG19" s="53" t="str">
        <f t="shared" si="74"/>
        <v/>
      </c>
      <c r="CH19" s="53" t="str">
        <f t="shared" si="75"/>
        <v/>
      </c>
      <c r="CI19" s="54" t="str">
        <f t="shared" si="76"/>
        <v/>
      </c>
      <c r="CJ19" s="52" t="str">
        <f t="shared" si="77"/>
        <v/>
      </c>
      <c r="CK19" s="53" t="str">
        <f t="shared" si="78"/>
        <v/>
      </c>
      <c r="CL19" s="53" t="str">
        <f t="shared" si="79"/>
        <v/>
      </c>
      <c r="CM19" s="55" t="str">
        <f t="shared" si="80"/>
        <v/>
      </c>
      <c r="CN19" s="54" t="str">
        <f t="shared" si="81"/>
        <v/>
      </c>
      <c r="CO19" s="52" t="str">
        <f t="shared" si="82"/>
        <v/>
      </c>
      <c r="CP19" s="53" t="str">
        <f t="shared" si="83"/>
        <v/>
      </c>
      <c r="CQ19" s="53" t="str">
        <f>IF(IF(CP19&lt;&gt;"",IF(MAX(COUNTIF($CP19:$CP$49,$CP$6:$CP$49))&gt;1,"x",""),"")&lt;&gt;"",CP19+1,"")</f>
        <v/>
      </c>
      <c r="CR19" s="53" t="str">
        <f t="shared" si="84"/>
        <v/>
      </c>
      <c r="CS19" s="54" t="str">
        <f t="shared" si="85"/>
        <v/>
      </c>
      <c r="CT19" s="52" t="str">
        <f t="shared" si="86"/>
        <v/>
      </c>
      <c r="CU19" s="53" t="str">
        <f t="shared" si="87"/>
        <v/>
      </c>
      <c r="CV19" s="53" t="str">
        <f t="shared" si="88"/>
        <v/>
      </c>
      <c r="CW19" s="53" t="str">
        <f t="shared" si="89"/>
        <v/>
      </c>
      <c r="CX19" s="54" t="str">
        <f t="shared" si="90"/>
        <v/>
      </c>
      <c r="CY19" s="52" t="str">
        <f t="shared" si="91"/>
        <v/>
      </c>
      <c r="CZ19" s="53" t="str">
        <f t="shared" si="92"/>
        <v/>
      </c>
      <c r="DA19" s="53" t="str">
        <f t="shared" si="93"/>
        <v/>
      </c>
      <c r="DB19" s="53" t="str">
        <f t="shared" si="94"/>
        <v/>
      </c>
      <c r="DC19" s="54" t="str">
        <f t="shared" si="95"/>
        <v/>
      </c>
      <c r="DD19" s="52" t="str">
        <f t="shared" si="96"/>
        <v/>
      </c>
      <c r="DE19" s="53" t="str">
        <f t="shared" si="97"/>
        <v/>
      </c>
      <c r="DF19" s="53" t="str">
        <f t="shared" si="98"/>
        <v/>
      </c>
      <c r="DG19" s="53" t="str">
        <f t="shared" si="99"/>
        <v/>
      </c>
      <c r="DH19" s="54" t="str">
        <f t="shared" si="100"/>
        <v/>
      </c>
      <c r="DI19" s="56">
        <f t="shared" si="101"/>
        <v>7</v>
      </c>
      <c r="DJ19" s="53" t="str">
        <f t="shared" si="102"/>
        <v/>
      </c>
      <c r="DK19" s="53" t="str">
        <f t="shared" si="103"/>
        <v/>
      </c>
      <c r="DL19" s="181">
        <f t="shared" si="104"/>
        <v>0</v>
      </c>
      <c r="DM19" s="181" t="str">
        <f t="shared" si="105"/>
        <v/>
      </c>
      <c r="DN19" s="130"/>
      <c r="DO19" s="53" t="str">
        <f t="shared" si="106"/>
        <v/>
      </c>
      <c r="DP19" s="53" t="str">
        <f t="shared" si="107"/>
        <v/>
      </c>
      <c r="DQ19" s="53" t="str">
        <f t="shared" si="108"/>
        <v/>
      </c>
      <c r="DR19" s="53" t="str">
        <f t="shared" si="109"/>
        <v/>
      </c>
      <c r="DS19" s="54" t="str">
        <f t="shared" si="110"/>
        <v/>
      </c>
      <c r="DT19" s="52" t="str">
        <f t="shared" si="111"/>
        <v/>
      </c>
      <c r="DU19" s="53" t="str">
        <f t="shared" si="112"/>
        <v/>
      </c>
      <c r="DV19" s="53" t="str">
        <f t="shared" si="113"/>
        <v/>
      </c>
      <c r="DW19" s="55" t="str">
        <f t="shared" si="114"/>
        <v/>
      </c>
      <c r="DX19" s="54" t="str">
        <f t="shared" si="115"/>
        <v/>
      </c>
      <c r="DY19" s="52" t="str">
        <f t="shared" si="116"/>
        <v/>
      </c>
      <c r="DZ19" s="53" t="str">
        <f t="shared" si="117"/>
        <v/>
      </c>
      <c r="EA19" s="53" t="str">
        <f t="shared" si="118"/>
        <v/>
      </c>
      <c r="EB19" s="53" t="str">
        <f t="shared" si="119"/>
        <v/>
      </c>
      <c r="EC19" s="54" t="str">
        <f t="shared" si="120"/>
        <v/>
      </c>
      <c r="ED19" s="52" t="str">
        <f t="shared" si="121"/>
        <v/>
      </c>
      <c r="EE19" s="53" t="str">
        <f t="shared" si="122"/>
        <v/>
      </c>
      <c r="EF19" s="53" t="str">
        <f t="shared" si="123"/>
        <v/>
      </c>
      <c r="EG19" s="53" t="str">
        <f t="shared" si="124"/>
        <v/>
      </c>
      <c r="EH19" s="54" t="str">
        <f t="shared" si="125"/>
        <v/>
      </c>
      <c r="EI19" s="52" t="str">
        <f t="shared" si="126"/>
        <v/>
      </c>
      <c r="EJ19" s="53" t="str">
        <f t="shared" si="127"/>
        <v/>
      </c>
      <c r="EK19" s="53" t="str">
        <f t="shared" si="128"/>
        <v/>
      </c>
      <c r="EL19" s="53" t="str">
        <f t="shared" si="129"/>
        <v/>
      </c>
      <c r="EM19" s="54" t="str">
        <f t="shared" si="130"/>
        <v/>
      </c>
      <c r="EN19" s="52" t="str">
        <f t="shared" si="131"/>
        <v/>
      </c>
      <c r="EO19" s="53" t="str">
        <f t="shared" si="132"/>
        <v/>
      </c>
      <c r="EP19" s="53" t="str">
        <f t="shared" si="133"/>
        <v/>
      </c>
      <c r="EQ19" s="53" t="str">
        <f t="shared" si="134"/>
        <v/>
      </c>
      <c r="ER19" s="54" t="str">
        <f t="shared" si="135"/>
        <v/>
      </c>
      <c r="ES19" s="58">
        <f t="shared" si="136"/>
        <v>6</v>
      </c>
      <c r="ET19" s="53" t="str">
        <f t="shared" si="137"/>
        <v/>
      </c>
      <c r="EU19" s="181" t="str">
        <f t="shared" si="138"/>
        <v/>
      </c>
      <c r="EV19" s="181">
        <f t="shared" si="139"/>
        <v>0</v>
      </c>
      <c r="EW19" s="181" t="str">
        <f t="shared" si="140"/>
        <v/>
      </c>
      <c r="EX19" s="130"/>
      <c r="EY19" s="53" t="str">
        <f t="shared" si="141"/>
        <v/>
      </c>
      <c r="EZ19" s="53" t="str">
        <f t="shared" si="142"/>
        <v/>
      </c>
      <c r="FA19" s="53" t="str">
        <f t="shared" si="143"/>
        <v/>
      </c>
      <c r="FB19" s="53" t="str">
        <f t="shared" si="144"/>
        <v/>
      </c>
      <c r="FC19" s="57" t="str">
        <f t="shared" si="145"/>
        <v/>
      </c>
      <c r="FD19" s="52" t="str">
        <f t="shared" si="146"/>
        <v/>
      </c>
      <c r="FE19" s="53" t="str">
        <f t="shared" si="147"/>
        <v/>
      </c>
      <c r="FF19" s="53" t="str">
        <f t="shared" si="148"/>
        <v/>
      </c>
      <c r="FG19" s="55" t="str">
        <f t="shared" si="149"/>
        <v/>
      </c>
      <c r="FH19" s="57" t="str">
        <f t="shared" si="150"/>
        <v/>
      </c>
      <c r="FI19" s="52" t="str">
        <f t="shared" si="151"/>
        <v/>
      </c>
      <c r="FJ19" s="53" t="str">
        <f t="shared" si="152"/>
        <v/>
      </c>
      <c r="FK19" s="53" t="str">
        <f t="shared" si="153"/>
        <v/>
      </c>
      <c r="FL19" s="53" t="str">
        <f t="shared" si="154"/>
        <v/>
      </c>
      <c r="FM19" s="57" t="str">
        <f t="shared" si="155"/>
        <v/>
      </c>
      <c r="FN19" s="52" t="str">
        <f t="shared" si="156"/>
        <v/>
      </c>
      <c r="FO19" s="53" t="str">
        <f t="shared" si="157"/>
        <v/>
      </c>
      <c r="FP19" s="53" t="str">
        <f t="shared" si="158"/>
        <v/>
      </c>
      <c r="FQ19" s="53" t="str">
        <f t="shared" si="159"/>
        <v/>
      </c>
      <c r="FR19" s="57" t="str">
        <f t="shared" si="160"/>
        <v/>
      </c>
      <c r="FS19" s="52" t="str">
        <f t="shared" si="161"/>
        <v/>
      </c>
      <c r="FT19" s="53" t="str">
        <f t="shared" si="162"/>
        <v/>
      </c>
      <c r="FU19" s="53" t="str">
        <f t="shared" si="163"/>
        <v/>
      </c>
      <c r="FV19" s="53" t="str">
        <f t="shared" si="164"/>
        <v/>
      </c>
      <c r="FW19" s="57" t="str">
        <f t="shared" si="165"/>
        <v/>
      </c>
      <c r="FX19" s="52" t="str">
        <f t="shared" si="166"/>
        <v/>
      </c>
      <c r="FY19" s="53" t="str">
        <f t="shared" si="167"/>
        <v/>
      </c>
      <c r="FZ19" s="53" t="str">
        <f t="shared" si="168"/>
        <v/>
      </c>
      <c r="GA19" s="53" t="str">
        <f t="shared" si="169"/>
        <v/>
      </c>
      <c r="GB19" s="57" t="str">
        <f t="shared" si="170"/>
        <v/>
      </c>
      <c r="GC19" s="58">
        <f t="shared" si="171"/>
        <v>6</v>
      </c>
      <c r="GD19" s="53" t="str">
        <f t="shared" si="172"/>
        <v/>
      </c>
      <c r="GE19" s="181" t="str">
        <f t="shared" si="173"/>
        <v/>
      </c>
      <c r="GF19" s="181">
        <f t="shared" si="174"/>
        <v>0</v>
      </c>
      <c r="GG19" s="181" t="str">
        <f t="shared" si="175"/>
        <v/>
      </c>
      <c r="GH19" s="130">
        <v>46</v>
      </c>
      <c r="GI19" s="53" t="str">
        <f t="shared" si="176"/>
        <v/>
      </c>
      <c r="GJ19" s="53" t="str">
        <f t="shared" si="177"/>
        <v/>
      </c>
      <c r="GK19" s="53" t="str">
        <f t="shared" si="178"/>
        <v/>
      </c>
      <c r="GL19" s="53" t="str">
        <f t="shared" si="179"/>
        <v/>
      </c>
      <c r="GM19" s="54" t="str">
        <f t="shared" si="180"/>
        <v/>
      </c>
      <c r="GN19" s="52">
        <f t="shared" si="181"/>
        <v>46</v>
      </c>
      <c r="GO19" s="53">
        <f t="shared" si="182"/>
        <v>5</v>
      </c>
      <c r="GP19" s="53" t="str">
        <f t="shared" si="183"/>
        <v/>
      </c>
      <c r="GQ19" s="55">
        <f t="shared" si="184"/>
        <v>12</v>
      </c>
      <c r="GR19" s="54">
        <f t="shared" si="185"/>
        <v>12</v>
      </c>
      <c r="GS19" s="52" t="str">
        <f t="shared" si="186"/>
        <v/>
      </c>
      <c r="GT19" s="53" t="str">
        <f t="shared" si="187"/>
        <v/>
      </c>
      <c r="GU19" s="53" t="str">
        <f t="shared" si="188"/>
        <v/>
      </c>
      <c r="GV19" s="53" t="str">
        <f t="shared" si="189"/>
        <v/>
      </c>
      <c r="GW19" s="54" t="str">
        <f t="shared" si="190"/>
        <v/>
      </c>
      <c r="GX19" s="52" t="str">
        <f t="shared" si="191"/>
        <v/>
      </c>
      <c r="GY19" s="53" t="str">
        <f t="shared" si="192"/>
        <v/>
      </c>
      <c r="GZ19" s="53" t="str">
        <f t="shared" si="193"/>
        <v/>
      </c>
      <c r="HA19" s="53" t="str">
        <f t="shared" si="194"/>
        <v/>
      </c>
      <c r="HB19" s="54" t="str">
        <f t="shared" si="195"/>
        <v/>
      </c>
      <c r="HC19" s="52" t="str">
        <f t="shared" si="196"/>
        <v/>
      </c>
      <c r="HD19" s="53" t="str">
        <f t="shared" si="197"/>
        <v/>
      </c>
      <c r="HE19" s="53" t="str">
        <f t="shared" si="198"/>
        <v/>
      </c>
      <c r="HF19" s="53" t="str">
        <f t="shared" si="199"/>
        <v/>
      </c>
      <c r="HG19" s="54" t="str">
        <f t="shared" si="200"/>
        <v/>
      </c>
      <c r="HH19" s="52" t="str">
        <f t="shared" si="201"/>
        <v/>
      </c>
      <c r="HI19" s="53" t="str">
        <f t="shared" si="202"/>
        <v/>
      </c>
      <c r="HJ19" s="53" t="str">
        <f t="shared" si="203"/>
        <v/>
      </c>
      <c r="HK19" s="53" t="str">
        <f t="shared" si="204"/>
        <v/>
      </c>
      <c r="HL19" s="54" t="str">
        <f t="shared" si="205"/>
        <v/>
      </c>
      <c r="HM19" s="58">
        <f t="shared" si="206"/>
        <v>6</v>
      </c>
      <c r="HN19" s="53" t="str">
        <f t="shared" si="207"/>
        <v>5</v>
      </c>
      <c r="HO19" s="181">
        <f t="shared" si="208"/>
        <v>5</v>
      </c>
      <c r="HP19" s="181">
        <f t="shared" si="209"/>
        <v>12</v>
      </c>
      <c r="HQ19" s="181">
        <f t="shared" si="210"/>
        <v>17</v>
      </c>
      <c r="HR19" s="130">
        <v>0</v>
      </c>
      <c r="HS19" s="53" t="str">
        <f t="shared" si="211"/>
        <v/>
      </c>
      <c r="HT19" s="53" t="str">
        <f t="shared" si="212"/>
        <v/>
      </c>
      <c r="HU19" s="53" t="str">
        <f t="shared" si="213"/>
        <v/>
      </c>
      <c r="HV19" s="53" t="str">
        <f t="shared" si="214"/>
        <v/>
      </c>
      <c r="HW19" s="54" t="str">
        <f t="shared" si="215"/>
        <v/>
      </c>
      <c r="HX19" s="52">
        <f t="shared" si="216"/>
        <v>0</v>
      </c>
      <c r="HY19" s="53">
        <f t="shared" si="217"/>
        <v>7</v>
      </c>
      <c r="HZ19" s="53" t="str">
        <f t="shared" si="218"/>
        <v/>
      </c>
      <c r="IA19" s="55">
        <f t="shared" si="219"/>
        <v>0</v>
      </c>
      <c r="IB19" s="54">
        <f t="shared" si="220"/>
        <v>0</v>
      </c>
      <c r="IC19" s="52" t="str">
        <f t="shared" si="221"/>
        <v/>
      </c>
      <c r="ID19" s="53" t="str">
        <f t="shared" si="222"/>
        <v/>
      </c>
      <c r="IE19" s="53" t="str">
        <f t="shared" si="223"/>
        <v/>
      </c>
      <c r="IF19" s="53" t="str">
        <f t="shared" si="224"/>
        <v/>
      </c>
      <c r="IG19" s="54" t="str">
        <f t="shared" si="225"/>
        <v/>
      </c>
      <c r="IH19" s="52" t="str">
        <f t="shared" si="226"/>
        <v/>
      </c>
      <c r="II19" s="53" t="str">
        <f t="shared" si="227"/>
        <v/>
      </c>
      <c r="IJ19" s="53" t="str">
        <f t="shared" si="228"/>
        <v/>
      </c>
      <c r="IK19" s="53" t="str">
        <f t="shared" si="229"/>
        <v/>
      </c>
      <c r="IL19" s="54" t="str">
        <f t="shared" si="230"/>
        <v/>
      </c>
      <c r="IM19" s="52" t="str">
        <f t="shared" si="231"/>
        <v/>
      </c>
      <c r="IN19" s="53" t="str">
        <f t="shared" si="232"/>
        <v/>
      </c>
      <c r="IO19" s="53" t="str">
        <f t="shared" si="233"/>
        <v/>
      </c>
      <c r="IP19" s="53" t="str">
        <f t="shared" si="234"/>
        <v/>
      </c>
      <c r="IQ19" s="54" t="str">
        <f t="shared" si="235"/>
        <v/>
      </c>
      <c r="IR19" s="52" t="str">
        <f t="shared" si="236"/>
        <v/>
      </c>
      <c r="IS19" s="53" t="str">
        <f t="shared" si="237"/>
        <v/>
      </c>
      <c r="IT19" s="53" t="str">
        <f t="shared" si="238"/>
        <v/>
      </c>
      <c r="IU19" s="53" t="str">
        <f t="shared" si="239"/>
        <v/>
      </c>
      <c r="IV19" s="54" t="str">
        <f t="shared" si="240"/>
        <v/>
      </c>
      <c r="IW19" s="58">
        <f t="shared" si="241"/>
        <v>7</v>
      </c>
      <c r="IX19" s="53" t="str">
        <f t="shared" si="242"/>
        <v>7</v>
      </c>
      <c r="IY19" s="181">
        <f t="shared" si="243"/>
        <v>5</v>
      </c>
      <c r="IZ19" s="53">
        <f t="shared" si="244"/>
        <v>0</v>
      </c>
      <c r="JA19" s="181">
        <f t="shared" si="245"/>
        <v>5</v>
      </c>
      <c r="JB19" s="130"/>
      <c r="JC19" s="53" t="str">
        <f t="shared" si="246"/>
        <v/>
      </c>
      <c r="JD19" s="53" t="str">
        <f t="shared" si="247"/>
        <v/>
      </c>
      <c r="JE19" s="53" t="str">
        <f t="shared" si="248"/>
        <v/>
      </c>
      <c r="JF19" s="53" t="str">
        <f t="shared" si="249"/>
        <v/>
      </c>
      <c r="JG19" s="54" t="str">
        <f t="shared" si="250"/>
        <v/>
      </c>
      <c r="JH19" s="52" t="str">
        <f t="shared" si="251"/>
        <v/>
      </c>
      <c r="JI19" s="53" t="str">
        <f t="shared" si="252"/>
        <v/>
      </c>
      <c r="JJ19" s="53" t="str">
        <f t="shared" si="253"/>
        <v/>
      </c>
      <c r="JK19" s="55" t="str">
        <f t="shared" si="254"/>
        <v/>
      </c>
      <c r="JL19" s="54" t="str">
        <f t="shared" si="255"/>
        <v/>
      </c>
      <c r="JM19" s="52" t="str">
        <f t="shared" si="256"/>
        <v/>
      </c>
      <c r="JN19" s="53" t="str">
        <f t="shared" si="257"/>
        <v/>
      </c>
      <c r="JO19" s="53" t="str">
        <f t="shared" si="258"/>
        <v/>
      </c>
      <c r="JP19" s="53" t="str">
        <f t="shared" si="259"/>
        <v/>
      </c>
      <c r="JQ19" s="54" t="str">
        <f t="shared" si="260"/>
        <v/>
      </c>
      <c r="JR19" s="52" t="str">
        <f t="shared" si="261"/>
        <v/>
      </c>
      <c r="JS19" s="53" t="str">
        <f t="shared" si="262"/>
        <v/>
      </c>
      <c r="JT19" s="53" t="str">
        <f t="shared" si="263"/>
        <v/>
      </c>
      <c r="JU19" s="53" t="str">
        <f t="shared" si="264"/>
        <v/>
      </c>
      <c r="JV19" s="54" t="str">
        <f t="shared" si="265"/>
        <v/>
      </c>
      <c r="JW19" s="52" t="str">
        <f t="shared" si="266"/>
        <v/>
      </c>
      <c r="JX19" s="53" t="str">
        <f t="shared" si="267"/>
        <v/>
      </c>
      <c r="JY19" s="53" t="str">
        <f t="shared" si="268"/>
        <v/>
      </c>
      <c r="JZ19" s="53" t="str">
        <f t="shared" si="269"/>
        <v/>
      </c>
      <c r="KA19" s="54" t="str">
        <f t="shared" si="270"/>
        <v/>
      </c>
      <c r="KB19" s="52" t="str">
        <f t="shared" si="271"/>
        <v/>
      </c>
      <c r="KC19" s="53" t="str">
        <f t="shared" si="272"/>
        <v/>
      </c>
      <c r="KD19" s="53" t="str">
        <f t="shared" si="273"/>
        <v/>
      </c>
      <c r="KE19" s="53" t="str">
        <f t="shared" si="274"/>
        <v/>
      </c>
      <c r="KF19" s="54" t="str">
        <f t="shared" si="275"/>
        <v/>
      </c>
      <c r="KG19" s="58">
        <f t="shared" si="276"/>
        <v>3</v>
      </c>
      <c r="KH19" s="53" t="str">
        <f t="shared" si="277"/>
        <v/>
      </c>
      <c r="KI19" s="181" t="str">
        <f t="shared" si="278"/>
        <v/>
      </c>
      <c r="KJ19" s="181">
        <f t="shared" si="279"/>
        <v>0</v>
      </c>
      <c r="KK19" s="127" t="str">
        <f t="shared" si="280"/>
        <v/>
      </c>
      <c r="KL19" s="86"/>
      <c r="KM19" s="313">
        <f t="shared" si="281"/>
        <v>0</v>
      </c>
      <c r="KN19" s="60">
        <f t="shared" si="282"/>
        <v>22</v>
      </c>
      <c r="KO19" s="201"/>
      <c r="KP19" s="61">
        <f t="shared" si="283"/>
        <v>22</v>
      </c>
      <c r="KQ19" s="61" t="str">
        <f t="shared" si="284"/>
        <v/>
      </c>
      <c r="KR19" s="61">
        <f t="shared" si="285"/>
        <v>22</v>
      </c>
      <c r="KS19" s="61" t="str">
        <f t="shared" si="286"/>
        <v/>
      </c>
      <c r="KT19" s="61" t="str">
        <f t="shared" si="287"/>
        <v/>
      </c>
      <c r="KU19" s="61" t="str">
        <f t="shared" si="288"/>
        <v/>
      </c>
      <c r="KV19" s="61" t="str">
        <f t="shared" si="289"/>
        <v/>
      </c>
      <c r="KW19" s="62">
        <f t="shared" si="290"/>
        <v>8</v>
      </c>
      <c r="KX19" s="84"/>
      <c r="KY19" s="59">
        <f t="shared" si="291"/>
        <v>0</v>
      </c>
      <c r="KZ19" s="60">
        <f t="shared" si="292"/>
        <v>22</v>
      </c>
      <c r="LA19" s="201"/>
      <c r="LB19" s="61">
        <f t="shared" si="293"/>
        <v>22</v>
      </c>
      <c r="LC19" s="61" t="str">
        <f t="shared" si="294"/>
        <v/>
      </c>
      <c r="LD19" s="61">
        <f t="shared" si="295"/>
        <v>22</v>
      </c>
      <c r="LE19" s="61" t="str">
        <f t="shared" si="296"/>
        <v/>
      </c>
      <c r="LF19" s="356">
        <v>14</v>
      </c>
      <c r="LG19" s="87"/>
      <c r="LH19" s="185">
        <f t="shared" si="297"/>
        <v>2</v>
      </c>
      <c r="LI19" s="87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</row>
    <row r="20" spans="1:382" s="1" customFormat="1" ht="15" x14ac:dyDescent="0.2">
      <c r="A20" s="35"/>
      <c r="B20" s="45">
        <v>15</v>
      </c>
      <c r="C20" s="46" t="s">
        <v>26</v>
      </c>
      <c r="D20" s="47" t="s">
        <v>14</v>
      </c>
      <c r="E20" s="50">
        <v>4580</v>
      </c>
      <c r="F20" s="160">
        <v>303</v>
      </c>
      <c r="G20" s="49" t="s">
        <v>99</v>
      </c>
      <c r="H20" s="50" t="str">
        <f t="shared" si="0"/>
        <v>Top Truck</v>
      </c>
      <c r="I20" s="186">
        <f t="shared" si="1"/>
        <v>21</v>
      </c>
      <c r="J20" s="179"/>
      <c r="K20" s="149"/>
      <c r="L20" s="150"/>
      <c r="M20" s="150"/>
      <c r="N20" s="150"/>
      <c r="O20" s="150"/>
      <c r="P20" s="149"/>
      <c r="Q20" s="150"/>
      <c r="R20" s="150"/>
      <c r="S20" s="150"/>
      <c r="T20" s="150"/>
      <c r="U20" s="149"/>
      <c r="V20" s="150"/>
      <c r="W20" s="150"/>
      <c r="X20" s="150"/>
      <c r="Y20" s="150"/>
      <c r="Z20" s="149"/>
      <c r="AA20" s="150"/>
      <c r="AB20" s="150"/>
      <c r="AC20" s="150"/>
      <c r="AD20" s="150"/>
      <c r="AE20" s="149"/>
      <c r="AF20" s="150"/>
      <c r="AG20" s="150"/>
      <c r="AH20" s="150"/>
      <c r="AI20" s="150"/>
      <c r="AJ20" s="149"/>
      <c r="AK20" s="150"/>
      <c r="AL20" s="150"/>
      <c r="AM20" s="150"/>
      <c r="AN20" s="307"/>
      <c r="AO20" s="56"/>
      <c r="AP20" s="53" t="str">
        <f t="shared" si="33"/>
        <v/>
      </c>
      <c r="AQ20" s="181" t="str">
        <f t="shared" si="34"/>
        <v/>
      </c>
      <c r="AR20" s="181">
        <f t="shared" si="35"/>
        <v>0</v>
      </c>
      <c r="AS20" s="181" t="str">
        <f t="shared" si="36"/>
        <v/>
      </c>
      <c r="AT20" s="130"/>
      <c r="AU20" s="55" t="str">
        <f t="shared" si="37"/>
        <v/>
      </c>
      <c r="AV20" s="53" t="str">
        <f t="shared" si="38"/>
        <v/>
      </c>
      <c r="AW20" s="53" t="str">
        <f t="shared" si="39"/>
        <v/>
      </c>
      <c r="AX20" s="53" t="str">
        <f t="shared" si="40"/>
        <v/>
      </c>
      <c r="AY20" s="54" t="str">
        <f t="shared" si="41"/>
        <v/>
      </c>
      <c r="AZ20" s="52" t="str">
        <f t="shared" si="42"/>
        <v/>
      </c>
      <c r="BA20" s="53" t="str">
        <f t="shared" si="43"/>
        <v/>
      </c>
      <c r="BB20" s="53" t="str">
        <f t="shared" si="44"/>
        <v/>
      </c>
      <c r="BC20" s="55" t="str">
        <f t="shared" si="45"/>
        <v/>
      </c>
      <c r="BD20" s="54" t="str">
        <f t="shared" si="46"/>
        <v/>
      </c>
      <c r="BE20" s="52" t="str">
        <f t="shared" si="47"/>
        <v/>
      </c>
      <c r="BF20" s="53" t="str">
        <f t="shared" si="48"/>
        <v/>
      </c>
      <c r="BG20" s="53" t="str">
        <f t="shared" si="49"/>
        <v/>
      </c>
      <c r="BH20" s="53" t="str">
        <f t="shared" si="50"/>
        <v/>
      </c>
      <c r="BI20" s="54" t="str">
        <f t="shared" si="51"/>
        <v/>
      </c>
      <c r="BJ20" s="52" t="str">
        <f t="shared" si="52"/>
        <v/>
      </c>
      <c r="BK20" s="53" t="str">
        <f t="shared" si="53"/>
        <v/>
      </c>
      <c r="BL20" s="53" t="str">
        <f t="shared" si="54"/>
        <v/>
      </c>
      <c r="BM20" s="53" t="str">
        <f t="shared" si="55"/>
        <v/>
      </c>
      <c r="BN20" s="54" t="str">
        <f t="shared" si="56"/>
        <v/>
      </c>
      <c r="BO20" s="52" t="str">
        <f t="shared" si="57"/>
        <v/>
      </c>
      <c r="BP20" s="53" t="str">
        <f t="shared" si="58"/>
        <v/>
      </c>
      <c r="BQ20" s="53" t="str">
        <f t="shared" si="59"/>
        <v/>
      </c>
      <c r="BR20" s="53" t="str">
        <f t="shared" si="60"/>
        <v/>
      </c>
      <c r="BS20" s="54" t="str">
        <f t="shared" si="61"/>
        <v/>
      </c>
      <c r="BT20" s="52" t="str">
        <f t="shared" si="62"/>
        <v/>
      </c>
      <c r="BU20" s="53" t="str">
        <f t="shared" si="63"/>
        <v/>
      </c>
      <c r="BV20" s="53" t="str">
        <f t="shared" si="64"/>
        <v/>
      </c>
      <c r="BW20" s="53" t="str">
        <f t="shared" si="65"/>
        <v/>
      </c>
      <c r="BX20" s="54" t="str">
        <f t="shared" si="66"/>
        <v/>
      </c>
      <c r="BY20" s="56">
        <f t="shared" si="67"/>
        <v>4</v>
      </c>
      <c r="BZ20" s="53" t="str">
        <f t="shared" si="68"/>
        <v/>
      </c>
      <c r="CA20" s="181" t="str">
        <f t="shared" si="69"/>
        <v/>
      </c>
      <c r="CB20" s="181">
        <f t="shared" si="70"/>
        <v>0</v>
      </c>
      <c r="CC20" s="181" t="str">
        <f t="shared" si="71"/>
        <v/>
      </c>
      <c r="CD20" s="130"/>
      <c r="CE20" s="55" t="str">
        <f t="shared" si="72"/>
        <v/>
      </c>
      <c r="CF20" s="53" t="str">
        <f t="shared" si="73"/>
        <v/>
      </c>
      <c r="CG20" s="53" t="str">
        <f t="shared" si="74"/>
        <v/>
      </c>
      <c r="CH20" s="53" t="str">
        <f t="shared" si="75"/>
        <v/>
      </c>
      <c r="CI20" s="54" t="str">
        <f t="shared" si="76"/>
        <v/>
      </c>
      <c r="CJ20" s="52" t="str">
        <f t="shared" si="77"/>
        <v/>
      </c>
      <c r="CK20" s="53" t="str">
        <f t="shared" si="78"/>
        <v/>
      </c>
      <c r="CL20" s="53" t="str">
        <f t="shared" si="79"/>
        <v/>
      </c>
      <c r="CM20" s="55" t="str">
        <f t="shared" si="80"/>
        <v/>
      </c>
      <c r="CN20" s="54" t="str">
        <f t="shared" si="81"/>
        <v/>
      </c>
      <c r="CO20" s="52" t="str">
        <f t="shared" si="82"/>
        <v/>
      </c>
      <c r="CP20" s="53" t="str">
        <f t="shared" si="83"/>
        <v/>
      </c>
      <c r="CQ20" s="53" t="str">
        <f>IF(IF(CP20&lt;&gt;"",IF(MAX(COUNTIF($CP20:$CP$49,$CP$6:$CP$49))&gt;1,"x",""),"")&lt;&gt;"",CP20+1,"")</f>
        <v/>
      </c>
      <c r="CR20" s="53" t="str">
        <f t="shared" si="84"/>
        <v/>
      </c>
      <c r="CS20" s="54" t="str">
        <f t="shared" si="85"/>
        <v/>
      </c>
      <c r="CT20" s="52" t="str">
        <f t="shared" si="86"/>
        <v/>
      </c>
      <c r="CU20" s="53" t="str">
        <f t="shared" si="87"/>
        <v/>
      </c>
      <c r="CV20" s="53" t="str">
        <f t="shared" si="88"/>
        <v/>
      </c>
      <c r="CW20" s="53" t="str">
        <f t="shared" si="89"/>
        <v/>
      </c>
      <c r="CX20" s="54" t="str">
        <f t="shared" si="90"/>
        <v/>
      </c>
      <c r="CY20" s="52" t="str">
        <f t="shared" si="91"/>
        <v/>
      </c>
      <c r="CZ20" s="53" t="str">
        <f t="shared" si="92"/>
        <v/>
      </c>
      <c r="DA20" s="53" t="str">
        <f t="shared" si="93"/>
        <v/>
      </c>
      <c r="DB20" s="53" t="str">
        <f t="shared" si="94"/>
        <v/>
      </c>
      <c r="DC20" s="54" t="str">
        <f t="shared" si="95"/>
        <v/>
      </c>
      <c r="DD20" s="52" t="str">
        <f t="shared" si="96"/>
        <v/>
      </c>
      <c r="DE20" s="53" t="str">
        <f t="shared" si="97"/>
        <v/>
      </c>
      <c r="DF20" s="53" t="str">
        <f t="shared" si="98"/>
        <v/>
      </c>
      <c r="DG20" s="53" t="str">
        <f t="shared" si="99"/>
        <v/>
      </c>
      <c r="DH20" s="54" t="str">
        <f t="shared" si="100"/>
        <v/>
      </c>
      <c r="DI20" s="56">
        <f t="shared" si="101"/>
        <v>7</v>
      </c>
      <c r="DJ20" s="53" t="str">
        <f t="shared" si="102"/>
        <v/>
      </c>
      <c r="DK20" s="53" t="str">
        <f t="shared" si="103"/>
        <v/>
      </c>
      <c r="DL20" s="181">
        <f t="shared" si="104"/>
        <v>0</v>
      </c>
      <c r="DM20" s="181" t="str">
        <f t="shared" si="105"/>
        <v/>
      </c>
      <c r="DN20" s="130"/>
      <c r="DO20" s="53" t="str">
        <f t="shared" si="106"/>
        <v/>
      </c>
      <c r="DP20" s="53" t="str">
        <f t="shared" si="107"/>
        <v/>
      </c>
      <c r="DQ20" s="53" t="str">
        <f t="shared" si="108"/>
        <v/>
      </c>
      <c r="DR20" s="53" t="str">
        <f t="shared" si="109"/>
        <v/>
      </c>
      <c r="DS20" s="54" t="str">
        <f t="shared" si="110"/>
        <v/>
      </c>
      <c r="DT20" s="52" t="str">
        <f t="shared" si="111"/>
        <v/>
      </c>
      <c r="DU20" s="53" t="str">
        <f t="shared" si="112"/>
        <v/>
      </c>
      <c r="DV20" s="53" t="str">
        <f t="shared" si="113"/>
        <v/>
      </c>
      <c r="DW20" s="55" t="str">
        <f t="shared" si="114"/>
        <v/>
      </c>
      <c r="DX20" s="54" t="str">
        <f t="shared" si="115"/>
        <v/>
      </c>
      <c r="DY20" s="52" t="str">
        <f t="shared" si="116"/>
        <v/>
      </c>
      <c r="DZ20" s="53" t="str">
        <f t="shared" si="117"/>
        <v/>
      </c>
      <c r="EA20" s="53" t="str">
        <f t="shared" si="118"/>
        <v/>
      </c>
      <c r="EB20" s="53" t="str">
        <f t="shared" si="119"/>
        <v/>
      </c>
      <c r="EC20" s="54" t="str">
        <f t="shared" si="120"/>
        <v/>
      </c>
      <c r="ED20" s="52" t="str">
        <f t="shared" si="121"/>
        <v/>
      </c>
      <c r="EE20" s="53" t="str">
        <f t="shared" si="122"/>
        <v/>
      </c>
      <c r="EF20" s="53" t="str">
        <f t="shared" si="123"/>
        <v/>
      </c>
      <c r="EG20" s="53" t="str">
        <f t="shared" si="124"/>
        <v/>
      </c>
      <c r="EH20" s="54" t="str">
        <f t="shared" si="125"/>
        <v/>
      </c>
      <c r="EI20" s="52" t="str">
        <f t="shared" si="126"/>
        <v/>
      </c>
      <c r="EJ20" s="53" t="str">
        <f t="shared" si="127"/>
        <v/>
      </c>
      <c r="EK20" s="53" t="str">
        <f t="shared" si="128"/>
        <v/>
      </c>
      <c r="EL20" s="53" t="str">
        <f t="shared" si="129"/>
        <v/>
      </c>
      <c r="EM20" s="54" t="str">
        <f t="shared" si="130"/>
        <v/>
      </c>
      <c r="EN20" s="52" t="str">
        <f t="shared" si="131"/>
        <v/>
      </c>
      <c r="EO20" s="53" t="str">
        <f t="shared" si="132"/>
        <v/>
      </c>
      <c r="EP20" s="53" t="str">
        <f t="shared" si="133"/>
        <v/>
      </c>
      <c r="EQ20" s="53" t="str">
        <f t="shared" si="134"/>
        <v/>
      </c>
      <c r="ER20" s="54" t="str">
        <f t="shared" si="135"/>
        <v/>
      </c>
      <c r="ES20" s="58">
        <f t="shared" si="136"/>
        <v>4</v>
      </c>
      <c r="ET20" s="53" t="str">
        <f t="shared" si="137"/>
        <v/>
      </c>
      <c r="EU20" s="181" t="str">
        <f t="shared" si="138"/>
        <v/>
      </c>
      <c r="EV20" s="181">
        <f t="shared" si="139"/>
        <v>0</v>
      </c>
      <c r="EW20" s="181" t="str">
        <f t="shared" si="140"/>
        <v/>
      </c>
      <c r="EX20" s="130"/>
      <c r="EY20" s="53" t="str">
        <f t="shared" si="141"/>
        <v/>
      </c>
      <c r="EZ20" s="53" t="str">
        <f t="shared" si="142"/>
        <v/>
      </c>
      <c r="FA20" s="53" t="str">
        <f t="shared" si="143"/>
        <v/>
      </c>
      <c r="FB20" s="53" t="str">
        <f t="shared" si="144"/>
        <v/>
      </c>
      <c r="FC20" s="57" t="str">
        <f t="shared" si="145"/>
        <v/>
      </c>
      <c r="FD20" s="52" t="str">
        <f t="shared" si="146"/>
        <v/>
      </c>
      <c r="FE20" s="53" t="str">
        <f t="shared" si="147"/>
        <v/>
      </c>
      <c r="FF20" s="53" t="str">
        <f t="shared" si="148"/>
        <v/>
      </c>
      <c r="FG20" s="55" t="str">
        <f t="shared" si="149"/>
        <v/>
      </c>
      <c r="FH20" s="57" t="str">
        <f t="shared" si="150"/>
        <v/>
      </c>
      <c r="FI20" s="52" t="str">
        <f t="shared" si="151"/>
        <v/>
      </c>
      <c r="FJ20" s="53" t="str">
        <f t="shared" si="152"/>
        <v/>
      </c>
      <c r="FK20" s="53" t="str">
        <f t="shared" si="153"/>
        <v/>
      </c>
      <c r="FL20" s="53" t="str">
        <f t="shared" si="154"/>
        <v/>
      </c>
      <c r="FM20" s="57" t="str">
        <f t="shared" si="155"/>
        <v/>
      </c>
      <c r="FN20" s="52" t="str">
        <f t="shared" si="156"/>
        <v/>
      </c>
      <c r="FO20" s="53" t="str">
        <f t="shared" si="157"/>
        <v/>
      </c>
      <c r="FP20" s="53" t="str">
        <f t="shared" si="158"/>
        <v/>
      </c>
      <c r="FQ20" s="53" t="str">
        <f t="shared" si="159"/>
        <v/>
      </c>
      <c r="FR20" s="57" t="str">
        <f t="shared" si="160"/>
        <v/>
      </c>
      <c r="FS20" s="52" t="str">
        <f t="shared" si="161"/>
        <v/>
      </c>
      <c r="FT20" s="53" t="str">
        <f t="shared" si="162"/>
        <v/>
      </c>
      <c r="FU20" s="53" t="str">
        <f t="shared" si="163"/>
        <v/>
      </c>
      <c r="FV20" s="53" t="str">
        <f t="shared" si="164"/>
        <v/>
      </c>
      <c r="FW20" s="57" t="str">
        <f t="shared" si="165"/>
        <v/>
      </c>
      <c r="FX20" s="52" t="str">
        <f t="shared" si="166"/>
        <v/>
      </c>
      <c r="FY20" s="53" t="str">
        <f t="shared" si="167"/>
        <v/>
      </c>
      <c r="FZ20" s="53" t="str">
        <f t="shared" si="168"/>
        <v/>
      </c>
      <c r="GA20" s="53" t="str">
        <f t="shared" si="169"/>
        <v/>
      </c>
      <c r="GB20" s="57" t="str">
        <f t="shared" si="170"/>
        <v/>
      </c>
      <c r="GC20" s="58">
        <f t="shared" si="171"/>
        <v>4</v>
      </c>
      <c r="GD20" s="53" t="str">
        <f t="shared" si="172"/>
        <v/>
      </c>
      <c r="GE20" s="181" t="str">
        <f t="shared" si="173"/>
        <v/>
      </c>
      <c r="GF20" s="181">
        <f t="shared" si="174"/>
        <v>0</v>
      </c>
      <c r="GG20" s="181" t="str">
        <f t="shared" si="175"/>
        <v/>
      </c>
      <c r="GH20" s="130"/>
      <c r="GI20" s="53" t="str">
        <f t="shared" si="176"/>
        <v/>
      </c>
      <c r="GJ20" s="53" t="str">
        <f t="shared" si="177"/>
        <v/>
      </c>
      <c r="GK20" s="53" t="str">
        <f t="shared" si="178"/>
        <v/>
      </c>
      <c r="GL20" s="53" t="str">
        <f t="shared" si="179"/>
        <v/>
      </c>
      <c r="GM20" s="54" t="str">
        <f t="shared" si="180"/>
        <v/>
      </c>
      <c r="GN20" s="52" t="str">
        <f t="shared" si="181"/>
        <v/>
      </c>
      <c r="GO20" s="53" t="str">
        <f t="shared" si="182"/>
        <v/>
      </c>
      <c r="GP20" s="53" t="str">
        <f t="shared" si="183"/>
        <v/>
      </c>
      <c r="GQ20" s="55" t="str">
        <f t="shared" si="184"/>
        <v/>
      </c>
      <c r="GR20" s="54" t="str">
        <f t="shared" si="185"/>
        <v/>
      </c>
      <c r="GS20" s="52" t="str">
        <f t="shared" si="186"/>
        <v/>
      </c>
      <c r="GT20" s="53" t="str">
        <f t="shared" si="187"/>
        <v/>
      </c>
      <c r="GU20" s="53" t="str">
        <f t="shared" si="188"/>
        <v/>
      </c>
      <c r="GV20" s="53" t="str">
        <f t="shared" si="189"/>
        <v/>
      </c>
      <c r="GW20" s="54" t="str">
        <f t="shared" si="190"/>
        <v/>
      </c>
      <c r="GX20" s="52" t="str">
        <f t="shared" si="191"/>
        <v/>
      </c>
      <c r="GY20" s="53" t="str">
        <f t="shared" si="192"/>
        <v/>
      </c>
      <c r="GZ20" s="53" t="str">
        <f t="shared" si="193"/>
        <v/>
      </c>
      <c r="HA20" s="53" t="str">
        <f t="shared" si="194"/>
        <v/>
      </c>
      <c r="HB20" s="54" t="str">
        <f t="shared" si="195"/>
        <v/>
      </c>
      <c r="HC20" s="52" t="str">
        <f t="shared" si="196"/>
        <v/>
      </c>
      <c r="HD20" s="53" t="str">
        <f t="shared" si="197"/>
        <v/>
      </c>
      <c r="HE20" s="53" t="str">
        <f t="shared" si="198"/>
        <v/>
      </c>
      <c r="HF20" s="53" t="str">
        <f t="shared" si="199"/>
        <v/>
      </c>
      <c r="HG20" s="54" t="str">
        <f t="shared" si="200"/>
        <v/>
      </c>
      <c r="HH20" s="52" t="str">
        <f t="shared" si="201"/>
        <v/>
      </c>
      <c r="HI20" s="53" t="str">
        <f t="shared" si="202"/>
        <v/>
      </c>
      <c r="HJ20" s="53" t="str">
        <f t="shared" si="203"/>
        <v/>
      </c>
      <c r="HK20" s="53" t="str">
        <f t="shared" si="204"/>
        <v/>
      </c>
      <c r="HL20" s="54" t="str">
        <f t="shared" si="205"/>
        <v/>
      </c>
      <c r="HM20" s="58">
        <f t="shared" si="206"/>
        <v>6</v>
      </c>
      <c r="HN20" s="53" t="str">
        <f t="shared" si="207"/>
        <v/>
      </c>
      <c r="HO20" s="181" t="str">
        <f t="shared" si="208"/>
        <v/>
      </c>
      <c r="HP20" s="181">
        <f t="shared" si="209"/>
        <v>0</v>
      </c>
      <c r="HQ20" s="181" t="str">
        <f t="shared" si="210"/>
        <v/>
      </c>
      <c r="HR20" s="130"/>
      <c r="HS20" s="53" t="str">
        <f t="shared" si="211"/>
        <v/>
      </c>
      <c r="HT20" s="53" t="str">
        <f t="shared" si="212"/>
        <v/>
      </c>
      <c r="HU20" s="53" t="str">
        <f t="shared" si="213"/>
        <v/>
      </c>
      <c r="HV20" s="53" t="str">
        <f t="shared" si="214"/>
        <v/>
      </c>
      <c r="HW20" s="54" t="str">
        <f t="shared" si="215"/>
        <v/>
      </c>
      <c r="HX20" s="52" t="str">
        <f t="shared" si="216"/>
        <v/>
      </c>
      <c r="HY20" s="53" t="str">
        <f t="shared" si="217"/>
        <v/>
      </c>
      <c r="HZ20" s="53" t="str">
        <f t="shared" si="218"/>
        <v/>
      </c>
      <c r="IA20" s="55" t="str">
        <f t="shared" si="219"/>
        <v/>
      </c>
      <c r="IB20" s="54" t="str">
        <f t="shared" si="220"/>
        <v/>
      </c>
      <c r="IC20" s="52" t="str">
        <f t="shared" si="221"/>
        <v/>
      </c>
      <c r="ID20" s="53" t="str">
        <f t="shared" si="222"/>
        <v/>
      </c>
      <c r="IE20" s="53" t="str">
        <f t="shared" si="223"/>
        <v/>
      </c>
      <c r="IF20" s="53" t="str">
        <f t="shared" si="224"/>
        <v/>
      </c>
      <c r="IG20" s="54" t="str">
        <f t="shared" si="225"/>
        <v/>
      </c>
      <c r="IH20" s="52" t="str">
        <f t="shared" si="226"/>
        <v/>
      </c>
      <c r="II20" s="53" t="str">
        <f t="shared" si="227"/>
        <v/>
      </c>
      <c r="IJ20" s="53" t="str">
        <f t="shared" si="228"/>
        <v/>
      </c>
      <c r="IK20" s="53" t="str">
        <f t="shared" si="229"/>
        <v/>
      </c>
      <c r="IL20" s="54" t="str">
        <f t="shared" si="230"/>
        <v/>
      </c>
      <c r="IM20" s="52" t="str">
        <f t="shared" si="231"/>
        <v/>
      </c>
      <c r="IN20" s="53" t="str">
        <f t="shared" si="232"/>
        <v/>
      </c>
      <c r="IO20" s="53" t="str">
        <f t="shared" si="233"/>
        <v/>
      </c>
      <c r="IP20" s="53" t="str">
        <f t="shared" si="234"/>
        <v/>
      </c>
      <c r="IQ20" s="54" t="str">
        <f t="shared" si="235"/>
        <v/>
      </c>
      <c r="IR20" s="52" t="str">
        <f t="shared" si="236"/>
        <v/>
      </c>
      <c r="IS20" s="53" t="str">
        <f t="shared" si="237"/>
        <v/>
      </c>
      <c r="IT20" s="53" t="str">
        <f t="shared" si="238"/>
        <v/>
      </c>
      <c r="IU20" s="53" t="str">
        <f t="shared" si="239"/>
        <v/>
      </c>
      <c r="IV20" s="54" t="str">
        <f t="shared" si="240"/>
        <v/>
      </c>
      <c r="IW20" s="58">
        <f t="shared" si="241"/>
        <v>5</v>
      </c>
      <c r="IX20" s="53" t="str">
        <f t="shared" si="242"/>
        <v/>
      </c>
      <c r="IY20" s="181" t="str">
        <f t="shared" si="243"/>
        <v/>
      </c>
      <c r="IZ20" s="181">
        <f t="shared" si="244"/>
        <v>0</v>
      </c>
      <c r="JA20" s="181" t="str">
        <f t="shared" si="245"/>
        <v/>
      </c>
      <c r="JB20" s="130">
        <v>128</v>
      </c>
      <c r="JC20" s="53">
        <f t="shared" si="246"/>
        <v>128</v>
      </c>
      <c r="JD20" s="53">
        <f t="shared" si="247"/>
        <v>4</v>
      </c>
      <c r="JE20" s="53" t="str">
        <f t="shared" si="248"/>
        <v/>
      </c>
      <c r="JF20" s="53">
        <f t="shared" si="249"/>
        <v>16</v>
      </c>
      <c r="JG20" s="54">
        <f t="shared" si="250"/>
        <v>16</v>
      </c>
      <c r="JH20" s="52" t="str">
        <f t="shared" si="251"/>
        <v/>
      </c>
      <c r="JI20" s="53" t="str">
        <f t="shared" si="252"/>
        <v/>
      </c>
      <c r="JJ20" s="53" t="str">
        <f t="shared" si="253"/>
        <v/>
      </c>
      <c r="JK20" s="55" t="str">
        <f t="shared" si="254"/>
        <v/>
      </c>
      <c r="JL20" s="54" t="str">
        <f t="shared" si="255"/>
        <v/>
      </c>
      <c r="JM20" s="52" t="str">
        <f t="shared" si="256"/>
        <v/>
      </c>
      <c r="JN20" s="53" t="str">
        <f t="shared" si="257"/>
        <v/>
      </c>
      <c r="JO20" s="53" t="str">
        <f t="shared" si="258"/>
        <v/>
      </c>
      <c r="JP20" s="53" t="str">
        <f t="shared" si="259"/>
        <v/>
      </c>
      <c r="JQ20" s="54" t="str">
        <f t="shared" si="260"/>
        <v/>
      </c>
      <c r="JR20" s="52" t="str">
        <f t="shared" si="261"/>
        <v/>
      </c>
      <c r="JS20" s="53" t="str">
        <f t="shared" si="262"/>
        <v/>
      </c>
      <c r="JT20" s="53" t="str">
        <f t="shared" si="263"/>
        <v/>
      </c>
      <c r="JU20" s="53" t="str">
        <f t="shared" si="264"/>
        <v/>
      </c>
      <c r="JV20" s="54" t="str">
        <f t="shared" si="265"/>
        <v/>
      </c>
      <c r="JW20" s="52" t="str">
        <f t="shared" si="266"/>
        <v/>
      </c>
      <c r="JX20" s="53" t="str">
        <f t="shared" si="267"/>
        <v/>
      </c>
      <c r="JY20" s="53" t="str">
        <f t="shared" si="268"/>
        <v/>
      </c>
      <c r="JZ20" s="53" t="str">
        <f t="shared" si="269"/>
        <v/>
      </c>
      <c r="KA20" s="54" t="str">
        <f t="shared" si="270"/>
        <v/>
      </c>
      <c r="KB20" s="52" t="str">
        <f t="shared" si="271"/>
        <v/>
      </c>
      <c r="KC20" s="53" t="str">
        <f t="shared" si="272"/>
        <v/>
      </c>
      <c r="KD20" s="53" t="str">
        <f t="shared" si="273"/>
        <v/>
      </c>
      <c r="KE20" s="53" t="str">
        <f t="shared" si="274"/>
        <v/>
      </c>
      <c r="KF20" s="54" t="str">
        <f t="shared" si="275"/>
        <v/>
      </c>
      <c r="KG20" s="58">
        <f t="shared" si="276"/>
        <v>6</v>
      </c>
      <c r="KH20" s="53" t="str">
        <f t="shared" si="277"/>
        <v>4</v>
      </c>
      <c r="KI20" s="181">
        <f t="shared" si="278"/>
        <v>5</v>
      </c>
      <c r="KJ20" s="181">
        <f t="shared" si="279"/>
        <v>16</v>
      </c>
      <c r="KK20" s="127">
        <f t="shared" si="280"/>
        <v>21</v>
      </c>
      <c r="KL20" s="86"/>
      <c r="KM20" s="313">
        <f t="shared" si="281"/>
        <v>0</v>
      </c>
      <c r="KN20" s="60">
        <f t="shared" si="282"/>
        <v>0</v>
      </c>
      <c r="KO20" s="201"/>
      <c r="KP20" s="61">
        <f t="shared" si="283"/>
        <v>0</v>
      </c>
      <c r="KQ20" s="61">
        <f t="shared" si="284"/>
        <v>0</v>
      </c>
      <c r="KR20" s="61" t="str">
        <f t="shared" si="285"/>
        <v/>
      </c>
      <c r="KS20" s="61" t="str">
        <f t="shared" si="286"/>
        <v/>
      </c>
      <c r="KT20" s="61" t="str">
        <f t="shared" si="287"/>
        <v/>
      </c>
      <c r="KU20" s="61" t="str">
        <f t="shared" si="288"/>
        <v/>
      </c>
      <c r="KV20" s="61" t="str">
        <f t="shared" si="289"/>
        <v/>
      </c>
      <c r="KW20" s="62">
        <f t="shared" si="290"/>
        <v>11</v>
      </c>
      <c r="KX20" s="84"/>
      <c r="KY20" s="59">
        <f t="shared" si="291"/>
        <v>0</v>
      </c>
      <c r="KZ20" s="60">
        <f t="shared" si="292"/>
        <v>21</v>
      </c>
      <c r="LA20" s="201"/>
      <c r="LB20" s="61">
        <f t="shared" si="293"/>
        <v>21</v>
      </c>
      <c r="LC20" s="61" t="str">
        <f t="shared" si="294"/>
        <v/>
      </c>
      <c r="LD20" s="61" t="str">
        <f t="shared" si="295"/>
        <v/>
      </c>
      <c r="LE20" s="61">
        <f t="shared" si="296"/>
        <v>21</v>
      </c>
      <c r="LF20" s="356">
        <v>15</v>
      </c>
      <c r="LG20" s="87"/>
      <c r="LH20" s="185">
        <f t="shared" si="297"/>
        <v>1</v>
      </c>
      <c r="LI20" s="87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</row>
    <row r="21" spans="1:382" s="1" customFormat="1" ht="15" x14ac:dyDescent="0.2">
      <c r="A21" s="35"/>
      <c r="B21" s="45">
        <v>16</v>
      </c>
      <c r="C21" s="46" t="s">
        <v>77</v>
      </c>
      <c r="D21" s="47" t="s">
        <v>183</v>
      </c>
      <c r="E21" s="50">
        <v>100246</v>
      </c>
      <c r="F21" s="160">
        <v>212</v>
      </c>
      <c r="G21" s="49" t="s">
        <v>100</v>
      </c>
      <c r="H21" s="50" t="str">
        <f t="shared" si="0"/>
        <v>Production Modified</v>
      </c>
      <c r="I21" s="186">
        <f t="shared" si="1"/>
        <v>17</v>
      </c>
      <c r="J21" s="178"/>
      <c r="K21" s="149" t="str">
        <f t="shared" ref="K21:K46" si="298">IF(AND(J21&lt;&gt;"",$G21="1"),J21,"")</f>
        <v/>
      </c>
      <c r="L21" s="150" t="str">
        <f t="shared" ref="L21:L49" si="299">IF(AND(J21&lt;&gt;"",$G21="1"),_xlfn.RANK.EQ(J21,$K$6:$K$49),"")</f>
        <v/>
      </c>
      <c r="M21" s="150" t="str">
        <f t="shared" ref="M21:M49" si="300">IF(G21="6",IF(IF(L21&lt;&gt;"",IF(MAX(COUNTIF($L$6:$L$49,$L$6:$L$49))&gt;1,"x",""),"")&lt;&gt;"",L21+1,""),IF(K21=0,"",IF(IF(L21&lt;&gt;"",IF(MAX(COUNTIF($L$6:$L$49,$L$6:$L$49))&gt;1,"x",""),"")&lt;&gt;"",L21+1,"")))</f>
        <v/>
      </c>
      <c r="N21" s="150" t="str">
        <f t="shared" ref="N21:N49" si="301">IF(L21&lt;&gt;"",IF($G21="3",IF(AND(L21&lt;=20,J21&gt;=$K$52),HLOOKUP(L21,Points_Table_Modified,IF(AO21&gt;=6,8,AO21+2),FALSE),0),IF(AND(L21&lt;=10,J21&gt;=$K$52),HLOOKUP(L21,Points_Table,IF(AO21&gt;=6,8,AO21+2),FALSE),0)),"")</f>
        <v/>
      </c>
      <c r="O21" s="150" t="str">
        <f t="shared" ref="O21:O46" si="302">IF(M21&lt;&gt;"",AVERAGE(IF(AND($G21="3",M21&lt;&gt;""),HLOOKUP(M21,Points_Table_Modified,IF(AO21&gt;=6,8,AO21+2),FALSE),IF(M21&lt;&gt;"",HLOOKUP(M21,Points_Table,IF(AO21&gt;=6,8,AO21+2),FALSE),"")),N21),N21)</f>
        <v/>
      </c>
      <c r="P21" s="149" t="str">
        <f t="shared" ref="P21:P46" si="303">IF(AND(J21&lt;&gt;"",$G21="2"),J21,"")</f>
        <v/>
      </c>
      <c r="Q21" s="150" t="str">
        <f t="shared" ref="Q21:Q49" si="304">IF(AND(J21&lt;&gt;"",$G21="2"),_xlfn.RANK.EQ(J21,$P$6:$P$49),"")</f>
        <v/>
      </c>
      <c r="R21" s="150" t="str">
        <f t="shared" ref="R21:R49" si="305">IF(G21="6",IF(IF(Q21&lt;&gt;"",IF(MAX(COUNTIF($Q$6:$Q$49,$Q$6:$Q$49))&gt;1,"x",""),"")&lt;&gt;"",Q21+1,""),IF(P21=0,"",IF(IF(Q21&lt;&gt;"",IF(MAX(COUNTIF($Q$6:$Q$49,$Q$6:$Q$49))&gt;1,"x",""),"")&lt;&gt;"",Q21+1,"")))</f>
        <v/>
      </c>
      <c r="S21" s="150" t="str">
        <f t="shared" ref="S21:S49" si="306">IF(Q21&lt;&gt;"",IF($G21="3",IF(J21&lt;&gt;"",IF(AND(Q21&lt;=10,J21&gt;=$P$52),HLOOKUP(Q21,Points_Table_Modified,IF(AO21&gt;=6,8,AO21+2),FALSE),0),""),IF(J21&lt;&gt;"",IF(AND(Q21&lt;=10,J21&gt;=$P$52),HLOOKUP(Q21,Points_Table,IF(AO21&gt;=6,8,AO21+2),FALSE),0),"")),"")</f>
        <v/>
      </c>
      <c r="T21" s="150" t="str">
        <f t="shared" ref="T21:T46" si="307">IF(R21&lt;&gt;"",AVERAGE(IF(AND($G21="3",R21&lt;&gt;""),HLOOKUP(R21,Points_Table_Modified,IF(AO21&gt;=6,8,AO21+2),FALSE),IF(R21&lt;&gt;"",HLOOKUP(R21,Points_Table,IF(AO21&gt;=6,8,AO21+2),FALSE),"")),S21),S21)</f>
        <v/>
      </c>
      <c r="U21" s="149" t="str">
        <f t="shared" ref="U21:U46" si="308">IF(AND(J21&lt;&gt;"",$G21="3"),J21,"")</f>
        <v/>
      </c>
      <c r="V21" s="150" t="str">
        <f t="shared" ref="V21:V49" si="309">IF(AND(J21&lt;&gt;"",$G21="3"),_xlfn.RANK.EQ(J21,$U$6:$U$49),"")</f>
        <v/>
      </c>
      <c r="W21" s="150" t="str">
        <f t="shared" ref="W21:W49" si="310">IF(G21="6",IF(IF(V21&lt;&gt;"",IF(MAX(COUNTIF($V$6:$V$49,$V$6:$V$49))&gt;1,"x",""),"")&lt;&gt;"",V21+1,""),IF(U21=0,"",IF(IF(V21&lt;&gt;"",IF(MAX(COUNTIF($V$6:$V$49,$V$6:$V$49))&gt;1,"x",""),"")&lt;&gt;"",V21+1,"")))</f>
        <v/>
      </c>
      <c r="X21" s="150" t="str">
        <f t="shared" ref="X21:X49" si="311">IF(V21&lt;&gt;"",IF($G21="3",IF(J21&lt;&gt;"",IF(AND(V21&lt;=20,J21&gt;=$U$52),HLOOKUP(V21,Points_Table_Modified,IF(AO21&gt;=6,8,AO21+2),FALSE),0),""),IF(J21&lt;&gt;"",IF(AND(V21&lt;=10,$J21&gt;=$U$52),HLOOKUP(V21,Points_Table,IF(AO21&gt;=6,8,AO21+2),FALSE),0),"")),"")</f>
        <v/>
      </c>
      <c r="Y21" s="150" t="str">
        <f t="shared" ref="Y21:Y46" si="312">IF(W21&lt;&gt;"",AVERAGE(IF(AND($G21="3",W21&lt;&gt;""),HLOOKUP(W21,Points_Table_Modified,IF(AO21&gt;=6,8,AO21+2),FALSE),IF(W21&lt;&gt;"",HLOOKUP(W21,Points_Table,IF(AO21&gt;=6,8,AO21+2),FALSE),"")),X21),X21)</f>
        <v/>
      </c>
      <c r="Z21" s="149" t="str">
        <f t="shared" ref="Z21:Z46" si="313">IF(AND(J21&lt;&gt;"",$G21="4"),J21,"")</f>
        <v/>
      </c>
      <c r="AA21" s="150" t="str">
        <f t="shared" ref="AA21:AA49" si="314">IF(AND($J21&lt;&gt;"",G21="4"),_xlfn.RANK.EQ(J21,$Z$6:$Z$49),"")</f>
        <v/>
      </c>
      <c r="AB21" s="150" t="str">
        <f t="shared" ref="AB21:AB49" si="315">IF($G21="6",IF(IF(AA21&lt;&gt;"",IF(MAX(COUNTIF($AA$6:$AA$49,$AA$6:$AA$49))&gt;1,"x",""),"")&lt;&gt;"",AA21+1,""),IF(Z21=0,"",IF(IF(AA21&lt;&gt;"",IF(MAX(COUNTIF($AA$6:$AA$49,$AA$6:$AA$49))&gt;1,"x",""),"")&lt;&gt;"",AA21+1,"")))</f>
        <v/>
      </c>
      <c r="AC21" s="150" t="str">
        <f t="shared" ref="AC21:AC49" si="316">IF(AA21&lt;&gt;"",IF($G21="3",IF(J21&lt;&gt;"",IF(AND(AA21&lt;=10,J21&gt;=$Z$52),HLOOKUP(AA21,Points_Table_Modified,IF(AO21&gt;=6,8,AO21+2),FALSE),0),""),IF(J21&lt;&gt;"",IF(AND(AA21&lt;=10,J21&gt;=$Z$52),HLOOKUP(AA21,Points_Table,IF(AO21&gt;=6,8,AO21+2),FALSE),0),"")),"")</f>
        <v/>
      </c>
      <c r="AD21" s="150" t="str">
        <f t="shared" ref="AD21:AD46" si="317">IF(AB21&lt;&gt;"",AVERAGE(IF(AND($G21="3",AB21&lt;&gt;""),HLOOKUP(AB21,Points_Table_Modified,IF(AO21&gt;=6,8,AO21+2),FALSE),IF(AB21&lt;&gt;"",HLOOKUP(AB21,Points_Table,IF(AO21&gt;=6,8,AO21+2),FALSE),"")),AC21),AC21)</f>
        <v/>
      </c>
      <c r="AE21" s="149" t="str">
        <f t="shared" ref="AE21:AE46" si="318">IF(AND(J21&lt;&gt;"",$G21="5"),J21,"")</f>
        <v/>
      </c>
      <c r="AF21" s="150" t="str">
        <f t="shared" ref="AF21:AF49" si="319">IF(AND(J21&lt;&gt;"",$G21="5"),_xlfn.RANK.EQ(J21,$AE$6:$AE$49),"")</f>
        <v/>
      </c>
      <c r="AG21" s="150" t="str">
        <f t="shared" ref="AG21:AG49" si="320">IF($G21="6",IF(IF(AF21&lt;&gt;"",IF(MAX(COUNTIF($AF$6:$AF$49,$AF$6:$AF$49))&gt;1,"x",""),"")&lt;&gt;"",AF21+1,""),IF(AE21=0,"",IF(IF(AF21&lt;&gt;"",IF(MAX(COUNTIF($AF$6:$AF$49,$AF$6:$AF$49))&gt;1,"x",""),"")&lt;&gt;"",AF21+1,"")))</f>
        <v/>
      </c>
      <c r="AH21" s="150" t="str">
        <f t="shared" ref="AH21:AH49" si="321">IF(AF21&lt;&gt;"",IF($G21="3",IF(J21&lt;&gt;"",IF(AND(AF21&lt;=10,J21&gt;=$AE$52),HLOOKUP(AF21,Points_Table_Modified,IF(AO21&gt;=6,8,AO21+2),FALSE),0),""),IF(J21&lt;&gt;"",IF(AND(AF21&lt;=10,J21&gt;=$AE$52),HLOOKUP(AF21,Points_Table,IF(AO21&gt;=6,8,AO21+2),FALSE),0),"")),"")</f>
        <v/>
      </c>
      <c r="AI21" s="150" t="str">
        <f t="shared" ref="AI21:AI46" si="322">IF(AG21&lt;&gt;"",AVERAGE(IF(AND($G21="3",AG21&lt;&gt;""),HLOOKUP(AG21,Points_Table_Modified,IF(AO21&gt;=6,8,AO21+2),FALSE),IF(AG21&lt;&gt;"",HLOOKUP(AG21,Points_Table,IF(AO21&gt;=6,8,AO21+2),FALSE),"")),AH21),AH21)</f>
        <v/>
      </c>
      <c r="AJ21" s="149" t="str">
        <f t="shared" ref="AJ21:AJ46" si="323">IF(AND(J21&lt;&gt;"",$G21="6"),J21,"")</f>
        <v/>
      </c>
      <c r="AK21" s="150" t="str">
        <f t="shared" ref="AK21:AK49" si="324">IF(AND(J21&lt;&gt;"",$G21="6"),_xlfn.RANK.EQ(J21,$AJ$6:$AJ$49),"")</f>
        <v/>
      </c>
      <c r="AL21" s="150" t="str">
        <f t="shared" ref="AL21:AL49" si="325">IF(G21="6",IF(IF(AK21&lt;&gt;"",IF(MAX(COUNTIF($AK$6:$AK$49,$AK$6:$AK$49))&gt;1,"x",""),"")&lt;&gt;"",AK21+1,""),IF(AJ21=0,"",IF(IF(AK21&lt;&gt;"",IF(MAX(COUNTIF($AK$6:$AK$49,$AK$6:$AK$49))&gt;1,"x",""),"")&lt;&gt;"",AK21+1,"")))</f>
        <v/>
      </c>
      <c r="AM21" s="150" t="str">
        <f t="shared" ref="AM21:AM49" si="326">IF(AK21&lt;&gt;"",IF($G21="3",IF(J21&lt;&gt;"",IF(AND(AK21&lt;=10,J21&gt;=$AJ$52),HLOOKUP(AK21,Points_Table_Modified,IF(AO21&gt;=6,8,AO21+2),FALSE),0),""),IF(J21&lt;&gt;"",IF(AND(AK21&lt;=10,J21&gt;=$AJ$52),HLOOKUP(AK21,Points_Table,IF(AO21&gt;=6,8,AO21+2),FALSE),0),"")),"")</f>
        <v/>
      </c>
      <c r="AN21" s="307" t="str">
        <f t="shared" ref="AN21:AN46" si="327">IF(AL21&lt;&gt;"",AVERAGE(IF(AND($G21="3",AL21&lt;&gt;""),HLOOKUP(AL21,Points_Table_Modified,IF(AO21&gt;=6,8,AO21+2),FALSE),IF(AL21&lt;&gt;"",HLOOKUP(AL21,Points_Table,IF(AO21&gt;=6,8,AO21+2),FALSE),"")),AM21),AM21)</f>
        <v/>
      </c>
      <c r="AO21" s="56">
        <f t="shared" ref="AO21:AO46" si="328">VLOOKUP($G21,Entries_D_Event,4,FALSE)</f>
        <v>7</v>
      </c>
      <c r="AP21" s="53" t="str">
        <f t="shared" si="33"/>
        <v/>
      </c>
      <c r="AQ21" s="181" t="str">
        <f t="shared" si="34"/>
        <v/>
      </c>
      <c r="AR21" s="181">
        <f t="shared" si="35"/>
        <v>0</v>
      </c>
      <c r="AS21" s="181" t="str">
        <f t="shared" si="36"/>
        <v/>
      </c>
      <c r="AT21" s="130"/>
      <c r="AU21" s="55" t="str">
        <f t="shared" si="37"/>
        <v/>
      </c>
      <c r="AV21" s="53" t="str">
        <f t="shared" si="38"/>
        <v/>
      </c>
      <c r="AW21" s="53" t="str">
        <f t="shared" si="39"/>
        <v/>
      </c>
      <c r="AX21" s="53" t="str">
        <f t="shared" si="40"/>
        <v/>
      </c>
      <c r="AY21" s="54" t="str">
        <f t="shared" si="41"/>
        <v/>
      </c>
      <c r="AZ21" s="52" t="str">
        <f t="shared" si="42"/>
        <v/>
      </c>
      <c r="BA21" s="53" t="str">
        <f t="shared" si="43"/>
        <v/>
      </c>
      <c r="BB21" s="53" t="str">
        <f t="shared" si="44"/>
        <v/>
      </c>
      <c r="BC21" s="55" t="str">
        <f t="shared" si="45"/>
        <v/>
      </c>
      <c r="BD21" s="54" t="str">
        <f t="shared" si="46"/>
        <v/>
      </c>
      <c r="BE21" s="52" t="str">
        <f t="shared" si="47"/>
        <v/>
      </c>
      <c r="BF21" s="53" t="str">
        <f t="shared" si="48"/>
        <v/>
      </c>
      <c r="BG21" s="53" t="str">
        <f t="shared" si="49"/>
        <v/>
      </c>
      <c r="BH21" s="53" t="str">
        <f t="shared" si="50"/>
        <v/>
      </c>
      <c r="BI21" s="54" t="str">
        <f t="shared" si="51"/>
        <v/>
      </c>
      <c r="BJ21" s="52" t="str">
        <f t="shared" si="52"/>
        <v/>
      </c>
      <c r="BK21" s="53" t="str">
        <f t="shared" si="53"/>
        <v/>
      </c>
      <c r="BL21" s="53" t="str">
        <f t="shared" si="54"/>
        <v/>
      </c>
      <c r="BM21" s="53" t="str">
        <f t="shared" si="55"/>
        <v/>
      </c>
      <c r="BN21" s="54" t="str">
        <f t="shared" si="56"/>
        <v/>
      </c>
      <c r="BO21" s="52" t="str">
        <f t="shared" si="57"/>
        <v/>
      </c>
      <c r="BP21" s="53" t="str">
        <f t="shared" si="58"/>
        <v/>
      </c>
      <c r="BQ21" s="53" t="str">
        <f t="shared" si="59"/>
        <v/>
      </c>
      <c r="BR21" s="53" t="str">
        <f t="shared" si="60"/>
        <v/>
      </c>
      <c r="BS21" s="54" t="str">
        <f t="shared" si="61"/>
        <v/>
      </c>
      <c r="BT21" s="52" t="str">
        <f t="shared" si="62"/>
        <v/>
      </c>
      <c r="BU21" s="53" t="str">
        <f t="shared" si="63"/>
        <v/>
      </c>
      <c r="BV21" s="53" t="str">
        <f t="shared" si="64"/>
        <v/>
      </c>
      <c r="BW21" s="53" t="str">
        <f t="shared" si="65"/>
        <v/>
      </c>
      <c r="BX21" s="54" t="str">
        <f t="shared" si="66"/>
        <v/>
      </c>
      <c r="BY21" s="56">
        <f t="shared" si="67"/>
        <v>7</v>
      </c>
      <c r="BZ21" s="53" t="str">
        <f t="shared" si="68"/>
        <v/>
      </c>
      <c r="CA21" s="181" t="str">
        <f t="shared" si="69"/>
        <v/>
      </c>
      <c r="CB21" s="181">
        <f t="shared" si="70"/>
        <v>0</v>
      </c>
      <c r="CC21" s="181" t="str">
        <f t="shared" si="71"/>
        <v/>
      </c>
      <c r="CD21" s="130">
        <v>78</v>
      </c>
      <c r="CE21" s="55" t="str">
        <f t="shared" si="72"/>
        <v/>
      </c>
      <c r="CF21" s="53" t="str">
        <f t="shared" si="73"/>
        <v/>
      </c>
      <c r="CG21" s="53" t="str">
        <f t="shared" si="74"/>
        <v/>
      </c>
      <c r="CH21" s="53" t="str">
        <f t="shared" si="75"/>
        <v/>
      </c>
      <c r="CI21" s="54" t="str">
        <f t="shared" si="76"/>
        <v/>
      </c>
      <c r="CJ21" s="52">
        <f t="shared" si="77"/>
        <v>78</v>
      </c>
      <c r="CK21" s="53">
        <f t="shared" si="78"/>
        <v>5</v>
      </c>
      <c r="CL21" s="53" t="str">
        <f t="shared" si="79"/>
        <v/>
      </c>
      <c r="CM21" s="55">
        <f t="shared" si="80"/>
        <v>12</v>
      </c>
      <c r="CN21" s="54">
        <f t="shared" si="81"/>
        <v>12</v>
      </c>
      <c r="CO21" s="52" t="str">
        <f t="shared" si="82"/>
        <v/>
      </c>
      <c r="CP21" s="53" t="str">
        <f t="shared" si="83"/>
        <v/>
      </c>
      <c r="CQ21" s="53" t="str">
        <f>IF(IF(CP21&lt;&gt;"",IF(MAX(COUNTIF($CP21:$CP$49,$CP$6:$CP$49))&gt;1,"x",""),"")&lt;&gt;"",CP21+1,"")</f>
        <v/>
      </c>
      <c r="CR21" s="53" t="str">
        <f t="shared" si="84"/>
        <v/>
      </c>
      <c r="CS21" s="54" t="str">
        <f t="shared" si="85"/>
        <v/>
      </c>
      <c r="CT21" s="52" t="str">
        <f t="shared" si="86"/>
        <v/>
      </c>
      <c r="CU21" s="53" t="str">
        <f t="shared" si="87"/>
        <v/>
      </c>
      <c r="CV21" s="53" t="str">
        <f t="shared" si="88"/>
        <v/>
      </c>
      <c r="CW21" s="53" t="str">
        <f t="shared" si="89"/>
        <v/>
      </c>
      <c r="CX21" s="54" t="str">
        <f t="shared" si="90"/>
        <v/>
      </c>
      <c r="CY21" s="52" t="str">
        <f t="shared" si="91"/>
        <v/>
      </c>
      <c r="CZ21" s="53" t="str">
        <f t="shared" si="92"/>
        <v/>
      </c>
      <c r="DA21" s="53" t="str">
        <f t="shared" si="93"/>
        <v/>
      </c>
      <c r="DB21" s="53" t="str">
        <f t="shared" si="94"/>
        <v/>
      </c>
      <c r="DC21" s="54" t="str">
        <f t="shared" si="95"/>
        <v/>
      </c>
      <c r="DD21" s="52" t="str">
        <f t="shared" si="96"/>
        <v/>
      </c>
      <c r="DE21" s="53" t="str">
        <f t="shared" si="97"/>
        <v/>
      </c>
      <c r="DF21" s="53" t="str">
        <f t="shared" si="98"/>
        <v/>
      </c>
      <c r="DG21" s="53" t="str">
        <f t="shared" si="99"/>
        <v/>
      </c>
      <c r="DH21" s="54" t="str">
        <f t="shared" si="100"/>
        <v/>
      </c>
      <c r="DI21" s="56">
        <f t="shared" si="101"/>
        <v>7</v>
      </c>
      <c r="DJ21" s="53" t="str">
        <f t="shared" si="102"/>
        <v>5</v>
      </c>
      <c r="DK21" s="53">
        <f t="shared" si="103"/>
        <v>5</v>
      </c>
      <c r="DL21" s="181">
        <f t="shared" si="104"/>
        <v>12</v>
      </c>
      <c r="DM21" s="181">
        <f t="shared" si="105"/>
        <v>17</v>
      </c>
      <c r="DN21" s="130"/>
      <c r="DO21" s="53" t="str">
        <f t="shared" si="106"/>
        <v/>
      </c>
      <c r="DP21" s="53" t="str">
        <f t="shared" si="107"/>
        <v/>
      </c>
      <c r="DQ21" s="53" t="str">
        <f t="shared" si="108"/>
        <v/>
      </c>
      <c r="DR21" s="53" t="str">
        <f t="shared" si="109"/>
        <v/>
      </c>
      <c r="DS21" s="54" t="str">
        <f t="shared" si="110"/>
        <v/>
      </c>
      <c r="DT21" s="52" t="str">
        <f t="shared" si="111"/>
        <v/>
      </c>
      <c r="DU21" s="53" t="str">
        <f t="shared" si="112"/>
        <v/>
      </c>
      <c r="DV21" s="53" t="str">
        <f t="shared" si="113"/>
        <v/>
      </c>
      <c r="DW21" s="55" t="str">
        <f t="shared" si="114"/>
        <v/>
      </c>
      <c r="DX21" s="54" t="str">
        <f t="shared" si="115"/>
        <v/>
      </c>
      <c r="DY21" s="52" t="str">
        <f t="shared" si="116"/>
        <v/>
      </c>
      <c r="DZ21" s="53" t="str">
        <f t="shared" si="117"/>
        <v/>
      </c>
      <c r="EA21" s="53" t="str">
        <f t="shared" si="118"/>
        <v/>
      </c>
      <c r="EB21" s="53" t="str">
        <f t="shared" si="119"/>
        <v/>
      </c>
      <c r="EC21" s="54" t="str">
        <f t="shared" si="120"/>
        <v/>
      </c>
      <c r="ED21" s="52" t="str">
        <f t="shared" si="121"/>
        <v/>
      </c>
      <c r="EE21" s="53" t="str">
        <f t="shared" si="122"/>
        <v/>
      </c>
      <c r="EF21" s="53" t="str">
        <f t="shared" si="123"/>
        <v/>
      </c>
      <c r="EG21" s="53" t="str">
        <f t="shared" si="124"/>
        <v/>
      </c>
      <c r="EH21" s="54" t="str">
        <f t="shared" si="125"/>
        <v/>
      </c>
      <c r="EI21" s="52" t="str">
        <f t="shared" si="126"/>
        <v/>
      </c>
      <c r="EJ21" s="53" t="str">
        <f t="shared" si="127"/>
        <v/>
      </c>
      <c r="EK21" s="53" t="str">
        <f t="shared" si="128"/>
        <v/>
      </c>
      <c r="EL21" s="53" t="str">
        <f t="shared" si="129"/>
        <v/>
      </c>
      <c r="EM21" s="54" t="str">
        <f t="shared" si="130"/>
        <v/>
      </c>
      <c r="EN21" s="52" t="str">
        <f t="shared" si="131"/>
        <v/>
      </c>
      <c r="EO21" s="53" t="str">
        <f t="shared" si="132"/>
        <v/>
      </c>
      <c r="EP21" s="53" t="str">
        <f t="shared" si="133"/>
        <v/>
      </c>
      <c r="EQ21" s="53" t="str">
        <f t="shared" si="134"/>
        <v/>
      </c>
      <c r="ER21" s="54" t="str">
        <f t="shared" si="135"/>
        <v/>
      </c>
      <c r="ES21" s="58">
        <f t="shared" si="136"/>
        <v>6</v>
      </c>
      <c r="ET21" s="53" t="str">
        <f t="shared" si="137"/>
        <v/>
      </c>
      <c r="EU21" s="181" t="str">
        <f t="shared" si="138"/>
        <v/>
      </c>
      <c r="EV21" s="181">
        <f t="shared" si="139"/>
        <v>0</v>
      </c>
      <c r="EW21" s="181" t="str">
        <f t="shared" si="140"/>
        <v/>
      </c>
      <c r="EX21" s="130"/>
      <c r="EY21" s="53" t="str">
        <f t="shared" si="141"/>
        <v/>
      </c>
      <c r="EZ21" s="53" t="str">
        <f t="shared" si="142"/>
        <v/>
      </c>
      <c r="FA21" s="53" t="str">
        <f t="shared" si="143"/>
        <v/>
      </c>
      <c r="FB21" s="53" t="str">
        <f t="shared" si="144"/>
        <v/>
      </c>
      <c r="FC21" s="57" t="str">
        <f t="shared" si="145"/>
        <v/>
      </c>
      <c r="FD21" s="52" t="str">
        <f t="shared" si="146"/>
        <v/>
      </c>
      <c r="FE21" s="53" t="str">
        <f t="shared" si="147"/>
        <v/>
      </c>
      <c r="FF21" s="53" t="str">
        <f t="shared" si="148"/>
        <v/>
      </c>
      <c r="FG21" s="55" t="str">
        <f t="shared" si="149"/>
        <v/>
      </c>
      <c r="FH21" s="57" t="str">
        <f t="shared" si="150"/>
        <v/>
      </c>
      <c r="FI21" s="52" t="str">
        <f t="shared" si="151"/>
        <v/>
      </c>
      <c r="FJ21" s="53" t="str">
        <f t="shared" si="152"/>
        <v/>
      </c>
      <c r="FK21" s="53" t="str">
        <f t="shared" si="153"/>
        <v/>
      </c>
      <c r="FL21" s="53" t="str">
        <f t="shared" si="154"/>
        <v/>
      </c>
      <c r="FM21" s="57" t="str">
        <f t="shared" si="155"/>
        <v/>
      </c>
      <c r="FN21" s="52" t="str">
        <f t="shared" si="156"/>
        <v/>
      </c>
      <c r="FO21" s="53" t="str">
        <f t="shared" si="157"/>
        <v/>
      </c>
      <c r="FP21" s="53" t="str">
        <f t="shared" si="158"/>
        <v/>
      </c>
      <c r="FQ21" s="53" t="str">
        <f t="shared" si="159"/>
        <v/>
      </c>
      <c r="FR21" s="57" t="str">
        <f t="shared" si="160"/>
        <v/>
      </c>
      <c r="FS21" s="52" t="str">
        <f t="shared" si="161"/>
        <v/>
      </c>
      <c r="FT21" s="53" t="str">
        <f t="shared" si="162"/>
        <v/>
      </c>
      <c r="FU21" s="53" t="str">
        <f t="shared" si="163"/>
        <v/>
      </c>
      <c r="FV21" s="53" t="str">
        <f t="shared" si="164"/>
        <v/>
      </c>
      <c r="FW21" s="57" t="str">
        <f t="shared" si="165"/>
        <v/>
      </c>
      <c r="FX21" s="52" t="str">
        <f t="shared" si="166"/>
        <v/>
      </c>
      <c r="FY21" s="53" t="str">
        <f t="shared" si="167"/>
        <v/>
      </c>
      <c r="FZ21" s="53" t="str">
        <f t="shared" si="168"/>
        <v/>
      </c>
      <c r="GA21" s="53" t="str">
        <f t="shared" si="169"/>
        <v/>
      </c>
      <c r="GB21" s="57" t="str">
        <f t="shared" si="170"/>
        <v/>
      </c>
      <c r="GC21" s="58">
        <f t="shared" si="171"/>
        <v>6</v>
      </c>
      <c r="GD21" s="53" t="str">
        <f t="shared" si="172"/>
        <v/>
      </c>
      <c r="GE21" s="181" t="str">
        <f t="shared" si="173"/>
        <v/>
      </c>
      <c r="GF21" s="181">
        <f t="shared" si="174"/>
        <v>0</v>
      </c>
      <c r="GG21" s="181" t="str">
        <f t="shared" si="175"/>
        <v/>
      </c>
      <c r="GH21" s="130"/>
      <c r="GI21" s="53" t="str">
        <f t="shared" si="176"/>
        <v/>
      </c>
      <c r="GJ21" s="53" t="str">
        <f t="shared" si="177"/>
        <v/>
      </c>
      <c r="GK21" s="53" t="str">
        <f t="shared" si="178"/>
        <v/>
      </c>
      <c r="GL21" s="53" t="str">
        <f t="shared" si="179"/>
        <v/>
      </c>
      <c r="GM21" s="54" t="str">
        <f t="shared" si="180"/>
        <v/>
      </c>
      <c r="GN21" s="52" t="str">
        <f t="shared" si="181"/>
        <v/>
      </c>
      <c r="GO21" s="53" t="str">
        <f t="shared" si="182"/>
        <v/>
      </c>
      <c r="GP21" s="53" t="str">
        <f t="shared" si="183"/>
        <v/>
      </c>
      <c r="GQ21" s="55" t="str">
        <f t="shared" si="184"/>
        <v/>
      </c>
      <c r="GR21" s="54" t="str">
        <f t="shared" si="185"/>
        <v/>
      </c>
      <c r="GS21" s="52" t="str">
        <f t="shared" si="186"/>
        <v/>
      </c>
      <c r="GT21" s="53" t="str">
        <f t="shared" si="187"/>
        <v/>
      </c>
      <c r="GU21" s="53" t="str">
        <f t="shared" si="188"/>
        <v/>
      </c>
      <c r="GV21" s="53" t="str">
        <f t="shared" si="189"/>
        <v/>
      </c>
      <c r="GW21" s="54" t="str">
        <f t="shared" si="190"/>
        <v/>
      </c>
      <c r="GX21" s="52" t="str">
        <f t="shared" si="191"/>
        <v/>
      </c>
      <c r="GY21" s="53" t="str">
        <f t="shared" si="192"/>
        <v/>
      </c>
      <c r="GZ21" s="53" t="str">
        <f t="shared" si="193"/>
        <v/>
      </c>
      <c r="HA21" s="53" t="str">
        <f t="shared" si="194"/>
        <v/>
      </c>
      <c r="HB21" s="54" t="str">
        <f t="shared" si="195"/>
        <v/>
      </c>
      <c r="HC21" s="52" t="str">
        <f t="shared" si="196"/>
        <v/>
      </c>
      <c r="HD21" s="53" t="str">
        <f t="shared" si="197"/>
        <v/>
      </c>
      <c r="HE21" s="53" t="str">
        <f t="shared" si="198"/>
        <v/>
      </c>
      <c r="HF21" s="53" t="str">
        <f t="shared" si="199"/>
        <v/>
      </c>
      <c r="HG21" s="54" t="str">
        <f t="shared" si="200"/>
        <v/>
      </c>
      <c r="HH21" s="52" t="str">
        <f t="shared" si="201"/>
        <v/>
      </c>
      <c r="HI21" s="53" t="str">
        <f t="shared" si="202"/>
        <v/>
      </c>
      <c r="HJ21" s="53" t="str">
        <f t="shared" si="203"/>
        <v/>
      </c>
      <c r="HK21" s="53" t="str">
        <f t="shared" si="204"/>
        <v/>
      </c>
      <c r="HL21" s="54" t="str">
        <f t="shared" si="205"/>
        <v/>
      </c>
      <c r="HM21" s="58">
        <f t="shared" si="206"/>
        <v>6</v>
      </c>
      <c r="HN21" s="53" t="str">
        <f t="shared" si="207"/>
        <v/>
      </c>
      <c r="HO21" s="181" t="str">
        <f t="shared" si="208"/>
        <v/>
      </c>
      <c r="HP21" s="181">
        <f t="shared" si="209"/>
        <v>0</v>
      </c>
      <c r="HQ21" s="181" t="str">
        <f t="shared" si="210"/>
        <v/>
      </c>
      <c r="HR21" s="130"/>
      <c r="HS21" s="53" t="str">
        <f t="shared" si="211"/>
        <v/>
      </c>
      <c r="HT21" s="53" t="str">
        <f t="shared" si="212"/>
        <v/>
      </c>
      <c r="HU21" s="53" t="str">
        <f t="shared" si="213"/>
        <v/>
      </c>
      <c r="HV21" s="53" t="str">
        <f t="shared" si="214"/>
        <v/>
      </c>
      <c r="HW21" s="54" t="str">
        <f t="shared" si="215"/>
        <v/>
      </c>
      <c r="HX21" s="52" t="str">
        <f t="shared" si="216"/>
        <v/>
      </c>
      <c r="HY21" s="53" t="str">
        <f t="shared" si="217"/>
        <v/>
      </c>
      <c r="HZ21" s="53" t="str">
        <f t="shared" si="218"/>
        <v/>
      </c>
      <c r="IA21" s="55" t="str">
        <f t="shared" si="219"/>
        <v/>
      </c>
      <c r="IB21" s="54" t="str">
        <f t="shared" si="220"/>
        <v/>
      </c>
      <c r="IC21" s="52" t="str">
        <f t="shared" si="221"/>
        <v/>
      </c>
      <c r="ID21" s="53" t="str">
        <f t="shared" si="222"/>
        <v/>
      </c>
      <c r="IE21" s="53" t="str">
        <f t="shared" si="223"/>
        <v/>
      </c>
      <c r="IF21" s="53" t="str">
        <f t="shared" si="224"/>
        <v/>
      </c>
      <c r="IG21" s="54" t="str">
        <f t="shared" si="225"/>
        <v/>
      </c>
      <c r="IH21" s="52" t="str">
        <f t="shared" si="226"/>
        <v/>
      </c>
      <c r="II21" s="53" t="str">
        <f t="shared" si="227"/>
        <v/>
      </c>
      <c r="IJ21" s="53" t="str">
        <f t="shared" si="228"/>
        <v/>
      </c>
      <c r="IK21" s="53" t="str">
        <f t="shared" si="229"/>
        <v/>
      </c>
      <c r="IL21" s="54" t="str">
        <f t="shared" si="230"/>
        <v/>
      </c>
      <c r="IM21" s="52" t="str">
        <f t="shared" si="231"/>
        <v/>
      </c>
      <c r="IN21" s="53" t="str">
        <f t="shared" si="232"/>
        <v/>
      </c>
      <c r="IO21" s="53" t="str">
        <f t="shared" si="233"/>
        <v/>
      </c>
      <c r="IP21" s="53" t="str">
        <f t="shared" si="234"/>
        <v/>
      </c>
      <c r="IQ21" s="54" t="str">
        <f t="shared" si="235"/>
        <v/>
      </c>
      <c r="IR21" s="52" t="str">
        <f t="shared" si="236"/>
        <v/>
      </c>
      <c r="IS21" s="53" t="str">
        <f t="shared" si="237"/>
        <v/>
      </c>
      <c r="IT21" s="53" t="str">
        <f t="shared" si="238"/>
        <v/>
      </c>
      <c r="IU21" s="53" t="str">
        <f t="shared" si="239"/>
        <v/>
      </c>
      <c r="IV21" s="54" t="str">
        <f t="shared" si="240"/>
        <v/>
      </c>
      <c r="IW21" s="58">
        <f t="shared" si="241"/>
        <v>7</v>
      </c>
      <c r="IX21" s="53" t="str">
        <f t="shared" si="242"/>
        <v/>
      </c>
      <c r="IY21" s="181" t="str">
        <f t="shared" si="243"/>
        <v/>
      </c>
      <c r="IZ21" s="181">
        <f t="shared" si="244"/>
        <v>0</v>
      </c>
      <c r="JA21" s="181" t="str">
        <f t="shared" si="245"/>
        <v/>
      </c>
      <c r="JB21" s="130"/>
      <c r="JC21" s="53" t="str">
        <f t="shared" si="246"/>
        <v/>
      </c>
      <c r="JD21" s="53" t="str">
        <f t="shared" si="247"/>
        <v/>
      </c>
      <c r="JE21" s="53" t="str">
        <f t="shared" si="248"/>
        <v/>
      </c>
      <c r="JF21" s="53" t="str">
        <f t="shared" si="249"/>
        <v/>
      </c>
      <c r="JG21" s="54" t="str">
        <f t="shared" si="250"/>
        <v/>
      </c>
      <c r="JH21" s="52" t="str">
        <f t="shared" si="251"/>
        <v/>
      </c>
      <c r="JI21" s="53" t="str">
        <f t="shared" si="252"/>
        <v/>
      </c>
      <c r="JJ21" s="53" t="str">
        <f t="shared" si="253"/>
        <v/>
      </c>
      <c r="JK21" s="55" t="str">
        <f t="shared" si="254"/>
        <v/>
      </c>
      <c r="JL21" s="54" t="str">
        <f t="shared" si="255"/>
        <v/>
      </c>
      <c r="JM21" s="52" t="str">
        <f t="shared" si="256"/>
        <v/>
      </c>
      <c r="JN21" s="53" t="str">
        <f t="shared" si="257"/>
        <v/>
      </c>
      <c r="JO21" s="53" t="str">
        <f t="shared" si="258"/>
        <v/>
      </c>
      <c r="JP21" s="53" t="str">
        <f t="shared" si="259"/>
        <v/>
      </c>
      <c r="JQ21" s="54" t="str">
        <f t="shared" si="260"/>
        <v/>
      </c>
      <c r="JR21" s="52" t="str">
        <f t="shared" si="261"/>
        <v/>
      </c>
      <c r="JS21" s="53" t="str">
        <f t="shared" si="262"/>
        <v/>
      </c>
      <c r="JT21" s="53" t="str">
        <f t="shared" si="263"/>
        <v/>
      </c>
      <c r="JU21" s="53" t="str">
        <f t="shared" si="264"/>
        <v/>
      </c>
      <c r="JV21" s="54" t="str">
        <f t="shared" si="265"/>
        <v/>
      </c>
      <c r="JW21" s="52" t="str">
        <f t="shared" si="266"/>
        <v/>
      </c>
      <c r="JX21" s="53" t="str">
        <f t="shared" si="267"/>
        <v/>
      </c>
      <c r="JY21" s="53" t="str">
        <f t="shared" si="268"/>
        <v/>
      </c>
      <c r="JZ21" s="53" t="str">
        <f t="shared" si="269"/>
        <v/>
      </c>
      <c r="KA21" s="54" t="str">
        <f t="shared" si="270"/>
        <v/>
      </c>
      <c r="KB21" s="52" t="str">
        <f t="shared" si="271"/>
        <v/>
      </c>
      <c r="KC21" s="53" t="str">
        <f t="shared" si="272"/>
        <v/>
      </c>
      <c r="KD21" s="53" t="str">
        <f t="shared" si="273"/>
        <v/>
      </c>
      <c r="KE21" s="53" t="str">
        <f t="shared" si="274"/>
        <v/>
      </c>
      <c r="KF21" s="54" t="str">
        <f t="shared" si="275"/>
        <v/>
      </c>
      <c r="KG21" s="58">
        <f t="shared" si="276"/>
        <v>3</v>
      </c>
      <c r="KH21" s="53" t="str">
        <f t="shared" si="277"/>
        <v/>
      </c>
      <c r="KI21" s="181" t="str">
        <f t="shared" si="278"/>
        <v/>
      </c>
      <c r="KJ21" s="181">
        <f t="shared" si="279"/>
        <v>0</v>
      </c>
      <c r="KK21" s="127" t="str">
        <f t="shared" si="280"/>
        <v/>
      </c>
      <c r="KL21" s="86"/>
      <c r="KM21" s="313">
        <f t="shared" si="281"/>
        <v>0</v>
      </c>
      <c r="KN21" s="60">
        <f t="shared" si="282"/>
        <v>17</v>
      </c>
      <c r="KO21" s="201"/>
      <c r="KP21" s="61">
        <f t="shared" si="283"/>
        <v>17</v>
      </c>
      <c r="KQ21" s="61" t="str">
        <f t="shared" si="284"/>
        <v/>
      </c>
      <c r="KR21" s="61">
        <f t="shared" si="285"/>
        <v>17</v>
      </c>
      <c r="KS21" s="61" t="str">
        <f t="shared" si="286"/>
        <v/>
      </c>
      <c r="KT21" s="61" t="str">
        <f t="shared" si="287"/>
        <v/>
      </c>
      <c r="KU21" s="61" t="str">
        <f t="shared" si="288"/>
        <v/>
      </c>
      <c r="KV21" s="61" t="str">
        <f t="shared" si="289"/>
        <v/>
      </c>
      <c r="KW21" s="62">
        <f t="shared" si="290"/>
        <v>9</v>
      </c>
      <c r="KX21" s="84"/>
      <c r="KY21" s="59">
        <f t="shared" si="291"/>
        <v>0</v>
      </c>
      <c r="KZ21" s="60">
        <f t="shared" si="292"/>
        <v>17</v>
      </c>
      <c r="LA21" s="201"/>
      <c r="LB21" s="61">
        <f t="shared" si="293"/>
        <v>17</v>
      </c>
      <c r="LC21" s="61" t="str">
        <f t="shared" si="294"/>
        <v/>
      </c>
      <c r="LD21" s="61">
        <f t="shared" si="295"/>
        <v>17</v>
      </c>
      <c r="LE21" s="61" t="str">
        <f t="shared" si="296"/>
        <v/>
      </c>
      <c r="LF21" s="356">
        <v>16</v>
      </c>
      <c r="LG21" s="87"/>
      <c r="LH21" s="185">
        <f t="shared" si="297"/>
        <v>1</v>
      </c>
      <c r="LI21" s="87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</row>
    <row r="22" spans="1:382" s="1" customFormat="1" ht="15" x14ac:dyDescent="0.2">
      <c r="A22" s="35"/>
      <c r="B22" s="45">
        <v>17</v>
      </c>
      <c r="C22" s="46" t="s">
        <v>24</v>
      </c>
      <c r="D22" s="47" t="s">
        <v>15</v>
      </c>
      <c r="E22" s="50">
        <v>3269</v>
      </c>
      <c r="F22" s="160">
        <v>213</v>
      </c>
      <c r="G22" s="49" t="s">
        <v>100</v>
      </c>
      <c r="H22" s="50" t="str">
        <f t="shared" si="0"/>
        <v>Production Modified</v>
      </c>
      <c r="I22" s="186">
        <f t="shared" si="1"/>
        <v>15</v>
      </c>
      <c r="J22" s="179">
        <v>25</v>
      </c>
      <c r="K22" s="149" t="str">
        <f t="shared" si="298"/>
        <v/>
      </c>
      <c r="L22" s="150" t="str">
        <f t="shared" si="299"/>
        <v/>
      </c>
      <c r="M22" s="150" t="str">
        <f t="shared" si="300"/>
        <v/>
      </c>
      <c r="N22" s="150" t="str">
        <f t="shared" si="301"/>
        <v/>
      </c>
      <c r="O22" s="150" t="str">
        <f t="shared" si="302"/>
        <v/>
      </c>
      <c r="P22" s="149">
        <f t="shared" si="303"/>
        <v>25</v>
      </c>
      <c r="Q22" s="150">
        <f t="shared" si="304"/>
        <v>7</v>
      </c>
      <c r="R22" s="150" t="str">
        <f t="shared" si="305"/>
        <v/>
      </c>
      <c r="S22" s="150">
        <f t="shared" si="306"/>
        <v>0</v>
      </c>
      <c r="T22" s="150">
        <f t="shared" si="307"/>
        <v>0</v>
      </c>
      <c r="U22" s="149" t="str">
        <f t="shared" si="308"/>
        <v/>
      </c>
      <c r="V22" s="150" t="str">
        <f t="shared" si="309"/>
        <v/>
      </c>
      <c r="W22" s="150" t="str">
        <f t="shared" si="310"/>
        <v/>
      </c>
      <c r="X22" s="150" t="str">
        <f t="shared" si="311"/>
        <v/>
      </c>
      <c r="Y22" s="150" t="str">
        <f t="shared" si="312"/>
        <v/>
      </c>
      <c r="Z22" s="149" t="str">
        <f t="shared" si="313"/>
        <v/>
      </c>
      <c r="AA22" s="150" t="str">
        <f t="shared" si="314"/>
        <v/>
      </c>
      <c r="AB22" s="150" t="str">
        <f t="shared" si="315"/>
        <v/>
      </c>
      <c r="AC22" s="150" t="str">
        <f t="shared" si="316"/>
        <v/>
      </c>
      <c r="AD22" s="150" t="str">
        <f t="shared" si="317"/>
        <v/>
      </c>
      <c r="AE22" s="149" t="str">
        <f t="shared" si="318"/>
        <v/>
      </c>
      <c r="AF22" s="150" t="str">
        <f t="shared" si="319"/>
        <v/>
      </c>
      <c r="AG22" s="150" t="str">
        <f t="shared" si="320"/>
        <v/>
      </c>
      <c r="AH22" s="150" t="str">
        <f t="shared" si="321"/>
        <v/>
      </c>
      <c r="AI22" s="150" t="str">
        <f t="shared" si="322"/>
        <v/>
      </c>
      <c r="AJ22" s="149" t="str">
        <f t="shared" si="323"/>
        <v/>
      </c>
      <c r="AK22" s="150" t="str">
        <f t="shared" si="324"/>
        <v/>
      </c>
      <c r="AL22" s="150" t="str">
        <f t="shared" si="325"/>
        <v/>
      </c>
      <c r="AM22" s="150" t="str">
        <f t="shared" si="326"/>
        <v/>
      </c>
      <c r="AN22" s="307" t="str">
        <f t="shared" si="327"/>
        <v/>
      </c>
      <c r="AO22" s="56">
        <f t="shared" si="328"/>
        <v>7</v>
      </c>
      <c r="AP22" s="53" t="str">
        <f t="shared" si="33"/>
        <v>7</v>
      </c>
      <c r="AQ22" s="181">
        <f t="shared" si="34"/>
        <v>5</v>
      </c>
      <c r="AR22" s="181">
        <f t="shared" si="35"/>
        <v>0</v>
      </c>
      <c r="AS22" s="181">
        <f t="shared" si="36"/>
        <v>5</v>
      </c>
      <c r="AT22" s="130">
        <v>20</v>
      </c>
      <c r="AU22" s="55" t="str">
        <f t="shared" si="37"/>
        <v/>
      </c>
      <c r="AV22" s="53" t="str">
        <f t="shared" si="38"/>
        <v/>
      </c>
      <c r="AW22" s="53" t="str">
        <f t="shared" si="39"/>
        <v/>
      </c>
      <c r="AX22" s="53" t="str">
        <f t="shared" si="40"/>
        <v/>
      </c>
      <c r="AY22" s="54" t="str">
        <f t="shared" si="41"/>
        <v/>
      </c>
      <c r="AZ22" s="52">
        <f t="shared" si="42"/>
        <v>20</v>
      </c>
      <c r="BA22" s="53">
        <f t="shared" si="43"/>
        <v>7</v>
      </c>
      <c r="BB22" s="53" t="str">
        <f t="shared" si="44"/>
        <v/>
      </c>
      <c r="BC22" s="55">
        <f t="shared" si="45"/>
        <v>0</v>
      </c>
      <c r="BD22" s="54">
        <f t="shared" si="46"/>
        <v>0</v>
      </c>
      <c r="BE22" s="52" t="str">
        <f t="shared" si="47"/>
        <v/>
      </c>
      <c r="BF22" s="53" t="str">
        <f t="shared" si="48"/>
        <v/>
      </c>
      <c r="BG22" s="53" t="str">
        <f t="shared" si="49"/>
        <v/>
      </c>
      <c r="BH22" s="53" t="str">
        <f t="shared" si="50"/>
        <v/>
      </c>
      <c r="BI22" s="54" t="str">
        <f t="shared" si="51"/>
        <v/>
      </c>
      <c r="BJ22" s="52" t="str">
        <f t="shared" si="52"/>
        <v/>
      </c>
      <c r="BK22" s="53" t="str">
        <f t="shared" si="53"/>
        <v/>
      </c>
      <c r="BL22" s="53" t="str">
        <f t="shared" si="54"/>
        <v/>
      </c>
      <c r="BM22" s="53" t="str">
        <f t="shared" si="55"/>
        <v/>
      </c>
      <c r="BN22" s="54" t="str">
        <f t="shared" si="56"/>
        <v/>
      </c>
      <c r="BO22" s="52" t="str">
        <f t="shared" si="57"/>
        <v/>
      </c>
      <c r="BP22" s="53" t="str">
        <f t="shared" si="58"/>
        <v/>
      </c>
      <c r="BQ22" s="53" t="str">
        <f t="shared" si="59"/>
        <v/>
      </c>
      <c r="BR22" s="53" t="str">
        <f t="shared" si="60"/>
        <v/>
      </c>
      <c r="BS22" s="54" t="str">
        <f t="shared" si="61"/>
        <v/>
      </c>
      <c r="BT22" s="52" t="str">
        <f t="shared" si="62"/>
        <v/>
      </c>
      <c r="BU22" s="53" t="str">
        <f t="shared" si="63"/>
        <v/>
      </c>
      <c r="BV22" s="53" t="str">
        <f t="shared" si="64"/>
        <v/>
      </c>
      <c r="BW22" s="53" t="str">
        <f t="shared" si="65"/>
        <v/>
      </c>
      <c r="BX22" s="54" t="str">
        <f t="shared" si="66"/>
        <v/>
      </c>
      <c r="BY22" s="56">
        <f t="shared" si="67"/>
        <v>7</v>
      </c>
      <c r="BZ22" s="53" t="str">
        <f t="shared" si="68"/>
        <v>7</v>
      </c>
      <c r="CA22" s="181">
        <f t="shared" si="69"/>
        <v>5</v>
      </c>
      <c r="CB22" s="181">
        <f t="shared" si="70"/>
        <v>0</v>
      </c>
      <c r="CC22" s="181">
        <f t="shared" si="71"/>
        <v>5</v>
      </c>
      <c r="CD22" s="130">
        <v>44</v>
      </c>
      <c r="CE22" s="55" t="str">
        <f t="shared" si="72"/>
        <v/>
      </c>
      <c r="CF22" s="53" t="str">
        <f t="shared" si="73"/>
        <v/>
      </c>
      <c r="CG22" s="53" t="str">
        <f t="shared" si="74"/>
        <v/>
      </c>
      <c r="CH22" s="53" t="str">
        <f t="shared" si="75"/>
        <v/>
      </c>
      <c r="CI22" s="54" t="str">
        <f t="shared" si="76"/>
        <v/>
      </c>
      <c r="CJ22" s="52">
        <f t="shared" si="77"/>
        <v>44</v>
      </c>
      <c r="CK22" s="53">
        <f t="shared" si="78"/>
        <v>6</v>
      </c>
      <c r="CL22" s="53" t="str">
        <f t="shared" si="79"/>
        <v/>
      </c>
      <c r="CM22" s="55">
        <f t="shared" si="80"/>
        <v>0</v>
      </c>
      <c r="CN22" s="54">
        <f t="shared" si="81"/>
        <v>0</v>
      </c>
      <c r="CO22" s="52" t="str">
        <f t="shared" si="82"/>
        <v/>
      </c>
      <c r="CP22" s="53" t="str">
        <f t="shared" si="83"/>
        <v/>
      </c>
      <c r="CQ22" s="53" t="str">
        <f>IF(IF(CP22&lt;&gt;"",IF(MAX(COUNTIF($CP22:$CP$49,$CP$6:$CP$49))&gt;1,"x",""),"")&lt;&gt;"",CP22+1,"")</f>
        <v/>
      </c>
      <c r="CR22" s="53" t="str">
        <f t="shared" si="84"/>
        <v/>
      </c>
      <c r="CS22" s="54" t="str">
        <f t="shared" si="85"/>
        <v/>
      </c>
      <c r="CT22" s="52" t="str">
        <f t="shared" si="86"/>
        <v/>
      </c>
      <c r="CU22" s="53" t="str">
        <f t="shared" si="87"/>
        <v/>
      </c>
      <c r="CV22" s="53" t="str">
        <f t="shared" si="88"/>
        <v/>
      </c>
      <c r="CW22" s="53" t="str">
        <f t="shared" si="89"/>
        <v/>
      </c>
      <c r="CX22" s="54" t="str">
        <f t="shared" si="90"/>
        <v/>
      </c>
      <c r="CY22" s="52" t="str">
        <f t="shared" si="91"/>
        <v/>
      </c>
      <c r="CZ22" s="53" t="str">
        <f t="shared" si="92"/>
        <v/>
      </c>
      <c r="DA22" s="53" t="str">
        <f t="shared" si="93"/>
        <v/>
      </c>
      <c r="DB22" s="53" t="str">
        <f t="shared" si="94"/>
        <v/>
      </c>
      <c r="DC22" s="54" t="str">
        <f t="shared" si="95"/>
        <v/>
      </c>
      <c r="DD22" s="52" t="str">
        <f t="shared" si="96"/>
        <v/>
      </c>
      <c r="DE22" s="53" t="str">
        <f t="shared" si="97"/>
        <v/>
      </c>
      <c r="DF22" s="53" t="str">
        <f t="shared" si="98"/>
        <v/>
      </c>
      <c r="DG22" s="53" t="str">
        <f t="shared" si="99"/>
        <v/>
      </c>
      <c r="DH22" s="54" t="str">
        <f t="shared" si="100"/>
        <v/>
      </c>
      <c r="DI22" s="56">
        <f t="shared" si="101"/>
        <v>7</v>
      </c>
      <c r="DJ22" s="53" t="str">
        <f t="shared" si="102"/>
        <v>6</v>
      </c>
      <c r="DK22" s="53">
        <f t="shared" si="103"/>
        <v>5</v>
      </c>
      <c r="DL22" s="181">
        <f t="shared" si="104"/>
        <v>0</v>
      </c>
      <c r="DM22" s="181">
        <f t="shared" si="105"/>
        <v>5</v>
      </c>
      <c r="DN22" s="130"/>
      <c r="DO22" s="53" t="str">
        <f t="shared" si="106"/>
        <v/>
      </c>
      <c r="DP22" s="53" t="str">
        <f t="shared" si="107"/>
        <v/>
      </c>
      <c r="DQ22" s="53" t="str">
        <f t="shared" si="108"/>
        <v/>
      </c>
      <c r="DR22" s="53" t="str">
        <f t="shared" si="109"/>
        <v/>
      </c>
      <c r="DS22" s="54" t="str">
        <f t="shared" si="110"/>
        <v/>
      </c>
      <c r="DT22" s="52" t="str">
        <f t="shared" si="111"/>
        <v/>
      </c>
      <c r="DU22" s="53" t="str">
        <f t="shared" si="112"/>
        <v/>
      </c>
      <c r="DV22" s="53" t="str">
        <f t="shared" si="113"/>
        <v/>
      </c>
      <c r="DW22" s="55" t="str">
        <f t="shared" si="114"/>
        <v/>
      </c>
      <c r="DX22" s="54" t="str">
        <f t="shared" si="115"/>
        <v/>
      </c>
      <c r="DY22" s="52" t="str">
        <f t="shared" si="116"/>
        <v/>
      </c>
      <c r="DZ22" s="53" t="str">
        <f t="shared" si="117"/>
        <v/>
      </c>
      <c r="EA22" s="53" t="str">
        <f t="shared" si="118"/>
        <v/>
      </c>
      <c r="EB22" s="53" t="str">
        <f t="shared" si="119"/>
        <v/>
      </c>
      <c r="EC22" s="54" t="str">
        <f t="shared" si="120"/>
        <v/>
      </c>
      <c r="ED22" s="52" t="str">
        <f t="shared" si="121"/>
        <v/>
      </c>
      <c r="EE22" s="53" t="str">
        <f t="shared" si="122"/>
        <v/>
      </c>
      <c r="EF22" s="53" t="str">
        <f t="shared" si="123"/>
        <v/>
      </c>
      <c r="EG22" s="53" t="str">
        <f t="shared" si="124"/>
        <v/>
      </c>
      <c r="EH22" s="54" t="str">
        <f t="shared" si="125"/>
        <v/>
      </c>
      <c r="EI22" s="52" t="str">
        <f t="shared" si="126"/>
        <v/>
      </c>
      <c r="EJ22" s="53" t="str">
        <f t="shared" si="127"/>
        <v/>
      </c>
      <c r="EK22" s="53" t="str">
        <f t="shared" si="128"/>
        <v/>
      </c>
      <c r="EL22" s="53" t="str">
        <f t="shared" si="129"/>
        <v/>
      </c>
      <c r="EM22" s="54" t="str">
        <f t="shared" si="130"/>
        <v/>
      </c>
      <c r="EN22" s="52" t="str">
        <f t="shared" si="131"/>
        <v/>
      </c>
      <c r="EO22" s="53" t="str">
        <f t="shared" si="132"/>
        <v/>
      </c>
      <c r="EP22" s="53" t="str">
        <f t="shared" si="133"/>
        <v/>
      </c>
      <c r="EQ22" s="53" t="str">
        <f t="shared" si="134"/>
        <v/>
      </c>
      <c r="ER22" s="54" t="str">
        <f t="shared" si="135"/>
        <v/>
      </c>
      <c r="ES22" s="58">
        <f t="shared" si="136"/>
        <v>6</v>
      </c>
      <c r="ET22" s="53" t="str">
        <f t="shared" si="137"/>
        <v/>
      </c>
      <c r="EU22" s="181" t="str">
        <f t="shared" si="138"/>
        <v/>
      </c>
      <c r="EV22" s="181">
        <f t="shared" si="139"/>
        <v>0</v>
      </c>
      <c r="EW22" s="181" t="str">
        <f t="shared" si="140"/>
        <v/>
      </c>
      <c r="EX22" s="130"/>
      <c r="EY22" s="53" t="str">
        <f t="shared" si="141"/>
        <v/>
      </c>
      <c r="EZ22" s="53" t="str">
        <f t="shared" si="142"/>
        <v/>
      </c>
      <c r="FA22" s="53" t="str">
        <f t="shared" si="143"/>
        <v/>
      </c>
      <c r="FB22" s="53" t="str">
        <f t="shared" si="144"/>
        <v/>
      </c>
      <c r="FC22" s="57" t="str">
        <f t="shared" si="145"/>
        <v/>
      </c>
      <c r="FD22" s="52" t="str">
        <f t="shared" si="146"/>
        <v/>
      </c>
      <c r="FE22" s="53" t="str">
        <f t="shared" si="147"/>
        <v/>
      </c>
      <c r="FF22" s="53" t="str">
        <f t="shared" si="148"/>
        <v/>
      </c>
      <c r="FG22" s="55" t="str">
        <f t="shared" si="149"/>
        <v/>
      </c>
      <c r="FH22" s="57" t="str">
        <f t="shared" si="150"/>
        <v/>
      </c>
      <c r="FI22" s="52" t="str">
        <f t="shared" si="151"/>
        <v/>
      </c>
      <c r="FJ22" s="53" t="str">
        <f t="shared" si="152"/>
        <v/>
      </c>
      <c r="FK22" s="53" t="str">
        <f t="shared" si="153"/>
        <v/>
      </c>
      <c r="FL22" s="53" t="str">
        <f t="shared" si="154"/>
        <v/>
      </c>
      <c r="FM22" s="57" t="str">
        <f t="shared" si="155"/>
        <v/>
      </c>
      <c r="FN22" s="52" t="str">
        <f t="shared" si="156"/>
        <v/>
      </c>
      <c r="FO22" s="53" t="str">
        <f t="shared" si="157"/>
        <v/>
      </c>
      <c r="FP22" s="53" t="str">
        <f t="shared" si="158"/>
        <v/>
      </c>
      <c r="FQ22" s="53" t="str">
        <f t="shared" si="159"/>
        <v/>
      </c>
      <c r="FR22" s="57" t="str">
        <f t="shared" si="160"/>
        <v/>
      </c>
      <c r="FS22" s="52" t="str">
        <f t="shared" si="161"/>
        <v/>
      </c>
      <c r="FT22" s="53" t="str">
        <f t="shared" si="162"/>
        <v/>
      </c>
      <c r="FU22" s="53" t="str">
        <f t="shared" si="163"/>
        <v/>
      </c>
      <c r="FV22" s="53" t="str">
        <f t="shared" si="164"/>
        <v/>
      </c>
      <c r="FW22" s="57" t="str">
        <f t="shared" si="165"/>
        <v/>
      </c>
      <c r="FX22" s="52" t="str">
        <f t="shared" si="166"/>
        <v/>
      </c>
      <c r="FY22" s="53" t="str">
        <f t="shared" si="167"/>
        <v/>
      </c>
      <c r="FZ22" s="53" t="str">
        <f t="shared" si="168"/>
        <v/>
      </c>
      <c r="GA22" s="53" t="str">
        <f t="shared" si="169"/>
        <v/>
      </c>
      <c r="GB22" s="57" t="str">
        <f t="shared" si="170"/>
        <v/>
      </c>
      <c r="GC22" s="58">
        <f t="shared" si="171"/>
        <v>6</v>
      </c>
      <c r="GD22" s="53" t="str">
        <f t="shared" si="172"/>
        <v/>
      </c>
      <c r="GE22" s="181" t="str">
        <f t="shared" si="173"/>
        <v/>
      </c>
      <c r="GF22" s="181">
        <f t="shared" si="174"/>
        <v>0</v>
      </c>
      <c r="GG22" s="181" t="str">
        <f t="shared" si="175"/>
        <v/>
      </c>
      <c r="GH22" s="130"/>
      <c r="GI22" s="53" t="str">
        <f t="shared" si="176"/>
        <v/>
      </c>
      <c r="GJ22" s="53" t="str">
        <f t="shared" si="177"/>
        <v/>
      </c>
      <c r="GK22" s="53" t="str">
        <f t="shared" si="178"/>
        <v/>
      </c>
      <c r="GL22" s="53" t="str">
        <f t="shared" si="179"/>
        <v/>
      </c>
      <c r="GM22" s="54" t="str">
        <f t="shared" si="180"/>
        <v/>
      </c>
      <c r="GN22" s="52" t="str">
        <f t="shared" si="181"/>
        <v/>
      </c>
      <c r="GO22" s="53" t="str">
        <f t="shared" si="182"/>
        <v/>
      </c>
      <c r="GP22" s="53" t="str">
        <f t="shared" si="183"/>
        <v/>
      </c>
      <c r="GQ22" s="55" t="str">
        <f t="shared" si="184"/>
        <v/>
      </c>
      <c r="GR22" s="54" t="str">
        <f t="shared" si="185"/>
        <v/>
      </c>
      <c r="GS22" s="52" t="str">
        <f t="shared" si="186"/>
        <v/>
      </c>
      <c r="GT22" s="53" t="str">
        <f t="shared" si="187"/>
        <v/>
      </c>
      <c r="GU22" s="53" t="str">
        <f t="shared" si="188"/>
        <v/>
      </c>
      <c r="GV22" s="53" t="str">
        <f t="shared" si="189"/>
        <v/>
      </c>
      <c r="GW22" s="54" t="str">
        <f t="shared" si="190"/>
        <v/>
      </c>
      <c r="GX22" s="52" t="str">
        <f t="shared" si="191"/>
        <v/>
      </c>
      <c r="GY22" s="53" t="str">
        <f t="shared" si="192"/>
        <v/>
      </c>
      <c r="GZ22" s="53" t="str">
        <f t="shared" si="193"/>
        <v/>
      </c>
      <c r="HA22" s="53" t="str">
        <f t="shared" si="194"/>
        <v/>
      </c>
      <c r="HB22" s="54" t="str">
        <f t="shared" si="195"/>
        <v/>
      </c>
      <c r="HC22" s="52" t="str">
        <f t="shared" si="196"/>
        <v/>
      </c>
      <c r="HD22" s="53" t="str">
        <f t="shared" si="197"/>
        <v/>
      </c>
      <c r="HE22" s="53" t="str">
        <f t="shared" si="198"/>
        <v/>
      </c>
      <c r="HF22" s="53" t="str">
        <f t="shared" si="199"/>
        <v/>
      </c>
      <c r="HG22" s="54" t="str">
        <f t="shared" si="200"/>
        <v/>
      </c>
      <c r="HH22" s="52" t="str">
        <f t="shared" si="201"/>
        <v/>
      </c>
      <c r="HI22" s="53" t="str">
        <f t="shared" si="202"/>
        <v/>
      </c>
      <c r="HJ22" s="53" t="str">
        <f t="shared" si="203"/>
        <v/>
      </c>
      <c r="HK22" s="53" t="str">
        <f t="shared" si="204"/>
        <v/>
      </c>
      <c r="HL22" s="54" t="str">
        <f t="shared" si="205"/>
        <v/>
      </c>
      <c r="HM22" s="58">
        <f t="shared" si="206"/>
        <v>6</v>
      </c>
      <c r="HN22" s="53" t="str">
        <f t="shared" si="207"/>
        <v/>
      </c>
      <c r="HO22" s="181" t="str">
        <f t="shared" si="208"/>
        <v/>
      </c>
      <c r="HP22" s="181">
        <f t="shared" si="209"/>
        <v>0</v>
      </c>
      <c r="HQ22" s="181" t="str">
        <f t="shared" si="210"/>
        <v/>
      </c>
      <c r="HR22" s="130"/>
      <c r="HS22" s="53" t="str">
        <f t="shared" si="211"/>
        <v/>
      </c>
      <c r="HT22" s="53" t="str">
        <f t="shared" si="212"/>
        <v/>
      </c>
      <c r="HU22" s="53" t="str">
        <f t="shared" si="213"/>
        <v/>
      </c>
      <c r="HV22" s="53" t="str">
        <f t="shared" si="214"/>
        <v/>
      </c>
      <c r="HW22" s="54" t="str">
        <f t="shared" si="215"/>
        <v/>
      </c>
      <c r="HX22" s="52" t="str">
        <f t="shared" si="216"/>
        <v/>
      </c>
      <c r="HY22" s="53" t="str">
        <f t="shared" si="217"/>
        <v/>
      </c>
      <c r="HZ22" s="53" t="str">
        <f t="shared" si="218"/>
        <v/>
      </c>
      <c r="IA22" s="55" t="str">
        <f t="shared" si="219"/>
        <v/>
      </c>
      <c r="IB22" s="54" t="str">
        <f t="shared" si="220"/>
        <v/>
      </c>
      <c r="IC22" s="52" t="str">
        <f t="shared" si="221"/>
        <v/>
      </c>
      <c r="ID22" s="53" t="str">
        <f t="shared" si="222"/>
        <v/>
      </c>
      <c r="IE22" s="53" t="str">
        <f t="shared" si="223"/>
        <v/>
      </c>
      <c r="IF22" s="53" t="str">
        <f t="shared" si="224"/>
        <v/>
      </c>
      <c r="IG22" s="54" t="str">
        <f t="shared" si="225"/>
        <v/>
      </c>
      <c r="IH22" s="52" t="str">
        <f t="shared" si="226"/>
        <v/>
      </c>
      <c r="II22" s="53" t="str">
        <f t="shared" si="227"/>
        <v/>
      </c>
      <c r="IJ22" s="53" t="str">
        <f t="shared" si="228"/>
        <v/>
      </c>
      <c r="IK22" s="53" t="str">
        <f t="shared" si="229"/>
        <v/>
      </c>
      <c r="IL22" s="54" t="str">
        <f t="shared" si="230"/>
        <v/>
      </c>
      <c r="IM22" s="52" t="str">
        <f t="shared" si="231"/>
        <v/>
      </c>
      <c r="IN22" s="53" t="str">
        <f t="shared" si="232"/>
        <v/>
      </c>
      <c r="IO22" s="53" t="str">
        <f t="shared" si="233"/>
        <v/>
      </c>
      <c r="IP22" s="53" t="str">
        <f t="shared" si="234"/>
        <v/>
      </c>
      <c r="IQ22" s="54" t="str">
        <f t="shared" si="235"/>
        <v/>
      </c>
      <c r="IR22" s="52" t="str">
        <f t="shared" si="236"/>
        <v/>
      </c>
      <c r="IS22" s="53" t="str">
        <f t="shared" si="237"/>
        <v/>
      </c>
      <c r="IT22" s="53" t="str">
        <f t="shared" si="238"/>
        <v/>
      </c>
      <c r="IU22" s="53" t="str">
        <f t="shared" si="239"/>
        <v/>
      </c>
      <c r="IV22" s="54" t="str">
        <f t="shared" si="240"/>
        <v/>
      </c>
      <c r="IW22" s="58">
        <f t="shared" si="241"/>
        <v>7</v>
      </c>
      <c r="IX22" s="53" t="str">
        <f t="shared" si="242"/>
        <v/>
      </c>
      <c r="IY22" s="181" t="str">
        <f t="shared" si="243"/>
        <v/>
      </c>
      <c r="IZ22" s="181">
        <f t="shared" si="244"/>
        <v>0</v>
      </c>
      <c r="JA22" s="181" t="str">
        <f t="shared" si="245"/>
        <v/>
      </c>
      <c r="JB22" s="130"/>
      <c r="JC22" s="53" t="str">
        <f t="shared" si="246"/>
        <v/>
      </c>
      <c r="JD22" s="53" t="str">
        <f t="shared" si="247"/>
        <v/>
      </c>
      <c r="JE22" s="53" t="str">
        <f t="shared" si="248"/>
        <v/>
      </c>
      <c r="JF22" s="53" t="str">
        <f t="shared" si="249"/>
        <v/>
      </c>
      <c r="JG22" s="54" t="str">
        <f t="shared" si="250"/>
        <v/>
      </c>
      <c r="JH22" s="52" t="str">
        <f t="shared" si="251"/>
        <v/>
      </c>
      <c r="JI22" s="53" t="str">
        <f t="shared" si="252"/>
        <v/>
      </c>
      <c r="JJ22" s="53" t="str">
        <f t="shared" si="253"/>
        <v/>
      </c>
      <c r="JK22" s="55" t="str">
        <f t="shared" si="254"/>
        <v/>
      </c>
      <c r="JL22" s="54" t="str">
        <f t="shared" si="255"/>
        <v/>
      </c>
      <c r="JM22" s="52" t="str">
        <f t="shared" si="256"/>
        <v/>
      </c>
      <c r="JN22" s="53" t="str">
        <f t="shared" si="257"/>
        <v/>
      </c>
      <c r="JO22" s="53" t="str">
        <f t="shared" si="258"/>
        <v/>
      </c>
      <c r="JP22" s="53" t="str">
        <f t="shared" si="259"/>
        <v/>
      </c>
      <c r="JQ22" s="54" t="str">
        <f t="shared" si="260"/>
        <v/>
      </c>
      <c r="JR22" s="52" t="str">
        <f t="shared" si="261"/>
        <v/>
      </c>
      <c r="JS22" s="53" t="str">
        <f t="shared" si="262"/>
        <v/>
      </c>
      <c r="JT22" s="53" t="str">
        <f t="shared" si="263"/>
        <v/>
      </c>
      <c r="JU22" s="53" t="str">
        <f t="shared" si="264"/>
        <v/>
      </c>
      <c r="JV22" s="54" t="str">
        <f t="shared" si="265"/>
        <v/>
      </c>
      <c r="JW22" s="52" t="str">
        <f t="shared" si="266"/>
        <v/>
      </c>
      <c r="JX22" s="53" t="str">
        <f t="shared" si="267"/>
        <v/>
      </c>
      <c r="JY22" s="53" t="str">
        <f t="shared" si="268"/>
        <v/>
      </c>
      <c r="JZ22" s="53" t="str">
        <f t="shared" si="269"/>
        <v/>
      </c>
      <c r="KA22" s="54" t="str">
        <f t="shared" si="270"/>
        <v/>
      </c>
      <c r="KB22" s="52" t="str">
        <f t="shared" si="271"/>
        <v/>
      </c>
      <c r="KC22" s="53" t="str">
        <f t="shared" si="272"/>
        <v/>
      </c>
      <c r="KD22" s="53" t="str">
        <f t="shared" si="273"/>
        <v/>
      </c>
      <c r="KE22" s="53" t="str">
        <f t="shared" si="274"/>
        <v/>
      </c>
      <c r="KF22" s="54" t="str">
        <f t="shared" si="275"/>
        <v/>
      </c>
      <c r="KG22" s="58">
        <f t="shared" si="276"/>
        <v>3</v>
      </c>
      <c r="KH22" s="53" t="str">
        <f t="shared" si="277"/>
        <v/>
      </c>
      <c r="KI22" s="181" t="str">
        <f t="shared" si="278"/>
        <v/>
      </c>
      <c r="KJ22" s="181">
        <f t="shared" si="279"/>
        <v>0</v>
      </c>
      <c r="KK22" s="127" t="str">
        <f t="shared" si="280"/>
        <v/>
      </c>
      <c r="KL22" s="86"/>
      <c r="KM22" s="313">
        <f t="shared" si="281"/>
        <v>0</v>
      </c>
      <c r="KN22" s="60">
        <f t="shared" si="282"/>
        <v>15</v>
      </c>
      <c r="KO22" s="201"/>
      <c r="KP22" s="61">
        <f t="shared" si="283"/>
        <v>15</v>
      </c>
      <c r="KQ22" s="61" t="str">
        <f t="shared" si="284"/>
        <v/>
      </c>
      <c r="KR22" s="61">
        <f t="shared" si="285"/>
        <v>15</v>
      </c>
      <c r="KS22" s="61" t="str">
        <f t="shared" si="286"/>
        <v/>
      </c>
      <c r="KT22" s="61" t="str">
        <f t="shared" si="287"/>
        <v/>
      </c>
      <c r="KU22" s="61" t="str">
        <f t="shared" si="288"/>
        <v/>
      </c>
      <c r="KV22" s="61" t="str">
        <f t="shared" si="289"/>
        <v/>
      </c>
      <c r="KW22" s="62">
        <f t="shared" si="290"/>
        <v>10</v>
      </c>
      <c r="KX22" s="84"/>
      <c r="KY22" s="59">
        <f t="shared" si="291"/>
        <v>0</v>
      </c>
      <c r="KZ22" s="60">
        <f t="shared" si="292"/>
        <v>15</v>
      </c>
      <c r="LA22" s="201"/>
      <c r="LB22" s="61">
        <f t="shared" si="293"/>
        <v>15</v>
      </c>
      <c r="LC22" s="61" t="str">
        <f t="shared" si="294"/>
        <v/>
      </c>
      <c r="LD22" s="61">
        <f t="shared" si="295"/>
        <v>15</v>
      </c>
      <c r="LE22" s="61" t="str">
        <f t="shared" si="296"/>
        <v/>
      </c>
      <c r="LF22" s="356">
        <v>17</v>
      </c>
      <c r="LG22" s="87"/>
      <c r="LH22" s="185">
        <f t="shared" si="297"/>
        <v>3</v>
      </c>
      <c r="LI22" s="87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</row>
    <row r="23" spans="1:382" s="1" customFormat="1" ht="15" x14ac:dyDescent="0.2">
      <c r="A23" s="35"/>
      <c r="B23" s="45">
        <v>18</v>
      </c>
      <c r="C23" s="47" t="s">
        <v>27</v>
      </c>
      <c r="D23" s="47" t="s">
        <v>16</v>
      </c>
      <c r="E23" s="50">
        <v>5630</v>
      </c>
      <c r="F23" s="50">
        <v>117</v>
      </c>
      <c r="G23" s="49" t="s">
        <v>99</v>
      </c>
      <c r="H23" s="50" t="str">
        <f t="shared" si="0"/>
        <v>Top Truck</v>
      </c>
      <c r="I23" s="186">
        <f t="shared" si="1"/>
        <v>10</v>
      </c>
      <c r="J23" s="179"/>
      <c r="K23" s="149" t="str">
        <f t="shared" si="298"/>
        <v/>
      </c>
      <c r="L23" s="150" t="str">
        <f t="shared" si="299"/>
        <v/>
      </c>
      <c r="M23" s="150" t="str">
        <f t="shared" si="300"/>
        <v/>
      </c>
      <c r="N23" s="150" t="str">
        <f t="shared" si="301"/>
        <v/>
      </c>
      <c r="O23" s="150" t="str">
        <f t="shared" si="302"/>
        <v/>
      </c>
      <c r="P23" s="149" t="str">
        <f t="shared" si="303"/>
        <v/>
      </c>
      <c r="Q23" s="150" t="str">
        <f t="shared" si="304"/>
        <v/>
      </c>
      <c r="R23" s="150" t="str">
        <f t="shared" si="305"/>
        <v/>
      </c>
      <c r="S23" s="150" t="str">
        <f t="shared" si="306"/>
        <v/>
      </c>
      <c r="T23" s="150" t="str">
        <f t="shared" si="307"/>
        <v/>
      </c>
      <c r="U23" s="149" t="str">
        <f t="shared" si="308"/>
        <v/>
      </c>
      <c r="V23" s="150" t="str">
        <f t="shared" si="309"/>
        <v/>
      </c>
      <c r="W23" s="150" t="str">
        <f t="shared" si="310"/>
        <v/>
      </c>
      <c r="X23" s="150" t="str">
        <f t="shared" si="311"/>
        <v/>
      </c>
      <c r="Y23" s="150" t="str">
        <f t="shared" si="312"/>
        <v/>
      </c>
      <c r="Z23" s="149" t="str">
        <f t="shared" si="313"/>
        <v/>
      </c>
      <c r="AA23" s="150" t="str">
        <f t="shared" si="314"/>
        <v/>
      </c>
      <c r="AB23" s="150" t="str">
        <f t="shared" si="315"/>
        <v/>
      </c>
      <c r="AC23" s="150" t="str">
        <f t="shared" si="316"/>
        <v/>
      </c>
      <c r="AD23" s="150" t="str">
        <f t="shared" si="317"/>
        <v/>
      </c>
      <c r="AE23" s="149" t="str">
        <f t="shared" si="318"/>
        <v/>
      </c>
      <c r="AF23" s="150" t="str">
        <f t="shared" si="319"/>
        <v/>
      </c>
      <c r="AG23" s="150" t="str">
        <f t="shared" si="320"/>
        <v/>
      </c>
      <c r="AH23" s="150" t="str">
        <f t="shared" si="321"/>
        <v/>
      </c>
      <c r="AI23" s="150" t="str">
        <f t="shared" si="322"/>
        <v/>
      </c>
      <c r="AJ23" s="149" t="str">
        <f t="shared" si="323"/>
        <v/>
      </c>
      <c r="AK23" s="150" t="str">
        <f t="shared" si="324"/>
        <v/>
      </c>
      <c r="AL23" s="150" t="str">
        <f t="shared" si="325"/>
        <v/>
      </c>
      <c r="AM23" s="150" t="str">
        <f t="shared" si="326"/>
        <v/>
      </c>
      <c r="AN23" s="307" t="str">
        <f t="shared" si="327"/>
        <v/>
      </c>
      <c r="AO23" s="56">
        <f t="shared" si="328"/>
        <v>4</v>
      </c>
      <c r="AP23" s="53" t="str">
        <f t="shared" si="33"/>
        <v/>
      </c>
      <c r="AQ23" s="181" t="str">
        <f t="shared" si="34"/>
        <v/>
      </c>
      <c r="AR23" s="181">
        <f t="shared" si="35"/>
        <v>0</v>
      </c>
      <c r="AS23" s="181" t="str">
        <f t="shared" si="36"/>
        <v/>
      </c>
      <c r="AT23" s="130"/>
      <c r="AU23" s="55" t="str">
        <f t="shared" si="37"/>
        <v/>
      </c>
      <c r="AV23" s="53" t="str">
        <f t="shared" si="38"/>
        <v/>
      </c>
      <c r="AW23" s="53" t="str">
        <f t="shared" si="39"/>
        <v/>
      </c>
      <c r="AX23" s="53" t="str">
        <f t="shared" si="40"/>
        <v/>
      </c>
      <c r="AY23" s="54" t="str">
        <f t="shared" si="41"/>
        <v/>
      </c>
      <c r="AZ23" s="52" t="str">
        <f t="shared" si="42"/>
        <v/>
      </c>
      <c r="BA23" s="53" t="str">
        <f t="shared" si="43"/>
        <v/>
      </c>
      <c r="BB23" s="53" t="str">
        <f t="shared" si="44"/>
        <v/>
      </c>
      <c r="BC23" s="55" t="str">
        <f t="shared" si="45"/>
        <v/>
      </c>
      <c r="BD23" s="54" t="str">
        <f t="shared" si="46"/>
        <v/>
      </c>
      <c r="BE23" s="52" t="str">
        <f t="shared" si="47"/>
        <v/>
      </c>
      <c r="BF23" s="53" t="str">
        <f t="shared" si="48"/>
        <v/>
      </c>
      <c r="BG23" s="53" t="str">
        <f t="shared" si="49"/>
        <v/>
      </c>
      <c r="BH23" s="53" t="str">
        <f t="shared" si="50"/>
        <v/>
      </c>
      <c r="BI23" s="54" t="str">
        <f t="shared" si="51"/>
        <v/>
      </c>
      <c r="BJ23" s="52" t="str">
        <f t="shared" si="52"/>
        <v/>
      </c>
      <c r="BK23" s="53" t="str">
        <f t="shared" si="53"/>
        <v/>
      </c>
      <c r="BL23" s="53" t="str">
        <f t="shared" si="54"/>
        <v/>
      </c>
      <c r="BM23" s="53" t="str">
        <f t="shared" si="55"/>
        <v/>
      </c>
      <c r="BN23" s="54" t="str">
        <f t="shared" si="56"/>
        <v/>
      </c>
      <c r="BO23" s="52" t="str">
        <f t="shared" si="57"/>
        <v/>
      </c>
      <c r="BP23" s="53" t="str">
        <f t="shared" si="58"/>
        <v/>
      </c>
      <c r="BQ23" s="53" t="str">
        <f t="shared" si="59"/>
        <v/>
      </c>
      <c r="BR23" s="53" t="str">
        <f t="shared" si="60"/>
        <v/>
      </c>
      <c r="BS23" s="54" t="str">
        <f t="shared" si="61"/>
        <v/>
      </c>
      <c r="BT23" s="52" t="str">
        <f t="shared" si="62"/>
        <v/>
      </c>
      <c r="BU23" s="53" t="str">
        <f t="shared" si="63"/>
        <v/>
      </c>
      <c r="BV23" s="53" t="str">
        <f t="shared" si="64"/>
        <v/>
      </c>
      <c r="BW23" s="53" t="str">
        <f t="shared" si="65"/>
        <v/>
      </c>
      <c r="BX23" s="54" t="str">
        <f t="shared" si="66"/>
        <v/>
      </c>
      <c r="BY23" s="56">
        <f t="shared" si="67"/>
        <v>4</v>
      </c>
      <c r="BZ23" s="53" t="str">
        <f t="shared" si="68"/>
        <v/>
      </c>
      <c r="CA23" s="181" t="str">
        <f t="shared" si="69"/>
        <v/>
      </c>
      <c r="CB23" s="181">
        <f t="shared" si="70"/>
        <v>0</v>
      </c>
      <c r="CC23" s="181" t="str">
        <f t="shared" si="71"/>
        <v/>
      </c>
      <c r="CD23" s="130">
        <v>43</v>
      </c>
      <c r="CE23" s="55">
        <f t="shared" si="72"/>
        <v>43</v>
      </c>
      <c r="CF23" s="53">
        <f t="shared" si="73"/>
        <v>7</v>
      </c>
      <c r="CG23" s="53" t="str">
        <f t="shared" si="74"/>
        <v/>
      </c>
      <c r="CH23" s="53">
        <f t="shared" si="75"/>
        <v>0</v>
      </c>
      <c r="CI23" s="54">
        <f t="shared" si="76"/>
        <v>0</v>
      </c>
      <c r="CJ23" s="52" t="str">
        <f t="shared" si="77"/>
        <v/>
      </c>
      <c r="CK23" s="53" t="str">
        <f t="shared" si="78"/>
        <v/>
      </c>
      <c r="CL23" s="53" t="str">
        <f t="shared" si="79"/>
        <v/>
      </c>
      <c r="CM23" s="55" t="str">
        <f t="shared" si="80"/>
        <v/>
      </c>
      <c r="CN23" s="54" t="str">
        <f t="shared" si="81"/>
        <v/>
      </c>
      <c r="CO23" s="52" t="str">
        <f t="shared" si="82"/>
        <v/>
      </c>
      <c r="CP23" s="53" t="str">
        <f t="shared" si="83"/>
        <v/>
      </c>
      <c r="CQ23" s="53" t="str">
        <f>IF(IF(CP23&lt;&gt;"",IF(MAX(COUNTIF($CP23:$CP$49,$CP$6:$CP$49))&gt;1,"x",""),"")&lt;&gt;"",CP23+1,"")</f>
        <v/>
      </c>
      <c r="CR23" s="53" t="str">
        <f t="shared" si="84"/>
        <v/>
      </c>
      <c r="CS23" s="54" t="str">
        <f t="shared" si="85"/>
        <v/>
      </c>
      <c r="CT23" s="52" t="str">
        <f t="shared" si="86"/>
        <v/>
      </c>
      <c r="CU23" s="53" t="str">
        <f t="shared" si="87"/>
        <v/>
      </c>
      <c r="CV23" s="53" t="str">
        <f t="shared" si="88"/>
        <v/>
      </c>
      <c r="CW23" s="53" t="str">
        <f t="shared" si="89"/>
        <v/>
      </c>
      <c r="CX23" s="54" t="str">
        <f t="shared" si="90"/>
        <v/>
      </c>
      <c r="CY23" s="52" t="str">
        <f t="shared" si="91"/>
        <v/>
      </c>
      <c r="CZ23" s="53" t="str">
        <f t="shared" si="92"/>
        <v/>
      </c>
      <c r="DA23" s="53" t="str">
        <f t="shared" si="93"/>
        <v/>
      </c>
      <c r="DB23" s="53" t="str">
        <f t="shared" si="94"/>
        <v/>
      </c>
      <c r="DC23" s="54" t="str">
        <f t="shared" si="95"/>
        <v/>
      </c>
      <c r="DD23" s="52" t="str">
        <f t="shared" si="96"/>
        <v/>
      </c>
      <c r="DE23" s="53" t="str">
        <f t="shared" si="97"/>
        <v/>
      </c>
      <c r="DF23" s="53" t="str">
        <f t="shared" si="98"/>
        <v/>
      </c>
      <c r="DG23" s="53" t="str">
        <f t="shared" si="99"/>
        <v/>
      </c>
      <c r="DH23" s="54" t="str">
        <f t="shared" si="100"/>
        <v/>
      </c>
      <c r="DI23" s="56">
        <f t="shared" si="101"/>
        <v>7</v>
      </c>
      <c r="DJ23" s="53" t="str">
        <f t="shared" si="102"/>
        <v>7</v>
      </c>
      <c r="DK23" s="53">
        <f t="shared" si="103"/>
        <v>5</v>
      </c>
      <c r="DL23" s="181">
        <f t="shared" si="104"/>
        <v>0</v>
      </c>
      <c r="DM23" s="181">
        <f t="shared" si="105"/>
        <v>5</v>
      </c>
      <c r="DN23" s="130"/>
      <c r="DO23" s="53" t="str">
        <f t="shared" si="106"/>
        <v/>
      </c>
      <c r="DP23" s="53" t="str">
        <f t="shared" si="107"/>
        <v/>
      </c>
      <c r="DQ23" s="53" t="str">
        <f t="shared" si="108"/>
        <v/>
      </c>
      <c r="DR23" s="53" t="str">
        <f t="shared" si="109"/>
        <v/>
      </c>
      <c r="DS23" s="54" t="str">
        <f t="shared" si="110"/>
        <v/>
      </c>
      <c r="DT23" s="52" t="str">
        <f t="shared" si="111"/>
        <v/>
      </c>
      <c r="DU23" s="53" t="str">
        <f t="shared" si="112"/>
        <v/>
      </c>
      <c r="DV23" s="53" t="str">
        <f t="shared" si="113"/>
        <v/>
      </c>
      <c r="DW23" s="55" t="str">
        <f t="shared" si="114"/>
        <v/>
      </c>
      <c r="DX23" s="54" t="str">
        <f t="shared" si="115"/>
        <v/>
      </c>
      <c r="DY23" s="52" t="str">
        <f t="shared" si="116"/>
        <v/>
      </c>
      <c r="DZ23" s="53" t="str">
        <f t="shared" si="117"/>
        <v/>
      </c>
      <c r="EA23" s="53" t="str">
        <f t="shared" si="118"/>
        <v/>
      </c>
      <c r="EB23" s="53" t="str">
        <f t="shared" si="119"/>
        <v/>
      </c>
      <c r="EC23" s="54" t="str">
        <f t="shared" si="120"/>
        <v/>
      </c>
      <c r="ED23" s="52" t="str">
        <f t="shared" si="121"/>
        <v/>
      </c>
      <c r="EE23" s="53" t="str">
        <f t="shared" si="122"/>
        <v/>
      </c>
      <c r="EF23" s="53" t="str">
        <f t="shared" si="123"/>
        <v/>
      </c>
      <c r="EG23" s="53" t="str">
        <f t="shared" si="124"/>
        <v/>
      </c>
      <c r="EH23" s="54" t="str">
        <f t="shared" si="125"/>
        <v/>
      </c>
      <c r="EI23" s="52" t="str">
        <f t="shared" si="126"/>
        <v/>
      </c>
      <c r="EJ23" s="53" t="str">
        <f t="shared" si="127"/>
        <v/>
      </c>
      <c r="EK23" s="53" t="str">
        <f t="shared" si="128"/>
        <v/>
      </c>
      <c r="EL23" s="53" t="str">
        <f t="shared" si="129"/>
        <v/>
      </c>
      <c r="EM23" s="54" t="str">
        <f t="shared" si="130"/>
        <v/>
      </c>
      <c r="EN23" s="52" t="str">
        <f t="shared" si="131"/>
        <v/>
      </c>
      <c r="EO23" s="53" t="str">
        <f t="shared" si="132"/>
        <v/>
      </c>
      <c r="EP23" s="53" t="str">
        <f t="shared" si="133"/>
        <v/>
      </c>
      <c r="EQ23" s="53" t="str">
        <f t="shared" si="134"/>
        <v/>
      </c>
      <c r="ER23" s="54" t="str">
        <f t="shared" si="135"/>
        <v/>
      </c>
      <c r="ES23" s="58">
        <f t="shared" si="136"/>
        <v>4</v>
      </c>
      <c r="ET23" s="53" t="str">
        <f t="shared" si="137"/>
        <v/>
      </c>
      <c r="EU23" s="181" t="str">
        <f t="shared" si="138"/>
        <v/>
      </c>
      <c r="EV23" s="181">
        <f t="shared" si="139"/>
        <v>0</v>
      </c>
      <c r="EW23" s="181" t="str">
        <f t="shared" si="140"/>
        <v/>
      </c>
      <c r="EX23" s="130"/>
      <c r="EY23" s="53" t="str">
        <f t="shared" si="141"/>
        <v/>
      </c>
      <c r="EZ23" s="53" t="str">
        <f t="shared" si="142"/>
        <v/>
      </c>
      <c r="FA23" s="53" t="str">
        <f t="shared" si="143"/>
        <v/>
      </c>
      <c r="FB23" s="53" t="str">
        <f t="shared" si="144"/>
        <v/>
      </c>
      <c r="FC23" s="57" t="str">
        <f t="shared" si="145"/>
        <v/>
      </c>
      <c r="FD23" s="52" t="str">
        <f t="shared" si="146"/>
        <v/>
      </c>
      <c r="FE23" s="53" t="str">
        <f t="shared" si="147"/>
        <v/>
      </c>
      <c r="FF23" s="53" t="str">
        <f t="shared" si="148"/>
        <v/>
      </c>
      <c r="FG23" s="55" t="str">
        <f t="shared" si="149"/>
        <v/>
      </c>
      <c r="FH23" s="57" t="str">
        <f t="shared" si="150"/>
        <v/>
      </c>
      <c r="FI23" s="52" t="str">
        <f t="shared" si="151"/>
        <v/>
      </c>
      <c r="FJ23" s="53" t="str">
        <f t="shared" si="152"/>
        <v/>
      </c>
      <c r="FK23" s="53" t="str">
        <f t="shared" si="153"/>
        <v/>
      </c>
      <c r="FL23" s="53" t="str">
        <f t="shared" si="154"/>
        <v/>
      </c>
      <c r="FM23" s="57" t="str">
        <f t="shared" si="155"/>
        <v/>
      </c>
      <c r="FN23" s="52" t="str">
        <f t="shared" si="156"/>
        <v/>
      </c>
      <c r="FO23" s="53" t="str">
        <f t="shared" si="157"/>
        <v/>
      </c>
      <c r="FP23" s="53" t="str">
        <f t="shared" si="158"/>
        <v/>
      </c>
      <c r="FQ23" s="53" t="str">
        <f t="shared" si="159"/>
        <v/>
      </c>
      <c r="FR23" s="57" t="str">
        <f t="shared" si="160"/>
        <v/>
      </c>
      <c r="FS23" s="52" t="str">
        <f t="shared" si="161"/>
        <v/>
      </c>
      <c r="FT23" s="53" t="str">
        <f t="shared" si="162"/>
        <v/>
      </c>
      <c r="FU23" s="53" t="str">
        <f t="shared" si="163"/>
        <v/>
      </c>
      <c r="FV23" s="53" t="str">
        <f t="shared" si="164"/>
        <v/>
      </c>
      <c r="FW23" s="57" t="str">
        <f t="shared" si="165"/>
        <v/>
      </c>
      <c r="FX23" s="52" t="str">
        <f t="shared" si="166"/>
        <v/>
      </c>
      <c r="FY23" s="53" t="str">
        <f t="shared" si="167"/>
        <v/>
      </c>
      <c r="FZ23" s="53" t="str">
        <f t="shared" si="168"/>
        <v/>
      </c>
      <c r="GA23" s="53" t="str">
        <f t="shared" si="169"/>
        <v/>
      </c>
      <c r="GB23" s="57" t="str">
        <f t="shared" si="170"/>
        <v/>
      </c>
      <c r="GC23" s="58">
        <f t="shared" si="171"/>
        <v>4</v>
      </c>
      <c r="GD23" s="53" t="str">
        <f t="shared" si="172"/>
        <v/>
      </c>
      <c r="GE23" s="181" t="str">
        <f t="shared" si="173"/>
        <v/>
      </c>
      <c r="GF23" s="181">
        <f t="shared" si="174"/>
        <v>0</v>
      </c>
      <c r="GG23" s="181" t="str">
        <f t="shared" si="175"/>
        <v/>
      </c>
      <c r="GH23" s="130">
        <v>15</v>
      </c>
      <c r="GI23" s="53">
        <f t="shared" si="176"/>
        <v>15</v>
      </c>
      <c r="GJ23" s="53">
        <f t="shared" si="177"/>
        <v>6</v>
      </c>
      <c r="GK23" s="53" t="str">
        <f t="shared" si="178"/>
        <v/>
      </c>
      <c r="GL23" s="53">
        <f t="shared" si="179"/>
        <v>0</v>
      </c>
      <c r="GM23" s="54">
        <f t="shared" si="180"/>
        <v>0</v>
      </c>
      <c r="GN23" s="52" t="str">
        <f t="shared" si="181"/>
        <v/>
      </c>
      <c r="GO23" s="53" t="str">
        <f t="shared" si="182"/>
        <v/>
      </c>
      <c r="GP23" s="53" t="str">
        <f t="shared" si="183"/>
        <v/>
      </c>
      <c r="GQ23" s="55" t="str">
        <f t="shared" si="184"/>
        <v/>
      </c>
      <c r="GR23" s="54" t="str">
        <f t="shared" si="185"/>
        <v/>
      </c>
      <c r="GS23" s="52" t="str">
        <f t="shared" si="186"/>
        <v/>
      </c>
      <c r="GT23" s="53" t="str">
        <f t="shared" si="187"/>
        <v/>
      </c>
      <c r="GU23" s="53" t="str">
        <f t="shared" si="188"/>
        <v/>
      </c>
      <c r="GV23" s="53" t="str">
        <f t="shared" si="189"/>
        <v/>
      </c>
      <c r="GW23" s="54" t="str">
        <f t="shared" si="190"/>
        <v/>
      </c>
      <c r="GX23" s="52" t="str">
        <f t="shared" si="191"/>
        <v/>
      </c>
      <c r="GY23" s="53" t="str">
        <f t="shared" si="192"/>
        <v/>
      </c>
      <c r="GZ23" s="53" t="str">
        <f t="shared" si="193"/>
        <v/>
      </c>
      <c r="HA23" s="53" t="str">
        <f t="shared" si="194"/>
        <v/>
      </c>
      <c r="HB23" s="54" t="str">
        <f t="shared" si="195"/>
        <v/>
      </c>
      <c r="HC23" s="52" t="str">
        <f t="shared" si="196"/>
        <v/>
      </c>
      <c r="HD23" s="53" t="str">
        <f t="shared" si="197"/>
        <v/>
      </c>
      <c r="HE23" s="53" t="str">
        <f t="shared" si="198"/>
        <v/>
      </c>
      <c r="HF23" s="53" t="str">
        <f t="shared" si="199"/>
        <v/>
      </c>
      <c r="HG23" s="54" t="str">
        <f t="shared" si="200"/>
        <v/>
      </c>
      <c r="HH23" s="52" t="str">
        <f t="shared" si="201"/>
        <v/>
      </c>
      <c r="HI23" s="53" t="str">
        <f t="shared" si="202"/>
        <v/>
      </c>
      <c r="HJ23" s="53" t="str">
        <f t="shared" si="203"/>
        <v/>
      </c>
      <c r="HK23" s="53" t="str">
        <f t="shared" si="204"/>
        <v/>
      </c>
      <c r="HL23" s="54" t="str">
        <f t="shared" si="205"/>
        <v/>
      </c>
      <c r="HM23" s="58">
        <f t="shared" si="206"/>
        <v>6</v>
      </c>
      <c r="HN23" s="53" t="str">
        <f t="shared" si="207"/>
        <v>6</v>
      </c>
      <c r="HO23" s="181">
        <f t="shared" si="208"/>
        <v>5</v>
      </c>
      <c r="HP23" s="181">
        <f t="shared" si="209"/>
        <v>0</v>
      </c>
      <c r="HQ23" s="181">
        <f t="shared" si="210"/>
        <v>5</v>
      </c>
      <c r="HR23" s="130"/>
      <c r="HS23" s="53" t="str">
        <f t="shared" si="211"/>
        <v/>
      </c>
      <c r="HT23" s="53" t="str">
        <f t="shared" si="212"/>
        <v/>
      </c>
      <c r="HU23" s="53" t="str">
        <f t="shared" si="213"/>
        <v/>
      </c>
      <c r="HV23" s="53" t="str">
        <f t="shared" si="214"/>
        <v/>
      </c>
      <c r="HW23" s="54" t="str">
        <f t="shared" si="215"/>
        <v/>
      </c>
      <c r="HX23" s="52" t="str">
        <f t="shared" si="216"/>
        <v/>
      </c>
      <c r="HY23" s="53" t="str">
        <f t="shared" si="217"/>
        <v/>
      </c>
      <c r="HZ23" s="53" t="str">
        <f t="shared" si="218"/>
        <v/>
      </c>
      <c r="IA23" s="55" t="str">
        <f t="shared" si="219"/>
        <v/>
      </c>
      <c r="IB23" s="54" t="str">
        <f t="shared" si="220"/>
        <v/>
      </c>
      <c r="IC23" s="52" t="str">
        <f t="shared" si="221"/>
        <v/>
      </c>
      <c r="ID23" s="53" t="str">
        <f t="shared" si="222"/>
        <v/>
      </c>
      <c r="IE23" s="53" t="str">
        <f t="shared" si="223"/>
        <v/>
      </c>
      <c r="IF23" s="53" t="str">
        <f t="shared" si="224"/>
        <v/>
      </c>
      <c r="IG23" s="54" t="str">
        <f t="shared" si="225"/>
        <v/>
      </c>
      <c r="IH23" s="52" t="str">
        <f t="shared" si="226"/>
        <v/>
      </c>
      <c r="II23" s="53" t="str">
        <f t="shared" si="227"/>
        <v/>
      </c>
      <c r="IJ23" s="53" t="str">
        <f t="shared" si="228"/>
        <v/>
      </c>
      <c r="IK23" s="53" t="str">
        <f t="shared" si="229"/>
        <v/>
      </c>
      <c r="IL23" s="54" t="str">
        <f t="shared" si="230"/>
        <v/>
      </c>
      <c r="IM23" s="52" t="str">
        <f t="shared" si="231"/>
        <v/>
      </c>
      <c r="IN23" s="53" t="str">
        <f t="shared" si="232"/>
        <v/>
      </c>
      <c r="IO23" s="53" t="str">
        <f t="shared" si="233"/>
        <v/>
      </c>
      <c r="IP23" s="53" t="str">
        <f t="shared" si="234"/>
        <v/>
      </c>
      <c r="IQ23" s="54" t="str">
        <f t="shared" si="235"/>
        <v/>
      </c>
      <c r="IR23" s="52" t="str">
        <f t="shared" si="236"/>
        <v/>
      </c>
      <c r="IS23" s="53" t="str">
        <f t="shared" si="237"/>
        <v/>
      </c>
      <c r="IT23" s="53" t="str">
        <f t="shared" si="238"/>
        <v/>
      </c>
      <c r="IU23" s="53" t="str">
        <f t="shared" si="239"/>
        <v/>
      </c>
      <c r="IV23" s="54" t="str">
        <f t="shared" si="240"/>
        <v/>
      </c>
      <c r="IW23" s="58">
        <f t="shared" si="241"/>
        <v>5</v>
      </c>
      <c r="IX23" s="53" t="str">
        <f t="shared" si="242"/>
        <v/>
      </c>
      <c r="IY23" s="181" t="str">
        <f t="shared" si="243"/>
        <v/>
      </c>
      <c r="IZ23" s="181">
        <f t="shared" si="244"/>
        <v>0</v>
      </c>
      <c r="JA23" s="181" t="str">
        <f t="shared" si="245"/>
        <v/>
      </c>
      <c r="JB23" s="130"/>
      <c r="JC23" s="53" t="str">
        <f t="shared" si="246"/>
        <v/>
      </c>
      <c r="JD23" s="53" t="str">
        <f t="shared" si="247"/>
        <v/>
      </c>
      <c r="JE23" s="53" t="str">
        <f t="shared" si="248"/>
        <v/>
      </c>
      <c r="JF23" s="53" t="str">
        <f t="shared" si="249"/>
        <v/>
      </c>
      <c r="JG23" s="54" t="str">
        <f t="shared" si="250"/>
        <v/>
      </c>
      <c r="JH23" s="52" t="str">
        <f t="shared" si="251"/>
        <v/>
      </c>
      <c r="JI23" s="53" t="str">
        <f t="shared" si="252"/>
        <v/>
      </c>
      <c r="JJ23" s="53" t="str">
        <f t="shared" si="253"/>
        <v/>
      </c>
      <c r="JK23" s="55" t="str">
        <f t="shared" si="254"/>
        <v/>
      </c>
      <c r="JL23" s="54" t="str">
        <f t="shared" si="255"/>
        <v/>
      </c>
      <c r="JM23" s="52" t="str">
        <f t="shared" si="256"/>
        <v/>
      </c>
      <c r="JN23" s="53" t="str">
        <f t="shared" si="257"/>
        <v/>
      </c>
      <c r="JO23" s="53" t="str">
        <f t="shared" si="258"/>
        <v/>
      </c>
      <c r="JP23" s="53" t="str">
        <f t="shared" si="259"/>
        <v/>
      </c>
      <c r="JQ23" s="54" t="str">
        <f t="shared" si="260"/>
        <v/>
      </c>
      <c r="JR23" s="52" t="str">
        <f t="shared" si="261"/>
        <v/>
      </c>
      <c r="JS23" s="53" t="str">
        <f t="shared" si="262"/>
        <v/>
      </c>
      <c r="JT23" s="53" t="str">
        <f t="shared" si="263"/>
        <v/>
      </c>
      <c r="JU23" s="53" t="str">
        <f t="shared" si="264"/>
        <v/>
      </c>
      <c r="JV23" s="54" t="str">
        <f t="shared" si="265"/>
        <v/>
      </c>
      <c r="JW23" s="52" t="str">
        <f t="shared" si="266"/>
        <v/>
      </c>
      <c r="JX23" s="53" t="str">
        <f t="shared" si="267"/>
        <v/>
      </c>
      <c r="JY23" s="53" t="str">
        <f t="shared" si="268"/>
        <v/>
      </c>
      <c r="JZ23" s="53" t="str">
        <f t="shared" si="269"/>
        <v/>
      </c>
      <c r="KA23" s="54" t="str">
        <f t="shared" si="270"/>
        <v/>
      </c>
      <c r="KB23" s="52" t="str">
        <f t="shared" si="271"/>
        <v/>
      </c>
      <c r="KC23" s="53" t="str">
        <f t="shared" si="272"/>
        <v/>
      </c>
      <c r="KD23" s="53" t="str">
        <f t="shared" si="273"/>
        <v/>
      </c>
      <c r="KE23" s="53" t="str">
        <f t="shared" si="274"/>
        <v/>
      </c>
      <c r="KF23" s="54" t="str">
        <f t="shared" si="275"/>
        <v/>
      </c>
      <c r="KG23" s="58">
        <f t="shared" si="276"/>
        <v>6</v>
      </c>
      <c r="KH23" s="53" t="str">
        <f t="shared" si="277"/>
        <v/>
      </c>
      <c r="KI23" s="181" t="str">
        <f t="shared" si="278"/>
        <v/>
      </c>
      <c r="KJ23" s="181">
        <f t="shared" si="279"/>
        <v>0</v>
      </c>
      <c r="KK23" s="127" t="str">
        <f t="shared" si="280"/>
        <v/>
      </c>
      <c r="KL23" s="86"/>
      <c r="KM23" s="313">
        <f t="shared" si="281"/>
        <v>0</v>
      </c>
      <c r="KN23" s="60">
        <f t="shared" si="282"/>
        <v>10</v>
      </c>
      <c r="KO23" s="201"/>
      <c r="KP23" s="61">
        <f t="shared" si="283"/>
        <v>10</v>
      </c>
      <c r="KQ23" s="61">
        <f t="shared" si="284"/>
        <v>10</v>
      </c>
      <c r="KR23" s="61" t="str">
        <f t="shared" si="285"/>
        <v/>
      </c>
      <c r="KS23" s="61" t="str">
        <f t="shared" si="286"/>
        <v/>
      </c>
      <c r="KT23" s="61" t="str">
        <f t="shared" si="287"/>
        <v/>
      </c>
      <c r="KU23" s="61" t="str">
        <f t="shared" si="288"/>
        <v/>
      </c>
      <c r="KV23" s="61" t="str">
        <f t="shared" si="289"/>
        <v/>
      </c>
      <c r="KW23" s="62">
        <f t="shared" si="290"/>
        <v>7</v>
      </c>
      <c r="KX23" s="84"/>
      <c r="KY23" s="59">
        <f t="shared" si="291"/>
        <v>0</v>
      </c>
      <c r="KZ23" s="60">
        <f t="shared" si="292"/>
        <v>10</v>
      </c>
      <c r="LA23" s="201"/>
      <c r="LB23" s="61">
        <f t="shared" si="293"/>
        <v>10</v>
      </c>
      <c r="LC23" s="61" t="str">
        <f t="shared" si="294"/>
        <v/>
      </c>
      <c r="LD23" s="61" t="str">
        <f t="shared" si="295"/>
        <v/>
      </c>
      <c r="LE23" s="61">
        <f t="shared" si="296"/>
        <v>10</v>
      </c>
      <c r="LF23" s="356">
        <v>18</v>
      </c>
      <c r="LG23" s="87"/>
      <c r="LH23" s="185">
        <f t="shared" si="297"/>
        <v>2</v>
      </c>
      <c r="LI23" s="87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</row>
    <row r="24" spans="1:382" s="1" customFormat="1" ht="15" x14ac:dyDescent="0.2">
      <c r="A24" s="35"/>
      <c r="B24" s="45">
        <v>19</v>
      </c>
      <c r="C24" s="46" t="s">
        <v>186</v>
      </c>
      <c r="D24" s="47" t="s">
        <v>187</v>
      </c>
      <c r="E24" s="50">
        <v>100234</v>
      </c>
      <c r="F24" s="160">
        <v>114</v>
      </c>
      <c r="G24" s="49" t="s">
        <v>99</v>
      </c>
      <c r="H24" s="50" t="str">
        <f t="shared" si="0"/>
        <v>Top Truck</v>
      </c>
      <c r="I24" s="186">
        <f t="shared" si="1"/>
        <v>5</v>
      </c>
      <c r="J24" s="179"/>
      <c r="K24" s="149" t="str">
        <f t="shared" si="298"/>
        <v/>
      </c>
      <c r="L24" s="150" t="str">
        <f t="shared" si="299"/>
        <v/>
      </c>
      <c r="M24" s="150" t="str">
        <f t="shared" si="300"/>
        <v/>
      </c>
      <c r="N24" s="150" t="str">
        <f t="shared" si="301"/>
        <v/>
      </c>
      <c r="O24" s="150" t="str">
        <f t="shared" si="302"/>
        <v/>
      </c>
      <c r="P24" s="149" t="str">
        <f t="shared" si="303"/>
        <v/>
      </c>
      <c r="Q24" s="150" t="str">
        <f t="shared" si="304"/>
        <v/>
      </c>
      <c r="R24" s="150" t="str">
        <f t="shared" si="305"/>
        <v/>
      </c>
      <c r="S24" s="150" t="str">
        <f t="shared" si="306"/>
        <v/>
      </c>
      <c r="T24" s="150" t="str">
        <f t="shared" si="307"/>
        <v/>
      </c>
      <c r="U24" s="149" t="str">
        <f t="shared" si="308"/>
        <v/>
      </c>
      <c r="V24" s="150" t="str">
        <f t="shared" si="309"/>
        <v/>
      </c>
      <c r="W24" s="150" t="str">
        <f t="shared" si="310"/>
        <v/>
      </c>
      <c r="X24" s="150" t="str">
        <f t="shared" si="311"/>
        <v/>
      </c>
      <c r="Y24" s="150" t="str">
        <f t="shared" si="312"/>
        <v/>
      </c>
      <c r="Z24" s="149" t="str">
        <f t="shared" si="313"/>
        <v/>
      </c>
      <c r="AA24" s="150" t="str">
        <f t="shared" si="314"/>
        <v/>
      </c>
      <c r="AB24" s="150" t="str">
        <f t="shared" si="315"/>
        <v/>
      </c>
      <c r="AC24" s="150" t="str">
        <f t="shared" si="316"/>
        <v/>
      </c>
      <c r="AD24" s="150" t="str">
        <f t="shared" si="317"/>
        <v/>
      </c>
      <c r="AE24" s="149" t="str">
        <f t="shared" si="318"/>
        <v/>
      </c>
      <c r="AF24" s="150" t="str">
        <f t="shared" si="319"/>
        <v/>
      </c>
      <c r="AG24" s="150" t="str">
        <f t="shared" si="320"/>
        <v/>
      </c>
      <c r="AH24" s="150" t="str">
        <f t="shared" si="321"/>
        <v/>
      </c>
      <c r="AI24" s="150" t="str">
        <f t="shared" si="322"/>
        <v/>
      </c>
      <c r="AJ24" s="149" t="str">
        <f t="shared" si="323"/>
        <v/>
      </c>
      <c r="AK24" s="150" t="str">
        <f t="shared" si="324"/>
        <v/>
      </c>
      <c r="AL24" s="150" t="str">
        <f t="shared" si="325"/>
        <v/>
      </c>
      <c r="AM24" s="150" t="str">
        <f t="shared" si="326"/>
        <v/>
      </c>
      <c r="AN24" s="307" t="str">
        <f t="shared" si="327"/>
        <v/>
      </c>
      <c r="AO24" s="56">
        <f t="shared" si="328"/>
        <v>4</v>
      </c>
      <c r="AP24" s="53" t="str">
        <f t="shared" si="33"/>
        <v/>
      </c>
      <c r="AQ24" s="181" t="str">
        <f t="shared" si="34"/>
        <v/>
      </c>
      <c r="AR24" s="181">
        <f t="shared" si="35"/>
        <v>0</v>
      </c>
      <c r="AS24" s="181" t="str">
        <f t="shared" si="36"/>
        <v/>
      </c>
      <c r="AT24" s="130"/>
      <c r="AU24" s="55" t="str">
        <f t="shared" si="37"/>
        <v/>
      </c>
      <c r="AV24" s="53" t="str">
        <f t="shared" si="38"/>
        <v/>
      </c>
      <c r="AW24" s="53" t="str">
        <f t="shared" si="39"/>
        <v/>
      </c>
      <c r="AX24" s="53" t="str">
        <f t="shared" si="40"/>
        <v/>
      </c>
      <c r="AY24" s="54" t="str">
        <f t="shared" si="41"/>
        <v/>
      </c>
      <c r="AZ24" s="52" t="str">
        <f t="shared" si="42"/>
        <v/>
      </c>
      <c r="BA24" s="53" t="str">
        <f t="shared" si="43"/>
        <v/>
      </c>
      <c r="BB24" s="53" t="str">
        <f t="shared" si="44"/>
        <v/>
      </c>
      <c r="BC24" s="55" t="str">
        <f t="shared" si="45"/>
        <v/>
      </c>
      <c r="BD24" s="54" t="str">
        <f t="shared" si="46"/>
        <v/>
      </c>
      <c r="BE24" s="52" t="str">
        <f t="shared" si="47"/>
        <v/>
      </c>
      <c r="BF24" s="53" t="str">
        <f t="shared" si="48"/>
        <v/>
      </c>
      <c r="BG24" s="53" t="str">
        <f t="shared" si="49"/>
        <v/>
      </c>
      <c r="BH24" s="53" t="str">
        <f t="shared" si="50"/>
        <v/>
      </c>
      <c r="BI24" s="54" t="str">
        <f t="shared" si="51"/>
        <v/>
      </c>
      <c r="BJ24" s="52" t="str">
        <f t="shared" si="52"/>
        <v/>
      </c>
      <c r="BK24" s="53" t="str">
        <f t="shared" si="53"/>
        <v/>
      </c>
      <c r="BL24" s="53" t="str">
        <f t="shared" si="54"/>
        <v/>
      </c>
      <c r="BM24" s="53" t="str">
        <f t="shared" si="55"/>
        <v/>
      </c>
      <c r="BN24" s="54" t="str">
        <f t="shared" si="56"/>
        <v/>
      </c>
      <c r="BO24" s="52" t="str">
        <f t="shared" si="57"/>
        <v/>
      </c>
      <c r="BP24" s="53" t="str">
        <f t="shared" si="58"/>
        <v/>
      </c>
      <c r="BQ24" s="53" t="str">
        <f t="shared" si="59"/>
        <v/>
      </c>
      <c r="BR24" s="53" t="str">
        <f t="shared" si="60"/>
        <v/>
      </c>
      <c r="BS24" s="54" t="str">
        <f t="shared" si="61"/>
        <v/>
      </c>
      <c r="BT24" s="52" t="str">
        <f t="shared" si="62"/>
        <v/>
      </c>
      <c r="BU24" s="53" t="str">
        <f t="shared" si="63"/>
        <v/>
      </c>
      <c r="BV24" s="53" t="str">
        <f t="shared" si="64"/>
        <v/>
      </c>
      <c r="BW24" s="53" t="str">
        <f t="shared" si="65"/>
        <v/>
      </c>
      <c r="BX24" s="54" t="str">
        <f t="shared" si="66"/>
        <v/>
      </c>
      <c r="BY24" s="56">
        <f t="shared" si="67"/>
        <v>4</v>
      </c>
      <c r="BZ24" s="53" t="str">
        <f t="shared" si="68"/>
        <v/>
      </c>
      <c r="CA24" s="181" t="str">
        <f t="shared" si="69"/>
        <v/>
      </c>
      <c r="CB24" s="181">
        <f t="shared" si="70"/>
        <v>0</v>
      </c>
      <c r="CC24" s="181" t="str">
        <f t="shared" si="71"/>
        <v/>
      </c>
      <c r="CD24" s="130">
        <v>48</v>
      </c>
      <c r="CE24" s="55">
        <f t="shared" si="72"/>
        <v>48</v>
      </c>
      <c r="CF24" s="53">
        <f t="shared" si="73"/>
        <v>5</v>
      </c>
      <c r="CG24" s="53" t="str">
        <f t="shared" si="74"/>
        <v/>
      </c>
      <c r="CH24" s="53">
        <f t="shared" si="75"/>
        <v>0</v>
      </c>
      <c r="CI24" s="54">
        <f t="shared" si="76"/>
        <v>0</v>
      </c>
      <c r="CJ24" s="52" t="str">
        <f t="shared" si="77"/>
        <v/>
      </c>
      <c r="CK24" s="53" t="str">
        <f t="shared" si="78"/>
        <v/>
      </c>
      <c r="CL24" s="53" t="str">
        <f t="shared" si="79"/>
        <v/>
      </c>
      <c r="CM24" s="55" t="str">
        <f t="shared" si="80"/>
        <v/>
      </c>
      <c r="CN24" s="54" t="str">
        <f t="shared" si="81"/>
        <v/>
      </c>
      <c r="CO24" s="52" t="str">
        <f t="shared" si="82"/>
        <v/>
      </c>
      <c r="CP24" s="53" t="str">
        <f t="shared" si="83"/>
        <v/>
      </c>
      <c r="CQ24" s="53" t="str">
        <f>IF(IF(CP24&lt;&gt;"",IF(MAX(COUNTIF($CP24:$CP$49,$CP$6:$CP$49))&gt;1,"x",""),"")&lt;&gt;"",CP24+1,"")</f>
        <v/>
      </c>
      <c r="CR24" s="53" t="str">
        <f t="shared" si="84"/>
        <v/>
      </c>
      <c r="CS24" s="54" t="str">
        <f t="shared" si="85"/>
        <v/>
      </c>
      <c r="CT24" s="52" t="str">
        <f t="shared" si="86"/>
        <v/>
      </c>
      <c r="CU24" s="53" t="str">
        <f t="shared" si="87"/>
        <v/>
      </c>
      <c r="CV24" s="53" t="str">
        <f t="shared" si="88"/>
        <v/>
      </c>
      <c r="CW24" s="53" t="str">
        <f t="shared" si="89"/>
        <v/>
      </c>
      <c r="CX24" s="54" t="str">
        <f t="shared" si="90"/>
        <v/>
      </c>
      <c r="CY24" s="52" t="str">
        <f t="shared" si="91"/>
        <v/>
      </c>
      <c r="CZ24" s="53" t="str">
        <f t="shared" si="92"/>
        <v/>
      </c>
      <c r="DA24" s="53" t="str">
        <f t="shared" si="93"/>
        <v/>
      </c>
      <c r="DB24" s="53" t="str">
        <f t="shared" si="94"/>
        <v/>
      </c>
      <c r="DC24" s="54" t="str">
        <f t="shared" si="95"/>
        <v/>
      </c>
      <c r="DD24" s="52" t="str">
        <f t="shared" si="96"/>
        <v/>
      </c>
      <c r="DE24" s="53" t="str">
        <f t="shared" si="97"/>
        <v/>
      </c>
      <c r="DF24" s="53" t="str">
        <f t="shared" si="98"/>
        <v/>
      </c>
      <c r="DG24" s="53" t="str">
        <f t="shared" si="99"/>
        <v/>
      </c>
      <c r="DH24" s="54" t="str">
        <f t="shared" si="100"/>
        <v/>
      </c>
      <c r="DI24" s="56">
        <f t="shared" si="101"/>
        <v>7</v>
      </c>
      <c r="DJ24" s="53" t="str">
        <f t="shared" si="102"/>
        <v>5</v>
      </c>
      <c r="DK24" s="53">
        <f t="shared" si="103"/>
        <v>5</v>
      </c>
      <c r="DL24" s="181">
        <f t="shared" si="104"/>
        <v>0</v>
      </c>
      <c r="DM24" s="181">
        <f t="shared" si="105"/>
        <v>5</v>
      </c>
      <c r="DN24" s="130"/>
      <c r="DO24" s="53" t="str">
        <f t="shared" si="106"/>
        <v/>
      </c>
      <c r="DP24" s="53" t="str">
        <f t="shared" si="107"/>
        <v/>
      </c>
      <c r="DQ24" s="53" t="str">
        <f t="shared" si="108"/>
        <v/>
      </c>
      <c r="DR24" s="53" t="str">
        <f t="shared" si="109"/>
        <v/>
      </c>
      <c r="DS24" s="54" t="str">
        <f t="shared" si="110"/>
        <v/>
      </c>
      <c r="DT24" s="52" t="str">
        <f t="shared" si="111"/>
        <v/>
      </c>
      <c r="DU24" s="53" t="str">
        <f t="shared" si="112"/>
        <v/>
      </c>
      <c r="DV24" s="53" t="str">
        <f t="shared" si="113"/>
        <v/>
      </c>
      <c r="DW24" s="55" t="str">
        <f t="shared" si="114"/>
        <v/>
      </c>
      <c r="DX24" s="54" t="str">
        <f t="shared" si="115"/>
        <v/>
      </c>
      <c r="DY24" s="52" t="str">
        <f t="shared" si="116"/>
        <v/>
      </c>
      <c r="DZ24" s="53" t="str">
        <f t="shared" si="117"/>
        <v/>
      </c>
      <c r="EA24" s="53" t="str">
        <f t="shared" si="118"/>
        <v/>
      </c>
      <c r="EB24" s="53" t="str">
        <f t="shared" si="119"/>
        <v/>
      </c>
      <c r="EC24" s="54" t="str">
        <f t="shared" si="120"/>
        <v/>
      </c>
      <c r="ED24" s="52" t="str">
        <f t="shared" si="121"/>
        <v/>
      </c>
      <c r="EE24" s="53" t="str">
        <f t="shared" si="122"/>
        <v/>
      </c>
      <c r="EF24" s="53" t="str">
        <f t="shared" si="123"/>
        <v/>
      </c>
      <c r="EG24" s="53" t="str">
        <f t="shared" si="124"/>
        <v/>
      </c>
      <c r="EH24" s="54" t="str">
        <f t="shared" si="125"/>
        <v/>
      </c>
      <c r="EI24" s="52" t="str">
        <f t="shared" si="126"/>
        <v/>
      </c>
      <c r="EJ24" s="53" t="str">
        <f t="shared" si="127"/>
        <v/>
      </c>
      <c r="EK24" s="53" t="str">
        <f t="shared" si="128"/>
        <v/>
      </c>
      <c r="EL24" s="53" t="str">
        <f t="shared" si="129"/>
        <v/>
      </c>
      <c r="EM24" s="54" t="str">
        <f t="shared" si="130"/>
        <v/>
      </c>
      <c r="EN24" s="52" t="str">
        <f t="shared" si="131"/>
        <v/>
      </c>
      <c r="EO24" s="53" t="str">
        <f t="shared" si="132"/>
        <v/>
      </c>
      <c r="EP24" s="53" t="str">
        <f t="shared" si="133"/>
        <v/>
      </c>
      <c r="EQ24" s="53" t="str">
        <f t="shared" si="134"/>
        <v/>
      </c>
      <c r="ER24" s="54" t="str">
        <f t="shared" si="135"/>
        <v/>
      </c>
      <c r="ES24" s="58">
        <f t="shared" si="136"/>
        <v>4</v>
      </c>
      <c r="ET24" s="53" t="str">
        <f t="shared" si="137"/>
        <v/>
      </c>
      <c r="EU24" s="181" t="str">
        <f t="shared" si="138"/>
        <v/>
      </c>
      <c r="EV24" s="181">
        <f t="shared" si="139"/>
        <v>0</v>
      </c>
      <c r="EW24" s="181" t="str">
        <f t="shared" si="140"/>
        <v/>
      </c>
      <c r="EX24" s="130"/>
      <c r="EY24" s="53" t="str">
        <f t="shared" si="141"/>
        <v/>
      </c>
      <c r="EZ24" s="53" t="str">
        <f t="shared" si="142"/>
        <v/>
      </c>
      <c r="FA24" s="53" t="str">
        <f t="shared" si="143"/>
        <v/>
      </c>
      <c r="FB24" s="53" t="str">
        <f t="shared" si="144"/>
        <v/>
      </c>
      <c r="FC24" s="57" t="str">
        <f t="shared" si="145"/>
        <v/>
      </c>
      <c r="FD24" s="52" t="str">
        <f t="shared" si="146"/>
        <v/>
      </c>
      <c r="FE24" s="53" t="str">
        <f t="shared" si="147"/>
        <v/>
      </c>
      <c r="FF24" s="53" t="str">
        <f t="shared" si="148"/>
        <v/>
      </c>
      <c r="FG24" s="55" t="str">
        <f t="shared" si="149"/>
        <v/>
      </c>
      <c r="FH24" s="57" t="str">
        <f t="shared" si="150"/>
        <v/>
      </c>
      <c r="FI24" s="52" t="str">
        <f t="shared" si="151"/>
        <v/>
      </c>
      <c r="FJ24" s="53" t="str">
        <f t="shared" si="152"/>
        <v/>
      </c>
      <c r="FK24" s="53" t="str">
        <f t="shared" si="153"/>
        <v/>
      </c>
      <c r="FL24" s="53" t="str">
        <f t="shared" si="154"/>
        <v/>
      </c>
      <c r="FM24" s="57" t="str">
        <f t="shared" si="155"/>
        <v/>
      </c>
      <c r="FN24" s="52" t="str">
        <f t="shared" si="156"/>
        <v/>
      </c>
      <c r="FO24" s="53" t="str">
        <f t="shared" si="157"/>
        <v/>
      </c>
      <c r="FP24" s="53" t="str">
        <f t="shared" si="158"/>
        <v/>
      </c>
      <c r="FQ24" s="53" t="str">
        <f t="shared" si="159"/>
        <v/>
      </c>
      <c r="FR24" s="57" t="str">
        <f t="shared" si="160"/>
        <v/>
      </c>
      <c r="FS24" s="52" t="str">
        <f t="shared" si="161"/>
        <v/>
      </c>
      <c r="FT24" s="53" t="str">
        <f t="shared" si="162"/>
        <v/>
      </c>
      <c r="FU24" s="53" t="str">
        <f t="shared" si="163"/>
        <v/>
      </c>
      <c r="FV24" s="53" t="str">
        <f t="shared" si="164"/>
        <v/>
      </c>
      <c r="FW24" s="57" t="str">
        <f t="shared" si="165"/>
        <v/>
      </c>
      <c r="FX24" s="52" t="str">
        <f t="shared" si="166"/>
        <v/>
      </c>
      <c r="FY24" s="53" t="str">
        <f t="shared" si="167"/>
        <v/>
      </c>
      <c r="FZ24" s="53" t="str">
        <f t="shared" si="168"/>
        <v/>
      </c>
      <c r="GA24" s="53" t="str">
        <f t="shared" si="169"/>
        <v/>
      </c>
      <c r="GB24" s="57" t="str">
        <f t="shared" si="170"/>
        <v/>
      </c>
      <c r="GC24" s="58">
        <f t="shared" si="171"/>
        <v>4</v>
      </c>
      <c r="GD24" s="53" t="str">
        <f t="shared" si="172"/>
        <v/>
      </c>
      <c r="GE24" s="181" t="str">
        <f t="shared" si="173"/>
        <v/>
      </c>
      <c r="GF24" s="181">
        <f t="shared" si="174"/>
        <v>0</v>
      </c>
      <c r="GG24" s="181" t="str">
        <f t="shared" si="175"/>
        <v/>
      </c>
      <c r="GH24" s="130"/>
      <c r="GI24" s="53" t="str">
        <f t="shared" si="176"/>
        <v/>
      </c>
      <c r="GJ24" s="53" t="str">
        <f t="shared" si="177"/>
        <v/>
      </c>
      <c r="GK24" s="53" t="str">
        <f t="shared" si="178"/>
        <v/>
      </c>
      <c r="GL24" s="53" t="str">
        <f t="shared" si="179"/>
        <v/>
      </c>
      <c r="GM24" s="54" t="str">
        <f t="shared" si="180"/>
        <v/>
      </c>
      <c r="GN24" s="52" t="str">
        <f t="shared" si="181"/>
        <v/>
      </c>
      <c r="GO24" s="53" t="str">
        <f t="shared" si="182"/>
        <v/>
      </c>
      <c r="GP24" s="53" t="str">
        <f t="shared" si="183"/>
        <v/>
      </c>
      <c r="GQ24" s="55" t="str">
        <f t="shared" si="184"/>
        <v/>
      </c>
      <c r="GR24" s="54" t="str">
        <f t="shared" si="185"/>
        <v/>
      </c>
      <c r="GS24" s="52" t="str">
        <f t="shared" si="186"/>
        <v/>
      </c>
      <c r="GT24" s="53" t="str">
        <f t="shared" si="187"/>
        <v/>
      </c>
      <c r="GU24" s="53" t="str">
        <f t="shared" si="188"/>
        <v/>
      </c>
      <c r="GV24" s="53" t="str">
        <f t="shared" si="189"/>
        <v/>
      </c>
      <c r="GW24" s="54" t="str">
        <f t="shared" si="190"/>
        <v/>
      </c>
      <c r="GX24" s="52" t="str">
        <f t="shared" si="191"/>
        <v/>
      </c>
      <c r="GY24" s="53" t="str">
        <f t="shared" si="192"/>
        <v/>
      </c>
      <c r="GZ24" s="53" t="str">
        <f t="shared" si="193"/>
        <v/>
      </c>
      <c r="HA24" s="53" t="str">
        <f t="shared" si="194"/>
        <v/>
      </c>
      <c r="HB24" s="54" t="str">
        <f t="shared" si="195"/>
        <v/>
      </c>
      <c r="HC24" s="52" t="str">
        <f t="shared" si="196"/>
        <v/>
      </c>
      <c r="HD24" s="53" t="str">
        <f t="shared" si="197"/>
        <v/>
      </c>
      <c r="HE24" s="53" t="str">
        <f t="shared" si="198"/>
        <v/>
      </c>
      <c r="HF24" s="53" t="str">
        <f t="shared" si="199"/>
        <v/>
      </c>
      <c r="HG24" s="54" t="str">
        <f t="shared" si="200"/>
        <v/>
      </c>
      <c r="HH24" s="52" t="str">
        <f t="shared" si="201"/>
        <v/>
      </c>
      <c r="HI24" s="53" t="str">
        <f t="shared" si="202"/>
        <v/>
      </c>
      <c r="HJ24" s="53" t="str">
        <f t="shared" si="203"/>
        <v/>
      </c>
      <c r="HK24" s="53" t="str">
        <f t="shared" si="204"/>
        <v/>
      </c>
      <c r="HL24" s="54" t="str">
        <f t="shared" si="205"/>
        <v/>
      </c>
      <c r="HM24" s="58">
        <f t="shared" si="206"/>
        <v>6</v>
      </c>
      <c r="HN24" s="53" t="str">
        <f t="shared" si="207"/>
        <v/>
      </c>
      <c r="HO24" s="181" t="str">
        <f t="shared" si="208"/>
        <v/>
      </c>
      <c r="HP24" s="181">
        <f t="shared" si="209"/>
        <v>0</v>
      </c>
      <c r="HQ24" s="181" t="str">
        <f t="shared" si="210"/>
        <v/>
      </c>
      <c r="HR24" s="130"/>
      <c r="HS24" s="53" t="str">
        <f t="shared" si="211"/>
        <v/>
      </c>
      <c r="HT24" s="53" t="str">
        <f t="shared" si="212"/>
        <v/>
      </c>
      <c r="HU24" s="53" t="str">
        <f t="shared" si="213"/>
        <v/>
      </c>
      <c r="HV24" s="53" t="str">
        <f t="shared" si="214"/>
        <v/>
      </c>
      <c r="HW24" s="54" t="str">
        <f t="shared" si="215"/>
        <v/>
      </c>
      <c r="HX24" s="52" t="str">
        <f t="shared" si="216"/>
        <v/>
      </c>
      <c r="HY24" s="53" t="str">
        <f t="shared" si="217"/>
        <v/>
      </c>
      <c r="HZ24" s="53" t="str">
        <f t="shared" si="218"/>
        <v/>
      </c>
      <c r="IA24" s="55" t="str">
        <f t="shared" si="219"/>
        <v/>
      </c>
      <c r="IB24" s="54" t="str">
        <f t="shared" si="220"/>
        <v/>
      </c>
      <c r="IC24" s="52" t="str">
        <f t="shared" si="221"/>
        <v/>
      </c>
      <c r="ID24" s="53" t="str">
        <f t="shared" si="222"/>
        <v/>
      </c>
      <c r="IE24" s="53" t="str">
        <f t="shared" si="223"/>
        <v/>
      </c>
      <c r="IF24" s="53" t="str">
        <f t="shared" si="224"/>
        <v/>
      </c>
      <c r="IG24" s="54" t="str">
        <f t="shared" si="225"/>
        <v/>
      </c>
      <c r="IH24" s="52" t="str">
        <f t="shared" si="226"/>
        <v/>
      </c>
      <c r="II24" s="53" t="str">
        <f t="shared" si="227"/>
        <v/>
      </c>
      <c r="IJ24" s="53" t="str">
        <f t="shared" si="228"/>
        <v/>
      </c>
      <c r="IK24" s="53" t="str">
        <f t="shared" si="229"/>
        <v/>
      </c>
      <c r="IL24" s="54" t="str">
        <f t="shared" si="230"/>
        <v/>
      </c>
      <c r="IM24" s="52" t="str">
        <f t="shared" si="231"/>
        <v/>
      </c>
      <c r="IN24" s="53" t="str">
        <f t="shared" si="232"/>
        <v/>
      </c>
      <c r="IO24" s="53" t="str">
        <f t="shared" si="233"/>
        <v/>
      </c>
      <c r="IP24" s="53" t="str">
        <f t="shared" si="234"/>
        <v/>
      </c>
      <c r="IQ24" s="54" t="str">
        <f t="shared" si="235"/>
        <v/>
      </c>
      <c r="IR24" s="52" t="str">
        <f t="shared" si="236"/>
        <v/>
      </c>
      <c r="IS24" s="53" t="str">
        <f t="shared" si="237"/>
        <v/>
      </c>
      <c r="IT24" s="53" t="str">
        <f t="shared" si="238"/>
        <v/>
      </c>
      <c r="IU24" s="53" t="str">
        <f t="shared" si="239"/>
        <v/>
      </c>
      <c r="IV24" s="54" t="str">
        <f t="shared" si="240"/>
        <v/>
      </c>
      <c r="IW24" s="58">
        <f t="shared" si="241"/>
        <v>5</v>
      </c>
      <c r="IX24" s="53" t="str">
        <f t="shared" si="242"/>
        <v/>
      </c>
      <c r="IY24" s="181" t="str">
        <f t="shared" si="243"/>
        <v/>
      </c>
      <c r="IZ24" s="181">
        <f t="shared" si="244"/>
        <v>0</v>
      </c>
      <c r="JA24" s="181" t="str">
        <f t="shared" si="245"/>
        <v/>
      </c>
      <c r="JB24" s="130"/>
      <c r="JC24" s="53" t="str">
        <f t="shared" si="246"/>
        <v/>
      </c>
      <c r="JD24" s="53" t="str">
        <f t="shared" si="247"/>
        <v/>
      </c>
      <c r="JE24" s="53" t="str">
        <f t="shared" si="248"/>
        <v/>
      </c>
      <c r="JF24" s="53" t="str">
        <f t="shared" si="249"/>
        <v/>
      </c>
      <c r="JG24" s="54" t="str">
        <f t="shared" si="250"/>
        <v/>
      </c>
      <c r="JH24" s="52" t="str">
        <f t="shared" si="251"/>
        <v/>
      </c>
      <c r="JI24" s="53" t="str">
        <f t="shared" si="252"/>
        <v/>
      </c>
      <c r="JJ24" s="53" t="str">
        <f t="shared" si="253"/>
        <v/>
      </c>
      <c r="JK24" s="55" t="str">
        <f t="shared" si="254"/>
        <v/>
      </c>
      <c r="JL24" s="54" t="str">
        <f t="shared" si="255"/>
        <v/>
      </c>
      <c r="JM24" s="52" t="str">
        <f t="shared" si="256"/>
        <v/>
      </c>
      <c r="JN24" s="53" t="str">
        <f t="shared" si="257"/>
        <v/>
      </c>
      <c r="JO24" s="53" t="str">
        <f t="shared" si="258"/>
        <v/>
      </c>
      <c r="JP24" s="53" t="str">
        <f t="shared" si="259"/>
        <v/>
      </c>
      <c r="JQ24" s="54" t="str">
        <f t="shared" si="260"/>
        <v/>
      </c>
      <c r="JR24" s="52" t="str">
        <f t="shared" si="261"/>
        <v/>
      </c>
      <c r="JS24" s="53" t="str">
        <f t="shared" si="262"/>
        <v/>
      </c>
      <c r="JT24" s="53" t="str">
        <f t="shared" si="263"/>
        <v/>
      </c>
      <c r="JU24" s="53" t="str">
        <f t="shared" si="264"/>
        <v/>
      </c>
      <c r="JV24" s="54" t="str">
        <f t="shared" si="265"/>
        <v/>
      </c>
      <c r="JW24" s="52" t="str">
        <f t="shared" si="266"/>
        <v/>
      </c>
      <c r="JX24" s="53" t="str">
        <f t="shared" si="267"/>
        <v/>
      </c>
      <c r="JY24" s="53" t="str">
        <f t="shared" si="268"/>
        <v/>
      </c>
      <c r="JZ24" s="53" t="str">
        <f t="shared" si="269"/>
        <v/>
      </c>
      <c r="KA24" s="54" t="str">
        <f t="shared" si="270"/>
        <v/>
      </c>
      <c r="KB24" s="52" t="str">
        <f t="shared" si="271"/>
        <v/>
      </c>
      <c r="KC24" s="53" t="str">
        <f t="shared" si="272"/>
        <v/>
      </c>
      <c r="KD24" s="53" t="str">
        <f t="shared" si="273"/>
        <v/>
      </c>
      <c r="KE24" s="53" t="str">
        <f t="shared" si="274"/>
        <v/>
      </c>
      <c r="KF24" s="54" t="str">
        <f t="shared" si="275"/>
        <v/>
      </c>
      <c r="KG24" s="58">
        <f t="shared" si="276"/>
        <v>6</v>
      </c>
      <c r="KH24" s="53" t="str">
        <f t="shared" si="277"/>
        <v/>
      </c>
      <c r="KI24" s="181" t="str">
        <f t="shared" si="278"/>
        <v/>
      </c>
      <c r="KJ24" s="181">
        <f t="shared" si="279"/>
        <v>0</v>
      </c>
      <c r="KK24" s="127" t="str">
        <f t="shared" si="280"/>
        <v/>
      </c>
      <c r="KL24" s="86"/>
      <c r="KM24" s="313">
        <f t="shared" si="281"/>
        <v>0</v>
      </c>
      <c r="KN24" s="60">
        <f t="shared" si="282"/>
        <v>5</v>
      </c>
      <c r="KO24" s="201"/>
      <c r="KP24" s="61">
        <f t="shared" si="283"/>
        <v>5</v>
      </c>
      <c r="KQ24" s="61">
        <f t="shared" si="284"/>
        <v>5</v>
      </c>
      <c r="KR24" s="61" t="str">
        <f t="shared" si="285"/>
        <v/>
      </c>
      <c r="KS24" s="61" t="str">
        <f t="shared" si="286"/>
        <v/>
      </c>
      <c r="KT24" s="61" t="str">
        <f t="shared" si="287"/>
        <v/>
      </c>
      <c r="KU24" s="61" t="str">
        <f t="shared" si="288"/>
        <v/>
      </c>
      <c r="KV24" s="61" t="str">
        <f t="shared" si="289"/>
        <v/>
      </c>
      <c r="KW24" s="62">
        <f t="shared" si="290"/>
        <v>8</v>
      </c>
      <c r="KX24" s="84"/>
      <c r="KY24" s="59">
        <f t="shared" si="291"/>
        <v>0</v>
      </c>
      <c r="KZ24" s="60">
        <f t="shared" si="292"/>
        <v>5</v>
      </c>
      <c r="LA24" s="201"/>
      <c r="LB24" s="61">
        <f t="shared" si="293"/>
        <v>5</v>
      </c>
      <c r="LC24" s="61" t="str">
        <f t="shared" si="294"/>
        <v/>
      </c>
      <c r="LD24" s="61" t="str">
        <f t="shared" si="295"/>
        <v/>
      </c>
      <c r="LE24" s="61">
        <f t="shared" si="296"/>
        <v>5</v>
      </c>
      <c r="LF24" s="356">
        <v>19</v>
      </c>
      <c r="LG24" s="87"/>
      <c r="LH24" s="185">
        <f t="shared" si="297"/>
        <v>1</v>
      </c>
      <c r="LI24" s="87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</row>
    <row r="25" spans="1:382" s="1" customFormat="1" ht="15" x14ac:dyDescent="0.2">
      <c r="A25" s="35"/>
      <c r="B25" s="45">
        <v>20</v>
      </c>
      <c r="C25" s="46" t="s">
        <v>128</v>
      </c>
      <c r="D25" s="47" t="s">
        <v>129</v>
      </c>
      <c r="E25" s="50">
        <v>5082</v>
      </c>
      <c r="F25" s="160">
        <v>112</v>
      </c>
      <c r="G25" s="49" t="s">
        <v>99</v>
      </c>
      <c r="H25" s="50" t="str">
        <f t="shared" si="0"/>
        <v>Top Truck</v>
      </c>
      <c r="I25" s="186">
        <f t="shared" si="1"/>
        <v>5</v>
      </c>
      <c r="J25" s="179"/>
      <c r="K25" s="149" t="str">
        <f t="shared" si="298"/>
        <v/>
      </c>
      <c r="L25" s="150" t="str">
        <f t="shared" si="299"/>
        <v/>
      </c>
      <c r="M25" s="150" t="str">
        <f t="shared" si="300"/>
        <v/>
      </c>
      <c r="N25" s="150" t="str">
        <f t="shared" si="301"/>
        <v/>
      </c>
      <c r="O25" s="150" t="str">
        <f t="shared" si="302"/>
        <v/>
      </c>
      <c r="P25" s="149" t="str">
        <f t="shared" si="303"/>
        <v/>
      </c>
      <c r="Q25" s="150" t="str">
        <f t="shared" si="304"/>
        <v/>
      </c>
      <c r="R25" s="150" t="str">
        <f t="shared" si="305"/>
        <v/>
      </c>
      <c r="S25" s="150" t="str">
        <f t="shared" si="306"/>
        <v/>
      </c>
      <c r="T25" s="150" t="str">
        <f t="shared" si="307"/>
        <v/>
      </c>
      <c r="U25" s="149" t="str">
        <f t="shared" si="308"/>
        <v/>
      </c>
      <c r="V25" s="150" t="str">
        <f t="shared" si="309"/>
        <v/>
      </c>
      <c r="W25" s="150" t="str">
        <f t="shared" si="310"/>
        <v/>
      </c>
      <c r="X25" s="150" t="str">
        <f t="shared" si="311"/>
        <v/>
      </c>
      <c r="Y25" s="150" t="str">
        <f t="shared" si="312"/>
        <v/>
      </c>
      <c r="Z25" s="149" t="str">
        <f t="shared" si="313"/>
        <v/>
      </c>
      <c r="AA25" s="150" t="str">
        <f t="shared" si="314"/>
        <v/>
      </c>
      <c r="AB25" s="150" t="str">
        <f t="shared" si="315"/>
        <v/>
      </c>
      <c r="AC25" s="150" t="str">
        <f t="shared" si="316"/>
        <v/>
      </c>
      <c r="AD25" s="150" t="str">
        <f t="shared" si="317"/>
        <v/>
      </c>
      <c r="AE25" s="149" t="str">
        <f t="shared" si="318"/>
        <v/>
      </c>
      <c r="AF25" s="150" t="str">
        <f t="shared" si="319"/>
        <v/>
      </c>
      <c r="AG25" s="150" t="str">
        <f t="shared" si="320"/>
        <v/>
      </c>
      <c r="AH25" s="150" t="str">
        <f t="shared" si="321"/>
        <v/>
      </c>
      <c r="AI25" s="150" t="str">
        <f t="shared" si="322"/>
        <v/>
      </c>
      <c r="AJ25" s="149" t="str">
        <f t="shared" si="323"/>
        <v/>
      </c>
      <c r="AK25" s="150" t="str">
        <f t="shared" si="324"/>
        <v/>
      </c>
      <c r="AL25" s="150" t="str">
        <f t="shared" si="325"/>
        <v/>
      </c>
      <c r="AM25" s="150" t="str">
        <f t="shared" si="326"/>
        <v/>
      </c>
      <c r="AN25" s="307" t="str">
        <f t="shared" si="327"/>
        <v/>
      </c>
      <c r="AO25" s="56">
        <f t="shared" si="328"/>
        <v>4</v>
      </c>
      <c r="AP25" s="53" t="str">
        <f t="shared" si="33"/>
        <v/>
      </c>
      <c r="AQ25" s="181" t="str">
        <f t="shared" si="34"/>
        <v/>
      </c>
      <c r="AR25" s="181">
        <f t="shared" si="35"/>
        <v>0</v>
      </c>
      <c r="AS25" s="181" t="str">
        <f t="shared" si="36"/>
        <v/>
      </c>
      <c r="AT25" s="130"/>
      <c r="AU25" s="55" t="str">
        <f t="shared" si="37"/>
        <v/>
      </c>
      <c r="AV25" s="53" t="str">
        <f t="shared" si="38"/>
        <v/>
      </c>
      <c r="AW25" s="53" t="str">
        <f t="shared" si="39"/>
        <v/>
      </c>
      <c r="AX25" s="53" t="str">
        <f t="shared" si="40"/>
        <v/>
      </c>
      <c r="AY25" s="54" t="str">
        <f t="shared" si="41"/>
        <v/>
      </c>
      <c r="AZ25" s="52" t="str">
        <f t="shared" si="42"/>
        <v/>
      </c>
      <c r="BA25" s="53" t="str">
        <f t="shared" si="43"/>
        <v/>
      </c>
      <c r="BB25" s="53" t="str">
        <f t="shared" si="44"/>
        <v/>
      </c>
      <c r="BC25" s="55" t="str">
        <f t="shared" si="45"/>
        <v/>
      </c>
      <c r="BD25" s="54" t="str">
        <f t="shared" si="46"/>
        <v/>
      </c>
      <c r="BE25" s="52" t="str">
        <f t="shared" si="47"/>
        <v/>
      </c>
      <c r="BF25" s="53" t="str">
        <f t="shared" si="48"/>
        <v/>
      </c>
      <c r="BG25" s="53" t="str">
        <f t="shared" si="49"/>
        <v/>
      </c>
      <c r="BH25" s="53" t="str">
        <f t="shared" si="50"/>
        <v/>
      </c>
      <c r="BI25" s="54" t="str">
        <f t="shared" si="51"/>
        <v/>
      </c>
      <c r="BJ25" s="52" t="str">
        <f t="shared" si="52"/>
        <v/>
      </c>
      <c r="BK25" s="53" t="str">
        <f t="shared" si="53"/>
        <v/>
      </c>
      <c r="BL25" s="53" t="str">
        <f t="shared" si="54"/>
        <v/>
      </c>
      <c r="BM25" s="53" t="str">
        <f t="shared" si="55"/>
        <v/>
      </c>
      <c r="BN25" s="54" t="str">
        <f t="shared" si="56"/>
        <v/>
      </c>
      <c r="BO25" s="52" t="str">
        <f t="shared" si="57"/>
        <v/>
      </c>
      <c r="BP25" s="53" t="str">
        <f t="shared" si="58"/>
        <v/>
      </c>
      <c r="BQ25" s="53" t="str">
        <f t="shared" si="59"/>
        <v/>
      </c>
      <c r="BR25" s="53" t="str">
        <f t="shared" si="60"/>
        <v/>
      </c>
      <c r="BS25" s="54" t="str">
        <f t="shared" si="61"/>
        <v/>
      </c>
      <c r="BT25" s="52" t="str">
        <f t="shared" si="62"/>
        <v/>
      </c>
      <c r="BU25" s="53" t="str">
        <f t="shared" si="63"/>
        <v/>
      </c>
      <c r="BV25" s="53" t="str">
        <f t="shared" si="64"/>
        <v/>
      </c>
      <c r="BW25" s="53" t="str">
        <f t="shared" si="65"/>
        <v/>
      </c>
      <c r="BX25" s="54" t="str">
        <f t="shared" si="66"/>
        <v/>
      </c>
      <c r="BY25" s="56">
        <f t="shared" si="67"/>
        <v>4</v>
      </c>
      <c r="BZ25" s="53" t="str">
        <f t="shared" si="68"/>
        <v/>
      </c>
      <c r="CA25" s="181" t="str">
        <f t="shared" si="69"/>
        <v/>
      </c>
      <c r="CB25" s="181">
        <f t="shared" si="70"/>
        <v>0</v>
      </c>
      <c r="CC25" s="181" t="str">
        <f t="shared" si="71"/>
        <v/>
      </c>
      <c r="CD25" s="130">
        <v>45</v>
      </c>
      <c r="CE25" s="55">
        <f t="shared" si="72"/>
        <v>45</v>
      </c>
      <c r="CF25" s="53">
        <f t="shared" si="73"/>
        <v>6</v>
      </c>
      <c r="CG25" s="53" t="str">
        <f t="shared" si="74"/>
        <v/>
      </c>
      <c r="CH25" s="53">
        <f t="shared" si="75"/>
        <v>0</v>
      </c>
      <c r="CI25" s="54">
        <f t="shared" si="76"/>
        <v>0</v>
      </c>
      <c r="CJ25" s="52" t="str">
        <f t="shared" si="77"/>
        <v/>
      </c>
      <c r="CK25" s="53" t="str">
        <f t="shared" si="78"/>
        <v/>
      </c>
      <c r="CL25" s="53" t="str">
        <f t="shared" si="79"/>
        <v/>
      </c>
      <c r="CM25" s="55" t="str">
        <f t="shared" si="80"/>
        <v/>
      </c>
      <c r="CN25" s="54" t="str">
        <f t="shared" si="81"/>
        <v/>
      </c>
      <c r="CO25" s="52" t="str">
        <f t="shared" si="82"/>
        <v/>
      </c>
      <c r="CP25" s="53" t="str">
        <f t="shared" si="83"/>
        <v/>
      </c>
      <c r="CQ25" s="53" t="str">
        <f>IF(IF(CP25&lt;&gt;"",IF(MAX(COUNTIF($CP25:$CP$49,$CP$6:$CP$49))&gt;1,"x",""),"")&lt;&gt;"",CP25+1,"")</f>
        <v/>
      </c>
      <c r="CR25" s="53" t="str">
        <f t="shared" si="84"/>
        <v/>
      </c>
      <c r="CS25" s="54" t="str">
        <f t="shared" si="85"/>
        <v/>
      </c>
      <c r="CT25" s="52" t="str">
        <f t="shared" si="86"/>
        <v/>
      </c>
      <c r="CU25" s="53" t="str">
        <f t="shared" si="87"/>
        <v/>
      </c>
      <c r="CV25" s="53" t="str">
        <f t="shared" si="88"/>
        <v/>
      </c>
      <c r="CW25" s="53" t="str">
        <f t="shared" si="89"/>
        <v/>
      </c>
      <c r="CX25" s="54" t="str">
        <f t="shared" si="90"/>
        <v/>
      </c>
      <c r="CY25" s="52" t="str">
        <f t="shared" si="91"/>
        <v/>
      </c>
      <c r="CZ25" s="53" t="str">
        <f t="shared" si="92"/>
        <v/>
      </c>
      <c r="DA25" s="53" t="str">
        <f t="shared" si="93"/>
        <v/>
      </c>
      <c r="DB25" s="53" t="str">
        <f t="shared" si="94"/>
        <v/>
      </c>
      <c r="DC25" s="54" t="str">
        <f t="shared" si="95"/>
        <v/>
      </c>
      <c r="DD25" s="52" t="str">
        <f t="shared" si="96"/>
        <v/>
      </c>
      <c r="DE25" s="53" t="str">
        <f t="shared" si="97"/>
        <v/>
      </c>
      <c r="DF25" s="53" t="str">
        <f t="shared" si="98"/>
        <v/>
      </c>
      <c r="DG25" s="53" t="str">
        <f t="shared" si="99"/>
        <v/>
      </c>
      <c r="DH25" s="54" t="str">
        <f t="shared" si="100"/>
        <v/>
      </c>
      <c r="DI25" s="56">
        <f t="shared" si="101"/>
        <v>7</v>
      </c>
      <c r="DJ25" s="53" t="str">
        <f t="shared" si="102"/>
        <v>6</v>
      </c>
      <c r="DK25" s="53">
        <f t="shared" si="103"/>
        <v>5</v>
      </c>
      <c r="DL25" s="181">
        <f t="shared" si="104"/>
        <v>0</v>
      </c>
      <c r="DM25" s="181">
        <f t="shared" si="105"/>
        <v>5</v>
      </c>
      <c r="DN25" s="130"/>
      <c r="DO25" s="53" t="str">
        <f t="shared" si="106"/>
        <v/>
      </c>
      <c r="DP25" s="53" t="str">
        <f t="shared" si="107"/>
        <v/>
      </c>
      <c r="DQ25" s="53" t="str">
        <f t="shared" si="108"/>
        <v/>
      </c>
      <c r="DR25" s="53" t="str">
        <f t="shared" si="109"/>
        <v/>
      </c>
      <c r="DS25" s="54" t="str">
        <f t="shared" si="110"/>
        <v/>
      </c>
      <c r="DT25" s="52" t="str">
        <f t="shared" si="111"/>
        <v/>
      </c>
      <c r="DU25" s="53" t="str">
        <f t="shared" si="112"/>
        <v/>
      </c>
      <c r="DV25" s="53" t="str">
        <f t="shared" si="113"/>
        <v/>
      </c>
      <c r="DW25" s="55" t="str">
        <f t="shared" si="114"/>
        <v/>
      </c>
      <c r="DX25" s="54" t="str">
        <f t="shared" si="115"/>
        <v/>
      </c>
      <c r="DY25" s="52" t="str">
        <f t="shared" si="116"/>
        <v/>
      </c>
      <c r="DZ25" s="53" t="str">
        <f t="shared" si="117"/>
        <v/>
      </c>
      <c r="EA25" s="53" t="str">
        <f t="shared" si="118"/>
        <v/>
      </c>
      <c r="EB25" s="53" t="str">
        <f t="shared" si="119"/>
        <v/>
      </c>
      <c r="EC25" s="54" t="str">
        <f t="shared" si="120"/>
        <v/>
      </c>
      <c r="ED25" s="52" t="str">
        <f t="shared" si="121"/>
        <v/>
      </c>
      <c r="EE25" s="53" t="str">
        <f t="shared" si="122"/>
        <v/>
      </c>
      <c r="EF25" s="53" t="str">
        <f t="shared" si="123"/>
        <v/>
      </c>
      <c r="EG25" s="53" t="str">
        <f t="shared" si="124"/>
        <v/>
      </c>
      <c r="EH25" s="54" t="str">
        <f t="shared" si="125"/>
        <v/>
      </c>
      <c r="EI25" s="52" t="str">
        <f t="shared" si="126"/>
        <v/>
      </c>
      <c r="EJ25" s="53" t="str">
        <f t="shared" si="127"/>
        <v/>
      </c>
      <c r="EK25" s="53" t="str">
        <f t="shared" si="128"/>
        <v/>
      </c>
      <c r="EL25" s="53" t="str">
        <f t="shared" si="129"/>
        <v/>
      </c>
      <c r="EM25" s="54" t="str">
        <f t="shared" si="130"/>
        <v/>
      </c>
      <c r="EN25" s="52" t="str">
        <f t="shared" si="131"/>
        <v/>
      </c>
      <c r="EO25" s="53" t="str">
        <f t="shared" si="132"/>
        <v/>
      </c>
      <c r="EP25" s="53" t="str">
        <f t="shared" si="133"/>
        <v/>
      </c>
      <c r="EQ25" s="53" t="str">
        <f t="shared" si="134"/>
        <v/>
      </c>
      <c r="ER25" s="54" t="str">
        <f t="shared" si="135"/>
        <v/>
      </c>
      <c r="ES25" s="58">
        <f t="shared" si="136"/>
        <v>4</v>
      </c>
      <c r="ET25" s="53" t="str">
        <f t="shared" si="137"/>
        <v/>
      </c>
      <c r="EU25" s="181" t="str">
        <f t="shared" si="138"/>
        <v/>
      </c>
      <c r="EV25" s="181">
        <f t="shared" si="139"/>
        <v>0</v>
      </c>
      <c r="EW25" s="181" t="str">
        <f t="shared" si="140"/>
        <v/>
      </c>
      <c r="EX25" s="130"/>
      <c r="EY25" s="53" t="str">
        <f t="shared" si="141"/>
        <v/>
      </c>
      <c r="EZ25" s="53" t="str">
        <f t="shared" si="142"/>
        <v/>
      </c>
      <c r="FA25" s="53" t="str">
        <f t="shared" si="143"/>
        <v/>
      </c>
      <c r="FB25" s="53" t="str">
        <f t="shared" si="144"/>
        <v/>
      </c>
      <c r="FC25" s="57" t="str">
        <f t="shared" si="145"/>
        <v/>
      </c>
      <c r="FD25" s="52" t="str">
        <f t="shared" si="146"/>
        <v/>
      </c>
      <c r="FE25" s="53" t="str">
        <f t="shared" si="147"/>
        <v/>
      </c>
      <c r="FF25" s="53" t="str">
        <f t="shared" si="148"/>
        <v/>
      </c>
      <c r="FG25" s="55" t="str">
        <f t="shared" si="149"/>
        <v/>
      </c>
      <c r="FH25" s="57" t="str">
        <f t="shared" si="150"/>
        <v/>
      </c>
      <c r="FI25" s="52" t="str">
        <f t="shared" si="151"/>
        <v/>
      </c>
      <c r="FJ25" s="53" t="str">
        <f t="shared" si="152"/>
        <v/>
      </c>
      <c r="FK25" s="53" t="str">
        <f t="shared" si="153"/>
        <v/>
      </c>
      <c r="FL25" s="53" t="str">
        <f t="shared" si="154"/>
        <v/>
      </c>
      <c r="FM25" s="57" t="str">
        <f t="shared" si="155"/>
        <v/>
      </c>
      <c r="FN25" s="52" t="str">
        <f t="shared" si="156"/>
        <v/>
      </c>
      <c r="FO25" s="53" t="str">
        <f t="shared" si="157"/>
        <v/>
      </c>
      <c r="FP25" s="53" t="str">
        <f t="shared" si="158"/>
        <v/>
      </c>
      <c r="FQ25" s="53" t="str">
        <f t="shared" si="159"/>
        <v/>
      </c>
      <c r="FR25" s="57" t="str">
        <f t="shared" si="160"/>
        <v/>
      </c>
      <c r="FS25" s="52" t="str">
        <f t="shared" si="161"/>
        <v/>
      </c>
      <c r="FT25" s="53" t="str">
        <f t="shared" si="162"/>
        <v/>
      </c>
      <c r="FU25" s="53" t="str">
        <f t="shared" si="163"/>
        <v/>
      </c>
      <c r="FV25" s="53" t="str">
        <f t="shared" si="164"/>
        <v/>
      </c>
      <c r="FW25" s="57" t="str">
        <f t="shared" si="165"/>
        <v/>
      </c>
      <c r="FX25" s="52" t="str">
        <f t="shared" si="166"/>
        <v/>
      </c>
      <c r="FY25" s="53" t="str">
        <f t="shared" si="167"/>
        <v/>
      </c>
      <c r="FZ25" s="53" t="str">
        <f t="shared" si="168"/>
        <v/>
      </c>
      <c r="GA25" s="53" t="str">
        <f t="shared" si="169"/>
        <v/>
      </c>
      <c r="GB25" s="57" t="str">
        <f t="shared" si="170"/>
        <v/>
      </c>
      <c r="GC25" s="58">
        <f t="shared" si="171"/>
        <v>4</v>
      </c>
      <c r="GD25" s="53" t="str">
        <f t="shared" si="172"/>
        <v/>
      </c>
      <c r="GE25" s="181" t="str">
        <f t="shared" si="173"/>
        <v/>
      </c>
      <c r="GF25" s="181">
        <f t="shared" si="174"/>
        <v>0</v>
      </c>
      <c r="GG25" s="181" t="str">
        <f t="shared" si="175"/>
        <v/>
      </c>
      <c r="GH25" s="130"/>
      <c r="GI25" s="53" t="str">
        <f t="shared" si="176"/>
        <v/>
      </c>
      <c r="GJ25" s="53" t="str">
        <f t="shared" si="177"/>
        <v/>
      </c>
      <c r="GK25" s="53" t="str">
        <f t="shared" si="178"/>
        <v/>
      </c>
      <c r="GL25" s="53" t="str">
        <f t="shared" si="179"/>
        <v/>
      </c>
      <c r="GM25" s="54" t="str">
        <f t="shared" si="180"/>
        <v/>
      </c>
      <c r="GN25" s="52" t="str">
        <f t="shared" si="181"/>
        <v/>
      </c>
      <c r="GO25" s="53" t="str">
        <f t="shared" si="182"/>
        <v/>
      </c>
      <c r="GP25" s="53" t="str">
        <f t="shared" si="183"/>
        <v/>
      </c>
      <c r="GQ25" s="55" t="str">
        <f t="shared" si="184"/>
        <v/>
      </c>
      <c r="GR25" s="54" t="str">
        <f t="shared" si="185"/>
        <v/>
      </c>
      <c r="GS25" s="52" t="str">
        <f t="shared" si="186"/>
        <v/>
      </c>
      <c r="GT25" s="53" t="str">
        <f t="shared" si="187"/>
        <v/>
      </c>
      <c r="GU25" s="53" t="str">
        <f t="shared" si="188"/>
        <v/>
      </c>
      <c r="GV25" s="53" t="str">
        <f t="shared" si="189"/>
        <v/>
      </c>
      <c r="GW25" s="54" t="str">
        <f t="shared" si="190"/>
        <v/>
      </c>
      <c r="GX25" s="52" t="str">
        <f t="shared" si="191"/>
        <v/>
      </c>
      <c r="GY25" s="53" t="str">
        <f t="shared" si="192"/>
        <v/>
      </c>
      <c r="GZ25" s="53" t="str">
        <f t="shared" si="193"/>
        <v/>
      </c>
      <c r="HA25" s="53" t="str">
        <f t="shared" si="194"/>
        <v/>
      </c>
      <c r="HB25" s="54" t="str">
        <f t="shared" si="195"/>
        <v/>
      </c>
      <c r="HC25" s="52" t="str">
        <f t="shared" si="196"/>
        <v/>
      </c>
      <c r="HD25" s="53" t="str">
        <f t="shared" si="197"/>
        <v/>
      </c>
      <c r="HE25" s="53" t="str">
        <f t="shared" si="198"/>
        <v/>
      </c>
      <c r="HF25" s="53" t="str">
        <f t="shared" si="199"/>
        <v/>
      </c>
      <c r="HG25" s="54" t="str">
        <f t="shared" si="200"/>
        <v/>
      </c>
      <c r="HH25" s="52" t="str">
        <f t="shared" si="201"/>
        <v/>
      </c>
      <c r="HI25" s="53" t="str">
        <f t="shared" si="202"/>
        <v/>
      </c>
      <c r="HJ25" s="53" t="str">
        <f t="shared" si="203"/>
        <v/>
      </c>
      <c r="HK25" s="53" t="str">
        <f t="shared" si="204"/>
        <v/>
      </c>
      <c r="HL25" s="54" t="str">
        <f t="shared" si="205"/>
        <v/>
      </c>
      <c r="HM25" s="58">
        <f t="shared" si="206"/>
        <v>6</v>
      </c>
      <c r="HN25" s="53" t="str">
        <f t="shared" si="207"/>
        <v/>
      </c>
      <c r="HO25" s="181" t="str">
        <f t="shared" si="208"/>
        <v/>
      </c>
      <c r="HP25" s="181">
        <f t="shared" si="209"/>
        <v>0</v>
      </c>
      <c r="HQ25" s="181" t="str">
        <f t="shared" si="210"/>
        <v/>
      </c>
      <c r="HR25" s="130"/>
      <c r="HS25" s="53" t="str">
        <f t="shared" si="211"/>
        <v/>
      </c>
      <c r="HT25" s="53" t="str">
        <f t="shared" si="212"/>
        <v/>
      </c>
      <c r="HU25" s="53" t="str">
        <f t="shared" si="213"/>
        <v/>
      </c>
      <c r="HV25" s="53" t="str">
        <f t="shared" si="214"/>
        <v/>
      </c>
      <c r="HW25" s="54" t="str">
        <f t="shared" si="215"/>
        <v/>
      </c>
      <c r="HX25" s="52" t="str">
        <f t="shared" si="216"/>
        <v/>
      </c>
      <c r="HY25" s="53" t="str">
        <f t="shared" si="217"/>
        <v/>
      </c>
      <c r="HZ25" s="53" t="str">
        <f t="shared" si="218"/>
        <v/>
      </c>
      <c r="IA25" s="55" t="str">
        <f t="shared" si="219"/>
        <v/>
      </c>
      <c r="IB25" s="54" t="str">
        <f t="shared" si="220"/>
        <v/>
      </c>
      <c r="IC25" s="52" t="str">
        <f t="shared" si="221"/>
        <v/>
      </c>
      <c r="ID25" s="53" t="str">
        <f t="shared" si="222"/>
        <v/>
      </c>
      <c r="IE25" s="53" t="str">
        <f t="shared" si="223"/>
        <v/>
      </c>
      <c r="IF25" s="53" t="str">
        <f t="shared" si="224"/>
        <v/>
      </c>
      <c r="IG25" s="54" t="str">
        <f t="shared" si="225"/>
        <v/>
      </c>
      <c r="IH25" s="52" t="str">
        <f t="shared" si="226"/>
        <v/>
      </c>
      <c r="II25" s="53" t="str">
        <f t="shared" si="227"/>
        <v/>
      </c>
      <c r="IJ25" s="53" t="str">
        <f t="shared" si="228"/>
        <v/>
      </c>
      <c r="IK25" s="53" t="str">
        <f t="shared" si="229"/>
        <v/>
      </c>
      <c r="IL25" s="54" t="str">
        <f t="shared" si="230"/>
        <v/>
      </c>
      <c r="IM25" s="52" t="str">
        <f t="shared" si="231"/>
        <v/>
      </c>
      <c r="IN25" s="53" t="str">
        <f t="shared" si="232"/>
        <v/>
      </c>
      <c r="IO25" s="53" t="str">
        <f t="shared" si="233"/>
        <v/>
      </c>
      <c r="IP25" s="53" t="str">
        <f t="shared" si="234"/>
        <v/>
      </c>
      <c r="IQ25" s="54" t="str">
        <f t="shared" si="235"/>
        <v/>
      </c>
      <c r="IR25" s="52" t="str">
        <f t="shared" si="236"/>
        <v/>
      </c>
      <c r="IS25" s="53" t="str">
        <f t="shared" si="237"/>
        <v/>
      </c>
      <c r="IT25" s="53" t="str">
        <f t="shared" si="238"/>
        <v/>
      </c>
      <c r="IU25" s="53" t="str">
        <f t="shared" si="239"/>
        <v/>
      </c>
      <c r="IV25" s="54" t="str">
        <f t="shared" si="240"/>
        <v/>
      </c>
      <c r="IW25" s="58">
        <f t="shared" si="241"/>
        <v>5</v>
      </c>
      <c r="IX25" s="53" t="str">
        <f t="shared" si="242"/>
        <v/>
      </c>
      <c r="IY25" s="181" t="str">
        <f t="shared" si="243"/>
        <v/>
      </c>
      <c r="IZ25" s="181">
        <f t="shared" si="244"/>
        <v>0</v>
      </c>
      <c r="JA25" s="181" t="str">
        <f t="shared" si="245"/>
        <v/>
      </c>
      <c r="JB25" s="130"/>
      <c r="JC25" s="53" t="str">
        <f t="shared" si="246"/>
        <v/>
      </c>
      <c r="JD25" s="53" t="str">
        <f t="shared" si="247"/>
        <v/>
      </c>
      <c r="JE25" s="53" t="str">
        <f t="shared" si="248"/>
        <v/>
      </c>
      <c r="JF25" s="53" t="str">
        <f t="shared" si="249"/>
        <v/>
      </c>
      <c r="JG25" s="54" t="str">
        <f t="shared" si="250"/>
        <v/>
      </c>
      <c r="JH25" s="52" t="str">
        <f t="shared" si="251"/>
        <v/>
      </c>
      <c r="JI25" s="53" t="str">
        <f t="shared" si="252"/>
        <v/>
      </c>
      <c r="JJ25" s="53" t="str">
        <f t="shared" si="253"/>
        <v/>
      </c>
      <c r="JK25" s="55" t="str">
        <f t="shared" si="254"/>
        <v/>
      </c>
      <c r="JL25" s="54" t="str">
        <f t="shared" si="255"/>
        <v/>
      </c>
      <c r="JM25" s="52" t="str">
        <f t="shared" si="256"/>
        <v/>
      </c>
      <c r="JN25" s="53" t="str">
        <f t="shared" si="257"/>
        <v/>
      </c>
      <c r="JO25" s="53" t="str">
        <f t="shared" si="258"/>
        <v/>
      </c>
      <c r="JP25" s="53" t="str">
        <f t="shared" si="259"/>
        <v/>
      </c>
      <c r="JQ25" s="54" t="str">
        <f t="shared" si="260"/>
        <v/>
      </c>
      <c r="JR25" s="52" t="str">
        <f t="shared" si="261"/>
        <v/>
      </c>
      <c r="JS25" s="53" t="str">
        <f t="shared" si="262"/>
        <v/>
      </c>
      <c r="JT25" s="53" t="str">
        <f t="shared" si="263"/>
        <v/>
      </c>
      <c r="JU25" s="53" t="str">
        <f t="shared" si="264"/>
        <v/>
      </c>
      <c r="JV25" s="54" t="str">
        <f t="shared" si="265"/>
        <v/>
      </c>
      <c r="JW25" s="52" t="str">
        <f t="shared" si="266"/>
        <v/>
      </c>
      <c r="JX25" s="53" t="str">
        <f t="shared" si="267"/>
        <v/>
      </c>
      <c r="JY25" s="53" t="str">
        <f t="shared" si="268"/>
        <v/>
      </c>
      <c r="JZ25" s="53" t="str">
        <f t="shared" si="269"/>
        <v/>
      </c>
      <c r="KA25" s="54" t="str">
        <f t="shared" si="270"/>
        <v/>
      </c>
      <c r="KB25" s="52" t="str">
        <f t="shared" si="271"/>
        <v/>
      </c>
      <c r="KC25" s="53" t="str">
        <f t="shared" si="272"/>
        <v/>
      </c>
      <c r="KD25" s="53" t="str">
        <f t="shared" si="273"/>
        <v/>
      </c>
      <c r="KE25" s="53" t="str">
        <f t="shared" si="274"/>
        <v/>
      </c>
      <c r="KF25" s="54" t="str">
        <f t="shared" si="275"/>
        <v/>
      </c>
      <c r="KG25" s="58">
        <f t="shared" si="276"/>
        <v>6</v>
      </c>
      <c r="KH25" s="53" t="str">
        <f t="shared" si="277"/>
        <v/>
      </c>
      <c r="KI25" s="181" t="str">
        <f t="shared" si="278"/>
        <v/>
      </c>
      <c r="KJ25" s="181">
        <f t="shared" si="279"/>
        <v>0</v>
      </c>
      <c r="KK25" s="127" t="str">
        <f t="shared" si="280"/>
        <v/>
      </c>
      <c r="KL25" s="86"/>
      <c r="KM25" s="313">
        <f t="shared" si="281"/>
        <v>0</v>
      </c>
      <c r="KN25" s="60">
        <f t="shared" si="282"/>
        <v>5</v>
      </c>
      <c r="KO25" s="201"/>
      <c r="KP25" s="61">
        <f t="shared" si="283"/>
        <v>5</v>
      </c>
      <c r="KQ25" s="61">
        <f t="shared" si="284"/>
        <v>5</v>
      </c>
      <c r="KR25" s="61" t="str">
        <f t="shared" si="285"/>
        <v/>
      </c>
      <c r="KS25" s="61" t="str">
        <f t="shared" si="286"/>
        <v/>
      </c>
      <c r="KT25" s="61" t="str">
        <f t="shared" si="287"/>
        <v/>
      </c>
      <c r="KU25" s="61" t="str">
        <f t="shared" si="288"/>
        <v/>
      </c>
      <c r="KV25" s="61" t="str">
        <f t="shared" si="289"/>
        <v/>
      </c>
      <c r="KW25" s="62">
        <f t="shared" si="290"/>
        <v>8</v>
      </c>
      <c r="KX25" s="84"/>
      <c r="KY25" s="59">
        <f t="shared" si="291"/>
        <v>0</v>
      </c>
      <c r="KZ25" s="60">
        <f t="shared" si="292"/>
        <v>5</v>
      </c>
      <c r="LA25" s="201"/>
      <c r="LB25" s="61">
        <f t="shared" si="293"/>
        <v>5</v>
      </c>
      <c r="LC25" s="61" t="str">
        <f t="shared" si="294"/>
        <v/>
      </c>
      <c r="LD25" s="61" t="str">
        <f t="shared" si="295"/>
        <v/>
      </c>
      <c r="LE25" s="61">
        <f t="shared" si="296"/>
        <v>5</v>
      </c>
      <c r="LF25" s="356">
        <v>20</v>
      </c>
      <c r="LG25" s="87"/>
      <c r="LH25" s="185">
        <f t="shared" si="297"/>
        <v>1</v>
      </c>
      <c r="LI25" s="87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</row>
    <row r="26" spans="1:382" s="1" customFormat="1" ht="15" x14ac:dyDescent="0.2">
      <c r="A26" s="35"/>
      <c r="B26" s="45">
        <v>21</v>
      </c>
      <c r="C26" s="46" t="s">
        <v>24</v>
      </c>
      <c r="D26" s="47" t="s">
        <v>15</v>
      </c>
      <c r="E26" s="50">
        <v>3269</v>
      </c>
      <c r="F26" s="160">
        <v>116</v>
      </c>
      <c r="G26" s="49" t="s">
        <v>99</v>
      </c>
      <c r="H26" s="50" t="str">
        <f t="shared" si="0"/>
        <v>Top Truck</v>
      </c>
      <c r="I26" s="186">
        <f t="shared" si="1"/>
        <v>5</v>
      </c>
      <c r="J26" s="178"/>
      <c r="K26" s="149" t="str">
        <f t="shared" si="298"/>
        <v/>
      </c>
      <c r="L26" s="150" t="str">
        <f t="shared" si="299"/>
        <v/>
      </c>
      <c r="M26" s="150" t="str">
        <f t="shared" si="300"/>
        <v/>
      </c>
      <c r="N26" s="150" t="str">
        <f t="shared" si="301"/>
        <v/>
      </c>
      <c r="O26" s="150" t="str">
        <f t="shared" si="302"/>
        <v/>
      </c>
      <c r="P26" s="149" t="str">
        <f t="shared" si="303"/>
        <v/>
      </c>
      <c r="Q26" s="150" t="str">
        <f t="shared" si="304"/>
        <v/>
      </c>
      <c r="R26" s="150" t="str">
        <f t="shared" si="305"/>
        <v/>
      </c>
      <c r="S26" s="150" t="str">
        <f t="shared" si="306"/>
        <v/>
      </c>
      <c r="T26" s="150" t="str">
        <f t="shared" si="307"/>
        <v/>
      </c>
      <c r="U26" s="149" t="str">
        <f t="shared" si="308"/>
        <v/>
      </c>
      <c r="V26" s="150" t="str">
        <f t="shared" si="309"/>
        <v/>
      </c>
      <c r="W26" s="150" t="str">
        <f t="shared" si="310"/>
        <v/>
      </c>
      <c r="X26" s="150" t="str">
        <f t="shared" si="311"/>
        <v/>
      </c>
      <c r="Y26" s="150" t="str">
        <f t="shared" si="312"/>
        <v/>
      </c>
      <c r="Z26" s="149" t="str">
        <f t="shared" si="313"/>
        <v/>
      </c>
      <c r="AA26" s="150" t="str">
        <f t="shared" si="314"/>
        <v/>
      </c>
      <c r="AB26" s="150" t="str">
        <f t="shared" si="315"/>
        <v/>
      </c>
      <c r="AC26" s="150" t="str">
        <f t="shared" si="316"/>
        <v/>
      </c>
      <c r="AD26" s="150" t="str">
        <f t="shared" si="317"/>
        <v/>
      </c>
      <c r="AE26" s="149" t="str">
        <f t="shared" si="318"/>
        <v/>
      </c>
      <c r="AF26" s="150" t="str">
        <f t="shared" si="319"/>
        <v/>
      </c>
      <c r="AG26" s="150" t="str">
        <f t="shared" si="320"/>
        <v/>
      </c>
      <c r="AH26" s="150" t="str">
        <f t="shared" si="321"/>
        <v/>
      </c>
      <c r="AI26" s="150" t="str">
        <f t="shared" si="322"/>
        <v/>
      </c>
      <c r="AJ26" s="149" t="str">
        <f t="shared" si="323"/>
        <v/>
      </c>
      <c r="AK26" s="150" t="str">
        <f t="shared" si="324"/>
        <v/>
      </c>
      <c r="AL26" s="150" t="str">
        <f t="shared" si="325"/>
        <v/>
      </c>
      <c r="AM26" s="150" t="str">
        <f t="shared" si="326"/>
        <v/>
      </c>
      <c r="AN26" s="307" t="str">
        <f t="shared" si="327"/>
        <v/>
      </c>
      <c r="AO26" s="56">
        <f t="shared" si="328"/>
        <v>4</v>
      </c>
      <c r="AP26" s="53" t="str">
        <f t="shared" si="33"/>
        <v/>
      </c>
      <c r="AQ26" s="181" t="str">
        <f t="shared" si="34"/>
        <v/>
      </c>
      <c r="AR26" s="181">
        <f t="shared" si="35"/>
        <v>0</v>
      </c>
      <c r="AS26" s="181" t="str">
        <f t="shared" si="36"/>
        <v/>
      </c>
      <c r="AT26" s="130"/>
      <c r="AU26" s="55" t="str">
        <f t="shared" si="37"/>
        <v/>
      </c>
      <c r="AV26" s="53" t="str">
        <f t="shared" si="38"/>
        <v/>
      </c>
      <c r="AW26" s="53" t="str">
        <f t="shared" si="39"/>
        <v/>
      </c>
      <c r="AX26" s="53" t="str">
        <f t="shared" si="40"/>
        <v/>
      </c>
      <c r="AY26" s="54" t="str">
        <f t="shared" si="41"/>
        <v/>
      </c>
      <c r="AZ26" s="52" t="str">
        <f t="shared" si="42"/>
        <v/>
      </c>
      <c r="BA26" s="53" t="str">
        <f t="shared" si="43"/>
        <v/>
      </c>
      <c r="BB26" s="53" t="str">
        <f t="shared" si="44"/>
        <v/>
      </c>
      <c r="BC26" s="55" t="str">
        <f t="shared" si="45"/>
        <v/>
      </c>
      <c r="BD26" s="54" t="str">
        <f t="shared" si="46"/>
        <v/>
      </c>
      <c r="BE26" s="52" t="str">
        <f t="shared" si="47"/>
        <v/>
      </c>
      <c r="BF26" s="53" t="str">
        <f t="shared" si="48"/>
        <v/>
      </c>
      <c r="BG26" s="53" t="str">
        <f t="shared" si="49"/>
        <v/>
      </c>
      <c r="BH26" s="53" t="str">
        <f t="shared" si="50"/>
        <v/>
      </c>
      <c r="BI26" s="54" t="str">
        <f t="shared" si="51"/>
        <v/>
      </c>
      <c r="BJ26" s="52" t="str">
        <f t="shared" si="52"/>
        <v/>
      </c>
      <c r="BK26" s="53" t="str">
        <f t="shared" si="53"/>
        <v/>
      </c>
      <c r="BL26" s="53" t="str">
        <f t="shared" si="54"/>
        <v/>
      </c>
      <c r="BM26" s="53" t="str">
        <f t="shared" si="55"/>
        <v/>
      </c>
      <c r="BN26" s="54" t="str">
        <f t="shared" si="56"/>
        <v/>
      </c>
      <c r="BO26" s="52" t="str">
        <f t="shared" si="57"/>
        <v/>
      </c>
      <c r="BP26" s="53" t="str">
        <f t="shared" si="58"/>
        <v/>
      </c>
      <c r="BQ26" s="53" t="str">
        <f t="shared" si="59"/>
        <v/>
      </c>
      <c r="BR26" s="53" t="str">
        <f t="shared" si="60"/>
        <v/>
      </c>
      <c r="BS26" s="54" t="str">
        <f t="shared" si="61"/>
        <v/>
      </c>
      <c r="BT26" s="52" t="str">
        <f t="shared" si="62"/>
        <v/>
      </c>
      <c r="BU26" s="53" t="str">
        <f t="shared" si="63"/>
        <v/>
      </c>
      <c r="BV26" s="53" t="str">
        <f t="shared" si="64"/>
        <v/>
      </c>
      <c r="BW26" s="53" t="str">
        <f t="shared" si="65"/>
        <v/>
      </c>
      <c r="BX26" s="54" t="str">
        <f t="shared" si="66"/>
        <v/>
      </c>
      <c r="BY26" s="56">
        <f t="shared" si="67"/>
        <v>4</v>
      </c>
      <c r="BZ26" s="53" t="str">
        <f t="shared" si="68"/>
        <v/>
      </c>
      <c r="CA26" s="181" t="str">
        <f t="shared" si="69"/>
        <v/>
      </c>
      <c r="CB26" s="181">
        <f t="shared" si="70"/>
        <v>0</v>
      </c>
      <c r="CC26" s="181" t="str">
        <f t="shared" si="71"/>
        <v/>
      </c>
      <c r="CD26" s="130"/>
      <c r="CE26" s="55" t="str">
        <f t="shared" si="72"/>
        <v/>
      </c>
      <c r="CF26" s="53" t="str">
        <f t="shared" si="73"/>
        <v/>
      </c>
      <c r="CG26" s="53" t="str">
        <f t="shared" si="74"/>
        <v/>
      </c>
      <c r="CH26" s="53" t="str">
        <f t="shared" si="75"/>
        <v/>
      </c>
      <c r="CI26" s="54" t="str">
        <f t="shared" si="76"/>
        <v/>
      </c>
      <c r="CJ26" s="52" t="str">
        <f t="shared" si="77"/>
        <v/>
      </c>
      <c r="CK26" s="53" t="str">
        <f t="shared" si="78"/>
        <v/>
      </c>
      <c r="CL26" s="53" t="str">
        <f t="shared" si="79"/>
        <v/>
      </c>
      <c r="CM26" s="55" t="str">
        <f t="shared" si="80"/>
        <v/>
      </c>
      <c r="CN26" s="54" t="str">
        <f t="shared" si="81"/>
        <v/>
      </c>
      <c r="CO26" s="52" t="str">
        <f t="shared" si="82"/>
        <v/>
      </c>
      <c r="CP26" s="53" t="str">
        <f t="shared" si="83"/>
        <v/>
      </c>
      <c r="CQ26" s="53" t="str">
        <f>IF(IF(CP26&lt;&gt;"",IF(MAX(COUNTIF($CP26:$CP$49,$CP$6:$CP$49))&gt;1,"x",""),"")&lt;&gt;"",CP26+1,"")</f>
        <v/>
      </c>
      <c r="CR26" s="53" t="str">
        <f t="shared" si="84"/>
        <v/>
      </c>
      <c r="CS26" s="54" t="str">
        <f t="shared" si="85"/>
        <v/>
      </c>
      <c r="CT26" s="52" t="str">
        <f t="shared" si="86"/>
        <v/>
      </c>
      <c r="CU26" s="53" t="str">
        <f t="shared" si="87"/>
        <v/>
      </c>
      <c r="CV26" s="53" t="str">
        <f t="shared" si="88"/>
        <v/>
      </c>
      <c r="CW26" s="53" t="str">
        <f t="shared" si="89"/>
        <v/>
      </c>
      <c r="CX26" s="54" t="str">
        <f t="shared" si="90"/>
        <v/>
      </c>
      <c r="CY26" s="52" t="str">
        <f t="shared" si="91"/>
        <v/>
      </c>
      <c r="CZ26" s="53" t="str">
        <f t="shared" si="92"/>
        <v/>
      </c>
      <c r="DA26" s="53" t="str">
        <f t="shared" si="93"/>
        <v/>
      </c>
      <c r="DB26" s="53" t="str">
        <f t="shared" si="94"/>
        <v/>
      </c>
      <c r="DC26" s="54" t="str">
        <f t="shared" si="95"/>
        <v/>
      </c>
      <c r="DD26" s="52" t="str">
        <f t="shared" si="96"/>
        <v/>
      </c>
      <c r="DE26" s="53" t="str">
        <f t="shared" si="97"/>
        <v/>
      </c>
      <c r="DF26" s="53" t="str">
        <f t="shared" si="98"/>
        <v/>
      </c>
      <c r="DG26" s="53" t="str">
        <f t="shared" si="99"/>
        <v/>
      </c>
      <c r="DH26" s="54" t="str">
        <f t="shared" si="100"/>
        <v/>
      </c>
      <c r="DI26" s="56">
        <f t="shared" si="101"/>
        <v>7</v>
      </c>
      <c r="DJ26" s="53" t="str">
        <f t="shared" si="102"/>
        <v/>
      </c>
      <c r="DK26" s="53" t="str">
        <f t="shared" si="103"/>
        <v/>
      </c>
      <c r="DL26" s="181">
        <f t="shared" si="104"/>
        <v>0</v>
      </c>
      <c r="DM26" s="181" t="str">
        <f t="shared" si="105"/>
        <v/>
      </c>
      <c r="DN26" s="130"/>
      <c r="DO26" s="53" t="str">
        <f t="shared" si="106"/>
        <v/>
      </c>
      <c r="DP26" s="53" t="str">
        <f t="shared" si="107"/>
        <v/>
      </c>
      <c r="DQ26" s="53" t="str">
        <f t="shared" si="108"/>
        <v/>
      </c>
      <c r="DR26" s="53" t="str">
        <f t="shared" si="109"/>
        <v/>
      </c>
      <c r="DS26" s="54" t="str">
        <f t="shared" si="110"/>
        <v/>
      </c>
      <c r="DT26" s="52" t="str">
        <f t="shared" si="111"/>
        <v/>
      </c>
      <c r="DU26" s="53" t="str">
        <f t="shared" si="112"/>
        <v/>
      </c>
      <c r="DV26" s="53" t="str">
        <f t="shared" si="113"/>
        <v/>
      </c>
      <c r="DW26" s="55" t="str">
        <f t="shared" si="114"/>
        <v/>
      </c>
      <c r="DX26" s="54" t="str">
        <f t="shared" si="115"/>
        <v/>
      </c>
      <c r="DY26" s="52" t="str">
        <f t="shared" si="116"/>
        <v/>
      </c>
      <c r="DZ26" s="53" t="str">
        <f t="shared" si="117"/>
        <v/>
      </c>
      <c r="EA26" s="53" t="str">
        <f t="shared" si="118"/>
        <v/>
      </c>
      <c r="EB26" s="53" t="str">
        <f t="shared" si="119"/>
        <v/>
      </c>
      <c r="EC26" s="54" t="str">
        <f t="shared" si="120"/>
        <v/>
      </c>
      <c r="ED26" s="52" t="str">
        <f t="shared" si="121"/>
        <v/>
      </c>
      <c r="EE26" s="53" t="str">
        <f t="shared" si="122"/>
        <v/>
      </c>
      <c r="EF26" s="53" t="str">
        <f t="shared" si="123"/>
        <v/>
      </c>
      <c r="EG26" s="53" t="str">
        <f t="shared" si="124"/>
        <v/>
      </c>
      <c r="EH26" s="54" t="str">
        <f t="shared" si="125"/>
        <v/>
      </c>
      <c r="EI26" s="52" t="str">
        <f t="shared" si="126"/>
        <v/>
      </c>
      <c r="EJ26" s="53" t="str">
        <f t="shared" si="127"/>
        <v/>
      </c>
      <c r="EK26" s="53" t="str">
        <f t="shared" si="128"/>
        <v/>
      </c>
      <c r="EL26" s="53" t="str">
        <f t="shared" si="129"/>
        <v/>
      </c>
      <c r="EM26" s="54" t="str">
        <f t="shared" si="130"/>
        <v/>
      </c>
      <c r="EN26" s="52" t="str">
        <f t="shared" si="131"/>
        <v/>
      </c>
      <c r="EO26" s="53" t="str">
        <f t="shared" si="132"/>
        <v/>
      </c>
      <c r="EP26" s="53" t="str">
        <f t="shared" si="133"/>
        <v/>
      </c>
      <c r="EQ26" s="53" t="str">
        <f t="shared" si="134"/>
        <v/>
      </c>
      <c r="ER26" s="54" t="str">
        <f t="shared" si="135"/>
        <v/>
      </c>
      <c r="ES26" s="58">
        <f t="shared" si="136"/>
        <v>4</v>
      </c>
      <c r="ET26" s="53" t="str">
        <f t="shared" si="137"/>
        <v/>
      </c>
      <c r="EU26" s="181" t="str">
        <f t="shared" si="138"/>
        <v/>
      </c>
      <c r="EV26" s="181">
        <f t="shared" si="139"/>
        <v>0</v>
      </c>
      <c r="EW26" s="181" t="str">
        <f t="shared" si="140"/>
        <v/>
      </c>
      <c r="EX26" s="130"/>
      <c r="EY26" s="53" t="str">
        <f t="shared" si="141"/>
        <v/>
      </c>
      <c r="EZ26" s="53" t="str">
        <f t="shared" si="142"/>
        <v/>
      </c>
      <c r="FA26" s="53" t="str">
        <f t="shared" si="143"/>
        <v/>
      </c>
      <c r="FB26" s="53" t="str">
        <f t="shared" si="144"/>
        <v/>
      </c>
      <c r="FC26" s="57" t="str">
        <f t="shared" si="145"/>
        <v/>
      </c>
      <c r="FD26" s="52" t="str">
        <f t="shared" si="146"/>
        <v/>
      </c>
      <c r="FE26" s="53" t="str">
        <f t="shared" si="147"/>
        <v/>
      </c>
      <c r="FF26" s="53" t="str">
        <f t="shared" si="148"/>
        <v/>
      </c>
      <c r="FG26" s="55" t="str">
        <f t="shared" si="149"/>
        <v/>
      </c>
      <c r="FH26" s="57" t="str">
        <f t="shared" si="150"/>
        <v/>
      </c>
      <c r="FI26" s="52" t="str">
        <f t="shared" si="151"/>
        <v/>
      </c>
      <c r="FJ26" s="53" t="str">
        <f t="shared" si="152"/>
        <v/>
      </c>
      <c r="FK26" s="53" t="str">
        <f t="shared" si="153"/>
        <v/>
      </c>
      <c r="FL26" s="53" t="str">
        <f t="shared" si="154"/>
        <v/>
      </c>
      <c r="FM26" s="57" t="str">
        <f t="shared" si="155"/>
        <v/>
      </c>
      <c r="FN26" s="52" t="str">
        <f t="shared" si="156"/>
        <v/>
      </c>
      <c r="FO26" s="53" t="str">
        <f t="shared" si="157"/>
        <v/>
      </c>
      <c r="FP26" s="53" t="str">
        <f t="shared" si="158"/>
        <v/>
      </c>
      <c r="FQ26" s="53" t="str">
        <f t="shared" si="159"/>
        <v/>
      </c>
      <c r="FR26" s="57" t="str">
        <f t="shared" si="160"/>
        <v/>
      </c>
      <c r="FS26" s="52" t="str">
        <f t="shared" si="161"/>
        <v/>
      </c>
      <c r="FT26" s="53" t="str">
        <f t="shared" si="162"/>
        <v/>
      </c>
      <c r="FU26" s="53" t="str">
        <f t="shared" si="163"/>
        <v/>
      </c>
      <c r="FV26" s="53" t="str">
        <f t="shared" si="164"/>
        <v/>
      </c>
      <c r="FW26" s="57" t="str">
        <f t="shared" si="165"/>
        <v/>
      </c>
      <c r="FX26" s="52" t="str">
        <f t="shared" si="166"/>
        <v/>
      </c>
      <c r="FY26" s="53" t="str">
        <f t="shared" si="167"/>
        <v/>
      </c>
      <c r="FZ26" s="53" t="str">
        <f t="shared" si="168"/>
        <v/>
      </c>
      <c r="GA26" s="53" t="str">
        <f t="shared" si="169"/>
        <v/>
      </c>
      <c r="GB26" s="57" t="str">
        <f t="shared" si="170"/>
        <v/>
      </c>
      <c r="GC26" s="58">
        <f t="shared" si="171"/>
        <v>4</v>
      </c>
      <c r="GD26" s="53" t="str">
        <f t="shared" si="172"/>
        <v/>
      </c>
      <c r="GE26" s="181" t="str">
        <f t="shared" si="173"/>
        <v/>
      </c>
      <c r="GF26" s="181">
        <f t="shared" si="174"/>
        <v>0</v>
      </c>
      <c r="GG26" s="181" t="str">
        <f t="shared" si="175"/>
        <v/>
      </c>
      <c r="GH26" s="130">
        <v>17</v>
      </c>
      <c r="GI26" s="53">
        <f t="shared" si="176"/>
        <v>17</v>
      </c>
      <c r="GJ26" s="53">
        <f t="shared" si="177"/>
        <v>5</v>
      </c>
      <c r="GK26" s="53" t="str">
        <f t="shared" si="178"/>
        <v/>
      </c>
      <c r="GL26" s="53">
        <f t="shared" si="179"/>
        <v>0</v>
      </c>
      <c r="GM26" s="54">
        <f t="shared" si="180"/>
        <v>0</v>
      </c>
      <c r="GN26" s="52" t="str">
        <f t="shared" si="181"/>
        <v/>
      </c>
      <c r="GO26" s="53" t="str">
        <f t="shared" si="182"/>
        <v/>
      </c>
      <c r="GP26" s="53" t="str">
        <f t="shared" si="183"/>
        <v/>
      </c>
      <c r="GQ26" s="55" t="str">
        <f t="shared" si="184"/>
        <v/>
      </c>
      <c r="GR26" s="54" t="str">
        <f t="shared" si="185"/>
        <v/>
      </c>
      <c r="GS26" s="52" t="str">
        <f t="shared" si="186"/>
        <v/>
      </c>
      <c r="GT26" s="53" t="str">
        <f t="shared" si="187"/>
        <v/>
      </c>
      <c r="GU26" s="53" t="str">
        <f t="shared" si="188"/>
        <v/>
      </c>
      <c r="GV26" s="53" t="str">
        <f t="shared" si="189"/>
        <v/>
      </c>
      <c r="GW26" s="54" t="str">
        <f t="shared" si="190"/>
        <v/>
      </c>
      <c r="GX26" s="52" t="str">
        <f t="shared" si="191"/>
        <v/>
      </c>
      <c r="GY26" s="53" t="str">
        <f t="shared" si="192"/>
        <v/>
      </c>
      <c r="GZ26" s="53" t="str">
        <f t="shared" si="193"/>
        <v/>
      </c>
      <c r="HA26" s="53" t="str">
        <f t="shared" si="194"/>
        <v/>
      </c>
      <c r="HB26" s="54" t="str">
        <f t="shared" si="195"/>
        <v/>
      </c>
      <c r="HC26" s="52" t="str">
        <f t="shared" si="196"/>
        <v/>
      </c>
      <c r="HD26" s="53" t="str">
        <f t="shared" si="197"/>
        <v/>
      </c>
      <c r="HE26" s="53" t="str">
        <f t="shared" si="198"/>
        <v/>
      </c>
      <c r="HF26" s="53" t="str">
        <f t="shared" si="199"/>
        <v/>
      </c>
      <c r="HG26" s="54" t="str">
        <f t="shared" si="200"/>
        <v/>
      </c>
      <c r="HH26" s="52" t="str">
        <f t="shared" si="201"/>
        <v/>
      </c>
      <c r="HI26" s="53" t="str">
        <f t="shared" si="202"/>
        <v/>
      </c>
      <c r="HJ26" s="53" t="str">
        <f t="shared" si="203"/>
        <v/>
      </c>
      <c r="HK26" s="53" t="str">
        <f t="shared" si="204"/>
        <v/>
      </c>
      <c r="HL26" s="54" t="str">
        <f t="shared" si="205"/>
        <v/>
      </c>
      <c r="HM26" s="58">
        <f t="shared" si="206"/>
        <v>6</v>
      </c>
      <c r="HN26" s="53" t="str">
        <f t="shared" si="207"/>
        <v>5</v>
      </c>
      <c r="HO26" s="181">
        <f t="shared" si="208"/>
        <v>5</v>
      </c>
      <c r="HP26" s="181">
        <f t="shared" si="209"/>
        <v>0</v>
      </c>
      <c r="HQ26" s="181">
        <f t="shared" si="210"/>
        <v>5</v>
      </c>
      <c r="HR26" s="130"/>
      <c r="HS26" s="53" t="str">
        <f t="shared" si="211"/>
        <v/>
      </c>
      <c r="HT26" s="53" t="str">
        <f t="shared" si="212"/>
        <v/>
      </c>
      <c r="HU26" s="53" t="str">
        <f t="shared" si="213"/>
        <v/>
      </c>
      <c r="HV26" s="53"/>
      <c r="HW26" s="54"/>
      <c r="HX26" s="52" t="str">
        <f t="shared" si="216"/>
        <v/>
      </c>
      <c r="HY26" s="53" t="str">
        <f t="shared" si="217"/>
        <v/>
      </c>
      <c r="HZ26" s="53" t="str">
        <f t="shared" si="218"/>
        <v/>
      </c>
      <c r="IA26" s="55"/>
      <c r="IB26" s="54"/>
      <c r="IC26" s="52" t="str">
        <f t="shared" si="221"/>
        <v/>
      </c>
      <c r="ID26" s="53" t="str">
        <f t="shared" si="222"/>
        <v/>
      </c>
      <c r="IE26" s="53" t="str">
        <f t="shared" si="223"/>
        <v/>
      </c>
      <c r="IF26" s="53" t="str">
        <f t="shared" si="224"/>
        <v/>
      </c>
      <c r="IG26" s="54" t="str">
        <f t="shared" si="225"/>
        <v/>
      </c>
      <c r="IH26" s="52" t="str">
        <f t="shared" si="226"/>
        <v/>
      </c>
      <c r="II26" s="53" t="str">
        <f t="shared" si="227"/>
        <v/>
      </c>
      <c r="IJ26" s="53" t="str">
        <f t="shared" si="228"/>
        <v/>
      </c>
      <c r="IK26" s="53"/>
      <c r="IL26" s="54"/>
      <c r="IM26" s="52" t="str">
        <f t="shared" si="231"/>
        <v/>
      </c>
      <c r="IN26" s="53" t="str">
        <f t="shared" si="232"/>
        <v/>
      </c>
      <c r="IO26" s="53" t="str">
        <f t="shared" si="233"/>
        <v/>
      </c>
      <c r="IP26" s="53"/>
      <c r="IQ26" s="54"/>
      <c r="IR26" s="52" t="str">
        <f t="shared" si="236"/>
        <v/>
      </c>
      <c r="IS26" s="53" t="str">
        <f t="shared" si="237"/>
        <v/>
      </c>
      <c r="IT26" s="53" t="str">
        <f t="shared" si="238"/>
        <v/>
      </c>
      <c r="IU26" s="53"/>
      <c r="IV26" s="54"/>
      <c r="IW26" s="58">
        <f t="shared" si="241"/>
        <v>5</v>
      </c>
      <c r="IX26" s="53" t="str">
        <f t="shared" si="242"/>
        <v/>
      </c>
      <c r="IY26" s="181" t="str">
        <f t="shared" si="243"/>
        <v/>
      </c>
      <c r="IZ26" s="181">
        <f t="shared" si="244"/>
        <v>0</v>
      </c>
      <c r="JA26" s="181" t="str">
        <f t="shared" si="245"/>
        <v/>
      </c>
      <c r="JB26" s="130"/>
      <c r="JC26" s="53" t="str">
        <f t="shared" si="246"/>
        <v/>
      </c>
      <c r="JD26" s="53" t="str">
        <f t="shared" si="247"/>
        <v/>
      </c>
      <c r="JE26" s="53" t="str">
        <f t="shared" si="248"/>
        <v/>
      </c>
      <c r="JF26" s="53" t="str">
        <f t="shared" si="249"/>
        <v/>
      </c>
      <c r="JG26" s="54" t="str">
        <f t="shared" si="250"/>
        <v/>
      </c>
      <c r="JH26" s="52" t="str">
        <f t="shared" si="251"/>
        <v/>
      </c>
      <c r="JI26" s="53" t="str">
        <f t="shared" si="252"/>
        <v/>
      </c>
      <c r="JJ26" s="53" t="str">
        <f t="shared" si="253"/>
        <v/>
      </c>
      <c r="JK26" s="55" t="str">
        <f t="shared" si="254"/>
        <v/>
      </c>
      <c r="JL26" s="54" t="str">
        <f t="shared" si="255"/>
        <v/>
      </c>
      <c r="JM26" s="52" t="str">
        <f t="shared" si="256"/>
        <v/>
      </c>
      <c r="JN26" s="53" t="str">
        <f t="shared" si="257"/>
        <v/>
      </c>
      <c r="JO26" s="53" t="str">
        <f t="shared" si="258"/>
        <v/>
      </c>
      <c r="JP26" s="53" t="str">
        <f t="shared" si="259"/>
        <v/>
      </c>
      <c r="JQ26" s="54" t="str">
        <f t="shared" si="260"/>
        <v/>
      </c>
      <c r="JR26" s="52" t="str">
        <f t="shared" si="261"/>
        <v/>
      </c>
      <c r="JS26" s="53" t="str">
        <f t="shared" si="262"/>
        <v/>
      </c>
      <c r="JT26" s="53" t="str">
        <f t="shared" si="263"/>
        <v/>
      </c>
      <c r="JU26" s="53" t="str">
        <f t="shared" si="264"/>
        <v/>
      </c>
      <c r="JV26" s="54" t="str">
        <f t="shared" si="265"/>
        <v/>
      </c>
      <c r="JW26" s="52" t="str">
        <f t="shared" si="266"/>
        <v/>
      </c>
      <c r="JX26" s="53" t="str">
        <f t="shared" si="267"/>
        <v/>
      </c>
      <c r="JY26" s="53" t="str">
        <f t="shared" si="268"/>
        <v/>
      </c>
      <c r="JZ26" s="53" t="str">
        <f t="shared" si="269"/>
        <v/>
      </c>
      <c r="KA26" s="54" t="str">
        <f t="shared" si="270"/>
        <v/>
      </c>
      <c r="KB26" s="52" t="str">
        <f t="shared" si="271"/>
        <v/>
      </c>
      <c r="KC26" s="53" t="str">
        <f t="shared" si="272"/>
        <v/>
      </c>
      <c r="KD26" s="53" t="str">
        <f t="shared" si="273"/>
        <v/>
      </c>
      <c r="KE26" s="53" t="str">
        <f t="shared" si="274"/>
        <v/>
      </c>
      <c r="KF26" s="54" t="str">
        <f t="shared" si="275"/>
        <v/>
      </c>
      <c r="KG26" s="58">
        <f t="shared" si="276"/>
        <v>6</v>
      </c>
      <c r="KH26" s="53" t="str">
        <f t="shared" si="277"/>
        <v/>
      </c>
      <c r="KI26" s="181" t="str">
        <f t="shared" si="278"/>
        <v/>
      </c>
      <c r="KJ26" s="181">
        <f t="shared" si="279"/>
        <v>0</v>
      </c>
      <c r="KK26" s="127" t="str">
        <f t="shared" si="280"/>
        <v/>
      </c>
      <c r="KL26" s="86"/>
      <c r="KM26" s="313">
        <f t="shared" si="281"/>
        <v>0</v>
      </c>
      <c r="KN26" s="60">
        <f t="shared" si="282"/>
        <v>5</v>
      </c>
      <c r="KO26" s="201"/>
      <c r="KP26" s="61">
        <f t="shared" si="283"/>
        <v>5</v>
      </c>
      <c r="KQ26" s="61">
        <f t="shared" si="284"/>
        <v>5</v>
      </c>
      <c r="KR26" s="61" t="str">
        <f t="shared" si="285"/>
        <v/>
      </c>
      <c r="KS26" s="61" t="str">
        <f t="shared" si="286"/>
        <v/>
      </c>
      <c r="KT26" s="61" t="str">
        <f t="shared" si="287"/>
        <v/>
      </c>
      <c r="KU26" s="61" t="str">
        <f t="shared" si="288"/>
        <v/>
      </c>
      <c r="KV26" s="61" t="str">
        <f t="shared" si="289"/>
        <v/>
      </c>
      <c r="KW26" s="62">
        <f t="shared" si="290"/>
        <v>8</v>
      </c>
      <c r="KX26" s="84"/>
      <c r="KY26" s="59">
        <f t="shared" si="291"/>
        <v>0</v>
      </c>
      <c r="KZ26" s="60">
        <f t="shared" si="292"/>
        <v>5</v>
      </c>
      <c r="LA26" s="201"/>
      <c r="LB26" s="61">
        <f t="shared" si="293"/>
        <v>5</v>
      </c>
      <c r="LC26" s="61" t="str">
        <f t="shared" si="294"/>
        <v/>
      </c>
      <c r="LD26" s="61" t="str">
        <f t="shared" si="295"/>
        <v/>
      </c>
      <c r="LE26" s="61">
        <f t="shared" si="296"/>
        <v>5</v>
      </c>
      <c r="LF26" s="356">
        <v>21</v>
      </c>
      <c r="LG26" s="87"/>
      <c r="LH26" s="185">
        <f t="shared" si="297"/>
        <v>1</v>
      </c>
      <c r="LI26" s="87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</row>
    <row r="27" spans="1:382" s="1" customFormat="1" ht="15" x14ac:dyDescent="0.2">
      <c r="A27" s="35"/>
      <c r="B27" s="45">
        <v>22</v>
      </c>
      <c r="C27" s="46" t="s">
        <v>30</v>
      </c>
      <c r="D27" s="47" t="s">
        <v>19</v>
      </c>
      <c r="E27" s="50">
        <v>100096</v>
      </c>
      <c r="F27" s="160">
        <v>206</v>
      </c>
      <c r="G27" s="49" t="s">
        <v>100</v>
      </c>
      <c r="H27" s="50" t="str">
        <f t="shared" si="0"/>
        <v>Production Modified</v>
      </c>
      <c r="I27" s="186">
        <f t="shared" si="1"/>
        <v>5</v>
      </c>
      <c r="J27" s="179">
        <v>65</v>
      </c>
      <c r="K27" s="149" t="str">
        <f t="shared" si="298"/>
        <v/>
      </c>
      <c r="L27" s="150" t="str">
        <f t="shared" si="299"/>
        <v/>
      </c>
      <c r="M27" s="150" t="str">
        <f t="shared" si="300"/>
        <v/>
      </c>
      <c r="N27" s="150" t="str">
        <f t="shared" si="301"/>
        <v/>
      </c>
      <c r="O27" s="150" t="str">
        <f t="shared" si="302"/>
        <v/>
      </c>
      <c r="P27" s="149">
        <f t="shared" si="303"/>
        <v>65</v>
      </c>
      <c r="Q27" s="150">
        <f t="shared" si="304"/>
        <v>6</v>
      </c>
      <c r="R27" s="150" t="str">
        <f t="shared" si="305"/>
        <v/>
      </c>
      <c r="S27" s="150">
        <f t="shared" si="306"/>
        <v>0</v>
      </c>
      <c r="T27" s="150">
        <f t="shared" si="307"/>
        <v>0</v>
      </c>
      <c r="U27" s="149" t="str">
        <f t="shared" si="308"/>
        <v/>
      </c>
      <c r="V27" s="150" t="str">
        <f t="shared" si="309"/>
        <v/>
      </c>
      <c r="W27" s="150" t="str">
        <f t="shared" si="310"/>
        <v/>
      </c>
      <c r="X27" s="150" t="str">
        <f t="shared" si="311"/>
        <v/>
      </c>
      <c r="Y27" s="150" t="str">
        <f t="shared" si="312"/>
        <v/>
      </c>
      <c r="Z27" s="149" t="str">
        <f t="shared" si="313"/>
        <v/>
      </c>
      <c r="AA27" s="150" t="str">
        <f t="shared" si="314"/>
        <v/>
      </c>
      <c r="AB27" s="150" t="str">
        <f t="shared" si="315"/>
        <v/>
      </c>
      <c r="AC27" s="150" t="str">
        <f t="shared" si="316"/>
        <v/>
      </c>
      <c r="AD27" s="150" t="str">
        <f t="shared" si="317"/>
        <v/>
      </c>
      <c r="AE27" s="149" t="str">
        <f t="shared" si="318"/>
        <v/>
      </c>
      <c r="AF27" s="150" t="str">
        <f t="shared" si="319"/>
        <v/>
      </c>
      <c r="AG27" s="150" t="str">
        <f t="shared" si="320"/>
        <v/>
      </c>
      <c r="AH27" s="150" t="str">
        <f t="shared" si="321"/>
        <v/>
      </c>
      <c r="AI27" s="150" t="str">
        <f t="shared" si="322"/>
        <v/>
      </c>
      <c r="AJ27" s="149" t="str">
        <f t="shared" si="323"/>
        <v/>
      </c>
      <c r="AK27" s="150" t="str">
        <f t="shared" si="324"/>
        <v/>
      </c>
      <c r="AL27" s="150" t="str">
        <f t="shared" si="325"/>
        <v/>
      </c>
      <c r="AM27" s="150" t="str">
        <f t="shared" si="326"/>
        <v/>
      </c>
      <c r="AN27" s="307" t="str">
        <f t="shared" si="327"/>
        <v/>
      </c>
      <c r="AO27" s="56">
        <f t="shared" si="328"/>
        <v>7</v>
      </c>
      <c r="AP27" s="53" t="str">
        <f t="shared" si="33"/>
        <v>6</v>
      </c>
      <c r="AQ27" s="181">
        <f t="shared" si="34"/>
        <v>5</v>
      </c>
      <c r="AR27" s="181">
        <f t="shared" si="35"/>
        <v>0</v>
      </c>
      <c r="AS27" s="181">
        <f t="shared" si="36"/>
        <v>5</v>
      </c>
      <c r="AT27" s="130"/>
      <c r="AU27" s="55" t="str">
        <f t="shared" si="37"/>
        <v/>
      </c>
      <c r="AV27" s="53" t="str">
        <f t="shared" si="38"/>
        <v/>
      </c>
      <c r="AW27" s="53" t="str">
        <f t="shared" si="39"/>
        <v/>
      </c>
      <c r="AX27" s="53" t="str">
        <f t="shared" si="40"/>
        <v/>
      </c>
      <c r="AY27" s="54" t="str">
        <f t="shared" si="41"/>
        <v/>
      </c>
      <c r="AZ27" s="52" t="str">
        <f t="shared" si="42"/>
        <v/>
      </c>
      <c r="BA27" s="53" t="str">
        <f t="shared" si="43"/>
        <v/>
      </c>
      <c r="BB27" s="53" t="str">
        <f t="shared" si="44"/>
        <v/>
      </c>
      <c r="BC27" s="55" t="str">
        <f t="shared" si="45"/>
        <v/>
      </c>
      <c r="BD27" s="54" t="str">
        <f t="shared" si="46"/>
        <v/>
      </c>
      <c r="BE27" s="52" t="str">
        <f t="shared" si="47"/>
        <v/>
      </c>
      <c r="BF27" s="53" t="str">
        <f t="shared" si="48"/>
        <v/>
      </c>
      <c r="BG27" s="53" t="str">
        <f t="shared" si="49"/>
        <v/>
      </c>
      <c r="BH27" s="53" t="str">
        <f t="shared" si="50"/>
        <v/>
      </c>
      <c r="BI27" s="54" t="str">
        <f t="shared" si="51"/>
        <v/>
      </c>
      <c r="BJ27" s="52" t="str">
        <f t="shared" si="52"/>
        <v/>
      </c>
      <c r="BK27" s="53" t="str">
        <f t="shared" si="53"/>
        <v/>
      </c>
      <c r="BL27" s="53" t="str">
        <f t="shared" si="54"/>
        <v/>
      </c>
      <c r="BM27" s="53" t="str">
        <f t="shared" si="55"/>
        <v/>
      </c>
      <c r="BN27" s="54" t="str">
        <f t="shared" si="56"/>
        <v/>
      </c>
      <c r="BO27" s="52" t="str">
        <f t="shared" si="57"/>
        <v/>
      </c>
      <c r="BP27" s="53" t="str">
        <f t="shared" si="58"/>
        <v/>
      </c>
      <c r="BQ27" s="53" t="str">
        <f t="shared" si="59"/>
        <v/>
      </c>
      <c r="BR27" s="53" t="str">
        <f t="shared" si="60"/>
        <v/>
      </c>
      <c r="BS27" s="54" t="str">
        <f t="shared" si="61"/>
        <v/>
      </c>
      <c r="BT27" s="52" t="str">
        <f t="shared" si="62"/>
        <v/>
      </c>
      <c r="BU27" s="53" t="str">
        <f t="shared" si="63"/>
        <v/>
      </c>
      <c r="BV27" s="53" t="str">
        <f t="shared" si="64"/>
        <v/>
      </c>
      <c r="BW27" s="53" t="str">
        <f t="shared" si="65"/>
        <v/>
      </c>
      <c r="BX27" s="54" t="str">
        <f t="shared" si="66"/>
        <v/>
      </c>
      <c r="BY27" s="56">
        <f t="shared" si="67"/>
        <v>7</v>
      </c>
      <c r="BZ27" s="53" t="str">
        <f t="shared" si="68"/>
        <v/>
      </c>
      <c r="CA27" s="181" t="str">
        <f t="shared" si="69"/>
        <v/>
      </c>
      <c r="CB27" s="181">
        <f t="shared" si="70"/>
        <v>0</v>
      </c>
      <c r="CC27" s="181" t="str">
        <f t="shared" si="71"/>
        <v/>
      </c>
      <c r="CD27" s="130"/>
      <c r="CE27" s="55" t="str">
        <f t="shared" si="72"/>
        <v/>
      </c>
      <c r="CF27" s="53" t="str">
        <f t="shared" si="73"/>
        <v/>
      </c>
      <c r="CG27" s="53" t="str">
        <f t="shared" si="74"/>
        <v/>
      </c>
      <c r="CH27" s="53" t="str">
        <f t="shared" si="75"/>
        <v/>
      </c>
      <c r="CI27" s="54" t="str">
        <f t="shared" si="76"/>
        <v/>
      </c>
      <c r="CJ27" s="52" t="str">
        <f t="shared" si="77"/>
        <v/>
      </c>
      <c r="CK27" s="53" t="str">
        <f t="shared" si="78"/>
        <v/>
      </c>
      <c r="CL27" s="53" t="str">
        <f t="shared" si="79"/>
        <v/>
      </c>
      <c r="CM27" s="55" t="str">
        <f t="shared" si="80"/>
        <v/>
      </c>
      <c r="CN27" s="54" t="str">
        <f t="shared" si="81"/>
        <v/>
      </c>
      <c r="CO27" s="52" t="str">
        <f t="shared" si="82"/>
        <v/>
      </c>
      <c r="CP27" s="53" t="str">
        <f t="shared" si="83"/>
        <v/>
      </c>
      <c r="CQ27" s="53" t="str">
        <f>IF(IF(CP27&lt;&gt;"",IF(MAX(COUNTIF($CP27:$CP$49,$CP$6:$CP$49))&gt;1,"x",""),"")&lt;&gt;"",CP27+1,"")</f>
        <v/>
      </c>
      <c r="CR27" s="53" t="str">
        <f t="shared" si="84"/>
        <v/>
      </c>
      <c r="CS27" s="54" t="str">
        <f t="shared" si="85"/>
        <v/>
      </c>
      <c r="CT27" s="52" t="str">
        <f t="shared" si="86"/>
        <v/>
      </c>
      <c r="CU27" s="53" t="str">
        <f t="shared" si="87"/>
        <v/>
      </c>
      <c r="CV27" s="53" t="str">
        <f t="shared" si="88"/>
        <v/>
      </c>
      <c r="CW27" s="53" t="str">
        <f t="shared" si="89"/>
        <v/>
      </c>
      <c r="CX27" s="54" t="str">
        <f t="shared" si="90"/>
        <v/>
      </c>
      <c r="CY27" s="52" t="str">
        <f t="shared" si="91"/>
        <v/>
      </c>
      <c r="CZ27" s="53" t="str">
        <f t="shared" si="92"/>
        <v/>
      </c>
      <c r="DA27" s="53" t="str">
        <f t="shared" si="93"/>
        <v/>
      </c>
      <c r="DB27" s="53" t="str">
        <f t="shared" si="94"/>
        <v/>
      </c>
      <c r="DC27" s="54" t="str">
        <f t="shared" si="95"/>
        <v/>
      </c>
      <c r="DD27" s="52" t="str">
        <f t="shared" si="96"/>
        <v/>
      </c>
      <c r="DE27" s="53" t="str">
        <f t="shared" si="97"/>
        <v/>
      </c>
      <c r="DF27" s="53" t="str">
        <f t="shared" si="98"/>
        <v/>
      </c>
      <c r="DG27" s="53" t="str">
        <f t="shared" si="99"/>
        <v/>
      </c>
      <c r="DH27" s="54" t="str">
        <f t="shared" si="100"/>
        <v/>
      </c>
      <c r="DI27" s="56">
        <f t="shared" si="101"/>
        <v>7</v>
      </c>
      <c r="DJ27" s="53" t="str">
        <f t="shared" si="102"/>
        <v/>
      </c>
      <c r="DK27" s="53" t="str">
        <f t="shared" si="103"/>
        <v/>
      </c>
      <c r="DL27" s="181">
        <f t="shared" si="104"/>
        <v>0</v>
      </c>
      <c r="DM27" s="181" t="str">
        <f t="shared" si="105"/>
        <v/>
      </c>
      <c r="DN27" s="130"/>
      <c r="DO27" s="53" t="str">
        <f t="shared" si="106"/>
        <v/>
      </c>
      <c r="DP27" s="53" t="str">
        <f t="shared" si="107"/>
        <v/>
      </c>
      <c r="DQ27" s="53" t="str">
        <f t="shared" si="108"/>
        <v/>
      </c>
      <c r="DR27" s="53" t="str">
        <f t="shared" si="109"/>
        <v/>
      </c>
      <c r="DS27" s="54" t="str">
        <f t="shared" si="110"/>
        <v/>
      </c>
      <c r="DT27" s="52" t="str">
        <f t="shared" si="111"/>
        <v/>
      </c>
      <c r="DU27" s="53" t="str">
        <f t="shared" si="112"/>
        <v/>
      </c>
      <c r="DV27" s="53" t="str">
        <f t="shared" si="113"/>
        <v/>
      </c>
      <c r="DW27" s="55" t="str">
        <f t="shared" si="114"/>
        <v/>
      </c>
      <c r="DX27" s="54" t="str">
        <f t="shared" si="115"/>
        <v/>
      </c>
      <c r="DY27" s="52" t="str">
        <f t="shared" si="116"/>
        <v/>
      </c>
      <c r="DZ27" s="53" t="str">
        <f t="shared" si="117"/>
        <v/>
      </c>
      <c r="EA27" s="53" t="str">
        <f t="shared" si="118"/>
        <v/>
      </c>
      <c r="EB27" s="53" t="str">
        <f t="shared" si="119"/>
        <v/>
      </c>
      <c r="EC27" s="54" t="str">
        <f t="shared" si="120"/>
        <v/>
      </c>
      <c r="ED27" s="52" t="str">
        <f t="shared" si="121"/>
        <v/>
      </c>
      <c r="EE27" s="53" t="str">
        <f t="shared" si="122"/>
        <v/>
      </c>
      <c r="EF27" s="53" t="str">
        <f t="shared" si="123"/>
        <v/>
      </c>
      <c r="EG27" s="53" t="str">
        <f t="shared" si="124"/>
        <v/>
      </c>
      <c r="EH27" s="54" t="str">
        <f t="shared" si="125"/>
        <v/>
      </c>
      <c r="EI27" s="52" t="str">
        <f t="shared" si="126"/>
        <v/>
      </c>
      <c r="EJ27" s="53" t="str">
        <f t="shared" si="127"/>
        <v/>
      </c>
      <c r="EK27" s="53" t="str">
        <f t="shared" si="128"/>
        <v/>
      </c>
      <c r="EL27" s="53" t="str">
        <f t="shared" si="129"/>
        <v/>
      </c>
      <c r="EM27" s="54" t="str">
        <f t="shared" si="130"/>
        <v/>
      </c>
      <c r="EN27" s="52" t="str">
        <f t="shared" si="131"/>
        <v/>
      </c>
      <c r="EO27" s="53" t="str">
        <f t="shared" si="132"/>
        <v/>
      </c>
      <c r="EP27" s="53" t="str">
        <f t="shared" si="133"/>
        <v/>
      </c>
      <c r="EQ27" s="53" t="str">
        <f t="shared" si="134"/>
        <v/>
      </c>
      <c r="ER27" s="54" t="str">
        <f t="shared" si="135"/>
        <v/>
      </c>
      <c r="ES27" s="58">
        <f t="shared" si="136"/>
        <v>6</v>
      </c>
      <c r="ET27" s="53" t="str">
        <f t="shared" si="137"/>
        <v/>
      </c>
      <c r="EU27" s="181" t="str">
        <f t="shared" si="138"/>
        <v/>
      </c>
      <c r="EV27" s="181">
        <f t="shared" si="139"/>
        <v>0</v>
      </c>
      <c r="EW27" s="181" t="str">
        <f t="shared" si="140"/>
        <v/>
      </c>
      <c r="EX27" s="130"/>
      <c r="EY27" s="53" t="str">
        <f t="shared" si="141"/>
        <v/>
      </c>
      <c r="EZ27" s="53" t="str">
        <f t="shared" si="142"/>
        <v/>
      </c>
      <c r="FA27" s="53" t="str">
        <f t="shared" si="143"/>
        <v/>
      </c>
      <c r="FB27" s="53" t="str">
        <f t="shared" si="144"/>
        <v/>
      </c>
      <c r="FC27" s="57" t="str">
        <f t="shared" si="145"/>
        <v/>
      </c>
      <c r="FD27" s="52" t="str">
        <f t="shared" si="146"/>
        <v/>
      </c>
      <c r="FE27" s="53" t="str">
        <f t="shared" si="147"/>
        <v/>
      </c>
      <c r="FF27" s="53" t="str">
        <f t="shared" si="148"/>
        <v/>
      </c>
      <c r="FG27" s="55" t="str">
        <f t="shared" si="149"/>
        <v/>
      </c>
      <c r="FH27" s="57" t="str">
        <f t="shared" si="150"/>
        <v/>
      </c>
      <c r="FI27" s="52" t="str">
        <f t="shared" si="151"/>
        <v/>
      </c>
      <c r="FJ27" s="53" t="str">
        <f t="shared" si="152"/>
        <v/>
      </c>
      <c r="FK27" s="53" t="str">
        <f t="shared" si="153"/>
        <v/>
      </c>
      <c r="FL27" s="53" t="str">
        <f t="shared" si="154"/>
        <v/>
      </c>
      <c r="FM27" s="57" t="str">
        <f t="shared" si="155"/>
        <v/>
      </c>
      <c r="FN27" s="52" t="str">
        <f t="shared" si="156"/>
        <v/>
      </c>
      <c r="FO27" s="53" t="str">
        <f t="shared" si="157"/>
        <v/>
      </c>
      <c r="FP27" s="53" t="str">
        <f t="shared" si="158"/>
        <v/>
      </c>
      <c r="FQ27" s="53" t="str">
        <f t="shared" si="159"/>
        <v/>
      </c>
      <c r="FR27" s="57" t="str">
        <f t="shared" si="160"/>
        <v/>
      </c>
      <c r="FS27" s="52" t="str">
        <f t="shared" si="161"/>
        <v/>
      </c>
      <c r="FT27" s="53" t="str">
        <f t="shared" si="162"/>
        <v/>
      </c>
      <c r="FU27" s="53" t="str">
        <f t="shared" si="163"/>
        <v/>
      </c>
      <c r="FV27" s="53" t="str">
        <f t="shared" si="164"/>
        <v/>
      </c>
      <c r="FW27" s="57" t="str">
        <f t="shared" si="165"/>
        <v/>
      </c>
      <c r="FX27" s="52" t="str">
        <f t="shared" si="166"/>
        <v/>
      </c>
      <c r="FY27" s="53" t="str">
        <f t="shared" si="167"/>
        <v/>
      </c>
      <c r="FZ27" s="53" t="str">
        <f t="shared" si="168"/>
        <v/>
      </c>
      <c r="GA27" s="53" t="str">
        <f t="shared" si="169"/>
        <v/>
      </c>
      <c r="GB27" s="57" t="str">
        <f t="shared" si="170"/>
        <v/>
      </c>
      <c r="GC27" s="58">
        <f t="shared" si="171"/>
        <v>6</v>
      </c>
      <c r="GD27" s="53" t="str">
        <f t="shared" si="172"/>
        <v/>
      </c>
      <c r="GE27" s="181" t="str">
        <f t="shared" si="173"/>
        <v/>
      </c>
      <c r="GF27" s="181">
        <f t="shared" si="174"/>
        <v>0</v>
      </c>
      <c r="GG27" s="181" t="str">
        <f t="shared" si="175"/>
        <v/>
      </c>
      <c r="GH27" s="130"/>
      <c r="GI27" s="53" t="str">
        <f t="shared" si="176"/>
        <v/>
      </c>
      <c r="GJ27" s="53" t="str">
        <f t="shared" si="177"/>
        <v/>
      </c>
      <c r="GK27" s="53" t="str">
        <f t="shared" si="178"/>
        <v/>
      </c>
      <c r="GL27" s="53" t="str">
        <f t="shared" si="179"/>
        <v/>
      </c>
      <c r="GM27" s="54" t="str">
        <f t="shared" si="180"/>
        <v/>
      </c>
      <c r="GN27" s="52" t="str">
        <f t="shared" si="181"/>
        <v/>
      </c>
      <c r="GO27" s="53" t="str">
        <f t="shared" si="182"/>
        <v/>
      </c>
      <c r="GP27" s="53" t="str">
        <f t="shared" si="183"/>
        <v/>
      </c>
      <c r="GQ27" s="55" t="str">
        <f t="shared" si="184"/>
        <v/>
      </c>
      <c r="GR27" s="54" t="str">
        <f t="shared" si="185"/>
        <v/>
      </c>
      <c r="GS27" s="52" t="str">
        <f t="shared" si="186"/>
        <v/>
      </c>
      <c r="GT27" s="53" t="str">
        <f t="shared" si="187"/>
        <v/>
      </c>
      <c r="GU27" s="53" t="str">
        <f t="shared" si="188"/>
        <v/>
      </c>
      <c r="GV27" s="53" t="str">
        <f t="shared" si="189"/>
        <v/>
      </c>
      <c r="GW27" s="54" t="str">
        <f t="shared" si="190"/>
        <v/>
      </c>
      <c r="GX27" s="52" t="str">
        <f t="shared" si="191"/>
        <v/>
      </c>
      <c r="GY27" s="53" t="str">
        <f t="shared" si="192"/>
        <v/>
      </c>
      <c r="GZ27" s="53" t="str">
        <f t="shared" si="193"/>
        <v/>
      </c>
      <c r="HA27" s="53" t="str">
        <f t="shared" si="194"/>
        <v/>
      </c>
      <c r="HB27" s="54" t="str">
        <f t="shared" si="195"/>
        <v/>
      </c>
      <c r="HC27" s="52" t="str">
        <f t="shared" si="196"/>
        <v/>
      </c>
      <c r="HD27" s="53" t="str">
        <f t="shared" si="197"/>
        <v/>
      </c>
      <c r="HE27" s="53" t="str">
        <f t="shared" si="198"/>
        <v/>
      </c>
      <c r="HF27" s="53" t="str">
        <f t="shared" si="199"/>
        <v/>
      </c>
      <c r="HG27" s="54" t="str">
        <f t="shared" si="200"/>
        <v/>
      </c>
      <c r="HH27" s="52" t="str">
        <f t="shared" si="201"/>
        <v/>
      </c>
      <c r="HI27" s="53" t="str">
        <f t="shared" si="202"/>
        <v/>
      </c>
      <c r="HJ27" s="53" t="str">
        <f t="shared" si="203"/>
        <v/>
      </c>
      <c r="HK27" s="53" t="str">
        <f t="shared" si="204"/>
        <v/>
      </c>
      <c r="HL27" s="54" t="str">
        <f t="shared" si="205"/>
        <v/>
      </c>
      <c r="HM27" s="58">
        <f t="shared" si="206"/>
        <v>6</v>
      </c>
      <c r="HN27" s="53" t="str">
        <f t="shared" si="207"/>
        <v/>
      </c>
      <c r="HO27" s="181" t="str">
        <f t="shared" si="208"/>
        <v/>
      </c>
      <c r="HP27" s="181">
        <f t="shared" si="209"/>
        <v>0</v>
      </c>
      <c r="HQ27" s="181" t="str">
        <f t="shared" si="210"/>
        <v/>
      </c>
      <c r="HR27" s="130"/>
      <c r="HS27" s="53" t="str">
        <f t="shared" si="211"/>
        <v/>
      </c>
      <c r="HT27" s="53" t="str">
        <f t="shared" si="212"/>
        <v/>
      </c>
      <c r="HU27" s="53" t="str">
        <f t="shared" si="213"/>
        <v/>
      </c>
      <c r="HV27" s="53" t="str">
        <f t="shared" ref="HV27:HV49" si="329">IF(HT27&lt;&gt;"",IF($G27="3",IF(HR27&lt;&gt;"",IF(AND(HT27&lt;=10,HR27&gt;=$HS$52),HLOOKUP(HT27,Points_Table_Modified,IF(IW27&gt;=6,8,IW27+2),FALSE),0),""),IF(HR27&lt;&gt;"",IF(AND(HT27&lt;=10,HR27&gt;=$HS$52),HLOOKUP(HT27,Points_Table,IF(IW27&gt;=6,8,IW27+2),FALSE),0),"")),"")</f>
        <v/>
      </c>
      <c r="HW27" s="54" t="str">
        <f t="shared" ref="HW27:HW46" si="330">IF(HU27&lt;&gt;"",AVERAGE(IF(AND($G27="3",HU27&lt;&gt;""),HLOOKUP(HU27,Points_Table_Modified,IF(IW27&gt;=6,8,IW27+2),FALSE),IF(HU27&lt;&gt;"",HLOOKUP(HU27,Points_Table,IF(IW27&gt;=6,8,IW27+2),FALSE),"")),HV27),HV27)</f>
        <v/>
      </c>
      <c r="HX27" s="52" t="str">
        <f t="shared" si="216"/>
        <v/>
      </c>
      <c r="HY27" s="53" t="str">
        <f t="shared" si="217"/>
        <v/>
      </c>
      <c r="HZ27" s="53" t="str">
        <f t="shared" si="218"/>
        <v/>
      </c>
      <c r="IA27" s="55" t="str">
        <f t="shared" ref="IA27:IA49" si="331">IF(HY27&lt;&gt;"",IF($G27="3",IF(HR27&lt;&gt;"",IF(AND(HY27&lt;=10,HR27&gt;=$HX$52),HLOOKUP(HY27,Points_Table_Modified,IF(IW27&gt;=6,8,IW27+2),FALSE),0),""),IF(HR27&lt;&gt;"",IF(AND(HY27&lt;=10,HR27&gt;=$HX$52),HLOOKUP(HY27,Points_Table,IF(IW27&gt;=6,8,IW27+2),FALSE),0),"")),"")</f>
        <v/>
      </c>
      <c r="IB27" s="54" t="str">
        <f t="shared" ref="IB27:IB46" si="332">IF(HZ27&lt;&gt;"",AVERAGE(IF(AND($G27="3",HZ27&lt;&gt;""),HLOOKUP(HZ27,Points_Table_Modified,IF(IW27&gt;=6,8,IW27+2),FALSE),IF(HZ27&lt;&gt;"",HLOOKUP(HZ27,Points_Table,IF(IW27&gt;=6,8,IW27+2),FALSE),"")),IA27),IA27)</f>
        <v/>
      </c>
      <c r="IC27" s="52" t="str">
        <f t="shared" si="221"/>
        <v/>
      </c>
      <c r="ID27" s="53" t="str">
        <f t="shared" si="222"/>
        <v/>
      </c>
      <c r="IE27" s="53" t="str">
        <f t="shared" si="223"/>
        <v/>
      </c>
      <c r="IF27" s="53" t="str">
        <f t="shared" si="224"/>
        <v/>
      </c>
      <c r="IG27" s="54" t="str">
        <f t="shared" si="225"/>
        <v/>
      </c>
      <c r="IH27" s="52" t="str">
        <f t="shared" si="226"/>
        <v/>
      </c>
      <c r="II27" s="53" t="str">
        <f t="shared" si="227"/>
        <v/>
      </c>
      <c r="IJ27" s="53" t="str">
        <f t="shared" si="228"/>
        <v/>
      </c>
      <c r="IK27" s="53" t="str">
        <f t="shared" ref="IK27:IK49" si="333">IF(II27&lt;&gt;"",IF($G27="3",IF(HR27&lt;&gt;"",IF(AND(II27&lt;=10,HR27&gt;=$IH$52),HLOOKUP(II27,Points_Table_Modified,IF(IW27&gt;=6,8,IW27+2),FALSE),0),""),IF(HR27&lt;&gt;"",IF(AND(II27&lt;=10,HR27&gt;=$IH$52),HLOOKUP(II27,Points_Table,IF(IW27&gt;=6,8,IW27+2),FALSE),0),"")),"")</f>
        <v/>
      </c>
      <c r="IL27" s="54" t="str">
        <f t="shared" ref="IL27:IL46" si="334">IF(IJ27&lt;&gt;"",AVERAGE(IF(AND($G27="3",IJ27&lt;&gt;""),HLOOKUP(IJ27,Points_Table_Modified,IF(IW27&gt;=6,8,IW27+2),FALSE),IF(IJ27&lt;&gt;"",HLOOKUP(IJ27,Points_Table,IF(IW27&gt;=6,8,IW27+2),FALSE),"")),IK27),IK27)</f>
        <v/>
      </c>
      <c r="IM27" s="52" t="str">
        <f t="shared" si="231"/>
        <v/>
      </c>
      <c r="IN27" s="53" t="str">
        <f t="shared" si="232"/>
        <v/>
      </c>
      <c r="IO27" s="53" t="str">
        <f t="shared" si="233"/>
        <v/>
      </c>
      <c r="IP27" s="53" t="str">
        <f t="shared" ref="IP27:IP49" si="335">IF(IN27&lt;&gt;"",IF($G27="3",IF(HR27&lt;&gt;"",IF(AND(IN27&lt;=10,HR27&gt;=$IM$52),HLOOKUP(IN27,Points_Table_Modified,IF(IW27&gt;=6,8,IW27+2),FALSE),0),""),IF(HR27&lt;&gt;"",IF(AND(IN27&lt;=10,HR27&gt;=$IM$52),HLOOKUP(IN27,Points_Table,IF(IW27&gt;=6,8,IW27+2),FALSE),0),"")),"")</f>
        <v/>
      </c>
      <c r="IQ27" s="54" t="str">
        <f t="shared" ref="IQ27:IQ46" si="336">IF(IO27&lt;&gt;"",AVERAGE(IF(AND($G27="3",IO27&lt;&gt;""),HLOOKUP(IO27,Points_Table_Modified,IF(IW27&gt;=6,8,IW27+2),FALSE),IF(IO27&lt;&gt;"",HLOOKUP(IO27,Points_Table,IF(IW27&gt;=6,8,IW27+2),FALSE),"")),IP27),IP27)</f>
        <v/>
      </c>
      <c r="IR27" s="52" t="str">
        <f t="shared" si="236"/>
        <v/>
      </c>
      <c r="IS27" s="53" t="str">
        <f t="shared" si="237"/>
        <v/>
      </c>
      <c r="IT27" s="53" t="str">
        <f t="shared" si="238"/>
        <v/>
      </c>
      <c r="IU27" s="53" t="str">
        <f t="shared" ref="IU27:IU49" si="337">IF(IS27&lt;&gt;"",IF($G27="3",IF(HR27&lt;&gt;"",IF(AND(IS27&lt;=10,HR27&gt;=$IR$52),HLOOKUP(IS27,Points_Table_Modified,IF(IW27&gt;=6,8,IW27+2),FALSE),0),""),IF(HR27&lt;&gt;"",IF(AND(IS27&lt;=10,HR27&gt;=$IR$52),HLOOKUP(IS27,Points_Table,IF(IW27&gt;=6,8,IW27+2),FALSE),0),"")),"")</f>
        <v/>
      </c>
      <c r="IV27" s="54" t="str">
        <f t="shared" ref="IV27:IV46" si="338">IF(IT27&lt;&gt;"",AVERAGE(IF(AND($G27="3",IT27&lt;&gt;""),HLOOKUP(IT27,Points_Table_Modified,IF(IW27&gt;=6,8,IW27+2),FALSE),IF(IT27&lt;&gt;"",HLOOKUP(IT27,Points_Table,IF(IW27&gt;=6,8,IW27+2),FALSE),"")),IU27),IU27)</f>
        <v/>
      </c>
      <c r="IW27" s="58">
        <f t="shared" si="241"/>
        <v>7</v>
      </c>
      <c r="IX27" s="53" t="str">
        <f t="shared" si="242"/>
        <v/>
      </c>
      <c r="IY27" s="181" t="str">
        <f t="shared" si="243"/>
        <v/>
      </c>
      <c r="IZ27" s="181">
        <f t="shared" si="244"/>
        <v>0</v>
      </c>
      <c r="JA27" s="181" t="str">
        <f t="shared" si="245"/>
        <v/>
      </c>
      <c r="JB27" s="130"/>
      <c r="JC27" s="53" t="str">
        <f t="shared" si="246"/>
        <v/>
      </c>
      <c r="JD27" s="53" t="str">
        <f t="shared" si="247"/>
        <v/>
      </c>
      <c r="JE27" s="53" t="str">
        <f t="shared" si="248"/>
        <v/>
      </c>
      <c r="JF27" s="53" t="str">
        <f t="shared" si="249"/>
        <v/>
      </c>
      <c r="JG27" s="54" t="str">
        <f t="shared" si="250"/>
        <v/>
      </c>
      <c r="JH27" s="52" t="str">
        <f t="shared" si="251"/>
        <v/>
      </c>
      <c r="JI27" s="53" t="str">
        <f t="shared" si="252"/>
        <v/>
      </c>
      <c r="JJ27" s="53" t="str">
        <f t="shared" si="253"/>
        <v/>
      </c>
      <c r="JK27" s="55" t="str">
        <f t="shared" si="254"/>
        <v/>
      </c>
      <c r="JL27" s="54" t="str">
        <f t="shared" si="255"/>
        <v/>
      </c>
      <c r="JM27" s="52" t="str">
        <f t="shared" si="256"/>
        <v/>
      </c>
      <c r="JN27" s="53" t="str">
        <f t="shared" si="257"/>
        <v/>
      </c>
      <c r="JO27" s="53" t="str">
        <f t="shared" si="258"/>
        <v/>
      </c>
      <c r="JP27" s="53" t="str">
        <f t="shared" si="259"/>
        <v/>
      </c>
      <c r="JQ27" s="54" t="str">
        <f t="shared" si="260"/>
        <v/>
      </c>
      <c r="JR27" s="52" t="str">
        <f t="shared" si="261"/>
        <v/>
      </c>
      <c r="JS27" s="53" t="str">
        <f t="shared" si="262"/>
        <v/>
      </c>
      <c r="JT27" s="53" t="str">
        <f t="shared" si="263"/>
        <v/>
      </c>
      <c r="JU27" s="53" t="str">
        <f t="shared" si="264"/>
        <v/>
      </c>
      <c r="JV27" s="54" t="str">
        <f t="shared" si="265"/>
        <v/>
      </c>
      <c r="JW27" s="52" t="str">
        <f t="shared" si="266"/>
        <v/>
      </c>
      <c r="JX27" s="53" t="str">
        <f t="shared" si="267"/>
        <v/>
      </c>
      <c r="JY27" s="53" t="str">
        <f t="shared" si="268"/>
        <v/>
      </c>
      <c r="JZ27" s="53" t="str">
        <f t="shared" si="269"/>
        <v/>
      </c>
      <c r="KA27" s="54" t="str">
        <f t="shared" si="270"/>
        <v/>
      </c>
      <c r="KB27" s="52" t="str">
        <f t="shared" si="271"/>
        <v/>
      </c>
      <c r="KC27" s="53" t="str">
        <f t="shared" si="272"/>
        <v/>
      </c>
      <c r="KD27" s="53" t="str">
        <f t="shared" si="273"/>
        <v/>
      </c>
      <c r="KE27" s="53" t="str">
        <f t="shared" si="274"/>
        <v/>
      </c>
      <c r="KF27" s="54" t="str">
        <f t="shared" si="275"/>
        <v/>
      </c>
      <c r="KG27" s="58">
        <f t="shared" si="276"/>
        <v>3</v>
      </c>
      <c r="KH27" s="53" t="str">
        <f t="shared" si="277"/>
        <v/>
      </c>
      <c r="KI27" s="181" t="str">
        <f t="shared" si="278"/>
        <v/>
      </c>
      <c r="KJ27" s="181">
        <f t="shared" si="279"/>
        <v>0</v>
      </c>
      <c r="KK27" s="127" t="str">
        <f t="shared" si="280"/>
        <v/>
      </c>
      <c r="KL27" s="86"/>
      <c r="KM27" s="313">
        <f t="shared" si="281"/>
        <v>0</v>
      </c>
      <c r="KN27" s="60">
        <f t="shared" si="282"/>
        <v>5</v>
      </c>
      <c r="KO27" s="201"/>
      <c r="KP27" s="61">
        <f t="shared" si="283"/>
        <v>5</v>
      </c>
      <c r="KQ27" s="61" t="str">
        <f t="shared" si="284"/>
        <v/>
      </c>
      <c r="KR27" s="61">
        <f t="shared" si="285"/>
        <v>5</v>
      </c>
      <c r="KS27" s="61" t="str">
        <f t="shared" si="286"/>
        <v/>
      </c>
      <c r="KT27" s="61" t="str">
        <f t="shared" si="287"/>
        <v/>
      </c>
      <c r="KU27" s="61" t="str">
        <f t="shared" si="288"/>
        <v/>
      </c>
      <c r="KV27" s="61" t="str">
        <f t="shared" si="289"/>
        <v/>
      </c>
      <c r="KW27" s="62">
        <f t="shared" si="290"/>
        <v>11</v>
      </c>
      <c r="KX27" s="84"/>
      <c r="KY27" s="59">
        <f t="shared" si="291"/>
        <v>0</v>
      </c>
      <c r="KZ27" s="60">
        <f t="shared" si="292"/>
        <v>5</v>
      </c>
      <c r="LA27" s="201"/>
      <c r="LB27" s="61">
        <f t="shared" si="293"/>
        <v>5</v>
      </c>
      <c r="LC27" s="61" t="str">
        <f t="shared" si="294"/>
        <v/>
      </c>
      <c r="LD27" s="61">
        <f t="shared" si="295"/>
        <v>5</v>
      </c>
      <c r="LE27" s="61" t="str">
        <f t="shared" si="296"/>
        <v/>
      </c>
      <c r="LF27" s="356">
        <v>22</v>
      </c>
      <c r="LG27" s="87"/>
      <c r="LH27" s="185">
        <f t="shared" si="297"/>
        <v>1</v>
      </c>
      <c r="LI27" s="87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</row>
    <row r="28" spans="1:382" s="1" customFormat="1" ht="15" x14ac:dyDescent="0.2">
      <c r="A28" s="35"/>
      <c r="B28" s="45">
        <v>23</v>
      </c>
      <c r="C28" s="46" t="s">
        <v>74</v>
      </c>
      <c r="D28" s="47" t="s">
        <v>23</v>
      </c>
      <c r="E28" s="50">
        <v>318912</v>
      </c>
      <c r="F28" s="160">
        <v>210</v>
      </c>
      <c r="G28" s="49" t="s">
        <v>100</v>
      </c>
      <c r="H28" s="50" t="str">
        <f t="shared" si="0"/>
        <v>Production Modified</v>
      </c>
      <c r="I28" s="186">
        <f t="shared" si="1"/>
        <v>5</v>
      </c>
      <c r="J28" s="179"/>
      <c r="K28" s="149" t="str">
        <f t="shared" si="298"/>
        <v/>
      </c>
      <c r="L28" s="150" t="str">
        <f t="shared" si="299"/>
        <v/>
      </c>
      <c r="M28" s="150" t="str">
        <f t="shared" si="300"/>
        <v/>
      </c>
      <c r="N28" s="150" t="str">
        <f t="shared" si="301"/>
        <v/>
      </c>
      <c r="O28" s="150" t="str">
        <f t="shared" si="302"/>
        <v/>
      </c>
      <c r="P28" s="149" t="str">
        <f t="shared" si="303"/>
        <v/>
      </c>
      <c r="Q28" s="150" t="str">
        <f t="shared" si="304"/>
        <v/>
      </c>
      <c r="R28" s="150" t="str">
        <f t="shared" si="305"/>
        <v/>
      </c>
      <c r="S28" s="150" t="str">
        <f t="shared" si="306"/>
        <v/>
      </c>
      <c r="T28" s="150" t="str">
        <f t="shared" si="307"/>
        <v/>
      </c>
      <c r="U28" s="149" t="str">
        <f t="shared" si="308"/>
        <v/>
      </c>
      <c r="V28" s="150" t="str">
        <f t="shared" si="309"/>
        <v/>
      </c>
      <c r="W28" s="150" t="str">
        <f t="shared" si="310"/>
        <v/>
      </c>
      <c r="X28" s="150" t="str">
        <f t="shared" si="311"/>
        <v/>
      </c>
      <c r="Y28" s="150" t="str">
        <f t="shared" si="312"/>
        <v/>
      </c>
      <c r="Z28" s="149" t="str">
        <f t="shared" si="313"/>
        <v/>
      </c>
      <c r="AA28" s="150" t="str">
        <f t="shared" si="314"/>
        <v/>
      </c>
      <c r="AB28" s="150" t="str">
        <f t="shared" si="315"/>
        <v/>
      </c>
      <c r="AC28" s="150" t="str">
        <f t="shared" si="316"/>
        <v/>
      </c>
      <c r="AD28" s="150" t="str">
        <f t="shared" si="317"/>
        <v/>
      </c>
      <c r="AE28" s="149" t="str">
        <f t="shared" si="318"/>
        <v/>
      </c>
      <c r="AF28" s="150" t="str">
        <f t="shared" si="319"/>
        <v/>
      </c>
      <c r="AG28" s="150" t="str">
        <f t="shared" si="320"/>
        <v/>
      </c>
      <c r="AH28" s="150" t="str">
        <f t="shared" si="321"/>
        <v/>
      </c>
      <c r="AI28" s="150" t="str">
        <f t="shared" si="322"/>
        <v/>
      </c>
      <c r="AJ28" s="149" t="str">
        <f t="shared" si="323"/>
        <v/>
      </c>
      <c r="AK28" s="150" t="str">
        <f t="shared" si="324"/>
        <v/>
      </c>
      <c r="AL28" s="150" t="str">
        <f t="shared" si="325"/>
        <v/>
      </c>
      <c r="AM28" s="150" t="str">
        <f t="shared" si="326"/>
        <v/>
      </c>
      <c r="AN28" s="307" t="str">
        <f t="shared" si="327"/>
        <v/>
      </c>
      <c r="AO28" s="56">
        <f t="shared" si="328"/>
        <v>7</v>
      </c>
      <c r="AP28" s="53" t="str">
        <f t="shared" si="33"/>
        <v/>
      </c>
      <c r="AQ28" s="181" t="str">
        <f t="shared" si="34"/>
        <v/>
      </c>
      <c r="AR28" s="181">
        <f t="shared" si="35"/>
        <v>0</v>
      </c>
      <c r="AS28" s="181" t="str">
        <f t="shared" si="36"/>
        <v/>
      </c>
      <c r="AT28" s="130">
        <v>33</v>
      </c>
      <c r="AU28" s="55" t="str">
        <f t="shared" si="37"/>
        <v/>
      </c>
      <c r="AV28" s="53" t="str">
        <f t="shared" si="38"/>
        <v/>
      </c>
      <c r="AW28" s="53" t="str">
        <f t="shared" si="39"/>
        <v/>
      </c>
      <c r="AX28" s="53" t="str">
        <f t="shared" si="40"/>
        <v/>
      </c>
      <c r="AY28" s="54" t="str">
        <f t="shared" si="41"/>
        <v/>
      </c>
      <c r="AZ28" s="52">
        <f t="shared" si="42"/>
        <v>33</v>
      </c>
      <c r="BA28" s="53">
        <f t="shared" si="43"/>
        <v>5</v>
      </c>
      <c r="BB28" s="53" t="str">
        <f t="shared" si="44"/>
        <v/>
      </c>
      <c r="BC28" s="55">
        <f t="shared" si="45"/>
        <v>0</v>
      </c>
      <c r="BD28" s="54">
        <f t="shared" si="46"/>
        <v>0</v>
      </c>
      <c r="BE28" s="52" t="str">
        <f t="shared" si="47"/>
        <v/>
      </c>
      <c r="BF28" s="53" t="str">
        <f t="shared" si="48"/>
        <v/>
      </c>
      <c r="BG28" s="53" t="str">
        <f t="shared" si="49"/>
        <v/>
      </c>
      <c r="BH28" s="53" t="str">
        <f t="shared" si="50"/>
        <v/>
      </c>
      <c r="BI28" s="54" t="str">
        <f t="shared" si="51"/>
        <v/>
      </c>
      <c r="BJ28" s="52" t="str">
        <f t="shared" si="52"/>
        <v/>
      </c>
      <c r="BK28" s="53" t="str">
        <f t="shared" si="53"/>
        <v/>
      </c>
      <c r="BL28" s="53" t="str">
        <f t="shared" si="54"/>
        <v/>
      </c>
      <c r="BM28" s="53" t="str">
        <f t="shared" si="55"/>
        <v/>
      </c>
      <c r="BN28" s="54" t="str">
        <f t="shared" si="56"/>
        <v/>
      </c>
      <c r="BO28" s="52" t="str">
        <f t="shared" si="57"/>
        <v/>
      </c>
      <c r="BP28" s="53" t="str">
        <f t="shared" si="58"/>
        <v/>
      </c>
      <c r="BQ28" s="53" t="str">
        <f t="shared" si="59"/>
        <v/>
      </c>
      <c r="BR28" s="53" t="str">
        <f t="shared" si="60"/>
        <v/>
      </c>
      <c r="BS28" s="54" t="str">
        <f t="shared" si="61"/>
        <v/>
      </c>
      <c r="BT28" s="52" t="str">
        <f t="shared" si="62"/>
        <v/>
      </c>
      <c r="BU28" s="53" t="str">
        <f t="shared" si="63"/>
        <v/>
      </c>
      <c r="BV28" s="53" t="str">
        <f t="shared" si="64"/>
        <v/>
      </c>
      <c r="BW28" s="53" t="str">
        <f t="shared" si="65"/>
        <v/>
      </c>
      <c r="BX28" s="54" t="str">
        <f t="shared" si="66"/>
        <v/>
      </c>
      <c r="BY28" s="56">
        <f t="shared" si="67"/>
        <v>7</v>
      </c>
      <c r="BZ28" s="53" t="str">
        <f t="shared" si="68"/>
        <v>5</v>
      </c>
      <c r="CA28" s="181">
        <f t="shared" si="69"/>
        <v>5</v>
      </c>
      <c r="CB28" s="181">
        <f t="shared" si="70"/>
        <v>0</v>
      </c>
      <c r="CC28" s="181">
        <f t="shared" si="71"/>
        <v>5</v>
      </c>
      <c r="CD28" s="130"/>
      <c r="CE28" s="55" t="str">
        <f t="shared" si="72"/>
        <v/>
      </c>
      <c r="CF28" s="53" t="str">
        <f t="shared" si="73"/>
        <v/>
      </c>
      <c r="CG28" s="53" t="str">
        <f t="shared" si="74"/>
        <v/>
      </c>
      <c r="CH28" s="53" t="str">
        <f t="shared" si="75"/>
        <v/>
      </c>
      <c r="CI28" s="54" t="str">
        <f t="shared" si="76"/>
        <v/>
      </c>
      <c r="CJ28" s="52" t="str">
        <f t="shared" si="77"/>
        <v/>
      </c>
      <c r="CK28" s="53" t="str">
        <f t="shared" si="78"/>
        <v/>
      </c>
      <c r="CL28" s="53" t="str">
        <f t="shared" si="79"/>
        <v/>
      </c>
      <c r="CM28" s="55" t="str">
        <f t="shared" si="80"/>
        <v/>
      </c>
      <c r="CN28" s="54" t="str">
        <f t="shared" si="81"/>
        <v/>
      </c>
      <c r="CO28" s="52" t="str">
        <f t="shared" si="82"/>
        <v/>
      </c>
      <c r="CP28" s="53" t="str">
        <f t="shared" si="83"/>
        <v/>
      </c>
      <c r="CQ28" s="53" t="str">
        <f>IF(IF(CP28&lt;&gt;"",IF(MAX(COUNTIF($CP28:$CP$49,$CP$6:$CP$49))&gt;1,"x",""),"")&lt;&gt;"",CP28+1,"")</f>
        <v/>
      </c>
      <c r="CR28" s="53" t="str">
        <f t="shared" si="84"/>
        <v/>
      </c>
      <c r="CS28" s="54" t="str">
        <f t="shared" si="85"/>
        <v/>
      </c>
      <c r="CT28" s="52" t="str">
        <f t="shared" si="86"/>
        <v/>
      </c>
      <c r="CU28" s="53" t="str">
        <f t="shared" si="87"/>
        <v/>
      </c>
      <c r="CV28" s="53" t="str">
        <f t="shared" si="88"/>
        <v/>
      </c>
      <c r="CW28" s="53" t="str">
        <f t="shared" si="89"/>
        <v/>
      </c>
      <c r="CX28" s="54" t="str">
        <f t="shared" si="90"/>
        <v/>
      </c>
      <c r="CY28" s="52" t="str">
        <f t="shared" si="91"/>
        <v/>
      </c>
      <c r="CZ28" s="53" t="str">
        <f t="shared" si="92"/>
        <v/>
      </c>
      <c r="DA28" s="53" t="str">
        <f t="shared" si="93"/>
        <v/>
      </c>
      <c r="DB28" s="53" t="str">
        <f t="shared" si="94"/>
        <v/>
      </c>
      <c r="DC28" s="54" t="str">
        <f t="shared" si="95"/>
        <v/>
      </c>
      <c r="DD28" s="52" t="str">
        <f t="shared" si="96"/>
        <v/>
      </c>
      <c r="DE28" s="53" t="str">
        <f t="shared" si="97"/>
        <v/>
      </c>
      <c r="DF28" s="53" t="str">
        <f t="shared" si="98"/>
        <v/>
      </c>
      <c r="DG28" s="53" t="str">
        <f t="shared" si="99"/>
        <v/>
      </c>
      <c r="DH28" s="54" t="str">
        <f t="shared" si="100"/>
        <v/>
      </c>
      <c r="DI28" s="56">
        <f t="shared" si="101"/>
        <v>7</v>
      </c>
      <c r="DJ28" s="53" t="str">
        <f t="shared" si="102"/>
        <v/>
      </c>
      <c r="DK28" s="53" t="str">
        <f t="shared" si="103"/>
        <v/>
      </c>
      <c r="DL28" s="181">
        <f t="shared" si="104"/>
        <v>0</v>
      </c>
      <c r="DM28" s="181" t="str">
        <f t="shared" si="105"/>
        <v/>
      </c>
      <c r="DN28" s="130"/>
      <c r="DO28" s="53" t="str">
        <f t="shared" si="106"/>
        <v/>
      </c>
      <c r="DP28" s="53" t="str">
        <f t="shared" si="107"/>
        <v/>
      </c>
      <c r="DQ28" s="53" t="str">
        <f t="shared" si="108"/>
        <v/>
      </c>
      <c r="DR28" s="53" t="str">
        <f t="shared" si="109"/>
        <v/>
      </c>
      <c r="DS28" s="54" t="str">
        <f t="shared" si="110"/>
        <v/>
      </c>
      <c r="DT28" s="52" t="str">
        <f t="shared" si="111"/>
        <v/>
      </c>
      <c r="DU28" s="53" t="str">
        <f t="shared" si="112"/>
        <v/>
      </c>
      <c r="DV28" s="53" t="str">
        <f t="shared" si="113"/>
        <v/>
      </c>
      <c r="DW28" s="55" t="str">
        <f t="shared" si="114"/>
        <v/>
      </c>
      <c r="DX28" s="54" t="str">
        <f t="shared" si="115"/>
        <v/>
      </c>
      <c r="DY28" s="52" t="str">
        <f t="shared" si="116"/>
        <v/>
      </c>
      <c r="DZ28" s="53" t="str">
        <f t="shared" si="117"/>
        <v/>
      </c>
      <c r="EA28" s="53" t="str">
        <f t="shared" si="118"/>
        <v/>
      </c>
      <c r="EB28" s="53" t="str">
        <f t="shared" si="119"/>
        <v/>
      </c>
      <c r="EC28" s="54" t="str">
        <f t="shared" si="120"/>
        <v/>
      </c>
      <c r="ED28" s="52" t="str">
        <f t="shared" si="121"/>
        <v/>
      </c>
      <c r="EE28" s="53" t="str">
        <f t="shared" si="122"/>
        <v/>
      </c>
      <c r="EF28" s="53" t="str">
        <f t="shared" si="123"/>
        <v/>
      </c>
      <c r="EG28" s="53" t="str">
        <f t="shared" si="124"/>
        <v/>
      </c>
      <c r="EH28" s="54" t="str">
        <f t="shared" si="125"/>
        <v/>
      </c>
      <c r="EI28" s="52" t="str">
        <f t="shared" si="126"/>
        <v/>
      </c>
      <c r="EJ28" s="53" t="str">
        <f t="shared" si="127"/>
        <v/>
      </c>
      <c r="EK28" s="53" t="str">
        <f t="shared" si="128"/>
        <v/>
      </c>
      <c r="EL28" s="53" t="str">
        <f t="shared" si="129"/>
        <v/>
      </c>
      <c r="EM28" s="54" t="str">
        <f t="shared" si="130"/>
        <v/>
      </c>
      <c r="EN28" s="52" t="str">
        <f t="shared" si="131"/>
        <v/>
      </c>
      <c r="EO28" s="53" t="str">
        <f t="shared" si="132"/>
        <v/>
      </c>
      <c r="EP28" s="53" t="str">
        <f t="shared" si="133"/>
        <v/>
      </c>
      <c r="EQ28" s="53" t="str">
        <f t="shared" si="134"/>
        <v/>
      </c>
      <c r="ER28" s="54" t="str">
        <f t="shared" si="135"/>
        <v/>
      </c>
      <c r="ES28" s="58">
        <f t="shared" si="136"/>
        <v>6</v>
      </c>
      <c r="ET28" s="53" t="str">
        <f t="shared" si="137"/>
        <v/>
      </c>
      <c r="EU28" s="181" t="str">
        <f t="shared" si="138"/>
        <v/>
      </c>
      <c r="EV28" s="181">
        <f t="shared" si="139"/>
        <v>0</v>
      </c>
      <c r="EW28" s="181" t="str">
        <f t="shared" si="140"/>
        <v/>
      </c>
      <c r="EX28" s="130"/>
      <c r="EY28" s="53" t="str">
        <f t="shared" si="141"/>
        <v/>
      </c>
      <c r="EZ28" s="53" t="str">
        <f t="shared" si="142"/>
        <v/>
      </c>
      <c r="FA28" s="53" t="str">
        <f t="shared" si="143"/>
        <v/>
      </c>
      <c r="FB28" s="53" t="str">
        <f t="shared" si="144"/>
        <v/>
      </c>
      <c r="FC28" s="57" t="str">
        <f t="shared" si="145"/>
        <v/>
      </c>
      <c r="FD28" s="52" t="str">
        <f t="shared" si="146"/>
        <v/>
      </c>
      <c r="FE28" s="53" t="str">
        <f t="shared" si="147"/>
        <v/>
      </c>
      <c r="FF28" s="53" t="str">
        <f t="shared" si="148"/>
        <v/>
      </c>
      <c r="FG28" s="55" t="str">
        <f t="shared" si="149"/>
        <v/>
      </c>
      <c r="FH28" s="57" t="str">
        <f t="shared" si="150"/>
        <v/>
      </c>
      <c r="FI28" s="52" t="str">
        <f t="shared" si="151"/>
        <v/>
      </c>
      <c r="FJ28" s="53" t="str">
        <f t="shared" si="152"/>
        <v/>
      </c>
      <c r="FK28" s="53" t="str">
        <f t="shared" si="153"/>
        <v/>
      </c>
      <c r="FL28" s="53" t="str">
        <f t="shared" si="154"/>
        <v/>
      </c>
      <c r="FM28" s="57" t="str">
        <f t="shared" si="155"/>
        <v/>
      </c>
      <c r="FN28" s="52" t="str">
        <f t="shared" si="156"/>
        <v/>
      </c>
      <c r="FO28" s="53" t="str">
        <f t="shared" si="157"/>
        <v/>
      </c>
      <c r="FP28" s="53" t="str">
        <f t="shared" si="158"/>
        <v/>
      </c>
      <c r="FQ28" s="53" t="str">
        <f t="shared" si="159"/>
        <v/>
      </c>
      <c r="FR28" s="57" t="str">
        <f t="shared" si="160"/>
        <v/>
      </c>
      <c r="FS28" s="52" t="str">
        <f t="shared" si="161"/>
        <v/>
      </c>
      <c r="FT28" s="53" t="str">
        <f t="shared" si="162"/>
        <v/>
      </c>
      <c r="FU28" s="53" t="str">
        <f t="shared" si="163"/>
        <v/>
      </c>
      <c r="FV28" s="53" t="str">
        <f t="shared" si="164"/>
        <v/>
      </c>
      <c r="FW28" s="57" t="str">
        <f t="shared" si="165"/>
        <v/>
      </c>
      <c r="FX28" s="52" t="str">
        <f t="shared" si="166"/>
        <v/>
      </c>
      <c r="FY28" s="53" t="str">
        <f t="shared" si="167"/>
        <v/>
      </c>
      <c r="FZ28" s="53" t="str">
        <f t="shared" si="168"/>
        <v/>
      </c>
      <c r="GA28" s="53" t="str">
        <f t="shared" si="169"/>
        <v/>
      </c>
      <c r="GB28" s="57" t="str">
        <f t="shared" si="170"/>
        <v/>
      </c>
      <c r="GC28" s="58">
        <f t="shared" si="171"/>
        <v>6</v>
      </c>
      <c r="GD28" s="53" t="str">
        <f t="shared" si="172"/>
        <v/>
      </c>
      <c r="GE28" s="181" t="str">
        <f t="shared" si="173"/>
        <v/>
      </c>
      <c r="GF28" s="181">
        <f t="shared" si="174"/>
        <v>0</v>
      </c>
      <c r="GG28" s="181" t="str">
        <f t="shared" si="175"/>
        <v/>
      </c>
      <c r="GH28" s="130"/>
      <c r="GI28" s="53" t="str">
        <f t="shared" si="176"/>
        <v/>
      </c>
      <c r="GJ28" s="53" t="str">
        <f t="shared" si="177"/>
        <v/>
      </c>
      <c r="GK28" s="53" t="str">
        <f t="shared" si="178"/>
        <v/>
      </c>
      <c r="GL28" s="53" t="str">
        <f t="shared" si="179"/>
        <v/>
      </c>
      <c r="GM28" s="54" t="str">
        <f t="shared" si="180"/>
        <v/>
      </c>
      <c r="GN28" s="52" t="str">
        <f t="shared" si="181"/>
        <v/>
      </c>
      <c r="GO28" s="53" t="str">
        <f t="shared" si="182"/>
        <v/>
      </c>
      <c r="GP28" s="53" t="str">
        <f t="shared" si="183"/>
        <v/>
      </c>
      <c r="GQ28" s="55" t="str">
        <f t="shared" si="184"/>
        <v/>
      </c>
      <c r="GR28" s="54" t="str">
        <f t="shared" si="185"/>
        <v/>
      </c>
      <c r="GS28" s="52" t="str">
        <f t="shared" si="186"/>
        <v/>
      </c>
      <c r="GT28" s="53" t="str">
        <f t="shared" si="187"/>
        <v/>
      </c>
      <c r="GU28" s="53" t="str">
        <f t="shared" si="188"/>
        <v/>
      </c>
      <c r="GV28" s="53" t="str">
        <f t="shared" si="189"/>
        <v/>
      </c>
      <c r="GW28" s="54" t="str">
        <f t="shared" si="190"/>
        <v/>
      </c>
      <c r="GX28" s="52" t="str">
        <f t="shared" si="191"/>
        <v/>
      </c>
      <c r="GY28" s="53" t="str">
        <f t="shared" si="192"/>
        <v/>
      </c>
      <c r="GZ28" s="53" t="str">
        <f t="shared" si="193"/>
        <v/>
      </c>
      <c r="HA28" s="53" t="str">
        <f t="shared" si="194"/>
        <v/>
      </c>
      <c r="HB28" s="54" t="str">
        <f t="shared" si="195"/>
        <v/>
      </c>
      <c r="HC28" s="52" t="str">
        <f t="shared" si="196"/>
        <v/>
      </c>
      <c r="HD28" s="53" t="str">
        <f t="shared" si="197"/>
        <v/>
      </c>
      <c r="HE28" s="53" t="str">
        <f t="shared" si="198"/>
        <v/>
      </c>
      <c r="HF28" s="53" t="str">
        <f t="shared" si="199"/>
        <v/>
      </c>
      <c r="HG28" s="54" t="str">
        <f t="shared" si="200"/>
        <v/>
      </c>
      <c r="HH28" s="52" t="str">
        <f t="shared" si="201"/>
        <v/>
      </c>
      <c r="HI28" s="53" t="str">
        <f t="shared" si="202"/>
        <v/>
      </c>
      <c r="HJ28" s="53" t="str">
        <f t="shared" si="203"/>
        <v/>
      </c>
      <c r="HK28" s="53" t="str">
        <f t="shared" si="204"/>
        <v/>
      </c>
      <c r="HL28" s="54" t="str">
        <f t="shared" si="205"/>
        <v/>
      </c>
      <c r="HM28" s="58">
        <f t="shared" si="206"/>
        <v>6</v>
      </c>
      <c r="HN28" s="53" t="str">
        <f t="shared" si="207"/>
        <v/>
      </c>
      <c r="HO28" s="181" t="str">
        <f t="shared" si="208"/>
        <v/>
      </c>
      <c r="HP28" s="181">
        <f t="shared" si="209"/>
        <v>0</v>
      </c>
      <c r="HQ28" s="181" t="str">
        <f t="shared" si="210"/>
        <v/>
      </c>
      <c r="HR28" s="130"/>
      <c r="HS28" s="53" t="str">
        <f t="shared" si="211"/>
        <v/>
      </c>
      <c r="HT28" s="53" t="str">
        <f t="shared" si="212"/>
        <v/>
      </c>
      <c r="HU28" s="53" t="str">
        <f t="shared" si="213"/>
        <v/>
      </c>
      <c r="HV28" s="53" t="str">
        <f t="shared" si="329"/>
        <v/>
      </c>
      <c r="HW28" s="54" t="str">
        <f t="shared" si="330"/>
        <v/>
      </c>
      <c r="HX28" s="52" t="str">
        <f t="shared" si="216"/>
        <v/>
      </c>
      <c r="HY28" s="53" t="str">
        <f t="shared" si="217"/>
        <v/>
      </c>
      <c r="HZ28" s="53" t="str">
        <f t="shared" si="218"/>
        <v/>
      </c>
      <c r="IA28" s="55" t="str">
        <f t="shared" si="331"/>
        <v/>
      </c>
      <c r="IB28" s="54" t="str">
        <f t="shared" si="332"/>
        <v/>
      </c>
      <c r="IC28" s="52" t="str">
        <f t="shared" si="221"/>
        <v/>
      </c>
      <c r="ID28" s="53" t="str">
        <f t="shared" si="222"/>
        <v/>
      </c>
      <c r="IE28" s="53" t="str">
        <f t="shared" si="223"/>
        <v/>
      </c>
      <c r="IF28" s="53" t="str">
        <f t="shared" si="224"/>
        <v/>
      </c>
      <c r="IG28" s="54" t="str">
        <f t="shared" si="225"/>
        <v/>
      </c>
      <c r="IH28" s="52" t="str">
        <f t="shared" si="226"/>
        <v/>
      </c>
      <c r="II28" s="53" t="str">
        <f t="shared" si="227"/>
        <v/>
      </c>
      <c r="IJ28" s="53" t="str">
        <f t="shared" si="228"/>
        <v/>
      </c>
      <c r="IK28" s="53" t="str">
        <f t="shared" si="333"/>
        <v/>
      </c>
      <c r="IL28" s="54" t="str">
        <f t="shared" si="334"/>
        <v/>
      </c>
      <c r="IM28" s="52" t="str">
        <f t="shared" si="231"/>
        <v/>
      </c>
      <c r="IN28" s="53" t="str">
        <f t="shared" si="232"/>
        <v/>
      </c>
      <c r="IO28" s="53" t="str">
        <f t="shared" si="233"/>
        <v/>
      </c>
      <c r="IP28" s="53" t="str">
        <f t="shared" si="335"/>
        <v/>
      </c>
      <c r="IQ28" s="54" t="str">
        <f t="shared" si="336"/>
        <v/>
      </c>
      <c r="IR28" s="52" t="str">
        <f t="shared" si="236"/>
        <v/>
      </c>
      <c r="IS28" s="53" t="str">
        <f t="shared" si="237"/>
        <v/>
      </c>
      <c r="IT28" s="53" t="str">
        <f t="shared" si="238"/>
        <v/>
      </c>
      <c r="IU28" s="53" t="str">
        <f t="shared" si="337"/>
        <v/>
      </c>
      <c r="IV28" s="54" t="str">
        <f t="shared" si="338"/>
        <v/>
      </c>
      <c r="IW28" s="58">
        <f t="shared" si="241"/>
        <v>7</v>
      </c>
      <c r="IX28" s="53" t="str">
        <f t="shared" si="242"/>
        <v/>
      </c>
      <c r="IY28" s="181" t="str">
        <f t="shared" si="243"/>
        <v/>
      </c>
      <c r="IZ28" s="181">
        <f t="shared" si="244"/>
        <v>0</v>
      </c>
      <c r="JA28" s="181" t="str">
        <f t="shared" si="245"/>
        <v/>
      </c>
      <c r="JB28" s="130"/>
      <c r="JC28" s="53" t="str">
        <f t="shared" si="246"/>
        <v/>
      </c>
      <c r="JD28" s="53" t="str">
        <f t="shared" si="247"/>
        <v/>
      </c>
      <c r="JE28" s="53" t="str">
        <f t="shared" si="248"/>
        <v/>
      </c>
      <c r="JF28" s="53" t="str">
        <f t="shared" si="249"/>
        <v/>
      </c>
      <c r="JG28" s="54" t="str">
        <f t="shared" si="250"/>
        <v/>
      </c>
      <c r="JH28" s="52" t="str">
        <f t="shared" si="251"/>
        <v/>
      </c>
      <c r="JI28" s="53" t="str">
        <f t="shared" si="252"/>
        <v/>
      </c>
      <c r="JJ28" s="53" t="str">
        <f t="shared" si="253"/>
        <v/>
      </c>
      <c r="JK28" s="55" t="str">
        <f t="shared" si="254"/>
        <v/>
      </c>
      <c r="JL28" s="54" t="str">
        <f t="shared" si="255"/>
        <v/>
      </c>
      <c r="JM28" s="52" t="str">
        <f t="shared" si="256"/>
        <v/>
      </c>
      <c r="JN28" s="53" t="str">
        <f t="shared" si="257"/>
        <v/>
      </c>
      <c r="JO28" s="53" t="str">
        <f t="shared" si="258"/>
        <v/>
      </c>
      <c r="JP28" s="53" t="str">
        <f t="shared" si="259"/>
        <v/>
      </c>
      <c r="JQ28" s="54" t="str">
        <f t="shared" si="260"/>
        <v/>
      </c>
      <c r="JR28" s="52" t="str">
        <f t="shared" si="261"/>
        <v/>
      </c>
      <c r="JS28" s="53" t="str">
        <f t="shared" si="262"/>
        <v/>
      </c>
      <c r="JT28" s="53" t="str">
        <f t="shared" si="263"/>
        <v/>
      </c>
      <c r="JU28" s="53" t="str">
        <f t="shared" si="264"/>
        <v/>
      </c>
      <c r="JV28" s="54" t="str">
        <f t="shared" si="265"/>
        <v/>
      </c>
      <c r="JW28" s="52" t="str">
        <f t="shared" si="266"/>
        <v/>
      </c>
      <c r="JX28" s="53" t="str">
        <f t="shared" si="267"/>
        <v/>
      </c>
      <c r="JY28" s="53" t="str">
        <f t="shared" si="268"/>
        <v/>
      </c>
      <c r="JZ28" s="53" t="str">
        <f t="shared" si="269"/>
        <v/>
      </c>
      <c r="KA28" s="54" t="str">
        <f t="shared" si="270"/>
        <v/>
      </c>
      <c r="KB28" s="52" t="str">
        <f t="shared" si="271"/>
        <v/>
      </c>
      <c r="KC28" s="53" t="str">
        <f t="shared" si="272"/>
        <v/>
      </c>
      <c r="KD28" s="53" t="str">
        <f t="shared" si="273"/>
        <v/>
      </c>
      <c r="KE28" s="53" t="str">
        <f t="shared" si="274"/>
        <v/>
      </c>
      <c r="KF28" s="54" t="str">
        <f t="shared" si="275"/>
        <v/>
      </c>
      <c r="KG28" s="58">
        <f t="shared" si="276"/>
        <v>3</v>
      </c>
      <c r="KH28" s="53" t="str">
        <f t="shared" si="277"/>
        <v/>
      </c>
      <c r="KI28" s="181" t="str">
        <f t="shared" si="278"/>
        <v/>
      </c>
      <c r="KJ28" s="181">
        <f t="shared" si="279"/>
        <v>0</v>
      </c>
      <c r="KK28" s="127" t="str">
        <f t="shared" si="280"/>
        <v/>
      </c>
      <c r="KL28" s="86"/>
      <c r="KM28" s="313">
        <f t="shared" si="281"/>
        <v>0</v>
      </c>
      <c r="KN28" s="60">
        <f t="shared" si="282"/>
        <v>5</v>
      </c>
      <c r="KO28" s="201"/>
      <c r="KP28" s="61">
        <f t="shared" si="283"/>
        <v>5</v>
      </c>
      <c r="KQ28" s="61" t="str">
        <f t="shared" si="284"/>
        <v/>
      </c>
      <c r="KR28" s="61">
        <f t="shared" si="285"/>
        <v>5</v>
      </c>
      <c r="KS28" s="61" t="str">
        <f t="shared" si="286"/>
        <v/>
      </c>
      <c r="KT28" s="61" t="str">
        <f t="shared" si="287"/>
        <v/>
      </c>
      <c r="KU28" s="61" t="str">
        <f t="shared" si="288"/>
        <v/>
      </c>
      <c r="KV28" s="61" t="str">
        <f t="shared" si="289"/>
        <v/>
      </c>
      <c r="KW28" s="62">
        <f t="shared" si="290"/>
        <v>11</v>
      </c>
      <c r="KX28" s="84"/>
      <c r="KY28" s="59">
        <f t="shared" si="291"/>
        <v>0</v>
      </c>
      <c r="KZ28" s="60">
        <f t="shared" si="292"/>
        <v>5</v>
      </c>
      <c r="LA28" s="201"/>
      <c r="LB28" s="61">
        <f t="shared" si="293"/>
        <v>5</v>
      </c>
      <c r="LC28" s="61" t="str">
        <f t="shared" si="294"/>
        <v/>
      </c>
      <c r="LD28" s="61">
        <f t="shared" si="295"/>
        <v>5</v>
      </c>
      <c r="LE28" s="61" t="str">
        <f t="shared" si="296"/>
        <v/>
      </c>
      <c r="LF28" s="356">
        <v>23</v>
      </c>
      <c r="LG28" s="87"/>
      <c r="LH28" s="185">
        <f t="shared" si="297"/>
        <v>1</v>
      </c>
      <c r="LI28" s="87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</row>
    <row r="29" spans="1:382" s="1" customFormat="1" ht="15" x14ac:dyDescent="0.2">
      <c r="A29" s="35"/>
      <c r="B29" s="45">
        <v>24</v>
      </c>
      <c r="C29" s="46" t="s">
        <v>77</v>
      </c>
      <c r="D29" s="47" t="s">
        <v>137</v>
      </c>
      <c r="E29" s="50">
        <v>9728</v>
      </c>
      <c r="F29" s="160">
        <v>211</v>
      </c>
      <c r="G29" s="49" t="s">
        <v>100</v>
      </c>
      <c r="H29" s="50" t="str">
        <f t="shared" si="0"/>
        <v>Production Modified</v>
      </c>
      <c r="I29" s="186">
        <f t="shared" si="1"/>
        <v>5</v>
      </c>
      <c r="J29" s="179"/>
      <c r="K29" s="149" t="str">
        <f t="shared" si="298"/>
        <v/>
      </c>
      <c r="L29" s="150" t="str">
        <f t="shared" si="299"/>
        <v/>
      </c>
      <c r="M29" s="150" t="str">
        <f t="shared" si="300"/>
        <v/>
      </c>
      <c r="N29" s="150" t="str">
        <f t="shared" si="301"/>
        <v/>
      </c>
      <c r="O29" s="150" t="str">
        <f t="shared" si="302"/>
        <v/>
      </c>
      <c r="P29" s="149" t="str">
        <f t="shared" si="303"/>
        <v/>
      </c>
      <c r="Q29" s="150" t="str">
        <f t="shared" si="304"/>
        <v/>
      </c>
      <c r="R29" s="150" t="str">
        <f t="shared" si="305"/>
        <v/>
      </c>
      <c r="S29" s="150" t="str">
        <f t="shared" si="306"/>
        <v/>
      </c>
      <c r="T29" s="150" t="str">
        <f t="shared" si="307"/>
        <v/>
      </c>
      <c r="U29" s="149" t="str">
        <f t="shared" si="308"/>
        <v/>
      </c>
      <c r="V29" s="150" t="str">
        <f t="shared" si="309"/>
        <v/>
      </c>
      <c r="W29" s="150" t="str">
        <f t="shared" si="310"/>
        <v/>
      </c>
      <c r="X29" s="150" t="str">
        <f t="shared" si="311"/>
        <v/>
      </c>
      <c r="Y29" s="150" t="str">
        <f t="shared" si="312"/>
        <v/>
      </c>
      <c r="Z29" s="149" t="str">
        <f t="shared" si="313"/>
        <v/>
      </c>
      <c r="AA29" s="150" t="str">
        <f t="shared" si="314"/>
        <v/>
      </c>
      <c r="AB29" s="150" t="str">
        <f t="shared" si="315"/>
        <v/>
      </c>
      <c r="AC29" s="150" t="str">
        <f t="shared" si="316"/>
        <v/>
      </c>
      <c r="AD29" s="150" t="str">
        <f t="shared" si="317"/>
        <v/>
      </c>
      <c r="AE29" s="149" t="str">
        <f t="shared" si="318"/>
        <v/>
      </c>
      <c r="AF29" s="150" t="str">
        <f t="shared" si="319"/>
        <v/>
      </c>
      <c r="AG29" s="150" t="str">
        <f t="shared" si="320"/>
        <v/>
      </c>
      <c r="AH29" s="150" t="str">
        <f t="shared" si="321"/>
        <v/>
      </c>
      <c r="AI29" s="150" t="str">
        <f t="shared" si="322"/>
        <v/>
      </c>
      <c r="AJ29" s="149" t="str">
        <f t="shared" si="323"/>
        <v/>
      </c>
      <c r="AK29" s="150" t="str">
        <f t="shared" si="324"/>
        <v/>
      </c>
      <c r="AL29" s="150" t="str">
        <f t="shared" si="325"/>
        <v/>
      </c>
      <c r="AM29" s="150" t="str">
        <f t="shared" si="326"/>
        <v/>
      </c>
      <c r="AN29" s="307" t="str">
        <f t="shared" si="327"/>
        <v/>
      </c>
      <c r="AO29" s="56">
        <f t="shared" si="328"/>
        <v>7</v>
      </c>
      <c r="AP29" s="53" t="str">
        <f t="shared" si="33"/>
        <v/>
      </c>
      <c r="AQ29" s="181" t="str">
        <f t="shared" si="34"/>
        <v/>
      </c>
      <c r="AR29" s="181">
        <f t="shared" si="35"/>
        <v>0</v>
      </c>
      <c r="AS29" s="181" t="str">
        <f t="shared" si="36"/>
        <v/>
      </c>
      <c r="AT29" s="130">
        <v>22</v>
      </c>
      <c r="AU29" s="55" t="str">
        <f t="shared" si="37"/>
        <v/>
      </c>
      <c r="AV29" s="53" t="str">
        <f t="shared" si="38"/>
        <v/>
      </c>
      <c r="AW29" s="53" t="str">
        <f t="shared" si="39"/>
        <v/>
      </c>
      <c r="AX29" s="53" t="str">
        <f t="shared" si="40"/>
        <v/>
      </c>
      <c r="AY29" s="54" t="str">
        <f t="shared" si="41"/>
        <v/>
      </c>
      <c r="AZ29" s="52">
        <f t="shared" si="42"/>
        <v>22</v>
      </c>
      <c r="BA29" s="53">
        <f t="shared" si="43"/>
        <v>6</v>
      </c>
      <c r="BB29" s="53" t="str">
        <f t="shared" si="44"/>
        <v/>
      </c>
      <c r="BC29" s="55">
        <f t="shared" si="45"/>
        <v>0</v>
      </c>
      <c r="BD29" s="54">
        <f t="shared" si="46"/>
        <v>0</v>
      </c>
      <c r="BE29" s="52" t="str">
        <f t="shared" si="47"/>
        <v/>
      </c>
      <c r="BF29" s="53" t="str">
        <f t="shared" si="48"/>
        <v/>
      </c>
      <c r="BG29" s="53" t="str">
        <f t="shared" si="49"/>
        <v/>
      </c>
      <c r="BH29" s="53" t="str">
        <f t="shared" si="50"/>
        <v/>
      </c>
      <c r="BI29" s="54" t="str">
        <f t="shared" si="51"/>
        <v/>
      </c>
      <c r="BJ29" s="52" t="str">
        <f t="shared" si="52"/>
        <v/>
      </c>
      <c r="BK29" s="53" t="str">
        <f t="shared" si="53"/>
        <v/>
      </c>
      <c r="BL29" s="53" t="str">
        <f t="shared" si="54"/>
        <v/>
      </c>
      <c r="BM29" s="53" t="str">
        <f t="shared" si="55"/>
        <v/>
      </c>
      <c r="BN29" s="54" t="str">
        <f t="shared" si="56"/>
        <v/>
      </c>
      <c r="BO29" s="52" t="str">
        <f t="shared" si="57"/>
        <v/>
      </c>
      <c r="BP29" s="53" t="str">
        <f t="shared" si="58"/>
        <v/>
      </c>
      <c r="BQ29" s="53" t="str">
        <f t="shared" si="59"/>
        <v/>
      </c>
      <c r="BR29" s="53" t="str">
        <f t="shared" si="60"/>
        <v/>
      </c>
      <c r="BS29" s="54" t="str">
        <f t="shared" si="61"/>
        <v/>
      </c>
      <c r="BT29" s="52" t="str">
        <f t="shared" si="62"/>
        <v/>
      </c>
      <c r="BU29" s="53" t="str">
        <f t="shared" si="63"/>
        <v/>
      </c>
      <c r="BV29" s="53" t="str">
        <f t="shared" si="64"/>
        <v/>
      </c>
      <c r="BW29" s="53" t="str">
        <f t="shared" si="65"/>
        <v/>
      </c>
      <c r="BX29" s="54" t="str">
        <f t="shared" si="66"/>
        <v/>
      </c>
      <c r="BY29" s="56">
        <f t="shared" si="67"/>
        <v>7</v>
      </c>
      <c r="BZ29" s="53" t="str">
        <f t="shared" si="68"/>
        <v>6</v>
      </c>
      <c r="CA29" s="181">
        <f t="shared" si="69"/>
        <v>5</v>
      </c>
      <c r="CB29" s="181">
        <f t="shared" si="70"/>
        <v>0</v>
      </c>
      <c r="CC29" s="181">
        <f t="shared" si="71"/>
        <v>5</v>
      </c>
      <c r="CD29" s="130"/>
      <c r="CE29" s="55" t="str">
        <f t="shared" si="72"/>
        <v/>
      </c>
      <c r="CF29" s="53" t="str">
        <f t="shared" si="73"/>
        <v/>
      </c>
      <c r="CG29" s="53" t="str">
        <f t="shared" si="74"/>
        <v/>
      </c>
      <c r="CH29" s="53" t="str">
        <f t="shared" si="75"/>
        <v/>
      </c>
      <c r="CI29" s="54" t="str">
        <f t="shared" si="76"/>
        <v/>
      </c>
      <c r="CJ29" s="52" t="str">
        <f t="shared" si="77"/>
        <v/>
      </c>
      <c r="CK29" s="53" t="str">
        <f t="shared" si="78"/>
        <v/>
      </c>
      <c r="CL29" s="53" t="str">
        <f t="shared" si="79"/>
        <v/>
      </c>
      <c r="CM29" s="55" t="str">
        <f t="shared" si="80"/>
        <v/>
      </c>
      <c r="CN29" s="54" t="str">
        <f t="shared" si="81"/>
        <v/>
      </c>
      <c r="CO29" s="52" t="str">
        <f t="shared" si="82"/>
        <v/>
      </c>
      <c r="CP29" s="53" t="str">
        <f t="shared" si="83"/>
        <v/>
      </c>
      <c r="CQ29" s="53" t="str">
        <f>IF(IF(CP29&lt;&gt;"",IF(MAX(COUNTIF($CP29:$CP$49,$CP$6:$CP$49))&gt;1,"x",""),"")&lt;&gt;"",CP29+1,"")</f>
        <v/>
      </c>
      <c r="CR29" s="53" t="str">
        <f t="shared" si="84"/>
        <v/>
      </c>
      <c r="CS29" s="54" t="str">
        <f t="shared" si="85"/>
        <v/>
      </c>
      <c r="CT29" s="52" t="str">
        <f t="shared" si="86"/>
        <v/>
      </c>
      <c r="CU29" s="53" t="str">
        <f t="shared" si="87"/>
        <v/>
      </c>
      <c r="CV29" s="53" t="str">
        <f t="shared" si="88"/>
        <v/>
      </c>
      <c r="CW29" s="53" t="str">
        <f t="shared" si="89"/>
        <v/>
      </c>
      <c r="CX29" s="54" t="str">
        <f t="shared" si="90"/>
        <v/>
      </c>
      <c r="CY29" s="52" t="str">
        <f t="shared" si="91"/>
        <v/>
      </c>
      <c r="CZ29" s="53" t="str">
        <f t="shared" si="92"/>
        <v/>
      </c>
      <c r="DA29" s="53" t="str">
        <f t="shared" si="93"/>
        <v/>
      </c>
      <c r="DB29" s="53" t="str">
        <f t="shared" si="94"/>
        <v/>
      </c>
      <c r="DC29" s="54" t="str">
        <f t="shared" si="95"/>
        <v/>
      </c>
      <c r="DD29" s="52" t="str">
        <f t="shared" si="96"/>
        <v/>
      </c>
      <c r="DE29" s="53" t="str">
        <f t="shared" si="97"/>
        <v/>
      </c>
      <c r="DF29" s="53" t="str">
        <f t="shared" si="98"/>
        <v/>
      </c>
      <c r="DG29" s="53" t="str">
        <f t="shared" si="99"/>
        <v/>
      </c>
      <c r="DH29" s="54" t="str">
        <f t="shared" si="100"/>
        <v/>
      </c>
      <c r="DI29" s="56">
        <f t="shared" si="101"/>
        <v>7</v>
      </c>
      <c r="DJ29" s="53" t="str">
        <f t="shared" si="102"/>
        <v/>
      </c>
      <c r="DK29" s="53" t="str">
        <f t="shared" si="103"/>
        <v/>
      </c>
      <c r="DL29" s="181">
        <f t="shared" si="104"/>
        <v>0</v>
      </c>
      <c r="DM29" s="181" t="str">
        <f t="shared" si="105"/>
        <v/>
      </c>
      <c r="DN29" s="130"/>
      <c r="DO29" s="53" t="str">
        <f t="shared" si="106"/>
        <v/>
      </c>
      <c r="DP29" s="53" t="str">
        <f t="shared" si="107"/>
        <v/>
      </c>
      <c r="DQ29" s="53" t="str">
        <f t="shared" si="108"/>
        <v/>
      </c>
      <c r="DR29" s="53" t="str">
        <f t="shared" si="109"/>
        <v/>
      </c>
      <c r="DS29" s="54" t="str">
        <f t="shared" si="110"/>
        <v/>
      </c>
      <c r="DT29" s="52" t="str">
        <f t="shared" si="111"/>
        <v/>
      </c>
      <c r="DU29" s="53" t="str">
        <f t="shared" si="112"/>
        <v/>
      </c>
      <c r="DV29" s="53" t="str">
        <f t="shared" si="113"/>
        <v/>
      </c>
      <c r="DW29" s="55" t="str">
        <f t="shared" si="114"/>
        <v/>
      </c>
      <c r="DX29" s="54" t="str">
        <f t="shared" si="115"/>
        <v/>
      </c>
      <c r="DY29" s="52" t="str">
        <f t="shared" si="116"/>
        <v/>
      </c>
      <c r="DZ29" s="53" t="str">
        <f t="shared" si="117"/>
        <v/>
      </c>
      <c r="EA29" s="53" t="str">
        <f t="shared" si="118"/>
        <v/>
      </c>
      <c r="EB29" s="53" t="str">
        <f t="shared" si="119"/>
        <v/>
      </c>
      <c r="EC29" s="54" t="str">
        <f t="shared" si="120"/>
        <v/>
      </c>
      <c r="ED29" s="52" t="str">
        <f t="shared" si="121"/>
        <v/>
      </c>
      <c r="EE29" s="53" t="str">
        <f t="shared" si="122"/>
        <v/>
      </c>
      <c r="EF29" s="53" t="str">
        <f t="shared" si="123"/>
        <v/>
      </c>
      <c r="EG29" s="53" t="str">
        <f t="shared" si="124"/>
        <v/>
      </c>
      <c r="EH29" s="54" t="str">
        <f t="shared" si="125"/>
        <v/>
      </c>
      <c r="EI29" s="52" t="str">
        <f t="shared" si="126"/>
        <v/>
      </c>
      <c r="EJ29" s="53" t="str">
        <f t="shared" si="127"/>
        <v/>
      </c>
      <c r="EK29" s="53" t="str">
        <f t="shared" si="128"/>
        <v/>
      </c>
      <c r="EL29" s="53" t="str">
        <f t="shared" si="129"/>
        <v/>
      </c>
      <c r="EM29" s="54" t="str">
        <f t="shared" si="130"/>
        <v/>
      </c>
      <c r="EN29" s="52" t="str">
        <f t="shared" si="131"/>
        <v/>
      </c>
      <c r="EO29" s="53" t="str">
        <f t="shared" si="132"/>
        <v/>
      </c>
      <c r="EP29" s="53" t="str">
        <f t="shared" si="133"/>
        <v/>
      </c>
      <c r="EQ29" s="53" t="str">
        <f t="shared" si="134"/>
        <v/>
      </c>
      <c r="ER29" s="54" t="str">
        <f t="shared" si="135"/>
        <v/>
      </c>
      <c r="ES29" s="58">
        <f t="shared" si="136"/>
        <v>6</v>
      </c>
      <c r="ET29" s="53" t="str">
        <f t="shared" si="137"/>
        <v/>
      </c>
      <c r="EU29" s="181" t="str">
        <f t="shared" si="138"/>
        <v/>
      </c>
      <c r="EV29" s="181">
        <f t="shared" si="139"/>
        <v>0</v>
      </c>
      <c r="EW29" s="181" t="str">
        <f t="shared" si="140"/>
        <v/>
      </c>
      <c r="EX29" s="130"/>
      <c r="EY29" s="53" t="str">
        <f t="shared" si="141"/>
        <v/>
      </c>
      <c r="EZ29" s="53" t="str">
        <f t="shared" si="142"/>
        <v/>
      </c>
      <c r="FA29" s="53" t="str">
        <f t="shared" si="143"/>
        <v/>
      </c>
      <c r="FB29" s="53" t="str">
        <f t="shared" si="144"/>
        <v/>
      </c>
      <c r="FC29" s="57" t="str">
        <f t="shared" si="145"/>
        <v/>
      </c>
      <c r="FD29" s="52" t="str">
        <f t="shared" si="146"/>
        <v/>
      </c>
      <c r="FE29" s="53" t="str">
        <f t="shared" si="147"/>
        <v/>
      </c>
      <c r="FF29" s="53" t="str">
        <f t="shared" si="148"/>
        <v/>
      </c>
      <c r="FG29" s="55" t="str">
        <f t="shared" si="149"/>
        <v/>
      </c>
      <c r="FH29" s="57" t="str">
        <f t="shared" si="150"/>
        <v/>
      </c>
      <c r="FI29" s="52" t="str">
        <f t="shared" si="151"/>
        <v/>
      </c>
      <c r="FJ29" s="53" t="str">
        <f t="shared" si="152"/>
        <v/>
      </c>
      <c r="FK29" s="53" t="str">
        <f t="shared" si="153"/>
        <v/>
      </c>
      <c r="FL29" s="53" t="str">
        <f t="shared" si="154"/>
        <v/>
      </c>
      <c r="FM29" s="57" t="str">
        <f t="shared" si="155"/>
        <v/>
      </c>
      <c r="FN29" s="52" t="str">
        <f t="shared" si="156"/>
        <v/>
      </c>
      <c r="FO29" s="53" t="str">
        <f t="shared" si="157"/>
        <v/>
      </c>
      <c r="FP29" s="53" t="str">
        <f t="shared" si="158"/>
        <v/>
      </c>
      <c r="FQ29" s="53" t="str">
        <f t="shared" si="159"/>
        <v/>
      </c>
      <c r="FR29" s="57" t="str">
        <f t="shared" si="160"/>
        <v/>
      </c>
      <c r="FS29" s="52" t="str">
        <f t="shared" si="161"/>
        <v/>
      </c>
      <c r="FT29" s="53" t="str">
        <f t="shared" si="162"/>
        <v/>
      </c>
      <c r="FU29" s="53" t="str">
        <f t="shared" si="163"/>
        <v/>
      </c>
      <c r="FV29" s="53" t="str">
        <f t="shared" si="164"/>
        <v/>
      </c>
      <c r="FW29" s="57" t="str">
        <f t="shared" si="165"/>
        <v/>
      </c>
      <c r="FX29" s="52" t="str">
        <f t="shared" si="166"/>
        <v/>
      </c>
      <c r="FY29" s="53" t="str">
        <f t="shared" si="167"/>
        <v/>
      </c>
      <c r="FZ29" s="53" t="str">
        <f t="shared" si="168"/>
        <v/>
      </c>
      <c r="GA29" s="53" t="str">
        <f t="shared" si="169"/>
        <v/>
      </c>
      <c r="GB29" s="57" t="str">
        <f t="shared" si="170"/>
        <v/>
      </c>
      <c r="GC29" s="58">
        <f t="shared" si="171"/>
        <v>6</v>
      </c>
      <c r="GD29" s="53" t="str">
        <f t="shared" si="172"/>
        <v/>
      </c>
      <c r="GE29" s="181" t="str">
        <f t="shared" si="173"/>
        <v/>
      </c>
      <c r="GF29" s="181">
        <f t="shared" si="174"/>
        <v>0</v>
      </c>
      <c r="GG29" s="181" t="str">
        <f t="shared" si="175"/>
        <v/>
      </c>
      <c r="GH29" s="130"/>
      <c r="GI29" s="53" t="str">
        <f t="shared" si="176"/>
        <v/>
      </c>
      <c r="GJ29" s="53" t="str">
        <f t="shared" si="177"/>
        <v/>
      </c>
      <c r="GK29" s="53" t="str">
        <f t="shared" si="178"/>
        <v/>
      </c>
      <c r="GL29" s="53" t="str">
        <f t="shared" si="179"/>
        <v/>
      </c>
      <c r="GM29" s="54" t="str">
        <f t="shared" si="180"/>
        <v/>
      </c>
      <c r="GN29" s="52" t="str">
        <f t="shared" si="181"/>
        <v/>
      </c>
      <c r="GO29" s="53" t="str">
        <f t="shared" si="182"/>
        <v/>
      </c>
      <c r="GP29" s="53" t="str">
        <f t="shared" si="183"/>
        <v/>
      </c>
      <c r="GQ29" s="55" t="str">
        <f t="shared" si="184"/>
        <v/>
      </c>
      <c r="GR29" s="54" t="str">
        <f t="shared" si="185"/>
        <v/>
      </c>
      <c r="GS29" s="52" t="str">
        <f t="shared" si="186"/>
        <v/>
      </c>
      <c r="GT29" s="53" t="str">
        <f t="shared" si="187"/>
        <v/>
      </c>
      <c r="GU29" s="53" t="str">
        <f t="shared" si="188"/>
        <v/>
      </c>
      <c r="GV29" s="53" t="str">
        <f t="shared" si="189"/>
        <v/>
      </c>
      <c r="GW29" s="54" t="str">
        <f t="shared" si="190"/>
        <v/>
      </c>
      <c r="GX29" s="52" t="str">
        <f t="shared" si="191"/>
        <v/>
      </c>
      <c r="GY29" s="53" t="str">
        <f t="shared" si="192"/>
        <v/>
      </c>
      <c r="GZ29" s="53" t="str">
        <f t="shared" si="193"/>
        <v/>
      </c>
      <c r="HA29" s="53" t="str">
        <f t="shared" si="194"/>
        <v/>
      </c>
      <c r="HB29" s="54" t="str">
        <f t="shared" si="195"/>
        <v/>
      </c>
      <c r="HC29" s="52" t="str">
        <f t="shared" si="196"/>
        <v/>
      </c>
      <c r="HD29" s="53" t="str">
        <f t="shared" si="197"/>
        <v/>
      </c>
      <c r="HE29" s="53" t="str">
        <f t="shared" si="198"/>
        <v/>
      </c>
      <c r="HF29" s="53" t="str">
        <f t="shared" si="199"/>
        <v/>
      </c>
      <c r="HG29" s="54" t="str">
        <f t="shared" si="200"/>
        <v/>
      </c>
      <c r="HH29" s="52" t="str">
        <f t="shared" si="201"/>
        <v/>
      </c>
      <c r="HI29" s="53" t="str">
        <f t="shared" si="202"/>
        <v/>
      </c>
      <c r="HJ29" s="53" t="str">
        <f t="shared" si="203"/>
        <v/>
      </c>
      <c r="HK29" s="53" t="str">
        <f t="shared" si="204"/>
        <v/>
      </c>
      <c r="HL29" s="54" t="str">
        <f t="shared" si="205"/>
        <v/>
      </c>
      <c r="HM29" s="58">
        <f t="shared" si="206"/>
        <v>6</v>
      </c>
      <c r="HN29" s="53" t="str">
        <f t="shared" si="207"/>
        <v/>
      </c>
      <c r="HO29" s="181" t="str">
        <f t="shared" si="208"/>
        <v/>
      </c>
      <c r="HP29" s="181">
        <f t="shared" si="209"/>
        <v>0</v>
      </c>
      <c r="HQ29" s="181" t="str">
        <f t="shared" si="210"/>
        <v/>
      </c>
      <c r="HR29" s="130"/>
      <c r="HS29" s="53" t="str">
        <f t="shared" si="211"/>
        <v/>
      </c>
      <c r="HT29" s="53" t="str">
        <f t="shared" si="212"/>
        <v/>
      </c>
      <c r="HU29" s="53" t="str">
        <f t="shared" si="213"/>
        <v/>
      </c>
      <c r="HV29" s="53" t="str">
        <f t="shared" si="329"/>
        <v/>
      </c>
      <c r="HW29" s="54" t="str">
        <f t="shared" si="330"/>
        <v/>
      </c>
      <c r="HX29" s="52" t="str">
        <f t="shared" si="216"/>
        <v/>
      </c>
      <c r="HY29" s="53" t="str">
        <f t="shared" si="217"/>
        <v/>
      </c>
      <c r="HZ29" s="53" t="str">
        <f t="shared" si="218"/>
        <v/>
      </c>
      <c r="IA29" s="55" t="str">
        <f t="shared" si="331"/>
        <v/>
      </c>
      <c r="IB29" s="54" t="str">
        <f t="shared" si="332"/>
        <v/>
      </c>
      <c r="IC29" s="52" t="str">
        <f t="shared" si="221"/>
        <v/>
      </c>
      <c r="ID29" s="53" t="str">
        <f t="shared" si="222"/>
        <v/>
      </c>
      <c r="IE29" s="53" t="str">
        <f t="shared" si="223"/>
        <v/>
      </c>
      <c r="IF29" s="53" t="str">
        <f t="shared" si="224"/>
        <v/>
      </c>
      <c r="IG29" s="54" t="str">
        <f t="shared" si="225"/>
        <v/>
      </c>
      <c r="IH29" s="52" t="str">
        <f t="shared" si="226"/>
        <v/>
      </c>
      <c r="II29" s="53" t="str">
        <f t="shared" si="227"/>
        <v/>
      </c>
      <c r="IJ29" s="53" t="str">
        <f t="shared" si="228"/>
        <v/>
      </c>
      <c r="IK29" s="53" t="str">
        <f t="shared" si="333"/>
        <v/>
      </c>
      <c r="IL29" s="54" t="str">
        <f t="shared" si="334"/>
        <v/>
      </c>
      <c r="IM29" s="52" t="str">
        <f t="shared" si="231"/>
        <v/>
      </c>
      <c r="IN29" s="53" t="str">
        <f t="shared" si="232"/>
        <v/>
      </c>
      <c r="IO29" s="53" t="str">
        <f t="shared" si="233"/>
        <v/>
      </c>
      <c r="IP29" s="53" t="str">
        <f t="shared" si="335"/>
        <v/>
      </c>
      <c r="IQ29" s="54" t="str">
        <f t="shared" si="336"/>
        <v/>
      </c>
      <c r="IR29" s="52" t="str">
        <f t="shared" si="236"/>
        <v/>
      </c>
      <c r="IS29" s="53" t="str">
        <f t="shared" si="237"/>
        <v/>
      </c>
      <c r="IT29" s="53" t="str">
        <f t="shared" si="238"/>
        <v/>
      </c>
      <c r="IU29" s="53" t="str">
        <f t="shared" si="337"/>
        <v/>
      </c>
      <c r="IV29" s="54" t="str">
        <f t="shared" si="338"/>
        <v/>
      </c>
      <c r="IW29" s="58">
        <f t="shared" si="241"/>
        <v>7</v>
      </c>
      <c r="IX29" s="53" t="str">
        <f t="shared" si="242"/>
        <v/>
      </c>
      <c r="IY29" s="181" t="str">
        <f t="shared" si="243"/>
        <v/>
      </c>
      <c r="IZ29" s="181">
        <f t="shared" si="244"/>
        <v>0</v>
      </c>
      <c r="JA29" s="181" t="str">
        <f t="shared" si="245"/>
        <v/>
      </c>
      <c r="JB29" s="130"/>
      <c r="JC29" s="53" t="str">
        <f t="shared" si="246"/>
        <v/>
      </c>
      <c r="JD29" s="53" t="str">
        <f t="shared" si="247"/>
        <v/>
      </c>
      <c r="JE29" s="53" t="str">
        <f t="shared" si="248"/>
        <v/>
      </c>
      <c r="JF29" s="53" t="str">
        <f t="shared" si="249"/>
        <v/>
      </c>
      <c r="JG29" s="54" t="str">
        <f t="shared" si="250"/>
        <v/>
      </c>
      <c r="JH29" s="52" t="str">
        <f t="shared" si="251"/>
        <v/>
      </c>
      <c r="JI29" s="53" t="str">
        <f t="shared" si="252"/>
        <v/>
      </c>
      <c r="JJ29" s="53" t="str">
        <f t="shared" si="253"/>
        <v/>
      </c>
      <c r="JK29" s="55" t="str">
        <f t="shared" si="254"/>
        <v/>
      </c>
      <c r="JL29" s="54" t="str">
        <f t="shared" si="255"/>
        <v/>
      </c>
      <c r="JM29" s="52" t="str">
        <f t="shared" si="256"/>
        <v/>
      </c>
      <c r="JN29" s="53" t="str">
        <f t="shared" si="257"/>
        <v/>
      </c>
      <c r="JO29" s="53" t="str">
        <f t="shared" si="258"/>
        <v/>
      </c>
      <c r="JP29" s="53" t="str">
        <f t="shared" si="259"/>
        <v/>
      </c>
      <c r="JQ29" s="54" t="str">
        <f t="shared" si="260"/>
        <v/>
      </c>
      <c r="JR29" s="52" t="str">
        <f t="shared" si="261"/>
        <v/>
      </c>
      <c r="JS29" s="53" t="str">
        <f t="shared" si="262"/>
        <v/>
      </c>
      <c r="JT29" s="53" t="str">
        <f t="shared" si="263"/>
        <v/>
      </c>
      <c r="JU29" s="53" t="str">
        <f t="shared" si="264"/>
        <v/>
      </c>
      <c r="JV29" s="54" t="str">
        <f t="shared" si="265"/>
        <v/>
      </c>
      <c r="JW29" s="52" t="str">
        <f t="shared" si="266"/>
        <v/>
      </c>
      <c r="JX29" s="53" t="str">
        <f t="shared" si="267"/>
        <v/>
      </c>
      <c r="JY29" s="53" t="str">
        <f t="shared" si="268"/>
        <v/>
      </c>
      <c r="JZ29" s="53" t="str">
        <f t="shared" si="269"/>
        <v/>
      </c>
      <c r="KA29" s="54" t="str">
        <f t="shared" si="270"/>
        <v/>
      </c>
      <c r="KB29" s="52" t="str">
        <f t="shared" si="271"/>
        <v/>
      </c>
      <c r="KC29" s="53" t="str">
        <f t="shared" si="272"/>
        <v/>
      </c>
      <c r="KD29" s="53" t="str">
        <f t="shared" si="273"/>
        <v/>
      </c>
      <c r="KE29" s="53" t="str">
        <f t="shared" si="274"/>
        <v/>
      </c>
      <c r="KF29" s="54" t="str">
        <f t="shared" si="275"/>
        <v/>
      </c>
      <c r="KG29" s="58">
        <f t="shared" si="276"/>
        <v>3</v>
      </c>
      <c r="KH29" s="53" t="str">
        <f t="shared" si="277"/>
        <v/>
      </c>
      <c r="KI29" s="181" t="str">
        <f t="shared" si="278"/>
        <v/>
      </c>
      <c r="KJ29" s="181">
        <f t="shared" si="279"/>
        <v>0</v>
      </c>
      <c r="KK29" s="127" t="str">
        <f t="shared" si="280"/>
        <v/>
      </c>
      <c r="KL29" s="86"/>
      <c r="KM29" s="313">
        <f t="shared" si="281"/>
        <v>0</v>
      </c>
      <c r="KN29" s="60">
        <f t="shared" si="282"/>
        <v>5</v>
      </c>
      <c r="KO29" s="201"/>
      <c r="KP29" s="61">
        <f t="shared" si="283"/>
        <v>5</v>
      </c>
      <c r="KQ29" s="61" t="str">
        <f t="shared" si="284"/>
        <v/>
      </c>
      <c r="KR29" s="61">
        <f t="shared" si="285"/>
        <v>5</v>
      </c>
      <c r="KS29" s="61" t="str">
        <f t="shared" si="286"/>
        <v/>
      </c>
      <c r="KT29" s="61" t="str">
        <f t="shared" si="287"/>
        <v/>
      </c>
      <c r="KU29" s="61" t="str">
        <f t="shared" si="288"/>
        <v/>
      </c>
      <c r="KV29" s="61" t="str">
        <f t="shared" si="289"/>
        <v/>
      </c>
      <c r="KW29" s="62">
        <f t="shared" si="290"/>
        <v>11</v>
      </c>
      <c r="KX29" s="84"/>
      <c r="KY29" s="59">
        <f t="shared" si="291"/>
        <v>0</v>
      </c>
      <c r="KZ29" s="60">
        <f t="shared" si="292"/>
        <v>5</v>
      </c>
      <c r="LA29" s="201"/>
      <c r="LB29" s="61">
        <f t="shared" si="293"/>
        <v>5</v>
      </c>
      <c r="LC29" s="61" t="str">
        <f t="shared" si="294"/>
        <v/>
      </c>
      <c r="LD29" s="61">
        <f t="shared" si="295"/>
        <v>5</v>
      </c>
      <c r="LE29" s="61" t="str">
        <f t="shared" si="296"/>
        <v/>
      </c>
      <c r="LF29" s="356">
        <v>24</v>
      </c>
      <c r="LG29" s="87"/>
      <c r="LH29" s="185">
        <f t="shared" si="297"/>
        <v>1</v>
      </c>
      <c r="LI29" s="87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</row>
    <row r="30" spans="1:382" s="1" customFormat="1" ht="15" x14ac:dyDescent="0.2">
      <c r="A30" s="35"/>
      <c r="B30" s="45">
        <v>25</v>
      </c>
      <c r="C30" s="47" t="s">
        <v>24</v>
      </c>
      <c r="D30" s="47" t="s">
        <v>12</v>
      </c>
      <c r="E30" s="50">
        <v>3332</v>
      </c>
      <c r="F30" s="50">
        <v>211</v>
      </c>
      <c r="G30" s="49" t="s">
        <v>100</v>
      </c>
      <c r="H30" s="50" t="str">
        <f t="shared" si="0"/>
        <v>Production Modified</v>
      </c>
      <c r="I30" s="186">
        <f t="shared" si="1"/>
        <v>5</v>
      </c>
      <c r="J30" s="318"/>
      <c r="K30" s="319" t="str">
        <f t="shared" si="298"/>
        <v/>
      </c>
      <c r="L30" s="320" t="str">
        <f t="shared" si="299"/>
        <v/>
      </c>
      <c r="M30" s="320" t="str">
        <f t="shared" si="300"/>
        <v/>
      </c>
      <c r="N30" s="320" t="str">
        <f t="shared" si="301"/>
        <v/>
      </c>
      <c r="O30" s="320" t="str">
        <f t="shared" si="302"/>
        <v/>
      </c>
      <c r="P30" s="319" t="str">
        <f t="shared" si="303"/>
        <v/>
      </c>
      <c r="Q30" s="320" t="str">
        <f t="shared" si="304"/>
        <v/>
      </c>
      <c r="R30" s="320" t="str">
        <f t="shared" si="305"/>
        <v/>
      </c>
      <c r="S30" s="320" t="str">
        <f t="shared" si="306"/>
        <v/>
      </c>
      <c r="T30" s="320" t="str">
        <f t="shared" si="307"/>
        <v/>
      </c>
      <c r="U30" s="319" t="str">
        <f t="shared" si="308"/>
        <v/>
      </c>
      <c r="V30" s="320" t="str">
        <f t="shared" si="309"/>
        <v/>
      </c>
      <c r="W30" s="320" t="str">
        <f t="shared" si="310"/>
        <v/>
      </c>
      <c r="X30" s="320" t="str">
        <f t="shared" si="311"/>
        <v/>
      </c>
      <c r="Y30" s="320" t="str">
        <f t="shared" si="312"/>
        <v/>
      </c>
      <c r="Z30" s="319" t="str">
        <f t="shared" si="313"/>
        <v/>
      </c>
      <c r="AA30" s="320" t="str">
        <f t="shared" si="314"/>
        <v/>
      </c>
      <c r="AB30" s="320" t="str">
        <f t="shared" si="315"/>
        <v/>
      </c>
      <c r="AC30" s="320" t="str">
        <f t="shared" si="316"/>
        <v/>
      </c>
      <c r="AD30" s="320" t="str">
        <f t="shared" si="317"/>
        <v/>
      </c>
      <c r="AE30" s="319" t="str">
        <f t="shared" si="318"/>
        <v/>
      </c>
      <c r="AF30" s="320" t="str">
        <f t="shared" si="319"/>
        <v/>
      </c>
      <c r="AG30" s="320" t="str">
        <f t="shared" si="320"/>
        <v/>
      </c>
      <c r="AH30" s="320" t="str">
        <f t="shared" si="321"/>
        <v/>
      </c>
      <c r="AI30" s="320" t="str">
        <f t="shared" si="322"/>
        <v/>
      </c>
      <c r="AJ30" s="319" t="str">
        <f t="shared" si="323"/>
        <v/>
      </c>
      <c r="AK30" s="320" t="str">
        <f t="shared" si="324"/>
        <v/>
      </c>
      <c r="AL30" s="320" t="str">
        <f t="shared" si="325"/>
        <v/>
      </c>
      <c r="AM30" s="320" t="str">
        <f t="shared" si="326"/>
        <v/>
      </c>
      <c r="AN30" s="321" t="str">
        <f t="shared" si="327"/>
        <v/>
      </c>
      <c r="AO30" s="322">
        <f t="shared" si="328"/>
        <v>7</v>
      </c>
      <c r="AP30" s="98" t="str">
        <f t="shared" si="33"/>
        <v/>
      </c>
      <c r="AQ30" s="314" t="str">
        <f t="shared" si="34"/>
        <v/>
      </c>
      <c r="AR30" s="314">
        <f t="shared" si="35"/>
        <v>0</v>
      </c>
      <c r="AS30" s="314" t="str">
        <f t="shared" si="36"/>
        <v/>
      </c>
      <c r="AT30" s="189"/>
      <c r="AU30" s="316" t="str">
        <f t="shared" si="37"/>
        <v/>
      </c>
      <c r="AV30" s="98" t="str">
        <f t="shared" si="38"/>
        <v/>
      </c>
      <c r="AW30" s="98" t="str">
        <f t="shared" si="39"/>
        <v/>
      </c>
      <c r="AX30" s="98" t="str">
        <f t="shared" si="40"/>
        <v/>
      </c>
      <c r="AY30" s="99" t="str">
        <f t="shared" si="41"/>
        <v/>
      </c>
      <c r="AZ30" s="315" t="str">
        <f t="shared" si="42"/>
        <v/>
      </c>
      <c r="BA30" s="98" t="str">
        <f t="shared" si="43"/>
        <v/>
      </c>
      <c r="BB30" s="98" t="str">
        <f t="shared" si="44"/>
        <v/>
      </c>
      <c r="BC30" s="316" t="str">
        <f t="shared" si="45"/>
        <v/>
      </c>
      <c r="BD30" s="99" t="str">
        <f t="shared" si="46"/>
        <v/>
      </c>
      <c r="BE30" s="315" t="str">
        <f t="shared" si="47"/>
        <v/>
      </c>
      <c r="BF30" s="98" t="str">
        <f t="shared" si="48"/>
        <v/>
      </c>
      <c r="BG30" s="98" t="str">
        <f t="shared" si="49"/>
        <v/>
      </c>
      <c r="BH30" s="98" t="str">
        <f t="shared" si="50"/>
        <v/>
      </c>
      <c r="BI30" s="99" t="str">
        <f t="shared" si="51"/>
        <v/>
      </c>
      <c r="BJ30" s="315" t="str">
        <f t="shared" si="52"/>
        <v/>
      </c>
      <c r="BK30" s="98" t="str">
        <f t="shared" si="53"/>
        <v/>
      </c>
      <c r="BL30" s="98" t="str">
        <f t="shared" si="54"/>
        <v/>
      </c>
      <c r="BM30" s="98" t="str">
        <f t="shared" si="55"/>
        <v/>
      </c>
      <c r="BN30" s="99" t="str">
        <f t="shared" si="56"/>
        <v/>
      </c>
      <c r="BO30" s="315" t="str">
        <f t="shared" si="57"/>
        <v/>
      </c>
      <c r="BP30" s="98" t="str">
        <f t="shared" si="58"/>
        <v/>
      </c>
      <c r="BQ30" s="98" t="str">
        <f t="shared" si="59"/>
        <v/>
      </c>
      <c r="BR30" s="98" t="str">
        <f t="shared" si="60"/>
        <v/>
      </c>
      <c r="BS30" s="99" t="str">
        <f t="shared" si="61"/>
        <v/>
      </c>
      <c r="BT30" s="315" t="str">
        <f t="shared" si="62"/>
        <v/>
      </c>
      <c r="BU30" s="98" t="str">
        <f t="shared" si="63"/>
        <v/>
      </c>
      <c r="BV30" s="98" t="str">
        <f t="shared" si="64"/>
        <v/>
      </c>
      <c r="BW30" s="98" t="str">
        <f t="shared" si="65"/>
        <v/>
      </c>
      <c r="BX30" s="99" t="str">
        <f t="shared" si="66"/>
        <v/>
      </c>
      <c r="BY30" s="322">
        <f t="shared" si="67"/>
        <v>7</v>
      </c>
      <c r="BZ30" s="98" t="str">
        <f t="shared" si="68"/>
        <v/>
      </c>
      <c r="CA30" s="314" t="str">
        <f t="shared" si="69"/>
        <v/>
      </c>
      <c r="CB30" s="314">
        <f t="shared" si="70"/>
        <v>0</v>
      </c>
      <c r="CC30" s="314" t="str">
        <f t="shared" si="71"/>
        <v/>
      </c>
      <c r="CD30" s="189">
        <v>43</v>
      </c>
      <c r="CE30" s="316" t="str">
        <f t="shared" si="72"/>
        <v/>
      </c>
      <c r="CF30" s="98" t="str">
        <f t="shared" si="73"/>
        <v/>
      </c>
      <c r="CG30" s="98" t="str">
        <f t="shared" si="74"/>
        <v/>
      </c>
      <c r="CH30" s="98" t="str">
        <f t="shared" si="75"/>
        <v/>
      </c>
      <c r="CI30" s="99" t="str">
        <f t="shared" si="76"/>
        <v/>
      </c>
      <c r="CJ30" s="315">
        <f t="shared" si="77"/>
        <v>43</v>
      </c>
      <c r="CK30" s="98">
        <f t="shared" si="78"/>
        <v>7</v>
      </c>
      <c r="CL30" s="98" t="str">
        <f t="shared" si="79"/>
        <v/>
      </c>
      <c r="CM30" s="316">
        <f t="shared" si="80"/>
        <v>0</v>
      </c>
      <c r="CN30" s="99">
        <f t="shared" si="81"/>
        <v>0</v>
      </c>
      <c r="CO30" s="315" t="str">
        <f t="shared" si="82"/>
        <v/>
      </c>
      <c r="CP30" s="98" t="str">
        <f t="shared" si="83"/>
        <v/>
      </c>
      <c r="CQ30" s="98" t="str">
        <f>IF(IF(CP30&lt;&gt;"",IF(MAX(COUNTIF($CP30:$CP$49,$CP$6:$CP$49))&gt;1,"x",""),"")&lt;&gt;"",CP30+1,"")</f>
        <v/>
      </c>
      <c r="CR30" s="98" t="str">
        <f t="shared" si="84"/>
        <v/>
      </c>
      <c r="CS30" s="99" t="str">
        <f t="shared" si="85"/>
        <v/>
      </c>
      <c r="CT30" s="315" t="str">
        <f t="shared" si="86"/>
        <v/>
      </c>
      <c r="CU30" s="98" t="str">
        <f t="shared" si="87"/>
        <v/>
      </c>
      <c r="CV30" s="98" t="str">
        <f t="shared" si="88"/>
        <v/>
      </c>
      <c r="CW30" s="98" t="str">
        <f t="shared" si="89"/>
        <v/>
      </c>
      <c r="CX30" s="99" t="str">
        <f t="shared" si="90"/>
        <v/>
      </c>
      <c r="CY30" s="315" t="str">
        <f t="shared" si="91"/>
        <v/>
      </c>
      <c r="CZ30" s="98" t="str">
        <f t="shared" si="92"/>
        <v/>
      </c>
      <c r="DA30" s="98" t="str">
        <f t="shared" si="93"/>
        <v/>
      </c>
      <c r="DB30" s="98" t="str">
        <f t="shared" si="94"/>
        <v/>
      </c>
      <c r="DC30" s="99" t="str">
        <f t="shared" si="95"/>
        <v/>
      </c>
      <c r="DD30" s="315" t="str">
        <f t="shared" si="96"/>
        <v/>
      </c>
      <c r="DE30" s="98" t="str">
        <f t="shared" si="97"/>
        <v/>
      </c>
      <c r="DF30" s="98" t="str">
        <f t="shared" si="98"/>
        <v/>
      </c>
      <c r="DG30" s="98" t="str">
        <f t="shared" si="99"/>
        <v/>
      </c>
      <c r="DH30" s="99" t="str">
        <f t="shared" si="100"/>
        <v/>
      </c>
      <c r="DI30" s="322">
        <f t="shared" si="101"/>
        <v>7</v>
      </c>
      <c r="DJ30" s="98" t="str">
        <f t="shared" si="102"/>
        <v>7</v>
      </c>
      <c r="DK30" s="98">
        <f t="shared" si="103"/>
        <v>5</v>
      </c>
      <c r="DL30" s="181">
        <f t="shared" si="104"/>
        <v>0</v>
      </c>
      <c r="DM30" s="314">
        <f t="shared" si="105"/>
        <v>5</v>
      </c>
      <c r="DN30" s="189"/>
      <c r="DO30" s="98" t="str">
        <f t="shared" si="106"/>
        <v/>
      </c>
      <c r="DP30" s="98" t="str">
        <f t="shared" si="107"/>
        <v/>
      </c>
      <c r="DQ30" s="98" t="str">
        <f t="shared" si="108"/>
        <v/>
      </c>
      <c r="DR30" s="98" t="str">
        <f t="shared" si="109"/>
        <v/>
      </c>
      <c r="DS30" s="99" t="str">
        <f t="shared" si="110"/>
        <v/>
      </c>
      <c r="DT30" s="315" t="str">
        <f t="shared" si="111"/>
        <v/>
      </c>
      <c r="DU30" s="98" t="str">
        <f t="shared" si="112"/>
        <v/>
      </c>
      <c r="DV30" s="98" t="str">
        <f t="shared" si="113"/>
        <v/>
      </c>
      <c r="DW30" s="316" t="str">
        <f t="shared" si="114"/>
        <v/>
      </c>
      <c r="DX30" s="99" t="str">
        <f t="shared" si="115"/>
        <v/>
      </c>
      <c r="DY30" s="315" t="str">
        <f t="shared" si="116"/>
        <v/>
      </c>
      <c r="DZ30" s="98" t="str">
        <f t="shared" si="117"/>
        <v/>
      </c>
      <c r="EA30" s="98" t="str">
        <f t="shared" si="118"/>
        <v/>
      </c>
      <c r="EB30" s="98" t="str">
        <f t="shared" si="119"/>
        <v/>
      </c>
      <c r="EC30" s="99" t="str">
        <f t="shared" si="120"/>
        <v/>
      </c>
      <c r="ED30" s="315" t="str">
        <f t="shared" si="121"/>
        <v/>
      </c>
      <c r="EE30" s="98" t="str">
        <f t="shared" si="122"/>
        <v/>
      </c>
      <c r="EF30" s="98" t="str">
        <f t="shared" si="123"/>
        <v/>
      </c>
      <c r="EG30" s="98" t="str">
        <f t="shared" si="124"/>
        <v/>
      </c>
      <c r="EH30" s="99" t="str">
        <f t="shared" si="125"/>
        <v/>
      </c>
      <c r="EI30" s="315" t="str">
        <f t="shared" si="126"/>
        <v/>
      </c>
      <c r="EJ30" s="98" t="str">
        <f t="shared" si="127"/>
        <v/>
      </c>
      <c r="EK30" s="98" t="str">
        <f t="shared" si="128"/>
        <v/>
      </c>
      <c r="EL30" s="98" t="str">
        <f t="shared" si="129"/>
        <v/>
      </c>
      <c r="EM30" s="99" t="str">
        <f t="shared" si="130"/>
        <v/>
      </c>
      <c r="EN30" s="315" t="str">
        <f t="shared" si="131"/>
        <v/>
      </c>
      <c r="EO30" s="98" t="str">
        <f t="shared" si="132"/>
        <v/>
      </c>
      <c r="EP30" s="98" t="str">
        <f t="shared" si="133"/>
        <v/>
      </c>
      <c r="EQ30" s="98" t="str">
        <f t="shared" si="134"/>
        <v/>
      </c>
      <c r="ER30" s="99" t="str">
        <f t="shared" si="135"/>
        <v/>
      </c>
      <c r="ES30" s="317">
        <f t="shared" si="136"/>
        <v>6</v>
      </c>
      <c r="ET30" s="98" t="str">
        <f t="shared" si="137"/>
        <v/>
      </c>
      <c r="EU30" s="314" t="str">
        <f t="shared" si="138"/>
        <v/>
      </c>
      <c r="EV30" s="181">
        <f t="shared" si="139"/>
        <v>0</v>
      </c>
      <c r="EW30" s="314" t="str">
        <f t="shared" si="140"/>
        <v/>
      </c>
      <c r="EX30" s="189"/>
      <c r="EY30" s="98" t="str">
        <f t="shared" si="141"/>
        <v/>
      </c>
      <c r="EZ30" s="98" t="str">
        <f t="shared" si="142"/>
        <v/>
      </c>
      <c r="FA30" s="98" t="str">
        <f t="shared" si="143"/>
        <v/>
      </c>
      <c r="FB30" s="98" t="str">
        <f t="shared" si="144"/>
        <v/>
      </c>
      <c r="FC30" s="323" t="str">
        <f t="shared" si="145"/>
        <v/>
      </c>
      <c r="FD30" s="315" t="str">
        <f t="shared" si="146"/>
        <v/>
      </c>
      <c r="FE30" s="98" t="str">
        <f t="shared" si="147"/>
        <v/>
      </c>
      <c r="FF30" s="98" t="str">
        <f t="shared" si="148"/>
        <v/>
      </c>
      <c r="FG30" s="316" t="str">
        <f t="shared" si="149"/>
        <v/>
      </c>
      <c r="FH30" s="323" t="str">
        <f t="shared" si="150"/>
        <v/>
      </c>
      <c r="FI30" s="315" t="str">
        <f t="shared" si="151"/>
        <v/>
      </c>
      <c r="FJ30" s="98" t="str">
        <f t="shared" si="152"/>
        <v/>
      </c>
      <c r="FK30" s="98" t="str">
        <f t="shared" si="153"/>
        <v/>
      </c>
      <c r="FL30" s="98" t="str">
        <f t="shared" si="154"/>
        <v/>
      </c>
      <c r="FM30" s="323" t="str">
        <f t="shared" si="155"/>
        <v/>
      </c>
      <c r="FN30" s="315" t="str">
        <f t="shared" si="156"/>
        <v/>
      </c>
      <c r="FO30" s="98" t="str">
        <f t="shared" si="157"/>
        <v/>
      </c>
      <c r="FP30" s="98" t="str">
        <f t="shared" si="158"/>
        <v/>
      </c>
      <c r="FQ30" s="98" t="str">
        <f t="shared" si="159"/>
        <v/>
      </c>
      <c r="FR30" s="323" t="str">
        <f t="shared" si="160"/>
        <v/>
      </c>
      <c r="FS30" s="315" t="str">
        <f t="shared" si="161"/>
        <v/>
      </c>
      <c r="FT30" s="98" t="str">
        <f t="shared" si="162"/>
        <v/>
      </c>
      <c r="FU30" s="98" t="str">
        <f t="shared" si="163"/>
        <v/>
      </c>
      <c r="FV30" s="98" t="str">
        <f t="shared" si="164"/>
        <v/>
      </c>
      <c r="FW30" s="323" t="str">
        <f t="shared" si="165"/>
        <v/>
      </c>
      <c r="FX30" s="315" t="str">
        <f t="shared" si="166"/>
        <v/>
      </c>
      <c r="FY30" s="98" t="str">
        <f t="shared" si="167"/>
        <v/>
      </c>
      <c r="FZ30" s="98" t="str">
        <f t="shared" si="168"/>
        <v/>
      </c>
      <c r="GA30" s="98" t="str">
        <f t="shared" si="169"/>
        <v/>
      </c>
      <c r="GB30" s="323" t="str">
        <f t="shared" si="170"/>
        <v/>
      </c>
      <c r="GC30" s="317">
        <f t="shared" si="171"/>
        <v>6</v>
      </c>
      <c r="GD30" s="98" t="str">
        <f t="shared" si="172"/>
        <v/>
      </c>
      <c r="GE30" s="314" t="str">
        <f t="shared" si="173"/>
        <v/>
      </c>
      <c r="GF30" s="181">
        <f t="shared" si="174"/>
        <v>0</v>
      </c>
      <c r="GG30" s="314" t="str">
        <f t="shared" si="175"/>
        <v/>
      </c>
      <c r="GH30" s="189"/>
      <c r="GI30" s="98" t="str">
        <f t="shared" si="176"/>
        <v/>
      </c>
      <c r="GJ30" s="98" t="str">
        <f t="shared" si="177"/>
        <v/>
      </c>
      <c r="GK30" s="98" t="str">
        <f t="shared" si="178"/>
        <v/>
      </c>
      <c r="GL30" s="98" t="str">
        <f t="shared" si="179"/>
        <v/>
      </c>
      <c r="GM30" s="99" t="str">
        <f t="shared" si="180"/>
        <v/>
      </c>
      <c r="GN30" s="315" t="str">
        <f t="shared" si="181"/>
        <v/>
      </c>
      <c r="GO30" s="98" t="str">
        <f t="shared" si="182"/>
        <v/>
      </c>
      <c r="GP30" s="98" t="str">
        <f t="shared" si="183"/>
        <v/>
      </c>
      <c r="GQ30" s="316" t="str">
        <f t="shared" si="184"/>
        <v/>
      </c>
      <c r="GR30" s="99" t="str">
        <f t="shared" si="185"/>
        <v/>
      </c>
      <c r="GS30" s="315" t="str">
        <f t="shared" si="186"/>
        <v/>
      </c>
      <c r="GT30" s="98" t="str">
        <f t="shared" si="187"/>
        <v/>
      </c>
      <c r="GU30" s="98" t="str">
        <f t="shared" si="188"/>
        <v/>
      </c>
      <c r="GV30" s="98" t="str">
        <f t="shared" si="189"/>
        <v/>
      </c>
      <c r="GW30" s="99" t="str">
        <f t="shared" si="190"/>
        <v/>
      </c>
      <c r="GX30" s="315" t="str">
        <f t="shared" si="191"/>
        <v/>
      </c>
      <c r="GY30" s="98" t="str">
        <f t="shared" si="192"/>
        <v/>
      </c>
      <c r="GZ30" s="98" t="str">
        <f t="shared" si="193"/>
        <v/>
      </c>
      <c r="HA30" s="98" t="str">
        <f t="shared" si="194"/>
        <v/>
      </c>
      <c r="HB30" s="99" t="str">
        <f t="shared" si="195"/>
        <v/>
      </c>
      <c r="HC30" s="315" t="str">
        <f t="shared" si="196"/>
        <v/>
      </c>
      <c r="HD30" s="98" t="str">
        <f t="shared" si="197"/>
        <v/>
      </c>
      <c r="HE30" s="98" t="str">
        <f t="shared" si="198"/>
        <v/>
      </c>
      <c r="HF30" s="98" t="str">
        <f t="shared" si="199"/>
        <v/>
      </c>
      <c r="HG30" s="99" t="str">
        <f t="shared" si="200"/>
        <v/>
      </c>
      <c r="HH30" s="315" t="str">
        <f t="shared" si="201"/>
        <v/>
      </c>
      <c r="HI30" s="98" t="str">
        <f t="shared" si="202"/>
        <v/>
      </c>
      <c r="HJ30" s="98" t="str">
        <f t="shared" si="203"/>
        <v/>
      </c>
      <c r="HK30" s="98" t="str">
        <f t="shared" si="204"/>
        <v/>
      </c>
      <c r="HL30" s="99" t="str">
        <f t="shared" si="205"/>
        <v/>
      </c>
      <c r="HM30" s="317">
        <f t="shared" si="206"/>
        <v>6</v>
      </c>
      <c r="HN30" s="98" t="str">
        <f t="shared" si="207"/>
        <v/>
      </c>
      <c r="HO30" s="314" t="str">
        <f t="shared" si="208"/>
        <v/>
      </c>
      <c r="HP30" s="181">
        <f t="shared" si="209"/>
        <v>0</v>
      </c>
      <c r="HQ30" s="314" t="str">
        <f t="shared" si="210"/>
        <v/>
      </c>
      <c r="HR30" s="189"/>
      <c r="HS30" s="98" t="str">
        <f t="shared" si="211"/>
        <v/>
      </c>
      <c r="HT30" s="98" t="str">
        <f t="shared" si="212"/>
        <v/>
      </c>
      <c r="HU30" s="98" t="str">
        <f t="shared" si="213"/>
        <v/>
      </c>
      <c r="HV30" s="98" t="str">
        <f t="shared" si="329"/>
        <v/>
      </c>
      <c r="HW30" s="99" t="str">
        <f t="shared" si="330"/>
        <v/>
      </c>
      <c r="HX30" s="315" t="str">
        <f t="shared" si="216"/>
        <v/>
      </c>
      <c r="HY30" s="98" t="str">
        <f t="shared" si="217"/>
        <v/>
      </c>
      <c r="HZ30" s="98" t="str">
        <f t="shared" si="218"/>
        <v/>
      </c>
      <c r="IA30" s="316" t="str">
        <f t="shared" si="331"/>
        <v/>
      </c>
      <c r="IB30" s="99" t="str">
        <f t="shared" si="332"/>
        <v/>
      </c>
      <c r="IC30" s="315" t="str">
        <f t="shared" si="221"/>
        <v/>
      </c>
      <c r="ID30" s="98" t="str">
        <f t="shared" si="222"/>
        <v/>
      </c>
      <c r="IE30" s="98" t="str">
        <f t="shared" si="223"/>
        <v/>
      </c>
      <c r="IF30" s="98" t="str">
        <f t="shared" si="224"/>
        <v/>
      </c>
      <c r="IG30" s="99" t="str">
        <f t="shared" si="225"/>
        <v/>
      </c>
      <c r="IH30" s="315" t="str">
        <f t="shared" si="226"/>
        <v/>
      </c>
      <c r="II30" s="98" t="str">
        <f t="shared" si="227"/>
        <v/>
      </c>
      <c r="IJ30" s="98" t="str">
        <f t="shared" si="228"/>
        <v/>
      </c>
      <c r="IK30" s="98" t="str">
        <f t="shared" si="333"/>
        <v/>
      </c>
      <c r="IL30" s="99" t="str">
        <f t="shared" si="334"/>
        <v/>
      </c>
      <c r="IM30" s="315" t="str">
        <f t="shared" si="231"/>
        <v/>
      </c>
      <c r="IN30" s="98" t="str">
        <f t="shared" si="232"/>
        <v/>
      </c>
      <c r="IO30" s="98" t="str">
        <f t="shared" si="233"/>
        <v/>
      </c>
      <c r="IP30" s="98" t="str">
        <f t="shared" si="335"/>
        <v/>
      </c>
      <c r="IQ30" s="99" t="str">
        <f t="shared" si="336"/>
        <v/>
      </c>
      <c r="IR30" s="315" t="str">
        <f t="shared" si="236"/>
        <v/>
      </c>
      <c r="IS30" s="98" t="str">
        <f t="shared" si="237"/>
        <v/>
      </c>
      <c r="IT30" s="98" t="str">
        <f t="shared" si="238"/>
        <v/>
      </c>
      <c r="IU30" s="98" t="str">
        <f t="shared" si="337"/>
        <v/>
      </c>
      <c r="IV30" s="99" t="str">
        <f t="shared" si="338"/>
        <v/>
      </c>
      <c r="IW30" s="317">
        <f t="shared" si="241"/>
        <v>7</v>
      </c>
      <c r="IX30" s="98" t="str">
        <f t="shared" si="242"/>
        <v/>
      </c>
      <c r="IY30" s="314" t="str">
        <f t="shared" si="243"/>
        <v/>
      </c>
      <c r="IZ30" s="314">
        <f t="shared" si="244"/>
        <v>0</v>
      </c>
      <c r="JA30" s="314" t="str">
        <f t="shared" si="245"/>
        <v/>
      </c>
      <c r="JB30" s="189"/>
      <c r="JC30" s="98" t="str">
        <f t="shared" si="246"/>
        <v/>
      </c>
      <c r="JD30" s="98" t="str">
        <f t="shared" si="247"/>
        <v/>
      </c>
      <c r="JE30" s="98" t="str">
        <f t="shared" si="248"/>
        <v/>
      </c>
      <c r="JF30" s="98" t="str">
        <f t="shared" si="249"/>
        <v/>
      </c>
      <c r="JG30" s="99" t="str">
        <f t="shared" si="250"/>
        <v/>
      </c>
      <c r="JH30" s="315" t="str">
        <f t="shared" si="251"/>
        <v/>
      </c>
      <c r="JI30" s="98" t="str">
        <f t="shared" si="252"/>
        <v/>
      </c>
      <c r="JJ30" s="98" t="str">
        <f t="shared" si="253"/>
        <v/>
      </c>
      <c r="JK30" s="316" t="str">
        <f t="shared" si="254"/>
        <v/>
      </c>
      <c r="JL30" s="99" t="str">
        <f t="shared" si="255"/>
        <v/>
      </c>
      <c r="JM30" s="315" t="str">
        <f t="shared" si="256"/>
        <v/>
      </c>
      <c r="JN30" s="98" t="str">
        <f t="shared" si="257"/>
        <v/>
      </c>
      <c r="JO30" s="98" t="str">
        <f t="shared" si="258"/>
        <v/>
      </c>
      <c r="JP30" s="98" t="str">
        <f t="shared" si="259"/>
        <v/>
      </c>
      <c r="JQ30" s="99" t="str">
        <f t="shared" si="260"/>
        <v/>
      </c>
      <c r="JR30" s="315" t="str">
        <f t="shared" si="261"/>
        <v/>
      </c>
      <c r="JS30" s="98" t="str">
        <f t="shared" si="262"/>
        <v/>
      </c>
      <c r="JT30" s="98" t="str">
        <f t="shared" si="263"/>
        <v/>
      </c>
      <c r="JU30" s="98" t="str">
        <f t="shared" si="264"/>
        <v/>
      </c>
      <c r="JV30" s="99" t="str">
        <f t="shared" si="265"/>
        <v/>
      </c>
      <c r="JW30" s="315" t="str">
        <f t="shared" si="266"/>
        <v/>
      </c>
      <c r="JX30" s="98" t="str">
        <f t="shared" si="267"/>
        <v/>
      </c>
      <c r="JY30" s="98" t="str">
        <f t="shared" si="268"/>
        <v/>
      </c>
      <c r="JZ30" s="98" t="str">
        <f t="shared" si="269"/>
        <v/>
      </c>
      <c r="KA30" s="99" t="str">
        <f t="shared" si="270"/>
        <v/>
      </c>
      <c r="KB30" s="315" t="str">
        <f t="shared" si="271"/>
        <v/>
      </c>
      <c r="KC30" s="98" t="str">
        <f t="shared" si="272"/>
        <v/>
      </c>
      <c r="KD30" s="98" t="str">
        <f t="shared" si="273"/>
        <v/>
      </c>
      <c r="KE30" s="98" t="str">
        <f t="shared" si="274"/>
        <v/>
      </c>
      <c r="KF30" s="99" t="str">
        <f t="shared" si="275"/>
        <v/>
      </c>
      <c r="KG30" s="317">
        <f t="shared" si="276"/>
        <v>3</v>
      </c>
      <c r="KH30" s="98" t="str">
        <f t="shared" si="277"/>
        <v/>
      </c>
      <c r="KI30" s="314" t="str">
        <f t="shared" si="278"/>
        <v/>
      </c>
      <c r="KJ30" s="314">
        <f t="shared" si="279"/>
        <v>0</v>
      </c>
      <c r="KK30" s="127" t="str">
        <f t="shared" si="280"/>
        <v/>
      </c>
      <c r="KL30" s="86"/>
      <c r="KM30" s="313">
        <f t="shared" si="281"/>
        <v>0</v>
      </c>
      <c r="KN30" s="60">
        <f t="shared" si="282"/>
        <v>5</v>
      </c>
      <c r="KO30" s="201"/>
      <c r="KP30" s="61">
        <f t="shared" si="283"/>
        <v>5</v>
      </c>
      <c r="KQ30" s="61" t="str">
        <f t="shared" si="284"/>
        <v/>
      </c>
      <c r="KR30" s="61">
        <f t="shared" si="285"/>
        <v>5</v>
      </c>
      <c r="KS30" s="61" t="str">
        <f t="shared" si="286"/>
        <v/>
      </c>
      <c r="KT30" s="61" t="str">
        <f t="shared" si="287"/>
        <v/>
      </c>
      <c r="KU30" s="61" t="str">
        <f t="shared" si="288"/>
        <v/>
      </c>
      <c r="KV30" s="61" t="str">
        <f t="shared" si="289"/>
        <v/>
      </c>
      <c r="KW30" s="62">
        <f t="shared" si="290"/>
        <v>11</v>
      </c>
      <c r="KX30" s="84"/>
      <c r="KY30" s="59">
        <f t="shared" si="291"/>
        <v>0</v>
      </c>
      <c r="KZ30" s="60">
        <f t="shared" si="292"/>
        <v>5</v>
      </c>
      <c r="LA30" s="201"/>
      <c r="LB30" s="61">
        <f t="shared" si="293"/>
        <v>5</v>
      </c>
      <c r="LC30" s="61" t="str">
        <f t="shared" si="294"/>
        <v/>
      </c>
      <c r="LD30" s="61">
        <f t="shared" si="295"/>
        <v>5</v>
      </c>
      <c r="LE30" s="61" t="str">
        <f t="shared" si="296"/>
        <v/>
      </c>
      <c r="LF30" s="356">
        <v>25</v>
      </c>
      <c r="LG30" s="87"/>
      <c r="LH30" s="185">
        <f t="shared" si="297"/>
        <v>1</v>
      </c>
      <c r="LI30" s="87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</row>
    <row r="31" spans="1:382" s="1" customFormat="1" ht="15" x14ac:dyDescent="0.2">
      <c r="A31" s="35"/>
      <c r="B31" s="45">
        <v>26</v>
      </c>
      <c r="C31" s="223" t="s">
        <v>128</v>
      </c>
      <c r="D31" s="224" t="s">
        <v>129</v>
      </c>
      <c r="E31" s="225">
        <v>5082</v>
      </c>
      <c r="F31" s="247">
        <v>383</v>
      </c>
      <c r="G31" s="227" t="s">
        <v>98</v>
      </c>
      <c r="H31" s="225" t="str">
        <f t="shared" si="0"/>
        <v>Modified</v>
      </c>
      <c r="I31" s="228">
        <f t="shared" si="1"/>
        <v>452</v>
      </c>
      <c r="J31" s="283">
        <v>521</v>
      </c>
      <c r="K31" s="230" t="str">
        <f t="shared" si="298"/>
        <v/>
      </c>
      <c r="L31" s="231" t="str">
        <f t="shared" si="299"/>
        <v/>
      </c>
      <c r="M31" s="231" t="str">
        <f t="shared" si="300"/>
        <v/>
      </c>
      <c r="N31" s="231" t="str">
        <f t="shared" si="301"/>
        <v/>
      </c>
      <c r="O31" s="231" t="str">
        <f t="shared" si="302"/>
        <v/>
      </c>
      <c r="P31" s="230" t="str">
        <f t="shared" si="303"/>
        <v/>
      </c>
      <c r="Q31" s="231" t="str">
        <f t="shared" si="304"/>
        <v/>
      </c>
      <c r="R31" s="231" t="str">
        <f t="shared" si="305"/>
        <v/>
      </c>
      <c r="S31" s="231" t="str">
        <f t="shared" si="306"/>
        <v/>
      </c>
      <c r="T31" s="231" t="str">
        <f t="shared" si="307"/>
        <v/>
      </c>
      <c r="U31" s="230">
        <f t="shared" si="308"/>
        <v>521</v>
      </c>
      <c r="V31" s="231">
        <f t="shared" si="309"/>
        <v>3</v>
      </c>
      <c r="W31" s="231" t="str">
        <f t="shared" si="310"/>
        <v/>
      </c>
      <c r="X31" s="231">
        <f t="shared" si="311"/>
        <v>36</v>
      </c>
      <c r="Y31" s="231">
        <f t="shared" si="312"/>
        <v>36</v>
      </c>
      <c r="Z31" s="230" t="str">
        <f t="shared" si="313"/>
        <v/>
      </c>
      <c r="AA31" s="231" t="str">
        <f t="shared" si="314"/>
        <v/>
      </c>
      <c r="AB31" s="231" t="str">
        <f t="shared" si="315"/>
        <v/>
      </c>
      <c r="AC31" s="231" t="str">
        <f t="shared" si="316"/>
        <v/>
      </c>
      <c r="AD31" s="231" t="str">
        <f t="shared" si="317"/>
        <v/>
      </c>
      <c r="AE31" s="230" t="str">
        <f t="shared" si="318"/>
        <v/>
      </c>
      <c r="AF31" s="231" t="str">
        <f t="shared" si="319"/>
        <v/>
      </c>
      <c r="AG31" s="231" t="str">
        <f t="shared" si="320"/>
        <v/>
      </c>
      <c r="AH31" s="231" t="str">
        <f t="shared" si="321"/>
        <v/>
      </c>
      <c r="AI31" s="231" t="str">
        <f t="shared" si="322"/>
        <v/>
      </c>
      <c r="AJ31" s="230" t="str">
        <f t="shared" si="323"/>
        <v/>
      </c>
      <c r="AK31" s="231" t="str">
        <f t="shared" si="324"/>
        <v/>
      </c>
      <c r="AL31" s="231" t="str">
        <f t="shared" si="325"/>
        <v/>
      </c>
      <c r="AM31" s="231" t="str">
        <f t="shared" si="326"/>
        <v/>
      </c>
      <c r="AN31" s="308" t="str">
        <f t="shared" si="327"/>
        <v/>
      </c>
      <c r="AO31" s="232">
        <f t="shared" si="328"/>
        <v>11</v>
      </c>
      <c r="AP31" s="233" t="str">
        <f t="shared" si="33"/>
        <v>3</v>
      </c>
      <c r="AQ31" s="234">
        <f t="shared" si="34"/>
        <v>10</v>
      </c>
      <c r="AR31" s="233">
        <f t="shared" si="35"/>
        <v>36</v>
      </c>
      <c r="AS31" s="234">
        <f t="shared" si="36"/>
        <v>46</v>
      </c>
      <c r="AT31" s="236">
        <v>588</v>
      </c>
      <c r="AU31" s="237" t="str">
        <f t="shared" si="37"/>
        <v/>
      </c>
      <c r="AV31" s="233" t="str">
        <f t="shared" si="38"/>
        <v/>
      </c>
      <c r="AW31" s="233" t="str">
        <f t="shared" si="39"/>
        <v/>
      </c>
      <c r="AX31" s="233" t="str">
        <f t="shared" si="40"/>
        <v/>
      </c>
      <c r="AY31" s="240" t="str">
        <f t="shared" si="41"/>
        <v/>
      </c>
      <c r="AZ31" s="236" t="str">
        <f t="shared" si="42"/>
        <v/>
      </c>
      <c r="BA31" s="233" t="str">
        <f t="shared" si="43"/>
        <v/>
      </c>
      <c r="BB31" s="233" t="str">
        <f t="shared" si="44"/>
        <v/>
      </c>
      <c r="BC31" s="237" t="str">
        <f t="shared" si="45"/>
        <v/>
      </c>
      <c r="BD31" s="240" t="str">
        <f t="shared" si="46"/>
        <v/>
      </c>
      <c r="BE31" s="236">
        <f t="shared" si="47"/>
        <v>588</v>
      </c>
      <c r="BF31" s="233">
        <f t="shared" si="48"/>
        <v>1</v>
      </c>
      <c r="BG31" s="233" t="str">
        <f t="shared" si="49"/>
        <v/>
      </c>
      <c r="BH31" s="233">
        <f t="shared" si="50"/>
        <v>50</v>
      </c>
      <c r="BI31" s="240">
        <f t="shared" si="51"/>
        <v>50</v>
      </c>
      <c r="BJ31" s="236" t="str">
        <f t="shared" si="52"/>
        <v/>
      </c>
      <c r="BK31" s="233" t="str">
        <f t="shared" si="53"/>
        <v/>
      </c>
      <c r="BL31" s="233" t="str">
        <f t="shared" si="54"/>
        <v/>
      </c>
      <c r="BM31" s="233" t="str">
        <f t="shared" si="55"/>
        <v/>
      </c>
      <c r="BN31" s="240" t="str">
        <f t="shared" si="56"/>
        <v/>
      </c>
      <c r="BO31" s="236" t="str">
        <f t="shared" si="57"/>
        <v/>
      </c>
      <c r="BP31" s="233" t="str">
        <f t="shared" si="58"/>
        <v/>
      </c>
      <c r="BQ31" s="233" t="str">
        <f t="shared" si="59"/>
        <v/>
      </c>
      <c r="BR31" s="233" t="str">
        <f t="shared" si="60"/>
        <v/>
      </c>
      <c r="BS31" s="240" t="str">
        <f t="shared" si="61"/>
        <v/>
      </c>
      <c r="BT31" s="236" t="str">
        <f t="shared" si="62"/>
        <v/>
      </c>
      <c r="BU31" s="233" t="str">
        <f t="shared" si="63"/>
        <v/>
      </c>
      <c r="BV31" s="233" t="str">
        <f t="shared" si="64"/>
        <v/>
      </c>
      <c r="BW31" s="233" t="str">
        <f t="shared" si="65"/>
        <v/>
      </c>
      <c r="BX31" s="240" t="str">
        <f t="shared" si="66"/>
        <v/>
      </c>
      <c r="BY31" s="232">
        <f t="shared" si="67"/>
        <v>11</v>
      </c>
      <c r="BZ31" s="233" t="str">
        <f t="shared" si="68"/>
        <v>1</v>
      </c>
      <c r="CA31" s="234">
        <f t="shared" si="69"/>
        <v>10</v>
      </c>
      <c r="CB31" s="233">
        <f t="shared" si="70"/>
        <v>50</v>
      </c>
      <c r="CC31" s="234">
        <f t="shared" si="71"/>
        <v>60</v>
      </c>
      <c r="CD31" s="236">
        <v>556</v>
      </c>
      <c r="CE31" s="237" t="str">
        <f t="shared" si="72"/>
        <v/>
      </c>
      <c r="CF31" s="233" t="str">
        <f t="shared" si="73"/>
        <v/>
      </c>
      <c r="CG31" s="233" t="str">
        <f t="shared" si="74"/>
        <v/>
      </c>
      <c r="CH31" s="233" t="str">
        <f t="shared" si="75"/>
        <v/>
      </c>
      <c r="CI31" s="240" t="str">
        <f t="shared" si="76"/>
        <v/>
      </c>
      <c r="CJ31" s="236" t="str">
        <f t="shared" si="77"/>
        <v/>
      </c>
      <c r="CK31" s="233" t="str">
        <f t="shared" si="78"/>
        <v/>
      </c>
      <c r="CL31" s="233" t="str">
        <f t="shared" si="79"/>
        <v/>
      </c>
      <c r="CM31" s="237" t="str">
        <f t="shared" si="80"/>
        <v/>
      </c>
      <c r="CN31" s="240" t="str">
        <f t="shared" si="81"/>
        <v/>
      </c>
      <c r="CO31" s="236">
        <f t="shared" si="82"/>
        <v>556</v>
      </c>
      <c r="CP31" s="233">
        <f t="shared" si="83"/>
        <v>1</v>
      </c>
      <c r="CQ31" s="233" t="str">
        <f>IF(IF(CP31&lt;&gt;"",IF(MAX(COUNTIF($CP31:$CP$49,$CP$6:$CP$49))&gt;1,"x",""),"")&lt;&gt;"",CP31+1,"")</f>
        <v/>
      </c>
      <c r="CR31" s="233">
        <f t="shared" si="84"/>
        <v>50</v>
      </c>
      <c r="CS31" s="240">
        <f t="shared" si="85"/>
        <v>50</v>
      </c>
      <c r="CT31" s="236" t="str">
        <f t="shared" si="86"/>
        <v/>
      </c>
      <c r="CU31" s="233" t="str">
        <f t="shared" si="87"/>
        <v/>
      </c>
      <c r="CV31" s="233" t="str">
        <f t="shared" si="88"/>
        <v/>
      </c>
      <c r="CW31" s="233" t="str">
        <f t="shared" si="89"/>
        <v/>
      </c>
      <c r="CX31" s="240" t="str">
        <f t="shared" si="90"/>
        <v/>
      </c>
      <c r="CY31" s="236" t="str">
        <f t="shared" si="91"/>
        <v/>
      </c>
      <c r="CZ31" s="233" t="str">
        <f t="shared" si="92"/>
        <v/>
      </c>
      <c r="DA31" s="233" t="str">
        <f t="shared" si="93"/>
        <v/>
      </c>
      <c r="DB31" s="233" t="str">
        <f t="shared" si="94"/>
        <v/>
      </c>
      <c r="DC31" s="240" t="str">
        <f t="shared" si="95"/>
        <v/>
      </c>
      <c r="DD31" s="236" t="str">
        <f t="shared" si="96"/>
        <v/>
      </c>
      <c r="DE31" s="233" t="str">
        <f t="shared" si="97"/>
        <v/>
      </c>
      <c r="DF31" s="233" t="str">
        <f t="shared" si="98"/>
        <v/>
      </c>
      <c r="DG31" s="233" t="str">
        <f t="shared" si="99"/>
        <v/>
      </c>
      <c r="DH31" s="240" t="str">
        <f t="shared" si="100"/>
        <v/>
      </c>
      <c r="DI31" s="232">
        <f t="shared" si="101"/>
        <v>11</v>
      </c>
      <c r="DJ31" s="233" t="str">
        <f t="shared" si="102"/>
        <v>1</v>
      </c>
      <c r="DK31" s="233">
        <f t="shared" si="103"/>
        <v>10</v>
      </c>
      <c r="DL31" s="233">
        <f t="shared" si="104"/>
        <v>50</v>
      </c>
      <c r="DM31" s="234">
        <f t="shared" si="105"/>
        <v>60</v>
      </c>
      <c r="DN31" s="236">
        <v>616</v>
      </c>
      <c r="DO31" s="233" t="str">
        <f t="shared" si="106"/>
        <v/>
      </c>
      <c r="DP31" s="233" t="str">
        <f t="shared" si="107"/>
        <v/>
      </c>
      <c r="DQ31" s="233" t="str">
        <f t="shared" si="108"/>
        <v/>
      </c>
      <c r="DR31" s="233" t="str">
        <f t="shared" si="109"/>
        <v/>
      </c>
      <c r="DS31" s="240" t="str">
        <f t="shared" si="110"/>
        <v/>
      </c>
      <c r="DT31" s="236" t="str">
        <f t="shared" si="111"/>
        <v/>
      </c>
      <c r="DU31" s="233" t="str">
        <f t="shared" si="112"/>
        <v/>
      </c>
      <c r="DV31" s="233" t="str">
        <f t="shared" si="113"/>
        <v/>
      </c>
      <c r="DW31" s="237" t="str">
        <f t="shared" si="114"/>
        <v/>
      </c>
      <c r="DX31" s="240" t="str">
        <f t="shared" si="115"/>
        <v/>
      </c>
      <c r="DY31" s="236">
        <f t="shared" si="116"/>
        <v>616</v>
      </c>
      <c r="DZ31" s="233">
        <f t="shared" si="117"/>
        <v>1</v>
      </c>
      <c r="EA31" s="233" t="str">
        <f t="shared" si="118"/>
        <v/>
      </c>
      <c r="EB31" s="233">
        <f t="shared" si="119"/>
        <v>50</v>
      </c>
      <c r="EC31" s="240">
        <f t="shared" si="120"/>
        <v>50</v>
      </c>
      <c r="ED31" s="236" t="str">
        <f t="shared" si="121"/>
        <v/>
      </c>
      <c r="EE31" s="233" t="str">
        <f t="shared" si="122"/>
        <v/>
      </c>
      <c r="EF31" s="233" t="str">
        <f t="shared" si="123"/>
        <v/>
      </c>
      <c r="EG31" s="233" t="str">
        <f t="shared" si="124"/>
        <v/>
      </c>
      <c r="EH31" s="240" t="str">
        <f t="shared" si="125"/>
        <v/>
      </c>
      <c r="EI31" s="236" t="str">
        <f t="shared" si="126"/>
        <v/>
      </c>
      <c r="EJ31" s="233" t="str">
        <f t="shared" si="127"/>
        <v/>
      </c>
      <c r="EK31" s="233" t="str">
        <f t="shared" si="128"/>
        <v/>
      </c>
      <c r="EL31" s="233" t="str">
        <f t="shared" si="129"/>
        <v/>
      </c>
      <c r="EM31" s="240" t="str">
        <f t="shared" si="130"/>
        <v/>
      </c>
      <c r="EN31" s="236" t="str">
        <f t="shared" si="131"/>
        <v/>
      </c>
      <c r="EO31" s="233" t="str">
        <f t="shared" si="132"/>
        <v/>
      </c>
      <c r="EP31" s="233" t="str">
        <f t="shared" si="133"/>
        <v/>
      </c>
      <c r="EQ31" s="233" t="str">
        <f t="shared" si="134"/>
        <v/>
      </c>
      <c r="ER31" s="240" t="str">
        <f t="shared" si="135"/>
        <v/>
      </c>
      <c r="ES31" s="238">
        <f t="shared" si="136"/>
        <v>13</v>
      </c>
      <c r="ET31" s="233" t="str">
        <f t="shared" si="137"/>
        <v>1</v>
      </c>
      <c r="EU31" s="234">
        <f t="shared" si="138"/>
        <v>10</v>
      </c>
      <c r="EV31" s="234">
        <f t="shared" si="139"/>
        <v>50</v>
      </c>
      <c r="EW31" s="234">
        <f t="shared" si="140"/>
        <v>60</v>
      </c>
      <c r="EX31" s="236">
        <v>495</v>
      </c>
      <c r="EY31" s="233" t="str">
        <f t="shared" si="141"/>
        <v/>
      </c>
      <c r="EZ31" s="233" t="str">
        <f t="shared" si="142"/>
        <v/>
      </c>
      <c r="FA31" s="233" t="str">
        <f t="shared" si="143"/>
        <v/>
      </c>
      <c r="FB31" s="233" t="str">
        <f t="shared" si="144"/>
        <v/>
      </c>
      <c r="FC31" s="292" t="str">
        <f t="shared" si="145"/>
        <v/>
      </c>
      <c r="FD31" s="236" t="str">
        <f t="shared" si="146"/>
        <v/>
      </c>
      <c r="FE31" s="233" t="str">
        <f t="shared" si="147"/>
        <v/>
      </c>
      <c r="FF31" s="233" t="str">
        <f t="shared" si="148"/>
        <v/>
      </c>
      <c r="FG31" s="237" t="str">
        <f t="shared" si="149"/>
        <v/>
      </c>
      <c r="FH31" s="292" t="str">
        <f t="shared" si="150"/>
        <v/>
      </c>
      <c r="FI31" s="236">
        <f t="shared" si="151"/>
        <v>495</v>
      </c>
      <c r="FJ31" s="233">
        <f t="shared" si="152"/>
        <v>1</v>
      </c>
      <c r="FK31" s="233" t="str">
        <f t="shared" si="153"/>
        <v/>
      </c>
      <c r="FL31" s="233">
        <f t="shared" si="154"/>
        <v>50</v>
      </c>
      <c r="FM31" s="292">
        <f t="shared" si="155"/>
        <v>50</v>
      </c>
      <c r="FN31" s="236" t="str">
        <f t="shared" si="156"/>
        <v/>
      </c>
      <c r="FO31" s="233" t="str">
        <f t="shared" si="157"/>
        <v/>
      </c>
      <c r="FP31" s="233" t="str">
        <f t="shared" si="158"/>
        <v/>
      </c>
      <c r="FQ31" s="233" t="str">
        <f t="shared" si="159"/>
        <v/>
      </c>
      <c r="FR31" s="292" t="str">
        <f t="shared" si="160"/>
        <v/>
      </c>
      <c r="FS31" s="236" t="str">
        <f t="shared" si="161"/>
        <v/>
      </c>
      <c r="FT31" s="233" t="str">
        <f t="shared" si="162"/>
        <v/>
      </c>
      <c r="FU31" s="233" t="str">
        <f t="shared" si="163"/>
        <v/>
      </c>
      <c r="FV31" s="233" t="str">
        <f t="shared" si="164"/>
        <v/>
      </c>
      <c r="FW31" s="292" t="str">
        <f t="shared" si="165"/>
        <v/>
      </c>
      <c r="FX31" s="236" t="str">
        <f t="shared" si="166"/>
        <v/>
      </c>
      <c r="FY31" s="233" t="str">
        <f t="shared" si="167"/>
        <v/>
      </c>
      <c r="FZ31" s="233" t="str">
        <f t="shared" si="168"/>
        <v/>
      </c>
      <c r="GA31" s="233" t="str">
        <f t="shared" si="169"/>
        <v/>
      </c>
      <c r="GB31" s="292" t="str">
        <f t="shared" si="170"/>
        <v/>
      </c>
      <c r="GC31" s="238">
        <f t="shared" si="171"/>
        <v>12</v>
      </c>
      <c r="GD31" s="233" t="str">
        <f t="shared" si="172"/>
        <v>1</v>
      </c>
      <c r="GE31" s="234">
        <f t="shared" si="173"/>
        <v>10</v>
      </c>
      <c r="GF31" s="233">
        <f t="shared" si="174"/>
        <v>50</v>
      </c>
      <c r="GG31" s="234">
        <f t="shared" si="175"/>
        <v>60</v>
      </c>
      <c r="GH31" s="236">
        <v>318</v>
      </c>
      <c r="GI31" s="233" t="str">
        <f t="shared" si="176"/>
        <v/>
      </c>
      <c r="GJ31" s="233" t="str">
        <f t="shared" si="177"/>
        <v/>
      </c>
      <c r="GK31" s="233" t="str">
        <f t="shared" si="178"/>
        <v/>
      </c>
      <c r="GL31" s="233" t="str">
        <f t="shared" si="179"/>
        <v/>
      </c>
      <c r="GM31" s="240" t="str">
        <f t="shared" si="180"/>
        <v/>
      </c>
      <c r="GN31" s="236" t="str">
        <f t="shared" si="181"/>
        <v/>
      </c>
      <c r="GO31" s="233" t="str">
        <f t="shared" si="182"/>
        <v/>
      </c>
      <c r="GP31" s="233" t="str">
        <f t="shared" si="183"/>
        <v/>
      </c>
      <c r="GQ31" s="237" t="str">
        <f t="shared" si="184"/>
        <v/>
      </c>
      <c r="GR31" s="240" t="str">
        <f t="shared" si="185"/>
        <v/>
      </c>
      <c r="GS31" s="236">
        <f t="shared" si="186"/>
        <v>318</v>
      </c>
      <c r="GT31" s="233">
        <f t="shared" si="187"/>
        <v>1</v>
      </c>
      <c r="GU31" s="233" t="str">
        <f t="shared" si="188"/>
        <v/>
      </c>
      <c r="GV31" s="233">
        <f t="shared" si="189"/>
        <v>50</v>
      </c>
      <c r="GW31" s="240">
        <f t="shared" si="190"/>
        <v>50</v>
      </c>
      <c r="GX31" s="236" t="str">
        <f t="shared" si="191"/>
        <v/>
      </c>
      <c r="GY31" s="233" t="str">
        <f t="shared" si="192"/>
        <v/>
      </c>
      <c r="GZ31" s="233" t="str">
        <f t="shared" si="193"/>
        <v/>
      </c>
      <c r="HA31" s="233" t="str">
        <f t="shared" si="194"/>
        <v/>
      </c>
      <c r="HB31" s="240" t="str">
        <f t="shared" si="195"/>
        <v/>
      </c>
      <c r="HC31" s="236" t="str">
        <f t="shared" si="196"/>
        <v/>
      </c>
      <c r="HD31" s="233" t="str">
        <f t="shared" si="197"/>
        <v/>
      </c>
      <c r="HE31" s="233" t="str">
        <f t="shared" si="198"/>
        <v/>
      </c>
      <c r="HF31" s="233" t="str">
        <f t="shared" si="199"/>
        <v/>
      </c>
      <c r="HG31" s="240" t="str">
        <f t="shared" si="200"/>
        <v/>
      </c>
      <c r="HH31" s="236" t="str">
        <f t="shared" si="201"/>
        <v/>
      </c>
      <c r="HI31" s="233" t="str">
        <f t="shared" si="202"/>
        <v/>
      </c>
      <c r="HJ31" s="233" t="str">
        <f t="shared" si="203"/>
        <v/>
      </c>
      <c r="HK31" s="233" t="str">
        <f t="shared" si="204"/>
        <v/>
      </c>
      <c r="HL31" s="240" t="str">
        <f t="shared" si="205"/>
        <v/>
      </c>
      <c r="HM31" s="238">
        <f t="shared" si="206"/>
        <v>9</v>
      </c>
      <c r="HN31" s="233" t="str">
        <f t="shared" si="207"/>
        <v>1</v>
      </c>
      <c r="HO31" s="234">
        <f t="shared" si="208"/>
        <v>10</v>
      </c>
      <c r="HP31" s="233">
        <f t="shared" si="209"/>
        <v>50</v>
      </c>
      <c r="HQ31" s="234">
        <f t="shared" si="210"/>
        <v>60</v>
      </c>
      <c r="HR31" s="236">
        <v>519</v>
      </c>
      <c r="HS31" s="233" t="str">
        <f t="shared" si="211"/>
        <v/>
      </c>
      <c r="HT31" s="233" t="str">
        <f t="shared" si="212"/>
        <v/>
      </c>
      <c r="HU31" s="233" t="str">
        <f t="shared" si="213"/>
        <v/>
      </c>
      <c r="HV31" s="233" t="str">
        <f t="shared" si="329"/>
        <v/>
      </c>
      <c r="HW31" s="240" t="str">
        <f t="shared" si="330"/>
        <v/>
      </c>
      <c r="HX31" s="236" t="str">
        <f t="shared" si="216"/>
        <v/>
      </c>
      <c r="HY31" s="233" t="str">
        <f t="shared" si="217"/>
        <v/>
      </c>
      <c r="HZ31" s="233" t="str">
        <f t="shared" si="218"/>
        <v/>
      </c>
      <c r="IA31" s="237" t="str">
        <f t="shared" si="331"/>
        <v/>
      </c>
      <c r="IB31" s="240" t="str">
        <f t="shared" si="332"/>
        <v/>
      </c>
      <c r="IC31" s="236">
        <f t="shared" si="221"/>
        <v>519</v>
      </c>
      <c r="ID31" s="233">
        <f t="shared" si="222"/>
        <v>1</v>
      </c>
      <c r="IE31" s="233" t="str">
        <f t="shared" si="223"/>
        <v/>
      </c>
      <c r="IF31" s="233">
        <f t="shared" si="224"/>
        <v>50</v>
      </c>
      <c r="IG31" s="240">
        <f t="shared" si="225"/>
        <v>50</v>
      </c>
      <c r="IH31" s="236" t="str">
        <f t="shared" si="226"/>
        <v/>
      </c>
      <c r="II31" s="233" t="str">
        <f t="shared" si="227"/>
        <v/>
      </c>
      <c r="IJ31" s="233" t="str">
        <f t="shared" si="228"/>
        <v/>
      </c>
      <c r="IK31" s="233" t="str">
        <f t="shared" si="333"/>
        <v/>
      </c>
      <c r="IL31" s="240" t="str">
        <f t="shared" si="334"/>
        <v/>
      </c>
      <c r="IM31" s="236" t="str">
        <f t="shared" si="231"/>
        <v/>
      </c>
      <c r="IN31" s="233" t="str">
        <f t="shared" si="232"/>
        <v/>
      </c>
      <c r="IO31" s="233" t="str">
        <f t="shared" si="233"/>
        <v/>
      </c>
      <c r="IP31" s="233" t="str">
        <f t="shared" si="335"/>
        <v/>
      </c>
      <c r="IQ31" s="240" t="str">
        <f t="shared" si="336"/>
        <v/>
      </c>
      <c r="IR31" s="236" t="str">
        <f t="shared" si="236"/>
        <v/>
      </c>
      <c r="IS31" s="233" t="str">
        <f t="shared" si="237"/>
        <v/>
      </c>
      <c r="IT31" s="233" t="str">
        <f t="shared" si="238"/>
        <v/>
      </c>
      <c r="IU31" s="233" t="str">
        <f t="shared" si="337"/>
        <v/>
      </c>
      <c r="IV31" s="240" t="str">
        <f t="shared" si="338"/>
        <v/>
      </c>
      <c r="IW31" s="238">
        <f t="shared" si="241"/>
        <v>13</v>
      </c>
      <c r="IX31" s="233" t="str">
        <f t="shared" si="242"/>
        <v>1</v>
      </c>
      <c r="IY31" s="234">
        <f t="shared" si="243"/>
        <v>10</v>
      </c>
      <c r="IZ31" s="233">
        <f t="shared" si="244"/>
        <v>50</v>
      </c>
      <c r="JA31" s="234">
        <f t="shared" si="245"/>
        <v>60</v>
      </c>
      <c r="JB31" s="236">
        <v>313</v>
      </c>
      <c r="JC31" s="233" t="str">
        <f t="shared" si="246"/>
        <v/>
      </c>
      <c r="JD31" s="233" t="str">
        <f t="shared" si="247"/>
        <v/>
      </c>
      <c r="JE31" s="233" t="str">
        <f t="shared" si="248"/>
        <v/>
      </c>
      <c r="JF31" s="233" t="str">
        <f t="shared" si="249"/>
        <v/>
      </c>
      <c r="JG31" s="240" t="str">
        <f t="shared" si="250"/>
        <v/>
      </c>
      <c r="JH31" s="236" t="str">
        <f t="shared" si="251"/>
        <v/>
      </c>
      <c r="JI31" s="233" t="str">
        <f t="shared" si="252"/>
        <v/>
      </c>
      <c r="JJ31" s="233" t="str">
        <f t="shared" si="253"/>
        <v/>
      </c>
      <c r="JK31" s="237" t="str">
        <f t="shared" si="254"/>
        <v/>
      </c>
      <c r="JL31" s="240" t="str">
        <f t="shared" si="255"/>
        <v/>
      </c>
      <c r="JM31" s="236">
        <f t="shared" si="256"/>
        <v>313</v>
      </c>
      <c r="JN31" s="233">
        <f t="shared" si="257"/>
        <v>3</v>
      </c>
      <c r="JO31" s="233" t="str">
        <f t="shared" si="258"/>
        <v/>
      </c>
      <c r="JP31" s="233">
        <f t="shared" si="259"/>
        <v>36</v>
      </c>
      <c r="JQ31" s="240">
        <f t="shared" si="260"/>
        <v>36</v>
      </c>
      <c r="JR31" s="236" t="str">
        <f t="shared" si="261"/>
        <v/>
      </c>
      <c r="JS31" s="233" t="str">
        <f t="shared" si="262"/>
        <v/>
      </c>
      <c r="JT31" s="233" t="str">
        <f t="shared" si="263"/>
        <v/>
      </c>
      <c r="JU31" s="233" t="str">
        <f t="shared" si="264"/>
        <v/>
      </c>
      <c r="JV31" s="240" t="str">
        <f t="shared" si="265"/>
        <v/>
      </c>
      <c r="JW31" s="236" t="str">
        <f t="shared" si="266"/>
        <v/>
      </c>
      <c r="JX31" s="233" t="str">
        <f t="shared" si="267"/>
        <v/>
      </c>
      <c r="JY31" s="233" t="str">
        <f t="shared" si="268"/>
        <v/>
      </c>
      <c r="JZ31" s="233" t="str">
        <f t="shared" si="269"/>
        <v/>
      </c>
      <c r="KA31" s="240" t="str">
        <f t="shared" si="270"/>
        <v/>
      </c>
      <c r="KB31" s="236" t="str">
        <f t="shared" si="271"/>
        <v/>
      </c>
      <c r="KC31" s="233" t="str">
        <f t="shared" si="272"/>
        <v/>
      </c>
      <c r="KD31" s="233" t="str">
        <f t="shared" si="273"/>
        <v/>
      </c>
      <c r="KE31" s="233" t="str">
        <f t="shared" si="274"/>
        <v/>
      </c>
      <c r="KF31" s="240" t="str">
        <f t="shared" si="275"/>
        <v/>
      </c>
      <c r="KG31" s="238">
        <f t="shared" si="276"/>
        <v>10</v>
      </c>
      <c r="KH31" s="233" t="str">
        <f t="shared" si="277"/>
        <v>3</v>
      </c>
      <c r="KI31" s="234">
        <f t="shared" si="278"/>
        <v>10</v>
      </c>
      <c r="KJ31" s="226">
        <f t="shared" si="279"/>
        <v>36</v>
      </c>
      <c r="KK31" s="235">
        <f t="shared" si="280"/>
        <v>46</v>
      </c>
      <c r="KL31" s="241"/>
      <c r="KM31" s="295">
        <f t="shared" si="281"/>
        <v>36</v>
      </c>
      <c r="KN31" s="243">
        <f t="shared" si="282"/>
        <v>406</v>
      </c>
      <c r="KO31" s="244"/>
      <c r="KP31" s="245">
        <f t="shared" si="283"/>
        <v>370</v>
      </c>
      <c r="KQ31" s="245" t="str">
        <f t="shared" si="284"/>
        <v/>
      </c>
      <c r="KR31" s="245" t="str">
        <f t="shared" si="285"/>
        <v/>
      </c>
      <c r="KS31" s="245">
        <f t="shared" si="286"/>
        <v>370</v>
      </c>
      <c r="KT31" s="245" t="str">
        <f t="shared" si="287"/>
        <v/>
      </c>
      <c r="KU31" s="245" t="str">
        <f t="shared" si="288"/>
        <v/>
      </c>
      <c r="KV31" s="245" t="str">
        <f t="shared" si="289"/>
        <v/>
      </c>
      <c r="KW31" s="246">
        <f t="shared" si="290"/>
        <v>1</v>
      </c>
      <c r="KX31" s="84"/>
      <c r="KY31" s="346">
        <f t="shared" si="291"/>
        <v>36</v>
      </c>
      <c r="KZ31" s="243">
        <f t="shared" si="292"/>
        <v>452</v>
      </c>
      <c r="LA31" s="244"/>
      <c r="LB31" s="245">
        <f t="shared" si="293"/>
        <v>416</v>
      </c>
      <c r="LC31" s="245">
        <f t="shared" si="294"/>
        <v>416</v>
      </c>
      <c r="LD31" s="245" t="str">
        <f t="shared" si="295"/>
        <v/>
      </c>
      <c r="LE31" s="245" t="str">
        <f t="shared" si="296"/>
        <v/>
      </c>
      <c r="LF31" s="350">
        <f t="shared" ref="LF31:LF49" si="339">IF(G31="3",_xlfn.RANK.EQ(LC31,$LC$6:$LC$49),IF(G31="2",_xlfn.RANK.EQ(LD31,$LD$6:$LD$49),IF(OR(G31="1",G31="5"),_xlfn.RANK.EQ(LE31,$LE$6:$LE$51),"")))</f>
        <v>1</v>
      </c>
      <c r="LG31" s="87"/>
      <c r="LH31" s="185">
        <f t="shared" si="297"/>
        <v>8</v>
      </c>
      <c r="LI31" s="87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</row>
    <row r="32" spans="1:382" s="1" customFormat="1" ht="15" x14ac:dyDescent="0.2">
      <c r="A32" s="35"/>
      <c r="B32" s="45">
        <v>27</v>
      </c>
      <c r="C32" s="46" t="s">
        <v>28</v>
      </c>
      <c r="D32" s="47" t="s">
        <v>17</v>
      </c>
      <c r="E32" s="50">
        <v>3881</v>
      </c>
      <c r="F32" s="160">
        <v>310</v>
      </c>
      <c r="G32" s="49" t="s">
        <v>98</v>
      </c>
      <c r="H32" s="50" t="str">
        <f t="shared" si="0"/>
        <v>Modified</v>
      </c>
      <c r="I32" s="186">
        <f t="shared" si="1"/>
        <v>404</v>
      </c>
      <c r="J32" s="324">
        <v>546</v>
      </c>
      <c r="K32" s="325" t="str">
        <f t="shared" si="298"/>
        <v/>
      </c>
      <c r="L32" s="326" t="str">
        <f t="shared" si="299"/>
        <v/>
      </c>
      <c r="M32" s="326" t="str">
        <f t="shared" si="300"/>
        <v/>
      </c>
      <c r="N32" s="326" t="str">
        <f t="shared" si="301"/>
        <v/>
      </c>
      <c r="O32" s="326" t="str">
        <f t="shared" si="302"/>
        <v/>
      </c>
      <c r="P32" s="325" t="str">
        <f t="shared" si="303"/>
        <v/>
      </c>
      <c r="Q32" s="326" t="str">
        <f t="shared" si="304"/>
        <v/>
      </c>
      <c r="R32" s="326" t="str">
        <f t="shared" si="305"/>
        <v/>
      </c>
      <c r="S32" s="326" t="str">
        <f t="shared" si="306"/>
        <v/>
      </c>
      <c r="T32" s="326" t="str">
        <f t="shared" si="307"/>
        <v/>
      </c>
      <c r="U32" s="325">
        <f t="shared" si="308"/>
        <v>546</v>
      </c>
      <c r="V32" s="326">
        <f t="shared" si="309"/>
        <v>2</v>
      </c>
      <c r="W32" s="326" t="str">
        <f t="shared" si="310"/>
        <v/>
      </c>
      <c r="X32" s="326">
        <f t="shared" si="311"/>
        <v>43</v>
      </c>
      <c r="Y32" s="326">
        <f t="shared" si="312"/>
        <v>43</v>
      </c>
      <c r="Z32" s="325" t="str">
        <f t="shared" si="313"/>
        <v/>
      </c>
      <c r="AA32" s="326" t="str">
        <f t="shared" si="314"/>
        <v/>
      </c>
      <c r="AB32" s="326" t="str">
        <f t="shared" si="315"/>
        <v/>
      </c>
      <c r="AC32" s="326" t="str">
        <f t="shared" si="316"/>
        <v/>
      </c>
      <c r="AD32" s="326" t="str">
        <f t="shared" si="317"/>
        <v/>
      </c>
      <c r="AE32" s="325" t="str">
        <f t="shared" si="318"/>
        <v/>
      </c>
      <c r="AF32" s="326" t="str">
        <f t="shared" si="319"/>
        <v/>
      </c>
      <c r="AG32" s="326" t="str">
        <f t="shared" si="320"/>
        <v/>
      </c>
      <c r="AH32" s="326" t="str">
        <f t="shared" si="321"/>
        <v/>
      </c>
      <c r="AI32" s="326" t="str">
        <f t="shared" si="322"/>
        <v/>
      </c>
      <c r="AJ32" s="325" t="str">
        <f t="shared" si="323"/>
        <v/>
      </c>
      <c r="AK32" s="326" t="str">
        <f t="shared" si="324"/>
        <v/>
      </c>
      <c r="AL32" s="326" t="str">
        <f t="shared" si="325"/>
        <v/>
      </c>
      <c r="AM32" s="326" t="str">
        <f t="shared" si="326"/>
        <v/>
      </c>
      <c r="AN32" s="327" t="str">
        <f t="shared" si="327"/>
        <v/>
      </c>
      <c r="AO32" s="126">
        <f t="shared" si="328"/>
        <v>11</v>
      </c>
      <c r="AP32" s="118" t="str">
        <f t="shared" si="33"/>
        <v>2</v>
      </c>
      <c r="AQ32" s="328">
        <f t="shared" si="34"/>
        <v>10</v>
      </c>
      <c r="AR32" s="328">
        <f t="shared" si="35"/>
        <v>43</v>
      </c>
      <c r="AS32" s="328">
        <f t="shared" si="36"/>
        <v>53</v>
      </c>
      <c r="AT32" s="329">
        <v>505</v>
      </c>
      <c r="AU32" s="121" t="str">
        <f t="shared" si="37"/>
        <v/>
      </c>
      <c r="AV32" s="118" t="str">
        <f t="shared" si="38"/>
        <v/>
      </c>
      <c r="AW32" s="118" t="str">
        <f t="shared" si="39"/>
        <v/>
      </c>
      <c r="AX32" s="118" t="str">
        <f t="shared" si="40"/>
        <v/>
      </c>
      <c r="AY32" s="123" t="str">
        <f t="shared" si="41"/>
        <v/>
      </c>
      <c r="AZ32" s="122" t="str">
        <f t="shared" si="42"/>
        <v/>
      </c>
      <c r="BA32" s="118" t="str">
        <f t="shared" si="43"/>
        <v/>
      </c>
      <c r="BB32" s="118" t="str">
        <f t="shared" si="44"/>
        <v/>
      </c>
      <c r="BC32" s="121" t="str">
        <f t="shared" si="45"/>
        <v/>
      </c>
      <c r="BD32" s="123" t="str">
        <f t="shared" si="46"/>
        <v/>
      </c>
      <c r="BE32" s="122">
        <f t="shared" si="47"/>
        <v>505</v>
      </c>
      <c r="BF32" s="118">
        <f t="shared" si="48"/>
        <v>2</v>
      </c>
      <c r="BG32" s="118" t="str">
        <f t="shared" si="49"/>
        <v/>
      </c>
      <c r="BH32" s="118">
        <f t="shared" si="50"/>
        <v>43</v>
      </c>
      <c r="BI32" s="123">
        <f t="shared" si="51"/>
        <v>43</v>
      </c>
      <c r="BJ32" s="122" t="str">
        <f t="shared" si="52"/>
        <v/>
      </c>
      <c r="BK32" s="118" t="str">
        <f t="shared" si="53"/>
        <v/>
      </c>
      <c r="BL32" s="118" t="str">
        <f t="shared" si="54"/>
        <v/>
      </c>
      <c r="BM32" s="118" t="str">
        <f t="shared" si="55"/>
        <v/>
      </c>
      <c r="BN32" s="123" t="str">
        <f t="shared" si="56"/>
        <v/>
      </c>
      <c r="BO32" s="122" t="str">
        <f t="shared" si="57"/>
        <v/>
      </c>
      <c r="BP32" s="118" t="str">
        <f t="shared" si="58"/>
        <v/>
      </c>
      <c r="BQ32" s="118" t="str">
        <f t="shared" si="59"/>
        <v/>
      </c>
      <c r="BR32" s="118" t="str">
        <f t="shared" si="60"/>
        <v/>
      </c>
      <c r="BS32" s="123" t="str">
        <f t="shared" si="61"/>
        <v/>
      </c>
      <c r="BT32" s="122" t="str">
        <f t="shared" si="62"/>
        <v/>
      </c>
      <c r="BU32" s="118" t="str">
        <f t="shared" si="63"/>
        <v/>
      </c>
      <c r="BV32" s="118" t="str">
        <f t="shared" si="64"/>
        <v/>
      </c>
      <c r="BW32" s="118" t="str">
        <f t="shared" si="65"/>
        <v/>
      </c>
      <c r="BX32" s="123" t="str">
        <f t="shared" si="66"/>
        <v/>
      </c>
      <c r="BY32" s="126">
        <f t="shared" si="67"/>
        <v>11</v>
      </c>
      <c r="BZ32" s="118" t="str">
        <f t="shared" si="68"/>
        <v>2</v>
      </c>
      <c r="CA32" s="328">
        <f t="shared" si="69"/>
        <v>10</v>
      </c>
      <c r="CB32" s="328">
        <f t="shared" si="70"/>
        <v>43</v>
      </c>
      <c r="CC32" s="328">
        <f t="shared" si="71"/>
        <v>53</v>
      </c>
      <c r="CD32" s="329">
        <v>505</v>
      </c>
      <c r="CE32" s="121" t="str">
        <f t="shared" si="72"/>
        <v/>
      </c>
      <c r="CF32" s="118" t="str">
        <f t="shared" si="73"/>
        <v/>
      </c>
      <c r="CG32" s="118" t="str">
        <f t="shared" si="74"/>
        <v/>
      </c>
      <c r="CH32" s="118" t="str">
        <f t="shared" si="75"/>
        <v/>
      </c>
      <c r="CI32" s="123" t="str">
        <f t="shared" si="76"/>
        <v/>
      </c>
      <c r="CJ32" s="122" t="str">
        <f t="shared" si="77"/>
        <v/>
      </c>
      <c r="CK32" s="118" t="str">
        <f t="shared" si="78"/>
        <v/>
      </c>
      <c r="CL32" s="118" t="str">
        <f t="shared" si="79"/>
        <v/>
      </c>
      <c r="CM32" s="121" t="str">
        <f t="shared" si="80"/>
        <v/>
      </c>
      <c r="CN32" s="123" t="str">
        <f t="shared" si="81"/>
        <v/>
      </c>
      <c r="CO32" s="122">
        <f t="shared" si="82"/>
        <v>505</v>
      </c>
      <c r="CP32" s="118">
        <f t="shared" si="83"/>
        <v>2</v>
      </c>
      <c r="CQ32" s="118" t="str">
        <f>IF(IF(CP32&lt;&gt;"",IF(MAX(COUNTIF($CP32:$CP$49,$CP$6:$CP$49))&gt;1,"x",""),"")&lt;&gt;"",CP32+1,"")</f>
        <v/>
      </c>
      <c r="CR32" s="118">
        <f t="shared" si="84"/>
        <v>43</v>
      </c>
      <c r="CS32" s="123">
        <f t="shared" si="85"/>
        <v>43</v>
      </c>
      <c r="CT32" s="122" t="str">
        <f t="shared" si="86"/>
        <v/>
      </c>
      <c r="CU32" s="118" t="str">
        <f t="shared" si="87"/>
        <v/>
      </c>
      <c r="CV32" s="118" t="str">
        <f t="shared" si="88"/>
        <v/>
      </c>
      <c r="CW32" s="118" t="str">
        <f t="shared" si="89"/>
        <v/>
      </c>
      <c r="CX32" s="123" t="str">
        <f t="shared" si="90"/>
        <v/>
      </c>
      <c r="CY32" s="122" t="str">
        <f t="shared" si="91"/>
        <v/>
      </c>
      <c r="CZ32" s="118" t="str">
        <f t="shared" si="92"/>
        <v/>
      </c>
      <c r="DA32" s="118" t="str">
        <f t="shared" si="93"/>
        <v/>
      </c>
      <c r="DB32" s="118" t="str">
        <f t="shared" si="94"/>
        <v/>
      </c>
      <c r="DC32" s="123" t="str">
        <f t="shared" si="95"/>
        <v/>
      </c>
      <c r="DD32" s="122" t="str">
        <f t="shared" si="96"/>
        <v/>
      </c>
      <c r="DE32" s="118" t="str">
        <f t="shared" si="97"/>
        <v/>
      </c>
      <c r="DF32" s="118" t="str">
        <f t="shared" si="98"/>
        <v/>
      </c>
      <c r="DG32" s="118" t="str">
        <f t="shared" si="99"/>
        <v/>
      </c>
      <c r="DH32" s="123" t="str">
        <f t="shared" si="100"/>
        <v/>
      </c>
      <c r="DI32" s="126">
        <f t="shared" si="101"/>
        <v>11</v>
      </c>
      <c r="DJ32" s="118" t="str">
        <f t="shared" si="102"/>
        <v>2</v>
      </c>
      <c r="DK32" s="118">
        <f t="shared" si="103"/>
        <v>10</v>
      </c>
      <c r="DL32" s="328">
        <f t="shared" si="104"/>
        <v>43</v>
      </c>
      <c r="DM32" s="328">
        <f t="shared" si="105"/>
        <v>53</v>
      </c>
      <c r="DN32" s="329">
        <v>523</v>
      </c>
      <c r="DO32" s="118" t="str">
        <f t="shared" si="106"/>
        <v/>
      </c>
      <c r="DP32" s="118" t="str">
        <f t="shared" si="107"/>
        <v/>
      </c>
      <c r="DQ32" s="118" t="str">
        <f t="shared" si="108"/>
        <v/>
      </c>
      <c r="DR32" s="118" t="str">
        <f t="shared" si="109"/>
        <v/>
      </c>
      <c r="DS32" s="123" t="str">
        <f t="shared" si="110"/>
        <v/>
      </c>
      <c r="DT32" s="122" t="str">
        <f t="shared" si="111"/>
        <v/>
      </c>
      <c r="DU32" s="118" t="str">
        <f t="shared" si="112"/>
        <v/>
      </c>
      <c r="DV32" s="118" t="str">
        <f t="shared" si="113"/>
        <v/>
      </c>
      <c r="DW32" s="121" t="str">
        <f t="shared" si="114"/>
        <v/>
      </c>
      <c r="DX32" s="123" t="str">
        <f t="shared" si="115"/>
        <v/>
      </c>
      <c r="DY32" s="122">
        <f t="shared" si="116"/>
        <v>523</v>
      </c>
      <c r="DZ32" s="118">
        <f t="shared" si="117"/>
        <v>4</v>
      </c>
      <c r="EA32" s="118" t="str">
        <f t="shared" si="118"/>
        <v/>
      </c>
      <c r="EB32" s="118">
        <f t="shared" si="119"/>
        <v>33</v>
      </c>
      <c r="EC32" s="123">
        <f t="shared" si="120"/>
        <v>33</v>
      </c>
      <c r="ED32" s="122" t="str">
        <f t="shared" si="121"/>
        <v/>
      </c>
      <c r="EE32" s="118" t="str">
        <f t="shared" si="122"/>
        <v/>
      </c>
      <c r="EF32" s="118" t="str">
        <f t="shared" si="123"/>
        <v/>
      </c>
      <c r="EG32" s="118" t="str">
        <f t="shared" si="124"/>
        <v/>
      </c>
      <c r="EH32" s="123" t="str">
        <f t="shared" si="125"/>
        <v/>
      </c>
      <c r="EI32" s="122" t="str">
        <f t="shared" si="126"/>
        <v/>
      </c>
      <c r="EJ32" s="118" t="str">
        <f t="shared" si="127"/>
        <v/>
      </c>
      <c r="EK32" s="118" t="str">
        <f t="shared" si="128"/>
        <v/>
      </c>
      <c r="EL32" s="118" t="str">
        <f t="shared" si="129"/>
        <v/>
      </c>
      <c r="EM32" s="123" t="str">
        <f t="shared" si="130"/>
        <v/>
      </c>
      <c r="EN32" s="122" t="str">
        <f t="shared" si="131"/>
        <v/>
      </c>
      <c r="EO32" s="118" t="str">
        <f t="shared" si="132"/>
        <v/>
      </c>
      <c r="EP32" s="118" t="str">
        <f t="shared" si="133"/>
        <v/>
      </c>
      <c r="EQ32" s="118" t="str">
        <f t="shared" si="134"/>
        <v/>
      </c>
      <c r="ER32" s="123" t="str">
        <f t="shared" si="135"/>
        <v/>
      </c>
      <c r="ES32" s="129">
        <f t="shared" si="136"/>
        <v>13</v>
      </c>
      <c r="ET32" s="118" t="str">
        <f t="shared" si="137"/>
        <v>4</v>
      </c>
      <c r="EU32" s="328">
        <f t="shared" si="138"/>
        <v>10</v>
      </c>
      <c r="EV32" s="181">
        <f t="shared" si="139"/>
        <v>33</v>
      </c>
      <c r="EW32" s="328">
        <f t="shared" si="140"/>
        <v>43</v>
      </c>
      <c r="EX32" s="329">
        <v>283</v>
      </c>
      <c r="EY32" s="118" t="str">
        <f t="shared" si="141"/>
        <v/>
      </c>
      <c r="EZ32" s="118" t="str">
        <f t="shared" si="142"/>
        <v/>
      </c>
      <c r="FA32" s="118" t="str">
        <f t="shared" si="143"/>
        <v/>
      </c>
      <c r="FB32" s="118" t="str">
        <f t="shared" si="144"/>
        <v/>
      </c>
      <c r="FC32" s="330" t="str">
        <f t="shared" si="145"/>
        <v/>
      </c>
      <c r="FD32" s="122" t="str">
        <f t="shared" si="146"/>
        <v/>
      </c>
      <c r="FE32" s="118" t="str">
        <f t="shared" si="147"/>
        <v/>
      </c>
      <c r="FF32" s="118" t="str">
        <f t="shared" si="148"/>
        <v/>
      </c>
      <c r="FG32" s="121" t="str">
        <f t="shared" si="149"/>
        <v/>
      </c>
      <c r="FH32" s="330" t="str">
        <f t="shared" si="150"/>
        <v/>
      </c>
      <c r="FI32" s="122">
        <f t="shared" si="151"/>
        <v>283</v>
      </c>
      <c r="FJ32" s="118">
        <f t="shared" si="152"/>
        <v>4</v>
      </c>
      <c r="FK32" s="118" t="str">
        <f t="shared" si="153"/>
        <v/>
      </c>
      <c r="FL32" s="118">
        <f t="shared" si="154"/>
        <v>33</v>
      </c>
      <c r="FM32" s="330">
        <f t="shared" si="155"/>
        <v>33</v>
      </c>
      <c r="FN32" s="122" t="str">
        <f t="shared" si="156"/>
        <v/>
      </c>
      <c r="FO32" s="118" t="str">
        <f t="shared" si="157"/>
        <v/>
      </c>
      <c r="FP32" s="118" t="str">
        <f t="shared" si="158"/>
        <v/>
      </c>
      <c r="FQ32" s="118" t="str">
        <f t="shared" si="159"/>
        <v/>
      </c>
      <c r="FR32" s="330" t="str">
        <f t="shared" si="160"/>
        <v/>
      </c>
      <c r="FS32" s="122" t="str">
        <f t="shared" si="161"/>
        <v/>
      </c>
      <c r="FT32" s="118" t="str">
        <f t="shared" si="162"/>
        <v/>
      </c>
      <c r="FU32" s="118" t="str">
        <f t="shared" si="163"/>
        <v/>
      </c>
      <c r="FV32" s="118" t="str">
        <f t="shared" si="164"/>
        <v/>
      </c>
      <c r="FW32" s="330" t="str">
        <f t="shared" si="165"/>
        <v/>
      </c>
      <c r="FX32" s="122" t="str">
        <f t="shared" si="166"/>
        <v/>
      </c>
      <c r="FY32" s="118" t="str">
        <f t="shared" si="167"/>
        <v/>
      </c>
      <c r="FZ32" s="118" t="str">
        <f t="shared" si="168"/>
        <v/>
      </c>
      <c r="GA32" s="118" t="str">
        <f t="shared" si="169"/>
        <v/>
      </c>
      <c r="GB32" s="330" t="str">
        <f t="shared" si="170"/>
        <v/>
      </c>
      <c r="GC32" s="129">
        <f t="shared" si="171"/>
        <v>12</v>
      </c>
      <c r="GD32" s="118" t="str">
        <f t="shared" si="172"/>
        <v>4</v>
      </c>
      <c r="GE32" s="328">
        <f t="shared" si="173"/>
        <v>10</v>
      </c>
      <c r="GF32" s="181">
        <f t="shared" si="174"/>
        <v>33</v>
      </c>
      <c r="GG32" s="328">
        <f t="shared" si="175"/>
        <v>43</v>
      </c>
      <c r="GH32" s="329">
        <v>247</v>
      </c>
      <c r="GI32" s="118" t="str">
        <f t="shared" si="176"/>
        <v/>
      </c>
      <c r="GJ32" s="118" t="str">
        <f t="shared" si="177"/>
        <v/>
      </c>
      <c r="GK32" s="118" t="str">
        <f t="shared" si="178"/>
        <v/>
      </c>
      <c r="GL32" s="118" t="str">
        <f t="shared" si="179"/>
        <v/>
      </c>
      <c r="GM32" s="123" t="str">
        <f t="shared" si="180"/>
        <v/>
      </c>
      <c r="GN32" s="122" t="str">
        <f t="shared" si="181"/>
        <v/>
      </c>
      <c r="GO32" s="118" t="str">
        <f t="shared" si="182"/>
        <v/>
      </c>
      <c r="GP32" s="118" t="str">
        <f t="shared" si="183"/>
        <v/>
      </c>
      <c r="GQ32" s="121" t="str">
        <f t="shared" si="184"/>
        <v/>
      </c>
      <c r="GR32" s="123" t="str">
        <f t="shared" si="185"/>
        <v/>
      </c>
      <c r="GS32" s="122">
        <f t="shared" si="186"/>
        <v>247</v>
      </c>
      <c r="GT32" s="118">
        <f t="shared" si="187"/>
        <v>3</v>
      </c>
      <c r="GU32" s="118" t="str">
        <f t="shared" si="188"/>
        <v/>
      </c>
      <c r="GV32" s="118">
        <f t="shared" si="189"/>
        <v>36</v>
      </c>
      <c r="GW32" s="123">
        <f t="shared" si="190"/>
        <v>36</v>
      </c>
      <c r="GX32" s="122" t="str">
        <f t="shared" si="191"/>
        <v/>
      </c>
      <c r="GY32" s="118" t="str">
        <f t="shared" si="192"/>
        <v/>
      </c>
      <c r="GZ32" s="118" t="str">
        <f t="shared" si="193"/>
        <v/>
      </c>
      <c r="HA32" s="118" t="str">
        <f t="shared" si="194"/>
        <v/>
      </c>
      <c r="HB32" s="123" t="str">
        <f t="shared" si="195"/>
        <v/>
      </c>
      <c r="HC32" s="122" t="str">
        <f t="shared" si="196"/>
        <v/>
      </c>
      <c r="HD32" s="118" t="str">
        <f t="shared" si="197"/>
        <v/>
      </c>
      <c r="HE32" s="118" t="str">
        <f t="shared" si="198"/>
        <v/>
      </c>
      <c r="HF32" s="118" t="str">
        <f t="shared" si="199"/>
        <v/>
      </c>
      <c r="HG32" s="123" t="str">
        <f t="shared" si="200"/>
        <v/>
      </c>
      <c r="HH32" s="122" t="str">
        <f t="shared" si="201"/>
        <v/>
      </c>
      <c r="HI32" s="118" t="str">
        <f t="shared" si="202"/>
        <v/>
      </c>
      <c r="HJ32" s="118" t="str">
        <f t="shared" si="203"/>
        <v/>
      </c>
      <c r="HK32" s="118" t="str">
        <f t="shared" si="204"/>
        <v/>
      </c>
      <c r="HL32" s="123" t="str">
        <f t="shared" si="205"/>
        <v/>
      </c>
      <c r="HM32" s="129">
        <f t="shared" si="206"/>
        <v>9</v>
      </c>
      <c r="HN32" s="118" t="str">
        <f t="shared" si="207"/>
        <v>3</v>
      </c>
      <c r="HO32" s="328">
        <f t="shared" si="208"/>
        <v>10</v>
      </c>
      <c r="HP32" s="181">
        <f t="shared" si="209"/>
        <v>36</v>
      </c>
      <c r="HQ32" s="328">
        <f t="shared" si="210"/>
        <v>46</v>
      </c>
      <c r="HR32" s="329">
        <v>488</v>
      </c>
      <c r="HS32" s="118" t="str">
        <f t="shared" si="211"/>
        <v/>
      </c>
      <c r="HT32" s="118" t="str">
        <f t="shared" si="212"/>
        <v/>
      </c>
      <c r="HU32" s="118" t="str">
        <f t="shared" si="213"/>
        <v/>
      </c>
      <c r="HV32" s="118" t="str">
        <f t="shared" si="329"/>
        <v/>
      </c>
      <c r="HW32" s="123" t="str">
        <f t="shared" si="330"/>
        <v/>
      </c>
      <c r="HX32" s="122" t="str">
        <f t="shared" si="216"/>
        <v/>
      </c>
      <c r="HY32" s="118" t="str">
        <f t="shared" si="217"/>
        <v/>
      </c>
      <c r="HZ32" s="118" t="str">
        <f t="shared" si="218"/>
        <v/>
      </c>
      <c r="IA32" s="121" t="str">
        <f t="shared" si="331"/>
        <v/>
      </c>
      <c r="IB32" s="123" t="str">
        <f t="shared" si="332"/>
        <v/>
      </c>
      <c r="IC32" s="122">
        <f t="shared" si="221"/>
        <v>488</v>
      </c>
      <c r="ID32" s="118">
        <f t="shared" si="222"/>
        <v>2</v>
      </c>
      <c r="IE32" s="118" t="str">
        <f t="shared" si="223"/>
        <v/>
      </c>
      <c r="IF32" s="118">
        <f t="shared" si="224"/>
        <v>43</v>
      </c>
      <c r="IG32" s="123">
        <f t="shared" si="225"/>
        <v>43</v>
      </c>
      <c r="IH32" s="122" t="str">
        <f t="shared" si="226"/>
        <v/>
      </c>
      <c r="II32" s="118" t="str">
        <f t="shared" si="227"/>
        <v/>
      </c>
      <c r="IJ32" s="118" t="str">
        <f t="shared" si="228"/>
        <v/>
      </c>
      <c r="IK32" s="118" t="str">
        <f t="shared" si="333"/>
        <v/>
      </c>
      <c r="IL32" s="123" t="str">
        <f t="shared" si="334"/>
        <v/>
      </c>
      <c r="IM32" s="122" t="str">
        <f t="shared" si="231"/>
        <v/>
      </c>
      <c r="IN32" s="118" t="str">
        <f t="shared" si="232"/>
        <v/>
      </c>
      <c r="IO32" s="118" t="str">
        <f t="shared" si="233"/>
        <v/>
      </c>
      <c r="IP32" s="118" t="str">
        <f t="shared" si="335"/>
        <v/>
      </c>
      <c r="IQ32" s="123" t="str">
        <f t="shared" si="336"/>
        <v/>
      </c>
      <c r="IR32" s="122" t="str">
        <f t="shared" si="236"/>
        <v/>
      </c>
      <c r="IS32" s="118" t="str">
        <f t="shared" si="237"/>
        <v/>
      </c>
      <c r="IT32" s="118" t="str">
        <f t="shared" si="238"/>
        <v/>
      </c>
      <c r="IU32" s="118" t="str">
        <f t="shared" si="337"/>
        <v/>
      </c>
      <c r="IV32" s="123" t="str">
        <f t="shared" si="338"/>
        <v/>
      </c>
      <c r="IW32" s="129">
        <f t="shared" si="241"/>
        <v>13</v>
      </c>
      <c r="IX32" s="118" t="str">
        <f t="shared" si="242"/>
        <v>2</v>
      </c>
      <c r="IY32" s="328">
        <f t="shared" si="243"/>
        <v>10</v>
      </c>
      <c r="IZ32" s="328">
        <f t="shared" si="244"/>
        <v>43</v>
      </c>
      <c r="JA32" s="328">
        <f t="shared" si="245"/>
        <v>53</v>
      </c>
      <c r="JB32" s="329">
        <v>373</v>
      </c>
      <c r="JC32" s="118" t="str">
        <f t="shared" si="246"/>
        <v/>
      </c>
      <c r="JD32" s="118" t="str">
        <f t="shared" si="247"/>
        <v/>
      </c>
      <c r="JE32" s="118" t="str">
        <f t="shared" si="248"/>
        <v/>
      </c>
      <c r="JF32" s="118" t="str">
        <f t="shared" si="249"/>
        <v/>
      </c>
      <c r="JG32" s="123" t="str">
        <f t="shared" si="250"/>
        <v/>
      </c>
      <c r="JH32" s="122" t="str">
        <f t="shared" si="251"/>
        <v/>
      </c>
      <c r="JI32" s="118" t="str">
        <f t="shared" si="252"/>
        <v/>
      </c>
      <c r="JJ32" s="118" t="str">
        <f t="shared" si="253"/>
        <v/>
      </c>
      <c r="JK32" s="121" t="str">
        <f t="shared" si="254"/>
        <v/>
      </c>
      <c r="JL32" s="123" t="str">
        <f t="shared" si="255"/>
        <v/>
      </c>
      <c r="JM32" s="122">
        <f t="shared" si="256"/>
        <v>373</v>
      </c>
      <c r="JN32" s="118">
        <f t="shared" si="257"/>
        <v>1</v>
      </c>
      <c r="JO32" s="118" t="str">
        <f t="shared" si="258"/>
        <v/>
      </c>
      <c r="JP32" s="118">
        <f t="shared" si="259"/>
        <v>50</v>
      </c>
      <c r="JQ32" s="123">
        <f t="shared" si="260"/>
        <v>50</v>
      </c>
      <c r="JR32" s="122" t="str">
        <f t="shared" si="261"/>
        <v/>
      </c>
      <c r="JS32" s="118" t="str">
        <f t="shared" si="262"/>
        <v/>
      </c>
      <c r="JT32" s="118" t="str">
        <f t="shared" si="263"/>
        <v/>
      </c>
      <c r="JU32" s="118" t="str">
        <f t="shared" si="264"/>
        <v/>
      </c>
      <c r="JV32" s="123" t="str">
        <f t="shared" si="265"/>
        <v/>
      </c>
      <c r="JW32" s="122" t="str">
        <f t="shared" si="266"/>
        <v/>
      </c>
      <c r="JX32" s="118" t="str">
        <f t="shared" si="267"/>
        <v/>
      </c>
      <c r="JY32" s="118" t="str">
        <f t="shared" si="268"/>
        <v/>
      </c>
      <c r="JZ32" s="118" t="str">
        <f t="shared" si="269"/>
        <v/>
      </c>
      <c r="KA32" s="123" t="str">
        <f t="shared" si="270"/>
        <v/>
      </c>
      <c r="KB32" s="122" t="str">
        <f t="shared" si="271"/>
        <v/>
      </c>
      <c r="KC32" s="118" t="str">
        <f t="shared" si="272"/>
        <v/>
      </c>
      <c r="KD32" s="118" t="str">
        <f t="shared" si="273"/>
        <v/>
      </c>
      <c r="KE32" s="118" t="str">
        <f t="shared" si="274"/>
        <v/>
      </c>
      <c r="KF32" s="123" t="str">
        <f t="shared" si="275"/>
        <v/>
      </c>
      <c r="KG32" s="129">
        <f t="shared" si="276"/>
        <v>10</v>
      </c>
      <c r="KH32" s="118" t="str">
        <f t="shared" si="277"/>
        <v>1</v>
      </c>
      <c r="KI32" s="328">
        <f t="shared" si="278"/>
        <v>10</v>
      </c>
      <c r="KJ32" s="328">
        <f t="shared" si="279"/>
        <v>50</v>
      </c>
      <c r="KK32" s="127">
        <f t="shared" si="280"/>
        <v>60</v>
      </c>
      <c r="KL32" s="86"/>
      <c r="KM32" s="313">
        <f t="shared" si="281"/>
        <v>33</v>
      </c>
      <c r="KN32" s="60">
        <f t="shared" si="282"/>
        <v>344</v>
      </c>
      <c r="KO32" s="201"/>
      <c r="KP32" s="61">
        <f t="shared" si="283"/>
        <v>311</v>
      </c>
      <c r="KQ32" s="61" t="str">
        <f t="shared" si="284"/>
        <v/>
      </c>
      <c r="KR32" s="61" t="str">
        <f t="shared" si="285"/>
        <v/>
      </c>
      <c r="KS32" s="61">
        <f t="shared" si="286"/>
        <v>311</v>
      </c>
      <c r="KT32" s="61" t="str">
        <f t="shared" si="287"/>
        <v/>
      </c>
      <c r="KU32" s="61" t="str">
        <f t="shared" si="288"/>
        <v/>
      </c>
      <c r="KV32" s="61" t="str">
        <f t="shared" si="289"/>
        <v/>
      </c>
      <c r="KW32" s="62">
        <f t="shared" si="290"/>
        <v>2</v>
      </c>
      <c r="KX32" s="84"/>
      <c r="KY32" s="59">
        <f t="shared" si="291"/>
        <v>33</v>
      </c>
      <c r="KZ32" s="60">
        <f t="shared" si="292"/>
        <v>404</v>
      </c>
      <c r="LA32" s="201"/>
      <c r="LB32" s="61">
        <f t="shared" si="293"/>
        <v>371</v>
      </c>
      <c r="LC32" s="61">
        <f t="shared" si="294"/>
        <v>371</v>
      </c>
      <c r="LD32" s="61" t="str">
        <f t="shared" si="295"/>
        <v/>
      </c>
      <c r="LE32" s="61" t="str">
        <f t="shared" si="296"/>
        <v/>
      </c>
      <c r="LF32" s="148">
        <f t="shared" si="339"/>
        <v>2</v>
      </c>
      <c r="LG32" s="87"/>
      <c r="LH32" s="185">
        <f t="shared" si="297"/>
        <v>8</v>
      </c>
      <c r="LI32" s="87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</row>
    <row r="33" spans="1:382" s="1" customFormat="1" ht="15" x14ac:dyDescent="0.2">
      <c r="A33" s="35"/>
      <c r="B33" s="45">
        <v>28</v>
      </c>
      <c r="C33" s="47" t="s">
        <v>31</v>
      </c>
      <c r="D33" s="47" t="s">
        <v>148</v>
      </c>
      <c r="E33" s="50">
        <v>27278</v>
      </c>
      <c r="F33" s="50">
        <v>305</v>
      </c>
      <c r="G33" s="49" t="s">
        <v>98</v>
      </c>
      <c r="H33" s="50" t="str">
        <f t="shared" si="0"/>
        <v>Modified</v>
      </c>
      <c r="I33" s="186">
        <f t="shared" si="1"/>
        <v>336</v>
      </c>
      <c r="J33" s="179">
        <v>510</v>
      </c>
      <c r="K33" s="149" t="str">
        <f t="shared" si="298"/>
        <v/>
      </c>
      <c r="L33" s="150" t="str">
        <f t="shared" si="299"/>
        <v/>
      </c>
      <c r="M33" s="150" t="str">
        <f t="shared" si="300"/>
        <v/>
      </c>
      <c r="N33" s="150" t="str">
        <f t="shared" si="301"/>
        <v/>
      </c>
      <c r="O33" s="150" t="str">
        <f t="shared" si="302"/>
        <v/>
      </c>
      <c r="P33" s="149" t="str">
        <f t="shared" si="303"/>
        <v/>
      </c>
      <c r="Q33" s="150" t="str">
        <f t="shared" si="304"/>
        <v/>
      </c>
      <c r="R33" s="150" t="str">
        <f t="shared" si="305"/>
        <v/>
      </c>
      <c r="S33" s="150" t="str">
        <f t="shared" si="306"/>
        <v/>
      </c>
      <c r="T33" s="150" t="str">
        <f t="shared" si="307"/>
        <v/>
      </c>
      <c r="U33" s="149">
        <f t="shared" si="308"/>
        <v>510</v>
      </c>
      <c r="V33" s="150">
        <f t="shared" si="309"/>
        <v>4</v>
      </c>
      <c r="W33" s="150" t="str">
        <f t="shared" si="310"/>
        <v/>
      </c>
      <c r="X33" s="150">
        <f t="shared" si="311"/>
        <v>33</v>
      </c>
      <c r="Y33" s="150">
        <f t="shared" si="312"/>
        <v>33</v>
      </c>
      <c r="Z33" s="149" t="str">
        <f t="shared" si="313"/>
        <v/>
      </c>
      <c r="AA33" s="150" t="str">
        <f t="shared" si="314"/>
        <v/>
      </c>
      <c r="AB33" s="150" t="str">
        <f t="shared" si="315"/>
        <v/>
      </c>
      <c r="AC33" s="150" t="str">
        <f t="shared" si="316"/>
        <v/>
      </c>
      <c r="AD33" s="150" t="str">
        <f t="shared" si="317"/>
        <v/>
      </c>
      <c r="AE33" s="149" t="str">
        <f t="shared" si="318"/>
        <v/>
      </c>
      <c r="AF33" s="150" t="str">
        <f t="shared" si="319"/>
        <v/>
      </c>
      <c r="AG33" s="150" t="str">
        <f t="shared" si="320"/>
        <v/>
      </c>
      <c r="AH33" s="150" t="str">
        <f t="shared" si="321"/>
        <v/>
      </c>
      <c r="AI33" s="150" t="str">
        <f t="shared" si="322"/>
        <v/>
      </c>
      <c r="AJ33" s="149" t="str">
        <f t="shared" si="323"/>
        <v/>
      </c>
      <c r="AK33" s="150" t="str">
        <f t="shared" si="324"/>
        <v/>
      </c>
      <c r="AL33" s="150" t="str">
        <f t="shared" si="325"/>
        <v/>
      </c>
      <c r="AM33" s="150" t="str">
        <f t="shared" si="326"/>
        <v/>
      </c>
      <c r="AN33" s="307" t="str">
        <f t="shared" si="327"/>
        <v/>
      </c>
      <c r="AO33" s="56">
        <f t="shared" si="328"/>
        <v>11</v>
      </c>
      <c r="AP33" s="53" t="str">
        <f t="shared" si="33"/>
        <v>4</v>
      </c>
      <c r="AQ33" s="181">
        <f t="shared" si="34"/>
        <v>10</v>
      </c>
      <c r="AR33" s="181">
        <f t="shared" si="35"/>
        <v>33</v>
      </c>
      <c r="AS33" s="181">
        <f t="shared" si="36"/>
        <v>43</v>
      </c>
      <c r="AT33" s="130">
        <v>476</v>
      </c>
      <c r="AU33" s="55" t="str">
        <f t="shared" si="37"/>
        <v/>
      </c>
      <c r="AV33" s="53" t="str">
        <f t="shared" si="38"/>
        <v/>
      </c>
      <c r="AW33" s="53" t="str">
        <f t="shared" si="39"/>
        <v/>
      </c>
      <c r="AX33" s="53" t="str">
        <f t="shared" si="40"/>
        <v/>
      </c>
      <c r="AY33" s="54" t="str">
        <f t="shared" si="41"/>
        <v/>
      </c>
      <c r="AZ33" s="52" t="str">
        <f t="shared" si="42"/>
        <v/>
      </c>
      <c r="BA33" s="53" t="str">
        <f t="shared" si="43"/>
        <v/>
      </c>
      <c r="BB33" s="53" t="str">
        <f t="shared" si="44"/>
        <v/>
      </c>
      <c r="BC33" s="55" t="str">
        <f t="shared" si="45"/>
        <v/>
      </c>
      <c r="BD33" s="54" t="str">
        <f t="shared" si="46"/>
        <v/>
      </c>
      <c r="BE33" s="52">
        <f t="shared" si="47"/>
        <v>476</v>
      </c>
      <c r="BF33" s="53">
        <f t="shared" si="48"/>
        <v>3</v>
      </c>
      <c r="BG33" s="53" t="str">
        <f t="shared" si="49"/>
        <v/>
      </c>
      <c r="BH33" s="53">
        <f t="shared" si="50"/>
        <v>36</v>
      </c>
      <c r="BI33" s="54">
        <f t="shared" si="51"/>
        <v>36</v>
      </c>
      <c r="BJ33" s="52" t="str">
        <f t="shared" si="52"/>
        <v/>
      </c>
      <c r="BK33" s="53" t="str">
        <f t="shared" si="53"/>
        <v/>
      </c>
      <c r="BL33" s="53" t="str">
        <f t="shared" si="54"/>
        <v/>
      </c>
      <c r="BM33" s="53" t="str">
        <f t="shared" si="55"/>
        <v/>
      </c>
      <c r="BN33" s="54" t="str">
        <f t="shared" si="56"/>
        <v/>
      </c>
      <c r="BO33" s="52" t="str">
        <f t="shared" si="57"/>
        <v/>
      </c>
      <c r="BP33" s="53" t="str">
        <f t="shared" si="58"/>
        <v/>
      </c>
      <c r="BQ33" s="53" t="str">
        <f t="shared" si="59"/>
        <v/>
      </c>
      <c r="BR33" s="53" t="str">
        <f t="shared" si="60"/>
        <v/>
      </c>
      <c r="BS33" s="54" t="str">
        <f t="shared" si="61"/>
        <v/>
      </c>
      <c r="BT33" s="52" t="str">
        <f t="shared" si="62"/>
        <v/>
      </c>
      <c r="BU33" s="53" t="str">
        <f t="shared" si="63"/>
        <v/>
      </c>
      <c r="BV33" s="53" t="str">
        <f t="shared" si="64"/>
        <v/>
      </c>
      <c r="BW33" s="53" t="str">
        <f t="shared" si="65"/>
        <v/>
      </c>
      <c r="BX33" s="54" t="str">
        <f t="shared" si="66"/>
        <v/>
      </c>
      <c r="BY33" s="56">
        <f t="shared" si="67"/>
        <v>11</v>
      </c>
      <c r="BZ33" s="53" t="str">
        <f t="shared" si="68"/>
        <v>3</v>
      </c>
      <c r="CA33" s="181">
        <f t="shared" si="69"/>
        <v>10</v>
      </c>
      <c r="CB33" s="181">
        <f t="shared" si="70"/>
        <v>36</v>
      </c>
      <c r="CC33" s="181">
        <f t="shared" si="71"/>
        <v>46</v>
      </c>
      <c r="CD33" s="130">
        <v>254</v>
      </c>
      <c r="CE33" s="55" t="str">
        <f t="shared" si="72"/>
        <v/>
      </c>
      <c r="CF33" s="53" t="str">
        <f t="shared" si="73"/>
        <v/>
      </c>
      <c r="CG33" s="53" t="str">
        <f t="shared" si="74"/>
        <v/>
      </c>
      <c r="CH33" s="53" t="str">
        <f t="shared" si="75"/>
        <v/>
      </c>
      <c r="CI33" s="54" t="str">
        <f t="shared" si="76"/>
        <v/>
      </c>
      <c r="CJ33" s="52" t="str">
        <f t="shared" si="77"/>
        <v/>
      </c>
      <c r="CK33" s="53" t="str">
        <f t="shared" si="78"/>
        <v/>
      </c>
      <c r="CL33" s="53" t="str">
        <f t="shared" si="79"/>
        <v/>
      </c>
      <c r="CM33" s="55" t="str">
        <f t="shared" si="80"/>
        <v/>
      </c>
      <c r="CN33" s="54" t="str">
        <f t="shared" si="81"/>
        <v/>
      </c>
      <c r="CO33" s="52">
        <f t="shared" si="82"/>
        <v>254</v>
      </c>
      <c r="CP33" s="53">
        <f t="shared" si="83"/>
        <v>6</v>
      </c>
      <c r="CQ33" s="53" t="str">
        <f>IF(IF(CP33&lt;&gt;"",IF(MAX(COUNTIF($CP33:$CP$49,$CP$6:$CP$49))&gt;1,"x",""),"")&lt;&gt;"",CP33+1,"")</f>
        <v/>
      </c>
      <c r="CR33" s="53">
        <f t="shared" si="84"/>
        <v>27</v>
      </c>
      <c r="CS33" s="54">
        <f t="shared" si="85"/>
        <v>27</v>
      </c>
      <c r="CT33" s="52" t="str">
        <f t="shared" si="86"/>
        <v/>
      </c>
      <c r="CU33" s="53" t="str">
        <f t="shared" si="87"/>
        <v/>
      </c>
      <c r="CV33" s="53" t="str">
        <f t="shared" si="88"/>
        <v/>
      </c>
      <c r="CW33" s="53" t="str">
        <f t="shared" si="89"/>
        <v/>
      </c>
      <c r="CX33" s="54" t="str">
        <f t="shared" si="90"/>
        <v/>
      </c>
      <c r="CY33" s="52" t="str">
        <f t="shared" si="91"/>
        <v/>
      </c>
      <c r="CZ33" s="53" t="str">
        <f t="shared" si="92"/>
        <v/>
      </c>
      <c r="DA33" s="53" t="str">
        <f t="shared" si="93"/>
        <v/>
      </c>
      <c r="DB33" s="53" t="str">
        <f t="shared" si="94"/>
        <v/>
      </c>
      <c r="DC33" s="54" t="str">
        <f t="shared" si="95"/>
        <v/>
      </c>
      <c r="DD33" s="52" t="str">
        <f t="shared" si="96"/>
        <v/>
      </c>
      <c r="DE33" s="53" t="str">
        <f t="shared" si="97"/>
        <v/>
      </c>
      <c r="DF33" s="53" t="str">
        <f t="shared" si="98"/>
        <v/>
      </c>
      <c r="DG33" s="53" t="str">
        <f t="shared" si="99"/>
        <v/>
      </c>
      <c r="DH33" s="54" t="str">
        <f t="shared" si="100"/>
        <v/>
      </c>
      <c r="DI33" s="56">
        <f t="shared" si="101"/>
        <v>11</v>
      </c>
      <c r="DJ33" s="53" t="str">
        <f t="shared" si="102"/>
        <v>6</v>
      </c>
      <c r="DK33" s="53">
        <f t="shared" si="103"/>
        <v>10</v>
      </c>
      <c r="DL33" s="328">
        <f t="shared" si="104"/>
        <v>27</v>
      </c>
      <c r="DM33" s="181">
        <f t="shared" si="105"/>
        <v>37</v>
      </c>
      <c r="DN33" s="130">
        <v>402</v>
      </c>
      <c r="DO33" s="53" t="str">
        <f t="shared" si="106"/>
        <v/>
      </c>
      <c r="DP33" s="53" t="str">
        <f t="shared" si="107"/>
        <v/>
      </c>
      <c r="DQ33" s="53" t="str">
        <f t="shared" si="108"/>
        <v/>
      </c>
      <c r="DR33" s="53" t="str">
        <f t="shared" si="109"/>
        <v/>
      </c>
      <c r="DS33" s="54" t="str">
        <f t="shared" si="110"/>
        <v/>
      </c>
      <c r="DT33" s="52" t="str">
        <f t="shared" si="111"/>
        <v/>
      </c>
      <c r="DU33" s="53" t="str">
        <f t="shared" si="112"/>
        <v/>
      </c>
      <c r="DV33" s="53" t="str">
        <f t="shared" si="113"/>
        <v/>
      </c>
      <c r="DW33" s="55" t="str">
        <f t="shared" si="114"/>
        <v/>
      </c>
      <c r="DX33" s="54" t="str">
        <f t="shared" si="115"/>
        <v/>
      </c>
      <c r="DY33" s="52">
        <f t="shared" si="116"/>
        <v>402</v>
      </c>
      <c r="DZ33" s="53">
        <f t="shared" si="117"/>
        <v>7</v>
      </c>
      <c r="EA33" s="53" t="str">
        <f t="shared" si="118"/>
        <v/>
      </c>
      <c r="EB33" s="53">
        <f t="shared" si="119"/>
        <v>24</v>
      </c>
      <c r="EC33" s="54">
        <f t="shared" si="120"/>
        <v>24</v>
      </c>
      <c r="ED33" s="52" t="str">
        <f t="shared" si="121"/>
        <v/>
      </c>
      <c r="EE33" s="53" t="str">
        <f t="shared" si="122"/>
        <v/>
      </c>
      <c r="EF33" s="53" t="str">
        <f t="shared" si="123"/>
        <v/>
      </c>
      <c r="EG33" s="53" t="str">
        <f t="shared" si="124"/>
        <v/>
      </c>
      <c r="EH33" s="54" t="str">
        <f t="shared" si="125"/>
        <v/>
      </c>
      <c r="EI33" s="52" t="str">
        <f t="shared" si="126"/>
        <v/>
      </c>
      <c r="EJ33" s="53" t="str">
        <f t="shared" si="127"/>
        <v/>
      </c>
      <c r="EK33" s="53" t="str">
        <f t="shared" si="128"/>
        <v/>
      </c>
      <c r="EL33" s="53" t="str">
        <f t="shared" si="129"/>
        <v/>
      </c>
      <c r="EM33" s="54" t="str">
        <f t="shared" si="130"/>
        <v/>
      </c>
      <c r="EN33" s="52" t="str">
        <f t="shared" si="131"/>
        <v/>
      </c>
      <c r="EO33" s="53" t="str">
        <f t="shared" si="132"/>
        <v/>
      </c>
      <c r="EP33" s="53" t="str">
        <f t="shared" si="133"/>
        <v/>
      </c>
      <c r="EQ33" s="53" t="str">
        <f t="shared" si="134"/>
        <v/>
      </c>
      <c r="ER33" s="54" t="str">
        <f t="shared" si="135"/>
        <v/>
      </c>
      <c r="ES33" s="58">
        <f t="shared" si="136"/>
        <v>13</v>
      </c>
      <c r="ET33" s="53" t="str">
        <f t="shared" si="137"/>
        <v>7</v>
      </c>
      <c r="EU33" s="181">
        <f t="shared" si="138"/>
        <v>10</v>
      </c>
      <c r="EV33" s="181">
        <f t="shared" si="139"/>
        <v>24</v>
      </c>
      <c r="EW33" s="181">
        <f t="shared" si="140"/>
        <v>34</v>
      </c>
      <c r="EX33" s="130">
        <v>414</v>
      </c>
      <c r="EY33" s="53" t="str">
        <f t="shared" si="141"/>
        <v/>
      </c>
      <c r="EZ33" s="53" t="str">
        <f t="shared" si="142"/>
        <v/>
      </c>
      <c r="FA33" s="53" t="str">
        <f t="shared" si="143"/>
        <v/>
      </c>
      <c r="FB33" s="53" t="str">
        <f t="shared" si="144"/>
        <v/>
      </c>
      <c r="FC33" s="57" t="str">
        <f t="shared" si="145"/>
        <v/>
      </c>
      <c r="FD33" s="52" t="str">
        <f t="shared" si="146"/>
        <v/>
      </c>
      <c r="FE33" s="53" t="str">
        <f t="shared" si="147"/>
        <v/>
      </c>
      <c r="FF33" s="53" t="str">
        <f t="shared" si="148"/>
        <v/>
      </c>
      <c r="FG33" s="55" t="str">
        <f t="shared" si="149"/>
        <v/>
      </c>
      <c r="FH33" s="57" t="str">
        <f t="shared" si="150"/>
        <v/>
      </c>
      <c r="FI33" s="52">
        <f t="shared" si="151"/>
        <v>414</v>
      </c>
      <c r="FJ33" s="53">
        <f t="shared" si="152"/>
        <v>2</v>
      </c>
      <c r="FK33" s="53" t="str">
        <f t="shared" si="153"/>
        <v/>
      </c>
      <c r="FL33" s="53">
        <f t="shared" si="154"/>
        <v>43</v>
      </c>
      <c r="FM33" s="57">
        <f t="shared" si="155"/>
        <v>43</v>
      </c>
      <c r="FN33" s="52" t="str">
        <f t="shared" si="156"/>
        <v/>
      </c>
      <c r="FO33" s="53" t="str">
        <f t="shared" si="157"/>
        <v/>
      </c>
      <c r="FP33" s="53" t="str">
        <f t="shared" si="158"/>
        <v/>
      </c>
      <c r="FQ33" s="53" t="str">
        <f t="shared" si="159"/>
        <v/>
      </c>
      <c r="FR33" s="57" t="str">
        <f t="shared" si="160"/>
        <v/>
      </c>
      <c r="FS33" s="52" t="str">
        <f t="shared" si="161"/>
        <v/>
      </c>
      <c r="FT33" s="53" t="str">
        <f t="shared" si="162"/>
        <v/>
      </c>
      <c r="FU33" s="53" t="str">
        <f t="shared" si="163"/>
        <v/>
      </c>
      <c r="FV33" s="53" t="str">
        <f t="shared" si="164"/>
        <v/>
      </c>
      <c r="FW33" s="57" t="str">
        <f t="shared" si="165"/>
        <v/>
      </c>
      <c r="FX33" s="52" t="str">
        <f t="shared" si="166"/>
        <v/>
      </c>
      <c r="FY33" s="53" t="str">
        <f t="shared" si="167"/>
        <v/>
      </c>
      <c r="FZ33" s="53" t="str">
        <f t="shared" si="168"/>
        <v/>
      </c>
      <c r="GA33" s="53" t="str">
        <f t="shared" si="169"/>
        <v/>
      </c>
      <c r="GB33" s="57" t="str">
        <f t="shared" si="170"/>
        <v/>
      </c>
      <c r="GC33" s="58">
        <f t="shared" si="171"/>
        <v>12</v>
      </c>
      <c r="GD33" s="53" t="str">
        <f t="shared" si="172"/>
        <v>2</v>
      </c>
      <c r="GE33" s="181">
        <f t="shared" si="173"/>
        <v>10</v>
      </c>
      <c r="GF33" s="181">
        <f t="shared" si="174"/>
        <v>43</v>
      </c>
      <c r="GG33" s="181">
        <f t="shared" si="175"/>
        <v>53</v>
      </c>
      <c r="GH33" s="130">
        <v>145</v>
      </c>
      <c r="GI33" s="53" t="str">
        <f t="shared" si="176"/>
        <v/>
      </c>
      <c r="GJ33" s="53" t="str">
        <f t="shared" si="177"/>
        <v/>
      </c>
      <c r="GK33" s="53" t="str">
        <f t="shared" si="178"/>
        <v/>
      </c>
      <c r="GL33" s="53" t="str">
        <f t="shared" si="179"/>
        <v/>
      </c>
      <c r="GM33" s="54" t="str">
        <f t="shared" si="180"/>
        <v/>
      </c>
      <c r="GN33" s="52" t="str">
        <f t="shared" si="181"/>
        <v/>
      </c>
      <c r="GO33" s="53" t="str">
        <f t="shared" si="182"/>
        <v/>
      </c>
      <c r="GP33" s="53" t="str">
        <f t="shared" si="183"/>
        <v/>
      </c>
      <c r="GQ33" s="55" t="str">
        <f t="shared" si="184"/>
        <v/>
      </c>
      <c r="GR33" s="54" t="str">
        <f t="shared" si="185"/>
        <v/>
      </c>
      <c r="GS33" s="52">
        <f t="shared" si="186"/>
        <v>145</v>
      </c>
      <c r="GT33" s="53">
        <f t="shared" si="187"/>
        <v>5</v>
      </c>
      <c r="GU33" s="53" t="str">
        <f t="shared" si="188"/>
        <v/>
      </c>
      <c r="GV33" s="53">
        <f t="shared" si="189"/>
        <v>30</v>
      </c>
      <c r="GW33" s="54">
        <f t="shared" si="190"/>
        <v>30</v>
      </c>
      <c r="GX33" s="52" t="str">
        <f t="shared" si="191"/>
        <v/>
      </c>
      <c r="GY33" s="53" t="str">
        <f t="shared" si="192"/>
        <v/>
      </c>
      <c r="GZ33" s="53" t="str">
        <f t="shared" si="193"/>
        <v/>
      </c>
      <c r="HA33" s="53" t="str">
        <f t="shared" si="194"/>
        <v/>
      </c>
      <c r="HB33" s="54" t="str">
        <f t="shared" si="195"/>
        <v/>
      </c>
      <c r="HC33" s="52" t="str">
        <f t="shared" si="196"/>
        <v/>
      </c>
      <c r="HD33" s="53" t="str">
        <f t="shared" si="197"/>
        <v/>
      </c>
      <c r="HE33" s="53" t="str">
        <f t="shared" si="198"/>
        <v/>
      </c>
      <c r="HF33" s="53" t="str">
        <f t="shared" si="199"/>
        <v/>
      </c>
      <c r="HG33" s="54" t="str">
        <f t="shared" si="200"/>
        <v/>
      </c>
      <c r="HH33" s="52" t="str">
        <f t="shared" si="201"/>
        <v/>
      </c>
      <c r="HI33" s="53" t="str">
        <f t="shared" si="202"/>
        <v/>
      </c>
      <c r="HJ33" s="53" t="str">
        <f t="shared" si="203"/>
        <v/>
      </c>
      <c r="HK33" s="53" t="str">
        <f t="shared" si="204"/>
        <v/>
      </c>
      <c r="HL33" s="54" t="str">
        <f t="shared" si="205"/>
        <v/>
      </c>
      <c r="HM33" s="58">
        <f t="shared" si="206"/>
        <v>9</v>
      </c>
      <c r="HN33" s="53" t="str">
        <f t="shared" si="207"/>
        <v>5</v>
      </c>
      <c r="HO33" s="181">
        <f t="shared" si="208"/>
        <v>10</v>
      </c>
      <c r="HP33" s="181">
        <f t="shared" si="209"/>
        <v>30</v>
      </c>
      <c r="HQ33" s="181">
        <f t="shared" si="210"/>
        <v>40</v>
      </c>
      <c r="HR33" s="130">
        <v>380</v>
      </c>
      <c r="HS33" s="53" t="str">
        <f t="shared" si="211"/>
        <v/>
      </c>
      <c r="HT33" s="53" t="str">
        <f t="shared" si="212"/>
        <v/>
      </c>
      <c r="HU33" s="53" t="str">
        <f t="shared" si="213"/>
        <v/>
      </c>
      <c r="HV33" s="53" t="str">
        <f t="shared" si="329"/>
        <v/>
      </c>
      <c r="HW33" s="54" t="str">
        <f t="shared" si="330"/>
        <v/>
      </c>
      <c r="HX33" s="52" t="str">
        <f t="shared" si="216"/>
        <v/>
      </c>
      <c r="HY33" s="53" t="str">
        <f t="shared" si="217"/>
        <v/>
      </c>
      <c r="HZ33" s="53" t="str">
        <f t="shared" si="218"/>
        <v/>
      </c>
      <c r="IA33" s="55" t="str">
        <f t="shared" si="331"/>
        <v/>
      </c>
      <c r="IB33" s="54" t="str">
        <f t="shared" si="332"/>
        <v/>
      </c>
      <c r="IC33" s="52">
        <f t="shared" si="221"/>
        <v>380</v>
      </c>
      <c r="ID33" s="53">
        <f t="shared" si="222"/>
        <v>4</v>
      </c>
      <c r="IE33" s="53" t="str">
        <f t="shared" si="223"/>
        <v/>
      </c>
      <c r="IF33" s="53">
        <f t="shared" si="224"/>
        <v>33</v>
      </c>
      <c r="IG33" s="54">
        <f t="shared" si="225"/>
        <v>33</v>
      </c>
      <c r="IH33" s="52" t="str">
        <f t="shared" si="226"/>
        <v/>
      </c>
      <c r="II33" s="53" t="str">
        <f t="shared" si="227"/>
        <v/>
      </c>
      <c r="IJ33" s="53" t="str">
        <f t="shared" si="228"/>
        <v/>
      </c>
      <c r="IK33" s="53" t="str">
        <f t="shared" si="333"/>
        <v/>
      </c>
      <c r="IL33" s="54" t="str">
        <f t="shared" si="334"/>
        <v/>
      </c>
      <c r="IM33" s="52" t="str">
        <f t="shared" si="231"/>
        <v/>
      </c>
      <c r="IN33" s="53" t="str">
        <f t="shared" si="232"/>
        <v/>
      </c>
      <c r="IO33" s="53" t="str">
        <f t="shared" si="233"/>
        <v/>
      </c>
      <c r="IP33" s="53" t="str">
        <f t="shared" si="335"/>
        <v/>
      </c>
      <c r="IQ33" s="54" t="str">
        <f t="shared" si="336"/>
        <v/>
      </c>
      <c r="IR33" s="52" t="str">
        <f t="shared" si="236"/>
        <v/>
      </c>
      <c r="IS33" s="53" t="str">
        <f t="shared" si="237"/>
        <v/>
      </c>
      <c r="IT33" s="53" t="str">
        <f t="shared" si="238"/>
        <v/>
      </c>
      <c r="IU33" s="53" t="str">
        <f t="shared" si="337"/>
        <v/>
      </c>
      <c r="IV33" s="54" t="str">
        <f t="shared" si="338"/>
        <v/>
      </c>
      <c r="IW33" s="58">
        <f t="shared" si="241"/>
        <v>13</v>
      </c>
      <c r="IX33" s="53" t="str">
        <f t="shared" si="242"/>
        <v>4</v>
      </c>
      <c r="IY33" s="181">
        <f t="shared" si="243"/>
        <v>10</v>
      </c>
      <c r="IZ33" s="181">
        <f t="shared" si="244"/>
        <v>33</v>
      </c>
      <c r="JA33" s="181">
        <f t="shared" si="245"/>
        <v>43</v>
      </c>
      <c r="JB33" s="130">
        <v>300</v>
      </c>
      <c r="JC33" s="53" t="str">
        <f t="shared" si="246"/>
        <v/>
      </c>
      <c r="JD33" s="53" t="str">
        <f t="shared" si="247"/>
        <v/>
      </c>
      <c r="JE33" s="53" t="str">
        <f t="shared" si="248"/>
        <v/>
      </c>
      <c r="JF33" s="53" t="str">
        <f t="shared" si="249"/>
        <v/>
      </c>
      <c r="JG33" s="54" t="str">
        <f t="shared" si="250"/>
        <v/>
      </c>
      <c r="JH33" s="52" t="str">
        <f t="shared" si="251"/>
        <v/>
      </c>
      <c r="JI33" s="53" t="str">
        <f t="shared" si="252"/>
        <v/>
      </c>
      <c r="JJ33" s="53" t="str">
        <f t="shared" si="253"/>
        <v/>
      </c>
      <c r="JK33" s="55" t="str">
        <f t="shared" si="254"/>
        <v/>
      </c>
      <c r="JL33" s="54" t="str">
        <f t="shared" si="255"/>
        <v/>
      </c>
      <c r="JM33" s="52">
        <f t="shared" si="256"/>
        <v>300</v>
      </c>
      <c r="JN33" s="53">
        <f t="shared" si="257"/>
        <v>5</v>
      </c>
      <c r="JO33" s="53" t="str">
        <f t="shared" si="258"/>
        <v/>
      </c>
      <c r="JP33" s="53">
        <f t="shared" si="259"/>
        <v>30</v>
      </c>
      <c r="JQ33" s="54">
        <f t="shared" si="260"/>
        <v>30</v>
      </c>
      <c r="JR33" s="52" t="str">
        <f t="shared" si="261"/>
        <v/>
      </c>
      <c r="JS33" s="53" t="str">
        <f t="shared" si="262"/>
        <v/>
      </c>
      <c r="JT33" s="53" t="str">
        <f t="shared" si="263"/>
        <v/>
      </c>
      <c r="JU33" s="53" t="str">
        <f t="shared" si="264"/>
        <v/>
      </c>
      <c r="JV33" s="54" t="str">
        <f t="shared" si="265"/>
        <v/>
      </c>
      <c r="JW33" s="52" t="str">
        <f t="shared" si="266"/>
        <v/>
      </c>
      <c r="JX33" s="53" t="str">
        <f t="shared" si="267"/>
        <v/>
      </c>
      <c r="JY33" s="53" t="str">
        <f t="shared" si="268"/>
        <v/>
      </c>
      <c r="JZ33" s="53" t="str">
        <f t="shared" si="269"/>
        <v/>
      </c>
      <c r="KA33" s="54" t="str">
        <f t="shared" si="270"/>
        <v/>
      </c>
      <c r="KB33" s="52" t="str">
        <f t="shared" si="271"/>
        <v/>
      </c>
      <c r="KC33" s="53" t="str">
        <f t="shared" si="272"/>
        <v/>
      </c>
      <c r="KD33" s="53" t="str">
        <f t="shared" si="273"/>
        <v/>
      </c>
      <c r="KE33" s="53" t="str">
        <f t="shared" si="274"/>
        <v/>
      </c>
      <c r="KF33" s="54" t="str">
        <f t="shared" si="275"/>
        <v/>
      </c>
      <c r="KG33" s="58">
        <f t="shared" si="276"/>
        <v>10</v>
      </c>
      <c r="KH33" s="53" t="str">
        <f t="shared" si="277"/>
        <v>5</v>
      </c>
      <c r="KI33" s="181">
        <f t="shared" si="278"/>
        <v>10</v>
      </c>
      <c r="KJ33" s="181">
        <f t="shared" si="279"/>
        <v>30</v>
      </c>
      <c r="KK33" s="127">
        <f t="shared" si="280"/>
        <v>40</v>
      </c>
      <c r="KL33" s="86"/>
      <c r="KM33" s="313">
        <f t="shared" si="281"/>
        <v>24</v>
      </c>
      <c r="KN33" s="60">
        <f t="shared" si="282"/>
        <v>296</v>
      </c>
      <c r="KO33" s="201"/>
      <c r="KP33" s="61">
        <f t="shared" si="283"/>
        <v>272</v>
      </c>
      <c r="KQ33" s="61" t="str">
        <f t="shared" si="284"/>
        <v/>
      </c>
      <c r="KR33" s="61" t="str">
        <f t="shared" si="285"/>
        <v/>
      </c>
      <c r="KS33" s="61">
        <f t="shared" si="286"/>
        <v>272</v>
      </c>
      <c r="KT33" s="61" t="str">
        <f t="shared" si="287"/>
        <v/>
      </c>
      <c r="KU33" s="61" t="str">
        <f t="shared" si="288"/>
        <v/>
      </c>
      <c r="KV33" s="61" t="str">
        <f t="shared" si="289"/>
        <v/>
      </c>
      <c r="KW33" s="62">
        <f t="shared" si="290"/>
        <v>4</v>
      </c>
      <c r="KX33" s="84"/>
      <c r="KY33" s="59">
        <f t="shared" si="291"/>
        <v>24</v>
      </c>
      <c r="KZ33" s="60">
        <f t="shared" si="292"/>
        <v>336</v>
      </c>
      <c r="LA33" s="201"/>
      <c r="LB33" s="61">
        <f t="shared" si="293"/>
        <v>312</v>
      </c>
      <c r="LC33" s="61">
        <f t="shared" si="294"/>
        <v>312</v>
      </c>
      <c r="LD33" s="61" t="str">
        <f t="shared" si="295"/>
        <v/>
      </c>
      <c r="LE33" s="61" t="str">
        <f t="shared" si="296"/>
        <v/>
      </c>
      <c r="LF33" s="148">
        <f t="shared" si="339"/>
        <v>3</v>
      </c>
      <c r="LG33" s="87"/>
      <c r="LH33" s="185">
        <f t="shared" si="297"/>
        <v>8</v>
      </c>
      <c r="LI33" s="87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</row>
    <row r="34" spans="1:382" s="1" customFormat="1" ht="15" x14ac:dyDescent="0.2">
      <c r="A34" s="35"/>
      <c r="B34" s="45">
        <v>29</v>
      </c>
      <c r="C34" s="46" t="s">
        <v>32</v>
      </c>
      <c r="D34" s="47" t="s">
        <v>21</v>
      </c>
      <c r="E34" s="50">
        <v>6179</v>
      </c>
      <c r="F34" s="160">
        <v>314</v>
      </c>
      <c r="G34" s="49" t="s">
        <v>98</v>
      </c>
      <c r="H34" s="50" t="str">
        <f t="shared" si="0"/>
        <v>Modified</v>
      </c>
      <c r="I34" s="186">
        <f t="shared" si="1"/>
        <v>297</v>
      </c>
      <c r="J34" s="178">
        <v>481</v>
      </c>
      <c r="K34" s="149" t="str">
        <f t="shared" si="298"/>
        <v/>
      </c>
      <c r="L34" s="150" t="str">
        <f t="shared" si="299"/>
        <v/>
      </c>
      <c r="M34" s="150" t="str">
        <f t="shared" si="300"/>
        <v/>
      </c>
      <c r="N34" s="150" t="str">
        <f t="shared" si="301"/>
        <v/>
      </c>
      <c r="O34" s="150" t="str">
        <f t="shared" si="302"/>
        <v/>
      </c>
      <c r="P34" s="149" t="str">
        <f t="shared" si="303"/>
        <v/>
      </c>
      <c r="Q34" s="150" t="str">
        <f t="shared" si="304"/>
        <v/>
      </c>
      <c r="R34" s="150" t="str">
        <f t="shared" si="305"/>
        <v/>
      </c>
      <c r="S34" s="150" t="str">
        <f t="shared" si="306"/>
        <v/>
      </c>
      <c r="T34" s="150" t="str">
        <f t="shared" si="307"/>
        <v/>
      </c>
      <c r="U34" s="149">
        <f t="shared" si="308"/>
        <v>481</v>
      </c>
      <c r="V34" s="150">
        <f t="shared" si="309"/>
        <v>7</v>
      </c>
      <c r="W34" s="150" t="str">
        <f t="shared" si="310"/>
        <v/>
      </c>
      <c r="X34" s="150">
        <f t="shared" si="311"/>
        <v>24</v>
      </c>
      <c r="Y34" s="150">
        <f t="shared" si="312"/>
        <v>24</v>
      </c>
      <c r="Z34" s="149" t="str">
        <f t="shared" si="313"/>
        <v/>
      </c>
      <c r="AA34" s="150" t="str">
        <f t="shared" si="314"/>
        <v/>
      </c>
      <c r="AB34" s="150" t="str">
        <f t="shared" si="315"/>
        <v/>
      </c>
      <c r="AC34" s="150" t="str">
        <f t="shared" si="316"/>
        <v/>
      </c>
      <c r="AD34" s="150" t="str">
        <f t="shared" si="317"/>
        <v/>
      </c>
      <c r="AE34" s="149" t="str">
        <f t="shared" si="318"/>
        <v/>
      </c>
      <c r="AF34" s="150" t="str">
        <f t="shared" si="319"/>
        <v/>
      </c>
      <c r="AG34" s="150" t="str">
        <f t="shared" si="320"/>
        <v/>
      </c>
      <c r="AH34" s="150" t="str">
        <f t="shared" si="321"/>
        <v/>
      </c>
      <c r="AI34" s="150" t="str">
        <f t="shared" si="322"/>
        <v/>
      </c>
      <c r="AJ34" s="149" t="str">
        <f t="shared" si="323"/>
        <v/>
      </c>
      <c r="AK34" s="150" t="str">
        <f t="shared" si="324"/>
        <v/>
      </c>
      <c r="AL34" s="150" t="str">
        <f t="shared" si="325"/>
        <v/>
      </c>
      <c r="AM34" s="150" t="str">
        <f t="shared" si="326"/>
        <v/>
      </c>
      <c r="AN34" s="307" t="str">
        <f t="shared" si="327"/>
        <v/>
      </c>
      <c r="AO34" s="56">
        <f t="shared" si="328"/>
        <v>11</v>
      </c>
      <c r="AP34" s="53" t="str">
        <f t="shared" si="33"/>
        <v>7</v>
      </c>
      <c r="AQ34" s="181">
        <f t="shared" si="34"/>
        <v>10</v>
      </c>
      <c r="AR34" s="181">
        <f t="shared" si="35"/>
        <v>24</v>
      </c>
      <c r="AS34" s="181">
        <f t="shared" si="36"/>
        <v>34</v>
      </c>
      <c r="AT34" s="130">
        <v>264</v>
      </c>
      <c r="AU34" s="55" t="str">
        <f t="shared" si="37"/>
        <v/>
      </c>
      <c r="AV34" s="53" t="str">
        <f t="shared" si="38"/>
        <v/>
      </c>
      <c r="AW34" s="53" t="str">
        <f t="shared" si="39"/>
        <v/>
      </c>
      <c r="AX34" s="53" t="str">
        <f t="shared" si="40"/>
        <v/>
      </c>
      <c r="AY34" s="54" t="str">
        <f t="shared" si="41"/>
        <v/>
      </c>
      <c r="AZ34" s="52" t="str">
        <f t="shared" si="42"/>
        <v/>
      </c>
      <c r="BA34" s="53" t="str">
        <f t="shared" si="43"/>
        <v/>
      </c>
      <c r="BB34" s="53" t="str">
        <f t="shared" si="44"/>
        <v/>
      </c>
      <c r="BC34" s="55" t="str">
        <f t="shared" si="45"/>
        <v/>
      </c>
      <c r="BD34" s="54" t="str">
        <f t="shared" si="46"/>
        <v/>
      </c>
      <c r="BE34" s="52">
        <f t="shared" si="47"/>
        <v>264</v>
      </c>
      <c r="BF34" s="53">
        <f t="shared" si="48"/>
        <v>5</v>
      </c>
      <c r="BG34" s="53" t="str">
        <f t="shared" si="49"/>
        <v/>
      </c>
      <c r="BH34" s="53">
        <f t="shared" si="50"/>
        <v>30</v>
      </c>
      <c r="BI34" s="54">
        <f t="shared" si="51"/>
        <v>30</v>
      </c>
      <c r="BJ34" s="52" t="str">
        <f t="shared" si="52"/>
        <v/>
      </c>
      <c r="BK34" s="53" t="str">
        <f t="shared" si="53"/>
        <v/>
      </c>
      <c r="BL34" s="53" t="str">
        <f t="shared" si="54"/>
        <v/>
      </c>
      <c r="BM34" s="53" t="str">
        <f t="shared" si="55"/>
        <v/>
      </c>
      <c r="BN34" s="54" t="str">
        <f t="shared" si="56"/>
        <v/>
      </c>
      <c r="BO34" s="52" t="str">
        <f t="shared" si="57"/>
        <v/>
      </c>
      <c r="BP34" s="53" t="str">
        <f t="shared" si="58"/>
        <v/>
      </c>
      <c r="BQ34" s="53" t="str">
        <f t="shared" si="59"/>
        <v/>
      </c>
      <c r="BR34" s="53" t="str">
        <f t="shared" si="60"/>
        <v/>
      </c>
      <c r="BS34" s="54" t="str">
        <f t="shared" si="61"/>
        <v/>
      </c>
      <c r="BT34" s="52" t="str">
        <f t="shared" si="62"/>
        <v/>
      </c>
      <c r="BU34" s="53" t="str">
        <f t="shared" si="63"/>
        <v/>
      </c>
      <c r="BV34" s="53" t="str">
        <f t="shared" si="64"/>
        <v/>
      </c>
      <c r="BW34" s="53" t="str">
        <f t="shared" si="65"/>
        <v/>
      </c>
      <c r="BX34" s="54" t="str">
        <f t="shared" si="66"/>
        <v/>
      </c>
      <c r="BY34" s="56">
        <f t="shared" si="67"/>
        <v>11</v>
      </c>
      <c r="BZ34" s="53" t="str">
        <f t="shared" si="68"/>
        <v>5</v>
      </c>
      <c r="CA34" s="181">
        <f t="shared" si="69"/>
        <v>10</v>
      </c>
      <c r="CB34" s="181">
        <f t="shared" si="70"/>
        <v>30</v>
      </c>
      <c r="CC34" s="181">
        <f t="shared" si="71"/>
        <v>40</v>
      </c>
      <c r="CD34" s="130">
        <v>294</v>
      </c>
      <c r="CE34" s="55" t="str">
        <f t="shared" si="72"/>
        <v/>
      </c>
      <c r="CF34" s="53" t="str">
        <f t="shared" si="73"/>
        <v/>
      </c>
      <c r="CG34" s="53" t="str">
        <f t="shared" si="74"/>
        <v/>
      </c>
      <c r="CH34" s="53" t="str">
        <f t="shared" si="75"/>
        <v/>
      </c>
      <c r="CI34" s="54" t="str">
        <f t="shared" si="76"/>
        <v/>
      </c>
      <c r="CJ34" s="52" t="str">
        <f t="shared" si="77"/>
        <v/>
      </c>
      <c r="CK34" s="53" t="str">
        <f t="shared" si="78"/>
        <v/>
      </c>
      <c r="CL34" s="53" t="str">
        <f t="shared" si="79"/>
        <v/>
      </c>
      <c r="CM34" s="55" t="str">
        <f t="shared" si="80"/>
        <v/>
      </c>
      <c r="CN34" s="54" t="str">
        <f t="shared" si="81"/>
        <v/>
      </c>
      <c r="CO34" s="52">
        <f t="shared" si="82"/>
        <v>294</v>
      </c>
      <c r="CP34" s="53">
        <f t="shared" si="83"/>
        <v>5</v>
      </c>
      <c r="CQ34" s="53" t="str">
        <f>IF(IF(CP34&lt;&gt;"",IF(MAX(COUNTIF($CP34:$CP$49,$CP$6:$CP$49))&gt;1,"x",""),"")&lt;&gt;"",CP34+1,"")</f>
        <v/>
      </c>
      <c r="CR34" s="53">
        <f t="shared" si="84"/>
        <v>30</v>
      </c>
      <c r="CS34" s="54">
        <f t="shared" si="85"/>
        <v>30</v>
      </c>
      <c r="CT34" s="52" t="str">
        <f t="shared" si="86"/>
        <v/>
      </c>
      <c r="CU34" s="53" t="str">
        <f t="shared" si="87"/>
        <v/>
      </c>
      <c r="CV34" s="53" t="str">
        <f t="shared" si="88"/>
        <v/>
      </c>
      <c r="CW34" s="53" t="str">
        <f t="shared" si="89"/>
        <v/>
      </c>
      <c r="CX34" s="54" t="str">
        <f t="shared" si="90"/>
        <v/>
      </c>
      <c r="CY34" s="52" t="str">
        <f t="shared" si="91"/>
        <v/>
      </c>
      <c r="CZ34" s="53" t="str">
        <f t="shared" si="92"/>
        <v/>
      </c>
      <c r="DA34" s="53" t="str">
        <f t="shared" si="93"/>
        <v/>
      </c>
      <c r="DB34" s="53" t="str">
        <f t="shared" si="94"/>
        <v/>
      </c>
      <c r="DC34" s="54" t="str">
        <f t="shared" si="95"/>
        <v/>
      </c>
      <c r="DD34" s="52" t="str">
        <f t="shared" si="96"/>
        <v/>
      </c>
      <c r="DE34" s="53" t="str">
        <f t="shared" si="97"/>
        <v/>
      </c>
      <c r="DF34" s="53" t="str">
        <f t="shared" si="98"/>
        <v/>
      </c>
      <c r="DG34" s="53" t="str">
        <f t="shared" si="99"/>
        <v/>
      </c>
      <c r="DH34" s="54" t="str">
        <f t="shared" si="100"/>
        <v/>
      </c>
      <c r="DI34" s="56">
        <f t="shared" si="101"/>
        <v>11</v>
      </c>
      <c r="DJ34" s="53" t="str">
        <f t="shared" si="102"/>
        <v>5</v>
      </c>
      <c r="DK34" s="53">
        <f t="shared" si="103"/>
        <v>10</v>
      </c>
      <c r="DL34" s="328">
        <f t="shared" si="104"/>
        <v>30</v>
      </c>
      <c r="DM34" s="181">
        <f t="shared" si="105"/>
        <v>40</v>
      </c>
      <c r="DN34" s="130">
        <v>453</v>
      </c>
      <c r="DO34" s="53" t="str">
        <f t="shared" si="106"/>
        <v/>
      </c>
      <c r="DP34" s="53" t="str">
        <f t="shared" si="107"/>
        <v/>
      </c>
      <c r="DQ34" s="53" t="str">
        <f t="shared" si="108"/>
        <v/>
      </c>
      <c r="DR34" s="53" t="str">
        <f t="shared" si="109"/>
        <v/>
      </c>
      <c r="DS34" s="54" t="str">
        <f t="shared" si="110"/>
        <v/>
      </c>
      <c r="DT34" s="52" t="str">
        <f t="shared" si="111"/>
        <v/>
      </c>
      <c r="DU34" s="53" t="str">
        <f t="shared" si="112"/>
        <v/>
      </c>
      <c r="DV34" s="53" t="str">
        <f t="shared" si="113"/>
        <v/>
      </c>
      <c r="DW34" s="55" t="str">
        <f t="shared" si="114"/>
        <v/>
      </c>
      <c r="DX34" s="54" t="str">
        <f t="shared" si="115"/>
        <v/>
      </c>
      <c r="DY34" s="52">
        <f t="shared" si="116"/>
        <v>453</v>
      </c>
      <c r="DZ34" s="53">
        <f t="shared" si="117"/>
        <v>6</v>
      </c>
      <c r="EA34" s="53" t="str">
        <f t="shared" si="118"/>
        <v/>
      </c>
      <c r="EB34" s="53">
        <f t="shared" si="119"/>
        <v>27</v>
      </c>
      <c r="EC34" s="54">
        <f t="shared" si="120"/>
        <v>27</v>
      </c>
      <c r="ED34" s="52" t="str">
        <f t="shared" si="121"/>
        <v/>
      </c>
      <c r="EE34" s="53" t="str">
        <f t="shared" si="122"/>
        <v/>
      </c>
      <c r="EF34" s="53" t="str">
        <f t="shared" si="123"/>
        <v/>
      </c>
      <c r="EG34" s="53" t="str">
        <f t="shared" si="124"/>
        <v/>
      </c>
      <c r="EH34" s="54" t="str">
        <f t="shared" si="125"/>
        <v/>
      </c>
      <c r="EI34" s="52" t="str">
        <f t="shared" si="126"/>
        <v/>
      </c>
      <c r="EJ34" s="53" t="str">
        <f t="shared" si="127"/>
        <v/>
      </c>
      <c r="EK34" s="53" t="str">
        <f t="shared" si="128"/>
        <v/>
      </c>
      <c r="EL34" s="53" t="str">
        <f t="shared" si="129"/>
        <v/>
      </c>
      <c r="EM34" s="54" t="str">
        <f t="shared" si="130"/>
        <v/>
      </c>
      <c r="EN34" s="52" t="str">
        <f t="shared" si="131"/>
        <v/>
      </c>
      <c r="EO34" s="53" t="str">
        <f t="shared" si="132"/>
        <v/>
      </c>
      <c r="EP34" s="53" t="str">
        <f t="shared" si="133"/>
        <v/>
      </c>
      <c r="EQ34" s="53" t="str">
        <f t="shared" si="134"/>
        <v/>
      </c>
      <c r="ER34" s="54" t="str">
        <f t="shared" si="135"/>
        <v/>
      </c>
      <c r="ES34" s="58">
        <f t="shared" si="136"/>
        <v>13</v>
      </c>
      <c r="ET34" s="53" t="str">
        <f t="shared" si="137"/>
        <v>6</v>
      </c>
      <c r="EU34" s="181">
        <f t="shared" si="138"/>
        <v>10</v>
      </c>
      <c r="EV34" s="181">
        <f t="shared" si="139"/>
        <v>27</v>
      </c>
      <c r="EW34" s="181">
        <f t="shared" si="140"/>
        <v>37</v>
      </c>
      <c r="EX34" s="130">
        <v>204</v>
      </c>
      <c r="EY34" s="53" t="str">
        <f t="shared" si="141"/>
        <v/>
      </c>
      <c r="EZ34" s="53" t="str">
        <f t="shared" si="142"/>
        <v/>
      </c>
      <c r="FA34" s="53" t="str">
        <f t="shared" si="143"/>
        <v/>
      </c>
      <c r="FB34" s="53" t="str">
        <f t="shared" si="144"/>
        <v/>
      </c>
      <c r="FC34" s="57" t="str">
        <f t="shared" si="145"/>
        <v/>
      </c>
      <c r="FD34" s="52" t="str">
        <f t="shared" si="146"/>
        <v/>
      </c>
      <c r="FE34" s="53" t="str">
        <f t="shared" si="147"/>
        <v/>
      </c>
      <c r="FF34" s="53" t="str">
        <f t="shared" si="148"/>
        <v/>
      </c>
      <c r="FG34" s="55" t="str">
        <f t="shared" si="149"/>
        <v/>
      </c>
      <c r="FH34" s="57" t="str">
        <f t="shared" si="150"/>
        <v/>
      </c>
      <c r="FI34" s="52">
        <f t="shared" si="151"/>
        <v>204</v>
      </c>
      <c r="FJ34" s="53">
        <f t="shared" si="152"/>
        <v>6</v>
      </c>
      <c r="FK34" s="53" t="str">
        <f t="shared" si="153"/>
        <v/>
      </c>
      <c r="FL34" s="53">
        <f t="shared" si="154"/>
        <v>27</v>
      </c>
      <c r="FM34" s="57">
        <f t="shared" si="155"/>
        <v>27</v>
      </c>
      <c r="FN34" s="52" t="str">
        <f t="shared" si="156"/>
        <v/>
      </c>
      <c r="FO34" s="53" t="str">
        <f t="shared" si="157"/>
        <v/>
      </c>
      <c r="FP34" s="53" t="str">
        <f t="shared" si="158"/>
        <v/>
      </c>
      <c r="FQ34" s="53" t="str">
        <f t="shared" si="159"/>
        <v/>
      </c>
      <c r="FR34" s="57" t="str">
        <f t="shared" si="160"/>
        <v/>
      </c>
      <c r="FS34" s="52" t="str">
        <f t="shared" si="161"/>
        <v/>
      </c>
      <c r="FT34" s="53" t="str">
        <f t="shared" si="162"/>
        <v/>
      </c>
      <c r="FU34" s="53" t="str">
        <f t="shared" si="163"/>
        <v/>
      </c>
      <c r="FV34" s="53" t="str">
        <f t="shared" si="164"/>
        <v/>
      </c>
      <c r="FW34" s="57" t="str">
        <f t="shared" si="165"/>
        <v/>
      </c>
      <c r="FX34" s="52" t="str">
        <f t="shared" si="166"/>
        <v/>
      </c>
      <c r="FY34" s="53" t="str">
        <f t="shared" si="167"/>
        <v/>
      </c>
      <c r="FZ34" s="53" t="str">
        <f t="shared" si="168"/>
        <v/>
      </c>
      <c r="GA34" s="53" t="str">
        <f t="shared" si="169"/>
        <v/>
      </c>
      <c r="GB34" s="57" t="str">
        <f t="shared" si="170"/>
        <v/>
      </c>
      <c r="GC34" s="58">
        <f t="shared" si="171"/>
        <v>12</v>
      </c>
      <c r="GD34" s="53" t="str">
        <f t="shared" si="172"/>
        <v>6</v>
      </c>
      <c r="GE34" s="181">
        <f t="shared" si="173"/>
        <v>10</v>
      </c>
      <c r="GF34" s="181">
        <f t="shared" si="174"/>
        <v>27</v>
      </c>
      <c r="GG34" s="181">
        <f t="shared" si="175"/>
        <v>37</v>
      </c>
      <c r="GH34" s="130">
        <v>272</v>
      </c>
      <c r="GI34" s="53" t="str">
        <f t="shared" si="176"/>
        <v/>
      </c>
      <c r="GJ34" s="53" t="str">
        <f t="shared" si="177"/>
        <v/>
      </c>
      <c r="GK34" s="53" t="str">
        <f t="shared" si="178"/>
        <v/>
      </c>
      <c r="GL34" s="53" t="str">
        <f t="shared" si="179"/>
        <v/>
      </c>
      <c r="GM34" s="54" t="str">
        <f t="shared" si="180"/>
        <v/>
      </c>
      <c r="GN34" s="52" t="str">
        <f t="shared" si="181"/>
        <v/>
      </c>
      <c r="GO34" s="53" t="str">
        <f t="shared" si="182"/>
        <v/>
      </c>
      <c r="GP34" s="53" t="str">
        <f t="shared" si="183"/>
        <v/>
      </c>
      <c r="GQ34" s="55" t="str">
        <f t="shared" si="184"/>
        <v/>
      </c>
      <c r="GR34" s="54" t="str">
        <f t="shared" si="185"/>
        <v/>
      </c>
      <c r="GS34" s="52">
        <f t="shared" si="186"/>
        <v>272</v>
      </c>
      <c r="GT34" s="53">
        <f t="shared" si="187"/>
        <v>2</v>
      </c>
      <c r="GU34" s="53" t="str">
        <f t="shared" si="188"/>
        <v/>
      </c>
      <c r="GV34" s="53">
        <f t="shared" si="189"/>
        <v>43</v>
      </c>
      <c r="GW34" s="54">
        <f t="shared" si="190"/>
        <v>43</v>
      </c>
      <c r="GX34" s="52" t="str">
        <f t="shared" si="191"/>
        <v/>
      </c>
      <c r="GY34" s="53" t="str">
        <f t="shared" si="192"/>
        <v/>
      </c>
      <c r="GZ34" s="53" t="str">
        <f t="shared" si="193"/>
        <v/>
      </c>
      <c r="HA34" s="53" t="str">
        <f t="shared" si="194"/>
        <v/>
      </c>
      <c r="HB34" s="54" t="str">
        <f t="shared" si="195"/>
        <v/>
      </c>
      <c r="HC34" s="52" t="str">
        <f t="shared" si="196"/>
        <v/>
      </c>
      <c r="HD34" s="53" t="str">
        <f t="shared" si="197"/>
        <v/>
      </c>
      <c r="HE34" s="53" t="str">
        <f t="shared" si="198"/>
        <v/>
      </c>
      <c r="HF34" s="53" t="str">
        <f t="shared" si="199"/>
        <v/>
      </c>
      <c r="HG34" s="54" t="str">
        <f t="shared" si="200"/>
        <v/>
      </c>
      <c r="HH34" s="52" t="str">
        <f t="shared" si="201"/>
        <v/>
      </c>
      <c r="HI34" s="53" t="str">
        <f t="shared" si="202"/>
        <v/>
      </c>
      <c r="HJ34" s="53" t="str">
        <f t="shared" si="203"/>
        <v/>
      </c>
      <c r="HK34" s="53" t="str">
        <f t="shared" si="204"/>
        <v/>
      </c>
      <c r="HL34" s="54" t="str">
        <f t="shared" si="205"/>
        <v/>
      </c>
      <c r="HM34" s="58">
        <f t="shared" si="206"/>
        <v>9</v>
      </c>
      <c r="HN34" s="53" t="str">
        <f t="shared" si="207"/>
        <v>2</v>
      </c>
      <c r="HO34" s="181">
        <f t="shared" si="208"/>
        <v>10</v>
      </c>
      <c r="HP34" s="181">
        <f t="shared" si="209"/>
        <v>43</v>
      </c>
      <c r="HQ34" s="181">
        <f t="shared" si="210"/>
        <v>53</v>
      </c>
      <c r="HR34" s="130">
        <v>392</v>
      </c>
      <c r="HS34" s="53" t="str">
        <f t="shared" si="211"/>
        <v/>
      </c>
      <c r="HT34" s="53" t="str">
        <f t="shared" si="212"/>
        <v/>
      </c>
      <c r="HU34" s="53" t="str">
        <f t="shared" si="213"/>
        <v/>
      </c>
      <c r="HV34" s="53" t="str">
        <f t="shared" si="329"/>
        <v/>
      </c>
      <c r="HW34" s="54" t="str">
        <f t="shared" si="330"/>
        <v/>
      </c>
      <c r="HX34" s="52" t="str">
        <f t="shared" si="216"/>
        <v/>
      </c>
      <c r="HY34" s="53" t="str">
        <f t="shared" si="217"/>
        <v/>
      </c>
      <c r="HZ34" s="53" t="str">
        <f t="shared" si="218"/>
        <v/>
      </c>
      <c r="IA34" s="55" t="str">
        <f t="shared" si="331"/>
        <v/>
      </c>
      <c r="IB34" s="54" t="str">
        <f t="shared" si="332"/>
        <v/>
      </c>
      <c r="IC34" s="52">
        <f t="shared" si="221"/>
        <v>392</v>
      </c>
      <c r="ID34" s="53">
        <f t="shared" si="222"/>
        <v>3</v>
      </c>
      <c r="IE34" s="53" t="str">
        <f t="shared" si="223"/>
        <v/>
      </c>
      <c r="IF34" s="53">
        <f t="shared" si="224"/>
        <v>36</v>
      </c>
      <c r="IG34" s="54">
        <f t="shared" si="225"/>
        <v>36</v>
      </c>
      <c r="IH34" s="52" t="str">
        <f t="shared" si="226"/>
        <v/>
      </c>
      <c r="II34" s="53" t="str">
        <f t="shared" si="227"/>
        <v/>
      </c>
      <c r="IJ34" s="53" t="str">
        <f t="shared" si="228"/>
        <v/>
      </c>
      <c r="IK34" s="53" t="str">
        <f t="shared" si="333"/>
        <v/>
      </c>
      <c r="IL34" s="54" t="str">
        <f t="shared" si="334"/>
        <v/>
      </c>
      <c r="IM34" s="52" t="str">
        <f t="shared" si="231"/>
        <v/>
      </c>
      <c r="IN34" s="53" t="str">
        <f t="shared" si="232"/>
        <v/>
      </c>
      <c r="IO34" s="53" t="str">
        <f t="shared" si="233"/>
        <v/>
      </c>
      <c r="IP34" s="53" t="str">
        <f t="shared" si="335"/>
        <v/>
      </c>
      <c r="IQ34" s="54" t="str">
        <f t="shared" si="336"/>
        <v/>
      </c>
      <c r="IR34" s="52" t="str">
        <f t="shared" si="236"/>
        <v/>
      </c>
      <c r="IS34" s="53" t="str">
        <f t="shared" si="237"/>
        <v/>
      </c>
      <c r="IT34" s="53" t="str">
        <f t="shared" si="238"/>
        <v/>
      </c>
      <c r="IU34" s="53" t="str">
        <f t="shared" si="337"/>
        <v/>
      </c>
      <c r="IV34" s="54" t="str">
        <f t="shared" si="338"/>
        <v/>
      </c>
      <c r="IW34" s="58">
        <f t="shared" si="241"/>
        <v>13</v>
      </c>
      <c r="IX34" s="53" t="str">
        <f t="shared" si="242"/>
        <v>3</v>
      </c>
      <c r="IY34" s="181">
        <f t="shared" si="243"/>
        <v>10</v>
      </c>
      <c r="IZ34" s="181">
        <f t="shared" si="244"/>
        <v>36</v>
      </c>
      <c r="JA34" s="181">
        <f t="shared" si="245"/>
        <v>46</v>
      </c>
      <c r="JB34" s="130">
        <v>72</v>
      </c>
      <c r="JC34" s="53" t="str">
        <f t="shared" si="246"/>
        <v/>
      </c>
      <c r="JD34" s="53" t="str">
        <f t="shared" si="247"/>
        <v/>
      </c>
      <c r="JE34" s="53" t="str">
        <f t="shared" si="248"/>
        <v/>
      </c>
      <c r="JF34" s="53" t="str">
        <f t="shared" si="249"/>
        <v/>
      </c>
      <c r="JG34" s="54" t="str">
        <f t="shared" si="250"/>
        <v/>
      </c>
      <c r="JH34" s="52" t="str">
        <f t="shared" si="251"/>
        <v/>
      </c>
      <c r="JI34" s="53" t="str">
        <f t="shared" si="252"/>
        <v/>
      </c>
      <c r="JJ34" s="53" t="str">
        <f t="shared" si="253"/>
        <v/>
      </c>
      <c r="JK34" s="55" t="str">
        <f t="shared" si="254"/>
        <v/>
      </c>
      <c r="JL34" s="54" t="str">
        <f t="shared" si="255"/>
        <v/>
      </c>
      <c r="JM34" s="52">
        <f t="shared" si="256"/>
        <v>72</v>
      </c>
      <c r="JN34" s="53">
        <f t="shared" si="257"/>
        <v>8</v>
      </c>
      <c r="JO34" s="53" t="str">
        <f t="shared" si="258"/>
        <v/>
      </c>
      <c r="JP34" s="53">
        <f t="shared" si="259"/>
        <v>0</v>
      </c>
      <c r="JQ34" s="54">
        <f t="shared" si="260"/>
        <v>0</v>
      </c>
      <c r="JR34" s="52" t="str">
        <f t="shared" si="261"/>
        <v/>
      </c>
      <c r="JS34" s="53" t="str">
        <f t="shared" si="262"/>
        <v/>
      </c>
      <c r="JT34" s="53" t="str">
        <f t="shared" si="263"/>
        <v/>
      </c>
      <c r="JU34" s="53" t="str">
        <f t="shared" si="264"/>
        <v/>
      </c>
      <c r="JV34" s="54" t="str">
        <f t="shared" si="265"/>
        <v/>
      </c>
      <c r="JW34" s="52" t="str">
        <f t="shared" si="266"/>
        <v/>
      </c>
      <c r="JX34" s="53" t="str">
        <f t="shared" si="267"/>
        <v/>
      </c>
      <c r="JY34" s="53" t="str">
        <f t="shared" si="268"/>
        <v/>
      </c>
      <c r="JZ34" s="53" t="str">
        <f t="shared" si="269"/>
        <v/>
      </c>
      <c r="KA34" s="54" t="str">
        <f t="shared" si="270"/>
        <v/>
      </c>
      <c r="KB34" s="52" t="str">
        <f t="shared" si="271"/>
        <v/>
      </c>
      <c r="KC34" s="53" t="str">
        <f t="shared" si="272"/>
        <v/>
      </c>
      <c r="KD34" s="53" t="str">
        <f t="shared" si="273"/>
        <v/>
      </c>
      <c r="KE34" s="53" t="str">
        <f t="shared" si="274"/>
        <v/>
      </c>
      <c r="KF34" s="54" t="str">
        <f t="shared" si="275"/>
        <v/>
      </c>
      <c r="KG34" s="58">
        <f t="shared" si="276"/>
        <v>10</v>
      </c>
      <c r="KH34" s="53" t="str">
        <f t="shared" si="277"/>
        <v>8</v>
      </c>
      <c r="KI34" s="181">
        <f t="shared" si="278"/>
        <v>10</v>
      </c>
      <c r="KJ34" s="181">
        <f t="shared" si="279"/>
        <v>0</v>
      </c>
      <c r="KK34" s="127">
        <f t="shared" si="280"/>
        <v>10</v>
      </c>
      <c r="KL34" s="86"/>
      <c r="KM34" s="313">
        <f t="shared" si="281"/>
        <v>24</v>
      </c>
      <c r="KN34" s="60">
        <f t="shared" si="282"/>
        <v>287</v>
      </c>
      <c r="KO34" s="201"/>
      <c r="KP34" s="61">
        <f t="shared" si="283"/>
        <v>263</v>
      </c>
      <c r="KQ34" s="61" t="str">
        <f t="shared" si="284"/>
        <v/>
      </c>
      <c r="KR34" s="61" t="str">
        <f t="shared" si="285"/>
        <v/>
      </c>
      <c r="KS34" s="61">
        <f t="shared" si="286"/>
        <v>263</v>
      </c>
      <c r="KT34" s="61" t="str">
        <f t="shared" si="287"/>
        <v/>
      </c>
      <c r="KU34" s="61" t="str">
        <f t="shared" si="288"/>
        <v/>
      </c>
      <c r="KV34" s="61" t="str">
        <f t="shared" si="289"/>
        <v/>
      </c>
      <c r="KW34" s="62">
        <f t="shared" si="290"/>
        <v>5</v>
      </c>
      <c r="KX34" s="84"/>
      <c r="KY34" s="59">
        <f t="shared" si="291"/>
        <v>0</v>
      </c>
      <c r="KZ34" s="60">
        <f t="shared" si="292"/>
        <v>297</v>
      </c>
      <c r="LA34" s="201"/>
      <c r="LB34" s="61">
        <f t="shared" si="293"/>
        <v>297</v>
      </c>
      <c r="LC34" s="61">
        <f t="shared" si="294"/>
        <v>297</v>
      </c>
      <c r="LD34" s="61" t="str">
        <f t="shared" si="295"/>
        <v/>
      </c>
      <c r="LE34" s="61" t="str">
        <f t="shared" si="296"/>
        <v/>
      </c>
      <c r="LF34" s="148">
        <f t="shared" si="339"/>
        <v>4</v>
      </c>
      <c r="LG34" s="87"/>
      <c r="LH34" s="185">
        <f t="shared" si="297"/>
        <v>8</v>
      </c>
      <c r="LI34" s="87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</row>
    <row r="35" spans="1:382" s="1" customFormat="1" ht="15" x14ac:dyDescent="0.2">
      <c r="A35" s="35"/>
      <c r="B35" s="45">
        <v>30</v>
      </c>
      <c r="C35" s="46" t="s">
        <v>26</v>
      </c>
      <c r="D35" s="47" t="s">
        <v>14</v>
      </c>
      <c r="E35" s="50">
        <v>4580</v>
      </c>
      <c r="F35" s="160">
        <v>303</v>
      </c>
      <c r="G35" s="49" t="s">
        <v>98</v>
      </c>
      <c r="H35" s="50" t="str">
        <f t="shared" si="0"/>
        <v>Modified</v>
      </c>
      <c r="I35" s="186">
        <f t="shared" si="1"/>
        <v>293</v>
      </c>
      <c r="J35" s="179">
        <v>571</v>
      </c>
      <c r="K35" s="149" t="str">
        <f t="shared" si="298"/>
        <v/>
      </c>
      <c r="L35" s="150" t="str">
        <f t="shared" si="299"/>
        <v/>
      </c>
      <c r="M35" s="150" t="str">
        <f t="shared" si="300"/>
        <v/>
      </c>
      <c r="N35" s="150" t="str">
        <f t="shared" si="301"/>
        <v/>
      </c>
      <c r="O35" s="150" t="str">
        <f t="shared" si="302"/>
        <v/>
      </c>
      <c r="P35" s="149" t="str">
        <f t="shared" si="303"/>
        <v/>
      </c>
      <c r="Q35" s="150" t="str">
        <f t="shared" si="304"/>
        <v/>
      </c>
      <c r="R35" s="150" t="str">
        <f t="shared" si="305"/>
        <v/>
      </c>
      <c r="S35" s="150" t="str">
        <f t="shared" si="306"/>
        <v/>
      </c>
      <c r="T35" s="150" t="str">
        <f t="shared" si="307"/>
        <v/>
      </c>
      <c r="U35" s="149">
        <f t="shared" si="308"/>
        <v>571</v>
      </c>
      <c r="V35" s="150">
        <f t="shared" si="309"/>
        <v>1</v>
      </c>
      <c r="W35" s="150" t="str">
        <f t="shared" si="310"/>
        <v/>
      </c>
      <c r="X35" s="150">
        <f t="shared" si="311"/>
        <v>50</v>
      </c>
      <c r="Y35" s="150">
        <f t="shared" si="312"/>
        <v>50</v>
      </c>
      <c r="Z35" s="149" t="str">
        <f t="shared" si="313"/>
        <v/>
      </c>
      <c r="AA35" s="150" t="str">
        <f t="shared" si="314"/>
        <v/>
      </c>
      <c r="AB35" s="150" t="str">
        <f t="shared" si="315"/>
        <v/>
      </c>
      <c r="AC35" s="150" t="str">
        <f t="shared" si="316"/>
        <v/>
      </c>
      <c r="AD35" s="150" t="str">
        <f t="shared" si="317"/>
        <v/>
      </c>
      <c r="AE35" s="149" t="str">
        <f t="shared" si="318"/>
        <v/>
      </c>
      <c r="AF35" s="150" t="str">
        <f t="shared" si="319"/>
        <v/>
      </c>
      <c r="AG35" s="150" t="str">
        <f t="shared" si="320"/>
        <v/>
      </c>
      <c r="AH35" s="150" t="str">
        <f t="shared" si="321"/>
        <v/>
      </c>
      <c r="AI35" s="150" t="str">
        <f t="shared" si="322"/>
        <v/>
      </c>
      <c r="AJ35" s="149" t="str">
        <f t="shared" si="323"/>
        <v/>
      </c>
      <c r="AK35" s="150" t="str">
        <f t="shared" si="324"/>
        <v/>
      </c>
      <c r="AL35" s="150" t="str">
        <f t="shared" si="325"/>
        <v/>
      </c>
      <c r="AM35" s="150" t="str">
        <f t="shared" si="326"/>
        <v/>
      </c>
      <c r="AN35" s="307" t="str">
        <f t="shared" si="327"/>
        <v/>
      </c>
      <c r="AO35" s="56">
        <f t="shared" si="328"/>
        <v>11</v>
      </c>
      <c r="AP35" s="53" t="str">
        <f t="shared" si="33"/>
        <v>1</v>
      </c>
      <c r="AQ35" s="181">
        <f t="shared" si="34"/>
        <v>10</v>
      </c>
      <c r="AR35" s="181">
        <f t="shared" si="35"/>
        <v>50</v>
      </c>
      <c r="AS35" s="181">
        <f t="shared" si="36"/>
        <v>60</v>
      </c>
      <c r="AT35" s="130">
        <v>283</v>
      </c>
      <c r="AU35" s="55" t="str">
        <f t="shared" si="37"/>
        <v/>
      </c>
      <c r="AV35" s="53" t="str">
        <f t="shared" si="38"/>
        <v/>
      </c>
      <c r="AW35" s="53" t="str">
        <f t="shared" si="39"/>
        <v/>
      </c>
      <c r="AX35" s="53" t="str">
        <f t="shared" si="40"/>
        <v/>
      </c>
      <c r="AY35" s="54" t="str">
        <f t="shared" si="41"/>
        <v/>
      </c>
      <c r="AZ35" s="52" t="str">
        <f t="shared" si="42"/>
        <v/>
      </c>
      <c r="BA35" s="53" t="str">
        <f t="shared" si="43"/>
        <v/>
      </c>
      <c r="BB35" s="53" t="str">
        <f t="shared" si="44"/>
        <v/>
      </c>
      <c r="BC35" s="55" t="str">
        <f t="shared" si="45"/>
        <v/>
      </c>
      <c r="BD35" s="54" t="str">
        <f t="shared" si="46"/>
        <v/>
      </c>
      <c r="BE35" s="52">
        <f t="shared" si="47"/>
        <v>283</v>
      </c>
      <c r="BF35" s="53">
        <f t="shared" si="48"/>
        <v>4</v>
      </c>
      <c r="BG35" s="53" t="str">
        <f t="shared" si="49"/>
        <v/>
      </c>
      <c r="BH35" s="53">
        <f t="shared" si="50"/>
        <v>33</v>
      </c>
      <c r="BI35" s="54">
        <f t="shared" si="51"/>
        <v>33</v>
      </c>
      <c r="BJ35" s="52" t="str">
        <f t="shared" si="52"/>
        <v/>
      </c>
      <c r="BK35" s="53" t="str">
        <f t="shared" si="53"/>
        <v/>
      </c>
      <c r="BL35" s="53" t="str">
        <f t="shared" si="54"/>
        <v/>
      </c>
      <c r="BM35" s="53" t="str">
        <f t="shared" si="55"/>
        <v/>
      </c>
      <c r="BN35" s="54" t="str">
        <f t="shared" si="56"/>
        <v/>
      </c>
      <c r="BO35" s="52" t="str">
        <f t="shared" si="57"/>
        <v/>
      </c>
      <c r="BP35" s="53" t="str">
        <f t="shared" si="58"/>
        <v/>
      </c>
      <c r="BQ35" s="53" t="str">
        <f t="shared" si="59"/>
        <v/>
      </c>
      <c r="BR35" s="53" t="str">
        <f t="shared" si="60"/>
        <v/>
      </c>
      <c r="BS35" s="54" t="str">
        <f t="shared" si="61"/>
        <v/>
      </c>
      <c r="BT35" s="52" t="str">
        <f t="shared" si="62"/>
        <v/>
      </c>
      <c r="BU35" s="53" t="str">
        <f t="shared" si="63"/>
        <v/>
      </c>
      <c r="BV35" s="53" t="str">
        <f t="shared" si="64"/>
        <v/>
      </c>
      <c r="BW35" s="53" t="str">
        <f t="shared" si="65"/>
        <v/>
      </c>
      <c r="BX35" s="54" t="str">
        <f t="shared" si="66"/>
        <v/>
      </c>
      <c r="BY35" s="56">
        <f t="shared" si="67"/>
        <v>11</v>
      </c>
      <c r="BZ35" s="53" t="str">
        <f t="shared" si="68"/>
        <v>4</v>
      </c>
      <c r="CA35" s="181">
        <f t="shared" si="69"/>
        <v>10</v>
      </c>
      <c r="CB35" s="181">
        <f t="shared" si="70"/>
        <v>33</v>
      </c>
      <c r="CC35" s="181">
        <f t="shared" si="71"/>
        <v>43</v>
      </c>
      <c r="CD35" s="130">
        <v>345</v>
      </c>
      <c r="CE35" s="55" t="str">
        <f t="shared" si="72"/>
        <v/>
      </c>
      <c r="CF35" s="53" t="str">
        <f t="shared" si="73"/>
        <v/>
      </c>
      <c r="CG35" s="53" t="str">
        <f t="shared" si="74"/>
        <v/>
      </c>
      <c r="CH35" s="53" t="str">
        <f t="shared" si="75"/>
        <v/>
      </c>
      <c r="CI35" s="54" t="str">
        <f t="shared" si="76"/>
        <v/>
      </c>
      <c r="CJ35" s="52" t="str">
        <f t="shared" si="77"/>
        <v/>
      </c>
      <c r="CK35" s="53" t="str">
        <f t="shared" si="78"/>
        <v/>
      </c>
      <c r="CL35" s="53" t="str">
        <f t="shared" si="79"/>
        <v/>
      </c>
      <c r="CM35" s="55" t="str">
        <f t="shared" si="80"/>
        <v/>
      </c>
      <c r="CN35" s="54" t="str">
        <f t="shared" si="81"/>
        <v/>
      </c>
      <c r="CO35" s="52">
        <f t="shared" si="82"/>
        <v>345</v>
      </c>
      <c r="CP35" s="53">
        <f t="shared" si="83"/>
        <v>4</v>
      </c>
      <c r="CQ35" s="53" t="str">
        <f>IF(IF(CP35&lt;&gt;"",IF(MAX(COUNTIF($CP35:$CP$49,$CP$6:$CP$49))&gt;1,"x",""),"")&lt;&gt;"",CP35+1,"")</f>
        <v/>
      </c>
      <c r="CR35" s="53">
        <f t="shared" si="84"/>
        <v>33</v>
      </c>
      <c r="CS35" s="54">
        <f t="shared" si="85"/>
        <v>33</v>
      </c>
      <c r="CT35" s="52" t="str">
        <f t="shared" si="86"/>
        <v/>
      </c>
      <c r="CU35" s="53" t="str">
        <f t="shared" si="87"/>
        <v/>
      </c>
      <c r="CV35" s="53" t="str">
        <f t="shared" si="88"/>
        <v/>
      </c>
      <c r="CW35" s="53" t="str">
        <f t="shared" si="89"/>
        <v/>
      </c>
      <c r="CX35" s="54" t="str">
        <f t="shared" si="90"/>
        <v/>
      </c>
      <c r="CY35" s="52" t="str">
        <f t="shared" si="91"/>
        <v/>
      </c>
      <c r="CZ35" s="53" t="str">
        <f t="shared" si="92"/>
        <v/>
      </c>
      <c r="DA35" s="53" t="str">
        <f t="shared" si="93"/>
        <v/>
      </c>
      <c r="DB35" s="53" t="str">
        <f t="shared" si="94"/>
        <v/>
      </c>
      <c r="DC35" s="54" t="str">
        <f t="shared" si="95"/>
        <v/>
      </c>
      <c r="DD35" s="52" t="str">
        <f t="shared" si="96"/>
        <v/>
      </c>
      <c r="DE35" s="53" t="str">
        <f t="shared" si="97"/>
        <v/>
      </c>
      <c r="DF35" s="53" t="str">
        <f t="shared" si="98"/>
        <v/>
      </c>
      <c r="DG35" s="53" t="str">
        <f t="shared" si="99"/>
        <v/>
      </c>
      <c r="DH35" s="54" t="str">
        <f t="shared" si="100"/>
        <v/>
      </c>
      <c r="DI35" s="56">
        <f t="shared" si="101"/>
        <v>11</v>
      </c>
      <c r="DJ35" s="53" t="str">
        <f t="shared" si="102"/>
        <v>4</v>
      </c>
      <c r="DK35" s="53">
        <f t="shared" si="103"/>
        <v>10</v>
      </c>
      <c r="DL35" s="328">
        <f t="shared" si="104"/>
        <v>33</v>
      </c>
      <c r="DM35" s="181">
        <f t="shared" si="105"/>
        <v>43</v>
      </c>
      <c r="DN35" s="130">
        <v>533</v>
      </c>
      <c r="DO35" s="53" t="str">
        <f t="shared" si="106"/>
        <v/>
      </c>
      <c r="DP35" s="53" t="str">
        <f t="shared" si="107"/>
        <v/>
      </c>
      <c r="DQ35" s="53" t="str">
        <f t="shared" si="108"/>
        <v/>
      </c>
      <c r="DR35" s="53" t="str">
        <f t="shared" si="109"/>
        <v/>
      </c>
      <c r="DS35" s="54" t="str">
        <f t="shared" si="110"/>
        <v/>
      </c>
      <c r="DT35" s="52" t="str">
        <f t="shared" si="111"/>
        <v/>
      </c>
      <c r="DU35" s="53" t="str">
        <f t="shared" si="112"/>
        <v/>
      </c>
      <c r="DV35" s="53" t="str">
        <f t="shared" si="113"/>
        <v/>
      </c>
      <c r="DW35" s="55" t="str">
        <f t="shared" si="114"/>
        <v/>
      </c>
      <c r="DX35" s="54" t="str">
        <f t="shared" si="115"/>
        <v/>
      </c>
      <c r="DY35" s="52">
        <f t="shared" si="116"/>
        <v>533</v>
      </c>
      <c r="DZ35" s="53">
        <f t="shared" si="117"/>
        <v>3</v>
      </c>
      <c r="EA35" s="53" t="str">
        <f t="shared" si="118"/>
        <v/>
      </c>
      <c r="EB35" s="53">
        <f t="shared" si="119"/>
        <v>36</v>
      </c>
      <c r="EC35" s="54">
        <f t="shared" si="120"/>
        <v>36</v>
      </c>
      <c r="ED35" s="52" t="str">
        <f t="shared" si="121"/>
        <v/>
      </c>
      <c r="EE35" s="53" t="str">
        <f t="shared" si="122"/>
        <v/>
      </c>
      <c r="EF35" s="53" t="str">
        <f t="shared" si="123"/>
        <v/>
      </c>
      <c r="EG35" s="53" t="str">
        <f t="shared" si="124"/>
        <v/>
      </c>
      <c r="EH35" s="54" t="str">
        <f t="shared" si="125"/>
        <v/>
      </c>
      <c r="EI35" s="52" t="str">
        <f t="shared" si="126"/>
        <v/>
      </c>
      <c r="EJ35" s="53" t="str">
        <f t="shared" si="127"/>
        <v/>
      </c>
      <c r="EK35" s="53" t="str">
        <f t="shared" si="128"/>
        <v/>
      </c>
      <c r="EL35" s="53" t="str">
        <f t="shared" si="129"/>
        <v/>
      </c>
      <c r="EM35" s="54" t="str">
        <f t="shared" si="130"/>
        <v/>
      </c>
      <c r="EN35" s="52" t="str">
        <f t="shared" si="131"/>
        <v/>
      </c>
      <c r="EO35" s="53" t="str">
        <f t="shared" si="132"/>
        <v/>
      </c>
      <c r="EP35" s="53" t="str">
        <f t="shared" si="133"/>
        <v/>
      </c>
      <c r="EQ35" s="53" t="str">
        <f t="shared" si="134"/>
        <v/>
      </c>
      <c r="ER35" s="54" t="str">
        <f t="shared" si="135"/>
        <v/>
      </c>
      <c r="ES35" s="58">
        <f t="shared" si="136"/>
        <v>13</v>
      </c>
      <c r="ET35" s="53" t="str">
        <f t="shared" si="137"/>
        <v>3</v>
      </c>
      <c r="EU35" s="181">
        <f t="shared" si="138"/>
        <v>10</v>
      </c>
      <c r="EV35" s="181">
        <f t="shared" si="139"/>
        <v>36</v>
      </c>
      <c r="EW35" s="181">
        <f t="shared" si="140"/>
        <v>46</v>
      </c>
      <c r="EX35" s="130">
        <v>171</v>
      </c>
      <c r="EY35" s="53" t="str">
        <f t="shared" si="141"/>
        <v/>
      </c>
      <c r="EZ35" s="53" t="str">
        <f t="shared" si="142"/>
        <v/>
      </c>
      <c r="FA35" s="53" t="str">
        <f t="shared" si="143"/>
        <v/>
      </c>
      <c r="FB35" s="53" t="str">
        <f t="shared" si="144"/>
        <v/>
      </c>
      <c r="FC35" s="57" t="str">
        <f t="shared" si="145"/>
        <v/>
      </c>
      <c r="FD35" s="52" t="str">
        <f t="shared" si="146"/>
        <v/>
      </c>
      <c r="FE35" s="53" t="str">
        <f t="shared" si="147"/>
        <v/>
      </c>
      <c r="FF35" s="53" t="str">
        <f t="shared" si="148"/>
        <v/>
      </c>
      <c r="FG35" s="55" t="str">
        <f t="shared" si="149"/>
        <v/>
      </c>
      <c r="FH35" s="57" t="str">
        <f t="shared" si="150"/>
        <v/>
      </c>
      <c r="FI35" s="52">
        <f t="shared" si="151"/>
        <v>171</v>
      </c>
      <c r="FJ35" s="53">
        <f t="shared" si="152"/>
        <v>8</v>
      </c>
      <c r="FK35" s="53" t="str">
        <f t="shared" si="153"/>
        <v/>
      </c>
      <c r="FL35" s="53">
        <f t="shared" si="154"/>
        <v>22</v>
      </c>
      <c r="FM35" s="57">
        <f t="shared" si="155"/>
        <v>22</v>
      </c>
      <c r="FN35" s="52" t="str">
        <f t="shared" si="156"/>
        <v/>
      </c>
      <c r="FO35" s="53" t="str">
        <f t="shared" si="157"/>
        <v/>
      </c>
      <c r="FP35" s="53" t="str">
        <f t="shared" si="158"/>
        <v/>
      </c>
      <c r="FQ35" s="53" t="str">
        <f t="shared" si="159"/>
        <v/>
      </c>
      <c r="FR35" s="57" t="str">
        <f t="shared" si="160"/>
        <v/>
      </c>
      <c r="FS35" s="52" t="str">
        <f t="shared" si="161"/>
        <v/>
      </c>
      <c r="FT35" s="53" t="str">
        <f t="shared" si="162"/>
        <v/>
      </c>
      <c r="FU35" s="53" t="str">
        <f t="shared" si="163"/>
        <v/>
      </c>
      <c r="FV35" s="53" t="str">
        <f t="shared" si="164"/>
        <v/>
      </c>
      <c r="FW35" s="57" t="str">
        <f t="shared" si="165"/>
        <v/>
      </c>
      <c r="FX35" s="52" t="str">
        <f t="shared" si="166"/>
        <v/>
      </c>
      <c r="FY35" s="53" t="str">
        <f t="shared" si="167"/>
        <v/>
      </c>
      <c r="FZ35" s="53" t="str">
        <f t="shared" si="168"/>
        <v/>
      </c>
      <c r="GA35" s="53" t="str">
        <f t="shared" si="169"/>
        <v/>
      </c>
      <c r="GB35" s="57" t="str">
        <f t="shared" si="170"/>
        <v/>
      </c>
      <c r="GC35" s="58">
        <f t="shared" si="171"/>
        <v>12</v>
      </c>
      <c r="GD35" s="53" t="str">
        <f t="shared" si="172"/>
        <v>8</v>
      </c>
      <c r="GE35" s="181">
        <f t="shared" si="173"/>
        <v>10</v>
      </c>
      <c r="GF35" s="181">
        <f t="shared" si="174"/>
        <v>22</v>
      </c>
      <c r="GG35" s="181">
        <f t="shared" si="175"/>
        <v>32</v>
      </c>
      <c r="GH35" s="130">
        <v>167</v>
      </c>
      <c r="GI35" s="53" t="str">
        <f t="shared" si="176"/>
        <v/>
      </c>
      <c r="GJ35" s="53" t="str">
        <f t="shared" si="177"/>
        <v/>
      </c>
      <c r="GK35" s="53" t="str">
        <f t="shared" si="178"/>
        <v/>
      </c>
      <c r="GL35" s="53" t="str">
        <f t="shared" si="179"/>
        <v/>
      </c>
      <c r="GM35" s="54" t="str">
        <f t="shared" si="180"/>
        <v/>
      </c>
      <c r="GN35" s="52" t="str">
        <f t="shared" si="181"/>
        <v/>
      </c>
      <c r="GO35" s="53" t="str">
        <f t="shared" si="182"/>
        <v/>
      </c>
      <c r="GP35" s="53" t="str">
        <f t="shared" si="183"/>
        <v/>
      </c>
      <c r="GQ35" s="55" t="str">
        <f t="shared" si="184"/>
        <v/>
      </c>
      <c r="GR35" s="54" t="str">
        <f t="shared" si="185"/>
        <v/>
      </c>
      <c r="GS35" s="52">
        <f t="shared" si="186"/>
        <v>167</v>
      </c>
      <c r="GT35" s="53">
        <f t="shared" si="187"/>
        <v>4</v>
      </c>
      <c r="GU35" s="53" t="str">
        <f t="shared" si="188"/>
        <v/>
      </c>
      <c r="GV35" s="53">
        <f t="shared" si="189"/>
        <v>33</v>
      </c>
      <c r="GW35" s="54">
        <f t="shared" si="190"/>
        <v>33</v>
      </c>
      <c r="GX35" s="52" t="str">
        <f t="shared" si="191"/>
        <v/>
      </c>
      <c r="GY35" s="53" t="str">
        <f t="shared" si="192"/>
        <v/>
      </c>
      <c r="GZ35" s="53" t="str">
        <f t="shared" si="193"/>
        <v/>
      </c>
      <c r="HA35" s="53" t="str">
        <f t="shared" si="194"/>
        <v/>
      </c>
      <c r="HB35" s="54" t="str">
        <f t="shared" si="195"/>
        <v/>
      </c>
      <c r="HC35" s="52" t="str">
        <f t="shared" si="196"/>
        <v/>
      </c>
      <c r="HD35" s="53" t="str">
        <f t="shared" si="197"/>
        <v/>
      </c>
      <c r="HE35" s="53" t="str">
        <f t="shared" si="198"/>
        <v/>
      </c>
      <c r="HF35" s="53" t="str">
        <f t="shared" si="199"/>
        <v/>
      </c>
      <c r="HG35" s="54" t="str">
        <f t="shared" si="200"/>
        <v/>
      </c>
      <c r="HH35" s="52" t="str">
        <f t="shared" si="201"/>
        <v/>
      </c>
      <c r="HI35" s="53" t="str">
        <f t="shared" si="202"/>
        <v/>
      </c>
      <c r="HJ35" s="53" t="str">
        <f t="shared" si="203"/>
        <v/>
      </c>
      <c r="HK35" s="53" t="str">
        <f t="shared" si="204"/>
        <v/>
      </c>
      <c r="HL35" s="54" t="str">
        <f t="shared" si="205"/>
        <v/>
      </c>
      <c r="HM35" s="58">
        <f t="shared" si="206"/>
        <v>9</v>
      </c>
      <c r="HN35" s="53" t="str">
        <f t="shared" si="207"/>
        <v>4</v>
      </c>
      <c r="HO35" s="181">
        <f t="shared" si="208"/>
        <v>10</v>
      </c>
      <c r="HP35" s="181">
        <f t="shared" si="209"/>
        <v>33</v>
      </c>
      <c r="HQ35" s="181">
        <f t="shared" si="210"/>
        <v>43</v>
      </c>
      <c r="HR35" s="130">
        <v>175</v>
      </c>
      <c r="HS35" s="53" t="str">
        <f t="shared" si="211"/>
        <v/>
      </c>
      <c r="HT35" s="53" t="str">
        <f t="shared" si="212"/>
        <v/>
      </c>
      <c r="HU35" s="53" t="str">
        <f t="shared" si="213"/>
        <v/>
      </c>
      <c r="HV35" s="53" t="str">
        <f t="shared" si="329"/>
        <v/>
      </c>
      <c r="HW35" s="54" t="str">
        <f t="shared" si="330"/>
        <v/>
      </c>
      <c r="HX35" s="52" t="str">
        <f t="shared" si="216"/>
        <v/>
      </c>
      <c r="HY35" s="53" t="str">
        <f t="shared" si="217"/>
        <v/>
      </c>
      <c r="HZ35" s="53" t="str">
        <f t="shared" si="218"/>
        <v/>
      </c>
      <c r="IA35" s="55" t="str">
        <f t="shared" si="331"/>
        <v/>
      </c>
      <c r="IB35" s="54" t="str">
        <f t="shared" si="332"/>
        <v/>
      </c>
      <c r="IC35" s="52">
        <f t="shared" si="221"/>
        <v>175</v>
      </c>
      <c r="ID35" s="53">
        <f t="shared" si="222"/>
        <v>11</v>
      </c>
      <c r="IE35" s="53" t="str">
        <f t="shared" si="223"/>
        <v/>
      </c>
      <c r="IF35" s="53">
        <f t="shared" si="224"/>
        <v>16</v>
      </c>
      <c r="IG35" s="54">
        <f t="shared" si="225"/>
        <v>16</v>
      </c>
      <c r="IH35" s="52" t="str">
        <f t="shared" si="226"/>
        <v/>
      </c>
      <c r="II35" s="53" t="str">
        <f t="shared" si="227"/>
        <v/>
      </c>
      <c r="IJ35" s="53" t="str">
        <f t="shared" si="228"/>
        <v/>
      </c>
      <c r="IK35" s="53" t="str">
        <f t="shared" si="333"/>
        <v/>
      </c>
      <c r="IL35" s="54" t="str">
        <f t="shared" si="334"/>
        <v/>
      </c>
      <c r="IM35" s="52" t="str">
        <f t="shared" si="231"/>
        <v/>
      </c>
      <c r="IN35" s="53" t="str">
        <f t="shared" si="232"/>
        <v/>
      </c>
      <c r="IO35" s="53" t="str">
        <f t="shared" si="233"/>
        <v/>
      </c>
      <c r="IP35" s="53" t="str">
        <f t="shared" si="335"/>
        <v/>
      </c>
      <c r="IQ35" s="54" t="str">
        <f t="shared" si="336"/>
        <v/>
      </c>
      <c r="IR35" s="52" t="str">
        <f t="shared" si="236"/>
        <v/>
      </c>
      <c r="IS35" s="53" t="str">
        <f t="shared" si="237"/>
        <v/>
      </c>
      <c r="IT35" s="53" t="str">
        <f t="shared" si="238"/>
        <v/>
      </c>
      <c r="IU35" s="53" t="str">
        <f t="shared" si="337"/>
        <v/>
      </c>
      <c r="IV35" s="54" t="str">
        <f t="shared" si="338"/>
        <v/>
      </c>
      <c r="IW35" s="58">
        <f t="shared" si="241"/>
        <v>13</v>
      </c>
      <c r="IX35" s="53" t="str">
        <f t="shared" si="242"/>
        <v>11</v>
      </c>
      <c r="IY35" s="181">
        <f t="shared" si="243"/>
        <v>10</v>
      </c>
      <c r="IZ35" s="181">
        <f t="shared" si="244"/>
        <v>16</v>
      </c>
      <c r="JA35" s="181">
        <f t="shared" si="245"/>
        <v>26</v>
      </c>
      <c r="JB35" s="130"/>
      <c r="JC35" s="53" t="str">
        <f t="shared" si="246"/>
        <v/>
      </c>
      <c r="JD35" s="53" t="str">
        <f t="shared" si="247"/>
        <v/>
      </c>
      <c r="JE35" s="53" t="str">
        <f t="shared" si="248"/>
        <v/>
      </c>
      <c r="JF35" s="53" t="str">
        <f t="shared" si="249"/>
        <v/>
      </c>
      <c r="JG35" s="54" t="str">
        <f t="shared" si="250"/>
        <v/>
      </c>
      <c r="JH35" s="52" t="str">
        <f t="shared" si="251"/>
        <v/>
      </c>
      <c r="JI35" s="53" t="str">
        <f t="shared" si="252"/>
        <v/>
      </c>
      <c r="JJ35" s="53" t="str">
        <f t="shared" si="253"/>
        <v/>
      </c>
      <c r="JK35" s="55" t="str">
        <f t="shared" si="254"/>
        <v/>
      </c>
      <c r="JL35" s="54" t="str">
        <f t="shared" si="255"/>
        <v/>
      </c>
      <c r="JM35" s="52" t="str">
        <f t="shared" si="256"/>
        <v/>
      </c>
      <c r="JN35" s="53" t="str">
        <f t="shared" si="257"/>
        <v/>
      </c>
      <c r="JO35" s="53" t="str">
        <f t="shared" si="258"/>
        <v/>
      </c>
      <c r="JP35" s="53" t="str">
        <f t="shared" si="259"/>
        <v/>
      </c>
      <c r="JQ35" s="54" t="str">
        <f t="shared" si="260"/>
        <v/>
      </c>
      <c r="JR35" s="52" t="str">
        <f t="shared" si="261"/>
        <v/>
      </c>
      <c r="JS35" s="53" t="str">
        <f t="shared" si="262"/>
        <v/>
      </c>
      <c r="JT35" s="53" t="str">
        <f t="shared" si="263"/>
        <v/>
      </c>
      <c r="JU35" s="53" t="str">
        <f t="shared" si="264"/>
        <v/>
      </c>
      <c r="JV35" s="54" t="str">
        <f t="shared" si="265"/>
        <v/>
      </c>
      <c r="JW35" s="52" t="str">
        <f t="shared" si="266"/>
        <v/>
      </c>
      <c r="JX35" s="53" t="str">
        <f t="shared" si="267"/>
        <v/>
      </c>
      <c r="JY35" s="53" t="str">
        <f t="shared" si="268"/>
        <v/>
      </c>
      <c r="JZ35" s="53" t="str">
        <f t="shared" si="269"/>
        <v/>
      </c>
      <c r="KA35" s="54" t="str">
        <f t="shared" si="270"/>
        <v/>
      </c>
      <c r="KB35" s="52" t="str">
        <f t="shared" si="271"/>
        <v/>
      </c>
      <c r="KC35" s="53" t="str">
        <f t="shared" si="272"/>
        <v/>
      </c>
      <c r="KD35" s="53" t="str">
        <f t="shared" si="273"/>
        <v/>
      </c>
      <c r="KE35" s="53" t="str">
        <f t="shared" si="274"/>
        <v/>
      </c>
      <c r="KF35" s="54" t="str">
        <f t="shared" si="275"/>
        <v/>
      </c>
      <c r="KG35" s="58">
        <f t="shared" si="276"/>
        <v>10</v>
      </c>
      <c r="KH35" s="53" t="str">
        <f t="shared" si="277"/>
        <v/>
      </c>
      <c r="KI35" s="181" t="str">
        <f t="shared" si="278"/>
        <v/>
      </c>
      <c r="KJ35" s="181">
        <f t="shared" si="279"/>
        <v>0</v>
      </c>
      <c r="KK35" s="127" t="str">
        <f t="shared" si="280"/>
        <v/>
      </c>
      <c r="KL35" s="86"/>
      <c r="KM35" s="313">
        <f t="shared" si="281"/>
        <v>16</v>
      </c>
      <c r="KN35" s="60">
        <f t="shared" si="282"/>
        <v>293</v>
      </c>
      <c r="KO35" s="201"/>
      <c r="KP35" s="61">
        <f t="shared" si="283"/>
        <v>277</v>
      </c>
      <c r="KQ35" s="61" t="str">
        <f t="shared" si="284"/>
        <v/>
      </c>
      <c r="KR35" s="61" t="str">
        <f t="shared" si="285"/>
        <v/>
      </c>
      <c r="KS35" s="61">
        <f t="shared" si="286"/>
        <v>277</v>
      </c>
      <c r="KT35" s="61" t="str">
        <f t="shared" si="287"/>
        <v/>
      </c>
      <c r="KU35" s="61" t="str">
        <f t="shared" si="288"/>
        <v/>
      </c>
      <c r="KV35" s="61" t="str">
        <f t="shared" si="289"/>
        <v/>
      </c>
      <c r="KW35" s="62">
        <f t="shared" si="290"/>
        <v>3</v>
      </c>
      <c r="KX35" s="84"/>
      <c r="KY35" s="59">
        <f t="shared" si="291"/>
        <v>0</v>
      </c>
      <c r="KZ35" s="60">
        <f t="shared" si="292"/>
        <v>293</v>
      </c>
      <c r="LA35" s="201"/>
      <c r="LB35" s="61">
        <f t="shared" si="293"/>
        <v>293</v>
      </c>
      <c r="LC35" s="61">
        <f t="shared" si="294"/>
        <v>293</v>
      </c>
      <c r="LD35" s="61" t="str">
        <f t="shared" si="295"/>
        <v/>
      </c>
      <c r="LE35" s="61" t="str">
        <f t="shared" si="296"/>
        <v/>
      </c>
      <c r="LF35" s="148">
        <f t="shared" si="339"/>
        <v>5</v>
      </c>
      <c r="LG35" s="87"/>
      <c r="LH35" s="185">
        <f t="shared" si="297"/>
        <v>7</v>
      </c>
      <c r="LI35" s="87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</row>
    <row r="36" spans="1:382" s="1" customFormat="1" ht="15" x14ac:dyDescent="0.2">
      <c r="A36" s="35"/>
      <c r="B36" s="45">
        <v>31</v>
      </c>
      <c r="C36" s="46" t="s">
        <v>27</v>
      </c>
      <c r="D36" s="47" t="s">
        <v>16</v>
      </c>
      <c r="E36" s="50">
        <v>5630</v>
      </c>
      <c r="F36" s="160">
        <v>307</v>
      </c>
      <c r="G36" s="49" t="s">
        <v>98</v>
      </c>
      <c r="H36" s="50" t="str">
        <f t="shared" si="0"/>
        <v>Modified</v>
      </c>
      <c r="I36" s="186">
        <f t="shared" si="1"/>
        <v>273</v>
      </c>
      <c r="J36" s="178">
        <v>496</v>
      </c>
      <c r="K36" s="149" t="str">
        <f t="shared" si="298"/>
        <v/>
      </c>
      <c r="L36" s="150" t="str">
        <f t="shared" si="299"/>
        <v/>
      </c>
      <c r="M36" s="150" t="str">
        <f t="shared" si="300"/>
        <v/>
      </c>
      <c r="N36" s="150" t="str">
        <f t="shared" si="301"/>
        <v/>
      </c>
      <c r="O36" s="150" t="str">
        <f t="shared" si="302"/>
        <v/>
      </c>
      <c r="P36" s="149" t="str">
        <f t="shared" si="303"/>
        <v/>
      </c>
      <c r="Q36" s="150" t="str">
        <f t="shared" si="304"/>
        <v/>
      </c>
      <c r="R36" s="150" t="str">
        <f t="shared" si="305"/>
        <v/>
      </c>
      <c r="S36" s="150" t="str">
        <f t="shared" si="306"/>
        <v/>
      </c>
      <c r="T36" s="150" t="str">
        <f t="shared" si="307"/>
        <v/>
      </c>
      <c r="U36" s="149">
        <f t="shared" si="308"/>
        <v>496</v>
      </c>
      <c r="V36" s="150">
        <f t="shared" si="309"/>
        <v>6</v>
      </c>
      <c r="W36" s="150" t="str">
        <f t="shared" si="310"/>
        <v/>
      </c>
      <c r="X36" s="150">
        <f t="shared" si="311"/>
        <v>27</v>
      </c>
      <c r="Y36" s="150">
        <f t="shared" si="312"/>
        <v>27</v>
      </c>
      <c r="Z36" s="149" t="str">
        <f t="shared" si="313"/>
        <v/>
      </c>
      <c r="AA36" s="150" t="str">
        <f t="shared" si="314"/>
        <v/>
      </c>
      <c r="AB36" s="150" t="str">
        <f t="shared" si="315"/>
        <v/>
      </c>
      <c r="AC36" s="150" t="str">
        <f t="shared" si="316"/>
        <v/>
      </c>
      <c r="AD36" s="150" t="str">
        <f t="shared" si="317"/>
        <v/>
      </c>
      <c r="AE36" s="149" t="str">
        <f t="shared" si="318"/>
        <v/>
      </c>
      <c r="AF36" s="150" t="str">
        <f t="shared" si="319"/>
        <v/>
      </c>
      <c r="AG36" s="150" t="str">
        <f t="shared" si="320"/>
        <v/>
      </c>
      <c r="AH36" s="150" t="str">
        <f t="shared" si="321"/>
        <v/>
      </c>
      <c r="AI36" s="150" t="str">
        <f t="shared" si="322"/>
        <v/>
      </c>
      <c r="AJ36" s="149" t="str">
        <f t="shared" si="323"/>
        <v/>
      </c>
      <c r="AK36" s="150" t="str">
        <f t="shared" si="324"/>
        <v/>
      </c>
      <c r="AL36" s="150" t="str">
        <f t="shared" si="325"/>
        <v/>
      </c>
      <c r="AM36" s="150" t="str">
        <f t="shared" si="326"/>
        <v/>
      </c>
      <c r="AN36" s="307" t="str">
        <f t="shared" si="327"/>
        <v/>
      </c>
      <c r="AO36" s="56">
        <f t="shared" si="328"/>
        <v>11</v>
      </c>
      <c r="AP36" s="53" t="str">
        <f t="shared" si="33"/>
        <v>6</v>
      </c>
      <c r="AQ36" s="181">
        <f t="shared" si="34"/>
        <v>10</v>
      </c>
      <c r="AR36" s="181">
        <f t="shared" si="35"/>
        <v>27</v>
      </c>
      <c r="AS36" s="181">
        <f t="shared" si="36"/>
        <v>37</v>
      </c>
      <c r="AT36" s="130">
        <v>160</v>
      </c>
      <c r="AU36" s="55" t="str">
        <f t="shared" si="37"/>
        <v/>
      </c>
      <c r="AV36" s="53" t="str">
        <f t="shared" si="38"/>
        <v/>
      </c>
      <c r="AW36" s="53" t="str">
        <f t="shared" si="39"/>
        <v/>
      </c>
      <c r="AX36" s="53" t="str">
        <f t="shared" si="40"/>
        <v/>
      </c>
      <c r="AY36" s="54" t="str">
        <f t="shared" si="41"/>
        <v/>
      </c>
      <c r="AZ36" s="52" t="str">
        <f t="shared" si="42"/>
        <v/>
      </c>
      <c r="BA36" s="53" t="str">
        <f t="shared" si="43"/>
        <v/>
      </c>
      <c r="BB36" s="53" t="str">
        <f t="shared" si="44"/>
        <v/>
      </c>
      <c r="BC36" s="55" t="str">
        <f t="shared" si="45"/>
        <v/>
      </c>
      <c r="BD36" s="54" t="str">
        <f t="shared" si="46"/>
        <v/>
      </c>
      <c r="BE36" s="52">
        <f t="shared" si="47"/>
        <v>160</v>
      </c>
      <c r="BF36" s="53">
        <f t="shared" si="48"/>
        <v>9</v>
      </c>
      <c r="BG36" s="53" t="str">
        <f t="shared" si="49"/>
        <v/>
      </c>
      <c r="BH36" s="53">
        <f t="shared" si="50"/>
        <v>20</v>
      </c>
      <c r="BI36" s="54">
        <f t="shared" si="51"/>
        <v>20</v>
      </c>
      <c r="BJ36" s="52" t="str">
        <f t="shared" si="52"/>
        <v/>
      </c>
      <c r="BK36" s="53" t="str">
        <f t="shared" si="53"/>
        <v/>
      </c>
      <c r="BL36" s="53" t="str">
        <f t="shared" si="54"/>
        <v/>
      </c>
      <c r="BM36" s="53" t="str">
        <f t="shared" si="55"/>
        <v/>
      </c>
      <c r="BN36" s="54" t="str">
        <f t="shared" si="56"/>
        <v/>
      </c>
      <c r="BO36" s="52" t="str">
        <f t="shared" si="57"/>
        <v/>
      </c>
      <c r="BP36" s="53" t="str">
        <f t="shared" si="58"/>
        <v/>
      </c>
      <c r="BQ36" s="53" t="str">
        <f t="shared" si="59"/>
        <v/>
      </c>
      <c r="BR36" s="53" t="str">
        <f t="shared" si="60"/>
        <v/>
      </c>
      <c r="BS36" s="54" t="str">
        <f t="shared" si="61"/>
        <v/>
      </c>
      <c r="BT36" s="52" t="str">
        <f t="shared" si="62"/>
        <v/>
      </c>
      <c r="BU36" s="53" t="str">
        <f t="shared" si="63"/>
        <v/>
      </c>
      <c r="BV36" s="53" t="str">
        <f t="shared" si="64"/>
        <v/>
      </c>
      <c r="BW36" s="53" t="str">
        <f t="shared" si="65"/>
        <v/>
      </c>
      <c r="BX36" s="54" t="str">
        <f t="shared" si="66"/>
        <v/>
      </c>
      <c r="BY36" s="56">
        <f t="shared" si="67"/>
        <v>11</v>
      </c>
      <c r="BZ36" s="53" t="str">
        <f t="shared" si="68"/>
        <v>9</v>
      </c>
      <c r="CA36" s="181">
        <f t="shared" si="69"/>
        <v>10</v>
      </c>
      <c r="CB36" s="181">
        <f t="shared" si="70"/>
        <v>20</v>
      </c>
      <c r="CC36" s="181">
        <f t="shared" si="71"/>
        <v>30</v>
      </c>
      <c r="CD36" s="130">
        <v>364</v>
      </c>
      <c r="CE36" s="55" t="str">
        <f t="shared" si="72"/>
        <v/>
      </c>
      <c r="CF36" s="53" t="str">
        <f t="shared" si="73"/>
        <v/>
      </c>
      <c r="CG36" s="53" t="str">
        <f t="shared" si="74"/>
        <v/>
      </c>
      <c r="CH36" s="53" t="str">
        <f t="shared" si="75"/>
        <v/>
      </c>
      <c r="CI36" s="54" t="str">
        <f t="shared" si="76"/>
        <v/>
      </c>
      <c r="CJ36" s="52" t="str">
        <f t="shared" si="77"/>
        <v/>
      </c>
      <c r="CK36" s="53" t="str">
        <f t="shared" si="78"/>
        <v/>
      </c>
      <c r="CL36" s="53" t="str">
        <f t="shared" si="79"/>
        <v/>
      </c>
      <c r="CM36" s="55" t="str">
        <f t="shared" si="80"/>
        <v/>
      </c>
      <c r="CN36" s="54" t="str">
        <f t="shared" si="81"/>
        <v/>
      </c>
      <c r="CO36" s="52">
        <f t="shared" si="82"/>
        <v>364</v>
      </c>
      <c r="CP36" s="53">
        <f t="shared" si="83"/>
        <v>3</v>
      </c>
      <c r="CQ36" s="53" t="str">
        <f>IF(IF(CP36&lt;&gt;"",IF(MAX(COUNTIF($CP36:$CP$49,$CP$6:$CP$49))&gt;1,"x",""),"")&lt;&gt;"",CP36+1,"")</f>
        <v/>
      </c>
      <c r="CR36" s="53">
        <f t="shared" si="84"/>
        <v>36</v>
      </c>
      <c r="CS36" s="54">
        <f t="shared" si="85"/>
        <v>36</v>
      </c>
      <c r="CT36" s="52" t="str">
        <f t="shared" si="86"/>
        <v/>
      </c>
      <c r="CU36" s="53" t="str">
        <f t="shared" si="87"/>
        <v/>
      </c>
      <c r="CV36" s="53" t="str">
        <f t="shared" si="88"/>
        <v/>
      </c>
      <c r="CW36" s="53" t="str">
        <f t="shared" si="89"/>
        <v/>
      </c>
      <c r="CX36" s="54" t="str">
        <f t="shared" si="90"/>
        <v/>
      </c>
      <c r="CY36" s="52" t="str">
        <f t="shared" si="91"/>
        <v/>
      </c>
      <c r="CZ36" s="53" t="str">
        <f t="shared" si="92"/>
        <v/>
      </c>
      <c r="DA36" s="53" t="str">
        <f t="shared" si="93"/>
        <v/>
      </c>
      <c r="DB36" s="53" t="str">
        <f t="shared" si="94"/>
        <v/>
      </c>
      <c r="DC36" s="54" t="str">
        <f t="shared" si="95"/>
        <v/>
      </c>
      <c r="DD36" s="52" t="str">
        <f t="shared" si="96"/>
        <v/>
      </c>
      <c r="DE36" s="53" t="str">
        <f t="shared" si="97"/>
        <v/>
      </c>
      <c r="DF36" s="53" t="str">
        <f t="shared" si="98"/>
        <v/>
      </c>
      <c r="DG36" s="53" t="str">
        <f t="shared" si="99"/>
        <v/>
      </c>
      <c r="DH36" s="54" t="str">
        <f t="shared" si="100"/>
        <v/>
      </c>
      <c r="DI36" s="56">
        <f t="shared" si="101"/>
        <v>11</v>
      </c>
      <c r="DJ36" s="53" t="str">
        <f t="shared" si="102"/>
        <v>3</v>
      </c>
      <c r="DK36" s="53">
        <f t="shared" si="103"/>
        <v>10</v>
      </c>
      <c r="DL36" s="328">
        <f t="shared" si="104"/>
        <v>36</v>
      </c>
      <c r="DM36" s="181">
        <f t="shared" si="105"/>
        <v>46</v>
      </c>
      <c r="DN36" s="130">
        <v>392</v>
      </c>
      <c r="DO36" s="53" t="str">
        <f t="shared" si="106"/>
        <v/>
      </c>
      <c r="DP36" s="53" t="str">
        <f t="shared" si="107"/>
        <v/>
      </c>
      <c r="DQ36" s="53" t="str">
        <f t="shared" si="108"/>
        <v/>
      </c>
      <c r="DR36" s="53" t="str">
        <f t="shared" si="109"/>
        <v/>
      </c>
      <c r="DS36" s="54" t="str">
        <f t="shared" si="110"/>
        <v/>
      </c>
      <c r="DT36" s="52" t="str">
        <f t="shared" si="111"/>
        <v/>
      </c>
      <c r="DU36" s="53" t="str">
        <f t="shared" si="112"/>
        <v/>
      </c>
      <c r="DV36" s="53" t="str">
        <f t="shared" si="113"/>
        <v/>
      </c>
      <c r="DW36" s="55" t="str">
        <f t="shared" si="114"/>
        <v/>
      </c>
      <c r="DX36" s="54" t="str">
        <f t="shared" si="115"/>
        <v/>
      </c>
      <c r="DY36" s="52">
        <f t="shared" si="116"/>
        <v>392</v>
      </c>
      <c r="DZ36" s="53">
        <f t="shared" si="117"/>
        <v>8</v>
      </c>
      <c r="EA36" s="53" t="str">
        <f t="shared" si="118"/>
        <v/>
      </c>
      <c r="EB36" s="53">
        <f t="shared" si="119"/>
        <v>0</v>
      </c>
      <c r="EC36" s="54">
        <f t="shared" si="120"/>
        <v>0</v>
      </c>
      <c r="ED36" s="52" t="str">
        <f t="shared" si="121"/>
        <v/>
      </c>
      <c r="EE36" s="53" t="str">
        <f t="shared" si="122"/>
        <v/>
      </c>
      <c r="EF36" s="53" t="str">
        <f t="shared" si="123"/>
        <v/>
      </c>
      <c r="EG36" s="53" t="str">
        <f t="shared" si="124"/>
        <v/>
      </c>
      <c r="EH36" s="54" t="str">
        <f t="shared" si="125"/>
        <v/>
      </c>
      <c r="EI36" s="52" t="str">
        <f t="shared" si="126"/>
        <v/>
      </c>
      <c r="EJ36" s="53" t="str">
        <f t="shared" si="127"/>
        <v/>
      </c>
      <c r="EK36" s="53" t="str">
        <f t="shared" si="128"/>
        <v/>
      </c>
      <c r="EL36" s="53" t="str">
        <f t="shared" si="129"/>
        <v/>
      </c>
      <c r="EM36" s="54" t="str">
        <f t="shared" si="130"/>
        <v/>
      </c>
      <c r="EN36" s="52" t="str">
        <f t="shared" si="131"/>
        <v/>
      </c>
      <c r="EO36" s="53" t="str">
        <f t="shared" si="132"/>
        <v/>
      </c>
      <c r="EP36" s="53" t="str">
        <f t="shared" si="133"/>
        <v/>
      </c>
      <c r="EQ36" s="53" t="str">
        <f t="shared" si="134"/>
        <v/>
      </c>
      <c r="ER36" s="54" t="str">
        <f t="shared" si="135"/>
        <v/>
      </c>
      <c r="ES36" s="58"/>
      <c r="ET36" s="53" t="str">
        <f t="shared" si="137"/>
        <v>8</v>
      </c>
      <c r="EU36" s="181">
        <f t="shared" si="138"/>
        <v>10</v>
      </c>
      <c r="EV36" s="181">
        <f t="shared" si="139"/>
        <v>0</v>
      </c>
      <c r="EW36" s="181">
        <f t="shared" si="140"/>
        <v>10</v>
      </c>
      <c r="EX36" s="130">
        <v>159</v>
      </c>
      <c r="EY36" s="53" t="str">
        <f t="shared" si="141"/>
        <v/>
      </c>
      <c r="EZ36" s="53" t="str">
        <f t="shared" si="142"/>
        <v/>
      </c>
      <c r="FA36" s="53" t="str">
        <f t="shared" si="143"/>
        <v/>
      </c>
      <c r="FB36" s="53" t="str">
        <f t="shared" si="144"/>
        <v/>
      </c>
      <c r="FC36" s="57" t="str">
        <f t="shared" si="145"/>
        <v/>
      </c>
      <c r="FD36" s="52" t="str">
        <f t="shared" si="146"/>
        <v/>
      </c>
      <c r="FE36" s="53" t="str">
        <f t="shared" si="147"/>
        <v/>
      </c>
      <c r="FF36" s="53" t="str">
        <f t="shared" si="148"/>
        <v/>
      </c>
      <c r="FG36" s="55" t="str">
        <f t="shared" si="149"/>
        <v/>
      </c>
      <c r="FH36" s="57" t="str">
        <f t="shared" si="150"/>
        <v/>
      </c>
      <c r="FI36" s="52">
        <f t="shared" si="151"/>
        <v>159</v>
      </c>
      <c r="FJ36" s="53">
        <f t="shared" si="152"/>
        <v>9</v>
      </c>
      <c r="FK36" s="53" t="str">
        <f t="shared" si="153"/>
        <v/>
      </c>
      <c r="FL36" s="53">
        <f t="shared" si="154"/>
        <v>20</v>
      </c>
      <c r="FM36" s="57">
        <f t="shared" si="155"/>
        <v>20</v>
      </c>
      <c r="FN36" s="52" t="str">
        <f t="shared" si="156"/>
        <v/>
      </c>
      <c r="FO36" s="53" t="str">
        <f t="shared" si="157"/>
        <v/>
      </c>
      <c r="FP36" s="53" t="str">
        <f t="shared" si="158"/>
        <v/>
      </c>
      <c r="FQ36" s="53" t="str">
        <f t="shared" si="159"/>
        <v/>
      </c>
      <c r="FR36" s="57" t="str">
        <f t="shared" si="160"/>
        <v/>
      </c>
      <c r="FS36" s="52" t="str">
        <f t="shared" si="161"/>
        <v/>
      </c>
      <c r="FT36" s="53" t="str">
        <f t="shared" si="162"/>
        <v/>
      </c>
      <c r="FU36" s="53" t="str">
        <f t="shared" si="163"/>
        <v/>
      </c>
      <c r="FV36" s="53" t="str">
        <f t="shared" si="164"/>
        <v/>
      </c>
      <c r="FW36" s="57" t="str">
        <f t="shared" si="165"/>
        <v/>
      </c>
      <c r="FX36" s="52" t="str">
        <f t="shared" si="166"/>
        <v/>
      </c>
      <c r="FY36" s="53" t="str">
        <f t="shared" si="167"/>
        <v/>
      </c>
      <c r="FZ36" s="53" t="str">
        <f t="shared" si="168"/>
        <v/>
      </c>
      <c r="GA36" s="53" t="str">
        <f t="shared" si="169"/>
        <v/>
      </c>
      <c r="GB36" s="57" t="str">
        <f t="shared" si="170"/>
        <v/>
      </c>
      <c r="GC36" s="58">
        <f t="shared" si="171"/>
        <v>12</v>
      </c>
      <c r="GD36" s="53" t="str">
        <f t="shared" si="172"/>
        <v>9</v>
      </c>
      <c r="GE36" s="181">
        <f t="shared" si="173"/>
        <v>10</v>
      </c>
      <c r="GF36" s="181">
        <f t="shared" si="174"/>
        <v>20</v>
      </c>
      <c r="GG36" s="181">
        <f t="shared" si="175"/>
        <v>30</v>
      </c>
      <c r="GH36" s="130">
        <v>134</v>
      </c>
      <c r="GI36" s="53" t="str">
        <f t="shared" si="176"/>
        <v/>
      </c>
      <c r="GJ36" s="53" t="str">
        <f t="shared" si="177"/>
        <v/>
      </c>
      <c r="GK36" s="53" t="str">
        <f t="shared" si="178"/>
        <v/>
      </c>
      <c r="GL36" s="53" t="str">
        <f t="shared" si="179"/>
        <v/>
      </c>
      <c r="GM36" s="54" t="str">
        <f t="shared" si="180"/>
        <v/>
      </c>
      <c r="GN36" s="52" t="str">
        <f t="shared" si="181"/>
        <v/>
      </c>
      <c r="GO36" s="53" t="str">
        <f t="shared" si="182"/>
        <v/>
      </c>
      <c r="GP36" s="53" t="str">
        <f t="shared" si="183"/>
        <v/>
      </c>
      <c r="GQ36" s="55" t="str">
        <f t="shared" si="184"/>
        <v/>
      </c>
      <c r="GR36" s="54" t="str">
        <f t="shared" si="185"/>
        <v/>
      </c>
      <c r="GS36" s="52">
        <f t="shared" si="186"/>
        <v>134</v>
      </c>
      <c r="GT36" s="53">
        <f t="shared" si="187"/>
        <v>6</v>
      </c>
      <c r="GU36" s="53" t="str">
        <f t="shared" si="188"/>
        <v/>
      </c>
      <c r="GV36" s="53">
        <f t="shared" si="189"/>
        <v>27</v>
      </c>
      <c r="GW36" s="54">
        <f t="shared" si="190"/>
        <v>27</v>
      </c>
      <c r="GX36" s="52" t="str">
        <f t="shared" si="191"/>
        <v/>
      </c>
      <c r="GY36" s="53" t="str">
        <f t="shared" si="192"/>
        <v/>
      </c>
      <c r="GZ36" s="53" t="str">
        <f t="shared" si="193"/>
        <v/>
      </c>
      <c r="HA36" s="53" t="str">
        <f t="shared" si="194"/>
        <v/>
      </c>
      <c r="HB36" s="54" t="str">
        <f t="shared" si="195"/>
        <v/>
      </c>
      <c r="HC36" s="52" t="str">
        <f t="shared" si="196"/>
        <v/>
      </c>
      <c r="HD36" s="53" t="str">
        <f t="shared" si="197"/>
        <v/>
      </c>
      <c r="HE36" s="53" t="str">
        <f t="shared" si="198"/>
        <v/>
      </c>
      <c r="HF36" s="53" t="str">
        <f t="shared" si="199"/>
        <v/>
      </c>
      <c r="HG36" s="54" t="str">
        <f t="shared" si="200"/>
        <v/>
      </c>
      <c r="HH36" s="52" t="str">
        <f t="shared" si="201"/>
        <v/>
      </c>
      <c r="HI36" s="53" t="str">
        <f t="shared" si="202"/>
        <v/>
      </c>
      <c r="HJ36" s="53" t="str">
        <f t="shared" si="203"/>
        <v/>
      </c>
      <c r="HK36" s="53" t="str">
        <f t="shared" si="204"/>
        <v/>
      </c>
      <c r="HL36" s="54" t="str">
        <f t="shared" si="205"/>
        <v/>
      </c>
      <c r="HM36" s="58">
        <f t="shared" si="206"/>
        <v>9</v>
      </c>
      <c r="HN36" s="53" t="str">
        <f t="shared" si="207"/>
        <v>6</v>
      </c>
      <c r="HO36" s="181">
        <f t="shared" si="208"/>
        <v>10</v>
      </c>
      <c r="HP36" s="181">
        <f t="shared" si="209"/>
        <v>27</v>
      </c>
      <c r="HQ36" s="181">
        <f t="shared" si="210"/>
        <v>37</v>
      </c>
      <c r="HR36" s="130">
        <v>341</v>
      </c>
      <c r="HS36" s="53" t="str">
        <f t="shared" si="211"/>
        <v/>
      </c>
      <c r="HT36" s="53" t="str">
        <f t="shared" si="212"/>
        <v/>
      </c>
      <c r="HU36" s="53" t="str">
        <f t="shared" si="213"/>
        <v/>
      </c>
      <c r="HV36" s="53" t="str">
        <f t="shared" si="329"/>
        <v/>
      </c>
      <c r="HW36" s="54" t="str">
        <f t="shared" si="330"/>
        <v/>
      </c>
      <c r="HX36" s="52" t="str">
        <f t="shared" si="216"/>
        <v/>
      </c>
      <c r="HY36" s="53" t="str">
        <f t="shared" si="217"/>
        <v/>
      </c>
      <c r="HZ36" s="53" t="str">
        <f t="shared" si="218"/>
        <v/>
      </c>
      <c r="IA36" s="55" t="str">
        <f t="shared" si="331"/>
        <v/>
      </c>
      <c r="IB36" s="54" t="str">
        <f t="shared" si="332"/>
        <v/>
      </c>
      <c r="IC36" s="52">
        <f t="shared" si="221"/>
        <v>341</v>
      </c>
      <c r="ID36" s="53">
        <f t="shared" si="222"/>
        <v>5</v>
      </c>
      <c r="IE36" s="53" t="str">
        <f t="shared" si="223"/>
        <v/>
      </c>
      <c r="IF36" s="53">
        <f t="shared" si="224"/>
        <v>30</v>
      </c>
      <c r="IG36" s="54">
        <f t="shared" si="225"/>
        <v>30</v>
      </c>
      <c r="IH36" s="52" t="str">
        <f t="shared" si="226"/>
        <v/>
      </c>
      <c r="II36" s="53" t="str">
        <f t="shared" si="227"/>
        <v/>
      </c>
      <c r="IJ36" s="53" t="str">
        <f t="shared" si="228"/>
        <v/>
      </c>
      <c r="IK36" s="53" t="str">
        <f t="shared" si="333"/>
        <v/>
      </c>
      <c r="IL36" s="54" t="str">
        <f t="shared" si="334"/>
        <v/>
      </c>
      <c r="IM36" s="52" t="str">
        <f t="shared" si="231"/>
        <v/>
      </c>
      <c r="IN36" s="53" t="str">
        <f t="shared" si="232"/>
        <v/>
      </c>
      <c r="IO36" s="53" t="str">
        <f t="shared" si="233"/>
        <v/>
      </c>
      <c r="IP36" s="53" t="str">
        <f t="shared" si="335"/>
        <v/>
      </c>
      <c r="IQ36" s="54" t="str">
        <f t="shared" si="336"/>
        <v/>
      </c>
      <c r="IR36" s="52" t="str">
        <f t="shared" si="236"/>
        <v/>
      </c>
      <c r="IS36" s="53" t="str">
        <f t="shared" si="237"/>
        <v/>
      </c>
      <c r="IT36" s="53" t="str">
        <f t="shared" si="238"/>
        <v/>
      </c>
      <c r="IU36" s="53" t="str">
        <f t="shared" si="337"/>
        <v/>
      </c>
      <c r="IV36" s="54" t="str">
        <f t="shared" si="338"/>
        <v/>
      </c>
      <c r="IW36" s="58">
        <f t="shared" si="241"/>
        <v>13</v>
      </c>
      <c r="IX36" s="53" t="str">
        <f t="shared" si="242"/>
        <v>5</v>
      </c>
      <c r="IY36" s="181">
        <f t="shared" si="243"/>
        <v>10</v>
      </c>
      <c r="IZ36" s="181">
        <f t="shared" si="244"/>
        <v>30</v>
      </c>
      <c r="JA36" s="181">
        <f t="shared" si="245"/>
        <v>40</v>
      </c>
      <c r="JB36" s="130">
        <v>310</v>
      </c>
      <c r="JC36" s="53" t="str">
        <f t="shared" si="246"/>
        <v/>
      </c>
      <c r="JD36" s="53" t="str">
        <f t="shared" si="247"/>
        <v/>
      </c>
      <c r="JE36" s="53" t="str">
        <f t="shared" si="248"/>
        <v/>
      </c>
      <c r="JF36" s="53" t="str">
        <f t="shared" si="249"/>
        <v/>
      </c>
      <c r="JG36" s="54" t="str">
        <f t="shared" si="250"/>
        <v/>
      </c>
      <c r="JH36" s="52" t="str">
        <f t="shared" si="251"/>
        <v/>
      </c>
      <c r="JI36" s="53" t="str">
        <f t="shared" si="252"/>
        <v/>
      </c>
      <c r="JJ36" s="53" t="str">
        <f t="shared" si="253"/>
        <v/>
      </c>
      <c r="JK36" s="55" t="str">
        <f t="shared" si="254"/>
        <v/>
      </c>
      <c r="JL36" s="54" t="str">
        <f t="shared" si="255"/>
        <v/>
      </c>
      <c r="JM36" s="52">
        <f t="shared" si="256"/>
        <v>310</v>
      </c>
      <c r="JN36" s="53">
        <f t="shared" si="257"/>
        <v>4</v>
      </c>
      <c r="JO36" s="53" t="str">
        <f t="shared" si="258"/>
        <v/>
      </c>
      <c r="JP36" s="53">
        <f t="shared" si="259"/>
        <v>33</v>
      </c>
      <c r="JQ36" s="54">
        <f t="shared" si="260"/>
        <v>33</v>
      </c>
      <c r="JR36" s="52" t="str">
        <f t="shared" si="261"/>
        <v/>
      </c>
      <c r="JS36" s="53" t="str">
        <f t="shared" si="262"/>
        <v/>
      </c>
      <c r="JT36" s="53" t="str">
        <f t="shared" si="263"/>
        <v/>
      </c>
      <c r="JU36" s="53" t="str">
        <f t="shared" si="264"/>
        <v/>
      </c>
      <c r="JV36" s="54" t="str">
        <f t="shared" si="265"/>
        <v/>
      </c>
      <c r="JW36" s="52" t="str">
        <f t="shared" si="266"/>
        <v/>
      </c>
      <c r="JX36" s="53" t="str">
        <f t="shared" si="267"/>
        <v/>
      </c>
      <c r="JY36" s="53" t="str">
        <f t="shared" si="268"/>
        <v/>
      </c>
      <c r="JZ36" s="53" t="str">
        <f t="shared" si="269"/>
        <v/>
      </c>
      <c r="KA36" s="54" t="str">
        <f t="shared" si="270"/>
        <v/>
      </c>
      <c r="KB36" s="52" t="str">
        <f t="shared" si="271"/>
        <v/>
      </c>
      <c r="KC36" s="53" t="str">
        <f t="shared" si="272"/>
        <v/>
      </c>
      <c r="KD36" s="53" t="str">
        <f t="shared" si="273"/>
        <v/>
      </c>
      <c r="KE36" s="53" t="str">
        <f t="shared" si="274"/>
        <v/>
      </c>
      <c r="KF36" s="54" t="str">
        <f t="shared" si="275"/>
        <v/>
      </c>
      <c r="KG36" s="58">
        <f t="shared" si="276"/>
        <v>10</v>
      </c>
      <c r="KH36" s="53" t="str">
        <f t="shared" si="277"/>
        <v>4</v>
      </c>
      <c r="KI36" s="181">
        <f t="shared" si="278"/>
        <v>10</v>
      </c>
      <c r="KJ36" s="181">
        <f t="shared" si="279"/>
        <v>33</v>
      </c>
      <c r="KK36" s="127">
        <f t="shared" si="280"/>
        <v>43</v>
      </c>
      <c r="KL36" s="86"/>
      <c r="KM36" s="313">
        <f t="shared" si="281"/>
        <v>0</v>
      </c>
      <c r="KN36" s="60">
        <f t="shared" si="282"/>
        <v>230</v>
      </c>
      <c r="KO36" s="201"/>
      <c r="KP36" s="61">
        <f t="shared" si="283"/>
        <v>230</v>
      </c>
      <c r="KQ36" s="61" t="str">
        <f t="shared" si="284"/>
        <v/>
      </c>
      <c r="KR36" s="61" t="str">
        <f t="shared" si="285"/>
        <v/>
      </c>
      <c r="KS36" s="61">
        <f t="shared" si="286"/>
        <v>230</v>
      </c>
      <c r="KT36" s="61" t="str">
        <f t="shared" si="287"/>
        <v/>
      </c>
      <c r="KU36" s="61" t="str">
        <f t="shared" si="288"/>
        <v/>
      </c>
      <c r="KV36" s="61" t="str">
        <f t="shared" si="289"/>
        <v/>
      </c>
      <c r="KW36" s="62">
        <f t="shared" si="290"/>
        <v>6</v>
      </c>
      <c r="KX36" s="84"/>
      <c r="KY36" s="59">
        <f t="shared" si="291"/>
        <v>0</v>
      </c>
      <c r="KZ36" s="60">
        <f t="shared" si="292"/>
        <v>273</v>
      </c>
      <c r="LA36" s="201"/>
      <c r="LB36" s="61">
        <f t="shared" si="293"/>
        <v>273</v>
      </c>
      <c r="LC36" s="61">
        <f t="shared" si="294"/>
        <v>273</v>
      </c>
      <c r="LD36" s="61" t="str">
        <f t="shared" si="295"/>
        <v/>
      </c>
      <c r="LE36" s="61" t="str">
        <f t="shared" si="296"/>
        <v/>
      </c>
      <c r="LF36" s="148">
        <f t="shared" si="339"/>
        <v>6</v>
      </c>
      <c r="LG36" s="87"/>
      <c r="LH36" s="185">
        <f t="shared" si="297"/>
        <v>8</v>
      </c>
      <c r="LI36" s="87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</row>
    <row r="37" spans="1:382" s="1" customFormat="1" ht="15" x14ac:dyDescent="0.2">
      <c r="A37" s="35"/>
      <c r="B37" s="45">
        <v>32</v>
      </c>
      <c r="C37" s="46" t="s">
        <v>24</v>
      </c>
      <c r="D37" s="47" t="s">
        <v>15</v>
      </c>
      <c r="E37" s="50">
        <v>3269</v>
      </c>
      <c r="F37" s="50">
        <v>306</v>
      </c>
      <c r="G37" s="49" t="s">
        <v>98</v>
      </c>
      <c r="H37" s="50" t="str">
        <f t="shared" si="0"/>
        <v>Modified</v>
      </c>
      <c r="I37" s="186">
        <f t="shared" si="1"/>
        <v>226</v>
      </c>
      <c r="J37" s="179">
        <v>472</v>
      </c>
      <c r="K37" s="149" t="str">
        <f t="shared" si="298"/>
        <v/>
      </c>
      <c r="L37" s="150" t="str">
        <f t="shared" si="299"/>
        <v/>
      </c>
      <c r="M37" s="150" t="str">
        <f t="shared" si="300"/>
        <v/>
      </c>
      <c r="N37" s="150" t="str">
        <f t="shared" si="301"/>
        <v/>
      </c>
      <c r="O37" s="150" t="str">
        <f t="shared" si="302"/>
        <v/>
      </c>
      <c r="P37" s="149" t="str">
        <f t="shared" si="303"/>
        <v/>
      </c>
      <c r="Q37" s="150" t="str">
        <f t="shared" si="304"/>
        <v/>
      </c>
      <c r="R37" s="150" t="str">
        <f t="shared" si="305"/>
        <v/>
      </c>
      <c r="S37" s="150" t="str">
        <f t="shared" si="306"/>
        <v/>
      </c>
      <c r="T37" s="150" t="str">
        <f t="shared" si="307"/>
        <v/>
      </c>
      <c r="U37" s="149">
        <f t="shared" si="308"/>
        <v>472</v>
      </c>
      <c r="V37" s="150">
        <f t="shared" si="309"/>
        <v>8</v>
      </c>
      <c r="W37" s="150" t="str">
        <f t="shared" si="310"/>
        <v/>
      </c>
      <c r="X37" s="150">
        <f t="shared" si="311"/>
        <v>22</v>
      </c>
      <c r="Y37" s="150">
        <f t="shared" si="312"/>
        <v>22</v>
      </c>
      <c r="Z37" s="149" t="str">
        <f t="shared" si="313"/>
        <v/>
      </c>
      <c r="AA37" s="150" t="str">
        <f t="shared" si="314"/>
        <v/>
      </c>
      <c r="AB37" s="150" t="str">
        <f t="shared" si="315"/>
        <v/>
      </c>
      <c r="AC37" s="150" t="str">
        <f t="shared" si="316"/>
        <v/>
      </c>
      <c r="AD37" s="150" t="str">
        <f t="shared" si="317"/>
        <v/>
      </c>
      <c r="AE37" s="149" t="str">
        <f t="shared" si="318"/>
        <v/>
      </c>
      <c r="AF37" s="150" t="str">
        <f t="shared" si="319"/>
        <v/>
      </c>
      <c r="AG37" s="150" t="str">
        <f t="shared" si="320"/>
        <v/>
      </c>
      <c r="AH37" s="150" t="str">
        <f t="shared" si="321"/>
        <v/>
      </c>
      <c r="AI37" s="150" t="str">
        <f t="shared" si="322"/>
        <v/>
      </c>
      <c r="AJ37" s="149" t="str">
        <f t="shared" si="323"/>
        <v/>
      </c>
      <c r="AK37" s="150" t="str">
        <f t="shared" si="324"/>
        <v/>
      </c>
      <c r="AL37" s="150" t="str">
        <f t="shared" si="325"/>
        <v/>
      </c>
      <c r="AM37" s="150" t="str">
        <f t="shared" si="326"/>
        <v/>
      </c>
      <c r="AN37" s="307" t="str">
        <f t="shared" si="327"/>
        <v/>
      </c>
      <c r="AO37" s="56">
        <f t="shared" si="328"/>
        <v>11</v>
      </c>
      <c r="AP37" s="53" t="str">
        <f t="shared" si="33"/>
        <v>8</v>
      </c>
      <c r="AQ37" s="181">
        <f t="shared" si="34"/>
        <v>10</v>
      </c>
      <c r="AR37" s="181">
        <f t="shared" si="35"/>
        <v>22</v>
      </c>
      <c r="AS37" s="181">
        <f t="shared" si="36"/>
        <v>32</v>
      </c>
      <c r="AT37" s="130">
        <v>240</v>
      </c>
      <c r="AU37" s="55" t="str">
        <f t="shared" si="37"/>
        <v/>
      </c>
      <c r="AV37" s="53" t="str">
        <f t="shared" si="38"/>
        <v/>
      </c>
      <c r="AW37" s="53" t="str">
        <f t="shared" si="39"/>
        <v/>
      </c>
      <c r="AX37" s="53" t="str">
        <f t="shared" si="40"/>
        <v/>
      </c>
      <c r="AY37" s="54" t="str">
        <f t="shared" si="41"/>
        <v/>
      </c>
      <c r="AZ37" s="52" t="str">
        <f t="shared" si="42"/>
        <v/>
      </c>
      <c r="BA37" s="53" t="str">
        <f t="shared" si="43"/>
        <v/>
      </c>
      <c r="BB37" s="53" t="str">
        <f t="shared" si="44"/>
        <v/>
      </c>
      <c r="BC37" s="55" t="str">
        <f t="shared" si="45"/>
        <v/>
      </c>
      <c r="BD37" s="54" t="str">
        <f t="shared" si="46"/>
        <v/>
      </c>
      <c r="BE37" s="52">
        <f t="shared" si="47"/>
        <v>240</v>
      </c>
      <c r="BF37" s="53">
        <f t="shared" si="48"/>
        <v>7</v>
      </c>
      <c r="BG37" s="53" t="str">
        <f t="shared" si="49"/>
        <v/>
      </c>
      <c r="BH37" s="53">
        <f t="shared" si="50"/>
        <v>24</v>
      </c>
      <c r="BI37" s="54">
        <f t="shared" si="51"/>
        <v>24</v>
      </c>
      <c r="BJ37" s="52" t="str">
        <f t="shared" si="52"/>
        <v/>
      </c>
      <c r="BK37" s="53" t="str">
        <f t="shared" si="53"/>
        <v/>
      </c>
      <c r="BL37" s="53" t="str">
        <f t="shared" si="54"/>
        <v/>
      </c>
      <c r="BM37" s="53" t="str">
        <f t="shared" si="55"/>
        <v/>
      </c>
      <c r="BN37" s="54" t="str">
        <f t="shared" si="56"/>
        <v/>
      </c>
      <c r="BO37" s="52" t="str">
        <f t="shared" si="57"/>
        <v/>
      </c>
      <c r="BP37" s="53" t="str">
        <f t="shared" si="58"/>
        <v/>
      </c>
      <c r="BQ37" s="53" t="str">
        <f t="shared" si="59"/>
        <v/>
      </c>
      <c r="BR37" s="53" t="str">
        <f t="shared" si="60"/>
        <v/>
      </c>
      <c r="BS37" s="54" t="str">
        <f t="shared" si="61"/>
        <v/>
      </c>
      <c r="BT37" s="52" t="str">
        <f t="shared" si="62"/>
        <v/>
      </c>
      <c r="BU37" s="53" t="str">
        <f t="shared" si="63"/>
        <v/>
      </c>
      <c r="BV37" s="53" t="str">
        <f t="shared" si="64"/>
        <v/>
      </c>
      <c r="BW37" s="53" t="str">
        <f t="shared" si="65"/>
        <v/>
      </c>
      <c r="BX37" s="54" t="str">
        <f t="shared" si="66"/>
        <v/>
      </c>
      <c r="BY37" s="56">
        <f t="shared" si="67"/>
        <v>11</v>
      </c>
      <c r="BZ37" s="53" t="str">
        <f t="shared" si="68"/>
        <v>7</v>
      </c>
      <c r="CA37" s="181">
        <f t="shared" si="69"/>
        <v>10</v>
      </c>
      <c r="CB37" s="181">
        <f t="shared" si="70"/>
        <v>24</v>
      </c>
      <c r="CC37" s="181">
        <f t="shared" si="71"/>
        <v>34</v>
      </c>
      <c r="CD37" s="130">
        <v>175</v>
      </c>
      <c r="CE37" s="55" t="str">
        <f t="shared" si="72"/>
        <v/>
      </c>
      <c r="CF37" s="53" t="str">
        <f t="shared" si="73"/>
        <v/>
      </c>
      <c r="CG37" s="53" t="str">
        <f t="shared" si="74"/>
        <v/>
      </c>
      <c r="CH37" s="53" t="str">
        <f t="shared" si="75"/>
        <v/>
      </c>
      <c r="CI37" s="54" t="str">
        <f t="shared" si="76"/>
        <v/>
      </c>
      <c r="CJ37" s="52" t="str">
        <f t="shared" si="77"/>
        <v/>
      </c>
      <c r="CK37" s="53" t="str">
        <f t="shared" si="78"/>
        <v/>
      </c>
      <c r="CL37" s="53" t="str">
        <f t="shared" si="79"/>
        <v/>
      </c>
      <c r="CM37" s="55" t="str">
        <f t="shared" si="80"/>
        <v/>
      </c>
      <c r="CN37" s="54" t="str">
        <f t="shared" si="81"/>
        <v/>
      </c>
      <c r="CO37" s="52">
        <f t="shared" si="82"/>
        <v>175</v>
      </c>
      <c r="CP37" s="53">
        <f t="shared" si="83"/>
        <v>9</v>
      </c>
      <c r="CQ37" s="53" t="str">
        <f>IF(IF(CP37&lt;&gt;"",IF(MAX(COUNTIF($CP37:$CP$49,$CP$6:$CP$49))&gt;1,"x",""),"")&lt;&gt;"",CP37+1,"")</f>
        <v/>
      </c>
      <c r="CR37" s="53">
        <f t="shared" si="84"/>
        <v>20</v>
      </c>
      <c r="CS37" s="54">
        <f t="shared" si="85"/>
        <v>20</v>
      </c>
      <c r="CT37" s="52" t="str">
        <f t="shared" si="86"/>
        <v/>
      </c>
      <c r="CU37" s="53" t="str">
        <f t="shared" si="87"/>
        <v/>
      </c>
      <c r="CV37" s="53" t="str">
        <f t="shared" si="88"/>
        <v/>
      </c>
      <c r="CW37" s="53" t="str">
        <f t="shared" si="89"/>
        <v/>
      </c>
      <c r="CX37" s="54" t="str">
        <f t="shared" si="90"/>
        <v/>
      </c>
      <c r="CY37" s="52" t="str">
        <f t="shared" si="91"/>
        <v/>
      </c>
      <c r="CZ37" s="53" t="str">
        <f t="shared" si="92"/>
        <v/>
      </c>
      <c r="DA37" s="53" t="str">
        <f t="shared" si="93"/>
        <v/>
      </c>
      <c r="DB37" s="53" t="str">
        <f t="shared" si="94"/>
        <v/>
      </c>
      <c r="DC37" s="54" t="str">
        <f t="shared" si="95"/>
        <v/>
      </c>
      <c r="DD37" s="52" t="str">
        <f t="shared" si="96"/>
        <v/>
      </c>
      <c r="DE37" s="53" t="str">
        <f t="shared" si="97"/>
        <v/>
      </c>
      <c r="DF37" s="53" t="str">
        <f t="shared" si="98"/>
        <v/>
      </c>
      <c r="DG37" s="53" t="str">
        <f t="shared" si="99"/>
        <v/>
      </c>
      <c r="DH37" s="54" t="str">
        <f t="shared" si="100"/>
        <v/>
      </c>
      <c r="DI37" s="56">
        <f t="shared" si="101"/>
        <v>11</v>
      </c>
      <c r="DJ37" s="53" t="str">
        <f t="shared" si="102"/>
        <v>9</v>
      </c>
      <c r="DK37" s="53">
        <f t="shared" si="103"/>
        <v>10</v>
      </c>
      <c r="DL37" s="328">
        <f t="shared" si="104"/>
        <v>20</v>
      </c>
      <c r="DM37" s="181">
        <f t="shared" si="105"/>
        <v>30</v>
      </c>
      <c r="DN37" s="130">
        <v>460</v>
      </c>
      <c r="DO37" s="53" t="str">
        <f t="shared" si="106"/>
        <v/>
      </c>
      <c r="DP37" s="53" t="str">
        <f t="shared" si="107"/>
        <v/>
      </c>
      <c r="DQ37" s="53" t="str">
        <f t="shared" si="108"/>
        <v/>
      </c>
      <c r="DR37" s="53" t="str">
        <f t="shared" si="109"/>
        <v/>
      </c>
      <c r="DS37" s="54" t="str">
        <f t="shared" si="110"/>
        <v/>
      </c>
      <c r="DT37" s="52" t="str">
        <f t="shared" si="111"/>
        <v/>
      </c>
      <c r="DU37" s="53" t="str">
        <f t="shared" si="112"/>
        <v/>
      </c>
      <c r="DV37" s="53" t="str">
        <f t="shared" si="113"/>
        <v/>
      </c>
      <c r="DW37" s="55" t="str">
        <f t="shared" si="114"/>
        <v/>
      </c>
      <c r="DX37" s="54" t="str">
        <f t="shared" si="115"/>
        <v/>
      </c>
      <c r="DY37" s="52">
        <f t="shared" si="116"/>
        <v>460</v>
      </c>
      <c r="DZ37" s="53">
        <f t="shared" si="117"/>
        <v>5</v>
      </c>
      <c r="EA37" s="53" t="str">
        <f t="shared" si="118"/>
        <v/>
      </c>
      <c r="EB37" s="53">
        <f t="shared" si="119"/>
        <v>30</v>
      </c>
      <c r="EC37" s="54">
        <f t="shared" si="120"/>
        <v>30</v>
      </c>
      <c r="ED37" s="52" t="str">
        <f t="shared" si="121"/>
        <v/>
      </c>
      <c r="EE37" s="53" t="str">
        <f t="shared" si="122"/>
        <v/>
      </c>
      <c r="EF37" s="53" t="str">
        <f t="shared" si="123"/>
        <v/>
      </c>
      <c r="EG37" s="53" t="str">
        <f t="shared" si="124"/>
        <v/>
      </c>
      <c r="EH37" s="54" t="str">
        <f t="shared" si="125"/>
        <v/>
      </c>
      <c r="EI37" s="52" t="str">
        <f t="shared" si="126"/>
        <v/>
      </c>
      <c r="EJ37" s="53" t="str">
        <f t="shared" si="127"/>
        <v/>
      </c>
      <c r="EK37" s="53" t="str">
        <f t="shared" si="128"/>
        <v/>
      </c>
      <c r="EL37" s="53" t="str">
        <f t="shared" si="129"/>
        <v/>
      </c>
      <c r="EM37" s="54" t="str">
        <f t="shared" si="130"/>
        <v/>
      </c>
      <c r="EN37" s="52" t="str">
        <f t="shared" si="131"/>
        <v/>
      </c>
      <c r="EO37" s="53" t="str">
        <f t="shared" si="132"/>
        <v/>
      </c>
      <c r="EP37" s="53" t="str">
        <f t="shared" si="133"/>
        <v/>
      </c>
      <c r="EQ37" s="53" t="str">
        <f t="shared" si="134"/>
        <v/>
      </c>
      <c r="ER37" s="54" t="str">
        <f t="shared" si="135"/>
        <v/>
      </c>
      <c r="ES37" s="58">
        <f>VLOOKUP($G37,Entries_D_Event,7,FALSE)</f>
        <v>13</v>
      </c>
      <c r="ET37" s="53" t="str">
        <f t="shared" si="137"/>
        <v>5</v>
      </c>
      <c r="EU37" s="181">
        <f t="shared" si="138"/>
        <v>10</v>
      </c>
      <c r="EV37" s="181">
        <f t="shared" si="139"/>
        <v>30</v>
      </c>
      <c r="EW37" s="181">
        <f t="shared" si="140"/>
        <v>40</v>
      </c>
      <c r="EX37" s="130">
        <v>101</v>
      </c>
      <c r="EY37" s="53" t="str">
        <f t="shared" si="141"/>
        <v/>
      </c>
      <c r="EZ37" s="53" t="str">
        <f t="shared" si="142"/>
        <v/>
      </c>
      <c r="FA37" s="53" t="str">
        <f t="shared" si="143"/>
        <v/>
      </c>
      <c r="FB37" s="53" t="str">
        <f t="shared" si="144"/>
        <v/>
      </c>
      <c r="FC37" s="57" t="str">
        <f t="shared" si="145"/>
        <v/>
      </c>
      <c r="FD37" s="52" t="str">
        <f t="shared" si="146"/>
        <v/>
      </c>
      <c r="FE37" s="53" t="str">
        <f t="shared" si="147"/>
        <v/>
      </c>
      <c r="FF37" s="53" t="str">
        <f t="shared" si="148"/>
        <v/>
      </c>
      <c r="FG37" s="55" t="str">
        <f t="shared" si="149"/>
        <v/>
      </c>
      <c r="FH37" s="57" t="str">
        <f t="shared" si="150"/>
        <v/>
      </c>
      <c r="FI37" s="52">
        <f t="shared" si="151"/>
        <v>101</v>
      </c>
      <c r="FJ37" s="53">
        <f t="shared" si="152"/>
        <v>11</v>
      </c>
      <c r="FK37" s="53" t="str">
        <f t="shared" si="153"/>
        <v/>
      </c>
      <c r="FL37" s="53">
        <f t="shared" si="154"/>
        <v>16</v>
      </c>
      <c r="FM37" s="57">
        <f t="shared" si="155"/>
        <v>16</v>
      </c>
      <c r="FN37" s="52" t="str">
        <f t="shared" si="156"/>
        <v/>
      </c>
      <c r="FO37" s="53" t="str">
        <f t="shared" si="157"/>
        <v/>
      </c>
      <c r="FP37" s="53" t="str">
        <f t="shared" si="158"/>
        <v/>
      </c>
      <c r="FQ37" s="53" t="str">
        <f t="shared" si="159"/>
        <v/>
      </c>
      <c r="FR37" s="57" t="str">
        <f t="shared" si="160"/>
        <v/>
      </c>
      <c r="FS37" s="52" t="str">
        <f t="shared" si="161"/>
        <v/>
      </c>
      <c r="FT37" s="53" t="str">
        <f t="shared" si="162"/>
        <v/>
      </c>
      <c r="FU37" s="53" t="str">
        <f t="shared" si="163"/>
        <v/>
      </c>
      <c r="FV37" s="53" t="str">
        <f t="shared" si="164"/>
        <v/>
      </c>
      <c r="FW37" s="57" t="str">
        <f t="shared" si="165"/>
        <v/>
      </c>
      <c r="FX37" s="52" t="str">
        <f t="shared" si="166"/>
        <v/>
      </c>
      <c r="FY37" s="53" t="str">
        <f t="shared" si="167"/>
        <v/>
      </c>
      <c r="FZ37" s="53" t="str">
        <f t="shared" si="168"/>
        <v/>
      </c>
      <c r="GA37" s="53" t="str">
        <f t="shared" si="169"/>
        <v/>
      </c>
      <c r="GB37" s="57" t="str">
        <f t="shared" si="170"/>
        <v/>
      </c>
      <c r="GC37" s="58">
        <f t="shared" si="171"/>
        <v>12</v>
      </c>
      <c r="GD37" s="53" t="str">
        <f t="shared" si="172"/>
        <v>11</v>
      </c>
      <c r="GE37" s="181">
        <f t="shared" si="173"/>
        <v>10</v>
      </c>
      <c r="GF37" s="181">
        <f t="shared" si="174"/>
        <v>16</v>
      </c>
      <c r="GG37" s="181">
        <f t="shared" si="175"/>
        <v>26</v>
      </c>
      <c r="GH37" s="130">
        <v>112</v>
      </c>
      <c r="GI37" s="53" t="str">
        <f t="shared" si="176"/>
        <v/>
      </c>
      <c r="GJ37" s="53" t="str">
        <f t="shared" si="177"/>
        <v/>
      </c>
      <c r="GK37" s="53" t="str">
        <f t="shared" si="178"/>
        <v/>
      </c>
      <c r="GL37" s="53" t="str">
        <f t="shared" si="179"/>
        <v/>
      </c>
      <c r="GM37" s="54" t="str">
        <f t="shared" si="180"/>
        <v/>
      </c>
      <c r="GN37" s="52" t="str">
        <f t="shared" si="181"/>
        <v/>
      </c>
      <c r="GO37" s="53" t="str">
        <f t="shared" si="182"/>
        <v/>
      </c>
      <c r="GP37" s="53" t="str">
        <f t="shared" si="183"/>
        <v/>
      </c>
      <c r="GQ37" s="55" t="str">
        <f t="shared" si="184"/>
        <v/>
      </c>
      <c r="GR37" s="54" t="str">
        <f t="shared" si="185"/>
        <v/>
      </c>
      <c r="GS37" s="52">
        <f t="shared" si="186"/>
        <v>112</v>
      </c>
      <c r="GT37" s="53">
        <f t="shared" si="187"/>
        <v>7</v>
      </c>
      <c r="GU37" s="53" t="str">
        <f t="shared" si="188"/>
        <v/>
      </c>
      <c r="GV37" s="53">
        <f t="shared" si="189"/>
        <v>24</v>
      </c>
      <c r="GW37" s="54">
        <f t="shared" si="190"/>
        <v>24</v>
      </c>
      <c r="GX37" s="52" t="str">
        <f t="shared" si="191"/>
        <v/>
      </c>
      <c r="GY37" s="53" t="str">
        <f t="shared" si="192"/>
        <v/>
      </c>
      <c r="GZ37" s="53" t="str">
        <f t="shared" si="193"/>
        <v/>
      </c>
      <c r="HA37" s="53" t="str">
        <f t="shared" si="194"/>
        <v/>
      </c>
      <c r="HB37" s="54" t="str">
        <f t="shared" si="195"/>
        <v/>
      </c>
      <c r="HC37" s="52" t="str">
        <f t="shared" si="196"/>
        <v/>
      </c>
      <c r="HD37" s="53" t="str">
        <f t="shared" si="197"/>
        <v/>
      </c>
      <c r="HE37" s="53" t="str">
        <f t="shared" si="198"/>
        <v/>
      </c>
      <c r="HF37" s="53" t="str">
        <f t="shared" si="199"/>
        <v/>
      </c>
      <c r="HG37" s="54" t="str">
        <f t="shared" si="200"/>
        <v/>
      </c>
      <c r="HH37" s="52" t="str">
        <f t="shared" si="201"/>
        <v/>
      </c>
      <c r="HI37" s="53" t="str">
        <f t="shared" si="202"/>
        <v/>
      </c>
      <c r="HJ37" s="53" t="str">
        <f t="shared" si="203"/>
        <v/>
      </c>
      <c r="HK37" s="53" t="str">
        <f t="shared" si="204"/>
        <v/>
      </c>
      <c r="HL37" s="54" t="str">
        <f t="shared" si="205"/>
        <v/>
      </c>
      <c r="HM37" s="58">
        <f t="shared" si="206"/>
        <v>9</v>
      </c>
      <c r="HN37" s="53" t="str">
        <f t="shared" si="207"/>
        <v>7</v>
      </c>
      <c r="HO37" s="181">
        <f t="shared" si="208"/>
        <v>10</v>
      </c>
      <c r="HP37" s="181">
        <f t="shared" si="209"/>
        <v>24</v>
      </c>
      <c r="HQ37" s="181">
        <f t="shared" si="210"/>
        <v>34</v>
      </c>
      <c r="HR37" s="130">
        <v>194</v>
      </c>
      <c r="HS37" s="53" t="str">
        <f t="shared" si="211"/>
        <v/>
      </c>
      <c r="HT37" s="53" t="str">
        <f t="shared" si="212"/>
        <v/>
      </c>
      <c r="HU37" s="53" t="str">
        <f t="shared" si="213"/>
        <v/>
      </c>
      <c r="HV37" s="53" t="str">
        <f t="shared" si="329"/>
        <v/>
      </c>
      <c r="HW37" s="54" t="str">
        <f t="shared" si="330"/>
        <v/>
      </c>
      <c r="HX37" s="52" t="str">
        <f t="shared" si="216"/>
        <v/>
      </c>
      <c r="HY37" s="53" t="str">
        <f t="shared" si="217"/>
        <v/>
      </c>
      <c r="HZ37" s="53" t="str">
        <f t="shared" si="218"/>
        <v/>
      </c>
      <c r="IA37" s="55" t="str">
        <f t="shared" si="331"/>
        <v/>
      </c>
      <c r="IB37" s="54" t="str">
        <f t="shared" si="332"/>
        <v/>
      </c>
      <c r="IC37" s="52">
        <f t="shared" si="221"/>
        <v>194</v>
      </c>
      <c r="ID37" s="53">
        <f t="shared" si="222"/>
        <v>9</v>
      </c>
      <c r="IE37" s="53" t="str">
        <f t="shared" si="223"/>
        <v/>
      </c>
      <c r="IF37" s="53">
        <f t="shared" si="224"/>
        <v>20</v>
      </c>
      <c r="IG37" s="54">
        <f t="shared" si="225"/>
        <v>20</v>
      </c>
      <c r="IH37" s="52" t="str">
        <f t="shared" si="226"/>
        <v/>
      </c>
      <c r="II37" s="53" t="str">
        <f t="shared" si="227"/>
        <v/>
      </c>
      <c r="IJ37" s="53" t="str">
        <f t="shared" si="228"/>
        <v/>
      </c>
      <c r="IK37" s="53" t="str">
        <f t="shared" si="333"/>
        <v/>
      </c>
      <c r="IL37" s="54" t="str">
        <f t="shared" si="334"/>
        <v/>
      </c>
      <c r="IM37" s="52" t="str">
        <f t="shared" si="231"/>
        <v/>
      </c>
      <c r="IN37" s="53" t="str">
        <f t="shared" si="232"/>
        <v/>
      </c>
      <c r="IO37" s="53" t="str">
        <f t="shared" si="233"/>
        <v/>
      </c>
      <c r="IP37" s="53" t="str">
        <f t="shared" si="335"/>
        <v/>
      </c>
      <c r="IQ37" s="54" t="str">
        <f t="shared" si="336"/>
        <v/>
      </c>
      <c r="IR37" s="52" t="str">
        <f t="shared" si="236"/>
        <v/>
      </c>
      <c r="IS37" s="53" t="str">
        <f t="shared" si="237"/>
        <v/>
      </c>
      <c r="IT37" s="53" t="str">
        <f t="shared" si="238"/>
        <v/>
      </c>
      <c r="IU37" s="53" t="str">
        <f t="shared" si="337"/>
        <v/>
      </c>
      <c r="IV37" s="54" t="str">
        <f t="shared" si="338"/>
        <v/>
      </c>
      <c r="IW37" s="58">
        <f t="shared" si="241"/>
        <v>13</v>
      </c>
      <c r="IX37" s="53" t="str">
        <f t="shared" si="242"/>
        <v>9</v>
      </c>
      <c r="IY37" s="181">
        <f t="shared" si="243"/>
        <v>10</v>
      </c>
      <c r="IZ37" s="181">
        <f t="shared" si="244"/>
        <v>20</v>
      </c>
      <c r="JA37" s="181">
        <f t="shared" si="245"/>
        <v>30</v>
      </c>
      <c r="JB37" s="130"/>
      <c r="JC37" s="53" t="str">
        <f t="shared" si="246"/>
        <v/>
      </c>
      <c r="JD37" s="53" t="str">
        <f t="shared" si="247"/>
        <v/>
      </c>
      <c r="JE37" s="53" t="str">
        <f t="shared" si="248"/>
        <v/>
      </c>
      <c r="JF37" s="53" t="str">
        <f t="shared" si="249"/>
        <v/>
      </c>
      <c r="JG37" s="54" t="str">
        <f t="shared" si="250"/>
        <v/>
      </c>
      <c r="JH37" s="52" t="str">
        <f t="shared" si="251"/>
        <v/>
      </c>
      <c r="JI37" s="53" t="str">
        <f t="shared" si="252"/>
        <v/>
      </c>
      <c r="JJ37" s="53" t="str">
        <f t="shared" si="253"/>
        <v/>
      </c>
      <c r="JK37" s="55" t="str">
        <f t="shared" si="254"/>
        <v/>
      </c>
      <c r="JL37" s="54" t="str">
        <f t="shared" si="255"/>
        <v/>
      </c>
      <c r="JM37" s="52" t="str">
        <f t="shared" si="256"/>
        <v/>
      </c>
      <c r="JN37" s="53" t="str">
        <f t="shared" si="257"/>
        <v/>
      </c>
      <c r="JO37" s="53" t="str">
        <f t="shared" si="258"/>
        <v/>
      </c>
      <c r="JP37" s="53" t="str">
        <f t="shared" si="259"/>
        <v/>
      </c>
      <c r="JQ37" s="54" t="str">
        <f t="shared" si="260"/>
        <v/>
      </c>
      <c r="JR37" s="52" t="str">
        <f t="shared" si="261"/>
        <v/>
      </c>
      <c r="JS37" s="53" t="str">
        <f t="shared" si="262"/>
        <v/>
      </c>
      <c r="JT37" s="53" t="str">
        <f t="shared" si="263"/>
        <v/>
      </c>
      <c r="JU37" s="53" t="str">
        <f t="shared" si="264"/>
        <v/>
      </c>
      <c r="JV37" s="54" t="str">
        <f t="shared" si="265"/>
        <v/>
      </c>
      <c r="JW37" s="52" t="str">
        <f t="shared" si="266"/>
        <v/>
      </c>
      <c r="JX37" s="53" t="str">
        <f t="shared" si="267"/>
        <v/>
      </c>
      <c r="JY37" s="53" t="str">
        <f t="shared" si="268"/>
        <v/>
      </c>
      <c r="JZ37" s="53" t="str">
        <f t="shared" si="269"/>
        <v/>
      </c>
      <c r="KA37" s="54" t="str">
        <f t="shared" si="270"/>
        <v/>
      </c>
      <c r="KB37" s="52" t="str">
        <f t="shared" si="271"/>
        <v/>
      </c>
      <c r="KC37" s="53" t="str">
        <f t="shared" si="272"/>
        <v/>
      </c>
      <c r="KD37" s="53" t="str">
        <f t="shared" si="273"/>
        <v/>
      </c>
      <c r="KE37" s="53" t="str">
        <f t="shared" si="274"/>
        <v/>
      </c>
      <c r="KF37" s="54" t="str">
        <f t="shared" si="275"/>
        <v/>
      </c>
      <c r="KG37" s="58">
        <f t="shared" si="276"/>
        <v>10</v>
      </c>
      <c r="KH37" s="53" t="str">
        <f t="shared" si="277"/>
        <v/>
      </c>
      <c r="KI37" s="181" t="str">
        <f t="shared" si="278"/>
        <v/>
      </c>
      <c r="KJ37" s="181">
        <f t="shared" si="279"/>
        <v>0</v>
      </c>
      <c r="KK37" s="127" t="str">
        <f t="shared" si="280"/>
        <v/>
      </c>
      <c r="KL37" s="86"/>
      <c r="KM37" s="313">
        <f t="shared" si="281"/>
        <v>16</v>
      </c>
      <c r="KN37" s="60">
        <f t="shared" si="282"/>
        <v>226</v>
      </c>
      <c r="KO37" s="201"/>
      <c r="KP37" s="61">
        <f t="shared" si="283"/>
        <v>210</v>
      </c>
      <c r="KQ37" s="61" t="str">
        <f t="shared" si="284"/>
        <v/>
      </c>
      <c r="KR37" s="61" t="str">
        <f t="shared" si="285"/>
        <v/>
      </c>
      <c r="KS37" s="61">
        <f t="shared" si="286"/>
        <v>210</v>
      </c>
      <c r="KT37" s="61" t="str">
        <f t="shared" si="287"/>
        <v/>
      </c>
      <c r="KU37" s="61" t="str">
        <f t="shared" si="288"/>
        <v/>
      </c>
      <c r="KV37" s="61" t="str">
        <f t="shared" si="289"/>
        <v/>
      </c>
      <c r="KW37" s="62">
        <f t="shared" si="290"/>
        <v>7</v>
      </c>
      <c r="KX37" s="84"/>
      <c r="KY37" s="59">
        <f t="shared" si="291"/>
        <v>0</v>
      </c>
      <c r="KZ37" s="60">
        <f t="shared" si="292"/>
        <v>226</v>
      </c>
      <c r="LA37" s="201"/>
      <c r="LB37" s="61">
        <f t="shared" si="293"/>
        <v>226</v>
      </c>
      <c r="LC37" s="61">
        <f t="shared" si="294"/>
        <v>226</v>
      </c>
      <c r="LD37" s="61" t="str">
        <f t="shared" si="295"/>
        <v/>
      </c>
      <c r="LE37" s="61" t="str">
        <f t="shared" si="296"/>
        <v/>
      </c>
      <c r="LF37" s="148">
        <f t="shared" si="339"/>
        <v>7</v>
      </c>
      <c r="LG37" s="87"/>
      <c r="LH37" s="185">
        <f t="shared" si="297"/>
        <v>7</v>
      </c>
      <c r="LI37" s="87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</row>
    <row r="38" spans="1:382" s="1" customFormat="1" ht="15" x14ac:dyDescent="0.2">
      <c r="A38" s="35"/>
      <c r="B38" s="45">
        <v>33</v>
      </c>
      <c r="C38" s="46" t="s">
        <v>24</v>
      </c>
      <c r="D38" s="47" t="s">
        <v>12</v>
      </c>
      <c r="E38" s="50">
        <v>3332</v>
      </c>
      <c r="F38" s="160">
        <v>311</v>
      </c>
      <c r="G38" s="49" t="s">
        <v>98</v>
      </c>
      <c r="H38" s="50" t="str">
        <f t="shared" si="0"/>
        <v>Modified</v>
      </c>
      <c r="I38" s="186">
        <f t="shared" si="1"/>
        <v>205</v>
      </c>
      <c r="J38" s="178">
        <v>255</v>
      </c>
      <c r="K38" s="149" t="str">
        <f t="shared" si="298"/>
        <v/>
      </c>
      <c r="L38" s="150" t="str">
        <f t="shared" si="299"/>
        <v/>
      </c>
      <c r="M38" s="150" t="str">
        <f t="shared" si="300"/>
        <v/>
      </c>
      <c r="N38" s="150" t="str">
        <f t="shared" si="301"/>
        <v/>
      </c>
      <c r="O38" s="150" t="str">
        <f t="shared" si="302"/>
        <v/>
      </c>
      <c r="P38" s="149" t="str">
        <f t="shared" si="303"/>
        <v/>
      </c>
      <c r="Q38" s="150" t="str">
        <f t="shared" si="304"/>
        <v/>
      </c>
      <c r="R38" s="150" t="str">
        <f t="shared" si="305"/>
        <v/>
      </c>
      <c r="S38" s="150" t="str">
        <f t="shared" si="306"/>
        <v/>
      </c>
      <c r="T38" s="150" t="str">
        <f t="shared" si="307"/>
        <v/>
      </c>
      <c r="U38" s="149">
        <f t="shared" si="308"/>
        <v>255</v>
      </c>
      <c r="V38" s="150">
        <f t="shared" si="309"/>
        <v>11</v>
      </c>
      <c r="W38" s="150" t="str">
        <f t="shared" si="310"/>
        <v/>
      </c>
      <c r="X38" s="150">
        <f t="shared" si="311"/>
        <v>16</v>
      </c>
      <c r="Y38" s="150">
        <f t="shared" si="312"/>
        <v>16</v>
      </c>
      <c r="Z38" s="149" t="str">
        <f t="shared" si="313"/>
        <v/>
      </c>
      <c r="AA38" s="150" t="str">
        <f t="shared" si="314"/>
        <v/>
      </c>
      <c r="AB38" s="150" t="str">
        <f t="shared" si="315"/>
        <v/>
      </c>
      <c r="AC38" s="150" t="str">
        <f t="shared" si="316"/>
        <v/>
      </c>
      <c r="AD38" s="150" t="str">
        <f t="shared" si="317"/>
        <v/>
      </c>
      <c r="AE38" s="149" t="str">
        <f t="shared" si="318"/>
        <v/>
      </c>
      <c r="AF38" s="150" t="str">
        <f t="shared" si="319"/>
        <v/>
      </c>
      <c r="AG38" s="150" t="str">
        <f t="shared" si="320"/>
        <v/>
      </c>
      <c r="AH38" s="150" t="str">
        <f t="shared" si="321"/>
        <v/>
      </c>
      <c r="AI38" s="150" t="str">
        <f t="shared" si="322"/>
        <v/>
      </c>
      <c r="AJ38" s="149" t="str">
        <f t="shared" si="323"/>
        <v/>
      </c>
      <c r="AK38" s="150" t="str">
        <f t="shared" si="324"/>
        <v/>
      </c>
      <c r="AL38" s="150" t="str">
        <f t="shared" si="325"/>
        <v/>
      </c>
      <c r="AM38" s="150" t="str">
        <f t="shared" si="326"/>
        <v/>
      </c>
      <c r="AN38" s="307" t="str">
        <f t="shared" si="327"/>
        <v/>
      </c>
      <c r="AO38" s="56">
        <f t="shared" si="328"/>
        <v>11</v>
      </c>
      <c r="AP38" s="53" t="str">
        <f t="shared" si="33"/>
        <v>11</v>
      </c>
      <c r="AQ38" s="181">
        <f t="shared" si="34"/>
        <v>10</v>
      </c>
      <c r="AR38" s="181">
        <f t="shared" si="35"/>
        <v>16</v>
      </c>
      <c r="AS38" s="181">
        <f t="shared" si="36"/>
        <v>26</v>
      </c>
      <c r="AT38" s="130">
        <v>246</v>
      </c>
      <c r="AU38" s="55" t="str">
        <f t="shared" si="37"/>
        <v/>
      </c>
      <c r="AV38" s="53" t="str">
        <f t="shared" si="38"/>
        <v/>
      </c>
      <c r="AW38" s="53" t="str">
        <f t="shared" si="39"/>
        <v/>
      </c>
      <c r="AX38" s="53" t="str">
        <f t="shared" si="40"/>
        <v/>
      </c>
      <c r="AY38" s="54" t="str">
        <f t="shared" si="41"/>
        <v/>
      </c>
      <c r="AZ38" s="52" t="str">
        <f t="shared" si="42"/>
        <v/>
      </c>
      <c r="BA38" s="53" t="str">
        <f t="shared" si="43"/>
        <v/>
      </c>
      <c r="BB38" s="53" t="str">
        <f t="shared" si="44"/>
        <v/>
      </c>
      <c r="BC38" s="55" t="str">
        <f t="shared" si="45"/>
        <v/>
      </c>
      <c r="BD38" s="54" t="str">
        <f t="shared" si="46"/>
        <v/>
      </c>
      <c r="BE38" s="52">
        <f t="shared" si="47"/>
        <v>246</v>
      </c>
      <c r="BF38" s="53">
        <f t="shared" si="48"/>
        <v>6</v>
      </c>
      <c r="BG38" s="53" t="str">
        <f t="shared" si="49"/>
        <v/>
      </c>
      <c r="BH38" s="53">
        <f t="shared" si="50"/>
        <v>27</v>
      </c>
      <c r="BI38" s="54">
        <f t="shared" si="51"/>
        <v>27</v>
      </c>
      <c r="BJ38" s="52" t="str">
        <f t="shared" si="52"/>
        <v/>
      </c>
      <c r="BK38" s="53" t="str">
        <f t="shared" si="53"/>
        <v/>
      </c>
      <c r="BL38" s="53" t="str">
        <f t="shared" si="54"/>
        <v/>
      </c>
      <c r="BM38" s="53" t="str">
        <f t="shared" si="55"/>
        <v/>
      </c>
      <c r="BN38" s="54" t="str">
        <f t="shared" si="56"/>
        <v/>
      </c>
      <c r="BO38" s="52" t="str">
        <f t="shared" si="57"/>
        <v/>
      </c>
      <c r="BP38" s="53" t="str">
        <f t="shared" si="58"/>
        <v/>
      </c>
      <c r="BQ38" s="53" t="str">
        <f t="shared" si="59"/>
        <v/>
      </c>
      <c r="BR38" s="53" t="str">
        <f t="shared" si="60"/>
        <v/>
      </c>
      <c r="BS38" s="54" t="str">
        <f t="shared" si="61"/>
        <v/>
      </c>
      <c r="BT38" s="52" t="str">
        <f t="shared" si="62"/>
        <v/>
      </c>
      <c r="BU38" s="53" t="str">
        <f t="shared" si="63"/>
        <v/>
      </c>
      <c r="BV38" s="53" t="str">
        <f t="shared" si="64"/>
        <v/>
      </c>
      <c r="BW38" s="53" t="str">
        <f t="shared" si="65"/>
        <v/>
      </c>
      <c r="BX38" s="54" t="str">
        <f t="shared" si="66"/>
        <v/>
      </c>
      <c r="BY38" s="56">
        <f t="shared" si="67"/>
        <v>11</v>
      </c>
      <c r="BZ38" s="53" t="str">
        <f t="shared" si="68"/>
        <v>6</v>
      </c>
      <c r="CA38" s="181">
        <f t="shared" si="69"/>
        <v>10</v>
      </c>
      <c r="CB38" s="181">
        <f t="shared" si="70"/>
        <v>27</v>
      </c>
      <c r="CC38" s="181">
        <f t="shared" si="71"/>
        <v>37</v>
      </c>
      <c r="CD38" s="130">
        <v>220</v>
      </c>
      <c r="CE38" s="55" t="str">
        <f t="shared" si="72"/>
        <v/>
      </c>
      <c r="CF38" s="53" t="str">
        <f t="shared" si="73"/>
        <v/>
      </c>
      <c r="CG38" s="53" t="str">
        <f t="shared" si="74"/>
        <v/>
      </c>
      <c r="CH38" s="53" t="str">
        <f t="shared" si="75"/>
        <v/>
      </c>
      <c r="CI38" s="54" t="str">
        <f t="shared" si="76"/>
        <v/>
      </c>
      <c r="CJ38" s="52" t="str">
        <f t="shared" si="77"/>
        <v/>
      </c>
      <c r="CK38" s="53" t="str">
        <f t="shared" si="78"/>
        <v/>
      </c>
      <c r="CL38" s="53" t="str">
        <f t="shared" si="79"/>
        <v/>
      </c>
      <c r="CM38" s="55" t="str">
        <f t="shared" si="80"/>
        <v/>
      </c>
      <c r="CN38" s="54" t="str">
        <f t="shared" si="81"/>
        <v/>
      </c>
      <c r="CO38" s="52">
        <f t="shared" si="82"/>
        <v>220</v>
      </c>
      <c r="CP38" s="53">
        <f t="shared" si="83"/>
        <v>7</v>
      </c>
      <c r="CQ38" s="53" t="str">
        <f>IF(IF(CP38&lt;&gt;"",IF(MAX(COUNTIF($CP38:$CP$49,$CP$6:$CP$49))&gt;1,"x",""),"")&lt;&gt;"",CP38+1,"")</f>
        <v/>
      </c>
      <c r="CR38" s="53">
        <f t="shared" si="84"/>
        <v>24</v>
      </c>
      <c r="CS38" s="54">
        <f t="shared" si="85"/>
        <v>24</v>
      </c>
      <c r="CT38" s="52" t="str">
        <f t="shared" si="86"/>
        <v/>
      </c>
      <c r="CU38" s="53" t="str">
        <f t="shared" si="87"/>
        <v/>
      </c>
      <c r="CV38" s="53" t="str">
        <f t="shared" si="88"/>
        <v/>
      </c>
      <c r="CW38" s="53" t="str">
        <f t="shared" si="89"/>
        <v/>
      </c>
      <c r="CX38" s="54" t="str">
        <f t="shared" si="90"/>
        <v/>
      </c>
      <c r="CY38" s="52" t="str">
        <f t="shared" si="91"/>
        <v/>
      </c>
      <c r="CZ38" s="53" t="str">
        <f t="shared" si="92"/>
        <v/>
      </c>
      <c r="DA38" s="53" t="str">
        <f t="shared" si="93"/>
        <v/>
      </c>
      <c r="DB38" s="53" t="str">
        <f t="shared" si="94"/>
        <v/>
      </c>
      <c r="DC38" s="54" t="str">
        <f t="shared" si="95"/>
        <v/>
      </c>
      <c r="DD38" s="52" t="str">
        <f t="shared" si="96"/>
        <v/>
      </c>
      <c r="DE38" s="53" t="str">
        <f t="shared" si="97"/>
        <v/>
      </c>
      <c r="DF38" s="53" t="str">
        <f t="shared" si="98"/>
        <v/>
      </c>
      <c r="DG38" s="53" t="str">
        <f t="shared" si="99"/>
        <v/>
      </c>
      <c r="DH38" s="54" t="str">
        <f t="shared" si="100"/>
        <v/>
      </c>
      <c r="DI38" s="56">
        <f t="shared" si="101"/>
        <v>11</v>
      </c>
      <c r="DJ38" s="53" t="str">
        <f t="shared" si="102"/>
        <v>7</v>
      </c>
      <c r="DK38" s="53">
        <f t="shared" si="103"/>
        <v>10</v>
      </c>
      <c r="DL38" s="328">
        <f t="shared" si="104"/>
        <v>24</v>
      </c>
      <c r="DM38" s="181">
        <f t="shared" si="105"/>
        <v>34</v>
      </c>
      <c r="DN38" s="130">
        <v>86</v>
      </c>
      <c r="DO38" s="53" t="str">
        <f t="shared" si="106"/>
        <v/>
      </c>
      <c r="DP38" s="53" t="str">
        <f t="shared" si="107"/>
        <v/>
      </c>
      <c r="DQ38" s="53" t="str">
        <f t="shared" si="108"/>
        <v/>
      </c>
      <c r="DR38" s="53" t="str">
        <f t="shared" si="109"/>
        <v/>
      </c>
      <c r="DS38" s="54" t="str">
        <f t="shared" si="110"/>
        <v/>
      </c>
      <c r="DT38" s="52" t="str">
        <f t="shared" si="111"/>
        <v/>
      </c>
      <c r="DU38" s="53" t="str">
        <f t="shared" si="112"/>
        <v/>
      </c>
      <c r="DV38" s="53" t="str">
        <f t="shared" si="113"/>
        <v/>
      </c>
      <c r="DW38" s="55" t="str">
        <f t="shared" si="114"/>
        <v/>
      </c>
      <c r="DX38" s="54" t="str">
        <f t="shared" si="115"/>
        <v/>
      </c>
      <c r="DY38" s="52">
        <f t="shared" si="116"/>
        <v>86</v>
      </c>
      <c r="DZ38" s="53">
        <f t="shared" si="117"/>
        <v>13</v>
      </c>
      <c r="EA38" s="53" t="str">
        <f t="shared" si="118"/>
        <v/>
      </c>
      <c r="EB38" s="53">
        <f t="shared" si="119"/>
        <v>0</v>
      </c>
      <c r="EC38" s="54">
        <f t="shared" si="120"/>
        <v>0</v>
      </c>
      <c r="ED38" s="52" t="str">
        <f t="shared" si="121"/>
        <v/>
      </c>
      <c r="EE38" s="53" t="str">
        <f t="shared" si="122"/>
        <v/>
      </c>
      <c r="EF38" s="53" t="str">
        <f t="shared" si="123"/>
        <v/>
      </c>
      <c r="EG38" s="53" t="str">
        <f t="shared" si="124"/>
        <v/>
      </c>
      <c r="EH38" s="54" t="str">
        <f t="shared" si="125"/>
        <v/>
      </c>
      <c r="EI38" s="52" t="str">
        <f t="shared" si="126"/>
        <v/>
      </c>
      <c r="EJ38" s="53" t="str">
        <f t="shared" si="127"/>
        <v/>
      </c>
      <c r="EK38" s="53" t="str">
        <f t="shared" si="128"/>
        <v/>
      </c>
      <c r="EL38" s="53" t="str">
        <f t="shared" si="129"/>
        <v/>
      </c>
      <c r="EM38" s="54" t="str">
        <f t="shared" si="130"/>
        <v/>
      </c>
      <c r="EN38" s="52" t="str">
        <f t="shared" si="131"/>
        <v/>
      </c>
      <c r="EO38" s="53" t="str">
        <f t="shared" si="132"/>
        <v/>
      </c>
      <c r="EP38" s="53" t="str">
        <f t="shared" si="133"/>
        <v/>
      </c>
      <c r="EQ38" s="53" t="str">
        <f t="shared" si="134"/>
        <v/>
      </c>
      <c r="ER38" s="54" t="str">
        <f t="shared" si="135"/>
        <v/>
      </c>
      <c r="ES38" s="58"/>
      <c r="ET38" s="53" t="str">
        <f t="shared" si="137"/>
        <v>13</v>
      </c>
      <c r="EU38" s="181">
        <f t="shared" si="138"/>
        <v>10</v>
      </c>
      <c r="EV38" s="181">
        <f t="shared" si="139"/>
        <v>0</v>
      </c>
      <c r="EW38" s="181">
        <f t="shared" si="140"/>
        <v>10</v>
      </c>
      <c r="EX38" s="130">
        <v>218</v>
      </c>
      <c r="EY38" s="53" t="str">
        <f t="shared" si="141"/>
        <v/>
      </c>
      <c r="EZ38" s="53" t="str">
        <f t="shared" si="142"/>
        <v/>
      </c>
      <c r="FA38" s="53" t="str">
        <f t="shared" si="143"/>
        <v/>
      </c>
      <c r="FB38" s="53" t="str">
        <f t="shared" si="144"/>
        <v/>
      </c>
      <c r="FC38" s="57" t="str">
        <f t="shared" si="145"/>
        <v/>
      </c>
      <c r="FD38" s="52" t="str">
        <f t="shared" si="146"/>
        <v/>
      </c>
      <c r="FE38" s="53" t="str">
        <f t="shared" si="147"/>
        <v/>
      </c>
      <c r="FF38" s="53" t="str">
        <f t="shared" si="148"/>
        <v/>
      </c>
      <c r="FG38" s="55" t="str">
        <f t="shared" si="149"/>
        <v/>
      </c>
      <c r="FH38" s="57" t="str">
        <f t="shared" si="150"/>
        <v/>
      </c>
      <c r="FI38" s="52">
        <f t="shared" si="151"/>
        <v>218</v>
      </c>
      <c r="FJ38" s="53">
        <f t="shared" si="152"/>
        <v>5</v>
      </c>
      <c r="FK38" s="53" t="str">
        <f t="shared" si="153"/>
        <v/>
      </c>
      <c r="FL38" s="53">
        <f t="shared" si="154"/>
        <v>30</v>
      </c>
      <c r="FM38" s="57">
        <f t="shared" si="155"/>
        <v>30</v>
      </c>
      <c r="FN38" s="52" t="str">
        <f t="shared" si="156"/>
        <v/>
      </c>
      <c r="FO38" s="53" t="str">
        <f t="shared" si="157"/>
        <v/>
      </c>
      <c r="FP38" s="53" t="str">
        <f t="shared" si="158"/>
        <v/>
      </c>
      <c r="FQ38" s="53" t="str">
        <f t="shared" si="159"/>
        <v/>
      </c>
      <c r="FR38" s="57" t="str">
        <f t="shared" si="160"/>
        <v/>
      </c>
      <c r="FS38" s="52" t="str">
        <f t="shared" si="161"/>
        <v/>
      </c>
      <c r="FT38" s="53" t="str">
        <f t="shared" si="162"/>
        <v/>
      </c>
      <c r="FU38" s="53" t="str">
        <f t="shared" si="163"/>
        <v/>
      </c>
      <c r="FV38" s="53" t="str">
        <f t="shared" si="164"/>
        <v/>
      </c>
      <c r="FW38" s="57" t="str">
        <f t="shared" si="165"/>
        <v/>
      </c>
      <c r="FX38" s="52" t="str">
        <f t="shared" si="166"/>
        <v/>
      </c>
      <c r="FY38" s="53" t="str">
        <f t="shared" si="167"/>
        <v/>
      </c>
      <c r="FZ38" s="53" t="str">
        <f t="shared" si="168"/>
        <v/>
      </c>
      <c r="GA38" s="53" t="str">
        <f t="shared" si="169"/>
        <v/>
      </c>
      <c r="GB38" s="57" t="str">
        <f t="shared" si="170"/>
        <v/>
      </c>
      <c r="GC38" s="58">
        <f t="shared" si="171"/>
        <v>12</v>
      </c>
      <c r="GD38" s="53" t="str">
        <f t="shared" si="172"/>
        <v>5</v>
      </c>
      <c r="GE38" s="181">
        <f t="shared" si="173"/>
        <v>10</v>
      </c>
      <c r="GF38" s="181">
        <f t="shared" si="174"/>
        <v>30</v>
      </c>
      <c r="GG38" s="181">
        <f t="shared" si="175"/>
        <v>40</v>
      </c>
      <c r="GH38" s="130">
        <v>72</v>
      </c>
      <c r="GI38" s="53" t="str">
        <f t="shared" si="176"/>
        <v/>
      </c>
      <c r="GJ38" s="53" t="str">
        <f t="shared" si="177"/>
        <v/>
      </c>
      <c r="GK38" s="53" t="str">
        <f t="shared" si="178"/>
        <v/>
      </c>
      <c r="GL38" s="53" t="str">
        <f t="shared" si="179"/>
        <v/>
      </c>
      <c r="GM38" s="54" t="str">
        <f t="shared" si="180"/>
        <v/>
      </c>
      <c r="GN38" s="52" t="str">
        <f t="shared" si="181"/>
        <v/>
      </c>
      <c r="GO38" s="53" t="str">
        <f t="shared" si="182"/>
        <v/>
      </c>
      <c r="GP38" s="53" t="str">
        <f t="shared" si="183"/>
        <v/>
      </c>
      <c r="GQ38" s="55" t="str">
        <f t="shared" si="184"/>
        <v/>
      </c>
      <c r="GR38" s="54" t="str">
        <f t="shared" si="185"/>
        <v/>
      </c>
      <c r="GS38" s="52">
        <f t="shared" si="186"/>
        <v>72</v>
      </c>
      <c r="GT38" s="53">
        <f t="shared" si="187"/>
        <v>9</v>
      </c>
      <c r="GU38" s="53" t="str">
        <f t="shared" si="188"/>
        <v/>
      </c>
      <c r="GV38" s="53">
        <f t="shared" si="189"/>
        <v>20</v>
      </c>
      <c r="GW38" s="54">
        <f t="shared" si="190"/>
        <v>20</v>
      </c>
      <c r="GX38" s="52" t="str">
        <f t="shared" si="191"/>
        <v/>
      </c>
      <c r="GY38" s="53" t="str">
        <f t="shared" si="192"/>
        <v/>
      </c>
      <c r="GZ38" s="53" t="str">
        <f t="shared" si="193"/>
        <v/>
      </c>
      <c r="HA38" s="53" t="str">
        <f t="shared" si="194"/>
        <v/>
      </c>
      <c r="HB38" s="54" t="str">
        <f t="shared" si="195"/>
        <v/>
      </c>
      <c r="HC38" s="52" t="str">
        <f t="shared" si="196"/>
        <v/>
      </c>
      <c r="HD38" s="53" t="str">
        <f t="shared" si="197"/>
        <v/>
      </c>
      <c r="HE38" s="53" t="str">
        <f t="shared" si="198"/>
        <v/>
      </c>
      <c r="HF38" s="53" t="str">
        <f t="shared" si="199"/>
        <v/>
      </c>
      <c r="HG38" s="54" t="str">
        <f t="shared" si="200"/>
        <v/>
      </c>
      <c r="HH38" s="52" t="str">
        <f t="shared" si="201"/>
        <v/>
      </c>
      <c r="HI38" s="53" t="str">
        <f t="shared" si="202"/>
        <v/>
      </c>
      <c r="HJ38" s="53" t="str">
        <f t="shared" si="203"/>
        <v/>
      </c>
      <c r="HK38" s="53" t="str">
        <f t="shared" si="204"/>
        <v/>
      </c>
      <c r="HL38" s="54" t="str">
        <f t="shared" si="205"/>
        <v/>
      </c>
      <c r="HM38" s="58">
        <f t="shared" si="206"/>
        <v>9</v>
      </c>
      <c r="HN38" s="53" t="str">
        <f t="shared" si="207"/>
        <v>9</v>
      </c>
      <c r="HO38" s="181">
        <f t="shared" si="208"/>
        <v>10</v>
      </c>
      <c r="HP38" s="181">
        <f t="shared" si="209"/>
        <v>20</v>
      </c>
      <c r="HQ38" s="181">
        <f t="shared" si="210"/>
        <v>30</v>
      </c>
      <c r="HR38" s="130">
        <v>184</v>
      </c>
      <c r="HS38" s="53" t="str">
        <f t="shared" si="211"/>
        <v/>
      </c>
      <c r="HT38" s="53" t="str">
        <f t="shared" si="212"/>
        <v/>
      </c>
      <c r="HU38" s="53" t="str">
        <f t="shared" si="213"/>
        <v/>
      </c>
      <c r="HV38" s="53" t="str">
        <f t="shared" si="329"/>
        <v/>
      </c>
      <c r="HW38" s="54" t="str">
        <f t="shared" si="330"/>
        <v/>
      </c>
      <c r="HX38" s="52" t="str">
        <f t="shared" si="216"/>
        <v/>
      </c>
      <c r="HY38" s="53" t="str">
        <f t="shared" si="217"/>
        <v/>
      </c>
      <c r="HZ38" s="53" t="str">
        <f t="shared" si="218"/>
        <v/>
      </c>
      <c r="IA38" s="55" t="str">
        <f t="shared" si="331"/>
        <v/>
      </c>
      <c r="IB38" s="54" t="str">
        <f t="shared" si="332"/>
        <v/>
      </c>
      <c r="IC38" s="52">
        <f t="shared" si="221"/>
        <v>184</v>
      </c>
      <c r="ID38" s="53">
        <f t="shared" si="222"/>
        <v>10</v>
      </c>
      <c r="IE38" s="53" t="str">
        <f t="shared" si="223"/>
        <v/>
      </c>
      <c r="IF38" s="53">
        <f t="shared" si="224"/>
        <v>18</v>
      </c>
      <c r="IG38" s="54">
        <f t="shared" si="225"/>
        <v>18</v>
      </c>
      <c r="IH38" s="52" t="str">
        <f t="shared" si="226"/>
        <v/>
      </c>
      <c r="II38" s="53" t="str">
        <f t="shared" si="227"/>
        <v/>
      </c>
      <c r="IJ38" s="53" t="str">
        <f t="shared" si="228"/>
        <v/>
      </c>
      <c r="IK38" s="53" t="str">
        <f t="shared" si="333"/>
        <v/>
      </c>
      <c r="IL38" s="54" t="str">
        <f t="shared" si="334"/>
        <v/>
      </c>
      <c r="IM38" s="52" t="str">
        <f t="shared" si="231"/>
        <v/>
      </c>
      <c r="IN38" s="53" t="str">
        <f t="shared" si="232"/>
        <v/>
      </c>
      <c r="IO38" s="53" t="str">
        <f t="shared" si="233"/>
        <v/>
      </c>
      <c r="IP38" s="53" t="str">
        <f t="shared" si="335"/>
        <v/>
      </c>
      <c r="IQ38" s="54" t="str">
        <f t="shared" si="336"/>
        <v/>
      </c>
      <c r="IR38" s="52" t="str">
        <f t="shared" si="236"/>
        <v/>
      </c>
      <c r="IS38" s="53" t="str">
        <f t="shared" si="237"/>
        <v/>
      </c>
      <c r="IT38" s="53" t="str">
        <f t="shared" si="238"/>
        <v/>
      </c>
      <c r="IU38" s="53" t="str">
        <f t="shared" si="337"/>
        <v/>
      </c>
      <c r="IV38" s="54" t="str">
        <f t="shared" si="338"/>
        <v/>
      </c>
      <c r="IW38" s="58">
        <f t="shared" si="241"/>
        <v>13</v>
      </c>
      <c r="IX38" s="53" t="str">
        <f t="shared" si="242"/>
        <v>10</v>
      </c>
      <c r="IY38" s="181">
        <f t="shared" si="243"/>
        <v>10</v>
      </c>
      <c r="IZ38" s="181">
        <f t="shared" si="244"/>
        <v>18</v>
      </c>
      <c r="JA38" s="181">
        <f t="shared" si="245"/>
        <v>28</v>
      </c>
      <c r="JB38" s="130"/>
      <c r="JC38" s="53" t="str">
        <f t="shared" si="246"/>
        <v/>
      </c>
      <c r="JD38" s="53" t="str">
        <f t="shared" si="247"/>
        <v/>
      </c>
      <c r="JE38" s="53" t="str">
        <f t="shared" si="248"/>
        <v/>
      </c>
      <c r="JF38" s="53" t="str">
        <f t="shared" si="249"/>
        <v/>
      </c>
      <c r="JG38" s="54" t="str">
        <f t="shared" si="250"/>
        <v/>
      </c>
      <c r="JH38" s="52" t="str">
        <f t="shared" si="251"/>
        <v/>
      </c>
      <c r="JI38" s="53" t="str">
        <f t="shared" si="252"/>
        <v/>
      </c>
      <c r="JJ38" s="53" t="str">
        <f t="shared" si="253"/>
        <v/>
      </c>
      <c r="JK38" s="55" t="str">
        <f t="shared" si="254"/>
        <v/>
      </c>
      <c r="JL38" s="54" t="str">
        <f t="shared" si="255"/>
        <v/>
      </c>
      <c r="JM38" s="52" t="str">
        <f t="shared" si="256"/>
        <v/>
      </c>
      <c r="JN38" s="53" t="str">
        <f t="shared" si="257"/>
        <v/>
      </c>
      <c r="JO38" s="53" t="str">
        <f t="shared" si="258"/>
        <v/>
      </c>
      <c r="JP38" s="53" t="str">
        <f t="shared" si="259"/>
        <v/>
      </c>
      <c r="JQ38" s="54" t="str">
        <f t="shared" si="260"/>
        <v/>
      </c>
      <c r="JR38" s="52" t="str">
        <f t="shared" si="261"/>
        <v/>
      </c>
      <c r="JS38" s="53" t="str">
        <f t="shared" si="262"/>
        <v/>
      </c>
      <c r="JT38" s="53" t="str">
        <f t="shared" si="263"/>
        <v/>
      </c>
      <c r="JU38" s="53" t="str">
        <f t="shared" si="264"/>
        <v/>
      </c>
      <c r="JV38" s="54" t="str">
        <f t="shared" si="265"/>
        <v/>
      </c>
      <c r="JW38" s="52" t="str">
        <f t="shared" si="266"/>
        <v/>
      </c>
      <c r="JX38" s="53" t="str">
        <f t="shared" si="267"/>
        <v/>
      </c>
      <c r="JY38" s="53" t="str">
        <f t="shared" si="268"/>
        <v/>
      </c>
      <c r="JZ38" s="53" t="str">
        <f t="shared" si="269"/>
        <v/>
      </c>
      <c r="KA38" s="54" t="str">
        <f t="shared" si="270"/>
        <v/>
      </c>
      <c r="KB38" s="52" t="str">
        <f t="shared" si="271"/>
        <v/>
      </c>
      <c r="KC38" s="53" t="str">
        <f t="shared" si="272"/>
        <v/>
      </c>
      <c r="KD38" s="53" t="str">
        <f t="shared" si="273"/>
        <v/>
      </c>
      <c r="KE38" s="53" t="str">
        <f t="shared" si="274"/>
        <v/>
      </c>
      <c r="KF38" s="54" t="str">
        <f t="shared" si="275"/>
        <v/>
      </c>
      <c r="KG38" s="58">
        <f t="shared" si="276"/>
        <v>10</v>
      </c>
      <c r="KH38" s="53" t="str">
        <f t="shared" si="277"/>
        <v/>
      </c>
      <c r="KI38" s="181" t="str">
        <f t="shared" si="278"/>
        <v/>
      </c>
      <c r="KJ38" s="181">
        <f t="shared" si="279"/>
        <v>0</v>
      </c>
      <c r="KK38" s="127" t="str">
        <f t="shared" si="280"/>
        <v/>
      </c>
      <c r="KL38" s="86"/>
      <c r="KM38" s="313">
        <f t="shared" si="281"/>
        <v>0</v>
      </c>
      <c r="KN38" s="60">
        <f t="shared" si="282"/>
        <v>205</v>
      </c>
      <c r="KO38" s="201"/>
      <c r="KP38" s="61">
        <f t="shared" si="283"/>
        <v>205</v>
      </c>
      <c r="KQ38" s="61" t="str">
        <f t="shared" si="284"/>
        <v/>
      </c>
      <c r="KR38" s="61" t="str">
        <f t="shared" si="285"/>
        <v/>
      </c>
      <c r="KS38" s="61">
        <f t="shared" si="286"/>
        <v>205</v>
      </c>
      <c r="KT38" s="61" t="str">
        <f t="shared" si="287"/>
        <v/>
      </c>
      <c r="KU38" s="61" t="str">
        <f t="shared" si="288"/>
        <v/>
      </c>
      <c r="KV38" s="61" t="str">
        <f t="shared" si="289"/>
        <v/>
      </c>
      <c r="KW38" s="62">
        <f t="shared" si="290"/>
        <v>8</v>
      </c>
      <c r="KX38" s="84"/>
      <c r="KY38" s="59">
        <f t="shared" si="291"/>
        <v>0</v>
      </c>
      <c r="KZ38" s="60">
        <f t="shared" si="292"/>
        <v>205</v>
      </c>
      <c r="LA38" s="201"/>
      <c r="LB38" s="61">
        <f t="shared" si="293"/>
        <v>205</v>
      </c>
      <c r="LC38" s="61">
        <f t="shared" si="294"/>
        <v>205</v>
      </c>
      <c r="LD38" s="61" t="str">
        <f t="shared" si="295"/>
        <v/>
      </c>
      <c r="LE38" s="61" t="str">
        <f t="shared" si="296"/>
        <v/>
      </c>
      <c r="LF38" s="148">
        <f t="shared" si="339"/>
        <v>8</v>
      </c>
      <c r="LG38" s="87"/>
      <c r="LH38" s="185">
        <f t="shared" si="297"/>
        <v>7</v>
      </c>
      <c r="LI38" s="87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</row>
    <row r="39" spans="1:382" s="1" customFormat="1" ht="15" x14ac:dyDescent="0.2">
      <c r="A39" s="35"/>
      <c r="B39" s="45">
        <v>34</v>
      </c>
      <c r="C39" s="47" t="s">
        <v>31</v>
      </c>
      <c r="D39" s="47" t="s">
        <v>20</v>
      </c>
      <c r="E39" s="50">
        <v>22869</v>
      </c>
      <c r="F39" s="50">
        <v>345</v>
      </c>
      <c r="G39" s="49" t="s">
        <v>98</v>
      </c>
      <c r="H39" s="50" t="str">
        <f t="shared" si="0"/>
        <v>Modified</v>
      </c>
      <c r="I39" s="186">
        <f t="shared" si="1"/>
        <v>205</v>
      </c>
      <c r="J39" s="179">
        <v>501</v>
      </c>
      <c r="K39" s="149" t="str">
        <f t="shared" si="298"/>
        <v/>
      </c>
      <c r="L39" s="150" t="str">
        <f t="shared" si="299"/>
        <v/>
      </c>
      <c r="M39" s="150" t="str">
        <f t="shared" si="300"/>
        <v/>
      </c>
      <c r="N39" s="150" t="str">
        <f t="shared" si="301"/>
        <v/>
      </c>
      <c r="O39" s="150" t="str">
        <f t="shared" si="302"/>
        <v/>
      </c>
      <c r="P39" s="149" t="str">
        <f t="shared" si="303"/>
        <v/>
      </c>
      <c r="Q39" s="150" t="str">
        <f t="shared" si="304"/>
        <v/>
      </c>
      <c r="R39" s="150" t="str">
        <f t="shared" si="305"/>
        <v/>
      </c>
      <c r="S39" s="150" t="str">
        <f t="shared" si="306"/>
        <v/>
      </c>
      <c r="T39" s="150" t="str">
        <f t="shared" si="307"/>
        <v/>
      </c>
      <c r="U39" s="149">
        <f t="shared" si="308"/>
        <v>501</v>
      </c>
      <c r="V39" s="150">
        <f t="shared" si="309"/>
        <v>5</v>
      </c>
      <c r="W39" s="150" t="str">
        <f t="shared" si="310"/>
        <v/>
      </c>
      <c r="X39" s="150">
        <f t="shared" si="311"/>
        <v>30</v>
      </c>
      <c r="Y39" s="150">
        <f t="shared" si="312"/>
        <v>30</v>
      </c>
      <c r="Z39" s="149" t="str">
        <f t="shared" si="313"/>
        <v/>
      </c>
      <c r="AA39" s="150" t="str">
        <f t="shared" si="314"/>
        <v/>
      </c>
      <c r="AB39" s="150" t="str">
        <f t="shared" si="315"/>
        <v/>
      </c>
      <c r="AC39" s="150" t="str">
        <f t="shared" si="316"/>
        <v/>
      </c>
      <c r="AD39" s="150" t="str">
        <f t="shared" si="317"/>
        <v/>
      </c>
      <c r="AE39" s="149" t="str">
        <f t="shared" si="318"/>
        <v/>
      </c>
      <c r="AF39" s="150" t="str">
        <f t="shared" si="319"/>
        <v/>
      </c>
      <c r="AG39" s="150" t="str">
        <f t="shared" si="320"/>
        <v/>
      </c>
      <c r="AH39" s="150" t="str">
        <f t="shared" si="321"/>
        <v/>
      </c>
      <c r="AI39" s="150" t="str">
        <f t="shared" si="322"/>
        <v/>
      </c>
      <c r="AJ39" s="149" t="str">
        <f t="shared" si="323"/>
        <v/>
      </c>
      <c r="AK39" s="150" t="str">
        <f t="shared" si="324"/>
        <v/>
      </c>
      <c r="AL39" s="150" t="str">
        <f t="shared" si="325"/>
        <v/>
      </c>
      <c r="AM39" s="150" t="str">
        <f t="shared" si="326"/>
        <v/>
      </c>
      <c r="AN39" s="307" t="str">
        <f t="shared" si="327"/>
        <v/>
      </c>
      <c r="AO39" s="56">
        <f t="shared" si="328"/>
        <v>11</v>
      </c>
      <c r="AP39" s="53" t="str">
        <f t="shared" si="33"/>
        <v>5</v>
      </c>
      <c r="AQ39" s="181">
        <f t="shared" si="34"/>
        <v>10</v>
      </c>
      <c r="AR39" s="181">
        <f t="shared" si="35"/>
        <v>30</v>
      </c>
      <c r="AS39" s="181">
        <f t="shared" si="36"/>
        <v>40</v>
      </c>
      <c r="AT39" s="130">
        <v>151</v>
      </c>
      <c r="AU39" s="55" t="str">
        <f t="shared" si="37"/>
        <v/>
      </c>
      <c r="AV39" s="53" t="str">
        <f t="shared" si="38"/>
        <v/>
      </c>
      <c r="AW39" s="53" t="str">
        <f t="shared" si="39"/>
        <v/>
      </c>
      <c r="AX39" s="53" t="str">
        <f t="shared" si="40"/>
        <v/>
      </c>
      <c r="AY39" s="54" t="str">
        <f t="shared" si="41"/>
        <v/>
      </c>
      <c r="AZ39" s="52" t="str">
        <f t="shared" si="42"/>
        <v/>
      </c>
      <c r="BA39" s="53" t="str">
        <f t="shared" si="43"/>
        <v/>
      </c>
      <c r="BB39" s="53" t="str">
        <f t="shared" si="44"/>
        <v/>
      </c>
      <c r="BC39" s="55" t="str">
        <f t="shared" si="45"/>
        <v/>
      </c>
      <c r="BD39" s="54" t="str">
        <f t="shared" si="46"/>
        <v/>
      </c>
      <c r="BE39" s="52">
        <f t="shared" si="47"/>
        <v>151</v>
      </c>
      <c r="BF39" s="53">
        <f t="shared" si="48"/>
        <v>10</v>
      </c>
      <c r="BG39" s="53" t="str">
        <f t="shared" si="49"/>
        <v/>
      </c>
      <c r="BH39" s="53">
        <f t="shared" si="50"/>
        <v>18</v>
      </c>
      <c r="BI39" s="54">
        <f t="shared" si="51"/>
        <v>18</v>
      </c>
      <c r="BJ39" s="52" t="str">
        <f t="shared" si="52"/>
        <v/>
      </c>
      <c r="BK39" s="53" t="str">
        <f t="shared" si="53"/>
        <v/>
      </c>
      <c r="BL39" s="53" t="str">
        <f t="shared" si="54"/>
        <v/>
      </c>
      <c r="BM39" s="53" t="str">
        <f t="shared" si="55"/>
        <v/>
      </c>
      <c r="BN39" s="54" t="str">
        <f t="shared" si="56"/>
        <v/>
      </c>
      <c r="BO39" s="52" t="str">
        <f t="shared" si="57"/>
        <v/>
      </c>
      <c r="BP39" s="53" t="str">
        <f t="shared" si="58"/>
        <v/>
      </c>
      <c r="BQ39" s="53" t="str">
        <f t="shared" si="59"/>
        <v/>
      </c>
      <c r="BR39" s="53" t="str">
        <f t="shared" si="60"/>
        <v/>
      </c>
      <c r="BS39" s="54" t="str">
        <f t="shared" si="61"/>
        <v/>
      </c>
      <c r="BT39" s="52" t="str">
        <f t="shared" si="62"/>
        <v/>
      </c>
      <c r="BU39" s="53" t="str">
        <f t="shared" si="63"/>
        <v/>
      </c>
      <c r="BV39" s="53" t="str">
        <f t="shared" si="64"/>
        <v/>
      </c>
      <c r="BW39" s="53" t="str">
        <f t="shared" si="65"/>
        <v/>
      </c>
      <c r="BX39" s="54" t="str">
        <f t="shared" si="66"/>
        <v/>
      </c>
      <c r="BY39" s="56">
        <f t="shared" si="67"/>
        <v>11</v>
      </c>
      <c r="BZ39" s="53" t="str">
        <f t="shared" si="68"/>
        <v>10</v>
      </c>
      <c r="CA39" s="181">
        <f t="shared" si="69"/>
        <v>10</v>
      </c>
      <c r="CB39" s="181">
        <f t="shared" si="70"/>
        <v>18</v>
      </c>
      <c r="CC39" s="181">
        <f t="shared" si="71"/>
        <v>28</v>
      </c>
      <c r="CD39" s="130">
        <v>133</v>
      </c>
      <c r="CE39" s="55" t="str">
        <f t="shared" si="72"/>
        <v/>
      </c>
      <c r="CF39" s="53" t="str">
        <f t="shared" si="73"/>
        <v/>
      </c>
      <c r="CG39" s="53" t="str">
        <f t="shared" si="74"/>
        <v/>
      </c>
      <c r="CH39" s="53" t="str">
        <f t="shared" si="75"/>
        <v/>
      </c>
      <c r="CI39" s="54" t="str">
        <f t="shared" si="76"/>
        <v/>
      </c>
      <c r="CJ39" s="52" t="str">
        <f t="shared" si="77"/>
        <v/>
      </c>
      <c r="CK39" s="53" t="str">
        <f t="shared" si="78"/>
        <v/>
      </c>
      <c r="CL39" s="53" t="str">
        <f t="shared" si="79"/>
        <v/>
      </c>
      <c r="CM39" s="55" t="str">
        <f t="shared" si="80"/>
        <v/>
      </c>
      <c r="CN39" s="54" t="str">
        <f t="shared" si="81"/>
        <v/>
      </c>
      <c r="CO39" s="52">
        <f t="shared" si="82"/>
        <v>133</v>
      </c>
      <c r="CP39" s="53">
        <f t="shared" si="83"/>
        <v>10</v>
      </c>
      <c r="CQ39" s="53" t="str">
        <f>IF(IF(CP39&lt;&gt;"",IF(MAX(COUNTIF($CP39:$CP$49,$CP$6:$CP$49))&gt;1,"x",""),"")&lt;&gt;"",CP39+1,"")</f>
        <v/>
      </c>
      <c r="CR39" s="53">
        <f t="shared" si="84"/>
        <v>18</v>
      </c>
      <c r="CS39" s="54">
        <f t="shared" si="85"/>
        <v>18</v>
      </c>
      <c r="CT39" s="52" t="str">
        <f t="shared" si="86"/>
        <v/>
      </c>
      <c r="CU39" s="53" t="str">
        <f t="shared" si="87"/>
        <v/>
      </c>
      <c r="CV39" s="53" t="str">
        <f t="shared" si="88"/>
        <v/>
      </c>
      <c r="CW39" s="53" t="str">
        <f t="shared" si="89"/>
        <v/>
      </c>
      <c r="CX39" s="54" t="str">
        <f t="shared" si="90"/>
        <v/>
      </c>
      <c r="CY39" s="52" t="str">
        <f t="shared" si="91"/>
        <v/>
      </c>
      <c r="CZ39" s="53" t="str">
        <f t="shared" si="92"/>
        <v/>
      </c>
      <c r="DA39" s="53" t="str">
        <f t="shared" si="93"/>
        <v/>
      </c>
      <c r="DB39" s="53" t="str">
        <f t="shared" si="94"/>
        <v/>
      </c>
      <c r="DC39" s="54" t="str">
        <f t="shared" si="95"/>
        <v/>
      </c>
      <c r="DD39" s="52" t="str">
        <f t="shared" si="96"/>
        <v/>
      </c>
      <c r="DE39" s="53" t="str">
        <f t="shared" si="97"/>
        <v/>
      </c>
      <c r="DF39" s="53" t="str">
        <f t="shared" si="98"/>
        <v/>
      </c>
      <c r="DG39" s="53" t="str">
        <f t="shared" si="99"/>
        <v/>
      </c>
      <c r="DH39" s="54" t="str">
        <f t="shared" si="100"/>
        <v/>
      </c>
      <c r="DI39" s="56">
        <f t="shared" si="101"/>
        <v>11</v>
      </c>
      <c r="DJ39" s="53" t="str">
        <f t="shared" si="102"/>
        <v>10</v>
      </c>
      <c r="DK39" s="53">
        <f t="shared" si="103"/>
        <v>10</v>
      </c>
      <c r="DL39" s="328">
        <f t="shared" si="104"/>
        <v>18</v>
      </c>
      <c r="DM39" s="181">
        <f t="shared" si="105"/>
        <v>28</v>
      </c>
      <c r="DN39" s="130">
        <v>364</v>
      </c>
      <c r="DO39" s="53" t="str">
        <f t="shared" si="106"/>
        <v/>
      </c>
      <c r="DP39" s="53" t="str">
        <f t="shared" si="107"/>
        <v/>
      </c>
      <c r="DQ39" s="53" t="str">
        <f t="shared" si="108"/>
        <v/>
      </c>
      <c r="DR39" s="53" t="str">
        <f t="shared" si="109"/>
        <v/>
      </c>
      <c r="DS39" s="54" t="str">
        <f t="shared" si="110"/>
        <v/>
      </c>
      <c r="DT39" s="52" t="str">
        <f t="shared" si="111"/>
        <v/>
      </c>
      <c r="DU39" s="53" t="str">
        <f t="shared" si="112"/>
        <v/>
      </c>
      <c r="DV39" s="53" t="str">
        <f t="shared" si="113"/>
        <v/>
      </c>
      <c r="DW39" s="55" t="str">
        <f t="shared" si="114"/>
        <v/>
      </c>
      <c r="DX39" s="54" t="str">
        <f t="shared" si="115"/>
        <v/>
      </c>
      <c r="DY39" s="52">
        <f t="shared" si="116"/>
        <v>364</v>
      </c>
      <c r="DZ39" s="53">
        <f t="shared" si="117"/>
        <v>9</v>
      </c>
      <c r="EA39" s="53" t="str">
        <f t="shared" si="118"/>
        <v/>
      </c>
      <c r="EB39" s="53">
        <f t="shared" si="119"/>
        <v>20</v>
      </c>
      <c r="EC39" s="54">
        <f t="shared" si="120"/>
        <v>20</v>
      </c>
      <c r="ED39" s="52" t="str">
        <f t="shared" si="121"/>
        <v/>
      </c>
      <c r="EE39" s="53" t="str">
        <f t="shared" si="122"/>
        <v/>
      </c>
      <c r="EF39" s="53" t="str">
        <f t="shared" si="123"/>
        <v/>
      </c>
      <c r="EG39" s="53" t="str">
        <f t="shared" si="124"/>
        <v/>
      </c>
      <c r="EH39" s="54" t="str">
        <f t="shared" si="125"/>
        <v/>
      </c>
      <c r="EI39" s="52" t="str">
        <f t="shared" si="126"/>
        <v/>
      </c>
      <c r="EJ39" s="53" t="str">
        <f t="shared" si="127"/>
        <v/>
      </c>
      <c r="EK39" s="53" t="str">
        <f t="shared" si="128"/>
        <v/>
      </c>
      <c r="EL39" s="53" t="str">
        <f t="shared" si="129"/>
        <v/>
      </c>
      <c r="EM39" s="54" t="str">
        <f t="shared" si="130"/>
        <v/>
      </c>
      <c r="EN39" s="52" t="str">
        <f t="shared" si="131"/>
        <v/>
      </c>
      <c r="EO39" s="53" t="str">
        <f t="shared" si="132"/>
        <v/>
      </c>
      <c r="EP39" s="53" t="str">
        <f t="shared" si="133"/>
        <v/>
      </c>
      <c r="EQ39" s="53" t="str">
        <f t="shared" si="134"/>
        <v/>
      </c>
      <c r="ER39" s="54" t="str">
        <f t="shared" si="135"/>
        <v/>
      </c>
      <c r="ES39" s="58">
        <f>VLOOKUP($G39,Entries_D_Event,7,FALSE)</f>
        <v>13</v>
      </c>
      <c r="ET39" s="53" t="str">
        <f t="shared" si="137"/>
        <v>9</v>
      </c>
      <c r="EU39" s="181">
        <f t="shared" si="138"/>
        <v>10</v>
      </c>
      <c r="EV39" s="181">
        <f t="shared" si="139"/>
        <v>20</v>
      </c>
      <c r="EW39" s="181">
        <f t="shared" si="140"/>
        <v>30</v>
      </c>
      <c r="EX39" s="130">
        <v>34</v>
      </c>
      <c r="EY39" s="53" t="str">
        <f t="shared" si="141"/>
        <v/>
      </c>
      <c r="EZ39" s="53" t="str">
        <f t="shared" si="142"/>
        <v/>
      </c>
      <c r="FA39" s="53" t="str">
        <f t="shared" si="143"/>
        <v/>
      </c>
      <c r="FB39" s="53" t="str">
        <f t="shared" si="144"/>
        <v/>
      </c>
      <c r="FC39" s="57" t="str">
        <f t="shared" si="145"/>
        <v/>
      </c>
      <c r="FD39" s="52" t="str">
        <f t="shared" si="146"/>
        <v/>
      </c>
      <c r="FE39" s="53" t="str">
        <f t="shared" si="147"/>
        <v/>
      </c>
      <c r="FF39" s="53" t="str">
        <f t="shared" si="148"/>
        <v/>
      </c>
      <c r="FG39" s="55" t="str">
        <f t="shared" si="149"/>
        <v/>
      </c>
      <c r="FH39" s="57" t="str">
        <f t="shared" si="150"/>
        <v/>
      </c>
      <c r="FI39" s="52">
        <f t="shared" si="151"/>
        <v>34</v>
      </c>
      <c r="FJ39" s="53">
        <f t="shared" si="152"/>
        <v>12</v>
      </c>
      <c r="FK39" s="53" t="str">
        <f t="shared" si="153"/>
        <v/>
      </c>
      <c r="FL39" s="53">
        <f t="shared" si="154"/>
        <v>0</v>
      </c>
      <c r="FM39" s="57">
        <f t="shared" si="155"/>
        <v>0</v>
      </c>
      <c r="FN39" s="52" t="str">
        <f t="shared" si="156"/>
        <v/>
      </c>
      <c r="FO39" s="53" t="str">
        <f t="shared" si="157"/>
        <v/>
      </c>
      <c r="FP39" s="53" t="str">
        <f t="shared" si="158"/>
        <v/>
      </c>
      <c r="FQ39" s="53" t="str">
        <f t="shared" si="159"/>
        <v/>
      </c>
      <c r="FR39" s="57" t="str">
        <f t="shared" si="160"/>
        <v/>
      </c>
      <c r="FS39" s="52" t="str">
        <f t="shared" si="161"/>
        <v/>
      </c>
      <c r="FT39" s="53" t="str">
        <f t="shared" si="162"/>
        <v/>
      </c>
      <c r="FU39" s="53" t="str">
        <f t="shared" si="163"/>
        <v/>
      </c>
      <c r="FV39" s="53" t="str">
        <f t="shared" si="164"/>
        <v/>
      </c>
      <c r="FW39" s="57" t="str">
        <f t="shared" si="165"/>
        <v/>
      </c>
      <c r="FX39" s="52" t="str">
        <f t="shared" si="166"/>
        <v/>
      </c>
      <c r="FY39" s="53" t="str">
        <f t="shared" si="167"/>
        <v/>
      </c>
      <c r="FZ39" s="53" t="str">
        <f t="shared" si="168"/>
        <v/>
      </c>
      <c r="GA39" s="53" t="str">
        <f t="shared" si="169"/>
        <v/>
      </c>
      <c r="GB39" s="57" t="str">
        <f t="shared" si="170"/>
        <v/>
      </c>
      <c r="GC39" s="58">
        <f t="shared" si="171"/>
        <v>12</v>
      </c>
      <c r="GD39" s="53" t="str">
        <f t="shared" si="172"/>
        <v>12</v>
      </c>
      <c r="GE39" s="181">
        <f t="shared" si="173"/>
        <v>10</v>
      </c>
      <c r="GF39" s="181">
        <f t="shared" si="174"/>
        <v>0</v>
      </c>
      <c r="GG39" s="181">
        <f t="shared" si="175"/>
        <v>10</v>
      </c>
      <c r="GH39" s="130">
        <v>75</v>
      </c>
      <c r="GI39" s="53" t="str">
        <f t="shared" si="176"/>
        <v/>
      </c>
      <c r="GJ39" s="53" t="str">
        <f t="shared" si="177"/>
        <v/>
      </c>
      <c r="GK39" s="53" t="str">
        <f t="shared" si="178"/>
        <v/>
      </c>
      <c r="GL39" s="53" t="str">
        <f t="shared" si="179"/>
        <v/>
      </c>
      <c r="GM39" s="54" t="str">
        <f t="shared" si="180"/>
        <v/>
      </c>
      <c r="GN39" s="52" t="str">
        <f t="shared" si="181"/>
        <v/>
      </c>
      <c r="GO39" s="53" t="str">
        <f t="shared" si="182"/>
        <v/>
      </c>
      <c r="GP39" s="53" t="str">
        <f t="shared" si="183"/>
        <v/>
      </c>
      <c r="GQ39" s="55" t="str">
        <f t="shared" si="184"/>
        <v/>
      </c>
      <c r="GR39" s="54" t="str">
        <f t="shared" si="185"/>
        <v/>
      </c>
      <c r="GS39" s="52">
        <f t="shared" si="186"/>
        <v>75</v>
      </c>
      <c r="GT39" s="53">
        <f t="shared" si="187"/>
        <v>8</v>
      </c>
      <c r="GU39" s="53" t="str">
        <f t="shared" si="188"/>
        <v/>
      </c>
      <c r="GV39" s="53">
        <f t="shared" si="189"/>
        <v>22</v>
      </c>
      <c r="GW39" s="54">
        <f t="shared" si="190"/>
        <v>22</v>
      </c>
      <c r="GX39" s="52" t="str">
        <f t="shared" si="191"/>
        <v/>
      </c>
      <c r="GY39" s="53" t="str">
        <f t="shared" si="192"/>
        <v/>
      </c>
      <c r="GZ39" s="53" t="str">
        <f t="shared" si="193"/>
        <v/>
      </c>
      <c r="HA39" s="53" t="str">
        <f t="shared" si="194"/>
        <v/>
      </c>
      <c r="HB39" s="54" t="str">
        <f t="shared" si="195"/>
        <v/>
      </c>
      <c r="HC39" s="52" t="str">
        <f t="shared" si="196"/>
        <v/>
      </c>
      <c r="HD39" s="53" t="str">
        <f t="shared" si="197"/>
        <v/>
      </c>
      <c r="HE39" s="53" t="str">
        <f t="shared" si="198"/>
        <v/>
      </c>
      <c r="HF39" s="53" t="str">
        <f t="shared" si="199"/>
        <v/>
      </c>
      <c r="HG39" s="54" t="str">
        <f t="shared" si="200"/>
        <v/>
      </c>
      <c r="HH39" s="52" t="str">
        <f t="shared" si="201"/>
        <v/>
      </c>
      <c r="HI39" s="53" t="str">
        <f t="shared" si="202"/>
        <v/>
      </c>
      <c r="HJ39" s="53" t="str">
        <f t="shared" si="203"/>
        <v/>
      </c>
      <c r="HK39" s="53" t="str">
        <f t="shared" si="204"/>
        <v/>
      </c>
      <c r="HL39" s="54" t="str">
        <f t="shared" si="205"/>
        <v/>
      </c>
      <c r="HM39" s="58">
        <f t="shared" si="206"/>
        <v>9</v>
      </c>
      <c r="HN39" s="53" t="str">
        <f t="shared" si="207"/>
        <v>8</v>
      </c>
      <c r="HO39" s="181">
        <f t="shared" si="208"/>
        <v>10</v>
      </c>
      <c r="HP39" s="181">
        <f t="shared" si="209"/>
        <v>22</v>
      </c>
      <c r="HQ39" s="181">
        <f t="shared" si="210"/>
        <v>32</v>
      </c>
      <c r="HR39" s="130"/>
      <c r="HS39" s="53" t="str">
        <f t="shared" si="211"/>
        <v/>
      </c>
      <c r="HT39" s="53" t="str">
        <f t="shared" si="212"/>
        <v/>
      </c>
      <c r="HU39" s="53" t="str">
        <f t="shared" si="213"/>
        <v/>
      </c>
      <c r="HV39" s="53" t="str">
        <f t="shared" si="329"/>
        <v/>
      </c>
      <c r="HW39" s="54" t="str">
        <f t="shared" si="330"/>
        <v/>
      </c>
      <c r="HX39" s="52" t="str">
        <f t="shared" si="216"/>
        <v/>
      </c>
      <c r="HY39" s="53" t="str">
        <f t="shared" si="217"/>
        <v/>
      </c>
      <c r="HZ39" s="53" t="str">
        <f t="shared" si="218"/>
        <v/>
      </c>
      <c r="IA39" s="55" t="str">
        <f t="shared" si="331"/>
        <v/>
      </c>
      <c r="IB39" s="54" t="str">
        <f t="shared" si="332"/>
        <v/>
      </c>
      <c r="IC39" s="52" t="str">
        <f t="shared" si="221"/>
        <v/>
      </c>
      <c r="ID39" s="53" t="str">
        <f t="shared" si="222"/>
        <v/>
      </c>
      <c r="IE39" s="53" t="str">
        <f t="shared" si="223"/>
        <v/>
      </c>
      <c r="IF39" s="53" t="str">
        <f t="shared" si="224"/>
        <v/>
      </c>
      <c r="IG39" s="54" t="str">
        <f t="shared" si="225"/>
        <v/>
      </c>
      <c r="IH39" s="52" t="str">
        <f t="shared" si="226"/>
        <v/>
      </c>
      <c r="II39" s="53" t="str">
        <f t="shared" si="227"/>
        <v/>
      </c>
      <c r="IJ39" s="53" t="str">
        <f t="shared" si="228"/>
        <v/>
      </c>
      <c r="IK39" s="53" t="str">
        <f t="shared" si="333"/>
        <v/>
      </c>
      <c r="IL39" s="54" t="str">
        <f t="shared" si="334"/>
        <v/>
      </c>
      <c r="IM39" s="52" t="str">
        <f t="shared" si="231"/>
        <v/>
      </c>
      <c r="IN39" s="53" t="str">
        <f t="shared" si="232"/>
        <v/>
      </c>
      <c r="IO39" s="53" t="str">
        <f t="shared" si="233"/>
        <v/>
      </c>
      <c r="IP39" s="53" t="str">
        <f t="shared" si="335"/>
        <v/>
      </c>
      <c r="IQ39" s="54" t="str">
        <f t="shared" si="336"/>
        <v/>
      </c>
      <c r="IR39" s="52" t="str">
        <f t="shared" si="236"/>
        <v/>
      </c>
      <c r="IS39" s="53" t="str">
        <f t="shared" si="237"/>
        <v/>
      </c>
      <c r="IT39" s="53" t="str">
        <f t="shared" si="238"/>
        <v/>
      </c>
      <c r="IU39" s="53" t="str">
        <f t="shared" si="337"/>
        <v/>
      </c>
      <c r="IV39" s="54" t="str">
        <f t="shared" si="338"/>
        <v/>
      </c>
      <c r="IW39" s="58">
        <f t="shared" si="241"/>
        <v>13</v>
      </c>
      <c r="IX39" s="53" t="str">
        <f t="shared" si="242"/>
        <v/>
      </c>
      <c r="IY39" s="181" t="str">
        <f t="shared" si="243"/>
        <v/>
      </c>
      <c r="IZ39" s="181">
        <f t="shared" si="244"/>
        <v>0</v>
      </c>
      <c r="JA39" s="181" t="str">
        <f t="shared" si="245"/>
        <v/>
      </c>
      <c r="JB39" s="130">
        <v>172</v>
      </c>
      <c r="JC39" s="53" t="str">
        <f t="shared" si="246"/>
        <v/>
      </c>
      <c r="JD39" s="53" t="str">
        <f t="shared" si="247"/>
        <v/>
      </c>
      <c r="JE39" s="53" t="str">
        <f t="shared" si="248"/>
        <v/>
      </c>
      <c r="JF39" s="53" t="str">
        <f t="shared" si="249"/>
        <v/>
      </c>
      <c r="JG39" s="54" t="str">
        <f t="shared" si="250"/>
        <v/>
      </c>
      <c r="JH39" s="52" t="str">
        <f t="shared" si="251"/>
        <v/>
      </c>
      <c r="JI39" s="53" t="str">
        <f t="shared" si="252"/>
        <v/>
      </c>
      <c r="JJ39" s="53" t="str">
        <f t="shared" si="253"/>
        <v/>
      </c>
      <c r="JK39" s="55" t="str">
        <f t="shared" si="254"/>
        <v/>
      </c>
      <c r="JL39" s="54" t="str">
        <f t="shared" si="255"/>
        <v/>
      </c>
      <c r="JM39" s="52">
        <f t="shared" si="256"/>
        <v>172</v>
      </c>
      <c r="JN39" s="53">
        <f t="shared" si="257"/>
        <v>6</v>
      </c>
      <c r="JO39" s="53" t="str">
        <f t="shared" si="258"/>
        <v/>
      </c>
      <c r="JP39" s="53">
        <f t="shared" si="259"/>
        <v>27</v>
      </c>
      <c r="JQ39" s="54">
        <f t="shared" si="260"/>
        <v>27</v>
      </c>
      <c r="JR39" s="52" t="str">
        <f t="shared" si="261"/>
        <v/>
      </c>
      <c r="JS39" s="53" t="str">
        <f t="shared" si="262"/>
        <v/>
      </c>
      <c r="JT39" s="53" t="str">
        <f t="shared" si="263"/>
        <v/>
      </c>
      <c r="JU39" s="53" t="str">
        <f t="shared" si="264"/>
        <v/>
      </c>
      <c r="JV39" s="54" t="str">
        <f t="shared" si="265"/>
        <v/>
      </c>
      <c r="JW39" s="52" t="str">
        <f t="shared" si="266"/>
        <v/>
      </c>
      <c r="JX39" s="53" t="str">
        <f t="shared" si="267"/>
        <v/>
      </c>
      <c r="JY39" s="53" t="str">
        <f t="shared" si="268"/>
        <v/>
      </c>
      <c r="JZ39" s="53" t="str">
        <f t="shared" si="269"/>
        <v/>
      </c>
      <c r="KA39" s="54" t="str">
        <f t="shared" si="270"/>
        <v/>
      </c>
      <c r="KB39" s="52" t="str">
        <f t="shared" si="271"/>
        <v/>
      </c>
      <c r="KC39" s="53" t="str">
        <f t="shared" si="272"/>
        <v/>
      </c>
      <c r="KD39" s="53" t="str">
        <f t="shared" si="273"/>
        <v/>
      </c>
      <c r="KE39" s="53" t="str">
        <f t="shared" si="274"/>
        <v/>
      </c>
      <c r="KF39" s="54" t="str">
        <f t="shared" si="275"/>
        <v/>
      </c>
      <c r="KG39" s="58">
        <f t="shared" si="276"/>
        <v>10</v>
      </c>
      <c r="KH39" s="53" t="str">
        <f t="shared" si="277"/>
        <v>6</v>
      </c>
      <c r="KI39" s="181">
        <f t="shared" si="278"/>
        <v>10</v>
      </c>
      <c r="KJ39" s="181">
        <f t="shared" si="279"/>
        <v>27</v>
      </c>
      <c r="KK39" s="127">
        <f t="shared" si="280"/>
        <v>37</v>
      </c>
      <c r="KL39" s="86"/>
      <c r="KM39" s="313">
        <f t="shared" si="281"/>
        <v>0</v>
      </c>
      <c r="KN39" s="60">
        <f t="shared" si="282"/>
        <v>168</v>
      </c>
      <c r="KO39" s="201"/>
      <c r="KP39" s="61">
        <f t="shared" si="283"/>
        <v>168</v>
      </c>
      <c r="KQ39" s="61" t="str">
        <f t="shared" si="284"/>
        <v/>
      </c>
      <c r="KR39" s="61" t="str">
        <f t="shared" si="285"/>
        <v/>
      </c>
      <c r="KS39" s="61">
        <f t="shared" si="286"/>
        <v>168</v>
      </c>
      <c r="KT39" s="61" t="str">
        <f t="shared" si="287"/>
        <v/>
      </c>
      <c r="KU39" s="61" t="str">
        <f t="shared" si="288"/>
        <v/>
      </c>
      <c r="KV39" s="61" t="str">
        <f t="shared" si="289"/>
        <v/>
      </c>
      <c r="KW39" s="62">
        <f t="shared" si="290"/>
        <v>9</v>
      </c>
      <c r="KX39" s="84"/>
      <c r="KY39" s="59">
        <f t="shared" si="291"/>
        <v>0</v>
      </c>
      <c r="KZ39" s="60">
        <f t="shared" si="292"/>
        <v>205</v>
      </c>
      <c r="LA39" s="201"/>
      <c r="LB39" s="61">
        <f t="shared" si="293"/>
        <v>205</v>
      </c>
      <c r="LC39" s="61">
        <f t="shared" si="294"/>
        <v>205</v>
      </c>
      <c r="LD39" s="61" t="str">
        <f t="shared" si="295"/>
        <v/>
      </c>
      <c r="LE39" s="61" t="str">
        <f t="shared" si="296"/>
        <v/>
      </c>
      <c r="LF39" s="148">
        <f t="shared" si="339"/>
        <v>8</v>
      </c>
      <c r="LG39" s="87"/>
      <c r="LH39" s="185">
        <f t="shared" si="297"/>
        <v>7</v>
      </c>
      <c r="LI39" s="87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</row>
    <row r="40" spans="1:382" s="1" customFormat="1" ht="15" x14ac:dyDescent="0.2">
      <c r="A40" s="35"/>
      <c r="B40" s="45">
        <v>35</v>
      </c>
      <c r="C40" s="46" t="s">
        <v>77</v>
      </c>
      <c r="D40" s="47" t="s">
        <v>137</v>
      </c>
      <c r="E40" s="50">
        <v>9728</v>
      </c>
      <c r="F40" s="160">
        <v>313</v>
      </c>
      <c r="G40" s="49" t="s">
        <v>98</v>
      </c>
      <c r="H40" s="50" t="str">
        <f t="shared" si="0"/>
        <v>Modified</v>
      </c>
      <c r="I40" s="186">
        <f t="shared" si="1"/>
        <v>186</v>
      </c>
      <c r="J40" s="178">
        <v>279</v>
      </c>
      <c r="K40" s="149" t="str">
        <f t="shared" si="298"/>
        <v/>
      </c>
      <c r="L40" s="150" t="str">
        <f t="shared" si="299"/>
        <v/>
      </c>
      <c r="M40" s="150" t="str">
        <f t="shared" si="300"/>
        <v/>
      </c>
      <c r="N40" s="150" t="str">
        <f t="shared" si="301"/>
        <v/>
      </c>
      <c r="O40" s="150" t="str">
        <f t="shared" si="302"/>
        <v/>
      </c>
      <c r="P40" s="149" t="str">
        <f t="shared" si="303"/>
        <v/>
      </c>
      <c r="Q40" s="150" t="str">
        <f t="shared" si="304"/>
        <v/>
      </c>
      <c r="R40" s="150" t="str">
        <f t="shared" si="305"/>
        <v/>
      </c>
      <c r="S40" s="150" t="str">
        <f t="shared" si="306"/>
        <v/>
      </c>
      <c r="T40" s="150" t="str">
        <f t="shared" si="307"/>
        <v/>
      </c>
      <c r="U40" s="149">
        <f t="shared" si="308"/>
        <v>279</v>
      </c>
      <c r="V40" s="150">
        <f t="shared" si="309"/>
        <v>10</v>
      </c>
      <c r="W40" s="150" t="str">
        <f t="shared" si="310"/>
        <v/>
      </c>
      <c r="X40" s="150">
        <f t="shared" si="311"/>
        <v>18</v>
      </c>
      <c r="Y40" s="150">
        <f t="shared" si="312"/>
        <v>18</v>
      </c>
      <c r="Z40" s="149" t="str">
        <f t="shared" si="313"/>
        <v/>
      </c>
      <c r="AA40" s="150" t="str">
        <f t="shared" si="314"/>
        <v/>
      </c>
      <c r="AB40" s="150" t="str">
        <f t="shared" si="315"/>
        <v/>
      </c>
      <c r="AC40" s="150" t="str">
        <f t="shared" si="316"/>
        <v/>
      </c>
      <c r="AD40" s="150" t="str">
        <f t="shared" si="317"/>
        <v/>
      </c>
      <c r="AE40" s="149" t="str">
        <f t="shared" si="318"/>
        <v/>
      </c>
      <c r="AF40" s="150" t="str">
        <f t="shared" si="319"/>
        <v/>
      </c>
      <c r="AG40" s="150" t="str">
        <f t="shared" si="320"/>
        <v/>
      </c>
      <c r="AH40" s="150" t="str">
        <f t="shared" si="321"/>
        <v/>
      </c>
      <c r="AI40" s="150" t="str">
        <f t="shared" si="322"/>
        <v/>
      </c>
      <c r="AJ40" s="149" t="str">
        <f t="shared" si="323"/>
        <v/>
      </c>
      <c r="AK40" s="150" t="str">
        <f t="shared" si="324"/>
        <v/>
      </c>
      <c r="AL40" s="150" t="str">
        <f t="shared" si="325"/>
        <v/>
      </c>
      <c r="AM40" s="150" t="str">
        <f t="shared" si="326"/>
        <v/>
      </c>
      <c r="AN40" s="307" t="str">
        <f t="shared" si="327"/>
        <v/>
      </c>
      <c r="AO40" s="56">
        <f t="shared" si="328"/>
        <v>11</v>
      </c>
      <c r="AP40" s="53" t="str">
        <f t="shared" si="33"/>
        <v>10</v>
      </c>
      <c r="AQ40" s="181">
        <f t="shared" si="34"/>
        <v>10</v>
      </c>
      <c r="AR40" s="181">
        <f t="shared" si="35"/>
        <v>18</v>
      </c>
      <c r="AS40" s="181">
        <f t="shared" si="36"/>
        <v>28</v>
      </c>
      <c r="AT40" s="130">
        <v>191</v>
      </c>
      <c r="AU40" s="55" t="str">
        <f t="shared" si="37"/>
        <v/>
      </c>
      <c r="AV40" s="53" t="str">
        <f t="shared" si="38"/>
        <v/>
      </c>
      <c r="AW40" s="53" t="str">
        <f t="shared" si="39"/>
        <v/>
      </c>
      <c r="AX40" s="53" t="str">
        <f t="shared" si="40"/>
        <v/>
      </c>
      <c r="AY40" s="54" t="str">
        <f t="shared" si="41"/>
        <v/>
      </c>
      <c r="AZ40" s="52" t="str">
        <f t="shared" si="42"/>
        <v/>
      </c>
      <c r="BA40" s="53" t="str">
        <f t="shared" si="43"/>
        <v/>
      </c>
      <c r="BB40" s="53" t="str">
        <f t="shared" si="44"/>
        <v/>
      </c>
      <c r="BC40" s="55" t="str">
        <f t="shared" si="45"/>
        <v/>
      </c>
      <c r="BD40" s="54" t="str">
        <f t="shared" si="46"/>
        <v/>
      </c>
      <c r="BE40" s="52">
        <f t="shared" si="47"/>
        <v>191</v>
      </c>
      <c r="BF40" s="53">
        <f t="shared" si="48"/>
        <v>8</v>
      </c>
      <c r="BG40" s="53" t="str">
        <f t="shared" si="49"/>
        <v/>
      </c>
      <c r="BH40" s="53">
        <f t="shared" si="50"/>
        <v>22</v>
      </c>
      <c r="BI40" s="54">
        <f t="shared" si="51"/>
        <v>22</v>
      </c>
      <c r="BJ40" s="52" t="str">
        <f t="shared" si="52"/>
        <v/>
      </c>
      <c r="BK40" s="53" t="str">
        <f t="shared" si="53"/>
        <v/>
      </c>
      <c r="BL40" s="53" t="str">
        <f t="shared" si="54"/>
        <v/>
      </c>
      <c r="BM40" s="53" t="str">
        <f t="shared" si="55"/>
        <v/>
      </c>
      <c r="BN40" s="54" t="str">
        <f t="shared" si="56"/>
        <v/>
      </c>
      <c r="BO40" s="52" t="str">
        <f t="shared" si="57"/>
        <v/>
      </c>
      <c r="BP40" s="53" t="str">
        <f t="shared" si="58"/>
        <v/>
      </c>
      <c r="BQ40" s="53" t="str">
        <f t="shared" si="59"/>
        <v/>
      </c>
      <c r="BR40" s="53" t="str">
        <f t="shared" si="60"/>
        <v/>
      </c>
      <c r="BS40" s="54" t="str">
        <f t="shared" si="61"/>
        <v/>
      </c>
      <c r="BT40" s="52" t="str">
        <f t="shared" si="62"/>
        <v/>
      </c>
      <c r="BU40" s="53" t="str">
        <f t="shared" si="63"/>
        <v/>
      </c>
      <c r="BV40" s="53" t="str">
        <f t="shared" si="64"/>
        <v/>
      </c>
      <c r="BW40" s="53" t="str">
        <f t="shared" si="65"/>
        <v/>
      </c>
      <c r="BX40" s="54" t="str">
        <f t="shared" si="66"/>
        <v/>
      </c>
      <c r="BY40" s="56">
        <f t="shared" si="67"/>
        <v>11</v>
      </c>
      <c r="BZ40" s="53" t="str">
        <f t="shared" si="68"/>
        <v>8</v>
      </c>
      <c r="CA40" s="181">
        <f t="shared" si="69"/>
        <v>10</v>
      </c>
      <c r="CB40" s="181">
        <f t="shared" si="70"/>
        <v>22</v>
      </c>
      <c r="CC40" s="181">
        <f t="shared" si="71"/>
        <v>32</v>
      </c>
      <c r="CD40" s="130">
        <v>204</v>
      </c>
      <c r="CE40" s="55" t="str">
        <f t="shared" si="72"/>
        <v/>
      </c>
      <c r="CF40" s="53" t="str">
        <f t="shared" si="73"/>
        <v/>
      </c>
      <c r="CG40" s="53" t="str">
        <f t="shared" si="74"/>
        <v/>
      </c>
      <c r="CH40" s="53" t="str">
        <f t="shared" si="75"/>
        <v/>
      </c>
      <c r="CI40" s="54" t="str">
        <f t="shared" si="76"/>
        <v/>
      </c>
      <c r="CJ40" s="52" t="str">
        <f t="shared" si="77"/>
        <v/>
      </c>
      <c r="CK40" s="53" t="str">
        <f t="shared" si="78"/>
        <v/>
      </c>
      <c r="CL40" s="53" t="str">
        <f t="shared" si="79"/>
        <v/>
      </c>
      <c r="CM40" s="55" t="str">
        <f t="shared" si="80"/>
        <v/>
      </c>
      <c r="CN40" s="54" t="str">
        <f t="shared" si="81"/>
        <v/>
      </c>
      <c r="CO40" s="52">
        <f t="shared" si="82"/>
        <v>204</v>
      </c>
      <c r="CP40" s="53">
        <f t="shared" si="83"/>
        <v>8</v>
      </c>
      <c r="CQ40" s="53" t="str">
        <f>IF(IF(CP40&lt;&gt;"",IF(MAX(COUNTIF($CP40:$CP$49,$CP$6:$CP$49))&gt;1,"x",""),"")&lt;&gt;"",CP40+1,"")</f>
        <v/>
      </c>
      <c r="CR40" s="53">
        <f t="shared" si="84"/>
        <v>22</v>
      </c>
      <c r="CS40" s="54">
        <f t="shared" si="85"/>
        <v>22</v>
      </c>
      <c r="CT40" s="52" t="str">
        <f t="shared" si="86"/>
        <v/>
      </c>
      <c r="CU40" s="53" t="str">
        <f t="shared" si="87"/>
        <v/>
      </c>
      <c r="CV40" s="53" t="str">
        <f t="shared" si="88"/>
        <v/>
      </c>
      <c r="CW40" s="53" t="str">
        <f t="shared" si="89"/>
        <v/>
      </c>
      <c r="CX40" s="54" t="str">
        <f t="shared" si="90"/>
        <v/>
      </c>
      <c r="CY40" s="52" t="str">
        <f t="shared" si="91"/>
        <v/>
      </c>
      <c r="CZ40" s="53" t="str">
        <f t="shared" si="92"/>
        <v/>
      </c>
      <c r="DA40" s="53" t="str">
        <f t="shared" si="93"/>
        <v/>
      </c>
      <c r="DB40" s="53" t="str">
        <f t="shared" si="94"/>
        <v/>
      </c>
      <c r="DC40" s="54" t="str">
        <f t="shared" si="95"/>
        <v/>
      </c>
      <c r="DD40" s="52" t="str">
        <f t="shared" si="96"/>
        <v/>
      </c>
      <c r="DE40" s="53" t="str">
        <f t="shared" si="97"/>
        <v/>
      </c>
      <c r="DF40" s="53" t="str">
        <f t="shared" si="98"/>
        <v/>
      </c>
      <c r="DG40" s="53" t="str">
        <f t="shared" si="99"/>
        <v/>
      </c>
      <c r="DH40" s="54" t="str">
        <f t="shared" si="100"/>
        <v/>
      </c>
      <c r="DI40" s="56">
        <f t="shared" si="101"/>
        <v>11</v>
      </c>
      <c r="DJ40" s="53" t="str">
        <f t="shared" si="102"/>
        <v>8</v>
      </c>
      <c r="DK40" s="53">
        <f t="shared" si="103"/>
        <v>10</v>
      </c>
      <c r="DL40" s="328">
        <f t="shared" si="104"/>
        <v>22</v>
      </c>
      <c r="DM40" s="181">
        <f t="shared" si="105"/>
        <v>32</v>
      </c>
      <c r="DN40" s="130">
        <v>242</v>
      </c>
      <c r="DO40" s="53" t="str">
        <f t="shared" si="106"/>
        <v/>
      </c>
      <c r="DP40" s="53" t="str">
        <f t="shared" si="107"/>
        <v/>
      </c>
      <c r="DQ40" s="53" t="str">
        <f t="shared" si="108"/>
        <v/>
      </c>
      <c r="DR40" s="53" t="str">
        <f t="shared" si="109"/>
        <v/>
      </c>
      <c r="DS40" s="54" t="str">
        <f t="shared" si="110"/>
        <v/>
      </c>
      <c r="DT40" s="52" t="str">
        <f t="shared" si="111"/>
        <v/>
      </c>
      <c r="DU40" s="53" t="str">
        <f t="shared" si="112"/>
        <v/>
      </c>
      <c r="DV40" s="53" t="str">
        <f t="shared" si="113"/>
        <v/>
      </c>
      <c r="DW40" s="55" t="str">
        <f t="shared" si="114"/>
        <v/>
      </c>
      <c r="DX40" s="54" t="str">
        <f t="shared" si="115"/>
        <v/>
      </c>
      <c r="DY40" s="52">
        <f t="shared" si="116"/>
        <v>242</v>
      </c>
      <c r="DZ40" s="53">
        <f t="shared" si="117"/>
        <v>12</v>
      </c>
      <c r="EA40" s="53" t="str">
        <f t="shared" si="118"/>
        <v/>
      </c>
      <c r="EB40" s="53">
        <f t="shared" si="119"/>
        <v>0</v>
      </c>
      <c r="EC40" s="54">
        <f t="shared" si="120"/>
        <v>0</v>
      </c>
      <c r="ED40" s="52" t="str">
        <f t="shared" si="121"/>
        <v/>
      </c>
      <c r="EE40" s="53" t="str">
        <f t="shared" si="122"/>
        <v/>
      </c>
      <c r="EF40" s="53" t="str">
        <f t="shared" si="123"/>
        <v/>
      </c>
      <c r="EG40" s="53" t="str">
        <f t="shared" si="124"/>
        <v/>
      </c>
      <c r="EH40" s="54" t="str">
        <f t="shared" si="125"/>
        <v/>
      </c>
      <c r="EI40" s="52" t="str">
        <f t="shared" si="126"/>
        <v/>
      </c>
      <c r="EJ40" s="53" t="str">
        <f t="shared" si="127"/>
        <v/>
      </c>
      <c r="EK40" s="53" t="str">
        <f t="shared" si="128"/>
        <v/>
      </c>
      <c r="EL40" s="53" t="str">
        <f t="shared" si="129"/>
        <v/>
      </c>
      <c r="EM40" s="54" t="str">
        <f t="shared" si="130"/>
        <v/>
      </c>
      <c r="EN40" s="52" t="str">
        <f t="shared" si="131"/>
        <v/>
      </c>
      <c r="EO40" s="53" t="str">
        <f t="shared" si="132"/>
        <v/>
      </c>
      <c r="EP40" s="53" t="str">
        <f t="shared" si="133"/>
        <v/>
      </c>
      <c r="EQ40" s="53" t="str">
        <f t="shared" si="134"/>
        <v/>
      </c>
      <c r="ER40" s="54" t="str">
        <f t="shared" si="135"/>
        <v/>
      </c>
      <c r="ES40" s="58"/>
      <c r="ET40" s="53" t="str">
        <f t="shared" si="137"/>
        <v>12</v>
      </c>
      <c r="EU40" s="181">
        <f t="shared" si="138"/>
        <v>10</v>
      </c>
      <c r="EV40" s="181">
        <f t="shared" si="139"/>
        <v>0</v>
      </c>
      <c r="EW40" s="181">
        <f t="shared" si="140"/>
        <v>10</v>
      </c>
      <c r="EX40" s="130">
        <v>110</v>
      </c>
      <c r="EY40" s="53" t="str">
        <f t="shared" si="141"/>
        <v/>
      </c>
      <c r="EZ40" s="53" t="str">
        <f t="shared" si="142"/>
        <v/>
      </c>
      <c r="FA40" s="53" t="str">
        <f t="shared" si="143"/>
        <v/>
      </c>
      <c r="FB40" s="53" t="str">
        <f t="shared" si="144"/>
        <v/>
      </c>
      <c r="FC40" s="57" t="str">
        <f t="shared" si="145"/>
        <v/>
      </c>
      <c r="FD40" s="52" t="str">
        <f t="shared" si="146"/>
        <v/>
      </c>
      <c r="FE40" s="53" t="str">
        <f t="shared" si="147"/>
        <v/>
      </c>
      <c r="FF40" s="53" t="str">
        <f t="shared" si="148"/>
        <v/>
      </c>
      <c r="FG40" s="55" t="str">
        <f t="shared" si="149"/>
        <v/>
      </c>
      <c r="FH40" s="57" t="str">
        <f t="shared" si="150"/>
        <v/>
      </c>
      <c r="FI40" s="52">
        <f t="shared" si="151"/>
        <v>110</v>
      </c>
      <c r="FJ40" s="53">
        <f t="shared" si="152"/>
        <v>10</v>
      </c>
      <c r="FK40" s="53" t="str">
        <f t="shared" si="153"/>
        <v/>
      </c>
      <c r="FL40" s="53">
        <f t="shared" si="154"/>
        <v>18</v>
      </c>
      <c r="FM40" s="57">
        <f t="shared" si="155"/>
        <v>18</v>
      </c>
      <c r="FN40" s="52" t="str">
        <f t="shared" si="156"/>
        <v/>
      </c>
      <c r="FO40" s="53" t="str">
        <f t="shared" si="157"/>
        <v/>
      </c>
      <c r="FP40" s="53" t="str">
        <f t="shared" si="158"/>
        <v/>
      </c>
      <c r="FQ40" s="53" t="str">
        <f t="shared" si="159"/>
        <v/>
      </c>
      <c r="FR40" s="57" t="str">
        <f t="shared" si="160"/>
        <v/>
      </c>
      <c r="FS40" s="52" t="str">
        <f t="shared" si="161"/>
        <v/>
      </c>
      <c r="FT40" s="53" t="str">
        <f t="shared" si="162"/>
        <v/>
      </c>
      <c r="FU40" s="53" t="str">
        <f t="shared" si="163"/>
        <v/>
      </c>
      <c r="FV40" s="53" t="str">
        <f t="shared" si="164"/>
        <v/>
      </c>
      <c r="FW40" s="57" t="str">
        <f t="shared" si="165"/>
        <v/>
      </c>
      <c r="FX40" s="52" t="str">
        <f t="shared" si="166"/>
        <v/>
      </c>
      <c r="FY40" s="53" t="str">
        <f t="shared" si="167"/>
        <v/>
      </c>
      <c r="FZ40" s="53" t="str">
        <f t="shared" si="168"/>
        <v/>
      </c>
      <c r="GA40" s="53" t="str">
        <f t="shared" si="169"/>
        <v/>
      </c>
      <c r="GB40" s="57" t="str">
        <f t="shared" si="170"/>
        <v/>
      </c>
      <c r="GC40" s="58">
        <f t="shared" si="171"/>
        <v>12</v>
      </c>
      <c r="GD40" s="53" t="str">
        <f t="shared" si="172"/>
        <v>10</v>
      </c>
      <c r="GE40" s="181">
        <f t="shared" si="173"/>
        <v>10</v>
      </c>
      <c r="GF40" s="181">
        <f t="shared" si="174"/>
        <v>18</v>
      </c>
      <c r="GG40" s="181">
        <f t="shared" si="175"/>
        <v>28</v>
      </c>
      <c r="GH40" s="130"/>
      <c r="GI40" s="53" t="str">
        <f t="shared" si="176"/>
        <v/>
      </c>
      <c r="GJ40" s="53" t="str">
        <f t="shared" si="177"/>
        <v/>
      </c>
      <c r="GK40" s="53" t="str">
        <f t="shared" si="178"/>
        <v/>
      </c>
      <c r="GL40" s="53" t="str">
        <f t="shared" si="179"/>
        <v/>
      </c>
      <c r="GM40" s="54" t="str">
        <f t="shared" si="180"/>
        <v/>
      </c>
      <c r="GN40" s="52" t="str">
        <f t="shared" si="181"/>
        <v/>
      </c>
      <c r="GO40" s="53" t="str">
        <f t="shared" si="182"/>
        <v/>
      </c>
      <c r="GP40" s="53" t="str">
        <f t="shared" si="183"/>
        <v/>
      </c>
      <c r="GQ40" s="55" t="str">
        <f t="shared" si="184"/>
        <v/>
      </c>
      <c r="GR40" s="54" t="str">
        <f t="shared" si="185"/>
        <v/>
      </c>
      <c r="GS40" s="52" t="str">
        <f t="shared" si="186"/>
        <v/>
      </c>
      <c r="GT40" s="53" t="str">
        <f t="shared" si="187"/>
        <v/>
      </c>
      <c r="GU40" s="53" t="str">
        <f t="shared" si="188"/>
        <v/>
      </c>
      <c r="GV40" s="53" t="str">
        <f t="shared" si="189"/>
        <v/>
      </c>
      <c r="GW40" s="54" t="str">
        <f t="shared" si="190"/>
        <v/>
      </c>
      <c r="GX40" s="52" t="str">
        <f t="shared" si="191"/>
        <v/>
      </c>
      <c r="GY40" s="53" t="str">
        <f t="shared" si="192"/>
        <v/>
      </c>
      <c r="GZ40" s="53" t="str">
        <f t="shared" si="193"/>
        <v/>
      </c>
      <c r="HA40" s="53" t="str">
        <f t="shared" si="194"/>
        <v/>
      </c>
      <c r="HB40" s="54" t="str">
        <f t="shared" si="195"/>
        <v/>
      </c>
      <c r="HC40" s="52" t="str">
        <f t="shared" si="196"/>
        <v/>
      </c>
      <c r="HD40" s="53" t="str">
        <f t="shared" si="197"/>
        <v/>
      </c>
      <c r="HE40" s="53" t="str">
        <f t="shared" si="198"/>
        <v/>
      </c>
      <c r="HF40" s="53" t="str">
        <f t="shared" si="199"/>
        <v/>
      </c>
      <c r="HG40" s="54" t="str">
        <f t="shared" si="200"/>
        <v/>
      </c>
      <c r="HH40" s="52" t="str">
        <f t="shared" si="201"/>
        <v/>
      </c>
      <c r="HI40" s="53" t="str">
        <f t="shared" si="202"/>
        <v/>
      </c>
      <c r="HJ40" s="53" t="str">
        <f t="shared" si="203"/>
        <v/>
      </c>
      <c r="HK40" s="53" t="str">
        <f t="shared" si="204"/>
        <v/>
      </c>
      <c r="HL40" s="54" t="str">
        <f t="shared" si="205"/>
        <v/>
      </c>
      <c r="HM40" s="58">
        <f t="shared" si="206"/>
        <v>9</v>
      </c>
      <c r="HN40" s="53" t="str">
        <f t="shared" si="207"/>
        <v/>
      </c>
      <c r="HO40" s="181" t="str">
        <f t="shared" si="208"/>
        <v/>
      </c>
      <c r="HP40" s="181">
        <f t="shared" si="209"/>
        <v>0</v>
      </c>
      <c r="HQ40" s="181" t="str">
        <f t="shared" si="210"/>
        <v/>
      </c>
      <c r="HR40" s="130">
        <v>142</v>
      </c>
      <c r="HS40" s="53" t="str">
        <f t="shared" si="211"/>
        <v/>
      </c>
      <c r="HT40" s="53" t="str">
        <f t="shared" si="212"/>
        <v/>
      </c>
      <c r="HU40" s="53" t="str">
        <f t="shared" si="213"/>
        <v/>
      </c>
      <c r="HV40" s="53" t="str">
        <f t="shared" si="329"/>
        <v/>
      </c>
      <c r="HW40" s="54" t="str">
        <f t="shared" si="330"/>
        <v/>
      </c>
      <c r="HX40" s="52" t="str">
        <f t="shared" si="216"/>
        <v/>
      </c>
      <c r="HY40" s="53" t="str">
        <f t="shared" si="217"/>
        <v/>
      </c>
      <c r="HZ40" s="53" t="str">
        <f t="shared" si="218"/>
        <v/>
      </c>
      <c r="IA40" s="55" t="str">
        <f t="shared" si="331"/>
        <v/>
      </c>
      <c r="IB40" s="54" t="str">
        <f t="shared" si="332"/>
        <v/>
      </c>
      <c r="IC40" s="52">
        <f t="shared" si="221"/>
        <v>142</v>
      </c>
      <c r="ID40" s="53">
        <f t="shared" si="222"/>
        <v>13</v>
      </c>
      <c r="IE40" s="53" t="str">
        <f t="shared" si="223"/>
        <v/>
      </c>
      <c r="IF40" s="53">
        <f t="shared" si="224"/>
        <v>12</v>
      </c>
      <c r="IG40" s="54">
        <f t="shared" si="225"/>
        <v>12</v>
      </c>
      <c r="IH40" s="52" t="str">
        <f t="shared" si="226"/>
        <v/>
      </c>
      <c r="II40" s="53" t="str">
        <f t="shared" si="227"/>
        <v/>
      </c>
      <c r="IJ40" s="53" t="str">
        <f t="shared" si="228"/>
        <v/>
      </c>
      <c r="IK40" s="53" t="str">
        <f t="shared" si="333"/>
        <v/>
      </c>
      <c r="IL40" s="54" t="str">
        <f t="shared" si="334"/>
        <v/>
      </c>
      <c r="IM40" s="52" t="str">
        <f t="shared" si="231"/>
        <v/>
      </c>
      <c r="IN40" s="53" t="str">
        <f t="shared" si="232"/>
        <v/>
      </c>
      <c r="IO40" s="53" t="str">
        <f t="shared" si="233"/>
        <v/>
      </c>
      <c r="IP40" s="53" t="str">
        <f t="shared" si="335"/>
        <v/>
      </c>
      <c r="IQ40" s="54" t="str">
        <f t="shared" si="336"/>
        <v/>
      </c>
      <c r="IR40" s="52" t="str">
        <f t="shared" si="236"/>
        <v/>
      </c>
      <c r="IS40" s="53" t="str">
        <f t="shared" si="237"/>
        <v/>
      </c>
      <c r="IT40" s="53" t="str">
        <f t="shared" si="238"/>
        <v/>
      </c>
      <c r="IU40" s="53" t="str">
        <f t="shared" si="337"/>
        <v/>
      </c>
      <c r="IV40" s="54" t="str">
        <f t="shared" si="338"/>
        <v/>
      </c>
      <c r="IW40" s="58">
        <f t="shared" si="241"/>
        <v>13</v>
      </c>
      <c r="IX40" s="53" t="str">
        <f t="shared" si="242"/>
        <v>13</v>
      </c>
      <c r="IY40" s="181">
        <f t="shared" si="243"/>
        <v>10</v>
      </c>
      <c r="IZ40" s="181">
        <f t="shared" si="244"/>
        <v>12</v>
      </c>
      <c r="JA40" s="181">
        <f t="shared" si="245"/>
        <v>22</v>
      </c>
      <c r="JB40" s="130">
        <v>137</v>
      </c>
      <c r="JC40" s="53" t="str">
        <f t="shared" si="246"/>
        <v/>
      </c>
      <c r="JD40" s="53" t="str">
        <f t="shared" si="247"/>
        <v/>
      </c>
      <c r="JE40" s="53" t="str">
        <f t="shared" si="248"/>
        <v/>
      </c>
      <c r="JF40" s="53" t="str">
        <f t="shared" si="249"/>
        <v/>
      </c>
      <c r="JG40" s="54" t="str">
        <f t="shared" si="250"/>
        <v/>
      </c>
      <c r="JH40" s="52" t="str">
        <f t="shared" si="251"/>
        <v/>
      </c>
      <c r="JI40" s="53" t="str">
        <f t="shared" si="252"/>
        <v/>
      </c>
      <c r="JJ40" s="53" t="str">
        <f t="shared" si="253"/>
        <v/>
      </c>
      <c r="JK40" s="55" t="str">
        <f t="shared" si="254"/>
        <v/>
      </c>
      <c r="JL40" s="54" t="str">
        <f t="shared" si="255"/>
        <v/>
      </c>
      <c r="JM40" s="52">
        <f t="shared" si="256"/>
        <v>137</v>
      </c>
      <c r="JN40" s="53">
        <f t="shared" si="257"/>
        <v>7</v>
      </c>
      <c r="JO40" s="53" t="str">
        <f t="shared" si="258"/>
        <v/>
      </c>
      <c r="JP40" s="53">
        <f t="shared" si="259"/>
        <v>24</v>
      </c>
      <c r="JQ40" s="54">
        <f t="shared" si="260"/>
        <v>24</v>
      </c>
      <c r="JR40" s="52" t="str">
        <f t="shared" si="261"/>
        <v/>
      </c>
      <c r="JS40" s="53" t="str">
        <f t="shared" si="262"/>
        <v/>
      </c>
      <c r="JT40" s="53" t="str">
        <f t="shared" si="263"/>
        <v/>
      </c>
      <c r="JU40" s="53" t="str">
        <f t="shared" si="264"/>
        <v/>
      </c>
      <c r="JV40" s="54" t="str">
        <f t="shared" si="265"/>
        <v/>
      </c>
      <c r="JW40" s="52" t="str">
        <f t="shared" si="266"/>
        <v/>
      </c>
      <c r="JX40" s="53" t="str">
        <f t="shared" si="267"/>
        <v/>
      </c>
      <c r="JY40" s="53" t="str">
        <f t="shared" si="268"/>
        <v/>
      </c>
      <c r="JZ40" s="53" t="str">
        <f t="shared" si="269"/>
        <v/>
      </c>
      <c r="KA40" s="54" t="str">
        <f t="shared" si="270"/>
        <v/>
      </c>
      <c r="KB40" s="52" t="str">
        <f t="shared" si="271"/>
        <v/>
      </c>
      <c r="KC40" s="53" t="str">
        <f t="shared" si="272"/>
        <v/>
      </c>
      <c r="KD40" s="53" t="str">
        <f t="shared" si="273"/>
        <v/>
      </c>
      <c r="KE40" s="53" t="str">
        <f t="shared" si="274"/>
        <v/>
      </c>
      <c r="KF40" s="54" t="str">
        <f t="shared" si="275"/>
        <v/>
      </c>
      <c r="KG40" s="58">
        <f t="shared" si="276"/>
        <v>10</v>
      </c>
      <c r="KH40" s="53" t="str">
        <f t="shared" si="277"/>
        <v>7</v>
      </c>
      <c r="KI40" s="181">
        <f t="shared" si="278"/>
        <v>10</v>
      </c>
      <c r="KJ40" s="181">
        <f t="shared" si="279"/>
        <v>24</v>
      </c>
      <c r="KK40" s="127">
        <f t="shared" si="280"/>
        <v>34</v>
      </c>
      <c r="KL40" s="86"/>
      <c r="KM40" s="313">
        <f t="shared" si="281"/>
        <v>0</v>
      </c>
      <c r="KN40" s="60">
        <f t="shared" si="282"/>
        <v>152</v>
      </c>
      <c r="KO40" s="201"/>
      <c r="KP40" s="61">
        <f t="shared" si="283"/>
        <v>152</v>
      </c>
      <c r="KQ40" s="61" t="str">
        <f t="shared" si="284"/>
        <v/>
      </c>
      <c r="KR40" s="61" t="str">
        <f t="shared" si="285"/>
        <v/>
      </c>
      <c r="KS40" s="61">
        <f t="shared" si="286"/>
        <v>152</v>
      </c>
      <c r="KT40" s="61" t="str">
        <f t="shared" si="287"/>
        <v/>
      </c>
      <c r="KU40" s="61" t="str">
        <f t="shared" si="288"/>
        <v/>
      </c>
      <c r="KV40" s="61" t="str">
        <f t="shared" si="289"/>
        <v/>
      </c>
      <c r="KW40" s="62">
        <f t="shared" si="290"/>
        <v>10</v>
      </c>
      <c r="KX40" s="84"/>
      <c r="KY40" s="59">
        <f t="shared" si="291"/>
        <v>0</v>
      </c>
      <c r="KZ40" s="60">
        <f t="shared" si="292"/>
        <v>186</v>
      </c>
      <c r="LA40" s="201"/>
      <c r="LB40" s="61">
        <f t="shared" si="293"/>
        <v>186</v>
      </c>
      <c r="LC40" s="61">
        <f t="shared" si="294"/>
        <v>186</v>
      </c>
      <c r="LD40" s="61" t="str">
        <f t="shared" si="295"/>
        <v/>
      </c>
      <c r="LE40" s="61" t="str">
        <f t="shared" si="296"/>
        <v/>
      </c>
      <c r="LF40" s="148">
        <f t="shared" si="339"/>
        <v>10</v>
      </c>
      <c r="LG40" s="87"/>
      <c r="LH40" s="185">
        <f t="shared" si="297"/>
        <v>7</v>
      </c>
      <c r="LI40" s="87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</row>
    <row r="41" spans="1:382" s="1" customFormat="1" ht="15" x14ac:dyDescent="0.2">
      <c r="A41" s="35"/>
      <c r="B41" s="45">
        <v>36</v>
      </c>
      <c r="C41" s="46" t="s">
        <v>74</v>
      </c>
      <c r="D41" s="47" t="s">
        <v>23</v>
      </c>
      <c r="E41" s="50">
        <v>318912</v>
      </c>
      <c r="F41" s="160">
        <v>315</v>
      </c>
      <c r="G41" s="49" t="s">
        <v>98</v>
      </c>
      <c r="H41" s="50" t="str">
        <f t="shared" si="0"/>
        <v>Modified</v>
      </c>
      <c r="I41" s="186">
        <f t="shared" si="1"/>
        <v>152</v>
      </c>
      <c r="J41" s="179">
        <v>344</v>
      </c>
      <c r="K41" s="149" t="str">
        <f t="shared" si="298"/>
        <v/>
      </c>
      <c r="L41" s="150" t="str">
        <f t="shared" si="299"/>
        <v/>
      </c>
      <c r="M41" s="150" t="str">
        <f t="shared" si="300"/>
        <v/>
      </c>
      <c r="N41" s="150" t="str">
        <f t="shared" si="301"/>
        <v/>
      </c>
      <c r="O41" s="150" t="str">
        <f t="shared" si="302"/>
        <v/>
      </c>
      <c r="P41" s="149" t="str">
        <f t="shared" si="303"/>
        <v/>
      </c>
      <c r="Q41" s="150" t="str">
        <f t="shared" si="304"/>
        <v/>
      </c>
      <c r="R41" s="150" t="str">
        <f t="shared" si="305"/>
        <v/>
      </c>
      <c r="S41" s="150" t="str">
        <f t="shared" si="306"/>
        <v/>
      </c>
      <c r="T41" s="150" t="str">
        <f t="shared" si="307"/>
        <v/>
      </c>
      <c r="U41" s="149">
        <f t="shared" si="308"/>
        <v>344</v>
      </c>
      <c r="V41" s="150">
        <f t="shared" si="309"/>
        <v>9</v>
      </c>
      <c r="W41" s="150" t="str">
        <f t="shared" si="310"/>
        <v/>
      </c>
      <c r="X41" s="150">
        <f t="shared" si="311"/>
        <v>20</v>
      </c>
      <c r="Y41" s="150">
        <f t="shared" si="312"/>
        <v>20</v>
      </c>
      <c r="Z41" s="149" t="str">
        <f t="shared" si="313"/>
        <v/>
      </c>
      <c r="AA41" s="150" t="str">
        <f t="shared" si="314"/>
        <v/>
      </c>
      <c r="AB41" s="150" t="str">
        <f t="shared" si="315"/>
        <v/>
      </c>
      <c r="AC41" s="150" t="str">
        <f t="shared" si="316"/>
        <v/>
      </c>
      <c r="AD41" s="150" t="str">
        <f t="shared" si="317"/>
        <v/>
      </c>
      <c r="AE41" s="149" t="str">
        <f t="shared" si="318"/>
        <v/>
      </c>
      <c r="AF41" s="150" t="str">
        <f t="shared" si="319"/>
        <v/>
      </c>
      <c r="AG41" s="150" t="str">
        <f t="shared" si="320"/>
        <v/>
      </c>
      <c r="AH41" s="150" t="str">
        <f t="shared" si="321"/>
        <v/>
      </c>
      <c r="AI41" s="150" t="str">
        <f t="shared" si="322"/>
        <v/>
      </c>
      <c r="AJ41" s="149" t="str">
        <f t="shared" si="323"/>
        <v/>
      </c>
      <c r="AK41" s="150" t="str">
        <f t="shared" si="324"/>
        <v/>
      </c>
      <c r="AL41" s="150" t="str">
        <f t="shared" si="325"/>
        <v/>
      </c>
      <c r="AM41" s="150" t="str">
        <f t="shared" si="326"/>
        <v/>
      </c>
      <c r="AN41" s="307" t="str">
        <f t="shared" si="327"/>
        <v/>
      </c>
      <c r="AO41" s="56">
        <f t="shared" si="328"/>
        <v>11</v>
      </c>
      <c r="AP41" s="53" t="str">
        <f t="shared" si="33"/>
        <v>9</v>
      </c>
      <c r="AQ41" s="181">
        <f t="shared" si="34"/>
        <v>10</v>
      </c>
      <c r="AR41" s="181">
        <f t="shared" si="35"/>
        <v>20</v>
      </c>
      <c r="AS41" s="181">
        <f t="shared" si="36"/>
        <v>30</v>
      </c>
      <c r="AT41" s="130">
        <v>54</v>
      </c>
      <c r="AU41" s="55" t="str">
        <f t="shared" si="37"/>
        <v/>
      </c>
      <c r="AV41" s="53" t="str">
        <f t="shared" si="38"/>
        <v/>
      </c>
      <c r="AW41" s="53" t="str">
        <f t="shared" si="39"/>
        <v/>
      </c>
      <c r="AX41" s="53" t="str">
        <f t="shared" si="40"/>
        <v/>
      </c>
      <c r="AY41" s="54" t="str">
        <f t="shared" si="41"/>
        <v/>
      </c>
      <c r="AZ41" s="52" t="str">
        <f t="shared" si="42"/>
        <v/>
      </c>
      <c r="BA41" s="53" t="str">
        <f t="shared" si="43"/>
        <v/>
      </c>
      <c r="BB41" s="53" t="str">
        <f t="shared" si="44"/>
        <v/>
      </c>
      <c r="BC41" s="55" t="str">
        <f t="shared" si="45"/>
        <v/>
      </c>
      <c r="BD41" s="54" t="str">
        <f t="shared" si="46"/>
        <v/>
      </c>
      <c r="BE41" s="52">
        <f t="shared" si="47"/>
        <v>54</v>
      </c>
      <c r="BF41" s="53">
        <f t="shared" si="48"/>
        <v>11</v>
      </c>
      <c r="BG41" s="53" t="str">
        <f t="shared" si="49"/>
        <v/>
      </c>
      <c r="BH41" s="53">
        <f t="shared" si="50"/>
        <v>0</v>
      </c>
      <c r="BI41" s="54">
        <f t="shared" si="51"/>
        <v>0</v>
      </c>
      <c r="BJ41" s="52" t="str">
        <f t="shared" si="52"/>
        <v/>
      </c>
      <c r="BK41" s="53" t="str">
        <f t="shared" si="53"/>
        <v/>
      </c>
      <c r="BL41" s="53" t="str">
        <f t="shared" si="54"/>
        <v/>
      </c>
      <c r="BM41" s="53" t="str">
        <f t="shared" si="55"/>
        <v/>
      </c>
      <c r="BN41" s="54" t="str">
        <f t="shared" si="56"/>
        <v/>
      </c>
      <c r="BO41" s="52" t="str">
        <f t="shared" si="57"/>
        <v/>
      </c>
      <c r="BP41" s="53" t="str">
        <f t="shared" si="58"/>
        <v/>
      </c>
      <c r="BQ41" s="53" t="str">
        <f t="shared" si="59"/>
        <v/>
      </c>
      <c r="BR41" s="53" t="str">
        <f t="shared" si="60"/>
        <v/>
      </c>
      <c r="BS41" s="54" t="str">
        <f t="shared" si="61"/>
        <v/>
      </c>
      <c r="BT41" s="52" t="str">
        <f t="shared" si="62"/>
        <v/>
      </c>
      <c r="BU41" s="53" t="str">
        <f t="shared" si="63"/>
        <v/>
      </c>
      <c r="BV41" s="53" t="str">
        <f t="shared" si="64"/>
        <v/>
      </c>
      <c r="BW41" s="53" t="str">
        <f t="shared" si="65"/>
        <v/>
      </c>
      <c r="BX41" s="54" t="str">
        <f t="shared" si="66"/>
        <v/>
      </c>
      <c r="BY41" s="56">
        <f t="shared" si="67"/>
        <v>11</v>
      </c>
      <c r="BZ41" s="53" t="str">
        <f t="shared" si="68"/>
        <v>11</v>
      </c>
      <c r="CA41" s="181">
        <f t="shared" si="69"/>
        <v>10</v>
      </c>
      <c r="CB41" s="181">
        <f t="shared" si="70"/>
        <v>0</v>
      </c>
      <c r="CC41" s="181">
        <f t="shared" si="71"/>
        <v>10</v>
      </c>
      <c r="CD41" s="130">
        <v>73</v>
      </c>
      <c r="CE41" s="55" t="str">
        <f t="shared" si="72"/>
        <v/>
      </c>
      <c r="CF41" s="53" t="str">
        <f t="shared" si="73"/>
        <v/>
      </c>
      <c r="CG41" s="53" t="str">
        <f t="shared" si="74"/>
        <v/>
      </c>
      <c r="CH41" s="53" t="str">
        <f t="shared" si="75"/>
        <v/>
      </c>
      <c r="CI41" s="54" t="str">
        <f t="shared" si="76"/>
        <v/>
      </c>
      <c r="CJ41" s="52" t="str">
        <f t="shared" si="77"/>
        <v/>
      </c>
      <c r="CK41" s="53" t="str">
        <f t="shared" si="78"/>
        <v/>
      </c>
      <c r="CL41" s="53" t="str">
        <f t="shared" si="79"/>
        <v/>
      </c>
      <c r="CM41" s="55" t="str">
        <f t="shared" si="80"/>
        <v/>
      </c>
      <c r="CN41" s="54" t="str">
        <f t="shared" si="81"/>
        <v/>
      </c>
      <c r="CO41" s="52">
        <f t="shared" si="82"/>
        <v>73</v>
      </c>
      <c r="CP41" s="53">
        <f t="shared" si="83"/>
        <v>11</v>
      </c>
      <c r="CQ41" s="53" t="str">
        <f>IF(IF(CP41&lt;&gt;"",IF(MAX(COUNTIF($CP41:$CP$49,$CP$6:$CP$49))&gt;1,"x",""),"")&lt;&gt;"",CP41+1,"")</f>
        <v/>
      </c>
      <c r="CR41" s="53">
        <f t="shared" si="84"/>
        <v>0</v>
      </c>
      <c r="CS41" s="54">
        <f t="shared" si="85"/>
        <v>0</v>
      </c>
      <c r="CT41" s="52" t="str">
        <f t="shared" si="86"/>
        <v/>
      </c>
      <c r="CU41" s="53" t="str">
        <f t="shared" si="87"/>
        <v/>
      </c>
      <c r="CV41" s="53" t="str">
        <f t="shared" si="88"/>
        <v/>
      </c>
      <c r="CW41" s="53" t="str">
        <f t="shared" si="89"/>
        <v/>
      </c>
      <c r="CX41" s="54" t="str">
        <f t="shared" si="90"/>
        <v/>
      </c>
      <c r="CY41" s="52" t="str">
        <f t="shared" si="91"/>
        <v/>
      </c>
      <c r="CZ41" s="53" t="str">
        <f t="shared" si="92"/>
        <v/>
      </c>
      <c r="DA41" s="53" t="str">
        <f t="shared" si="93"/>
        <v/>
      </c>
      <c r="DB41" s="53" t="str">
        <f t="shared" si="94"/>
        <v/>
      </c>
      <c r="DC41" s="54" t="str">
        <f t="shared" si="95"/>
        <v/>
      </c>
      <c r="DD41" s="52" t="str">
        <f t="shared" si="96"/>
        <v/>
      </c>
      <c r="DE41" s="53" t="str">
        <f t="shared" si="97"/>
        <v/>
      </c>
      <c r="DF41" s="53" t="str">
        <f t="shared" si="98"/>
        <v/>
      </c>
      <c r="DG41" s="53" t="str">
        <f t="shared" si="99"/>
        <v/>
      </c>
      <c r="DH41" s="54" t="str">
        <f t="shared" si="100"/>
        <v/>
      </c>
      <c r="DI41" s="56">
        <f t="shared" si="101"/>
        <v>11</v>
      </c>
      <c r="DJ41" s="53" t="str">
        <f t="shared" si="102"/>
        <v>11</v>
      </c>
      <c r="DK41" s="53">
        <f t="shared" si="103"/>
        <v>10</v>
      </c>
      <c r="DL41" s="328">
        <f t="shared" si="104"/>
        <v>0</v>
      </c>
      <c r="DM41" s="181">
        <f t="shared" si="105"/>
        <v>10</v>
      </c>
      <c r="DN41" s="130">
        <v>251</v>
      </c>
      <c r="DO41" s="53" t="str">
        <f t="shared" si="106"/>
        <v/>
      </c>
      <c r="DP41" s="53" t="str">
        <f t="shared" si="107"/>
        <v/>
      </c>
      <c r="DQ41" s="53" t="str">
        <f t="shared" si="108"/>
        <v/>
      </c>
      <c r="DR41" s="53" t="str">
        <f t="shared" si="109"/>
        <v/>
      </c>
      <c r="DS41" s="54" t="str">
        <f t="shared" si="110"/>
        <v/>
      </c>
      <c r="DT41" s="52" t="str">
        <f t="shared" si="111"/>
        <v/>
      </c>
      <c r="DU41" s="53" t="str">
        <f t="shared" si="112"/>
        <v/>
      </c>
      <c r="DV41" s="53" t="str">
        <f t="shared" si="113"/>
        <v/>
      </c>
      <c r="DW41" s="55" t="str">
        <f t="shared" si="114"/>
        <v/>
      </c>
      <c r="DX41" s="54" t="str">
        <f t="shared" si="115"/>
        <v/>
      </c>
      <c r="DY41" s="52">
        <f t="shared" si="116"/>
        <v>251</v>
      </c>
      <c r="DZ41" s="53">
        <f t="shared" si="117"/>
        <v>11</v>
      </c>
      <c r="EA41" s="53" t="str">
        <f t="shared" si="118"/>
        <v/>
      </c>
      <c r="EB41" s="53">
        <f t="shared" si="119"/>
        <v>16</v>
      </c>
      <c r="EC41" s="54">
        <f t="shared" si="120"/>
        <v>16</v>
      </c>
      <c r="ED41" s="52" t="str">
        <f t="shared" si="121"/>
        <v/>
      </c>
      <c r="EE41" s="53" t="str">
        <f t="shared" si="122"/>
        <v/>
      </c>
      <c r="EF41" s="53" t="str">
        <f t="shared" si="123"/>
        <v/>
      </c>
      <c r="EG41" s="53" t="str">
        <f t="shared" si="124"/>
        <v/>
      </c>
      <c r="EH41" s="54" t="str">
        <f t="shared" si="125"/>
        <v/>
      </c>
      <c r="EI41" s="52" t="str">
        <f t="shared" si="126"/>
        <v/>
      </c>
      <c r="EJ41" s="53" t="str">
        <f t="shared" si="127"/>
        <v/>
      </c>
      <c r="EK41" s="53" t="str">
        <f t="shared" si="128"/>
        <v/>
      </c>
      <c r="EL41" s="53" t="str">
        <f t="shared" si="129"/>
        <v/>
      </c>
      <c r="EM41" s="54" t="str">
        <f t="shared" si="130"/>
        <v/>
      </c>
      <c r="EN41" s="52" t="str">
        <f t="shared" si="131"/>
        <v/>
      </c>
      <c r="EO41" s="53" t="str">
        <f t="shared" si="132"/>
        <v/>
      </c>
      <c r="EP41" s="53" t="str">
        <f t="shared" si="133"/>
        <v/>
      </c>
      <c r="EQ41" s="53" t="str">
        <f t="shared" si="134"/>
        <v/>
      </c>
      <c r="ER41" s="54" t="str">
        <f t="shared" si="135"/>
        <v/>
      </c>
      <c r="ES41" s="58">
        <f t="shared" ref="ES41:ES46" si="340">VLOOKUP($G41,Entries_D_Event,7,FALSE)</f>
        <v>13</v>
      </c>
      <c r="ET41" s="53" t="str">
        <f t="shared" si="137"/>
        <v>11</v>
      </c>
      <c r="EU41" s="181">
        <f t="shared" si="138"/>
        <v>10</v>
      </c>
      <c r="EV41" s="181">
        <f t="shared" si="139"/>
        <v>16</v>
      </c>
      <c r="EW41" s="181">
        <f t="shared" si="140"/>
        <v>26</v>
      </c>
      <c r="EX41" s="130">
        <v>184</v>
      </c>
      <c r="EY41" s="53" t="str">
        <f t="shared" si="141"/>
        <v/>
      </c>
      <c r="EZ41" s="53" t="str">
        <f t="shared" si="142"/>
        <v/>
      </c>
      <c r="FA41" s="53" t="str">
        <f t="shared" si="143"/>
        <v/>
      </c>
      <c r="FB41" s="53" t="str">
        <f t="shared" si="144"/>
        <v/>
      </c>
      <c r="FC41" s="57" t="str">
        <f t="shared" si="145"/>
        <v/>
      </c>
      <c r="FD41" s="52" t="str">
        <f t="shared" si="146"/>
        <v/>
      </c>
      <c r="FE41" s="53" t="str">
        <f t="shared" si="147"/>
        <v/>
      </c>
      <c r="FF41" s="53" t="str">
        <f t="shared" si="148"/>
        <v/>
      </c>
      <c r="FG41" s="55" t="str">
        <f t="shared" si="149"/>
        <v/>
      </c>
      <c r="FH41" s="57" t="str">
        <f t="shared" si="150"/>
        <v/>
      </c>
      <c r="FI41" s="52">
        <f t="shared" si="151"/>
        <v>184</v>
      </c>
      <c r="FJ41" s="53">
        <f t="shared" si="152"/>
        <v>7</v>
      </c>
      <c r="FK41" s="53" t="str">
        <f t="shared" si="153"/>
        <v/>
      </c>
      <c r="FL41" s="53">
        <f t="shared" si="154"/>
        <v>24</v>
      </c>
      <c r="FM41" s="57">
        <f t="shared" si="155"/>
        <v>24</v>
      </c>
      <c r="FN41" s="52" t="str">
        <f t="shared" si="156"/>
        <v/>
      </c>
      <c r="FO41" s="53" t="str">
        <f t="shared" si="157"/>
        <v/>
      </c>
      <c r="FP41" s="53" t="str">
        <f t="shared" si="158"/>
        <v/>
      </c>
      <c r="FQ41" s="53" t="str">
        <f t="shared" si="159"/>
        <v/>
      </c>
      <c r="FR41" s="57" t="str">
        <f t="shared" si="160"/>
        <v/>
      </c>
      <c r="FS41" s="52" t="str">
        <f t="shared" si="161"/>
        <v/>
      </c>
      <c r="FT41" s="53" t="str">
        <f t="shared" si="162"/>
        <v/>
      </c>
      <c r="FU41" s="53" t="str">
        <f t="shared" si="163"/>
        <v/>
      </c>
      <c r="FV41" s="53" t="str">
        <f t="shared" si="164"/>
        <v/>
      </c>
      <c r="FW41" s="57" t="str">
        <f t="shared" si="165"/>
        <v/>
      </c>
      <c r="FX41" s="52" t="str">
        <f t="shared" si="166"/>
        <v/>
      </c>
      <c r="FY41" s="53" t="str">
        <f t="shared" si="167"/>
        <v/>
      </c>
      <c r="FZ41" s="53" t="str">
        <f t="shared" si="168"/>
        <v/>
      </c>
      <c r="GA41" s="53" t="str">
        <f t="shared" si="169"/>
        <v/>
      </c>
      <c r="GB41" s="57" t="str">
        <f t="shared" si="170"/>
        <v/>
      </c>
      <c r="GC41" s="58">
        <f t="shared" si="171"/>
        <v>12</v>
      </c>
      <c r="GD41" s="53" t="str">
        <f t="shared" si="172"/>
        <v>7</v>
      </c>
      <c r="GE41" s="181">
        <f t="shared" si="173"/>
        <v>10</v>
      </c>
      <c r="GF41" s="181">
        <f t="shared" si="174"/>
        <v>24</v>
      </c>
      <c r="GG41" s="181">
        <f t="shared" si="175"/>
        <v>34</v>
      </c>
      <c r="GH41" s="130"/>
      <c r="GI41" s="53" t="str">
        <f t="shared" si="176"/>
        <v/>
      </c>
      <c r="GJ41" s="53" t="str">
        <f t="shared" si="177"/>
        <v/>
      </c>
      <c r="GK41" s="53" t="str">
        <f t="shared" si="178"/>
        <v/>
      </c>
      <c r="GL41" s="53" t="str">
        <f t="shared" si="179"/>
        <v/>
      </c>
      <c r="GM41" s="54" t="str">
        <f t="shared" si="180"/>
        <v/>
      </c>
      <c r="GN41" s="52" t="str">
        <f t="shared" si="181"/>
        <v/>
      </c>
      <c r="GO41" s="53" t="str">
        <f t="shared" si="182"/>
        <v/>
      </c>
      <c r="GP41" s="53" t="str">
        <f t="shared" si="183"/>
        <v/>
      </c>
      <c r="GQ41" s="55" t="str">
        <f t="shared" si="184"/>
        <v/>
      </c>
      <c r="GR41" s="54" t="str">
        <f t="shared" si="185"/>
        <v/>
      </c>
      <c r="GS41" s="52" t="str">
        <f t="shared" si="186"/>
        <v/>
      </c>
      <c r="GT41" s="53" t="str">
        <f t="shared" si="187"/>
        <v/>
      </c>
      <c r="GU41" s="53" t="str">
        <f t="shared" si="188"/>
        <v/>
      </c>
      <c r="GV41" s="53" t="str">
        <f t="shared" si="189"/>
        <v/>
      </c>
      <c r="GW41" s="54" t="str">
        <f t="shared" si="190"/>
        <v/>
      </c>
      <c r="GX41" s="52" t="str">
        <f t="shared" si="191"/>
        <v/>
      </c>
      <c r="GY41" s="53" t="str">
        <f t="shared" si="192"/>
        <v/>
      </c>
      <c r="GZ41" s="53" t="str">
        <f t="shared" si="193"/>
        <v/>
      </c>
      <c r="HA41" s="53" t="str">
        <f t="shared" si="194"/>
        <v/>
      </c>
      <c r="HB41" s="54" t="str">
        <f t="shared" si="195"/>
        <v/>
      </c>
      <c r="HC41" s="52" t="str">
        <f t="shared" si="196"/>
        <v/>
      </c>
      <c r="HD41" s="53" t="str">
        <f t="shared" si="197"/>
        <v/>
      </c>
      <c r="HE41" s="53" t="str">
        <f t="shared" si="198"/>
        <v/>
      </c>
      <c r="HF41" s="53" t="str">
        <f t="shared" si="199"/>
        <v/>
      </c>
      <c r="HG41" s="54" t="str">
        <f t="shared" si="200"/>
        <v/>
      </c>
      <c r="HH41" s="52" t="str">
        <f t="shared" si="201"/>
        <v/>
      </c>
      <c r="HI41" s="53" t="str">
        <f t="shared" si="202"/>
        <v/>
      </c>
      <c r="HJ41" s="53" t="str">
        <f t="shared" si="203"/>
        <v/>
      </c>
      <c r="HK41" s="53" t="str">
        <f t="shared" si="204"/>
        <v/>
      </c>
      <c r="HL41" s="54" t="str">
        <f t="shared" si="205"/>
        <v/>
      </c>
      <c r="HM41" s="58">
        <f t="shared" si="206"/>
        <v>9</v>
      </c>
      <c r="HN41" s="53" t="str">
        <f t="shared" si="207"/>
        <v/>
      </c>
      <c r="HO41" s="181" t="str">
        <f t="shared" si="208"/>
        <v/>
      </c>
      <c r="HP41" s="181">
        <f t="shared" si="209"/>
        <v>0</v>
      </c>
      <c r="HQ41" s="181" t="str">
        <f t="shared" si="210"/>
        <v/>
      </c>
      <c r="HR41" s="130">
        <v>217</v>
      </c>
      <c r="HS41" s="53" t="str">
        <f t="shared" si="211"/>
        <v/>
      </c>
      <c r="HT41" s="53" t="str">
        <f t="shared" si="212"/>
        <v/>
      </c>
      <c r="HU41" s="53" t="str">
        <f t="shared" si="213"/>
        <v/>
      </c>
      <c r="HV41" s="53" t="str">
        <f t="shared" si="329"/>
        <v/>
      </c>
      <c r="HW41" s="54" t="str">
        <f t="shared" si="330"/>
        <v/>
      </c>
      <c r="HX41" s="52" t="str">
        <f t="shared" si="216"/>
        <v/>
      </c>
      <c r="HY41" s="53" t="str">
        <f t="shared" si="217"/>
        <v/>
      </c>
      <c r="HZ41" s="53" t="str">
        <f t="shared" si="218"/>
        <v/>
      </c>
      <c r="IA41" s="55" t="str">
        <f t="shared" si="331"/>
        <v/>
      </c>
      <c r="IB41" s="54" t="str">
        <f t="shared" si="332"/>
        <v/>
      </c>
      <c r="IC41" s="52">
        <f t="shared" si="221"/>
        <v>217</v>
      </c>
      <c r="ID41" s="53">
        <f t="shared" si="222"/>
        <v>8</v>
      </c>
      <c r="IE41" s="53" t="str">
        <f t="shared" si="223"/>
        <v/>
      </c>
      <c r="IF41" s="53">
        <f t="shared" si="224"/>
        <v>22</v>
      </c>
      <c r="IG41" s="54">
        <f t="shared" si="225"/>
        <v>22</v>
      </c>
      <c r="IH41" s="52" t="str">
        <f t="shared" si="226"/>
        <v/>
      </c>
      <c r="II41" s="53" t="str">
        <f t="shared" si="227"/>
        <v/>
      </c>
      <c r="IJ41" s="53" t="str">
        <f t="shared" si="228"/>
        <v/>
      </c>
      <c r="IK41" s="53" t="str">
        <f t="shared" si="333"/>
        <v/>
      </c>
      <c r="IL41" s="54" t="str">
        <f t="shared" si="334"/>
        <v/>
      </c>
      <c r="IM41" s="52" t="str">
        <f t="shared" si="231"/>
        <v/>
      </c>
      <c r="IN41" s="53" t="str">
        <f t="shared" si="232"/>
        <v/>
      </c>
      <c r="IO41" s="53" t="str">
        <f t="shared" si="233"/>
        <v/>
      </c>
      <c r="IP41" s="53" t="str">
        <f t="shared" si="335"/>
        <v/>
      </c>
      <c r="IQ41" s="54" t="str">
        <f t="shared" si="336"/>
        <v/>
      </c>
      <c r="IR41" s="52" t="str">
        <f t="shared" si="236"/>
        <v/>
      </c>
      <c r="IS41" s="53" t="str">
        <f t="shared" si="237"/>
        <v/>
      </c>
      <c r="IT41" s="53" t="str">
        <f t="shared" si="238"/>
        <v/>
      </c>
      <c r="IU41" s="53" t="str">
        <f t="shared" si="337"/>
        <v/>
      </c>
      <c r="IV41" s="54" t="str">
        <f t="shared" si="338"/>
        <v/>
      </c>
      <c r="IW41" s="58">
        <f t="shared" si="241"/>
        <v>13</v>
      </c>
      <c r="IX41" s="53" t="str">
        <f t="shared" si="242"/>
        <v>8</v>
      </c>
      <c r="IY41" s="181">
        <f t="shared" si="243"/>
        <v>10</v>
      </c>
      <c r="IZ41" s="181">
        <f t="shared" si="244"/>
        <v>22</v>
      </c>
      <c r="JA41" s="181">
        <f t="shared" si="245"/>
        <v>32</v>
      </c>
      <c r="JB41" s="130">
        <v>71</v>
      </c>
      <c r="JC41" s="53" t="str">
        <f t="shared" si="246"/>
        <v/>
      </c>
      <c r="JD41" s="53" t="str">
        <f t="shared" si="247"/>
        <v/>
      </c>
      <c r="JE41" s="53" t="str">
        <f t="shared" si="248"/>
        <v/>
      </c>
      <c r="JF41" s="53" t="str">
        <f t="shared" si="249"/>
        <v/>
      </c>
      <c r="JG41" s="54" t="str">
        <f t="shared" si="250"/>
        <v/>
      </c>
      <c r="JH41" s="52" t="str">
        <f t="shared" si="251"/>
        <v/>
      </c>
      <c r="JI41" s="53" t="str">
        <f t="shared" si="252"/>
        <v/>
      </c>
      <c r="JJ41" s="53" t="str">
        <f t="shared" si="253"/>
        <v/>
      </c>
      <c r="JK41" s="55" t="str">
        <f t="shared" si="254"/>
        <v/>
      </c>
      <c r="JL41" s="54" t="str">
        <f t="shared" si="255"/>
        <v/>
      </c>
      <c r="JM41" s="52">
        <f t="shared" si="256"/>
        <v>71</v>
      </c>
      <c r="JN41" s="53">
        <f t="shared" si="257"/>
        <v>9</v>
      </c>
      <c r="JO41" s="53" t="str">
        <f t="shared" si="258"/>
        <v/>
      </c>
      <c r="JP41" s="53">
        <f t="shared" si="259"/>
        <v>0</v>
      </c>
      <c r="JQ41" s="54">
        <f t="shared" si="260"/>
        <v>0</v>
      </c>
      <c r="JR41" s="52" t="str">
        <f t="shared" si="261"/>
        <v/>
      </c>
      <c r="JS41" s="53" t="str">
        <f t="shared" si="262"/>
        <v/>
      </c>
      <c r="JT41" s="53" t="str">
        <f t="shared" si="263"/>
        <v/>
      </c>
      <c r="JU41" s="53" t="str">
        <f t="shared" si="264"/>
        <v/>
      </c>
      <c r="JV41" s="54" t="str">
        <f t="shared" si="265"/>
        <v/>
      </c>
      <c r="JW41" s="52" t="str">
        <f t="shared" si="266"/>
        <v/>
      </c>
      <c r="JX41" s="53" t="str">
        <f t="shared" si="267"/>
        <v/>
      </c>
      <c r="JY41" s="53" t="str">
        <f t="shared" si="268"/>
        <v/>
      </c>
      <c r="JZ41" s="53" t="str">
        <f t="shared" si="269"/>
        <v/>
      </c>
      <c r="KA41" s="54" t="str">
        <f t="shared" si="270"/>
        <v/>
      </c>
      <c r="KB41" s="52" t="str">
        <f t="shared" si="271"/>
        <v/>
      </c>
      <c r="KC41" s="53" t="str">
        <f t="shared" si="272"/>
        <v/>
      </c>
      <c r="KD41" s="53" t="str">
        <f t="shared" si="273"/>
        <v/>
      </c>
      <c r="KE41" s="53" t="str">
        <f t="shared" si="274"/>
        <v/>
      </c>
      <c r="KF41" s="54" t="str">
        <f t="shared" si="275"/>
        <v/>
      </c>
      <c r="KG41" s="58">
        <f t="shared" si="276"/>
        <v>10</v>
      </c>
      <c r="KH41" s="53" t="str">
        <f t="shared" si="277"/>
        <v>9</v>
      </c>
      <c r="KI41" s="181">
        <f t="shared" si="278"/>
        <v>10</v>
      </c>
      <c r="KJ41" s="181">
        <f t="shared" si="279"/>
        <v>0</v>
      </c>
      <c r="KK41" s="127">
        <f t="shared" si="280"/>
        <v>10</v>
      </c>
      <c r="KL41" s="86"/>
      <c r="KM41" s="313">
        <f t="shared" si="281"/>
        <v>0</v>
      </c>
      <c r="KN41" s="60">
        <f t="shared" si="282"/>
        <v>142</v>
      </c>
      <c r="KO41" s="201"/>
      <c r="KP41" s="61">
        <f t="shared" si="283"/>
        <v>142</v>
      </c>
      <c r="KQ41" s="61" t="str">
        <f t="shared" si="284"/>
        <v/>
      </c>
      <c r="KR41" s="61" t="str">
        <f t="shared" si="285"/>
        <v/>
      </c>
      <c r="KS41" s="61">
        <f t="shared" si="286"/>
        <v>142</v>
      </c>
      <c r="KT41" s="61" t="str">
        <f t="shared" si="287"/>
        <v/>
      </c>
      <c r="KU41" s="61" t="str">
        <f t="shared" si="288"/>
        <v/>
      </c>
      <c r="KV41" s="61" t="str">
        <f t="shared" si="289"/>
        <v/>
      </c>
      <c r="KW41" s="62">
        <f t="shared" si="290"/>
        <v>11</v>
      </c>
      <c r="KX41" s="84"/>
      <c r="KY41" s="59">
        <f t="shared" si="291"/>
        <v>0</v>
      </c>
      <c r="KZ41" s="60">
        <f t="shared" si="292"/>
        <v>152</v>
      </c>
      <c r="LA41" s="201"/>
      <c r="LB41" s="61">
        <f t="shared" si="293"/>
        <v>152</v>
      </c>
      <c r="LC41" s="61">
        <f t="shared" si="294"/>
        <v>152</v>
      </c>
      <c r="LD41" s="61" t="str">
        <f t="shared" si="295"/>
        <v/>
      </c>
      <c r="LE41" s="61" t="str">
        <f t="shared" si="296"/>
        <v/>
      </c>
      <c r="LF41" s="148">
        <f t="shared" si="339"/>
        <v>11</v>
      </c>
      <c r="LG41" s="87"/>
      <c r="LH41" s="185">
        <f t="shared" si="297"/>
        <v>7</v>
      </c>
      <c r="LI41" s="87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</row>
    <row r="42" spans="1:382" s="1" customFormat="1" ht="15" x14ac:dyDescent="0.2">
      <c r="A42" s="35"/>
      <c r="B42" s="45">
        <v>37</v>
      </c>
      <c r="C42" s="46" t="s">
        <v>194</v>
      </c>
      <c r="D42" s="47" t="s">
        <v>195</v>
      </c>
      <c r="E42" s="50">
        <v>4443</v>
      </c>
      <c r="F42" s="160">
        <v>301</v>
      </c>
      <c r="G42" s="49" t="s">
        <v>98</v>
      </c>
      <c r="H42" s="50" t="str">
        <f t="shared" si="0"/>
        <v>Modified</v>
      </c>
      <c r="I42" s="186">
        <f t="shared" si="1"/>
        <v>152</v>
      </c>
      <c r="J42" s="178"/>
      <c r="K42" s="149" t="str">
        <f t="shared" si="298"/>
        <v/>
      </c>
      <c r="L42" s="150" t="str">
        <f t="shared" si="299"/>
        <v/>
      </c>
      <c r="M42" s="150" t="str">
        <f t="shared" si="300"/>
        <v/>
      </c>
      <c r="N42" s="150" t="str">
        <f t="shared" si="301"/>
        <v/>
      </c>
      <c r="O42" s="150" t="str">
        <f t="shared" si="302"/>
        <v/>
      </c>
      <c r="P42" s="149" t="str">
        <f t="shared" si="303"/>
        <v/>
      </c>
      <c r="Q42" s="150" t="str">
        <f t="shared" si="304"/>
        <v/>
      </c>
      <c r="R42" s="150" t="str">
        <f t="shared" si="305"/>
        <v/>
      </c>
      <c r="S42" s="150" t="str">
        <f t="shared" si="306"/>
        <v/>
      </c>
      <c r="T42" s="150" t="str">
        <f t="shared" si="307"/>
        <v/>
      </c>
      <c r="U42" s="149" t="str">
        <f t="shared" si="308"/>
        <v/>
      </c>
      <c r="V42" s="150" t="str">
        <f t="shared" si="309"/>
        <v/>
      </c>
      <c r="W42" s="150" t="str">
        <f t="shared" si="310"/>
        <v/>
      </c>
      <c r="X42" s="150" t="str">
        <f t="shared" si="311"/>
        <v/>
      </c>
      <c r="Y42" s="150" t="str">
        <f t="shared" si="312"/>
        <v/>
      </c>
      <c r="Z42" s="149" t="str">
        <f t="shared" si="313"/>
        <v/>
      </c>
      <c r="AA42" s="150" t="str">
        <f t="shared" si="314"/>
        <v/>
      </c>
      <c r="AB42" s="150" t="str">
        <f t="shared" si="315"/>
        <v/>
      </c>
      <c r="AC42" s="150" t="str">
        <f t="shared" si="316"/>
        <v/>
      </c>
      <c r="AD42" s="150" t="str">
        <f t="shared" si="317"/>
        <v/>
      </c>
      <c r="AE42" s="149" t="str">
        <f t="shared" si="318"/>
        <v/>
      </c>
      <c r="AF42" s="150" t="str">
        <f t="shared" si="319"/>
        <v/>
      </c>
      <c r="AG42" s="150" t="str">
        <f t="shared" si="320"/>
        <v/>
      </c>
      <c r="AH42" s="150" t="str">
        <f t="shared" si="321"/>
        <v/>
      </c>
      <c r="AI42" s="150" t="str">
        <f t="shared" si="322"/>
        <v/>
      </c>
      <c r="AJ42" s="149" t="str">
        <f t="shared" si="323"/>
        <v/>
      </c>
      <c r="AK42" s="150" t="str">
        <f t="shared" si="324"/>
        <v/>
      </c>
      <c r="AL42" s="150" t="str">
        <f t="shared" si="325"/>
        <v/>
      </c>
      <c r="AM42" s="150" t="str">
        <f t="shared" si="326"/>
        <v/>
      </c>
      <c r="AN42" s="307" t="str">
        <f t="shared" si="327"/>
        <v/>
      </c>
      <c r="AO42" s="56">
        <f t="shared" si="328"/>
        <v>11</v>
      </c>
      <c r="AP42" s="53" t="str">
        <f t="shared" si="33"/>
        <v/>
      </c>
      <c r="AQ42" s="181" t="str">
        <f t="shared" si="34"/>
        <v/>
      </c>
      <c r="AR42" s="181">
        <f t="shared" si="35"/>
        <v>0</v>
      </c>
      <c r="AS42" s="181" t="str">
        <f t="shared" si="36"/>
        <v/>
      </c>
      <c r="AT42" s="130"/>
      <c r="AU42" s="55" t="str">
        <f t="shared" si="37"/>
        <v/>
      </c>
      <c r="AV42" s="53" t="str">
        <f t="shared" si="38"/>
        <v/>
      </c>
      <c r="AW42" s="53" t="str">
        <f t="shared" si="39"/>
        <v/>
      </c>
      <c r="AX42" s="53" t="str">
        <f t="shared" si="40"/>
        <v/>
      </c>
      <c r="AY42" s="54" t="str">
        <f t="shared" si="41"/>
        <v/>
      </c>
      <c r="AZ42" s="52" t="str">
        <f t="shared" si="42"/>
        <v/>
      </c>
      <c r="BA42" s="53" t="str">
        <f t="shared" si="43"/>
        <v/>
      </c>
      <c r="BB42" s="53" t="str">
        <f t="shared" si="44"/>
        <v/>
      </c>
      <c r="BC42" s="55" t="str">
        <f t="shared" si="45"/>
        <v/>
      </c>
      <c r="BD42" s="54" t="str">
        <f t="shared" si="46"/>
        <v/>
      </c>
      <c r="BE42" s="52" t="str">
        <f t="shared" si="47"/>
        <v/>
      </c>
      <c r="BF42" s="53" t="str">
        <f t="shared" si="48"/>
        <v/>
      </c>
      <c r="BG42" s="53" t="str">
        <f t="shared" si="49"/>
        <v/>
      </c>
      <c r="BH42" s="53" t="str">
        <f t="shared" si="50"/>
        <v/>
      </c>
      <c r="BI42" s="54" t="str">
        <f t="shared" si="51"/>
        <v/>
      </c>
      <c r="BJ42" s="52" t="str">
        <f t="shared" si="52"/>
        <v/>
      </c>
      <c r="BK42" s="53" t="str">
        <f t="shared" si="53"/>
        <v/>
      </c>
      <c r="BL42" s="53" t="str">
        <f t="shared" si="54"/>
        <v/>
      </c>
      <c r="BM42" s="53" t="str">
        <f t="shared" si="55"/>
        <v/>
      </c>
      <c r="BN42" s="54" t="str">
        <f t="shared" si="56"/>
        <v/>
      </c>
      <c r="BO42" s="52" t="str">
        <f t="shared" si="57"/>
        <v/>
      </c>
      <c r="BP42" s="53" t="str">
        <f t="shared" si="58"/>
        <v/>
      </c>
      <c r="BQ42" s="53" t="str">
        <f t="shared" si="59"/>
        <v/>
      </c>
      <c r="BR42" s="53" t="str">
        <f t="shared" si="60"/>
        <v/>
      </c>
      <c r="BS42" s="54" t="str">
        <f t="shared" si="61"/>
        <v/>
      </c>
      <c r="BT42" s="52" t="str">
        <f t="shared" si="62"/>
        <v/>
      </c>
      <c r="BU42" s="53" t="str">
        <f t="shared" si="63"/>
        <v/>
      </c>
      <c r="BV42" s="53" t="str">
        <f t="shared" si="64"/>
        <v/>
      </c>
      <c r="BW42" s="53" t="str">
        <f t="shared" si="65"/>
        <v/>
      </c>
      <c r="BX42" s="54" t="str">
        <f t="shared" si="66"/>
        <v/>
      </c>
      <c r="BY42" s="56">
        <f t="shared" si="67"/>
        <v>11</v>
      </c>
      <c r="BZ42" s="53" t="str">
        <f t="shared" si="68"/>
        <v/>
      </c>
      <c r="CA42" s="181" t="str">
        <f t="shared" si="69"/>
        <v/>
      </c>
      <c r="CB42" s="181">
        <f t="shared" si="70"/>
        <v>0</v>
      </c>
      <c r="CC42" s="181" t="str">
        <f t="shared" si="71"/>
        <v/>
      </c>
      <c r="CD42" s="130"/>
      <c r="CE42" s="55" t="str">
        <f t="shared" si="72"/>
        <v/>
      </c>
      <c r="CF42" s="53" t="str">
        <f t="shared" si="73"/>
        <v/>
      </c>
      <c r="CG42" s="53" t="str">
        <f t="shared" si="74"/>
        <v/>
      </c>
      <c r="CH42" s="53" t="str">
        <f t="shared" si="75"/>
        <v/>
      </c>
      <c r="CI42" s="54" t="str">
        <f t="shared" si="76"/>
        <v/>
      </c>
      <c r="CJ42" s="52" t="str">
        <f t="shared" si="77"/>
        <v/>
      </c>
      <c r="CK42" s="53" t="str">
        <f t="shared" si="78"/>
        <v/>
      </c>
      <c r="CL42" s="53" t="str">
        <f t="shared" si="79"/>
        <v/>
      </c>
      <c r="CM42" s="55" t="str">
        <f t="shared" si="80"/>
        <v/>
      </c>
      <c r="CN42" s="54" t="str">
        <f t="shared" si="81"/>
        <v/>
      </c>
      <c r="CO42" s="52" t="str">
        <f t="shared" si="82"/>
        <v/>
      </c>
      <c r="CP42" s="53" t="str">
        <f t="shared" si="83"/>
        <v/>
      </c>
      <c r="CQ42" s="53" t="str">
        <f>IF(IF(CP42&lt;&gt;"",IF(MAX(COUNTIF($CP42:$CP$49,$CP$6:$CP$49))&gt;1,"x",""),"")&lt;&gt;"",CP42+1,"")</f>
        <v/>
      </c>
      <c r="CR42" s="53" t="str">
        <f t="shared" si="84"/>
        <v/>
      </c>
      <c r="CS42" s="54" t="str">
        <f t="shared" si="85"/>
        <v/>
      </c>
      <c r="CT42" s="52" t="str">
        <f t="shared" si="86"/>
        <v/>
      </c>
      <c r="CU42" s="53" t="str">
        <f t="shared" si="87"/>
        <v/>
      </c>
      <c r="CV42" s="53" t="str">
        <f t="shared" si="88"/>
        <v/>
      </c>
      <c r="CW42" s="53" t="str">
        <f t="shared" si="89"/>
        <v/>
      </c>
      <c r="CX42" s="54" t="str">
        <f t="shared" si="90"/>
        <v/>
      </c>
      <c r="CY42" s="52" t="str">
        <f t="shared" si="91"/>
        <v/>
      </c>
      <c r="CZ42" s="53" t="str">
        <f t="shared" si="92"/>
        <v/>
      </c>
      <c r="DA42" s="53" t="str">
        <f t="shared" si="93"/>
        <v/>
      </c>
      <c r="DB42" s="53" t="str">
        <f t="shared" si="94"/>
        <v/>
      </c>
      <c r="DC42" s="54" t="str">
        <f t="shared" si="95"/>
        <v/>
      </c>
      <c r="DD42" s="52" t="str">
        <f t="shared" si="96"/>
        <v/>
      </c>
      <c r="DE42" s="53" t="str">
        <f t="shared" si="97"/>
        <v/>
      </c>
      <c r="DF42" s="53" t="str">
        <f t="shared" si="98"/>
        <v/>
      </c>
      <c r="DG42" s="53" t="str">
        <f t="shared" si="99"/>
        <v/>
      </c>
      <c r="DH42" s="54" t="str">
        <f t="shared" si="100"/>
        <v/>
      </c>
      <c r="DI42" s="56">
        <f t="shared" si="101"/>
        <v>11</v>
      </c>
      <c r="DJ42" s="53" t="str">
        <f t="shared" si="102"/>
        <v/>
      </c>
      <c r="DK42" s="53" t="str">
        <f t="shared" si="103"/>
        <v/>
      </c>
      <c r="DL42" s="328">
        <f t="shared" si="104"/>
        <v>0</v>
      </c>
      <c r="DM42" s="181" t="str">
        <f t="shared" si="105"/>
        <v/>
      </c>
      <c r="DN42" s="130">
        <v>574</v>
      </c>
      <c r="DO42" s="53" t="str">
        <f t="shared" si="106"/>
        <v/>
      </c>
      <c r="DP42" s="53" t="str">
        <f t="shared" si="107"/>
        <v/>
      </c>
      <c r="DQ42" s="53" t="str">
        <f t="shared" si="108"/>
        <v/>
      </c>
      <c r="DR42" s="53" t="str">
        <f t="shared" si="109"/>
        <v/>
      </c>
      <c r="DS42" s="54" t="str">
        <f t="shared" si="110"/>
        <v/>
      </c>
      <c r="DT42" s="52" t="str">
        <f t="shared" si="111"/>
        <v/>
      </c>
      <c r="DU42" s="53" t="str">
        <f t="shared" si="112"/>
        <v/>
      </c>
      <c r="DV42" s="53" t="str">
        <f t="shared" si="113"/>
        <v/>
      </c>
      <c r="DW42" s="55" t="str">
        <f t="shared" si="114"/>
        <v/>
      </c>
      <c r="DX42" s="54" t="str">
        <f t="shared" si="115"/>
        <v/>
      </c>
      <c r="DY42" s="52">
        <f t="shared" si="116"/>
        <v>574</v>
      </c>
      <c r="DZ42" s="53">
        <f t="shared" si="117"/>
        <v>2</v>
      </c>
      <c r="EA42" s="53" t="str">
        <f t="shared" si="118"/>
        <v/>
      </c>
      <c r="EB42" s="53">
        <f t="shared" si="119"/>
        <v>43</v>
      </c>
      <c r="EC42" s="54">
        <f t="shared" si="120"/>
        <v>43</v>
      </c>
      <c r="ED42" s="52" t="str">
        <f t="shared" si="121"/>
        <v/>
      </c>
      <c r="EE42" s="53" t="str">
        <f t="shared" si="122"/>
        <v/>
      </c>
      <c r="EF42" s="53" t="str">
        <f t="shared" si="123"/>
        <v/>
      </c>
      <c r="EG42" s="53" t="str">
        <f t="shared" si="124"/>
        <v/>
      </c>
      <c r="EH42" s="54" t="str">
        <f t="shared" si="125"/>
        <v/>
      </c>
      <c r="EI42" s="52" t="str">
        <f t="shared" si="126"/>
        <v/>
      </c>
      <c r="EJ42" s="53" t="str">
        <f t="shared" si="127"/>
        <v/>
      </c>
      <c r="EK42" s="53" t="str">
        <f t="shared" si="128"/>
        <v/>
      </c>
      <c r="EL42" s="53" t="str">
        <f t="shared" si="129"/>
        <v/>
      </c>
      <c r="EM42" s="54" t="str">
        <f t="shared" si="130"/>
        <v/>
      </c>
      <c r="EN42" s="52" t="str">
        <f t="shared" si="131"/>
        <v/>
      </c>
      <c r="EO42" s="53" t="str">
        <f t="shared" si="132"/>
        <v/>
      </c>
      <c r="EP42" s="53" t="str">
        <f t="shared" si="133"/>
        <v/>
      </c>
      <c r="EQ42" s="53" t="str">
        <f t="shared" si="134"/>
        <v/>
      </c>
      <c r="ER42" s="54" t="str">
        <f t="shared" si="135"/>
        <v/>
      </c>
      <c r="ES42" s="58">
        <f t="shared" si="340"/>
        <v>13</v>
      </c>
      <c r="ET42" s="53" t="str">
        <f t="shared" si="137"/>
        <v>2</v>
      </c>
      <c r="EU42" s="181">
        <f t="shared" si="138"/>
        <v>10</v>
      </c>
      <c r="EV42" s="181">
        <f t="shared" si="139"/>
        <v>43</v>
      </c>
      <c r="EW42" s="181">
        <f t="shared" si="140"/>
        <v>53</v>
      </c>
      <c r="EX42" s="130">
        <v>385</v>
      </c>
      <c r="EY42" s="53" t="str">
        <f t="shared" si="141"/>
        <v/>
      </c>
      <c r="EZ42" s="53" t="str">
        <f t="shared" si="142"/>
        <v/>
      </c>
      <c r="FA42" s="53" t="str">
        <f t="shared" si="143"/>
        <v/>
      </c>
      <c r="FB42" s="53" t="str">
        <f t="shared" si="144"/>
        <v/>
      </c>
      <c r="FC42" s="57" t="str">
        <f t="shared" si="145"/>
        <v/>
      </c>
      <c r="FD42" s="52" t="str">
        <f t="shared" si="146"/>
        <v/>
      </c>
      <c r="FE42" s="53" t="str">
        <f t="shared" si="147"/>
        <v/>
      </c>
      <c r="FF42" s="53" t="str">
        <f t="shared" si="148"/>
        <v/>
      </c>
      <c r="FG42" s="55" t="str">
        <f t="shared" si="149"/>
        <v/>
      </c>
      <c r="FH42" s="57" t="str">
        <f t="shared" si="150"/>
        <v/>
      </c>
      <c r="FI42" s="52">
        <f t="shared" si="151"/>
        <v>385</v>
      </c>
      <c r="FJ42" s="53">
        <f t="shared" si="152"/>
        <v>3</v>
      </c>
      <c r="FK42" s="53" t="str">
        <f t="shared" si="153"/>
        <v/>
      </c>
      <c r="FL42" s="53">
        <f t="shared" si="154"/>
        <v>36</v>
      </c>
      <c r="FM42" s="57">
        <f t="shared" si="155"/>
        <v>36</v>
      </c>
      <c r="FN42" s="52" t="str">
        <f t="shared" si="156"/>
        <v/>
      </c>
      <c r="FO42" s="53" t="str">
        <f t="shared" si="157"/>
        <v/>
      </c>
      <c r="FP42" s="53" t="str">
        <f t="shared" si="158"/>
        <v/>
      </c>
      <c r="FQ42" s="53" t="str">
        <f t="shared" si="159"/>
        <v/>
      </c>
      <c r="FR42" s="57" t="str">
        <f t="shared" si="160"/>
        <v/>
      </c>
      <c r="FS42" s="52" t="str">
        <f t="shared" si="161"/>
        <v/>
      </c>
      <c r="FT42" s="53" t="str">
        <f t="shared" si="162"/>
        <v/>
      </c>
      <c r="FU42" s="53" t="str">
        <f t="shared" si="163"/>
        <v/>
      </c>
      <c r="FV42" s="53" t="str">
        <f t="shared" si="164"/>
        <v/>
      </c>
      <c r="FW42" s="57" t="str">
        <f t="shared" si="165"/>
        <v/>
      </c>
      <c r="FX42" s="52" t="str">
        <f t="shared" si="166"/>
        <v/>
      </c>
      <c r="FY42" s="53" t="str">
        <f t="shared" si="167"/>
        <v/>
      </c>
      <c r="FZ42" s="53" t="str">
        <f t="shared" si="168"/>
        <v/>
      </c>
      <c r="GA42" s="53" t="str">
        <f t="shared" si="169"/>
        <v/>
      </c>
      <c r="GB42" s="57" t="str">
        <f t="shared" si="170"/>
        <v/>
      </c>
      <c r="GC42" s="58">
        <f t="shared" si="171"/>
        <v>12</v>
      </c>
      <c r="GD42" s="53" t="str">
        <f t="shared" si="172"/>
        <v>3</v>
      </c>
      <c r="GE42" s="181">
        <f t="shared" si="173"/>
        <v>10</v>
      </c>
      <c r="GF42" s="181">
        <f t="shared" si="174"/>
        <v>36</v>
      </c>
      <c r="GG42" s="181">
        <f t="shared" si="175"/>
        <v>46</v>
      </c>
      <c r="GH42" s="130"/>
      <c r="GI42" s="53" t="str">
        <f t="shared" si="176"/>
        <v/>
      </c>
      <c r="GJ42" s="53" t="str">
        <f t="shared" si="177"/>
        <v/>
      </c>
      <c r="GK42" s="53" t="str">
        <f t="shared" si="178"/>
        <v/>
      </c>
      <c r="GL42" s="53" t="str">
        <f t="shared" si="179"/>
        <v/>
      </c>
      <c r="GM42" s="54" t="str">
        <f t="shared" si="180"/>
        <v/>
      </c>
      <c r="GN42" s="52" t="str">
        <f t="shared" si="181"/>
        <v/>
      </c>
      <c r="GO42" s="53" t="str">
        <f t="shared" si="182"/>
        <v/>
      </c>
      <c r="GP42" s="53" t="str">
        <f t="shared" si="183"/>
        <v/>
      </c>
      <c r="GQ42" s="55" t="str">
        <f t="shared" si="184"/>
        <v/>
      </c>
      <c r="GR42" s="54" t="str">
        <f t="shared" si="185"/>
        <v/>
      </c>
      <c r="GS42" s="52" t="str">
        <f t="shared" si="186"/>
        <v/>
      </c>
      <c r="GT42" s="53" t="str">
        <f t="shared" si="187"/>
        <v/>
      </c>
      <c r="GU42" s="53" t="str">
        <f t="shared" si="188"/>
        <v/>
      </c>
      <c r="GV42" s="53" t="str">
        <f t="shared" si="189"/>
        <v/>
      </c>
      <c r="GW42" s="54" t="str">
        <f t="shared" si="190"/>
        <v/>
      </c>
      <c r="GX42" s="52" t="str">
        <f t="shared" si="191"/>
        <v/>
      </c>
      <c r="GY42" s="53" t="str">
        <f t="shared" si="192"/>
        <v/>
      </c>
      <c r="GZ42" s="53" t="str">
        <f t="shared" si="193"/>
        <v/>
      </c>
      <c r="HA42" s="53" t="str">
        <f t="shared" si="194"/>
        <v/>
      </c>
      <c r="HB42" s="54" t="str">
        <f t="shared" si="195"/>
        <v/>
      </c>
      <c r="HC42" s="52" t="str">
        <f t="shared" si="196"/>
        <v/>
      </c>
      <c r="HD42" s="53" t="str">
        <f t="shared" si="197"/>
        <v/>
      </c>
      <c r="HE42" s="53" t="str">
        <f t="shared" si="198"/>
        <v/>
      </c>
      <c r="HF42" s="53" t="str">
        <f t="shared" si="199"/>
        <v/>
      </c>
      <c r="HG42" s="54" t="str">
        <f t="shared" si="200"/>
        <v/>
      </c>
      <c r="HH42" s="52" t="str">
        <f t="shared" si="201"/>
        <v/>
      </c>
      <c r="HI42" s="53" t="str">
        <f t="shared" si="202"/>
        <v/>
      </c>
      <c r="HJ42" s="53" t="str">
        <f t="shared" si="203"/>
        <v/>
      </c>
      <c r="HK42" s="53" t="str">
        <f t="shared" si="204"/>
        <v/>
      </c>
      <c r="HL42" s="54" t="str">
        <f t="shared" si="205"/>
        <v/>
      </c>
      <c r="HM42" s="58">
        <f t="shared" si="206"/>
        <v>9</v>
      </c>
      <c r="HN42" s="53" t="str">
        <f t="shared" si="207"/>
        <v/>
      </c>
      <c r="HO42" s="181" t="str">
        <f t="shared" si="208"/>
        <v/>
      </c>
      <c r="HP42" s="181">
        <f t="shared" si="209"/>
        <v>0</v>
      </c>
      <c r="HQ42" s="181" t="str">
        <f t="shared" si="210"/>
        <v/>
      </c>
      <c r="HR42" s="130"/>
      <c r="HS42" s="53" t="str">
        <f t="shared" si="211"/>
        <v/>
      </c>
      <c r="HT42" s="53" t="str">
        <f t="shared" si="212"/>
        <v/>
      </c>
      <c r="HU42" s="53" t="str">
        <f t="shared" si="213"/>
        <v/>
      </c>
      <c r="HV42" s="53" t="str">
        <f t="shared" si="329"/>
        <v/>
      </c>
      <c r="HW42" s="54" t="str">
        <f t="shared" si="330"/>
        <v/>
      </c>
      <c r="HX42" s="52" t="str">
        <f t="shared" si="216"/>
        <v/>
      </c>
      <c r="HY42" s="53" t="str">
        <f t="shared" si="217"/>
        <v/>
      </c>
      <c r="HZ42" s="53" t="str">
        <f t="shared" si="218"/>
        <v/>
      </c>
      <c r="IA42" s="55" t="str">
        <f t="shared" si="331"/>
        <v/>
      </c>
      <c r="IB42" s="54" t="str">
        <f t="shared" si="332"/>
        <v/>
      </c>
      <c r="IC42" s="52" t="str">
        <f t="shared" si="221"/>
        <v/>
      </c>
      <c r="ID42" s="53" t="str">
        <f t="shared" si="222"/>
        <v/>
      </c>
      <c r="IE42" s="53" t="str">
        <f t="shared" si="223"/>
        <v/>
      </c>
      <c r="IF42" s="53" t="str">
        <f t="shared" si="224"/>
        <v/>
      </c>
      <c r="IG42" s="54" t="str">
        <f t="shared" si="225"/>
        <v/>
      </c>
      <c r="IH42" s="52" t="str">
        <f t="shared" si="226"/>
        <v/>
      </c>
      <c r="II42" s="53" t="str">
        <f t="shared" si="227"/>
        <v/>
      </c>
      <c r="IJ42" s="53" t="str">
        <f t="shared" si="228"/>
        <v/>
      </c>
      <c r="IK42" s="53" t="str">
        <f t="shared" si="333"/>
        <v/>
      </c>
      <c r="IL42" s="54" t="str">
        <f t="shared" si="334"/>
        <v/>
      </c>
      <c r="IM42" s="52" t="str">
        <f t="shared" si="231"/>
        <v/>
      </c>
      <c r="IN42" s="53" t="str">
        <f t="shared" si="232"/>
        <v/>
      </c>
      <c r="IO42" s="53" t="str">
        <f t="shared" si="233"/>
        <v/>
      </c>
      <c r="IP42" s="53" t="str">
        <f t="shared" si="335"/>
        <v/>
      </c>
      <c r="IQ42" s="54" t="str">
        <f t="shared" si="336"/>
        <v/>
      </c>
      <c r="IR42" s="52" t="str">
        <f t="shared" si="236"/>
        <v/>
      </c>
      <c r="IS42" s="53" t="str">
        <f t="shared" si="237"/>
        <v/>
      </c>
      <c r="IT42" s="53" t="str">
        <f t="shared" si="238"/>
        <v/>
      </c>
      <c r="IU42" s="53" t="str">
        <f t="shared" si="337"/>
        <v/>
      </c>
      <c r="IV42" s="54" t="str">
        <f t="shared" si="338"/>
        <v/>
      </c>
      <c r="IW42" s="58">
        <f t="shared" si="241"/>
        <v>13</v>
      </c>
      <c r="IX42" s="53" t="str">
        <f t="shared" si="242"/>
        <v/>
      </c>
      <c r="IY42" s="181" t="str">
        <f t="shared" si="243"/>
        <v/>
      </c>
      <c r="IZ42" s="181">
        <f t="shared" si="244"/>
        <v>0</v>
      </c>
      <c r="JA42" s="181" t="str">
        <f t="shared" si="245"/>
        <v/>
      </c>
      <c r="JB42" s="130">
        <v>343</v>
      </c>
      <c r="JC42" s="53" t="str">
        <f t="shared" si="246"/>
        <v/>
      </c>
      <c r="JD42" s="53" t="str">
        <f t="shared" si="247"/>
        <v/>
      </c>
      <c r="JE42" s="53" t="str">
        <f t="shared" si="248"/>
        <v/>
      </c>
      <c r="JF42" s="53" t="str">
        <f t="shared" si="249"/>
        <v/>
      </c>
      <c r="JG42" s="54" t="str">
        <f t="shared" si="250"/>
        <v/>
      </c>
      <c r="JH42" s="52" t="str">
        <f t="shared" si="251"/>
        <v/>
      </c>
      <c r="JI42" s="53" t="str">
        <f t="shared" si="252"/>
        <v/>
      </c>
      <c r="JJ42" s="53" t="str">
        <f t="shared" si="253"/>
        <v/>
      </c>
      <c r="JK42" s="55" t="str">
        <f t="shared" si="254"/>
        <v/>
      </c>
      <c r="JL42" s="54" t="str">
        <f t="shared" si="255"/>
        <v/>
      </c>
      <c r="JM42" s="52">
        <f t="shared" si="256"/>
        <v>343</v>
      </c>
      <c r="JN42" s="53">
        <f t="shared" si="257"/>
        <v>2</v>
      </c>
      <c r="JO42" s="53" t="str">
        <f t="shared" si="258"/>
        <v/>
      </c>
      <c r="JP42" s="53">
        <f t="shared" si="259"/>
        <v>43</v>
      </c>
      <c r="JQ42" s="54">
        <f t="shared" si="260"/>
        <v>43</v>
      </c>
      <c r="JR42" s="52" t="str">
        <f t="shared" si="261"/>
        <v/>
      </c>
      <c r="JS42" s="53" t="str">
        <f t="shared" si="262"/>
        <v/>
      </c>
      <c r="JT42" s="53" t="str">
        <f t="shared" si="263"/>
        <v/>
      </c>
      <c r="JU42" s="53" t="str">
        <f t="shared" si="264"/>
        <v/>
      </c>
      <c r="JV42" s="54" t="str">
        <f t="shared" si="265"/>
        <v/>
      </c>
      <c r="JW42" s="52" t="str">
        <f t="shared" si="266"/>
        <v/>
      </c>
      <c r="JX42" s="53" t="str">
        <f t="shared" si="267"/>
        <v/>
      </c>
      <c r="JY42" s="53" t="str">
        <f t="shared" si="268"/>
        <v/>
      </c>
      <c r="JZ42" s="53" t="str">
        <f t="shared" si="269"/>
        <v/>
      </c>
      <c r="KA42" s="54" t="str">
        <f t="shared" si="270"/>
        <v/>
      </c>
      <c r="KB42" s="52" t="str">
        <f t="shared" si="271"/>
        <v/>
      </c>
      <c r="KC42" s="53" t="str">
        <f t="shared" si="272"/>
        <v/>
      </c>
      <c r="KD42" s="53" t="str">
        <f t="shared" si="273"/>
        <v/>
      </c>
      <c r="KE42" s="53" t="str">
        <f t="shared" si="274"/>
        <v/>
      </c>
      <c r="KF42" s="54" t="str">
        <f t="shared" si="275"/>
        <v/>
      </c>
      <c r="KG42" s="58">
        <f t="shared" si="276"/>
        <v>10</v>
      </c>
      <c r="KH42" s="53" t="str">
        <f t="shared" si="277"/>
        <v>2</v>
      </c>
      <c r="KI42" s="181">
        <f t="shared" si="278"/>
        <v>10</v>
      </c>
      <c r="KJ42" s="181">
        <f t="shared" si="279"/>
        <v>43</v>
      </c>
      <c r="KK42" s="127">
        <f t="shared" si="280"/>
        <v>53</v>
      </c>
      <c r="KL42" s="86"/>
      <c r="KM42" s="313">
        <f t="shared" si="281"/>
        <v>0</v>
      </c>
      <c r="KN42" s="60">
        <f t="shared" si="282"/>
        <v>99</v>
      </c>
      <c r="KO42" s="201"/>
      <c r="KP42" s="61">
        <f t="shared" si="283"/>
        <v>99</v>
      </c>
      <c r="KQ42" s="61" t="str">
        <f t="shared" si="284"/>
        <v/>
      </c>
      <c r="KR42" s="61" t="str">
        <f t="shared" si="285"/>
        <v/>
      </c>
      <c r="KS42" s="61">
        <f t="shared" si="286"/>
        <v>99</v>
      </c>
      <c r="KT42" s="61" t="str">
        <f t="shared" si="287"/>
        <v/>
      </c>
      <c r="KU42" s="61" t="str">
        <f t="shared" si="288"/>
        <v/>
      </c>
      <c r="KV42" s="61" t="str">
        <f t="shared" si="289"/>
        <v/>
      </c>
      <c r="KW42" s="62">
        <f t="shared" si="290"/>
        <v>12</v>
      </c>
      <c r="KX42" s="84"/>
      <c r="KY42" s="59">
        <f t="shared" si="291"/>
        <v>0</v>
      </c>
      <c r="KZ42" s="60">
        <f t="shared" si="292"/>
        <v>152</v>
      </c>
      <c r="LA42" s="201"/>
      <c r="LB42" s="61">
        <f t="shared" si="293"/>
        <v>152</v>
      </c>
      <c r="LC42" s="61">
        <f t="shared" si="294"/>
        <v>152</v>
      </c>
      <c r="LD42" s="61" t="str">
        <f t="shared" si="295"/>
        <v/>
      </c>
      <c r="LE42" s="61" t="str">
        <f t="shared" si="296"/>
        <v/>
      </c>
      <c r="LF42" s="148">
        <f t="shared" si="339"/>
        <v>11</v>
      </c>
      <c r="LG42" s="87"/>
      <c r="LH42" s="185">
        <f t="shared" si="297"/>
        <v>3</v>
      </c>
      <c r="LI42" s="87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</row>
    <row r="43" spans="1:382" s="1" customFormat="1" ht="15" x14ac:dyDescent="0.2">
      <c r="A43" s="35"/>
      <c r="B43" s="45">
        <v>38</v>
      </c>
      <c r="C43" s="47" t="s">
        <v>30</v>
      </c>
      <c r="D43" s="47" t="s">
        <v>19</v>
      </c>
      <c r="E43" s="50">
        <v>100600</v>
      </c>
      <c r="F43" s="50">
        <v>319</v>
      </c>
      <c r="G43" s="49" t="s">
        <v>98</v>
      </c>
      <c r="H43" s="50" t="str">
        <f t="shared" si="0"/>
        <v>Modified</v>
      </c>
      <c r="I43" s="186">
        <f t="shared" si="1"/>
        <v>44</v>
      </c>
      <c r="J43" s="179"/>
      <c r="K43" s="149" t="str">
        <f t="shared" si="298"/>
        <v/>
      </c>
      <c r="L43" s="150" t="str">
        <f t="shared" si="299"/>
        <v/>
      </c>
      <c r="M43" s="150" t="str">
        <f t="shared" si="300"/>
        <v/>
      </c>
      <c r="N43" s="150" t="str">
        <f t="shared" si="301"/>
        <v/>
      </c>
      <c r="O43" s="150" t="str">
        <f t="shared" si="302"/>
        <v/>
      </c>
      <c r="P43" s="149" t="str">
        <f t="shared" si="303"/>
        <v/>
      </c>
      <c r="Q43" s="150" t="str">
        <f t="shared" si="304"/>
        <v/>
      </c>
      <c r="R43" s="150" t="str">
        <f t="shared" si="305"/>
        <v/>
      </c>
      <c r="S43" s="150" t="str">
        <f t="shared" si="306"/>
        <v/>
      </c>
      <c r="T43" s="150" t="str">
        <f t="shared" si="307"/>
        <v/>
      </c>
      <c r="U43" s="149" t="str">
        <f t="shared" si="308"/>
        <v/>
      </c>
      <c r="V43" s="150" t="str">
        <f t="shared" si="309"/>
        <v/>
      </c>
      <c r="W43" s="150" t="str">
        <f t="shared" si="310"/>
        <v/>
      </c>
      <c r="X43" s="150" t="str">
        <f t="shared" si="311"/>
        <v/>
      </c>
      <c r="Y43" s="150" t="str">
        <f t="shared" si="312"/>
        <v/>
      </c>
      <c r="Z43" s="149" t="str">
        <f t="shared" si="313"/>
        <v/>
      </c>
      <c r="AA43" s="150" t="str">
        <f t="shared" si="314"/>
        <v/>
      </c>
      <c r="AB43" s="150" t="str">
        <f t="shared" si="315"/>
        <v/>
      </c>
      <c r="AC43" s="150" t="str">
        <f t="shared" si="316"/>
        <v/>
      </c>
      <c r="AD43" s="150" t="str">
        <f t="shared" si="317"/>
        <v/>
      </c>
      <c r="AE43" s="149" t="str">
        <f t="shared" si="318"/>
        <v/>
      </c>
      <c r="AF43" s="150" t="str">
        <f t="shared" si="319"/>
        <v/>
      </c>
      <c r="AG43" s="150" t="str">
        <f t="shared" si="320"/>
        <v/>
      </c>
      <c r="AH43" s="150" t="str">
        <f t="shared" si="321"/>
        <v/>
      </c>
      <c r="AI43" s="150" t="str">
        <f t="shared" si="322"/>
        <v/>
      </c>
      <c r="AJ43" s="149" t="str">
        <f t="shared" si="323"/>
        <v/>
      </c>
      <c r="AK43" s="150" t="str">
        <f t="shared" si="324"/>
        <v/>
      </c>
      <c r="AL43" s="150" t="str">
        <f t="shared" si="325"/>
        <v/>
      </c>
      <c r="AM43" s="150" t="str">
        <f t="shared" si="326"/>
        <v/>
      </c>
      <c r="AN43" s="307" t="str">
        <f t="shared" si="327"/>
        <v/>
      </c>
      <c r="AO43" s="56">
        <f t="shared" si="328"/>
        <v>11</v>
      </c>
      <c r="AP43" s="53" t="str">
        <f t="shared" si="33"/>
        <v/>
      </c>
      <c r="AQ43" s="181" t="str">
        <f t="shared" si="34"/>
        <v/>
      </c>
      <c r="AR43" s="181">
        <f t="shared" si="35"/>
        <v>0</v>
      </c>
      <c r="AS43" s="181" t="str">
        <f t="shared" si="36"/>
        <v/>
      </c>
      <c r="AT43" s="130"/>
      <c r="AU43" s="55" t="str">
        <f t="shared" si="37"/>
        <v/>
      </c>
      <c r="AV43" s="53" t="str">
        <f t="shared" si="38"/>
        <v/>
      </c>
      <c r="AW43" s="53" t="str">
        <f t="shared" si="39"/>
        <v/>
      </c>
      <c r="AX43" s="53" t="str">
        <f t="shared" si="40"/>
        <v/>
      </c>
      <c r="AY43" s="54" t="str">
        <f t="shared" si="41"/>
        <v/>
      </c>
      <c r="AZ43" s="52" t="str">
        <f t="shared" si="42"/>
        <v/>
      </c>
      <c r="BA43" s="53" t="str">
        <f t="shared" si="43"/>
        <v/>
      </c>
      <c r="BB43" s="53" t="str">
        <f t="shared" si="44"/>
        <v/>
      </c>
      <c r="BC43" s="55" t="str">
        <f t="shared" si="45"/>
        <v/>
      </c>
      <c r="BD43" s="54" t="str">
        <f t="shared" si="46"/>
        <v/>
      </c>
      <c r="BE43" s="52" t="str">
        <f t="shared" si="47"/>
        <v/>
      </c>
      <c r="BF43" s="53" t="str">
        <f t="shared" si="48"/>
        <v/>
      </c>
      <c r="BG43" s="53" t="str">
        <f t="shared" si="49"/>
        <v/>
      </c>
      <c r="BH43" s="53" t="str">
        <f t="shared" si="50"/>
        <v/>
      </c>
      <c r="BI43" s="54" t="str">
        <f t="shared" si="51"/>
        <v/>
      </c>
      <c r="BJ43" s="52" t="str">
        <f t="shared" si="52"/>
        <v/>
      </c>
      <c r="BK43" s="53" t="str">
        <f t="shared" si="53"/>
        <v/>
      </c>
      <c r="BL43" s="53" t="str">
        <f t="shared" si="54"/>
        <v/>
      </c>
      <c r="BM43" s="53" t="str">
        <f t="shared" si="55"/>
        <v/>
      </c>
      <c r="BN43" s="54" t="str">
        <f t="shared" si="56"/>
        <v/>
      </c>
      <c r="BO43" s="52" t="str">
        <f t="shared" si="57"/>
        <v/>
      </c>
      <c r="BP43" s="53" t="str">
        <f t="shared" si="58"/>
        <v/>
      </c>
      <c r="BQ43" s="53" t="str">
        <f t="shared" si="59"/>
        <v/>
      </c>
      <c r="BR43" s="53" t="str">
        <f t="shared" si="60"/>
        <v/>
      </c>
      <c r="BS43" s="54" t="str">
        <f t="shared" si="61"/>
        <v/>
      </c>
      <c r="BT43" s="52" t="str">
        <f t="shared" si="62"/>
        <v/>
      </c>
      <c r="BU43" s="53" t="str">
        <f t="shared" si="63"/>
        <v/>
      </c>
      <c r="BV43" s="53" t="str">
        <f t="shared" si="64"/>
        <v/>
      </c>
      <c r="BW43" s="53" t="str">
        <f t="shared" si="65"/>
        <v/>
      </c>
      <c r="BX43" s="54" t="str">
        <f t="shared" si="66"/>
        <v/>
      </c>
      <c r="BY43" s="56">
        <f t="shared" si="67"/>
        <v>11</v>
      </c>
      <c r="BZ43" s="53" t="str">
        <f t="shared" si="68"/>
        <v/>
      </c>
      <c r="CA43" s="181" t="str">
        <f t="shared" si="69"/>
        <v/>
      </c>
      <c r="CB43" s="181">
        <f t="shared" si="70"/>
        <v>0</v>
      </c>
      <c r="CC43" s="181" t="str">
        <f t="shared" si="71"/>
        <v/>
      </c>
      <c r="CD43" s="130"/>
      <c r="CE43" s="55" t="str">
        <f t="shared" si="72"/>
        <v/>
      </c>
      <c r="CF43" s="53" t="str">
        <f t="shared" si="73"/>
        <v/>
      </c>
      <c r="CG43" s="53" t="str">
        <f t="shared" si="74"/>
        <v/>
      </c>
      <c r="CH43" s="53" t="str">
        <f t="shared" si="75"/>
        <v/>
      </c>
      <c r="CI43" s="54" t="str">
        <f t="shared" si="76"/>
        <v/>
      </c>
      <c r="CJ43" s="52" t="str">
        <f t="shared" si="77"/>
        <v/>
      </c>
      <c r="CK43" s="53" t="str">
        <f t="shared" si="78"/>
        <v/>
      </c>
      <c r="CL43" s="53" t="str">
        <f t="shared" si="79"/>
        <v/>
      </c>
      <c r="CM43" s="55" t="str">
        <f t="shared" si="80"/>
        <v/>
      </c>
      <c r="CN43" s="54" t="str">
        <f t="shared" si="81"/>
        <v/>
      </c>
      <c r="CO43" s="52" t="str">
        <f t="shared" si="82"/>
        <v/>
      </c>
      <c r="CP43" s="53" t="str">
        <f t="shared" si="83"/>
        <v/>
      </c>
      <c r="CQ43" s="53" t="str">
        <f>IF(IF(CP43&lt;&gt;"",IF(MAX(COUNTIF($CP43:$CP$49,$CP$6:$CP$49))&gt;1,"x",""),"")&lt;&gt;"",CP43+1,"")</f>
        <v/>
      </c>
      <c r="CR43" s="53" t="str">
        <f t="shared" si="84"/>
        <v/>
      </c>
      <c r="CS43" s="54" t="str">
        <f t="shared" si="85"/>
        <v/>
      </c>
      <c r="CT43" s="52" t="str">
        <f t="shared" si="86"/>
        <v/>
      </c>
      <c r="CU43" s="53" t="str">
        <f t="shared" si="87"/>
        <v/>
      </c>
      <c r="CV43" s="53" t="str">
        <f t="shared" si="88"/>
        <v/>
      </c>
      <c r="CW43" s="53" t="str">
        <f t="shared" si="89"/>
        <v/>
      </c>
      <c r="CX43" s="54" t="str">
        <f t="shared" si="90"/>
        <v/>
      </c>
      <c r="CY43" s="52" t="str">
        <f t="shared" si="91"/>
        <v/>
      </c>
      <c r="CZ43" s="53" t="str">
        <f t="shared" si="92"/>
        <v/>
      </c>
      <c r="DA43" s="53" t="str">
        <f t="shared" si="93"/>
        <v/>
      </c>
      <c r="DB43" s="53" t="str">
        <f t="shared" si="94"/>
        <v/>
      </c>
      <c r="DC43" s="54" t="str">
        <f t="shared" si="95"/>
        <v/>
      </c>
      <c r="DD43" s="52" t="str">
        <f t="shared" si="96"/>
        <v/>
      </c>
      <c r="DE43" s="53" t="str">
        <f t="shared" si="97"/>
        <v/>
      </c>
      <c r="DF43" s="53" t="str">
        <f t="shared" si="98"/>
        <v/>
      </c>
      <c r="DG43" s="53" t="str">
        <f t="shared" si="99"/>
        <v/>
      </c>
      <c r="DH43" s="54" t="str">
        <f t="shared" si="100"/>
        <v/>
      </c>
      <c r="DI43" s="56">
        <f t="shared" si="101"/>
        <v>11</v>
      </c>
      <c r="DJ43" s="53" t="str">
        <f t="shared" si="102"/>
        <v/>
      </c>
      <c r="DK43" s="53" t="str">
        <f t="shared" si="103"/>
        <v/>
      </c>
      <c r="DL43" s="328">
        <f t="shared" si="104"/>
        <v>0</v>
      </c>
      <c r="DM43" s="181" t="str">
        <f t="shared" si="105"/>
        <v/>
      </c>
      <c r="DN43" s="130"/>
      <c r="DO43" s="53" t="str">
        <f t="shared" si="106"/>
        <v/>
      </c>
      <c r="DP43" s="53" t="str">
        <f t="shared" si="107"/>
        <v/>
      </c>
      <c r="DQ43" s="53" t="str">
        <f t="shared" si="108"/>
        <v/>
      </c>
      <c r="DR43" s="53" t="str">
        <f t="shared" si="109"/>
        <v/>
      </c>
      <c r="DS43" s="54" t="str">
        <f t="shared" si="110"/>
        <v/>
      </c>
      <c r="DT43" s="52" t="str">
        <f t="shared" si="111"/>
        <v/>
      </c>
      <c r="DU43" s="53" t="str">
        <f t="shared" si="112"/>
        <v/>
      </c>
      <c r="DV43" s="53" t="str">
        <f t="shared" si="113"/>
        <v/>
      </c>
      <c r="DW43" s="55" t="str">
        <f t="shared" si="114"/>
        <v/>
      </c>
      <c r="DX43" s="54" t="str">
        <f t="shared" si="115"/>
        <v/>
      </c>
      <c r="DY43" s="52" t="str">
        <f t="shared" si="116"/>
        <v/>
      </c>
      <c r="DZ43" s="53" t="str">
        <f t="shared" si="117"/>
        <v/>
      </c>
      <c r="EA43" s="53" t="str">
        <f t="shared" si="118"/>
        <v/>
      </c>
      <c r="EB43" s="53" t="str">
        <f t="shared" si="119"/>
        <v/>
      </c>
      <c r="EC43" s="54" t="str">
        <f t="shared" si="120"/>
        <v/>
      </c>
      <c r="ED43" s="52" t="str">
        <f t="shared" si="121"/>
        <v/>
      </c>
      <c r="EE43" s="53" t="str">
        <f t="shared" si="122"/>
        <v/>
      </c>
      <c r="EF43" s="53" t="str">
        <f t="shared" si="123"/>
        <v/>
      </c>
      <c r="EG43" s="53" t="str">
        <f t="shared" si="124"/>
        <v/>
      </c>
      <c r="EH43" s="54" t="str">
        <f t="shared" si="125"/>
        <v/>
      </c>
      <c r="EI43" s="52" t="str">
        <f t="shared" si="126"/>
        <v/>
      </c>
      <c r="EJ43" s="53" t="str">
        <f t="shared" si="127"/>
        <v/>
      </c>
      <c r="EK43" s="53" t="str">
        <f t="shared" si="128"/>
        <v/>
      </c>
      <c r="EL43" s="53" t="str">
        <f t="shared" si="129"/>
        <v/>
      </c>
      <c r="EM43" s="54" t="str">
        <f t="shared" si="130"/>
        <v/>
      </c>
      <c r="EN43" s="52" t="str">
        <f t="shared" si="131"/>
        <v/>
      </c>
      <c r="EO43" s="53" t="str">
        <f t="shared" si="132"/>
        <v/>
      </c>
      <c r="EP43" s="53" t="str">
        <f t="shared" si="133"/>
        <v/>
      </c>
      <c r="EQ43" s="53" t="str">
        <f t="shared" si="134"/>
        <v/>
      </c>
      <c r="ER43" s="54" t="str">
        <f t="shared" si="135"/>
        <v/>
      </c>
      <c r="ES43" s="58">
        <f t="shared" si="340"/>
        <v>13</v>
      </c>
      <c r="ET43" s="53" t="str">
        <f t="shared" si="137"/>
        <v/>
      </c>
      <c r="EU43" s="181" t="str">
        <f t="shared" si="138"/>
        <v/>
      </c>
      <c r="EV43" s="181">
        <f t="shared" si="139"/>
        <v>0</v>
      </c>
      <c r="EW43" s="181" t="str">
        <f t="shared" si="140"/>
        <v/>
      </c>
      <c r="EX43" s="130"/>
      <c r="EY43" s="53" t="str">
        <f t="shared" si="141"/>
        <v/>
      </c>
      <c r="EZ43" s="53" t="str">
        <f t="shared" si="142"/>
        <v/>
      </c>
      <c r="FA43" s="53" t="str">
        <f t="shared" si="143"/>
        <v/>
      </c>
      <c r="FB43" s="53" t="str">
        <f t="shared" si="144"/>
        <v/>
      </c>
      <c r="FC43" s="57" t="str">
        <f t="shared" si="145"/>
        <v/>
      </c>
      <c r="FD43" s="52" t="str">
        <f t="shared" si="146"/>
        <v/>
      </c>
      <c r="FE43" s="53" t="str">
        <f t="shared" si="147"/>
        <v/>
      </c>
      <c r="FF43" s="53" t="str">
        <f t="shared" si="148"/>
        <v/>
      </c>
      <c r="FG43" s="55" t="str">
        <f t="shared" si="149"/>
        <v/>
      </c>
      <c r="FH43" s="57" t="str">
        <f t="shared" si="150"/>
        <v/>
      </c>
      <c r="FI43" s="52" t="str">
        <f t="shared" si="151"/>
        <v/>
      </c>
      <c r="FJ43" s="53" t="str">
        <f t="shared" si="152"/>
        <v/>
      </c>
      <c r="FK43" s="53" t="str">
        <f t="shared" si="153"/>
        <v/>
      </c>
      <c r="FL43" s="53" t="str">
        <f t="shared" si="154"/>
        <v/>
      </c>
      <c r="FM43" s="57" t="str">
        <f t="shared" si="155"/>
        <v/>
      </c>
      <c r="FN43" s="52" t="str">
        <f t="shared" si="156"/>
        <v/>
      </c>
      <c r="FO43" s="53" t="str">
        <f t="shared" si="157"/>
        <v/>
      </c>
      <c r="FP43" s="53" t="str">
        <f t="shared" si="158"/>
        <v/>
      </c>
      <c r="FQ43" s="53" t="str">
        <f t="shared" si="159"/>
        <v/>
      </c>
      <c r="FR43" s="57" t="str">
        <f t="shared" si="160"/>
        <v/>
      </c>
      <c r="FS43" s="52" t="str">
        <f t="shared" si="161"/>
        <v/>
      </c>
      <c r="FT43" s="53" t="str">
        <f t="shared" si="162"/>
        <v/>
      </c>
      <c r="FU43" s="53" t="str">
        <f t="shared" si="163"/>
        <v/>
      </c>
      <c r="FV43" s="53" t="str">
        <f t="shared" si="164"/>
        <v/>
      </c>
      <c r="FW43" s="57" t="str">
        <f t="shared" si="165"/>
        <v/>
      </c>
      <c r="FX43" s="52" t="str">
        <f t="shared" si="166"/>
        <v/>
      </c>
      <c r="FY43" s="53" t="str">
        <f t="shared" si="167"/>
        <v/>
      </c>
      <c r="FZ43" s="53" t="str">
        <f t="shared" si="168"/>
        <v/>
      </c>
      <c r="GA43" s="53" t="str">
        <f t="shared" si="169"/>
        <v/>
      </c>
      <c r="GB43" s="57" t="str">
        <f t="shared" si="170"/>
        <v/>
      </c>
      <c r="GC43" s="58">
        <f t="shared" si="171"/>
        <v>12</v>
      </c>
      <c r="GD43" s="53" t="str">
        <f t="shared" si="172"/>
        <v/>
      </c>
      <c r="GE43" s="181" t="str">
        <f t="shared" si="173"/>
        <v/>
      </c>
      <c r="GF43" s="181">
        <f t="shared" si="174"/>
        <v>0</v>
      </c>
      <c r="GG43" s="181" t="str">
        <f t="shared" si="175"/>
        <v/>
      </c>
      <c r="GH43" s="130"/>
      <c r="GI43" s="53" t="str">
        <f t="shared" si="176"/>
        <v/>
      </c>
      <c r="GJ43" s="53" t="str">
        <f t="shared" si="177"/>
        <v/>
      </c>
      <c r="GK43" s="53" t="str">
        <f t="shared" si="178"/>
        <v/>
      </c>
      <c r="GL43" s="53" t="str">
        <f t="shared" si="179"/>
        <v/>
      </c>
      <c r="GM43" s="54" t="str">
        <f t="shared" si="180"/>
        <v/>
      </c>
      <c r="GN43" s="52" t="str">
        <f t="shared" si="181"/>
        <v/>
      </c>
      <c r="GO43" s="53" t="str">
        <f t="shared" si="182"/>
        <v/>
      </c>
      <c r="GP43" s="53" t="str">
        <f t="shared" si="183"/>
        <v/>
      </c>
      <c r="GQ43" s="55" t="str">
        <f t="shared" si="184"/>
        <v/>
      </c>
      <c r="GR43" s="54" t="str">
        <f t="shared" si="185"/>
        <v/>
      </c>
      <c r="GS43" s="52" t="str">
        <f t="shared" si="186"/>
        <v/>
      </c>
      <c r="GT43" s="53" t="str">
        <f t="shared" si="187"/>
        <v/>
      </c>
      <c r="GU43" s="53" t="str">
        <f t="shared" si="188"/>
        <v/>
      </c>
      <c r="GV43" s="53" t="str">
        <f t="shared" si="189"/>
        <v/>
      </c>
      <c r="GW43" s="54" t="str">
        <f t="shared" si="190"/>
        <v/>
      </c>
      <c r="GX43" s="52" t="str">
        <f t="shared" si="191"/>
        <v/>
      </c>
      <c r="GY43" s="53" t="str">
        <f t="shared" si="192"/>
        <v/>
      </c>
      <c r="GZ43" s="53" t="str">
        <f t="shared" si="193"/>
        <v/>
      </c>
      <c r="HA43" s="53" t="str">
        <f t="shared" si="194"/>
        <v/>
      </c>
      <c r="HB43" s="54" t="str">
        <f t="shared" si="195"/>
        <v/>
      </c>
      <c r="HC43" s="52" t="str">
        <f t="shared" si="196"/>
        <v/>
      </c>
      <c r="HD43" s="53" t="str">
        <f t="shared" si="197"/>
        <v/>
      </c>
      <c r="HE43" s="53" t="str">
        <f t="shared" si="198"/>
        <v/>
      </c>
      <c r="HF43" s="53" t="str">
        <f t="shared" si="199"/>
        <v/>
      </c>
      <c r="HG43" s="54" t="str">
        <f t="shared" si="200"/>
        <v/>
      </c>
      <c r="HH43" s="52" t="str">
        <f t="shared" si="201"/>
        <v/>
      </c>
      <c r="HI43" s="53" t="str">
        <f t="shared" si="202"/>
        <v/>
      </c>
      <c r="HJ43" s="53" t="str">
        <f t="shared" si="203"/>
        <v/>
      </c>
      <c r="HK43" s="53" t="str">
        <f t="shared" si="204"/>
        <v/>
      </c>
      <c r="HL43" s="54" t="str">
        <f t="shared" si="205"/>
        <v/>
      </c>
      <c r="HM43" s="58">
        <f t="shared" si="206"/>
        <v>9</v>
      </c>
      <c r="HN43" s="53" t="str">
        <f t="shared" si="207"/>
        <v/>
      </c>
      <c r="HO43" s="181" t="str">
        <f t="shared" si="208"/>
        <v/>
      </c>
      <c r="HP43" s="181">
        <f t="shared" si="209"/>
        <v>0</v>
      </c>
      <c r="HQ43" s="181" t="str">
        <f t="shared" si="210"/>
        <v/>
      </c>
      <c r="HR43" s="130">
        <v>234</v>
      </c>
      <c r="HS43" s="53" t="str">
        <f t="shared" si="211"/>
        <v/>
      </c>
      <c r="HT43" s="53" t="str">
        <f t="shared" si="212"/>
        <v/>
      </c>
      <c r="HU43" s="53" t="str">
        <f t="shared" si="213"/>
        <v/>
      </c>
      <c r="HV43" s="53" t="str">
        <f t="shared" si="329"/>
        <v/>
      </c>
      <c r="HW43" s="54" t="str">
        <f t="shared" si="330"/>
        <v/>
      </c>
      <c r="HX43" s="52" t="str">
        <f t="shared" si="216"/>
        <v/>
      </c>
      <c r="HY43" s="53" t="str">
        <f t="shared" si="217"/>
        <v/>
      </c>
      <c r="HZ43" s="53" t="str">
        <f t="shared" si="218"/>
        <v/>
      </c>
      <c r="IA43" s="55" t="str">
        <f t="shared" si="331"/>
        <v/>
      </c>
      <c r="IB43" s="54" t="str">
        <f t="shared" si="332"/>
        <v/>
      </c>
      <c r="IC43" s="52">
        <f t="shared" si="221"/>
        <v>234</v>
      </c>
      <c r="ID43" s="53">
        <f t="shared" si="222"/>
        <v>7</v>
      </c>
      <c r="IE43" s="53" t="str">
        <f t="shared" si="223"/>
        <v/>
      </c>
      <c r="IF43" s="53">
        <f t="shared" si="224"/>
        <v>24</v>
      </c>
      <c r="IG43" s="54">
        <f t="shared" si="225"/>
        <v>24</v>
      </c>
      <c r="IH43" s="52" t="str">
        <f t="shared" si="226"/>
        <v/>
      </c>
      <c r="II43" s="53" t="str">
        <f t="shared" si="227"/>
        <v/>
      </c>
      <c r="IJ43" s="53" t="str">
        <f t="shared" si="228"/>
        <v/>
      </c>
      <c r="IK43" s="53" t="str">
        <f t="shared" si="333"/>
        <v/>
      </c>
      <c r="IL43" s="54" t="str">
        <f t="shared" si="334"/>
        <v/>
      </c>
      <c r="IM43" s="52" t="str">
        <f t="shared" si="231"/>
        <v/>
      </c>
      <c r="IN43" s="53" t="str">
        <f t="shared" si="232"/>
        <v/>
      </c>
      <c r="IO43" s="53" t="str">
        <f t="shared" si="233"/>
        <v/>
      </c>
      <c r="IP43" s="53" t="str">
        <f t="shared" si="335"/>
        <v/>
      </c>
      <c r="IQ43" s="54" t="str">
        <f t="shared" si="336"/>
        <v/>
      </c>
      <c r="IR43" s="52" t="str">
        <f t="shared" si="236"/>
        <v/>
      </c>
      <c r="IS43" s="53" t="str">
        <f t="shared" si="237"/>
        <v/>
      </c>
      <c r="IT43" s="53" t="str">
        <f t="shared" si="238"/>
        <v/>
      </c>
      <c r="IU43" s="53" t="str">
        <f t="shared" si="337"/>
        <v/>
      </c>
      <c r="IV43" s="54" t="str">
        <f t="shared" si="338"/>
        <v/>
      </c>
      <c r="IW43" s="58">
        <f t="shared" si="241"/>
        <v>13</v>
      </c>
      <c r="IX43" s="53" t="str">
        <f t="shared" si="242"/>
        <v>7</v>
      </c>
      <c r="IY43" s="181">
        <f t="shared" si="243"/>
        <v>10</v>
      </c>
      <c r="IZ43" s="181">
        <f t="shared" si="244"/>
        <v>24</v>
      </c>
      <c r="JA43" s="181">
        <f t="shared" si="245"/>
        <v>34</v>
      </c>
      <c r="JB43" s="130">
        <v>68</v>
      </c>
      <c r="JC43" s="53" t="str">
        <f t="shared" si="246"/>
        <v/>
      </c>
      <c r="JD43" s="53" t="str">
        <f t="shared" si="247"/>
        <v/>
      </c>
      <c r="JE43" s="53" t="str">
        <f t="shared" si="248"/>
        <v/>
      </c>
      <c r="JF43" s="53" t="str">
        <f t="shared" si="249"/>
        <v/>
      </c>
      <c r="JG43" s="54" t="str">
        <f t="shared" si="250"/>
        <v/>
      </c>
      <c r="JH43" s="52" t="str">
        <f t="shared" si="251"/>
        <v/>
      </c>
      <c r="JI43" s="53" t="str">
        <f t="shared" si="252"/>
        <v/>
      </c>
      <c r="JJ43" s="53" t="str">
        <f t="shared" si="253"/>
        <v/>
      </c>
      <c r="JK43" s="55" t="str">
        <f t="shared" si="254"/>
        <v/>
      </c>
      <c r="JL43" s="54" t="str">
        <f t="shared" si="255"/>
        <v/>
      </c>
      <c r="JM43" s="52">
        <f t="shared" si="256"/>
        <v>68</v>
      </c>
      <c r="JN43" s="53">
        <f t="shared" si="257"/>
        <v>10</v>
      </c>
      <c r="JO43" s="53" t="str">
        <f t="shared" si="258"/>
        <v/>
      </c>
      <c r="JP43" s="53">
        <f t="shared" si="259"/>
        <v>0</v>
      </c>
      <c r="JQ43" s="54">
        <f t="shared" si="260"/>
        <v>0</v>
      </c>
      <c r="JR43" s="52" t="str">
        <f t="shared" si="261"/>
        <v/>
      </c>
      <c r="JS43" s="53" t="str">
        <f t="shared" si="262"/>
        <v/>
      </c>
      <c r="JT43" s="53" t="str">
        <f t="shared" si="263"/>
        <v/>
      </c>
      <c r="JU43" s="53" t="str">
        <f t="shared" si="264"/>
        <v/>
      </c>
      <c r="JV43" s="54" t="str">
        <f t="shared" si="265"/>
        <v/>
      </c>
      <c r="JW43" s="52" t="str">
        <f t="shared" si="266"/>
        <v/>
      </c>
      <c r="JX43" s="53" t="str">
        <f t="shared" si="267"/>
        <v/>
      </c>
      <c r="JY43" s="53" t="str">
        <f t="shared" si="268"/>
        <v/>
      </c>
      <c r="JZ43" s="53" t="str">
        <f t="shared" si="269"/>
        <v/>
      </c>
      <c r="KA43" s="54" t="str">
        <f t="shared" si="270"/>
        <v/>
      </c>
      <c r="KB43" s="52" t="str">
        <f t="shared" si="271"/>
        <v/>
      </c>
      <c r="KC43" s="53" t="str">
        <f t="shared" si="272"/>
        <v/>
      </c>
      <c r="KD43" s="53" t="str">
        <f t="shared" si="273"/>
        <v/>
      </c>
      <c r="KE43" s="53" t="str">
        <f t="shared" si="274"/>
        <v/>
      </c>
      <c r="KF43" s="54" t="str">
        <f t="shared" si="275"/>
        <v/>
      </c>
      <c r="KG43" s="58">
        <f t="shared" si="276"/>
        <v>10</v>
      </c>
      <c r="KH43" s="53" t="str">
        <f t="shared" si="277"/>
        <v>10</v>
      </c>
      <c r="KI43" s="181">
        <f t="shared" si="278"/>
        <v>10</v>
      </c>
      <c r="KJ43" s="181">
        <f t="shared" si="279"/>
        <v>0</v>
      </c>
      <c r="KK43" s="127">
        <f t="shared" si="280"/>
        <v>10</v>
      </c>
      <c r="KL43" s="86"/>
      <c r="KM43" s="313">
        <f t="shared" si="281"/>
        <v>0</v>
      </c>
      <c r="KN43" s="60">
        <f t="shared" si="282"/>
        <v>34</v>
      </c>
      <c r="KO43" s="201"/>
      <c r="KP43" s="61">
        <f t="shared" si="283"/>
        <v>34</v>
      </c>
      <c r="KQ43" s="61" t="str">
        <f t="shared" si="284"/>
        <v/>
      </c>
      <c r="KR43" s="61" t="str">
        <f t="shared" si="285"/>
        <v/>
      </c>
      <c r="KS43" s="61">
        <f t="shared" si="286"/>
        <v>34</v>
      </c>
      <c r="KT43" s="61" t="str">
        <f t="shared" si="287"/>
        <v/>
      </c>
      <c r="KU43" s="61" t="str">
        <f t="shared" si="288"/>
        <v/>
      </c>
      <c r="KV43" s="61" t="str">
        <f t="shared" si="289"/>
        <v/>
      </c>
      <c r="KW43" s="62">
        <f t="shared" si="290"/>
        <v>14</v>
      </c>
      <c r="KX43" s="84"/>
      <c r="KY43" s="59">
        <f t="shared" si="291"/>
        <v>0</v>
      </c>
      <c r="KZ43" s="60">
        <f t="shared" si="292"/>
        <v>44</v>
      </c>
      <c r="LA43" s="201"/>
      <c r="LB43" s="61">
        <f t="shared" si="293"/>
        <v>44</v>
      </c>
      <c r="LC43" s="61">
        <f t="shared" si="294"/>
        <v>44</v>
      </c>
      <c r="LD43" s="61" t="str">
        <f t="shared" si="295"/>
        <v/>
      </c>
      <c r="LE43" s="61" t="str">
        <f t="shared" si="296"/>
        <v/>
      </c>
      <c r="LF43" s="148">
        <f t="shared" si="339"/>
        <v>13</v>
      </c>
      <c r="LG43" s="87"/>
      <c r="LH43" s="185">
        <f t="shared" si="297"/>
        <v>2</v>
      </c>
      <c r="LI43" s="87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</row>
    <row r="44" spans="1:382" s="1" customFormat="1" ht="15" x14ac:dyDescent="0.2">
      <c r="A44" s="35"/>
      <c r="B44" s="45">
        <v>39</v>
      </c>
      <c r="C44" s="46" t="s">
        <v>217</v>
      </c>
      <c r="D44" s="47" t="s">
        <v>192</v>
      </c>
      <c r="E44" s="50">
        <v>100601</v>
      </c>
      <c r="F44" s="160">
        <v>317</v>
      </c>
      <c r="G44" s="49" t="s">
        <v>98</v>
      </c>
      <c r="H44" s="50" t="str">
        <f t="shared" si="0"/>
        <v>Modified</v>
      </c>
      <c r="I44" s="186">
        <f t="shared" si="1"/>
        <v>37</v>
      </c>
      <c r="J44" s="179"/>
      <c r="K44" s="149" t="str">
        <f t="shared" si="298"/>
        <v/>
      </c>
      <c r="L44" s="150" t="str">
        <f t="shared" si="299"/>
        <v/>
      </c>
      <c r="M44" s="150" t="str">
        <f t="shared" si="300"/>
        <v/>
      </c>
      <c r="N44" s="150" t="str">
        <f t="shared" si="301"/>
        <v/>
      </c>
      <c r="O44" s="150" t="str">
        <f t="shared" si="302"/>
        <v/>
      </c>
      <c r="P44" s="149" t="str">
        <f t="shared" si="303"/>
        <v/>
      </c>
      <c r="Q44" s="150" t="str">
        <f t="shared" si="304"/>
        <v/>
      </c>
      <c r="R44" s="150" t="str">
        <f t="shared" si="305"/>
        <v/>
      </c>
      <c r="S44" s="150" t="str">
        <f t="shared" si="306"/>
        <v/>
      </c>
      <c r="T44" s="150" t="str">
        <f t="shared" si="307"/>
        <v/>
      </c>
      <c r="U44" s="149" t="str">
        <f t="shared" si="308"/>
        <v/>
      </c>
      <c r="V44" s="150" t="str">
        <f t="shared" si="309"/>
        <v/>
      </c>
      <c r="W44" s="150" t="str">
        <f t="shared" si="310"/>
        <v/>
      </c>
      <c r="X44" s="150" t="str">
        <f t="shared" si="311"/>
        <v/>
      </c>
      <c r="Y44" s="150" t="str">
        <f t="shared" si="312"/>
        <v/>
      </c>
      <c r="Z44" s="149" t="str">
        <f t="shared" si="313"/>
        <v/>
      </c>
      <c r="AA44" s="150" t="str">
        <f t="shared" si="314"/>
        <v/>
      </c>
      <c r="AB44" s="150" t="str">
        <f t="shared" si="315"/>
        <v/>
      </c>
      <c r="AC44" s="150" t="str">
        <f t="shared" si="316"/>
        <v/>
      </c>
      <c r="AD44" s="150" t="str">
        <f t="shared" si="317"/>
        <v/>
      </c>
      <c r="AE44" s="149" t="str">
        <f t="shared" si="318"/>
        <v/>
      </c>
      <c r="AF44" s="150" t="str">
        <f t="shared" si="319"/>
        <v/>
      </c>
      <c r="AG44" s="150" t="str">
        <f t="shared" si="320"/>
        <v/>
      </c>
      <c r="AH44" s="150" t="str">
        <f t="shared" si="321"/>
        <v/>
      </c>
      <c r="AI44" s="150" t="str">
        <f t="shared" si="322"/>
        <v/>
      </c>
      <c r="AJ44" s="149" t="str">
        <f t="shared" si="323"/>
        <v/>
      </c>
      <c r="AK44" s="150" t="str">
        <f t="shared" si="324"/>
        <v/>
      </c>
      <c r="AL44" s="150" t="str">
        <f t="shared" si="325"/>
        <v/>
      </c>
      <c r="AM44" s="150" t="str">
        <f t="shared" si="326"/>
        <v/>
      </c>
      <c r="AN44" s="307" t="str">
        <f t="shared" si="327"/>
        <v/>
      </c>
      <c r="AO44" s="56">
        <f t="shared" si="328"/>
        <v>11</v>
      </c>
      <c r="AP44" s="53" t="str">
        <f t="shared" si="33"/>
        <v/>
      </c>
      <c r="AQ44" s="181" t="str">
        <f t="shared" si="34"/>
        <v/>
      </c>
      <c r="AR44" s="181">
        <f t="shared" si="35"/>
        <v>0</v>
      </c>
      <c r="AS44" s="181" t="str">
        <f t="shared" si="36"/>
        <v/>
      </c>
      <c r="AT44" s="130"/>
      <c r="AU44" s="55" t="str">
        <f t="shared" si="37"/>
        <v/>
      </c>
      <c r="AV44" s="53" t="str">
        <f t="shared" si="38"/>
        <v/>
      </c>
      <c r="AW44" s="53" t="str">
        <f t="shared" si="39"/>
        <v/>
      </c>
      <c r="AX44" s="53" t="str">
        <f t="shared" si="40"/>
        <v/>
      </c>
      <c r="AY44" s="54" t="str">
        <f t="shared" si="41"/>
        <v/>
      </c>
      <c r="AZ44" s="52" t="str">
        <f t="shared" si="42"/>
        <v/>
      </c>
      <c r="BA44" s="53" t="str">
        <f t="shared" si="43"/>
        <v/>
      </c>
      <c r="BB44" s="53" t="str">
        <f t="shared" si="44"/>
        <v/>
      </c>
      <c r="BC44" s="55" t="str">
        <f t="shared" si="45"/>
        <v/>
      </c>
      <c r="BD44" s="54" t="str">
        <f t="shared" si="46"/>
        <v/>
      </c>
      <c r="BE44" s="52" t="str">
        <f t="shared" si="47"/>
        <v/>
      </c>
      <c r="BF44" s="53" t="str">
        <f t="shared" si="48"/>
        <v/>
      </c>
      <c r="BG44" s="53" t="str">
        <f t="shared" si="49"/>
        <v/>
      </c>
      <c r="BH44" s="53" t="str">
        <f t="shared" si="50"/>
        <v/>
      </c>
      <c r="BI44" s="54" t="str">
        <f t="shared" si="51"/>
        <v/>
      </c>
      <c r="BJ44" s="52" t="str">
        <f t="shared" si="52"/>
        <v/>
      </c>
      <c r="BK44" s="53" t="str">
        <f t="shared" si="53"/>
        <v/>
      </c>
      <c r="BL44" s="53" t="str">
        <f t="shared" si="54"/>
        <v/>
      </c>
      <c r="BM44" s="53" t="str">
        <f t="shared" si="55"/>
        <v/>
      </c>
      <c r="BN44" s="54" t="str">
        <f t="shared" si="56"/>
        <v/>
      </c>
      <c r="BO44" s="52" t="str">
        <f t="shared" si="57"/>
        <v/>
      </c>
      <c r="BP44" s="53" t="str">
        <f t="shared" si="58"/>
        <v/>
      </c>
      <c r="BQ44" s="53" t="str">
        <f t="shared" si="59"/>
        <v/>
      </c>
      <c r="BR44" s="53" t="str">
        <f t="shared" si="60"/>
        <v/>
      </c>
      <c r="BS44" s="54" t="str">
        <f t="shared" si="61"/>
        <v/>
      </c>
      <c r="BT44" s="52" t="str">
        <f t="shared" si="62"/>
        <v/>
      </c>
      <c r="BU44" s="53" t="str">
        <f t="shared" si="63"/>
        <v/>
      </c>
      <c r="BV44" s="53" t="str">
        <f t="shared" si="64"/>
        <v/>
      </c>
      <c r="BW44" s="53" t="str">
        <f t="shared" si="65"/>
        <v/>
      </c>
      <c r="BX44" s="54" t="str">
        <f t="shared" si="66"/>
        <v/>
      </c>
      <c r="BY44" s="56">
        <f t="shared" si="67"/>
        <v>11</v>
      </c>
      <c r="BZ44" s="53" t="str">
        <f t="shared" si="68"/>
        <v/>
      </c>
      <c r="CA44" s="181" t="str">
        <f t="shared" si="69"/>
        <v/>
      </c>
      <c r="CB44" s="181">
        <f t="shared" si="70"/>
        <v>0</v>
      </c>
      <c r="CC44" s="181" t="str">
        <f t="shared" si="71"/>
        <v/>
      </c>
      <c r="CD44" s="130"/>
      <c r="CE44" s="55" t="str">
        <f t="shared" si="72"/>
        <v/>
      </c>
      <c r="CF44" s="53" t="str">
        <f t="shared" si="73"/>
        <v/>
      </c>
      <c r="CG44" s="53" t="str">
        <f t="shared" si="74"/>
        <v/>
      </c>
      <c r="CH44" s="53" t="str">
        <f t="shared" si="75"/>
        <v/>
      </c>
      <c r="CI44" s="54" t="str">
        <f t="shared" si="76"/>
        <v/>
      </c>
      <c r="CJ44" s="52" t="str">
        <f t="shared" si="77"/>
        <v/>
      </c>
      <c r="CK44" s="53" t="str">
        <f t="shared" si="78"/>
        <v/>
      </c>
      <c r="CL44" s="53" t="str">
        <f t="shared" si="79"/>
        <v/>
      </c>
      <c r="CM44" s="55" t="str">
        <f t="shared" si="80"/>
        <v/>
      </c>
      <c r="CN44" s="54" t="str">
        <f t="shared" si="81"/>
        <v/>
      </c>
      <c r="CO44" s="52" t="str">
        <f t="shared" si="82"/>
        <v/>
      </c>
      <c r="CP44" s="53" t="str">
        <f t="shared" si="83"/>
        <v/>
      </c>
      <c r="CQ44" s="53" t="str">
        <f>IF(IF(CP44&lt;&gt;"",IF(MAX(COUNTIF($CP44:$CP$49,$CP$6:$CP$49))&gt;1,"x",""),"")&lt;&gt;"",CP44+1,"")</f>
        <v/>
      </c>
      <c r="CR44" s="53" t="str">
        <f t="shared" si="84"/>
        <v/>
      </c>
      <c r="CS44" s="54" t="str">
        <f t="shared" si="85"/>
        <v/>
      </c>
      <c r="CT44" s="52" t="str">
        <f t="shared" si="86"/>
        <v/>
      </c>
      <c r="CU44" s="53" t="str">
        <f t="shared" si="87"/>
        <v/>
      </c>
      <c r="CV44" s="53" t="str">
        <f t="shared" si="88"/>
        <v/>
      </c>
      <c r="CW44" s="53" t="str">
        <f t="shared" si="89"/>
        <v/>
      </c>
      <c r="CX44" s="54" t="str">
        <f t="shared" si="90"/>
        <v/>
      </c>
      <c r="CY44" s="52" t="str">
        <f t="shared" si="91"/>
        <v/>
      </c>
      <c r="CZ44" s="53" t="str">
        <f t="shared" si="92"/>
        <v/>
      </c>
      <c r="DA44" s="53" t="str">
        <f t="shared" si="93"/>
        <v/>
      </c>
      <c r="DB44" s="53" t="str">
        <f t="shared" si="94"/>
        <v/>
      </c>
      <c r="DC44" s="54" t="str">
        <f t="shared" si="95"/>
        <v/>
      </c>
      <c r="DD44" s="52" t="str">
        <f t="shared" si="96"/>
        <v/>
      </c>
      <c r="DE44" s="53" t="str">
        <f t="shared" si="97"/>
        <v/>
      </c>
      <c r="DF44" s="53" t="str">
        <f t="shared" si="98"/>
        <v/>
      </c>
      <c r="DG44" s="53" t="str">
        <f t="shared" si="99"/>
        <v/>
      </c>
      <c r="DH44" s="54" t="str">
        <f t="shared" si="100"/>
        <v/>
      </c>
      <c r="DI44" s="56">
        <f t="shared" si="101"/>
        <v>11</v>
      </c>
      <c r="DJ44" s="53" t="str">
        <f t="shared" si="102"/>
        <v/>
      </c>
      <c r="DK44" s="53" t="str">
        <f t="shared" si="103"/>
        <v/>
      </c>
      <c r="DL44" s="328">
        <f t="shared" si="104"/>
        <v>0</v>
      </c>
      <c r="DM44" s="181" t="str">
        <f t="shared" si="105"/>
        <v/>
      </c>
      <c r="DN44" s="130"/>
      <c r="DO44" s="53" t="str">
        <f t="shared" si="106"/>
        <v/>
      </c>
      <c r="DP44" s="53" t="str">
        <f t="shared" si="107"/>
        <v/>
      </c>
      <c r="DQ44" s="53" t="str">
        <f t="shared" si="108"/>
        <v/>
      </c>
      <c r="DR44" s="53" t="str">
        <f t="shared" si="109"/>
        <v/>
      </c>
      <c r="DS44" s="54" t="str">
        <f t="shared" si="110"/>
        <v/>
      </c>
      <c r="DT44" s="52" t="str">
        <f t="shared" si="111"/>
        <v/>
      </c>
      <c r="DU44" s="53" t="str">
        <f t="shared" si="112"/>
        <v/>
      </c>
      <c r="DV44" s="53" t="str">
        <f t="shared" si="113"/>
        <v/>
      </c>
      <c r="DW44" s="55" t="str">
        <f t="shared" si="114"/>
        <v/>
      </c>
      <c r="DX44" s="54" t="str">
        <f t="shared" si="115"/>
        <v/>
      </c>
      <c r="DY44" s="52" t="str">
        <f t="shared" si="116"/>
        <v/>
      </c>
      <c r="DZ44" s="53" t="str">
        <f t="shared" si="117"/>
        <v/>
      </c>
      <c r="EA44" s="53" t="str">
        <f t="shared" si="118"/>
        <v/>
      </c>
      <c r="EB44" s="53" t="str">
        <f t="shared" si="119"/>
        <v/>
      </c>
      <c r="EC44" s="54" t="str">
        <f t="shared" si="120"/>
        <v/>
      </c>
      <c r="ED44" s="52" t="str">
        <f t="shared" si="121"/>
        <v/>
      </c>
      <c r="EE44" s="53" t="str">
        <f t="shared" si="122"/>
        <v/>
      </c>
      <c r="EF44" s="53" t="str">
        <f t="shared" si="123"/>
        <v/>
      </c>
      <c r="EG44" s="53" t="str">
        <f t="shared" si="124"/>
        <v/>
      </c>
      <c r="EH44" s="54" t="str">
        <f t="shared" si="125"/>
        <v/>
      </c>
      <c r="EI44" s="52" t="str">
        <f t="shared" si="126"/>
        <v/>
      </c>
      <c r="EJ44" s="53" t="str">
        <f t="shared" si="127"/>
        <v/>
      </c>
      <c r="EK44" s="53" t="str">
        <f t="shared" si="128"/>
        <v/>
      </c>
      <c r="EL44" s="53" t="str">
        <f t="shared" si="129"/>
        <v/>
      </c>
      <c r="EM44" s="54" t="str">
        <f t="shared" si="130"/>
        <v/>
      </c>
      <c r="EN44" s="52" t="str">
        <f t="shared" si="131"/>
        <v/>
      </c>
      <c r="EO44" s="53" t="str">
        <f t="shared" si="132"/>
        <v/>
      </c>
      <c r="EP44" s="53" t="str">
        <f t="shared" si="133"/>
        <v/>
      </c>
      <c r="EQ44" s="53" t="str">
        <f t="shared" si="134"/>
        <v/>
      </c>
      <c r="ER44" s="54" t="str">
        <f t="shared" si="135"/>
        <v/>
      </c>
      <c r="ES44" s="58">
        <f t="shared" si="340"/>
        <v>13</v>
      </c>
      <c r="ET44" s="53" t="str">
        <f t="shared" si="137"/>
        <v/>
      </c>
      <c r="EU44" s="181" t="str">
        <f t="shared" si="138"/>
        <v/>
      </c>
      <c r="EV44" s="181">
        <f t="shared" si="139"/>
        <v>0</v>
      </c>
      <c r="EW44" s="181" t="str">
        <f t="shared" si="140"/>
        <v/>
      </c>
      <c r="EX44" s="130"/>
      <c r="EY44" s="53" t="str">
        <f t="shared" si="141"/>
        <v/>
      </c>
      <c r="EZ44" s="53" t="str">
        <f t="shared" si="142"/>
        <v/>
      </c>
      <c r="FA44" s="53" t="str">
        <f t="shared" si="143"/>
        <v/>
      </c>
      <c r="FB44" s="53" t="str">
        <f t="shared" si="144"/>
        <v/>
      </c>
      <c r="FC44" s="57" t="str">
        <f t="shared" si="145"/>
        <v/>
      </c>
      <c r="FD44" s="52" t="str">
        <f t="shared" si="146"/>
        <v/>
      </c>
      <c r="FE44" s="53" t="str">
        <f t="shared" si="147"/>
        <v/>
      </c>
      <c r="FF44" s="53" t="str">
        <f t="shared" si="148"/>
        <v/>
      </c>
      <c r="FG44" s="55" t="str">
        <f t="shared" si="149"/>
        <v/>
      </c>
      <c r="FH44" s="57" t="str">
        <f t="shared" si="150"/>
        <v/>
      </c>
      <c r="FI44" s="52" t="str">
        <f t="shared" si="151"/>
        <v/>
      </c>
      <c r="FJ44" s="53" t="str">
        <f t="shared" si="152"/>
        <v/>
      </c>
      <c r="FK44" s="53" t="str">
        <f t="shared" si="153"/>
        <v/>
      </c>
      <c r="FL44" s="53" t="str">
        <f t="shared" si="154"/>
        <v/>
      </c>
      <c r="FM44" s="57" t="str">
        <f t="shared" si="155"/>
        <v/>
      </c>
      <c r="FN44" s="52" t="str">
        <f t="shared" si="156"/>
        <v/>
      </c>
      <c r="FO44" s="53" t="str">
        <f t="shared" si="157"/>
        <v/>
      </c>
      <c r="FP44" s="53" t="str">
        <f t="shared" si="158"/>
        <v/>
      </c>
      <c r="FQ44" s="53" t="str">
        <f t="shared" si="159"/>
        <v/>
      </c>
      <c r="FR44" s="57" t="str">
        <f t="shared" si="160"/>
        <v/>
      </c>
      <c r="FS44" s="52" t="str">
        <f t="shared" si="161"/>
        <v/>
      </c>
      <c r="FT44" s="53" t="str">
        <f t="shared" si="162"/>
        <v/>
      </c>
      <c r="FU44" s="53" t="str">
        <f t="shared" si="163"/>
        <v/>
      </c>
      <c r="FV44" s="53" t="str">
        <f t="shared" si="164"/>
        <v/>
      </c>
      <c r="FW44" s="57" t="str">
        <f t="shared" si="165"/>
        <v/>
      </c>
      <c r="FX44" s="52" t="str">
        <f t="shared" si="166"/>
        <v/>
      </c>
      <c r="FY44" s="53" t="str">
        <f t="shared" si="167"/>
        <v/>
      </c>
      <c r="FZ44" s="53" t="str">
        <f t="shared" si="168"/>
        <v/>
      </c>
      <c r="GA44" s="53" t="str">
        <f t="shared" si="169"/>
        <v/>
      </c>
      <c r="GB44" s="57" t="str">
        <f t="shared" si="170"/>
        <v/>
      </c>
      <c r="GC44" s="58">
        <f t="shared" si="171"/>
        <v>12</v>
      </c>
      <c r="GD44" s="53" t="str">
        <f t="shared" si="172"/>
        <v/>
      </c>
      <c r="GE44" s="181" t="str">
        <f t="shared" si="173"/>
        <v/>
      </c>
      <c r="GF44" s="181">
        <f t="shared" si="174"/>
        <v>0</v>
      </c>
      <c r="GG44" s="181" t="str">
        <f t="shared" si="175"/>
        <v/>
      </c>
      <c r="GH44" s="130"/>
      <c r="GI44" s="53" t="str">
        <f t="shared" si="176"/>
        <v/>
      </c>
      <c r="GJ44" s="53" t="str">
        <f t="shared" si="177"/>
        <v/>
      </c>
      <c r="GK44" s="53" t="str">
        <f t="shared" si="178"/>
        <v/>
      </c>
      <c r="GL44" s="53" t="str">
        <f t="shared" si="179"/>
        <v/>
      </c>
      <c r="GM44" s="54" t="str">
        <f t="shared" si="180"/>
        <v/>
      </c>
      <c r="GN44" s="52" t="str">
        <f t="shared" si="181"/>
        <v/>
      </c>
      <c r="GO44" s="53" t="str">
        <f t="shared" si="182"/>
        <v/>
      </c>
      <c r="GP44" s="53" t="str">
        <f t="shared" si="183"/>
        <v/>
      </c>
      <c r="GQ44" s="55" t="str">
        <f t="shared" si="184"/>
        <v/>
      </c>
      <c r="GR44" s="54" t="str">
        <f t="shared" si="185"/>
        <v/>
      </c>
      <c r="GS44" s="52" t="str">
        <f t="shared" si="186"/>
        <v/>
      </c>
      <c r="GT44" s="53" t="str">
        <f t="shared" si="187"/>
        <v/>
      </c>
      <c r="GU44" s="53" t="str">
        <f t="shared" si="188"/>
        <v/>
      </c>
      <c r="GV44" s="53" t="str">
        <f t="shared" si="189"/>
        <v/>
      </c>
      <c r="GW44" s="54" t="str">
        <f t="shared" si="190"/>
        <v/>
      </c>
      <c r="GX44" s="52" t="str">
        <f t="shared" si="191"/>
        <v/>
      </c>
      <c r="GY44" s="53" t="str">
        <f t="shared" si="192"/>
        <v/>
      </c>
      <c r="GZ44" s="53" t="str">
        <f t="shared" si="193"/>
        <v/>
      </c>
      <c r="HA44" s="53" t="str">
        <f t="shared" si="194"/>
        <v/>
      </c>
      <c r="HB44" s="54" t="str">
        <f t="shared" si="195"/>
        <v/>
      </c>
      <c r="HC44" s="52" t="str">
        <f t="shared" si="196"/>
        <v/>
      </c>
      <c r="HD44" s="53" t="str">
        <f t="shared" si="197"/>
        <v/>
      </c>
      <c r="HE44" s="53" t="str">
        <f t="shared" si="198"/>
        <v/>
      </c>
      <c r="HF44" s="53" t="str">
        <f t="shared" si="199"/>
        <v/>
      </c>
      <c r="HG44" s="54" t="str">
        <f t="shared" si="200"/>
        <v/>
      </c>
      <c r="HH44" s="52" t="str">
        <f t="shared" si="201"/>
        <v/>
      </c>
      <c r="HI44" s="53" t="str">
        <f t="shared" si="202"/>
        <v/>
      </c>
      <c r="HJ44" s="53" t="str">
        <f t="shared" si="203"/>
        <v/>
      </c>
      <c r="HK44" s="53" t="str">
        <f t="shared" si="204"/>
        <v/>
      </c>
      <c r="HL44" s="54" t="str">
        <f t="shared" si="205"/>
        <v/>
      </c>
      <c r="HM44" s="58">
        <f t="shared" si="206"/>
        <v>9</v>
      </c>
      <c r="HN44" s="53" t="str">
        <f t="shared" si="207"/>
        <v/>
      </c>
      <c r="HO44" s="181" t="str">
        <f t="shared" si="208"/>
        <v/>
      </c>
      <c r="HP44" s="181">
        <f t="shared" si="209"/>
        <v>0</v>
      </c>
      <c r="HQ44" s="181" t="str">
        <f t="shared" si="210"/>
        <v/>
      </c>
      <c r="HR44" s="130">
        <v>336</v>
      </c>
      <c r="HS44" s="53" t="str">
        <f t="shared" si="211"/>
        <v/>
      </c>
      <c r="HT44" s="53" t="str">
        <f t="shared" si="212"/>
        <v/>
      </c>
      <c r="HU44" s="53" t="str">
        <f t="shared" si="213"/>
        <v/>
      </c>
      <c r="HV44" s="53" t="str">
        <f t="shared" si="329"/>
        <v/>
      </c>
      <c r="HW44" s="54" t="str">
        <f t="shared" si="330"/>
        <v/>
      </c>
      <c r="HX44" s="52" t="str">
        <f t="shared" si="216"/>
        <v/>
      </c>
      <c r="HY44" s="53" t="str">
        <f t="shared" si="217"/>
        <v/>
      </c>
      <c r="HZ44" s="53" t="str">
        <f t="shared" si="218"/>
        <v/>
      </c>
      <c r="IA44" s="55" t="str">
        <f t="shared" si="331"/>
        <v/>
      </c>
      <c r="IB44" s="54" t="str">
        <f t="shared" si="332"/>
        <v/>
      </c>
      <c r="IC44" s="52">
        <f t="shared" si="221"/>
        <v>336</v>
      </c>
      <c r="ID44" s="53">
        <f t="shared" si="222"/>
        <v>6</v>
      </c>
      <c r="IE44" s="53" t="str">
        <f t="shared" si="223"/>
        <v/>
      </c>
      <c r="IF44" s="53">
        <f t="shared" si="224"/>
        <v>27</v>
      </c>
      <c r="IG44" s="54">
        <f t="shared" si="225"/>
        <v>27</v>
      </c>
      <c r="IH44" s="52" t="str">
        <f t="shared" si="226"/>
        <v/>
      </c>
      <c r="II44" s="53" t="str">
        <f t="shared" si="227"/>
        <v/>
      </c>
      <c r="IJ44" s="53" t="str">
        <f t="shared" si="228"/>
        <v/>
      </c>
      <c r="IK44" s="53" t="str">
        <f t="shared" si="333"/>
        <v/>
      </c>
      <c r="IL44" s="54" t="str">
        <f t="shared" si="334"/>
        <v/>
      </c>
      <c r="IM44" s="52" t="str">
        <f t="shared" si="231"/>
        <v/>
      </c>
      <c r="IN44" s="53" t="str">
        <f t="shared" si="232"/>
        <v/>
      </c>
      <c r="IO44" s="53" t="str">
        <f t="shared" si="233"/>
        <v/>
      </c>
      <c r="IP44" s="53" t="str">
        <f t="shared" si="335"/>
        <v/>
      </c>
      <c r="IQ44" s="54" t="str">
        <f t="shared" si="336"/>
        <v/>
      </c>
      <c r="IR44" s="52" t="str">
        <f t="shared" si="236"/>
        <v/>
      </c>
      <c r="IS44" s="53" t="str">
        <f t="shared" si="237"/>
        <v/>
      </c>
      <c r="IT44" s="53" t="str">
        <f t="shared" si="238"/>
        <v/>
      </c>
      <c r="IU44" s="53" t="str">
        <f t="shared" si="337"/>
        <v/>
      </c>
      <c r="IV44" s="54" t="str">
        <f t="shared" si="338"/>
        <v/>
      </c>
      <c r="IW44" s="58">
        <f t="shared" si="241"/>
        <v>13</v>
      </c>
      <c r="IX44" s="53" t="str">
        <f t="shared" si="242"/>
        <v>6</v>
      </c>
      <c r="IY44" s="181">
        <f t="shared" si="243"/>
        <v>10</v>
      </c>
      <c r="IZ44" s="181">
        <f t="shared" si="244"/>
        <v>27</v>
      </c>
      <c r="JA44" s="181">
        <f t="shared" si="245"/>
        <v>37</v>
      </c>
      <c r="JB44" s="130"/>
      <c r="JC44" s="53" t="str">
        <f t="shared" si="246"/>
        <v/>
      </c>
      <c r="JD44" s="53" t="str">
        <f t="shared" si="247"/>
        <v/>
      </c>
      <c r="JE44" s="53" t="str">
        <f t="shared" si="248"/>
        <v/>
      </c>
      <c r="JF44" s="53" t="str">
        <f t="shared" si="249"/>
        <v/>
      </c>
      <c r="JG44" s="54" t="str">
        <f t="shared" si="250"/>
        <v/>
      </c>
      <c r="JH44" s="52" t="str">
        <f t="shared" si="251"/>
        <v/>
      </c>
      <c r="JI44" s="53" t="str">
        <f t="shared" si="252"/>
        <v/>
      </c>
      <c r="JJ44" s="53" t="str">
        <f t="shared" si="253"/>
        <v/>
      </c>
      <c r="JK44" s="55" t="str">
        <f t="shared" si="254"/>
        <v/>
      </c>
      <c r="JL44" s="54" t="str">
        <f t="shared" si="255"/>
        <v/>
      </c>
      <c r="JM44" s="52" t="str">
        <f t="shared" si="256"/>
        <v/>
      </c>
      <c r="JN44" s="53" t="str">
        <f t="shared" si="257"/>
        <v/>
      </c>
      <c r="JO44" s="53" t="str">
        <f t="shared" si="258"/>
        <v/>
      </c>
      <c r="JP44" s="53" t="str">
        <f t="shared" si="259"/>
        <v/>
      </c>
      <c r="JQ44" s="54" t="str">
        <f t="shared" si="260"/>
        <v/>
      </c>
      <c r="JR44" s="52" t="str">
        <f t="shared" si="261"/>
        <v/>
      </c>
      <c r="JS44" s="53" t="str">
        <f t="shared" si="262"/>
        <v/>
      </c>
      <c r="JT44" s="53" t="str">
        <f t="shared" si="263"/>
        <v/>
      </c>
      <c r="JU44" s="53" t="str">
        <f t="shared" si="264"/>
        <v/>
      </c>
      <c r="JV44" s="54" t="str">
        <f t="shared" si="265"/>
        <v/>
      </c>
      <c r="JW44" s="52" t="str">
        <f t="shared" si="266"/>
        <v/>
      </c>
      <c r="JX44" s="53" t="str">
        <f t="shared" si="267"/>
        <v/>
      </c>
      <c r="JY44" s="53" t="str">
        <f t="shared" si="268"/>
        <v/>
      </c>
      <c r="JZ44" s="53" t="str">
        <f t="shared" si="269"/>
        <v/>
      </c>
      <c r="KA44" s="54" t="str">
        <f t="shared" si="270"/>
        <v/>
      </c>
      <c r="KB44" s="52" t="str">
        <f t="shared" si="271"/>
        <v/>
      </c>
      <c r="KC44" s="53" t="str">
        <f t="shared" si="272"/>
        <v/>
      </c>
      <c r="KD44" s="53" t="str">
        <f t="shared" si="273"/>
        <v/>
      </c>
      <c r="KE44" s="53" t="str">
        <f t="shared" si="274"/>
        <v/>
      </c>
      <c r="KF44" s="54" t="str">
        <f t="shared" si="275"/>
        <v/>
      </c>
      <c r="KG44" s="58">
        <f t="shared" si="276"/>
        <v>10</v>
      </c>
      <c r="KH44" s="53" t="str">
        <f t="shared" si="277"/>
        <v/>
      </c>
      <c r="KI44" s="181" t="str">
        <f t="shared" si="278"/>
        <v/>
      </c>
      <c r="KJ44" s="181">
        <f t="shared" si="279"/>
        <v>0</v>
      </c>
      <c r="KK44" s="127" t="str">
        <f t="shared" si="280"/>
        <v/>
      </c>
      <c r="KL44" s="86"/>
      <c r="KM44" s="313">
        <f t="shared" si="281"/>
        <v>0</v>
      </c>
      <c r="KN44" s="60">
        <f t="shared" si="282"/>
        <v>37</v>
      </c>
      <c r="KO44" s="201"/>
      <c r="KP44" s="61">
        <f t="shared" si="283"/>
        <v>37</v>
      </c>
      <c r="KQ44" s="61" t="str">
        <f t="shared" si="284"/>
        <v/>
      </c>
      <c r="KR44" s="61" t="str">
        <f t="shared" si="285"/>
        <v/>
      </c>
      <c r="KS44" s="61">
        <f t="shared" si="286"/>
        <v>37</v>
      </c>
      <c r="KT44" s="61" t="str">
        <f t="shared" si="287"/>
        <v/>
      </c>
      <c r="KU44" s="61" t="str">
        <f t="shared" si="288"/>
        <v/>
      </c>
      <c r="KV44" s="61" t="str">
        <f t="shared" si="289"/>
        <v/>
      </c>
      <c r="KW44" s="62">
        <f t="shared" si="290"/>
        <v>13</v>
      </c>
      <c r="KX44" s="84"/>
      <c r="KY44" s="59">
        <f t="shared" si="291"/>
        <v>0</v>
      </c>
      <c r="KZ44" s="60">
        <f t="shared" si="292"/>
        <v>37</v>
      </c>
      <c r="LA44" s="201"/>
      <c r="LB44" s="61">
        <f t="shared" si="293"/>
        <v>37</v>
      </c>
      <c r="LC44" s="61">
        <f t="shared" si="294"/>
        <v>37</v>
      </c>
      <c r="LD44" s="61" t="str">
        <f t="shared" si="295"/>
        <v/>
      </c>
      <c r="LE44" s="61" t="str">
        <f t="shared" si="296"/>
        <v/>
      </c>
      <c r="LF44" s="148">
        <f t="shared" si="339"/>
        <v>14</v>
      </c>
      <c r="LG44" s="87"/>
      <c r="LH44" s="185">
        <f t="shared" si="297"/>
        <v>1</v>
      </c>
      <c r="LI44" s="87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</row>
    <row r="45" spans="1:382" s="1" customFormat="1" ht="15" x14ac:dyDescent="0.2">
      <c r="A45" s="35"/>
      <c r="B45" s="45">
        <v>40</v>
      </c>
      <c r="C45" s="47" t="s">
        <v>196</v>
      </c>
      <c r="D45" s="47" t="s">
        <v>197</v>
      </c>
      <c r="E45" s="50">
        <v>100309</v>
      </c>
      <c r="F45" s="50">
        <v>345</v>
      </c>
      <c r="G45" s="49" t="s">
        <v>98</v>
      </c>
      <c r="H45" s="50" t="str">
        <f t="shared" si="0"/>
        <v>Modified</v>
      </c>
      <c r="I45" s="186">
        <f t="shared" si="1"/>
        <v>28</v>
      </c>
      <c r="J45" s="178"/>
      <c r="K45" s="149" t="str">
        <f t="shared" si="298"/>
        <v/>
      </c>
      <c r="L45" s="150" t="str">
        <f t="shared" si="299"/>
        <v/>
      </c>
      <c r="M45" s="150" t="str">
        <f t="shared" si="300"/>
        <v/>
      </c>
      <c r="N45" s="150" t="str">
        <f t="shared" si="301"/>
        <v/>
      </c>
      <c r="O45" s="150" t="str">
        <f t="shared" si="302"/>
        <v/>
      </c>
      <c r="P45" s="149" t="str">
        <f t="shared" si="303"/>
        <v/>
      </c>
      <c r="Q45" s="150" t="str">
        <f t="shared" si="304"/>
        <v/>
      </c>
      <c r="R45" s="150" t="str">
        <f t="shared" si="305"/>
        <v/>
      </c>
      <c r="S45" s="150" t="str">
        <f t="shared" si="306"/>
        <v/>
      </c>
      <c r="T45" s="150" t="str">
        <f t="shared" si="307"/>
        <v/>
      </c>
      <c r="U45" s="149" t="str">
        <f t="shared" si="308"/>
        <v/>
      </c>
      <c r="V45" s="150" t="str">
        <f t="shared" si="309"/>
        <v/>
      </c>
      <c r="W45" s="150" t="str">
        <f t="shared" si="310"/>
        <v/>
      </c>
      <c r="X45" s="150" t="str">
        <f t="shared" si="311"/>
        <v/>
      </c>
      <c r="Y45" s="150" t="str">
        <f t="shared" si="312"/>
        <v/>
      </c>
      <c r="Z45" s="149" t="str">
        <f t="shared" si="313"/>
        <v/>
      </c>
      <c r="AA45" s="150" t="str">
        <f t="shared" si="314"/>
        <v/>
      </c>
      <c r="AB45" s="150" t="str">
        <f t="shared" si="315"/>
        <v/>
      </c>
      <c r="AC45" s="150" t="str">
        <f t="shared" si="316"/>
        <v/>
      </c>
      <c r="AD45" s="150" t="str">
        <f t="shared" si="317"/>
        <v/>
      </c>
      <c r="AE45" s="149" t="str">
        <f t="shared" si="318"/>
        <v/>
      </c>
      <c r="AF45" s="150" t="str">
        <f t="shared" si="319"/>
        <v/>
      </c>
      <c r="AG45" s="150" t="str">
        <f t="shared" si="320"/>
        <v/>
      </c>
      <c r="AH45" s="150" t="str">
        <f t="shared" si="321"/>
        <v/>
      </c>
      <c r="AI45" s="150" t="str">
        <f t="shared" si="322"/>
        <v/>
      </c>
      <c r="AJ45" s="149" t="str">
        <f t="shared" si="323"/>
        <v/>
      </c>
      <c r="AK45" s="150" t="str">
        <f t="shared" si="324"/>
        <v/>
      </c>
      <c r="AL45" s="150" t="str">
        <f t="shared" si="325"/>
        <v/>
      </c>
      <c r="AM45" s="150" t="str">
        <f t="shared" si="326"/>
        <v/>
      </c>
      <c r="AN45" s="307" t="str">
        <f t="shared" si="327"/>
        <v/>
      </c>
      <c r="AO45" s="56">
        <f t="shared" si="328"/>
        <v>11</v>
      </c>
      <c r="AP45" s="53" t="str">
        <f t="shared" si="33"/>
        <v/>
      </c>
      <c r="AQ45" s="181" t="str">
        <f t="shared" si="34"/>
        <v/>
      </c>
      <c r="AR45" s="181">
        <f t="shared" si="35"/>
        <v>0</v>
      </c>
      <c r="AS45" s="181" t="str">
        <f t="shared" si="36"/>
        <v/>
      </c>
      <c r="AT45" s="130"/>
      <c r="AU45" s="55" t="str">
        <f t="shared" si="37"/>
        <v/>
      </c>
      <c r="AV45" s="53" t="str">
        <f t="shared" si="38"/>
        <v/>
      </c>
      <c r="AW45" s="53" t="str">
        <f t="shared" si="39"/>
        <v/>
      </c>
      <c r="AX45" s="53" t="str">
        <f t="shared" si="40"/>
        <v/>
      </c>
      <c r="AY45" s="54" t="str">
        <f t="shared" si="41"/>
        <v/>
      </c>
      <c r="AZ45" s="52" t="str">
        <f t="shared" si="42"/>
        <v/>
      </c>
      <c r="BA45" s="53" t="str">
        <f t="shared" si="43"/>
        <v/>
      </c>
      <c r="BB45" s="53" t="str">
        <f t="shared" si="44"/>
        <v/>
      </c>
      <c r="BC45" s="55" t="str">
        <f t="shared" si="45"/>
        <v/>
      </c>
      <c r="BD45" s="54" t="str">
        <f t="shared" si="46"/>
        <v/>
      </c>
      <c r="BE45" s="52" t="str">
        <f t="shared" si="47"/>
        <v/>
      </c>
      <c r="BF45" s="53" t="str">
        <f t="shared" si="48"/>
        <v/>
      </c>
      <c r="BG45" s="53" t="str">
        <f t="shared" si="49"/>
        <v/>
      </c>
      <c r="BH45" s="53" t="str">
        <f t="shared" si="50"/>
        <v/>
      </c>
      <c r="BI45" s="54" t="str">
        <f t="shared" si="51"/>
        <v/>
      </c>
      <c r="BJ45" s="52" t="str">
        <f t="shared" si="52"/>
        <v/>
      </c>
      <c r="BK45" s="53" t="str">
        <f t="shared" si="53"/>
        <v/>
      </c>
      <c r="BL45" s="53" t="str">
        <f t="shared" si="54"/>
        <v/>
      </c>
      <c r="BM45" s="53" t="str">
        <f t="shared" si="55"/>
        <v/>
      </c>
      <c r="BN45" s="54" t="str">
        <f t="shared" si="56"/>
        <v/>
      </c>
      <c r="BO45" s="52" t="str">
        <f t="shared" si="57"/>
        <v/>
      </c>
      <c r="BP45" s="53" t="str">
        <f t="shared" si="58"/>
        <v/>
      </c>
      <c r="BQ45" s="53" t="str">
        <f t="shared" si="59"/>
        <v/>
      </c>
      <c r="BR45" s="53" t="str">
        <f t="shared" si="60"/>
        <v/>
      </c>
      <c r="BS45" s="54" t="str">
        <f t="shared" si="61"/>
        <v/>
      </c>
      <c r="BT45" s="52" t="str">
        <f t="shared" si="62"/>
        <v/>
      </c>
      <c r="BU45" s="53" t="str">
        <f t="shared" si="63"/>
        <v/>
      </c>
      <c r="BV45" s="53" t="str">
        <f t="shared" si="64"/>
        <v/>
      </c>
      <c r="BW45" s="53" t="str">
        <f t="shared" si="65"/>
        <v/>
      </c>
      <c r="BX45" s="54" t="str">
        <f t="shared" si="66"/>
        <v/>
      </c>
      <c r="BY45" s="56">
        <f t="shared" si="67"/>
        <v>11</v>
      </c>
      <c r="BZ45" s="53" t="str">
        <f t="shared" si="68"/>
        <v/>
      </c>
      <c r="CA45" s="181" t="str">
        <f t="shared" si="69"/>
        <v/>
      </c>
      <c r="CB45" s="181">
        <f t="shared" si="70"/>
        <v>0</v>
      </c>
      <c r="CC45" s="181" t="str">
        <f t="shared" si="71"/>
        <v/>
      </c>
      <c r="CD45" s="130"/>
      <c r="CE45" s="55" t="str">
        <f t="shared" si="72"/>
        <v/>
      </c>
      <c r="CF45" s="53" t="str">
        <f t="shared" si="73"/>
        <v/>
      </c>
      <c r="CG45" s="53" t="str">
        <f t="shared" si="74"/>
        <v/>
      </c>
      <c r="CH45" s="53" t="str">
        <f t="shared" si="75"/>
        <v/>
      </c>
      <c r="CI45" s="54" t="str">
        <f t="shared" si="76"/>
        <v/>
      </c>
      <c r="CJ45" s="52" t="str">
        <f t="shared" si="77"/>
        <v/>
      </c>
      <c r="CK45" s="53" t="str">
        <f t="shared" si="78"/>
        <v/>
      </c>
      <c r="CL45" s="53" t="str">
        <f t="shared" si="79"/>
        <v/>
      </c>
      <c r="CM45" s="55" t="str">
        <f t="shared" si="80"/>
        <v/>
      </c>
      <c r="CN45" s="54" t="str">
        <f t="shared" si="81"/>
        <v/>
      </c>
      <c r="CO45" s="52" t="str">
        <f t="shared" si="82"/>
        <v/>
      </c>
      <c r="CP45" s="53" t="str">
        <f t="shared" si="83"/>
        <v/>
      </c>
      <c r="CQ45" s="53" t="str">
        <f>IF(IF(CP45&lt;&gt;"",IF(MAX(COUNTIF($CP45:$CP$49,$CP$6:$CP$49))&gt;1,"x",""),"")&lt;&gt;"",CP45+1,"")</f>
        <v/>
      </c>
      <c r="CR45" s="53" t="str">
        <f t="shared" si="84"/>
        <v/>
      </c>
      <c r="CS45" s="54" t="str">
        <f t="shared" si="85"/>
        <v/>
      </c>
      <c r="CT45" s="52" t="str">
        <f t="shared" si="86"/>
        <v/>
      </c>
      <c r="CU45" s="53" t="str">
        <f t="shared" si="87"/>
        <v/>
      </c>
      <c r="CV45" s="53" t="str">
        <f t="shared" si="88"/>
        <v/>
      </c>
      <c r="CW45" s="53" t="str">
        <f t="shared" si="89"/>
        <v/>
      </c>
      <c r="CX45" s="54" t="str">
        <f t="shared" si="90"/>
        <v/>
      </c>
      <c r="CY45" s="52" t="str">
        <f t="shared" si="91"/>
        <v/>
      </c>
      <c r="CZ45" s="53" t="str">
        <f t="shared" si="92"/>
        <v/>
      </c>
      <c r="DA45" s="53" t="str">
        <f t="shared" si="93"/>
        <v/>
      </c>
      <c r="DB45" s="53" t="str">
        <f t="shared" si="94"/>
        <v/>
      </c>
      <c r="DC45" s="54" t="str">
        <f t="shared" si="95"/>
        <v/>
      </c>
      <c r="DD45" s="52" t="str">
        <f t="shared" si="96"/>
        <v/>
      </c>
      <c r="DE45" s="53" t="str">
        <f t="shared" si="97"/>
        <v/>
      </c>
      <c r="DF45" s="53" t="str">
        <f t="shared" si="98"/>
        <v/>
      </c>
      <c r="DG45" s="53" t="str">
        <f t="shared" si="99"/>
        <v/>
      </c>
      <c r="DH45" s="54" t="str">
        <f t="shared" si="100"/>
        <v/>
      </c>
      <c r="DI45" s="56">
        <f t="shared" si="101"/>
        <v>11</v>
      </c>
      <c r="DJ45" s="53" t="str">
        <f t="shared" si="102"/>
        <v/>
      </c>
      <c r="DK45" s="53" t="str">
        <f t="shared" si="103"/>
        <v/>
      </c>
      <c r="DL45" s="328">
        <f t="shared" si="104"/>
        <v>0</v>
      </c>
      <c r="DM45" s="181" t="str">
        <f t="shared" si="105"/>
        <v/>
      </c>
      <c r="DN45" s="130">
        <v>271</v>
      </c>
      <c r="DO45" s="53" t="str">
        <f t="shared" si="106"/>
        <v/>
      </c>
      <c r="DP45" s="53" t="str">
        <f t="shared" si="107"/>
        <v/>
      </c>
      <c r="DQ45" s="53" t="str">
        <f t="shared" si="108"/>
        <v/>
      </c>
      <c r="DR45" s="53" t="str">
        <f t="shared" si="109"/>
        <v/>
      </c>
      <c r="DS45" s="54" t="str">
        <f t="shared" si="110"/>
        <v/>
      </c>
      <c r="DT45" s="52" t="str">
        <f t="shared" si="111"/>
        <v/>
      </c>
      <c r="DU45" s="53" t="str">
        <f t="shared" si="112"/>
        <v/>
      </c>
      <c r="DV45" s="53" t="str">
        <f t="shared" si="113"/>
        <v/>
      </c>
      <c r="DW45" s="55" t="str">
        <f t="shared" si="114"/>
        <v/>
      </c>
      <c r="DX45" s="54" t="str">
        <f t="shared" si="115"/>
        <v/>
      </c>
      <c r="DY45" s="52">
        <f t="shared" si="116"/>
        <v>271</v>
      </c>
      <c r="DZ45" s="53">
        <f t="shared" si="117"/>
        <v>10</v>
      </c>
      <c r="EA45" s="53" t="str">
        <f t="shared" si="118"/>
        <v/>
      </c>
      <c r="EB45" s="53">
        <f t="shared" si="119"/>
        <v>18</v>
      </c>
      <c r="EC45" s="54">
        <f t="shared" si="120"/>
        <v>18</v>
      </c>
      <c r="ED45" s="52" t="str">
        <f t="shared" si="121"/>
        <v/>
      </c>
      <c r="EE45" s="53" t="str">
        <f t="shared" si="122"/>
        <v/>
      </c>
      <c r="EF45" s="53" t="str">
        <f t="shared" si="123"/>
        <v/>
      </c>
      <c r="EG45" s="53" t="str">
        <f t="shared" si="124"/>
        <v/>
      </c>
      <c r="EH45" s="54" t="str">
        <f t="shared" si="125"/>
        <v/>
      </c>
      <c r="EI45" s="52" t="str">
        <f t="shared" si="126"/>
        <v/>
      </c>
      <c r="EJ45" s="53" t="str">
        <f t="shared" si="127"/>
        <v/>
      </c>
      <c r="EK45" s="53" t="str">
        <f t="shared" si="128"/>
        <v/>
      </c>
      <c r="EL45" s="53" t="str">
        <f t="shared" si="129"/>
        <v/>
      </c>
      <c r="EM45" s="54" t="str">
        <f t="shared" si="130"/>
        <v/>
      </c>
      <c r="EN45" s="52" t="str">
        <f t="shared" si="131"/>
        <v/>
      </c>
      <c r="EO45" s="53" t="str">
        <f t="shared" si="132"/>
        <v/>
      </c>
      <c r="EP45" s="53" t="str">
        <f t="shared" si="133"/>
        <v/>
      </c>
      <c r="EQ45" s="53" t="str">
        <f t="shared" si="134"/>
        <v/>
      </c>
      <c r="ER45" s="54" t="str">
        <f t="shared" si="135"/>
        <v/>
      </c>
      <c r="ES45" s="58">
        <f t="shared" si="340"/>
        <v>13</v>
      </c>
      <c r="ET45" s="53" t="str">
        <f t="shared" si="137"/>
        <v>10</v>
      </c>
      <c r="EU45" s="181">
        <f t="shared" si="138"/>
        <v>10</v>
      </c>
      <c r="EV45" s="181">
        <f t="shared" si="139"/>
        <v>18</v>
      </c>
      <c r="EW45" s="181">
        <f t="shared" si="140"/>
        <v>28</v>
      </c>
      <c r="EX45" s="130"/>
      <c r="EY45" s="53" t="str">
        <f t="shared" si="141"/>
        <v/>
      </c>
      <c r="EZ45" s="53" t="str">
        <f t="shared" si="142"/>
        <v/>
      </c>
      <c r="FA45" s="53" t="str">
        <f t="shared" si="143"/>
        <v/>
      </c>
      <c r="FB45" s="53" t="str">
        <f t="shared" si="144"/>
        <v/>
      </c>
      <c r="FC45" s="57" t="str">
        <f t="shared" si="145"/>
        <v/>
      </c>
      <c r="FD45" s="52" t="str">
        <f t="shared" si="146"/>
        <v/>
      </c>
      <c r="FE45" s="53" t="str">
        <f t="shared" si="147"/>
        <v/>
      </c>
      <c r="FF45" s="53" t="str">
        <f t="shared" si="148"/>
        <v/>
      </c>
      <c r="FG45" s="55" t="str">
        <f t="shared" si="149"/>
        <v/>
      </c>
      <c r="FH45" s="57" t="str">
        <f t="shared" si="150"/>
        <v/>
      </c>
      <c r="FI45" s="52" t="str">
        <f t="shared" si="151"/>
        <v/>
      </c>
      <c r="FJ45" s="53" t="str">
        <f t="shared" si="152"/>
        <v/>
      </c>
      <c r="FK45" s="53" t="str">
        <f t="shared" si="153"/>
        <v/>
      </c>
      <c r="FL45" s="53" t="str">
        <f t="shared" si="154"/>
        <v/>
      </c>
      <c r="FM45" s="57" t="str">
        <f t="shared" si="155"/>
        <v/>
      </c>
      <c r="FN45" s="52" t="str">
        <f t="shared" si="156"/>
        <v/>
      </c>
      <c r="FO45" s="53" t="str">
        <f t="shared" si="157"/>
        <v/>
      </c>
      <c r="FP45" s="53" t="str">
        <f t="shared" si="158"/>
        <v/>
      </c>
      <c r="FQ45" s="53" t="str">
        <f t="shared" si="159"/>
        <v/>
      </c>
      <c r="FR45" s="57" t="str">
        <f t="shared" si="160"/>
        <v/>
      </c>
      <c r="FS45" s="52" t="str">
        <f t="shared" si="161"/>
        <v/>
      </c>
      <c r="FT45" s="53" t="str">
        <f t="shared" si="162"/>
        <v/>
      </c>
      <c r="FU45" s="53" t="str">
        <f t="shared" si="163"/>
        <v/>
      </c>
      <c r="FV45" s="53" t="str">
        <f t="shared" si="164"/>
        <v/>
      </c>
      <c r="FW45" s="57" t="str">
        <f t="shared" si="165"/>
        <v/>
      </c>
      <c r="FX45" s="52" t="str">
        <f t="shared" si="166"/>
        <v/>
      </c>
      <c r="FY45" s="53" t="str">
        <f t="shared" si="167"/>
        <v/>
      </c>
      <c r="FZ45" s="53" t="str">
        <f t="shared" si="168"/>
        <v/>
      </c>
      <c r="GA45" s="53" t="str">
        <f t="shared" si="169"/>
        <v/>
      </c>
      <c r="GB45" s="57" t="str">
        <f t="shared" si="170"/>
        <v/>
      </c>
      <c r="GC45" s="58">
        <f t="shared" si="171"/>
        <v>12</v>
      </c>
      <c r="GD45" s="53" t="str">
        <f t="shared" si="172"/>
        <v/>
      </c>
      <c r="GE45" s="181" t="str">
        <f t="shared" si="173"/>
        <v/>
      </c>
      <c r="GF45" s="181">
        <f t="shared" si="174"/>
        <v>0</v>
      </c>
      <c r="GG45" s="181" t="str">
        <f t="shared" si="175"/>
        <v/>
      </c>
      <c r="GH45" s="130"/>
      <c r="GI45" s="53" t="str">
        <f t="shared" si="176"/>
        <v/>
      </c>
      <c r="GJ45" s="53" t="str">
        <f t="shared" si="177"/>
        <v/>
      </c>
      <c r="GK45" s="53" t="str">
        <f t="shared" si="178"/>
        <v/>
      </c>
      <c r="GL45" s="53" t="str">
        <f t="shared" si="179"/>
        <v/>
      </c>
      <c r="GM45" s="54" t="str">
        <f t="shared" si="180"/>
        <v/>
      </c>
      <c r="GN45" s="52" t="str">
        <f t="shared" si="181"/>
        <v/>
      </c>
      <c r="GO45" s="53" t="str">
        <f t="shared" si="182"/>
        <v/>
      </c>
      <c r="GP45" s="53" t="str">
        <f t="shared" si="183"/>
        <v/>
      </c>
      <c r="GQ45" s="55" t="str">
        <f t="shared" si="184"/>
        <v/>
      </c>
      <c r="GR45" s="54" t="str">
        <f t="shared" si="185"/>
        <v/>
      </c>
      <c r="GS45" s="52" t="str">
        <f t="shared" si="186"/>
        <v/>
      </c>
      <c r="GT45" s="53" t="str">
        <f t="shared" si="187"/>
        <v/>
      </c>
      <c r="GU45" s="53" t="str">
        <f t="shared" si="188"/>
        <v/>
      </c>
      <c r="GV45" s="53" t="str">
        <f t="shared" si="189"/>
        <v/>
      </c>
      <c r="GW45" s="54" t="str">
        <f t="shared" si="190"/>
        <v/>
      </c>
      <c r="GX45" s="52" t="str">
        <f t="shared" si="191"/>
        <v/>
      </c>
      <c r="GY45" s="53" t="str">
        <f t="shared" si="192"/>
        <v/>
      </c>
      <c r="GZ45" s="53" t="str">
        <f t="shared" si="193"/>
        <v/>
      </c>
      <c r="HA45" s="53" t="str">
        <f t="shared" si="194"/>
        <v/>
      </c>
      <c r="HB45" s="54" t="str">
        <f t="shared" si="195"/>
        <v/>
      </c>
      <c r="HC45" s="52" t="str">
        <f t="shared" si="196"/>
        <v/>
      </c>
      <c r="HD45" s="53" t="str">
        <f t="shared" si="197"/>
        <v/>
      </c>
      <c r="HE45" s="53" t="str">
        <f t="shared" si="198"/>
        <v/>
      </c>
      <c r="HF45" s="53" t="str">
        <f t="shared" si="199"/>
        <v/>
      </c>
      <c r="HG45" s="54" t="str">
        <f t="shared" si="200"/>
        <v/>
      </c>
      <c r="HH45" s="52" t="str">
        <f t="shared" si="201"/>
        <v/>
      </c>
      <c r="HI45" s="53" t="str">
        <f t="shared" si="202"/>
        <v/>
      </c>
      <c r="HJ45" s="53" t="str">
        <f t="shared" si="203"/>
        <v/>
      </c>
      <c r="HK45" s="53" t="str">
        <f t="shared" si="204"/>
        <v/>
      </c>
      <c r="HL45" s="54" t="str">
        <f t="shared" si="205"/>
        <v/>
      </c>
      <c r="HM45" s="58">
        <f t="shared" si="206"/>
        <v>9</v>
      </c>
      <c r="HN45" s="53" t="str">
        <f t="shared" si="207"/>
        <v/>
      </c>
      <c r="HO45" s="181" t="str">
        <f t="shared" si="208"/>
        <v/>
      </c>
      <c r="HP45" s="181">
        <f t="shared" si="209"/>
        <v>0</v>
      </c>
      <c r="HQ45" s="181" t="str">
        <f t="shared" si="210"/>
        <v/>
      </c>
      <c r="HR45" s="130"/>
      <c r="HS45" s="53" t="str">
        <f t="shared" si="211"/>
        <v/>
      </c>
      <c r="HT45" s="53" t="str">
        <f t="shared" si="212"/>
        <v/>
      </c>
      <c r="HU45" s="53" t="str">
        <f t="shared" si="213"/>
        <v/>
      </c>
      <c r="HV45" s="53" t="str">
        <f t="shared" si="329"/>
        <v/>
      </c>
      <c r="HW45" s="54" t="str">
        <f t="shared" si="330"/>
        <v/>
      </c>
      <c r="HX45" s="52" t="str">
        <f t="shared" si="216"/>
        <v/>
      </c>
      <c r="HY45" s="53" t="str">
        <f t="shared" si="217"/>
        <v/>
      </c>
      <c r="HZ45" s="53" t="str">
        <f t="shared" si="218"/>
        <v/>
      </c>
      <c r="IA45" s="55" t="str">
        <f t="shared" si="331"/>
        <v/>
      </c>
      <c r="IB45" s="54" t="str">
        <f t="shared" si="332"/>
        <v/>
      </c>
      <c r="IC45" s="52" t="str">
        <f t="shared" si="221"/>
        <v/>
      </c>
      <c r="ID45" s="53" t="str">
        <f t="shared" si="222"/>
        <v/>
      </c>
      <c r="IE45" s="53" t="str">
        <f t="shared" si="223"/>
        <v/>
      </c>
      <c r="IF45" s="53" t="str">
        <f t="shared" si="224"/>
        <v/>
      </c>
      <c r="IG45" s="54" t="str">
        <f t="shared" si="225"/>
        <v/>
      </c>
      <c r="IH45" s="52" t="str">
        <f t="shared" si="226"/>
        <v/>
      </c>
      <c r="II45" s="53" t="str">
        <f t="shared" si="227"/>
        <v/>
      </c>
      <c r="IJ45" s="53" t="str">
        <f t="shared" si="228"/>
        <v/>
      </c>
      <c r="IK45" s="53" t="str">
        <f t="shared" si="333"/>
        <v/>
      </c>
      <c r="IL45" s="54" t="str">
        <f t="shared" si="334"/>
        <v/>
      </c>
      <c r="IM45" s="52" t="str">
        <f t="shared" si="231"/>
        <v/>
      </c>
      <c r="IN45" s="53" t="str">
        <f t="shared" si="232"/>
        <v/>
      </c>
      <c r="IO45" s="53" t="str">
        <f t="shared" si="233"/>
        <v/>
      </c>
      <c r="IP45" s="53" t="str">
        <f t="shared" si="335"/>
        <v/>
      </c>
      <c r="IQ45" s="54" t="str">
        <f t="shared" si="336"/>
        <v/>
      </c>
      <c r="IR45" s="52" t="str">
        <f t="shared" si="236"/>
        <v/>
      </c>
      <c r="IS45" s="53" t="str">
        <f t="shared" si="237"/>
        <v/>
      </c>
      <c r="IT45" s="53" t="str">
        <f t="shared" si="238"/>
        <v/>
      </c>
      <c r="IU45" s="53" t="str">
        <f t="shared" si="337"/>
        <v/>
      </c>
      <c r="IV45" s="54" t="str">
        <f t="shared" si="338"/>
        <v/>
      </c>
      <c r="IW45" s="58">
        <f t="shared" si="241"/>
        <v>13</v>
      </c>
      <c r="IX45" s="53" t="str">
        <f t="shared" si="242"/>
        <v/>
      </c>
      <c r="IY45" s="181" t="str">
        <f t="shared" si="243"/>
        <v/>
      </c>
      <c r="IZ45" s="181">
        <f t="shared" si="244"/>
        <v>0</v>
      </c>
      <c r="JA45" s="181" t="str">
        <f t="shared" si="245"/>
        <v/>
      </c>
      <c r="JB45" s="130"/>
      <c r="JC45" s="53" t="str">
        <f t="shared" si="246"/>
        <v/>
      </c>
      <c r="JD45" s="53" t="str">
        <f t="shared" si="247"/>
        <v/>
      </c>
      <c r="JE45" s="53" t="str">
        <f t="shared" si="248"/>
        <v/>
      </c>
      <c r="JF45" s="53" t="str">
        <f t="shared" si="249"/>
        <v/>
      </c>
      <c r="JG45" s="54" t="str">
        <f t="shared" si="250"/>
        <v/>
      </c>
      <c r="JH45" s="52" t="str">
        <f t="shared" si="251"/>
        <v/>
      </c>
      <c r="JI45" s="53" t="str">
        <f t="shared" si="252"/>
        <v/>
      </c>
      <c r="JJ45" s="53" t="str">
        <f t="shared" si="253"/>
        <v/>
      </c>
      <c r="JK45" s="55" t="str">
        <f t="shared" si="254"/>
        <v/>
      </c>
      <c r="JL45" s="54" t="str">
        <f t="shared" si="255"/>
        <v/>
      </c>
      <c r="JM45" s="52" t="str">
        <f t="shared" si="256"/>
        <v/>
      </c>
      <c r="JN45" s="53" t="str">
        <f t="shared" si="257"/>
        <v/>
      </c>
      <c r="JO45" s="53" t="str">
        <f t="shared" si="258"/>
        <v/>
      </c>
      <c r="JP45" s="53" t="str">
        <f t="shared" si="259"/>
        <v/>
      </c>
      <c r="JQ45" s="54" t="str">
        <f t="shared" si="260"/>
        <v/>
      </c>
      <c r="JR45" s="52" t="str">
        <f t="shared" si="261"/>
        <v/>
      </c>
      <c r="JS45" s="53" t="str">
        <f t="shared" si="262"/>
        <v/>
      </c>
      <c r="JT45" s="53" t="str">
        <f t="shared" si="263"/>
        <v/>
      </c>
      <c r="JU45" s="53" t="str">
        <f t="shared" si="264"/>
        <v/>
      </c>
      <c r="JV45" s="54" t="str">
        <f t="shared" si="265"/>
        <v/>
      </c>
      <c r="JW45" s="52" t="str">
        <f t="shared" si="266"/>
        <v/>
      </c>
      <c r="JX45" s="53" t="str">
        <f t="shared" si="267"/>
        <v/>
      </c>
      <c r="JY45" s="53" t="str">
        <f t="shared" si="268"/>
        <v/>
      </c>
      <c r="JZ45" s="53" t="str">
        <f t="shared" si="269"/>
        <v/>
      </c>
      <c r="KA45" s="54" t="str">
        <f t="shared" si="270"/>
        <v/>
      </c>
      <c r="KB45" s="52" t="str">
        <f t="shared" si="271"/>
        <v/>
      </c>
      <c r="KC45" s="53" t="str">
        <f t="shared" si="272"/>
        <v/>
      </c>
      <c r="KD45" s="53" t="str">
        <f t="shared" si="273"/>
        <v/>
      </c>
      <c r="KE45" s="53" t="str">
        <f t="shared" si="274"/>
        <v/>
      </c>
      <c r="KF45" s="54" t="str">
        <f t="shared" si="275"/>
        <v/>
      </c>
      <c r="KG45" s="58">
        <f t="shared" si="276"/>
        <v>10</v>
      </c>
      <c r="KH45" s="53" t="str">
        <f t="shared" si="277"/>
        <v/>
      </c>
      <c r="KI45" s="181" t="str">
        <f t="shared" si="278"/>
        <v/>
      </c>
      <c r="KJ45" s="181">
        <f t="shared" si="279"/>
        <v>0</v>
      </c>
      <c r="KK45" s="127" t="str">
        <f t="shared" si="280"/>
        <v/>
      </c>
      <c r="KL45" s="86"/>
      <c r="KM45" s="313">
        <f t="shared" si="281"/>
        <v>0</v>
      </c>
      <c r="KN45" s="60">
        <f t="shared" si="282"/>
        <v>28</v>
      </c>
      <c r="KO45" s="201"/>
      <c r="KP45" s="61">
        <f t="shared" si="283"/>
        <v>28</v>
      </c>
      <c r="KQ45" s="61" t="str">
        <f t="shared" si="284"/>
        <v/>
      </c>
      <c r="KR45" s="61" t="str">
        <f t="shared" si="285"/>
        <v/>
      </c>
      <c r="KS45" s="61">
        <f t="shared" si="286"/>
        <v>28</v>
      </c>
      <c r="KT45" s="61" t="str">
        <f t="shared" si="287"/>
        <v/>
      </c>
      <c r="KU45" s="61" t="str">
        <f t="shared" si="288"/>
        <v/>
      </c>
      <c r="KV45" s="61" t="str">
        <f t="shared" si="289"/>
        <v/>
      </c>
      <c r="KW45" s="62">
        <f t="shared" si="290"/>
        <v>15</v>
      </c>
      <c r="KX45" s="84"/>
      <c r="KY45" s="59">
        <f t="shared" si="291"/>
        <v>0</v>
      </c>
      <c r="KZ45" s="60">
        <f t="shared" si="292"/>
        <v>28</v>
      </c>
      <c r="LA45" s="201"/>
      <c r="LB45" s="61">
        <f t="shared" si="293"/>
        <v>28</v>
      </c>
      <c r="LC45" s="61">
        <f t="shared" si="294"/>
        <v>28</v>
      </c>
      <c r="LD45" s="61" t="str">
        <f t="shared" si="295"/>
        <v/>
      </c>
      <c r="LE45" s="61" t="str">
        <f t="shared" si="296"/>
        <v/>
      </c>
      <c r="LF45" s="148">
        <f t="shared" si="339"/>
        <v>15</v>
      </c>
      <c r="LG45" s="87"/>
      <c r="LH45" s="185">
        <f t="shared" si="297"/>
        <v>1</v>
      </c>
      <c r="LI45" s="87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</row>
    <row r="46" spans="1:382" s="1" customFormat="1" ht="15" x14ac:dyDescent="0.2">
      <c r="A46" s="35"/>
      <c r="B46" s="45">
        <v>41</v>
      </c>
      <c r="C46" s="46" t="s">
        <v>198</v>
      </c>
      <c r="D46" s="47" t="s">
        <v>218</v>
      </c>
      <c r="E46" s="50">
        <v>100603</v>
      </c>
      <c r="F46" s="160">
        <v>316</v>
      </c>
      <c r="G46" s="49" t="s">
        <v>98</v>
      </c>
      <c r="H46" s="50" t="str">
        <f t="shared" si="0"/>
        <v>Modified</v>
      </c>
      <c r="I46" s="186">
        <f t="shared" si="1"/>
        <v>24</v>
      </c>
      <c r="J46" s="179"/>
      <c r="K46" s="149" t="str">
        <f t="shared" si="298"/>
        <v/>
      </c>
      <c r="L46" s="150" t="str">
        <f t="shared" si="299"/>
        <v/>
      </c>
      <c r="M46" s="150" t="str">
        <f t="shared" si="300"/>
        <v/>
      </c>
      <c r="N46" s="150" t="str">
        <f t="shared" si="301"/>
        <v/>
      </c>
      <c r="O46" s="150" t="str">
        <f t="shared" si="302"/>
        <v/>
      </c>
      <c r="P46" s="149" t="str">
        <f t="shared" si="303"/>
        <v/>
      </c>
      <c r="Q46" s="150" t="str">
        <f t="shared" si="304"/>
        <v/>
      </c>
      <c r="R46" s="150" t="str">
        <f t="shared" si="305"/>
        <v/>
      </c>
      <c r="S46" s="150" t="str">
        <f t="shared" si="306"/>
        <v/>
      </c>
      <c r="T46" s="150" t="str">
        <f t="shared" si="307"/>
        <v/>
      </c>
      <c r="U46" s="149" t="str">
        <f t="shared" si="308"/>
        <v/>
      </c>
      <c r="V46" s="150" t="str">
        <f t="shared" si="309"/>
        <v/>
      </c>
      <c r="W46" s="150" t="str">
        <f t="shared" si="310"/>
        <v/>
      </c>
      <c r="X46" s="150" t="str">
        <f t="shared" si="311"/>
        <v/>
      </c>
      <c r="Y46" s="150" t="str">
        <f t="shared" si="312"/>
        <v/>
      </c>
      <c r="Z46" s="149" t="str">
        <f t="shared" si="313"/>
        <v/>
      </c>
      <c r="AA46" s="150" t="str">
        <f t="shared" si="314"/>
        <v/>
      </c>
      <c r="AB46" s="150" t="str">
        <f t="shared" si="315"/>
        <v/>
      </c>
      <c r="AC46" s="150" t="str">
        <f t="shared" si="316"/>
        <v/>
      </c>
      <c r="AD46" s="150" t="str">
        <f t="shared" si="317"/>
        <v/>
      </c>
      <c r="AE46" s="149" t="str">
        <f t="shared" si="318"/>
        <v/>
      </c>
      <c r="AF46" s="150" t="str">
        <f t="shared" si="319"/>
        <v/>
      </c>
      <c r="AG46" s="150" t="str">
        <f t="shared" si="320"/>
        <v/>
      </c>
      <c r="AH46" s="150" t="str">
        <f t="shared" si="321"/>
        <v/>
      </c>
      <c r="AI46" s="150" t="str">
        <f t="shared" si="322"/>
        <v/>
      </c>
      <c r="AJ46" s="149" t="str">
        <f t="shared" si="323"/>
        <v/>
      </c>
      <c r="AK46" s="150" t="str">
        <f t="shared" si="324"/>
        <v/>
      </c>
      <c r="AL46" s="150" t="str">
        <f t="shared" si="325"/>
        <v/>
      </c>
      <c r="AM46" s="150" t="str">
        <f t="shared" si="326"/>
        <v/>
      </c>
      <c r="AN46" s="307" t="str">
        <f t="shared" si="327"/>
        <v/>
      </c>
      <c r="AO46" s="56">
        <f t="shared" si="328"/>
        <v>11</v>
      </c>
      <c r="AP46" s="53" t="str">
        <f t="shared" si="33"/>
        <v/>
      </c>
      <c r="AQ46" s="181" t="str">
        <f t="shared" si="34"/>
        <v/>
      </c>
      <c r="AR46" s="181">
        <f t="shared" si="35"/>
        <v>0</v>
      </c>
      <c r="AS46" s="181" t="str">
        <f t="shared" si="36"/>
        <v/>
      </c>
      <c r="AT46" s="130"/>
      <c r="AU46" s="55" t="str">
        <f t="shared" si="37"/>
        <v/>
      </c>
      <c r="AV46" s="53" t="str">
        <f t="shared" si="38"/>
        <v/>
      </c>
      <c r="AW46" s="53" t="str">
        <f t="shared" si="39"/>
        <v/>
      </c>
      <c r="AX46" s="53" t="str">
        <f t="shared" si="40"/>
        <v/>
      </c>
      <c r="AY46" s="54" t="str">
        <f t="shared" si="41"/>
        <v/>
      </c>
      <c r="AZ46" s="52" t="str">
        <f t="shared" si="42"/>
        <v/>
      </c>
      <c r="BA46" s="53" t="str">
        <f t="shared" si="43"/>
        <v/>
      </c>
      <c r="BB46" s="53" t="str">
        <f t="shared" si="44"/>
        <v/>
      </c>
      <c r="BC46" s="55" t="str">
        <f t="shared" si="45"/>
        <v/>
      </c>
      <c r="BD46" s="54" t="str">
        <f t="shared" si="46"/>
        <v/>
      </c>
      <c r="BE46" s="52" t="str">
        <f t="shared" si="47"/>
        <v/>
      </c>
      <c r="BF46" s="53" t="str">
        <f t="shared" si="48"/>
        <v/>
      </c>
      <c r="BG46" s="53" t="str">
        <f t="shared" si="49"/>
        <v/>
      </c>
      <c r="BH46" s="53" t="str">
        <f t="shared" si="50"/>
        <v/>
      </c>
      <c r="BI46" s="54" t="str">
        <f t="shared" si="51"/>
        <v/>
      </c>
      <c r="BJ46" s="52" t="str">
        <f t="shared" si="52"/>
        <v/>
      </c>
      <c r="BK46" s="53" t="str">
        <f t="shared" si="53"/>
        <v/>
      </c>
      <c r="BL46" s="53" t="str">
        <f t="shared" si="54"/>
        <v/>
      </c>
      <c r="BM46" s="53" t="str">
        <f t="shared" si="55"/>
        <v/>
      </c>
      <c r="BN46" s="54" t="str">
        <f t="shared" si="56"/>
        <v/>
      </c>
      <c r="BO46" s="52" t="str">
        <f t="shared" si="57"/>
        <v/>
      </c>
      <c r="BP46" s="53" t="str">
        <f t="shared" si="58"/>
        <v/>
      </c>
      <c r="BQ46" s="53" t="str">
        <f t="shared" si="59"/>
        <v/>
      </c>
      <c r="BR46" s="53" t="str">
        <f t="shared" si="60"/>
        <v/>
      </c>
      <c r="BS46" s="54" t="str">
        <f t="shared" si="61"/>
        <v/>
      </c>
      <c r="BT46" s="52" t="str">
        <f t="shared" si="62"/>
        <v/>
      </c>
      <c r="BU46" s="53" t="str">
        <f t="shared" si="63"/>
        <v/>
      </c>
      <c r="BV46" s="53" t="str">
        <f t="shared" si="64"/>
        <v/>
      </c>
      <c r="BW46" s="53" t="str">
        <f t="shared" si="65"/>
        <v/>
      </c>
      <c r="BX46" s="54" t="str">
        <f t="shared" si="66"/>
        <v/>
      </c>
      <c r="BY46" s="56">
        <f t="shared" si="67"/>
        <v>11</v>
      </c>
      <c r="BZ46" s="53" t="str">
        <f t="shared" si="68"/>
        <v/>
      </c>
      <c r="CA46" s="181" t="str">
        <f t="shared" si="69"/>
        <v/>
      </c>
      <c r="CB46" s="181">
        <f t="shared" si="70"/>
        <v>0</v>
      </c>
      <c r="CC46" s="181" t="str">
        <f t="shared" si="71"/>
        <v/>
      </c>
      <c r="CD46" s="130"/>
      <c r="CE46" s="55" t="str">
        <f t="shared" si="72"/>
        <v/>
      </c>
      <c r="CF46" s="53" t="str">
        <f t="shared" si="73"/>
        <v/>
      </c>
      <c r="CG46" s="53" t="str">
        <f t="shared" si="74"/>
        <v/>
      </c>
      <c r="CH46" s="53" t="str">
        <f t="shared" si="75"/>
        <v/>
      </c>
      <c r="CI46" s="54" t="str">
        <f t="shared" si="76"/>
        <v/>
      </c>
      <c r="CJ46" s="52" t="str">
        <f t="shared" si="77"/>
        <v/>
      </c>
      <c r="CK46" s="53" t="str">
        <f t="shared" si="78"/>
        <v/>
      </c>
      <c r="CL46" s="53" t="str">
        <f t="shared" si="79"/>
        <v/>
      </c>
      <c r="CM46" s="55" t="str">
        <f t="shared" si="80"/>
        <v/>
      </c>
      <c r="CN46" s="54" t="str">
        <f t="shared" si="81"/>
        <v/>
      </c>
      <c r="CO46" s="52" t="str">
        <f t="shared" si="82"/>
        <v/>
      </c>
      <c r="CP46" s="53" t="str">
        <f t="shared" si="83"/>
        <v/>
      </c>
      <c r="CQ46" s="53" t="str">
        <f>IF(IF(CP46&lt;&gt;"",IF(MAX(COUNTIF($CP46:$CP$49,$CP$6:$CP$49))&gt;1,"x",""),"")&lt;&gt;"",CP46+1,"")</f>
        <v/>
      </c>
      <c r="CR46" s="53" t="str">
        <f t="shared" si="84"/>
        <v/>
      </c>
      <c r="CS46" s="54" t="str">
        <f t="shared" si="85"/>
        <v/>
      </c>
      <c r="CT46" s="52" t="str">
        <f t="shared" si="86"/>
        <v/>
      </c>
      <c r="CU46" s="53" t="str">
        <f t="shared" si="87"/>
        <v/>
      </c>
      <c r="CV46" s="53" t="str">
        <f t="shared" si="88"/>
        <v/>
      </c>
      <c r="CW46" s="53" t="str">
        <f t="shared" si="89"/>
        <v/>
      </c>
      <c r="CX46" s="54" t="str">
        <f t="shared" si="90"/>
        <v/>
      </c>
      <c r="CY46" s="52" t="str">
        <f t="shared" si="91"/>
        <v/>
      </c>
      <c r="CZ46" s="53" t="str">
        <f t="shared" si="92"/>
        <v/>
      </c>
      <c r="DA46" s="53" t="str">
        <f t="shared" si="93"/>
        <v/>
      </c>
      <c r="DB46" s="53" t="str">
        <f t="shared" si="94"/>
        <v/>
      </c>
      <c r="DC46" s="54" t="str">
        <f t="shared" si="95"/>
        <v/>
      </c>
      <c r="DD46" s="52" t="str">
        <f t="shared" si="96"/>
        <v/>
      </c>
      <c r="DE46" s="53" t="str">
        <f t="shared" si="97"/>
        <v/>
      </c>
      <c r="DF46" s="53" t="str">
        <f t="shared" si="98"/>
        <v/>
      </c>
      <c r="DG46" s="53" t="str">
        <f t="shared" si="99"/>
        <v/>
      </c>
      <c r="DH46" s="54" t="str">
        <f t="shared" si="100"/>
        <v/>
      </c>
      <c r="DI46" s="56">
        <f t="shared" si="101"/>
        <v>11</v>
      </c>
      <c r="DJ46" s="53" t="str">
        <f t="shared" si="102"/>
        <v/>
      </c>
      <c r="DK46" s="53" t="str">
        <f t="shared" si="103"/>
        <v/>
      </c>
      <c r="DL46" s="328">
        <f t="shared" si="104"/>
        <v>0</v>
      </c>
      <c r="DM46" s="181" t="str">
        <f t="shared" si="105"/>
        <v/>
      </c>
      <c r="DN46" s="130"/>
      <c r="DO46" s="53" t="str">
        <f t="shared" si="106"/>
        <v/>
      </c>
      <c r="DP46" s="53" t="str">
        <f t="shared" si="107"/>
        <v/>
      </c>
      <c r="DQ46" s="53" t="str">
        <f t="shared" si="108"/>
        <v/>
      </c>
      <c r="DR46" s="53" t="str">
        <f t="shared" si="109"/>
        <v/>
      </c>
      <c r="DS46" s="54" t="str">
        <f t="shared" si="110"/>
        <v/>
      </c>
      <c r="DT46" s="52" t="str">
        <f t="shared" si="111"/>
        <v/>
      </c>
      <c r="DU46" s="53" t="str">
        <f t="shared" si="112"/>
        <v/>
      </c>
      <c r="DV46" s="53" t="str">
        <f t="shared" si="113"/>
        <v/>
      </c>
      <c r="DW46" s="55" t="str">
        <f t="shared" si="114"/>
        <v/>
      </c>
      <c r="DX46" s="54" t="str">
        <f t="shared" si="115"/>
        <v/>
      </c>
      <c r="DY46" s="52" t="str">
        <f t="shared" si="116"/>
        <v/>
      </c>
      <c r="DZ46" s="53" t="str">
        <f t="shared" si="117"/>
        <v/>
      </c>
      <c r="EA46" s="53" t="str">
        <f t="shared" si="118"/>
        <v/>
      </c>
      <c r="EB46" s="53" t="str">
        <f t="shared" si="119"/>
        <v/>
      </c>
      <c r="EC46" s="54" t="str">
        <f t="shared" si="120"/>
        <v/>
      </c>
      <c r="ED46" s="52" t="str">
        <f t="shared" si="121"/>
        <v/>
      </c>
      <c r="EE46" s="53" t="str">
        <f t="shared" si="122"/>
        <v/>
      </c>
      <c r="EF46" s="53" t="str">
        <f t="shared" si="123"/>
        <v/>
      </c>
      <c r="EG46" s="53" t="str">
        <f t="shared" si="124"/>
        <v/>
      </c>
      <c r="EH46" s="54" t="str">
        <f t="shared" si="125"/>
        <v/>
      </c>
      <c r="EI46" s="52" t="str">
        <f t="shared" si="126"/>
        <v/>
      </c>
      <c r="EJ46" s="53" t="str">
        <f t="shared" si="127"/>
        <v/>
      </c>
      <c r="EK46" s="53" t="str">
        <f t="shared" si="128"/>
        <v/>
      </c>
      <c r="EL46" s="53" t="str">
        <f t="shared" si="129"/>
        <v/>
      </c>
      <c r="EM46" s="54" t="str">
        <f t="shared" si="130"/>
        <v/>
      </c>
      <c r="EN46" s="52" t="str">
        <f t="shared" si="131"/>
        <v/>
      </c>
      <c r="EO46" s="53" t="str">
        <f t="shared" si="132"/>
        <v/>
      </c>
      <c r="EP46" s="53" t="str">
        <f t="shared" si="133"/>
        <v/>
      </c>
      <c r="EQ46" s="53" t="str">
        <f t="shared" si="134"/>
        <v/>
      </c>
      <c r="ER46" s="54" t="str">
        <f t="shared" si="135"/>
        <v/>
      </c>
      <c r="ES46" s="58">
        <f t="shared" si="340"/>
        <v>13</v>
      </c>
      <c r="ET46" s="53" t="str">
        <f t="shared" si="137"/>
        <v/>
      </c>
      <c r="EU46" s="181" t="str">
        <f t="shared" si="138"/>
        <v/>
      </c>
      <c r="EV46" s="181">
        <f t="shared" si="139"/>
        <v>0</v>
      </c>
      <c r="EW46" s="181" t="str">
        <f t="shared" si="140"/>
        <v/>
      </c>
      <c r="EX46" s="130"/>
      <c r="EY46" s="53" t="str">
        <f t="shared" si="141"/>
        <v/>
      </c>
      <c r="EZ46" s="53" t="str">
        <f t="shared" si="142"/>
        <v/>
      </c>
      <c r="FA46" s="53" t="str">
        <f t="shared" si="143"/>
        <v/>
      </c>
      <c r="FB46" s="53" t="str">
        <f t="shared" si="144"/>
        <v/>
      </c>
      <c r="FC46" s="57" t="str">
        <f t="shared" si="145"/>
        <v/>
      </c>
      <c r="FD46" s="52" t="str">
        <f t="shared" si="146"/>
        <v/>
      </c>
      <c r="FE46" s="53" t="str">
        <f t="shared" si="147"/>
        <v/>
      </c>
      <c r="FF46" s="53" t="str">
        <f t="shared" si="148"/>
        <v/>
      </c>
      <c r="FG46" s="55" t="str">
        <f t="shared" si="149"/>
        <v/>
      </c>
      <c r="FH46" s="57" t="str">
        <f t="shared" si="150"/>
        <v/>
      </c>
      <c r="FI46" s="52" t="str">
        <f t="shared" si="151"/>
        <v/>
      </c>
      <c r="FJ46" s="53" t="str">
        <f t="shared" si="152"/>
        <v/>
      </c>
      <c r="FK46" s="53" t="str">
        <f t="shared" si="153"/>
        <v/>
      </c>
      <c r="FL46" s="53" t="str">
        <f t="shared" si="154"/>
        <v/>
      </c>
      <c r="FM46" s="57" t="str">
        <f t="shared" si="155"/>
        <v/>
      </c>
      <c r="FN46" s="52" t="str">
        <f t="shared" si="156"/>
        <v/>
      </c>
      <c r="FO46" s="53" t="str">
        <f t="shared" si="157"/>
        <v/>
      </c>
      <c r="FP46" s="53" t="str">
        <f t="shared" si="158"/>
        <v/>
      </c>
      <c r="FQ46" s="53" t="str">
        <f t="shared" si="159"/>
        <v/>
      </c>
      <c r="FR46" s="57" t="str">
        <f t="shared" si="160"/>
        <v/>
      </c>
      <c r="FS46" s="52" t="str">
        <f t="shared" si="161"/>
        <v/>
      </c>
      <c r="FT46" s="53" t="str">
        <f t="shared" si="162"/>
        <v/>
      </c>
      <c r="FU46" s="53" t="str">
        <f t="shared" si="163"/>
        <v/>
      </c>
      <c r="FV46" s="53" t="str">
        <f t="shared" si="164"/>
        <v/>
      </c>
      <c r="FW46" s="57" t="str">
        <f t="shared" si="165"/>
        <v/>
      </c>
      <c r="FX46" s="52" t="str">
        <f t="shared" si="166"/>
        <v/>
      </c>
      <c r="FY46" s="53" t="str">
        <f t="shared" si="167"/>
        <v/>
      </c>
      <c r="FZ46" s="53" t="str">
        <f t="shared" si="168"/>
        <v/>
      </c>
      <c r="GA46" s="53" t="str">
        <f t="shared" si="169"/>
        <v/>
      </c>
      <c r="GB46" s="57" t="str">
        <f t="shared" si="170"/>
        <v/>
      </c>
      <c r="GC46" s="58">
        <f t="shared" si="171"/>
        <v>12</v>
      </c>
      <c r="GD46" s="53" t="str">
        <f t="shared" si="172"/>
        <v/>
      </c>
      <c r="GE46" s="181" t="str">
        <f t="shared" si="173"/>
        <v/>
      </c>
      <c r="GF46" s="181">
        <f t="shared" si="174"/>
        <v>0</v>
      </c>
      <c r="GG46" s="181" t="str">
        <f t="shared" si="175"/>
        <v/>
      </c>
      <c r="GH46" s="130"/>
      <c r="GI46" s="53" t="str">
        <f t="shared" si="176"/>
        <v/>
      </c>
      <c r="GJ46" s="53" t="str">
        <f t="shared" si="177"/>
        <v/>
      </c>
      <c r="GK46" s="53" t="str">
        <f t="shared" si="178"/>
        <v/>
      </c>
      <c r="GL46" s="53" t="str">
        <f t="shared" si="179"/>
        <v/>
      </c>
      <c r="GM46" s="54" t="str">
        <f t="shared" si="180"/>
        <v/>
      </c>
      <c r="GN46" s="52" t="str">
        <f t="shared" si="181"/>
        <v/>
      </c>
      <c r="GO46" s="53" t="str">
        <f t="shared" si="182"/>
        <v/>
      </c>
      <c r="GP46" s="53" t="str">
        <f t="shared" si="183"/>
        <v/>
      </c>
      <c r="GQ46" s="55" t="str">
        <f t="shared" si="184"/>
        <v/>
      </c>
      <c r="GR46" s="54" t="str">
        <f t="shared" si="185"/>
        <v/>
      </c>
      <c r="GS46" s="52" t="str">
        <f t="shared" si="186"/>
        <v/>
      </c>
      <c r="GT46" s="53" t="str">
        <f t="shared" si="187"/>
        <v/>
      </c>
      <c r="GU46" s="53" t="str">
        <f t="shared" si="188"/>
        <v/>
      </c>
      <c r="GV46" s="53" t="str">
        <f t="shared" si="189"/>
        <v/>
      </c>
      <c r="GW46" s="54" t="str">
        <f t="shared" si="190"/>
        <v/>
      </c>
      <c r="GX46" s="52" t="str">
        <f t="shared" si="191"/>
        <v/>
      </c>
      <c r="GY46" s="53" t="str">
        <f t="shared" si="192"/>
        <v/>
      </c>
      <c r="GZ46" s="53" t="str">
        <f t="shared" si="193"/>
        <v/>
      </c>
      <c r="HA46" s="53" t="str">
        <f t="shared" si="194"/>
        <v/>
      </c>
      <c r="HB46" s="54" t="str">
        <f t="shared" si="195"/>
        <v/>
      </c>
      <c r="HC46" s="52" t="str">
        <f t="shared" si="196"/>
        <v/>
      </c>
      <c r="HD46" s="53" t="str">
        <f t="shared" si="197"/>
        <v/>
      </c>
      <c r="HE46" s="53" t="str">
        <f t="shared" si="198"/>
        <v/>
      </c>
      <c r="HF46" s="53" t="str">
        <f t="shared" si="199"/>
        <v/>
      </c>
      <c r="HG46" s="54" t="str">
        <f t="shared" si="200"/>
        <v/>
      </c>
      <c r="HH46" s="52" t="str">
        <f t="shared" si="201"/>
        <v/>
      </c>
      <c r="HI46" s="53" t="str">
        <f t="shared" si="202"/>
        <v/>
      </c>
      <c r="HJ46" s="53" t="str">
        <f t="shared" si="203"/>
        <v/>
      </c>
      <c r="HK46" s="53" t="str">
        <f t="shared" si="204"/>
        <v/>
      </c>
      <c r="HL46" s="54" t="str">
        <f t="shared" si="205"/>
        <v/>
      </c>
      <c r="HM46" s="58">
        <f t="shared" si="206"/>
        <v>9</v>
      </c>
      <c r="HN46" s="53" t="str">
        <f t="shared" si="207"/>
        <v/>
      </c>
      <c r="HO46" s="181" t="str">
        <f t="shared" si="208"/>
        <v/>
      </c>
      <c r="HP46" s="181">
        <f t="shared" si="209"/>
        <v>0</v>
      </c>
      <c r="HQ46" s="181" t="str">
        <f t="shared" si="210"/>
        <v/>
      </c>
      <c r="HR46" s="130">
        <v>165</v>
      </c>
      <c r="HS46" s="53" t="str">
        <f t="shared" si="211"/>
        <v/>
      </c>
      <c r="HT46" s="53" t="str">
        <f t="shared" si="212"/>
        <v/>
      </c>
      <c r="HU46" s="53" t="str">
        <f t="shared" si="213"/>
        <v/>
      </c>
      <c r="HV46" s="53" t="str">
        <f t="shared" si="329"/>
        <v/>
      </c>
      <c r="HW46" s="54" t="str">
        <f t="shared" si="330"/>
        <v/>
      </c>
      <c r="HX46" s="52" t="str">
        <f t="shared" si="216"/>
        <v/>
      </c>
      <c r="HY46" s="53" t="str">
        <f t="shared" si="217"/>
        <v/>
      </c>
      <c r="HZ46" s="53" t="str">
        <f t="shared" si="218"/>
        <v/>
      </c>
      <c r="IA46" s="55" t="str">
        <f t="shared" si="331"/>
        <v/>
      </c>
      <c r="IB46" s="54" t="str">
        <f t="shared" si="332"/>
        <v/>
      </c>
      <c r="IC46" s="52">
        <f t="shared" si="221"/>
        <v>165</v>
      </c>
      <c r="ID46" s="53">
        <f t="shared" si="222"/>
        <v>12</v>
      </c>
      <c r="IE46" s="53" t="str">
        <f t="shared" si="223"/>
        <v/>
      </c>
      <c r="IF46" s="53">
        <f t="shared" si="224"/>
        <v>14</v>
      </c>
      <c r="IG46" s="54">
        <f t="shared" si="225"/>
        <v>14</v>
      </c>
      <c r="IH46" s="52" t="str">
        <f t="shared" si="226"/>
        <v/>
      </c>
      <c r="II46" s="53" t="str">
        <f t="shared" si="227"/>
        <v/>
      </c>
      <c r="IJ46" s="53" t="str">
        <f t="shared" si="228"/>
        <v/>
      </c>
      <c r="IK46" s="53" t="str">
        <f t="shared" si="333"/>
        <v/>
      </c>
      <c r="IL46" s="54" t="str">
        <f t="shared" si="334"/>
        <v/>
      </c>
      <c r="IM46" s="52" t="str">
        <f t="shared" si="231"/>
        <v/>
      </c>
      <c r="IN46" s="53" t="str">
        <f t="shared" si="232"/>
        <v/>
      </c>
      <c r="IO46" s="53" t="str">
        <f t="shared" si="233"/>
        <v/>
      </c>
      <c r="IP46" s="53" t="str">
        <f t="shared" si="335"/>
        <v/>
      </c>
      <c r="IQ46" s="54" t="str">
        <f t="shared" si="336"/>
        <v/>
      </c>
      <c r="IR46" s="52" t="str">
        <f t="shared" si="236"/>
        <v/>
      </c>
      <c r="IS46" s="53" t="str">
        <f t="shared" si="237"/>
        <v/>
      </c>
      <c r="IT46" s="53" t="str">
        <f t="shared" si="238"/>
        <v/>
      </c>
      <c r="IU46" s="53" t="str">
        <f t="shared" si="337"/>
        <v/>
      </c>
      <c r="IV46" s="54" t="str">
        <f t="shared" si="338"/>
        <v/>
      </c>
      <c r="IW46" s="58">
        <f t="shared" si="241"/>
        <v>13</v>
      </c>
      <c r="IX46" s="53" t="str">
        <f t="shared" si="242"/>
        <v>12</v>
      </c>
      <c r="IY46" s="181">
        <f t="shared" si="243"/>
        <v>10</v>
      </c>
      <c r="IZ46" s="181">
        <f t="shared" si="244"/>
        <v>14</v>
      </c>
      <c r="JA46" s="181">
        <f t="shared" si="245"/>
        <v>24</v>
      </c>
      <c r="JB46" s="130"/>
      <c r="JC46" s="53" t="str">
        <f t="shared" si="246"/>
        <v/>
      </c>
      <c r="JD46" s="53" t="str">
        <f t="shared" si="247"/>
        <v/>
      </c>
      <c r="JE46" s="53" t="str">
        <f t="shared" si="248"/>
        <v/>
      </c>
      <c r="JF46" s="53" t="str">
        <f t="shared" si="249"/>
        <v/>
      </c>
      <c r="JG46" s="54" t="str">
        <f t="shared" si="250"/>
        <v/>
      </c>
      <c r="JH46" s="52" t="str">
        <f t="shared" si="251"/>
        <v/>
      </c>
      <c r="JI46" s="53" t="str">
        <f t="shared" si="252"/>
        <v/>
      </c>
      <c r="JJ46" s="53" t="str">
        <f t="shared" si="253"/>
        <v/>
      </c>
      <c r="JK46" s="55" t="str">
        <f t="shared" si="254"/>
        <v/>
      </c>
      <c r="JL46" s="54" t="str">
        <f t="shared" si="255"/>
        <v/>
      </c>
      <c r="JM46" s="52" t="str">
        <f t="shared" si="256"/>
        <v/>
      </c>
      <c r="JN46" s="53" t="str">
        <f t="shared" si="257"/>
        <v/>
      </c>
      <c r="JO46" s="53" t="str">
        <f t="shared" si="258"/>
        <v/>
      </c>
      <c r="JP46" s="53" t="str">
        <f t="shared" si="259"/>
        <v/>
      </c>
      <c r="JQ46" s="54" t="str">
        <f t="shared" si="260"/>
        <v/>
      </c>
      <c r="JR46" s="52" t="str">
        <f t="shared" si="261"/>
        <v/>
      </c>
      <c r="JS46" s="53" t="str">
        <f t="shared" si="262"/>
        <v/>
      </c>
      <c r="JT46" s="53" t="str">
        <f t="shared" si="263"/>
        <v/>
      </c>
      <c r="JU46" s="53" t="str">
        <f t="shared" si="264"/>
        <v/>
      </c>
      <c r="JV46" s="54" t="str">
        <f t="shared" si="265"/>
        <v/>
      </c>
      <c r="JW46" s="52" t="str">
        <f t="shared" si="266"/>
        <v/>
      </c>
      <c r="JX46" s="53" t="str">
        <f t="shared" si="267"/>
        <v/>
      </c>
      <c r="JY46" s="53" t="str">
        <f t="shared" si="268"/>
        <v/>
      </c>
      <c r="JZ46" s="53" t="str">
        <f t="shared" si="269"/>
        <v/>
      </c>
      <c r="KA46" s="54" t="str">
        <f t="shared" si="270"/>
        <v/>
      </c>
      <c r="KB46" s="52" t="str">
        <f t="shared" si="271"/>
        <v/>
      </c>
      <c r="KC46" s="53" t="str">
        <f t="shared" si="272"/>
        <v/>
      </c>
      <c r="KD46" s="53" t="str">
        <f t="shared" si="273"/>
        <v/>
      </c>
      <c r="KE46" s="53" t="str">
        <f t="shared" si="274"/>
        <v/>
      </c>
      <c r="KF46" s="54" t="str">
        <f t="shared" si="275"/>
        <v/>
      </c>
      <c r="KG46" s="58">
        <f t="shared" si="276"/>
        <v>10</v>
      </c>
      <c r="KH46" s="53" t="str">
        <f t="shared" si="277"/>
        <v/>
      </c>
      <c r="KI46" s="181" t="str">
        <f t="shared" si="278"/>
        <v/>
      </c>
      <c r="KJ46" s="181">
        <f t="shared" si="279"/>
        <v>0</v>
      </c>
      <c r="KK46" s="127" t="str">
        <f t="shared" si="280"/>
        <v/>
      </c>
      <c r="KL46" s="86"/>
      <c r="KM46" s="313">
        <f t="shared" si="281"/>
        <v>0</v>
      </c>
      <c r="KN46" s="60">
        <f t="shared" si="282"/>
        <v>24</v>
      </c>
      <c r="KO46" s="201"/>
      <c r="KP46" s="61">
        <f t="shared" si="283"/>
        <v>24</v>
      </c>
      <c r="KQ46" s="61" t="str">
        <f t="shared" si="284"/>
        <v/>
      </c>
      <c r="KR46" s="61" t="str">
        <f t="shared" si="285"/>
        <v/>
      </c>
      <c r="KS46" s="61">
        <f t="shared" si="286"/>
        <v>24</v>
      </c>
      <c r="KT46" s="61" t="str">
        <f t="shared" si="287"/>
        <v/>
      </c>
      <c r="KU46" s="61" t="str">
        <f t="shared" si="288"/>
        <v/>
      </c>
      <c r="KV46" s="61" t="str">
        <f t="shared" si="289"/>
        <v/>
      </c>
      <c r="KW46" s="62">
        <f t="shared" si="290"/>
        <v>16</v>
      </c>
      <c r="KX46" s="84"/>
      <c r="KY46" s="59">
        <f t="shared" si="291"/>
        <v>0</v>
      </c>
      <c r="KZ46" s="60">
        <f t="shared" si="292"/>
        <v>24</v>
      </c>
      <c r="LA46" s="201"/>
      <c r="LB46" s="61">
        <f t="shared" si="293"/>
        <v>24</v>
      </c>
      <c r="LC46" s="61">
        <f t="shared" si="294"/>
        <v>24</v>
      </c>
      <c r="LD46" s="61" t="str">
        <f t="shared" si="295"/>
        <v/>
      </c>
      <c r="LE46" s="61" t="str">
        <f t="shared" si="296"/>
        <v/>
      </c>
      <c r="LF46" s="148">
        <f t="shared" si="339"/>
        <v>16</v>
      </c>
      <c r="LG46" s="87"/>
      <c r="LH46" s="185">
        <f t="shared" si="297"/>
        <v>1</v>
      </c>
      <c r="LI46" s="87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</row>
    <row r="47" spans="1:382" s="1" customFormat="1" ht="15" x14ac:dyDescent="0.2">
      <c r="A47" s="35"/>
      <c r="B47" s="45">
        <v>42</v>
      </c>
      <c r="C47" s="47"/>
      <c r="D47" s="47"/>
      <c r="E47" s="50"/>
      <c r="F47" s="50"/>
      <c r="G47" s="49"/>
      <c r="H47" s="50" t="e">
        <f t="shared" ref="H47:H49" si="341">VLOOKUP($G47,Class_Description,2)</f>
        <v>#N/A</v>
      </c>
      <c r="I47" s="186" t="str">
        <f t="shared" ref="I47:I49" si="342">IF(G47="6",KN47,KZ47)</f>
        <v/>
      </c>
      <c r="J47" s="179"/>
      <c r="K47" s="149" t="str">
        <f t="shared" ref="K47:K49" si="343">IF(AND(J47&lt;&gt;"",$G47="1"),J47,"")</f>
        <v/>
      </c>
      <c r="L47" s="150" t="str">
        <f t="shared" si="299"/>
        <v/>
      </c>
      <c r="M47" s="150" t="str">
        <f t="shared" si="300"/>
        <v/>
      </c>
      <c r="N47" s="150" t="str">
        <f t="shared" si="301"/>
        <v/>
      </c>
      <c r="O47" s="150" t="str">
        <f t="shared" ref="O47:O49" si="344">IF(M47&lt;&gt;"",AVERAGE(IF(AND($G47="3",M47&lt;&gt;""),HLOOKUP(M47,Points_Table_Modified,IF(AO47&gt;=6,8,AO47+2),FALSE),IF(M47&lt;&gt;"",HLOOKUP(M47,Points_Table,IF(AO47&gt;=6,8,AO47+2),FALSE),"")),N47),N47)</f>
        <v/>
      </c>
      <c r="P47" s="149" t="str">
        <f t="shared" ref="P47:P49" si="345">IF(AND(J47&lt;&gt;"",$G47="2"),J47,"")</f>
        <v/>
      </c>
      <c r="Q47" s="150" t="str">
        <f t="shared" si="304"/>
        <v/>
      </c>
      <c r="R47" s="150" t="str">
        <f t="shared" si="305"/>
        <v/>
      </c>
      <c r="S47" s="150" t="str">
        <f t="shared" si="306"/>
        <v/>
      </c>
      <c r="T47" s="150" t="str">
        <f t="shared" ref="T47:T49" si="346">IF(R47&lt;&gt;"",AVERAGE(IF(AND($G47="3",R47&lt;&gt;""),HLOOKUP(R47,Points_Table_Modified,IF(AO47&gt;=6,8,AO47+2),FALSE),IF(R47&lt;&gt;"",HLOOKUP(R47,Points_Table,IF(AO47&gt;=6,8,AO47+2),FALSE),"")),S47),S47)</f>
        <v/>
      </c>
      <c r="U47" s="149" t="str">
        <f t="shared" ref="U47:U49" si="347">IF(AND(J47&lt;&gt;"",$G47="3"),J47,"")</f>
        <v/>
      </c>
      <c r="V47" s="150" t="str">
        <f t="shared" si="309"/>
        <v/>
      </c>
      <c r="W47" s="150" t="str">
        <f t="shared" si="310"/>
        <v/>
      </c>
      <c r="X47" s="150" t="str">
        <f t="shared" si="311"/>
        <v/>
      </c>
      <c r="Y47" s="150" t="str">
        <f t="shared" ref="Y47:Y49" si="348">IF(W47&lt;&gt;"",AVERAGE(IF(AND($G47="3",W47&lt;&gt;""),HLOOKUP(W47,Points_Table_Modified,IF(AO47&gt;=6,8,AO47+2),FALSE),IF(W47&lt;&gt;"",HLOOKUP(W47,Points_Table,IF(AO47&gt;=6,8,AO47+2),FALSE),"")),X47),X47)</f>
        <v/>
      </c>
      <c r="Z47" s="149" t="str">
        <f t="shared" ref="Z47:Z49" si="349">IF(AND(J47&lt;&gt;"",$G47="4"),J47,"")</f>
        <v/>
      </c>
      <c r="AA47" s="150" t="str">
        <f t="shared" si="314"/>
        <v/>
      </c>
      <c r="AB47" s="150" t="str">
        <f t="shared" si="315"/>
        <v/>
      </c>
      <c r="AC47" s="150" t="str">
        <f t="shared" si="316"/>
        <v/>
      </c>
      <c r="AD47" s="150" t="str">
        <f t="shared" ref="AD47:AD49" si="350">IF(AB47&lt;&gt;"",AVERAGE(IF(AND($G47="3",AB47&lt;&gt;""),HLOOKUP(AB47,Points_Table_Modified,IF(AO47&gt;=6,8,AO47+2),FALSE),IF(AB47&lt;&gt;"",HLOOKUP(AB47,Points_Table,IF(AO47&gt;=6,8,AO47+2),FALSE),"")),AC47),AC47)</f>
        <v/>
      </c>
      <c r="AE47" s="149" t="str">
        <f t="shared" ref="AE47:AE49" si="351">IF(AND(J47&lt;&gt;"",$G47="5"),J47,"")</f>
        <v/>
      </c>
      <c r="AF47" s="150" t="str">
        <f t="shared" si="319"/>
        <v/>
      </c>
      <c r="AG47" s="150" t="str">
        <f t="shared" si="320"/>
        <v/>
      </c>
      <c r="AH47" s="150" t="str">
        <f t="shared" si="321"/>
        <v/>
      </c>
      <c r="AI47" s="150" t="str">
        <f t="shared" ref="AI47:AI49" si="352">IF(AG47&lt;&gt;"",AVERAGE(IF(AND($G47="3",AG47&lt;&gt;""),HLOOKUP(AG47,Points_Table_Modified,IF(AO47&gt;=6,8,AO47+2),FALSE),IF(AG47&lt;&gt;"",HLOOKUP(AG47,Points_Table,IF(AO47&gt;=6,8,AO47+2),FALSE),"")),AH47),AH47)</f>
        <v/>
      </c>
      <c r="AJ47" s="149" t="str">
        <f t="shared" ref="AJ47:AJ49" si="353">IF(AND(J47&lt;&gt;"",$G47="6"),J47,"")</f>
        <v/>
      </c>
      <c r="AK47" s="150" t="str">
        <f t="shared" si="324"/>
        <v/>
      </c>
      <c r="AL47" s="150" t="str">
        <f t="shared" si="325"/>
        <v/>
      </c>
      <c r="AM47" s="150" t="str">
        <f t="shared" si="326"/>
        <v/>
      </c>
      <c r="AN47" s="307" t="str">
        <f t="shared" ref="AN47:AN49" si="354">IF(AL47&lt;&gt;"",AVERAGE(IF(AND($G47="3",AL47&lt;&gt;""),HLOOKUP(AL47,Points_Table_Modified,IF(AO47&gt;=6,8,AO47+2),FALSE),IF(AL47&lt;&gt;"",HLOOKUP(AL47,Points_Table,IF(AO47&gt;=6,8,AO47+2),FALSE),"")),AM47),AM47)</f>
        <v/>
      </c>
      <c r="AO47" s="56" t="e">
        <f t="shared" ref="AO47:AO49" si="355">VLOOKUP($G47,Entries_D_Event,4,FALSE)</f>
        <v>#N/A</v>
      </c>
      <c r="AP47" s="53" t="str">
        <f t="shared" ref="AP47:AP49" si="356">CONCATENATE(AK47,AF47,AA47,V47,Q47,L47)</f>
        <v/>
      </c>
      <c r="AQ47" s="181" t="str">
        <f t="shared" ref="AQ47:AQ49" si="357">IF(AP47&lt;&gt;"",IF(AND($G47="3",J47&lt;&gt;""),10,IF(J47&lt;&gt;"",5,"")),"")</f>
        <v/>
      </c>
      <c r="AR47" s="181">
        <f t="shared" ref="AR47:AR49" si="358">_xlfn.NUMBERVALUE(IF(AP47&lt;&gt;"",CONCATENATE(AN47,AI47,AD47,Y47,T47,O47),""))</f>
        <v>0</v>
      </c>
      <c r="AS47" s="181" t="str">
        <f t="shared" ref="AS47:AS49" si="359">IF(ISERROR(AQ47+AR47)=TRUE,"",AQ47+AR47)</f>
        <v/>
      </c>
      <c r="AT47" s="130"/>
      <c r="AU47" s="55" t="str">
        <f t="shared" ref="AU47:AU49" si="360">IF(AND(AT47&lt;&gt;"",$G47="1"),AT47,"")</f>
        <v/>
      </c>
      <c r="AV47" s="53" t="str">
        <f t="shared" si="38"/>
        <v/>
      </c>
      <c r="AW47" s="53" t="str">
        <f t="shared" si="39"/>
        <v/>
      </c>
      <c r="AX47" s="53" t="str">
        <f t="shared" si="40"/>
        <v/>
      </c>
      <c r="AY47" s="54" t="str">
        <f t="shared" ref="AY47:AY49" si="361">IF(AW47&lt;&gt;"",AVERAGE(IF(AND($G47="3",AW47&lt;&gt;""),HLOOKUP(AW47,Points_Table_Modified,IF(BY47&gt;=6,8,BY47+2),FALSE),IF(AW47&lt;&gt;"",HLOOKUP(AW47,Points_Table,IF(BY47&gt;=6,8,BY47+2),FALSE),"")),AX47),AX47)</f>
        <v/>
      </c>
      <c r="AZ47" s="52" t="str">
        <f t="shared" ref="AZ47:AZ49" si="362">IF(AND($G47="2",AT47&lt;&gt;""),AT47,"")</f>
        <v/>
      </c>
      <c r="BA47" s="53" t="str">
        <f t="shared" si="43"/>
        <v/>
      </c>
      <c r="BB47" s="53" t="str">
        <f t="shared" si="44"/>
        <v/>
      </c>
      <c r="BC47" s="55" t="str">
        <f t="shared" si="45"/>
        <v/>
      </c>
      <c r="BD47" s="54" t="str">
        <f t="shared" ref="BD47:BD49" si="363">IF(BB47&lt;&gt;"",AVERAGE(IF(AND($G47="3",BB47&lt;&gt;""),HLOOKUP(BB47,Points_Table_Modified,IF(BY47&gt;=6,8,BY47+2),FALSE),IF(BB47&lt;&gt;"",HLOOKUP(BB47,Points_Table,IF(BY47&gt;=6,8,BY47+2),FALSE),"")),BC47),BC47)</f>
        <v/>
      </c>
      <c r="BE47" s="52" t="str">
        <f t="shared" ref="BE47:BE49" si="364">IF(AND($G47="3",AT47&lt;&gt;""),AT47,"")</f>
        <v/>
      </c>
      <c r="BF47" s="53" t="str">
        <f t="shared" si="48"/>
        <v/>
      </c>
      <c r="BG47" s="53" t="str">
        <f t="shared" si="49"/>
        <v/>
      </c>
      <c r="BH47" s="53" t="str">
        <f t="shared" si="50"/>
        <v/>
      </c>
      <c r="BI47" s="54" t="str">
        <f t="shared" ref="BI47:BI49" si="365">IF(BG47&lt;&gt;"",AVERAGE(IF(AND($G47="3",BG47&lt;&gt;""),HLOOKUP(BG47,Points_Table_Modified,IF(BY47&gt;=6,8,BY47+2),FALSE),IF(BG47&lt;&gt;"",HLOOKUP(BG47,Points_Table,IF(BY47&gt;=6,8,BY47+2),FALSE),"")),BH47),BH47)</f>
        <v/>
      </c>
      <c r="BJ47" s="52" t="str">
        <f t="shared" ref="BJ47:BJ49" si="366">IF(AND($G47="4",AT47&lt;&gt;""),AT47,"")</f>
        <v/>
      </c>
      <c r="BK47" s="53" t="str">
        <f t="shared" si="53"/>
        <v/>
      </c>
      <c r="BL47" s="53" t="str">
        <f t="shared" si="54"/>
        <v/>
      </c>
      <c r="BM47" s="53" t="str">
        <f t="shared" si="55"/>
        <v/>
      </c>
      <c r="BN47" s="54" t="str">
        <f t="shared" ref="BN47:BN49" si="367">IF(BL47&lt;&gt;"",AVERAGE(IF(AND($G47="3",BL47&lt;&gt;""),HLOOKUP(BL47,Points_Table_Modified,IF(BY47&gt;=6,8,BY47+2),FALSE),IF(BL47&lt;&gt;"",HLOOKUP(BL47,Points_Table,IF(BY47&gt;=6,8,BY47+2),FALSE),"")),BM47),BM47)</f>
        <v/>
      </c>
      <c r="BO47" s="52" t="str">
        <f t="shared" ref="BO47:BO49" si="368">IF(AND($G47="5",AT47&lt;&gt;""),AT47,"")</f>
        <v/>
      </c>
      <c r="BP47" s="53" t="str">
        <f t="shared" si="58"/>
        <v/>
      </c>
      <c r="BQ47" s="53" t="str">
        <f t="shared" si="59"/>
        <v/>
      </c>
      <c r="BR47" s="53" t="str">
        <f t="shared" si="60"/>
        <v/>
      </c>
      <c r="BS47" s="54" t="str">
        <f t="shared" ref="BS47:BS49" si="369">IF(BQ47&lt;&gt;"",AVERAGE(IF(AND($G47="3",BQ47&lt;&gt;""),HLOOKUP(BQ47,Points_Table_Modified,IF(BY47&gt;=6,8,BY47+2),FALSE),IF(BQ47&lt;&gt;"",HLOOKUP(BQ47,Points_Table,IF(BY47&gt;=6,8,BY47+2),FALSE),"")),BR47),BR47)</f>
        <v/>
      </c>
      <c r="BT47" s="52" t="str">
        <f t="shared" ref="BT47:BT49" si="370">IF(AND($G47="6",AT47&lt;&gt;""),AT47,"")</f>
        <v/>
      </c>
      <c r="BU47" s="53" t="str">
        <f t="shared" si="63"/>
        <v/>
      </c>
      <c r="BV47" s="53" t="str">
        <f t="shared" si="64"/>
        <v/>
      </c>
      <c r="BW47" s="53" t="str">
        <f t="shared" si="65"/>
        <v/>
      </c>
      <c r="BX47" s="54" t="str">
        <f t="shared" ref="BX47:BX49" si="371">IF(BV47&lt;&gt;"",AVERAGE(IF(AND($G47="3",BV47&lt;&gt;""),HLOOKUP(BV47,Points_Table_Modified,IF(BY47&gt;=6,8,BY47+2),FALSE),IF(BV47&lt;&gt;"",HLOOKUP(BV47,Points_Table,IF(BY47&gt;=6,8,BY47+2),FALSE),"")),BW47),BW47)</f>
        <v/>
      </c>
      <c r="BY47" s="56" t="e">
        <f t="shared" ref="BY47:BY49" si="372">VLOOKUP($G47,Entries_D_Event,5,FALSE)</f>
        <v>#N/A</v>
      </c>
      <c r="BZ47" s="53" t="str">
        <f t="shared" ref="BZ47:BZ49" si="373">CONCATENATE(BU47,BP47,BK47,BF47,BA47,AV47)</f>
        <v/>
      </c>
      <c r="CA47" s="181" t="str">
        <f t="shared" ref="CA47:CA49" si="374">IF(BZ47&lt;&gt;"",IF(AND($G47="3",AT47&lt;&gt;""),10,IF(AT47&lt;&gt;"",5,"")),"")</f>
        <v/>
      </c>
      <c r="CB47" s="181">
        <f t="shared" ref="CB47:CB49" si="375">_xlfn.NUMBERVALUE(IF(BZ47&lt;&gt;"",CONCATENATE(BX47,BS47,BN47,BI47,BD47,AY47),""))</f>
        <v>0</v>
      </c>
      <c r="CC47" s="181" t="str">
        <f t="shared" ref="CC47:CC49" si="376">IF(ISERROR(CA47+CB47)=TRUE,"",CA47+CB47)</f>
        <v/>
      </c>
      <c r="CD47" s="130"/>
      <c r="CE47" s="55" t="str">
        <f t="shared" ref="CE47:CE49" si="377">IF(AND($G47="1",CD47&lt;&gt;""),CD47,"")</f>
        <v/>
      </c>
      <c r="CF47" s="53" t="str">
        <f t="shared" si="73"/>
        <v/>
      </c>
      <c r="CG47" s="53" t="str">
        <f t="shared" si="74"/>
        <v/>
      </c>
      <c r="CH47" s="53" t="str">
        <f t="shared" si="75"/>
        <v/>
      </c>
      <c r="CI47" s="54" t="str">
        <f t="shared" ref="CI47:CI49" si="378">IF(CG47&lt;&gt;"",AVERAGE(IF(AND($G47="3",CG47&lt;&gt;""),HLOOKUP(CG47,Points_Table_Modified,IF(DI47&gt;=6,8,DI47+2),FALSE),IF(CG47&lt;&gt;"",HLOOKUP(CG47,Points_Table,IF(DI47&gt;=6,8,DI47+2),FALSE),"")),CH47),CH47)</f>
        <v/>
      </c>
      <c r="CJ47" s="52" t="str">
        <f t="shared" ref="CJ47:CJ49" si="379">IF(AND($G47="2",CD47&lt;&gt;""),CD47,"")</f>
        <v/>
      </c>
      <c r="CK47" s="53" t="str">
        <f t="shared" si="78"/>
        <v/>
      </c>
      <c r="CL47" s="53" t="str">
        <f t="shared" si="79"/>
        <v/>
      </c>
      <c r="CM47" s="55" t="str">
        <f t="shared" si="80"/>
        <v/>
      </c>
      <c r="CN47" s="54" t="str">
        <f t="shared" ref="CN47:CN49" si="380">IF(CL47&lt;&gt;"",AVERAGE(IF(AND($G47="3",CL47&lt;&gt;""),HLOOKUP(CL47,Points_Table_Modified,IF(DI47&gt;=6,8,DI47+2),FALSE),IF(CL47&lt;&gt;"",HLOOKUP(CL47,Points_Table,IF(DI47&gt;=6,8,DI47+2),FALSE),"")),CM47),CM47)</f>
        <v/>
      </c>
      <c r="CO47" s="52" t="str">
        <f t="shared" ref="CO47:CO49" si="381">IF(AND($G47="3",CD47&lt;&gt;""),CD47,"")</f>
        <v/>
      </c>
      <c r="CP47" s="53" t="str">
        <f t="shared" si="83"/>
        <v/>
      </c>
      <c r="CQ47" s="53" t="str">
        <f>IF(IF(CP47&lt;&gt;"",IF(MAX(COUNTIF($CP47:$CP$49,$CP$6:$CP$49))&gt;1,"x",""),"")&lt;&gt;"",CP47+1,"")</f>
        <v/>
      </c>
      <c r="CR47" s="53" t="str">
        <f t="shared" si="84"/>
        <v/>
      </c>
      <c r="CS47" s="54" t="str">
        <f t="shared" ref="CS47:CS49" si="382">IF(CQ47&lt;&gt;"",AVERAGE(IF(AND($G47="3",CQ47&lt;&gt;""),HLOOKUP(CQ47,Points_Table_Modified,IF(DI47&gt;=6,8,DI47+2),FALSE),IF(CQ47&lt;&gt;"",HLOOKUP(CQ47,Points_Table,IF(DI47&gt;=6,8,DI47+2),FALSE),"")),CR47),CR47)</f>
        <v/>
      </c>
      <c r="CT47" s="52" t="str">
        <f t="shared" ref="CT47:CT49" si="383">IF(AND($G47="4",CD47&lt;&gt;""),CD47,"")</f>
        <v/>
      </c>
      <c r="CU47" s="53" t="str">
        <f t="shared" si="87"/>
        <v/>
      </c>
      <c r="CV47" s="53" t="str">
        <f t="shared" si="88"/>
        <v/>
      </c>
      <c r="CW47" s="53" t="str">
        <f t="shared" si="89"/>
        <v/>
      </c>
      <c r="CX47" s="54" t="str">
        <f t="shared" ref="CX47:CX49" si="384">IF(CV47&lt;&gt;"",AVERAGE(IF(AND($G47="3",CV47&lt;&gt;""),HLOOKUP(CV47,Points_Table_Modified,IF(DI47&gt;=6,8,DI47+2),FALSE),IF(CV47&lt;&gt;"",HLOOKUP(CV47,Points_Table,IF(DI47&gt;=6,8,DI47+2),FALSE),"")),CW47),CW47)</f>
        <v/>
      </c>
      <c r="CY47" s="52" t="str">
        <f t="shared" ref="CY47:CY49" si="385">IF(AND($G47="5",CD47&lt;&gt;""),CD47,"")</f>
        <v/>
      </c>
      <c r="CZ47" s="53" t="str">
        <f t="shared" si="92"/>
        <v/>
      </c>
      <c r="DA47" s="53" t="str">
        <f t="shared" si="93"/>
        <v/>
      </c>
      <c r="DB47" s="53" t="str">
        <f t="shared" si="94"/>
        <v/>
      </c>
      <c r="DC47" s="54" t="str">
        <f t="shared" ref="DC47:DC49" si="386">IF(DA47&lt;&gt;"",AVERAGE(IF(AND($G47="3",DA47&lt;&gt;""),HLOOKUP(DA47,Points_Table_Modified,IF(DI47&gt;=6,8,DI47+2),FALSE),IF(DA47&lt;&gt;"",HLOOKUP(DA47,Points_Table,IF(DI47&gt;=6,8,DI47+2),FALSE),"")),DB47),DB47)</f>
        <v/>
      </c>
      <c r="DD47" s="52" t="str">
        <f t="shared" ref="DD47:DD49" si="387">IF(AND($G47="6",CD47&lt;&gt;""),CD47,"")</f>
        <v/>
      </c>
      <c r="DE47" s="53" t="str">
        <f t="shared" si="97"/>
        <v/>
      </c>
      <c r="DF47" s="53" t="str">
        <f t="shared" si="98"/>
        <v/>
      </c>
      <c r="DG47" s="53" t="str">
        <f t="shared" si="99"/>
        <v/>
      </c>
      <c r="DH47" s="54" t="str">
        <f t="shared" ref="DH47:DH49" si="388">IF(DF47&lt;&gt;"",AVERAGE(IF(AND($G47="3",DF47&lt;&gt;""),HLOOKUP(DF47,Points_Table_Modified,IF(DI47&gt;=6,8,DI47+2),FALSE),IF(DF47&lt;&gt;"",HLOOKUP(DF47,Points_Table,IF(DI47&gt;=6,8,DI47+2),FALSE),"")),DG47),DG47)</f>
        <v/>
      </c>
      <c r="DI47" s="56" t="e">
        <f t="shared" ref="DI47:DI49" si="389">VLOOKUP($G47,Entries_D_Event,6,FALSE)</f>
        <v>#N/A</v>
      </c>
      <c r="DJ47" s="53" t="str">
        <f t="shared" ref="DJ47:DJ49" si="390">CONCATENATE(DE47,CZ47,CU47,CP47,CK47,CF47)</f>
        <v/>
      </c>
      <c r="DK47" s="53" t="str">
        <f t="shared" ref="DK47:DK49" si="391">IF(DJ47&lt;&gt;"",IF(AND($G47="3",CD47&lt;&gt;""),10,IF(CD47&lt;&gt;"",5,"")),"")</f>
        <v/>
      </c>
      <c r="DL47" s="328">
        <f t="shared" ref="DL47:DL49" si="392">_xlfn.NUMBERVALUE(IF(DJ47&lt;&gt;"",CONCATENATE(DH47,DC47,CX47,CS47,CN47,CI47),""))</f>
        <v>0</v>
      </c>
      <c r="DM47" s="181" t="str">
        <f t="shared" ref="DM47:DM49" si="393">IF(ISERROR(DK47+DL47)=TRUE,"",DK47+DL47)</f>
        <v/>
      </c>
      <c r="DN47" s="130"/>
      <c r="DO47" s="53" t="str">
        <f t="shared" ref="DO47:DO49" si="394">IF(AND($G47="1",DN47&lt;&gt;""),DN47,"")</f>
        <v/>
      </c>
      <c r="DP47" s="53" t="str">
        <f t="shared" si="107"/>
        <v/>
      </c>
      <c r="DQ47" s="53" t="str">
        <f t="shared" si="108"/>
        <v/>
      </c>
      <c r="DR47" s="53" t="str">
        <f t="shared" si="109"/>
        <v/>
      </c>
      <c r="DS47" s="54" t="str">
        <f t="shared" ref="DS47:DS49" si="395">IF(DQ47&lt;&gt;"",AVERAGE(IF(AND($G47="3",DQ47&lt;&gt;""),HLOOKUP(DQ47,Points_Table_Modified,IF(ES47&gt;=6,8,ES47+2),FALSE),IF(DQ47&lt;&gt;"",HLOOKUP(DQ47,Points_Table,IF(ES47&gt;=6,8,ES47+2),FALSE),"")),DR47),DR47)</f>
        <v/>
      </c>
      <c r="DT47" s="52" t="str">
        <f t="shared" ref="DT47:DT49" si="396">IF(AND($G47="2",DN47&lt;&gt;""),DN47,"")</f>
        <v/>
      </c>
      <c r="DU47" s="53" t="str">
        <f t="shared" si="112"/>
        <v/>
      </c>
      <c r="DV47" s="53" t="str">
        <f t="shared" si="113"/>
        <v/>
      </c>
      <c r="DW47" s="55" t="str">
        <f t="shared" si="114"/>
        <v/>
      </c>
      <c r="DX47" s="54" t="str">
        <f t="shared" ref="DX47:DX49" si="397">IF(DV47&lt;&gt;"",AVERAGE(IF(AND($G47="3",DV47&lt;&gt;""),HLOOKUP(DV47,Points_Table_Modified,IF(ES47&gt;=6,8,ES47+2),FALSE),IF(DV47&lt;&gt;"",HLOOKUP(DV47,Points_Table,IF(ES47&gt;=6,8,ES47+2),FALSE),"")),DW47),DW47)</f>
        <v/>
      </c>
      <c r="DY47" s="52" t="str">
        <f t="shared" ref="DY47:DY49" si="398">IF(AND($G47="3",DN47&lt;&gt;""),DN47,"")</f>
        <v/>
      </c>
      <c r="DZ47" s="53" t="str">
        <f t="shared" si="117"/>
        <v/>
      </c>
      <c r="EA47" s="53" t="str">
        <f t="shared" si="118"/>
        <v/>
      </c>
      <c r="EB47" s="53" t="str">
        <f t="shared" si="119"/>
        <v/>
      </c>
      <c r="EC47" s="54" t="str">
        <f t="shared" ref="EC47:EC49" si="399">IF(EA47&lt;&gt;"",AVERAGE(IF(AND($G47="3",EA47&lt;&gt;""),HLOOKUP(EA47,Points_Table_Modified,IF(ES47&gt;=6,8,ES47+2),FALSE),IF(EA47&lt;&gt;"",HLOOKUP(EA47,Points_Table,IF(ES47&gt;=6,8,ES47+2),FALSE),"")),EB47),EB47)</f>
        <v/>
      </c>
      <c r="ED47" s="52" t="str">
        <f t="shared" ref="ED47:ED49" si="400">IF(AND($G47="4",DN47&lt;&gt;""),DN47,"")</f>
        <v/>
      </c>
      <c r="EE47" s="53" t="str">
        <f t="shared" si="122"/>
        <v/>
      </c>
      <c r="EF47" s="53" t="str">
        <f t="shared" si="123"/>
        <v/>
      </c>
      <c r="EG47" s="53" t="str">
        <f t="shared" si="124"/>
        <v/>
      </c>
      <c r="EH47" s="54" t="str">
        <f t="shared" ref="EH47:EH49" si="401">IF(EF47&lt;&gt;"",AVERAGE(IF(AND($G47="3",EF47&lt;&gt;""),HLOOKUP(EF47,Points_Table_Modified,IF(ES47&gt;=6,8,ES47+2),FALSE),IF(EF47&lt;&gt;"",HLOOKUP(EF47,Points_Table,IF(ES47&gt;=6,8,ES47+2),FALSE),"")),EG47),EG47)</f>
        <v/>
      </c>
      <c r="EI47" s="52" t="str">
        <f t="shared" ref="EI47:EI49" si="402">IF(AND($G47="5",DN47&lt;&gt;""),DN47,"")</f>
        <v/>
      </c>
      <c r="EJ47" s="53" t="str">
        <f t="shared" si="127"/>
        <v/>
      </c>
      <c r="EK47" s="53" t="str">
        <f t="shared" si="128"/>
        <v/>
      </c>
      <c r="EL47" s="53" t="str">
        <f t="shared" si="129"/>
        <v/>
      </c>
      <c r="EM47" s="54" t="str">
        <f t="shared" ref="EM47:EM49" si="403">IF(EK47&lt;&gt;"",AVERAGE(IF(AND($G47="3",EK47&lt;&gt;""),HLOOKUP(EK47,Points_Table_Modified,IF(ES47&gt;=6,8,ES47+2),FALSE),IF(EK47&lt;&gt;"",HLOOKUP(EK47,Points_Table,IF(ES47&gt;=6,8,ES47+2),FALSE),"")),EL47),EL47)</f>
        <v/>
      </c>
      <c r="EN47" s="52" t="str">
        <f t="shared" ref="EN47:EN49" si="404">IF(AND($G47="6",DN47&lt;&gt;""),DN47,"")</f>
        <v/>
      </c>
      <c r="EO47" s="53" t="str">
        <f t="shared" si="132"/>
        <v/>
      </c>
      <c r="EP47" s="53" t="str">
        <f t="shared" si="133"/>
        <v/>
      </c>
      <c r="EQ47" s="53" t="str">
        <f t="shared" si="134"/>
        <v/>
      </c>
      <c r="ER47" s="54" t="str">
        <f t="shared" ref="ER47:ER49" si="405">IF(EP47&lt;&gt;"",AVERAGE(IF(AND($G47="3",EP47&lt;&gt;""),HLOOKUP(EP47,Points_Table_Modified,IF(ES47&gt;=6,8,ES47+2),FALSE),IF(EP47&lt;&gt;"",HLOOKUP(EP47,Points_Table,IF(ES47&gt;=6,8,ES47+2),FALSE),"")),EQ47),EQ47)</f>
        <v/>
      </c>
      <c r="ES47" s="58" t="e">
        <f t="shared" ref="ES47:ES49" si="406">VLOOKUP($G47,Entries_D_Event,7,FALSE)</f>
        <v>#N/A</v>
      </c>
      <c r="ET47" s="53" t="str">
        <f t="shared" ref="ET47:ET49" si="407">CONCATENATE(EO47,EJ47,EE47,DZ47,DU47,DP47)</f>
        <v/>
      </c>
      <c r="EU47" s="181" t="str">
        <f t="shared" ref="EU47:EU49" si="408">IF(ET47&lt;&gt;"",IF(AND($G47="3",DN47&lt;&gt;""),10,IF(DN47&lt;&gt;"",5,"")),"")</f>
        <v/>
      </c>
      <c r="EV47" s="181">
        <f t="shared" ref="EV47:EV49" si="409">_xlfn.NUMBERVALUE(IF(ET47&lt;&gt;"",CONCATENATE(ER47,EM47,EH47,EC47,DX47,DS47),""))</f>
        <v>0</v>
      </c>
      <c r="EW47" s="181" t="str">
        <f t="shared" ref="EW47:EW49" si="410">IF(ISERROR(EU47+EV47)=TRUE,"",EU47+EV47)</f>
        <v/>
      </c>
      <c r="EX47" s="130"/>
      <c r="EY47" s="53" t="str">
        <f t="shared" ref="EY47:EY49" si="411">IF(AND($G47="1",EX47&lt;&gt;""),EX47,"")</f>
        <v/>
      </c>
      <c r="EZ47" s="53" t="str">
        <f t="shared" si="142"/>
        <v/>
      </c>
      <c r="FA47" s="53" t="str">
        <f t="shared" si="143"/>
        <v/>
      </c>
      <c r="FB47" s="53" t="str">
        <f t="shared" si="144"/>
        <v/>
      </c>
      <c r="FC47" s="57" t="str">
        <f t="shared" ref="FC47:FC49" si="412">IF(FB47&gt;0,IF(FA47&lt;&gt;"",AVERAGE(IF(AND($G47="3",FA47&lt;&gt;""),HLOOKUP(FA47,Points_Table_Modified,IF(GC47&gt;=6,8,GC47+2),FALSE),IF(FA47&lt;&gt;"",HLOOKUP(FA47,Points_Table,IF(GC47&gt;=6,8,GC47+2),FALSE),"")),FB47),FB47),0)</f>
        <v/>
      </c>
      <c r="FD47" s="52" t="str">
        <f t="shared" ref="FD47:FD49" si="413">IF(AND($G47="2",EX47&lt;&gt;""),EX47,"")</f>
        <v/>
      </c>
      <c r="FE47" s="53" t="str">
        <f t="shared" si="147"/>
        <v/>
      </c>
      <c r="FF47" s="53" t="str">
        <f t="shared" si="148"/>
        <v/>
      </c>
      <c r="FG47" s="55" t="str">
        <f t="shared" si="149"/>
        <v/>
      </c>
      <c r="FH47" s="57" t="str">
        <f t="shared" ref="FH47:FH49" si="414">IF(FG47&gt;0,IF(FF47&lt;&gt;"",AVERAGE(IF(AND($G47="3",FF47&lt;&gt;""),HLOOKUP(FF47,Points_Table_Modified,IF(GC47&gt;=6,8,GC47+2),FALSE),IF(FF47&lt;&gt;"",HLOOKUP(FF47,Points_Table,IF(GC47&gt;=6,8,GC47+2),FALSE),"")),FG47),FG47),0)</f>
        <v/>
      </c>
      <c r="FI47" s="52" t="str">
        <f t="shared" ref="FI47:FI49" si="415">IF(AND($G47="3",EX47&lt;&gt;""),EX47,"")</f>
        <v/>
      </c>
      <c r="FJ47" s="53" t="str">
        <f t="shared" si="152"/>
        <v/>
      </c>
      <c r="FK47" s="53" t="str">
        <f t="shared" si="153"/>
        <v/>
      </c>
      <c r="FL47" s="53" t="str">
        <f t="shared" si="154"/>
        <v/>
      </c>
      <c r="FM47" s="57" t="str">
        <f t="shared" ref="FM47:FM49" si="416">IF(FL47&gt;0,IF(FK47&lt;&gt;"",AVERAGE(IF(AND($G47="3",FK47&lt;&gt;""),HLOOKUP(FK47,Points_Table_Modified,IF(GC47&gt;=6,8,GC47+2),FALSE),IF(FK47&lt;&gt;"",HLOOKUP(FK47,Points_Table,IF(GC47&gt;=6,8,GC47+2),FALSE),"")),FL47),FL47),0)</f>
        <v/>
      </c>
      <c r="FN47" s="52" t="str">
        <f t="shared" ref="FN47:FN49" si="417">IF(AND($G47="4",EX47&lt;&gt;""),EX47,"")</f>
        <v/>
      </c>
      <c r="FO47" s="53" t="str">
        <f t="shared" si="157"/>
        <v/>
      </c>
      <c r="FP47" s="53" t="str">
        <f t="shared" si="158"/>
        <v/>
      </c>
      <c r="FQ47" s="53" t="str">
        <f t="shared" si="159"/>
        <v/>
      </c>
      <c r="FR47" s="57" t="str">
        <f t="shared" ref="FR47:FR49" si="418">IF(FQ47&gt;0,IF(FP47&lt;&gt;"",AVERAGE(IF(AND($G47="3",FP47&lt;&gt;""),HLOOKUP(FP47,Points_Table_Modified,IF(GC47&gt;=6,8,GC47+2),FALSE),IF(FP47&lt;&gt;"",HLOOKUP(FP47,Points_Table,IF(GC47&gt;=6,8,GC47+2),FALSE),"")),FQ47),FQ47),0)</f>
        <v/>
      </c>
      <c r="FS47" s="52" t="str">
        <f t="shared" ref="FS47:FS49" si="419">IF(AND($G47="5",EX47&lt;&gt;""),EX47,"")</f>
        <v/>
      </c>
      <c r="FT47" s="53" t="str">
        <f t="shared" si="162"/>
        <v/>
      </c>
      <c r="FU47" s="53" t="str">
        <f t="shared" si="163"/>
        <v/>
      </c>
      <c r="FV47" s="53" t="str">
        <f t="shared" si="164"/>
        <v/>
      </c>
      <c r="FW47" s="57" t="str">
        <f t="shared" ref="FW47:FW49" si="420">IF(FV47&gt;0,IF(FU47&lt;&gt;"",AVERAGE(IF(AND($G47="3",FU47&lt;&gt;""),HLOOKUP(FU47,Points_Table_Modified,IF(GC47&gt;=6,8,GC47+2),FALSE),IF(FU47&lt;&gt;"",HLOOKUP(FU47,Points_Table,IF(GC47&gt;=6,8,GC47+2),FALSE),"")),FV47),FV47),0)</f>
        <v/>
      </c>
      <c r="FX47" s="52" t="str">
        <f t="shared" ref="FX47:FX49" si="421">IF(AND($G47="6",EX47&lt;&gt;""),EX47,"")</f>
        <v/>
      </c>
      <c r="FY47" s="53" t="str">
        <f t="shared" si="167"/>
        <v/>
      </c>
      <c r="FZ47" s="53" t="str">
        <f t="shared" si="168"/>
        <v/>
      </c>
      <c r="GA47" s="53" t="str">
        <f t="shared" si="169"/>
        <v/>
      </c>
      <c r="GB47" s="57" t="str">
        <f t="shared" ref="GB47:GB49" si="422">IF(GA47&gt;0,IF(FZ47&lt;&gt;"",AVERAGE(IF(AND($G47="3",FZ47&lt;&gt;""),HLOOKUP(FZ47,Points_Table_Modified,IF(GC47&gt;=6,8,GC47+2),FALSE),IF(FZ47&lt;&gt;"",HLOOKUP(FZ47,Points_Table,IF(GC47&gt;=6,8,GC47+2),FALSE),"")),GA47),GA47),0)</f>
        <v/>
      </c>
      <c r="GC47" s="58" t="e">
        <f t="shared" ref="GC47:GC49" si="423">VLOOKUP($G47,Entries_D_Event,8,FALSE)</f>
        <v>#N/A</v>
      </c>
      <c r="GD47" s="53" t="str">
        <f t="shared" ref="GD47:GD49" si="424">CONCATENATE(FY47,FT47,FO47,FJ47,FE47,EZ47)</f>
        <v/>
      </c>
      <c r="GE47" s="181" t="str">
        <f t="shared" ref="GE47:GE49" si="425">IF(GD47&lt;&gt;"",IF(AND($G47="3",EX47&lt;&gt;""),10,IF(EX47&lt;&gt;"",5,"")),"")</f>
        <v/>
      </c>
      <c r="GF47" s="181">
        <f t="shared" ref="GF47:GF49" si="426">_xlfn.NUMBERVALUE(IF(GD47&lt;&gt;"",CONCATENATE(GB47,FW47,FR47,FM47,FH47,FC47),""))</f>
        <v>0</v>
      </c>
      <c r="GG47" s="181" t="str">
        <f t="shared" ref="GG47:GG49" si="427">IF(ISERROR(GE47+GF47)=TRUE,"",GE47+GF47)</f>
        <v/>
      </c>
      <c r="GH47" s="130"/>
      <c r="GI47" s="53" t="str">
        <f t="shared" ref="GI47:GI49" si="428">IF(AND($G47="1",GH47&lt;&gt;""),GH47,"")</f>
        <v/>
      </c>
      <c r="GJ47" s="53" t="str">
        <f t="shared" si="177"/>
        <v/>
      </c>
      <c r="GK47" s="53" t="str">
        <f t="shared" si="178"/>
        <v/>
      </c>
      <c r="GL47" s="53" t="str">
        <f t="shared" si="179"/>
        <v/>
      </c>
      <c r="GM47" s="54" t="str">
        <f t="shared" ref="GM47:GM49" si="429">IF(GK47&lt;&gt;"",AVERAGE(IF(AND($G47="3",GK47&lt;&gt;""),HLOOKUP(GK47,Points_Table_Modified,IF(HM47&gt;=6,8,HM47+2),FALSE),IF(GK47&lt;&gt;"",HLOOKUP(GK47,Points_Table,IF(HM47&gt;=6,8,HM47+2),FALSE),"")),GL47),GL47)</f>
        <v/>
      </c>
      <c r="GN47" s="52" t="str">
        <f t="shared" ref="GN47:GN49" si="430">IF(AND($G47="2",GH47&lt;&gt;""),GH47,"")</f>
        <v/>
      </c>
      <c r="GO47" s="53" t="str">
        <f t="shared" si="182"/>
        <v/>
      </c>
      <c r="GP47" s="53" t="str">
        <f t="shared" si="183"/>
        <v/>
      </c>
      <c r="GQ47" s="55" t="str">
        <f t="shared" si="184"/>
        <v/>
      </c>
      <c r="GR47" s="54" t="str">
        <f t="shared" ref="GR47:GR49" si="431">IF(GP47&lt;&gt;"",AVERAGE(IF(AND($G47="3",GP47&lt;&gt;""),HLOOKUP(GP47,Points_Table_Modified,IF(HM47&gt;=6,8,HM47+2),FALSE),IF(GP47&lt;&gt;"",HLOOKUP(GP47,Points_Table,IF(HM47&gt;=6,8,HM47+2),FALSE),"")),GQ47),GQ47)</f>
        <v/>
      </c>
      <c r="GS47" s="52" t="str">
        <f t="shared" ref="GS47:GS49" si="432">IF(AND($G47="3",GH47&lt;&gt;""),GH47,"")</f>
        <v/>
      </c>
      <c r="GT47" s="53" t="str">
        <f t="shared" si="187"/>
        <v/>
      </c>
      <c r="GU47" s="53" t="str">
        <f t="shared" si="188"/>
        <v/>
      </c>
      <c r="GV47" s="53" t="str">
        <f t="shared" si="189"/>
        <v/>
      </c>
      <c r="GW47" s="54" t="str">
        <f t="shared" ref="GW47:GW49" si="433">IF(GU47&lt;&gt;"",AVERAGE(IF(AND($G47="3",GU47&lt;&gt;""),HLOOKUP(GU47,Points_Table_Modified,IF(HM47&gt;=6,8,HM47+2),FALSE),IF(GU47&lt;&gt;"",HLOOKUP(GU47,Points_Table,IF(HM47&gt;=6,8,HM47+2),FALSE),"")),GV47),GV47)</f>
        <v/>
      </c>
      <c r="GX47" s="52" t="str">
        <f t="shared" ref="GX47:GX49" si="434">IF(AND($G47="4",GH47&lt;&gt;""),GH47,"")</f>
        <v/>
      </c>
      <c r="GY47" s="53" t="str">
        <f t="shared" si="192"/>
        <v/>
      </c>
      <c r="GZ47" s="53" t="str">
        <f t="shared" si="193"/>
        <v/>
      </c>
      <c r="HA47" s="53" t="str">
        <f t="shared" si="194"/>
        <v/>
      </c>
      <c r="HB47" s="54" t="str">
        <f t="shared" ref="HB47:HB49" si="435">IF(GZ47&lt;&gt;"",AVERAGE(IF(AND($G47="3",GZ47&lt;&gt;""),HLOOKUP(GZ47,Points_Table_Modified,IF(HM47&gt;=6,8,HM47+2),FALSE),IF(GZ47&lt;&gt;"",HLOOKUP(GZ47,Points_Table,IF(HM47&gt;=6,8,HM47+2),FALSE),"")),HA47),HA47)</f>
        <v/>
      </c>
      <c r="HC47" s="52" t="str">
        <f t="shared" ref="HC47:HC49" si="436">IF(AND($G47="5",GH47&lt;&gt;""),GH47,"")</f>
        <v/>
      </c>
      <c r="HD47" s="53" t="str">
        <f t="shared" si="197"/>
        <v/>
      </c>
      <c r="HE47" s="53" t="str">
        <f t="shared" si="198"/>
        <v/>
      </c>
      <c r="HF47" s="53" t="str">
        <f t="shared" si="199"/>
        <v/>
      </c>
      <c r="HG47" s="54" t="str">
        <f t="shared" ref="HG47:HG49" si="437">IF(HE47&lt;&gt;"",AVERAGE(IF(AND($G47="3",HE47&lt;&gt;""),HLOOKUP(HE47,Points_Table_Modified,IF(HM47&gt;=6,8,HM47+2),FALSE),IF(HE47&lt;&gt;"",HLOOKUP(HE47,Points_Table,IF(HM47&gt;=6,8,HM47+2),FALSE),"")),HF47),HF47)</f>
        <v/>
      </c>
      <c r="HH47" s="52" t="str">
        <f t="shared" ref="HH47:HH49" si="438">IF(AND($G47="6",GH47&lt;&gt;""),GH47,"")</f>
        <v/>
      </c>
      <c r="HI47" s="53" t="str">
        <f t="shared" si="202"/>
        <v/>
      </c>
      <c r="HJ47" s="53" t="str">
        <f t="shared" si="203"/>
        <v/>
      </c>
      <c r="HK47" s="53" t="str">
        <f t="shared" si="204"/>
        <v/>
      </c>
      <c r="HL47" s="54" t="str">
        <f t="shared" ref="HL47:HL49" si="439">IF(HJ47&lt;&gt;"",AVERAGE(IF(AND($G47="3",HJ47&lt;&gt;""),HLOOKUP(HJ47,Points_Table_Modified,IF(HM47&gt;=6,8,HM47+2),FALSE),IF(HJ47&lt;&gt;"",HLOOKUP(HJ47,Points_Table,IF(HM47&gt;=6,8,HM47+2),FALSE),"")),HK47),HK47)</f>
        <v/>
      </c>
      <c r="HM47" s="58" t="e">
        <f t="shared" ref="HM47:HM49" si="440">VLOOKUP($G47,Entries_D_Event,9,FALSE)</f>
        <v>#N/A</v>
      </c>
      <c r="HN47" s="53" t="str">
        <f t="shared" ref="HN47:HN49" si="441">CONCATENATE(HI47,HD47,GY47,GT47,GO47,GJ47)</f>
        <v/>
      </c>
      <c r="HO47" s="181" t="str">
        <f t="shared" ref="HO47:HO49" si="442">IF(HN47&lt;&gt;"",IF(AND($G47="3",GH47&lt;&gt;""),10,IF(GH47&lt;&gt;"",5,"")),"")</f>
        <v/>
      </c>
      <c r="HP47" s="181">
        <f t="shared" ref="HP47:HP49" si="443">_xlfn.NUMBERVALUE(IF(HN47&lt;&gt;"",CONCATENATE(HL47,HG47,HB47,GW47,GR47,GM47),""))</f>
        <v>0</v>
      </c>
      <c r="HQ47" s="181" t="str">
        <f t="shared" ref="HQ47:HQ49" si="444">IF(ISERROR(HO47+HP47)=TRUE,"",HO47+HP47)</f>
        <v/>
      </c>
      <c r="HR47" s="130"/>
      <c r="HS47" s="53" t="str">
        <f t="shared" ref="HS47:HS49" si="445">IF(AND($G47="1",HR47&lt;&gt;""),HR47,"")</f>
        <v/>
      </c>
      <c r="HT47" s="53" t="str">
        <f t="shared" si="212"/>
        <v/>
      </c>
      <c r="HU47" s="53" t="str">
        <f t="shared" si="213"/>
        <v/>
      </c>
      <c r="HV47" s="53" t="str">
        <f t="shared" si="329"/>
        <v/>
      </c>
      <c r="HW47" s="54" t="str">
        <f t="shared" ref="HW47:HW49" si="446">IF(HU47&lt;&gt;"",AVERAGE(IF(AND($G47="3",HU47&lt;&gt;""),HLOOKUP(HU47,Points_Table_Modified,IF(IW47&gt;=6,8,IW47+2),FALSE),IF(HU47&lt;&gt;"",HLOOKUP(HU47,Points_Table,IF(IW47&gt;=6,8,IW47+2),FALSE),"")),HV47),HV47)</f>
        <v/>
      </c>
      <c r="HX47" s="52" t="str">
        <f t="shared" ref="HX47:HX49" si="447">IF(AND($G47="2",HR47&lt;&gt;""),HR47,"")</f>
        <v/>
      </c>
      <c r="HY47" s="53" t="str">
        <f t="shared" si="217"/>
        <v/>
      </c>
      <c r="HZ47" s="53" t="str">
        <f t="shared" si="218"/>
        <v/>
      </c>
      <c r="IA47" s="55" t="str">
        <f t="shared" si="331"/>
        <v/>
      </c>
      <c r="IB47" s="54" t="str">
        <f t="shared" ref="IB47:IB49" si="448">IF(HZ47&lt;&gt;"",AVERAGE(IF(AND($G47="3",HZ47&lt;&gt;""),HLOOKUP(HZ47,Points_Table_Modified,IF(IW47&gt;=6,8,IW47+2),FALSE),IF(HZ47&lt;&gt;"",HLOOKUP(HZ47,Points_Table,IF(IW47&gt;=6,8,IW47+2),FALSE),"")),IA47),IA47)</f>
        <v/>
      </c>
      <c r="IC47" s="52" t="str">
        <f t="shared" ref="IC47:IC49" si="449">IF(AND($G47="3",HR47&lt;&gt;""),HR47,"")</f>
        <v/>
      </c>
      <c r="ID47" s="53" t="str">
        <f t="shared" si="222"/>
        <v/>
      </c>
      <c r="IE47" s="53" t="str">
        <f t="shared" si="223"/>
        <v/>
      </c>
      <c r="IF47" s="53" t="str">
        <f t="shared" si="224"/>
        <v/>
      </c>
      <c r="IG47" s="54" t="str">
        <f t="shared" ref="IG47:IG49" si="450">IF(IE47&lt;&gt;"",AVERAGE(IF(AND($G47="3",IE47&lt;&gt;""),HLOOKUP(IE47,Points_Table_Modified,IF(IW47&gt;=6,8,IW47+2),FALSE),IF(IE47&lt;&gt;"",HLOOKUP(IE47,Points_Table,IF(IW47&gt;=6,8,IW47+2),FALSE),"")),IF47),IF47)</f>
        <v/>
      </c>
      <c r="IH47" s="52" t="str">
        <f t="shared" ref="IH47:IH49" si="451">IF(AND($G47="4",HR47&lt;&gt;""),HR47,"")</f>
        <v/>
      </c>
      <c r="II47" s="53" t="str">
        <f t="shared" si="227"/>
        <v/>
      </c>
      <c r="IJ47" s="53" t="str">
        <f t="shared" si="228"/>
        <v/>
      </c>
      <c r="IK47" s="53" t="str">
        <f t="shared" si="333"/>
        <v/>
      </c>
      <c r="IL47" s="54" t="str">
        <f t="shared" ref="IL47:IL49" si="452">IF(IJ47&lt;&gt;"",AVERAGE(IF(AND($G47="3",IJ47&lt;&gt;""),HLOOKUP(IJ47,Points_Table_Modified,IF(IW47&gt;=6,8,IW47+2),FALSE),IF(IJ47&lt;&gt;"",HLOOKUP(IJ47,Points_Table,IF(IW47&gt;=6,8,IW47+2),FALSE),"")),IK47),IK47)</f>
        <v/>
      </c>
      <c r="IM47" s="52" t="str">
        <f t="shared" ref="IM47:IM49" si="453">IF(AND($G47="5",HR47&lt;&gt;""),HR47,"")</f>
        <v/>
      </c>
      <c r="IN47" s="53" t="str">
        <f t="shared" si="232"/>
        <v/>
      </c>
      <c r="IO47" s="53" t="str">
        <f t="shared" si="233"/>
        <v/>
      </c>
      <c r="IP47" s="53" t="str">
        <f t="shared" si="335"/>
        <v/>
      </c>
      <c r="IQ47" s="54" t="str">
        <f t="shared" ref="IQ47:IQ49" si="454">IF(IO47&lt;&gt;"",AVERAGE(IF(AND($G47="3",IO47&lt;&gt;""),HLOOKUP(IO47,Points_Table_Modified,IF(IW47&gt;=6,8,IW47+2),FALSE),IF(IO47&lt;&gt;"",HLOOKUP(IO47,Points_Table,IF(IW47&gt;=6,8,IW47+2),FALSE),"")),IP47),IP47)</f>
        <v/>
      </c>
      <c r="IR47" s="52" t="str">
        <f t="shared" ref="IR47:IR49" si="455">IF(AND($G47="6",HR47&lt;&gt;""),HR47,"")</f>
        <v/>
      </c>
      <c r="IS47" s="53" t="str">
        <f t="shared" si="237"/>
        <v/>
      </c>
      <c r="IT47" s="53" t="str">
        <f t="shared" si="238"/>
        <v/>
      </c>
      <c r="IU47" s="53" t="str">
        <f t="shared" si="337"/>
        <v/>
      </c>
      <c r="IV47" s="54" t="str">
        <f t="shared" ref="IV47:IV49" si="456">IF(IT47&lt;&gt;"",AVERAGE(IF(AND($G47="3",IT47&lt;&gt;""),HLOOKUP(IT47,Points_Table_Modified,IF(IW47&gt;=6,8,IW47+2),FALSE),IF(IT47&lt;&gt;"",HLOOKUP(IT47,Points_Table,IF(IW47&gt;=6,8,IW47+2),FALSE),"")),IU47),IU47)</f>
        <v/>
      </c>
      <c r="IW47" s="58" t="e">
        <f t="shared" ref="IW47:IW49" si="457">VLOOKUP($G47,Entries_D_Event,10,FALSE)</f>
        <v>#N/A</v>
      </c>
      <c r="IX47" s="53" t="str">
        <f t="shared" ref="IX47:IX49" si="458">CONCATENATE(IS47,IN47,II47,ID47,HY47,HT47)</f>
        <v/>
      </c>
      <c r="IY47" s="181" t="str">
        <f t="shared" ref="IY47:IY49" si="459">IF(IX47&lt;&gt;"",IF(AND($G47="3",HR47&lt;&gt;""),10,IF(HR47&lt;&gt;"",5,"")),"")</f>
        <v/>
      </c>
      <c r="IZ47" s="181">
        <f t="shared" ref="IZ47:IZ49" si="460">_xlfn.NUMBERVALUE(IF(IX47&lt;&gt;"",CONCATENATE(IV47,IQ47,IL47,IG47,IB47,HW47),""))</f>
        <v>0</v>
      </c>
      <c r="JA47" s="181" t="str">
        <f t="shared" ref="JA47:JA49" si="461">IF(ISERROR(IY47+IZ47)=TRUE,"",IY47+IZ47)</f>
        <v/>
      </c>
      <c r="JB47" s="130"/>
      <c r="JC47" s="53" t="str">
        <f t="shared" ref="JC47:JC49" si="462">IF(AND($G47="1",JB47&lt;&gt;""),JB47,"")</f>
        <v/>
      </c>
      <c r="JD47" s="53" t="str">
        <f t="shared" si="247"/>
        <v/>
      </c>
      <c r="JE47" s="53" t="str">
        <f t="shared" si="248"/>
        <v/>
      </c>
      <c r="JF47" s="53" t="str">
        <f t="shared" si="249"/>
        <v/>
      </c>
      <c r="JG47" s="54" t="str">
        <f t="shared" ref="JG47:JG49" si="463">IF(JE47&lt;&gt;"",AVERAGE(IF(AND($G47="3",JE47&lt;&gt;""),HLOOKUP(JE47,Points_Table_Modified,IF(KG47&gt;=6,8,KG47+2),FALSE),IF(JE47&lt;&gt;"",HLOOKUP(JE47,Points_Table,IF(KG47&gt;=6,8,KG47+2),FALSE),"")),JF47),JF47)</f>
        <v/>
      </c>
      <c r="JH47" s="52" t="str">
        <f t="shared" ref="JH47:JH49" si="464">IF(AND($G47="2",JB47&lt;&gt;""),JB47,"")</f>
        <v/>
      </c>
      <c r="JI47" s="53" t="str">
        <f t="shared" si="252"/>
        <v/>
      </c>
      <c r="JJ47" s="53" t="str">
        <f t="shared" si="253"/>
        <v/>
      </c>
      <c r="JK47" s="55" t="str">
        <f t="shared" si="254"/>
        <v/>
      </c>
      <c r="JL47" s="54" t="str">
        <f t="shared" ref="JL47:JL49" si="465">IF(JJ47&lt;&gt;"",AVERAGE(IF(AND($G47="3",JJ47&lt;&gt;""),HLOOKUP(JJ47,Points_Table_Modified,IF(KG47&gt;=6,8,KG47+2),FALSE),IF(JJ47&lt;&gt;"",HLOOKUP(JJ47,Points_Table,IF(KG47&gt;=6,8,KG47+2),FALSE),"")),JK47),JK47)</f>
        <v/>
      </c>
      <c r="JM47" s="52" t="str">
        <f t="shared" ref="JM47:JM49" si="466">IF(AND($G47="3",JB47&lt;&gt;""),JB47,"")</f>
        <v/>
      </c>
      <c r="JN47" s="53" t="str">
        <f t="shared" si="257"/>
        <v/>
      </c>
      <c r="JO47" s="53" t="str">
        <f t="shared" si="258"/>
        <v/>
      </c>
      <c r="JP47" s="53" t="str">
        <f t="shared" si="259"/>
        <v/>
      </c>
      <c r="JQ47" s="54" t="str">
        <f t="shared" ref="JQ47:JQ49" si="467">IF(JO47&lt;&gt;"",AVERAGE(IF(AND($G47="3",JO47&lt;&gt;""),HLOOKUP(JO47,Points_Table_Modified,IF(KG47&gt;=6,8,KG47+2),FALSE),IF(JO47&lt;&gt;"",HLOOKUP(JO47,Points_Table,IF(KG47&gt;=6,8,KG47+2),FALSE),"")),JP47),JP47)</f>
        <v/>
      </c>
      <c r="JR47" s="52" t="str">
        <f t="shared" ref="JR47:JR49" si="468">IF(AND($G47="4",JB47&lt;&gt;""),JB47,"")</f>
        <v/>
      </c>
      <c r="JS47" s="53" t="str">
        <f t="shared" si="262"/>
        <v/>
      </c>
      <c r="JT47" s="53" t="str">
        <f t="shared" si="263"/>
        <v/>
      </c>
      <c r="JU47" s="53" t="str">
        <f t="shared" si="264"/>
        <v/>
      </c>
      <c r="JV47" s="54" t="str">
        <f t="shared" ref="JV47:JV49" si="469">IF(JT47&lt;&gt;"",AVERAGE(IF(AND($G47="3",JT47&lt;&gt;""),HLOOKUP(JT47,Points_Table_Modified,IF(KG47&gt;=6,8,KG47+2),FALSE),IF(JT47&lt;&gt;"",HLOOKUP(JT47,Points_Table,IF(KG47&gt;=6,8,KG47+2),FALSE),"")),JU47),JU47)</f>
        <v/>
      </c>
      <c r="JW47" s="52" t="str">
        <f t="shared" ref="JW47:JW49" si="470">IF(AND($G47="5",JB47&lt;&gt;""),JB47,"")</f>
        <v/>
      </c>
      <c r="JX47" s="53" t="str">
        <f t="shared" si="267"/>
        <v/>
      </c>
      <c r="JY47" s="53" t="str">
        <f t="shared" si="268"/>
        <v/>
      </c>
      <c r="JZ47" s="53" t="str">
        <f t="shared" si="269"/>
        <v/>
      </c>
      <c r="KA47" s="54" t="str">
        <f t="shared" ref="KA47:KA49" si="471">IF(JY47&lt;&gt;"",AVERAGE(IF(AND($G47="3",JY47&lt;&gt;""),HLOOKUP(JY47,Points_Table_Modified,IF(KG47&gt;=6,8,KG47+2),FALSE),IF(JY47&lt;&gt;"",HLOOKUP(JY47,Points_Table,IF(KG47&gt;=6,8,KG47+2),FALSE),"")),JZ47),JZ47)</f>
        <v/>
      </c>
      <c r="KB47" s="52" t="str">
        <f t="shared" ref="KB47:KB49" si="472">IF(AND($G47="6",JB47&lt;&gt;""),JB47,"")</f>
        <v/>
      </c>
      <c r="KC47" s="53" t="str">
        <f t="shared" si="272"/>
        <v/>
      </c>
      <c r="KD47" s="53" t="str">
        <f t="shared" si="273"/>
        <v/>
      </c>
      <c r="KE47" s="53" t="str">
        <f t="shared" si="274"/>
        <v/>
      </c>
      <c r="KF47" s="54" t="str">
        <f t="shared" ref="KF47:KF49" si="473">IF(KD47&lt;&gt;"",AVERAGE(IF(AND($G47="3",KD47&lt;&gt;""),HLOOKUP(KD47,Points_Table_Modified,IF(KG47&gt;=6,8,KG47+2),FALSE),IF(KD47&lt;&gt;"",HLOOKUP(KD47,Points_Table,IF(KG47&gt;=6,8,KG47+2),FALSE),"")),KE47),KE47)</f>
        <v/>
      </c>
      <c r="KG47" s="58" t="e">
        <f t="shared" ref="KG47:KG49" si="474">VLOOKUP($G47,Entries_D_Event,11,FALSE)</f>
        <v>#N/A</v>
      </c>
      <c r="KH47" s="53" t="str">
        <f t="shared" ref="KH47:KH49" si="475">CONCATENATE(KC47,JX47,JS47,JN47,JI47,JD47)</f>
        <v/>
      </c>
      <c r="KI47" s="181" t="str">
        <f t="shared" ref="KI47:KI49" si="476">IF(KH47&lt;&gt;"",IF(AND($G47="3",JB47&lt;&gt;""),10,IF(JB47&lt;&gt;"",5,"")),"")</f>
        <v/>
      </c>
      <c r="KJ47" s="181">
        <f t="shared" ref="KJ47:KJ49" si="477">_xlfn.NUMBERVALUE(IF(KH47&lt;&gt;"",CONCATENATE(KF47,KA47,JV47,JQ47,JL47,JG47),""))</f>
        <v>0</v>
      </c>
      <c r="KK47" s="127" t="str">
        <f t="shared" ref="KK47:KK49" si="478">IF(ISERROR(KI47+KJ47)=TRUE,"",KI47+KJ47)</f>
        <v/>
      </c>
      <c r="KL47" s="86"/>
      <c r="KM47" s="313">
        <f t="shared" ref="KM47:KM49" si="479">MINA(AR47,CB47,DL47,EV47,GF47,HP47,IZ47)</f>
        <v>0</v>
      </c>
      <c r="KN47" s="60">
        <f t="shared" ref="KN47:KN49" si="480">IF(OR(G47="1",G47="2",G47="3",G47="4",G47="5"),IF(ISERROR(VALUE(AS47))=TRUE,0,AS47)+IF(ISERROR(VALUE(CC47))=TRUE,0,CC47)+IF(ISERROR(VALUE(DM47))=TRUE,0,DM47)+IF(ISERROR(VALUE(EW47))=TRUE,0,EW47)+IF(ISERROR(VALUE(GG47))=TRUE,0,GG47)+IF(ISERROR(VALUE(HQ47))=TRUE,0,HQ47)+IF(ISERROR(VALUE(JA47))=TRUE,0,JA47),IF(ISERROR(VALUE(AS47))=TRUE,0,AS47)+IF(ISERROR(VALUE(CC47))=TRUE,0,CC47)+IF(ISERROR(VALUE(DM47))=TRUE,0,DM47)+IF(ISERROR(VALUE(EW47))=TRUE,0,EW47)+IF(ISERROR(VALUE(GG47))=TRUE,0,GG47)+IF(ISERROR(VALUE(HQ47))=TRUE,0,HQ47)+IF(ISERROR(VALUE(JA47))=TRUE,0,JA47))</f>
        <v>0</v>
      </c>
      <c r="KO47" s="201"/>
      <c r="KP47" s="61">
        <f t="shared" ref="KP47:KP49" si="481">IF(ISERROR(KN47-KM47)=TRUE,"",IF(KO47&lt;&gt;0,KN47-KO47,KN47-KM47))</f>
        <v>0</v>
      </c>
      <c r="KQ47" s="61" t="str">
        <f t="shared" ref="KQ47:KQ49" si="482">IF(G47="1",KP47,"")</f>
        <v/>
      </c>
      <c r="KR47" s="61" t="str">
        <f t="shared" ref="KR47:KR49" si="483">IF(G47="2",KP47,"")</f>
        <v/>
      </c>
      <c r="KS47" s="61" t="str">
        <f t="shared" ref="KS47:KS49" si="484">IF(G47="3",KP47,"")</f>
        <v/>
      </c>
      <c r="KT47" s="61" t="str">
        <f t="shared" ref="KT47:KT49" si="485">IF(G47="4",KP47,"")</f>
        <v/>
      </c>
      <c r="KU47" s="61" t="str">
        <f t="shared" ref="KU47:KU49" si="486">IF(G47="5",KP47,"")</f>
        <v/>
      </c>
      <c r="KV47" s="61" t="str">
        <f t="shared" ref="KV47:KV49" si="487">IF(G47="6",KP47,"")</f>
        <v/>
      </c>
      <c r="KW47" s="62" t="str">
        <f t="shared" si="290"/>
        <v/>
      </c>
      <c r="KX47" s="84"/>
      <c r="KY47" s="59">
        <f t="shared" ref="KY47:KY49" si="488">IF(OR(G47="1",G47="2",G47="3",G47="4",G47="5"),IF(MINA(IF(ISERROR(VALUE(AR47))=TRUE,100,VALUE(AR47)),IF(ISERROR(VALUE(CB47))=TRUE,100,VALUE(CB47)),IF(ISERROR(VALUE(DL47))=TRUE,100,VALUE(DL47)),IF(ISERROR(VALUE(EV47))=TRUE,100,VALUE(EV47)),IF(ISERROR(VALUE(GF47))=TRUE,100,VALUE(GF47)),IF(ISERROR(VALUE(HP47))=TRUE,100,VALUE(HP47)),IF(ISERROR(VALUE(IZ47))=TRUE,100,VALUE(IZ47)),IF(ISERROR(VALUE(KJ47))=TRUE,100,VALUE(KJ47)))=100,"",MINA(IF(ISERROR(VALUE(AR47))=TRUE,0,VALUE(AR47)),IF(ISERROR(VALUE(CB47))=TRUE,0,VALUE(CB47)),IF(ISERROR(VALUE(DL47))=TRUE,0,VALUE(DL47)),IF(ISERROR(VALUE(EV47))=TRUE,0,VALUE(EV47)),IF(ISERROR(VALUE(GF47))=TRUE,0,VALUE(GF47)),IF(ISERROR(VALUE(HP47))=TRUE,0,VALUE(HP47)),IF(ISERROR(VALUE(IZ47))=TRUE,0,VALUE(IZ47)),IF(ISERROR(VALUE(KJ47))=TRUE,0,VALUE(KJ47)))),MINA(IF(ISERROR(VALUE(AR47))=TRUE,0,VALUE(AR47)),IF(ISERROR(VALUE(CB47))=TRUE,0,VALUE(CB47)),IF(ISERROR(VALUE(DL47))=TRUE,0,VALUE(DL47)),IF(ISERROR(VALUE(EV47))=TRUE,0,VALUE(EV47)),IF(ISERROR(VALUE(GF47))=TRUE,0,VALUE(GF47)),IF(ISERROR(VALUE(HP47))=TRUE,0,VALUE(HP47)),IF(ISERROR(VALUE(IZ47))=TRUE,0,VALUE(IZ47)),IF(ISERROR(VALUE(KJ47))=TRUE,0,VALUE(KJ47))))</f>
        <v>0</v>
      </c>
      <c r="KZ47" s="60" t="str">
        <f t="shared" ref="KZ47:KZ49" si="489">IF(OR(G47="1",G47="2",G47="3",G47="4",G47="5"),IF(ISERROR(VALUE(AS47))=TRUE,0,AS47)+IF(ISERROR(VALUE(CC47))=TRUE,0,CC47)+IF(ISERROR(VALUE(DM47))=TRUE,0,DM47)+IF(ISERROR(VALUE(EW47))=TRUE,0,EW47)+IF(ISERROR(VALUE(GG47))=TRUE,0,GG47)+IF(ISERROR(VALUE(HQ47))=TRUE,0,HQ47)+IF(ISERROR(VALUE(JA47))=TRUE,0,JA47)+IF(ISERROR(VALUE(KK47))=TRUE,0,KK47),"")</f>
        <v/>
      </c>
      <c r="LA47" s="201"/>
      <c r="LB47" s="61" t="str">
        <f t="shared" ref="LB47:LB49" si="490">IF(ISERROR(KZ47-KY47)=TRUE,"",IF(LA47&lt;&gt;0,KZ47-LA47,KZ47-KY47))</f>
        <v/>
      </c>
      <c r="LC47" s="61" t="str">
        <f t="shared" ref="LC47:LC49" si="491">IF(G47="3",LB47,"")</f>
        <v/>
      </c>
      <c r="LD47" s="61" t="str">
        <f t="shared" ref="LD47:LD49" si="492">IF(G47="2",LB47,"")</f>
        <v/>
      </c>
      <c r="LE47" s="61" t="str">
        <f t="shared" ref="LE47:LE49" si="493">IF(OR(G47="1",G47="4",G47="5"),LB47,"")</f>
        <v/>
      </c>
      <c r="LF47" s="148" t="str">
        <f t="shared" si="339"/>
        <v/>
      </c>
      <c r="LG47" s="87"/>
      <c r="LH47" s="185">
        <f t="shared" si="297"/>
        <v>0</v>
      </c>
      <c r="LI47" s="87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</row>
    <row r="48" spans="1:382" s="1" customFormat="1" ht="15" x14ac:dyDescent="0.2">
      <c r="A48" s="35"/>
      <c r="B48" s="45">
        <v>43</v>
      </c>
      <c r="C48" s="46"/>
      <c r="D48" s="47"/>
      <c r="E48" s="50"/>
      <c r="F48" s="160"/>
      <c r="G48" s="49"/>
      <c r="H48" s="50" t="e">
        <f t="shared" si="341"/>
        <v>#N/A</v>
      </c>
      <c r="I48" s="186" t="str">
        <f t="shared" si="342"/>
        <v/>
      </c>
      <c r="J48" s="179"/>
      <c r="K48" s="149" t="str">
        <f t="shared" si="343"/>
        <v/>
      </c>
      <c r="L48" s="150" t="str">
        <f t="shared" si="299"/>
        <v/>
      </c>
      <c r="M48" s="150" t="str">
        <f t="shared" si="300"/>
        <v/>
      </c>
      <c r="N48" s="150" t="str">
        <f t="shared" si="301"/>
        <v/>
      </c>
      <c r="O48" s="150" t="str">
        <f t="shared" si="344"/>
        <v/>
      </c>
      <c r="P48" s="149" t="str">
        <f t="shared" si="345"/>
        <v/>
      </c>
      <c r="Q48" s="150" t="str">
        <f t="shared" si="304"/>
        <v/>
      </c>
      <c r="R48" s="150" t="str">
        <f t="shared" si="305"/>
        <v/>
      </c>
      <c r="S48" s="150" t="str">
        <f t="shared" si="306"/>
        <v/>
      </c>
      <c r="T48" s="150" t="str">
        <f t="shared" si="346"/>
        <v/>
      </c>
      <c r="U48" s="149" t="str">
        <f t="shared" si="347"/>
        <v/>
      </c>
      <c r="V48" s="150" t="str">
        <f t="shared" si="309"/>
        <v/>
      </c>
      <c r="W48" s="150" t="str">
        <f t="shared" si="310"/>
        <v/>
      </c>
      <c r="X48" s="150" t="str">
        <f t="shared" si="311"/>
        <v/>
      </c>
      <c r="Y48" s="150" t="str">
        <f t="shared" si="348"/>
        <v/>
      </c>
      <c r="Z48" s="149" t="str">
        <f t="shared" si="349"/>
        <v/>
      </c>
      <c r="AA48" s="150" t="str">
        <f t="shared" si="314"/>
        <v/>
      </c>
      <c r="AB48" s="150" t="str">
        <f t="shared" si="315"/>
        <v/>
      </c>
      <c r="AC48" s="150" t="str">
        <f t="shared" si="316"/>
        <v/>
      </c>
      <c r="AD48" s="150" t="str">
        <f t="shared" si="350"/>
        <v/>
      </c>
      <c r="AE48" s="149" t="str">
        <f t="shared" si="351"/>
        <v/>
      </c>
      <c r="AF48" s="150" t="str">
        <f t="shared" si="319"/>
        <v/>
      </c>
      <c r="AG48" s="150" t="str">
        <f t="shared" si="320"/>
        <v/>
      </c>
      <c r="AH48" s="150" t="str">
        <f t="shared" si="321"/>
        <v/>
      </c>
      <c r="AI48" s="150" t="str">
        <f t="shared" si="352"/>
        <v/>
      </c>
      <c r="AJ48" s="149" t="str">
        <f t="shared" si="353"/>
        <v/>
      </c>
      <c r="AK48" s="150" t="str">
        <f t="shared" si="324"/>
        <v/>
      </c>
      <c r="AL48" s="150" t="str">
        <f t="shared" si="325"/>
        <v/>
      </c>
      <c r="AM48" s="150" t="str">
        <f t="shared" si="326"/>
        <v/>
      </c>
      <c r="AN48" s="307" t="str">
        <f t="shared" si="354"/>
        <v/>
      </c>
      <c r="AO48" s="56" t="e">
        <f t="shared" si="355"/>
        <v>#N/A</v>
      </c>
      <c r="AP48" s="53" t="str">
        <f t="shared" si="356"/>
        <v/>
      </c>
      <c r="AQ48" s="181" t="str">
        <f t="shared" si="357"/>
        <v/>
      </c>
      <c r="AR48" s="181">
        <f t="shared" si="358"/>
        <v>0</v>
      </c>
      <c r="AS48" s="181" t="str">
        <f t="shared" si="359"/>
        <v/>
      </c>
      <c r="AT48" s="130"/>
      <c r="AU48" s="55" t="str">
        <f t="shared" si="360"/>
        <v/>
      </c>
      <c r="AV48" s="53" t="str">
        <f t="shared" si="38"/>
        <v/>
      </c>
      <c r="AW48" s="53" t="str">
        <f t="shared" si="39"/>
        <v/>
      </c>
      <c r="AX48" s="53" t="str">
        <f t="shared" si="40"/>
        <v/>
      </c>
      <c r="AY48" s="54" t="str">
        <f t="shared" si="361"/>
        <v/>
      </c>
      <c r="AZ48" s="52" t="str">
        <f t="shared" si="362"/>
        <v/>
      </c>
      <c r="BA48" s="53" t="str">
        <f t="shared" si="43"/>
        <v/>
      </c>
      <c r="BB48" s="53" t="str">
        <f t="shared" si="44"/>
        <v/>
      </c>
      <c r="BC48" s="55" t="str">
        <f t="shared" si="45"/>
        <v/>
      </c>
      <c r="BD48" s="54" t="str">
        <f t="shared" si="363"/>
        <v/>
      </c>
      <c r="BE48" s="52" t="str">
        <f t="shared" si="364"/>
        <v/>
      </c>
      <c r="BF48" s="53" t="str">
        <f t="shared" si="48"/>
        <v/>
      </c>
      <c r="BG48" s="53" t="str">
        <f t="shared" si="49"/>
        <v/>
      </c>
      <c r="BH48" s="53" t="str">
        <f t="shared" si="50"/>
        <v/>
      </c>
      <c r="BI48" s="54" t="str">
        <f t="shared" si="365"/>
        <v/>
      </c>
      <c r="BJ48" s="52" t="str">
        <f t="shared" si="366"/>
        <v/>
      </c>
      <c r="BK48" s="53" t="str">
        <f t="shared" si="53"/>
        <v/>
      </c>
      <c r="BL48" s="53" t="str">
        <f t="shared" si="54"/>
        <v/>
      </c>
      <c r="BM48" s="53" t="str">
        <f t="shared" si="55"/>
        <v/>
      </c>
      <c r="BN48" s="54" t="str">
        <f t="shared" si="367"/>
        <v/>
      </c>
      <c r="BO48" s="52" t="str">
        <f t="shared" si="368"/>
        <v/>
      </c>
      <c r="BP48" s="53" t="str">
        <f t="shared" si="58"/>
        <v/>
      </c>
      <c r="BQ48" s="53" t="str">
        <f t="shared" si="59"/>
        <v/>
      </c>
      <c r="BR48" s="53" t="str">
        <f t="shared" si="60"/>
        <v/>
      </c>
      <c r="BS48" s="54" t="str">
        <f t="shared" si="369"/>
        <v/>
      </c>
      <c r="BT48" s="52" t="str">
        <f t="shared" si="370"/>
        <v/>
      </c>
      <c r="BU48" s="53" t="str">
        <f t="shared" si="63"/>
        <v/>
      </c>
      <c r="BV48" s="53" t="str">
        <f t="shared" si="64"/>
        <v/>
      </c>
      <c r="BW48" s="53" t="str">
        <f t="shared" si="65"/>
        <v/>
      </c>
      <c r="BX48" s="54" t="str">
        <f t="shared" si="371"/>
        <v/>
      </c>
      <c r="BY48" s="56" t="e">
        <f t="shared" si="372"/>
        <v>#N/A</v>
      </c>
      <c r="BZ48" s="53" t="str">
        <f t="shared" si="373"/>
        <v/>
      </c>
      <c r="CA48" s="181" t="str">
        <f t="shared" si="374"/>
        <v/>
      </c>
      <c r="CB48" s="181">
        <f t="shared" si="375"/>
        <v>0</v>
      </c>
      <c r="CC48" s="181" t="str">
        <f t="shared" si="376"/>
        <v/>
      </c>
      <c r="CD48" s="130"/>
      <c r="CE48" s="55" t="str">
        <f t="shared" si="377"/>
        <v/>
      </c>
      <c r="CF48" s="53" t="str">
        <f t="shared" si="73"/>
        <v/>
      </c>
      <c r="CG48" s="53" t="str">
        <f t="shared" si="74"/>
        <v/>
      </c>
      <c r="CH48" s="53" t="str">
        <f t="shared" si="75"/>
        <v/>
      </c>
      <c r="CI48" s="54" t="str">
        <f t="shared" si="378"/>
        <v/>
      </c>
      <c r="CJ48" s="52" t="str">
        <f t="shared" si="379"/>
        <v/>
      </c>
      <c r="CK48" s="53" t="str">
        <f t="shared" si="78"/>
        <v/>
      </c>
      <c r="CL48" s="53" t="str">
        <f t="shared" si="79"/>
        <v/>
      </c>
      <c r="CM48" s="55" t="str">
        <f t="shared" si="80"/>
        <v/>
      </c>
      <c r="CN48" s="54" t="str">
        <f t="shared" si="380"/>
        <v/>
      </c>
      <c r="CO48" s="52" t="str">
        <f t="shared" si="381"/>
        <v/>
      </c>
      <c r="CP48" s="53" t="str">
        <f t="shared" si="83"/>
        <v/>
      </c>
      <c r="CQ48" s="53" t="str">
        <f>IF(IF(CP48&lt;&gt;"",IF(MAX(COUNTIF($CP48:$CP$49,$CP$6:$CP$49))&gt;1,"x",""),"")&lt;&gt;"",CP48+1,"")</f>
        <v/>
      </c>
      <c r="CR48" s="53" t="str">
        <f t="shared" si="84"/>
        <v/>
      </c>
      <c r="CS48" s="54" t="str">
        <f t="shared" si="382"/>
        <v/>
      </c>
      <c r="CT48" s="52" t="str">
        <f t="shared" si="383"/>
        <v/>
      </c>
      <c r="CU48" s="53" t="str">
        <f t="shared" si="87"/>
        <v/>
      </c>
      <c r="CV48" s="53" t="str">
        <f t="shared" si="88"/>
        <v/>
      </c>
      <c r="CW48" s="53" t="str">
        <f t="shared" si="89"/>
        <v/>
      </c>
      <c r="CX48" s="54" t="str">
        <f t="shared" si="384"/>
        <v/>
      </c>
      <c r="CY48" s="52" t="str">
        <f t="shared" si="385"/>
        <v/>
      </c>
      <c r="CZ48" s="53" t="str">
        <f t="shared" si="92"/>
        <v/>
      </c>
      <c r="DA48" s="53" t="str">
        <f t="shared" si="93"/>
        <v/>
      </c>
      <c r="DB48" s="53" t="str">
        <f t="shared" si="94"/>
        <v/>
      </c>
      <c r="DC48" s="54" t="str">
        <f t="shared" si="386"/>
        <v/>
      </c>
      <c r="DD48" s="52" t="str">
        <f t="shared" si="387"/>
        <v/>
      </c>
      <c r="DE48" s="53" t="str">
        <f t="shared" si="97"/>
        <v/>
      </c>
      <c r="DF48" s="53" t="str">
        <f t="shared" si="98"/>
        <v/>
      </c>
      <c r="DG48" s="53" t="str">
        <f t="shared" si="99"/>
        <v/>
      </c>
      <c r="DH48" s="54" t="str">
        <f t="shared" si="388"/>
        <v/>
      </c>
      <c r="DI48" s="56" t="e">
        <f t="shared" si="389"/>
        <v>#N/A</v>
      </c>
      <c r="DJ48" s="53" t="str">
        <f t="shared" si="390"/>
        <v/>
      </c>
      <c r="DK48" s="53" t="str">
        <f t="shared" si="391"/>
        <v/>
      </c>
      <c r="DL48" s="328">
        <f t="shared" si="392"/>
        <v>0</v>
      </c>
      <c r="DM48" s="181" t="str">
        <f t="shared" si="393"/>
        <v/>
      </c>
      <c r="DN48" s="130"/>
      <c r="DO48" s="53" t="str">
        <f t="shared" si="394"/>
        <v/>
      </c>
      <c r="DP48" s="53" t="str">
        <f t="shared" si="107"/>
        <v/>
      </c>
      <c r="DQ48" s="53" t="str">
        <f t="shared" si="108"/>
        <v/>
      </c>
      <c r="DR48" s="53" t="str">
        <f t="shared" si="109"/>
        <v/>
      </c>
      <c r="DS48" s="54" t="str">
        <f t="shared" si="395"/>
        <v/>
      </c>
      <c r="DT48" s="52" t="str">
        <f t="shared" si="396"/>
        <v/>
      </c>
      <c r="DU48" s="53" t="str">
        <f t="shared" si="112"/>
        <v/>
      </c>
      <c r="DV48" s="53" t="str">
        <f t="shared" si="113"/>
        <v/>
      </c>
      <c r="DW48" s="55" t="str">
        <f t="shared" si="114"/>
        <v/>
      </c>
      <c r="DX48" s="54" t="str">
        <f t="shared" si="397"/>
        <v/>
      </c>
      <c r="DY48" s="52" t="str">
        <f t="shared" si="398"/>
        <v/>
      </c>
      <c r="DZ48" s="53" t="str">
        <f t="shared" si="117"/>
        <v/>
      </c>
      <c r="EA48" s="53" t="str">
        <f t="shared" si="118"/>
        <v/>
      </c>
      <c r="EB48" s="53" t="str">
        <f t="shared" si="119"/>
        <v/>
      </c>
      <c r="EC48" s="54" t="str">
        <f t="shared" si="399"/>
        <v/>
      </c>
      <c r="ED48" s="52" t="str">
        <f t="shared" si="400"/>
        <v/>
      </c>
      <c r="EE48" s="53" t="str">
        <f t="shared" si="122"/>
        <v/>
      </c>
      <c r="EF48" s="53" t="str">
        <f t="shared" si="123"/>
        <v/>
      </c>
      <c r="EG48" s="53" t="str">
        <f t="shared" si="124"/>
        <v/>
      </c>
      <c r="EH48" s="54" t="str">
        <f t="shared" si="401"/>
        <v/>
      </c>
      <c r="EI48" s="52" t="str">
        <f t="shared" si="402"/>
        <v/>
      </c>
      <c r="EJ48" s="53" t="str">
        <f t="shared" si="127"/>
        <v/>
      </c>
      <c r="EK48" s="53" t="str">
        <f t="shared" si="128"/>
        <v/>
      </c>
      <c r="EL48" s="53" t="str">
        <f t="shared" si="129"/>
        <v/>
      </c>
      <c r="EM48" s="54" t="str">
        <f t="shared" si="403"/>
        <v/>
      </c>
      <c r="EN48" s="52" t="str">
        <f t="shared" si="404"/>
        <v/>
      </c>
      <c r="EO48" s="53" t="str">
        <f t="shared" si="132"/>
        <v/>
      </c>
      <c r="EP48" s="53" t="str">
        <f t="shared" si="133"/>
        <v/>
      </c>
      <c r="EQ48" s="53" t="str">
        <f t="shared" si="134"/>
        <v/>
      </c>
      <c r="ER48" s="54" t="str">
        <f t="shared" si="405"/>
        <v/>
      </c>
      <c r="ES48" s="58" t="e">
        <f t="shared" si="406"/>
        <v>#N/A</v>
      </c>
      <c r="ET48" s="53" t="str">
        <f t="shared" si="407"/>
        <v/>
      </c>
      <c r="EU48" s="181" t="str">
        <f t="shared" si="408"/>
        <v/>
      </c>
      <c r="EV48" s="181">
        <f t="shared" si="409"/>
        <v>0</v>
      </c>
      <c r="EW48" s="181" t="str">
        <f t="shared" si="410"/>
        <v/>
      </c>
      <c r="EX48" s="130"/>
      <c r="EY48" s="53" t="str">
        <f t="shared" si="411"/>
        <v/>
      </c>
      <c r="EZ48" s="53" t="str">
        <f t="shared" si="142"/>
        <v/>
      </c>
      <c r="FA48" s="53" t="str">
        <f t="shared" si="143"/>
        <v/>
      </c>
      <c r="FB48" s="53" t="str">
        <f t="shared" si="144"/>
        <v/>
      </c>
      <c r="FC48" s="57" t="str">
        <f t="shared" si="412"/>
        <v/>
      </c>
      <c r="FD48" s="52" t="str">
        <f t="shared" si="413"/>
        <v/>
      </c>
      <c r="FE48" s="53" t="str">
        <f t="shared" si="147"/>
        <v/>
      </c>
      <c r="FF48" s="53" t="str">
        <f t="shared" si="148"/>
        <v/>
      </c>
      <c r="FG48" s="55" t="str">
        <f t="shared" si="149"/>
        <v/>
      </c>
      <c r="FH48" s="57" t="str">
        <f t="shared" si="414"/>
        <v/>
      </c>
      <c r="FI48" s="52" t="str">
        <f t="shared" si="415"/>
        <v/>
      </c>
      <c r="FJ48" s="53" t="str">
        <f t="shared" si="152"/>
        <v/>
      </c>
      <c r="FK48" s="53" t="str">
        <f t="shared" si="153"/>
        <v/>
      </c>
      <c r="FL48" s="53" t="str">
        <f t="shared" si="154"/>
        <v/>
      </c>
      <c r="FM48" s="57" t="str">
        <f t="shared" si="416"/>
        <v/>
      </c>
      <c r="FN48" s="52" t="str">
        <f t="shared" si="417"/>
        <v/>
      </c>
      <c r="FO48" s="53" t="str">
        <f t="shared" si="157"/>
        <v/>
      </c>
      <c r="FP48" s="53" t="str">
        <f t="shared" si="158"/>
        <v/>
      </c>
      <c r="FQ48" s="53" t="str">
        <f t="shared" si="159"/>
        <v/>
      </c>
      <c r="FR48" s="57" t="str">
        <f t="shared" si="418"/>
        <v/>
      </c>
      <c r="FS48" s="52" t="str">
        <f t="shared" si="419"/>
        <v/>
      </c>
      <c r="FT48" s="53" t="str">
        <f t="shared" si="162"/>
        <v/>
      </c>
      <c r="FU48" s="53" t="str">
        <f t="shared" si="163"/>
        <v/>
      </c>
      <c r="FV48" s="53" t="str">
        <f t="shared" si="164"/>
        <v/>
      </c>
      <c r="FW48" s="57" t="str">
        <f t="shared" si="420"/>
        <v/>
      </c>
      <c r="FX48" s="52" t="str">
        <f t="shared" si="421"/>
        <v/>
      </c>
      <c r="FY48" s="53" t="str">
        <f t="shared" si="167"/>
        <v/>
      </c>
      <c r="FZ48" s="53" t="str">
        <f t="shared" si="168"/>
        <v/>
      </c>
      <c r="GA48" s="53" t="str">
        <f t="shared" si="169"/>
        <v/>
      </c>
      <c r="GB48" s="57" t="str">
        <f t="shared" si="422"/>
        <v/>
      </c>
      <c r="GC48" s="58" t="e">
        <f t="shared" si="423"/>
        <v>#N/A</v>
      </c>
      <c r="GD48" s="53" t="str">
        <f t="shared" si="424"/>
        <v/>
      </c>
      <c r="GE48" s="181" t="str">
        <f t="shared" si="425"/>
        <v/>
      </c>
      <c r="GF48" s="181">
        <f t="shared" si="426"/>
        <v>0</v>
      </c>
      <c r="GG48" s="181" t="str">
        <f t="shared" si="427"/>
        <v/>
      </c>
      <c r="GH48" s="130"/>
      <c r="GI48" s="53" t="str">
        <f t="shared" si="428"/>
        <v/>
      </c>
      <c r="GJ48" s="53" t="str">
        <f t="shared" si="177"/>
        <v/>
      </c>
      <c r="GK48" s="53" t="str">
        <f t="shared" si="178"/>
        <v/>
      </c>
      <c r="GL48" s="53" t="str">
        <f t="shared" si="179"/>
        <v/>
      </c>
      <c r="GM48" s="54" t="str">
        <f t="shared" si="429"/>
        <v/>
      </c>
      <c r="GN48" s="52" t="str">
        <f t="shared" si="430"/>
        <v/>
      </c>
      <c r="GO48" s="53" t="str">
        <f t="shared" si="182"/>
        <v/>
      </c>
      <c r="GP48" s="53" t="str">
        <f t="shared" si="183"/>
        <v/>
      </c>
      <c r="GQ48" s="55" t="str">
        <f t="shared" si="184"/>
        <v/>
      </c>
      <c r="GR48" s="54" t="str">
        <f t="shared" si="431"/>
        <v/>
      </c>
      <c r="GS48" s="52" t="str">
        <f t="shared" si="432"/>
        <v/>
      </c>
      <c r="GT48" s="53" t="str">
        <f t="shared" si="187"/>
        <v/>
      </c>
      <c r="GU48" s="53" t="str">
        <f t="shared" si="188"/>
        <v/>
      </c>
      <c r="GV48" s="53" t="str">
        <f t="shared" si="189"/>
        <v/>
      </c>
      <c r="GW48" s="54" t="str">
        <f t="shared" si="433"/>
        <v/>
      </c>
      <c r="GX48" s="52" t="str">
        <f t="shared" si="434"/>
        <v/>
      </c>
      <c r="GY48" s="53" t="str">
        <f t="shared" si="192"/>
        <v/>
      </c>
      <c r="GZ48" s="53" t="str">
        <f t="shared" si="193"/>
        <v/>
      </c>
      <c r="HA48" s="53" t="str">
        <f t="shared" si="194"/>
        <v/>
      </c>
      <c r="HB48" s="54" t="str">
        <f t="shared" si="435"/>
        <v/>
      </c>
      <c r="HC48" s="52" t="str">
        <f t="shared" si="436"/>
        <v/>
      </c>
      <c r="HD48" s="53" t="str">
        <f t="shared" si="197"/>
        <v/>
      </c>
      <c r="HE48" s="53" t="str">
        <f t="shared" si="198"/>
        <v/>
      </c>
      <c r="HF48" s="53" t="str">
        <f t="shared" si="199"/>
        <v/>
      </c>
      <c r="HG48" s="54" t="str">
        <f t="shared" si="437"/>
        <v/>
      </c>
      <c r="HH48" s="52" t="str">
        <f t="shared" si="438"/>
        <v/>
      </c>
      <c r="HI48" s="53" t="str">
        <f t="shared" si="202"/>
        <v/>
      </c>
      <c r="HJ48" s="53" t="str">
        <f t="shared" si="203"/>
        <v/>
      </c>
      <c r="HK48" s="53" t="str">
        <f t="shared" si="204"/>
        <v/>
      </c>
      <c r="HL48" s="54" t="str">
        <f t="shared" si="439"/>
        <v/>
      </c>
      <c r="HM48" s="58" t="e">
        <f t="shared" si="440"/>
        <v>#N/A</v>
      </c>
      <c r="HN48" s="53" t="str">
        <f t="shared" si="441"/>
        <v/>
      </c>
      <c r="HO48" s="181" t="str">
        <f t="shared" si="442"/>
        <v/>
      </c>
      <c r="HP48" s="181">
        <f t="shared" si="443"/>
        <v>0</v>
      </c>
      <c r="HQ48" s="181" t="str">
        <f t="shared" si="444"/>
        <v/>
      </c>
      <c r="HR48" s="130"/>
      <c r="HS48" s="53" t="str">
        <f t="shared" si="445"/>
        <v/>
      </c>
      <c r="HT48" s="53" t="str">
        <f t="shared" si="212"/>
        <v/>
      </c>
      <c r="HU48" s="53" t="str">
        <f t="shared" si="213"/>
        <v/>
      </c>
      <c r="HV48" s="53" t="str">
        <f t="shared" si="329"/>
        <v/>
      </c>
      <c r="HW48" s="54" t="str">
        <f t="shared" si="446"/>
        <v/>
      </c>
      <c r="HX48" s="52" t="str">
        <f t="shared" si="447"/>
        <v/>
      </c>
      <c r="HY48" s="53" t="str">
        <f t="shared" si="217"/>
        <v/>
      </c>
      <c r="HZ48" s="53" t="str">
        <f t="shared" si="218"/>
        <v/>
      </c>
      <c r="IA48" s="55" t="str">
        <f t="shared" si="331"/>
        <v/>
      </c>
      <c r="IB48" s="54" t="str">
        <f t="shared" si="448"/>
        <v/>
      </c>
      <c r="IC48" s="52" t="str">
        <f t="shared" si="449"/>
        <v/>
      </c>
      <c r="ID48" s="53" t="str">
        <f t="shared" si="222"/>
        <v/>
      </c>
      <c r="IE48" s="53" t="str">
        <f t="shared" si="223"/>
        <v/>
      </c>
      <c r="IF48" s="53" t="str">
        <f t="shared" si="224"/>
        <v/>
      </c>
      <c r="IG48" s="54" t="str">
        <f t="shared" si="450"/>
        <v/>
      </c>
      <c r="IH48" s="52" t="str">
        <f t="shared" si="451"/>
        <v/>
      </c>
      <c r="II48" s="53" t="str">
        <f t="shared" si="227"/>
        <v/>
      </c>
      <c r="IJ48" s="53" t="str">
        <f t="shared" si="228"/>
        <v/>
      </c>
      <c r="IK48" s="53" t="str">
        <f t="shared" si="333"/>
        <v/>
      </c>
      <c r="IL48" s="54" t="str">
        <f t="shared" si="452"/>
        <v/>
      </c>
      <c r="IM48" s="52" t="str">
        <f t="shared" si="453"/>
        <v/>
      </c>
      <c r="IN48" s="53" t="str">
        <f t="shared" si="232"/>
        <v/>
      </c>
      <c r="IO48" s="53" t="str">
        <f t="shared" si="233"/>
        <v/>
      </c>
      <c r="IP48" s="53" t="str">
        <f t="shared" si="335"/>
        <v/>
      </c>
      <c r="IQ48" s="54" t="str">
        <f t="shared" si="454"/>
        <v/>
      </c>
      <c r="IR48" s="52" t="str">
        <f t="shared" si="455"/>
        <v/>
      </c>
      <c r="IS48" s="53" t="str">
        <f t="shared" si="237"/>
        <v/>
      </c>
      <c r="IT48" s="53" t="str">
        <f t="shared" si="238"/>
        <v/>
      </c>
      <c r="IU48" s="53" t="str">
        <f t="shared" si="337"/>
        <v/>
      </c>
      <c r="IV48" s="54" t="str">
        <f t="shared" si="456"/>
        <v/>
      </c>
      <c r="IW48" s="58" t="e">
        <f t="shared" si="457"/>
        <v>#N/A</v>
      </c>
      <c r="IX48" s="53" t="str">
        <f t="shared" si="458"/>
        <v/>
      </c>
      <c r="IY48" s="181" t="str">
        <f t="shared" si="459"/>
        <v/>
      </c>
      <c r="IZ48" s="181">
        <f t="shared" si="460"/>
        <v>0</v>
      </c>
      <c r="JA48" s="181" t="str">
        <f t="shared" si="461"/>
        <v/>
      </c>
      <c r="JB48" s="130"/>
      <c r="JC48" s="53" t="str">
        <f t="shared" si="462"/>
        <v/>
      </c>
      <c r="JD48" s="53" t="str">
        <f t="shared" si="247"/>
        <v/>
      </c>
      <c r="JE48" s="53" t="str">
        <f t="shared" si="248"/>
        <v/>
      </c>
      <c r="JF48" s="53" t="str">
        <f t="shared" si="249"/>
        <v/>
      </c>
      <c r="JG48" s="54" t="str">
        <f t="shared" si="463"/>
        <v/>
      </c>
      <c r="JH48" s="52" t="str">
        <f t="shared" si="464"/>
        <v/>
      </c>
      <c r="JI48" s="53" t="str">
        <f t="shared" si="252"/>
        <v/>
      </c>
      <c r="JJ48" s="53" t="str">
        <f t="shared" si="253"/>
        <v/>
      </c>
      <c r="JK48" s="55" t="str">
        <f t="shared" si="254"/>
        <v/>
      </c>
      <c r="JL48" s="54" t="str">
        <f t="shared" si="465"/>
        <v/>
      </c>
      <c r="JM48" s="52" t="str">
        <f t="shared" si="466"/>
        <v/>
      </c>
      <c r="JN48" s="53" t="str">
        <f t="shared" si="257"/>
        <v/>
      </c>
      <c r="JO48" s="53" t="str">
        <f t="shared" si="258"/>
        <v/>
      </c>
      <c r="JP48" s="53" t="str">
        <f t="shared" si="259"/>
        <v/>
      </c>
      <c r="JQ48" s="54" t="str">
        <f t="shared" si="467"/>
        <v/>
      </c>
      <c r="JR48" s="52" t="str">
        <f t="shared" si="468"/>
        <v/>
      </c>
      <c r="JS48" s="53" t="str">
        <f t="shared" si="262"/>
        <v/>
      </c>
      <c r="JT48" s="53" t="str">
        <f t="shared" si="263"/>
        <v/>
      </c>
      <c r="JU48" s="53" t="str">
        <f t="shared" si="264"/>
        <v/>
      </c>
      <c r="JV48" s="54" t="str">
        <f t="shared" si="469"/>
        <v/>
      </c>
      <c r="JW48" s="52" t="str">
        <f t="shared" si="470"/>
        <v/>
      </c>
      <c r="JX48" s="53" t="str">
        <f t="shared" si="267"/>
        <v/>
      </c>
      <c r="JY48" s="53" t="str">
        <f t="shared" si="268"/>
        <v/>
      </c>
      <c r="JZ48" s="53" t="str">
        <f t="shared" si="269"/>
        <v/>
      </c>
      <c r="KA48" s="54" t="str">
        <f t="shared" si="471"/>
        <v/>
      </c>
      <c r="KB48" s="52" t="str">
        <f t="shared" si="472"/>
        <v/>
      </c>
      <c r="KC48" s="53" t="str">
        <f t="shared" si="272"/>
        <v/>
      </c>
      <c r="KD48" s="53" t="str">
        <f t="shared" si="273"/>
        <v/>
      </c>
      <c r="KE48" s="53" t="str">
        <f t="shared" si="274"/>
        <v/>
      </c>
      <c r="KF48" s="54" t="str">
        <f t="shared" si="473"/>
        <v/>
      </c>
      <c r="KG48" s="58" t="e">
        <f t="shared" si="474"/>
        <v>#N/A</v>
      </c>
      <c r="KH48" s="53" t="str">
        <f t="shared" si="475"/>
        <v/>
      </c>
      <c r="KI48" s="181" t="str">
        <f t="shared" si="476"/>
        <v/>
      </c>
      <c r="KJ48" s="181">
        <f t="shared" si="477"/>
        <v>0</v>
      </c>
      <c r="KK48" s="127" t="str">
        <f t="shared" si="478"/>
        <v/>
      </c>
      <c r="KL48" s="86"/>
      <c r="KM48" s="313">
        <f t="shared" si="479"/>
        <v>0</v>
      </c>
      <c r="KN48" s="60">
        <f t="shared" si="480"/>
        <v>0</v>
      </c>
      <c r="KO48" s="201"/>
      <c r="KP48" s="61">
        <f t="shared" si="481"/>
        <v>0</v>
      </c>
      <c r="KQ48" s="61" t="str">
        <f t="shared" si="482"/>
        <v/>
      </c>
      <c r="KR48" s="61" t="str">
        <f t="shared" si="483"/>
        <v/>
      </c>
      <c r="KS48" s="61" t="str">
        <f t="shared" si="484"/>
        <v/>
      </c>
      <c r="KT48" s="61" t="str">
        <f t="shared" si="485"/>
        <v/>
      </c>
      <c r="KU48" s="61" t="str">
        <f t="shared" si="486"/>
        <v/>
      </c>
      <c r="KV48" s="61" t="str">
        <f t="shared" si="487"/>
        <v/>
      </c>
      <c r="KW48" s="62" t="str">
        <f t="shared" si="290"/>
        <v/>
      </c>
      <c r="KX48" s="84"/>
      <c r="KY48" s="59">
        <f t="shared" si="488"/>
        <v>0</v>
      </c>
      <c r="KZ48" s="60" t="str">
        <f t="shared" si="489"/>
        <v/>
      </c>
      <c r="LA48" s="201"/>
      <c r="LB48" s="61" t="str">
        <f t="shared" si="490"/>
        <v/>
      </c>
      <c r="LC48" s="61" t="str">
        <f t="shared" si="491"/>
        <v/>
      </c>
      <c r="LD48" s="61" t="str">
        <f t="shared" si="492"/>
        <v/>
      </c>
      <c r="LE48" s="61" t="str">
        <f t="shared" si="493"/>
        <v/>
      </c>
      <c r="LF48" s="148" t="str">
        <f t="shared" si="339"/>
        <v/>
      </c>
      <c r="LG48" s="87"/>
      <c r="LH48" s="185">
        <f t="shared" si="297"/>
        <v>0</v>
      </c>
      <c r="LI48" s="87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</row>
    <row r="49" spans="1:382" s="1" customFormat="1" ht="15.75" thickBot="1" x14ac:dyDescent="0.25">
      <c r="A49" s="35"/>
      <c r="B49" s="45">
        <v>44</v>
      </c>
      <c r="C49" s="46"/>
      <c r="D49" s="47"/>
      <c r="E49" s="50"/>
      <c r="F49" s="160"/>
      <c r="G49" s="49"/>
      <c r="H49" s="50" t="e">
        <f t="shared" si="341"/>
        <v>#N/A</v>
      </c>
      <c r="I49" s="186" t="str">
        <f t="shared" si="342"/>
        <v/>
      </c>
      <c r="J49" s="179"/>
      <c r="K49" s="149" t="str">
        <f t="shared" si="343"/>
        <v/>
      </c>
      <c r="L49" s="150" t="str">
        <f t="shared" si="299"/>
        <v/>
      </c>
      <c r="M49" s="150" t="str">
        <f t="shared" si="300"/>
        <v/>
      </c>
      <c r="N49" s="150" t="str">
        <f t="shared" si="301"/>
        <v/>
      </c>
      <c r="O49" s="150" t="str">
        <f t="shared" si="344"/>
        <v/>
      </c>
      <c r="P49" s="149" t="str">
        <f t="shared" si="345"/>
        <v/>
      </c>
      <c r="Q49" s="150" t="str">
        <f t="shared" si="304"/>
        <v/>
      </c>
      <c r="R49" s="150" t="str">
        <f t="shared" si="305"/>
        <v/>
      </c>
      <c r="S49" s="150" t="str">
        <f t="shared" si="306"/>
        <v/>
      </c>
      <c r="T49" s="150" t="str">
        <f t="shared" si="346"/>
        <v/>
      </c>
      <c r="U49" s="149" t="str">
        <f t="shared" si="347"/>
        <v/>
      </c>
      <c r="V49" s="150" t="str">
        <f t="shared" si="309"/>
        <v/>
      </c>
      <c r="W49" s="150" t="str">
        <f t="shared" si="310"/>
        <v/>
      </c>
      <c r="X49" s="150" t="str">
        <f t="shared" si="311"/>
        <v/>
      </c>
      <c r="Y49" s="150" t="str">
        <f t="shared" si="348"/>
        <v/>
      </c>
      <c r="Z49" s="149" t="str">
        <f t="shared" si="349"/>
        <v/>
      </c>
      <c r="AA49" s="150" t="str">
        <f t="shared" si="314"/>
        <v/>
      </c>
      <c r="AB49" s="150" t="str">
        <f t="shared" si="315"/>
        <v/>
      </c>
      <c r="AC49" s="150" t="str">
        <f t="shared" si="316"/>
        <v/>
      </c>
      <c r="AD49" s="150" t="str">
        <f t="shared" si="350"/>
        <v/>
      </c>
      <c r="AE49" s="149" t="str">
        <f t="shared" si="351"/>
        <v/>
      </c>
      <c r="AF49" s="150" t="str">
        <f t="shared" si="319"/>
        <v/>
      </c>
      <c r="AG49" s="150" t="str">
        <f t="shared" si="320"/>
        <v/>
      </c>
      <c r="AH49" s="150" t="str">
        <f t="shared" si="321"/>
        <v/>
      </c>
      <c r="AI49" s="150" t="str">
        <f t="shared" si="352"/>
        <v/>
      </c>
      <c r="AJ49" s="149" t="str">
        <f t="shared" si="353"/>
        <v/>
      </c>
      <c r="AK49" s="150" t="str">
        <f t="shared" si="324"/>
        <v/>
      </c>
      <c r="AL49" s="150" t="str">
        <f t="shared" si="325"/>
        <v/>
      </c>
      <c r="AM49" s="150" t="str">
        <f t="shared" si="326"/>
        <v/>
      </c>
      <c r="AN49" s="307" t="str">
        <f t="shared" si="354"/>
        <v/>
      </c>
      <c r="AO49" s="56" t="e">
        <f t="shared" si="355"/>
        <v>#N/A</v>
      </c>
      <c r="AP49" s="53" t="str">
        <f t="shared" si="356"/>
        <v/>
      </c>
      <c r="AQ49" s="181" t="str">
        <f t="shared" si="357"/>
        <v/>
      </c>
      <c r="AR49" s="181">
        <f t="shared" si="358"/>
        <v>0</v>
      </c>
      <c r="AS49" s="181" t="str">
        <f t="shared" si="359"/>
        <v/>
      </c>
      <c r="AT49" s="130"/>
      <c r="AU49" s="55" t="str">
        <f t="shared" si="360"/>
        <v/>
      </c>
      <c r="AV49" s="53" t="str">
        <f t="shared" si="38"/>
        <v/>
      </c>
      <c r="AW49" s="53" t="str">
        <f t="shared" si="39"/>
        <v/>
      </c>
      <c r="AX49" s="53" t="str">
        <f t="shared" si="40"/>
        <v/>
      </c>
      <c r="AY49" s="54" t="str">
        <f t="shared" si="361"/>
        <v/>
      </c>
      <c r="AZ49" s="52" t="str">
        <f t="shared" si="362"/>
        <v/>
      </c>
      <c r="BA49" s="53" t="str">
        <f t="shared" si="43"/>
        <v/>
      </c>
      <c r="BB49" s="53" t="str">
        <f t="shared" si="44"/>
        <v/>
      </c>
      <c r="BC49" s="55" t="str">
        <f t="shared" si="45"/>
        <v/>
      </c>
      <c r="BD49" s="54" t="str">
        <f t="shared" si="363"/>
        <v/>
      </c>
      <c r="BE49" s="52" t="str">
        <f t="shared" si="364"/>
        <v/>
      </c>
      <c r="BF49" s="53" t="str">
        <f t="shared" si="48"/>
        <v/>
      </c>
      <c r="BG49" s="53" t="str">
        <f t="shared" si="49"/>
        <v/>
      </c>
      <c r="BH49" s="53" t="str">
        <f t="shared" si="50"/>
        <v/>
      </c>
      <c r="BI49" s="54" t="str">
        <f t="shared" si="365"/>
        <v/>
      </c>
      <c r="BJ49" s="52" t="str">
        <f t="shared" si="366"/>
        <v/>
      </c>
      <c r="BK49" s="53" t="str">
        <f t="shared" si="53"/>
        <v/>
      </c>
      <c r="BL49" s="53" t="str">
        <f t="shared" si="54"/>
        <v/>
      </c>
      <c r="BM49" s="53" t="str">
        <f t="shared" si="55"/>
        <v/>
      </c>
      <c r="BN49" s="54" t="str">
        <f t="shared" si="367"/>
        <v/>
      </c>
      <c r="BO49" s="52" t="str">
        <f t="shared" si="368"/>
        <v/>
      </c>
      <c r="BP49" s="53" t="str">
        <f t="shared" si="58"/>
        <v/>
      </c>
      <c r="BQ49" s="53" t="str">
        <f t="shared" si="59"/>
        <v/>
      </c>
      <c r="BR49" s="53" t="str">
        <f t="shared" si="60"/>
        <v/>
      </c>
      <c r="BS49" s="54" t="str">
        <f t="shared" si="369"/>
        <v/>
      </c>
      <c r="BT49" s="52" t="str">
        <f t="shared" si="370"/>
        <v/>
      </c>
      <c r="BU49" s="53" t="str">
        <f t="shared" si="63"/>
        <v/>
      </c>
      <c r="BV49" s="53" t="str">
        <f t="shared" si="64"/>
        <v/>
      </c>
      <c r="BW49" s="53" t="str">
        <f t="shared" si="65"/>
        <v/>
      </c>
      <c r="BX49" s="54" t="str">
        <f t="shared" si="371"/>
        <v/>
      </c>
      <c r="BY49" s="56" t="e">
        <f t="shared" si="372"/>
        <v>#N/A</v>
      </c>
      <c r="BZ49" s="53" t="str">
        <f t="shared" si="373"/>
        <v/>
      </c>
      <c r="CA49" s="181" t="str">
        <f t="shared" si="374"/>
        <v/>
      </c>
      <c r="CB49" s="181">
        <f t="shared" si="375"/>
        <v>0</v>
      </c>
      <c r="CC49" s="181" t="str">
        <f t="shared" si="376"/>
        <v/>
      </c>
      <c r="CD49" s="130"/>
      <c r="CE49" s="55" t="str">
        <f t="shared" si="377"/>
        <v/>
      </c>
      <c r="CF49" s="53" t="str">
        <f t="shared" si="73"/>
        <v/>
      </c>
      <c r="CG49" s="53" t="str">
        <f t="shared" si="74"/>
        <v/>
      </c>
      <c r="CH49" s="53" t="str">
        <f t="shared" si="75"/>
        <v/>
      </c>
      <c r="CI49" s="54" t="str">
        <f t="shared" si="378"/>
        <v/>
      </c>
      <c r="CJ49" s="52" t="str">
        <f t="shared" si="379"/>
        <v/>
      </c>
      <c r="CK49" s="53" t="str">
        <f t="shared" si="78"/>
        <v/>
      </c>
      <c r="CL49" s="53" t="str">
        <f t="shared" si="79"/>
        <v/>
      </c>
      <c r="CM49" s="55" t="str">
        <f t="shared" si="80"/>
        <v/>
      </c>
      <c r="CN49" s="54" t="str">
        <f t="shared" si="380"/>
        <v/>
      </c>
      <c r="CO49" s="52" t="str">
        <f t="shared" si="381"/>
        <v/>
      </c>
      <c r="CP49" s="53" t="str">
        <f t="shared" si="83"/>
        <v/>
      </c>
      <c r="CQ49" s="53" t="str">
        <f>IF(IF(CP49&lt;&gt;"",IF(MAX(COUNTIF($CP49:$CP$49,$CP$6:$CP$49))&gt;1,"x",""),"")&lt;&gt;"",CP49+1,"")</f>
        <v/>
      </c>
      <c r="CR49" s="53" t="str">
        <f t="shared" si="84"/>
        <v/>
      </c>
      <c r="CS49" s="54" t="str">
        <f t="shared" si="382"/>
        <v/>
      </c>
      <c r="CT49" s="52" t="str">
        <f t="shared" si="383"/>
        <v/>
      </c>
      <c r="CU49" s="53" t="str">
        <f t="shared" si="87"/>
        <v/>
      </c>
      <c r="CV49" s="53" t="str">
        <f t="shared" si="88"/>
        <v/>
      </c>
      <c r="CW49" s="53" t="str">
        <f t="shared" si="89"/>
        <v/>
      </c>
      <c r="CX49" s="54" t="str">
        <f t="shared" si="384"/>
        <v/>
      </c>
      <c r="CY49" s="52" t="str">
        <f t="shared" si="385"/>
        <v/>
      </c>
      <c r="CZ49" s="53" t="str">
        <f t="shared" si="92"/>
        <v/>
      </c>
      <c r="DA49" s="53" t="str">
        <f t="shared" si="93"/>
        <v/>
      </c>
      <c r="DB49" s="53" t="str">
        <f t="shared" si="94"/>
        <v/>
      </c>
      <c r="DC49" s="54" t="str">
        <f t="shared" si="386"/>
        <v/>
      </c>
      <c r="DD49" s="52" t="str">
        <f t="shared" si="387"/>
        <v/>
      </c>
      <c r="DE49" s="53" t="str">
        <f t="shared" si="97"/>
        <v/>
      </c>
      <c r="DF49" s="53" t="str">
        <f t="shared" si="98"/>
        <v/>
      </c>
      <c r="DG49" s="53" t="str">
        <f t="shared" si="99"/>
        <v/>
      </c>
      <c r="DH49" s="54" t="str">
        <f t="shared" si="388"/>
        <v/>
      </c>
      <c r="DI49" s="56" t="e">
        <f t="shared" si="389"/>
        <v>#N/A</v>
      </c>
      <c r="DJ49" s="53" t="str">
        <f t="shared" si="390"/>
        <v/>
      </c>
      <c r="DK49" s="53" t="str">
        <f t="shared" si="391"/>
        <v/>
      </c>
      <c r="DL49" s="328">
        <f t="shared" si="392"/>
        <v>0</v>
      </c>
      <c r="DM49" s="181" t="str">
        <f t="shared" si="393"/>
        <v/>
      </c>
      <c r="DN49" s="130"/>
      <c r="DO49" s="53" t="str">
        <f t="shared" si="394"/>
        <v/>
      </c>
      <c r="DP49" s="53" t="str">
        <f t="shared" si="107"/>
        <v/>
      </c>
      <c r="DQ49" s="53" t="str">
        <f t="shared" si="108"/>
        <v/>
      </c>
      <c r="DR49" s="53" t="str">
        <f t="shared" si="109"/>
        <v/>
      </c>
      <c r="DS49" s="54" t="str">
        <f t="shared" si="395"/>
        <v/>
      </c>
      <c r="DT49" s="52" t="str">
        <f t="shared" si="396"/>
        <v/>
      </c>
      <c r="DU49" s="53" t="str">
        <f t="shared" si="112"/>
        <v/>
      </c>
      <c r="DV49" s="53" t="str">
        <f t="shared" si="113"/>
        <v/>
      </c>
      <c r="DW49" s="55" t="str">
        <f t="shared" si="114"/>
        <v/>
      </c>
      <c r="DX49" s="54" t="str">
        <f t="shared" si="397"/>
        <v/>
      </c>
      <c r="DY49" s="52" t="str">
        <f t="shared" si="398"/>
        <v/>
      </c>
      <c r="DZ49" s="53" t="str">
        <f t="shared" si="117"/>
        <v/>
      </c>
      <c r="EA49" s="53" t="str">
        <f t="shared" si="118"/>
        <v/>
      </c>
      <c r="EB49" s="53" t="str">
        <f t="shared" si="119"/>
        <v/>
      </c>
      <c r="EC49" s="54" t="str">
        <f t="shared" si="399"/>
        <v/>
      </c>
      <c r="ED49" s="52" t="str">
        <f t="shared" si="400"/>
        <v/>
      </c>
      <c r="EE49" s="53" t="str">
        <f t="shared" si="122"/>
        <v/>
      </c>
      <c r="EF49" s="53" t="str">
        <f t="shared" si="123"/>
        <v/>
      </c>
      <c r="EG49" s="53" t="str">
        <f t="shared" si="124"/>
        <v/>
      </c>
      <c r="EH49" s="54" t="str">
        <f t="shared" si="401"/>
        <v/>
      </c>
      <c r="EI49" s="52" t="str">
        <f t="shared" si="402"/>
        <v/>
      </c>
      <c r="EJ49" s="53" t="str">
        <f t="shared" si="127"/>
        <v/>
      </c>
      <c r="EK49" s="53" t="str">
        <f t="shared" si="128"/>
        <v/>
      </c>
      <c r="EL49" s="53" t="str">
        <f t="shared" si="129"/>
        <v/>
      </c>
      <c r="EM49" s="54" t="str">
        <f t="shared" si="403"/>
        <v/>
      </c>
      <c r="EN49" s="52" t="str">
        <f t="shared" si="404"/>
        <v/>
      </c>
      <c r="EO49" s="53" t="str">
        <f t="shared" si="132"/>
        <v/>
      </c>
      <c r="EP49" s="53" t="str">
        <f t="shared" si="133"/>
        <v/>
      </c>
      <c r="EQ49" s="53" t="str">
        <f t="shared" si="134"/>
        <v/>
      </c>
      <c r="ER49" s="54" t="str">
        <f t="shared" si="405"/>
        <v/>
      </c>
      <c r="ES49" s="58" t="e">
        <f t="shared" si="406"/>
        <v>#N/A</v>
      </c>
      <c r="ET49" s="53" t="str">
        <f t="shared" si="407"/>
        <v/>
      </c>
      <c r="EU49" s="181" t="str">
        <f t="shared" si="408"/>
        <v/>
      </c>
      <c r="EV49" s="181">
        <f t="shared" si="409"/>
        <v>0</v>
      </c>
      <c r="EW49" s="181" t="str">
        <f t="shared" si="410"/>
        <v/>
      </c>
      <c r="EX49" s="130"/>
      <c r="EY49" s="53" t="str">
        <f t="shared" si="411"/>
        <v/>
      </c>
      <c r="EZ49" s="53" t="str">
        <f t="shared" si="142"/>
        <v/>
      </c>
      <c r="FA49" s="53" t="str">
        <f t="shared" si="143"/>
        <v/>
      </c>
      <c r="FB49" s="53" t="str">
        <f t="shared" si="144"/>
        <v/>
      </c>
      <c r="FC49" s="57" t="str">
        <f t="shared" si="412"/>
        <v/>
      </c>
      <c r="FD49" s="52" t="str">
        <f t="shared" si="413"/>
        <v/>
      </c>
      <c r="FE49" s="53" t="str">
        <f t="shared" si="147"/>
        <v/>
      </c>
      <c r="FF49" s="53" t="str">
        <f t="shared" si="148"/>
        <v/>
      </c>
      <c r="FG49" s="55" t="str">
        <f t="shared" si="149"/>
        <v/>
      </c>
      <c r="FH49" s="57" t="str">
        <f t="shared" si="414"/>
        <v/>
      </c>
      <c r="FI49" s="52" t="str">
        <f t="shared" si="415"/>
        <v/>
      </c>
      <c r="FJ49" s="53" t="str">
        <f t="shared" si="152"/>
        <v/>
      </c>
      <c r="FK49" s="53" t="str">
        <f t="shared" si="153"/>
        <v/>
      </c>
      <c r="FL49" s="53" t="str">
        <f t="shared" si="154"/>
        <v/>
      </c>
      <c r="FM49" s="57" t="str">
        <f t="shared" si="416"/>
        <v/>
      </c>
      <c r="FN49" s="52" t="str">
        <f t="shared" si="417"/>
        <v/>
      </c>
      <c r="FO49" s="53" t="str">
        <f t="shared" si="157"/>
        <v/>
      </c>
      <c r="FP49" s="53" t="str">
        <f t="shared" si="158"/>
        <v/>
      </c>
      <c r="FQ49" s="53" t="str">
        <f t="shared" si="159"/>
        <v/>
      </c>
      <c r="FR49" s="57" t="str">
        <f t="shared" si="418"/>
        <v/>
      </c>
      <c r="FS49" s="52" t="str">
        <f t="shared" si="419"/>
        <v/>
      </c>
      <c r="FT49" s="53" t="str">
        <f t="shared" si="162"/>
        <v/>
      </c>
      <c r="FU49" s="53" t="str">
        <f t="shared" si="163"/>
        <v/>
      </c>
      <c r="FV49" s="53" t="str">
        <f t="shared" si="164"/>
        <v/>
      </c>
      <c r="FW49" s="57" t="str">
        <f t="shared" si="420"/>
        <v/>
      </c>
      <c r="FX49" s="52" t="str">
        <f t="shared" si="421"/>
        <v/>
      </c>
      <c r="FY49" s="53" t="str">
        <f t="shared" si="167"/>
        <v/>
      </c>
      <c r="FZ49" s="53" t="str">
        <f t="shared" si="168"/>
        <v/>
      </c>
      <c r="GA49" s="53" t="str">
        <f t="shared" si="169"/>
        <v/>
      </c>
      <c r="GB49" s="57" t="str">
        <f t="shared" si="422"/>
        <v/>
      </c>
      <c r="GC49" s="58" t="e">
        <f t="shared" si="423"/>
        <v>#N/A</v>
      </c>
      <c r="GD49" s="53" t="str">
        <f t="shared" si="424"/>
        <v/>
      </c>
      <c r="GE49" s="181" t="str">
        <f t="shared" si="425"/>
        <v/>
      </c>
      <c r="GF49" s="181">
        <f t="shared" si="426"/>
        <v>0</v>
      </c>
      <c r="GG49" s="181" t="str">
        <f t="shared" si="427"/>
        <v/>
      </c>
      <c r="GH49" s="130"/>
      <c r="GI49" s="53" t="str">
        <f t="shared" si="428"/>
        <v/>
      </c>
      <c r="GJ49" s="53" t="str">
        <f t="shared" si="177"/>
        <v/>
      </c>
      <c r="GK49" s="53" t="str">
        <f t="shared" si="178"/>
        <v/>
      </c>
      <c r="GL49" s="53" t="str">
        <f t="shared" si="179"/>
        <v/>
      </c>
      <c r="GM49" s="54" t="str">
        <f t="shared" si="429"/>
        <v/>
      </c>
      <c r="GN49" s="52" t="str">
        <f t="shared" si="430"/>
        <v/>
      </c>
      <c r="GO49" s="53" t="str">
        <f t="shared" si="182"/>
        <v/>
      </c>
      <c r="GP49" s="53" t="str">
        <f t="shared" si="183"/>
        <v/>
      </c>
      <c r="GQ49" s="55" t="str">
        <f t="shared" si="184"/>
        <v/>
      </c>
      <c r="GR49" s="54" t="str">
        <f t="shared" si="431"/>
        <v/>
      </c>
      <c r="GS49" s="52" t="str">
        <f t="shared" si="432"/>
        <v/>
      </c>
      <c r="GT49" s="53" t="str">
        <f t="shared" si="187"/>
        <v/>
      </c>
      <c r="GU49" s="53" t="str">
        <f t="shared" si="188"/>
        <v/>
      </c>
      <c r="GV49" s="53" t="str">
        <f t="shared" si="189"/>
        <v/>
      </c>
      <c r="GW49" s="54" t="str">
        <f t="shared" si="433"/>
        <v/>
      </c>
      <c r="GX49" s="52" t="str">
        <f t="shared" si="434"/>
        <v/>
      </c>
      <c r="GY49" s="53" t="str">
        <f t="shared" si="192"/>
        <v/>
      </c>
      <c r="GZ49" s="53" t="str">
        <f t="shared" si="193"/>
        <v/>
      </c>
      <c r="HA49" s="53" t="str">
        <f t="shared" si="194"/>
        <v/>
      </c>
      <c r="HB49" s="54" t="str">
        <f t="shared" si="435"/>
        <v/>
      </c>
      <c r="HC49" s="52" t="str">
        <f t="shared" si="436"/>
        <v/>
      </c>
      <c r="HD49" s="53" t="str">
        <f t="shared" si="197"/>
        <v/>
      </c>
      <c r="HE49" s="53" t="str">
        <f t="shared" si="198"/>
        <v/>
      </c>
      <c r="HF49" s="53" t="str">
        <f t="shared" si="199"/>
        <v/>
      </c>
      <c r="HG49" s="54" t="str">
        <f t="shared" si="437"/>
        <v/>
      </c>
      <c r="HH49" s="52" t="str">
        <f t="shared" si="438"/>
        <v/>
      </c>
      <c r="HI49" s="53" t="str">
        <f t="shared" si="202"/>
        <v/>
      </c>
      <c r="HJ49" s="53" t="str">
        <f t="shared" si="203"/>
        <v/>
      </c>
      <c r="HK49" s="53" t="str">
        <f t="shared" si="204"/>
        <v/>
      </c>
      <c r="HL49" s="54" t="str">
        <f t="shared" si="439"/>
        <v/>
      </c>
      <c r="HM49" s="58" t="e">
        <f t="shared" si="440"/>
        <v>#N/A</v>
      </c>
      <c r="HN49" s="53" t="str">
        <f t="shared" si="441"/>
        <v/>
      </c>
      <c r="HO49" s="181" t="str">
        <f t="shared" si="442"/>
        <v/>
      </c>
      <c r="HP49" s="181">
        <f t="shared" si="443"/>
        <v>0</v>
      </c>
      <c r="HQ49" s="181" t="str">
        <f t="shared" si="444"/>
        <v/>
      </c>
      <c r="HR49" s="130"/>
      <c r="HS49" s="53" t="str">
        <f t="shared" si="445"/>
        <v/>
      </c>
      <c r="HT49" s="53" t="str">
        <f t="shared" si="212"/>
        <v/>
      </c>
      <c r="HU49" s="53" t="str">
        <f t="shared" si="213"/>
        <v/>
      </c>
      <c r="HV49" s="53" t="str">
        <f t="shared" si="329"/>
        <v/>
      </c>
      <c r="HW49" s="54" t="str">
        <f t="shared" si="446"/>
        <v/>
      </c>
      <c r="HX49" s="52" t="str">
        <f t="shared" si="447"/>
        <v/>
      </c>
      <c r="HY49" s="53" t="str">
        <f t="shared" si="217"/>
        <v/>
      </c>
      <c r="HZ49" s="53" t="str">
        <f t="shared" si="218"/>
        <v/>
      </c>
      <c r="IA49" s="55" t="str">
        <f t="shared" si="331"/>
        <v/>
      </c>
      <c r="IB49" s="54" t="str">
        <f t="shared" si="448"/>
        <v/>
      </c>
      <c r="IC49" s="52" t="str">
        <f t="shared" si="449"/>
        <v/>
      </c>
      <c r="ID49" s="53" t="str">
        <f t="shared" si="222"/>
        <v/>
      </c>
      <c r="IE49" s="53" t="str">
        <f t="shared" si="223"/>
        <v/>
      </c>
      <c r="IF49" s="53" t="str">
        <f t="shared" si="224"/>
        <v/>
      </c>
      <c r="IG49" s="54" t="str">
        <f t="shared" si="450"/>
        <v/>
      </c>
      <c r="IH49" s="52" t="str">
        <f t="shared" si="451"/>
        <v/>
      </c>
      <c r="II49" s="53" t="str">
        <f t="shared" si="227"/>
        <v/>
      </c>
      <c r="IJ49" s="53" t="str">
        <f t="shared" si="228"/>
        <v/>
      </c>
      <c r="IK49" s="53" t="str">
        <f t="shared" si="333"/>
        <v/>
      </c>
      <c r="IL49" s="54" t="str">
        <f t="shared" si="452"/>
        <v/>
      </c>
      <c r="IM49" s="52" t="str">
        <f t="shared" si="453"/>
        <v/>
      </c>
      <c r="IN49" s="53" t="str">
        <f t="shared" si="232"/>
        <v/>
      </c>
      <c r="IO49" s="53" t="str">
        <f t="shared" si="233"/>
        <v/>
      </c>
      <c r="IP49" s="53" t="str">
        <f t="shared" si="335"/>
        <v/>
      </c>
      <c r="IQ49" s="54" t="str">
        <f t="shared" si="454"/>
        <v/>
      </c>
      <c r="IR49" s="52" t="str">
        <f t="shared" si="455"/>
        <v/>
      </c>
      <c r="IS49" s="53" t="str">
        <f t="shared" si="237"/>
        <v/>
      </c>
      <c r="IT49" s="53" t="str">
        <f t="shared" si="238"/>
        <v/>
      </c>
      <c r="IU49" s="53" t="str">
        <f t="shared" si="337"/>
        <v/>
      </c>
      <c r="IV49" s="54" t="str">
        <f t="shared" si="456"/>
        <v/>
      </c>
      <c r="IW49" s="58" t="e">
        <f t="shared" si="457"/>
        <v>#N/A</v>
      </c>
      <c r="IX49" s="53" t="str">
        <f t="shared" si="458"/>
        <v/>
      </c>
      <c r="IY49" s="181" t="str">
        <f t="shared" si="459"/>
        <v/>
      </c>
      <c r="IZ49" s="181">
        <f t="shared" si="460"/>
        <v>0</v>
      </c>
      <c r="JA49" s="181" t="str">
        <f t="shared" si="461"/>
        <v/>
      </c>
      <c r="JB49" s="130"/>
      <c r="JC49" s="53" t="str">
        <f t="shared" si="462"/>
        <v/>
      </c>
      <c r="JD49" s="53" t="str">
        <f t="shared" si="247"/>
        <v/>
      </c>
      <c r="JE49" s="53" t="str">
        <f t="shared" si="248"/>
        <v/>
      </c>
      <c r="JF49" s="53" t="str">
        <f t="shared" si="249"/>
        <v/>
      </c>
      <c r="JG49" s="54" t="str">
        <f t="shared" si="463"/>
        <v/>
      </c>
      <c r="JH49" s="52" t="str">
        <f t="shared" si="464"/>
        <v/>
      </c>
      <c r="JI49" s="53" t="str">
        <f t="shared" si="252"/>
        <v/>
      </c>
      <c r="JJ49" s="53" t="str">
        <f t="shared" si="253"/>
        <v/>
      </c>
      <c r="JK49" s="55" t="str">
        <f t="shared" si="254"/>
        <v/>
      </c>
      <c r="JL49" s="54" t="str">
        <f t="shared" si="465"/>
        <v/>
      </c>
      <c r="JM49" s="52" t="str">
        <f t="shared" si="466"/>
        <v/>
      </c>
      <c r="JN49" s="53" t="str">
        <f t="shared" si="257"/>
        <v/>
      </c>
      <c r="JO49" s="53" t="str">
        <f t="shared" si="258"/>
        <v/>
      </c>
      <c r="JP49" s="53" t="str">
        <f t="shared" si="259"/>
        <v/>
      </c>
      <c r="JQ49" s="54" t="str">
        <f t="shared" si="467"/>
        <v/>
      </c>
      <c r="JR49" s="52" t="str">
        <f t="shared" si="468"/>
        <v/>
      </c>
      <c r="JS49" s="53" t="str">
        <f t="shared" si="262"/>
        <v/>
      </c>
      <c r="JT49" s="53" t="str">
        <f t="shared" si="263"/>
        <v/>
      </c>
      <c r="JU49" s="53" t="str">
        <f t="shared" si="264"/>
        <v/>
      </c>
      <c r="JV49" s="54" t="str">
        <f t="shared" si="469"/>
        <v/>
      </c>
      <c r="JW49" s="52" t="str">
        <f t="shared" si="470"/>
        <v/>
      </c>
      <c r="JX49" s="53" t="str">
        <f t="shared" si="267"/>
        <v/>
      </c>
      <c r="JY49" s="53" t="str">
        <f t="shared" si="268"/>
        <v/>
      </c>
      <c r="JZ49" s="53" t="str">
        <f t="shared" si="269"/>
        <v/>
      </c>
      <c r="KA49" s="54" t="str">
        <f t="shared" si="471"/>
        <v/>
      </c>
      <c r="KB49" s="52" t="str">
        <f t="shared" si="472"/>
        <v/>
      </c>
      <c r="KC49" s="53" t="str">
        <f t="shared" si="272"/>
        <v/>
      </c>
      <c r="KD49" s="53" t="str">
        <f t="shared" si="273"/>
        <v/>
      </c>
      <c r="KE49" s="53" t="str">
        <f t="shared" si="274"/>
        <v/>
      </c>
      <c r="KF49" s="54" t="str">
        <f t="shared" si="473"/>
        <v/>
      </c>
      <c r="KG49" s="58" t="e">
        <f t="shared" si="474"/>
        <v>#N/A</v>
      </c>
      <c r="KH49" s="53" t="str">
        <f t="shared" si="475"/>
        <v/>
      </c>
      <c r="KI49" s="181" t="str">
        <f t="shared" si="476"/>
        <v/>
      </c>
      <c r="KJ49" s="181">
        <f t="shared" si="477"/>
        <v>0</v>
      </c>
      <c r="KK49" s="127" t="str">
        <f t="shared" si="478"/>
        <v/>
      </c>
      <c r="KL49" s="86"/>
      <c r="KM49" s="313">
        <f t="shared" si="479"/>
        <v>0</v>
      </c>
      <c r="KN49" s="60">
        <f t="shared" si="480"/>
        <v>0</v>
      </c>
      <c r="KO49" s="201"/>
      <c r="KP49" s="61">
        <f t="shared" si="481"/>
        <v>0</v>
      </c>
      <c r="KQ49" s="61" t="str">
        <f t="shared" si="482"/>
        <v/>
      </c>
      <c r="KR49" s="61" t="str">
        <f t="shared" si="483"/>
        <v/>
      </c>
      <c r="KS49" s="61" t="str">
        <f t="shared" si="484"/>
        <v/>
      </c>
      <c r="KT49" s="61" t="str">
        <f t="shared" si="485"/>
        <v/>
      </c>
      <c r="KU49" s="61" t="str">
        <f t="shared" si="486"/>
        <v/>
      </c>
      <c r="KV49" s="61" t="str">
        <f t="shared" si="487"/>
        <v/>
      </c>
      <c r="KW49" s="62" t="str">
        <f t="shared" si="290"/>
        <v/>
      </c>
      <c r="KX49" s="84"/>
      <c r="KY49" s="59">
        <f t="shared" si="488"/>
        <v>0</v>
      </c>
      <c r="KZ49" s="60" t="str">
        <f t="shared" si="489"/>
        <v/>
      </c>
      <c r="LA49" s="201"/>
      <c r="LB49" s="61" t="str">
        <f t="shared" si="490"/>
        <v/>
      </c>
      <c r="LC49" s="61" t="str">
        <f t="shared" si="491"/>
        <v/>
      </c>
      <c r="LD49" s="61" t="str">
        <f t="shared" si="492"/>
        <v/>
      </c>
      <c r="LE49" s="61" t="str">
        <f t="shared" si="493"/>
        <v/>
      </c>
      <c r="LF49" s="148" t="str">
        <f t="shared" si="339"/>
        <v/>
      </c>
      <c r="LG49" s="87"/>
      <c r="LH49" s="185">
        <f t="shared" si="297"/>
        <v>0</v>
      </c>
      <c r="LI49" s="87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</row>
    <row r="50" spans="1:382" s="17" customFormat="1" ht="5.0999999999999996" customHeight="1" thickBot="1" x14ac:dyDescent="0.25">
      <c r="B50" s="33"/>
      <c r="F50" s="35"/>
      <c r="G50" s="174"/>
      <c r="H50" s="33"/>
      <c r="I50" s="33"/>
      <c r="J50" s="36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79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79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79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79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79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79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79"/>
      <c r="IX50" s="43"/>
      <c r="IY50" s="43"/>
      <c r="IZ50" s="43"/>
      <c r="JA50" s="43"/>
      <c r="JB50" s="43"/>
      <c r="JC50" s="43"/>
      <c r="JD50" s="43"/>
      <c r="JE50" s="43"/>
      <c r="JF50" s="43"/>
      <c r="JG50" s="43"/>
      <c r="JH50" s="43"/>
      <c r="JI50" s="43"/>
      <c r="JJ50" s="43"/>
      <c r="JK50" s="43"/>
      <c r="JL50" s="43"/>
      <c r="JM50" s="43"/>
      <c r="JN50" s="43"/>
      <c r="JO50" s="43"/>
      <c r="JP50" s="43"/>
      <c r="JQ50" s="43"/>
      <c r="JR50" s="43"/>
      <c r="JS50" s="43"/>
      <c r="JT50" s="43"/>
      <c r="JU50" s="43"/>
      <c r="JV50" s="43"/>
      <c r="JW50" s="43"/>
      <c r="JX50" s="43"/>
      <c r="JY50" s="43"/>
      <c r="JZ50" s="43"/>
      <c r="KA50" s="43"/>
      <c r="KB50" s="43"/>
      <c r="KC50" s="43"/>
      <c r="KD50" s="43"/>
      <c r="KE50" s="43"/>
      <c r="KF50" s="43"/>
      <c r="KG50" s="79"/>
      <c r="KH50" s="43"/>
      <c r="KI50" s="43"/>
      <c r="KJ50" s="43"/>
      <c r="KK50" s="43"/>
      <c r="KL50" s="90"/>
      <c r="KM50" s="88"/>
      <c r="KN50" s="88"/>
      <c r="KO50" s="89"/>
      <c r="KP50" s="88"/>
      <c r="KQ50" s="88"/>
      <c r="KR50" s="88"/>
      <c r="KS50" s="88"/>
      <c r="KT50" s="88"/>
      <c r="KU50" s="88"/>
      <c r="KV50" s="88"/>
      <c r="KW50" s="88"/>
      <c r="KX50" s="92"/>
      <c r="KY50" s="89"/>
      <c r="KZ50" s="89"/>
      <c r="LA50" s="89"/>
      <c r="LB50" s="89"/>
      <c r="LC50" s="89"/>
      <c r="LD50" s="145"/>
      <c r="LE50" s="145"/>
      <c r="LF50" s="145"/>
      <c r="LG50" s="145"/>
      <c r="LH50" s="146"/>
      <c r="LI50" s="91"/>
    </row>
    <row r="51" spans="1:382" s="17" customFormat="1" hidden="1" x14ac:dyDescent="0.2">
      <c r="B51" s="33"/>
      <c r="F51" s="35"/>
      <c r="G51" s="174"/>
      <c r="H51" s="33"/>
      <c r="I51" s="33"/>
      <c r="J51" s="310" t="s">
        <v>81</v>
      </c>
      <c r="K51" s="42">
        <f>MAX(K6:K49)</f>
        <v>500</v>
      </c>
      <c r="L51" s="296"/>
      <c r="M51" s="296"/>
      <c r="N51" s="296"/>
      <c r="O51" s="296"/>
      <c r="P51" s="42">
        <f>MAX(P6:P49)</f>
        <v>349</v>
      </c>
      <c r="Q51" s="42"/>
      <c r="R51" s="42"/>
      <c r="S51" s="42"/>
      <c r="T51" s="42"/>
      <c r="U51" s="42">
        <f>MAX(U6:U49)</f>
        <v>571</v>
      </c>
      <c r="V51" s="42"/>
      <c r="W51" s="42"/>
      <c r="X51" s="42"/>
      <c r="Y51" s="42"/>
      <c r="Z51" s="42">
        <f>MAX(Z6:Z49)</f>
        <v>0</v>
      </c>
      <c r="AA51" s="42"/>
      <c r="AB51" s="42"/>
      <c r="AC51" s="42"/>
      <c r="AD51" s="42"/>
      <c r="AE51" s="42">
        <f>MAX(AE6:AE49)</f>
        <v>0</v>
      </c>
      <c r="AF51" s="42"/>
      <c r="AG51" s="42"/>
      <c r="AH51" s="42"/>
      <c r="AI51" s="42"/>
      <c r="AJ51" s="42">
        <f>MAX(AJ6:AJ49)</f>
        <v>0</v>
      </c>
      <c r="AK51" s="42"/>
      <c r="AL51" s="42"/>
      <c r="AM51" s="42"/>
      <c r="AN51" s="42"/>
      <c r="AO51" s="296"/>
      <c r="AP51" s="296"/>
      <c r="AQ51" s="296"/>
      <c r="AR51" s="296"/>
      <c r="AS51" s="296"/>
      <c r="AT51" s="310" t="s">
        <v>81</v>
      </c>
      <c r="AU51" s="42">
        <f>MAX(AU6:AU49)</f>
        <v>360</v>
      </c>
      <c r="AV51" s="296"/>
      <c r="AW51" s="296"/>
      <c r="AX51" s="296"/>
      <c r="AY51" s="296"/>
      <c r="AZ51" s="42">
        <f>MAX(AZ6:AZ49)</f>
        <v>401</v>
      </c>
      <c r="BA51" s="42"/>
      <c r="BB51" s="42"/>
      <c r="BC51" s="42"/>
      <c r="BD51" s="42"/>
      <c r="BE51" s="42">
        <f>MAX(BE6:BE49)</f>
        <v>588</v>
      </c>
      <c r="BF51" s="42"/>
      <c r="BG51" s="42"/>
      <c r="BH51" s="42"/>
      <c r="BI51" s="42"/>
      <c r="BJ51" s="42">
        <f>MAX(BJ6:BJ49)</f>
        <v>0</v>
      </c>
      <c r="BK51" s="42"/>
      <c r="BL51" s="42"/>
      <c r="BM51" s="42"/>
      <c r="BN51" s="42"/>
      <c r="BO51" s="42">
        <f>MAX(BO6:BO49)</f>
        <v>0</v>
      </c>
      <c r="BP51" s="42"/>
      <c r="BQ51" s="42"/>
      <c r="BR51" s="42"/>
      <c r="BS51" s="42"/>
      <c r="BT51" s="42">
        <f>MAX(BT6:BT49)</f>
        <v>0</v>
      </c>
      <c r="BU51" s="42"/>
      <c r="BV51" s="42"/>
      <c r="BW51" s="42"/>
      <c r="BX51" s="42"/>
      <c r="BY51" s="79"/>
      <c r="BZ51" s="296"/>
      <c r="CA51" s="296"/>
      <c r="CB51" s="296"/>
      <c r="CC51" s="296"/>
      <c r="CD51" s="310" t="s">
        <v>81</v>
      </c>
      <c r="CE51" s="42">
        <f>MAX(CE6:CE49)</f>
        <v>474</v>
      </c>
      <c r="CF51" s="296"/>
      <c r="CG51" s="296"/>
      <c r="CH51" s="296"/>
      <c r="CI51" s="296"/>
      <c r="CJ51" s="42">
        <f>MAX(CJ6:CJ49)</f>
        <v>352</v>
      </c>
      <c r="CK51" s="42"/>
      <c r="CL51" s="42"/>
      <c r="CM51" s="42"/>
      <c r="CN51" s="42"/>
      <c r="CO51" s="42">
        <f>MAX(CO6:CO49)</f>
        <v>556</v>
      </c>
      <c r="CP51" s="42"/>
      <c r="CQ51" s="42"/>
      <c r="CR51" s="42"/>
      <c r="CS51" s="42"/>
      <c r="CT51" s="42">
        <f>MAX(CT6:CT49)</f>
        <v>0</v>
      </c>
      <c r="CU51" s="42"/>
      <c r="CV51" s="42"/>
      <c r="CW51" s="42"/>
      <c r="CX51" s="42"/>
      <c r="CY51" s="42">
        <f>MAX(CY6:CY49)</f>
        <v>0</v>
      </c>
      <c r="CZ51" s="42"/>
      <c r="DA51" s="42"/>
      <c r="DB51" s="42"/>
      <c r="DC51" s="42"/>
      <c r="DD51" s="42">
        <f>MAX(DD6:DD49)</f>
        <v>0</v>
      </c>
      <c r="DE51" s="42"/>
      <c r="DF51" s="42"/>
      <c r="DG51" s="42"/>
      <c r="DH51" s="42"/>
      <c r="DI51" s="79"/>
      <c r="DJ51" s="296"/>
      <c r="DK51" s="296"/>
      <c r="DL51" s="296"/>
      <c r="DM51" s="296"/>
      <c r="DN51" s="310" t="s">
        <v>81</v>
      </c>
      <c r="DO51" s="42">
        <f>MAX(DO6:DO49)</f>
        <v>440</v>
      </c>
      <c r="DP51" s="296"/>
      <c r="DQ51" s="296"/>
      <c r="DR51" s="296"/>
      <c r="DS51" s="296"/>
      <c r="DT51" s="42">
        <f>MAX(DT6:DT49)</f>
        <v>360</v>
      </c>
      <c r="DU51" s="42"/>
      <c r="DV51" s="42"/>
      <c r="DW51" s="42"/>
      <c r="DX51" s="42"/>
      <c r="DY51" s="42">
        <f>MAX(DY6:DY49)</f>
        <v>616</v>
      </c>
      <c r="DZ51" s="42"/>
      <c r="EA51" s="42"/>
      <c r="EB51" s="42"/>
      <c r="EC51" s="42"/>
      <c r="ED51" s="42">
        <f>MAX(ED6:ED49)</f>
        <v>0</v>
      </c>
      <c r="EE51" s="42"/>
      <c r="EF51" s="42"/>
      <c r="EG51" s="42"/>
      <c r="EH51" s="42"/>
      <c r="EI51" s="42">
        <f>MAX(EI6:EI49)</f>
        <v>0</v>
      </c>
      <c r="EJ51" s="42"/>
      <c r="EK51" s="42"/>
      <c r="EL51" s="42"/>
      <c r="EM51" s="42"/>
      <c r="EN51" s="42">
        <f>MAX(EN6:EN49)</f>
        <v>0</v>
      </c>
      <c r="EO51" s="42"/>
      <c r="EP51" s="42"/>
      <c r="EQ51" s="42"/>
      <c r="ER51" s="42"/>
      <c r="ES51" s="79"/>
      <c r="ET51" s="296"/>
      <c r="EU51" s="296"/>
      <c r="EV51" s="296"/>
      <c r="EW51" s="296"/>
      <c r="EX51" s="310" t="s">
        <v>81</v>
      </c>
      <c r="EY51" s="42">
        <f>MAX(EY6:EY49)</f>
        <v>539</v>
      </c>
      <c r="EZ51" s="296"/>
      <c r="FA51" s="296"/>
      <c r="FB51" s="296"/>
      <c r="FC51" s="296"/>
      <c r="FD51" s="42">
        <f>MAX(FD6:FD49)</f>
        <v>160</v>
      </c>
      <c r="FE51" s="42"/>
      <c r="FF51" s="42"/>
      <c r="FG51" s="42"/>
      <c r="FH51" s="42"/>
      <c r="FI51" s="42">
        <f>MAX(FI6:FI49)</f>
        <v>495</v>
      </c>
      <c r="FJ51" s="42"/>
      <c r="FK51" s="42"/>
      <c r="FL51" s="42"/>
      <c r="FM51" s="42"/>
      <c r="FN51" s="42">
        <f>MAX(FN6:FN49)</f>
        <v>0</v>
      </c>
      <c r="FO51" s="42"/>
      <c r="FP51" s="42"/>
      <c r="FQ51" s="42"/>
      <c r="FR51" s="42"/>
      <c r="FS51" s="42">
        <f>MAX(FS6:FS49)</f>
        <v>0</v>
      </c>
      <c r="FT51" s="42"/>
      <c r="FU51" s="42"/>
      <c r="FV51" s="42"/>
      <c r="FW51" s="42"/>
      <c r="FX51" s="42">
        <f>MAX(FX6:FX49)</f>
        <v>0</v>
      </c>
      <c r="FY51" s="42"/>
      <c r="FZ51" s="42"/>
      <c r="GA51" s="42"/>
      <c r="GB51" s="42"/>
      <c r="GC51" s="79"/>
      <c r="GD51" s="296"/>
      <c r="GE51" s="296"/>
      <c r="GF51" s="296"/>
      <c r="GG51" s="296"/>
      <c r="GH51" s="310" t="s">
        <v>81</v>
      </c>
      <c r="GI51" s="42">
        <f>MAX(GI6:GI49)</f>
        <v>236</v>
      </c>
      <c r="GJ51" s="296"/>
      <c r="GK51" s="296"/>
      <c r="GL51" s="296"/>
      <c r="GM51" s="296"/>
      <c r="GN51" s="42">
        <f>MAX(GN6:GN49)</f>
        <v>201</v>
      </c>
      <c r="GO51" s="42"/>
      <c r="GP51" s="42"/>
      <c r="GQ51" s="42"/>
      <c r="GR51" s="42"/>
      <c r="GS51" s="42">
        <f>MAX(GS6:GS49)</f>
        <v>318</v>
      </c>
      <c r="GT51" s="42"/>
      <c r="GU51" s="42"/>
      <c r="GV51" s="42"/>
      <c r="GW51" s="42"/>
      <c r="GX51" s="42">
        <f>MAX(GX6:GX49)</f>
        <v>0</v>
      </c>
      <c r="GY51" s="42"/>
      <c r="GZ51" s="42"/>
      <c r="HA51" s="42"/>
      <c r="HB51" s="42"/>
      <c r="HC51" s="42">
        <f>MAX(HC6:HC49)</f>
        <v>0</v>
      </c>
      <c r="HD51" s="42"/>
      <c r="HE51" s="42"/>
      <c r="HF51" s="42"/>
      <c r="HG51" s="42"/>
      <c r="HH51" s="42">
        <f>MAX(HH6:HH49)</f>
        <v>0</v>
      </c>
      <c r="HI51" s="42"/>
      <c r="HJ51" s="42"/>
      <c r="HK51" s="42"/>
      <c r="HL51" s="42"/>
      <c r="HM51" s="296"/>
      <c r="HN51" s="296"/>
      <c r="HO51" s="296"/>
      <c r="HP51" s="296"/>
      <c r="HQ51" s="296"/>
      <c r="HR51" s="310" t="s">
        <v>81</v>
      </c>
      <c r="HS51" s="42">
        <f>MAX(HS6:HS49)</f>
        <v>343</v>
      </c>
      <c r="HT51" s="296"/>
      <c r="HU51" s="296"/>
      <c r="HV51" s="296"/>
      <c r="HW51" s="296"/>
      <c r="HX51" s="42">
        <f>MAX(HX6:HX49)</f>
        <v>88</v>
      </c>
      <c r="HY51" s="42"/>
      <c r="HZ51" s="42"/>
      <c r="IA51" s="42"/>
      <c r="IB51" s="42"/>
      <c r="IC51" s="42">
        <f>MAX(IC6:IC49)</f>
        <v>519</v>
      </c>
      <c r="ID51" s="42"/>
      <c r="IE51" s="42"/>
      <c r="IF51" s="42"/>
      <c r="IG51" s="42"/>
      <c r="IH51" s="42">
        <f>MAX(IH6:IH49)</f>
        <v>0</v>
      </c>
      <c r="II51" s="42"/>
      <c r="IJ51" s="42"/>
      <c r="IK51" s="42"/>
      <c r="IL51" s="42"/>
      <c r="IM51" s="42">
        <f>MAX(IM6:IM49)</f>
        <v>0</v>
      </c>
      <c r="IN51" s="42"/>
      <c r="IO51" s="42"/>
      <c r="IP51" s="42"/>
      <c r="IQ51" s="42"/>
      <c r="IR51" s="42">
        <f>MAX(IR6:IR49)</f>
        <v>0</v>
      </c>
      <c r="IS51" s="42"/>
      <c r="IT51" s="42"/>
      <c r="IU51" s="42"/>
      <c r="IV51" s="42"/>
      <c r="IW51" s="296"/>
      <c r="IX51" s="296"/>
      <c r="IY51" s="296"/>
      <c r="IZ51" s="296"/>
      <c r="JA51" s="296"/>
      <c r="JB51" s="41" t="s">
        <v>81</v>
      </c>
      <c r="JC51" s="42">
        <f>MAX(JC6:JC49)</f>
        <v>327</v>
      </c>
      <c r="JH51" s="42">
        <f>MAX(JH6:JH49)</f>
        <v>208</v>
      </c>
      <c r="JI51" s="42"/>
      <c r="JJ51" s="42"/>
      <c r="JK51" s="42"/>
      <c r="JL51" s="42"/>
      <c r="JM51" s="42">
        <f>MAX(JM6:JM49)</f>
        <v>373</v>
      </c>
      <c r="JN51" s="42"/>
      <c r="JO51" s="42"/>
      <c r="JP51" s="42"/>
      <c r="JQ51" s="42"/>
      <c r="JR51" s="42">
        <f>MAX(JR6:JR49)</f>
        <v>0</v>
      </c>
      <c r="JS51" s="42"/>
      <c r="JT51" s="42"/>
      <c r="JU51" s="42"/>
      <c r="JV51" s="42"/>
      <c r="JW51" s="42">
        <f>MAX(JW6:JW49)</f>
        <v>0</v>
      </c>
      <c r="JX51" s="42"/>
      <c r="JY51" s="42"/>
      <c r="JZ51" s="42"/>
      <c r="KA51" s="42"/>
      <c r="KB51" s="42">
        <f>MAX(KB6:KB49)</f>
        <v>0</v>
      </c>
      <c r="KC51" s="42"/>
      <c r="KD51" s="42"/>
      <c r="KE51" s="42"/>
      <c r="KF51" s="42"/>
      <c r="KM51" s="38"/>
      <c r="KN51" s="38"/>
      <c r="KP51" s="38"/>
      <c r="KQ51" s="38"/>
      <c r="KR51" s="38"/>
      <c r="KS51" s="38"/>
      <c r="KT51" s="38"/>
      <c r="KU51" s="38"/>
      <c r="KV51" s="38"/>
      <c r="KW51" s="38"/>
      <c r="KX51" s="38"/>
      <c r="LH51" s="33"/>
    </row>
    <row r="52" spans="1:382" s="140" customFormat="1" hidden="1" x14ac:dyDescent="0.2">
      <c r="B52" s="141"/>
      <c r="F52" s="177"/>
      <c r="G52" s="175"/>
      <c r="H52" s="141"/>
      <c r="I52" s="141"/>
      <c r="J52" s="310" t="s">
        <v>82</v>
      </c>
      <c r="K52" s="43">
        <f>IF(K51&lt;0,K51+K51*0.2,K51*0.2)</f>
        <v>100</v>
      </c>
      <c r="L52" s="296"/>
      <c r="M52" s="296"/>
      <c r="N52" s="296"/>
      <c r="O52" s="296"/>
      <c r="P52" s="43">
        <f>IF(P51&lt;0,P51+P51*0.2,P51*0.2)</f>
        <v>69.8</v>
      </c>
      <c r="Q52" s="43"/>
      <c r="R52" s="43"/>
      <c r="S52" s="43"/>
      <c r="T52" s="43"/>
      <c r="U52" s="43">
        <f>IF(U51&lt;0,U51+U51*0.2,U51*0.2)</f>
        <v>114.2</v>
      </c>
      <c r="V52" s="43"/>
      <c r="W52" s="43"/>
      <c r="X52" s="43"/>
      <c r="Y52" s="43"/>
      <c r="Z52" s="43">
        <f>IF(Z51&lt;0,Z51+Z51*0.2,Z51*0.2)</f>
        <v>0</v>
      </c>
      <c r="AA52" s="43"/>
      <c r="AB52" s="43"/>
      <c r="AC52" s="43"/>
      <c r="AD52" s="43"/>
      <c r="AE52" s="43">
        <f>IF(AE51&lt;0,AE51+AE51*0.2,AE51*0.2)</f>
        <v>0</v>
      </c>
      <c r="AF52" s="43"/>
      <c r="AG52" s="43"/>
      <c r="AH52" s="43"/>
      <c r="AI52" s="43"/>
      <c r="AJ52" s="43">
        <f>IF(AJ51&lt;0,AJ51+AJ51*0.2,AJ51*0.2)</f>
        <v>0</v>
      </c>
      <c r="AK52" s="43"/>
      <c r="AL52" s="43"/>
      <c r="AM52" s="43"/>
      <c r="AN52" s="43"/>
      <c r="AO52" s="296"/>
      <c r="AP52" s="296"/>
      <c r="AQ52" s="296"/>
      <c r="AR52" s="296"/>
      <c r="AS52" s="296"/>
      <c r="AT52" s="310" t="s">
        <v>82</v>
      </c>
      <c r="AU52" s="43">
        <f>IF(AU51&lt;0,AU51+AU51*0.2,AU51*0.2)</f>
        <v>72</v>
      </c>
      <c r="AV52" s="296"/>
      <c r="AW52" s="296"/>
      <c r="AX52" s="296"/>
      <c r="AY52" s="296"/>
      <c r="AZ52" s="43">
        <f>IF(AZ51&lt;0,AZ51+AZ51*0.2,AZ51*0.2)</f>
        <v>80.2</v>
      </c>
      <c r="BA52" s="43"/>
      <c r="BB52" s="43"/>
      <c r="BC52" s="43"/>
      <c r="BD52" s="43"/>
      <c r="BE52" s="43">
        <f>IF(BE51&lt;0,BE51+BE51*0.2,BE51*0.2)</f>
        <v>117.60000000000001</v>
      </c>
      <c r="BF52" s="43"/>
      <c r="BG52" s="43"/>
      <c r="BH52" s="43"/>
      <c r="BI52" s="43"/>
      <c r="BJ52" s="43">
        <f>IF(BJ51&lt;0,BJ51+BJ51*0.2,BJ51*0.2)</f>
        <v>0</v>
      </c>
      <c r="BK52" s="43"/>
      <c r="BL52" s="43"/>
      <c r="BM52" s="43"/>
      <c r="BN52" s="43"/>
      <c r="BO52" s="43">
        <f>IF(BO51&lt;0,BO51+BO51*0.2,BO51*0.2)</f>
        <v>0</v>
      </c>
      <c r="BP52" s="43"/>
      <c r="BQ52" s="43"/>
      <c r="BR52" s="43"/>
      <c r="BS52" s="43"/>
      <c r="BT52" s="43">
        <f>IF(BT51&lt;0,BT51+BT51*0.2,BT51*0.2)</f>
        <v>0</v>
      </c>
      <c r="BU52" s="43"/>
      <c r="BV52" s="43"/>
      <c r="BW52" s="43"/>
      <c r="BX52" s="43"/>
      <c r="BY52" s="79"/>
      <c r="BZ52" s="296"/>
      <c r="CA52" s="296"/>
      <c r="CB52" s="296"/>
      <c r="CC52" s="296"/>
      <c r="CD52" s="310" t="s">
        <v>82</v>
      </c>
      <c r="CE52" s="43">
        <f>IF(CE51&lt;0,CE51+CE51*0.2,CE51*0.2)</f>
        <v>94.800000000000011</v>
      </c>
      <c r="CF52" s="296"/>
      <c r="CG52" s="296"/>
      <c r="CH52" s="296"/>
      <c r="CI52" s="296"/>
      <c r="CJ52" s="43">
        <f>IF(CJ51&lt;0,CJ51+CJ51*0.2,CJ51*0.2)</f>
        <v>70.400000000000006</v>
      </c>
      <c r="CK52" s="43"/>
      <c r="CL52" s="43"/>
      <c r="CM52" s="43"/>
      <c r="CN52" s="43"/>
      <c r="CO52" s="43">
        <f>IF(CO51&lt;0,CO51+CO51*0.2,CO51*0.2)</f>
        <v>111.2</v>
      </c>
      <c r="CP52" s="43"/>
      <c r="CQ52" s="43"/>
      <c r="CR52" s="43"/>
      <c r="CS52" s="43"/>
      <c r="CT52" s="43">
        <f>IF(CT51&lt;0,CT51+CT51*0.2,CT51*0.2)</f>
        <v>0</v>
      </c>
      <c r="CU52" s="43"/>
      <c r="CV52" s="43"/>
      <c r="CW52" s="43"/>
      <c r="CX52" s="43"/>
      <c r="CY52" s="43">
        <f>IF(CY51&lt;0,CY51+CY51*0.2,CY51*0.2)</f>
        <v>0</v>
      </c>
      <c r="CZ52" s="43"/>
      <c r="DA52" s="43"/>
      <c r="DB52" s="43"/>
      <c r="DC52" s="43"/>
      <c r="DD52" s="43">
        <f>IF(DD51&lt;0,DD51+DD51*0.2,DD51*0.2)</f>
        <v>0</v>
      </c>
      <c r="DE52" s="43"/>
      <c r="DF52" s="43"/>
      <c r="DG52" s="43"/>
      <c r="DH52" s="43"/>
      <c r="DI52" s="79"/>
      <c r="DJ52" s="296"/>
      <c r="DK52" s="296"/>
      <c r="DL52" s="296"/>
      <c r="DM52" s="296"/>
      <c r="DN52" s="310" t="s">
        <v>82</v>
      </c>
      <c r="DO52" s="43">
        <f>IF(DO51&lt;0,DO51+DO51*0.2,DO51*0.2)</f>
        <v>88</v>
      </c>
      <c r="DP52" s="296"/>
      <c r="DQ52" s="296"/>
      <c r="DR52" s="296"/>
      <c r="DS52" s="296"/>
      <c r="DT52" s="43">
        <f>IF(DT51&lt;0,DT51+DT51*0.2,DT51*0.2)</f>
        <v>72</v>
      </c>
      <c r="DU52" s="43"/>
      <c r="DV52" s="43"/>
      <c r="DW52" s="43"/>
      <c r="DX52" s="43"/>
      <c r="DY52" s="43">
        <f>IF(DY51&lt;0,DY51+DY51*0.2,DY51*0.2)</f>
        <v>123.2</v>
      </c>
      <c r="DZ52" s="43"/>
      <c r="EA52" s="43"/>
      <c r="EB52" s="43"/>
      <c r="EC52" s="43"/>
      <c r="ED52" s="43">
        <f>IF(ED51&lt;0,ED51+ED51*0.2,ED51*0.2)</f>
        <v>0</v>
      </c>
      <c r="EE52" s="43"/>
      <c r="EF52" s="43"/>
      <c r="EG52" s="43"/>
      <c r="EH52" s="43"/>
      <c r="EI52" s="43">
        <f>IF(EI51&lt;0,EI51+EI51*0.2,EI51*0.2)</f>
        <v>0</v>
      </c>
      <c r="EJ52" s="43"/>
      <c r="EK52" s="43"/>
      <c r="EL52" s="43"/>
      <c r="EM52" s="43"/>
      <c r="EN52" s="43">
        <f>IF(EN51&lt;0,EN51+EN51*0.2,EN51*0.2)</f>
        <v>0</v>
      </c>
      <c r="EO52" s="43"/>
      <c r="EP52" s="43"/>
      <c r="EQ52" s="43"/>
      <c r="ER52" s="43"/>
      <c r="ES52" s="79"/>
      <c r="ET52" s="296"/>
      <c r="EU52" s="296"/>
      <c r="EV52" s="296"/>
      <c r="EW52" s="296"/>
      <c r="EX52" s="310" t="s">
        <v>82</v>
      </c>
      <c r="EY52" s="43">
        <f>IF(EY51&lt;0,EY51+EY51*0.2,EY51*0.2)</f>
        <v>107.80000000000001</v>
      </c>
      <c r="EZ52" s="296"/>
      <c r="FA52" s="296"/>
      <c r="FB52" s="296"/>
      <c r="FC52" s="296"/>
      <c r="FD52" s="43">
        <f>IF(FD51&lt;0,FD51+FD51*0.2,FD51*0.2)</f>
        <v>32</v>
      </c>
      <c r="FE52" s="43"/>
      <c r="FF52" s="43"/>
      <c r="FG52" s="43"/>
      <c r="FH52" s="43"/>
      <c r="FI52" s="43">
        <f>IF(FI51&lt;0,FI51+FI51*0.2,FI51*0.2)</f>
        <v>99</v>
      </c>
      <c r="FJ52" s="43"/>
      <c r="FK52" s="43"/>
      <c r="FL52" s="43"/>
      <c r="FM52" s="43"/>
      <c r="FN52" s="43">
        <f>IF(FN51&lt;0,FN51+FN51*0.2,FN51*0.2)</f>
        <v>0</v>
      </c>
      <c r="FO52" s="43"/>
      <c r="FP52" s="43"/>
      <c r="FQ52" s="43"/>
      <c r="FR52" s="43"/>
      <c r="FS52" s="43">
        <f>IF(FS51&lt;0,FS51+FS51*0.2,FS51*0.2)</f>
        <v>0</v>
      </c>
      <c r="FT52" s="43"/>
      <c r="FU52" s="43"/>
      <c r="FV52" s="43"/>
      <c r="FW52" s="43"/>
      <c r="FX52" s="43">
        <f>IF(FX51&lt;0,FX51+FX51*0.2,FX51*0.2)</f>
        <v>0</v>
      </c>
      <c r="FY52" s="43"/>
      <c r="FZ52" s="43"/>
      <c r="GA52" s="43"/>
      <c r="GB52" s="43"/>
      <c r="GC52" s="79"/>
      <c r="GD52" s="296"/>
      <c r="GE52" s="296"/>
      <c r="GF52" s="296"/>
      <c r="GG52" s="296"/>
      <c r="GH52" s="310" t="s">
        <v>82</v>
      </c>
      <c r="GI52" s="43">
        <f>IF(GI51&lt;0,GI51+GI51*0.2,GI51*0.2)</f>
        <v>47.2</v>
      </c>
      <c r="GJ52" s="296"/>
      <c r="GK52" s="296"/>
      <c r="GL52" s="296"/>
      <c r="GM52" s="296"/>
      <c r="GN52" s="43">
        <f>IF(GN51&lt;0,GN51+GN51*0.2,GN51*0.2)</f>
        <v>40.200000000000003</v>
      </c>
      <c r="GO52" s="43"/>
      <c r="GP52" s="43"/>
      <c r="GQ52" s="43"/>
      <c r="GR52" s="43"/>
      <c r="GS52" s="43">
        <f>IF(GS51&lt;0,GS51+GS51*0.2,GS51*0.2)</f>
        <v>63.6</v>
      </c>
      <c r="GT52" s="43"/>
      <c r="GU52" s="43"/>
      <c r="GV52" s="43"/>
      <c r="GW52" s="43"/>
      <c r="GX52" s="43">
        <f>IF(GX51&lt;0,GX51+GX51*0.2,GX51*0.2)</f>
        <v>0</v>
      </c>
      <c r="GY52" s="43"/>
      <c r="GZ52" s="43"/>
      <c r="HA52" s="43"/>
      <c r="HB52" s="43"/>
      <c r="HC52" s="43">
        <f>IF(HC51&lt;0,HC51+HC51*0.2,HC51*0.2)</f>
        <v>0</v>
      </c>
      <c r="HD52" s="43"/>
      <c r="HE52" s="43"/>
      <c r="HF52" s="43"/>
      <c r="HG52" s="43"/>
      <c r="HH52" s="43">
        <f>IF(HH51&lt;0,HH51+HH51*0.2,HH51*0.2)</f>
        <v>0</v>
      </c>
      <c r="HI52" s="43"/>
      <c r="HJ52" s="43"/>
      <c r="HK52" s="43"/>
      <c r="HL52" s="43"/>
      <c r="HM52" s="296"/>
      <c r="HN52" s="296"/>
      <c r="HO52" s="296"/>
      <c r="HP52" s="296"/>
      <c r="HQ52" s="296"/>
      <c r="HR52" s="310" t="s">
        <v>82</v>
      </c>
      <c r="HS52" s="43">
        <f>IF(HS51&lt;0,HS51+HS51*0.2,HS51*0.2)</f>
        <v>68.600000000000009</v>
      </c>
      <c r="HT52" s="296"/>
      <c r="HU52" s="296"/>
      <c r="HV52" s="296"/>
      <c r="HW52" s="296"/>
      <c r="HX52" s="43">
        <f>IF(HX51&lt;0,HX51+HX51*0.2,HX51*0.2)</f>
        <v>17.600000000000001</v>
      </c>
      <c r="HY52" s="43"/>
      <c r="HZ52" s="43"/>
      <c r="IA52" s="43"/>
      <c r="IB52" s="43"/>
      <c r="IC52" s="43">
        <f>IF(IC51&lt;0,IC51+IC51*0.2,IC51*0.2)</f>
        <v>103.80000000000001</v>
      </c>
      <c r="ID52" s="43"/>
      <c r="IE52" s="43"/>
      <c r="IF52" s="43"/>
      <c r="IG52" s="43"/>
      <c r="IH52" s="43">
        <f>IF(IH51&lt;0,IH51+IH51*0.2,IH51*0.2)</f>
        <v>0</v>
      </c>
      <c r="II52" s="43"/>
      <c r="IJ52" s="43"/>
      <c r="IK52" s="43"/>
      <c r="IL52" s="43"/>
      <c r="IM52" s="43">
        <f>IF(IM51&lt;0,IM51+IM51*0.2,IM51*0.2)</f>
        <v>0</v>
      </c>
      <c r="IN52" s="43"/>
      <c r="IO52" s="43"/>
      <c r="IP52" s="43"/>
      <c r="IQ52" s="43"/>
      <c r="IR52" s="43">
        <f>IF(IR51&lt;0,IR51+IR51*0.2,IR51*0.2)</f>
        <v>0</v>
      </c>
      <c r="IS52" s="43"/>
      <c r="IT52" s="43"/>
      <c r="IU52" s="43"/>
      <c r="IV52" s="43"/>
      <c r="IW52" s="296"/>
      <c r="IX52" s="296"/>
      <c r="IY52" s="296"/>
      <c r="IZ52" s="296"/>
      <c r="JA52" s="296"/>
      <c r="JB52" s="142" t="s">
        <v>82</v>
      </c>
      <c r="JC52" s="143">
        <f>IF(JC51&lt;0,JC51+JC51*0.2,JC51*0.2)</f>
        <v>65.400000000000006</v>
      </c>
      <c r="JH52" s="143">
        <f>IF(JH51&lt;0,JH51+JH51*0.2,JH51*0.2)</f>
        <v>41.6</v>
      </c>
      <c r="JI52" s="143"/>
      <c r="JJ52" s="143"/>
      <c r="JK52" s="143"/>
      <c r="JL52" s="143"/>
      <c r="JM52" s="143">
        <f>IF(JM51&lt;0,JM51+JM51*0.2,JM51*0.2)</f>
        <v>74.600000000000009</v>
      </c>
      <c r="JN52" s="143"/>
      <c r="JO52" s="143"/>
      <c r="JP52" s="143"/>
      <c r="JQ52" s="143"/>
      <c r="JR52" s="143">
        <f>IF(JR51&lt;0,JR51+JR51*0.2,JR51*0.2)</f>
        <v>0</v>
      </c>
      <c r="JS52" s="143"/>
      <c r="JT52" s="143"/>
      <c r="JU52" s="143"/>
      <c r="JV52" s="143"/>
      <c r="JW52" s="143">
        <f>IF(JW51&lt;0,JW51+JW51*0.2,JW51*0.2)</f>
        <v>0</v>
      </c>
      <c r="JX52" s="143"/>
      <c r="JY52" s="143"/>
      <c r="JZ52" s="143"/>
      <c r="KA52" s="143"/>
      <c r="KB52" s="143">
        <f>IF(KB51&lt;0,KB51+KB51*0.2,KB51*0.2)</f>
        <v>0</v>
      </c>
      <c r="KC52" s="143"/>
      <c r="KD52" s="143"/>
      <c r="KE52" s="143"/>
      <c r="KF52" s="143"/>
      <c r="KM52" s="144"/>
      <c r="KN52" s="144"/>
      <c r="KP52" s="144"/>
      <c r="KQ52" s="144"/>
      <c r="KR52" s="144"/>
      <c r="KS52" s="144"/>
      <c r="KT52" s="144"/>
      <c r="KU52" s="144"/>
      <c r="KV52" s="144"/>
      <c r="KW52" s="144"/>
      <c r="KX52" s="144"/>
      <c r="LH52" s="141"/>
    </row>
    <row r="53" spans="1:382" s="17" customFormat="1" x14ac:dyDescent="0.2">
      <c r="B53" s="33"/>
      <c r="F53" s="35"/>
      <c r="G53" s="174"/>
      <c r="H53" s="33"/>
      <c r="I53" s="33"/>
      <c r="J53" s="42"/>
      <c r="K53" s="296"/>
      <c r="L53" s="296"/>
      <c r="M53" s="296"/>
      <c r="N53" s="296"/>
      <c r="O53" s="296"/>
      <c r="P53" s="296"/>
      <c r="Q53" s="296"/>
      <c r="R53" s="296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296"/>
      <c r="AN53" s="296"/>
      <c r="AO53" s="296"/>
      <c r="AP53" s="296"/>
      <c r="AQ53" s="296"/>
      <c r="AR53" s="296"/>
      <c r="AS53" s="296"/>
      <c r="AT53" s="296"/>
      <c r="AU53" s="296"/>
      <c r="AV53" s="296"/>
      <c r="AW53" s="296"/>
      <c r="AX53" s="296"/>
      <c r="AY53" s="296"/>
      <c r="AZ53" s="296"/>
      <c r="BA53" s="296"/>
      <c r="BB53" s="296"/>
      <c r="BC53" s="296"/>
      <c r="BD53" s="296"/>
      <c r="BE53" s="296"/>
      <c r="BF53" s="296"/>
      <c r="BG53" s="296"/>
      <c r="BH53" s="296"/>
      <c r="BI53" s="296"/>
      <c r="BJ53" s="296"/>
      <c r="BK53" s="296"/>
      <c r="BL53" s="296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296"/>
      <c r="CA53" s="296"/>
      <c r="CB53" s="296"/>
      <c r="CC53" s="296"/>
      <c r="CD53" s="296"/>
      <c r="CE53" s="296"/>
      <c r="CF53" s="296"/>
      <c r="CG53" s="296"/>
      <c r="CH53" s="296"/>
      <c r="CI53" s="296"/>
      <c r="CJ53" s="296"/>
      <c r="CK53" s="296"/>
      <c r="CL53" s="296"/>
      <c r="CM53" s="296"/>
      <c r="CN53" s="296"/>
      <c r="CO53" s="296"/>
      <c r="CP53" s="296"/>
      <c r="CQ53" s="296"/>
      <c r="CR53" s="296"/>
      <c r="CS53" s="296"/>
      <c r="CT53" s="296"/>
      <c r="CU53" s="296"/>
      <c r="CV53" s="296"/>
      <c r="CW53" s="42"/>
      <c r="CX53" s="296"/>
      <c r="CY53" s="296"/>
      <c r="CZ53" s="296"/>
      <c r="DA53" s="296"/>
      <c r="DB53" s="296"/>
      <c r="DC53" s="296"/>
      <c r="DD53" s="296"/>
      <c r="DE53" s="296"/>
      <c r="DF53" s="296"/>
      <c r="DG53" s="296"/>
      <c r="DH53" s="296"/>
      <c r="DI53" s="296"/>
      <c r="DJ53" s="296"/>
      <c r="DK53" s="296"/>
      <c r="DL53" s="296"/>
      <c r="DM53" s="296"/>
      <c r="DN53" s="296"/>
      <c r="DO53" s="296"/>
      <c r="DP53" s="296"/>
      <c r="DQ53" s="296"/>
      <c r="DR53" s="296"/>
      <c r="DS53" s="296"/>
      <c r="DT53" s="296"/>
      <c r="DU53" s="296"/>
      <c r="DV53" s="296"/>
      <c r="DW53" s="296"/>
      <c r="DX53" s="296"/>
      <c r="DY53" s="296"/>
      <c r="DZ53" s="296"/>
      <c r="EA53" s="296"/>
      <c r="EB53" s="296"/>
      <c r="EC53" s="296"/>
      <c r="ED53" s="296"/>
      <c r="EE53" s="296"/>
      <c r="EF53" s="296"/>
      <c r="EG53" s="42"/>
      <c r="EH53" s="296"/>
      <c r="EI53" s="296"/>
      <c r="EJ53" s="296"/>
      <c r="EK53" s="296"/>
      <c r="EL53" s="296"/>
      <c r="EM53" s="296"/>
      <c r="EN53" s="296"/>
      <c r="EO53" s="296"/>
      <c r="EP53" s="296"/>
      <c r="EQ53" s="296"/>
      <c r="ER53" s="296"/>
      <c r="ES53" s="296"/>
      <c r="ET53" s="296"/>
      <c r="EU53" s="296"/>
      <c r="EV53" s="296"/>
      <c r="EW53" s="296"/>
      <c r="EX53" s="296"/>
      <c r="EY53" s="296"/>
      <c r="EZ53" s="296"/>
      <c r="FA53" s="296"/>
      <c r="FB53" s="296"/>
      <c r="FC53" s="296"/>
      <c r="FD53" s="296"/>
      <c r="FE53" s="296"/>
      <c r="FF53" s="296"/>
      <c r="FG53" s="296"/>
      <c r="FH53" s="296"/>
      <c r="FI53" s="296"/>
      <c r="FJ53" s="296"/>
      <c r="FK53" s="296"/>
      <c r="FL53" s="296"/>
      <c r="FM53" s="296"/>
      <c r="FN53" s="296"/>
      <c r="FO53" s="296"/>
      <c r="FP53" s="296"/>
      <c r="FQ53" s="36"/>
      <c r="FR53" s="37"/>
      <c r="FS53" s="37"/>
      <c r="FT53" s="42"/>
      <c r="FU53" s="42"/>
      <c r="FV53" s="296"/>
      <c r="FW53" s="296"/>
      <c r="FX53" s="296"/>
      <c r="FY53" s="296"/>
      <c r="FZ53" s="296"/>
      <c r="GA53" s="296"/>
      <c r="GB53" s="296"/>
      <c r="GC53" s="296"/>
      <c r="GD53" s="296"/>
      <c r="GE53" s="296"/>
      <c r="GF53" s="296"/>
      <c r="GG53" s="296"/>
      <c r="GH53" s="296"/>
      <c r="GI53" s="296"/>
      <c r="GJ53" s="296"/>
      <c r="GK53" s="296"/>
      <c r="GL53" s="296"/>
      <c r="GM53" s="296"/>
      <c r="GN53" s="296"/>
      <c r="GO53" s="296"/>
      <c r="GP53" s="296"/>
      <c r="GQ53" s="296"/>
      <c r="GR53" s="296"/>
      <c r="GS53" s="296"/>
      <c r="GT53" s="296"/>
      <c r="GU53" s="296"/>
      <c r="GV53" s="296"/>
      <c r="GW53" s="296"/>
      <c r="GX53" s="296"/>
      <c r="GY53" s="296"/>
      <c r="GZ53" s="296"/>
      <c r="HA53" s="296"/>
      <c r="HB53" s="296"/>
      <c r="HC53" s="296"/>
      <c r="HD53" s="296"/>
      <c r="HE53" s="296"/>
      <c r="HF53" s="296"/>
      <c r="HG53" s="296"/>
      <c r="HH53" s="296"/>
      <c r="HI53" s="296"/>
      <c r="HJ53" s="296"/>
      <c r="HK53" s="296"/>
      <c r="HL53" s="296"/>
      <c r="HM53" s="296"/>
      <c r="HN53" s="296"/>
      <c r="HO53" s="296"/>
      <c r="HP53" s="296"/>
      <c r="HQ53" s="296"/>
      <c r="HR53" s="296"/>
      <c r="HS53" s="296"/>
      <c r="HT53" s="296"/>
      <c r="HU53" s="296"/>
      <c r="HV53" s="296"/>
      <c r="HW53" s="296"/>
      <c r="HX53" s="296"/>
      <c r="HY53" s="296"/>
      <c r="HZ53" s="296"/>
      <c r="IA53" s="296"/>
      <c r="IB53" s="296"/>
      <c r="IC53" s="296"/>
      <c r="ID53" s="296"/>
      <c r="IE53" s="296"/>
      <c r="IF53" s="296"/>
      <c r="IG53" s="296"/>
      <c r="IH53" s="296"/>
      <c r="II53" s="296"/>
      <c r="IJ53" s="296"/>
      <c r="IK53" s="296"/>
      <c r="IL53" s="296"/>
      <c r="IM53" s="296"/>
      <c r="IN53" s="296"/>
      <c r="IO53" s="296"/>
      <c r="IP53" s="296"/>
      <c r="IQ53" s="296"/>
      <c r="IR53" s="296"/>
      <c r="IS53" s="296"/>
      <c r="IT53" s="296"/>
      <c r="IU53" s="296"/>
      <c r="IV53" s="296"/>
      <c r="IW53" s="296"/>
      <c r="IX53" s="296"/>
      <c r="IY53" s="296"/>
      <c r="IZ53" s="296"/>
      <c r="JA53" s="296"/>
      <c r="KM53" s="38"/>
      <c r="KN53" s="38"/>
      <c r="KP53" s="38"/>
      <c r="KQ53" s="38"/>
      <c r="KR53" s="38"/>
      <c r="KS53" s="38"/>
      <c r="KT53" s="38"/>
      <c r="KU53" s="38"/>
      <c r="KV53" s="38"/>
      <c r="KW53" s="38"/>
      <c r="KX53" s="38"/>
      <c r="LH53" s="33"/>
    </row>
    <row r="54" spans="1:382" s="17" customFormat="1" x14ac:dyDescent="0.2">
      <c r="B54" s="33"/>
      <c r="F54" s="35"/>
      <c r="G54" s="174"/>
      <c r="H54" s="33"/>
      <c r="I54" s="33"/>
      <c r="J54" s="42"/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296"/>
      <c r="AN54" s="296"/>
      <c r="AO54" s="296"/>
      <c r="AP54" s="296"/>
      <c r="AQ54" s="296"/>
      <c r="AR54" s="296"/>
      <c r="AS54" s="296"/>
      <c r="AT54" s="296"/>
      <c r="AU54" s="296"/>
      <c r="AV54" s="296"/>
      <c r="AW54" s="296"/>
      <c r="AX54" s="296"/>
      <c r="AY54" s="296"/>
      <c r="AZ54" s="296"/>
      <c r="BA54" s="296"/>
      <c r="BB54" s="296"/>
      <c r="BC54" s="296"/>
      <c r="BD54" s="296"/>
      <c r="BE54" s="296"/>
      <c r="BF54" s="296"/>
      <c r="BG54" s="296"/>
      <c r="BH54" s="296"/>
      <c r="BI54" s="296"/>
      <c r="BJ54" s="296"/>
      <c r="BK54" s="296"/>
      <c r="BL54" s="296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296"/>
      <c r="CA54" s="296"/>
      <c r="CB54" s="296"/>
      <c r="CC54" s="296"/>
      <c r="CD54" s="296"/>
      <c r="CE54" s="296"/>
      <c r="CF54" s="296"/>
      <c r="CG54" s="296"/>
      <c r="CH54" s="296"/>
      <c r="CI54" s="296"/>
      <c r="CJ54" s="296"/>
      <c r="CK54" s="296"/>
      <c r="CL54" s="296"/>
      <c r="CM54" s="296"/>
      <c r="CN54" s="296"/>
      <c r="CO54" s="296"/>
      <c r="CP54" s="296"/>
      <c r="CQ54" s="296"/>
      <c r="CR54" s="296"/>
      <c r="CS54" s="296"/>
      <c r="CT54" s="296"/>
      <c r="CU54" s="296"/>
      <c r="CV54" s="296"/>
      <c r="CW54" s="42"/>
      <c r="CX54" s="296"/>
      <c r="CY54" s="296"/>
      <c r="CZ54" s="296"/>
      <c r="DA54" s="296"/>
      <c r="DB54" s="296"/>
      <c r="DC54" s="296"/>
      <c r="DD54" s="296"/>
      <c r="DE54" s="296"/>
      <c r="DF54" s="296"/>
      <c r="DG54" s="296"/>
      <c r="DH54" s="296"/>
      <c r="DI54" s="296"/>
      <c r="DJ54" s="296"/>
      <c r="DK54" s="296"/>
      <c r="DL54" s="296"/>
      <c r="DM54" s="296"/>
      <c r="DN54" s="296"/>
      <c r="DO54" s="296"/>
      <c r="DP54" s="296"/>
      <c r="DQ54" s="296"/>
      <c r="DR54" s="296"/>
      <c r="DS54" s="296"/>
      <c r="DT54" s="296"/>
      <c r="DU54" s="296"/>
      <c r="DV54" s="296"/>
      <c r="DW54" s="296"/>
      <c r="DX54" s="296"/>
      <c r="DY54" s="296"/>
      <c r="DZ54" s="296"/>
      <c r="EA54" s="296"/>
      <c r="EB54" s="296"/>
      <c r="EC54" s="296"/>
      <c r="ED54" s="296"/>
      <c r="EE54" s="296"/>
      <c r="EF54" s="296"/>
      <c r="EG54" s="42"/>
      <c r="EH54" s="296"/>
      <c r="EI54" s="296"/>
      <c r="EJ54" s="296"/>
      <c r="EK54" s="296"/>
      <c r="EL54" s="296"/>
      <c r="EM54" s="296"/>
      <c r="EN54" s="296"/>
      <c r="EO54" s="296"/>
      <c r="EP54" s="296"/>
      <c r="EQ54" s="296"/>
      <c r="ER54" s="296"/>
      <c r="ES54" s="296"/>
      <c r="ET54" s="296"/>
      <c r="EU54" s="296"/>
      <c r="EV54" s="296"/>
      <c r="EW54" s="296"/>
      <c r="EX54" s="296"/>
      <c r="EY54" s="296"/>
      <c r="EZ54" s="296"/>
      <c r="FA54" s="296"/>
      <c r="FB54" s="296"/>
      <c r="FC54" s="296"/>
      <c r="FD54" s="296"/>
      <c r="FE54" s="296"/>
      <c r="FF54" s="296"/>
      <c r="FG54" s="296"/>
      <c r="FH54" s="296"/>
      <c r="FI54" s="296"/>
      <c r="FJ54" s="296"/>
      <c r="FK54" s="296"/>
      <c r="FL54" s="296"/>
      <c r="FM54" s="296"/>
      <c r="FN54" s="296"/>
      <c r="FO54" s="296"/>
      <c r="FP54" s="296"/>
      <c r="FQ54" s="42"/>
      <c r="FR54" s="42"/>
      <c r="FS54" s="42"/>
      <c r="FT54" s="42"/>
      <c r="FU54" s="42"/>
      <c r="FV54" s="296"/>
      <c r="FW54" s="296"/>
      <c r="FX54" s="296"/>
      <c r="FY54" s="296"/>
      <c r="FZ54" s="296"/>
      <c r="GA54" s="296"/>
      <c r="GB54" s="296"/>
      <c r="GC54" s="296"/>
      <c r="GD54" s="296"/>
      <c r="GE54" s="296"/>
      <c r="GF54" s="296"/>
      <c r="GG54" s="296"/>
      <c r="GH54" s="296"/>
      <c r="GI54" s="296"/>
      <c r="GJ54" s="296"/>
      <c r="GK54" s="296"/>
      <c r="GL54" s="296"/>
      <c r="GM54" s="296"/>
      <c r="GN54" s="296"/>
      <c r="GO54" s="296"/>
      <c r="GP54" s="296"/>
      <c r="GQ54" s="296"/>
      <c r="GR54" s="296"/>
      <c r="GS54" s="296"/>
      <c r="GT54" s="296"/>
      <c r="GU54" s="296"/>
      <c r="GV54" s="296"/>
      <c r="GW54" s="296"/>
      <c r="GX54" s="296"/>
      <c r="GY54" s="296"/>
      <c r="GZ54" s="296"/>
      <c r="HA54" s="296"/>
      <c r="HB54" s="296"/>
      <c r="HC54" s="296"/>
      <c r="HD54" s="296"/>
      <c r="HE54" s="296"/>
      <c r="HF54" s="296"/>
      <c r="HG54" s="296"/>
      <c r="HH54" s="296"/>
      <c r="HI54" s="296"/>
      <c r="HJ54" s="296"/>
      <c r="HK54" s="296"/>
      <c r="HL54" s="296"/>
      <c r="HM54" s="296"/>
      <c r="HN54" s="296"/>
      <c r="HO54" s="296"/>
      <c r="HP54" s="296"/>
      <c r="HQ54" s="296"/>
      <c r="HR54" s="296"/>
      <c r="HS54" s="296"/>
      <c r="HT54" s="296"/>
      <c r="HU54" s="296"/>
      <c r="HV54" s="296"/>
      <c r="HW54" s="296"/>
      <c r="HX54" s="296"/>
      <c r="HY54" s="296"/>
      <c r="HZ54" s="296"/>
      <c r="IA54" s="296"/>
      <c r="IB54" s="296"/>
      <c r="IC54" s="296"/>
      <c r="ID54" s="296"/>
      <c r="IE54" s="296"/>
      <c r="IF54" s="296"/>
      <c r="IG54" s="296"/>
      <c r="IH54" s="296"/>
      <c r="II54" s="296"/>
      <c r="IJ54" s="296"/>
      <c r="IK54" s="296"/>
      <c r="IL54" s="296"/>
      <c r="IM54" s="296"/>
      <c r="IN54" s="296"/>
      <c r="IO54" s="296"/>
      <c r="IP54" s="296"/>
      <c r="IQ54" s="296"/>
      <c r="IR54" s="296"/>
      <c r="IS54" s="296"/>
      <c r="IT54" s="296"/>
      <c r="IU54" s="296"/>
      <c r="IV54" s="296"/>
      <c r="IW54" s="296"/>
      <c r="IX54" s="296"/>
      <c r="IY54" s="296"/>
      <c r="IZ54" s="296"/>
      <c r="JA54" s="296"/>
      <c r="KM54" s="38"/>
      <c r="KN54" s="38"/>
      <c r="KP54" s="38"/>
      <c r="KQ54" s="38"/>
      <c r="KR54" s="38"/>
      <c r="KS54" s="38"/>
      <c r="KT54" s="38"/>
      <c r="KU54" s="38"/>
      <c r="KV54" s="38"/>
      <c r="KW54" s="38"/>
      <c r="KX54" s="38"/>
      <c r="LH54" s="33"/>
    </row>
    <row r="55" spans="1:382" s="17" customFormat="1" x14ac:dyDescent="0.2">
      <c r="B55" s="33"/>
      <c r="F55" s="35"/>
      <c r="G55" s="174"/>
      <c r="H55" s="33"/>
      <c r="I55" s="33"/>
      <c r="J55" s="42"/>
      <c r="K55" s="296"/>
      <c r="L55" s="296"/>
      <c r="M55" s="296"/>
      <c r="N55" s="296"/>
      <c r="O55" s="296"/>
      <c r="P55" s="296"/>
      <c r="Q55" s="296"/>
      <c r="R55" s="296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296"/>
      <c r="AN55" s="296"/>
      <c r="AO55" s="296"/>
      <c r="AP55" s="296"/>
      <c r="AQ55" s="296"/>
      <c r="AR55" s="296"/>
      <c r="AS55" s="296"/>
      <c r="AT55" s="296"/>
      <c r="AU55" s="296"/>
      <c r="AV55" s="296"/>
      <c r="AW55" s="296"/>
      <c r="AX55" s="296"/>
      <c r="AY55" s="296"/>
      <c r="AZ55" s="296"/>
      <c r="BA55" s="296"/>
      <c r="BB55" s="296"/>
      <c r="BC55" s="296"/>
      <c r="BD55" s="296"/>
      <c r="BE55" s="296"/>
      <c r="BF55" s="296"/>
      <c r="BG55" s="296"/>
      <c r="BH55" s="296"/>
      <c r="BI55" s="296"/>
      <c r="BJ55" s="296"/>
      <c r="BK55" s="296"/>
      <c r="BL55" s="296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296"/>
      <c r="CA55" s="296"/>
      <c r="CB55" s="296"/>
      <c r="CC55" s="296"/>
      <c r="CD55" s="296"/>
      <c r="CE55" s="296"/>
      <c r="CF55" s="296"/>
      <c r="CG55" s="296"/>
      <c r="CH55" s="296"/>
      <c r="CI55" s="296"/>
      <c r="CJ55" s="296"/>
      <c r="CK55" s="296"/>
      <c r="CL55" s="296"/>
      <c r="CM55" s="296"/>
      <c r="CN55" s="296"/>
      <c r="CO55" s="296"/>
      <c r="CP55" s="296"/>
      <c r="CQ55" s="296"/>
      <c r="CR55" s="296"/>
      <c r="CS55" s="296"/>
      <c r="CT55" s="296"/>
      <c r="CU55" s="296"/>
      <c r="CV55" s="296"/>
      <c r="CW55" s="42"/>
      <c r="CX55" s="296"/>
      <c r="CY55" s="296"/>
      <c r="CZ55" s="296"/>
      <c r="DA55" s="296"/>
      <c r="DB55" s="296"/>
      <c r="DC55" s="296"/>
      <c r="DD55" s="296"/>
      <c r="DE55" s="296"/>
      <c r="DF55" s="296"/>
      <c r="DG55" s="296"/>
      <c r="DH55" s="296"/>
      <c r="DI55" s="296"/>
      <c r="DJ55" s="296"/>
      <c r="DK55" s="296"/>
      <c r="DL55" s="296"/>
      <c r="DM55" s="296"/>
      <c r="DN55" s="296"/>
      <c r="DO55" s="296"/>
      <c r="DP55" s="296"/>
      <c r="DQ55" s="296"/>
      <c r="DR55" s="296"/>
      <c r="DS55" s="296"/>
      <c r="DT55" s="296"/>
      <c r="DU55" s="296"/>
      <c r="DV55" s="296"/>
      <c r="DW55" s="296"/>
      <c r="DX55" s="296"/>
      <c r="DY55" s="296"/>
      <c r="DZ55" s="296"/>
      <c r="EA55" s="296"/>
      <c r="EB55" s="296"/>
      <c r="EC55" s="296"/>
      <c r="ED55" s="296"/>
      <c r="EE55" s="296"/>
      <c r="EF55" s="296"/>
      <c r="EG55" s="42"/>
      <c r="EH55" s="296"/>
      <c r="EI55" s="296"/>
      <c r="EJ55" s="296"/>
      <c r="EK55" s="296"/>
      <c r="EL55" s="296"/>
      <c r="EM55" s="296"/>
      <c r="EN55" s="296"/>
      <c r="EO55" s="296"/>
      <c r="EP55" s="296"/>
      <c r="EQ55" s="296"/>
      <c r="ER55" s="296"/>
      <c r="ES55" s="296"/>
      <c r="ET55" s="296"/>
      <c r="EU55" s="296"/>
      <c r="EV55" s="296"/>
      <c r="EW55" s="296"/>
      <c r="EX55" s="296"/>
      <c r="EY55" s="296"/>
      <c r="EZ55" s="296"/>
      <c r="FA55" s="296"/>
      <c r="FB55" s="296"/>
      <c r="FC55" s="296"/>
      <c r="FD55" s="296"/>
      <c r="FE55" s="296"/>
      <c r="FF55" s="296"/>
      <c r="FG55" s="296"/>
      <c r="FH55" s="296"/>
      <c r="FI55" s="296"/>
      <c r="FJ55" s="296"/>
      <c r="FK55" s="296"/>
      <c r="FL55" s="296"/>
      <c r="FM55" s="296"/>
      <c r="FN55" s="296"/>
      <c r="FO55" s="296"/>
      <c r="FP55" s="296"/>
      <c r="FQ55" s="42"/>
      <c r="FR55" s="42"/>
      <c r="FS55" s="42"/>
      <c r="FT55" s="42"/>
      <c r="FU55" s="42"/>
      <c r="FV55" s="296"/>
      <c r="FW55" s="296"/>
      <c r="FX55" s="296"/>
      <c r="FY55" s="296"/>
      <c r="FZ55" s="296"/>
      <c r="GA55" s="296"/>
      <c r="GB55" s="296"/>
      <c r="GC55" s="296"/>
      <c r="GD55" s="296"/>
      <c r="GE55" s="296"/>
      <c r="GF55" s="296"/>
      <c r="GG55" s="296"/>
      <c r="GH55" s="296"/>
      <c r="GI55" s="296"/>
      <c r="GJ55" s="296"/>
      <c r="GK55" s="296"/>
      <c r="GL55" s="296"/>
      <c r="GM55" s="296"/>
      <c r="GN55" s="296"/>
      <c r="GO55" s="296"/>
      <c r="GP55" s="296"/>
      <c r="GQ55" s="296"/>
      <c r="GR55" s="296"/>
      <c r="GS55" s="296"/>
      <c r="GT55" s="296"/>
      <c r="GU55" s="296"/>
      <c r="GV55" s="296"/>
      <c r="GW55" s="296"/>
      <c r="GX55" s="296"/>
      <c r="GY55" s="296"/>
      <c r="GZ55" s="296"/>
      <c r="HA55" s="296"/>
      <c r="HB55" s="296"/>
      <c r="HC55" s="296"/>
      <c r="HD55" s="296"/>
      <c r="HE55" s="296"/>
      <c r="HF55" s="296"/>
      <c r="HG55" s="296"/>
      <c r="HH55" s="296"/>
      <c r="HI55" s="296"/>
      <c r="HJ55" s="296"/>
      <c r="HK55" s="296"/>
      <c r="HL55" s="296"/>
      <c r="HM55" s="296"/>
      <c r="HN55" s="296"/>
      <c r="HO55" s="296"/>
      <c r="HP55" s="296"/>
      <c r="HQ55" s="296"/>
      <c r="HR55" s="296"/>
      <c r="HS55" s="296"/>
      <c r="HT55" s="296"/>
      <c r="HU55" s="296"/>
      <c r="HV55" s="296"/>
      <c r="HW55" s="296"/>
      <c r="HX55" s="296"/>
      <c r="HY55" s="296"/>
      <c r="HZ55" s="296"/>
      <c r="IA55" s="296"/>
      <c r="IB55" s="296"/>
      <c r="IC55" s="296"/>
      <c r="ID55" s="296"/>
      <c r="IE55" s="296"/>
      <c r="IF55" s="296"/>
      <c r="IG55" s="296"/>
      <c r="IH55" s="296"/>
      <c r="II55" s="296"/>
      <c r="IJ55" s="296"/>
      <c r="IK55" s="296"/>
      <c r="IL55" s="296"/>
      <c r="IM55" s="296"/>
      <c r="IN55" s="296"/>
      <c r="IO55" s="296"/>
      <c r="IP55" s="296"/>
      <c r="IQ55" s="296"/>
      <c r="IR55" s="296"/>
      <c r="IS55" s="296"/>
      <c r="IT55" s="296"/>
      <c r="IU55" s="296"/>
      <c r="IV55" s="296"/>
      <c r="IW55" s="296"/>
      <c r="IX55" s="296"/>
      <c r="IY55" s="296"/>
      <c r="IZ55" s="296"/>
      <c r="JA55" s="296"/>
      <c r="KM55" s="38"/>
      <c r="KN55" s="38"/>
      <c r="KP55" s="38"/>
      <c r="KQ55" s="38"/>
      <c r="KR55" s="38"/>
      <c r="KS55" s="38"/>
      <c r="KT55" s="38"/>
      <c r="KU55" s="38"/>
      <c r="KV55" s="38"/>
      <c r="KW55" s="38"/>
      <c r="KX55" s="38"/>
      <c r="LH55" s="33"/>
    </row>
    <row r="56" spans="1:382" s="17" customFormat="1" x14ac:dyDescent="0.2">
      <c r="B56" s="33"/>
      <c r="F56" s="35"/>
      <c r="G56" s="174"/>
      <c r="H56" s="33"/>
      <c r="I56" s="33"/>
      <c r="J56" s="42"/>
      <c r="K56" s="296"/>
      <c r="L56" s="296"/>
      <c r="M56" s="296"/>
      <c r="N56" s="296"/>
      <c r="O56" s="296"/>
      <c r="P56" s="296"/>
      <c r="Q56" s="296"/>
      <c r="R56" s="296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296"/>
      <c r="AN56" s="296"/>
      <c r="AO56" s="296"/>
      <c r="AP56" s="296"/>
      <c r="AQ56" s="296"/>
      <c r="AR56" s="296"/>
      <c r="AS56" s="296"/>
      <c r="AT56" s="296"/>
      <c r="AU56" s="296"/>
      <c r="AV56" s="296"/>
      <c r="AW56" s="296"/>
      <c r="AX56" s="296"/>
      <c r="AY56" s="296"/>
      <c r="AZ56" s="296"/>
      <c r="BA56" s="296"/>
      <c r="BB56" s="296"/>
      <c r="BC56" s="296"/>
      <c r="BD56" s="296"/>
      <c r="BE56" s="296"/>
      <c r="BF56" s="296"/>
      <c r="BG56" s="296"/>
      <c r="BH56" s="296"/>
      <c r="BI56" s="296"/>
      <c r="BJ56" s="296"/>
      <c r="BK56" s="296"/>
      <c r="BL56" s="296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296"/>
      <c r="CA56" s="296"/>
      <c r="CB56" s="296"/>
      <c r="CC56" s="296"/>
      <c r="CD56" s="296"/>
      <c r="CE56" s="296"/>
      <c r="CF56" s="296"/>
      <c r="CG56" s="296"/>
      <c r="CH56" s="296"/>
      <c r="CI56" s="296"/>
      <c r="CJ56" s="296"/>
      <c r="CK56" s="296"/>
      <c r="CL56" s="296"/>
      <c r="CM56" s="296"/>
      <c r="CN56" s="296"/>
      <c r="CO56" s="296"/>
      <c r="CP56" s="296"/>
      <c r="CQ56" s="296"/>
      <c r="CR56" s="296"/>
      <c r="CS56" s="296"/>
      <c r="CT56" s="296"/>
      <c r="CU56" s="296"/>
      <c r="CV56" s="296"/>
      <c r="CW56" s="42"/>
      <c r="CX56" s="296"/>
      <c r="CY56" s="296"/>
      <c r="CZ56" s="296"/>
      <c r="DA56" s="296"/>
      <c r="DB56" s="296"/>
      <c r="DC56" s="296"/>
      <c r="DD56" s="296"/>
      <c r="DE56" s="296"/>
      <c r="DF56" s="296"/>
      <c r="DG56" s="296"/>
      <c r="DH56" s="296"/>
      <c r="DI56" s="296"/>
      <c r="DJ56" s="296"/>
      <c r="DK56" s="296"/>
      <c r="DL56" s="296"/>
      <c r="DM56" s="296"/>
      <c r="DN56" s="296"/>
      <c r="DO56" s="296"/>
      <c r="DP56" s="296"/>
      <c r="DQ56" s="296"/>
      <c r="DR56" s="296"/>
      <c r="DS56" s="296"/>
      <c r="DT56" s="296"/>
      <c r="DU56" s="296"/>
      <c r="DV56" s="296"/>
      <c r="DW56" s="296"/>
      <c r="DX56" s="296"/>
      <c r="DY56" s="296"/>
      <c r="DZ56" s="296"/>
      <c r="EA56" s="296"/>
      <c r="EB56" s="296"/>
      <c r="EC56" s="296"/>
      <c r="ED56" s="296"/>
      <c r="EE56" s="296"/>
      <c r="EF56" s="296"/>
      <c r="EG56" s="42"/>
      <c r="EH56" s="296"/>
      <c r="EI56" s="296"/>
      <c r="EJ56" s="296"/>
      <c r="EK56" s="296"/>
      <c r="EL56" s="296"/>
      <c r="EM56" s="296"/>
      <c r="EN56" s="296"/>
      <c r="EO56" s="296"/>
      <c r="EP56" s="296"/>
      <c r="EQ56" s="296"/>
      <c r="ER56" s="296"/>
      <c r="ES56" s="296"/>
      <c r="ET56" s="296"/>
      <c r="EU56" s="296"/>
      <c r="EV56" s="296"/>
      <c r="EW56" s="296"/>
      <c r="EX56" s="296"/>
      <c r="EY56" s="296"/>
      <c r="EZ56" s="296"/>
      <c r="FA56" s="296"/>
      <c r="FB56" s="296"/>
      <c r="FC56" s="296"/>
      <c r="FD56" s="296"/>
      <c r="FE56" s="296"/>
      <c r="FF56" s="296"/>
      <c r="FG56" s="296"/>
      <c r="FH56" s="296"/>
      <c r="FI56" s="296"/>
      <c r="FJ56" s="296"/>
      <c r="FK56" s="296"/>
      <c r="FL56" s="296"/>
      <c r="FM56" s="296"/>
      <c r="FN56" s="296"/>
      <c r="FO56" s="296"/>
      <c r="FP56" s="296"/>
      <c r="FQ56" s="42"/>
      <c r="FR56" s="42"/>
      <c r="FS56" s="42"/>
      <c r="FT56" s="42"/>
      <c r="FU56" s="42"/>
      <c r="FV56" s="296"/>
      <c r="FW56" s="296"/>
      <c r="FX56" s="296"/>
      <c r="FY56" s="296"/>
      <c r="FZ56" s="296"/>
      <c r="GA56" s="296"/>
      <c r="GB56" s="296"/>
      <c r="GC56" s="296"/>
      <c r="GD56" s="296"/>
      <c r="GE56" s="296"/>
      <c r="GF56" s="296"/>
      <c r="GG56" s="296"/>
      <c r="GH56" s="296"/>
      <c r="GI56" s="296"/>
      <c r="GJ56" s="296"/>
      <c r="GK56" s="296"/>
      <c r="GL56" s="296"/>
      <c r="GM56" s="296"/>
      <c r="GN56" s="296"/>
      <c r="GO56" s="296"/>
      <c r="GP56" s="296"/>
      <c r="GQ56" s="296"/>
      <c r="GR56" s="296"/>
      <c r="GS56" s="296"/>
      <c r="GT56" s="296"/>
      <c r="GU56" s="296"/>
      <c r="GV56" s="296"/>
      <c r="GW56" s="296"/>
      <c r="GX56" s="296"/>
      <c r="GY56" s="296"/>
      <c r="GZ56" s="296"/>
      <c r="HA56" s="296"/>
      <c r="HB56" s="296"/>
      <c r="HC56" s="296"/>
      <c r="HD56" s="296"/>
      <c r="HE56" s="296"/>
      <c r="HF56" s="296"/>
      <c r="HG56" s="296"/>
      <c r="HH56" s="296"/>
      <c r="HI56" s="296"/>
      <c r="HJ56" s="296"/>
      <c r="HK56" s="296"/>
      <c r="HL56" s="296"/>
      <c r="HM56" s="296"/>
      <c r="HN56" s="296"/>
      <c r="HO56" s="296"/>
      <c r="HP56" s="296"/>
      <c r="HQ56" s="296"/>
      <c r="HR56" s="296"/>
      <c r="HS56" s="296"/>
      <c r="HT56" s="296"/>
      <c r="HU56" s="296"/>
      <c r="HV56" s="296"/>
      <c r="HW56" s="296"/>
      <c r="HX56" s="296"/>
      <c r="HY56" s="296"/>
      <c r="HZ56" s="296"/>
      <c r="IA56" s="296"/>
      <c r="IB56" s="296"/>
      <c r="IC56" s="296"/>
      <c r="ID56" s="296"/>
      <c r="IE56" s="296"/>
      <c r="IF56" s="296"/>
      <c r="IG56" s="296"/>
      <c r="IH56" s="296"/>
      <c r="II56" s="296"/>
      <c r="IJ56" s="296"/>
      <c r="IK56" s="296"/>
      <c r="IL56" s="296"/>
      <c r="IM56" s="296"/>
      <c r="IN56" s="296"/>
      <c r="IO56" s="296"/>
      <c r="IP56" s="296"/>
      <c r="IQ56" s="296"/>
      <c r="IR56" s="296"/>
      <c r="IS56" s="296"/>
      <c r="IT56" s="296"/>
      <c r="IU56" s="296"/>
      <c r="IV56" s="296"/>
      <c r="IW56" s="296"/>
      <c r="IX56" s="296"/>
      <c r="IY56" s="296"/>
      <c r="IZ56" s="296"/>
      <c r="JA56" s="296"/>
      <c r="KM56" s="38"/>
      <c r="KN56" s="38"/>
      <c r="KP56" s="38"/>
      <c r="KQ56" s="38"/>
      <c r="KR56" s="38"/>
      <c r="KS56" s="38"/>
      <c r="KT56" s="38"/>
      <c r="KU56" s="38"/>
      <c r="KV56" s="38"/>
      <c r="KW56" s="38"/>
      <c r="KX56" s="38"/>
      <c r="LH56" s="33"/>
    </row>
    <row r="57" spans="1:382" s="17" customFormat="1" x14ac:dyDescent="0.2">
      <c r="B57" s="33"/>
      <c r="F57" s="35"/>
      <c r="G57" s="174"/>
      <c r="H57" s="33"/>
      <c r="I57" s="33"/>
      <c r="J57" s="42"/>
      <c r="K57" s="296"/>
      <c r="L57" s="296"/>
      <c r="M57" s="296"/>
      <c r="N57" s="296"/>
      <c r="O57" s="296"/>
      <c r="P57" s="296"/>
      <c r="Q57" s="296"/>
      <c r="R57" s="296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296"/>
      <c r="AN57" s="296"/>
      <c r="AO57" s="296"/>
      <c r="AP57" s="296"/>
      <c r="AQ57" s="296"/>
      <c r="AR57" s="296"/>
      <c r="AS57" s="296"/>
      <c r="AT57" s="296"/>
      <c r="AU57" s="296"/>
      <c r="AV57" s="296"/>
      <c r="AW57" s="296"/>
      <c r="AX57" s="296"/>
      <c r="AY57" s="296"/>
      <c r="AZ57" s="296"/>
      <c r="BA57" s="296"/>
      <c r="BB57" s="296"/>
      <c r="BC57" s="296"/>
      <c r="BD57" s="296"/>
      <c r="BE57" s="296"/>
      <c r="BF57" s="296"/>
      <c r="BG57" s="296"/>
      <c r="BH57" s="296"/>
      <c r="BI57" s="296"/>
      <c r="BJ57" s="296"/>
      <c r="BK57" s="296"/>
      <c r="BL57" s="296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296"/>
      <c r="CA57" s="296"/>
      <c r="CB57" s="296"/>
      <c r="CC57" s="296"/>
      <c r="CD57" s="296"/>
      <c r="CE57" s="296"/>
      <c r="CF57" s="296"/>
      <c r="CG57" s="296"/>
      <c r="CH57" s="296"/>
      <c r="CI57" s="296"/>
      <c r="CJ57" s="296"/>
      <c r="CK57" s="296"/>
      <c r="CL57" s="296"/>
      <c r="CM57" s="296"/>
      <c r="CN57" s="296"/>
      <c r="CO57" s="296"/>
      <c r="CP57" s="296"/>
      <c r="CQ57" s="296"/>
      <c r="CR57" s="296"/>
      <c r="CS57" s="296"/>
      <c r="CT57" s="296"/>
      <c r="CU57" s="296"/>
      <c r="CV57" s="296"/>
      <c r="CW57" s="42"/>
      <c r="CX57" s="296"/>
      <c r="CY57" s="296"/>
      <c r="CZ57" s="296"/>
      <c r="DA57" s="296"/>
      <c r="DB57" s="296"/>
      <c r="DC57" s="296"/>
      <c r="DD57" s="296"/>
      <c r="DE57" s="296"/>
      <c r="DF57" s="296"/>
      <c r="DG57" s="296"/>
      <c r="DH57" s="296"/>
      <c r="DI57" s="296"/>
      <c r="DJ57" s="296"/>
      <c r="DK57" s="296"/>
      <c r="DL57" s="296"/>
      <c r="DM57" s="296"/>
      <c r="DN57" s="296"/>
      <c r="DO57" s="296"/>
      <c r="DP57" s="296"/>
      <c r="DQ57" s="296"/>
      <c r="DR57" s="296"/>
      <c r="DS57" s="296"/>
      <c r="DT57" s="296"/>
      <c r="DU57" s="296"/>
      <c r="DV57" s="296"/>
      <c r="DW57" s="296"/>
      <c r="DX57" s="296"/>
      <c r="DY57" s="296"/>
      <c r="DZ57" s="296"/>
      <c r="EA57" s="296"/>
      <c r="EB57" s="296"/>
      <c r="EC57" s="296"/>
      <c r="ED57" s="296"/>
      <c r="EE57" s="296"/>
      <c r="EF57" s="296"/>
      <c r="EG57" s="42"/>
      <c r="EH57" s="296"/>
      <c r="EI57" s="296"/>
      <c r="EJ57" s="296"/>
      <c r="EK57" s="296"/>
      <c r="EL57" s="296"/>
      <c r="EM57" s="296"/>
      <c r="EN57" s="296"/>
      <c r="EO57" s="296"/>
      <c r="EP57" s="296"/>
      <c r="EQ57" s="296"/>
      <c r="ER57" s="296"/>
      <c r="ES57" s="296"/>
      <c r="ET57" s="296"/>
      <c r="EU57" s="296"/>
      <c r="EV57" s="296"/>
      <c r="EW57" s="296"/>
      <c r="EX57" s="296"/>
      <c r="EY57" s="296"/>
      <c r="EZ57" s="296"/>
      <c r="FA57" s="296"/>
      <c r="FB57" s="296"/>
      <c r="FC57" s="296"/>
      <c r="FD57" s="296"/>
      <c r="FE57" s="296"/>
      <c r="FF57" s="296"/>
      <c r="FG57" s="296"/>
      <c r="FH57" s="296"/>
      <c r="FI57" s="296"/>
      <c r="FJ57" s="296"/>
      <c r="FK57" s="296"/>
      <c r="FL57" s="296"/>
      <c r="FM57" s="296"/>
      <c r="FN57" s="296"/>
      <c r="FO57" s="296"/>
      <c r="FP57" s="296"/>
      <c r="FQ57" s="42"/>
      <c r="FR57" s="42"/>
      <c r="FS57" s="42"/>
      <c r="FT57" s="42"/>
      <c r="FU57" s="42"/>
      <c r="FV57" s="296"/>
      <c r="FW57" s="296"/>
      <c r="FX57" s="296"/>
      <c r="FY57" s="296"/>
      <c r="FZ57" s="296"/>
      <c r="GA57" s="296"/>
      <c r="GB57" s="296"/>
      <c r="GC57" s="296"/>
      <c r="GD57" s="296"/>
      <c r="GE57" s="296"/>
      <c r="GF57" s="296"/>
      <c r="GG57" s="296"/>
      <c r="GH57" s="296"/>
      <c r="GI57" s="296"/>
      <c r="GJ57" s="296"/>
      <c r="GK57" s="296"/>
      <c r="GL57" s="296"/>
      <c r="GM57" s="296"/>
      <c r="GN57" s="296"/>
      <c r="GO57" s="296"/>
      <c r="GP57" s="296"/>
      <c r="GQ57" s="296"/>
      <c r="GR57" s="296"/>
      <c r="GS57" s="296"/>
      <c r="GT57" s="296"/>
      <c r="GU57" s="296"/>
      <c r="GV57" s="296"/>
      <c r="GW57" s="296"/>
      <c r="GX57" s="296"/>
      <c r="GY57" s="296"/>
      <c r="GZ57" s="296"/>
      <c r="HA57" s="296"/>
      <c r="HB57" s="296"/>
      <c r="HC57" s="296"/>
      <c r="HD57" s="296"/>
      <c r="HE57" s="296"/>
      <c r="HF57" s="296"/>
      <c r="HG57" s="296"/>
      <c r="HH57" s="296"/>
      <c r="HI57" s="296"/>
      <c r="HJ57" s="296"/>
      <c r="HK57" s="296"/>
      <c r="HL57" s="296"/>
      <c r="HM57" s="296"/>
      <c r="HN57" s="296"/>
      <c r="HO57" s="296"/>
      <c r="HP57" s="296"/>
      <c r="HQ57" s="296"/>
      <c r="HR57" s="296"/>
      <c r="HS57" s="296"/>
      <c r="HT57" s="296"/>
      <c r="HU57" s="296"/>
      <c r="HV57" s="296"/>
      <c r="HW57" s="296"/>
      <c r="HX57" s="296"/>
      <c r="HY57" s="296"/>
      <c r="HZ57" s="296"/>
      <c r="IA57" s="296"/>
      <c r="IB57" s="296"/>
      <c r="IC57" s="296"/>
      <c r="ID57" s="296"/>
      <c r="IE57" s="296"/>
      <c r="IF57" s="296"/>
      <c r="IG57" s="296"/>
      <c r="IH57" s="296"/>
      <c r="II57" s="296"/>
      <c r="IJ57" s="296"/>
      <c r="IK57" s="296"/>
      <c r="IL57" s="296"/>
      <c r="IM57" s="296"/>
      <c r="IN57" s="296"/>
      <c r="IO57" s="296"/>
      <c r="IP57" s="296"/>
      <c r="IQ57" s="296"/>
      <c r="IR57" s="296"/>
      <c r="IS57" s="296"/>
      <c r="IT57" s="296"/>
      <c r="IU57" s="296"/>
      <c r="IV57" s="296"/>
      <c r="IW57" s="296"/>
      <c r="IX57" s="296"/>
      <c r="IY57" s="296"/>
      <c r="IZ57" s="296"/>
      <c r="JA57" s="296"/>
      <c r="KM57" s="38"/>
      <c r="KN57" s="38"/>
      <c r="KP57" s="38"/>
      <c r="KQ57" s="38"/>
      <c r="KR57" s="38"/>
      <c r="KS57" s="38"/>
      <c r="KT57" s="38"/>
      <c r="KU57" s="38"/>
      <c r="KV57" s="38"/>
      <c r="KW57" s="38"/>
      <c r="KX57" s="38"/>
      <c r="LH57" s="33"/>
    </row>
    <row r="58" spans="1:382" s="17" customFormat="1" x14ac:dyDescent="0.2">
      <c r="B58" s="33"/>
      <c r="F58" s="35"/>
      <c r="G58" s="174"/>
      <c r="H58" s="33"/>
      <c r="I58" s="33"/>
      <c r="J58" s="42"/>
      <c r="K58" s="296"/>
      <c r="L58" s="296"/>
      <c r="M58" s="296"/>
      <c r="N58" s="296"/>
      <c r="O58" s="296"/>
      <c r="P58" s="296"/>
      <c r="Q58" s="296"/>
      <c r="R58" s="296"/>
      <c r="S58" s="296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296"/>
      <c r="AN58" s="296"/>
      <c r="AO58" s="296"/>
      <c r="AP58" s="296"/>
      <c r="AQ58" s="296"/>
      <c r="AR58" s="296"/>
      <c r="AS58" s="296"/>
      <c r="AT58" s="296"/>
      <c r="AU58" s="296"/>
      <c r="AV58" s="296"/>
      <c r="AW58" s="296"/>
      <c r="AX58" s="296"/>
      <c r="AY58" s="296"/>
      <c r="AZ58" s="296"/>
      <c r="BA58" s="296"/>
      <c r="BB58" s="296"/>
      <c r="BC58" s="296"/>
      <c r="BD58" s="296"/>
      <c r="BE58" s="296"/>
      <c r="BF58" s="296"/>
      <c r="BG58" s="296"/>
      <c r="BH58" s="296"/>
      <c r="BI58" s="296"/>
      <c r="BJ58" s="296"/>
      <c r="BK58" s="296"/>
      <c r="BL58" s="296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296"/>
      <c r="CA58" s="296"/>
      <c r="CB58" s="296"/>
      <c r="CC58" s="296"/>
      <c r="CD58" s="296"/>
      <c r="CE58" s="296"/>
      <c r="CF58" s="296"/>
      <c r="CG58" s="296"/>
      <c r="CH58" s="296"/>
      <c r="CI58" s="296"/>
      <c r="CJ58" s="296"/>
      <c r="CK58" s="296"/>
      <c r="CL58" s="296"/>
      <c r="CM58" s="296"/>
      <c r="CN58" s="296"/>
      <c r="CO58" s="296"/>
      <c r="CP58" s="296"/>
      <c r="CQ58" s="296"/>
      <c r="CR58" s="296"/>
      <c r="CS58" s="296"/>
      <c r="CT58" s="296"/>
      <c r="CU58" s="296"/>
      <c r="CV58" s="296"/>
      <c r="CW58" s="42"/>
      <c r="CX58" s="296"/>
      <c r="CY58" s="296"/>
      <c r="CZ58" s="296"/>
      <c r="DA58" s="296"/>
      <c r="DB58" s="296"/>
      <c r="DC58" s="296"/>
      <c r="DD58" s="296"/>
      <c r="DE58" s="296"/>
      <c r="DF58" s="296"/>
      <c r="DG58" s="296"/>
      <c r="DH58" s="296"/>
      <c r="DI58" s="296"/>
      <c r="DJ58" s="296"/>
      <c r="DK58" s="296"/>
      <c r="DL58" s="296"/>
      <c r="DM58" s="296"/>
      <c r="DN58" s="296"/>
      <c r="DO58" s="296"/>
      <c r="DP58" s="296"/>
      <c r="DQ58" s="296"/>
      <c r="DR58" s="296"/>
      <c r="DS58" s="296"/>
      <c r="DT58" s="296"/>
      <c r="DU58" s="296"/>
      <c r="DV58" s="296"/>
      <c r="DW58" s="296"/>
      <c r="DX58" s="296"/>
      <c r="DY58" s="296"/>
      <c r="DZ58" s="296"/>
      <c r="EA58" s="296"/>
      <c r="EB58" s="296"/>
      <c r="EC58" s="296"/>
      <c r="ED58" s="296"/>
      <c r="EE58" s="296"/>
      <c r="EF58" s="296"/>
      <c r="EG58" s="42"/>
      <c r="EH58" s="296"/>
      <c r="EI58" s="296"/>
      <c r="EJ58" s="296"/>
      <c r="EK58" s="296"/>
      <c r="EL58" s="296"/>
      <c r="EM58" s="296"/>
      <c r="EN58" s="296"/>
      <c r="EO58" s="296"/>
      <c r="EP58" s="296"/>
      <c r="EQ58" s="296"/>
      <c r="ER58" s="296"/>
      <c r="ES58" s="296"/>
      <c r="ET58" s="296"/>
      <c r="EU58" s="296"/>
      <c r="EV58" s="296"/>
      <c r="EW58" s="296"/>
      <c r="EX58" s="296"/>
      <c r="EY58" s="296"/>
      <c r="EZ58" s="296"/>
      <c r="FA58" s="296"/>
      <c r="FB58" s="296"/>
      <c r="FC58" s="296"/>
      <c r="FD58" s="296"/>
      <c r="FE58" s="296"/>
      <c r="FF58" s="296"/>
      <c r="FG58" s="296"/>
      <c r="FH58" s="296"/>
      <c r="FI58" s="296"/>
      <c r="FJ58" s="296"/>
      <c r="FK58" s="296"/>
      <c r="FL58" s="296"/>
      <c r="FM58" s="296"/>
      <c r="FN58" s="296"/>
      <c r="FO58" s="296"/>
      <c r="FP58" s="296"/>
      <c r="FQ58" s="42"/>
      <c r="FR58" s="42"/>
      <c r="FS58" s="42"/>
      <c r="FT58" s="42"/>
      <c r="FU58" s="42"/>
      <c r="FV58" s="296"/>
      <c r="FW58" s="296"/>
      <c r="FX58" s="296"/>
      <c r="FY58" s="296"/>
      <c r="FZ58" s="296"/>
      <c r="GA58" s="296"/>
      <c r="GB58" s="296"/>
      <c r="GC58" s="296"/>
      <c r="GD58" s="296"/>
      <c r="GE58" s="296"/>
      <c r="GF58" s="296"/>
      <c r="GG58" s="296"/>
      <c r="GH58" s="296"/>
      <c r="GI58" s="296"/>
      <c r="GJ58" s="296"/>
      <c r="GK58" s="296"/>
      <c r="GL58" s="296"/>
      <c r="GM58" s="296"/>
      <c r="GN58" s="296"/>
      <c r="GO58" s="296"/>
      <c r="GP58" s="296"/>
      <c r="GQ58" s="296"/>
      <c r="GR58" s="296"/>
      <c r="GS58" s="296"/>
      <c r="GT58" s="296"/>
      <c r="GU58" s="296"/>
      <c r="GV58" s="296"/>
      <c r="GW58" s="296"/>
      <c r="GX58" s="296"/>
      <c r="GY58" s="296"/>
      <c r="GZ58" s="296"/>
      <c r="HA58" s="296"/>
      <c r="HB58" s="296"/>
      <c r="HC58" s="296"/>
      <c r="HD58" s="296"/>
      <c r="HE58" s="296"/>
      <c r="HF58" s="296"/>
      <c r="HG58" s="296"/>
      <c r="HH58" s="296"/>
      <c r="HI58" s="296"/>
      <c r="HJ58" s="296"/>
      <c r="HK58" s="296"/>
      <c r="HL58" s="296"/>
      <c r="HM58" s="296"/>
      <c r="HN58" s="296"/>
      <c r="HO58" s="296"/>
      <c r="HP58" s="296"/>
      <c r="HQ58" s="296"/>
      <c r="HR58" s="296"/>
      <c r="HS58" s="296"/>
      <c r="HT58" s="296"/>
      <c r="HU58" s="296"/>
      <c r="HV58" s="296"/>
      <c r="HW58" s="296"/>
      <c r="HX58" s="296"/>
      <c r="HY58" s="296"/>
      <c r="HZ58" s="296"/>
      <c r="IA58" s="296"/>
      <c r="IB58" s="296"/>
      <c r="IC58" s="296"/>
      <c r="ID58" s="296"/>
      <c r="IE58" s="296"/>
      <c r="IF58" s="296"/>
      <c r="IG58" s="296"/>
      <c r="IH58" s="296"/>
      <c r="II58" s="296"/>
      <c r="IJ58" s="296"/>
      <c r="IK58" s="296"/>
      <c r="IL58" s="296"/>
      <c r="IM58" s="296"/>
      <c r="IN58" s="296"/>
      <c r="IO58" s="296"/>
      <c r="IP58" s="296"/>
      <c r="IQ58" s="296"/>
      <c r="IR58" s="296"/>
      <c r="IS58" s="296"/>
      <c r="IT58" s="296"/>
      <c r="IU58" s="296"/>
      <c r="IV58" s="296"/>
      <c r="IW58" s="296"/>
      <c r="IX58" s="296"/>
      <c r="IY58" s="296"/>
      <c r="IZ58" s="296"/>
      <c r="JA58" s="296"/>
      <c r="KM58" s="38"/>
      <c r="KN58" s="38"/>
      <c r="KP58" s="38"/>
      <c r="KQ58" s="38"/>
      <c r="KR58" s="38"/>
      <c r="KS58" s="38"/>
      <c r="KT58" s="38"/>
      <c r="KU58" s="38"/>
      <c r="KV58" s="38"/>
      <c r="KW58" s="38"/>
      <c r="KX58" s="38"/>
      <c r="LH58" s="33"/>
    </row>
    <row r="59" spans="1:382" s="17" customFormat="1" x14ac:dyDescent="0.2">
      <c r="B59" s="33"/>
      <c r="F59" s="35"/>
      <c r="G59" s="174"/>
      <c r="H59" s="33"/>
      <c r="I59" s="33"/>
      <c r="J59" s="42"/>
      <c r="K59" s="296"/>
      <c r="L59" s="296"/>
      <c r="M59" s="296"/>
      <c r="N59" s="296"/>
      <c r="O59" s="296"/>
      <c r="P59" s="296"/>
      <c r="Q59" s="296"/>
      <c r="R59" s="296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296"/>
      <c r="AN59" s="296"/>
      <c r="AO59" s="296"/>
      <c r="AP59" s="296"/>
      <c r="AQ59" s="296"/>
      <c r="AR59" s="296"/>
      <c r="AS59" s="296"/>
      <c r="AT59" s="296"/>
      <c r="AU59" s="296"/>
      <c r="AV59" s="296"/>
      <c r="AW59" s="296"/>
      <c r="AX59" s="296"/>
      <c r="AY59" s="296"/>
      <c r="AZ59" s="296"/>
      <c r="BA59" s="296"/>
      <c r="BB59" s="296"/>
      <c r="BC59" s="296"/>
      <c r="BD59" s="296"/>
      <c r="BE59" s="296"/>
      <c r="BF59" s="296"/>
      <c r="BG59" s="296"/>
      <c r="BH59" s="296"/>
      <c r="BI59" s="296"/>
      <c r="BJ59" s="296"/>
      <c r="BK59" s="296"/>
      <c r="BL59" s="296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296"/>
      <c r="CA59" s="296"/>
      <c r="CB59" s="296"/>
      <c r="CC59" s="296"/>
      <c r="CD59" s="296"/>
      <c r="CE59" s="296"/>
      <c r="CF59" s="296"/>
      <c r="CG59" s="296"/>
      <c r="CH59" s="296"/>
      <c r="CI59" s="296"/>
      <c r="CJ59" s="296"/>
      <c r="CK59" s="296"/>
      <c r="CL59" s="296"/>
      <c r="CM59" s="296"/>
      <c r="CN59" s="296"/>
      <c r="CO59" s="296"/>
      <c r="CP59" s="296"/>
      <c r="CQ59" s="296"/>
      <c r="CR59" s="296"/>
      <c r="CS59" s="296"/>
      <c r="CT59" s="296"/>
      <c r="CU59" s="296"/>
      <c r="CV59" s="296"/>
      <c r="CW59" s="42"/>
      <c r="CX59" s="296"/>
      <c r="CY59" s="296"/>
      <c r="CZ59" s="296"/>
      <c r="DA59" s="296"/>
      <c r="DB59" s="296"/>
      <c r="DC59" s="296"/>
      <c r="DD59" s="296"/>
      <c r="DE59" s="296"/>
      <c r="DF59" s="296"/>
      <c r="DG59" s="296"/>
      <c r="DH59" s="296"/>
      <c r="DI59" s="296"/>
      <c r="DJ59" s="296"/>
      <c r="DK59" s="296"/>
      <c r="DL59" s="296"/>
      <c r="DM59" s="296"/>
      <c r="DN59" s="296"/>
      <c r="DO59" s="296"/>
      <c r="DP59" s="296"/>
      <c r="DQ59" s="296"/>
      <c r="DR59" s="296"/>
      <c r="DS59" s="296"/>
      <c r="DT59" s="296"/>
      <c r="DU59" s="296"/>
      <c r="DV59" s="296"/>
      <c r="DW59" s="296"/>
      <c r="DX59" s="296"/>
      <c r="DY59" s="296"/>
      <c r="DZ59" s="296"/>
      <c r="EA59" s="296"/>
      <c r="EB59" s="296"/>
      <c r="EC59" s="296"/>
      <c r="ED59" s="296"/>
      <c r="EE59" s="296"/>
      <c r="EF59" s="296"/>
      <c r="EG59" s="42"/>
      <c r="EH59" s="296"/>
      <c r="EI59" s="296"/>
      <c r="EJ59" s="296"/>
      <c r="EK59" s="296"/>
      <c r="EL59" s="296"/>
      <c r="EM59" s="296"/>
      <c r="EN59" s="296"/>
      <c r="EO59" s="296"/>
      <c r="EP59" s="296"/>
      <c r="EQ59" s="296"/>
      <c r="ER59" s="296"/>
      <c r="ES59" s="296"/>
      <c r="ET59" s="296"/>
      <c r="EU59" s="296"/>
      <c r="EV59" s="296"/>
      <c r="EW59" s="296"/>
      <c r="EX59" s="296"/>
      <c r="EY59" s="296"/>
      <c r="EZ59" s="296"/>
      <c r="FA59" s="296"/>
      <c r="FB59" s="296"/>
      <c r="FC59" s="296"/>
      <c r="FD59" s="296"/>
      <c r="FE59" s="296"/>
      <c r="FF59" s="296"/>
      <c r="FG59" s="296"/>
      <c r="FH59" s="296"/>
      <c r="FI59" s="296"/>
      <c r="FJ59" s="296"/>
      <c r="FK59" s="296"/>
      <c r="FL59" s="296"/>
      <c r="FM59" s="296"/>
      <c r="FN59" s="296"/>
      <c r="FO59" s="296"/>
      <c r="FP59" s="296"/>
      <c r="FQ59" s="42"/>
      <c r="FR59" s="42"/>
      <c r="FS59" s="42"/>
      <c r="FT59" s="42"/>
      <c r="FU59" s="42"/>
      <c r="FV59" s="296"/>
      <c r="FW59" s="296"/>
      <c r="FX59" s="296"/>
      <c r="FY59" s="296"/>
      <c r="FZ59" s="296"/>
      <c r="GA59" s="296"/>
      <c r="GB59" s="296"/>
      <c r="GC59" s="296"/>
      <c r="GD59" s="296"/>
      <c r="GE59" s="296"/>
      <c r="GF59" s="296"/>
      <c r="GG59" s="296"/>
      <c r="GH59" s="296"/>
      <c r="GI59" s="296"/>
      <c r="GJ59" s="296"/>
      <c r="GK59" s="296"/>
      <c r="GL59" s="296"/>
      <c r="GM59" s="296"/>
      <c r="GN59" s="296"/>
      <c r="GO59" s="296"/>
      <c r="GP59" s="296"/>
      <c r="GQ59" s="296"/>
      <c r="GR59" s="296"/>
      <c r="GS59" s="296"/>
      <c r="GT59" s="296"/>
      <c r="GU59" s="296"/>
      <c r="GV59" s="296"/>
      <c r="GW59" s="296"/>
      <c r="GX59" s="296"/>
      <c r="GY59" s="296"/>
      <c r="GZ59" s="296"/>
      <c r="HA59" s="296"/>
      <c r="HB59" s="296"/>
      <c r="HC59" s="296"/>
      <c r="HD59" s="296"/>
      <c r="HE59" s="296"/>
      <c r="HF59" s="296"/>
      <c r="HG59" s="296"/>
      <c r="HH59" s="296"/>
      <c r="HI59" s="296"/>
      <c r="HJ59" s="296"/>
      <c r="HK59" s="296"/>
      <c r="HL59" s="296"/>
      <c r="HM59" s="296"/>
      <c r="HN59" s="296"/>
      <c r="HO59" s="296"/>
      <c r="HP59" s="296"/>
      <c r="HQ59" s="296"/>
      <c r="HR59" s="296"/>
      <c r="HS59" s="296"/>
      <c r="HT59" s="296"/>
      <c r="HU59" s="296"/>
      <c r="HV59" s="296"/>
      <c r="HW59" s="296"/>
      <c r="HX59" s="296"/>
      <c r="HY59" s="296"/>
      <c r="HZ59" s="296"/>
      <c r="IA59" s="296"/>
      <c r="IB59" s="296"/>
      <c r="IC59" s="296"/>
      <c r="ID59" s="296"/>
      <c r="IE59" s="296"/>
      <c r="IF59" s="296"/>
      <c r="IG59" s="296"/>
      <c r="IH59" s="296"/>
      <c r="II59" s="296"/>
      <c r="IJ59" s="296"/>
      <c r="IK59" s="296"/>
      <c r="IL59" s="296"/>
      <c r="IM59" s="296"/>
      <c r="IN59" s="296"/>
      <c r="IO59" s="296"/>
      <c r="IP59" s="296"/>
      <c r="IQ59" s="296"/>
      <c r="IR59" s="296"/>
      <c r="IS59" s="296"/>
      <c r="IT59" s="296"/>
      <c r="IU59" s="296"/>
      <c r="IV59" s="296"/>
      <c r="IW59" s="296"/>
      <c r="IX59" s="296"/>
      <c r="IY59" s="296"/>
      <c r="IZ59" s="296"/>
      <c r="JA59" s="296"/>
      <c r="KM59" s="38"/>
      <c r="KN59" s="38"/>
      <c r="KP59" s="38"/>
      <c r="KQ59" s="38"/>
      <c r="KR59" s="38"/>
      <c r="KS59" s="38"/>
      <c r="KT59" s="38"/>
      <c r="KU59" s="38"/>
      <c r="KV59" s="38"/>
      <c r="KW59" s="38"/>
      <c r="KX59" s="38"/>
      <c r="LH59" s="33"/>
    </row>
    <row r="60" spans="1:382" s="17" customFormat="1" x14ac:dyDescent="0.2">
      <c r="B60" s="33"/>
      <c r="F60" s="35"/>
      <c r="G60" s="174"/>
      <c r="H60" s="33"/>
      <c r="I60" s="33"/>
      <c r="J60" s="42"/>
      <c r="K60" s="296"/>
      <c r="L60" s="296"/>
      <c r="M60" s="296"/>
      <c r="N60" s="296"/>
      <c r="O60" s="296"/>
      <c r="P60" s="296"/>
      <c r="Q60" s="296"/>
      <c r="R60" s="296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296"/>
      <c r="AN60" s="296"/>
      <c r="AO60" s="296"/>
      <c r="AP60" s="296"/>
      <c r="AQ60" s="296"/>
      <c r="AR60" s="296"/>
      <c r="AS60" s="296"/>
      <c r="AT60" s="296"/>
      <c r="AU60" s="296"/>
      <c r="AV60" s="296"/>
      <c r="AW60" s="296"/>
      <c r="AX60" s="296"/>
      <c r="AY60" s="296"/>
      <c r="AZ60" s="296"/>
      <c r="BA60" s="296"/>
      <c r="BB60" s="296"/>
      <c r="BC60" s="296"/>
      <c r="BD60" s="296"/>
      <c r="BE60" s="296"/>
      <c r="BF60" s="296"/>
      <c r="BG60" s="296"/>
      <c r="BH60" s="296"/>
      <c r="BI60" s="296"/>
      <c r="BJ60" s="296"/>
      <c r="BK60" s="296"/>
      <c r="BL60" s="296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296"/>
      <c r="CA60" s="296"/>
      <c r="CB60" s="296"/>
      <c r="CC60" s="296"/>
      <c r="CD60" s="296"/>
      <c r="CE60" s="296"/>
      <c r="CF60" s="296"/>
      <c r="CG60" s="296"/>
      <c r="CH60" s="296"/>
      <c r="CI60" s="296"/>
      <c r="CJ60" s="296"/>
      <c r="CK60" s="296"/>
      <c r="CL60" s="296"/>
      <c r="CM60" s="296"/>
      <c r="CN60" s="296"/>
      <c r="CO60" s="296"/>
      <c r="CP60" s="296"/>
      <c r="CQ60" s="296"/>
      <c r="CR60" s="296"/>
      <c r="CS60" s="296"/>
      <c r="CT60" s="296"/>
      <c r="CU60" s="296"/>
      <c r="CV60" s="296"/>
      <c r="CW60" s="42"/>
      <c r="CX60" s="296"/>
      <c r="CY60" s="296"/>
      <c r="CZ60" s="296"/>
      <c r="DA60" s="296"/>
      <c r="DB60" s="296"/>
      <c r="DC60" s="296"/>
      <c r="DD60" s="296"/>
      <c r="DE60" s="296"/>
      <c r="DF60" s="296"/>
      <c r="DG60" s="296"/>
      <c r="DH60" s="296"/>
      <c r="DI60" s="296"/>
      <c r="DJ60" s="296"/>
      <c r="DK60" s="296"/>
      <c r="DL60" s="296"/>
      <c r="DM60" s="296"/>
      <c r="DN60" s="296"/>
      <c r="DO60" s="296"/>
      <c r="DP60" s="296"/>
      <c r="DQ60" s="296"/>
      <c r="DR60" s="296"/>
      <c r="DS60" s="296"/>
      <c r="DT60" s="296"/>
      <c r="DU60" s="296"/>
      <c r="DV60" s="296"/>
      <c r="DW60" s="296"/>
      <c r="DX60" s="296"/>
      <c r="DY60" s="296"/>
      <c r="DZ60" s="296"/>
      <c r="EA60" s="296"/>
      <c r="EB60" s="296"/>
      <c r="EC60" s="296"/>
      <c r="ED60" s="296"/>
      <c r="EE60" s="296"/>
      <c r="EF60" s="296"/>
      <c r="EG60" s="42"/>
      <c r="EH60" s="296"/>
      <c r="EI60" s="296"/>
      <c r="EJ60" s="296"/>
      <c r="EK60" s="296"/>
      <c r="EL60" s="296"/>
      <c r="EM60" s="296"/>
      <c r="EN60" s="296"/>
      <c r="EO60" s="296"/>
      <c r="EP60" s="296"/>
      <c r="EQ60" s="296"/>
      <c r="ER60" s="296"/>
      <c r="ES60" s="296"/>
      <c r="ET60" s="296"/>
      <c r="EU60" s="296"/>
      <c r="EV60" s="296"/>
      <c r="EW60" s="296"/>
      <c r="EX60" s="296"/>
      <c r="EY60" s="296"/>
      <c r="EZ60" s="296"/>
      <c r="FA60" s="296"/>
      <c r="FB60" s="296"/>
      <c r="FC60" s="296"/>
      <c r="FD60" s="296"/>
      <c r="FE60" s="296"/>
      <c r="FF60" s="296"/>
      <c r="FG60" s="296"/>
      <c r="FH60" s="296"/>
      <c r="FI60" s="296"/>
      <c r="FJ60" s="296"/>
      <c r="FK60" s="296"/>
      <c r="FL60" s="296"/>
      <c r="FM60" s="296"/>
      <c r="FN60" s="296"/>
      <c r="FO60" s="296"/>
      <c r="FP60" s="296"/>
      <c r="FQ60" s="42"/>
      <c r="FR60" s="42"/>
      <c r="FS60" s="42"/>
      <c r="FT60" s="42"/>
      <c r="FU60" s="42"/>
      <c r="FV60" s="296"/>
      <c r="FW60" s="296"/>
      <c r="FX60" s="296"/>
      <c r="FY60" s="296"/>
      <c r="FZ60" s="296"/>
      <c r="GA60" s="296"/>
      <c r="GB60" s="296"/>
      <c r="GC60" s="296"/>
      <c r="GD60" s="296"/>
      <c r="GE60" s="296"/>
      <c r="GF60" s="296"/>
      <c r="GG60" s="296"/>
      <c r="GH60" s="296"/>
      <c r="GI60" s="296"/>
      <c r="GJ60" s="296"/>
      <c r="GK60" s="296"/>
      <c r="GL60" s="296"/>
      <c r="GM60" s="296"/>
      <c r="GN60" s="296"/>
      <c r="GO60" s="296"/>
      <c r="GP60" s="296"/>
      <c r="GQ60" s="296"/>
      <c r="GR60" s="296"/>
      <c r="GS60" s="296"/>
      <c r="GT60" s="296"/>
      <c r="GU60" s="296"/>
      <c r="GV60" s="296"/>
      <c r="GW60" s="296"/>
      <c r="GX60" s="296"/>
      <c r="GY60" s="296"/>
      <c r="GZ60" s="296"/>
      <c r="HA60" s="296"/>
      <c r="HB60" s="296"/>
      <c r="HC60" s="296"/>
      <c r="HD60" s="296"/>
      <c r="HE60" s="296"/>
      <c r="HF60" s="296"/>
      <c r="HG60" s="296"/>
      <c r="HH60" s="296"/>
      <c r="HI60" s="296"/>
      <c r="HJ60" s="296"/>
      <c r="HK60" s="296"/>
      <c r="HL60" s="296"/>
      <c r="HM60" s="296"/>
      <c r="HN60" s="296"/>
      <c r="HO60" s="296"/>
      <c r="HP60" s="296"/>
      <c r="HQ60" s="296"/>
      <c r="HR60" s="296"/>
      <c r="HS60" s="296"/>
      <c r="HT60" s="296"/>
      <c r="HU60" s="296"/>
      <c r="HV60" s="296"/>
      <c r="HW60" s="296"/>
      <c r="HX60" s="296"/>
      <c r="HY60" s="296"/>
      <c r="HZ60" s="296"/>
      <c r="IA60" s="296"/>
      <c r="IB60" s="296"/>
      <c r="IC60" s="296"/>
      <c r="ID60" s="296"/>
      <c r="IE60" s="296"/>
      <c r="IF60" s="296"/>
      <c r="IG60" s="296"/>
      <c r="IH60" s="296"/>
      <c r="II60" s="296"/>
      <c r="IJ60" s="296"/>
      <c r="IK60" s="296"/>
      <c r="IL60" s="296"/>
      <c r="IM60" s="296"/>
      <c r="IN60" s="296"/>
      <c r="IO60" s="296"/>
      <c r="IP60" s="296"/>
      <c r="IQ60" s="296"/>
      <c r="IR60" s="296"/>
      <c r="IS60" s="296"/>
      <c r="IT60" s="296"/>
      <c r="IU60" s="296"/>
      <c r="IV60" s="296"/>
      <c r="IW60" s="296"/>
      <c r="IX60" s="296"/>
      <c r="IY60" s="296"/>
      <c r="IZ60" s="296"/>
      <c r="JA60" s="296"/>
      <c r="KM60" s="38"/>
      <c r="KN60" s="38"/>
      <c r="KP60" s="38"/>
      <c r="KQ60" s="38"/>
      <c r="KR60" s="38"/>
      <c r="KS60" s="38"/>
      <c r="KT60" s="38"/>
      <c r="KU60" s="38"/>
      <c r="KV60" s="38"/>
      <c r="KW60" s="38"/>
      <c r="KX60" s="38"/>
      <c r="LH60" s="33"/>
    </row>
    <row r="61" spans="1:382" s="17" customFormat="1" x14ac:dyDescent="0.2">
      <c r="B61" s="33"/>
      <c r="F61" s="35"/>
      <c r="G61" s="174"/>
      <c r="H61" s="33"/>
      <c r="I61" s="33"/>
      <c r="J61" s="42"/>
      <c r="K61" s="296"/>
      <c r="L61" s="296"/>
      <c r="M61" s="296"/>
      <c r="N61" s="296"/>
      <c r="O61" s="296"/>
      <c r="P61" s="296"/>
      <c r="Q61" s="296"/>
      <c r="R61" s="296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296"/>
      <c r="AN61" s="296"/>
      <c r="AO61" s="296"/>
      <c r="AP61" s="296"/>
      <c r="AQ61" s="296"/>
      <c r="AR61" s="296"/>
      <c r="AS61" s="296"/>
      <c r="AT61" s="296"/>
      <c r="AU61" s="296"/>
      <c r="AV61" s="296"/>
      <c r="AW61" s="296"/>
      <c r="AX61" s="296"/>
      <c r="AY61" s="296"/>
      <c r="AZ61" s="296"/>
      <c r="BA61" s="296"/>
      <c r="BB61" s="296"/>
      <c r="BC61" s="296"/>
      <c r="BD61" s="296"/>
      <c r="BE61" s="296"/>
      <c r="BF61" s="296"/>
      <c r="BG61" s="296"/>
      <c r="BH61" s="296"/>
      <c r="BI61" s="296"/>
      <c r="BJ61" s="296"/>
      <c r="BK61" s="296"/>
      <c r="BL61" s="296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296"/>
      <c r="CA61" s="296"/>
      <c r="CB61" s="296"/>
      <c r="CC61" s="296"/>
      <c r="CD61" s="296"/>
      <c r="CE61" s="296"/>
      <c r="CF61" s="296"/>
      <c r="CG61" s="296"/>
      <c r="CH61" s="296"/>
      <c r="CI61" s="296"/>
      <c r="CJ61" s="296"/>
      <c r="CK61" s="296"/>
      <c r="CL61" s="296"/>
      <c r="CM61" s="296"/>
      <c r="CN61" s="296"/>
      <c r="CO61" s="296"/>
      <c r="CP61" s="296"/>
      <c r="CQ61" s="296"/>
      <c r="CR61" s="296"/>
      <c r="CS61" s="296"/>
      <c r="CT61" s="296"/>
      <c r="CU61" s="296"/>
      <c r="CV61" s="296"/>
      <c r="CW61" s="42"/>
      <c r="CX61" s="296"/>
      <c r="CY61" s="296"/>
      <c r="CZ61" s="296"/>
      <c r="DA61" s="296"/>
      <c r="DB61" s="296"/>
      <c r="DC61" s="296"/>
      <c r="DD61" s="296"/>
      <c r="DE61" s="296"/>
      <c r="DF61" s="296"/>
      <c r="DG61" s="296"/>
      <c r="DH61" s="296"/>
      <c r="DI61" s="296"/>
      <c r="DJ61" s="296"/>
      <c r="DK61" s="296"/>
      <c r="DL61" s="296"/>
      <c r="DM61" s="296"/>
      <c r="DN61" s="296"/>
      <c r="DO61" s="296"/>
      <c r="DP61" s="296"/>
      <c r="DQ61" s="296"/>
      <c r="DR61" s="296"/>
      <c r="DS61" s="296"/>
      <c r="DT61" s="296"/>
      <c r="DU61" s="296"/>
      <c r="DV61" s="296"/>
      <c r="DW61" s="296"/>
      <c r="DX61" s="296"/>
      <c r="DY61" s="296"/>
      <c r="DZ61" s="296"/>
      <c r="EA61" s="296"/>
      <c r="EB61" s="296"/>
      <c r="EC61" s="296"/>
      <c r="ED61" s="296"/>
      <c r="EE61" s="296"/>
      <c r="EF61" s="296"/>
      <c r="EG61" s="42"/>
      <c r="EH61" s="296"/>
      <c r="EI61" s="296"/>
      <c r="EJ61" s="296"/>
      <c r="EK61" s="296"/>
      <c r="EL61" s="296"/>
      <c r="EM61" s="296"/>
      <c r="EN61" s="296"/>
      <c r="EO61" s="296"/>
      <c r="EP61" s="296"/>
      <c r="EQ61" s="296"/>
      <c r="ER61" s="296"/>
      <c r="ES61" s="296"/>
      <c r="ET61" s="296"/>
      <c r="EU61" s="296"/>
      <c r="EV61" s="296"/>
      <c r="EW61" s="296"/>
      <c r="EX61" s="296"/>
      <c r="EY61" s="296"/>
      <c r="EZ61" s="296"/>
      <c r="FA61" s="296"/>
      <c r="FB61" s="296"/>
      <c r="FC61" s="296"/>
      <c r="FD61" s="296"/>
      <c r="FE61" s="296"/>
      <c r="FF61" s="296"/>
      <c r="FG61" s="296"/>
      <c r="FH61" s="296"/>
      <c r="FI61" s="296"/>
      <c r="FJ61" s="296"/>
      <c r="FK61" s="296"/>
      <c r="FL61" s="296"/>
      <c r="FM61" s="296"/>
      <c r="FN61" s="296"/>
      <c r="FO61" s="296"/>
      <c r="FP61" s="296"/>
      <c r="FQ61" s="42"/>
      <c r="FR61" s="42"/>
      <c r="FS61" s="42"/>
      <c r="FT61" s="42"/>
      <c r="FU61" s="42"/>
      <c r="FV61" s="296"/>
      <c r="FW61" s="296"/>
      <c r="FX61" s="296"/>
      <c r="FY61" s="296"/>
      <c r="FZ61" s="296"/>
      <c r="GA61" s="296"/>
      <c r="GB61" s="296"/>
      <c r="GC61" s="296"/>
      <c r="GD61" s="296"/>
      <c r="GE61" s="296"/>
      <c r="GF61" s="296"/>
      <c r="GG61" s="296"/>
      <c r="GH61" s="296"/>
      <c r="GI61" s="296"/>
      <c r="GJ61" s="296"/>
      <c r="GK61" s="296"/>
      <c r="GL61" s="296"/>
      <c r="GM61" s="296"/>
      <c r="GN61" s="296"/>
      <c r="GO61" s="296"/>
      <c r="GP61" s="296"/>
      <c r="GQ61" s="296"/>
      <c r="GR61" s="296"/>
      <c r="GS61" s="296"/>
      <c r="GT61" s="296"/>
      <c r="GU61" s="296"/>
      <c r="GV61" s="296"/>
      <c r="GW61" s="296"/>
      <c r="GX61" s="296"/>
      <c r="GY61" s="296"/>
      <c r="GZ61" s="296"/>
      <c r="HA61" s="296"/>
      <c r="HB61" s="296"/>
      <c r="HC61" s="296"/>
      <c r="HD61" s="296"/>
      <c r="HE61" s="296"/>
      <c r="HF61" s="296"/>
      <c r="HG61" s="296"/>
      <c r="HH61" s="296"/>
      <c r="HI61" s="296"/>
      <c r="HJ61" s="296"/>
      <c r="HK61" s="296"/>
      <c r="HL61" s="296"/>
      <c r="HM61" s="296"/>
      <c r="HN61" s="296"/>
      <c r="HO61" s="296"/>
      <c r="HP61" s="296"/>
      <c r="HQ61" s="296"/>
      <c r="HR61" s="296"/>
      <c r="HS61" s="296"/>
      <c r="HT61" s="296"/>
      <c r="HU61" s="296"/>
      <c r="HV61" s="296"/>
      <c r="HW61" s="296"/>
      <c r="HX61" s="296"/>
      <c r="HY61" s="296"/>
      <c r="HZ61" s="296"/>
      <c r="IA61" s="296"/>
      <c r="IB61" s="296"/>
      <c r="IC61" s="296"/>
      <c r="ID61" s="296"/>
      <c r="IE61" s="296"/>
      <c r="IF61" s="296"/>
      <c r="IG61" s="296"/>
      <c r="IH61" s="296"/>
      <c r="II61" s="296"/>
      <c r="IJ61" s="296"/>
      <c r="IK61" s="296"/>
      <c r="IL61" s="296"/>
      <c r="IM61" s="296"/>
      <c r="IN61" s="296"/>
      <c r="IO61" s="296"/>
      <c r="IP61" s="296"/>
      <c r="IQ61" s="296"/>
      <c r="IR61" s="296"/>
      <c r="IS61" s="296"/>
      <c r="IT61" s="296"/>
      <c r="IU61" s="296"/>
      <c r="IV61" s="296"/>
      <c r="IW61" s="296"/>
      <c r="IX61" s="296"/>
      <c r="IY61" s="296"/>
      <c r="IZ61" s="296"/>
      <c r="JA61" s="296"/>
      <c r="KM61" s="38"/>
      <c r="KN61" s="38"/>
      <c r="KP61" s="38"/>
      <c r="KQ61" s="38"/>
      <c r="KR61" s="38"/>
      <c r="KS61" s="38"/>
      <c r="KT61" s="38"/>
      <c r="KU61" s="38"/>
      <c r="KV61" s="38"/>
      <c r="KW61" s="38"/>
      <c r="KX61" s="38"/>
      <c r="LH61" s="33"/>
    </row>
    <row r="62" spans="1:382" s="17" customFormat="1" x14ac:dyDescent="0.2">
      <c r="B62" s="33"/>
      <c r="F62" s="35"/>
      <c r="G62" s="174"/>
      <c r="H62" s="33"/>
      <c r="I62" s="33"/>
      <c r="J62" s="42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296"/>
      <c r="AN62" s="296"/>
      <c r="AO62" s="296"/>
      <c r="AP62" s="296"/>
      <c r="AQ62" s="296"/>
      <c r="AR62" s="296"/>
      <c r="AS62" s="296"/>
      <c r="AT62" s="296"/>
      <c r="AU62" s="296"/>
      <c r="AV62" s="296"/>
      <c r="AW62" s="296"/>
      <c r="AX62" s="296"/>
      <c r="AY62" s="296"/>
      <c r="AZ62" s="296"/>
      <c r="BA62" s="296"/>
      <c r="BB62" s="296"/>
      <c r="BC62" s="296"/>
      <c r="BD62" s="296"/>
      <c r="BE62" s="296"/>
      <c r="BF62" s="296"/>
      <c r="BG62" s="296"/>
      <c r="BH62" s="296"/>
      <c r="BI62" s="296"/>
      <c r="BJ62" s="296"/>
      <c r="BK62" s="296"/>
      <c r="BL62" s="296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296"/>
      <c r="CA62" s="296"/>
      <c r="CB62" s="296"/>
      <c r="CC62" s="296"/>
      <c r="CD62" s="296"/>
      <c r="CE62" s="296"/>
      <c r="CF62" s="296"/>
      <c r="CG62" s="296"/>
      <c r="CH62" s="296"/>
      <c r="CI62" s="296"/>
      <c r="CJ62" s="296"/>
      <c r="CK62" s="296"/>
      <c r="CL62" s="296"/>
      <c r="CM62" s="296"/>
      <c r="CN62" s="296"/>
      <c r="CO62" s="296"/>
      <c r="CP62" s="296"/>
      <c r="CQ62" s="296"/>
      <c r="CR62" s="296"/>
      <c r="CS62" s="296"/>
      <c r="CT62" s="296"/>
      <c r="CU62" s="296"/>
      <c r="CV62" s="296"/>
      <c r="CW62" s="42"/>
      <c r="CX62" s="296"/>
      <c r="CY62" s="296"/>
      <c r="CZ62" s="296"/>
      <c r="DA62" s="296"/>
      <c r="DB62" s="296"/>
      <c r="DC62" s="296"/>
      <c r="DD62" s="296"/>
      <c r="DE62" s="296"/>
      <c r="DF62" s="296"/>
      <c r="DG62" s="296"/>
      <c r="DH62" s="296"/>
      <c r="DI62" s="296"/>
      <c r="DJ62" s="296"/>
      <c r="DK62" s="296"/>
      <c r="DL62" s="296"/>
      <c r="DM62" s="296"/>
      <c r="DN62" s="296"/>
      <c r="DO62" s="296"/>
      <c r="DP62" s="296"/>
      <c r="DQ62" s="296"/>
      <c r="DR62" s="296"/>
      <c r="DS62" s="296"/>
      <c r="DT62" s="296"/>
      <c r="DU62" s="296"/>
      <c r="DV62" s="296"/>
      <c r="DW62" s="296"/>
      <c r="DX62" s="296"/>
      <c r="DY62" s="296"/>
      <c r="DZ62" s="296"/>
      <c r="EA62" s="296"/>
      <c r="EB62" s="296"/>
      <c r="EC62" s="296"/>
      <c r="ED62" s="296"/>
      <c r="EE62" s="296"/>
      <c r="EF62" s="296"/>
      <c r="EG62" s="42"/>
      <c r="EH62" s="296"/>
      <c r="EI62" s="296"/>
      <c r="EJ62" s="296"/>
      <c r="EK62" s="296"/>
      <c r="EL62" s="296"/>
      <c r="EM62" s="296"/>
      <c r="EN62" s="296"/>
      <c r="EO62" s="296"/>
      <c r="EP62" s="296"/>
      <c r="EQ62" s="296"/>
      <c r="ER62" s="296"/>
      <c r="ES62" s="296"/>
      <c r="ET62" s="296"/>
      <c r="EU62" s="296"/>
      <c r="EV62" s="296"/>
      <c r="EW62" s="296"/>
      <c r="EX62" s="296"/>
      <c r="EY62" s="296"/>
      <c r="EZ62" s="296"/>
      <c r="FA62" s="296"/>
      <c r="FB62" s="296"/>
      <c r="FC62" s="296"/>
      <c r="FD62" s="296"/>
      <c r="FE62" s="296"/>
      <c r="FF62" s="296"/>
      <c r="FG62" s="296"/>
      <c r="FH62" s="296"/>
      <c r="FI62" s="296"/>
      <c r="FJ62" s="296"/>
      <c r="FK62" s="296"/>
      <c r="FL62" s="296"/>
      <c r="FM62" s="296"/>
      <c r="FN62" s="296"/>
      <c r="FO62" s="296"/>
      <c r="FP62" s="296"/>
      <c r="FQ62" s="42"/>
      <c r="FR62" s="42"/>
      <c r="FS62" s="42"/>
      <c r="FT62" s="42"/>
      <c r="FU62" s="42"/>
      <c r="FV62" s="296"/>
      <c r="FW62" s="296"/>
      <c r="FX62" s="296"/>
      <c r="FY62" s="296"/>
      <c r="FZ62" s="296"/>
      <c r="GA62" s="296"/>
      <c r="GB62" s="296"/>
      <c r="GC62" s="296"/>
      <c r="GD62" s="296"/>
      <c r="GE62" s="296"/>
      <c r="GF62" s="296"/>
      <c r="GG62" s="296"/>
      <c r="GH62" s="296"/>
      <c r="GI62" s="296"/>
      <c r="GJ62" s="296"/>
      <c r="GK62" s="296"/>
      <c r="GL62" s="296"/>
      <c r="GM62" s="296"/>
      <c r="GN62" s="296"/>
      <c r="GO62" s="296"/>
      <c r="GP62" s="296"/>
      <c r="GQ62" s="296"/>
      <c r="GR62" s="296"/>
      <c r="GS62" s="296"/>
      <c r="GT62" s="296"/>
      <c r="GU62" s="296"/>
      <c r="GV62" s="296"/>
      <c r="GW62" s="296"/>
      <c r="GX62" s="296"/>
      <c r="GY62" s="296"/>
      <c r="GZ62" s="296"/>
      <c r="HA62" s="296"/>
      <c r="HB62" s="296"/>
      <c r="HC62" s="296"/>
      <c r="HD62" s="296"/>
      <c r="HE62" s="296"/>
      <c r="HF62" s="296"/>
      <c r="HG62" s="296"/>
      <c r="HH62" s="296"/>
      <c r="HI62" s="296"/>
      <c r="HJ62" s="296"/>
      <c r="HK62" s="296"/>
      <c r="HL62" s="296"/>
      <c r="HM62" s="296"/>
      <c r="HN62" s="296"/>
      <c r="HO62" s="296"/>
      <c r="HP62" s="296"/>
      <c r="HQ62" s="296"/>
      <c r="HR62" s="296"/>
      <c r="HS62" s="296"/>
      <c r="HT62" s="296"/>
      <c r="HU62" s="296"/>
      <c r="HV62" s="296"/>
      <c r="HW62" s="296"/>
      <c r="HX62" s="296"/>
      <c r="HY62" s="296"/>
      <c r="HZ62" s="296"/>
      <c r="IA62" s="296"/>
      <c r="IB62" s="296"/>
      <c r="IC62" s="296"/>
      <c r="ID62" s="296"/>
      <c r="IE62" s="296"/>
      <c r="IF62" s="296"/>
      <c r="IG62" s="296"/>
      <c r="IH62" s="296"/>
      <c r="II62" s="296"/>
      <c r="IJ62" s="296"/>
      <c r="IK62" s="296"/>
      <c r="IL62" s="296"/>
      <c r="IM62" s="296"/>
      <c r="IN62" s="296"/>
      <c r="IO62" s="296"/>
      <c r="IP62" s="296"/>
      <c r="IQ62" s="296"/>
      <c r="IR62" s="296"/>
      <c r="IS62" s="296"/>
      <c r="IT62" s="296"/>
      <c r="IU62" s="296"/>
      <c r="IV62" s="296"/>
      <c r="IW62" s="296"/>
      <c r="IX62" s="296"/>
      <c r="IY62" s="296"/>
      <c r="IZ62" s="296"/>
      <c r="JA62" s="296"/>
      <c r="KM62" s="38"/>
      <c r="KN62" s="38"/>
      <c r="KP62" s="38"/>
      <c r="KQ62" s="38"/>
      <c r="KR62" s="38"/>
      <c r="KS62" s="38"/>
      <c r="KT62" s="38"/>
      <c r="KU62" s="38"/>
      <c r="KV62" s="38"/>
      <c r="KW62" s="38"/>
      <c r="KX62" s="38"/>
      <c r="LH62" s="33"/>
    </row>
    <row r="63" spans="1:382" s="17" customFormat="1" x14ac:dyDescent="0.2">
      <c r="B63" s="33"/>
      <c r="F63" s="35"/>
      <c r="G63" s="174"/>
      <c r="H63" s="33"/>
      <c r="I63" s="33"/>
      <c r="J63" s="42"/>
      <c r="K63" s="296"/>
      <c r="L63" s="296"/>
      <c r="M63" s="296"/>
      <c r="N63" s="296"/>
      <c r="O63" s="296"/>
      <c r="P63" s="296"/>
      <c r="Q63" s="296"/>
      <c r="R63" s="296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296"/>
      <c r="AN63" s="296"/>
      <c r="AO63" s="296"/>
      <c r="AP63" s="296"/>
      <c r="AQ63" s="296"/>
      <c r="AR63" s="296"/>
      <c r="AS63" s="296"/>
      <c r="AT63" s="296"/>
      <c r="AU63" s="296"/>
      <c r="AV63" s="296"/>
      <c r="AW63" s="296"/>
      <c r="AX63" s="296"/>
      <c r="AY63" s="296"/>
      <c r="AZ63" s="296"/>
      <c r="BA63" s="296"/>
      <c r="BB63" s="296"/>
      <c r="BC63" s="296"/>
      <c r="BD63" s="296"/>
      <c r="BE63" s="296"/>
      <c r="BF63" s="296"/>
      <c r="BG63" s="296"/>
      <c r="BH63" s="296"/>
      <c r="BI63" s="296"/>
      <c r="BJ63" s="296"/>
      <c r="BK63" s="296"/>
      <c r="BL63" s="296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296"/>
      <c r="CA63" s="296"/>
      <c r="CB63" s="296"/>
      <c r="CC63" s="296"/>
      <c r="CD63" s="296"/>
      <c r="CE63" s="296"/>
      <c r="CF63" s="296"/>
      <c r="CG63" s="296"/>
      <c r="CH63" s="296"/>
      <c r="CI63" s="296"/>
      <c r="CJ63" s="296"/>
      <c r="CK63" s="296"/>
      <c r="CL63" s="296"/>
      <c r="CM63" s="296"/>
      <c r="CN63" s="296"/>
      <c r="CO63" s="296"/>
      <c r="CP63" s="296"/>
      <c r="CQ63" s="296"/>
      <c r="CR63" s="296"/>
      <c r="CS63" s="296"/>
      <c r="CT63" s="296"/>
      <c r="CU63" s="296"/>
      <c r="CV63" s="296"/>
      <c r="CW63" s="42"/>
      <c r="CX63" s="296"/>
      <c r="CY63" s="296"/>
      <c r="CZ63" s="296"/>
      <c r="DA63" s="296"/>
      <c r="DB63" s="296"/>
      <c r="DC63" s="296"/>
      <c r="DD63" s="296"/>
      <c r="DE63" s="296"/>
      <c r="DF63" s="296"/>
      <c r="DG63" s="296"/>
      <c r="DH63" s="296"/>
      <c r="DI63" s="296"/>
      <c r="DJ63" s="296"/>
      <c r="DK63" s="296"/>
      <c r="DL63" s="296"/>
      <c r="DM63" s="296"/>
      <c r="DN63" s="296"/>
      <c r="DO63" s="296"/>
      <c r="DP63" s="296"/>
      <c r="DQ63" s="296"/>
      <c r="DR63" s="296"/>
      <c r="DS63" s="296"/>
      <c r="DT63" s="296"/>
      <c r="DU63" s="296"/>
      <c r="DV63" s="296"/>
      <c r="DW63" s="296"/>
      <c r="DX63" s="296"/>
      <c r="DY63" s="296"/>
      <c r="DZ63" s="296"/>
      <c r="EA63" s="296"/>
      <c r="EB63" s="296"/>
      <c r="EC63" s="296"/>
      <c r="ED63" s="296"/>
      <c r="EE63" s="296"/>
      <c r="EF63" s="296"/>
      <c r="EG63" s="42"/>
      <c r="EH63" s="296"/>
      <c r="EI63" s="296"/>
      <c r="EJ63" s="296"/>
      <c r="EK63" s="296"/>
      <c r="EL63" s="296"/>
      <c r="EM63" s="296"/>
      <c r="EN63" s="296"/>
      <c r="EO63" s="296"/>
      <c r="EP63" s="296"/>
      <c r="EQ63" s="296"/>
      <c r="ER63" s="296"/>
      <c r="ES63" s="296"/>
      <c r="ET63" s="296"/>
      <c r="EU63" s="296"/>
      <c r="EV63" s="296"/>
      <c r="EW63" s="296"/>
      <c r="EX63" s="296"/>
      <c r="EY63" s="296"/>
      <c r="EZ63" s="296"/>
      <c r="FA63" s="296"/>
      <c r="FB63" s="296"/>
      <c r="FC63" s="296"/>
      <c r="FD63" s="296"/>
      <c r="FE63" s="296"/>
      <c r="FF63" s="296"/>
      <c r="FG63" s="296"/>
      <c r="FH63" s="296"/>
      <c r="FI63" s="296"/>
      <c r="FJ63" s="296"/>
      <c r="FK63" s="296"/>
      <c r="FL63" s="296"/>
      <c r="FM63" s="296"/>
      <c r="FN63" s="296"/>
      <c r="FO63" s="296"/>
      <c r="FP63" s="296"/>
      <c r="FQ63" s="42"/>
      <c r="FR63" s="42"/>
      <c r="FS63" s="42"/>
      <c r="FT63" s="42"/>
      <c r="FU63" s="42"/>
      <c r="FV63" s="296"/>
      <c r="FW63" s="296"/>
      <c r="FX63" s="296"/>
      <c r="FY63" s="296"/>
      <c r="FZ63" s="296"/>
      <c r="GA63" s="296"/>
      <c r="GB63" s="296"/>
      <c r="GC63" s="296"/>
      <c r="GD63" s="296"/>
      <c r="GE63" s="296"/>
      <c r="GF63" s="296"/>
      <c r="GG63" s="296"/>
      <c r="GH63" s="296"/>
      <c r="GI63" s="296"/>
      <c r="GJ63" s="296"/>
      <c r="GK63" s="296"/>
      <c r="GL63" s="296"/>
      <c r="GM63" s="296"/>
      <c r="GN63" s="296"/>
      <c r="GO63" s="296"/>
      <c r="GP63" s="296"/>
      <c r="GQ63" s="296"/>
      <c r="GR63" s="296"/>
      <c r="GS63" s="296"/>
      <c r="GT63" s="296"/>
      <c r="GU63" s="296"/>
      <c r="GV63" s="296"/>
      <c r="GW63" s="296"/>
      <c r="GX63" s="296"/>
      <c r="GY63" s="296"/>
      <c r="GZ63" s="296"/>
      <c r="HA63" s="296"/>
      <c r="HB63" s="296"/>
      <c r="HC63" s="296"/>
      <c r="HD63" s="296"/>
      <c r="HE63" s="296"/>
      <c r="HF63" s="296"/>
      <c r="HG63" s="296"/>
      <c r="HH63" s="296"/>
      <c r="HI63" s="296"/>
      <c r="HJ63" s="296"/>
      <c r="HK63" s="296"/>
      <c r="HL63" s="296"/>
      <c r="HM63" s="296"/>
      <c r="HN63" s="296"/>
      <c r="HO63" s="296"/>
      <c r="HP63" s="296"/>
      <c r="HQ63" s="296"/>
      <c r="HR63" s="296"/>
      <c r="HS63" s="296"/>
      <c r="HT63" s="296"/>
      <c r="HU63" s="296"/>
      <c r="HV63" s="296"/>
      <c r="HW63" s="296"/>
      <c r="HX63" s="296"/>
      <c r="HY63" s="296"/>
      <c r="HZ63" s="296"/>
      <c r="IA63" s="296"/>
      <c r="IB63" s="296"/>
      <c r="IC63" s="296"/>
      <c r="ID63" s="296"/>
      <c r="IE63" s="296"/>
      <c r="IF63" s="296"/>
      <c r="IG63" s="296"/>
      <c r="IH63" s="296"/>
      <c r="II63" s="296"/>
      <c r="IJ63" s="296"/>
      <c r="IK63" s="296"/>
      <c r="IL63" s="296"/>
      <c r="IM63" s="296"/>
      <c r="IN63" s="296"/>
      <c r="IO63" s="296"/>
      <c r="IP63" s="296"/>
      <c r="IQ63" s="296"/>
      <c r="IR63" s="296"/>
      <c r="IS63" s="296"/>
      <c r="IT63" s="296"/>
      <c r="IU63" s="296"/>
      <c r="IV63" s="296"/>
      <c r="IW63" s="296"/>
      <c r="IX63" s="296"/>
      <c r="IY63" s="296"/>
      <c r="IZ63" s="296"/>
      <c r="JA63" s="296"/>
      <c r="KM63" s="38"/>
      <c r="KN63" s="38"/>
      <c r="KP63" s="38"/>
      <c r="KQ63" s="38"/>
      <c r="KR63" s="38"/>
      <c r="KS63" s="38"/>
      <c r="KT63" s="38"/>
      <c r="KU63" s="38"/>
      <c r="KV63" s="38"/>
      <c r="KW63" s="38"/>
      <c r="KX63" s="38"/>
      <c r="LH63" s="33"/>
    </row>
    <row r="64" spans="1:382" s="17" customFormat="1" x14ac:dyDescent="0.2">
      <c r="B64" s="33"/>
      <c r="F64" s="35"/>
      <c r="G64" s="174"/>
      <c r="H64" s="33"/>
      <c r="I64" s="33"/>
      <c r="J64" s="42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296"/>
      <c r="AN64" s="296"/>
      <c r="AO64" s="296"/>
      <c r="AP64" s="296"/>
      <c r="AQ64" s="296"/>
      <c r="AR64" s="296"/>
      <c r="AS64" s="296"/>
      <c r="AT64" s="296"/>
      <c r="AU64" s="296"/>
      <c r="AV64" s="296"/>
      <c r="AW64" s="296"/>
      <c r="AX64" s="296"/>
      <c r="AY64" s="296"/>
      <c r="AZ64" s="296"/>
      <c r="BA64" s="296"/>
      <c r="BB64" s="296"/>
      <c r="BC64" s="296"/>
      <c r="BD64" s="296"/>
      <c r="BE64" s="296"/>
      <c r="BF64" s="296"/>
      <c r="BG64" s="296"/>
      <c r="BH64" s="296"/>
      <c r="BI64" s="296"/>
      <c r="BJ64" s="296"/>
      <c r="BK64" s="296"/>
      <c r="BL64" s="296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296"/>
      <c r="CA64" s="296"/>
      <c r="CB64" s="296"/>
      <c r="CC64" s="296"/>
      <c r="CD64" s="296"/>
      <c r="CE64" s="296"/>
      <c r="CF64" s="296"/>
      <c r="CG64" s="296"/>
      <c r="CH64" s="296"/>
      <c r="CI64" s="296"/>
      <c r="CJ64" s="296"/>
      <c r="CK64" s="296"/>
      <c r="CL64" s="296"/>
      <c r="CM64" s="296"/>
      <c r="CN64" s="296"/>
      <c r="CO64" s="296"/>
      <c r="CP64" s="296"/>
      <c r="CQ64" s="296"/>
      <c r="CR64" s="296"/>
      <c r="CS64" s="296"/>
      <c r="CT64" s="296"/>
      <c r="CU64" s="296"/>
      <c r="CV64" s="296"/>
      <c r="CW64" s="42"/>
      <c r="CX64" s="296"/>
      <c r="CY64" s="296"/>
      <c r="CZ64" s="296"/>
      <c r="DA64" s="296"/>
      <c r="DB64" s="296"/>
      <c r="DC64" s="296"/>
      <c r="DD64" s="296"/>
      <c r="DE64" s="296"/>
      <c r="DF64" s="296"/>
      <c r="DG64" s="296"/>
      <c r="DH64" s="296"/>
      <c r="DI64" s="296"/>
      <c r="DJ64" s="296"/>
      <c r="DK64" s="296"/>
      <c r="DL64" s="296"/>
      <c r="DM64" s="296"/>
      <c r="DN64" s="296"/>
      <c r="DO64" s="296"/>
      <c r="DP64" s="296"/>
      <c r="DQ64" s="296"/>
      <c r="DR64" s="296"/>
      <c r="DS64" s="296"/>
      <c r="DT64" s="296"/>
      <c r="DU64" s="296"/>
      <c r="DV64" s="296"/>
      <c r="DW64" s="296"/>
      <c r="DX64" s="296"/>
      <c r="DY64" s="296"/>
      <c r="DZ64" s="296"/>
      <c r="EA64" s="296"/>
      <c r="EB64" s="296"/>
      <c r="EC64" s="296"/>
      <c r="ED64" s="296"/>
      <c r="EE64" s="296"/>
      <c r="EF64" s="296"/>
      <c r="EG64" s="42"/>
      <c r="EH64" s="296"/>
      <c r="EI64" s="296"/>
      <c r="EJ64" s="296"/>
      <c r="EK64" s="296"/>
      <c r="EL64" s="296"/>
      <c r="EM64" s="296"/>
      <c r="EN64" s="296"/>
      <c r="EO64" s="296"/>
      <c r="EP64" s="296"/>
      <c r="EQ64" s="296"/>
      <c r="ER64" s="296"/>
      <c r="ES64" s="296"/>
      <c r="ET64" s="296"/>
      <c r="EU64" s="296"/>
      <c r="EV64" s="296"/>
      <c r="EW64" s="296"/>
      <c r="EX64" s="296"/>
      <c r="EY64" s="296"/>
      <c r="EZ64" s="296"/>
      <c r="FA64" s="296"/>
      <c r="FB64" s="296"/>
      <c r="FC64" s="296"/>
      <c r="FD64" s="296"/>
      <c r="FE64" s="296"/>
      <c r="FF64" s="296"/>
      <c r="FG64" s="296"/>
      <c r="FH64" s="296"/>
      <c r="FI64" s="296"/>
      <c r="FJ64" s="296"/>
      <c r="FK64" s="296"/>
      <c r="FL64" s="296"/>
      <c r="FM64" s="296"/>
      <c r="FN64" s="296"/>
      <c r="FO64" s="296"/>
      <c r="FP64" s="296"/>
      <c r="FQ64" s="42"/>
      <c r="FR64" s="42"/>
      <c r="FS64" s="42"/>
      <c r="FT64" s="42"/>
      <c r="FU64" s="42"/>
      <c r="FV64" s="296"/>
      <c r="FW64" s="296"/>
      <c r="FX64" s="296"/>
      <c r="FY64" s="296"/>
      <c r="FZ64" s="296"/>
      <c r="GA64" s="296"/>
      <c r="GB64" s="296"/>
      <c r="GC64" s="296"/>
      <c r="GD64" s="296"/>
      <c r="GE64" s="296"/>
      <c r="GF64" s="296"/>
      <c r="GG64" s="296"/>
      <c r="GH64" s="296"/>
      <c r="GI64" s="296"/>
      <c r="GJ64" s="296"/>
      <c r="GK64" s="296"/>
      <c r="GL64" s="296"/>
      <c r="GM64" s="296"/>
      <c r="GN64" s="296"/>
      <c r="GO64" s="296"/>
      <c r="GP64" s="296"/>
      <c r="GQ64" s="296"/>
      <c r="GR64" s="296"/>
      <c r="GS64" s="296"/>
      <c r="GT64" s="296"/>
      <c r="GU64" s="296"/>
      <c r="GV64" s="296"/>
      <c r="GW64" s="296"/>
      <c r="GX64" s="296"/>
      <c r="GY64" s="296"/>
      <c r="GZ64" s="296"/>
      <c r="HA64" s="296"/>
      <c r="HB64" s="296"/>
      <c r="HC64" s="296"/>
      <c r="HD64" s="296"/>
      <c r="HE64" s="296"/>
      <c r="HF64" s="296"/>
      <c r="HG64" s="296"/>
      <c r="HH64" s="296"/>
      <c r="HI64" s="296"/>
      <c r="HJ64" s="296"/>
      <c r="HK64" s="296"/>
      <c r="HL64" s="296"/>
      <c r="HM64" s="296"/>
      <c r="HN64" s="296"/>
      <c r="HO64" s="296"/>
      <c r="HP64" s="296"/>
      <c r="HQ64" s="296"/>
      <c r="HR64" s="296"/>
      <c r="HS64" s="296"/>
      <c r="HT64" s="296"/>
      <c r="HU64" s="296"/>
      <c r="HV64" s="296"/>
      <c r="HW64" s="296"/>
      <c r="HX64" s="296"/>
      <c r="HY64" s="296"/>
      <c r="HZ64" s="296"/>
      <c r="IA64" s="296"/>
      <c r="IB64" s="296"/>
      <c r="IC64" s="296"/>
      <c r="ID64" s="296"/>
      <c r="IE64" s="296"/>
      <c r="IF64" s="296"/>
      <c r="IG64" s="296"/>
      <c r="IH64" s="296"/>
      <c r="II64" s="296"/>
      <c r="IJ64" s="296"/>
      <c r="IK64" s="296"/>
      <c r="IL64" s="296"/>
      <c r="IM64" s="296"/>
      <c r="IN64" s="296"/>
      <c r="IO64" s="296"/>
      <c r="IP64" s="296"/>
      <c r="IQ64" s="296"/>
      <c r="IR64" s="296"/>
      <c r="IS64" s="296"/>
      <c r="IT64" s="296"/>
      <c r="IU64" s="296"/>
      <c r="IV64" s="296"/>
      <c r="IW64" s="296"/>
      <c r="IX64" s="296"/>
      <c r="IY64" s="296"/>
      <c r="IZ64" s="296"/>
      <c r="JA64" s="296"/>
      <c r="KM64" s="38"/>
      <c r="KN64" s="38"/>
      <c r="KP64" s="38"/>
      <c r="KQ64" s="38"/>
      <c r="KR64" s="38"/>
      <c r="KS64" s="38"/>
      <c r="KT64" s="38"/>
      <c r="KU64" s="38"/>
      <c r="KV64" s="38"/>
      <c r="KW64" s="38"/>
      <c r="KX64" s="38"/>
      <c r="LH64" s="33"/>
    </row>
    <row r="65" spans="2:320" s="17" customFormat="1" x14ac:dyDescent="0.2">
      <c r="B65" s="33"/>
      <c r="F65" s="35"/>
      <c r="G65" s="174"/>
      <c r="H65" s="33"/>
      <c r="I65" s="33"/>
      <c r="J65" s="42"/>
      <c r="K65" s="296"/>
      <c r="L65" s="296"/>
      <c r="M65" s="296"/>
      <c r="N65" s="296"/>
      <c r="O65" s="296"/>
      <c r="P65" s="296"/>
      <c r="Q65" s="296"/>
      <c r="R65" s="296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296"/>
      <c r="AN65" s="296"/>
      <c r="AO65" s="296"/>
      <c r="AP65" s="296"/>
      <c r="AQ65" s="296"/>
      <c r="AR65" s="296"/>
      <c r="AS65" s="296"/>
      <c r="AT65" s="296"/>
      <c r="AU65" s="296"/>
      <c r="AV65" s="296"/>
      <c r="AW65" s="296"/>
      <c r="AX65" s="296"/>
      <c r="AY65" s="296"/>
      <c r="AZ65" s="296"/>
      <c r="BA65" s="296"/>
      <c r="BB65" s="296"/>
      <c r="BC65" s="296"/>
      <c r="BD65" s="296"/>
      <c r="BE65" s="296"/>
      <c r="BF65" s="296"/>
      <c r="BG65" s="296"/>
      <c r="BH65" s="296"/>
      <c r="BI65" s="296"/>
      <c r="BJ65" s="296"/>
      <c r="BK65" s="296"/>
      <c r="BL65" s="296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296"/>
      <c r="CA65" s="296"/>
      <c r="CB65" s="296"/>
      <c r="CC65" s="296"/>
      <c r="CD65" s="296"/>
      <c r="CE65" s="296"/>
      <c r="CF65" s="296"/>
      <c r="CG65" s="296"/>
      <c r="CH65" s="296"/>
      <c r="CI65" s="296"/>
      <c r="CJ65" s="296"/>
      <c r="CK65" s="296"/>
      <c r="CL65" s="296"/>
      <c r="CM65" s="296"/>
      <c r="CN65" s="296"/>
      <c r="CO65" s="296"/>
      <c r="CP65" s="296"/>
      <c r="CQ65" s="296"/>
      <c r="CR65" s="296"/>
      <c r="CS65" s="296"/>
      <c r="CT65" s="296"/>
      <c r="CU65" s="296"/>
      <c r="CV65" s="296"/>
      <c r="CW65" s="42"/>
      <c r="CX65" s="296"/>
      <c r="CY65" s="296"/>
      <c r="CZ65" s="296"/>
      <c r="DA65" s="296"/>
      <c r="DB65" s="296"/>
      <c r="DC65" s="296"/>
      <c r="DD65" s="296"/>
      <c r="DE65" s="296"/>
      <c r="DF65" s="296"/>
      <c r="DG65" s="296"/>
      <c r="DH65" s="296"/>
      <c r="DI65" s="296"/>
      <c r="DJ65" s="296"/>
      <c r="DK65" s="296"/>
      <c r="DL65" s="296"/>
      <c r="DM65" s="296"/>
      <c r="DN65" s="296"/>
      <c r="DO65" s="296"/>
      <c r="DP65" s="296"/>
      <c r="DQ65" s="296"/>
      <c r="DR65" s="296"/>
      <c r="DS65" s="296"/>
      <c r="DT65" s="296"/>
      <c r="DU65" s="296"/>
      <c r="DV65" s="296"/>
      <c r="DW65" s="296"/>
      <c r="DX65" s="296"/>
      <c r="DY65" s="296"/>
      <c r="DZ65" s="296"/>
      <c r="EA65" s="296"/>
      <c r="EB65" s="296"/>
      <c r="EC65" s="296"/>
      <c r="ED65" s="296"/>
      <c r="EE65" s="296"/>
      <c r="EF65" s="296"/>
      <c r="EG65" s="42"/>
      <c r="EH65" s="296"/>
      <c r="EI65" s="296"/>
      <c r="EJ65" s="296"/>
      <c r="EK65" s="296"/>
      <c r="EL65" s="296"/>
      <c r="EM65" s="296"/>
      <c r="EN65" s="296"/>
      <c r="EO65" s="296"/>
      <c r="EP65" s="296"/>
      <c r="EQ65" s="296"/>
      <c r="ER65" s="296"/>
      <c r="ES65" s="296"/>
      <c r="ET65" s="296"/>
      <c r="EU65" s="296"/>
      <c r="EV65" s="296"/>
      <c r="EW65" s="296"/>
      <c r="EX65" s="296"/>
      <c r="EY65" s="296"/>
      <c r="EZ65" s="296"/>
      <c r="FA65" s="296"/>
      <c r="FB65" s="296"/>
      <c r="FC65" s="296"/>
      <c r="FD65" s="296"/>
      <c r="FE65" s="296"/>
      <c r="FF65" s="296"/>
      <c r="FG65" s="296"/>
      <c r="FH65" s="296"/>
      <c r="FI65" s="296"/>
      <c r="FJ65" s="296"/>
      <c r="FK65" s="296"/>
      <c r="FL65" s="296"/>
      <c r="FM65" s="296"/>
      <c r="FN65" s="296"/>
      <c r="FO65" s="296"/>
      <c r="FP65" s="296"/>
      <c r="FQ65" s="42"/>
      <c r="FR65" s="42"/>
      <c r="FS65" s="42"/>
      <c r="FT65" s="42"/>
      <c r="FU65" s="42"/>
      <c r="FV65" s="296"/>
      <c r="FW65" s="296"/>
      <c r="FX65" s="296"/>
      <c r="FY65" s="296"/>
      <c r="FZ65" s="296"/>
      <c r="GA65" s="296"/>
      <c r="GB65" s="296"/>
      <c r="GC65" s="296"/>
      <c r="GD65" s="296"/>
      <c r="GE65" s="296"/>
      <c r="GF65" s="296"/>
      <c r="GG65" s="296"/>
      <c r="GH65" s="296"/>
      <c r="GI65" s="296"/>
      <c r="GJ65" s="296"/>
      <c r="GK65" s="296"/>
      <c r="GL65" s="296"/>
      <c r="GM65" s="296"/>
      <c r="GN65" s="296"/>
      <c r="GO65" s="296"/>
      <c r="GP65" s="296"/>
      <c r="GQ65" s="296"/>
      <c r="GR65" s="296"/>
      <c r="GS65" s="296"/>
      <c r="GT65" s="296"/>
      <c r="GU65" s="296"/>
      <c r="GV65" s="296"/>
      <c r="GW65" s="296"/>
      <c r="GX65" s="296"/>
      <c r="GY65" s="296"/>
      <c r="GZ65" s="296"/>
      <c r="HA65" s="296"/>
      <c r="HB65" s="296"/>
      <c r="HC65" s="296"/>
      <c r="HD65" s="296"/>
      <c r="HE65" s="296"/>
      <c r="HF65" s="296"/>
      <c r="HG65" s="296"/>
      <c r="HH65" s="296"/>
      <c r="HI65" s="296"/>
      <c r="HJ65" s="296"/>
      <c r="HK65" s="296"/>
      <c r="HL65" s="296"/>
      <c r="HM65" s="296"/>
      <c r="HN65" s="296"/>
      <c r="HO65" s="296"/>
      <c r="HP65" s="296"/>
      <c r="HQ65" s="296"/>
      <c r="HR65" s="296"/>
      <c r="HS65" s="296"/>
      <c r="HT65" s="296"/>
      <c r="HU65" s="296"/>
      <c r="HV65" s="296"/>
      <c r="HW65" s="296"/>
      <c r="HX65" s="296"/>
      <c r="HY65" s="296"/>
      <c r="HZ65" s="296"/>
      <c r="IA65" s="296"/>
      <c r="IB65" s="296"/>
      <c r="IC65" s="296"/>
      <c r="ID65" s="296"/>
      <c r="IE65" s="296"/>
      <c r="IF65" s="296"/>
      <c r="IG65" s="296"/>
      <c r="IH65" s="296"/>
      <c r="II65" s="296"/>
      <c r="IJ65" s="296"/>
      <c r="IK65" s="296"/>
      <c r="IL65" s="296"/>
      <c r="IM65" s="296"/>
      <c r="IN65" s="296"/>
      <c r="IO65" s="296"/>
      <c r="IP65" s="296"/>
      <c r="IQ65" s="296"/>
      <c r="IR65" s="296"/>
      <c r="IS65" s="296"/>
      <c r="IT65" s="296"/>
      <c r="IU65" s="296"/>
      <c r="IV65" s="296"/>
      <c r="IW65" s="296"/>
      <c r="IX65" s="296"/>
      <c r="IY65" s="296"/>
      <c r="IZ65" s="296"/>
      <c r="JA65" s="296"/>
      <c r="KM65" s="38"/>
      <c r="KN65" s="38"/>
      <c r="KP65" s="38"/>
      <c r="KQ65" s="38"/>
      <c r="KR65" s="38"/>
      <c r="KS65" s="38"/>
      <c r="KT65" s="38"/>
      <c r="KU65" s="38"/>
      <c r="KV65" s="38"/>
      <c r="KW65" s="38"/>
      <c r="KX65" s="38"/>
      <c r="LH65" s="33"/>
    </row>
    <row r="66" spans="2:320" s="17" customFormat="1" x14ac:dyDescent="0.2">
      <c r="B66" s="33"/>
      <c r="F66" s="35"/>
      <c r="G66" s="174"/>
      <c r="H66" s="33"/>
      <c r="I66" s="33"/>
      <c r="J66" s="42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296"/>
      <c r="AN66" s="296"/>
      <c r="AO66" s="296"/>
      <c r="AP66" s="296"/>
      <c r="AQ66" s="296"/>
      <c r="AR66" s="296"/>
      <c r="AS66" s="296"/>
      <c r="AT66" s="296"/>
      <c r="AU66" s="296"/>
      <c r="AV66" s="296"/>
      <c r="AW66" s="296"/>
      <c r="AX66" s="296"/>
      <c r="AY66" s="296"/>
      <c r="AZ66" s="296"/>
      <c r="BA66" s="296"/>
      <c r="BB66" s="296"/>
      <c r="BC66" s="296"/>
      <c r="BD66" s="296"/>
      <c r="BE66" s="296"/>
      <c r="BF66" s="296"/>
      <c r="BG66" s="296"/>
      <c r="BH66" s="296"/>
      <c r="BI66" s="296"/>
      <c r="BJ66" s="296"/>
      <c r="BK66" s="296"/>
      <c r="BL66" s="296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296"/>
      <c r="CA66" s="296"/>
      <c r="CB66" s="296"/>
      <c r="CC66" s="296"/>
      <c r="CD66" s="296"/>
      <c r="CE66" s="296"/>
      <c r="CF66" s="296"/>
      <c r="CG66" s="296"/>
      <c r="CH66" s="296"/>
      <c r="CI66" s="296"/>
      <c r="CJ66" s="296"/>
      <c r="CK66" s="296"/>
      <c r="CL66" s="296"/>
      <c r="CM66" s="296"/>
      <c r="CN66" s="296"/>
      <c r="CO66" s="296"/>
      <c r="CP66" s="296"/>
      <c r="CQ66" s="296"/>
      <c r="CR66" s="296"/>
      <c r="CS66" s="296"/>
      <c r="CT66" s="296"/>
      <c r="CU66" s="296"/>
      <c r="CV66" s="296"/>
      <c r="CW66" s="42"/>
      <c r="CX66" s="296"/>
      <c r="CY66" s="296"/>
      <c r="CZ66" s="296"/>
      <c r="DA66" s="296"/>
      <c r="DB66" s="296"/>
      <c r="DC66" s="296"/>
      <c r="DD66" s="296"/>
      <c r="DE66" s="296"/>
      <c r="DF66" s="296"/>
      <c r="DG66" s="296"/>
      <c r="DH66" s="296"/>
      <c r="DI66" s="296"/>
      <c r="DJ66" s="296"/>
      <c r="DK66" s="296"/>
      <c r="DL66" s="296"/>
      <c r="DM66" s="296"/>
      <c r="DN66" s="296"/>
      <c r="DO66" s="296"/>
      <c r="DP66" s="296"/>
      <c r="DQ66" s="296"/>
      <c r="DR66" s="296"/>
      <c r="DS66" s="296"/>
      <c r="DT66" s="296"/>
      <c r="DU66" s="296"/>
      <c r="DV66" s="296"/>
      <c r="DW66" s="296"/>
      <c r="DX66" s="296"/>
      <c r="DY66" s="296"/>
      <c r="DZ66" s="296"/>
      <c r="EA66" s="296"/>
      <c r="EB66" s="296"/>
      <c r="EC66" s="296"/>
      <c r="ED66" s="296"/>
      <c r="EE66" s="296"/>
      <c r="EF66" s="296"/>
      <c r="EG66" s="42"/>
      <c r="EH66" s="296"/>
      <c r="EI66" s="296"/>
      <c r="EJ66" s="296"/>
      <c r="EK66" s="296"/>
      <c r="EL66" s="296"/>
      <c r="EM66" s="296"/>
      <c r="EN66" s="296"/>
      <c r="EO66" s="296"/>
      <c r="EP66" s="296"/>
      <c r="EQ66" s="296"/>
      <c r="ER66" s="296"/>
      <c r="ES66" s="296"/>
      <c r="ET66" s="296"/>
      <c r="EU66" s="296"/>
      <c r="EV66" s="296"/>
      <c r="EW66" s="296"/>
      <c r="EX66" s="296"/>
      <c r="EY66" s="296"/>
      <c r="EZ66" s="296"/>
      <c r="FA66" s="296"/>
      <c r="FB66" s="296"/>
      <c r="FC66" s="296"/>
      <c r="FD66" s="296"/>
      <c r="FE66" s="296"/>
      <c r="FF66" s="296"/>
      <c r="FG66" s="296"/>
      <c r="FH66" s="296"/>
      <c r="FI66" s="296"/>
      <c r="FJ66" s="296"/>
      <c r="FK66" s="296"/>
      <c r="FL66" s="296"/>
      <c r="FM66" s="296"/>
      <c r="FN66" s="296"/>
      <c r="FO66" s="296"/>
      <c r="FP66" s="296"/>
      <c r="FQ66" s="42"/>
      <c r="FR66" s="42"/>
      <c r="FS66" s="42"/>
      <c r="FT66" s="42"/>
      <c r="FU66" s="42"/>
      <c r="FV66" s="296"/>
      <c r="FW66" s="296"/>
      <c r="FX66" s="296"/>
      <c r="FY66" s="296"/>
      <c r="FZ66" s="296"/>
      <c r="GA66" s="296"/>
      <c r="GB66" s="296"/>
      <c r="GC66" s="296"/>
      <c r="GD66" s="296"/>
      <c r="GE66" s="296"/>
      <c r="GF66" s="296"/>
      <c r="GG66" s="296"/>
      <c r="GH66" s="296"/>
      <c r="GI66" s="296"/>
      <c r="GJ66" s="296"/>
      <c r="GK66" s="296"/>
      <c r="GL66" s="296"/>
      <c r="GM66" s="296"/>
      <c r="GN66" s="296"/>
      <c r="GO66" s="296"/>
      <c r="GP66" s="296"/>
      <c r="GQ66" s="296"/>
      <c r="GR66" s="296"/>
      <c r="GS66" s="296"/>
      <c r="GT66" s="296"/>
      <c r="GU66" s="296"/>
      <c r="GV66" s="296"/>
      <c r="GW66" s="296"/>
      <c r="GX66" s="296"/>
      <c r="GY66" s="296"/>
      <c r="GZ66" s="296"/>
      <c r="HA66" s="296"/>
      <c r="HB66" s="296"/>
      <c r="HC66" s="296"/>
      <c r="HD66" s="296"/>
      <c r="HE66" s="296"/>
      <c r="HF66" s="296"/>
      <c r="HG66" s="296"/>
      <c r="HH66" s="296"/>
      <c r="HI66" s="296"/>
      <c r="HJ66" s="296"/>
      <c r="HK66" s="296"/>
      <c r="HL66" s="296"/>
      <c r="HM66" s="296"/>
      <c r="HN66" s="296"/>
      <c r="HO66" s="296"/>
      <c r="HP66" s="296"/>
      <c r="HQ66" s="296"/>
      <c r="HR66" s="296"/>
      <c r="HS66" s="296"/>
      <c r="HT66" s="296"/>
      <c r="HU66" s="296"/>
      <c r="HV66" s="296"/>
      <c r="HW66" s="296"/>
      <c r="HX66" s="296"/>
      <c r="HY66" s="296"/>
      <c r="HZ66" s="296"/>
      <c r="IA66" s="296"/>
      <c r="IB66" s="296"/>
      <c r="IC66" s="296"/>
      <c r="ID66" s="296"/>
      <c r="IE66" s="296"/>
      <c r="IF66" s="296"/>
      <c r="IG66" s="296"/>
      <c r="IH66" s="296"/>
      <c r="II66" s="296"/>
      <c r="IJ66" s="296"/>
      <c r="IK66" s="296"/>
      <c r="IL66" s="296"/>
      <c r="IM66" s="296"/>
      <c r="IN66" s="296"/>
      <c r="IO66" s="296"/>
      <c r="IP66" s="296"/>
      <c r="IQ66" s="296"/>
      <c r="IR66" s="296"/>
      <c r="IS66" s="296"/>
      <c r="IT66" s="296"/>
      <c r="IU66" s="296"/>
      <c r="IV66" s="296"/>
      <c r="IW66" s="296"/>
      <c r="IX66" s="296"/>
      <c r="IY66" s="296"/>
      <c r="IZ66" s="296"/>
      <c r="JA66" s="296"/>
      <c r="KM66" s="38"/>
      <c r="KN66" s="38"/>
      <c r="KP66" s="38"/>
      <c r="KQ66" s="38"/>
      <c r="KR66" s="38"/>
      <c r="KS66" s="38"/>
      <c r="KT66" s="38"/>
      <c r="KU66" s="38"/>
      <c r="KV66" s="38"/>
      <c r="KW66" s="38"/>
      <c r="KX66" s="38"/>
      <c r="LH66" s="33"/>
    </row>
    <row r="67" spans="2:320" s="17" customFormat="1" x14ac:dyDescent="0.2">
      <c r="B67" s="33"/>
      <c r="F67" s="35"/>
      <c r="G67" s="174"/>
      <c r="H67" s="33"/>
      <c r="I67" s="33"/>
      <c r="J67" s="42"/>
      <c r="K67" s="296"/>
      <c r="L67" s="296"/>
      <c r="M67" s="296"/>
      <c r="N67" s="296"/>
      <c r="O67" s="296"/>
      <c r="P67" s="296"/>
      <c r="Q67" s="296"/>
      <c r="R67" s="296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296"/>
      <c r="AN67" s="296"/>
      <c r="AO67" s="296"/>
      <c r="AP67" s="296"/>
      <c r="AQ67" s="296"/>
      <c r="AR67" s="296"/>
      <c r="AS67" s="296"/>
      <c r="AT67" s="296"/>
      <c r="AU67" s="296"/>
      <c r="AV67" s="296"/>
      <c r="AW67" s="296"/>
      <c r="AX67" s="296"/>
      <c r="AY67" s="296"/>
      <c r="AZ67" s="296"/>
      <c r="BA67" s="296"/>
      <c r="BB67" s="296"/>
      <c r="BC67" s="296"/>
      <c r="BD67" s="296"/>
      <c r="BE67" s="296"/>
      <c r="BF67" s="296"/>
      <c r="BG67" s="296"/>
      <c r="BH67" s="296"/>
      <c r="BI67" s="296"/>
      <c r="BJ67" s="296"/>
      <c r="BK67" s="296"/>
      <c r="BL67" s="296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296"/>
      <c r="CA67" s="296"/>
      <c r="CB67" s="296"/>
      <c r="CC67" s="296"/>
      <c r="CD67" s="296"/>
      <c r="CE67" s="296"/>
      <c r="CF67" s="296"/>
      <c r="CG67" s="296"/>
      <c r="CH67" s="296"/>
      <c r="CI67" s="296"/>
      <c r="CJ67" s="296"/>
      <c r="CK67" s="296"/>
      <c r="CL67" s="296"/>
      <c r="CM67" s="296"/>
      <c r="CN67" s="296"/>
      <c r="CO67" s="296"/>
      <c r="CP67" s="296"/>
      <c r="CQ67" s="296"/>
      <c r="CR67" s="296"/>
      <c r="CS67" s="296"/>
      <c r="CT67" s="296"/>
      <c r="CU67" s="296"/>
      <c r="CV67" s="296"/>
      <c r="CW67" s="42"/>
      <c r="CX67" s="296"/>
      <c r="CY67" s="296"/>
      <c r="CZ67" s="296"/>
      <c r="DA67" s="296"/>
      <c r="DB67" s="296"/>
      <c r="DC67" s="296"/>
      <c r="DD67" s="296"/>
      <c r="DE67" s="296"/>
      <c r="DF67" s="296"/>
      <c r="DG67" s="296"/>
      <c r="DH67" s="296"/>
      <c r="DI67" s="296"/>
      <c r="DJ67" s="296"/>
      <c r="DK67" s="296"/>
      <c r="DL67" s="296"/>
      <c r="DM67" s="296"/>
      <c r="DN67" s="296"/>
      <c r="DO67" s="296"/>
      <c r="DP67" s="296"/>
      <c r="DQ67" s="296"/>
      <c r="DR67" s="296"/>
      <c r="DS67" s="296"/>
      <c r="DT67" s="296"/>
      <c r="DU67" s="296"/>
      <c r="DV67" s="296"/>
      <c r="DW67" s="296"/>
      <c r="DX67" s="296"/>
      <c r="DY67" s="296"/>
      <c r="DZ67" s="296"/>
      <c r="EA67" s="296"/>
      <c r="EB67" s="296"/>
      <c r="EC67" s="296"/>
      <c r="ED67" s="296"/>
      <c r="EE67" s="296"/>
      <c r="EF67" s="296"/>
      <c r="EG67" s="42"/>
      <c r="EH67" s="296"/>
      <c r="EI67" s="296"/>
      <c r="EJ67" s="296"/>
      <c r="EK67" s="296"/>
      <c r="EL67" s="296"/>
      <c r="EM67" s="296"/>
      <c r="EN67" s="296"/>
      <c r="EO67" s="296"/>
      <c r="EP67" s="296"/>
      <c r="EQ67" s="296"/>
      <c r="ER67" s="296"/>
      <c r="ES67" s="296"/>
      <c r="ET67" s="296"/>
      <c r="EU67" s="296"/>
      <c r="EV67" s="296"/>
      <c r="EW67" s="296"/>
      <c r="EX67" s="296"/>
      <c r="EY67" s="296"/>
      <c r="EZ67" s="296"/>
      <c r="FA67" s="296"/>
      <c r="FB67" s="296"/>
      <c r="FC67" s="296"/>
      <c r="FD67" s="296"/>
      <c r="FE67" s="296"/>
      <c r="FF67" s="296"/>
      <c r="FG67" s="296"/>
      <c r="FH67" s="296"/>
      <c r="FI67" s="296"/>
      <c r="FJ67" s="296"/>
      <c r="FK67" s="296"/>
      <c r="FL67" s="296"/>
      <c r="FM67" s="296"/>
      <c r="FN67" s="296"/>
      <c r="FO67" s="296"/>
      <c r="FP67" s="296"/>
      <c r="FQ67" s="42"/>
      <c r="FR67" s="42"/>
      <c r="FS67" s="42"/>
      <c r="FT67" s="42"/>
      <c r="FU67" s="42"/>
      <c r="FV67" s="296"/>
      <c r="FW67" s="296"/>
      <c r="FX67" s="296"/>
      <c r="FY67" s="296"/>
      <c r="FZ67" s="296"/>
      <c r="GA67" s="296"/>
      <c r="GB67" s="296"/>
      <c r="GC67" s="296"/>
      <c r="GD67" s="296"/>
      <c r="GE67" s="296"/>
      <c r="GF67" s="296"/>
      <c r="GG67" s="296"/>
      <c r="GH67" s="296"/>
      <c r="GI67" s="296"/>
      <c r="GJ67" s="296"/>
      <c r="GK67" s="296"/>
      <c r="GL67" s="296"/>
      <c r="GM67" s="296"/>
      <c r="GN67" s="296"/>
      <c r="GO67" s="296"/>
      <c r="GP67" s="296"/>
      <c r="GQ67" s="296"/>
      <c r="GR67" s="296"/>
      <c r="GS67" s="296"/>
      <c r="GT67" s="296"/>
      <c r="GU67" s="296"/>
      <c r="GV67" s="296"/>
      <c r="GW67" s="296"/>
      <c r="GX67" s="296"/>
      <c r="GY67" s="296"/>
      <c r="GZ67" s="296"/>
      <c r="HA67" s="296"/>
      <c r="HB67" s="296"/>
      <c r="HC67" s="296"/>
      <c r="HD67" s="296"/>
      <c r="HE67" s="296"/>
      <c r="HF67" s="296"/>
      <c r="HG67" s="296"/>
      <c r="HH67" s="296"/>
      <c r="HI67" s="296"/>
      <c r="HJ67" s="296"/>
      <c r="HK67" s="296"/>
      <c r="HL67" s="296"/>
      <c r="HM67" s="296"/>
      <c r="HN67" s="296"/>
      <c r="HO67" s="296"/>
      <c r="HP67" s="296"/>
      <c r="HQ67" s="296"/>
      <c r="HR67" s="296"/>
      <c r="HS67" s="296"/>
      <c r="HT67" s="296"/>
      <c r="HU67" s="296"/>
      <c r="HV67" s="296"/>
      <c r="HW67" s="296"/>
      <c r="HX67" s="296"/>
      <c r="HY67" s="296"/>
      <c r="HZ67" s="296"/>
      <c r="IA67" s="296"/>
      <c r="IB67" s="296"/>
      <c r="IC67" s="296"/>
      <c r="ID67" s="296"/>
      <c r="IE67" s="296"/>
      <c r="IF67" s="296"/>
      <c r="IG67" s="296"/>
      <c r="IH67" s="296"/>
      <c r="II67" s="296"/>
      <c r="IJ67" s="296"/>
      <c r="IK67" s="296"/>
      <c r="IL67" s="296"/>
      <c r="IM67" s="296"/>
      <c r="IN67" s="296"/>
      <c r="IO67" s="296"/>
      <c r="IP67" s="296"/>
      <c r="IQ67" s="296"/>
      <c r="IR67" s="296"/>
      <c r="IS67" s="296"/>
      <c r="IT67" s="296"/>
      <c r="IU67" s="296"/>
      <c r="IV67" s="296"/>
      <c r="IW67" s="296"/>
      <c r="IX67" s="296"/>
      <c r="IY67" s="296"/>
      <c r="IZ67" s="296"/>
      <c r="JA67" s="296"/>
      <c r="KM67" s="38"/>
      <c r="KN67" s="38"/>
      <c r="KP67" s="38"/>
      <c r="KQ67" s="38"/>
      <c r="KR67" s="38"/>
      <c r="KS67" s="38"/>
      <c r="KT67" s="38"/>
      <c r="KU67" s="38"/>
      <c r="KV67" s="38"/>
      <c r="KW67" s="38"/>
      <c r="KX67" s="38"/>
      <c r="LH67" s="33"/>
    </row>
    <row r="68" spans="2:320" s="17" customFormat="1" x14ac:dyDescent="0.2">
      <c r="B68" s="33"/>
      <c r="F68" s="35"/>
      <c r="G68" s="174"/>
      <c r="H68" s="33"/>
      <c r="I68" s="33"/>
      <c r="J68" s="42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296"/>
      <c r="AN68" s="296"/>
      <c r="AO68" s="296"/>
      <c r="AP68" s="296"/>
      <c r="AQ68" s="296"/>
      <c r="AR68" s="296"/>
      <c r="AS68" s="296"/>
      <c r="AT68" s="296"/>
      <c r="AU68" s="296"/>
      <c r="AV68" s="296"/>
      <c r="AW68" s="296"/>
      <c r="AX68" s="296"/>
      <c r="AY68" s="296"/>
      <c r="AZ68" s="296"/>
      <c r="BA68" s="296"/>
      <c r="BB68" s="296"/>
      <c r="BC68" s="296"/>
      <c r="BD68" s="296"/>
      <c r="BE68" s="296"/>
      <c r="BF68" s="296"/>
      <c r="BG68" s="296"/>
      <c r="BH68" s="296"/>
      <c r="BI68" s="296"/>
      <c r="BJ68" s="296"/>
      <c r="BK68" s="296"/>
      <c r="BL68" s="296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296"/>
      <c r="CA68" s="296"/>
      <c r="CB68" s="296"/>
      <c r="CC68" s="296"/>
      <c r="CD68" s="296"/>
      <c r="CE68" s="296"/>
      <c r="CF68" s="296"/>
      <c r="CG68" s="296"/>
      <c r="CH68" s="296"/>
      <c r="CI68" s="296"/>
      <c r="CJ68" s="296"/>
      <c r="CK68" s="296"/>
      <c r="CL68" s="296"/>
      <c r="CM68" s="296"/>
      <c r="CN68" s="296"/>
      <c r="CO68" s="296"/>
      <c r="CP68" s="296"/>
      <c r="CQ68" s="296"/>
      <c r="CR68" s="296"/>
      <c r="CS68" s="296"/>
      <c r="CT68" s="296"/>
      <c r="CU68" s="296"/>
      <c r="CV68" s="296"/>
      <c r="CW68" s="42"/>
      <c r="CX68" s="296"/>
      <c r="CY68" s="296"/>
      <c r="CZ68" s="296"/>
      <c r="DA68" s="296"/>
      <c r="DB68" s="296"/>
      <c r="DC68" s="296"/>
      <c r="DD68" s="296"/>
      <c r="DE68" s="296"/>
      <c r="DF68" s="296"/>
      <c r="DG68" s="296"/>
      <c r="DH68" s="296"/>
      <c r="DI68" s="296"/>
      <c r="DJ68" s="296"/>
      <c r="DK68" s="296"/>
      <c r="DL68" s="296"/>
      <c r="DM68" s="296"/>
      <c r="DN68" s="296"/>
      <c r="DO68" s="296"/>
      <c r="DP68" s="296"/>
      <c r="DQ68" s="296"/>
      <c r="DR68" s="296"/>
      <c r="DS68" s="296"/>
      <c r="DT68" s="296"/>
      <c r="DU68" s="296"/>
      <c r="DV68" s="296"/>
      <c r="DW68" s="296"/>
      <c r="DX68" s="296"/>
      <c r="DY68" s="296"/>
      <c r="DZ68" s="296"/>
      <c r="EA68" s="296"/>
      <c r="EB68" s="296"/>
      <c r="EC68" s="296"/>
      <c r="ED68" s="296"/>
      <c r="EE68" s="296"/>
      <c r="EF68" s="296"/>
      <c r="EG68" s="42"/>
      <c r="EH68" s="296"/>
      <c r="EI68" s="296"/>
      <c r="EJ68" s="296"/>
      <c r="EK68" s="296"/>
      <c r="EL68" s="296"/>
      <c r="EM68" s="296"/>
      <c r="EN68" s="296"/>
      <c r="EO68" s="296"/>
      <c r="EP68" s="296"/>
      <c r="EQ68" s="296"/>
      <c r="ER68" s="296"/>
      <c r="ES68" s="296"/>
      <c r="ET68" s="296"/>
      <c r="EU68" s="296"/>
      <c r="EV68" s="296"/>
      <c r="EW68" s="296"/>
      <c r="EX68" s="296"/>
      <c r="EY68" s="296"/>
      <c r="EZ68" s="296"/>
      <c r="FA68" s="296"/>
      <c r="FB68" s="296"/>
      <c r="FC68" s="296"/>
      <c r="FD68" s="296"/>
      <c r="FE68" s="296"/>
      <c r="FF68" s="296"/>
      <c r="FG68" s="296"/>
      <c r="FH68" s="296"/>
      <c r="FI68" s="296"/>
      <c r="FJ68" s="296"/>
      <c r="FK68" s="296"/>
      <c r="FL68" s="296"/>
      <c r="FM68" s="296"/>
      <c r="FN68" s="296"/>
      <c r="FO68" s="296"/>
      <c r="FP68" s="296"/>
      <c r="FQ68" s="42"/>
      <c r="FR68" s="42"/>
      <c r="FS68" s="42"/>
      <c r="FT68" s="42"/>
      <c r="FU68" s="42"/>
      <c r="FV68" s="296"/>
      <c r="FW68" s="296"/>
      <c r="FX68" s="296"/>
      <c r="FY68" s="296"/>
      <c r="FZ68" s="296"/>
      <c r="GA68" s="296"/>
      <c r="GB68" s="296"/>
      <c r="GC68" s="296"/>
      <c r="GD68" s="296"/>
      <c r="GE68" s="296"/>
      <c r="GF68" s="296"/>
      <c r="GG68" s="296"/>
      <c r="GH68" s="296"/>
      <c r="GI68" s="296"/>
      <c r="GJ68" s="296"/>
      <c r="GK68" s="296"/>
      <c r="GL68" s="296"/>
      <c r="GM68" s="296"/>
      <c r="GN68" s="296"/>
      <c r="GO68" s="296"/>
      <c r="GP68" s="296"/>
      <c r="GQ68" s="296"/>
      <c r="GR68" s="296"/>
      <c r="GS68" s="296"/>
      <c r="GT68" s="296"/>
      <c r="GU68" s="296"/>
      <c r="GV68" s="296"/>
      <c r="GW68" s="296"/>
      <c r="GX68" s="296"/>
      <c r="GY68" s="296"/>
      <c r="GZ68" s="296"/>
      <c r="HA68" s="296"/>
      <c r="HB68" s="296"/>
      <c r="HC68" s="296"/>
      <c r="HD68" s="296"/>
      <c r="HE68" s="296"/>
      <c r="HF68" s="296"/>
      <c r="HG68" s="296"/>
      <c r="HH68" s="296"/>
      <c r="HI68" s="296"/>
      <c r="HJ68" s="296"/>
      <c r="HK68" s="296"/>
      <c r="HL68" s="296"/>
      <c r="HM68" s="296"/>
      <c r="HN68" s="296"/>
      <c r="HO68" s="296"/>
      <c r="HP68" s="296"/>
      <c r="HQ68" s="296"/>
      <c r="HR68" s="296"/>
      <c r="HS68" s="296"/>
      <c r="HT68" s="296"/>
      <c r="HU68" s="296"/>
      <c r="HV68" s="296"/>
      <c r="HW68" s="296"/>
      <c r="HX68" s="296"/>
      <c r="HY68" s="296"/>
      <c r="HZ68" s="296"/>
      <c r="IA68" s="296"/>
      <c r="IB68" s="296"/>
      <c r="IC68" s="296"/>
      <c r="ID68" s="296"/>
      <c r="IE68" s="296"/>
      <c r="IF68" s="296"/>
      <c r="IG68" s="296"/>
      <c r="IH68" s="296"/>
      <c r="II68" s="296"/>
      <c r="IJ68" s="296"/>
      <c r="IK68" s="296"/>
      <c r="IL68" s="296"/>
      <c r="IM68" s="296"/>
      <c r="IN68" s="296"/>
      <c r="IO68" s="296"/>
      <c r="IP68" s="296"/>
      <c r="IQ68" s="296"/>
      <c r="IR68" s="296"/>
      <c r="IS68" s="296"/>
      <c r="IT68" s="296"/>
      <c r="IU68" s="296"/>
      <c r="IV68" s="296"/>
      <c r="IW68" s="296"/>
      <c r="IX68" s="296"/>
      <c r="IY68" s="296"/>
      <c r="IZ68" s="296"/>
      <c r="JA68" s="296"/>
      <c r="KM68" s="38"/>
      <c r="KN68" s="38"/>
      <c r="KP68" s="38"/>
      <c r="KQ68" s="38"/>
      <c r="KR68" s="38"/>
      <c r="KS68" s="38"/>
      <c r="KT68" s="38"/>
      <c r="KU68" s="38"/>
      <c r="KV68" s="38"/>
      <c r="KW68" s="38"/>
      <c r="KX68" s="38"/>
      <c r="LH68" s="33"/>
    </row>
    <row r="69" spans="2:320" s="17" customFormat="1" x14ac:dyDescent="0.2">
      <c r="B69" s="33"/>
      <c r="F69" s="35"/>
      <c r="G69" s="174"/>
      <c r="H69" s="33"/>
      <c r="I69" s="33"/>
      <c r="J69" s="42"/>
      <c r="K69" s="296"/>
      <c r="L69" s="296"/>
      <c r="M69" s="296"/>
      <c r="N69" s="296"/>
      <c r="O69" s="296"/>
      <c r="P69" s="296"/>
      <c r="Q69" s="296"/>
      <c r="R69" s="296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296"/>
      <c r="AN69" s="296"/>
      <c r="AO69" s="296"/>
      <c r="AP69" s="296"/>
      <c r="AQ69" s="296"/>
      <c r="AR69" s="296"/>
      <c r="AS69" s="296"/>
      <c r="AT69" s="296"/>
      <c r="AU69" s="296"/>
      <c r="AV69" s="296"/>
      <c r="AW69" s="296"/>
      <c r="AX69" s="296"/>
      <c r="AY69" s="296"/>
      <c r="AZ69" s="296"/>
      <c r="BA69" s="296"/>
      <c r="BB69" s="296"/>
      <c r="BC69" s="296"/>
      <c r="BD69" s="296"/>
      <c r="BE69" s="296"/>
      <c r="BF69" s="296"/>
      <c r="BG69" s="296"/>
      <c r="BH69" s="296"/>
      <c r="BI69" s="296"/>
      <c r="BJ69" s="296"/>
      <c r="BK69" s="296"/>
      <c r="BL69" s="296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296"/>
      <c r="CA69" s="296"/>
      <c r="CB69" s="296"/>
      <c r="CC69" s="296"/>
      <c r="CD69" s="296"/>
      <c r="CE69" s="296"/>
      <c r="CF69" s="296"/>
      <c r="CG69" s="296"/>
      <c r="CH69" s="296"/>
      <c r="CI69" s="296"/>
      <c r="CJ69" s="296"/>
      <c r="CK69" s="296"/>
      <c r="CL69" s="296"/>
      <c r="CM69" s="296"/>
      <c r="CN69" s="296"/>
      <c r="CO69" s="296"/>
      <c r="CP69" s="296"/>
      <c r="CQ69" s="296"/>
      <c r="CR69" s="296"/>
      <c r="CS69" s="296"/>
      <c r="CT69" s="296"/>
      <c r="CU69" s="296"/>
      <c r="CV69" s="296"/>
      <c r="CW69" s="42"/>
      <c r="CX69" s="296"/>
      <c r="CY69" s="296"/>
      <c r="CZ69" s="296"/>
      <c r="DA69" s="296"/>
      <c r="DB69" s="296"/>
      <c r="DC69" s="296"/>
      <c r="DD69" s="296"/>
      <c r="DE69" s="296"/>
      <c r="DF69" s="296"/>
      <c r="DG69" s="296"/>
      <c r="DH69" s="296"/>
      <c r="DI69" s="296"/>
      <c r="DJ69" s="296"/>
      <c r="DK69" s="296"/>
      <c r="DL69" s="296"/>
      <c r="DM69" s="296"/>
      <c r="DN69" s="296"/>
      <c r="DO69" s="296"/>
      <c r="DP69" s="296"/>
      <c r="DQ69" s="296"/>
      <c r="DR69" s="296"/>
      <c r="DS69" s="296"/>
      <c r="DT69" s="296"/>
      <c r="DU69" s="296"/>
      <c r="DV69" s="296"/>
      <c r="DW69" s="296"/>
      <c r="DX69" s="296"/>
      <c r="DY69" s="296"/>
      <c r="DZ69" s="296"/>
      <c r="EA69" s="296"/>
      <c r="EB69" s="296"/>
      <c r="EC69" s="296"/>
      <c r="ED69" s="296"/>
      <c r="EE69" s="296"/>
      <c r="EF69" s="296"/>
      <c r="EG69" s="42"/>
      <c r="EH69" s="296"/>
      <c r="EI69" s="296"/>
      <c r="EJ69" s="296"/>
      <c r="EK69" s="296"/>
      <c r="EL69" s="296"/>
      <c r="EM69" s="296"/>
      <c r="EN69" s="296"/>
      <c r="EO69" s="296"/>
      <c r="EP69" s="296"/>
      <c r="EQ69" s="296"/>
      <c r="ER69" s="296"/>
      <c r="ES69" s="296"/>
      <c r="ET69" s="296"/>
      <c r="EU69" s="296"/>
      <c r="EV69" s="296"/>
      <c r="EW69" s="296"/>
      <c r="EX69" s="296"/>
      <c r="EY69" s="296"/>
      <c r="EZ69" s="296"/>
      <c r="FA69" s="296"/>
      <c r="FB69" s="296"/>
      <c r="FC69" s="296"/>
      <c r="FD69" s="296"/>
      <c r="FE69" s="296"/>
      <c r="FF69" s="296"/>
      <c r="FG69" s="296"/>
      <c r="FH69" s="296"/>
      <c r="FI69" s="296"/>
      <c r="FJ69" s="296"/>
      <c r="FK69" s="296"/>
      <c r="FL69" s="296"/>
      <c r="FM69" s="296"/>
      <c r="FN69" s="296"/>
      <c r="FO69" s="296"/>
      <c r="FP69" s="296"/>
      <c r="FQ69" s="42"/>
      <c r="FR69" s="42"/>
      <c r="FS69" s="42"/>
      <c r="FT69" s="42"/>
      <c r="FU69" s="42"/>
      <c r="FV69" s="296"/>
      <c r="FW69" s="296"/>
      <c r="FX69" s="296"/>
      <c r="FY69" s="296"/>
      <c r="FZ69" s="296"/>
      <c r="GA69" s="296"/>
      <c r="GB69" s="296"/>
      <c r="GC69" s="296"/>
      <c r="GD69" s="296"/>
      <c r="GE69" s="296"/>
      <c r="GF69" s="296"/>
      <c r="GG69" s="296"/>
      <c r="GH69" s="296"/>
      <c r="GI69" s="296"/>
      <c r="GJ69" s="296"/>
      <c r="GK69" s="296"/>
      <c r="GL69" s="296"/>
      <c r="GM69" s="296"/>
      <c r="GN69" s="296"/>
      <c r="GO69" s="296"/>
      <c r="GP69" s="296"/>
      <c r="GQ69" s="296"/>
      <c r="GR69" s="296"/>
      <c r="GS69" s="296"/>
      <c r="GT69" s="296"/>
      <c r="GU69" s="296"/>
      <c r="GV69" s="296"/>
      <c r="GW69" s="296"/>
      <c r="GX69" s="296"/>
      <c r="GY69" s="296"/>
      <c r="GZ69" s="296"/>
      <c r="HA69" s="296"/>
      <c r="HB69" s="296"/>
      <c r="HC69" s="296"/>
      <c r="HD69" s="296"/>
      <c r="HE69" s="296"/>
      <c r="HF69" s="296"/>
      <c r="HG69" s="296"/>
      <c r="HH69" s="296"/>
      <c r="HI69" s="296"/>
      <c r="HJ69" s="296"/>
      <c r="HK69" s="296"/>
      <c r="HL69" s="296"/>
      <c r="HM69" s="296"/>
      <c r="HN69" s="296"/>
      <c r="HO69" s="296"/>
      <c r="HP69" s="296"/>
      <c r="HQ69" s="296"/>
      <c r="HR69" s="296"/>
      <c r="HS69" s="296"/>
      <c r="HT69" s="296"/>
      <c r="HU69" s="296"/>
      <c r="HV69" s="296"/>
      <c r="HW69" s="296"/>
      <c r="HX69" s="296"/>
      <c r="HY69" s="296"/>
      <c r="HZ69" s="296"/>
      <c r="IA69" s="296"/>
      <c r="IB69" s="296"/>
      <c r="IC69" s="296"/>
      <c r="ID69" s="296"/>
      <c r="IE69" s="296"/>
      <c r="IF69" s="296"/>
      <c r="IG69" s="296"/>
      <c r="IH69" s="296"/>
      <c r="II69" s="296"/>
      <c r="IJ69" s="296"/>
      <c r="IK69" s="296"/>
      <c r="IL69" s="296"/>
      <c r="IM69" s="296"/>
      <c r="IN69" s="296"/>
      <c r="IO69" s="296"/>
      <c r="IP69" s="296"/>
      <c r="IQ69" s="296"/>
      <c r="IR69" s="296"/>
      <c r="IS69" s="296"/>
      <c r="IT69" s="296"/>
      <c r="IU69" s="296"/>
      <c r="IV69" s="296"/>
      <c r="IW69" s="296"/>
      <c r="IX69" s="296"/>
      <c r="IY69" s="296"/>
      <c r="IZ69" s="296"/>
      <c r="JA69" s="296"/>
      <c r="KM69" s="38"/>
      <c r="KN69" s="38"/>
      <c r="KP69" s="38"/>
      <c r="KQ69" s="38"/>
      <c r="KR69" s="38"/>
      <c r="KS69" s="38"/>
      <c r="KT69" s="38"/>
      <c r="KU69" s="38"/>
      <c r="KV69" s="38"/>
      <c r="KW69" s="38"/>
      <c r="KX69" s="38"/>
      <c r="LH69" s="33"/>
    </row>
    <row r="70" spans="2:320" s="17" customFormat="1" x14ac:dyDescent="0.2">
      <c r="B70" s="33"/>
      <c r="F70" s="35"/>
      <c r="G70" s="174"/>
      <c r="H70" s="33"/>
      <c r="I70" s="33"/>
      <c r="J70" s="42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296"/>
      <c r="AN70" s="296"/>
      <c r="AO70" s="296"/>
      <c r="AP70" s="296"/>
      <c r="AQ70" s="296"/>
      <c r="AR70" s="296"/>
      <c r="AS70" s="296"/>
      <c r="AT70" s="296"/>
      <c r="AU70" s="296"/>
      <c r="AV70" s="296"/>
      <c r="AW70" s="296"/>
      <c r="AX70" s="296"/>
      <c r="AY70" s="296"/>
      <c r="AZ70" s="296"/>
      <c r="BA70" s="296"/>
      <c r="BB70" s="296"/>
      <c r="BC70" s="296"/>
      <c r="BD70" s="296"/>
      <c r="BE70" s="296"/>
      <c r="BF70" s="296"/>
      <c r="BG70" s="296"/>
      <c r="BH70" s="296"/>
      <c r="BI70" s="296"/>
      <c r="BJ70" s="296"/>
      <c r="BK70" s="296"/>
      <c r="BL70" s="296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296"/>
      <c r="CA70" s="296"/>
      <c r="CB70" s="296"/>
      <c r="CC70" s="296"/>
      <c r="CD70" s="296"/>
      <c r="CE70" s="296"/>
      <c r="CF70" s="296"/>
      <c r="CG70" s="296"/>
      <c r="CH70" s="296"/>
      <c r="CI70" s="296"/>
      <c r="CJ70" s="296"/>
      <c r="CK70" s="296"/>
      <c r="CL70" s="296"/>
      <c r="CM70" s="296"/>
      <c r="CN70" s="296"/>
      <c r="CO70" s="296"/>
      <c r="CP70" s="296"/>
      <c r="CQ70" s="296"/>
      <c r="CR70" s="296"/>
      <c r="CS70" s="296"/>
      <c r="CT70" s="296"/>
      <c r="CU70" s="296"/>
      <c r="CV70" s="296"/>
      <c r="CW70" s="42"/>
      <c r="CX70" s="296"/>
      <c r="CY70" s="296"/>
      <c r="CZ70" s="296"/>
      <c r="DA70" s="296"/>
      <c r="DB70" s="296"/>
      <c r="DC70" s="296"/>
      <c r="DD70" s="296"/>
      <c r="DE70" s="296"/>
      <c r="DF70" s="296"/>
      <c r="DG70" s="296"/>
      <c r="DH70" s="296"/>
      <c r="DI70" s="296"/>
      <c r="DJ70" s="296"/>
      <c r="DK70" s="296"/>
      <c r="DL70" s="296"/>
      <c r="DM70" s="296"/>
      <c r="DN70" s="296"/>
      <c r="DO70" s="296"/>
      <c r="DP70" s="296"/>
      <c r="DQ70" s="296"/>
      <c r="DR70" s="296"/>
      <c r="DS70" s="296"/>
      <c r="DT70" s="296"/>
      <c r="DU70" s="296"/>
      <c r="DV70" s="296"/>
      <c r="DW70" s="296"/>
      <c r="DX70" s="296"/>
      <c r="DY70" s="296"/>
      <c r="DZ70" s="296"/>
      <c r="EA70" s="296"/>
      <c r="EB70" s="296"/>
      <c r="EC70" s="296"/>
      <c r="ED70" s="296"/>
      <c r="EE70" s="296"/>
      <c r="EF70" s="296"/>
      <c r="EG70" s="42"/>
      <c r="EH70" s="296"/>
      <c r="EI70" s="296"/>
      <c r="EJ70" s="296"/>
      <c r="EK70" s="296"/>
      <c r="EL70" s="296"/>
      <c r="EM70" s="296"/>
      <c r="EN70" s="296"/>
      <c r="EO70" s="296"/>
      <c r="EP70" s="296"/>
      <c r="EQ70" s="296"/>
      <c r="ER70" s="296"/>
      <c r="ES70" s="296"/>
      <c r="ET70" s="296"/>
      <c r="EU70" s="296"/>
      <c r="EV70" s="296"/>
      <c r="EW70" s="296"/>
      <c r="EX70" s="296"/>
      <c r="EY70" s="296"/>
      <c r="EZ70" s="296"/>
      <c r="FA70" s="296"/>
      <c r="FB70" s="296"/>
      <c r="FC70" s="296"/>
      <c r="FD70" s="296"/>
      <c r="FE70" s="296"/>
      <c r="FF70" s="296"/>
      <c r="FG70" s="296"/>
      <c r="FH70" s="296"/>
      <c r="FI70" s="296"/>
      <c r="FJ70" s="296"/>
      <c r="FK70" s="296"/>
      <c r="FL70" s="296"/>
      <c r="FM70" s="296"/>
      <c r="FN70" s="296"/>
      <c r="FO70" s="296"/>
      <c r="FP70" s="296"/>
      <c r="FQ70" s="42"/>
      <c r="FR70" s="42"/>
      <c r="FS70" s="42"/>
      <c r="FT70" s="42"/>
      <c r="FU70" s="42"/>
      <c r="FV70" s="296"/>
      <c r="FW70" s="296"/>
      <c r="FX70" s="296"/>
      <c r="FY70" s="296"/>
      <c r="FZ70" s="296"/>
      <c r="GA70" s="296"/>
      <c r="GB70" s="296"/>
      <c r="GC70" s="296"/>
      <c r="GD70" s="296"/>
      <c r="GE70" s="296"/>
      <c r="GF70" s="296"/>
      <c r="GG70" s="296"/>
      <c r="GH70" s="296"/>
      <c r="GI70" s="296"/>
      <c r="GJ70" s="296"/>
      <c r="GK70" s="296"/>
      <c r="GL70" s="296"/>
      <c r="GM70" s="296"/>
      <c r="GN70" s="296"/>
      <c r="GO70" s="296"/>
      <c r="GP70" s="296"/>
      <c r="GQ70" s="296"/>
      <c r="GR70" s="296"/>
      <c r="GS70" s="296"/>
      <c r="GT70" s="296"/>
      <c r="GU70" s="296"/>
      <c r="GV70" s="296"/>
      <c r="GW70" s="296"/>
      <c r="GX70" s="296"/>
      <c r="GY70" s="296"/>
      <c r="GZ70" s="296"/>
      <c r="HA70" s="296"/>
      <c r="HB70" s="296"/>
      <c r="HC70" s="296"/>
      <c r="HD70" s="296"/>
      <c r="HE70" s="296"/>
      <c r="HF70" s="296"/>
      <c r="HG70" s="296"/>
      <c r="HH70" s="296"/>
      <c r="HI70" s="296"/>
      <c r="HJ70" s="296"/>
      <c r="HK70" s="296"/>
      <c r="HL70" s="296"/>
      <c r="HM70" s="296"/>
      <c r="HN70" s="296"/>
      <c r="HO70" s="296"/>
      <c r="HP70" s="296"/>
      <c r="HQ70" s="296"/>
      <c r="HR70" s="296"/>
      <c r="HS70" s="296"/>
      <c r="HT70" s="296"/>
      <c r="HU70" s="296"/>
      <c r="HV70" s="296"/>
      <c r="HW70" s="296"/>
      <c r="HX70" s="296"/>
      <c r="HY70" s="296"/>
      <c r="HZ70" s="296"/>
      <c r="IA70" s="296"/>
      <c r="IB70" s="296"/>
      <c r="IC70" s="296"/>
      <c r="ID70" s="296"/>
      <c r="IE70" s="296"/>
      <c r="IF70" s="296"/>
      <c r="IG70" s="296"/>
      <c r="IH70" s="296"/>
      <c r="II70" s="296"/>
      <c r="IJ70" s="296"/>
      <c r="IK70" s="296"/>
      <c r="IL70" s="296"/>
      <c r="IM70" s="296"/>
      <c r="IN70" s="296"/>
      <c r="IO70" s="296"/>
      <c r="IP70" s="296"/>
      <c r="IQ70" s="296"/>
      <c r="IR70" s="296"/>
      <c r="IS70" s="296"/>
      <c r="IT70" s="296"/>
      <c r="IU70" s="296"/>
      <c r="IV70" s="296"/>
      <c r="IW70" s="296"/>
      <c r="IX70" s="296"/>
      <c r="IY70" s="296"/>
      <c r="IZ70" s="296"/>
      <c r="JA70" s="296"/>
      <c r="KM70" s="38"/>
      <c r="KN70" s="38"/>
      <c r="KP70" s="38"/>
      <c r="KQ70" s="38"/>
      <c r="KR70" s="38"/>
      <c r="KS70" s="38"/>
      <c r="KT70" s="38"/>
      <c r="KU70" s="38"/>
      <c r="KV70" s="38"/>
      <c r="KW70" s="38"/>
      <c r="KX70" s="38"/>
      <c r="LH70" s="33"/>
    </row>
    <row r="71" spans="2:320" s="17" customFormat="1" x14ac:dyDescent="0.2">
      <c r="B71" s="33"/>
      <c r="F71" s="35"/>
      <c r="G71" s="174"/>
      <c r="H71" s="33"/>
      <c r="I71" s="33"/>
      <c r="J71" s="42"/>
      <c r="K71" s="296"/>
      <c r="L71" s="296"/>
      <c r="M71" s="296"/>
      <c r="N71" s="296"/>
      <c r="O71" s="296"/>
      <c r="P71" s="296"/>
      <c r="Q71" s="296"/>
      <c r="R71" s="296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296"/>
      <c r="AN71" s="296"/>
      <c r="AO71" s="296"/>
      <c r="AP71" s="296"/>
      <c r="AQ71" s="296"/>
      <c r="AR71" s="296"/>
      <c r="AS71" s="296"/>
      <c r="AT71" s="296"/>
      <c r="AU71" s="296"/>
      <c r="AV71" s="296"/>
      <c r="AW71" s="296"/>
      <c r="AX71" s="296"/>
      <c r="AY71" s="296"/>
      <c r="AZ71" s="296"/>
      <c r="BA71" s="296"/>
      <c r="BB71" s="296"/>
      <c r="BC71" s="296"/>
      <c r="BD71" s="296"/>
      <c r="BE71" s="296"/>
      <c r="BF71" s="296"/>
      <c r="BG71" s="296"/>
      <c r="BH71" s="296"/>
      <c r="BI71" s="296"/>
      <c r="BJ71" s="296"/>
      <c r="BK71" s="296"/>
      <c r="BL71" s="296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296"/>
      <c r="CA71" s="296"/>
      <c r="CB71" s="296"/>
      <c r="CC71" s="296"/>
      <c r="CD71" s="296"/>
      <c r="CE71" s="296"/>
      <c r="CF71" s="296"/>
      <c r="CG71" s="296"/>
      <c r="CH71" s="296"/>
      <c r="CI71" s="296"/>
      <c r="CJ71" s="296"/>
      <c r="CK71" s="296"/>
      <c r="CL71" s="296"/>
      <c r="CM71" s="296"/>
      <c r="CN71" s="296"/>
      <c r="CO71" s="296"/>
      <c r="CP71" s="296"/>
      <c r="CQ71" s="296"/>
      <c r="CR71" s="296"/>
      <c r="CS71" s="296"/>
      <c r="CT71" s="296"/>
      <c r="CU71" s="296"/>
      <c r="CV71" s="296"/>
      <c r="CW71" s="42"/>
      <c r="CX71" s="296"/>
      <c r="CY71" s="296"/>
      <c r="CZ71" s="296"/>
      <c r="DA71" s="296"/>
      <c r="DB71" s="296"/>
      <c r="DC71" s="296"/>
      <c r="DD71" s="296"/>
      <c r="DE71" s="296"/>
      <c r="DF71" s="296"/>
      <c r="DG71" s="296"/>
      <c r="DH71" s="296"/>
      <c r="DI71" s="296"/>
      <c r="DJ71" s="296"/>
      <c r="DK71" s="296"/>
      <c r="DL71" s="296"/>
      <c r="DM71" s="296"/>
      <c r="DN71" s="296"/>
      <c r="DO71" s="296"/>
      <c r="DP71" s="296"/>
      <c r="DQ71" s="296"/>
      <c r="DR71" s="296"/>
      <c r="DS71" s="296"/>
      <c r="DT71" s="296"/>
      <c r="DU71" s="296"/>
      <c r="DV71" s="296"/>
      <c r="DW71" s="296"/>
      <c r="DX71" s="296"/>
      <c r="DY71" s="296"/>
      <c r="DZ71" s="296"/>
      <c r="EA71" s="296"/>
      <c r="EB71" s="296"/>
      <c r="EC71" s="296"/>
      <c r="ED71" s="296"/>
      <c r="EE71" s="296"/>
      <c r="EF71" s="296"/>
      <c r="EG71" s="42"/>
      <c r="EH71" s="296"/>
      <c r="EI71" s="296"/>
      <c r="EJ71" s="296"/>
      <c r="EK71" s="296"/>
      <c r="EL71" s="296"/>
      <c r="EM71" s="296"/>
      <c r="EN71" s="296"/>
      <c r="EO71" s="296"/>
      <c r="EP71" s="296"/>
      <c r="EQ71" s="296"/>
      <c r="ER71" s="296"/>
      <c r="ES71" s="296"/>
      <c r="ET71" s="296"/>
      <c r="EU71" s="296"/>
      <c r="EV71" s="296"/>
      <c r="EW71" s="296"/>
      <c r="EX71" s="296"/>
      <c r="EY71" s="296"/>
      <c r="EZ71" s="296"/>
      <c r="FA71" s="296"/>
      <c r="FB71" s="296"/>
      <c r="FC71" s="296"/>
      <c r="FD71" s="296"/>
      <c r="FE71" s="296"/>
      <c r="FF71" s="296"/>
      <c r="FG71" s="296"/>
      <c r="FH71" s="296"/>
      <c r="FI71" s="296"/>
      <c r="FJ71" s="296"/>
      <c r="FK71" s="296"/>
      <c r="FL71" s="296"/>
      <c r="FM71" s="296"/>
      <c r="FN71" s="296"/>
      <c r="FO71" s="296"/>
      <c r="FP71" s="296"/>
      <c r="FQ71" s="42"/>
      <c r="FR71" s="42"/>
      <c r="FS71" s="42"/>
      <c r="FT71" s="42"/>
      <c r="FU71" s="42"/>
      <c r="FV71" s="296"/>
      <c r="FW71" s="296"/>
      <c r="FX71" s="296"/>
      <c r="FY71" s="296"/>
      <c r="FZ71" s="296"/>
      <c r="GA71" s="296"/>
      <c r="GB71" s="296"/>
      <c r="GC71" s="296"/>
      <c r="GD71" s="296"/>
      <c r="GE71" s="296"/>
      <c r="GF71" s="296"/>
      <c r="GG71" s="296"/>
      <c r="GH71" s="296"/>
      <c r="GI71" s="296"/>
      <c r="GJ71" s="296"/>
      <c r="GK71" s="296"/>
      <c r="GL71" s="296"/>
      <c r="GM71" s="296"/>
      <c r="GN71" s="296"/>
      <c r="GO71" s="296"/>
      <c r="GP71" s="296"/>
      <c r="GQ71" s="296"/>
      <c r="GR71" s="296"/>
      <c r="GS71" s="296"/>
      <c r="GT71" s="296"/>
      <c r="GU71" s="296"/>
      <c r="GV71" s="296"/>
      <c r="GW71" s="296"/>
      <c r="GX71" s="296"/>
      <c r="GY71" s="296"/>
      <c r="GZ71" s="296"/>
      <c r="HA71" s="296"/>
      <c r="HB71" s="296"/>
      <c r="HC71" s="296"/>
      <c r="HD71" s="296"/>
      <c r="HE71" s="296"/>
      <c r="HF71" s="296"/>
      <c r="HG71" s="296"/>
      <c r="HH71" s="296"/>
      <c r="HI71" s="296"/>
      <c r="HJ71" s="296"/>
      <c r="HK71" s="296"/>
      <c r="HL71" s="296"/>
      <c r="HM71" s="296"/>
      <c r="HN71" s="296"/>
      <c r="HO71" s="296"/>
      <c r="HP71" s="296"/>
      <c r="HQ71" s="296"/>
      <c r="HR71" s="296"/>
      <c r="HS71" s="296"/>
      <c r="HT71" s="296"/>
      <c r="HU71" s="296"/>
      <c r="HV71" s="296"/>
      <c r="HW71" s="296"/>
      <c r="HX71" s="296"/>
      <c r="HY71" s="296"/>
      <c r="HZ71" s="296"/>
      <c r="IA71" s="296"/>
      <c r="IB71" s="296"/>
      <c r="IC71" s="296"/>
      <c r="ID71" s="296"/>
      <c r="IE71" s="296"/>
      <c r="IF71" s="296"/>
      <c r="IG71" s="296"/>
      <c r="IH71" s="296"/>
      <c r="II71" s="296"/>
      <c r="IJ71" s="296"/>
      <c r="IK71" s="296"/>
      <c r="IL71" s="296"/>
      <c r="IM71" s="296"/>
      <c r="IN71" s="296"/>
      <c r="IO71" s="296"/>
      <c r="IP71" s="296"/>
      <c r="IQ71" s="296"/>
      <c r="IR71" s="296"/>
      <c r="IS71" s="296"/>
      <c r="IT71" s="296"/>
      <c r="IU71" s="296"/>
      <c r="IV71" s="296"/>
      <c r="IW71" s="296"/>
      <c r="IX71" s="296"/>
      <c r="IY71" s="296"/>
      <c r="IZ71" s="296"/>
      <c r="JA71" s="296"/>
      <c r="KM71" s="38"/>
      <c r="KN71" s="38"/>
      <c r="KP71" s="38"/>
      <c r="KQ71" s="38"/>
      <c r="KR71" s="38"/>
      <c r="KS71" s="38"/>
      <c r="KT71" s="38"/>
      <c r="KU71" s="38"/>
      <c r="KV71" s="38"/>
      <c r="KW71" s="38"/>
      <c r="KX71" s="38"/>
      <c r="LH71" s="33"/>
    </row>
    <row r="72" spans="2:320" s="17" customFormat="1" x14ac:dyDescent="0.2">
      <c r="B72" s="33"/>
      <c r="F72" s="35"/>
      <c r="G72" s="174"/>
      <c r="H72" s="33"/>
      <c r="I72" s="33"/>
      <c r="J72" s="42"/>
      <c r="K72" s="296"/>
      <c r="L72" s="296"/>
      <c r="M72" s="296"/>
      <c r="N72" s="296"/>
      <c r="O72" s="296"/>
      <c r="P72" s="296"/>
      <c r="Q72" s="296"/>
      <c r="R72" s="296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296"/>
      <c r="AN72" s="296"/>
      <c r="AO72" s="296"/>
      <c r="AP72" s="296"/>
      <c r="AQ72" s="296"/>
      <c r="AR72" s="296"/>
      <c r="AS72" s="296"/>
      <c r="AT72" s="296"/>
      <c r="AU72" s="296"/>
      <c r="AV72" s="296"/>
      <c r="AW72" s="296"/>
      <c r="AX72" s="296"/>
      <c r="AY72" s="296"/>
      <c r="AZ72" s="296"/>
      <c r="BA72" s="296"/>
      <c r="BB72" s="296"/>
      <c r="BC72" s="296"/>
      <c r="BD72" s="296"/>
      <c r="BE72" s="296"/>
      <c r="BF72" s="296"/>
      <c r="BG72" s="296"/>
      <c r="BH72" s="296"/>
      <c r="BI72" s="296"/>
      <c r="BJ72" s="296"/>
      <c r="BK72" s="296"/>
      <c r="BL72" s="296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296"/>
      <c r="CA72" s="296"/>
      <c r="CB72" s="296"/>
      <c r="CC72" s="296"/>
      <c r="CD72" s="296"/>
      <c r="CE72" s="296"/>
      <c r="CF72" s="296"/>
      <c r="CG72" s="296"/>
      <c r="CH72" s="296"/>
      <c r="CI72" s="296"/>
      <c r="CJ72" s="296"/>
      <c r="CK72" s="296"/>
      <c r="CL72" s="296"/>
      <c r="CM72" s="296"/>
      <c r="CN72" s="296"/>
      <c r="CO72" s="296"/>
      <c r="CP72" s="296"/>
      <c r="CQ72" s="296"/>
      <c r="CR72" s="296"/>
      <c r="CS72" s="296"/>
      <c r="CT72" s="296"/>
      <c r="CU72" s="296"/>
      <c r="CV72" s="296"/>
      <c r="CW72" s="42"/>
      <c r="CX72" s="296"/>
      <c r="CY72" s="296"/>
      <c r="CZ72" s="296"/>
      <c r="DA72" s="296"/>
      <c r="DB72" s="296"/>
      <c r="DC72" s="296"/>
      <c r="DD72" s="296"/>
      <c r="DE72" s="296"/>
      <c r="DF72" s="296"/>
      <c r="DG72" s="296"/>
      <c r="DH72" s="296"/>
      <c r="DI72" s="296"/>
      <c r="DJ72" s="296"/>
      <c r="DK72" s="296"/>
      <c r="DL72" s="296"/>
      <c r="DM72" s="296"/>
      <c r="DN72" s="296"/>
      <c r="DO72" s="296"/>
      <c r="DP72" s="296"/>
      <c r="DQ72" s="296"/>
      <c r="DR72" s="296"/>
      <c r="DS72" s="296"/>
      <c r="DT72" s="296"/>
      <c r="DU72" s="296"/>
      <c r="DV72" s="296"/>
      <c r="DW72" s="296"/>
      <c r="DX72" s="296"/>
      <c r="DY72" s="296"/>
      <c r="DZ72" s="296"/>
      <c r="EA72" s="296"/>
      <c r="EB72" s="296"/>
      <c r="EC72" s="296"/>
      <c r="ED72" s="296"/>
      <c r="EE72" s="296"/>
      <c r="EF72" s="296"/>
      <c r="EG72" s="42"/>
      <c r="EH72" s="296"/>
      <c r="EI72" s="296"/>
      <c r="EJ72" s="296"/>
      <c r="EK72" s="296"/>
      <c r="EL72" s="296"/>
      <c r="EM72" s="296"/>
      <c r="EN72" s="296"/>
      <c r="EO72" s="296"/>
      <c r="EP72" s="296"/>
      <c r="EQ72" s="296"/>
      <c r="ER72" s="296"/>
      <c r="ES72" s="296"/>
      <c r="ET72" s="296"/>
      <c r="EU72" s="296"/>
      <c r="EV72" s="296"/>
      <c r="EW72" s="296"/>
      <c r="EX72" s="296"/>
      <c r="EY72" s="296"/>
      <c r="EZ72" s="296"/>
      <c r="FA72" s="296"/>
      <c r="FB72" s="296"/>
      <c r="FC72" s="296"/>
      <c r="FD72" s="296"/>
      <c r="FE72" s="296"/>
      <c r="FF72" s="296"/>
      <c r="FG72" s="296"/>
      <c r="FH72" s="296"/>
      <c r="FI72" s="296"/>
      <c r="FJ72" s="296"/>
      <c r="FK72" s="296"/>
      <c r="FL72" s="296"/>
      <c r="FM72" s="296"/>
      <c r="FN72" s="296"/>
      <c r="FO72" s="296"/>
      <c r="FP72" s="296"/>
      <c r="FQ72" s="42"/>
      <c r="FR72" s="42"/>
      <c r="FS72" s="42"/>
      <c r="FT72" s="42"/>
      <c r="FU72" s="42"/>
      <c r="FV72" s="296"/>
      <c r="FW72" s="296"/>
      <c r="FX72" s="296"/>
      <c r="FY72" s="296"/>
      <c r="FZ72" s="296"/>
      <c r="GA72" s="296"/>
      <c r="GB72" s="296"/>
      <c r="GC72" s="296"/>
      <c r="GD72" s="296"/>
      <c r="GE72" s="296"/>
      <c r="GF72" s="296"/>
      <c r="GG72" s="296"/>
      <c r="GH72" s="296"/>
      <c r="GI72" s="296"/>
      <c r="GJ72" s="296"/>
      <c r="GK72" s="296"/>
      <c r="GL72" s="296"/>
      <c r="GM72" s="296"/>
      <c r="GN72" s="296"/>
      <c r="GO72" s="296"/>
      <c r="GP72" s="296"/>
      <c r="GQ72" s="296"/>
      <c r="GR72" s="296"/>
      <c r="GS72" s="296"/>
      <c r="GT72" s="296"/>
      <c r="GU72" s="296"/>
      <c r="GV72" s="296"/>
      <c r="GW72" s="296"/>
      <c r="GX72" s="296"/>
      <c r="GY72" s="296"/>
      <c r="GZ72" s="296"/>
      <c r="HA72" s="296"/>
      <c r="HB72" s="296"/>
      <c r="HC72" s="296"/>
      <c r="HD72" s="296"/>
      <c r="HE72" s="296"/>
      <c r="HF72" s="296"/>
      <c r="HG72" s="296"/>
      <c r="HH72" s="296"/>
      <c r="HI72" s="296"/>
      <c r="HJ72" s="296"/>
      <c r="HK72" s="296"/>
      <c r="HL72" s="296"/>
      <c r="HM72" s="296"/>
      <c r="HN72" s="296"/>
      <c r="HO72" s="296"/>
      <c r="HP72" s="296"/>
      <c r="HQ72" s="296"/>
      <c r="HR72" s="296"/>
      <c r="HS72" s="296"/>
      <c r="HT72" s="296"/>
      <c r="HU72" s="296"/>
      <c r="HV72" s="296"/>
      <c r="HW72" s="296"/>
      <c r="HX72" s="296"/>
      <c r="HY72" s="296"/>
      <c r="HZ72" s="296"/>
      <c r="IA72" s="296"/>
      <c r="IB72" s="296"/>
      <c r="IC72" s="296"/>
      <c r="ID72" s="296"/>
      <c r="IE72" s="296"/>
      <c r="IF72" s="296"/>
      <c r="IG72" s="296"/>
      <c r="IH72" s="296"/>
      <c r="II72" s="296"/>
      <c r="IJ72" s="296"/>
      <c r="IK72" s="296"/>
      <c r="IL72" s="296"/>
      <c r="IM72" s="296"/>
      <c r="IN72" s="296"/>
      <c r="IO72" s="296"/>
      <c r="IP72" s="296"/>
      <c r="IQ72" s="296"/>
      <c r="IR72" s="296"/>
      <c r="IS72" s="296"/>
      <c r="IT72" s="296"/>
      <c r="IU72" s="296"/>
      <c r="IV72" s="296"/>
      <c r="IW72" s="296"/>
      <c r="IX72" s="296"/>
      <c r="IY72" s="296"/>
      <c r="IZ72" s="296"/>
      <c r="JA72" s="296"/>
      <c r="KM72" s="38"/>
      <c r="KN72" s="38"/>
      <c r="KP72" s="38"/>
      <c r="KQ72" s="38"/>
      <c r="KR72" s="38"/>
      <c r="KS72" s="38"/>
      <c r="KT72" s="38"/>
      <c r="KU72" s="38"/>
      <c r="KV72" s="38"/>
      <c r="KW72" s="38"/>
      <c r="KX72" s="38"/>
      <c r="LH72" s="33"/>
    </row>
    <row r="73" spans="2:320" s="17" customFormat="1" x14ac:dyDescent="0.2">
      <c r="B73" s="33"/>
      <c r="F73" s="35"/>
      <c r="G73" s="174"/>
      <c r="H73" s="33"/>
      <c r="I73" s="33"/>
      <c r="J73" s="42"/>
      <c r="K73" s="296"/>
      <c r="L73" s="296"/>
      <c r="M73" s="296"/>
      <c r="N73" s="296"/>
      <c r="O73" s="296"/>
      <c r="P73" s="296"/>
      <c r="Q73" s="296"/>
      <c r="R73" s="296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296"/>
      <c r="AN73" s="296"/>
      <c r="AO73" s="296"/>
      <c r="AP73" s="296"/>
      <c r="AQ73" s="296"/>
      <c r="AR73" s="296"/>
      <c r="AS73" s="296"/>
      <c r="AT73" s="296"/>
      <c r="AU73" s="296"/>
      <c r="AV73" s="296"/>
      <c r="AW73" s="296"/>
      <c r="AX73" s="296"/>
      <c r="AY73" s="296"/>
      <c r="AZ73" s="296"/>
      <c r="BA73" s="296"/>
      <c r="BB73" s="296"/>
      <c r="BC73" s="296"/>
      <c r="BD73" s="296"/>
      <c r="BE73" s="296"/>
      <c r="BF73" s="296"/>
      <c r="BG73" s="296"/>
      <c r="BH73" s="296"/>
      <c r="BI73" s="296"/>
      <c r="BJ73" s="296"/>
      <c r="BK73" s="296"/>
      <c r="BL73" s="296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296"/>
      <c r="CA73" s="296"/>
      <c r="CB73" s="296"/>
      <c r="CC73" s="296"/>
      <c r="CD73" s="296"/>
      <c r="CE73" s="296"/>
      <c r="CF73" s="296"/>
      <c r="CG73" s="296"/>
      <c r="CH73" s="296"/>
      <c r="CI73" s="296"/>
      <c r="CJ73" s="296"/>
      <c r="CK73" s="296"/>
      <c r="CL73" s="296"/>
      <c r="CM73" s="296"/>
      <c r="CN73" s="296"/>
      <c r="CO73" s="296"/>
      <c r="CP73" s="296"/>
      <c r="CQ73" s="296"/>
      <c r="CR73" s="296"/>
      <c r="CS73" s="296"/>
      <c r="CT73" s="296"/>
      <c r="CU73" s="296"/>
      <c r="CV73" s="296"/>
      <c r="CW73" s="42"/>
      <c r="CX73" s="296"/>
      <c r="CY73" s="296"/>
      <c r="CZ73" s="296"/>
      <c r="DA73" s="296"/>
      <c r="DB73" s="296"/>
      <c r="DC73" s="296"/>
      <c r="DD73" s="296"/>
      <c r="DE73" s="296"/>
      <c r="DF73" s="296"/>
      <c r="DG73" s="296"/>
      <c r="DH73" s="296"/>
      <c r="DI73" s="296"/>
      <c r="DJ73" s="296"/>
      <c r="DK73" s="296"/>
      <c r="DL73" s="296"/>
      <c r="DM73" s="296"/>
      <c r="DN73" s="296"/>
      <c r="DO73" s="296"/>
      <c r="DP73" s="296"/>
      <c r="DQ73" s="296"/>
      <c r="DR73" s="296"/>
      <c r="DS73" s="296"/>
      <c r="DT73" s="296"/>
      <c r="DU73" s="296"/>
      <c r="DV73" s="296"/>
      <c r="DW73" s="296"/>
      <c r="DX73" s="296"/>
      <c r="DY73" s="296"/>
      <c r="DZ73" s="296"/>
      <c r="EA73" s="296"/>
      <c r="EB73" s="296"/>
      <c r="EC73" s="296"/>
      <c r="ED73" s="296"/>
      <c r="EE73" s="296"/>
      <c r="EF73" s="296"/>
      <c r="EG73" s="42"/>
      <c r="EH73" s="296"/>
      <c r="EI73" s="296"/>
      <c r="EJ73" s="296"/>
      <c r="EK73" s="296"/>
      <c r="EL73" s="296"/>
      <c r="EM73" s="296"/>
      <c r="EN73" s="296"/>
      <c r="EO73" s="296"/>
      <c r="EP73" s="296"/>
      <c r="EQ73" s="296"/>
      <c r="ER73" s="296"/>
      <c r="ES73" s="296"/>
      <c r="ET73" s="296"/>
      <c r="EU73" s="296"/>
      <c r="EV73" s="296"/>
      <c r="EW73" s="296"/>
      <c r="EX73" s="296"/>
      <c r="EY73" s="296"/>
      <c r="EZ73" s="296"/>
      <c r="FA73" s="296"/>
      <c r="FB73" s="296"/>
      <c r="FC73" s="296"/>
      <c r="FD73" s="296"/>
      <c r="FE73" s="296"/>
      <c r="FF73" s="296"/>
      <c r="FG73" s="296"/>
      <c r="FH73" s="296"/>
      <c r="FI73" s="296"/>
      <c r="FJ73" s="296"/>
      <c r="FK73" s="296"/>
      <c r="FL73" s="296"/>
      <c r="FM73" s="296"/>
      <c r="FN73" s="296"/>
      <c r="FO73" s="296"/>
      <c r="FP73" s="296"/>
      <c r="FQ73" s="42"/>
      <c r="FR73" s="42"/>
      <c r="FS73" s="42"/>
      <c r="FT73" s="42"/>
      <c r="FU73" s="42"/>
      <c r="FV73" s="296"/>
      <c r="FW73" s="296"/>
      <c r="FX73" s="296"/>
      <c r="FY73" s="296"/>
      <c r="FZ73" s="296"/>
      <c r="GA73" s="296"/>
      <c r="GB73" s="296"/>
      <c r="GC73" s="296"/>
      <c r="GD73" s="296"/>
      <c r="GE73" s="296"/>
      <c r="GF73" s="296"/>
      <c r="GG73" s="296"/>
      <c r="GH73" s="296"/>
      <c r="GI73" s="296"/>
      <c r="GJ73" s="296"/>
      <c r="GK73" s="296"/>
      <c r="GL73" s="296"/>
      <c r="GM73" s="296"/>
      <c r="GN73" s="296"/>
      <c r="GO73" s="296"/>
      <c r="GP73" s="296"/>
      <c r="GQ73" s="296"/>
      <c r="GR73" s="296"/>
      <c r="GS73" s="296"/>
      <c r="GT73" s="296"/>
      <c r="GU73" s="296"/>
      <c r="GV73" s="296"/>
      <c r="GW73" s="296"/>
      <c r="GX73" s="296"/>
      <c r="GY73" s="296"/>
      <c r="GZ73" s="296"/>
      <c r="HA73" s="296"/>
      <c r="HB73" s="296"/>
      <c r="HC73" s="296"/>
      <c r="HD73" s="296"/>
      <c r="HE73" s="296"/>
      <c r="HF73" s="296"/>
      <c r="HG73" s="296"/>
      <c r="HH73" s="296"/>
      <c r="HI73" s="296"/>
      <c r="HJ73" s="296"/>
      <c r="HK73" s="296"/>
      <c r="HL73" s="296"/>
      <c r="HM73" s="296"/>
      <c r="HN73" s="296"/>
      <c r="HO73" s="296"/>
      <c r="HP73" s="296"/>
      <c r="HQ73" s="296"/>
      <c r="HR73" s="296"/>
      <c r="HS73" s="296"/>
      <c r="HT73" s="296"/>
      <c r="HU73" s="296"/>
      <c r="HV73" s="296"/>
      <c r="HW73" s="296"/>
      <c r="HX73" s="296"/>
      <c r="HY73" s="296"/>
      <c r="HZ73" s="296"/>
      <c r="IA73" s="296"/>
      <c r="IB73" s="296"/>
      <c r="IC73" s="296"/>
      <c r="ID73" s="296"/>
      <c r="IE73" s="296"/>
      <c r="IF73" s="296"/>
      <c r="IG73" s="296"/>
      <c r="IH73" s="296"/>
      <c r="II73" s="296"/>
      <c r="IJ73" s="296"/>
      <c r="IK73" s="296"/>
      <c r="IL73" s="296"/>
      <c r="IM73" s="296"/>
      <c r="IN73" s="296"/>
      <c r="IO73" s="296"/>
      <c r="IP73" s="296"/>
      <c r="IQ73" s="296"/>
      <c r="IR73" s="296"/>
      <c r="IS73" s="296"/>
      <c r="IT73" s="296"/>
      <c r="IU73" s="296"/>
      <c r="IV73" s="296"/>
      <c r="IW73" s="296"/>
      <c r="IX73" s="296"/>
      <c r="IY73" s="296"/>
      <c r="IZ73" s="296"/>
      <c r="JA73" s="296"/>
      <c r="KM73" s="38"/>
      <c r="KN73" s="38"/>
      <c r="KP73" s="38"/>
      <c r="KQ73" s="38"/>
      <c r="KR73" s="38"/>
      <c r="KS73" s="38"/>
      <c r="KT73" s="38"/>
      <c r="KU73" s="38"/>
      <c r="KV73" s="38"/>
      <c r="KW73" s="38"/>
      <c r="KX73" s="38"/>
      <c r="LH73" s="33"/>
    </row>
    <row r="74" spans="2:320" s="17" customFormat="1" x14ac:dyDescent="0.2">
      <c r="B74" s="33"/>
      <c r="F74" s="35"/>
      <c r="G74" s="174"/>
      <c r="H74" s="33"/>
      <c r="I74" s="33"/>
      <c r="J74" s="42"/>
      <c r="K74" s="296"/>
      <c r="L74" s="296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296"/>
      <c r="AN74" s="296"/>
      <c r="AO74" s="296"/>
      <c r="AP74" s="296"/>
      <c r="AQ74" s="296"/>
      <c r="AR74" s="296"/>
      <c r="AS74" s="296"/>
      <c r="AT74" s="296"/>
      <c r="AU74" s="296"/>
      <c r="AV74" s="296"/>
      <c r="AW74" s="296"/>
      <c r="AX74" s="296"/>
      <c r="AY74" s="296"/>
      <c r="AZ74" s="296"/>
      <c r="BA74" s="296"/>
      <c r="BB74" s="296"/>
      <c r="BC74" s="296"/>
      <c r="BD74" s="296"/>
      <c r="BE74" s="296"/>
      <c r="BF74" s="296"/>
      <c r="BG74" s="296"/>
      <c r="BH74" s="296"/>
      <c r="BI74" s="296"/>
      <c r="BJ74" s="296"/>
      <c r="BK74" s="296"/>
      <c r="BL74" s="296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296"/>
      <c r="CA74" s="296"/>
      <c r="CB74" s="296"/>
      <c r="CC74" s="296"/>
      <c r="CD74" s="296"/>
      <c r="CE74" s="296"/>
      <c r="CF74" s="296"/>
      <c r="CG74" s="296"/>
      <c r="CH74" s="296"/>
      <c r="CI74" s="296"/>
      <c r="CJ74" s="296"/>
      <c r="CK74" s="296"/>
      <c r="CL74" s="296"/>
      <c r="CM74" s="296"/>
      <c r="CN74" s="296"/>
      <c r="CO74" s="296"/>
      <c r="CP74" s="296"/>
      <c r="CQ74" s="296"/>
      <c r="CR74" s="296"/>
      <c r="CS74" s="296"/>
      <c r="CT74" s="296"/>
      <c r="CU74" s="296"/>
      <c r="CV74" s="296"/>
      <c r="CW74" s="42"/>
      <c r="CX74" s="296"/>
      <c r="CY74" s="296"/>
      <c r="CZ74" s="296"/>
      <c r="DA74" s="296"/>
      <c r="DB74" s="296"/>
      <c r="DC74" s="296"/>
      <c r="DD74" s="296"/>
      <c r="DE74" s="296"/>
      <c r="DF74" s="296"/>
      <c r="DG74" s="296"/>
      <c r="DH74" s="296"/>
      <c r="DI74" s="296"/>
      <c r="DJ74" s="296"/>
      <c r="DK74" s="296"/>
      <c r="DL74" s="296"/>
      <c r="DM74" s="296"/>
      <c r="DN74" s="296"/>
      <c r="DO74" s="296"/>
      <c r="DP74" s="296"/>
      <c r="DQ74" s="296"/>
      <c r="DR74" s="296"/>
      <c r="DS74" s="296"/>
      <c r="DT74" s="296"/>
      <c r="DU74" s="296"/>
      <c r="DV74" s="296"/>
      <c r="DW74" s="296"/>
      <c r="DX74" s="296"/>
      <c r="DY74" s="296"/>
      <c r="DZ74" s="296"/>
      <c r="EA74" s="296"/>
      <c r="EB74" s="296"/>
      <c r="EC74" s="296"/>
      <c r="ED74" s="296"/>
      <c r="EE74" s="296"/>
      <c r="EF74" s="296"/>
      <c r="EG74" s="42"/>
      <c r="EH74" s="296"/>
      <c r="EI74" s="296"/>
      <c r="EJ74" s="296"/>
      <c r="EK74" s="296"/>
      <c r="EL74" s="296"/>
      <c r="EM74" s="296"/>
      <c r="EN74" s="296"/>
      <c r="EO74" s="296"/>
      <c r="EP74" s="296"/>
      <c r="EQ74" s="296"/>
      <c r="ER74" s="296"/>
      <c r="ES74" s="296"/>
      <c r="ET74" s="296"/>
      <c r="EU74" s="296"/>
      <c r="EV74" s="296"/>
      <c r="EW74" s="296"/>
      <c r="EX74" s="296"/>
      <c r="EY74" s="296"/>
      <c r="EZ74" s="296"/>
      <c r="FA74" s="296"/>
      <c r="FB74" s="296"/>
      <c r="FC74" s="296"/>
      <c r="FD74" s="296"/>
      <c r="FE74" s="296"/>
      <c r="FF74" s="296"/>
      <c r="FG74" s="296"/>
      <c r="FH74" s="296"/>
      <c r="FI74" s="296"/>
      <c r="FJ74" s="296"/>
      <c r="FK74" s="296"/>
      <c r="FL74" s="296"/>
      <c r="FM74" s="296"/>
      <c r="FN74" s="296"/>
      <c r="FO74" s="296"/>
      <c r="FP74" s="296"/>
      <c r="FQ74" s="42"/>
      <c r="FR74" s="42"/>
      <c r="FS74" s="42"/>
      <c r="FT74" s="42"/>
      <c r="FU74" s="42"/>
      <c r="FV74" s="296"/>
      <c r="FW74" s="296"/>
      <c r="FX74" s="296"/>
      <c r="FY74" s="296"/>
      <c r="FZ74" s="296"/>
      <c r="GA74" s="296"/>
      <c r="GB74" s="296"/>
      <c r="GC74" s="296"/>
      <c r="GD74" s="296"/>
      <c r="GE74" s="296"/>
      <c r="GF74" s="296"/>
      <c r="GG74" s="296"/>
      <c r="GH74" s="296"/>
      <c r="GI74" s="296"/>
      <c r="GJ74" s="296"/>
      <c r="GK74" s="296"/>
      <c r="GL74" s="296"/>
      <c r="GM74" s="296"/>
      <c r="GN74" s="296"/>
      <c r="GO74" s="296"/>
      <c r="GP74" s="296"/>
      <c r="GQ74" s="296"/>
      <c r="GR74" s="296"/>
      <c r="GS74" s="296"/>
      <c r="GT74" s="296"/>
      <c r="GU74" s="296"/>
      <c r="GV74" s="296"/>
      <c r="GW74" s="296"/>
      <c r="GX74" s="296"/>
      <c r="GY74" s="296"/>
      <c r="GZ74" s="296"/>
      <c r="HA74" s="296"/>
      <c r="HB74" s="296"/>
      <c r="HC74" s="296"/>
      <c r="HD74" s="296"/>
      <c r="HE74" s="296"/>
      <c r="HF74" s="296"/>
      <c r="HG74" s="296"/>
      <c r="HH74" s="296"/>
      <c r="HI74" s="296"/>
      <c r="HJ74" s="296"/>
      <c r="HK74" s="296"/>
      <c r="HL74" s="296"/>
      <c r="HM74" s="296"/>
      <c r="HN74" s="296"/>
      <c r="HO74" s="296"/>
      <c r="HP74" s="296"/>
      <c r="HQ74" s="296"/>
      <c r="HR74" s="296"/>
      <c r="HS74" s="296"/>
      <c r="HT74" s="296"/>
      <c r="HU74" s="296"/>
      <c r="HV74" s="296"/>
      <c r="HW74" s="296"/>
      <c r="HX74" s="296"/>
      <c r="HY74" s="296"/>
      <c r="HZ74" s="296"/>
      <c r="IA74" s="296"/>
      <c r="IB74" s="296"/>
      <c r="IC74" s="296"/>
      <c r="ID74" s="296"/>
      <c r="IE74" s="296"/>
      <c r="IF74" s="296"/>
      <c r="IG74" s="296"/>
      <c r="IH74" s="296"/>
      <c r="II74" s="296"/>
      <c r="IJ74" s="296"/>
      <c r="IK74" s="296"/>
      <c r="IL74" s="296"/>
      <c r="IM74" s="296"/>
      <c r="IN74" s="296"/>
      <c r="IO74" s="296"/>
      <c r="IP74" s="296"/>
      <c r="IQ74" s="296"/>
      <c r="IR74" s="296"/>
      <c r="IS74" s="296"/>
      <c r="IT74" s="296"/>
      <c r="IU74" s="296"/>
      <c r="IV74" s="296"/>
      <c r="IW74" s="296"/>
      <c r="IX74" s="296"/>
      <c r="IY74" s="296"/>
      <c r="IZ74" s="296"/>
      <c r="JA74" s="296"/>
      <c r="KM74" s="38"/>
      <c r="KN74" s="38"/>
      <c r="KP74" s="38"/>
      <c r="KQ74" s="38"/>
      <c r="KR74" s="38"/>
      <c r="KS74" s="38"/>
      <c r="KT74" s="38"/>
      <c r="KU74" s="38"/>
      <c r="KV74" s="38"/>
      <c r="KW74" s="38"/>
      <c r="KX74" s="38"/>
      <c r="LH74" s="33"/>
    </row>
    <row r="75" spans="2:320" s="17" customFormat="1" x14ac:dyDescent="0.2">
      <c r="B75" s="33"/>
      <c r="F75" s="35"/>
      <c r="G75" s="174"/>
      <c r="H75" s="33"/>
      <c r="I75" s="33"/>
      <c r="J75" s="42"/>
      <c r="K75" s="296"/>
      <c r="L75" s="296"/>
      <c r="M75" s="296"/>
      <c r="N75" s="296"/>
      <c r="O75" s="296"/>
      <c r="P75" s="296"/>
      <c r="Q75" s="296"/>
      <c r="R75" s="296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296"/>
      <c r="AN75" s="296"/>
      <c r="AO75" s="296"/>
      <c r="AP75" s="296"/>
      <c r="AQ75" s="296"/>
      <c r="AR75" s="296"/>
      <c r="AS75" s="296"/>
      <c r="AT75" s="296"/>
      <c r="AU75" s="296"/>
      <c r="AV75" s="296"/>
      <c r="AW75" s="296"/>
      <c r="AX75" s="296"/>
      <c r="AY75" s="296"/>
      <c r="AZ75" s="296"/>
      <c r="BA75" s="296"/>
      <c r="BB75" s="296"/>
      <c r="BC75" s="296"/>
      <c r="BD75" s="296"/>
      <c r="BE75" s="296"/>
      <c r="BF75" s="296"/>
      <c r="BG75" s="296"/>
      <c r="BH75" s="296"/>
      <c r="BI75" s="296"/>
      <c r="BJ75" s="296"/>
      <c r="BK75" s="296"/>
      <c r="BL75" s="296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296"/>
      <c r="CA75" s="296"/>
      <c r="CB75" s="296"/>
      <c r="CC75" s="296"/>
      <c r="CD75" s="296"/>
      <c r="CE75" s="296"/>
      <c r="CF75" s="296"/>
      <c r="CG75" s="296"/>
      <c r="CH75" s="296"/>
      <c r="CI75" s="296"/>
      <c r="CJ75" s="296"/>
      <c r="CK75" s="296"/>
      <c r="CL75" s="296"/>
      <c r="CM75" s="296"/>
      <c r="CN75" s="296"/>
      <c r="CO75" s="296"/>
      <c r="CP75" s="296"/>
      <c r="CQ75" s="296"/>
      <c r="CR75" s="296"/>
      <c r="CS75" s="296"/>
      <c r="CT75" s="296"/>
      <c r="CU75" s="296"/>
      <c r="CV75" s="296"/>
      <c r="CW75" s="42"/>
      <c r="CX75" s="296"/>
      <c r="CY75" s="296"/>
      <c r="CZ75" s="296"/>
      <c r="DA75" s="296"/>
      <c r="DB75" s="296"/>
      <c r="DC75" s="296"/>
      <c r="DD75" s="296"/>
      <c r="DE75" s="296"/>
      <c r="DF75" s="296"/>
      <c r="DG75" s="296"/>
      <c r="DH75" s="296"/>
      <c r="DI75" s="296"/>
      <c r="DJ75" s="296"/>
      <c r="DK75" s="296"/>
      <c r="DL75" s="296"/>
      <c r="DM75" s="296"/>
      <c r="DN75" s="296"/>
      <c r="DO75" s="296"/>
      <c r="DP75" s="296"/>
      <c r="DQ75" s="296"/>
      <c r="DR75" s="296"/>
      <c r="DS75" s="296"/>
      <c r="DT75" s="296"/>
      <c r="DU75" s="296"/>
      <c r="DV75" s="296"/>
      <c r="DW75" s="296"/>
      <c r="DX75" s="296"/>
      <c r="DY75" s="296"/>
      <c r="DZ75" s="296"/>
      <c r="EA75" s="296"/>
      <c r="EB75" s="296"/>
      <c r="EC75" s="296"/>
      <c r="ED75" s="296"/>
      <c r="EE75" s="296"/>
      <c r="EF75" s="296"/>
      <c r="EG75" s="42"/>
      <c r="EH75" s="296"/>
      <c r="EI75" s="296"/>
      <c r="EJ75" s="296"/>
      <c r="EK75" s="296"/>
      <c r="EL75" s="296"/>
      <c r="EM75" s="296"/>
      <c r="EN75" s="296"/>
      <c r="EO75" s="296"/>
      <c r="EP75" s="296"/>
      <c r="EQ75" s="296"/>
      <c r="ER75" s="296"/>
      <c r="ES75" s="296"/>
      <c r="ET75" s="296"/>
      <c r="EU75" s="296"/>
      <c r="EV75" s="296"/>
      <c r="EW75" s="296"/>
      <c r="EX75" s="296"/>
      <c r="EY75" s="296"/>
      <c r="EZ75" s="296"/>
      <c r="FA75" s="296"/>
      <c r="FB75" s="296"/>
      <c r="FC75" s="296"/>
      <c r="FD75" s="296"/>
      <c r="FE75" s="296"/>
      <c r="FF75" s="296"/>
      <c r="FG75" s="296"/>
      <c r="FH75" s="296"/>
      <c r="FI75" s="296"/>
      <c r="FJ75" s="296"/>
      <c r="FK75" s="296"/>
      <c r="FL75" s="296"/>
      <c r="FM75" s="296"/>
      <c r="FN75" s="296"/>
      <c r="FO75" s="296"/>
      <c r="FP75" s="296"/>
      <c r="FQ75" s="42"/>
      <c r="FR75" s="42"/>
      <c r="FS75" s="42"/>
      <c r="FT75" s="42"/>
      <c r="FU75" s="42"/>
      <c r="FV75" s="296"/>
      <c r="FW75" s="296"/>
      <c r="FX75" s="296"/>
      <c r="FY75" s="296"/>
      <c r="FZ75" s="296"/>
      <c r="GA75" s="296"/>
      <c r="GB75" s="296"/>
      <c r="GC75" s="296"/>
      <c r="GD75" s="296"/>
      <c r="GE75" s="296"/>
      <c r="GF75" s="296"/>
      <c r="GG75" s="296"/>
      <c r="GH75" s="296"/>
      <c r="GI75" s="296"/>
      <c r="GJ75" s="296"/>
      <c r="GK75" s="296"/>
      <c r="GL75" s="296"/>
      <c r="GM75" s="296"/>
      <c r="GN75" s="296"/>
      <c r="GO75" s="296"/>
      <c r="GP75" s="296"/>
      <c r="GQ75" s="296"/>
      <c r="GR75" s="296"/>
      <c r="GS75" s="296"/>
      <c r="GT75" s="296"/>
      <c r="GU75" s="296"/>
      <c r="GV75" s="296"/>
      <c r="GW75" s="296"/>
      <c r="GX75" s="296"/>
      <c r="GY75" s="296"/>
      <c r="GZ75" s="296"/>
      <c r="HA75" s="296"/>
      <c r="HB75" s="296"/>
      <c r="HC75" s="296"/>
      <c r="HD75" s="296"/>
      <c r="HE75" s="296"/>
      <c r="HF75" s="296"/>
      <c r="HG75" s="296"/>
      <c r="HH75" s="296"/>
      <c r="HI75" s="296"/>
      <c r="HJ75" s="296"/>
      <c r="HK75" s="296"/>
      <c r="HL75" s="296"/>
      <c r="HM75" s="296"/>
      <c r="HN75" s="296"/>
      <c r="HO75" s="296"/>
      <c r="HP75" s="296"/>
      <c r="HQ75" s="296"/>
      <c r="HR75" s="296"/>
      <c r="HS75" s="296"/>
      <c r="HT75" s="296"/>
      <c r="HU75" s="296"/>
      <c r="HV75" s="296"/>
      <c r="HW75" s="296"/>
      <c r="HX75" s="296"/>
      <c r="HY75" s="296"/>
      <c r="HZ75" s="296"/>
      <c r="IA75" s="296"/>
      <c r="IB75" s="296"/>
      <c r="IC75" s="296"/>
      <c r="ID75" s="296"/>
      <c r="IE75" s="296"/>
      <c r="IF75" s="296"/>
      <c r="IG75" s="296"/>
      <c r="IH75" s="296"/>
      <c r="II75" s="296"/>
      <c r="IJ75" s="296"/>
      <c r="IK75" s="296"/>
      <c r="IL75" s="296"/>
      <c r="IM75" s="296"/>
      <c r="IN75" s="296"/>
      <c r="IO75" s="296"/>
      <c r="IP75" s="296"/>
      <c r="IQ75" s="296"/>
      <c r="IR75" s="296"/>
      <c r="IS75" s="296"/>
      <c r="IT75" s="296"/>
      <c r="IU75" s="296"/>
      <c r="IV75" s="296"/>
      <c r="IW75" s="296"/>
      <c r="IX75" s="296"/>
      <c r="IY75" s="296"/>
      <c r="IZ75" s="296"/>
      <c r="JA75" s="296"/>
      <c r="KM75" s="38"/>
      <c r="KN75" s="38"/>
      <c r="KP75" s="38"/>
      <c r="KQ75" s="38"/>
      <c r="KR75" s="38"/>
      <c r="KS75" s="38"/>
      <c r="KT75" s="38"/>
      <c r="KU75" s="38"/>
      <c r="KV75" s="38"/>
      <c r="KW75" s="38"/>
      <c r="KX75" s="38"/>
      <c r="LH75" s="33"/>
    </row>
    <row r="76" spans="2:320" s="17" customFormat="1" x14ac:dyDescent="0.2">
      <c r="B76" s="33"/>
      <c r="F76" s="35"/>
      <c r="G76" s="174"/>
      <c r="H76" s="33"/>
      <c r="I76" s="33"/>
      <c r="J76" s="42"/>
      <c r="K76" s="296"/>
      <c r="L76" s="296"/>
      <c r="M76" s="296"/>
      <c r="N76" s="296"/>
      <c r="O76" s="296"/>
      <c r="P76" s="296"/>
      <c r="Q76" s="296"/>
      <c r="R76" s="296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296"/>
      <c r="AN76" s="296"/>
      <c r="AO76" s="296"/>
      <c r="AP76" s="296"/>
      <c r="AQ76" s="296"/>
      <c r="AR76" s="296"/>
      <c r="AS76" s="296"/>
      <c r="AT76" s="296"/>
      <c r="AU76" s="296"/>
      <c r="AV76" s="296"/>
      <c r="AW76" s="296"/>
      <c r="AX76" s="296"/>
      <c r="AY76" s="296"/>
      <c r="AZ76" s="296"/>
      <c r="BA76" s="296"/>
      <c r="BB76" s="296"/>
      <c r="BC76" s="296"/>
      <c r="BD76" s="296"/>
      <c r="BE76" s="296"/>
      <c r="BF76" s="296"/>
      <c r="BG76" s="296"/>
      <c r="BH76" s="296"/>
      <c r="BI76" s="296"/>
      <c r="BJ76" s="296"/>
      <c r="BK76" s="296"/>
      <c r="BL76" s="296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296"/>
      <c r="CA76" s="296"/>
      <c r="CB76" s="296"/>
      <c r="CC76" s="296"/>
      <c r="CD76" s="296"/>
      <c r="CE76" s="296"/>
      <c r="CF76" s="296"/>
      <c r="CG76" s="296"/>
      <c r="CH76" s="296"/>
      <c r="CI76" s="296"/>
      <c r="CJ76" s="296"/>
      <c r="CK76" s="296"/>
      <c r="CL76" s="296"/>
      <c r="CM76" s="296"/>
      <c r="CN76" s="296"/>
      <c r="CO76" s="296"/>
      <c r="CP76" s="296"/>
      <c r="CQ76" s="296"/>
      <c r="CR76" s="296"/>
      <c r="CS76" s="296"/>
      <c r="CT76" s="296"/>
      <c r="CU76" s="296"/>
      <c r="CV76" s="296"/>
      <c r="CW76" s="42"/>
      <c r="CX76" s="296"/>
      <c r="CY76" s="296"/>
      <c r="CZ76" s="296"/>
      <c r="DA76" s="296"/>
      <c r="DB76" s="296"/>
      <c r="DC76" s="296"/>
      <c r="DD76" s="296"/>
      <c r="DE76" s="296"/>
      <c r="DF76" s="296"/>
      <c r="DG76" s="296"/>
      <c r="DH76" s="296"/>
      <c r="DI76" s="296"/>
      <c r="DJ76" s="296"/>
      <c r="DK76" s="296"/>
      <c r="DL76" s="296"/>
      <c r="DM76" s="296"/>
      <c r="DN76" s="296"/>
      <c r="DO76" s="296"/>
      <c r="DP76" s="296"/>
      <c r="DQ76" s="296"/>
      <c r="DR76" s="296"/>
      <c r="DS76" s="296"/>
      <c r="DT76" s="296"/>
      <c r="DU76" s="296"/>
      <c r="DV76" s="296"/>
      <c r="DW76" s="296"/>
      <c r="DX76" s="296"/>
      <c r="DY76" s="296"/>
      <c r="DZ76" s="296"/>
      <c r="EA76" s="296"/>
      <c r="EB76" s="296"/>
      <c r="EC76" s="296"/>
      <c r="ED76" s="296"/>
      <c r="EE76" s="296"/>
      <c r="EF76" s="296"/>
      <c r="EG76" s="42"/>
      <c r="EH76" s="296"/>
      <c r="EI76" s="296"/>
      <c r="EJ76" s="296"/>
      <c r="EK76" s="296"/>
      <c r="EL76" s="296"/>
      <c r="EM76" s="296"/>
      <c r="EN76" s="296"/>
      <c r="EO76" s="296"/>
      <c r="EP76" s="296"/>
      <c r="EQ76" s="296"/>
      <c r="ER76" s="296"/>
      <c r="ES76" s="296"/>
      <c r="ET76" s="296"/>
      <c r="EU76" s="296"/>
      <c r="EV76" s="296"/>
      <c r="EW76" s="296"/>
      <c r="EX76" s="296"/>
      <c r="EY76" s="296"/>
      <c r="EZ76" s="296"/>
      <c r="FA76" s="296"/>
      <c r="FB76" s="296"/>
      <c r="FC76" s="296"/>
      <c r="FD76" s="296"/>
      <c r="FE76" s="296"/>
      <c r="FF76" s="296"/>
      <c r="FG76" s="296"/>
      <c r="FH76" s="296"/>
      <c r="FI76" s="296"/>
      <c r="FJ76" s="296"/>
      <c r="FK76" s="296"/>
      <c r="FL76" s="296"/>
      <c r="FM76" s="296"/>
      <c r="FN76" s="296"/>
      <c r="FO76" s="296"/>
      <c r="FP76" s="296"/>
      <c r="FQ76" s="42"/>
      <c r="FR76" s="42"/>
      <c r="FS76" s="42"/>
      <c r="FT76" s="42"/>
      <c r="FU76" s="42"/>
      <c r="FV76" s="296"/>
      <c r="FW76" s="296"/>
      <c r="FX76" s="296"/>
      <c r="FY76" s="296"/>
      <c r="FZ76" s="296"/>
      <c r="GA76" s="296"/>
      <c r="GB76" s="296"/>
      <c r="GC76" s="296"/>
      <c r="GD76" s="296"/>
      <c r="GE76" s="296"/>
      <c r="GF76" s="296"/>
      <c r="GG76" s="296"/>
      <c r="GH76" s="296"/>
      <c r="GI76" s="296"/>
      <c r="GJ76" s="296"/>
      <c r="GK76" s="296"/>
      <c r="GL76" s="296"/>
      <c r="GM76" s="296"/>
      <c r="GN76" s="296"/>
      <c r="GO76" s="296"/>
      <c r="GP76" s="296"/>
      <c r="GQ76" s="296"/>
      <c r="GR76" s="296"/>
      <c r="GS76" s="296"/>
      <c r="GT76" s="296"/>
      <c r="GU76" s="296"/>
      <c r="GV76" s="296"/>
      <c r="GW76" s="296"/>
      <c r="GX76" s="296"/>
      <c r="GY76" s="296"/>
      <c r="GZ76" s="296"/>
      <c r="HA76" s="296"/>
      <c r="HB76" s="296"/>
      <c r="HC76" s="296"/>
      <c r="HD76" s="296"/>
      <c r="HE76" s="296"/>
      <c r="HF76" s="296"/>
      <c r="HG76" s="296"/>
      <c r="HH76" s="296"/>
      <c r="HI76" s="296"/>
      <c r="HJ76" s="296"/>
      <c r="HK76" s="296"/>
      <c r="HL76" s="296"/>
      <c r="HM76" s="296"/>
      <c r="HN76" s="296"/>
      <c r="HO76" s="296"/>
      <c r="HP76" s="296"/>
      <c r="HQ76" s="296"/>
      <c r="HR76" s="296"/>
      <c r="HS76" s="296"/>
      <c r="HT76" s="296"/>
      <c r="HU76" s="296"/>
      <c r="HV76" s="296"/>
      <c r="HW76" s="296"/>
      <c r="HX76" s="296"/>
      <c r="HY76" s="296"/>
      <c r="HZ76" s="296"/>
      <c r="IA76" s="296"/>
      <c r="IB76" s="296"/>
      <c r="IC76" s="296"/>
      <c r="ID76" s="296"/>
      <c r="IE76" s="296"/>
      <c r="IF76" s="296"/>
      <c r="IG76" s="296"/>
      <c r="IH76" s="296"/>
      <c r="II76" s="296"/>
      <c r="IJ76" s="296"/>
      <c r="IK76" s="296"/>
      <c r="IL76" s="296"/>
      <c r="IM76" s="296"/>
      <c r="IN76" s="296"/>
      <c r="IO76" s="296"/>
      <c r="IP76" s="296"/>
      <c r="IQ76" s="296"/>
      <c r="IR76" s="296"/>
      <c r="IS76" s="296"/>
      <c r="IT76" s="296"/>
      <c r="IU76" s="296"/>
      <c r="IV76" s="296"/>
      <c r="IW76" s="296"/>
      <c r="IX76" s="296"/>
      <c r="IY76" s="296"/>
      <c r="IZ76" s="296"/>
      <c r="JA76" s="296"/>
      <c r="KM76" s="38"/>
      <c r="KN76" s="38"/>
      <c r="KP76" s="38"/>
      <c r="KQ76" s="38"/>
      <c r="KR76" s="38"/>
      <c r="KS76" s="38"/>
      <c r="KT76" s="38"/>
      <c r="KU76" s="38"/>
      <c r="KV76" s="38"/>
      <c r="KW76" s="38"/>
      <c r="KX76" s="38"/>
      <c r="LH76" s="33"/>
    </row>
    <row r="77" spans="2:320" s="17" customFormat="1" x14ac:dyDescent="0.2">
      <c r="B77" s="33"/>
      <c r="F77" s="35"/>
      <c r="G77" s="174"/>
      <c r="H77" s="33"/>
      <c r="I77" s="33"/>
      <c r="J77" s="42"/>
      <c r="K77" s="296"/>
      <c r="L77" s="296"/>
      <c r="M77" s="296"/>
      <c r="N77" s="296"/>
      <c r="O77" s="296"/>
      <c r="P77" s="296"/>
      <c r="Q77" s="296"/>
      <c r="R77" s="296"/>
      <c r="S77" s="296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296"/>
      <c r="AN77" s="296"/>
      <c r="AO77" s="296"/>
      <c r="AP77" s="296"/>
      <c r="AQ77" s="296"/>
      <c r="AR77" s="296"/>
      <c r="AS77" s="296"/>
      <c r="AT77" s="296"/>
      <c r="AU77" s="296"/>
      <c r="AV77" s="296"/>
      <c r="AW77" s="296"/>
      <c r="AX77" s="296"/>
      <c r="AY77" s="296"/>
      <c r="AZ77" s="296"/>
      <c r="BA77" s="296"/>
      <c r="BB77" s="296"/>
      <c r="BC77" s="296"/>
      <c r="BD77" s="296"/>
      <c r="BE77" s="296"/>
      <c r="BF77" s="296"/>
      <c r="BG77" s="296"/>
      <c r="BH77" s="296"/>
      <c r="BI77" s="296"/>
      <c r="BJ77" s="296"/>
      <c r="BK77" s="296"/>
      <c r="BL77" s="296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296"/>
      <c r="CA77" s="296"/>
      <c r="CB77" s="296"/>
      <c r="CC77" s="296"/>
      <c r="CD77" s="296"/>
      <c r="CE77" s="296"/>
      <c r="CF77" s="296"/>
      <c r="CG77" s="296"/>
      <c r="CH77" s="296"/>
      <c r="CI77" s="296"/>
      <c r="CJ77" s="296"/>
      <c r="CK77" s="296"/>
      <c r="CL77" s="296"/>
      <c r="CM77" s="296"/>
      <c r="CN77" s="296"/>
      <c r="CO77" s="296"/>
      <c r="CP77" s="296"/>
      <c r="CQ77" s="296"/>
      <c r="CR77" s="296"/>
      <c r="CS77" s="296"/>
      <c r="CT77" s="296"/>
      <c r="CU77" s="296"/>
      <c r="CV77" s="296"/>
      <c r="CW77" s="42"/>
      <c r="CX77" s="296"/>
      <c r="CY77" s="296"/>
      <c r="CZ77" s="296"/>
      <c r="DA77" s="296"/>
      <c r="DB77" s="296"/>
      <c r="DC77" s="296"/>
      <c r="DD77" s="296"/>
      <c r="DE77" s="296"/>
      <c r="DF77" s="296"/>
      <c r="DG77" s="296"/>
      <c r="DH77" s="296"/>
      <c r="DI77" s="296"/>
      <c r="DJ77" s="296"/>
      <c r="DK77" s="296"/>
      <c r="DL77" s="296"/>
      <c r="DM77" s="296"/>
      <c r="DN77" s="296"/>
      <c r="DO77" s="296"/>
      <c r="DP77" s="296"/>
      <c r="DQ77" s="296"/>
      <c r="DR77" s="296"/>
      <c r="DS77" s="296"/>
      <c r="DT77" s="296"/>
      <c r="DU77" s="296"/>
      <c r="DV77" s="296"/>
      <c r="DW77" s="296"/>
      <c r="DX77" s="296"/>
      <c r="DY77" s="296"/>
      <c r="DZ77" s="296"/>
      <c r="EA77" s="296"/>
      <c r="EB77" s="296"/>
      <c r="EC77" s="296"/>
      <c r="ED77" s="296"/>
      <c r="EE77" s="296"/>
      <c r="EF77" s="296"/>
      <c r="EG77" s="42"/>
      <c r="EH77" s="296"/>
      <c r="EI77" s="296"/>
      <c r="EJ77" s="296"/>
      <c r="EK77" s="296"/>
      <c r="EL77" s="296"/>
      <c r="EM77" s="296"/>
      <c r="EN77" s="296"/>
      <c r="EO77" s="296"/>
      <c r="EP77" s="296"/>
      <c r="EQ77" s="296"/>
      <c r="ER77" s="296"/>
      <c r="ES77" s="296"/>
      <c r="ET77" s="296"/>
      <c r="EU77" s="296"/>
      <c r="EV77" s="296"/>
      <c r="EW77" s="296"/>
      <c r="EX77" s="296"/>
      <c r="EY77" s="296"/>
      <c r="EZ77" s="296"/>
      <c r="FA77" s="296"/>
      <c r="FB77" s="296"/>
      <c r="FC77" s="296"/>
      <c r="FD77" s="296"/>
      <c r="FE77" s="296"/>
      <c r="FF77" s="296"/>
      <c r="FG77" s="296"/>
      <c r="FH77" s="296"/>
      <c r="FI77" s="296"/>
      <c r="FJ77" s="296"/>
      <c r="FK77" s="296"/>
      <c r="FL77" s="296"/>
      <c r="FM77" s="296"/>
      <c r="FN77" s="296"/>
      <c r="FO77" s="296"/>
      <c r="FP77" s="296"/>
      <c r="FQ77" s="42"/>
      <c r="FR77" s="42"/>
      <c r="FS77" s="42"/>
      <c r="FT77" s="42"/>
      <c r="FU77" s="42"/>
      <c r="FV77" s="296"/>
      <c r="FW77" s="296"/>
      <c r="FX77" s="296"/>
      <c r="FY77" s="296"/>
      <c r="FZ77" s="296"/>
      <c r="GA77" s="296"/>
      <c r="GB77" s="296"/>
      <c r="GC77" s="296"/>
      <c r="GD77" s="296"/>
      <c r="GE77" s="296"/>
      <c r="GF77" s="296"/>
      <c r="GG77" s="296"/>
      <c r="GH77" s="296"/>
      <c r="GI77" s="296"/>
      <c r="GJ77" s="296"/>
      <c r="GK77" s="296"/>
      <c r="GL77" s="296"/>
      <c r="GM77" s="296"/>
      <c r="GN77" s="296"/>
      <c r="GO77" s="296"/>
      <c r="GP77" s="296"/>
      <c r="GQ77" s="296"/>
      <c r="GR77" s="296"/>
      <c r="GS77" s="296"/>
      <c r="GT77" s="296"/>
      <c r="GU77" s="296"/>
      <c r="GV77" s="296"/>
      <c r="GW77" s="296"/>
      <c r="GX77" s="296"/>
      <c r="GY77" s="296"/>
      <c r="GZ77" s="296"/>
      <c r="HA77" s="296"/>
      <c r="HB77" s="296"/>
      <c r="HC77" s="296"/>
      <c r="HD77" s="296"/>
      <c r="HE77" s="296"/>
      <c r="HF77" s="296"/>
      <c r="HG77" s="296"/>
      <c r="HH77" s="296"/>
      <c r="HI77" s="296"/>
      <c r="HJ77" s="296"/>
      <c r="HK77" s="296"/>
      <c r="HL77" s="296"/>
      <c r="HM77" s="296"/>
      <c r="HN77" s="296"/>
      <c r="HO77" s="296"/>
      <c r="HP77" s="296"/>
      <c r="HQ77" s="296"/>
      <c r="HR77" s="296"/>
      <c r="HS77" s="296"/>
      <c r="HT77" s="296"/>
      <c r="HU77" s="296"/>
      <c r="HV77" s="296"/>
      <c r="HW77" s="296"/>
      <c r="HX77" s="296"/>
      <c r="HY77" s="296"/>
      <c r="HZ77" s="296"/>
      <c r="IA77" s="296"/>
      <c r="IB77" s="296"/>
      <c r="IC77" s="296"/>
      <c r="ID77" s="296"/>
      <c r="IE77" s="296"/>
      <c r="IF77" s="296"/>
      <c r="IG77" s="296"/>
      <c r="IH77" s="296"/>
      <c r="II77" s="296"/>
      <c r="IJ77" s="296"/>
      <c r="IK77" s="296"/>
      <c r="IL77" s="296"/>
      <c r="IM77" s="296"/>
      <c r="IN77" s="296"/>
      <c r="IO77" s="296"/>
      <c r="IP77" s="296"/>
      <c r="IQ77" s="296"/>
      <c r="IR77" s="296"/>
      <c r="IS77" s="296"/>
      <c r="IT77" s="296"/>
      <c r="IU77" s="296"/>
      <c r="IV77" s="296"/>
      <c r="IW77" s="296"/>
      <c r="IX77" s="296"/>
      <c r="IY77" s="296"/>
      <c r="IZ77" s="296"/>
      <c r="JA77" s="296"/>
      <c r="KM77" s="38"/>
      <c r="KN77" s="38"/>
      <c r="KP77" s="38"/>
      <c r="KQ77" s="38"/>
      <c r="KR77" s="38"/>
      <c r="KS77" s="38"/>
      <c r="KT77" s="38"/>
      <c r="KU77" s="38"/>
      <c r="KV77" s="38"/>
      <c r="KW77" s="38"/>
      <c r="KX77" s="38"/>
      <c r="LH77" s="33"/>
    </row>
    <row r="78" spans="2:320" s="17" customFormat="1" x14ac:dyDescent="0.2">
      <c r="B78" s="33"/>
      <c r="F78" s="35"/>
      <c r="G78" s="174"/>
      <c r="H78" s="33"/>
      <c r="I78" s="33"/>
      <c r="J78" s="42"/>
      <c r="K78" s="296"/>
      <c r="L78" s="296"/>
      <c r="M78" s="296"/>
      <c r="N78" s="296"/>
      <c r="O78" s="296"/>
      <c r="P78" s="296"/>
      <c r="Q78" s="296"/>
      <c r="R78" s="296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296"/>
      <c r="AN78" s="296"/>
      <c r="AO78" s="296"/>
      <c r="AP78" s="296"/>
      <c r="AQ78" s="296"/>
      <c r="AR78" s="296"/>
      <c r="AS78" s="296"/>
      <c r="AT78" s="296"/>
      <c r="AU78" s="296"/>
      <c r="AV78" s="296"/>
      <c r="AW78" s="296"/>
      <c r="AX78" s="296"/>
      <c r="AY78" s="296"/>
      <c r="AZ78" s="296"/>
      <c r="BA78" s="296"/>
      <c r="BB78" s="296"/>
      <c r="BC78" s="296"/>
      <c r="BD78" s="296"/>
      <c r="BE78" s="296"/>
      <c r="BF78" s="296"/>
      <c r="BG78" s="296"/>
      <c r="BH78" s="296"/>
      <c r="BI78" s="296"/>
      <c r="BJ78" s="296"/>
      <c r="BK78" s="296"/>
      <c r="BL78" s="296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296"/>
      <c r="CA78" s="296"/>
      <c r="CB78" s="296"/>
      <c r="CC78" s="296"/>
      <c r="CD78" s="296"/>
      <c r="CE78" s="296"/>
      <c r="CF78" s="296"/>
      <c r="CG78" s="296"/>
      <c r="CH78" s="296"/>
      <c r="CI78" s="296"/>
      <c r="CJ78" s="296"/>
      <c r="CK78" s="296"/>
      <c r="CL78" s="296"/>
      <c r="CM78" s="296"/>
      <c r="CN78" s="296"/>
      <c r="CO78" s="296"/>
      <c r="CP78" s="296"/>
      <c r="CQ78" s="296"/>
      <c r="CR78" s="296"/>
      <c r="CS78" s="296"/>
      <c r="CT78" s="296"/>
      <c r="CU78" s="296"/>
      <c r="CV78" s="296"/>
      <c r="CW78" s="42"/>
      <c r="CX78" s="296"/>
      <c r="CY78" s="296"/>
      <c r="CZ78" s="296"/>
      <c r="DA78" s="296"/>
      <c r="DB78" s="296"/>
      <c r="DC78" s="296"/>
      <c r="DD78" s="296"/>
      <c r="DE78" s="296"/>
      <c r="DF78" s="296"/>
      <c r="DG78" s="296"/>
      <c r="DH78" s="296"/>
      <c r="DI78" s="296"/>
      <c r="DJ78" s="296"/>
      <c r="DK78" s="296"/>
      <c r="DL78" s="296"/>
      <c r="DM78" s="296"/>
      <c r="DN78" s="296"/>
      <c r="DO78" s="296"/>
      <c r="DP78" s="296"/>
      <c r="DQ78" s="296"/>
      <c r="DR78" s="296"/>
      <c r="DS78" s="296"/>
      <c r="DT78" s="296"/>
      <c r="DU78" s="296"/>
      <c r="DV78" s="296"/>
      <c r="DW78" s="296"/>
      <c r="DX78" s="296"/>
      <c r="DY78" s="296"/>
      <c r="DZ78" s="296"/>
      <c r="EA78" s="296"/>
      <c r="EB78" s="296"/>
      <c r="EC78" s="296"/>
      <c r="ED78" s="296"/>
      <c r="EE78" s="296"/>
      <c r="EF78" s="296"/>
      <c r="EG78" s="42"/>
      <c r="EH78" s="296"/>
      <c r="EI78" s="296"/>
      <c r="EJ78" s="296"/>
      <c r="EK78" s="296"/>
      <c r="EL78" s="296"/>
      <c r="EM78" s="296"/>
      <c r="EN78" s="296"/>
      <c r="EO78" s="296"/>
      <c r="EP78" s="296"/>
      <c r="EQ78" s="296"/>
      <c r="ER78" s="296"/>
      <c r="ES78" s="296"/>
      <c r="ET78" s="296"/>
      <c r="EU78" s="296"/>
      <c r="EV78" s="296"/>
      <c r="EW78" s="296"/>
      <c r="EX78" s="296"/>
      <c r="EY78" s="296"/>
      <c r="EZ78" s="296"/>
      <c r="FA78" s="296"/>
      <c r="FB78" s="296"/>
      <c r="FC78" s="296"/>
      <c r="FD78" s="296"/>
      <c r="FE78" s="296"/>
      <c r="FF78" s="296"/>
      <c r="FG78" s="296"/>
      <c r="FH78" s="296"/>
      <c r="FI78" s="296"/>
      <c r="FJ78" s="296"/>
      <c r="FK78" s="296"/>
      <c r="FL78" s="296"/>
      <c r="FM78" s="296"/>
      <c r="FN78" s="296"/>
      <c r="FO78" s="296"/>
      <c r="FP78" s="296"/>
      <c r="FQ78" s="42"/>
      <c r="FR78" s="42"/>
      <c r="FS78" s="42"/>
      <c r="FT78" s="42"/>
      <c r="FU78" s="42"/>
      <c r="FV78" s="296"/>
      <c r="FW78" s="296"/>
      <c r="FX78" s="296"/>
      <c r="FY78" s="296"/>
      <c r="FZ78" s="296"/>
      <c r="GA78" s="296"/>
      <c r="GB78" s="296"/>
      <c r="GC78" s="296"/>
      <c r="GD78" s="296"/>
      <c r="GE78" s="296"/>
      <c r="GF78" s="296"/>
      <c r="GG78" s="296"/>
      <c r="GH78" s="296"/>
      <c r="GI78" s="296"/>
      <c r="GJ78" s="296"/>
      <c r="GK78" s="296"/>
      <c r="GL78" s="296"/>
      <c r="GM78" s="296"/>
      <c r="GN78" s="296"/>
      <c r="GO78" s="296"/>
      <c r="GP78" s="296"/>
      <c r="GQ78" s="296"/>
      <c r="GR78" s="296"/>
      <c r="GS78" s="296"/>
      <c r="GT78" s="296"/>
      <c r="GU78" s="296"/>
      <c r="GV78" s="296"/>
      <c r="GW78" s="296"/>
      <c r="GX78" s="296"/>
      <c r="GY78" s="296"/>
      <c r="GZ78" s="296"/>
      <c r="HA78" s="296"/>
      <c r="HB78" s="296"/>
      <c r="HC78" s="296"/>
      <c r="HD78" s="296"/>
      <c r="HE78" s="296"/>
      <c r="HF78" s="296"/>
      <c r="HG78" s="296"/>
      <c r="HH78" s="296"/>
      <c r="HI78" s="296"/>
      <c r="HJ78" s="296"/>
      <c r="HK78" s="296"/>
      <c r="HL78" s="296"/>
      <c r="HM78" s="296"/>
      <c r="HN78" s="296"/>
      <c r="HO78" s="296"/>
      <c r="HP78" s="296"/>
      <c r="HQ78" s="296"/>
      <c r="HR78" s="296"/>
      <c r="HS78" s="296"/>
      <c r="HT78" s="296"/>
      <c r="HU78" s="296"/>
      <c r="HV78" s="296"/>
      <c r="HW78" s="296"/>
      <c r="HX78" s="296"/>
      <c r="HY78" s="296"/>
      <c r="HZ78" s="296"/>
      <c r="IA78" s="296"/>
      <c r="IB78" s="296"/>
      <c r="IC78" s="296"/>
      <c r="ID78" s="296"/>
      <c r="IE78" s="296"/>
      <c r="IF78" s="296"/>
      <c r="IG78" s="296"/>
      <c r="IH78" s="296"/>
      <c r="II78" s="296"/>
      <c r="IJ78" s="296"/>
      <c r="IK78" s="296"/>
      <c r="IL78" s="296"/>
      <c r="IM78" s="296"/>
      <c r="IN78" s="296"/>
      <c r="IO78" s="296"/>
      <c r="IP78" s="296"/>
      <c r="IQ78" s="296"/>
      <c r="IR78" s="296"/>
      <c r="IS78" s="296"/>
      <c r="IT78" s="296"/>
      <c r="IU78" s="296"/>
      <c r="IV78" s="296"/>
      <c r="IW78" s="296"/>
      <c r="IX78" s="296"/>
      <c r="IY78" s="296"/>
      <c r="IZ78" s="296"/>
      <c r="JA78" s="296"/>
      <c r="KM78" s="38"/>
      <c r="KN78" s="38"/>
      <c r="KP78" s="38"/>
      <c r="KQ78" s="38"/>
      <c r="KR78" s="38"/>
      <c r="KS78" s="38"/>
      <c r="KT78" s="38"/>
      <c r="KU78" s="38"/>
      <c r="KV78" s="38"/>
      <c r="KW78" s="38"/>
      <c r="KX78" s="38"/>
      <c r="LH78" s="33"/>
    </row>
    <row r="79" spans="2:320" s="17" customFormat="1" x14ac:dyDescent="0.2">
      <c r="B79" s="33"/>
      <c r="F79" s="35"/>
      <c r="G79" s="174"/>
      <c r="H79" s="33"/>
      <c r="I79" s="33"/>
      <c r="J79" s="42"/>
      <c r="K79" s="296"/>
      <c r="L79" s="296"/>
      <c r="M79" s="296"/>
      <c r="N79" s="296"/>
      <c r="O79" s="296"/>
      <c r="P79" s="296"/>
      <c r="Q79" s="296"/>
      <c r="R79" s="296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296"/>
      <c r="AN79" s="296"/>
      <c r="AO79" s="296"/>
      <c r="AP79" s="296"/>
      <c r="AQ79" s="296"/>
      <c r="AR79" s="296"/>
      <c r="AS79" s="296"/>
      <c r="AT79" s="296"/>
      <c r="AU79" s="296"/>
      <c r="AV79" s="296"/>
      <c r="AW79" s="296"/>
      <c r="AX79" s="296"/>
      <c r="AY79" s="296"/>
      <c r="AZ79" s="296"/>
      <c r="BA79" s="296"/>
      <c r="BB79" s="296"/>
      <c r="BC79" s="296"/>
      <c r="BD79" s="296"/>
      <c r="BE79" s="296"/>
      <c r="BF79" s="296"/>
      <c r="BG79" s="296"/>
      <c r="BH79" s="296"/>
      <c r="BI79" s="296"/>
      <c r="BJ79" s="296"/>
      <c r="BK79" s="296"/>
      <c r="BL79" s="296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296"/>
      <c r="CA79" s="296"/>
      <c r="CB79" s="296"/>
      <c r="CC79" s="296"/>
      <c r="CD79" s="296"/>
      <c r="CE79" s="296"/>
      <c r="CF79" s="296"/>
      <c r="CG79" s="296"/>
      <c r="CH79" s="296"/>
      <c r="CI79" s="296"/>
      <c r="CJ79" s="296"/>
      <c r="CK79" s="296"/>
      <c r="CL79" s="296"/>
      <c r="CM79" s="296"/>
      <c r="CN79" s="296"/>
      <c r="CO79" s="296"/>
      <c r="CP79" s="296"/>
      <c r="CQ79" s="296"/>
      <c r="CR79" s="296"/>
      <c r="CS79" s="296"/>
      <c r="CT79" s="296"/>
      <c r="CU79" s="296"/>
      <c r="CV79" s="296"/>
      <c r="CW79" s="42"/>
      <c r="CX79" s="296"/>
      <c r="CY79" s="296"/>
      <c r="CZ79" s="296"/>
      <c r="DA79" s="296"/>
      <c r="DB79" s="296"/>
      <c r="DC79" s="296"/>
      <c r="DD79" s="296"/>
      <c r="DE79" s="296"/>
      <c r="DF79" s="296"/>
      <c r="DG79" s="296"/>
      <c r="DH79" s="296"/>
      <c r="DI79" s="296"/>
      <c r="DJ79" s="296"/>
      <c r="DK79" s="296"/>
      <c r="DL79" s="296"/>
      <c r="DM79" s="296"/>
      <c r="DN79" s="296"/>
      <c r="DO79" s="296"/>
      <c r="DP79" s="296"/>
      <c r="DQ79" s="296"/>
      <c r="DR79" s="296"/>
      <c r="DS79" s="296"/>
      <c r="DT79" s="296"/>
      <c r="DU79" s="296"/>
      <c r="DV79" s="296"/>
      <c r="DW79" s="296"/>
      <c r="DX79" s="296"/>
      <c r="DY79" s="296"/>
      <c r="DZ79" s="296"/>
      <c r="EA79" s="296"/>
      <c r="EB79" s="296"/>
      <c r="EC79" s="296"/>
      <c r="ED79" s="296"/>
      <c r="EE79" s="296"/>
      <c r="EF79" s="296"/>
      <c r="EG79" s="42"/>
      <c r="EH79" s="296"/>
      <c r="EI79" s="296"/>
      <c r="EJ79" s="296"/>
      <c r="EK79" s="296"/>
      <c r="EL79" s="296"/>
      <c r="EM79" s="296"/>
      <c r="EN79" s="296"/>
      <c r="EO79" s="296"/>
      <c r="EP79" s="296"/>
      <c r="EQ79" s="296"/>
      <c r="ER79" s="296"/>
      <c r="ES79" s="296"/>
      <c r="ET79" s="296"/>
      <c r="EU79" s="296"/>
      <c r="EV79" s="296"/>
      <c r="EW79" s="296"/>
      <c r="EX79" s="296"/>
      <c r="EY79" s="296"/>
      <c r="EZ79" s="296"/>
      <c r="FA79" s="296"/>
      <c r="FB79" s="296"/>
      <c r="FC79" s="296"/>
      <c r="FD79" s="296"/>
      <c r="FE79" s="296"/>
      <c r="FF79" s="296"/>
      <c r="FG79" s="296"/>
      <c r="FH79" s="296"/>
      <c r="FI79" s="296"/>
      <c r="FJ79" s="296"/>
      <c r="FK79" s="296"/>
      <c r="FL79" s="296"/>
      <c r="FM79" s="296"/>
      <c r="FN79" s="296"/>
      <c r="FO79" s="296"/>
      <c r="FP79" s="296"/>
      <c r="FQ79" s="42"/>
      <c r="FR79" s="42"/>
      <c r="FS79" s="42"/>
      <c r="FT79" s="42"/>
      <c r="FU79" s="42"/>
      <c r="FV79" s="296"/>
      <c r="FW79" s="296"/>
      <c r="FX79" s="296"/>
      <c r="FY79" s="296"/>
      <c r="FZ79" s="296"/>
      <c r="GA79" s="296"/>
      <c r="GB79" s="296"/>
      <c r="GC79" s="296"/>
      <c r="GD79" s="296"/>
      <c r="GE79" s="296"/>
      <c r="GF79" s="296"/>
      <c r="GG79" s="296"/>
      <c r="GH79" s="296"/>
      <c r="GI79" s="296"/>
      <c r="GJ79" s="296"/>
      <c r="GK79" s="296"/>
      <c r="GL79" s="296"/>
      <c r="GM79" s="296"/>
      <c r="GN79" s="296"/>
      <c r="GO79" s="296"/>
      <c r="GP79" s="296"/>
      <c r="GQ79" s="296"/>
      <c r="GR79" s="296"/>
      <c r="GS79" s="296"/>
      <c r="GT79" s="296"/>
      <c r="GU79" s="296"/>
      <c r="GV79" s="296"/>
      <c r="GW79" s="296"/>
      <c r="GX79" s="296"/>
      <c r="GY79" s="296"/>
      <c r="GZ79" s="296"/>
      <c r="HA79" s="296"/>
      <c r="HB79" s="296"/>
      <c r="HC79" s="296"/>
      <c r="HD79" s="296"/>
      <c r="HE79" s="296"/>
      <c r="HF79" s="296"/>
      <c r="HG79" s="296"/>
      <c r="HH79" s="296"/>
      <c r="HI79" s="296"/>
      <c r="HJ79" s="296"/>
      <c r="HK79" s="296"/>
      <c r="HL79" s="296"/>
      <c r="HM79" s="296"/>
      <c r="HN79" s="296"/>
      <c r="HO79" s="296"/>
      <c r="HP79" s="296"/>
      <c r="HQ79" s="296"/>
      <c r="HR79" s="296"/>
      <c r="HS79" s="296"/>
      <c r="HT79" s="296"/>
      <c r="HU79" s="296"/>
      <c r="HV79" s="296"/>
      <c r="HW79" s="296"/>
      <c r="HX79" s="296"/>
      <c r="HY79" s="296"/>
      <c r="HZ79" s="296"/>
      <c r="IA79" s="296"/>
      <c r="IB79" s="296"/>
      <c r="IC79" s="296"/>
      <c r="ID79" s="296"/>
      <c r="IE79" s="296"/>
      <c r="IF79" s="296"/>
      <c r="IG79" s="296"/>
      <c r="IH79" s="296"/>
      <c r="II79" s="296"/>
      <c r="IJ79" s="296"/>
      <c r="IK79" s="296"/>
      <c r="IL79" s="296"/>
      <c r="IM79" s="296"/>
      <c r="IN79" s="296"/>
      <c r="IO79" s="296"/>
      <c r="IP79" s="296"/>
      <c r="IQ79" s="296"/>
      <c r="IR79" s="296"/>
      <c r="IS79" s="296"/>
      <c r="IT79" s="296"/>
      <c r="IU79" s="296"/>
      <c r="IV79" s="296"/>
      <c r="IW79" s="296"/>
      <c r="IX79" s="296"/>
      <c r="IY79" s="296"/>
      <c r="IZ79" s="296"/>
      <c r="JA79" s="296"/>
      <c r="KM79" s="38"/>
      <c r="KN79" s="38"/>
      <c r="KP79" s="38"/>
      <c r="KQ79" s="38"/>
      <c r="KR79" s="38"/>
      <c r="KS79" s="38"/>
      <c r="KT79" s="38"/>
      <c r="KU79" s="38"/>
      <c r="KV79" s="38"/>
      <c r="KW79" s="38"/>
      <c r="KX79" s="38"/>
      <c r="LH79" s="33"/>
    </row>
    <row r="80" spans="2:320" s="17" customFormat="1" x14ac:dyDescent="0.2">
      <c r="B80" s="33"/>
      <c r="F80" s="35"/>
      <c r="G80" s="174"/>
      <c r="H80" s="33"/>
      <c r="I80" s="33"/>
      <c r="J80" s="42"/>
      <c r="K80" s="296"/>
      <c r="L80" s="296"/>
      <c r="M80" s="296"/>
      <c r="N80" s="296"/>
      <c r="O80" s="296"/>
      <c r="P80" s="296"/>
      <c r="Q80" s="296"/>
      <c r="R80" s="296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296"/>
      <c r="AN80" s="296"/>
      <c r="AO80" s="296"/>
      <c r="AP80" s="296"/>
      <c r="AQ80" s="296"/>
      <c r="AR80" s="296"/>
      <c r="AS80" s="296"/>
      <c r="AT80" s="296"/>
      <c r="AU80" s="296"/>
      <c r="AV80" s="296"/>
      <c r="AW80" s="296"/>
      <c r="AX80" s="296"/>
      <c r="AY80" s="296"/>
      <c r="AZ80" s="296"/>
      <c r="BA80" s="296"/>
      <c r="BB80" s="296"/>
      <c r="BC80" s="296"/>
      <c r="BD80" s="296"/>
      <c r="BE80" s="296"/>
      <c r="BF80" s="296"/>
      <c r="BG80" s="296"/>
      <c r="BH80" s="296"/>
      <c r="BI80" s="296"/>
      <c r="BJ80" s="296"/>
      <c r="BK80" s="296"/>
      <c r="BL80" s="296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296"/>
      <c r="CA80" s="296"/>
      <c r="CB80" s="296"/>
      <c r="CC80" s="296"/>
      <c r="CD80" s="296"/>
      <c r="CE80" s="296"/>
      <c r="CF80" s="296"/>
      <c r="CG80" s="296"/>
      <c r="CH80" s="296"/>
      <c r="CI80" s="296"/>
      <c r="CJ80" s="296"/>
      <c r="CK80" s="296"/>
      <c r="CL80" s="296"/>
      <c r="CM80" s="296"/>
      <c r="CN80" s="296"/>
      <c r="CO80" s="296"/>
      <c r="CP80" s="296"/>
      <c r="CQ80" s="296"/>
      <c r="CR80" s="296"/>
      <c r="CS80" s="296"/>
      <c r="CT80" s="296"/>
      <c r="CU80" s="296"/>
      <c r="CV80" s="296"/>
      <c r="CW80" s="42"/>
      <c r="CX80" s="296"/>
      <c r="CY80" s="296"/>
      <c r="CZ80" s="296"/>
      <c r="DA80" s="296"/>
      <c r="DB80" s="296"/>
      <c r="DC80" s="296"/>
      <c r="DD80" s="296"/>
      <c r="DE80" s="296"/>
      <c r="DF80" s="296"/>
      <c r="DG80" s="296"/>
      <c r="DH80" s="296"/>
      <c r="DI80" s="296"/>
      <c r="DJ80" s="296"/>
      <c r="DK80" s="296"/>
      <c r="DL80" s="296"/>
      <c r="DM80" s="296"/>
      <c r="DN80" s="296"/>
      <c r="DO80" s="296"/>
      <c r="DP80" s="296"/>
      <c r="DQ80" s="296"/>
      <c r="DR80" s="296"/>
      <c r="DS80" s="296"/>
      <c r="DT80" s="296"/>
      <c r="DU80" s="296"/>
      <c r="DV80" s="296"/>
      <c r="DW80" s="296"/>
      <c r="DX80" s="296"/>
      <c r="DY80" s="296"/>
      <c r="DZ80" s="296"/>
      <c r="EA80" s="296"/>
      <c r="EB80" s="296"/>
      <c r="EC80" s="296"/>
      <c r="ED80" s="296"/>
      <c r="EE80" s="296"/>
      <c r="EF80" s="296"/>
      <c r="EG80" s="42"/>
      <c r="EH80" s="296"/>
      <c r="EI80" s="296"/>
      <c r="EJ80" s="296"/>
      <c r="EK80" s="296"/>
      <c r="EL80" s="296"/>
      <c r="EM80" s="296"/>
      <c r="EN80" s="296"/>
      <c r="EO80" s="296"/>
      <c r="EP80" s="296"/>
      <c r="EQ80" s="296"/>
      <c r="ER80" s="296"/>
      <c r="ES80" s="296"/>
      <c r="ET80" s="296"/>
      <c r="EU80" s="296"/>
      <c r="EV80" s="296"/>
      <c r="EW80" s="296"/>
      <c r="EX80" s="296"/>
      <c r="EY80" s="296"/>
      <c r="EZ80" s="296"/>
      <c r="FA80" s="296"/>
      <c r="FB80" s="296"/>
      <c r="FC80" s="296"/>
      <c r="FD80" s="296"/>
      <c r="FE80" s="296"/>
      <c r="FF80" s="296"/>
      <c r="FG80" s="296"/>
      <c r="FH80" s="296"/>
      <c r="FI80" s="296"/>
      <c r="FJ80" s="296"/>
      <c r="FK80" s="296"/>
      <c r="FL80" s="296"/>
      <c r="FM80" s="296"/>
      <c r="FN80" s="296"/>
      <c r="FO80" s="296"/>
      <c r="FP80" s="296"/>
      <c r="FQ80" s="42"/>
      <c r="FR80" s="42"/>
      <c r="FS80" s="42"/>
      <c r="FT80" s="42"/>
      <c r="FU80" s="42"/>
      <c r="FV80" s="296"/>
      <c r="FW80" s="296"/>
      <c r="FX80" s="296"/>
      <c r="FY80" s="296"/>
      <c r="FZ80" s="296"/>
      <c r="GA80" s="296"/>
      <c r="GB80" s="296"/>
      <c r="GC80" s="296"/>
      <c r="GD80" s="296"/>
      <c r="GE80" s="296"/>
      <c r="GF80" s="296"/>
      <c r="GG80" s="296"/>
      <c r="GH80" s="296"/>
      <c r="GI80" s="296"/>
      <c r="GJ80" s="296"/>
      <c r="GK80" s="296"/>
      <c r="GL80" s="296"/>
      <c r="GM80" s="296"/>
      <c r="GN80" s="296"/>
      <c r="GO80" s="296"/>
      <c r="GP80" s="296"/>
      <c r="GQ80" s="296"/>
      <c r="GR80" s="296"/>
      <c r="GS80" s="296"/>
      <c r="GT80" s="296"/>
      <c r="GU80" s="296"/>
      <c r="GV80" s="296"/>
      <c r="GW80" s="296"/>
      <c r="GX80" s="296"/>
      <c r="GY80" s="296"/>
      <c r="GZ80" s="296"/>
      <c r="HA80" s="296"/>
      <c r="HB80" s="296"/>
      <c r="HC80" s="296"/>
      <c r="HD80" s="296"/>
      <c r="HE80" s="296"/>
      <c r="HF80" s="296"/>
      <c r="HG80" s="296"/>
      <c r="HH80" s="296"/>
      <c r="HI80" s="296"/>
      <c r="HJ80" s="296"/>
      <c r="HK80" s="296"/>
      <c r="HL80" s="296"/>
      <c r="HM80" s="296"/>
      <c r="HN80" s="296"/>
      <c r="HO80" s="296"/>
      <c r="HP80" s="296"/>
      <c r="HQ80" s="296"/>
      <c r="HR80" s="296"/>
      <c r="HS80" s="296"/>
      <c r="HT80" s="296"/>
      <c r="HU80" s="296"/>
      <c r="HV80" s="296"/>
      <c r="HW80" s="296"/>
      <c r="HX80" s="296"/>
      <c r="HY80" s="296"/>
      <c r="HZ80" s="296"/>
      <c r="IA80" s="296"/>
      <c r="IB80" s="296"/>
      <c r="IC80" s="296"/>
      <c r="ID80" s="296"/>
      <c r="IE80" s="296"/>
      <c r="IF80" s="296"/>
      <c r="IG80" s="296"/>
      <c r="IH80" s="296"/>
      <c r="II80" s="296"/>
      <c r="IJ80" s="296"/>
      <c r="IK80" s="296"/>
      <c r="IL80" s="296"/>
      <c r="IM80" s="296"/>
      <c r="IN80" s="296"/>
      <c r="IO80" s="296"/>
      <c r="IP80" s="296"/>
      <c r="IQ80" s="296"/>
      <c r="IR80" s="296"/>
      <c r="IS80" s="296"/>
      <c r="IT80" s="296"/>
      <c r="IU80" s="296"/>
      <c r="IV80" s="296"/>
      <c r="IW80" s="296"/>
      <c r="IX80" s="296"/>
      <c r="IY80" s="296"/>
      <c r="IZ80" s="296"/>
      <c r="JA80" s="296"/>
      <c r="KM80" s="38"/>
      <c r="KN80" s="38"/>
      <c r="KP80" s="38"/>
      <c r="KQ80" s="38"/>
      <c r="KR80" s="38"/>
      <c r="KS80" s="38"/>
      <c r="KT80" s="38"/>
      <c r="KU80" s="38"/>
      <c r="KV80" s="38"/>
      <c r="KW80" s="38"/>
      <c r="KX80" s="38"/>
      <c r="LH80" s="33"/>
    </row>
    <row r="81" spans="2:320" s="17" customFormat="1" x14ac:dyDescent="0.2">
      <c r="B81" s="33"/>
      <c r="F81" s="35"/>
      <c r="G81" s="174"/>
      <c r="H81" s="33"/>
      <c r="I81" s="33"/>
      <c r="J81" s="42"/>
      <c r="K81" s="296"/>
      <c r="L81" s="296"/>
      <c r="M81" s="296"/>
      <c r="N81" s="296"/>
      <c r="O81" s="296"/>
      <c r="P81" s="296"/>
      <c r="Q81" s="296"/>
      <c r="R81" s="296"/>
      <c r="S81" s="296"/>
      <c r="T81" s="296"/>
      <c r="U81" s="296"/>
      <c r="V81" s="296"/>
      <c r="W81" s="296"/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6"/>
      <c r="AI81" s="296"/>
      <c r="AJ81" s="296"/>
      <c r="AK81" s="296"/>
      <c r="AL81" s="296"/>
      <c r="AM81" s="296"/>
      <c r="AN81" s="296"/>
      <c r="AO81" s="296"/>
      <c r="AP81" s="296"/>
      <c r="AQ81" s="296"/>
      <c r="AR81" s="296"/>
      <c r="AS81" s="296"/>
      <c r="AT81" s="296"/>
      <c r="AU81" s="296"/>
      <c r="AV81" s="296"/>
      <c r="AW81" s="296"/>
      <c r="AX81" s="296"/>
      <c r="AY81" s="296"/>
      <c r="AZ81" s="296"/>
      <c r="BA81" s="296"/>
      <c r="BB81" s="296"/>
      <c r="BC81" s="296"/>
      <c r="BD81" s="296"/>
      <c r="BE81" s="296"/>
      <c r="BF81" s="296"/>
      <c r="BG81" s="296"/>
      <c r="BH81" s="296"/>
      <c r="BI81" s="296"/>
      <c r="BJ81" s="296"/>
      <c r="BK81" s="296"/>
      <c r="BL81" s="296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296"/>
      <c r="CA81" s="296"/>
      <c r="CB81" s="296"/>
      <c r="CC81" s="296"/>
      <c r="CD81" s="296"/>
      <c r="CE81" s="296"/>
      <c r="CF81" s="296"/>
      <c r="CG81" s="296"/>
      <c r="CH81" s="296"/>
      <c r="CI81" s="296"/>
      <c r="CJ81" s="296"/>
      <c r="CK81" s="296"/>
      <c r="CL81" s="296"/>
      <c r="CM81" s="296"/>
      <c r="CN81" s="296"/>
      <c r="CO81" s="296"/>
      <c r="CP81" s="296"/>
      <c r="CQ81" s="296"/>
      <c r="CR81" s="296"/>
      <c r="CS81" s="296"/>
      <c r="CT81" s="296"/>
      <c r="CU81" s="296"/>
      <c r="CV81" s="296"/>
      <c r="CW81" s="42"/>
      <c r="CX81" s="296"/>
      <c r="CY81" s="296"/>
      <c r="CZ81" s="296"/>
      <c r="DA81" s="296"/>
      <c r="DB81" s="296"/>
      <c r="DC81" s="296"/>
      <c r="DD81" s="296"/>
      <c r="DE81" s="296"/>
      <c r="DF81" s="296"/>
      <c r="DG81" s="296"/>
      <c r="DH81" s="296"/>
      <c r="DI81" s="296"/>
      <c r="DJ81" s="296"/>
      <c r="DK81" s="296"/>
      <c r="DL81" s="296"/>
      <c r="DM81" s="296"/>
      <c r="DN81" s="296"/>
      <c r="DO81" s="296"/>
      <c r="DP81" s="296"/>
      <c r="DQ81" s="296"/>
      <c r="DR81" s="296"/>
      <c r="DS81" s="296"/>
      <c r="DT81" s="296"/>
      <c r="DU81" s="296"/>
      <c r="DV81" s="296"/>
      <c r="DW81" s="296"/>
      <c r="DX81" s="296"/>
      <c r="DY81" s="296"/>
      <c r="DZ81" s="296"/>
      <c r="EA81" s="296"/>
      <c r="EB81" s="296"/>
      <c r="EC81" s="296"/>
      <c r="ED81" s="296"/>
      <c r="EE81" s="296"/>
      <c r="EF81" s="296"/>
      <c r="EG81" s="42"/>
      <c r="EH81" s="296"/>
      <c r="EI81" s="296"/>
      <c r="EJ81" s="296"/>
      <c r="EK81" s="296"/>
      <c r="EL81" s="296"/>
      <c r="EM81" s="296"/>
      <c r="EN81" s="296"/>
      <c r="EO81" s="296"/>
      <c r="EP81" s="296"/>
      <c r="EQ81" s="296"/>
      <c r="ER81" s="296"/>
      <c r="ES81" s="296"/>
      <c r="ET81" s="296"/>
      <c r="EU81" s="296"/>
      <c r="EV81" s="296"/>
      <c r="EW81" s="296"/>
      <c r="EX81" s="296"/>
      <c r="EY81" s="296"/>
      <c r="EZ81" s="296"/>
      <c r="FA81" s="296"/>
      <c r="FB81" s="296"/>
      <c r="FC81" s="296"/>
      <c r="FD81" s="296"/>
      <c r="FE81" s="296"/>
      <c r="FF81" s="296"/>
      <c r="FG81" s="296"/>
      <c r="FH81" s="296"/>
      <c r="FI81" s="296"/>
      <c r="FJ81" s="296"/>
      <c r="FK81" s="296"/>
      <c r="FL81" s="296"/>
      <c r="FM81" s="296"/>
      <c r="FN81" s="296"/>
      <c r="FO81" s="296"/>
      <c r="FP81" s="296"/>
      <c r="FQ81" s="42"/>
      <c r="FR81" s="42"/>
      <c r="FS81" s="42"/>
      <c r="FT81" s="42"/>
      <c r="FU81" s="42"/>
      <c r="FV81" s="296"/>
      <c r="FW81" s="296"/>
      <c r="FX81" s="296"/>
      <c r="FY81" s="296"/>
      <c r="FZ81" s="296"/>
      <c r="GA81" s="296"/>
      <c r="GB81" s="296"/>
      <c r="GC81" s="296"/>
      <c r="GD81" s="296"/>
      <c r="GE81" s="296"/>
      <c r="GF81" s="296"/>
      <c r="GG81" s="296"/>
      <c r="GH81" s="296"/>
      <c r="GI81" s="296"/>
      <c r="GJ81" s="296"/>
      <c r="GK81" s="296"/>
      <c r="GL81" s="296"/>
      <c r="GM81" s="296"/>
      <c r="GN81" s="296"/>
      <c r="GO81" s="296"/>
      <c r="GP81" s="296"/>
      <c r="GQ81" s="296"/>
      <c r="GR81" s="296"/>
      <c r="GS81" s="296"/>
      <c r="GT81" s="296"/>
      <c r="GU81" s="296"/>
      <c r="GV81" s="296"/>
      <c r="GW81" s="296"/>
      <c r="GX81" s="296"/>
      <c r="GY81" s="296"/>
      <c r="GZ81" s="296"/>
      <c r="HA81" s="296"/>
      <c r="HB81" s="296"/>
      <c r="HC81" s="296"/>
      <c r="HD81" s="296"/>
      <c r="HE81" s="296"/>
      <c r="HF81" s="296"/>
      <c r="HG81" s="296"/>
      <c r="HH81" s="296"/>
      <c r="HI81" s="296"/>
      <c r="HJ81" s="296"/>
      <c r="HK81" s="296"/>
      <c r="HL81" s="296"/>
      <c r="HM81" s="296"/>
      <c r="HN81" s="296"/>
      <c r="HO81" s="296"/>
      <c r="HP81" s="296"/>
      <c r="HQ81" s="296"/>
      <c r="HR81" s="296"/>
      <c r="HS81" s="296"/>
      <c r="HT81" s="296"/>
      <c r="HU81" s="296"/>
      <c r="HV81" s="296"/>
      <c r="HW81" s="296"/>
      <c r="HX81" s="296"/>
      <c r="HY81" s="296"/>
      <c r="HZ81" s="296"/>
      <c r="IA81" s="296"/>
      <c r="IB81" s="296"/>
      <c r="IC81" s="296"/>
      <c r="ID81" s="296"/>
      <c r="IE81" s="296"/>
      <c r="IF81" s="296"/>
      <c r="IG81" s="296"/>
      <c r="IH81" s="296"/>
      <c r="II81" s="296"/>
      <c r="IJ81" s="296"/>
      <c r="IK81" s="296"/>
      <c r="IL81" s="296"/>
      <c r="IM81" s="296"/>
      <c r="IN81" s="296"/>
      <c r="IO81" s="296"/>
      <c r="IP81" s="296"/>
      <c r="IQ81" s="296"/>
      <c r="IR81" s="296"/>
      <c r="IS81" s="296"/>
      <c r="IT81" s="296"/>
      <c r="IU81" s="296"/>
      <c r="IV81" s="296"/>
      <c r="IW81" s="296"/>
      <c r="IX81" s="296"/>
      <c r="IY81" s="296"/>
      <c r="IZ81" s="296"/>
      <c r="JA81" s="296"/>
      <c r="KM81" s="38"/>
      <c r="KN81" s="38"/>
      <c r="KP81" s="38"/>
      <c r="KQ81" s="38"/>
      <c r="KR81" s="38"/>
      <c r="KS81" s="38"/>
      <c r="KT81" s="38"/>
      <c r="KU81" s="38"/>
      <c r="KV81" s="38"/>
      <c r="KW81" s="38"/>
      <c r="KX81" s="38"/>
      <c r="LH81" s="33"/>
    </row>
    <row r="82" spans="2:320" s="17" customFormat="1" x14ac:dyDescent="0.2">
      <c r="B82" s="33"/>
      <c r="F82" s="35"/>
      <c r="G82" s="174"/>
      <c r="H82" s="33"/>
      <c r="I82" s="33"/>
      <c r="J82" s="42"/>
      <c r="K82" s="296"/>
      <c r="L82" s="296"/>
      <c r="M82" s="296"/>
      <c r="N82" s="296"/>
      <c r="O82" s="296"/>
      <c r="P82" s="296"/>
      <c r="Q82" s="296"/>
      <c r="R82" s="296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  <c r="AM82" s="296"/>
      <c r="AN82" s="296"/>
      <c r="AO82" s="296"/>
      <c r="AP82" s="296"/>
      <c r="AQ82" s="296"/>
      <c r="AR82" s="296"/>
      <c r="AS82" s="296"/>
      <c r="AT82" s="296"/>
      <c r="AU82" s="296"/>
      <c r="AV82" s="296"/>
      <c r="AW82" s="296"/>
      <c r="AX82" s="296"/>
      <c r="AY82" s="296"/>
      <c r="AZ82" s="296"/>
      <c r="BA82" s="296"/>
      <c r="BB82" s="296"/>
      <c r="BC82" s="296"/>
      <c r="BD82" s="296"/>
      <c r="BE82" s="296"/>
      <c r="BF82" s="296"/>
      <c r="BG82" s="296"/>
      <c r="BH82" s="296"/>
      <c r="BI82" s="296"/>
      <c r="BJ82" s="296"/>
      <c r="BK82" s="296"/>
      <c r="BL82" s="296"/>
      <c r="BM82" s="42"/>
      <c r="BN82" s="42"/>
      <c r="BO82" s="42"/>
      <c r="BP82" s="42"/>
      <c r="BQ82" s="42"/>
      <c r="BR82" s="42"/>
      <c r="BS82" s="42"/>
      <c r="BT82" s="42"/>
      <c r="BU82" s="42"/>
      <c r="BV82" s="42"/>
      <c r="BW82" s="42"/>
      <c r="BX82" s="42"/>
      <c r="BY82" s="42"/>
      <c r="BZ82" s="296"/>
      <c r="CA82" s="296"/>
      <c r="CB82" s="296"/>
      <c r="CC82" s="296"/>
      <c r="CD82" s="296"/>
      <c r="CE82" s="296"/>
      <c r="CF82" s="296"/>
      <c r="CG82" s="296"/>
      <c r="CH82" s="296"/>
      <c r="CI82" s="296"/>
      <c r="CJ82" s="296"/>
      <c r="CK82" s="296"/>
      <c r="CL82" s="296"/>
      <c r="CM82" s="296"/>
      <c r="CN82" s="296"/>
      <c r="CO82" s="296"/>
      <c r="CP82" s="296"/>
      <c r="CQ82" s="296"/>
      <c r="CR82" s="296"/>
      <c r="CS82" s="296"/>
      <c r="CT82" s="296"/>
      <c r="CU82" s="296"/>
      <c r="CV82" s="296"/>
      <c r="CW82" s="42"/>
      <c r="CX82" s="296"/>
      <c r="CY82" s="296"/>
      <c r="CZ82" s="296"/>
      <c r="DA82" s="296"/>
      <c r="DB82" s="296"/>
      <c r="DC82" s="296"/>
      <c r="DD82" s="296"/>
      <c r="DE82" s="296"/>
      <c r="DF82" s="296"/>
      <c r="DG82" s="296"/>
      <c r="DH82" s="296"/>
      <c r="DI82" s="296"/>
      <c r="DJ82" s="296"/>
      <c r="DK82" s="296"/>
      <c r="DL82" s="296"/>
      <c r="DM82" s="296"/>
      <c r="DN82" s="296"/>
      <c r="DO82" s="296"/>
      <c r="DP82" s="296"/>
      <c r="DQ82" s="296"/>
      <c r="DR82" s="296"/>
      <c r="DS82" s="296"/>
      <c r="DT82" s="296"/>
      <c r="DU82" s="296"/>
      <c r="DV82" s="296"/>
      <c r="DW82" s="296"/>
      <c r="DX82" s="296"/>
      <c r="DY82" s="296"/>
      <c r="DZ82" s="296"/>
      <c r="EA82" s="296"/>
      <c r="EB82" s="296"/>
      <c r="EC82" s="296"/>
      <c r="ED82" s="296"/>
      <c r="EE82" s="296"/>
      <c r="EF82" s="296"/>
      <c r="EG82" s="42"/>
      <c r="EH82" s="296"/>
      <c r="EI82" s="296"/>
      <c r="EJ82" s="296"/>
      <c r="EK82" s="296"/>
      <c r="EL82" s="296"/>
      <c r="EM82" s="296"/>
      <c r="EN82" s="296"/>
      <c r="EO82" s="296"/>
      <c r="EP82" s="296"/>
      <c r="EQ82" s="296"/>
      <c r="ER82" s="296"/>
      <c r="ES82" s="296"/>
      <c r="ET82" s="296"/>
      <c r="EU82" s="296"/>
      <c r="EV82" s="296"/>
      <c r="EW82" s="296"/>
      <c r="EX82" s="296"/>
      <c r="EY82" s="296"/>
      <c r="EZ82" s="296"/>
      <c r="FA82" s="296"/>
      <c r="FB82" s="296"/>
      <c r="FC82" s="296"/>
      <c r="FD82" s="296"/>
      <c r="FE82" s="296"/>
      <c r="FF82" s="296"/>
      <c r="FG82" s="296"/>
      <c r="FH82" s="296"/>
      <c r="FI82" s="296"/>
      <c r="FJ82" s="296"/>
      <c r="FK82" s="296"/>
      <c r="FL82" s="296"/>
      <c r="FM82" s="296"/>
      <c r="FN82" s="296"/>
      <c r="FO82" s="296"/>
      <c r="FP82" s="296"/>
      <c r="FQ82" s="42"/>
      <c r="FR82" s="42"/>
      <c r="FS82" s="42"/>
      <c r="FT82" s="42"/>
      <c r="FU82" s="42"/>
      <c r="FV82" s="296"/>
      <c r="FW82" s="296"/>
      <c r="FX82" s="296"/>
      <c r="FY82" s="296"/>
      <c r="FZ82" s="296"/>
      <c r="GA82" s="296"/>
      <c r="GB82" s="296"/>
      <c r="GC82" s="296"/>
      <c r="GD82" s="296"/>
      <c r="GE82" s="296"/>
      <c r="GF82" s="296"/>
      <c r="GG82" s="296"/>
      <c r="GH82" s="296"/>
      <c r="GI82" s="296"/>
      <c r="GJ82" s="296"/>
      <c r="GK82" s="296"/>
      <c r="GL82" s="296"/>
      <c r="GM82" s="296"/>
      <c r="GN82" s="296"/>
      <c r="GO82" s="296"/>
      <c r="GP82" s="296"/>
      <c r="GQ82" s="296"/>
      <c r="GR82" s="296"/>
      <c r="GS82" s="296"/>
      <c r="GT82" s="296"/>
      <c r="GU82" s="296"/>
      <c r="GV82" s="296"/>
      <c r="GW82" s="296"/>
      <c r="GX82" s="296"/>
      <c r="GY82" s="296"/>
      <c r="GZ82" s="296"/>
      <c r="HA82" s="296"/>
      <c r="HB82" s="296"/>
      <c r="HC82" s="296"/>
      <c r="HD82" s="296"/>
      <c r="HE82" s="296"/>
      <c r="HF82" s="296"/>
      <c r="HG82" s="296"/>
      <c r="HH82" s="296"/>
      <c r="HI82" s="296"/>
      <c r="HJ82" s="296"/>
      <c r="HK82" s="296"/>
      <c r="HL82" s="296"/>
      <c r="HM82" s="296"/>
      <c r="HN82" s="296"/>
      <c r="HO82" s="296"/>
      <c r="HP82" s="296"/>
      <c r="HQ82" s="296"/>
      <c r="HR82" s="296"/>
      <c r="HS82" s="296"/>
      <c r="HT82" s="296"/>
      <c r="HU82" s="296"/>
      <c r="HV82" s="296"/>
      <c r="HW82" s="296"/>
      <c r="HX82" s="296"/>
      <c r="HY82" s="296"/>
      <c r="HZ82" s="296"/>
      <c r="IA82" s="296"/>
      <c r="IB82" s="296"/>
      <c r="IC82" s="296"/>
      <c r="ID82" s="296"/>
      <c r="IE82" s="296"/>
      <c r="IF82" s="296"/>
      <c r="IG82" s="296"/>
      <c r="IH82" s="296"/>
      <c r="II82" s="296"/>
      <c r="IJ82" s="296"/>
      <c r="IK82" s="296"/>
      <c r="IL82" s="296"/>
      <c r="IM82" s="296"/>
      <c r="IN82" s="296"/>
      <c r="IO82" s="296"/>
      <c r="IP82" s="296"/>
      <c r="IQ82" s="296"/>
      <c r="IR82" s="296"/>
      <c r="IS82" s="296"/>
      <c r="IT82" s="296"/>
      <c r="IU82" s="296"/>
      <c r="IV82" s="296"/>
      <c r="IW82" s="296"/>
      <c r="IX82" s="296"/>
      <c r="IY82" s="296"/>
      <c r="IZ82" s="296"/>
      <c r="JA82" s="296"/>
      <c r="KM82" s="38"/>
      <c r="KN82" s="38"/>
      <c r="KP82" s="38"/>
      <c r="KQ82" s="38"/>
      <c r="KR82" s="38"/>
      <c r="KS82" s="38"/>
      <c r="KT82" s="38"/>
      <c r="KU82" s="38"/>
      <c r="KV82" s="38"/>
      <c r="KW82" s="38"/>
      <c r="KX82" s="38"/>
      <c r="LH82" s="33"/>
    </row>
    <row r="83" spans="2:320" s="17" customFormat="1" x14ac:dyDescent="0.2">
      <c r="B83" s="33"/>
      <c r="F83" s="35"/>
      <c r="G83" s="174"/>
      <c r="H83" s="33"/>
      <c r="I83" s="33"/>
      <c r="J83" s="42"/>
      <c r="K83" s="296"/>
      <c r="L83" s="296"/>
      <c r="M83" s="296"/>
      <c r="N83" s="296"/>
      <c r="O83" s="296"/>
      <c r="P83" s="296"/>
      <c r="Q83" s="296"/>
      <c r="R83" s="296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296"/>
      <c r="AN83" s="296"/>
      <c r="AO83" s="296"/>
      <c r="AP83" s="296"/>
      <c r="AQ83" s="296"/>
      <c r="AR83" s="296"/>
      <c r="AS83" s="296"/>
      <c r="AT83" s="296"/>
      <c r="AU83" s="296"/>
      <c r="AV83" s="296"/>
      <c r="AW83" s="296"/>
      <c r="AX83" s="296"/>
      <c r="AY83" s="296"/>
      <c r="AZ83" s="296"/>
      <c r="BA83" s="296"/>
      <c r="BB83" s="296"/>
      <c r="BC83" s="296"/>
      <c r="BD83" s="296"/>
      <c r="BE83" s="296"/>
      <c r="BF83" s="296"/>
      <c r="BG83" s="296"/>
      <c r="BH83" s="296"/>
      <c r="BI83" s="296"/>
      <c r="BJ83" s="296"/>
      <c r="BK83" s="296"/>
      <c r="BL83" s="296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296"/>
      <c r="CA83" s="296"/>
      <c r="CB83" s="296"/>
      <c r="CC83" s="296"/>
      <c r="CD83" s="296"/>
      <c r="CE83" s="296"/>
      <c r="CF83" s="296"/>
      <c r="CG83" s="296"/>
      <c r="CH83" s="296"/>
      <c r="CI83" s="296"/>
      <c r="CJ83" s="296"/>
      <c r="CK83" s="296"/>
      <c r="CL83" s="296"/>
      <c r="CM83" s="296"/>
      <c r="CN83" s="296"/>
      <c r="CO83" s="296"/>
      <c r="CP83" s="296"/>
      <c r="CQ83" s="296"/>
      <c r="CR83" s="296"/>
      <c r="CS83" s="296"/>
      <c r="CT83" s="296"/>
      <c r="CU83" s="296"/>
      <c r="CV83" s="296"/>
      <c r="CW83" s="42"/>
      <c r="CX83" s="296"/>
      <c r="CY83" s="296"/>
      <c r="CZ83" s="296"/>
      <c r="DA83" s="296"/>
      <c r="DB83" s="296"/>
      <c r="DC83" s="296"/>
      <c r="DD83" s="296"/>
      <c r="DE83" s="296"/>
      <c r="DF83" s="296"/>
      <c r="DG83" s="296"/>
      <c r="DH83" s="296"/>
      <c r="DI83" s="296"/>
      <c r="DJ83" s="296"/>
      <c r="DK83" s="296"/>
      <c r="DL83" s="296"/>
      <c r="DM83" s="296"/>
      <c r="DN83" s="296"/>
      <c r="DO83" s="296"/>
      <c r="DP83" s="296"/>
      <c r="DQ83" s="296"/>
      <c r="DR83" s="296"/>
      <c r="DS83" s="296"/>
      <c r="DT83" s="296"/>
      <c r="DU83" s="296"/>
      <c r="DV83" s="296"/>
      <c r="DW83" s="296"/>
      <c r="DX83" s="296"/>
      <c r="DY83" s="296"/>
      <c r="DZ83" s="296"/>
      <c r="EA83" s="296"/>
      <c r="EB83" s="296"/>
      <c r="EC83" s="296"/>
      <c r="ED83" s="296"/>
      <c r="EE83" s="296"/>
      <c r="EF83" s="296"/>
      <c r="EG83" s="42"/>
      <c r="EH83" s="296"/>
      <c r="EI83" s="296"/>
      <c r="EJ83" s="296"/>
      <c r="EK83" s="296"/>
      <c r="EL83" s="296"/>
      <c r="EM83" s="296"/>
      <c r="EN83" s="296"/>
      <c r="EO83" s="296"/>
      <c r="EP83" s="296"/>
      <c r="EQ83" s="296"/>
      <c r="ER83" s="296"/>
      <c r="ES83" s="296"/>
      <c r="ET83" s="296"/>
      <c r="EU83" s="296"/>
      <c r="EV83" s="296"/>
      <c r="EW83" s="296"/>
      <c r="EX83" s="296"/>
      <c r="EY83" s="296"/>
      <c r="EZ83" s="296"/>
      <c r="FA83" s="296"/>
      <c r="FB83" s="296"/>
      <c r="FC83" s="296"/>
      <c r="FD83" s="296"/>
      <c r="FE83" s="296"/>
      <c r="FF83" s="296"/>
      <c r="FG83" s="296"/>
      <c r="FH83" s="296"/>
      <c r="FI83" s="296"/>
      <c r="FJ83" s="296"/>
      <c r="FK83" s="296"/>
      <c r="FL83" s="296"/>
      <c r="FM83" s="296"/>
      <c r="FN83" s="296"/>
      <c r="FO83" s="296"/>
      <c r="FP83" s="296"/>
      <c r="FQ83" s="42"/>
      <c r="FR83" s="42"/>
      <c r="FS83" s="42"/>
      <c r="FT83" s="42"/>
      <c r="FU83" s="42"/>
      <c r="FV83" s="296"/>
      <c r="FW83" s="296"/>
      <c r="FX83" s="296"/>
      <c r="FY83" s="296"/>
      <c r="FZ83" s="296"/>
      <c r="GA83" s="296"/>
      <c r="GB83" s="296"/>
      <c r="GC83" s="296"/>
      <c r="GD83" s="296"/>
      <c r="GE83" s="296"/>
      <c r="GF83" s="296"/>
      <c r="GG83" s="296"/>
      <c r="GH83" s="296"/>
      <c r="GI83" s="296"/>
      <c r="GJ83" s="296"/>
      <c r="GK83" s="296"/>
      <c r="GL83" s="296"/>
      <c r="GM83" s="296"/>
      <c r="GN83" s="296"/>
      <c r="GO83" s="296"/>
      <c r="GP83" s="296"/>
      <c r="GQ83" s="296"/>
      <c r="GR83" s="296"/>
      <c r="GS83" s="296"/>
      <c r="GT83" s="296"/>
      <c r="GU83" s="296"/>
      <c r="GV83" s="296"/>
      <c r="GW83" s="296"/>
      <c r="GX83" s="296"/>
      <c r="GY83" s="296"/>
      <c r="GZ83" s="296"/>
      <c r="HA83" s="296"/>
      <c r="HB83" s="296"/>
      <c r="HC83" s="296"/>
      <c r="HD83" s="296"/>
      <c r="HE83" s="296"/>
      <c r="HF83" s="296"/>
      <c r="HG83" s="296"/>
      <c r="HH83" s="296"/>
      <c r="HI83" s="296"/>
      <c r="HJ83" s="296"/>
      <c r="HK83" s="296"/>
      <c r="HL83" s="296"/>
      <c r="HM83" s="296"/>
      <c r="HN83" s="296"/>
      <c r="HO83" s="296"/>
      <c r="HP83" s="296"/>
      <c r="HQ83" s="296"/>
      <c r="HR83" s="296"/>
      <c r="HS83" s="296"/>
      <c r="HT83" s="296"/>
      <c r="HU83" s="296"/>
      <c r="HV83" s="296"/>
      <c r="HW83" s="296"/>
      <c r="HX83" s="296"/>
      <c r="HY83" s="296"/>
      <c r="HZ83" s="296"/>
      <c r="IA83" s="296"/>
      <c r="IB83" s="296"/>
      <c r="IC83" s="296"/>
      <c r="ID83" s="296"/>
      <c r="IE83" s="296"/>
      <c r="IF83" s="296"/>
      <c r="IG83" s="296"/>
      <c r="IH83" s="296"/>
      <c r="II83" s="296"/>
      <c r="IJ83" s="296"/>
      <c r="IK83" s="296"/>
      <c r="IL83" s="296"/>
      <c r="IM83" s="296"/>
      <c r="IN83" s="296"/>
      <c r="IO83" s="296"/>
      <c r="IP83" s="296"/>
      <c r="IQ83" s="296"/>
      <c r="IR83" s="296"/>
      <c r="IS83" s="296"/>
      <c r="IT83" s="296"/>
      <c r="IU83" s="296"/>
      <c r="IV83" s="296"/>
      <c r="IW83" s="296"/>
      <c r="IX83" s="296"/>
      <c r="IY83" s="296"/>
      <c r="IZ83" s="296"/>
      <c r="JA83" s="296"/>
      <c r="KM83" s="38"/>
      <c r="KN83" s="38"/>
      <c r="KP83" s="38"/>
      <c r="KQ83" s="38"/>
      <c r="KR83" s="38"/>
      <c r="KS83" s="38"/>
      <c r="KT83" s="38"/>
      <c r="KU83" s="38"/>
      <c r="KV83" s="38"/>
      <c r="KW83" s="38"/>
      <c r="KX83" s="38"/>
      <c r="LH83" s="33"/>
    </row>
    <row r="84" spans="2:320" s="17" customFormat="1" x14ac:dyDescent="0.2">
      <c r="B84" s="33"/>
      <c r="F84" s="35"/>
      <c r="G84" s="174"/>
      <c r="H84" s="33"/>
      <c r="I84" s="33"/>
      <c r="J84" s="42"/>
      <c r="K84" s="296"/>
      <c r="L84" s="296"/>
      <c r="M84" s="296"/>
      <c r="N84" s="296"/>
      <c r="O84" s="296"/>
      <c r="P84" s="296"/>
      <c r="Q84" s="296"/>
      <c r="R84" s="296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296"/>
      <c r="AN84" s="296"/>
      <c r="AO84" s="296"/>
      <c r="AP84" s="296"/>
      <c r="AQ84" s="296"/>
      <c r="AR84" s="296"/>
      <c r="AS84" s="296"/>
      <c r="AT84" s="296"/>
      <c r="AU84" s="296"/>
      <c r="AV84" s="296"/>
      <c r="AW84" s="296"/>
      <c r="AX84" s="296"/>
      <c r="AY84" s="296"/>
      <c r="AZ84" s="296"/>
      <c r="BA84" s="296"/>
      <c r="BB84" s="296"/>
      <c r="BC84" s="296"/>
      <c r="BD84" s="296"/>
      <c r="BE84" s="296"/>
      <c r="BF84" s="296"/>
      <c r="BG84" s="296"/>
      <c r="BH84" s="296"/>
      <c r="BI84" s="296"/>
      <c r="BJ84" s="296"/>
      <c r="BK84" s="296"/>
      <c r="BL84" s="296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296"/>
      <c r="CA84" s="296"/>
      <c r="CB84" s="296"/>
      <c r="CC84" s="296"/>
      <c r="CD84" s="296"/>
      <c r="CE84" s="296"/>
      <c r="CF84" s="296"/>
      <c r="CG84" s="296"/>
      <c r="CH84" s="296"/>
      <c r="CI84" s="296"/>
      <c r="CJ84" s="296"/>
      <c r="CK84" s="296"/>
      <c r="CL84" s="296"/>
      <c r="CM84" s="296"/>
      <c r="CN84" s="296"/>
      <c r="CO84" s="296"/>
      <c r="CP84" s="296"/>
      <c r="CQ84" s="296"/>
      <c r="CR84" s="296"/>
      <c r="CS84" s="296"/>
      <c r="CT84" s="296"/>
      <c r="CU84" s="296"/>
      <c r="CV84" s="296"/>
      <c r="CW84" s="42"/>
      <c r="CX84" s="296"/>
      <c r="CY84" s="296"/>
      <c r="CZ84" s="296"/>
      <c r="DA84" s="296"/>
      <c r="DB84" s="296"/>
      <c r="DC84" s="296"/>
      <c r="DD84" s="296"/>
      <c r="DE84" s="296"/>
      <c r="DF84" s="296"/>
      <c r="DG84" s="296"/>
      <c r="DH84" s="296"/>
      <c r="DI84" s="296"/>
      <c r="DJ84" s="296"/>
      <c r="DK84" s="296"/>
      <c r="DL84" s="296"/>
      <c r="DM84" s="296"/>
      <c r="DN84" s="296"/>
      <c r="DO84" s="296"/>
      <c r="DP84" s="296"/>
      <c r="DQ84" s="296"/>
      <c r="DR84" s="296"/>
      <c r="DS84" s="296"/>
      <c r="DT84" s="296"/>
      <c r="DU84" s="296"/>
      <c r="DV84" s="296"/>
      <c r="DW84" s="296"/>
      <c r="DX84" s="296"/>
      <c r="DY84" s="296"/>
      <c r="DZ84" s="296"/>
      <c r="EA84" s="296"/>
      <c r="EB84" s="296"/>
      <c r="EC84" s="296"/>
      <c r="ED84" s="296"/>
      <c r="EE84" s="296"/>
      <c r="EF84" s="296"/>
      <c r="EG84" s="42"/>
      <c r="EH84" s="296"/>
      <c r="EI84" s="296"/>
      <c r="EJ84" s="296"/>
      <c r="EK84" s="296"/>
      <c r="EL84" s="296"/>
      <c r="EM84" s="296"/>
      <c r="EN84" s="296"/>
      <c r="EO84" s="296"/>
      <c r="EP84" s="296"/>
      <c r="EQ84" s="296"/>
      <c r="ER84" s="296"/>
      <c r="ES84" s="296"/>
      <c r="ET84" s="296"/>
      <c r="EU84" s="296"/>
      <c r="EV84" s="296"/>
      <c r="EW84" s="296"/>
      <c r="EX84" s="296"/>
      <c r="EY84" s="296"/>
      <c r="EZ84" s="296"/>
      <c r="FA84" s="296"/>
      <c r="FB84" s="296"/>
      <c r="FC84" s="296"/>
      <c r="FD84" s="296"/>
      <c r="FE84" s="296"/>
      <c r="FF84" s="296"/>
      <c r="FG84" s="296"/>
      <c r="FH84" s="296"/>
      <c r="FI84" s="296"/>
      <c r="FJ84" s="296"/>
      <c r="FK84" s="296"/>
      <c r="FL84" s="296"/>
      <c r="FM84" s="296"/>
      <c r="FN84" s="296"/>
      <c r="FO84" s="296"/>
      <c r="FP84" s="296"/>
      <c r="FQ84" s="42"/>
      <c r="FR84" s="42"/>
      <c r="FS84" s="42"/>
      <c r="FT84" s="42"/>
      <c r="FU84" s="42"/>
      <c r="FV84" s="296"/>
      <c r="FW84" s="296"/>
      <c r="FX84" s="296"/>
      <c r="FY84" s="296"/>
      <c r="FZ84" s="296"/>
      <c r="GA84" s="296"/>
      <c r="GB84" s="296"/>
      <c r="GC84" s="296"/>
      <c r="GD84" s="296"/>
      <c r="GE84" s="296"/>
      <c r="GF84" s="296"/>
      <c r="GG84" s="296"/>
      <c r="GH84" s="296"/>
      <c r="GI84" s="296"/>
      <c r="GJ84" s="296"/>
      <c r="GK84" s="296"/>
      <c r="GL84" s="296"/>
      <c r="GM84" s="296"/>
      <c r="GN84" s="296"/>
      <c r="GO84" s="296"/>
      <c r="GP84" s="296"/>
      <c r="GQ84" s="296"/>
      <c r="GR84" s="296"/>
      <c r="GS84" s="296"/>
      <c r="GT84" s="296"/>
      <c r="GU84" s="296"/>
      <c r="GV84" s="296"/>
      <c r="GW84" s="296"/>
      <c r="GX84" s="296"/>
      <c r="GY84" s="296"/>
      <c r="GZ84" s="296"/>
      <c r="HA84" s="296"/>
      <c r="HB84" s="296"/>
      <c r="HC84" s="296"/>
      <c r="HD84" s="296"/>
      <c r="HE84" s="296"/>
      <c r="HF84" s="296"/>
      <c r="HG84" s="296"/>
      <c r="HH84" s="296"/>
      <c r="HI84" s="296"/>
      <c r="HJ84" s="296"/>
      <c r="HK84" s="296"/>
      <c r="HL84" s="296"/>
      <c r="HM84" s="296"/>
      <c r="HN84" s="296"/>
      <c r="HO84" s="296"/>
      <c r="HP84" s="296"/>
      <c r="HQ84" s="296"/>
      <c r="HR84" s="296"/>
      <c r="HS84" s="296"/>
      <c r="HT84" s="296"/>
      <c r="HU84" s="296"/>
      <c r="HV84" s="296"/>
      <c r="HW84" s="296"/>
      <c r="HX84" s="296"/>
      <c r="HY84" s="296"/>
      <c r="HZ84" s="296"/>
      <c r="IA84" s="296"/>
      <c r="IB84" s="296"/>
      <c r="IC84" s="296"/>
      <c r="ID84" s="296"/>
      <c r="IE84" s="296"/>
      <c r="IF84" s="296"/>
      <c r="IG84" s="296"/>
      <c r="IH84" s="296"/>
      <c r="II84" s="296"/>
      <c r="IJ84" s="296"/>
      <c r="IK84" s="296"/>
      <c r="IL84" s="296"/>
      <c r="IM84" s="296"/>
      <c r="IN84" s="296"/>
      <c r="IO84" s="296"/>
      <c r="IP84" s="296"/>
      <c r="IQ84" s="296"/>
      <c r="IR84" s="296"/>
      <c r="IS84" s="296"/>
      <c r="IT84" s="296"/>
      <c r="IU84" s="296"/>
      <c r="IV84" s="296"/>
      <c r="IW84" s="296"/>
      <c r="IX84" s="296"/>
      <c r="IY84" s="296"/>
      <c r="IZ84" s="296"/>
      <c r="JA84" s="296"/>
      <c r="KM84" s="38"/>
      <c r="KN84" s="38"/>
      <c r="KP84" s="38"/>
      <c r="KQ84" s="38"/>
      <c r="KR84" s="38"/>
      <c r="KS84" s="38"/>
      <c r="KT84" s="38"/>
      <c r="KU84" s="38"/>
      <c r="KV84" s="38"/>
      <c r="KW84" s="38"/>
      <c r="KX84" s="38"/>
      <c r="LH84" s="33"/>
    </row>
    <row r="85" spans="2:320" s="17" customFormat="1" x14ac:dyDescent="0.2">
      <c r="B85" s="33"/>
      <c r="F85" s="35"/>
      <c r="G85" s="174"/>
      <c r="H85" s="33"/>
      <c r="I85" s="33"/>
      <c r="J85" s="42"/>
      <c r="K85" s="296"/>
      <c r="L85" s="296"/>
      <c r="M85" s="296"/>
      <c r="N85" s="296"/>
      <c r="O85" s="296"/>
      <c r="P85" s="296"/>
      <c r="Q85" s="296"/>
      <c r="R85" s="296"/>
      <c r="S85" s="296"/>
      <c r="T85" s="296"/>
      <c r="U85" s="296"/>
      <c r="V85" s="296"/>
      <c r="W85" s="296"/>
      <c r="X85" s="296"/>
      <c r="Y85" s="296"/>
      <c r="Z85" s="296"/>
      <c r="AA85" s="296"/>
      <c r="AB85" s="296"/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  <c r="AM85" s="296"/>
      <c r="AN85" s="296"/>
      <c r="AO85" s="296"/>
      <c r="AP85" s="296"/>
      <c r="AQ85" s="296"/>
      <c r="AR85" s="296"/>
      <c r="AS85" s="296"/>
      <c r="AT85" s="296"/>
      <c r="AU85" s="296"/>
      <c r="AV85" s="296"/>
      <c r="AW85" s="296"/>
      <c r="AX85" s="296"/>
      <c r="AY85" s="296"/>
      <c r="AZ85" s="296"/>
      <c r="BA85" s="296"/>
      <c r="BB85" s="296"/>
      <c r="BC85" s="296"/>
      <c r="BD85" s="296"/>
      <c r="BE85" s="296"/>
      <c r="BF85" s="296"/>
      <c r="BG85" s="296"/>
      <c r="BH85" s="296"/>
      <c r="BI85" s="296"/>
      <c r="BJ85" s="296"/>
      <c r="BK85" s="296"/>
      <c r="BL85" s="296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296"/>
      <c r="CA85" s="296"/>
      <c r="CB85" s="296"/>
      <c r="CC85" s="296"/>
      <c r="CD85" s="296"/>
      <c r="CE85" s="296"/>
      <c r="CF85" s="296"/>
      <c r="CG85" s="296"/>
      <c r="CH85" s="296"/>
      <c r="CI85" s="296"/>
      <c r="CJ85" s="296"/>
      <c r="CK85" s="296"/>
      <c r="CL85" s="296"/>
      <c r="CM85" s="296"/>
      <c r="CN85" s="296"/>
      <c r="CO85" s="296"/>
      <c r="CP85" s="296"/>
      <c r="CQ85" s="296"/>
      <c r="CR85" s="296"/>
      <c r="CS85" s="296"/>
      <c r="CT85" s="296"/>
      <c r="CU85" s="296"/>
      <c r="CV85" s="296"/>
      <c r="CW85" s="42"/>
      <c r="CX85" s="296"/>
      <c r="CY85" s="296"/>
      <c r="CZ85" s="296"/>
      <c r="DA85" s="296"/>
      <c r="DB85" s="296"/>
      <c r="DC85" s="296"/>
      <c r="DD85" s="296"/>
      <c r="DE85" s="296"/>
      <c r="DF85" s="296"/>
      <c r="DG85" s="296"/>
      <c r="DH85" s="296"/>
      <c r="DI85" s="296"/>
      <c r="DJ85" s="296"/>
      <c r="DK85" s="296"/>
      <c r="DL85" s="296"/>
      <c r="DM85" s="296"/>
      <c r="DN85" s="296"/>
      <c r="DO85" s="296"/>
      <c r="DP85" s="296"/>
      <c r="DQ85" s="296"/>
      <c r="DR85" s="296"/>
      <c r="DS85" s="296"/>
      <c r="DT85" s="296"/>
      <c r="DU85" s="296"/>
      <c r="DV85" s="296"/>
      <c r="DW85" s="296"/>
      <c r="DX85" s="296"/>
      <c r="DY85" s="296"/>
      <c r="DZ85" s="296"/>
      <c r="EA85" s="296"/>
      <c r="EB85" s="296"/>
      <c r="EC85" s="296"/>
      <c r="ED85" s="296"/>
      <c r="EE85" s="296"/>
      <c r="EF85" s="296"/>
      <c r="EG85" s="42"/>
      <c r="EH85" s="296"/>
      <c r="EI85" s="296"/>
      <c r="EJ85" s="296"/>
      <c r="EK85" s="296"/>
      <c r="EL85" s="296"/>
      <c r="EM85" s="296"/>
      <c r="EN85" s="296"/>
      <c r="EO85" s="296"/>
      <c r="EP85" s="296"/>
      <c r="EQ85" s="296"/>
      <c r="ER85" s="296"/>
      <c r="ES85" s="296"/>
      <c r="ET85" s="296"/>
      <c r="EU85" s="296"/>
      <c r="EV85" s="296"/>
      <c r="EW85" s="296"/>
      <c r="EX85" s="296"/>
      <c r="EY85" s="296"/>
      <c r="EZ85" s="296"/>
      <c r="FA85" s="296"/>
      <c r="FB85" s="296"/>
      <c r="FC85" s="296"/>
      <c r="FD85" s="296"/>
      <c r="FE85" s="296"/>
      <c r="FF85" s="296"/>
      <c r="FG85" s="296"/>
      <c r="FH85" s="296"/>
      <c r="FI85" s="296"/>
      <c r="FJ85" s="296"/>
      <c r="FK85" s="296"/>
      <c r="FL85" s="296"/>
      <c r="FM85" s="296"/>
      <c r="FN85" s="296"/>
      <c r="FO85" s="296"/>
      <c r="FP85" s="296"/>
      <c r="FQ85" s="42"/>
      <c r="FR85" s="42"/>
      <c r="FS85" s="42"/>
      <c r="FT85" s="42"/>
      <c r="FU85" s="42"/>
      <c r="FV85" s="296"/>
      <c r="FW85" s="296"/>
      <c r="FX85" s="296"/>
      <c r="FY85" s="296"/>
      <c r="FZ85" s="296"/>
      <c r="GA85" s="296"/>
      <c r="GB85" s="296"/>
      <c r="GC85" s="296"/>
      <c r="GD85" s="296"/>
      <c r="GE85" s="296"/>
      <c r="GF85" s="296"/>
      <c r="GG85" s="296"/>
      <c r="GH85" s="296"/>
      <c r="GI85" s="296"/>
      <c r="GJ85" s="296"/>
      <c r="GK85" s="296"/>
      <c r="GL85" s="296"/>
      <c r="GM85" s="296"/>
      <c r="GN85" s="296"/>
      <c r="GO85" s="296"/>
      <c r="GP85" s="296"/>
      <c r="GQ85" s="296"/>
      <c r="GR85" s="296"/>
      <c r="GS85" s="296"/>
      <c r="GT85" s="296"/>
      <c r="GU85" s="296"/>
      <c r="GV85" s="296"/>
      <c r="GW85" s="296"/>
      <c r="GX85" s="296"/>
      <c r="GY85" s="296"/>
      <c r="GZ85" s="296"/>
      <c r="HA85" s="296"/>
      <c r="HB85" s="296"/>
      <c r="HC85" s="296"/>
      <c r="HD85" s="296"/>
      <c r="HE85" s="296"/>
      <c r="HF85" s="296"/>
      <c r="HG85" s="296"/>
      <c r="HH85" s="296"/>
      <c r="HI85" s="296"/>
      <c r="HJ85" s="296"/>
      <c r="HK85" s="296"/>
      <c r="HL85" s="296"/>
      <c r="HM85" s="296"/>
      <c r="HN85" s="296"/>
      <c r="HO85" s="296"/>
      <c r="HP85" s="296"/>
      <c r="HQ85" s="296"/>
      <c r="HR85" s="296"/>
      <c r="HS85" s="296"/>
      <c r="HT85" s="296"/>
      <c r="HU85" s="296"/>
      <c r="HV85" s="296"/>
      <c r="HW85" s="296"/>
      <c r="HX85" s="296"/>
      <c r="HY85" s="296"/>
      <c r="HZ85" s="296"/>
      <c r="IA85" s="296"/>
      <c r="IB85" s="296"/>
      <c r="IC85" s="296"/>
      <c r="ID85" s="296"/>
      <c r="IE85" s="296"/>
      <c r="IF85" s="296"/>
      <c r="IG85" s="296"/>
      <c r="IH85" s="296"/>
      <c r="II85" s="296"/>
      <c r="IJ85" s="296"/>
      <c r="IK85" s="296"/>
      <c r="IL85" s="296"/>
      <c r="IM85" s="296"/>
      <c r="IN85" s="296"/>
      <c r="IO85" s="296"/>
      <c r="IP85" s="296"/>
      <c r="IQ85" s="296"/>
      <c r="IR85" s="296"/>
      <c r="IS85" s="296"/>
      <c r="IT85" s="296"/>
      <c r="IU85" s="296"/>
      <c r="IV85" s="296"/>
      <c r="IW85" s="296"/>
      <c r="IX85" s="296"/>
      <c r="IY85" s="296"/>
      <c r="IZ85" s="296"/>
      <c r="JA85" s="296"/>
      <c r="KM85" s="38"/>
      <c r="KN85" s="38"/>
      <c r="KP85" s="38"/>
      <c r="KQ85" s="38"/>
      <c r="KR85" s="38"/>
      <c r="KS85" s="38"/>
      <c r="KT85" s="38"/>
      <c r="KU85" s="38"/>
      <c r="KV85" s="38"/>
      <c r="KW85" s="38"/>
      <c r="KX85" s="38"/>
      <c r="LH85" s="33"/>
    </row>
    <row r="86" spans="2:320" s="17" customFormat="1" x14ac:dyDescent="0.2">
      <c r="B86" s="33"/>
      <c r="F86" s="35"/>
      <c r="G86" s="174"/>
      <c r="H86" s="33"/>
      <c r="I86" s="33"/>
      <c r="J86" s="42"/>
      <c r="K86" s="296"/>
      <c r="L86" s="296"/>
      <c r="M86" s="296"/>
      <c r="N86" s="296"/>
      <c r="O86" s="296"/>
      <c r="P86" s="296"/>
      <c r="Q86" s="296"/>
      <c r="R86" s="296"/>
      <c r="S86" s="296"/>
      <c r="T86" s="296"/>
      <c r="U86" s="296"/>
      <c r="V86" s="296"/>
      <c r="W86" s="296"/>
      <c r="X86" s="296"/>
      <c r="Y86" s="296"/>
      <c r="Z86" s="296"/>
      <c r="AA86" s="296"/>
      <c r="AB86" s="296"/>
      <c r="AC86" s="296"/>
      <c r="AD86" s="296"/>
      <c r="AE86" s="296"/>
      <c r="AF86" s="296"/>
      <c r="AG86" s="296"/>
      <c r="AH86" s="296"/>
      <c r="AI86" s="296"/>
      <c r="AJ86" s="296"/>
      <c r="AK86" s="296"/>
      <c r="AL86" s="296"/>
      <c r="AM86" s="296"/>
      <c r="AN86" s="296"/>
      <c r="AO86" s="296"/>
      <c r="AP86" s="296"/>
      <c r="AQ86" s="296"/>
      <c r="AR86" s="296"/>
      <c r="AS86" s="296"/>
      <c r="AT86" s="296"/>
      <c r="AU86" s="296"/>
      <c r="AV86" s="296"/>
      <c r="AW86" s="296"/>
      <c r="AX86" s="296"/>
      <c r="AY86" s="296"/>
      <c r="AZ86" s="296"/>
      <c r="BA86" s="296"/>
      <c r="BB86" s="296"/>
      <c r="BC86" s="296"/>
      <c r="BD86" s="296"/>
      <c r="BE86" s="296"/>
      <c r="BF86" s="296"/>
      <c r="BG86" s="296"/>
      <c r="BH86" s="296"/>
      <c r="BI86" s="296"/>
      <c r="BJ86" s="296"/>
      <c r="BK86" s="296"/>
      <c r="BL86" s="296"/>
      <c r="BM86" s="42"/>
      <c r="BN86" s="42"/>
      <c r="BO86" s="42"/>
      <c r="BP86" s="42"/>
      <c r="BQ86" s="42"/>
      <c r="BR86" s="42"/>
      <c r="BS86" s="42"/>
      <c r="BT86" s="42"/>
      <c r="BU86" s="42"/>
      <c r="BV86" s="42"/>
      <c r="BW86" s="42"/>
      <c r="BX86" s="42"/>
      <c r="BY86" s="42"/>
      <c r="BZ86" s="296"/>
      <c r="CA86" s="296"/>
      <c r="CB86" s="296"/>
      <c r="CC86" s="296"/>
      <c r="CD86" s="296"/>
      <c r="CE86" s="296"/>
      <c r="CF86" s="296"/>
      <c r="CG86" s="296"/>
      <c r="CH86" s="296"/>
      <c r="CI86" s="296"/>
      <c r="CJ86" s="296"/>
      <c r="CK86" s="296"/>
      <c r="CL86" s="296"/>
      <c r="CM86" s="296"/>
      <c r="CN86" s="296"/>
      <c r="CO86" s="296"/>
      <c r="CP86" s="296"/>
      <c r="CQ86" s="296"/>
      <c r="CR86" s="296"/>
      <c r="CS86" s="296"/>
      <c r="CT86" s="296"/>
      <c r="CU86" s="296"/>
      <c r="CV86" s="296"/>
      <c r="CW86" s="42"/>
      <c r="CX86" s="296"/>
      <c r="CY86" s="296"/>
      <c r="CZ86" s="296"/>
      <c r="DA86" s="296"/>
      <c r="DB86" s="296"/>
      <c r="DC86" s="296"/>
      <c r="DD86" s="296"/>
      <c r="DE86" s="296"/>
      <c r="DF86" s="296"/>
      <c r="DG86" s="296"/>
      <c r="DH86" s="296"/>
      <c r="DI86" s="296"/>
      <c r="DJ86" s="296"/>
      <c r="DK86" s="296"/>
      <c r="DL86" s="296"/>
      <c r="DM86" s="296"/>
      <c r="DN86" s="296"/>
      <c r="DO86" s="296"/>
      <c r="DP86" s="296"/>
      <c r="DQ86" s="296"/>
      <c r="DR86" s="296"/>
      <c r="DS86" s="296"/>
      <c r="DT86" s="296"/>
      <c r="DU86" s="296"/>
      <c r="DV86" s="296"/>
      <c r="DW86" s="296"/>
      <c r="DX86" s="296"/>
      <c r="DY86" s="296"/>
      <c r="DZ86" s="296"/>
      <c r="EA86" s="296"/>
      <c r="EB86" s="296"/>
      <c r="EC86" s="296"/>
      <c r="ED86" s="296"/>
      <c r="EE86" s="296"/>
      <c r="EF86" s="296"/>
      <c r="EG86" s="42"/>
      <c r="EH86" s="296"/>
      <c r="EI86" s="296"/>
      <c r="EJ86" s="296"/>
      <c r="EK86" s="296"/>
      <c r="EL86" s="296"/>
      <c r="EM86" s="296"/>
      <c r="EN86" s="296"/>
      <c r="EO86" s="296"/>
      <c r="EP86" s="296"/>
      <c r="EQ86" s="296"/>
      <c r="ER86" s="296"/>
      <c r="ES86" s="296"/>
      <c r="ET86" s="296"/>
      <c r="EU86" s="296"/>
      <c r="EV86" s="296"/>
      <c r="EW86" s="296"/>
      <c r="EX86" s="296"/>
      <c r="EY86" s="296"/>
      <c r="EZ86" s="296"/>
      <c r="FA86" s="296"/>
      <c r="FB86" s="296"/>
      <c r="FC86" s="296"/>
      <c r="FD86" s="296"/>
      <c r="FE86" s="296"/>
      <c r="FF86" s="296"/>
      <c r="FG86" s="296"/>
      <c r="FH86" s="296"/>
      <c r="FI86" s="296"/>
      <c r="FJ86" s="296"/>
      <c r="FK86" s="296"/>
      <c r="FL86" s="296"/>
      <c r="FM86" s="296"/>
      <c r="FN86" s="296"/>
      <c r="FO86" s="296"/>
      <c r="FP86" s="296"/>
      <c r="FQ86" s="42"/>
      <c r="FR86" s="42"/>
      <c r="FS86" s="42"/>
      <c r="FT86" s="42"/>
      <c r="FU86" s="42"/>
      <c r="FV86" s="296"/>
      <c r="FW86" s="296"/>
      <c r="FX86" s="296"/>
      <c r="FY86" s="296"/>
      <c r="FZ86" s="296"/>
      <c r="GA86" s="296"/>
      <c r="GB86" s="296"/>
      <c r="GC86" s="296"/>
      <c r="GD86" s="296"/>
      <c r="GE86" s="296"/>
      <c r="GF86" s="296"/>
      <c r="GG86" s="296"/>
      <c r="GH86" s="296"/>
      <c r="GI86" s="296"/>
      <c r="GJ86" s="296"/>
      <c r="GK86" s="296"/>
      <c r="GL86" s="296"/>
      <c r="GM86" s="296"/>
      <c r="GN86" s="296"/>
      <c r="GO86" s="296"/>
      <c r="GP86" s="296"/>
      <c r="GQ86" s="296"/>
      <c r="GR86" s="296"/>
      <c r="GS86" s="296"/>
      <c r="GT86" s="296"/>
      <c r="GU86" s="296"/>
      <c r="GV86" s="296"/>
      <c r="GW86" s="296"/>
      <c r="GX86" s="296"/>
      <c r="GY86" s="296"/>
      <c r="GZ86" s="296"/>
      <c r="HA86" s="296"/>
      <c r="HB86" s="296"/>
      <c r="HC86" s="296"/>
      <c r="HD86" s="296"/>
      <c r="HE86" s="296"/>
      <c r="HF86" s="296"/>
      <c r="HG86" s="296"/>
      <c r="HH86" s="296"/>
      <c r="HI86" s="296"/>
      <c r="HJ86" s="296"/>
      <c r="HK86" s="296"/>
      <c r="HL86" s="296"/>
      <c r="HM86" s="296"/>
      <c r="HN86" s="296"/>
      <c r="HO86" s="296"/>
      <c r="HP86" s="296"/>
      <c r="HQ86" s="296"/>
      <c r="HR86" s="296"/>
      <c r="HS86" s="296"/>
      <c r="HT86" s="296"/>
      <c r="HU86" s="296"/>
      <c r="HV86" s="296"/>
      <c r="HW86" s="296"/>
      <c r="HX86" s="296"/>
      <c r="HY86" s="296"/>
      <c r="HZ86" s="296"/>
      <c r="IA86" s="296"/>
      <c r="IB86" s="296"/>
      <c r="IC86" s="296"/>
      <c r="ID86" s="296"/>
      <c r="IE86" s="296"/>
      <c r="IF86" s="296"/>
      <c r="IG86" s="296"/>
      <c r="IH86" s="296"/>
      <c r="II86" s="296"/>
      <c r="IJ86" s="296"/>
      <c r="IK86" s="296"/>
      <c r="IL86" s="296"/>
      <c r="IM86" s="296"/>
      <c r="IN86" s="296"/>
      <c r="IO86" s="296"/>
      <c r="IP86" s="296"/>
      <c r="IQ86" s="296"/>
      <c r="IR86" s="296"/>
      <c r="IS86" s="296"/>
      <c r="IT86" s="296"/>
      <c r="IU86" s="296"/>
      <c r="IV86" s="296"/>
      <c r="IW86" s="296"/>
      <c r="IX86" s="296"/>
      <c r="IY86" s="296"/>
      <c r="IZ86" s="296"/>
      <c r="JA86" s="296"/>
      <c r="KM86" s="38"/>
      <c r="KN86" s="38"/>
      <c r="KP86" s="38"/>
      <c r="KQ86" s="38"/>
      <c r="KR86" s="38"/>
      <c r="KS86" s="38"/>
      <c r="KT86" s="38"/>
      <c r="KU86" s="38"/>
      <c r="KV86" s="38"/>
      <c r="KW86" s="38"/>
      <c r="KX86" s="38"/>
      <c r="LH86" s="33"/>
    </row>
    <row r="87" spans="2:320" s="17" customFormat="1" x14ac:dyDescent="0.2">
      <c r="B87" s="33"/>
      <c r="F87" s="35"/>
      <c r="G87" s="174"/>
      <c r="H87" s="33"/>
      <c r="I87" s="33"/>
      <c r="J87" s="42"/>
      <c r="K87" s="296"/>
      <c r="L87" s="296"/>
      <c r="M87" s="296"/>
      <c r="N87" s="296"/>
      <c r="O87" s="296"/>
      <c r="P87" s="296"/>
      <c r="Q87" s="296"/>
      <c r="R87" s="296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6"/>
      <c r="AI87" s="296"/>
      <c r="AJ87" s="296"/>
      <c r="AK87" s="296"/>
      <c r="AL87" s="296"/>
      <c r="AM87" s="296"/>
      <c r="AN87" s="296"/>
      <c r="AO87" s="296"/>
      <c r="AP87" s="296"/>
      <c r="AQ87" s="296"/>
      <c r="AR87" s="296"/>
      <c r="AS87" s="296"/>
      <c r="AT87" s="296"/>
      <c r="AU87" s="296"/>
      <c r="AV87" s="296"/>
      <c r="AW87" s="296"/>
      <c r="AX87" s="296"/>
      <c r="AY87" s="296"/>
      <c r="AZ87" s="296"/>
      <c r="BA87" s="296"/>
      <c r="BB87" s="296"/>
      <c r="BC87" s="296"/>
      <c r="BD87" s="296"/>
      <c r="BE87" s="296"/>
      <c r="BF87" s="296"/>
      <c r="BG87" s="296"/>
      <c r="BH87" s="296"/>
      <c r="BI87" s="296"/>
      <c r="BJ87" s="296"/>
      <c r="BK87" s="296"/>
      <c r="BL87" s="296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296"/>
      <c r="CA87" s="296"/>
      <c r="CB87" s="296"/>
      <c r="CC87" s="296"/>
      <c r="CD87" s="296"/>
      <c r="CE87" s="296"/>
      <c r="CF87" s="296"/>
      <c r="CG87" s="296"/>
      <c r="CH87" s="296"/>
      <c r="CI87" s="296"/>
      <c r="CJ87" s="296"/>
      <c r="CK87" s="296"/>
      <c r="CL87" s="296"/>
      <c r="CM87" s="296"/>
      <c r="CN87" s="296"/>
      <c r="CO87" s="296"/>
      <c r="CP87" s="296"/>
      <c r="CQ87" s="296"/>
      <c r="CR87" s="296"/>
      <c r="CS87" s="296"/>
      <c r="CT87" s="296"/>
      <c r="CU87" s="296"/>
      <c r="CV87" s="296"/>
      <c r="CW87" s="42"/>
      <c r="CX87" s="296"/>
      <c r="CY87" s="296"/>
      <c r="CZ87" s="296"/>
      <c r="DA87" s="296"/>
      <c r="DB87" s="296"/>
      <c r="DC87" s="296"/>
      <c r="DD87" s="296"/>
      <c r="DE87" s="296"/>
      <c r="DF87" s="296"/>
      <c r="DG87" s="296"/>
      <c r="DH87" s="296"/>
      <c r="DI87" s="296"/>
      <c r="DJ87" s="296"/>
      <c r="DK87" s="296"/>
      <c r="DL87" s="296"/>
      <c r="DM87" s="296"/>
      <c r="DN87" s="296"/>
      <c r="DO87" s="296"/>
      <c r="DP87" s="296"/>
      <c r="DQ87" s="296"/>
      <c r="DR87" s="296"/>
      <c r="DS87" s="296"/>
      <c r="DT87" s="296"/>
      <c r="DU87" s="296"/>
      <c r="DV87" s="296"/>
      <c r="DW87" s="296"/>
      <c r="DX87" s="296"/>
      <c r="DY87" s="296"/>
      <c r="DZ87" s="296"/>
      <c r="EA87" s="296"/>
      <c r="EB87" s="296"/>
      <c r="EC87" s="296"/>
      <c r="ED87" s="296"/>
      <c r="EE87" s="296"/>
      <c r="EF87" s="296"/>
      <c r="EG87" s="42"/>
      <c r="EH87" s="296"/>
      <c r="EI87" s="296"/>
      <c r="EJ87" s="296"/>
      <c r="EK87" s="296"/>
      <c r="EL87" s="296"/>
      <c r="EM87" s="296"/>
      <c r="EN87" s="296"/>
      <c r="EO87" s="296"/>
      <c r="EP87" s="296"/>
      <c r="EQ87" s="296"/>
      <c r="ER87" s="296"/>
      <c r="ES87" s="296"/>
      <c r="ET87" s="296"/>
      <c r="EU87" s="296"/>
      <c r="EV87" s="296"/>
      <c r="EW87" s="296"/>
      <c r="EX87" s="296"/>
      <c r="EY87" s="296"/>
      <c r="EZ87" s="296"/>
      <c r="FA87" s="296"/>
      <c r="FB87" s="296"/>
      <c r="FC87" s="296"/>
      <c r="FD87" s="296"/>
      <c r="FE87" s="296"/>
      <c r="FF87" s="296"/>
      <c r="FG87" s="296"/>
      <c r="FH87" s="296"/>
      <c r="FI87" s="296"/>
      <c r="FJ87" s="296"/>
      <c r="FK87" s="296"/>
      <c r="FL87" s="296"/>
      <c r="FM87" s="296"/>
      <c r="FN87" s="296"/>
      <c r="FO87" s="296"/>
      <c r="FP87" s="296"/>
      <c r="FQ87" s="42"/>
      <c r="FR87" s="42"/>
      <c r="FS87" s="42"/>
      <c r="FT87" s="42"/>
      <c r="FU87" s="42"/>
      <c r="FV87" s="296"/>
      <c r="FW87" s="296"/>
      <c r="FX87" s="296"/>
      <c r="FY87" s="296"/>
      <c r="FZ87" s="296"/>
      <c r="GA87" s="296"/>
      <c r="GB87" s="296"/>
      <c r="GC87" s="296"/>
      <c r="GD87" s="296"/>
      <c r="GE87" s="296"/>
      <c r="GF87" s="296"/>
      <c r="GG87" s="296"/>
      <c r="GH87" s="296"/>
      <c r="GI87" s="296"/>
      <c r="GJ87" s="296"/>
      <c r="GK87" s="296"/>
      <c r="GL87" s="296"/>
      <c r="GM87" s="296"/>
      <c r="GN87" s="296"/>
      <c r="GO87" s="296"/>
      <c r="GP87" s="296"/>
      <c r="GQ87" s="296"/>
      <c r="GR87" s="296"/>
      <c r="GS87" s="296"/>
      <c r="GT87" s="296"/>
      <c r="GU87" s="296"/>
      <c r="GV87" s="296"/>
      <c r="GW87" s="296"/>
      <c r="GX87" s="296"/>
      <c r="GY87" s="296"/>
      <c r="GZ87" s="296"/>
      <c r="HA87" s="296"/>
      <c r="HB87" s="296"/>
      <c r="HC87" s="296"/>
      <c r="HD87" s="296"/>
      <c r="HE87" s="296"/>
      <c r="HF87" s="296"/>
      <c r="HG87" s="296"/>
      <c r="HH87" s="296"/>
      <c r="HI87" s="296"/>
      <c r="HJ87" s="296"/>
      <c r="HK87" s="296"/>
      <c r="HL87" s="296"/>
      <c r="HM87" s="296"/>
      <c r="HN87" s="296"/>
      <c r="HO87" s="296"/>
      <c r="HP87" s="296"/>
      <c r="HQ87" s="296"/>
      <c r="HR87" s="296"/>
      <c r="HS87" s="296"/>
      <c r="HT87" s="296"/>
      <c r="HU87" s="296"/>
      <c r="HV87" s="296"/>
      <c r="HW87" s="296"/>
      <c r="HX87" s="296"/>
      <c r="HY87" s="296"/>
      <c r="HZ87" s="296"/>
      <c r="IA87" s="296"/>
      <c r="IB87" s="296"/>
      <c r="IC87" s="296"/>
      <c r="ID87" s="296"/>
      <c r="IE87" s="296"/>
      <c r="IF87" s="296"/>
      <c r="IG87" s="296"/>
      <c r="IH87" s="296"/>
      <c r="II87" s="296"/>
      <c r="IJ87" s="296"/>
      <c r="IK87" s="296"/>
      <c r="IL87" s="296"/>
      <c r="IM87" s="296"/>
      <c r="IN87" s="296"/>
      <c r="IO87" s="296"/>
      <c r="IP87" s="296"/>
      <c r="IQ87" s="296"/>
      <c r="IR87" s="296"/>
      <c r="IS87" s="296"/>
      <c r="IT87" s="296"/>
      <c r="IU87" s="296"/>
      <c r="IV87" s="296"/>
      <c r="IW87" s="296"/>
      <c r="IX87" s="296"/>
      <c r="IY87" s="296"/>
      <c r="IZ87" s="296"/>
      <c r="JA87" s="296"/>
      <c r="KM87" s="38"/>
      <c r="KN87" s="38"/>
      <c r="KP87" s="38"/>
      <c r="KQ87" s="38"/>
      <c r="KR87" s="38"/>
      <c r="KS87" s="38"/>
      <c r="KT87" s="38"/>
      <c r="KU87" s="38"/>
      <c r="KV87" s="38"/>
      <c r="KW87" s="38"/>
      <c r="KX87" s="38"/>
      <c r="LH87" s="33"/>
    </row>
    <row r="88" spans="2:320" s="17" customFormat="1" x14ac:dyDescent="0.2">
      <c r="B88" s="33"/>
      <c r="F88" s="35"/>
      <c r="G88" s="174"/>
      <c r="H88" s="33"/>
      <c r="I88" s="33"/>
      <c r="J88" s="42"/>
      <c r="K88" s="296"/>
      <c r="L88" s="296"/>
      <c r="M88" s="296"/>
      <c r="N88" s="296"/>
      <c r="O88" s="296"/>
      <c r="P88" s="296"/>
      <c r="Q88" s="296"/>
      <c r="R88" s="296"/>
      <c r="S88" s="296"/>
      <c r="T88" s="296"/>
      <c r="U88" s="296"/>
      <c r="V88" s="296"/>
      <c r="W88" s="296"/>
      <c r="X88" s="296"/>
      <c r="Y88" s="296"/>
      <c r="Z88" s="296"/>
      <c r="AA88" s="296"/>
      <c r="AB88" s="296"/>
      <c r="AC88" s="296"/>
      <c r="AD88" s="296"/>
      <c r="AE88" s="296"/>
      <c r="AF88" s="296"/>
      <c r="AG88" s="296"/>
      <c r="AH88" s="296"/>
      <c r="AI88" s="296"/>
      <c r="AJ88" s="296"/>
      <c r="AK88" s="296"/>
      <c r="AL88" s="296"/>
      <c r="AM88" s="296"/>
      <c r="AN88" s="296"/>
      <c r="AO88" s="296"/>
      <c r="AP88" s="296"/>
      <c r="AQ88" s="296"/>
      <c r="AR88" s="296"/>
      <c r="AS88" s="296"/>
      <c r="AT88" s="296"/>
      <c r="AU88" s="296"/>
      <c r="AV88" s="296"/>
      <c r="AW88" s="296"/>
      <c r="AX88" s="296"/>
      <c r="AY88" s="296"/>
      <c r="AZ88" s="296"/>
      <c r="BA88" s="296"/>
      <c r="BB88" s="296"/>
      <c r="BC88" s="296"/>
      <c r="BD88" s="296"/>
      <c r="BE88" s="296"/>
      <c r="BF88" s="296"/>
      <c r="BG88" s="296"/>
      <c r="BH88" s="296"/>
      <c r="BI88" s="296"/>
      <c r="BJ88" s="296"/>
      <c r="BK88" s="296"/>
      <c r="BL88" s="296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296"/>
      <c r="CA88" s="296"/>
      <c r="CB88" s="296"/>
      <c r="CC88" s="296"/>
      <c r="CD88" s="296"/>
      <c r="CE88" s="296"/>
      <c r="CF88" s="296"/>
      <c r="CG88" s="296"/>
      <c r="CH88" s="296"/>
      <c r="CI88" s="296"/>
      <c r="CJ88" s="296"/>
      <c r="CK88" s="296"/>
      <c r="CL88" s="296"/>
      <c r="CM88" s="296"/>
      <c r="CN88" s="296"/>
      <c r="CO88" s="296"/>
      <c r="CP88" s="296"/>
      <c r="CQ88" s="296"/>
      <c r="CR88" s="296"/>
      <c r="CS88" s="296"/>
      <c r="CT88" s="296"/>
      <c r="CU88" s="296"/>
      <c r="CV88" s="296"/>
      <c r="CW88" s="42"/>
      <c r="CX88" s="296"/>
      <c r="CY88" s="296"/>
      <c r="CZ88" s="296"/>
      <c r="DA88" s="296"/>
      <c r="DB88" s="296"/>
      <c r="DC88" s="296"/>
      <c r="DD88" s="296"/>
      <c r="DE88" s="296"/>
      <c r="DF88" s="296"/>
      <c r="DG88" s="296"/>
      <c r="DH88" s="296"/>
      <c r="DI88" s="296"/>
      <c r="DJ88" s="296"/>
      <c r="DK88" s="296"/>
      <c r="DL88" s="296"/>
      <c r="DM88" s="296"/>
      <c r="DN88" s="296"/>
      <c r="DO88" s="296"/>
      <c r="DP88" s="296"/>
      <c r="DQ88" s="296"/>
      <c r="DR88" s="296"/>
      <c r="DS88" s="296"/>
      <c r="DT88" s="296"/>
      <c r="DU88" s="296"/>
      <c r="DV88" s="296"/>
      <c r="DW88" s="296"/>
      <c r="DX88" s="296"/>
      <c r="DY88" s="296"/>
      <c r="DZ88" s="296"/>
      <c r="EA88" s="296"/>
      <c r="EB88" s="296"/>
      <c r="EC88" s="296"/>
      <c r="ED88" s="296"/>
      <c r="EE88" s="296"/>
      <c r="EF88" s="296"/>
      <c r="EG88" s="42"/>
      <c r="EH88" s="296"/>
      <c r="EI88" s="296"/>
      <c r="EJ88" s="296"/>
      <c r="EK88" s="296"/>
      <c r="EL88" s="296"/>
      <c r="EM88" s="296"/>
      <c r="EN88" s="296"/>
      <c r="EO88" s="296"/>
      <c r="EP88" s="296"/>
      <c r="EQ88" s="296"/>
      <c r="ER88" s="296"/>
      <c r="ES88" s="296"/>
      <c r="ET88" s="296"/>
      <c r="EU88" s="296"/>
      <c r="EV88" s="296"/>
      <c r="EW88" s="296"/>
      <c r="EX88" s="296"/>
      <c r="EY88" s="296"/>
      <c r="EZ88" s="296"/>
      <c r="FA88" s="296"/>
      <c r="FB88" s="296"/>
      <c r="FC88" s="296"/>
      <c r="FD88" s="296"/>
      <c r="FE88" s="296"/>
      <c r="FF88" s="296"/>
      <c r="FG88" s="296"/>
      <c r="FH88" s="296"/>
      <c r="FI88" s="296"/>
      <c r="FJ88" s="296"/>
      <c r="FK88" s="296"/>
      <c r="FL88" s="296"/>
      <c r="FM88" s="296"/>
      <c r="FN88" s="296"/>
      <c r="FO88" s="296"/>
      <c r="FP88" s="296"/>
      <c r="FQ88" s="42"/>
      <c r="FR88" s="42"/>
      <c r="FS88" s="42"/>
      <c r="FT88" s="42"/>
      <c r="FU88" s="42"/>
      <c r="FV88" s="296"/>
      <c r="FW88" s="296"/>
      <c r="FX88" s="296"/>
      <c r="FY88" s="296"/>
      <c r="FZ88" s="296"/>
      <c r="GA88" s="296"/>
      <c r="GB88" s="296"/>
      <c r="GC88" s="296"/>
      <c r="GD88" s="296"/>
      <c r="GE88" s="296"/>
      <c r="GF88" s="296"/>
      <c r="GG88" s="296"/>
      <c r="GH88" s="296"/>
      <c r="GI88" s="296"/>
      <c r="GJ88" s="296"/>
      <c r="GK88" s="296"/>
      <c r="GL88" s="296"/>
      <c r="GM88" s="296"/>
      <c r="GN88" s="296"/>
      <c r="GO88" s="296"/>
      <c r="GP88" s="296"/>
      <c r="GQ88" s="296"/>
      <c r="GR88" s="296"/>
      <c r="GS88" s="296"/>
      <c r="GT88" s="296"/>
      <c r="GU88" s="296"/>
      <c r="GV88" s="296"/>
      <c r="GW88" s="296"/>
      <c r="GX88" s="296"/>
      <c r="GY88" s="296"/>
      <c r="GZ88" s="296"/>
      <c r="HA88" s="296"/>
      <c r="HB88" s="296"/>
      <c r="HC88" s="296"/>
      <c r="HD88" s="296"/>
      <c r="HE88" s="296"/>
      <c r="HF88" s="296"/>
      <c r="HG88" s="296"/>
      <c r="HH88" s="296"/>
      <c r="HI88" s="296"/>
      <c r="HJ88" s="296"/>
      <c r="HK88" s="296"/>
      <c r="HL88" s="296"/>
      <c r="HM88" s="296"/>
      <c r="HN88" s="296"/>
      <c r="HO88" s="296"/>
      <c r="HP88" s="296"/>
      <c r="HQ88" s="296"/>
      <c r="HR88" s="296"/>
      <c r="HS88" s="296"/>
      <c r="HT88" s="296"/>
      <c r="HU88" s="296"/>
      <c r="HV88" s="296"/>
      <c r="HW88" s="296"/>
      <c r="HX88" s="296"/>
      <c r="HY88" s="296"/>
      <c r="HZ88" s="296"/>
      <c r="IA88" s="296"/>
      <c r="IB88" s="296"/>
      <c r="IC88" s="296"/>
      <c r="ID88" s="296"/>
      <c r="IE88" s="296"/>
      <c r="IF88" s="296"/>
      <c r="IG88" s="296"/>
      <c r="IH88" s="296"/>
      <c r="II88" s="296"/>
      <c r="IJ88" s="296"/>
      <c r="IK88" s="296"/>
      <c r="IL88" s="296"/>
      <c r="IM88" s="296"/>
      <c r="IN88" s="296"/>
      <c r="IO88" s="296"/>
      <c r="IP88" s="296"/>
      <c r="IQ88" s="296"/>
      <c r="IR88" s="296"/>
      <c r="IS88" s="296"/>
      <c r="IT88" s="296"/>
      <c r="IU88" s="296"/>
      <c r="IV88" s="296"/>
      <c r="IW88" s="296"/>
      <c r="IX88" s="296"/>
      <c r="IY88" s="296"/>
      <c r="IZ88" s="296"/>
      <c r="JA88" s="296"/>
      <c r="KM88" s="38"/>
      <c r="KN88" s="38"/>
      <c r="KP88" s="38"/>
      <c r="KQ88" s="38"/>
      <c r="KR88" s="38"/>
      <c r="KS88" s="38"/>
      <c r="KT88" s="38"/>
      <c r="KU88" s="38"/>
      <c r="KV88" s="38"/>
      <c r="KW88" s="38"/>
      <c r="KX88" s="38"/>
      <c r="LH88" s="33"/>
    </row>
    <row r="89" spans="2:320" s="17" customFormat="1" x14ac:dyDescent="0.2">
      <c r="B89" s="33"/>
      <c r="F89" s="35"/>
      <c r="G89" s="174"/>
      <c r="H89" s="33"/>
      <c r="I89" s="33"/>
      <c r="J89" s="42"/>
      <c r="K89" s="296"/>
      <c r="L89" s="296"/>
      <c r="M89" s="296"/>
      <c r="N89" s="296"/>
      <c r="O89" s="296"/>
      <c r="P89" s="296"/>
      <c r="Q89" s="296"/>
      <c r="R89" s="296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6"/>
      <c r="AI89" s="296"/>
      <c r="AJ89" s="296"/>
      <c r="AK89" s="296"/>
      <c r="AL89" s="296"/>
      <c r="AM89" s="296"/>
      <c r="AN89" s="296"/>
      <c r="AO89" s="296"/>
      <c r="AP89" s="296"/>
      <c r="AQ89" s="296"/>
      <c r="AR89" s="296"/>
      <c r="AS89" s="296"/>
      <c r="AT89" s="296"/>
      <c r="AU89" s="296"/>
      <c r="AV89" s="296"/>
      <c r="AW89" s="296"/>
      <c r="AX89" s="296"/>
      <c r="AY89" s="296"/>
      <c r="AZ89" s="296"/>
      <c r="BA89" s="296"/>
      <c r="BB89" s="296"/>
      <c r="BC89" s="296"/>
      <c r="BD89" s="296"/>
      <c r="BE89" s="296"/>
      <c r="BF89" s="296"/>
      <c r="BG89" s="296"/>
      <c r="BH89" s="296"/>
      <c r="BI89" s="296"/>
      <c r="BJ89" s="296"/>
      <c r="BK89" s="296"/>
      <c r="BL89" s="296"/>
      <c r="BM89" s="42"/>
      <c r="BN89" s="42"/>
      <c r="BO89" s="42"/>
      <c r="BP89" s="42"/>
      <c r="BQ89" s="42"/>
      <c r="BR89" s="42"/>
      <c r="BS89" s="42"/>
      <c r="BT89" s="42"/>
      <c r="BU89" s="42"/>
      <c r="BV89" s="42"/>
      <c r="BW89" s="42"/>
      <c r="BX89" s="42"/>
      <c r="BY89" s="42"/>
      <c r="BZ89" s="296"/>
      <c r="CA89" s="296"/>
      <c r="CB89" s="296"/>
      <c r="CC89" s="296"/>
      <c r="CD89" s="296"/>
      <c r="CE89" s="296"/>
      <c r="CF89" s="296"/>
      <c r="CG89" s="296"/>
      <c r="CH89" s="296"/>
      <c r="CI89" s="296"/>
      <c r="CJ89" s="296"/>
      <c r="CK89" s="296"/>
      <c r="CL89" s="296"/>
      <c r="CM89" s="296"/>
      <c r="CN89" s="296"/>
      <c r="CO89" s="296"/>
      <c r="CP89" s="296"/>
      <c r="CQ89" s="296"/>
      <c r="CR89" s="296"/>
      <c r="CS89" s="296"/>
      <c r="CT89" s="296"/>
      <c r="CU89" s="296"/>
      <c r="CV89" s="296"/>
      <c r="CW89" s="42"/>
      <c r="CX89" s="296"/>
      <c r="CY89" s="296"/>
      <c r="CZ89" s="296"/>
      <c r="DA89" s="296"/>
      <c r="DB89" s="296"/>
      <c r="DC89" s="296"/>
      <c r="DD89" s="296"/>
      <c r="DE89" s="296"/>
      <c r="DF89" s="296"/>
      <c r="DG89" s="296"/>
      <c r="DH89" s="296"/>
      <c r="DI89" s="296"/>
      <c r="DJ89" s="296"/>
      <c r="DK89" s="296"/>
      <c r="DL89" s="296"/>
      <c r="DM89" s="296"/>
      <c r="DN89" s="296"/>
      <c r="DO89" s="296"/>
      <c r="DP89" s="296"/>
      <c r="DQ89" s="296"/>
      <c r="DR89" s="296"/>
      <c r="DS89" s="296"/>
      <c r="DT89" s="296"/>
      <c r="DU89" s="296"/>
      <c r="DV89" s="296"/>
      <c r="DW89" s="296"/>
      <c r="DX89" s="296"/>
      <c r="DY89" s="296"/>
      <c r="DZ89" s="296"/>
      <c r="EA89" s="296"/>
      <c r="EB89" s="296"/>
      <c r="EC89" s="296"/>
      <c r="ED89" s="296"/>
      <c r="EE89" s="296"/>
      <c r="EF89" s="296"/>
      <c r="EG89" s="42"/>
      <c r="EH89" s="296"/>
      <c r="EI89" s="296"/>
      <c r="EJ89" s="296"/>
      <c r="EK89" s="296"/>
      <c r="EL89" s="296"/>
      <c r="EM89" s="296"/>
      <c r="EN89" s="296"/>
      <c r="EO89" s="296"/>
      <c r="EP89" s="296"/>
      <c r="EQ89" s="296"/>
      <c r="ER89" s="296"/>
      <c r="ES89" s="296"/>
      <c r="ET89" s="296"/>
      <c r="EU89" s="296"/>
      <c r="EV89" s="296"/>
      <c r="EW89" s="296"/>
      <c r="EX89" s="296"/>
      <c r="EY89" s="296"/>
      <c r="EZ89" s="296"/>
      <c r="FA89" s="296"/>
      <c r="FB89" s="296"/>
      <c r="FC89" s="296"/>
      <c r="FD89" s="296"/>
      <c r="FE89" s="296"/>
      <c r="FF89" s="296"/>
      <c r="FG89" s="296"/>
      <c r="FH89" s="296"/>
      <c r="FI89" s="296"/>
      <c r="FJ89" s="296"/>
      <c r="FK89" s="296"/>
      <c r="FL89" s="296"/>
      <c r="FM89" s="296"/>
      <c r="FN89" s="296"/>
      <c r="FO89" s="296"/>
      <c r="FP89" s="296"/>
      <c r="FQ89" s="42"/>
      <c r="FR89" s="42"/>
      <c r="FS89" s="42"/>
      <c r="FT89" s="42"/>
      <c r="FU89" s="42"/>
      <c r="FV89" s="296"/>
      <c r="FW89" s="296"/>
      <c r="FX89" s="296"/>
      <c r="FY89" s="296"/>
      <c r="FZ89" s="296"/>
      <c r="GA89" s="296"/>
      <c r="GB89" s="296"/>
      <c r="GC89" s="296"/>
      <c r="GD89" s="296"/>
      <c r="GE89" s="296"/>
      <c r="GF89" s="296"/>
      <c r="GG89" s="296"/>
      <c r="GH89" s="296"/>
      <c r="GI89" s="296"/>
      <c r="GJ89" s="296"/>
      <c r="GK89" s="296"/>
      <c r="GL89" s="296"/>
      <c r="GM89" s="296"/>
      <c r="GN89" s="296"/>
      <c r="GO89" s="296"/>
      <c r="GP89" s="296"/>
      <c r="GQ89" s="296"/>
      <c r="GR89" s="296"/>
      <c r="GS89" s="296"/>
      <c r="GT89" s="296"/>
      <c r="GU89" s="296"/>
      <c r="GV89" s="296"/>
      <c r="GW89" s="296"/>
      <c r="GX89" s="296"/>
      <c r="GY89" s="296"/>
      <c r="GZ89" s="296"/>
      <c r="HA89" s="296"/>
      <c r="HB89" s="296"/>
      <c r="HC89" s="296"/>
      <c r="HD89" s="296"/>
      <c r="HE89" s="296"/>
      <c r="HF89" s="296"/>
      <c r="HG89" s="296"/>
      <c r="HH89" s="296"/>
      <c r="HI89" s="296"/>
      <c r="HJ89" s="296"/>
      <c r="HK89" s="296"/>
      <c r="HL89" s="296"/>
      <c r="HM89" s="296"/>
      <c r="HN89" s="296"/>
      <c r="HO89" s="296"/>
      <c r="HP89" s="296"/>
      <c r="HQ89" s="296"/>
      <c r="HR89" s="296"/>
      <c r="HS89" s="296"/>
      <c r="HT89" s="296"/>
      <c r="HU89" s="296"/>
      <c r="HV89" s="296"/>
      <c r="HW89" s="296"/>
      <c r="HX89" s="296"/>
      <c r="HY89" s="296"/>
      <c r="HZ89" s="296"/>
      <c r="IA89" s="296"/>
      <c r="IB89" s="296"/>
      <c r="IC89" s="296"/>
      <c r="ID89" s="296"/>
      <c r="IE89" s="296"/>
      <c r="IF89" s="296"/>
      <c r="IG89" s="296"/>
      <c r="IH89" s="296"/>
      <c r="II89" s="296"/>
      <c r="IJ89" s="296"/>
      <c r="IK89" s="296"/>
      <c r="IL89" s="296"/>
      <c r="IM89" s="296"/>
      <c r="IN89" s="296"/>
      <c r="IO89" s="296"/>
      <c r="IP89" s="296"/>
      <c r="IQ89" s="296"/>
      <c r="IR89" s="296"/>
      <c r="IS89" s="296"/>
      <c r="IT89" s="296"/>
      <c r="IU89" s="296"/>
      <c r="IV89" s="296"/>
      <c r="IW89" s="296"/>
      <c r="IX89" s="296"/>
      <c r="IY89" s="296"/>
      <c r="IZ89" s="296"/>
      <c r="JA89" s="296"/>
      <c r="KM89" s="38"/>
      <c r="KN89" s="38"/>
      <c r="KP89" s="38"/>
      <c r="KQ89" s="38"/>
      <c r="KR89" s="38"/>
      <c r="KS89" s="38"/>
      <c r="KT89" s="38"/>
      <c r="KU89" s="38"/>
      <c r="KV89" s="38"/>
      <c r="KW89" s="38"/>
      <c r="KX89" s="38"/>
      <c r="LH89" s="33"/>
    </row>
    <row r="90" spans="2:320" s="17" customFormat="1" x14ac:dyDescent="0.2">
      <c r="B90" s="33"/>
      <c r="F90" s="35"/>
      <c r="G90" s="174"/>
      <c r="H90" s="33"/>
      <c r="I90" s="33"/>
      <c r="J90" s="42"/>
      <c r="K90" s="296"/>
      <c r="L90" s="296"/>
      <c r="M90" s="296"/>
      <c r="N90" s="296"/>
      <c r="O90" s="296"/>
      <c r="P90" s="296"/>
      <c r="Q90" s="296"/>
      <c r="R90" s="296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6"/>
      <c r="AI90" s="296"/>
      <c r="AJ90" s="296"/>
      <c r="AK90" s="296"/>
      <c r="AL90" s="296"/>
      <c r="AM90" s="296"/>
      <c r="AN90" s="296"/>
      <c r="AO90" s="296"/>
      <c r="AP90" s="296"/>
      <c r="AQ90" s="296"/>
      <c r="AR90" s="296"/>
      <c r="AS90" s="296"/>
      <c r="AT90" s="296"/>
      <c r="AU90" s="296"/>
      <c r="AV90" s="296"/>
      <c r="AW90" s="296"/>
      <c r="AX90" s="296"/>
      <c r="AY90" s="296"/>
      <c r="AZ90" s="296"/>
      <c r="BA90" s="296"/>
      <c r="BB90" s="296"/>
      <c r="BC90" s="296"/>
      <c r="BD90" s="296"/>
      <c r="BE90" s="296"/>
      <c r="BF90" s="296"/>
      <c r="BG90" s="296"/>
      <c r="BH90" s="296"/>
      <c r="BI90" s="296"/>
      <c r="BJ90" s="296"/>
      <c r="BK90" s="296"/>
      <c r="BL90" s="296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296"/>
      <c r="CA90" s="296"/>
      <c r="CB90" s="296"/>
      <c r="CC90" s="296"/>
      <c r="CD90" s="296"/>
      <c r="CE90" s="296"/>
      <c r="CF90" s="296"/>
      <c r="CG90" s="296"/>
      <c r="CH90" s="296"/>
      <c r="CI90" s="296"/>
      <c r="CJ90" s="296"/>
      <c r="CK90" s="296"/>
      <c r="CL90" s="296"/>
      <c r="CM90" s="296"/>
      <c r="CN90" s="296"/>
      <c r="CO90" s="296"/>
      <c r="CP90" s="296"/>
      <c r="CQ90" s="296"/>
      <c r="CR90" s="296"/>
      <c r="CS90" s="296"/>
      <c r="CT90" s="296"/>
      <c r="CU90" s="296"/>
      <c r="CV90" s="296"/>
      <c r="CW90" s="42"/>
      <c r="CX90" s="296"/>
      <c r="CY90" s="296"/>
      <c r="CZ90" s="296"/>
      <c r="DA90" s="296"/>
      <c r="DB90" s="296"/>
      <c r="DC90" s="296"/>
      <c r="DD90" s="296"/>
      <c r="DE90" s="296"/>
      <c r="DF90" s="296"/>
      <c r="DG90" s="296"/>
      <c r="DH90" s="296"/>
      <c r="DI90" s="296"/>
      <c r="DJ90" s="296"/>
      <c r="DK90" s="296"/>
      <c r="DL90" s="296"/>
      <c r="DM90" s="296"/>
      <c r="DN90" s="296"/>
      <c r="DO90" s="296"/>
      <c r="DP90" s="296"/>
      <c r="DQ90" s="296"/>
      <c r="DR90" s="296"/>
      <c r="DS90" s="296"/>
      <c r="DT90" s="296"/>
      <c r="DU90" s="296"/>
      <c r="DV90" s="296"/>
      <c r="DW90" s="296"/>
      <c r="DX90" s="296"/>
      <c r="DY90" s="296"/>
      <c r="DZ90" s="296"/>
      <c r="EA90" s="296"/>
      <c r="EB90" s="296"/>
      <c r="EC90" s="296"/>
      <c r="ED90" s="296"/>
      <c r="EE90" s="296"/>
      <c r="EF90" s="296"/>
      <c r="EG90" s="42"/>
      <c r="EH90" s="296"/>
      <c r="EI90" s="296"/>
      <c r="EJ90" s="296"/>
      <c r="EK90" s="296"/>
      <c r="EL90" s="296"/>
      <c r="EM90" s="296"/>
      <c r="EN90" s="296"/>
      <c r="EO90" s="296"/>
      <c r="EP90" s="296"/>
      <c r="EQ90" s="296"/>
      <c r="ER90" s="296"/>
      <c r="ES90" s="296"/>
      <c r="ET90" s="296"/>
      <c r="EU90" s="296"/>
      <c r="EV90" s="296"/>
      <c r="EW90" s="296"/>
      <c r="EX90" s="296"/>
      <c r="EY90" s="296"/>
      <c r="EZ90" s="296"/>
      <c r="FA90" s="296"/>
      <c r="FB90" s="296"/>
      <c r="FC90" s="296"/>
      <c r="FD90" s="296"/>
      <c r="FE90" s="296"/>
      <c r="FF90" s="296"/>
      <c r="FG90" s="296"/>
      <c r="FH90" s="296"/>
      <c r="FI90" s="296"/>
      <c r="FJ90" s="296"/>
      <c r="FK90" s="296"/>
      <c r="FL90" s="296"/>
      <c r="FM90" s="296"/>
      <c r="FN90" s="296"/>
      <c r="FO90" s="296"/>
      <c r="FP90" s="296"/>
      <c r="FQ90" s="42"/>
      <c r="FR90" s="42"/>
      <c r="FS90" s="42"/>
      <c r="FT90" s="42"/>
      <c r="FU90" s="42"/>
      <c r="FV90" s="296"/>
      <c r="FW90" s="296"/>
      <c r="FX90" s="296"/>
      <c r="FY90" s="296"/>
      <c r="FZ90" s="296"/>
      <c r="GA90" s="296"/>
      <c r="GB90" s="296"/>
      <c r="GC90" s="296"/>
      <c r="GD90" s="296"/>
      <c r="GE90" s="296"/>
      <c r="GF90" s="296"/>
      <c r="GG90" s="296"/>
      <c r="GH90" s="296"/>
      <c r="GI90" s="296"/>
      <c r="GJ90" s="296"/>
      <c r="GK90" s="296"/>
      <c r="GL90" s="296"/>
      <c r="GM90" s="296"/>
      <c r="GN90" s="296"/>
      <c r="GO90" s="296"/>
      <c r="GP90" s="296"/>
      <c r="GQ90" s="296"/>
      <c r="GR90" s="296"/>
      <c r="GS90" s="296"/>
      <c r="GT90" s="296"/>
      <c r="GU90" s="296"/>
      <c r="GV90" s="296"/>
      <c r="GW90" s="296"/>
      <c r="GX90" s="296"/>
      <c r="GY90" s="296"/>
      <c r="GZ90" s="296"/>
      <c r="HA90" s="296"/>
      <c r="HB90" s="296"/>
      <c r="HC90" s="296"/>
      <c r="HD90" s="296"/>
      <c r="HE90" s="296"/>
      <c r="HF90" s="296"/>
      <c r="HG90" s="296"/>
      <c r="HH90" s="296"/>
      <c r="HI90" s="296"/>
      <c r="HJ90" s="296"/>
      <c r="HK90" s="296"/>
      <c r="HL90" s="296"/>
      <c r="HM90" s="296"/>
      <c r="HN90" s="296"/>
      <c r="HO90" s="296"/>
      <c r="HP90" s="296"/>
      <c r="HQ90" s="296"/>
      <c r="HR90" s="296"/>
      <c r="HS90" s="296"/>
      <c r="HT90" s="296"/>
      <c r="HU90" s="296"/>
      <c r="HV90" s="296"/>
      <c r="HW90" s="296"/>
      <c r="HX90" s="296"/>
      <c r="HY90" s="296"/>
      <c r="HZ90" s="296"/>
      <c r="IA90" s="296"/>
      <c r="IB90" s="296"/>
      <c r="IC90" s="296"/>
      <c r="ID90" s="296"/>
      <c r="IE90" s="296"/>
      <c r="IF90" s="296"/>
      <c r="IG90" s="296"/>
      <c r="IH90" s="296"/>
      <c r="II90" s="296"/>
      <c r="IJ90" s="296"/>
      <c r="IK90" s="296"/>
      <c r="IL90" s="296"/>
      <c r="IM90" s="296"/>
      <c r="IN90" s="296"/>
      <c r="IO90" s="296"/>
      <c r="IP90" s="296"/>
      <c r="IQ90" s="296"/>
      <c r="IR90" s="296"/>
      <c r="IS90" s="296"/>
      <c r="IT90" s="296"/>
      <c r="IU90" s="296"/>
      <c r="IV90" s="296"/>
      <c r="IW90" s="296"/>
      <c r="IX90" s="296"/>
      <c r="IY90" s="296"/>
      <c r="IZ90" s="296"/>
      <c r="JA90" s="296"/>
      <c r="KM90" s="38"/>
      <c r="KN90" s="38"/>
      <c r="KP90" s="38"/>
      <c r="KQ90" s="38"/>
      <c r="KR90" s="38"/>
      <c r="KS90" s="38"/>
      <c r="KT90" s="38"/>
      <c r="KU90" s="38"/>
      <c r="KV90" s="38"/>
      <c r="KW90" s="38"/>
      <c r="KX90" s="38"/>
      <c r="LH90" s="33"/>
    </row>
    <row r="91" spans="2:320" s="17" customFormat="1" x14ac:dyDescent="0.2">
      <c r="B91" s="33"/>
      <c r="F91" s="35"/>
      <c r="G91" s="174"/>
      <c r="H91" s="33"/>
      <c r="I91" s="33"/>
      <c r="J91" s="42"/>
      <c r="K91" s="296"/>
      <c r="L91" s="296"/>
      <c r="M91" s="296"/>
      <c r="N91" s="296"/>
      <c r="O91" s="296"/>
      <c r="P91" s="296"/>
      <c r="Q91" s="296"/>
      <c r="R91" s="296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6"/>
      <c r="AI91" s="296"/>
      <c r="AJ91" s="296"/>
      <c r="AK91" s="296"/>
      <c r="AL91" s="296"/>
      <c r="AM91" s="296"/>
      <c r="AN91" s="296"/>
      <c r="AO91" s="296"/>
      <c r="AP91" s="296"/>
      <c r="AQ91" s="296"/>
      <c r="AR91" s="296"/>
      <c r="AS91" s="296"/>
      <c r="AT91" s="296"/>
      <c r="AU91" s="296"/>
      <c r="AV91" s="296"/>
      <c r="AW91" s="296"/>
      <c r="AX91" s="296"/>
      <c r="AY91" s="296"/>
      <c r="AZ91" s="296"/>
      <c r="BA91" s="296"/>
      <c r="BB91" s="296"/>
      <c r="BC91" s="296"/>
      <c r="BD91" s="296"/>
      <c r="BE91" s="296"/>
      <c r="BF91" s="296"/>
      <c r="BG91" s="296"/>
      <c r="BH91" s="296"/>
      <c r="BI91" s="296"/>
      <c r="BJ91" s="296"/>
      <c r="BK91" s="296"/>
      <c r="BL91" s="296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296"/>
      <c r="CA91" s="296"/>
      <c r="CB91" s="296"/>
      <c r="CC91" s="296"/>
      <c r="CD91" s="296"/>
      <c r="CE91" s="296"/>
      <c r="CF91" s="296"/>
      <c r="CG91" s="296"/>
      <c r="CH91" s="296"/>
      <c r="CI91" s="296"/>
      <c r="CJ91" s="296"/>
      <c r="CK91" s="296"/>
      <c r="CL91" s="296"/>
      <c r="CM91" s="296"/>
      <c r="CN91" s="296"/>
      <c r="CO91" s="296"/>
      <c r="CP91" s="296"/>
      <c r="CQ91" s="296"/>
      <c r="CR91" s="296"/>
      <c r="CS91" s="296"/>
      <c r="CT91" s="296"/>
      <c r="CU91" s="296"/>
      <c r="CV91" s="296"/>
      <c r="CW91" s="42"/>
      <c r="CX91" s="296"/>
      <c r="CY91" s="296"/>
      <c r="CZ91" s="296"/>
      <c r="DA91" s="296"/>
      <c r="DB91" s="296"/>
      <c r="DC91" s="296"/>
      <c r="DD91" s="296"/>
      <c r="DE91" s="296"/>
      <c r="DF91" s="296"/>
      <c r="DG91" s="296"/>
      <c r="DH91" s="296"/>
      <c r="DI91" s="296"/>
      <c r="DJ91" s="296"/>
      <c r="DK91" s="296"/>
      <c r="DL91" s="296"/>
      <c r="DM91" s="296"/>
      <c r="DN91" s="296"/>
      <c r="DO91" s="296"/>
      <c r="DP91" s="296"/>
      <c r="DQ91" s="296"/>
      <c r="DR91" s="296"/>
      <c r="DS91" s="296"/>
      <c r="DT91" s="296"/>
      <c r="DU91" s="296"/>
      <c r="DV91" s="296"/>
      <c r="DW91" s="296"/>
      <c r="DX91" s="296"/>
      <c r="DY91" s="296"/>
      <c r="DZ91" s="296"/>
      <c r="EA91" s="296"/>
      <c r="EB91" s="296"/>
      <c r="EC91" s="296"/>
      <c r="ED91" s="296"/>
      <c r="EE91" s="296"/>
      <c r="EF91" s="296"/>
      <c r="EG91" s="42"/>
      <c r="EH91" s="296"/>
      <c r="EI91" s="296"/>
      <c r="EJ91" s="296"/>
      <c r="EK91" s="296"/>
      <c r="EL91" s="296"/>
      <c r="EM91" s="296"/>
      <c r="EN91" s="296"/>
      <c r="EO91" s="296"/>
      <c r="EP91" s="296"/>
      <c r="EQ91" s="296"/>
      <c r="ER91" s="296"/>
      <c r="ES91" s="296"/>
      <c r="ET91" s="296"/>
      <c r="EU91" s="296"/>
      <c r="EV91" s="296"/>
      <c r="EW91" s="296"/>
      <c r="EX91" s="296"/>
      <c r="EY91" s="296"/>
      <c r="EZ91" s="296"/>
      <c r="FA91" s="296"/>
      <c r="FB91" s="296"/>
      <c r="FC91" s="296"/>
      <c r="FD91" s="296"/>
      <c r="FE91" s="296"/>
      <c r="FF91" s="296"/>
      <c r="FG91" s="296"/>
      <c r="FH91" s="296"/>
      <c r="FI91" s="296"/>
      <c r="FJ91" s="296"/>
      <c r="FK91" s="296"/>
      <c r="FL91" s="296"/>
      <c r="FM91" s="296"/>
      <c r="FN91" s="296"/>
      <c r="FO91" s="296"/>
      <c r="FP91" s="296"/>
      <c r="FQ91" s="42"/>
      <c r="FR91" s="42"/>
      <c r="FS91" s="42"/>
      <c r="FT91" s="42"/>
      <c r="FU91" s="42"/>
      <c r="FV91" s="296"/>
      <c r="FW91" s="296"/>
      <c r="FX91" s="296"/>
      <c r="FY91" s="296"/>
      <c r="FZ91" s="296"/>
      <c r="GA91" s="296"/>
      <c r="GB91" s="296"/>
      <c r="GC91" s="296"/>
      <c r="GD91" s="296"/>
      <c r="GE91" s="296"/>
      <c r="GF91" s="296"/>
      <c r="GG91" s="296"/>
      <c r="GH91" s="296"/>
      <c r="GI91" s="296"/>
      <c r="GJ91" s="296"/>
      <c r="GK91" s="296"/>
      <c r="GL91" s="296"/>
      <c r="GM91" s="296"/>
      <c r="GN91" s="296"/>
      <c r="GO91" s="296"/>
      <c r="GP91" s="296"/>
      <c r="GQ91" s="296"/>
      <c r="GR91" s="296"/>
      <c r="GS91" s="296"/>
      <c r="GT91" s="296"/>
      <c r="GU91" s="296"/>
      <c r="GV91" s="296"/>
      <c r="GW91" s="296"/>
      <c r="GX91" s="296"/>
      <c r="GY91" s="296"/>
      <c r="GZ91" s="296"/>
      <c r="HA91" s="296"/>
      <c r="HB91" s="296"/>
      <c r="HC91" s="296"/>
      <c r="HD91" s="296"/>
      <c r="HE91" s="296"/>
      <c r="HF91" s="296"/>
      <c r="HG91" s="296"/>
      <c r="HH91" s="296"/>
      <c r="HI91" s="296"/>
      <c r="HJ91" s="296"/>
      <c r="HK91" s="296"/>
      <c r="HL91" s="296"/>
      <c r="HM91" s="296"/>
      <c r="HN91" s="296"/>
      <c r="HO91" s="296"/>
      <c r="HP91" s="296"/>
      <c r="HQ91" s="296"/>
      <c r="HR91" s="296"/>
      <c r="HS91" s="296"/>
      <c r="HT91" s="296"/>
      <c r="HU91" s="296"/>
      <c r="HV91" s="296"/>
      <c r="HW91" s="296"/>
      <c r="HX91" s="296"/>
      <c r="HY91" s="296"/>
      <c r="HZ91" s="296"/>
      <c r="IA91" s="296"/>
      <c r="IB91" s="296"/>
      <c r="IC91" s="296"/>
      <c r="ID91" s="296"/>
      <c r="IE91" s="296"/>
      <c r="IF91" s="296"/>
      <c r="IG91" s="296"/>
      <c r="IH91" s="296"/>
      <c r="II91" s="296"/>
      <c r="IJ91" s="296"/>
      <c r="IK91" s="296"/>
      <c r="IL91" s="296"/>
      <c r="IM91" s="296"/>
      <c r="IN91" s="296"/>
      <c r="IO91" s="296"/>
      <c r="IP91" s="296"/>
      <c r="IQ91" s="296"/>
      <c r="IR91" s="296"/>
      <c r="IS91" s="296"/>
      <c r="IT91" s="296"/>
      <c r="IU91" s="296"/>
      <c r="IV91" s="296"/>
      <c r="IW91" s="296"/>
      <c r="IX91" s="296"/>
      <c r="IY91" s="296"/>
      <c r="IZ91" s="296"/>
      <c r="JA91" s="296"/>
      <c r="KM91" s="38"/>
      <c r="KN91" s="38"/>
      <c r="KP91" s="38"/>
      <c r="KQ91" s="38"/>
      <c r="KR91" s="38"/>
      <c r="KS91" s="38"/>
      <c r="KT91" s="38"/>
      <c r="KU91" s="38"/>
      <c r="KV91" s="38"/>
      <c r="KW91" s="38"/>
      <c r="KX91" s="38"/>
      <c r="LH91" s="33"/>
    </row>
    <row r="92" spans="2:320" s="17" customFormat="1" x14ac:dyDescent="0.2">
      <c r="B92" s="33"/>
      <c r="F92" s="35"/>
      <c r="G92" s="174"/>
      <c r="H92" s="33"/>
      <c r="I92" s="33"/>
      <c r="J92" s="42"/>
      <c r="K92" s="296"/>
      <c r="L92" s="296"/>
      <c r="M92" s="296"/>
      <c r="N92" s="296"/>
      <c r="O92" s="296"/>
      <c r="P92" s="296"/>
      <c r="Q92" s="296"/>
      <c r="R92" s="296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6"/>
      <c r="AI92" s="296"/>
      <c r="AJ92" s="296"/>
      <c r="AK92" s="296"/>
      <c r="AL92" s="296"/>
      <c r="AM92" s="296"/>
      <c r="AN92" s="296"/>
      <c r="AO92" s="296"/>
      <c r="AP92" s="296"/>
      <c r="AQ92" s="296"/>
      <c r="AR92" s="296"/>
      <c r="AS92" s="296"/>
      <c r="AT92" s="296"/>
      <c r="AU92" s="296"/>
      <c r="AV92" s="296"/>
      <c r="AW92" s="296"/>
      <c r="AX92" s="296"/>
      <c r="AY92" s="296"/>
      <c r="AZ92" s="296"/>
      <c r="BA92" s="296"/>
      <c r="BB92" s="296"/>
      <c r="BC92" s="296"/>
      <c r="BD92" s="296"/>
      <c r="BE92" s="296"/>
      <c r="BF92" s="296"/>
      <c r="BG92" s="296"/>
      <c r="BH92" s="296"/>
      <c r="BI92" s="296"/>
      <c r="BJ92" s="296"/>
      <c r="BK92" s="296"/>
      <c r="BL92" s="296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296"/>
      <c r="CA92" s="296"/>
      <c r="CB92" s="296"/>
      <c r="CC92" s="296"/>
      <c r="CD92" s="296"/>
      <c r="CE92" s="296"/>
      <c r="CF92" s="296"/>
      <c r="CG92" s="296"/>
      <c r="CH92" s="296"/>
      <c r="CI92" s="296"/>
      <c r="CJ92" s="296"/>
      <c r="CK92" s="296"/>
      <c r="CL92" s="296"/>
      <c r="CM92" s="296"/>
      <c r="CN92" s="296"/>
      <c r="CO92" s="296"/>
      <c r="CP92" s="296"/>
      <c r="CQ92" s="296"/>
      <c r="CR92" s="296"/>
      <c r="CS92" s="296"/>
      <c r="CT92" s="296"/>
      <c r="CU92" s="296"/>
      <c r="CV92" s="296"/>
      <c r="CW92" s="42"/>
      <c r="CX92" s="296"/>
      <c r="CY92" s="296"/>
      <c r="CZ92" s="296"/>
      <c r="DA92" s="296"/>
      <c r="DB92" s="296"/>
      <c r="DC92" s="296"/>
      <c r="DD92" s="296"/>
      <c r="DE92" s="296"/>
      <c r="DF92" s="296"/>
      <c r="DG92" s="296"/>
      <c r="DH92" s="296"/>
      <c r="DI92" s="296"/>
      <c r="DJ92" s="296"/>
      <c r="DK92" s="296"/>
      <c r="DL92" s="296"/>
      <c r="DM92" s="296"/>
      <c r="DN92" s="296"/>
      <c r="DO92" s="296"/>
      <c r="DP92" s="296"/>
      <c r="DQ92" s="296"/>
      <c r="DR92" s="296"/>
      <c r="DS92" s="296"/>
      <c r="DT92" s="296"/>
      <c r="DU92" s="296"/>
      <c r="DV92" s="296"/>
      <c r="DW92" s="296"/>
      <c r="DX92" s="296"/>
      <c r="DY92" s="296"/>
      <c r="DZ92" s="296"/>
      <c r="EA92" s="296"/>
      <c r="EB92" s="296"/>
      <c r="EC92" s="296"/>
      <c r="ED92" s="296"/>
      <c r="EE92" s="296"/>
      <c r="EF92" s="296"/>
      <c r="EG92" s="42"/>
      <c r="EH92" s="296"/>
      <c r="EI92" s="296"/>
      <c r="EJ92" s="296"/>
      <c r="EK92" s="296"/>
      <c r="EL92" s="296"/>
      <c r="EM92" s="296"/>
      <c r="EN92" s="296"/>
      <c r="EO92" s="296"/>
      <c r="EP92" s="296"/>
      <c r="EQ92" s="296"/>
      <c r="ER92" s="296"/>
      <c r="ES92" s="296"/>
      <c r="ET92" s="296"/>
      <c r="EU92" s="296"/>
      <c r="EV92" s="296"/>
      <c r="EW92" s="296"/>
      <c r="EX92" s="296"/>
      <c r="EY92" s="296"/>
      <c r="EZ92" s="296"/>
      <c r="FA92" s="296"/>
      <c r="FB92" s="296"/>
      <c r="FC92" s="296"/>
      <c r="FD92" s="296"/>
      <c r="FE92" s="296"/>
      <c r="FF92" s="296"/>
      <c r="FG92" s="296"/>
      <c r="FH92" s="296"/>
      <c r="FI92" s="296"/>
      <c r="FJ92" s="296"/>
      <c r="FK92" s="296"/>
      <c r="FL92" s="296"/>
      <c r="FM92" s="296"/>
      <c r="FN92" s="296"/>
      <c r="FO92" s="296"/>
      <c r="FP92" s="296"/>
      <c r="FQ92" s="42"/>
      <c r="FR92" s="42"/>
      <c r="FS92" s="42"/>
      <c r="FT92" s="42"/>
      <c r="FU92" s="42"/>
      <c r="FV92" s="296"/>
      <c r="FW92" s="296"/>
      <c r="FX92" s="296"/>
      <c r="FY92" s="296"/>
      <c r="FZ92" s="296"/>
      <c r="GA92" s="296"/>
      <c r="GB92" s="296"/>
      <c r="GC92" s="296"/>
      <c r="GD92" s="296"/>
      <c r="GE92" s="296"/>
      <c r="GF92" s="296"/>
      <c r="GG92" s="296"/>
      <c r="GH92" s="296"/>
      <c r="GI92" s="296"/>
      <c r="GJ92" s="296"/>
      <c r="GK92" s="296"/>
      <c r="GL92" s="296"/>
      <c r="GM92" s="296"/>
      <c r="GN92" s="296"/>
      <c r="GO92" s="296"/>
      <c r="GP92" s="296"/>
      <c r="GQ92" s="296"/>
      <c r="GR92" s="296"/>
      <c r="GS92" s="296"/>
      <c r="GT92" s="296"/>
      <c r="GU92" s="296"/>
      <c r="GV92" s="296"/>
      <c r="GW92" s="296"/>
      <c r="GX92" s="296"/>
      <c r="GY92" s="296"/>
      <c r="GZ92" s="296"/>
      <c r="HA92" s="296"/>
      <c r="HB92" s="296"/>
      <c r="HC92" s="296"/>
      <c r="HD92" s="296"/>
      <c r="HE92" s="296"/>
      <c r="HF92" s="296"/>
      <c r="HG92" s="296"/>
      <c r="HH92" s="296"/>
      <c r="HI92" s="296"/>
      <c r="HJ92" s="296"/>
      <c r="HK92" s="296"/>
      <c r="HL92" s="296"/>
      <c r="HM92" s="296"/>
      <c r="HN92" s="296"/>
      <c r="HO92" s="296"/>
      <c r="HP92" s="296"/>
      <c r="HQ92" s="296"/>
      <c r="HR92" s="296"/>
      <c r="HS92" s="296"/>
      <c r="HT92" s="296"/>
      <c r="HU92" s="296"/>
      <c r="HV92" s="296"/>
      <c r="HW92" s="296"/>
      <c r="HX92" s="296"/>
      <c r="HY92" s="296"/>
      <c r="HZ92" s="296"/>
      <c r="IA92" s="296"/>
      <c r="IB92" s="296"/>
      <c r="IC92" s="296"/>
      <c r="ID92" s="296"/>
      <c r="IE92" s="296"/>
      <c r="IF92" s="296"/>
      <c r="IG92" s="296"/>
      <c r="IH92" s="296"/>
      <c r="II92" s="296"/>
      <c r="IJ92" s="296"/>
      <c r="IK92" s="296"/>
      <c r="IL92" s="296"/>
      <c r="IM92" s="296"/>
      <c r="IN92" s="296"/>
      <c r="IO92" s="296"/>
      <c r="IP92" s="296"/>
      <c r="IQ92" s="296"/>
      <c r="IR92" s="296"/>
      <c r="IS92" s="296"/>
      <c r="IT92" s="296"/>
      <c r="IU92" s="296"/>
      <c r="IV92" s="296"/>
      <c r="IW92" s="296"/>
      <c r="IX92" s="296"/>
      <c r="IY92" s="296"/>
      <c r="IZ92" s="296"/>
      <c r="JA92" s="296"/>
      <c r="KM92" s="38"/>
      <c r="KN92" s="38"/>
      <c r="KP92" s="38"/>
      <c r="KQ92" s="38"/>
      <c r="KR92" s="38"/>
      <c r="KS92" s="38"/>
      <c r="KT92" s="38"/>
      <c r="KU92" s="38"/>
      <c r="KV92" s="38"/>
      <c r="KW92" s="38"/>
      <c r="KX92" s="38"/>
      <c r="LH92" s="33"/>
    </row>
    <row r="93" spans="2:320" s="17" customFormat="1" x14ac:dyDescent="0.2">
      <c r="B93" s="33"/>
      <c r="F93" s="35"/>
      <c r="G93" s="174"/>
      <c r="H93" s="33"/>
      <c r="I93" s="33"/>
      <c r="J93" s="42"/>
      <c r="K93" s="296"/>
      <c r="L93" s="296"/>
      <c r="M93" s="296"/>
      <c r="N93" s="296"/>
      <c r="O93" s="296"/>
      <c r="P93" s="296"/>
      <c r="Q93" s="296"/>
      <c r="R93" s="296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6"/>
      <c r="AI93" s="296"/>
      <c r="AJ93" s="296"/>
      <c r="AK93" s="296"/>
      <c r="AL93" s="296"/>
      <c r="AM93" s="296"/>
      <c r="AN93" s="296"/>
      <c r="AO93" s="296"/>
      <c r="AP93" s="296"/>
      <c r="AQ93" s="296"/>
      <c r="AR93" s="296"/>
      <c r="AS93" s="296"/>
      <c r="AT93" s="296"/>
      <c r="AU93" s="296"/>
      <c r="AV93" s="296"/>
      <c r="AW93" s="296"/>
      <c r="AX93" s="296"/>
      <c r="AY93" s="296"/>
      <c r="AZ93" s="296"/>
      <c r="BA93" s="296"/>
      <c r="BB93" s="296"/>
      <c r="BC93" s="296"/>
      <c r="BD93" s="296"/>
      <c r="BE93" s="296"/>
      <c r="BF93" s="296"/>
      <c r="BG93" s="296"/>
      <c r="BH93" s="296"/>
      <c r="BI93" s="296"/>
      <c r="BJ93" s="296"/>
      <c r="BK93" s="296"/>
      <c r="BL93" s="296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296"/>
      <c r="CA93" s="296"/>
      <c r="CB93" s="296"/>
      <c r="CC93" s="296"/>
      <c r="CD93" s="296"/>
      <c r="CE93" s="296"/>
      <c r="CF93" s="296"/>
      <c r="CG93" s="296"/>
      <c r="CH93" s="296"/>
      <c r="CI93" s="296"/>
      <c r="CJ93" s="296"/>
      <c r="CK93" s="296"/>
      <c r="CL93" s="296"/>
      <c r="CM93" s="296"/>
      <c r="CN93" s="296"/>
      <c r="CO93" s="296"/>
      <c r="CP93" s="296"/>
      <c r="CQ93" s="296"/>
      <c r="CR93" s="296"/>
      <c r="CS93" s="296"/>
      <c r="CT93" s="296"/>
      <c r="CU93" s="296"/>
      <c r="CV93" s="296"/>
      <c r="CW93" s="42"/>
      <c r="CX93" s="296"/>
      <c r="CY93" s="296"/>
      <c r="CZ93" s="296"/>
      <c r="DA93" s="296"/>
      <c r="DB93" s="296"/>
      <c r="DC93" s="296"/>
      <c r="DD93" s="296"/>
      <c r="DE93" s="296"/>
      <c r="DF93" s="296"/>
      <c r="DG93" s="296"/>
      <c r="DH93" s="296"/>
      <c r="DI93" s="296"/>
      <c r="DJ93" s="296"/>
      <c r="DK93" s="296"/>
      <c r="DL93" s="296"/>
      <c r="DM93" s="296"/>
      <c r="DN93" s="296"/>
      <c r="DO93" s="296"/>
      <c r="DP93" s="296"/>
      <c r="DQ93" s="296"/>
      <c r="DR93" s="296"/>
      <c r="DS93" s="296"/>
      <c r="DT93" s="296"/>
      <c r="DU93" s="296"/>
      <c r="DV93" s="296"/>
      <c r="DW93" s="296"/>
      <c r="DX93" s="296"/>
      <c r="DY93" s="296"/>
      <c r="DZ93" s="296"/>
      <c r="EA93" s="296"/>
      <c r="EB93" s="296"/>
      <c r="EC93" s="296"/>
      <c r="ED93" s="296"/>
      <c r="EE93" s="296"/>
      <c r="EF93" s="296"/>
      <c r="EG93" s="42"/>
      <c r="EH93" s="296"/>
      <c r="EI93" s="296"/>
      <c r="EJ93" s="296"/>
      <c r="EK93" s="296"/>
      <c r="EL93" s="296"/>
      <c r="EM93" s="296"/>
      <c r="EN93" s="296"/>
      <c r="EO93" s="296"/>
      <c r="EP93" s="296"/>
      <c r="EQ93" s="296"/>
      <c r="ER93" s="296"/>
      <c r="ES93" s="296"/>
      <c r="ET93" s="296"/>
      <c r="EU93" s="296"/>
      <c r="EV93" s="296"/>
      <c r="EW93" s="296"/>
      <c r="EX93" s="296"/>
      <c r="EY93" s="296"/>
      <c r="EZ93" s="296"/>
      <c r="FA93" s="296"/>
      <c r="FB93" s="296"/>
      <c r="FC93" s="296"/>
      <c r="FD93" s="296"/>
      <c r="FE93" s="296"/>
      <c r="FF93" s="296"/>
      <c r="FG93" s="296"/>
      <c r="FH93" s="296"/>
      <c r="FI93" s="296"/>
      <c r="FJ93" s="296"/>
      <c r="FK93" s="296"/>
      <c r="FL93" s="296"/>
      <c r="FM93" s="296"/>
      <c r="FN93" s="296"/>
      <c r="FO93" s="296"/>
      <c r="FP93" s="296"/>
      <c r="FQ93" s="42"/>
      <c r="FR93" s="42"/>
      <c r="FS93" s="42"/>
      <c r="FT93" s="42"/>
      <c r="FU93" s="42"/>
      <c r="FV93" s="296"/>
      <c r="FW93" s="296"/>
      <c r="FX93" s="296"/>
      <c r="FY93" s="296"/>
      <c r="FZ93" s="296"/>
      <c r="GA93" s="296"/>
      <c r="GB93" s="296"/>
      <c r="GC93" s="296"/>
      <c r="GD93" s="296"/>
      <c r="GE93" s="296"/>
      <c r="GF93" s="296"/>
      <c r="GG93" s="296"/>
      <c r="GH93" s="296"/>
      <c r="GI93" s="296"/>
      <c r="GJ93" s="296"/>
      <c r="GK93" s="296"/>
      <c r="GL93" s="296"/>
      <c r="GM93" s="296"/>
      <c r="GN93" s="296"/>
      <c r="GO93" s="296"/>
      <c r="GP93" s="296"/>
      <c r="GQ93" s="296"/>
      <c r="GR93" s="296"/>
      <c r="GS93" s="296"/>
      <c r="GT93" s="296"/>
      <c r="GU93" s="296"/>
      <c r="GV93" s="296"/>
      <c r="GW93" s="296"/>
      <c r="GX93" s="296"/>
      <c r="GY93" s="296"/>
      <c r="GZ93" s="296"/>
      <c r="HA93" s="296"/>
      <c r="HB93" s="296"/>
      <c r="HC93" s="296"/>
      <c r="HD93" s="296"/>
      <c r="HE93" s="296"/>
      <c r="HF93" s="296"/>
      <c r="HG93" s="296"/>
      <c r="HH93" s="296"/>
      <c r="HI93" s="296"/>
      <c r="HJ93" s="296"/>
      <c r="HK93" s="296"/>
      <c r="HL93" s="296"/>
      <c r="HM93" s="296"/>
      <c r="HN93" s="296"/>
      <c r="HO93" s="296"/>
      <c r="HP93" s="296"/>
      <c r="HQ93" s="296"/>
      <c r="HR93" s="296"/>
      <c r="HS93" s="296"/>
      <c r="HT93" s="296"/>
      <c r="HU93" s="296"/>
      <c r="HV93" s="296"/>
      <c r="HW93" s="296"/>
      <c r="HX93" s="296"/>
      <c r="HY93" s="296"/>
      <c r="HZ93" s="296"/>
      <c r="IA93" s="296"/>
      <c r="IB93" s="296"/>
      <c r="IC93" s="296"/>
      <c r="ID93" s="296"/>
      <c r="IE93" s="296"/>
      <c r="IF93" s="296"/>
      <c r="IG93" s="296"/>
      <c r="IH93" s="296"/>
      <c r="II93" s="296"/>
      <c r="IJ93" s="296"/>
      <c r="IK93" s="296"/>
      <c r="IL93" s="296"/>
      <c r="IM93" s="296"/>
      <c r="IN93" s="296"/>
      <c r="IO93" s="296"/>
      <c r="IP93" s="296"/>
      <c r="IQ93" s="296"/>
      <c r="IR93" s="296"/>
      <c r="IS93" s="296"/>
      <c r="IT93" s="296"/>
      <c r="IU93" s="296"/>
      <c r="IV93" s="296"/>
      <c r="IW93" s="296"/>
      <c r="IX93" s="296"/>
      <c r="IY93" s="296"/>
      <c r="IZ93" s="296"/>
      <c r="JA93" s="296"/>
      <c r="KM93" s="38"/>
      <c r="KN93" s="38"/>
      <c r="KP93" s="38"/>
      <c r="KQ93" s="38"/>
      <c r="KR93" s="38"/>
      <c r="KS93" s="38"/>
      <c r="KT93" s="38"/>
      <c r="KU93" s="38"/>
      <c r="KV93" s="38"/>
      <c r="KW93" s="38"/>
      <c r="KX93" s="38"/>
      <c r="LH93" s="33"/>
    </row>
    <row r="94" spans="2:320" s="17" customFormat="1" x14ac:dyDescent="0.2">
      <c r="B94" s="33"/>
      <c r="F94" s="35"/>
      <c r="G94" s="174"/>
      <c r="H94" s="33"/>
      <c r="I94" s="33"/>
      <c r="J94" s="42"/>
      <c r="K94" s="296"/>
      <c r="L94" s="296"/>
      <c r="M94" s="296"/>
      <c r="N94" s="296"/>
      <c r="O94" s="296"/>
      <c r="P94" s="296"/>
      <c r="Q94" s="296"/>
      <c r="R94" s="296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6"/>
      <c r="AI94" s="296"/>
      <c r="AJ94" s="296"/>
      <c r="AK94" s="296"/>
      <c r="AL94" s="296"/>
      <c r="AM94" s="296"/>
      <c r="AN94" s="296"/>
      <c r="AO94" s="296"/>
      <c r="AP94" s="296"/>
      <c r="AQ94" s="296"/>
      <c r="AR94" s="296"/>
      <c r="AS94" s="296"/>
      <c r="AT94" s="296"/>
      <c r="AU94" s="296"/>
      <c r="AV94" s="296"/>
      <c r="AW94" s="296"/>
      <c r="AX94" s="296"/>
      <c r="AY94" s="296"/>
      <c r="AZ94" s="296"/>
      <c r="BA94" s="296"/>
      <c r="BB94" s="296"/>
      <c r="BC94" s="296"/>
      <c r="BD94" s="296"/>
      <c r="BE94" s="296"/>
      <c r="BF94" s="296"/>
      <c r="BG94" s="296"/>
      <c r="BH94" s="296"/>
      <c r="BI94" s="296"/>
      <c r="BJ94" s="296"/>
      <c r="BK94" s="296"/>
      <c r="BL94" s="296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296"/>
      <c r="CA94" s="296"/>
      <c r="CB94" s="296"/>
      <c r="CC94" s="296"/>
      <c r="CD94" s="296"/>
      <c r="CE94" s="296"/>
      <c r="CF94" s="296"/>
      <c r="CG94" s="296"/>
      <c r="CH94" s="296"/>
      <c r="CI94" s="296"/>
      <c r="CJ94" s="296"/>
      <c r="CK94" s="296"/>
      <c r="CL94" s="296"/>
      <c r="CM94" s="296"/>
      <c r="CN94" s="296"/>
      <c r="CO94" s="296"/>
      <c r="CP94" s="296"/>
      <c r="CQ94" s="296"/>
      <c r="CR94" s="296"/>
      <c r="CS94" s="296"/>
      <c r="CT94" s="296"/>
      <c r="CU94" s="296"/>
      <c r="CV94" s="296"/>
      <c r="CW94" s="42"/>
      <c r="CX94" s="296"/>
      <c r="CY94" s="296"/>
      <c r="CZ94" s="296"/>
      <c r="DA94" s="296"/>
      <c r="DB94" s="296"/>
      <c r="DC94" s="296"/>
      <c r="DD94" s="296"/>
      <c r="DE94" s="296"/>
      <c r="DF94" s="296"/>
      <c r="DG94" s="296"/>
      <c r="DH94" s="296"/>
      <c r="DI94" s="296"/>
      <c r="DJ94" s="296"/>
      <c r="DK94" s="296"/>
      <c r="DL94" s="296"/>
      <c r="DM94" s="296"/>
      <c r="DN94" s="296"/>
      <c r="DO94" s="296"/>
      <c r="DP94" s="296"/>
      <c r="DQ94" s="296"/>
      <c r="DR94" s="296"/>
      <c r="DS94" s="296"/>
      <c r="DT94" s="296"/>
      <c r="DU94" s="296"/>
      <c r="DV94" s="296"/>
      <c r="DW94" s="296"/>
      <c r="DX94" s="296"/>
      <c r="DY94" s="296"/>
      <c r="DZ94" s="296"/>
      <c r="EA94" s="296"/>
      <c r="EB94" s="296"/>
      <c r="EC94" s="296"/>
      <c r="ED94" s="296"/>
      <c r="EE94" s="296"/>
      <c r="EF94" s="296"/>
      <c r="EG94" s="42"/>
      <c r="EH94" s="296"/>
      <c r="EI94" s="296"/>
      <c r="EJ94" s="296"/>
      <c r="EK94" s="296"/>
      <c r="EL94" s="296"/>
      <c r="EM94" s="296"/>
      <c r="EN94" s="296"/>
      <c r="EO94" s="296"/>
      <c r="EP94" s="296"/>
      <c r="EQ94" s="296"/>
      <c r="ER94" s="296"/>
      <c r="ES94" s="296"/>
      <c r="ET94" s="296"/>
      <c r="EU94" s="296"/>
      <c r="EV94" s="296"/>
      <c r="EW94" s="296"/>
      <c r="EX94" s="296"/>
      <c r="EY94" s="296"/>
      <c r="EZ94" s="296"/>
      <c r="FA94" s="296"/>
      <c r="FB94" s="296"/>
      <c r="FC94" s="296"/>
      <c r="FD94" s="296"/>
      <c r="FE94" s="296"/>
      <c r="FF94" s="296"/>
      <c r="FG94" s="296"/>
      <c r="FH94" s="296"/>
      <c r="FI94" s="296"/>
      <c r="FJ94" s="296"/>
      <c r="FK94" s="296"/>
      <c r="FL94" s="296"/>
      <c r="FM94" s="296"/>
      <c r="FN94" s="296"/>
      <c r="FO94" s="296"/>
      <c r="FP94" s="296"/>
      <c r="FQ94" s="42"/>
      <c r="FR94" s="42"/>
      <c r="FS94" s="42"/>
      <c r="FT94" s="42"/>
      <c r="FU94" s="42"/>
      <c r="FV94" s="296"/>
      <c r="FW94" s="296"/>
      <c r="FX94" s="296"/>
      <c r="FY94" s="296"/>
      <c r="FZ94" s="296"/>
      <c r="GA94" s="296"/>
      <c r="GB94" s="296"/>
      <c r="GC94" s="296"/>
      <c r="GD94" s="296"/>
      <c r="GE94" s="296"/>
      <c r="GF94" s="296"/>
      <c r="GG94" s="296"/>
      <c r="GH94" s="296"/>
      <c r="GI94" s="296"/>
      <c r="GJ94" s="296"/>
      <c r="GK94" s="296"/>
      <c r="GL94" s="296"/>
      <c r="GM94" s="296"/>
      <c r="GN94" s="296"/>
      <c r="GO94" s="296"/>
      <c r="GP94" s="296"/>
      <c r="GQ94" s="296"/>
      <c r="GR94" s="296"/>
      <c r="GS94" s="296"/>
      <c r="GT94" s="296"/>
      <c r="GU94" s="296"/>
      <c r="GV94" s="296"/>
      <c r="GW94" s="296"/>
      <c r="GX94" s="296"/>
      <c r="GY94" s="296"/>
      <c r="GZ94" s="296"/>
      <c r="HA94" s="296"/>
      <c r="HB94" s="296"/>
      <c r="HC94" s="296"/>
      <c r="HD94" s="296"/>
      <c r="HE94" s="296"/>
      <c r="HF94" s="296"/>
      <c r="HG94" s="296"/>
      <c r="HH94" s="296"/>
      <c r="HI94" s="296"/>
      <c r="HJ94" s="296"/>
      <c r="HK94" s="296"/>
      <c r="HL94" s="296"/>
      <c r="HM94" s="296"/>
      <c r="HN94" s="296"/>
      <c r="HO94" s="296"/>
      <c r="HP94" s="296"/>
      <c r="HQ94" s="296"/>
      <c r="HR94" s="296"/>
      <c r="HS94" s="296"/>
      <c r="HT94" s="296"/>
      <c r="HU94" s="296"/>
      <c r="HV94" s="296"/>
      <c r="HW94" s="296"/>
      <c r="HX94" s="296"/>
      <c r="HY94" s="296"/>
      <c r="HZ94" s="296"/>
      <c r="IA94" s="296"/>
      <c r="IB94" s="296"/>
      <c r="IC94" s="296"/>
      <c r="ID94" s="296"/>
      <c r="IE94" s="296"/>
      <c r="IF94" s="296"/>
      <c r="IG94" s="296"/>
      <c r="IH94" s="296"/>
      <c r="II94" s="296"/>
      <c r="IJ94" s="296"/>
      <c r="IK94" s="296"/>
      <c r="IL94" s="296"/>
      <c r="IM94" s="296"/>
      <c r="IN94" s="296"/>
      <c r="IO94" s="296"/>
      <c r="IP94" s="296"/>
      <c r="IQ94" s="296"/>
      <c r="IR94" s="296"/>
      <c r="IS94" s="296"/>
      <c r="IT94" s="296"/>
      <c r="IU94" s="296"/>
      <c r="IV94" s="296"/>
      <c r="IW94" s="296"/>
      <c r="IX94" s="296"/>
      <c r="IY94" s="296"/>
      <c r="IZ94" s="296"/>
      <c r="JA94" s="296"/>
      <c r="KM94" s="38"/>
      <c r="KN94" s="38"/>
      <c r="KP94" s="38"/>
      <c r="KQ94" s="38"/>
      <c r="KR94" s="38"/>
      <c r="KS94" s="38"/>
      <c r="KT94" s="38"/>
      <c r="KU94" s="38"/>
      <c r="KV94" s="38"/>
      <c r="KW94" s="38"/>
      <c r="KX94" s="38"/>
      <c r="LH94" s="33"/>
    </row>
    <row r="95" spans="2:320" s="17" customFormat="1" x14ac:dyDescent="0.2">
      <c r="B95" s="33"/>
      <c r="F95" s="35"/>
      <c r="G95" s="174"/>
      <c r="H95" s="33"/>
      <c r="I95" s="33"/>
      <c r="J95" s="42"/>
      <c r="K95" s="296"/>
      <c r="L95" s="296"/>
      <c r="M95" s="296"/>
      <c r="N95" s="296"/>
      <c r="O95" s="296"/>
      <c r="P95" s="296"/>
      <c r="Q95" s="296"/>
      <c r="R95" s="296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296"/>
      <c r="AN95" s="296"/>
      <c r="AO95" s="296"/>
      <c r="AP95" s="296"/>
      <c r="AQ95" s="296"/>
      <c r="AR95" s="296"/>
      <c r="AS95" s="296"/>
      <c r="AT95" s="296"/>
      <c r="AU95" s="296"/>
      <c r="AV95" s="296"/>
      <c r="AW95" s="296"/>
      <c r="AX95" s="296"/>
      <c r="AY95" s="296"/>
      <c r="AZ95" s="296"/>
      <c r="BA95" s="296"/>
      <c r="BB95" s="296"/>
      <c r="BC95" s="296"/>
      <c r="BD95" s="296"/>
      <c r="BE95" s="296"/>
      <c r="BF95" s="296"/>
      <c r="BG95" s="296"/>
      <c r="BH95" s="296"/>
      <c r="BI95" s="296"/>
      <c r="BJ95" s="296"/>
      <c r="BK95" s="296"/>
      <c r="BL95" s="296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296"/>
      <c r="CA95" s="296"/>
      <c r="CB95" s="296"/>
      <c r="CC95" s="296"/>
      <c r="CD95" s="296"/>
      <c r="CE95" s="296"/>
      <c r="CF95" s="296"/>
      <c r="CG95" s="296"/>
      <c r="CH95" s="296"/>
      <c r="CI95" s="296"/>
      <c r="CJ95" s="296"/>
      <c r="CK95" s="296"/>
      <c r="CL95" s="296"/>
      <c r="CM95" s="296"/>
      <c r="CN95" s="296"/>
      <c r="CO95" s="296"/>
      <c r="CP95" s="296"/>
      <c r="CQ95" s="296"/>
      <c r="CR95" s="296"/>
      <c r="CS95" s="296"/>
      <c r="CT95" s="296"/>
      <c r="CU95" s="296"/>
      <c r="CV95" s="296"/>
      <c r="CW95" s="42"/>
      <c r="CX95" s="296"/>
      <c r="CY95" s="296"/>
      <c r="CZ95" s="296"/>
      <c r="DA95" s="296"/>
      <c r="DB95" s="296"/>
      <c r="DC95" s="296"/>
      <c r="DD95" s="296"/>
      <c r="DE95" s="296"/>
      <c r="DF95" s="296"/>
      <c r="DG95" s="296"/>
      <c r="DH95" s="296"/>
      <c r="DI95" s="296"/>
      <c r="DJ95" s="296"/>
      <c r="DK95" s="296"/>
      <c r="DL95" s="296"/>
      <c r="DM95" s="296"/>
      <c r="DN95" s="296"/>
      <c r="DO95" s="296"/>
      <c r="DP95" s="296"/>
      <c r="DQ95" s="296"/>
      <c r="DR95" s="296"/>
      <c r="DS95" s="296"/>
      <c r="DT95" s="296"/>
      <c r="DU95" s="296"/>
      <c r="DV95" s="296"/>
      <c r="DW95" s="296"/>
      <c r="DX95" s="296"/>
      <c r="DY95" s="296"/>
      <c r="DZ95" s="296"/>
      <c r="EA95" s="296"/>
      <c r="EB95" s="296"/>
      <c r="EC95" s="296"/>
      <c r="ED95" s="296"/>
      <c r="EE95" s="296"/>
      <c r="EF95" s="296"/>
      <c r="EG95" s="42"/>
      <c r="EH95" s="296"/>
      <c r="EI95" s="296"/>
      <c r="EJ95" s="296"/>
      <c r="EK95" s="296"/>
      <c r="EL95" s="296"/>
      <c r="EM95" s="296"/>
      <c r="EN95" s="296"/>
      <c r="EO95" s="296"/>
      <c r="EP95" s="296"/>
      <c r="EQ95" s="296"/>
      <c r="ER95" s="296"/>
      <c r="ES95" s="296"/>
      <c r="ET95" s="296"/>
      <c r="EU95" s="296"/>
      <c r="EV95" s="296"/>
      <c r="EW95" s="296"/>
      <c r="EX95" s="296"/>
      <c r="EY95" s="296"/>
      <c r="EZ95" s="296"/>
      <c r="FA95" s="296"/>
      <c r="FB95" s="296"/>
      <c r="FC95" s="296"/>
      <c r="FD95" s="296"/>
      <c r="FE95" s="296"/>
      <c r="FF95" s="296"/>
      <c r="FG95" s="296"/>
      <c r="FH95" s="296"/>
      <c r="FI95" s="296"/>
      <c r="FJ95" s="296"/>
      <c r="FK95" s="296"/>
      <c r="FL95" s="296"/>
      <c r="FM95" s="296"/>
      <c r="FN95" s="296"/>
      <c r="FO95" s="296"/>
      <c r="FP95" s="296"/>
      <c r="FQ95" s="42"/>
      <c r="FR95" s="42"/>
      <c r="FS95" s="42"/>
      <c r="FT95" s="42"/>
      <c r="FU95" s="42"/>
      <c r="FV95" s="296"/>
      <c r="FW95" s="296"/>
      <c r="FX95" s="296"/>
      <c r="FY95" s="296"/>
      <c r="FZ95" s="296"/>
      <c r="GA95" s="296"/>
      <c r="GB95" s="296"/>
      <c r="GC95" s="296"/>
      <c r="GD95" s="296"/>
      <c r="GE95" s="296"/>
      <c r="GF95" s="296"/>
      <c r="GG95" s="296"/>
      <c r="GH95" s="296"/>
      <c r="GI95" s="296"/>
      <c r="GJ95" s="296"/>
      <c r="GK95" s="296"/>
      <c r="GL95" s="296"/>
      <c r="GM95" s="296"/>
      <c r="GN95" s="296"/>
      <c r="GO95" s="296"/>
      <c r="GP95" s="296"/>
      <c r="GQ95" s="296"/>
      <c r="GR95" s="296"/>
      <c r="GS95" s="296"/>
      <c r="GT95" s="296"/>
      <c r="GU95" s="296"/>
      <c r="GV95" s="296"/>
      <c r="GW95" s="296"/>
      <c r="GX95" s="296"/>
      <c r="GY95" s="296"/>
      <c r="GZ95" s="296"/>
      <c r="HA95" s="296"/>
      <c r="HB95" s="296"/>
      <c r="HC95" s="296"/>
      <c r="HD95" s="296"/>
      <c r="HE95" s="296"/>
      <c r="HF95" s="296"/>
      <c r="HG95" s="296"/>
      <c r="HH95" s="296"/>
      <c r="HI95" s="296"/>
      <c r="HJ95" s="296"/>
      <c r="HK95" s="296"/>
      <c r="HL95" s="296"/>
      <c r="HM95" s="296"/>
      <c r="HN95" s="296"/>
      <c r="HO95" s="296"/>
      <c r="HP95" s="296"/>
      <c r="HQ95" s="296"/>
      <c r="HR95" s="296"/>
      <c r="HS95" s="296"/>
      <c r="HT95" s="296"/>
      <c r="HU95" s="296"/>
      <c r="HV95" s="296"/>
      <c r="HW95" s="296"/>
      <c r="HX95" s="296"/>
      <c r="HY95" s="296"/>
      <c r="HZ95" s="296"/>
      <c r="IA95" s="296"/>
      <c r="IB95" s="296"/>
      <c r="IC95" s="296"/>
      <c r="ID95" s="296"/>
      <c r="IE95" s="296"/>
      <c r="IF95" s="296"/>
      <c r="IG95" s="296"/>
      <c r="IH95" s="296"/>
      <c r="II95" s="296"/>
      <c r="IJ95" s="296"/>
      <c r="IK95" s="296"/>
      <c r="IL95" s="296"/>
      <c r="IM95" s="296"/>
      <c r="IN95" s="296"/>
      <c r="IO95" s="296"/>
      <c r="IP95" s="296"/>
      <c r="IQ95" s="296"/>
      <c r="IR95" s="296"/>
      <c r="IS95" s="296"/>
      <c r="IT95" s="296"/>
      <c r="IU95" s="296"/>
      <c r="IV95" s="296"/>
      <c r="IW95" s="296"/>
      <c r="IX95" s="296"/>
      <c r="IY95" s="296"/>
      <c r="IZ95" s="296"/>
      <c r="JA95" s="296"/>
      <c r="KM95" s="38"/>
      <c r="KN95" s="38"/>
      <c r="KP95" s="38"/>
      <c r="KQ95" s="38"/>
      <c r="KR95" s="38"/>
      <c r="KS95" s="38"/>
      <c r="KT95" s="38"/>
      <c r="KU95" s="38"/>
      <c r="KV95" s="38"/>
      <c r="KW95" s="38"/>
      <c r="KX95" s="38"/>
      <c r="LH95" s="33"/>
    </row>
    <row r="96" spans="2:320" s="17" customFormat="1" x14ac:dyDescent="0.2">
      <c r="B96" s="33"/>
      <c r="F96" s="35"/>
      <c r="G96" s="174"/>
      <c r="H96" s="33"/>
      <c r="I96" s="33"/>
      <c r="J96" s="42"/>
      <c r="K96" s="296"/>
      <c r="L96" s="296"/>
      <c r="M96" s="296"/>
      <c r="N96" s="296"/>
      <c r="O96" s="296"/>
      <c r="P96" s="296"/>
      <c r="Q96" s="296"/>
      <c r="R96" s="296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296"/>
      <c r="AN96" s="296"/>
      <c r="AO96" s="296"/>
      <c r="AP96" s="296"/>
      <c r="AQ96" s="296"/>
      <c r="AR96" s="296"/>
      <c r="AS96" s="296"/>
      <c r="AT96" s="296"/>
      <c r="AU96" s="296"/>
      <c r="AV96" s="296"/>
      <c r="AW96" s="296"/>
      <c r="AX96" s="296"/>
      <c r="AY96" s="296"/>
      <c r="AZ96" s="296"/>
      <c r="BA96" s="296"/>
      <c r="BB96" s="296"/>
      <c r="BC96" s="296"/>
      <c r="BD96" s="296"/>
      <c r="BE96" s="296"/>
      <c r="BF96" s="296"/>
      <c r="BG96" s="296"/>
      <c r="BH96" s="296"/>
      <c r="BI96" s="296"/>
      <c r="BJ96" s="296"/>
      <c r="BK96" s="296"/>
      <c r="BL96" s="296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296"/>
      <c r="CA96" s="296"/>
      <c r="CB96" s="296"/>
      <c r="CC96" s="296"/>
      <c r="CD96" s="296"/>
      <c r="CE96" s="296"/>
      <c r="CF96" s="296"/>
      <c r="CG96" s="296"/>
      <c r="CH96" s="296"/>
      <c r="CI96" s="296"/>
      <c r="CJ96" s="296"/>
      <c r="CK96" s="296"/>
      <c r="CL96" s="296"/>
      <c r="CM96" s="296"/>
      <c r="CN96" s="296"/>
      <c r="CO96" s="296"/>
      <c r="CP96" s="296"/>
      <c r="CQ96" s="296"/>
      <c r="CR96" s="296"/>
      <c r="CS96" s="296"/>
      <c r="CT96" s="296"/>
      <c r="CU96" s="296"/>
      <c r="CV96" s="296"/>
      <c r="CW96" s="42"/>
      <c r="CX96" s="296"/>
      <c r="CY96" s="296"/>
      <c r="CZ96" s="296"/>
      <c r="DA96" s="296"/>
      <c r="DB96" s="296"/>
      <c r="DC96" s="296"/>
      <c r="DD96" s="296"/>
      <c r="DE96" s="296"/>
      <c r="DF96" s="296"/>
      <c r="DG96" s="296"/>
      <c r="DH96" s="296"/>
      <c r="DI96" s="296"/>
      <c r="DJ96" s="296"/>
      <c r="DK96" s="296"/>
      <c r="DL96" s="296"/>
      <c r="DM96" s="296"/>
      <c r="DN96" s="296"/>
      <c r="DO96" s="296"/>
      <c r="DP96" s="296"/>
      <c r="DQ96" s="296"/>
      <c r="DR96" s="296"/>
      <c r="DS96" s="296"/>
      <c r="DT96" s="296"/>
      <c r="DU96" s="296"/>
      <c r="DV96" s="296"/>
      <c r="DW96" s="296"/>
      <c r="DX96" s="296"/>
      <c r="DY96" s="296"/>
      <c r="DZ96" s="296"/>
      <c r="EA96" s="296"/>
      <c r="EB96" s="296"/>
      <c r="EC96" s="296"/>
      <c r="ED96" s="296"/>
      <c r="EE96" s="296"/>
      <c r="EF96" s="296"/>
      <c r="EG96" s="42"/>
      <c r="EH96" s="296"/>
      <c r="EI96" s="296"/>
      <c r="EJ96" s="296"/>
      <c r="EK96" s="296"/>
      <c r="EL96" s="296"/>
      <c r="EM96" s="296"/>
      <c r="EN96" s="296"/>
      <c r="EO96" s="296"/>
      <c r="EP96" s="296"/>
      <c r="EQ96" s="296"/>
      <c r="ER96" s="296"/>
      <c r="ES96" s="296"/>
      <c r="ET96" s="296"/>
      <c r="EU96" s="296"/>
      <c r="EV96" s="296"/>
      <c r="EW96" s="296"/>
      <c r="EX96" s="296"/>
      <c r="EY96" s="296"/>
      <c r="EZ96" s="296"/>
      <c r="FA96" s="296"/>
      <c r="FB96" s="296"/>
      <c r="FC96" s="296"/>
      <c r="FD96" s="296"/>
      <c r="FE96" s="296"/>
      <c r="FF96" s="296"/>
      <c r="FG96" s="296"/>
      <c r="FH96" s="296"/>
      <c r="FI96" s="296"/>
      <c r="FJ96" s="296"/>
      <c r="FK96" s="296"/>
      <c r="FL96" s="296"/>
      <c r="FM96" s="296"/>
      <c r="FN96" s="296"/>
      <c r="FO96" s="296"/>
      <c r="FP96" s="296"/>
      <c r="FQ96" s="42"/>
      <c r="FR96" s="42"/>
      <c r="FS96" s="42"/>
      <c r="FT96" s="42"/>
      <c r="FU96" s="42"/>
      <c r="FV96" s="296"/>
      <c r="FW96" s="296"/>
      <c r="FX96" s="296"/>
      <c r="FY96" s="296"/>
      <c r="FZ96" s="296"/>
      <c r="GA96" s="296"/>
      <c r="GB96" s="296"/>
      <c r="GC96" s="296"/>
      <c r="GD96" s="296"/>
      <c r="GE96" s="296"/>
      <c r="GF96" s="296"/>
      <c r="GG96" s="296"/>
      <c r="GH96" s="296"/>
      <c r="GI96" s="296"/>
      <c r="GJ96" s="296"/>
      <c r="GK96" s="296"/>
      <c r="GL96" s="296"/>
      <c r="GM96" s="296"/>
      <c r="GN96" s="296"/>
      <c r="GO96" s="296"/>
      <c r="GP96" s="296"/>
      <c r="GQ96" s="296"/>
      <c r="GR96" s="296"/>
      <c r="GS96" s="296"/>
      <c r="GT96" s="296"/>
      <c r="GU96" s="296"/>
      <c r="GV96" s="296"/>
      <c r="GW96" s="296"/>
      <c r="GX96" s="296"/>
      <c r="GY96" s="296"/>
      <c r="GZ96" s="296"/>
      <c r="HA96" s="296"/>
      <c r="HB96" s="296"/>
      <c r="HC96" s="296"/>
      <c r="HD96" s="296"/>
      <c r="HE96" s="296"/>
      <c r="HF96" s="296"/>
      <c r="HG96" s="296"/>
      <c r="HH96" s="296"/>
      <c r="HI96" s="296"/>
      <c r="HJ96" s="296"/>
      <c r="HK96" s="296"/>
      <c r="HL96" s="296"/>
      <c r="HM96" s="296"/>
      <c r="HN96" s="296"/>
      <c r="HO96" s="296"/>
      <c r="HP96" s="296"/>
      <c r="HQ96" s="296"/>
      <c r="HR96" s="296"/>
      <c r="HS96" s="296"/>
      <c r="HT96" s="296"/>
      <c r="HU96" s="296"/>
      <c r="HV96" s="296"/>
      <c r="HW96" s="296"/>
      <c r="HX96" s="296"/>
      <c r="HY96" s="296"/>
      <c r="HZ96" s="296"/>
      <c r="IA96" s="296"/>
      <c r="IB96" s="296"/>
      <c r="IC96" s="296"/>
      <c r="ID96" s="296"/>
      <c r="IE96" s="296"/>
      <c r="IF96" s="296"/>
      <c r="IG96" s="296"/>
      <c r="IH96" s="296"/>
      <c r="II96" s="296"/>
      <c r="IJ96" s="296"/>
      <c r="IK96" s="296"/>
      <c r="IL96" s="296"/>
      <c r="IM96" s="296"/>
      <c r="IN96" s="296"/>
      <c r="IO96" s="296"/>
      <c r="IP96" s="296"/>
      <c r="IQ96" s="296"/>
      <c r="IR96" s="296"/>
      <c r="IS96" s="296"/>
      <c r="IT96" s="296"/>
      <c r="IU96" s="296"/>
      <c r="IV96" s="296"/>
      <c r="IW96" s="296"/>
      <c r="IX96" s="296"/>
      <c r="IY96" s="296"/>
      <c r="IZ96" s="296"/>
      <c r="JA96" s="296"/>
      <c r="KM96" s="38"/>
      <c r="KN96" s="38"/>
      <c r="KP96" s="38"/>
      <c r="KQ96" s="38"/>
      <c r="KR96" s="38"/>
      <c r="KS96" s="38"/>
      <c r="KT96" s="38"/>
      <c r="KU96" s="38"/>
      <c r="KV96" s="38"/>
      <c r="KW96" s="38"/>
      <c r="KX96" s="38"/>
      <c r="LH96" s="33"/>
    </row>
    <row r="97" spans="2:320" s="17" customFormat="1" x14ac:dyDescent="0.2">
      <c r="B97" s="33"/>
      <c r="F97" s="35"/>
      <c r="G97" s="174"/>
      <c r="H97" s="33"/>
      <c r="I97" s="33"/>
      <c r="J97" s="42"/>
      <c r="K97" s="296"/>
      <c r="L97" s="296"/>
      <c r="M97" s="296"/>
      <c r="N97" s="296"/>
      <c r="O97" s="296"/>
      <c r="P97" s="296"/>
      <c r="Q97" s="296"/>
      <c r="R97" s="296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296"/>
      <c r="AN97" s="296"/>
      <c r="AO97" s="296"/>
      <c r="AP97" s="296"/>
      <c r="AQ97" s="296"/>
      <c r="AR97" s="296"/>
      <c r="AS97" s="296"/>
      <c r="AT97" s="296"/>
      <c r="AU97" s="296"/>
      <c r="AV97" s="296"/>
      <c r="AW97" s="296"/>
      <c r="AX97" s="296"/>
      <c r="AY97" s="296"/>
      <c r="AZ97" s="296"/>
      <c r="BA97" s="296"/>
      <c r="BB97" s="296"/>
      <c r="BC97" s="296"/>
      <c r="BD97" s="296"/>
      <c r="BE97" s="296"/>
      <c r="BF97" s="296"/>
      <c r="BG97" s="296"/>
      <c r="BH97" s="296"/>
      <c r="BI97" s="296"/>
      <c r="BJ97" s="296"/>
      <c r="BK97" s="296"/>
      <c r="BL97" s="296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296"/>
      <c r="CA97" s="296"/>
      <c r="CB97" s="296"/>
      <c r="CC97" s="296"/>
      <c r="CD97" s="296"/>
      <c r="CE97" s="296"/>
      <c r="CF97" s="296"/>
      <c r="CG97" s="296"/>
      <c r="CH97" s="296"/>
      <c r="CI97" s="296"/>
      <c r="CJ97" s="296"/>
      <c r="CK97" s="296"/>
      <c r="CL97" s="296"/>
      <c r="CM97" s="296"/>
      <c r="CN97" s="296"/>
      <c r="CO97" s="296"/>
      <c r="CP97" s="296"/>
      <c r="CQ97" s="296"/>
      <c r="CR97" s="296"/>
      <c r="CS97" s="296"/>
      <c r="CT97" s="296"/>
      <c r="CU97" s="296"/>
      <c r="CV97" s="296"/>
      <c r="CW97" s="42"/>
      <c r="CX97" s="296"/>
      <c r="CY97" s="296"/>
      <c r="CZ97" s="296"/>
      <c r="DA97" s="296"/>
      <c r="DB97" s="296"/>
      <c r="DC97" s="296"/>
      <c r="DD97" s="296"/>
      <c r="DE97" s="296"/>
      <c r="DF97" s="296"/>
      <c r="DG97" s="296"/>
      <c r="DH97" s="296"/>
      <c r="DI97" s="296"/>
      <c r="DJ97" s="296"/>
      <c r="DK97" s="296"/>
      <c r="DL97" s="296"/>
      <c r="DM97" s="296"/>
      <c r="DN97" s="296"/>
      <c r="DO97" s="296"/>
      <c r="DP97" s="296"/>
      <c r="DQ97" s="296"/>
      <c r="DR97" s="296"/>
      <c r="DS97" s="296"/>
      <c r="DT97" s="296"/>
      <c r="DU97" s="296"/>
      <c r="DV97" s="296"/>
      <c r="DW97" s="296"/>
      <c r="DX97" s="296"/>
      <c r="DY97" s="296"/>
      <c r="DZ97" s="296"/>
      <c r="EA97" s="296"/>
      <c r="EB97" s="296"/>
      <c r="EC97" s="296"/>
      <c r="ED97" s="296"/>
      <c r="EE97" s="296"/>
      <c r="EF97" s="296"/>
      <c r="EG97" s="42"/>
      <c r="EH97" s="296"/>
      <c r="EI97" s="296"/>
      <c r="EJ97" s="296"/>
      <c r="EK97" s="296"/>
      <c r="EL97" s="296"/>
      <c r="EM97" s="296"/>
      <c r="EN97" s="296"/>
      <c r="EO97" s="296"/>
      <c r="EP97" s="296"/>
      <c r="EQ97" s="296"/>
      <c r="ER97" s="296"/>
      <c r="ES97" s="296"/>
      <c r="ET97" s="296"/>
      <c r="EU97" s="296"/>
      <c r="EV97" s="296"/>
      <c r="EW97" s="296"/>
      <c r="EX97" s="296"/>
      <c r="EY97" s="296"/>
      <c r="EZ97" s="296"/>
      <c r="FA97" s="296"/>
      <c r="FB97" s="296"/>
      <c r="FC97" s="296"/>
      <c r="FD97" s="296"/>
      <c r="FE97" s="296"/>
      <c r="FF97" s="296"/>
      <c r="FG97" s="296"/>
      <c r="FH97" s="296"/>
      <c r="FI97" s="296"/>
      <c r="FJ97" s="296"/>
      <c r="FK97" s="296"/>
      <c r="FL97" s="296"/>
      <c r="FM97" s="296"/>
      <c r="FN97" s="296"/>
      <c r="FO97" s="296"/>
      <c r="FP97" s="296"/>
      <c r="FQ97" s="42"/>
      <c r="FR97" s="42"/>
      <c r="FS97" s="42"/>
      <c r="FT97" s="42"/>
      <c r="FU97" s="42"/>
      <c r="FV97" s="296"/>
      <c r="FW97" s="296"/>
      <c r="FX97" s="296"/>
      <c r="FY97" s="296"/>
      <c r="FZ97" s="296"/>
      <c r="GA97" s="296"/>
      <c r="GB97" s="296"/>
      <c r="GC97" s="296"/>
      <c r="GD97" s="296"/>
      <c r="GE97" s="296"/>
      <c r="GF97" s="296"/>
      <c r="GG97" s="296"/>
      <c r="GH97" s="296"/>
      <c r="GI97" s="296"/>
      <c r="GJ97" s="296"/>
      <c r="GK97" s="296"/>
      <c r="GL97" s="296"/>
      <c r="GM97" s="296"/>
      <c r="GN97" s="296"/>
      <c r="GO97" s="296"/>
      <c r="GP97" s="296"/>
      <c r="GQ97" s="296"/>
      <c r="GR97" s="296"/>
      <c r="GS97" s="296"/>
      <c r="GT97" s="296"/>
      <c r="GU97" s="296"/>
      <c r="GV97" s="296"/>
      <c r="GW97" s="296"/>
      <c r="GX97" s="296"/>
      <c r="GY97" s="296"/>
      <c r="GZ97" s="296"/>
      <c r="HA97" s="296"/>
      <c r="HB97" s="296"/>
      <c r="HC97" s="296"/>
      <c r="HD97" s="296"/>
      <c r="HE97" s="296"/>
      <c r="HF97" s="296"/>
      <c r="HG97" s="296"/>
      <c r="HH97" s="296"/>
      <c r="HI97" s="296"/>
      <c r="HJ97" s="296"/>
      <c r="HK97" s="296"/>
      <c r="HL97" s="296"/>
      <c r="HM97" s="296"/>
      <c r="HN97" s="296"/>
      <c r="HO97" s="296"/>
      <c r="HP97" s="296"/>
      <c r="HQ97" s="296"/>
      <c r="HR97" s="296"/>
      <c r="HS97" s="296"/>
      <c r="HT97" s="296"/>
      <c r="HU97" s="296"/>
      <c r="HV97" s="296"/>
      <c r="HW97" s="296"/>
      <c r="HX97" s="296"/>
      <c r="HY97" s="296"/>
      <c r="HZ97" s="296"/>
      <c r="IA97" s="296"/>
      <c r="IB97" s="296"/>
      <c r="IC97" s="296"/>
      <c r="ID97" s="296"/>
      <c r="IE97" s="296"/>
      <c r="IF97" s="296"/>
      <c r="IG97" s="296"/>
      <c r="IH97" s="296"/>
      <c r="II97" s="296"/>
      <c r="IJ97" s="296"/>
      <c r="IK97" s="296"/>
      <c r="IL97" s="296"/>
      <c r="IM97" s="296"/>
      <c r="IN97" s="296"/>
      <c r="IO97" s="296"/>
      <c r="IP97" s="296"/>
      <c r="IQ97" s="296"/>
      <c r="IR97" s="296"/>
      <c r="IS97" s="296"/>
      <c r="IT97" s="296"/>
      <c r="IU97" s="296"/>
      <c r="IV97" s="296"/>
      <c r="IW97" s="296"/>
      <c r="IX97" s="296"/>
      <c r="IY97" s="296"/>
      <c r="IZ97" s="296"/>
      <c r="JA97" s="296"/>
      <c r="KM97" s="38"/>
      <c r="KN97" s="38"/>
      <c r="KP97" s="38"/>
      <c r="KQ97" s="38"/>
      <c r="KR97" s="38"/>
      <c r="KS97" s="38"/>
      <c r="KT97" s="38"/>
      <c r="KU97" s="38"/>
      <c r="KV97" s="38"/>
      <c r="KW97" s="38"/>
      <c r="KX97" s="38"/>
      <c r="LH97" s="33"/>
    </row>
    <row r="98" spans="2:320" s="17" customFormat="1" x14ac:dyDescent="0.2">
      <c r="B98" s="33"/>
      <c r="F98" s="35"/>
      <c r="G98" s="174"/>
      <c r="H98" s="33"/>
      <c r="I98" s="33"/>
      <c r="J98" s="42"/>
      <c r="K98" s="296"/>
      <c r="L98" s="296"/>
      <c r="M98" s="296"/>
      <c r="N98" s="296"/>
      <c r="O98" s="296"/>
      <c r="P98" s="296"/>
      <c r="Q98" s="296"/>
      <c r="R98" s="296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296"/>
      <c r="AN98" s="296"/>
      <c r="AO98" s="296"/>
      <c r="AP98" s="296"/>
      <c r="AQ98" s="296"/>
      <c r="AR98" s="296"/>
      <c r="AS98" s="296"/>
      <c r="AT98" s="296"/>
      <c r="AU98" s="296"/>
      <c r="AV98" s="296"/>
      <c r="AW98" s="296"/>
      <c r="AX98" s="296"/>
      <c r="AY98" s="296"/>
      <c r="AZ98" s="296"/>
      <c r="BA98" s="296"/>
      <c r="BB98" s="296"/>
      <c r="BC98" s="296"/>
      <c r="BD98" s="296"/>
      <c r="BE98" s="296"/>
      <c r="BF98" s="296"/>
      <c r="BG98" s="296"/>
      <c r="BH98" s="296"/>
      <c r="BI98" s="296"/>
      <c r="BJ98" s="296"/>
      <c r="BK98" s="296"/>
      <c r="BL98" s="296"/>
      <c r="BM98" s="42"/>
      <c r="BN98" s="42"/>
      <c r="BO98" s="42"/>
      <c r="BP98" s="42"/>
      <c r="BQ98" s="42"/>
      <c r="BR98" s="42"/>
      <c r="BS98" s="42"/>
      <c r="BT98" s="42"/>
      <c r="BU98" s="42"/>
      <c r="BV98" s="42"/>
      <c r="BW98" s="42"/>
      <c r="BX98" s="42"/>
      <c r="BY98" s="42"/>
      <c r="BZ98" s="296"/>
      <c r="CA98" s="296"/>
      <c r="CB98" s="296"/>
      <c r="CC98" s="296"/>
      <c r="CD98" s="296"/>
      <c r="CE98" s="296"/>
      <c r="CF98" s="296"/>
      <c r="CG98" s="296"/>
      <c r="CH98" s="296"/>
      <c r="CI98" s="296"/>
      <c r="CJ98" s="296"/>
      <c r="CK98" s="296"/>
      <c r="CL98" s="296"/>
      <c r="CM98" s="296"/>
      <c r="CN98" s="296"/>
      <c r="CO98" s="296"/>
      <c r="CP98" s="296"/>
      <c r="CQ98" s="296"/>
      <c r="CR98" s="296"/>
      <c r="CS98" s="296"/>
      <c r="CT98" s="296"/>
      <c r="CU98" s="296"/>
      <c r="CV98" s="296"/>
      <c r="CW98" s="42"/>
      <c r="CX98" s="296"/>
      <c r="CY98" s="296"/>
      <c r="CZ98" s="296"/>
      <c r="DA98" s="296"/>
      <c r="DB98" s="296"/>
      <c r="DC98" s="296"/>
      <c r="DD98" s="296"/>
      <c r="DE98" s="296"/>
      <c r="DF98" s="296"/>
      <c r="DG98" s="296"/>
      <c r="DH98" s="296"/>
      <c r="DI98" s="296"/>
      <c r="DJ98" s="296"/>
      <c r="DK98" s="296"/>
      <c r="DL98" s="296"/>
      <c r="DM98" s="296"/>
      <c r="DN98" s="296"/>
      <c r="DO98" s="296"/>
      <c r="DP98" s="296"/>
      <c r="DQ98" s="296"/>
      <c r="DR98" s="296"/>
      <c r="DS98" s="296"/>
      <c r="DT98" s="296"/>
      <c r="DU98" s="296"/>
      <c r="DV98" s="296"/>
      <c r="DW98" s="296"/>
      <c r="DX98" s="296"/>
      <c r="DY98" s="296"/>
      <c r="DZ98" s="296"/>
      <c r="EA98" s="296"/>
      <c r="EB98" s="296"/>
      <c r="EC98" s="296"/>
      <c r="ED98" s="296"/>
      <c r="EE98" s="296"/>
      <c r="EF98" s="296"/>
      <c r="EG98" s="42"/>
      <c r="EH98" s="296"/>
      <c r="EI98" s="296"/>
      <c r="EJ98" s="296"/>
      <c r="EK98" s="296"/>
      <c r="EL98" s="296"/>
      <c r="EM98" s="296"/>
      <c r="EN98" s="296"/>
      <c r="EO98" s="296"/>
      <c r="EP98" s="296"/>
      <c r="EQ98" s="296"/>
      <c r="ER98" s="296"/>
      <c r="ES98" s="296"/>
      <c r="ET98" s="296"/>
      <c r="EU98" s="296"/>
      <c r="EV98" s="296"/>
      <c r="EW98" s="296"/>
      <c r="EX98" s="296"/>
      <c r="EY98" s="296"/>
      <c r="EZ98" s="296"/>
      <c r="FA98" s="296"/>
      <c r="FB98" s="296"/>
      <c r="FC98" s="296"/>
      <c r="FD98" s="296"/>
      <c r="FE98" s="296"/>
      <c r="FF98" s="296"/>
      <c r="FG98" s="296"/>
      <c r="FH98" s="296"/>
      <c r="FI98" s="296"/>
      <c r="FJ98" s="296"/>
      <c r="FK98" s="296"/>
      <c r="FL98" s="296"/>
      <c r="FM98" s="296"/>
      <c r="FN98" s="296"/>
      <c r="FO98" s="296"/>
      <c r="FP98" s="296"/>
      <c r="FQ98" s="42"/>
      <c r="FR98" s="42"/>
      <c r="FS98" s="42"/>
      <c r="FT98" s="42"/>
      <c r="FU98" s="42"/>
      <c r="FV98" s="296"/>
      <c r="FW98" s="296"/>
      <c r="FX98" s="296"/>
      <c r="FY98" s="296"/>
      <c r="FZ98" s="296"/>
      <c r="GA98" s="296"/>
      <c r="GB98" s="296"/>
      <c r="GC98" s="296"/>
      <c r="GD98" s="296"/>
      <c r="GE98" s="296"/>
      <c r="GF98" s="296"/>
      <c r="GG98" s="296"/>
      <c r="GH98" s="296"/>
      <c r="GI98" s="296"/>
      <c r="GJ98" s="296"/>
      <c r="GK98" s="296"/>
      <c r="GL98" s="296"/>
      <c r="GM98" s="296"/>
      <c r="GN98" s="296"/>
      <c r="GO98" s="296"/>
      <c r="GP98" s="296"/>
      <c r="GQ98" s="296"/>
      <c r="GR98" s="296"/>
      <c r="GS98" s="296"/>
      <c r="GT98" s="296"/>
      <c r="GU98" s="296"/>
      <c r="GV98" s="296"/>
      <c r="GW98" s="296"/>
      <c r="GX98" s="296"/>
      <c r="GY98" s="296"/>
      <c r="GZ98" s="296"/>
      <c r="HA98" s="296"/>
      <c r="HB98" s="296"/>
      <c r="HC98" s="296"/>
      <c r="HD98" s="296"/>
      <c r="HE98" s="296"/>
      <c r="HF98" s="296"/>
      <c r="HG98" s="296"/>
      <c r="HH98" s="296"/>
      <c r="HI98" s="296"/>
      <c r="HJ98" s="296"/>
      <c r="HK98" s="296"/>
      <c r="HL98" s="296"/>
      <c r="HM98" s="296"/>
      <c r="HN98" s="296"/>
      <c r="HO98" s="296"/>
      <c r="HP98" s="296"/>
      <c r="HQ98" s="296"/>
      <c r="HR98" s="296"/>
      <c r="HS98" s="296"/>
      <c r="HT98" s="296"/>
      <c r="HU98" s="296"/>
      <c r="HV98" s="296"/>
      <c r="HW98" s="296"/>
      <c r="HX98" s="296"/>
      <c r="HY98" s="296"/>
      <c r="HZ98" s="296"/>
      <c r="IA98" s="296"/>
      <c r="IB98" s="296"/>
      <c r="IC98" s="296"/>
      <c r="ID98" s="296"/>
      <c r="IE98" s="296"/>
      <c r="IF98" s="296"/>
      <c r="IG98" s="296"/>
      <c r="IH98" s="296"/>
      <c r="II98" s="296"/>
      <c r="IJ98" s="296"/>
      <c r="IK98" s="296"/>
      <c r="IL98" s="296"/>
      <c r="IM98" s="296"/>
      <c r="IN98" s="296"/>
      <c r="IO98" s="296"/>
      <c r="IP98" s="296"/>
      <c r="IQ98" s="296"/>
      <c r="IR98" s="296"/>
      <c r="IS98" s="296"/>
      <c r="IT98" s="296"/>
      <c r="IU98" s="296"/>
      <c r="IV98" s="296"/>
      <c r="IW98" s="296"/>
      <c r="IX98" s="296"/>
      <c r="IY98" s="296"/>
      <c r="IZ98" s="296"/>
      <c r="JA98" s="296"/>
      <c r="KM98" s="38"/>
      <c r="KN98" s="38"/>
      <c r="KP98" s="38"/>
      <c r="KQ98" s="38"/>
      <c r="KR98" s="38"/>
      <c r="KS98" s="38"/>
      <c r="KT98" s="38"/>
      <c r="KU98" s="38"/>
      <c r="KV98" s="38"/>
      <c r="KW98" s="38"/>
      <c r="KX98" s="38"/>
      <c r="LH98" s="33"/>
    </row>
    <row r="99" spans="2:320" s="17" customFormat="1" x14ac:dyDescent="0.2">
      <c r="B99" s="33"/>
      <c r="F99" s="35"/>
      <c r="G99" s="174"/>
      <c r="H99" s="33"/>
      <c r="I99" s="33"/>
      <c r="J99" s="42"/>
      <c r="K99" s="296"/>
      <c r="L99" s="296"/>
      <c r="M99" s="296"/>
      <c r="N99" s="296"/>
      <c r="O99" s="296"/>
      <c r="P99" s="296"/>
      <c r="Q99" s="296"/>
      <c r="R99" s="296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  <c r="AJ99" s="296"/>
      <c r="AK99" s="296"/>
      <c r="AL99" s="296"/>
      <c r="AM99" s="296"/>
      <c r="AN99" s="296"/>
      <c r="AO99" s="296"/>
      <c r="AP99" s="296"/>
      <c r="AQ99" s="296"/>
      <c r="AR99" s="296"/>
      <c r="AS99" s="296"/>
      <c r="AT99" s="296"/>
      <c r="AU99" s="296"/>
      <c r="AV99" s="296"/>
      <c r="AW99" s="296"/>
      <c r="AX99" s="296"/>
      <c r="AY99" s="296"/>
      <c r="AZ99" s="296"/>
      <c r="BA99" s="296"/>
      <c r="BB99" s="296"/>
      <c r="BC99" s="296"/>
      <c r="BD99" s="296"/>
      <c r="BE99" s="296"/>
      <c r="BF99" s="296"/>
      <c r="BG99" s="296"/>
      <c r="BH99" s="296"/>
      <c r="BI99" s="296"/>
      <c r="BJ99" s="296"/>
      <c r="BK99" s="296"/>
      <c r="BL99" s="296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296"/>
      <c r="CA99" s="296"/>
      <c r="CB99" s="296"/>
      <c r="CC99" s="296"/>
      <c r="CD99" s="296"/>
      <c r="CE99" s="296"/>
      <c r="CF99" s="296"/>
      <c r="CG99" s="296"/>
      <c r="CH99" s="296"/>
      <c r="CI99" s="296"/>
      <c r="CJ99" s="296"/>
      <c r="CK99" s="296"/>
      <c r="CL99" s="296"/>
      <c r="CM99" s="296"/>
      <c r="CN99" s="296"/>
      <c r="CO99" s="296"/>
      <c r="CP99" s="296"/>
      <c r="CQ99" s="296"/>
      <c r="CR99" s="296"/>
      <c r="CS99" s="296"/>
      <c r="CT99" s="296"/>
      <c r="CU99" s="296"/>
      <c r="CV99" s="296"/>
      <c r="CW99" s="42"/>
      <c r="CX99" s="296"/>
      <c r="CY99" s="296"/>
      <c r="CZ99" s="296"/>
      <c r="DA99" s="296"/>
      <c r="DB99" s="296"/>
      <c r="DC99" s="296"/>
      <c r="DD99" s="296"/>
      <c r="DE99" s="296"/>
      <c r="DF99" s="296"/>
      <c r="DG99" s="296"/>
      <c r="DH99" s="296"/>
      <c r="DI99" s="296"/>
      <c r="DJ99" s="296"/>
      <c r="DK99" s="296"/>
      <c r="DL99" s="296"/>
      <c r="DM99" s="296"/>
      <c r="DN99" s="296"/>
      <c r="DO99" s="296"/>
      <c r="DP99" s="296"/>
      <c r="DQ99" s="296"/>
      <c r="DR99" s="296"/>
      <c r="DS99" s="296"/>
      <c r="DT99" s="296"/>
      <c r="DU99" s="296"/>
      <c r="DV99" s="296"/>
      <c r="DW99" s="296"/>
      <c r="DX99" s="296"/>
      <c r="DY99" s="296"/>
      <c r="DZ99" s="296"/>
      <c r="EA99" s="296"/>
      <c r="EB99" s="296"/>
      <c r="EC99" s="296"/>
      <c r="ED99" s="296"/>
      <c r="EE99" s="296"/>
      <c r="EF99" s="296"/>
      <c r="EG99" s="42"/>
      <c r="EH99" s="296"/>
      <c r="EI99" s="296"/>
      <c r="EJ99" s="296"/>
      <c r="EK99" s="296"/>
      <c r="EL99" s="296"/>
      <c r="EM99" s="296"/>
      <c r="EN99" s="296"/>
      <c r="EO99" s="296"/>
      <c r="EP99" s="296"/>
      <c r="EQ99" s="296"/>
      <c r="ER99" s="296"/>
      <c r="ES99" s="296"/>
      <c r="ET99" s="296"/>
      <c r="EU99" s="296"/>
      <c r="EV99" s="296"/>
      <c r="EW99" s="296"/>
      <c r="EX99" s="296"/>
      <c r="EY99" s="296"/>
      <c r="EZ99" s="296"/>
      <c r="FA99" s="296"/>
      <c r="FB99" s="296"/>
      <c r="FC99" s="296"/>
      <c r="FD99" s="296"/>
      <c r="FE99" s="296"/>
      <c r="FF99" s="296"/>
      <c r="FG99" s="296"/>
      <c r="FH99" s="296"/>
      <c r="FI99" s="296"/>
      <c r="FJ99" s="296"/>
      <c r="FK99" s="296"/>
      <c r="FL99" s="296"/>
      <c r="FM99" s="296"/>
      <c r="FN99" s="296"/>
      <c r="FO99" s="296"/>
      <c r="FP99" s="296"/>
      <c r="FQ99" s="42"/>
      <c r="FR99" s="42"/>
      <c r="FS99" s="42"/>
      <c r="FT99" s="42"/>
      <c r="FU99" s="42"/>
      <c r="FV99" s="296"/>
      <c r="FW99" s="296"/>
      <c r="FX99" s="296"/>
      <c r="FY99" s="296"/>
      <c r="FZ99" s="296"/>
      <c r="GA99" s="296"/>
      <c r="GB99" s="296"/>
      <c r="GC99" s="296"/>
      <c r="GD99" s="296"/>
      <c r="GE99" s="296"/>
      <c r="GF99" s="296"/>
      <c r="GG99" s="296"/>
      <c r="GH99" s="296"/>
      <c r="GI99" s="296"/>
      <c r="GJ99" s="296"/>
      <c r="GK99" s="296"/>
      <c r="GL99" s="296"/>
      <c r="GM99" s="296"/>
      <c r="GN99" s="296"/>
      <c r="GO99" s="296"/>
      <c r="GP99" s="296"/>
      <c r="GQ99" s="296"/>
      <c r="GR99" s="296"/>
      <c r="GS99" s="296"/>
      <c r="GT99" s="296"/>
      <c r="GU99" s="296"/>
      <c r="GV99" s="296"/>
      <c r="GW99" s="296"/>
      <c r="GX99" s="296"/>
      <c r="GY99" s="296"/>
      <c r="GZ99" s="296"/>
      <c r="HA99" s="296"/>
      <c r="HB99" s="296"/>
      <c r="HC99" s="296"/>
      <c r="HD99" s="296"/>
      <c r="HE99" s="296"/>
      <c r="HF99" s="296"/>
      <c r="HG99" s="296"/>
      <c r="HH99" s="296"/>
      <c r="HI99" s="296"/>
      <c r="HJ99" s="296"/>
      <c r="HK99" s="296"/>
      <c r="HL99" s="296"/>
      <c r="HM99" s="296"/>
      <c r="HN99" s="296"/>
      <c r="HO99" s="296"/>
      <c r="HP99" s="296"/>
      <c r="HQ99" s="296"/>
      <c r="HR99" s="296"/>
      <c r="HS99" s="296"/>
      <c r="HT99" s="296"/>
      <c r="HU99" s="296"/>
      <c r="HV99" s="296"/>
      <c r="HW99" s="296"/>
      <c r="HX99" s="296"/>
      <c r="HY99" s="296"/>
      <c r="HZ99" s="296"/>
      <c r="IA99" s="296"/>
      <c r="IB99" s="296"/>
      <c r="IC99" s="296"/>
      <c r="ID99" s="296"/>
      <c r="IE99" s="296"/>
      <c r="IF99" s="296"/>
      <c r="IG99" s="296"/>
      <c r="IH99" s="296"/>
      <c r="II99" s="296"/>
      <c r="IJ99" s="296"/>
      <c r="IK99" s="296"/>
      <c r="IL99" s="296"/>
      <c r="IM99" s="296"/>
      <c r="IN99" s="296"/>
      <c r="IO99" s="296"/>
      <c r="IP99" s="296"/>
      <c r="IQ99" s="296"/>
      <c r="IR99" s="296"/>
      <c r="IS99" s="296"/>
      <c r="IT99" s="296"/>
      <c r="IU99" s="296"/>
      <c r="IV99" s="296"/>
      <c r="IW99" s="296"/>
      <c r="IX99" s="296"/>
      <c r="IY99" s="296"/>
      <c r="IZ99" s="296"/>
      <c r="JA99" s="296"/>
      <c r="KM99" s="38"/>
      <c r="KN99" s="38"/>
      <c r="KP99" s="38"/>
      <c r="KQ99" s="38"/>
      <c r="KR99" s="38"/>
      <c r="KS99" s="38"/>
      <c r="KT99" s="38"/>
      <c r="KU99" s="38"/>
      <c r="KV99" s="38"/>
      <c r="KW99" s="38"/>
      <c r="KX99" s="38"/>
      <c r="LH99" s="33"/>
    </row>
    <row r="100" spans="2:320" s="17" customFormat="1" x14ac:dyDescent="0.2">
      <c r="B100" s="33"/>
      <c r="F100" s="35"/>
      <c r="G100" s="174"/>
      <c r="H100" s="33"/>
      <c r="I100" s="33"/>
      <c r="J100" s="42"/>
      <c r="K100" s="296"/>
      <c r="L100" s="296"/>
      <c r="M100" s="296"/>
      <c r="N100" s="296"/>
      <c r="O100" s="296"/>
      <c r="P100" s="296"/>
      <c r="Q100" s="296"/>
      <c r="R100" s="296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296"/>
      <c r="AN100" s="296"/>
      <c r="AO100" s="296"/>
      <c r="AP100" s="296"/>
      <c r="AQ100" s="296"/>
      <c r="AR100" s="296"/>
      <c r="AS100" s="296"/>
      <c r="AT100" s="296"/>
      <c r="AU100" s="296"/>
      <c r="AV100" s="296"/>
      <c r="AW100" s="296"/>
      <c r="AX100" s="296"/>
      <c r="AY100" s="296"/>
      <c r="AZ100" s="296"/>
      <c r="BA100" s="296"/>
      <c r="BB100" s="296"/>
      <c r="BC100" s="296"/>
      <c r="BD100" s="296"/>
      <c r="BE100" s="296"/>
      <c r="BF100" s="296"/>
      <c r="BG100" s="296"/>
      <c r="BH100" s="296"/>
      <c r="BI100" s="296"/>
      <c r="BJ100" s="296"/>
      <c r="BK100" s="296"/>
      <c r="BL100" s="296"/>
      <c r="BM100" s="42"/>
      <c r="BN100" s="42"/>
      <c r="BO100" s="42"/>
      <c r="BP100" s="42"/>
      <c r="BQ100" s="42"/>
      <c r="BR100" s="42"/>
      <c r="BS100" s="42"/>
      <c r="BT100" s="42"/>
      <c r="BU100" s="42"/>
      <c r="BV100" s="42"/>
      <c r="BW100" s="42"/>
      <c r="BX100" s="42"/>
      <c r="BY100" s="42"/>
      <c r="BZ100" s="296"/>
      <c r="CA100" s="296"/>
      <c r="CB100" s="296"/>
      <c r="CC100" s="296"/>
      <c r="CD100" s="296"/>
      <c r="CE100" s="296"/>
      <c r="CF100" s="296"/>
      <c r="CG100" s="296"/>
      <c r="CH100" s="296"/>
      <c r="CI100" s="296"/>
      <c r="CJ100" s="296"/>
      <c r="CK100" s="296"/>
      <c r="CL100" s="296"/>
      <c r="CM100" s="296"/>
      <c r="CN100" s="296"/>
      <c r="CO100" s="296"/>
      <c r="CP100" s="296"/>
      <c r="CQ100" s="296"/>
      <c r="CR100" s="296"/>
      <c r="CS100" s="296"/>
      <c r="CT100" s="296"/>
      <c r="CU100" s="296"/>
      <c r="CV100" s="296"/>
      <c r="CW100" s="42"/>
      <c r="CX100" s="296"/>
      <c r="CY100" s="296"/>
      <c r="CZ100" s="296"/>
      <c r="DA100" s="296"/>
      <c r="DB100" s="296"/>
      <c r="DC100" s="296"/>
      <c r="DD100" s="296"/>
      <c r="DE100" s="296"/>
      <c r="DF100" s="296"/>
      <c r="DG100" s="296"/>
      <c r="DH100" s="296"/>
      <c r="DI100" s="296"/>
      <c r="DJ100" s="296"/>
      <c r="DK100" s="296"/>
      <c r="DL100" s="296"/>
      <c r="DM100" s="296"/>
      <c r="DN100" s="296"/>
      <c r="DO100" s="296"/>
      <c r="DP100" s="296"/>
      <c r="DQ100" s="296"/>
      <c r="DR100" s="296"/>
      <c r="DS100" s="296"/>
      <c r="DT100" s="296"/>
      <c r="DU100" s="296"/>
      <c r="DV100" s="296"/>
      <c r="DW100" s="296"/>
      <c r="DX100" s="296"/>
      <c r="DY100" s="296"/>
      <c r="DZ100" s="296"/>
      <c r="EA100" s="296"/>
      <c r="EB100" s="296"/>
      <c r="EC100" s="296"/>
      <c r="ED100" s="296"/>
      <c r="EE100" s="296"/>
      <c r="EF100" s="296"/>
      <c r="EG100" s="42"/>
      <c r="EH100" s="296"/>
      <c r="EI100" s="296"/>
      <c r="EJ100" s="296"/>
      <c r="EK100" s="296"/>
      <c r="EL100" s="296"/>
      <c r="EM100" s="296"/>
      <c r="EN100" s="296"/>
      <c r="EO100" s="296"/>
      <c r="EP100" s="296"/>
      <c r="EQ100" s="296"/>
      <c r="ER100" s="296"/>
      <c r="ES100" s="296"/>
      <c r="ET100" s="296"/>
      <c r="EU100" s="296"/>
      <c r="EV100" s="296"/>
      <c r="EW100" s="296"/>
      <c r="EX100" s="296"/>
      <c r="EY100" s="296"/>
      <c r="EZ100" s="296"/>
      <c r="FA100" s="296"/>
      <c r="FB100" s="296"/>
      <c r="FC100" s="296"/>
      <c r="FD100" s="296"/>
      <c r="FE100" s="296"/>
      <c r="FF100" s="296"/>
      <c r="FG100" s="296"/>
      <c r="FH100" s="296"/>
      <c r="FI100" s="296"/>
      <c r="FJ100" s="296"/>
      <c r="FK100" s="296"/>
      <c r="FL100" s="296"/>
      <c r="FM100" s="296"/>
      <c r="FN100" s="296"/>
      <c r="FO100" s="296"/>
      <c r="FP100" s="296"/>
      <c r="FQ100" s="42"/>
      <c r="FR100" s="42"/>
      <c r="FS100" s="42"/>
      <c r="FT100" s="42"/>
      <c r="FU100" s="42"/>
      <c r="FV100" s="296"/>
      <c r="FW100" s="296"/>
      <c r="FX100" s="296"/>
      <c r="FY100" s="296"/>
      <c r="FZ100" s="296"/>
      <c r="GA100" s="296"/>
      <c r="GB100" s="296"/>
      <c r="GC100" s="296"/>
      <c r="GD100" s="296"/>
      <c r="GE100" s="296"/>
      <c r="GF100" s="296"/>
      <c r="GG100" s="296"/>
      <c r="GH100" s="296"/>
      <c r="GI100" s="296"/>
      <c r="GJ100" s="296"/>
      <c r="GK100" s="296"/>
      <c r="GL100" s="296"/>
      <c r="GM100" s="296"/>
      <c r="GN100" s="296"/>
      <c r="GO100" s="296"/>
      <c r="GP100" s="296"/>
      <c r="GQ100" s="296"/>
      <c r="GR100" s="296"/>
      <c r="GS100" s="296"/>
      <c r="GT100" s="296"/>
      <c r="GU100" s="296"/>
      <c r="GV100" s="296"/>
      <c r="GW100" s="296"/>
      <c r="GX100" s="296"/>
      <c r="GY100" s="296"/>
      <c r="GZ100" s="296"/>
      <c r="HA100" s="296"/>
      <c r="HB100" s="296"/>
      <c r="HC100" s="296"/>
      <c r="HD100" s="296"/>
      <c r="HE100" s="296"/>
      <c r="HF100" s="296"/>
      <c r="HG100" s="296"/>
      <c r="HH100" s="296"/>
      <c r="HI100" s="296"/>
      <c r="HJ100" s="296"/>
      <c r="HK100" s="296"/>
      <c r="HL100" s="296"/>
      <c r="HM100" s="296"/>
      <c r="HN100" s="296"/>
      <c r="HO100" s="296"/>
      <c r="HP100" s="296"/>
      <c r="HQ100" s="296"/>
      <c r="HR100" s="296"/>
      <c r="HS100" s="296"/>
      <c r="HT100" s="296"/>
      <c r="HU100" s="296"/>
      <c r="HV100" s="296"/>
      <c r="HW100" s="296"/>
      <c r="HX100" s="296"/>
      <c r="HY100" s="296"/>
      <c r="HZ100" s="296"/>
      <c r="IA100" s="296"/>
      <c r="IB100" s="296"/>
      <c r="IC100" s="296"/>
      <c r="ID100" s="296"/>
      <c r="IE100" s="296"/>
      <c r="IF100" s="296"/>
      <c r="IG100" s="296"/>
      <c r="IH100" s="296"/>
      <c r="II100" s="296"/>
      <c r="IJ100" s="296"/>
      <c r="IK100" s="296"/>
      <c r="IL100" s="296"/>
      <c r="IM100" s="296"/>
      <c r="IN100" s="296"/>
      <c r="IO100" s="296"/>
      <c r="IP100" s="296"/>
      <c r="IQ100" s="296"/>
      <c r="IR100" s="296"/>
      <c r="IS100" s="296"/>
      <c r="IT100" s="296"/>
      <c r="IU100" s="296"/>
      <c r="IV100" s="296"/>
      <c r="IW100" s="296"/>
      <c r="IX100" s="296"/>
      <c r="IY100" s="296"/>
      <c r="IZ100" s="296"/>
      <c r="JA100" s="296"/>
      <c r="KM100" s="38"/>
      <c r="KN100" s="38"/>
      <c r="KP100" s="38"/>
      <c r="KQ100" s="38"/>
      <c r="KR100" s="38"/>
      <c r="KS100" s="38"/>
      <c r="KT100" s="38"/>
      <c r="KU100" s="38"/>
      <c r="KV100" s="38"/>
      <c r="KW100" s="38"/>
      <c r="KX100" s="38"/>
      <c r="LH100" s="33"/>
    </row>
    <row r="101" spans="2:320" s="17" customFormat="1" x14ac:dyDescent="0.2">
      <c r="B101" s="33"/>
      <c r="F101" s="35"/>
      <c r="G101" s="174"/>
      <c r="H101" s="33"/>
      <c r="I101" s="33"/>
      <c r="J101" s="42"/>
      <c r="K101" s="296"/>
      <c r="L101" s="296"/>
      <c r="M101" s="296"/>
      <c r="N101" s="296"/>
      <c r="O101" s="296"/>
      <c r="P101" s="296"/>
      <c r="Q101" s="296"/>
      <c r="R101" s="296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296"/>
      <c r="AN101" s="296"/>
      <c r="AO101" s="296"/>
      <c r="AP101" s="296"/>
      <c r="AQ101" s="296"/>
      <c r="AR101" s="296"/>
      <c r="AS101" s="296"/>
      <c r="AT101" s="296"/>
      <c r="AU101" s="296"/>
      <c r="AV101" s="296"/>
      <c r="AW101" s="296"/>
      <c r="AX101" s="296"/>
      <c r="AY101" s="296"/>
      <c r="AZ101" s="296"/>
      <c r="BA101" s="296"/>
      <c r="BB101" s="296"/>
      <c r="BC101" s="296"/>
      <c r="BD101" s="296"/>
      <c r="BE101" s="296"/>
      <c r="BF101" s="296"/>
      <c r="BG101" s="296"/>
      <c r="BH101" s="296"/>
      <c r="BI101" s="296"/>
      <c r="BJ101" s="296"/>
      <c r="BK101" s="296"/>
      <c r="BL101" s="296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296"/>
      <c r="CA101" s="296"/>
      <c r="CB101" s="296"/>
      <c r="CC101" s="296"/>
      <c r="CD101" s="296"/>
      <c r="CE101" s="296"/>
      <c r="CF101" s="296"/>
      <c r="CG101" s="296"/>
      <c r="CH101" s="296"/>
      <c r="CI101" s="296"/>
      <c r="CJ101" s="296"/>
      <c r="CK101" s="296"/>
      <c r="CL101" s="296"/>
      <c r="CM101" s="296"/>
      <c r="CN101" s="296"/>
      <c r="CO101" s="296"/>
      <c r="CP101" s="296"/>
      <c r="CQ101" s="296"/>
      <c r="CR101" s="296"/>
      <c r="CS101" s="296"/>
      <c r="CT101" s="296"/>
      <c r="CU101" s="296"/>
      <c r="CV101" s="296"/>
      <c r="CW101" s="42"/>
      <c r="CX101" s="296"/>
      <c r="CY101" s="296"/>
      <c r="CZ101" s="296"/>
      <c r="DA101" s="296"/>
      <c r="DB101" s="296"/>
      <c r="DC101" s="296"/>
      <c r="DD101" s="296"/>
      <c r="DE101" s="296"/>
      <c r="DF101" s="296"/>
      <c r="DG101" s="296"/>
      <c r="DH101" s="296"/>
      <c r="DI101" s="296"/>
      <c r="DJ101" s="296"/>
      <c r="DK101" s="296"/>
      <c r="DL101" s="296"/>
      <c r="DM101" s="296"/>
      <c r="DN101" s="296"/>
      <c r="DO101" s="296"/>
      <c r="DP101" s="296"/>
      <c r="DQ101" s="296"/>
      <c r="DR101" s="296"/>
      <c r="DS101" s="296"/>
      <c r="DT101" s="296"/>
      <c r="DU101" s="296"/>
      <c r="DV101" s="296"/>
      <c r="DW101" s="296"/>
      <c r="DX101" s="296"/>
      <c r="DY101" s="296"/>
      <c r="DZ101" s="296"/>
      <c r="EA101" s="296"/>
      <c r="EB101" s="296"/>
      <c r="EC101" s="296"/>
      <c r="ED101" s="296"/>
      <c r="EE101" s="296"/>
      <c r="EF101" s="296"/>
      <c r="EG101" s="42"/>
      <c r="EH101" s="296"/>
      <c r="EI101" s="296"/>
      <c r="EJ101" s="296"/>
      <c r="EK101" s="296"/>
      <c r="EL101" s="296"/>
      <c r="EM101" s="296"/>
      <c r="EN101" s="296"/>
      <c r="EO101" s="296"/>
      <c r="EP101" s="296"/>
      <c r="EQ101" s="296"/>
      <c r="ER101" s="296"/>
      <c r="ES101" s="296"/>
      <c r="ET101" s="296"/>
      <c r="EU101" s="296"/>
      <c r="EV101" s="296"/>
      <c r="EW101" s="296"/>
      <c r="EX101" s="296"/>
      <c r="EY101" s="296"/>
      <c r="EZ101" s="296"/>
      <c r="FA101" s="296"/>
      <c r="FB101" s="296"/>
      <c r="FC101" s="296"/>
      <c r="FD101" s="296"/>
      <c r="FE101" s="296"/>
      <c r="FF101" s="296"/>
      <c r="FG101" s="296"/>
      <c r="FH101" s="296"/>
      <c r="FI101" s="296"/>
      <c r="FJ101" s="296"/>
      <c r="FK101" s="296"/>
      <c r="FL101" s="296"/>
      <c r="FM101" s="296"/>
      <c r="FN101" s="296"/>
      <c r="FO101" s="296"/>
      <c r="FP101" s="296"/>
      <c r="FQ101" s="42"/>
      <c r="FR101" s="42"/>
      <c r="FS101" s="42"/>
      <c r="FT101" s="42"/>
      <c r="FU101" s="42"/>
      <c r="FV101" s="296"/>
      <c r="FW101" s="296"/>
      <c r="FX101" s="296"/>
      <c r="FY101" s="296"/>
      <c r="FZ101" s="296"/>
      <c r="GA101" s="296"/>
      <c r="GB101" s="296"/>
      <c r="GC101" s="296"/>
      <c r="GD101" s="296"/>
      <c r="GE101" s="296"/>
      <c r="GF101" s="296"/>
      <c r="GG101" s="296"/>
      <c r="GH101" s="296"/>
      <c r="GI101" s="296"/>
      <c r="GJ101" s="296"/>
      <c r="GK101" s="296"/>
      <c r="GL101" s="296"/>
      <c r="GM101" s="296"/>
      <c r="GN101" s="296"/>
      <c r="GO101" s="296"/>
      <c r="GP101" s="296"/>
      <c r="GQ101" s="296"/>
      <c r="GR101" s="296"/>
      <c r="GS101" s="296"/>
      <c r="GT101" s="296"/>
      <c r="GU101" s="296"/>
      <c r="GV101" s="296"/>
      <c r="GW101" s="296"/>
      <c r="GX101" s="296"/>
      <c r="GY101" s="296"/>
      <c r="GZ101" s="296"/>
      <c r="HA101" s="296"/>
      <c r="HB101" s="296"/>
      <c r="HC101" s="296"/>
      <c r="HD101" s="296"/>
      <c r="HE101" s="296"/>
      <c r="HF101" s="296"/>
      <c r="HG101" s="296"/>
      <c r="HH101" s="296"/>
      <c r="HI101" s="296"/>
      <c r="HJ101" s="296"/>
      <c r="HK101" s="296"/>
      <c r="HL101" s="296"/>
      <c r="HM101" s="296"/>
      <c r="HN101" s="296"/>
      <c r="HO101" s="296"/>
      <c r="HP101" s="296"/>
      <c r="HQ101" s="296"/>
      <c r="HR101" s="296"/>
      <c r="HS101" s="296"/>
      <c r="HT101" s="296"/>
      <c r="HU101" s="296"/>
      <c r="HV101" s="296"/>
      <c r="HW101" s="296"/>
      <c r="HX101" s="296"/>
      <c r="HY101" s="296"/>
      <c r="HZ101" s="296"/>
      <c r="IA101" s="296"/>
      <c r="IB101" s="296"/>
      <c r="IC101" s="296"/>
      <c r="ID101" s="296"/>
      <c r="IE101" s="296"/>
      <c r="IF101" s="296"/>
      <c r="IG101" s="296"/>
      <c r="IH101" s="296"/>
      <c r="II101" s="296"/>
      <c r="IJ101" s="296"/>
      <c r="IK101" s="296"/>
      <c r="IL101" s="296"/>
      <c r="IM101" s="296"/>
      <c r="IN101" s="296"/>
      <c r="IO101" s="296"/>
      <c r="IP101" s="296"/>
      <c r="IQ101" s="296"/>
      <c r="IR101" s="296"/>
      <c r="IS101" s="296"/>
      <c r="IT101" s="296"/>
      <c r="IU101" s="296"/>
      <c r="IV101" s="296"/>
      <c r="IW101" s="296"/>
      <c r="IX101" s="296"/>
      <c r="IY101" s="296"/>
      <c r="IZ101" s="296"/>
      <c r="JA101" s="296"/>
      <c r="KM101" s="38"/>
      <c r="KN101" s="38"/>
      <c r="KP101" s="38"/>
      <c r="KQ101" s="38"/>
      <c r="KR101" s="38"/>
      <c r="KS101" s="38"/>
      <c r="KT101" s="38"/>
      <c r="KU101" s="38"/>
      <c r="KV101" s="38"/>
      <c r="KW101" s="38"/>
      <c r="KX101" s="38"/>
      <c r="LH101" s="33"/>
    </row>
    <row r="102" spans="2:320" s="17" customFormat="1" x14ac:dyDescent="0.2">
      <c r="B102" s="33"/>
      <c r="F102" s="35"/>
      <c r="G102" s="174"/>
      <c r="H102" s="33"/>
      <c r="I102" s="33"/>
      <c r="J102" s="42"/>
      <c r="K102" s="296"/>
      <c r="L102" s="296"/>
      <c r="M102" s="296"/>
      <c r="N102" s="296"/>
      <c r="O102" s="296"/>
      <c r="P102" s="296"/>
      <c r="Q102" s="296"/>
      <c r="R102" s="296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296"/>
      <c r="AN102" s="296"/>
      <c r="AO102" s="296"/>
      <c r="AP102" s="296"/>
      <c r="AQ102" s="296"/>
      <c r="AR102" s="296"/>
      <c r="AS102" s="296"/>
      <c r="AT102" s="296"/>
      <c r="AU102" s="296"/>
      <c r="AV102" s="296"/>
      <c r="AW102" s="296"/>
      <c r="AX102" s="296"/>
      <c r="AY102" s="296"/>
      <c r="AZ102" s="296"/>
      <c r="BA102" s="296"/>
      <c r="BB102" s="296"/>
      <c r="BC102" s="296"/>
      <c r="BD102" s="296"/>
      <c r="BE102" s="296"/>
      <c r="BF102" s="296"/>
      <c r="BG102" s="296"/>
      <c r="BH102" s="296"/>
      <c r="BI102" s="296"/>
      <c r="BJ102" s="296"/>
      <c r="BK102" s="296"/>
      <c r="BL102" s="296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296"/>
      <c r="CA102" s="296"/>
      <c r="CB102" s="296"/>
      <c r="CC102" s="296"/>
      <c r="CD102" s="296"/>
      <c r="CE102" s="296"/>
      <c r="CF102" s="296"/>
      <c r="CG102" s="296"/>
      <c r="CH102" s="296"/>
      <c r="CI102" s="296"/>
      <c r="CJ102" s="296"/>
      <c r="CK102" s="296"/>
      <c r="CL102" s="296"/>
      <c r="CM102" s="296"/>
      <c r="CN102" s="296"/>
      <c r="CO102" s="296"/>
      <c r="CP102" s="296"/>
      <c r="CQ102" s="296"/>
      <c r="CR102" s="296"/>
      <c r="CS102" s="296"/>
      <c r="CT102" s="296"/>
      <c r="CU102" s="296"/>
      <c r="CV102" s="296"/>
      <c r="CW102" s="42"/>
      <c r="CX102" s="296"/>
      <c r="CY102" s="296"/>
      <c r="CZ102" s="296"/>
      <c r="DA102" s="296"/>
      <c r="DB102" s="296"/>
      <c r="DC102" s="296"/>
      <c r="DD102" s="296"/>
      <c r="DE102" s="296"/>
      <c r="DF102" s="296"/>
      <c r="DG102" s="296"/>
      <c r="DH102" s="296"/>
      <c r="DI102" s="296"/>
      <c r="DJ102" s="296"/>
      <c r="DK102" s="296"/>
      <c r="DL102" s="296"/>
      <c r="DM102" s="296"/>
      <c r="DN102" s="296"/>
      <c r="DO102" s="296"/>
      <c r="DP102" s="296"/>
      <c r="DQ102" s="296"/>
      <c r="DR102" s="296"/>
      <c r="DS102" s="296"/>
      <c r="DT102" s="296"/>
      <c r="DU102" s="296"/>
      <c r="DV102" s="296"/>
      <c r="DW102" s="296"/>
      <c r="DX102" s="296"/>
      <c r="DY102" s="296"/>
      <c r="DZ102" s="296"/>
      <c r="EA102" s="296"/>
      <c r="EB102" s="296"/>
      <c r="EC102" s="296"/>
      <c r="ED102" s="296"/>
      <c r="EE102" s="296"/>
      <c r="EF102" s="296"/>
      <c r="EG102" s="42"/>
      <c r="EH102" s="296"/>
      <c r="EI102" s="296"/>
      <c r="EJ102" s="296"/>
      <c r="EK102" s="296"/>
      <c r="EL102" s="296"/>
      <c r="EM102" s="296"/>
      <c r="EN102" s="296"/>
      <c r="EO102" s="296"/>
      <c r="EP102" s="296"/>
      <c r="EQ102" s="296"/>
      <c r="ER102" s="296"/>
      <c r="ES102" s="296"/>
      <c r="ET102" s="296"/>
      <c r="EU102" s="296"/>
      <c r="EV102" s="296"/>
      <c r="EW102" s="296"/>
      <c r="EX102" s="296"/>
      <c r="EY102" s="296"/>
      <c r="EZ102" s="296"/>
      <c r="FA102" s="296"/>
      <c r="FB102" s="296"/>
      <c r="FC102" s="296"/>
      <c r="FD102" s="296"/>
      <c r="FE102" s="296"/>
      <c r="FF102" s="296"/>
      <c r="FG102" s="296"/>
      <c r="FH102" s="296"/>
      <c r="FI102" s="296"/>
      <c r="FJ102" s="296"/>
      <c r="FK102" s="296"/>
      <c r="FL102" s="296"/>
      <c r="FM102" s="296"/>
      <c r="FN102" s="296"/>
      <c r="FO102" s="296"/>
      <c r="FP102" s="296"/>
      <c r="FQ102" s="42"/>
      <c r="FR102" s="42"/>
      <c r="FS102" s="42"/>
      <c r="FT102" s="42"/>
      <c r="FU102" s="42"/>
      <c r="FV102" s="296"/>
      <c r="FW102" s="296"/>
      <c r="FX102" s="296"/>
      <c r="FY102" s="296"/>
      <c r="FZ102" s="296"/>
      <c r="GA102" s="296"/>
      <c r="GB102" s="296"/>
      <c r="GC102" s="296"/>
      <c r="GD102" s="296"/>
      <c r="GE102" s="296"/>
      <c r="GF102" s="296"/>
      <c r="GG102" s="296"/>
      <c r="GH102" s="296"/>
      <c r="GI102" s="296"/>
      <c r="GJ102" s="296"/>
      <c r="GK102" s="296"/>
      <c r="GL102" s="296"/>
      <c r="GM102" s="296"/>
      <c r="GN102" s="296"/>
      <c r="GO102" s="296"/>
      <c r="GP102" s="296"/>
      <c r="GQ102" s="296"/>
      <c r="GR102" s="296"/>
      <c r="GS102" s="296"/>
      <c r="GT102" s="296"/>
      <c r="GU102" s="296"/>
      <c r="GV102" s="296"/>
      <c r="GW102" s="296"/>
      <c r="GX102" s="296"/>
      <c r="GY102" s="296"/>
      <c r="GZ102" s="296"/>
      <c r="HA102" s="296"/>
      <c r="HB102" s="296"/>
      <c r="HC102" s="296"/>
      <c r="HD102" s="296"/>
      <c r="HE102" s="296"/>
      <c r="HF102" s="296"/>
      <c r="HG102" s="296"/>
      <c r="HH102" s="296"/>
      <c r="HI102" s="296"/>
      <c r="HJ102" s="296"/>
      <c r="HK102" s="296"/>
      <c r="HL102" s="296"/>
      <c r="HM102" s="296"/>
      <c r="HN102" s="296"/>
      <c r="HO102" s="296"/>
      <c r="HP102" s="296"/>
      <c r="HQ102" s="296"/>
      <c r="HR102" s="296"/>
      <c r="HS102" s="296"/>
      <c r="HT102" s="296"/>
      <c r="HU102" s="296"/>
      <c r="HV102" s="296"/>
      <c r="HW102" s="296"/>
      <c r="HX102" s="296"/>
      <c r="HY102" s="296"/>
      <c r="HZ102" s="296"/>
      <c r="IA102" s="296"/>
      <c r="IB102" s="296"/>
      <c r="IC102" s="296"/>
      <c r="ID102" s="296"/>
      <c r="IE102" s="296"/>
      <c r="IF102" s="296"/>
      <c r="IG102" s="296"/>
      <c r="IH102" s="296"/>
      <c r="II102" s="296"/>
      <c r="IJ102" s="296"/>
      <c r="IK102" s="296"/>
      <c r="IL102" s="296"/>
      <c r="IM102" s="296"/>
      <c r="IN102" s="296"/>
      <c r="IO102" s="296"/>
      <c r="IP102" s="296"/>
      <c r="IQ102" s="296"/>
      <c r="IR102" s="296"/>
      <c r="IS102" s="296"/>
      <c r="IT102" s="296"/>
      <c r="IU102" s="296"/>
      <c r="IV102" s="296"/>
      <c r="IW102" s="296"/>
      <c r="IX102" s="296"/>
      <c r="IY102" s="296"/>
      <c r="IZ102" s="296"/>
      <c r="JA102" s="296"/>
      <c r="KM102" s="38"/>
      <c r="KN102" s="38"/>
      <c r="KP102" s="38"/>
      <c r="KQ102" s="38"/>
      <c r="KR102" s="38"/>
      <c r="KS102" s="38"/>
      <c r="KT102" s="38"/>
      <c r="KU102" s="38"/>
      <c r="KV102" s="38"/>
      <c r="KW102" s="38"/>
      <c r="KX102" s="38"/>
      <c r="LH102" s="33"/>
    </row>
    <row r="103" spans="2:320" s="17" customFormat="1" x14ac:dyDescent="0.2">
      <c r="B103" s="33"/>
      <c r="F103" s="35"/>
      <c r="G103" s="174"/>
      <c r="H103" s="33"/>
      <c r="I103" s="33"/>
      <c r="J103" s="42"/>
      <c r="K103" s="296"/>
      <c r="L103" s="296"/>
      <c r="M103" s="296"/>
      <c r="N103" s="296"/>
      <c r="O103" s="296"/>
      <c r="P103" s="296"/>
      <c r="Q103" s="296"/>
      <c r="R103" s="296"/>
      <c r="S103" s="296"/>
      <c r="T103" s="296"/>
      <c r="U103" s="296"/>
      <c r="V103" s="296"/>
      <c r="W103" s="296"/>
      <c r="X103" s="296"/>
      <c r="Y103" s="296"/>
      <c r="Z103" s="296"/>
      <c r="AA103" s="296"/>
      <c r="AB103" s="296"/>
      <c r="AC103" s="296"/>
      <c r="AD103" s="296"/>
      <c r="AE103" s="296"/>
      <c r="AF103" s="296"/>
      <c r="AG103" s="296"/>
      <c r="AH103" s="296"/>
      <c r="AI103" s="296"/>
      <c r="AJ103" s="296"/>
      <c r="AK103" s="296"/>
      <c r="AL103" s="296"/>
      <c r="AM103" s="296"/>
      <c r="AN103" s="296"/>
      <c r="AO103" s="296"/>
      <c r="AP103" s="296"/>
      <c r="AQ103" s="296"/>
      <c r="AR103" s="296"/>
      <c r="AS103" s="296"/>
      <c r="AT103" s="296"/>
      <c r="AU103" s="296"/>
      <c r="AV103" s="296"/>
      <c r="AW103" s="296"/>
      <c r="AX103" s="296"/>
      <c r="AY103" s="296"/>
      <c r="AZ103" s="296"/>
      <c r="BA103" s="296"/>
      <c r="BB103" s="296"/>
      <c r="BC103" s="296"/>
      <c r="BD103" s="296"/>
      <c r="BE103" s="296"/>
      <c r="BF103" s="296"/>
      <c r="BG103" s="296"/>
      <c r="BH103" s="296"/>
      <c r="BI103" s="296"/>
      <c r="BJ103" s="296"/>
      <c r="BK103" s="296"/>
      <c r="BL103" s="296"/>
      <c r="BM103" s="42"/>
      <c r="BN103" s="42"/>
      <c r="BO103" s="42"/>
      <c r="BP103" s="42"/>
      <c r="BQ103" s="42"/>
      <c r="BR103" s="42"/>
      <c r="BS103" s="42"/>
      <c r="BT103" s="42"/>
      <c r="BU103" s="42"/>
      <c r="BV103" s="42"/>
      <c r="BW103" s="42"/>
      <c r="BX103" s="42"/>
      <c r="BY103" s="42"/>
      <c r="BZ103" s="296"/>
      <c r="CA103" s="296"/>
      <c r="CB103" s="296"/>
      <c r="CC103" s="296"/>
      <c r="CD103" s="296"/>
      <c r="CE103" s="296"/>
      <c r="CF103" s="296"/>
      <c r="CG103" s="296"/>
      <c r="CH103" s="296"/>
      <c r="CI103" s="296"/>
      <c r="CJ103" s="296"/>
      <c r="CK103" s="296"/>
      <c r="CL103" s="296"/>
      <c r="CM103" s="296"/>
      <c r="CN103" s="296"/>
      <c r="CO103" s="296"/>
      <c r="CP103" s="296"/>
      <c r="CQ103" s="296"/>
      <c r="CR103" s="296"/>
      <c r="CS103" s="296"/>
      <c r="CT103" s="296"/>
      <c r="CU103" s="296"/>
      <c r="CV103" s="296"/>
      <c r="CW103" s="42"/>
      <c r="CX103" s="296"/>
      <c r="CY103" s="296"/>
      <c r="CZ103" s="296"/>
      <c r="DA103" s="296"/>
      <c r="DB103" s="296"/>
      <c r="DC103" s="296"/>
      <c r="DD103" s="296"/>
      <c r="DE103" s="296"/>
      <c r="DF103" s="296"/>
      <c r="DG103" s="296"/>
      <c r="DH103" s="296"/>
      <c r="DI103" s="296"/>
      <c r="DJ103" s="296"/>
      <c r="DK103" s="296"/>
      <c r="DL103" s="296"/>
      <c r="DM103" s="296"/>
      <c r="DN103" s="296"/>
      <c r="DO103" s="296"/>
      <c r="DP103" s="296"/>
      <c r="DQ103" s="296"/>
      <c r="DR103" s="296"/>
      <c r="DS103" s="296"/>
      <c r="DT103" s="296"/>
      <c r="DU103" s="296"/>
      <c r="DV103" s="296"/>
      <c r="DW103" s="296"/>
      <c r="DX103" s="296"/>
      <c r="DY103" s="296"/>
      <c r="DZ103" s="296"/>
      <c r="EA103" s="296"/>
      <c r="EB103" s="296"/>
      <c r="EC103" s="296"/>
      <c r="ED103" s="296"/>
      <c r="EE103" s="296"/>
      <c r="EF103" s="296"/>
      <c r="EG103" s="42"/>
      <c r="EH103" s="296"/>
      <c r="EI103" s="296"/>
      <c r="EJ103" s="296"/>
      <c r="EK103" s="296"/>
      <c r="EL103" s="296"/>
      <c r="EM103" s="296"/>
      <c r="EN103" s="296"/>
      <c r="EO103" s="296"/>
      <c r="EP103" s="296"/>
      <c r="EQ103" s="296"/>
      <c r="ER103" s="296"/>
      <c r="ES103" s="296"/>
      <c r="ET103" s="296"/>
      <c r="EU103" s="296"/>
      <c r="EV103" s="296"/>
      <c r="EW103" s="296"/>
      <c r="EX103" s="296"/>
      <c r="EY103" s="296"/>
      <c r="EZ103" s="296"/>
      <c r="FA103" s="296"/>
      <c r="FB103" s="296"/>
      <c r="FC103" s="296"/>
      <c r="FD103" s="296"/>
      <c r="FE103" s="296"/>
      <c r="FF103" s="296"/>
      <c r="FG103" s="296"/>
      <c r="FH103" s="296"/>
      <c r="FI103" s="296"/>
      <c r="FJ103" s="296"/>
      <c r="FK103" s="296"/>
      <c r="FL103" s="296"/>
      <c r="FM103" s="296"/>
      <c r="FN103" s="296"/>
      <c r="FO103" s="296"/>
      <c r="FP103" s="296"/>
      <c r="FQ103" s="42"/>
      <c r="FR103" s="42"/>
      <c r="FS103" s="42"/>
      <c r="FT103" s="42"/>
      <c r="FU103" s="42"/>
      <c r="FV103" s="296"/>
      <c r="FW103" s="296"/>
      <c r="FX103" s="296"/>
      <c r="FY103" s="296"/>
      <c r="FZ103" s="296"/>
      <c r="GA103" s="296"/>
      <c r="GB103" s="296"/>
      <c r="GC103" s="296"/>
      <c r="GD103" s="296"/>
      <c r="GE103" s="296"/>
      <c r="GF103" s="296"/>
      <c r="GG103" s="296"/>
      <c r="GH103" s="296"/>
      <c r="GI103" s="296"/>
      <c r="GJ103" s="296"/>
      <c r="GK103" s="296"/>
      <c r="GL103" s="296"/>
      <c r="GM103" s="296"/>
      <c r="GN103" s="296"/>
      <c r="GO103" s="296"/>
      <c r="GP103" s="296"/>
      <c r="GQ103" s="296"/>
      <c r="GR103" s="296"/>
      <c r="GS103" s="296"/>
      <c r="GT103" s="296"/>
      <c r="GU103" s="296"/>
      <c r="GV103" s="296"/>
      <c r="GW103" s="296"/>
      <c r="GX103" s="296"/>
      <c r="GY103" s="296"/>
      <c r="GZ103" s="296"/>
      <c r="HA103" s="296"/>
      <c r="HB103" s="296"/>
      <c r="HC103" s="296"/>
      <c r="HD103" s="296"/>
      <c r="HE103" s="296"/>
      <c r="HF103" s="296"/>
      <c r="HG103" s="296"/>
      <c r="HH103" s="296"/>
      <c r="HI103" s="296"/>
      <c r="HJ103" s="296"/>
      <c r="HK103" s="296"/>
      <c r="HL103" s="296"/>
      <c r="HM103" s="296"/>
      <c r="HN103" s="296"/>
      <c r="HO103" s="296"/>
      <c r="HP103" s="296"/>
      <c r="HQ103" s="296"/>
      <c r="HR103" s="296"/>
      <c r="HS103" s="296"/>
      <c r="HT103" s="296"/>
      <c r="HU103" s="296"/>
      <c r="HV103" s="296"/>
      <c r="HW103" s="296"/>
      <c r="HX103" s="296"/>
      <c r="HY103" s="296"/>
      <c r="HZ103" s="296"/>
      <c r="IA103" s="296"/>
      <c r="IB103" s="296"/>
      <c r="IC103" s="296"/>
      <c r="ID103" s="296"/>
      <c r="IE103" s="296"/>
      <c r="IF103" s="296"/>
      <c r="IG103" s="296"/>
      <c r="IH103" s="296"/>
      <c r="II103" s="296"/>
      <c r="IJ103" s="296"/>
      <c r="IK103" s="296"/>
      <c r="IL103" s="296"/>
      <c r="IM103" s="296"/>
      <c r="IN103" s="296"/>
      <c r="IO103" s="296"/>
      <c r="IP103" s="296"/>
      <c r="IQ103" s="296"/>
      <c r="IR103" s="296"/>
      <c r="IS103" s="296"/>
      <c r="IT103" s="296"/>
      <c r="IU103" s="296"/>
      <c r="IV103" s="296"/>
      <c r="IW103" s="296"/>
      <c r="IX103" s="296"/>
      <c r="IY103" s="296"/>
      <c r="IZ103" s="296"/>
      <c r="JA103" s="296"/>
      <c r="KM103" s="38"/>
      <c r="KN103" s="38"/>
      <c r="KP103" s="38"/>
      <c r="KQ103" s="38"/>
      <c r="KR103" s="38"/>
      <c r="KS103" s="38"/>
      <c r="KT103" s="38"/>
      <c r="KU103" s="38"/>
      <c r="KV103" s="38"/>
      <c r="KW103" s="38"/>
      <c r="KX103" s="38"/>
      <c r="LH103" s="33"/>
    </row>
    <row r="104" spans="2:320" s="17" customFormat="1" x14ac:dyDescent="0.2">
      <c r="B104" s="33"/>
      <c r="F104" s="35"/>
      <c r="G104" s="174"/>
      <c r="H104" s="33"/>
      <c r="I104" s="33"/>
      <c r="J104" s="42"/>
      <c r="K104" s="296"/>
      <c r="L104" s="296"/>
      <c r="M104" s="296"/>
      <c r="N104" s="296"/>
      <c r="O104" s="296"/>
      <c r="P104" s="296"/>
      <c r="Q104" s="296"/>
      <c r="R104" s="296"/>
      <c r="S104" s="296"/>
      <c r="T104" s="296"/>
      <c r="U104" s="296"/>
      <c r="V104" s="296"/>
      <c r="W104" s="296"/>
      <c r="X104" s="296"/>
      <c r="Y104" s="296"/>
      <c r="Z104" s="296"/>
      <c r="AA104" s="296"/>
      <c r="AB104" s="296"/>
      <c r="AC104" s="296"/>
      <c r="AD104" s="296"/>
      <c r="AE104" s="296"/>
      <c r="AF104" s="296"/>
      <c r="AG104" s="296"/>
      <c r="AH104" s="296"/>
      <c r="AI104" s="296"/>
      <c r="AJ104" s="296"/>
      <c r="AK104" s="296"/>
      <c r="AL104" s="296"/>
      <c r="AM104" s="296"/>
      <c r="AN104" s="296"/>
      <c r="AO104" s="296"/>
      <c r="AP104" s="296"/>
      <c r="AQ104" s="296"/>
      <c r="AR104" s="296"/>
      <c r="AS104" s="296"/>
      <c r="AT104" s="296"/>
      <c r="AU104" s="296"/>
      <c r="AV104" s="296"/>
      <c r="AW104" s="296"/>
      <c r="AX104" s="296"/>
      <c r="AY104" s="296"/>
      <c r="AZ104" s="296"/>
      <c r="BA104" s="296"/>
      <c r="BB104" s="296"/>
      <c r="BC104" s="296"/>
      <c r="BD104" s="296"/>
      <c r="BE104" s="296"/>
      <c r="BF104" s="296"/>
      <c r="BG104" s="296"/>
      <c r="BH104" s="296"/>
      <c r="BI104" s="296"/>
      <c r="BJ104" s="296"/>
      <c r="BK104" s="296"/>
      <c r="BL104" s="296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296"/>
      <c r="CA104" s="296"/>
      <c r="CB104" s="296"/>
      <c r="CC104" s="296"/>
      <c r="CD104" s="296"/>
      <c r="CE104" s="296"/>
      <c r="CF104" s="296"/>
      <c r="CG104" s="296"/>
      <c r="CH104" s="296"/>
      <c r="CI104" s="296"/>
      <c r="CJ104" s="296"/>
      <c r="CK104" s="296"/>
      <c r="CL104" s="296"/>
      <c r="CM104" s="296"/>
      <c r="CN104" s="296"/>
      <c r="CO104" s="296"/>
      <c r="CP104" s="296"/>
      <c r="CQ104" s="296"/>
      <c r="CR104" s="296"/>
      <c r="CS104" s="296"/>
      <c r="CT104" s="296"/>
      <c r="CU104" s="296"/>
      <c r="CV104" s="296"/>
      <c r="CW104" s="42"/>
      <c r="CX104" s="296"/>
      <c r="CY104" s="296"/>
      <c r="CZ104" s="296"/>
      <c r="DA104" s="296"/>
      <c r="DB104" s="296"/>
      <c r="DC104" s="296"/>
      <c r="DD104" s="296"/>
      <c r="DE104" s="296"/>
      <c r="DF104" s="296"/>
      <c r="DG104" s="296"/>
      <c r="DH104" s="296"/>
      <c r="DI104" s="296"/>
      <c r="DJ104" s="296"/>
      <c r="DK104" s="296"/>
      <c r="DL104" s="296"/>
      <c r="DM104" s="296"/>
      <c r="DN104" s="296"/>
      <c r="DO104" s="296"/>
      <c r="DP104" s="296"/>
      <c r="DQ104" s="296"/>
      <c r="DR104" s="296"/>
      <c r="DS104" s="296"/>
      <c r="DT104" s="296"/>
      <c r="DU104" s="296"/>
      <c r="DV104" s="296"/>
      <c r="DW104" s="296"/>
      <c r="DX104" s="296"/>
      <c r="DY104" s="296"/>
      <c r="DZ104" s="296"/>
      <c r="EA104" s="296"/>
      <c r="EB104" s="296"/>
      <c r="EC104" s="296"/>
      <c r="ED104" s="296"/>
      <c r="EE104" s="296"/>
      <c r="EF104" s="296"/>
      <c r="EG104" s="42"/>
      <c r="EH104" s="296"/>
      <c r="EI104" s="296"/>
      <c r="EJ104" s="296"/>
      <c r="EK104" s="296"/>
      <c r="EL104" s="296"/>
      <c r="EM104" s="296"/>
      <c r="EN104" s="296"/>
      <c r="EO104" s="296"/>
      <c r="EP104" s="296"/>
      <c r="EQ104" s="296"/>
      <c r="ER104" s="296"/>
      <c r="ES104" s="296"/>
      <c r="ET104" s="296"/>
      <c r="EU104" s="296"/>
      <c r="EV104" s="296"/>
      <c r="EW104" s="296"/>
      <c r="EX104" s="296"/>
      <c r="EY104" s="296"/>
      <c r="EZ104" s="296"/>
      <c r="FA104" s="296"/>
      <c r="FB104" s="296"/>
      <c r="FC104" s="296"/>
      <c r="FD104" s="296"/>
      <c r="FE104" s="296"/>
      <c r="FF104" s="296"/>
      <c r="FG104" s="296"/>
      <c r="FH104" s="296"/>
      <c r="FI104" s="296"/>
      <c r="FJ104" s="296"/>
      <c r="FK104" s="296"/>
      <c r="FL104" s="296"/>
      <c r="FM104" s="296"/>
      <c r="FN104" s="296"/>
      <c r="FO104" s="296"/>
      <c r="FP104" s="296"/>
      <c r="FQ104" s="42"/>
      <c r="FR104" s="42"/>
      <c r="FS104" s="42"/>
      <c r="FT104" s="42"/>
      <c r="FU104" s="42"/>
      <c r="FV104" s="296"/>
      <c r="FW104" s="296"/>
      <c r="FX104" s="296"/>
      <c r="FY104" s="296"/>
      <c r="FZ104" s="296"/>
      <c r="GA104" s="296"/>
      <c r="GB104" s="296"/>
      <c r="GC104" s="296"/>
      <c r="GD104" s="296"/>
      <c r="GE104" s="296"/>
      <c r="GF104" s="296"/>
      <c r="GG104" s="296"/>
      <c r="GH104" s="296"/>
      <c r="GI104" s="296"/>
      <c r="GJ104" s="296"/>
      <c r="GK104" s="296"/>
      <c r="GL104" s="296"/>
      <c r="GM104" s="296"/>
      <c r="GN104" s="296"/>
      <c r="GO104" s="296"/>
      <c r="GP104" s="296"/>
      <c r="GQ104" s="296"/>
      <c r="GR104" s="296"/>
      <c r="GS104" s="296"/>
      <c r="GT104" s="296"/>
      <c r="GU104" s="296"/>
      <c r="GV104" s="296"/>
      <c r="GW104" s="296"/>
      <c r="GX104" s="296"/>
      <c r="GY104" s="296"/>
      <c r="GZ104" s="296"/>
      <c r="HA104" s="296"/>
      <c r="HB104" s="296"/>
      <c r="HC104" s="296"/>
      <c r="HD104" s="296"/>
      <c r="HE104" s="296"/>
      <c r="HF104" s="296"/>
      <c r="HG104" s="296"/>
      <c r="HH104" s="296"/>
      <c r="HI104" s="296"/>
      <c r="HJ104" s="296"/>
      <c r="HK104" s="296"/>
      <c r="HL104" s="296"/>
      <c r="HM104" s="296"/>
      <c r="HN104" s="296"/>
      <c r="HO104" s="296"/>
      <c r="HP104" s="296"/>
      <c r="HQ104" s="296"/>
      <c r="HR104" s="296"/>
      <c r="HS104" s="296"/>
      <c r="HT104" s="296"/>
      <c r="HU104" s="296"/>
      <c r="HV104" s="296"/>
      <c r="HW104" s="296"/>
      <c r="HX104" s="296"/>
      <c r="HY104" s="296"/>
      <c r="HZ104" s="296"/>
      <c r="IA104" s="296"/>
      <c r="IB104" s="296"/>
      <c r="IC104" s="296"/>
      <c r="ID104" s="296"/>
      <c r="IE104" s="296"/>
      <c r="IF104" s="296"/>
      <c r="IG104" s="296"/>
      <c r="IH104" s="296"/>
      <c r="II104" s="296"/>
      <c r="IJ104" s="296"/>
      <c r="IK104" s="296"/>
      <c r="IL104" s="296"/>
      <c r="IM104" s="296"/>
      <c r="IN104" s="296"/>
      <c r="IO104" s="296"/>
      <c r="IP104" s="296"/>
      <c r="IQ104" s="296"/>
      <c r="IR104" s="296"/>
      <c r="IS104" s="296"/>
      <c r="IT104" s="296"/>
      <c r="IU104" s="296"/>
      <c r="IV104" s="296"/>
      <c r="IW104" s="296"/>
      <c r="IX104" s="296"/>
      <c r="IY104" s="296"/>
      <c r="IZ104" s="296"/>
      <c r="JA104" s="296"/>
      <c r="KM104" s="38"/>
      <c r="KN104" s="38"/>
      <c r="KP104" s="38"/>
      <c r="KQ104" s="38"/>
      <c r="KR104" s="38"/>
      <c r="KS104" s="38"/>
      <c r="KT104" s="38"/>
      <c r="KU104" s="38"/>
      <c r="KV104" s="38"/>
      <c r="KW104" s="38"/>
      <c r="KX104" s="38"/>
      <c r="LH104" s="33"/>
    </row>
    <row r="105" spans="2:320" s="17" customFormat="1" x14ac:dyDescent="0.2">
      <c r="B105" s="33"/>
      <c r="F105" s="35"/>
      <c r="G105" s="174"/>
      <c r="H105" s="33"/>
      <c r="I105" s="33"/>
      <c r="J105" s="42"/>
      <c r="K105" s="296"/>
      <c r="L105" s="296"/>
      <c r="M105" s="296"/>
      <c r="N105" s="296"/>
      <c r="O105" s="296"/>
      <c r="P105" s="296"/>
      <c r="Q105" s="296"/>
      <c r="R105" s="296"/>
      <c r="S105" s="296"/>
      <c r="T105" s="296"/>
      <c r="U105" s="296"/>
      <c r="V105" s="296"/>
      <c r="W105" s="296"/>
      <c r="X105" s="296"/>
      <c r="Y105" s="296"/>
      <c r="Z105" s="296"/>
      <c r="AA105" s="296"/>
      <c r="AB105" s="296"/>
      <c r="AC105" s="296"/>
      <c r="AD105" s="296"/>
      <c r="AE105" s="296"/>
      <c r="AF105" s="296"/>
      <c r="AG105" s="296"/>
      <c r="AH105" s="296"/>
      <c r="AI105" s="296"/>
      <c r="AJ105" s="296"/>
      <c r="AK105" s="296"/>
      <c r="AL105" s="296"/>
      <c r="AM105" s="296"/>
      <c r="AN105" s="296"/>
      <c r="AO105" s="296"/>
      <c r="AP105" s="296"/>
      <c r="AQ105" s="296"/>
      <c r="AR105" s="296"/>
      <c r="AS105" s="296"/>
      <c r="AT105" s="296"/>
      <c r="AU105" s="296"/>
      <c r="AV105" s="296"/>
      <c r="AW105" s="296"/>
      <c r="AX105" s="296"/>
      <c r="AY105" s="296"/>
      <c r="AZ105" s="296"/>
      <c r="BA105" s="296"/>
      <c r="BB105" s="296"/>
      <c r="BC105" s="296"/>
      <c r="BD105" s="296"/>
      <c r="BE105" s="296"/>
      <c r="BF105" s="296"/>
      <c r="BG105" s="296"/>
      <c r="BH105" s="296"/>
      <c r="BI105" s="296"/>
      <c r="BJ105" s="296"/>
      <c r="BK105" s="296"/>
      <c r="BL105" s="296"/>
      <c r="BM105" s="42"/>
      <c r="BN105" s="42"/>
      <c r="BO105" s="42"/>
      <c r="BP105" s="42"/>
      <c r="BQ105" s="42"/>
      <c r="BR105" s="42"/>
      <c r="BS105" s="42"/>
      <c r="BT105" s="42"/>
      <c r="BU105" s="42"/>
      <c r="BV105" s="42"/>
      <c r="BW105" s="42"/>
      <c r="BX105" s="42"/>
      <c r="BY105" s="42"/>
      <c r="BZ105" s="296"/>
      <c r="CA105" s="296"/>
      <c r="CB105" s="296"/>
      <c r="CC105" s="296"/>
      <c r="CD105" s="296"/>
      <c r="CE105" s="296"/>
      <c r="CF105" s="296"/>
      <c r="CG105" s="296"/>
      <c r="CH105" s="296"/>
      <c r="CI105" s="296"/>
      <c r="CJ105" s="296"/>
      <c r="CK105" s="296"/>
      <c r="CL105" s="296"/>
      <c r="CM105" s="296"/>
      <c r="CN105" s="296"/>
      <c r="CO105" s="296"/>
      <c r="CP105" s="296"/>
      <c r="CQ105" s="296"/>
      <c r="CR105" s="296"/>
      <c r="CS105" s="296"/>
      <c r="CT105" s="296"/>
      <c r="CU105" s="296"/>
      <c r="CV105" s="296"/>
      <c r="CW105" s="42"/>
      <c r="CX105" s="296"/>
      <c r="CY105" s="296"/>
      <c r="CZ105" s="296"/>
      <c r="DA105" s="296"/>
      <c r="DB105" s="296"/>
      <c r="DC105" s="296"/>
      <c r="DD105" s="296"/>
      <c r="DE105" s="296"/>
      <c r="DF105" s="296"/>
      <c r="DG105" s="296"/>
      <c r="DH105" s="296"/>
      <c r="DI105" s="296"/>
      <c r="DJ105" s="296"/>
      <c r="DK105" s="296"/>
      <c r="DL105" s="296"/>
      <c r="DM105" s="296"/>
      <c r="DN105" s="296"/>
      <c r="DO105" s="296"/>
      <c r="DP105" s="296"/>
      <c r="DQ105" s="296"/>
      <c r="DR105" s="296"/>
      <c r="DS105" s="296"/>
      <c r="DT105" s="296"/>
      <c r="DU105" s="296"/>
      <c r="DV105" s="296"/>
      <c r="DW105" s="296"/>
      <c r="DX105" s="296"/>
      <c r="DY105" s="296"/>
      <c r="DZ105" s="296"/>
      <c r="EA105" s="296"/>
      <c r="EB105" s="296"/>
      <c r="EC105" s="296"/>
      <c r="ED105" s="296"/>
      <c r="EE105" s="296"/>
      <c r="EF105" s="296"/>
      <c r="EG105" s="42"/>
      <c r="EH105" s="296"/>
      <c r="EI105" s="296"/>
      <c r="EJ105" s="296"/>
      <c r="EK105" s="296"/>
      <c r="EL105" s="296"/>
      <c r="EM105" s="296"/>
      <c r="EN105" s="296"/>
      <c r="EO105" s="296"/>
      <c r="EP105" s="296"/>
      <c r="EQ105" s="296"/>
      <c r="ER105" s="296"/>
      <c r="ES105" s="296"/>
      <c r="ET105" s="296"/>
      <c r="EU105" s="296"/>
      <c r="EV105" s="296"/>
      <c r="EW105" s="296"/>
      <c r="EX105" s="296"/>
      <c r="EY105" s="296"/>
      <c r="EZ105" s="296"/>
      <c r="FA105" s="296"/>
      <c r="FB105" s="296"/>
      <c r="FC105" s="296"/>
      <c r="FD105" s="296"/>
      <c r="FE105" s="296"/>
      <c r="FF105" s="296"/>
      <c r="FG105" s="296"/>
      <c r="FH105" s="296"/>
      <c r="FI105" s="296"/>
      <c r="FJ105" s="296"/>
      <c r="FK105" s="296"/>
      <c r="FL105" s="296"/>
      <c r="FM105" s="296"/>
      <c r="FN105" s="296"/>
      <c r="FO105" s="296"/>
      <c r="FP105" s="296"/>
      <c r="FQ105" s="42"/>
      <c r="FR105" s="42"/>
      <c r="FS105" s="42"/>
      <c r="FT105" s="42"/>
      <c r="FU105" s="42"/>
      <c r="FV105" s="296"/>
      <c r="FW105" s="296"/>
      <c r="FX105" s="296"/>
      <c r="FY105" s="296"/>
      <c r="FZ105" s="296"/>
      <c r="GA105" s="296"/>
      <c r="GB105" s="296"/>
      <c r="GC105" s="296"/>
      <c r="GD105" s="296"/>
      <c r="GE105" s="296"/>
      <c r="GF105" s="296"/>
      <c r="GG105" s="296"/>
      <c r="GH105" s="296"/>
      <c r="GI105" s="296"/>
      <c r="GJ105" s="296"/>
      <c r="GK105" s="296"/>
      <c r="GL105" s="296"/>
      <c r="GM105" s="296"/>
      <c r="GN105" s="296"/>
      <c r="GO105" s="296"/>
      <c r="GP105" s="296"/>
      <c r="GQ105" s="296"/>
      <c r="GR105" s="296"/>
      <c r="GS105" s="296"/>
      <c r="GT105" s="296"/>
      <c r="GU105" s="296"/>
      <c r="GV105" s="296"/>
      <c r="GW105" s="296"/>
      <c r="GX105" s="296"/>
      <c r="GY105" s="296"/>
      <c r="GZ105" s="296"/>
      <c r="HA105" s="296"/>
      <c r="HB105" s="296"/>
      <c r="HC105" s="296"/>
      <c r="HD105" s="296"/>
      <c r="HE105" s="296"/>
      <c r="HF105" s="296"/>
      <c r="HG105" s="296"/>
      <c r="HH105" s="296"/>
      <c r="HI105" s="296"/>
      <c r="HJ105" s="296"/>
      <c r="HK105" s="296"/>
      <c r="HL105" s="296"/>
      <c r="HM105" s="296"/>
      <c r="HN105" s="296"/>
      <c r="HO105" s="296"/>
      <c r="HP105" s="296"/>
      <c r="HQ105" s="296"/>
      <c r="HR105" s="296"/>
      <c r="HS105" s="296"/>
      <c r="HT105" s="296"/>
      <c r="HU105" s="296"/>
      <c r="HV105" s="296"/>
      <c r="HW105" s="296"/>
      <c r="HX105" s="296"/>
      <c r="HY105" s="296"/>
      <c r="HZ105" s="296"/>
      <c r="IA105" s="296"/>
      <c r="IB105" s="296"/>
      <c r="IC105" s="296"/>
      <c r="ID105" s="296"/>
      <c r="IE105" s="296"/>
      <c r="IF105" s="296"/>
      <c r="IG105" s="296"/>
      <c r="IH105" s="296"/>
      <c r="II105" s="296"/>
      <c r="IJ105" s="296"/>
      <c r="IK105" s="296"/>
      <c r="IL105" s="296"/>
      <c r="IM105" s="296"/>
      <c r="IN105" s="296"/>
      <c r="IO105" s="296"/>
      <c r="IP105" s="296"/>
      <c r="IQ105" s="296"/>
      <c r="IR105" s="296"/>
      <c r="IS105" s="296"/>
      <c r="IT105" s="296"/>
      <c r="IU105" s="296"/>
      <c r="IV105" s="296"/>
      <c r="IW105" s="296"/>
      <c r="IX105" s="296"/>
      <c r="IY105" s="296"/>
      <c r="IZ105" s="296"/>
      <c r="JA105" s="296"/>
      <c r="KM105" s="38"/>
      <c r="KN105" s="38"/>
      <c r="KP105" s="38"/>
      <c r="KQ105" s="38"/>
      <c r="KR105" s="38"/>
      <c r="KS105" s="38"/>
      <c r="KT105" s="38"/>
      <c r="KU105" s="38"/>
      <c r="KV105" s="38"/>
      <c r="KW105" s="38"/>
      <c r="KX105" s="38"/>
      <c r="LH105" s="33"/>
    </row>
    <row r="106" spans="2:320" s="17" customFormat="1" x14ac:dyDescent="0.2">
      <c r="B106" s="33"/>
      <c r="F106" s="35"/>
      <c r="G106" s="174"/>
      <c r="H106" s="33"/>
      <c r="I106" s="33"/>
      <c r="J106" s="42"/>
      <c r="K106" s="296"/>
      <c r="L106" s="296"/>
      <c r="M106" s="296"/>
      <c r="N106" s="296"/>
      <c r="O106" s="296"/>
      <c r="P106" s="296"/>
      <c r="Q106" s="296"/>
      <c r="R106" s="296"/>
      <c r="S106" s="296"/>
      <c r="T106" s="296"/>
      <c r="U106" s="296"/>
      <c r="V106" s="296"/>
      <c r="W106" s="296"/>
      <c r="X106" s="296"/>
      <c r="Y106" s="296"/>
      <c r="Z106" s="296"/>
      <c r="AA106" s="296"/>
      <c r="AB106" s="296"/>
      <c r="AC106" s="296"/>
      <c r="AD106" s="296"/>
      <c r="AE106" s="296"/>
      <c r="AF106" s="296"/>
      <c r="AG106" s="296"/>
      <c r="AH106" s="296"/>
      <c r="AI106" s="296"/>
      <c r="AJ106" s="296"/>
      <c r="AK106" s="296"/>
      <c r="AL106" s="296"/>
      <c r="AM106" s="296"/>
      <c r="AN106" s="296"/>
      <c r="AO106" s="296"/>
      <c r="AP106" s="296"/>
      <c r="AQ106" s="296"/>
      <c r="AR106" s="296"/>
      <c r="AS106" s="296"/>
      <c r="AT106" s="296"/>
      <c r="AU106" s="296"/>
      <c r="AV106" s="296"/>
      <c r="AW106" s="296"/>
      <c r="AX106" s="296"/>
      <c r="AY106" s="296"/>
      <c r="AZ106" s="296"/>
      <c r="BA106" s="296"/>
      <c r="BB106" s="296"/>
      <c r="BC106" s="296"/>
      <c r="BD106" s="296"/>
      <c r="BE106" s="296"/>
      <c r="BF106" s="296"/>
      <c r="BG106" s="296"/>
      <c r="BH106" s="296"/>
      <c r="BI106" s="296"/>
      <c r="BJ106" s="296"/>
      <c r="BK106" s="296"/>
      <c r="BL106" s="296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296"/>
      <c r="CA106" s="296"/>
      <c r="CB106" s="296"/>
      <c r="CC106" s="296"/>
      <c r="CD106" s="296"/>
      <c r="CE106" s="296"/>
      <c r="CF106" s="296"/>
      <c r="CG106" s="296"/>
      <c r="CH106" s="296"/>
      <c r="CI106" s="296"/>
      <c r="CJ106" s="296"/>
      <c r="CK106" s="296"/>
      <c r="CL106" s="296"/>
      <c r="CM106" s="296"/>
      <c r="CN106" s="296"/>
      <c r="CO106" s="296"/>
      <c r="CP106" s="296"/>
      <c r="CQ106" s="296"/>
      <c r="CR106" s="296"/>
      <c r="CS106" s="296"/>
      <c r="CT106" s="296"/>
      <c r="CU106" s="296"/>
      <c r="CV106" s="296"/>
      <c r="CW106" s="42"/>
      <c r="CX106" s="296"/>
      <c r="CY106" s="296"/>
      <c r="CZ106" s="296"/>
      <c r="DA106" s="296"/>
      <c r="DB106" s="296"/>
      <c r="DC106" s="296"/>
      <c r="DD106" s="296"/>
      <c r="DE106" s="296"/>
      <c r="DF106" s="296"/>
      <c r="DG106" s="296"/>
      <c r="DH106" s="296"/>
      <c r="DI106" s="296"/>
      <c r="DJ106" s="296"/>
      <c r="DK106" s="296"/>
      <c r="DL106" s="296"/>
      <c r="DM106" s="296"/>
      <c r="DN106" s="296"/>
      <c r="DO106" s="296"/>
      <c r="DP106" s="296"/>
      <c r="DQ106" s="296"/>
      <c r="DR106" s="296"/>
      <c r="DS106" s="296"/>
      <c r="DT106" s="296"/>
      <c r="DU106" s="296"/>
      <c r="DV106" s="296"/>
      <c r="DW106" s="296"/>
      <c r="DX106" s="296"/>
      <c r="DY106" s="296"/>
      <c r="DZ106" s="296"/>
      <c r="EA106" s="296"/>
      <c r="EB106" s="296"/>
      <c r="EC106" s="296"/>
      <c r="ED106" s="296"/>
      <c r="EE106" s="296"/>
      <c r="EF106" s="296"/>
      <c r="EG106" s="42"/>
      <c r="EH106" s="296"/>
      <c r="EI106" s="296"/>
      <c r="EJ106" s="296"/>
      <c r="EK106" s="296"/>
      <c r="EL106" s="296"/>
      <c r="EM106" s="296"/>
      <c r="EN106" s="296"/>
      <c r="EO106" s="296"/>
      <c r="EP106" s="296"/>
      <c r="EQ106" s="296"/>
      <c r="ER106" s="296"/>
      <c r="ES106" s="296"/>
      <c r="ET106" s="296"/>
      <c r="EU106" s="296"/>
      <c r="EV106" s="296"/>
      <c r="EW106" s="296"/>
      <c r="EX106" s="296"/>
      <c r="EY106" s="296"/>
      <c r="EZ106" s="296"/>
      <c r="FA106" s="296"/>
      <c r="FB106" s="296"/>
      <c r="FC106" s="296"/>
      <c r="FD106" s="296"/>
      <c r="FE106" s="296"/>
      <c r="FF106" s="296"/>
      <c r="FG106" s="296"/>
      <c r="FH106" s="296"/>
      <c r="FI106" s="296"/>
      <c r="FJ106" s="296"/>
      <c r="FK106" s="296"/>
      <c r="FL106" s="296"/>
      <c r="FM106" s="296"/>
      <c r="FN106" s="296"/>
      <c r="FO106" s="296"/>
      <c r="FP106" s="296"/>
      <c r="FQ106" s="42"/>
      <c r="FR106" s="42"/>
      <c r="FS106" s="42"/>
      <c r="FT106" s="42"/>
      <c r="FU106" s="42"/>
      <c r="FV106" s="296"/>
      <c r="FW106" s="296"/>
      <c r="FX106" s="296"/>
      <c r="FY106" s="296"/>
      <c r="FZ106" s="296"/>
      <c r="GA106" s="296"/>
      <c r="GB106" s="296"/>
      <c r="GC106" s="296"/>
      <c r="GD106" s="296"/>
      <c r="GE106" s="296"/>
      <c r="GF106" s="296"/>
      <c r="GG106" s="296"/>
      <c r="GH106" s="296"/>
      <c r="GI106" s="296"/>
      <c r="GJ106" s="296"/>
      <c r="GK106" s="296"/>
      <c r="GL106" s="296"/>
      <c r="GM106" s="296"/>
      <c r="GN106" s="296"/>
      <c r="GO106" s="296"/>
      <c r="GP106" s="296"/>
      <c r="GQ106" s="296"/>
      <c r="GR106" s="296"/>
      <c r="GS106" s="296"/>
      <c r="GT106" s="296"/>
      <c r="GU106" s="296"/>
      <c r="GV106" s="296"/>
      <c r="GW106" s="296"/>
      <c r="GX106" s="296"/>
      <c r="GY106" s="296"/>
      <c r="GZ106" s="296"/>
      <c r="HA106" s="296"/>
      <c r="HB106" s="296"/>
      <c r="HC106" s="296"/>
      <c r="HD106" s="296"/>
      <c r="HE106" s="296"/>
      <c r="HF106" s="296"/>
      <c r="HG106" s="296"/>
      <c r="HH106" s="296"/>
      <c r="HI106" s="296"/>
      <c r="HJ106" s="296"/>
      <c r="HK106" s="296"/>
      <c r="HL106" s="296"/>
      <c r="HM106" s="296"/>
      <c r="HN106" s="296"/>
      <c r="HO106" s="296"/>
      <c r="HP106" s="296"/>
      <c r="HQ106" s="296"/>
      <c r="HR106" s="296"/>
      <c r="HS106" s="296"/>
      <c r="HT106" s="296"/>
      <c r="HU106" s="296"/>
      <c r="HV106" s="296"/>
      <c r="HW106" s="296"/>
      <c r="HX106" s="296"/>
      <c r="HY106" s="296"/>
      <c r="HZ106" s="296"/>
      <c r="IA106" s="296"/>
      <c r="IB106" s="296"/>
      <c r="IC106" s="296"/>
      <c r="ID106" s="296"/>
      <c r="IE106" s="296"/>
      <c r="IF106" s="296"/>
      <c r="IG106" s="296"/>
      <c r="IH106" s="296"/>
      <c r="II106" s="296"/>
      <c r="IJ106" s="296"/>
      <c r="IK106" s="296"/>
      <c r="IL106" s="296"/>
      <c r="IM106" s="296"/>
      <c r="IN106" s="296"/>
      <c r="IO106" s="296"/>
      <c r="IP106" s="296"/>
      <c r="IQ106" s="296"/>
      <c r="IR106" s="296"/>
      <c r="IS106" s="296"/>
      <c r="IT106" s="296"/>
      <c r="IU106" s="296"/>
      <c r="IV106" s="296"/>
      <c r="IW106" s="296"/>
      <c r="IX106" s="296"/>
      <c r="IY106" s="296"/>
      <c r="IZ106" s="296"/>
      <c r="JA106" s="296"/>
      <c r="KM106" s="38"/>
      <c r="KN106" s="38"/>
      <c r="KP106" s="38"/>
      <c r="KQ106" s="38"/>
      <c r="KR106" s="38"/>
      <c r="KS106" s="38"/>
      <c r="KT106" s="38"/>
      <c r="KU106" s="38"/>
      <c r="KV106" s="38"/>
      <c r="KW106" s="38"/>
      <c r="KX106" s="38"/>
      <c r="LH106" s="33"/>
    </row>
    <row r="107" spans="2:320" s="17" customFormat="1" x14ac:dyDescent="0.2">
      <c r="B107" s="33"/>
      <c r="F107" s="35"/>
      <c r="G107" s="174"/>
      <c r="H107" s="33"/>
      <c r="I107" s="33"/>
      <c r="J107" s="42"/>
      <c r="K107" s="296"/>
      <c r="L107" s="296"/>
      <c r="M107" s="296"/>
      <c r="N107" s="296"/>
      <c r="O107" s="296"/>
      <c r="P107" s="296"/>
      <c r="Q107" s="296"/>
      <c r="R107" s="296"/>
      <c r="S107" s="296"/>
      <c r="T107" s="296"/>
      <c r="U107" s="296"/>
      <c r="V107" s="296"/>
      <c r="W107" s="296"/>
      <c r="X107" s="296"/>
      <c r="Y107" s="296"/>
      <c r="Z107" s="296"/>
      <c r="AA107" s="296"/>
      <c r="AB107" s="296"/>
      <c r="AC107" s="296"/>
      <c r="AD107" s="296"/>
      <c r="AE107" s="296"/>
      <c r="AF107" s="296"/>
      <c r="AG107" s="296"/>
      <c r="AH107" s="296"/>
      <c r="AI107" s="296"/>
      <c r="AJ107" s="296"/>
      <c r="AK107" s="296"/>
      <c r="AL107" s="296"/>
      <c r="AM107" s="296"/>
      <c r="AN107" s="296"/>
      <c r="AO107" s="296"/>
      <c r="AP107" s="296"/>
      <c r="AQ107" s="296"/>
      <c r="AR107" s="296"/>
      <c r="AS107" s="296"/>
      <c r="AT107" s="296"/>
      <c r="AU107" s="296"/>
      <c r="AV107" s="296"/>
      <c r="AW107" s="296"/>
      <c r="AX107" s="296"/>
      <c r="AY107" s="296"/>
      <c r="AZ107" s="296"/>
      <c r="BA107" s="296"/>
      <c r="BB107" s="296"/>
      <c r="BC107" s="296"/>
      <c r="BD107" s="296"/>
      <c r="BE107" s="296"/>
      <c r="BF107" s="296"/>
      <c r="BG107" s="296"/>
      <c r="BH107" s="296"/>
      <c r="BI107" s="296"/>
      <c r="BJ107" s="296"/>
      <c r="BK107" s="296"/>
      <c r="BL107" s="296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296"/>
      <c r="CA107" s="296"/>
      <c r="CB107" s="296"/>
      <c r="CC107" s="296"/>
      <c r="CD107" s="296"/>
      <c r="CE107" s="296"/>
      <c r="CF107" s="296"/>
      <c r="CG107" s="296"/>
      <c r="CH107" s="296"/>
      <c r="CI107" s="296"/>
      <c r="CJ107" s="296"/>
      <c r="CK107" s="296"/>
      <c r="CL107" s="296"/>
      <c r="CM107" s="296"/>
      <c r="CN107" s="296"/>
      <c r="CO107" s="296"/>
      <c r="CP107" s="296"/>
      <c r="CQ107" s="296"/>
      <c r="CR107" s="296"/>
      <c r="CS107" s="296"/>
      <c r="CT107" s="296"/>
      <c r="CU107" s="296"/>
      <c r="CV107" s="296"/>
      <c r="CW107" s="42"/>
      <c r="CX107" s="296"/>
      <c r="CY107" s="296"/>
      <c r="CZ107" s="296"/>
      <c r="DA107" s="296"/>
      <c r="DB107" s="296"/>
      <c r="DC107" s="296"/>
      <c r="DD107" s="296"/>
      <c r="DE107" s="296"/>
      <c r="DF107" s="296"/>
      <c r="DG107" s="296"/>
      <c r="DH107" s="296"/>
      <c r="DI107" s="296"/>
      <c r="DJ107" s="296"/>
      <c r="DK107" s="296"/>
      <c r="DL107" s="296"/>
      <c r="DM107" s="296"/>
      <c r="DN107" s="296"/>
      <c r="DO107" s="296"/>
      <c r="DP107" s="296"/>
      <c r="DQ107" s="296"/>
      <c r="DR107" s="296"/>
      <c r="DS107" s="296"/>
      <c r="DT107" s="296"/>
      <c r="DU107" s="296"/>
      <c r="DV107" s="296"/>
      <c r="DW107" s="296"/>
      <c r="DX107" s="296"/>
      <c r="DY107" s="296"/>
      <c r="DZ107" s="296"/>
      <c r="EA107" s="296"/>
      <c r="EB107" s="296"/>
      <c r="EC107" s="296"/>
      <c r="ED107" s="296"/>
      <c r="EE107" s="296"/>
      <c r="EF107" s="296"/>
      <c r="EG107" s="42"/>
      <c r="EH107" s="296"/>
      <c r="EI107" s="296"/>
      <c r="EJ107" s="296"/>
      <c r="EK107" s="296"/>
      <c r="EL107" s="296"/>
      <c r="EM107" s="296"/>
      <c r="EN107" s="296"/>
      <c r="EO107" s="296"/>
      <c r="EP107" s="296"/>
      <c r="EQ107" s="296"/>
      <c r="ER107" s="296"/>
      <c r="ES107" s="296"/>
      <c r="ET107" s="296"/>
      <c r="EU107" s="296"/>
      <c r="EV107" s="296"/>
      <c r="EW107" s="296"/>
      <c r="EX107" s="296"/>
      <c r="EY107" s="296"/>
      <c r="EZ107" s="296"/>
      <c r="FA107" s="296"/>
      <c r="FB107" s="296"/>
      <c r="FC107" s="296"/>
      <c r="FD107" s="296"/>
      <c r="FE107" s="296"/>
      <c r="FF107" s="296"/>
      <c r="FG107" s="296"/>
      <c r="FH107" s="296"/>
      <c r="FI107" s="296"/>
      <c r="FJ107" s="296"/>
      <c r="FK107" s="296"/>
      <c r="FL107" s="296"/>
      <c r="FM107" s="296"/>
      <c r="FN107" s="296"/>
      <c r="FO107" s="296"/>
      <c r="FP107" s="296"/>
      <c r="FQ107" s="42"/>
      <c r="FR107" s="42"/>
      <c r="FS107" s="42"/>
      <c r="FT107" s="42"/>
      <c r="FU107" s="42"/>
      <c r="FV107" s="296"/>
      <c r="FW107" s="296"/>
      <c r="FX107" s="296"/>
      <c r="FY107" s="296"/>
      <c r="FZ107" s="296"/>
      <c r="GA107" s="296"/>
      <c r="GB107" s="296"/>
      <c r="GC107" s="296"/>
      <c r="GD107" s="296"/>
      <c r="GE107" s="296"/>
      <c r="GF107" s="296"/>
      <c r="GG107" s="296"/>
      <c r="GH107" s="296"/>
      <c r="GI107" s="296"/>
      <c r="GJ107" s="296"/>
      <c r="GK107" s="296"/>
      <c r="GL107" s="296"/>
      <c r="GM107" s="296"/>
      <c r="GN107" s="296"/>
      <c r="GO107" s="296"/>
      <c r="GP107" s="296"/>
      <c r="GQ107" s="296"/>
      <c r="GR107" s="296"/>
      <c r="GS107" s="296"/>
      <c r="GT107" s="296"/>
      <c r="GU107" s="296"/>
      <c r="GV107" s="296"/>
      <c r="GW107" s="296"/>
      <c r="GX107" s="296"/>
      <c r="GY107" s="296"/>
      <c r="GZ107" s="296"/>
      <c r="HA107" s="296"/>
      <c r="HB107" s="296"/>
      <c r="HC107" s="296"/>
      <c r="HD107" s="296"/>
      <c r="HE107" s="296"/>
      <c r="HF107" s="296"/>
      <c r="HG107" s="296"/>
      <c r="HH107" s="296"/>
      <c r="HI107" s="296"/>
      <c r="HJ107" s="296"/>
      <c r="HK107" s="296"/>
      <c r="HL107" s="296"/>
      <c r="HM107" s="296"/>
      <c r="HN107" s="296"/>
      <c r="HO107" s="296"/>
      <c r="HP107" s="296"/>
      <c r="HQ107" s="296"/>
      <c r="HR107" s="296"/>
      <c r="HS107" s="296"/>
      <c r="HT107" s="296"/>
      <c r="HU107" s="296"/>
      <c r="HV107" s="296"/>
      <c r="HW107" s="296"/>
      <c r="HX107" s="296"/>
      <c r="HY107" s="296"/>
      <c r="HZ107" s="296"/>
      <c r="IA107" s="296"/>
      <c r="IB107" s="296"/>
      <c r="IC107" s="296"/>
      <c r="ID107" s="296"/>
      <c r="IE107" s="296"/>
      <c r="IF107" s="296"/>
      <c r="IG107" s="296"/>
      <c r="IH107" s="296"/>
      <c r="II107" s="296"/>
      <c r="IJ107" s="296"/>
      <c r="IK107" s="296"/>
      <c r="IL107" s="296"/>
      <c r="IM107" s="296"/>
      <c r="IN107" s="296"/>
      <c r="IO107" s="296"/>
      <c r="IP107" s="296"/>
      <c r="IQ107" s="296"/>
      <c r="IR107" s="296"/>
      <c r="IS107" s="296"/>
      <c r="IT107" s="296"/>
      <c r="IU107" s="296"/>
      <c r="IV107" s="296"/>
      <c r="IW107" s="296"/>
      <c r="IX107" s="296"/>
      <c r="IY107" s="296"/>
      <c r="IZ107" s="296"/>
      <c r="JA107" s="296"/>
      <c r="KM107" s="38"/>
      <c r="KN107" s="38"/>
      <c r="KP107" s="38"/>
      <c r="KQ107" s="38"/>
      <c r="KR107" s="38"/>
      <c r="KS107" s="38"/>
      <c r="KT107" s="38"/>
      <c r="KU107" s="38"/>
      <c r="KV107" s="38"/>
      <c r="KW107" s="38"/>
      <c r="KX107" s="38"/>
      <c r="LH107" s="33"/>
    </row>
    <row r="108" spans="2:320" s="17" customFormat="1" x14ac:dyDescent="0.2">
      <c r="B108" s="33"/>
      <c r="F108" s="35"/>
      <c r="G108" s="174"/>
      <c r="H108" s="33"/>
      <c r="I108" s="33"/>
      <c r="J108" s="42"/>
      <c r="K108" s="296"/>
      <c r="L108" s="296"/>
      <c r="M108" s="296"/>
      <c r="N108" s="296"/>
      <c r="O108" s="296"/>
      <c r="P108" s="296"/>
      <c r="Q108" s="296"/>
      <c r="R108" s="296"/>
      <c r="S108" s="296"/>
      <c r="T108" s="296"/>
      <c r="U108" s="296"/>
      <c r="V108" s="296"/>
      <c r="W108" s="296"/>
      <c r="X108" s="296"/>
      <c r="Y108" s="296"/>
      <c r="Z108" s="296"/>
      <c r="AA108" s="296"/>
      <c r="AB108" s="296"/>
      <c r="AC108" s="296"/>
      <c r="AD108" s="296"/>
      <c r="AE108" s="296"/>
      <c r="AF108" s="296"/>
      <c r="AG108" s="296"/>
      <c r="AH108" s="296"/>
      <c r="AI108" s="296"/>
      <c r="AJ108" s="296"/>
      <c r="AK108" s="296"/>
      <c r="AL108" s="296"/>
      <c r="AM108" s="296"/>
      <c r="AN108" s="296"/>
      <c r="AO108" s="296"/>
      <c r="AP108" s="296"/>
      <c r="AQ108" s="296"/>
      <c r="AR108" s="296"/>
      <c r="AS108" s="296"/>
      <c r="AT108" s="296"/>
      <c r="AU108" s="296"/>
      <c r="AV108" s="296"/>
      <c r="AW108" s="296"/>
      <c r="AX108" s="296"/>
      <c r="AY108" s="296"/>
      <c r="AZ108" s="296"/>
      <c r="BA108" s="296"/>
      <c r="BB108" s="296"/>
      <c r="BC108" s="296"/>
      <c r="BD108" s="296"/>
      <c r="BE108" s="296"/>
      <c r="BF108" s="296"/>
      <c r="BG108" s="296"/>
      <c r="BH108" s="296"/>
      <c r="BI108" s="296"/>
      <c r="BJ108" s="296"/>
      <c r="BK108" s="296"/>
      <c r="BL108" s="296"/>
      <c r="BM108" s="42"/>
      <c r="BN108" s="42"/>
      <c r="BO108" s="42"/>
      <c r="BP108" s="42"/>
      <c r="BQ108" s="42"/>
      <c r="BR108" s="42"/>
      <c r="BS108" s="42"/>
      <c r="BT108" s="42"/>
      <c r="BU108" s="42"/>
      <c r="BV108" s="42"/>
      <c r="BW108" s="42"/>
      <c r="BX108" s="42"/>
      <c r="BY108" s="42"/>
      <c r="BZ108" s="296"/>
      <c r="CA108" s="296"/>
      <c r="CB108" s="296"/>
      <c r="CC108" s="296"/>
      <c r="CD108" s="296"/>
      <c r="CE108" s="296"/>
      <c r="CF108" s="296"/>
      <c r="CG108" s="296"/>
      <c r="CH108" s="296"/>
      <c r="CI108" s="296"/>
      <c r="CJ108" s="296"/>
      <c r="CK108" s="296"/>
      <c r="CL108" s="296"/>
      <c r="CM108" s="296"/>
      <c r="CN108" s="296"/>
      <c r="CO108" s="296"/>
      <c r="CP108" s="296"/>
      <c r="CQ108" s="296"/>
      <c r="CR108" s="296"/>
      <c r="CS108" s="296"/>
      <c r="CT108" s="296"/>
      <c r="CU108" s="296"/>
      <c r="CV108" s="296"/>
      <c r="CW108" s="42"/>
      <c r="CX108" s="296"/>
      <c r="CY108" s="296"/>
      <c r="CZ108" s="296"/>
      <c r="DA108" s="296"/>
      <c r="DB108" s="296"/>
      <c r="DC108" s="296"/>
      <c r="DD108" s="296"/>
      <c r="DE108" s="296"/>
      <c r="DF108" s="296"/>
      <c r="DG108" s="296"/>
      <c r="DH108" s="296"/>
      <c r="DI108" s="296"/>
      <c r="DJ108" s="296"/>
      <c r="DK108" s="296"/>
      <c r="DL108" s="296"/>
      <c r="DM108" s="296"/>
      <c r="DN108" s="296"/>
      <c r="DO108" s="296"/>
      <c r="DP108" s="296"/>
      <c r="DQ108" s="296"/>
      <c r="DR108" s="296"/>
      <c r="DS108" s="296"/>
      <c r="DT108" s="296"/>
      <c r="DU108" s="296"/>
      <c r="DV108" s="296"/>
      <c r="DW108" s="296"/>
      <c r="DX108" s="296"/>
      <c r="DY108" s="296"/>
      <c r="DZ108" s="296"/>
      <c r="EA108" s="296"/>
      <c r="EB108" s="296"/>
      <c r="EC108" s="296"/>
      <c r="ED108" s="296"/>
      <c r="EE108" s="296"/>
      <c r="EF108" s="296"/>
      <c r="EG108" s="42"/>
      <c r="EH108" s="296"/>
      <c r="EI108" s="296"/>
      <c r="EJ108" s="296"/>
      <c r="EK108" s="296"/>
      <c r="EL108" s="296"/>
      <c r="EM108" s="296"/>
      <c r="EN108" s="296"/>
      <c r="EO108" s="296"/>
      <c r="EP108" s="296"/>
      <c r="EQ108" s="296"/>
      <c r="ER108" s="296"/>
      <c r="ES108" s="296"/>
      <c r="ET108" s="296"/>
      <c r="EU108" s="296"/>
      <c r="EV108" s="296"/>
      <c r="EW108" s="296"/>
      <c r="EX108" s="296"/>
      <c r="EY108" s="296"/>
      <c r="EZ108" s="296"/>
      <c r="FA108" s="296"/>
      <c r="FB108" s="296"/>
      <c r="FC108" s="296"/>
      <c r="FD108" s="296"/>
      <c r="FE108" s="296"/>
      <c r="FF108" s="296"/>
      <c r="FG108" s="296"/>
      <c r="FH108" s="296"/>
      <c r="FI108" s="296"/>
      <c r="FJ108" s="296"/>
      <c r="FK108" s="296"/>
      <c r="FL108" s="296"/>
      <c r="FM108" s="296"/>
      <c r="FN108" s="296"/>
      <c r="FO108" s="296"/>
      <c r="FP108" s="296"/>
      <c r="FQ108" s="42"/>
      <c r="FR108" s="42"/>
      <c r="FS108" s="42"/>
      <c r="FT108" s="42"/>
      <c r="FU108" s="42"/>
      <c r="FV108" s="296"/>
      <c r="FW108" s="296"/>
      <c r="FX108" s="296"/>
      <c r="FY108" s="296"/>
      <c r="FZ108" s="296"/>
      <c r="GA108" s="296"/>
      <c r="GB108" s="296"/>
      <c r="GC108" s="296"/>
      <c r="GD108" s="296"/>
      <c r="GE108" s="296"/>
      <c r="GF108" s="296"/>
      <c r="GG108" s="296"/>
      <c r="GH108" s="296"/>
      <c r="GI108" s="296"/>
      <c r="GJ108" s="296"/>
      <c r="GK108" s="296"/>
      <c r="GL108" s="296"/>
      <c r="GM108" s="296"/>
      <c r="GN108" s="296"/>
      <c r="GO108" s="296"/>
      <c r="GP108" s="296"/>
      <c r="GQ108" s="296"/>
      <c r="GR108" s="296"/>
      <c r="GS108" s="296"/>
      <c r="GT108" s="296"/>
      <c r="GU108" s="296"/>
      <c r="GV108" s="296"/>
      <c r="GW108" s="296"/>
      <c r="GX108" s="296"/>
      <c r="GY108" s="296"/>
      <c r="GZ108" s="296"/>
      <c r="HA108" s="296"/>
      <c r="HB108" s="296"/>
      <c r="HC108" s="296"/>
      <c r="HD108" s="296"/>
      <c r="HE108" s="296"/>
      <c r="HF108" s="296"/>
      <c r="HG108" s="296"/>
      <c r="HH108" s="296"/>
      <c r="HI108" s="296"/>
      <c r="HJ108" s="296"/>
      <c r="HK108" s="296"/>
      <c r="HL108" s="296"/>
      <c r="HM108" s="296"/>
      <c r="HN108" s="296"/>
      <c r="HO108" s="296"/>
      <c r="HP108" s="296"/>
      <c r="HQ108" s="296"/>
      <c r="HR108" s="296"/>
      <c r="HS108" s="296"/>
      <c r="HT108" s="296"/>
      <c r="HU108" s="296"/>
      <c r="HV108" s="296"/>
      <c r="HW108" s="296"/>
      <c r="HX108" s="296"/>
      <c r="HY108" s="296"/>
      <c r="HZ108" s="296"/>
      <c r="IA108" s="296"/>
      <c r="IB108" s="296"/>
      <c r="IC108" s="296"/>
      <c r="ID108" s="296"/>
      <c r="IE108" s="296"/>
      <c r="IF108" s="296"/>
      <c r="IG108" s="296"/>
      <c r="IH108" s="296"/>
      <c r="II108" s="296"/>
      <c r="IJ108" s="296"/>
      <c r="IK108" s="296"/>
      <c r="IL108" s="296"/>
      <c r="IM108" s="296"/>
      <c r="IN108" s="296"/>
      <c r="IO108" s="296"/>
      <c r="IP108" s="296"/>
      <c r="IQ108" s="296"/>
      <c r="IR108" s="296"/>
      <c r="IS108" s="296"/>
      <c r="IT108" s="296"/>
      <c r="IU108" s="296"/>
      <c r="IV108" s="296"/>
      <c r="IW108" s="296"/>
      <c r="IX108" s="296"/>
      <c r="IY108" s="296"/>
      <c r="IZ108" s="296"/>
      <c r="JA108" s="296"/>
      <c r="KM108" s="38"/>
      <c r="KN108" s="38"/>
      <c r="KP108" s="38"/>
      <c r="KQ108" s="38"/>
      <c r="KR108" s="38"/>
      <c r="KS108" s="38"/>
      <c r="KT108" s="38"/>
      <c r="KU108" s="38"/>
      <c r="KV108" s="38"/>
      <c r="KW108" s="38"/>
      <c r="KX108" s="38"/>
      <c r="LH108" s="33"/>
    </row>
    <row r="109" spans="2:320" s="17" customFormat="1" x14ac:dyDescent="0.2">
      <c r="B109" s="33"/>
      <c r="F109" s="35"/>
      <c r="G109" s="174"/>
      <c r="H109" s="33"/>
      <c r="I109" s="33"/>
      <c r="J109" s="42"/>
      <c r="K109" s="296"/>
      <c r="L109" s="296"/>
      <c r="M109" s="296"/>
      <c r="N109" s="296"/>
      <c r="O109" s="296"/>
      <c r="P109" s="296"/>
      <c r="Q109" s="296"/>
      <c r="R109" s="296"/>
      <c r="S109" s="296"/>
      <c r="T109" s="296"/>
      <c r="U109" s="296"/>
      <c r="V109" s="296"/>
      <c r="W109" s="296"/>
      <c r="X109" s="296"/>
      <c r="Y109" s="296"/>
      <c r="Z109" s="296"/>
      <c r="AA109" s="296"/>
      <c r="AB109" s="296"/>
      <c r="AC109" s="296"/>
      <c r="AD109" s="296"/>
      <c r="AE109" s="296"/>
      <c r="AF109" s="296"/>
      <c r="AG109" s="296"/>
      <c r="AH109" s="296"/>
      <c r="AI109" s="296"/>
      <c r="AJ109" s="296"/>
      <c r="AK109" s="296"/>
      <c r="AL109" s="296"/>
      <c r="AM109" s="296"/>
      <c r="AN109" s="296"/>
      <c r="AO109" s="296"/>
      <c r="AP109" s="296"/>
      <c r="AQ109" s="296"/>
      <c r="AR109" s="296"/>
      <c r="AS109" s="296"/>
      <c r="AT109" s="296"/>
      <c r="AU109" s="296"/>
      <c r="AV109" s="296"/>
      <c r="AW109" s="296"/>
      <c r="AX109" s="296"/>
      <c r="AY109" s="296"/>
      <c r="AZ109" s="296"/>
      <c r="BA109" s="296"/>
      <c r="BB109" s="296"/>
      <c r="BC109" s="296"/>
      <c r="BD109" s="296"/>
      <c r="BE109" s="296"/>
      <c r="BF109" s="296"/>
      <c r="BG109" s="296"/>
      <c r="BH109" s="296"/>
      <c r="BI109" s="296"/>
      <c r="BJ109" s="296"/>
      <c r="BK109" s="296"/>
      <c r="BL109" s="296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296"/>
      <c r="CA109" s="296"/>
      <c r="CB109" s="296"/>
      <c r="CC109" s="296"/>
      <c r="CD109" s="296"/>
      <c r="CE109" s="296"/>
      <c r="CF109" s="296"/>
      <c r="CG109" s="296"/>
      <c r="CH109" s="296"/>
      <c r="CI109" s="296"/>
      <c r="CJ109" s="296"/>
      <c r="CK109" s="296"/>
      <c r="CL109" s="296"/>
      <c r="CM109" s="296"/>
      <c r="CN109" s="296"/>
      <c r="CO109" s="296"/>
      <c r="CP109" s="296"/>
      <c r="CQ109" s="296"/>
      <c r="CR109" s="296"/>
      <c r="CS109" s="296"/>
      <c r="CT109" s="296"/>
      <c r="CU109" s="296"/>
      <c r="CV109" s="296"/>
      <c r="CW109" s="42"/>
      <c r="CX109" s="296"/>
      <c r="CY109" s="296"/>
      <c r="CZ109" s="296"/>
      <c r="DA109" s="296"/>
      <c r="DB109" s="296"/>
      <c r="DC109" s="296"/>
      <c r="DD109" s="296"/>
      <c r="DE109" s="296"/>
      <c r="DF109" s="296"/>
      <c r="DG109" s="296"/>
      <c r="DH109" s="296"/>
      <c r="DI109" s="296"/>
      <c r="DJ109" s="296"/>
      <c r="DK109" s="296"/>
      <c r="DL109" s="296"/>
      <c r="DM109" s="296"/>
      <c r="DN109" s="296"/>
      <c r="DO109" s="296"/>
      <c r="DP109" s="296"/>
      <c r="DQ109" s="296"/>
      <c r="DR109" s="296"/>
      <c r="DS109" s="296"/>
      <c r="DT109" s="296"/>
      <c r="DU109" s="296"/>
      <c r="DV109" s="296"/>
      <c r="DW109" s="296"/>
      <c r="DX109" s="296"/>
      <c r="DY109" s="296"/>
      <c r="DZ109" s="296"/>
      <c r="EA109" s="296"/>
      <c r="EB109" s="296"/>
      <c r="EC109" s="296"/>
      <c r="ED109" s="296"/>
      <c r="EE109" s="296"/>
      <c r="EF109" s="296"/>
      <c r="EG109" s="42"/>
      <c r="EH109" s="296"/>
      <c r="EI109" s="296"/>
      <c r="EJ109" s="296"/>
      <c r="EK109" s="296"/>
      <c r="EL109" s="296"/>
      <c r="EM109" s="296"/>
      <c r="EN109" s="296"/>
      <c r="EO109" s="296"/>
      <c r="EP109" s="296"/>
      <c r="EQ109" s="296"/>
      <c r="ER109" s="296"/>
      <c r="ES109" s="296"/>
      <c r="ET109" s="296"/>
      <c r="EU109" s="296"/>
      <c r="EV109" s="296"/>
      <c r="EW109" s="296"/>
      <c r="EX109" s="296"/>
      <c r="EY109" s="296"/>
      <c r="EZ109" s="296"/>
      <c r="FA109" s="296"/>
      <c r="FB109" s="296"/>
      <c r="FC109" s="296"/>
      <c r="FD109" s="296"/>
      <c r="FE109" s="296"/>
      <c r="FF109" s="296"/>
      <c r="FG109" s="296"/>
      <c r="FH109" s="296"/>
      <c r="FI109" s="296"/>
      <c r="FJ109" s="296"/>
      <c r="FK109" s="296"/>
      <c r="FL109" s="296"/>
      <c r="FM109" s="296"/>
      <c r="FN109" s="296"/>
      <c r="FO109" s="296"/>
      <c r="FP109" s="296"/>
      <c r="FQ109" s="42"/>
      <c r="FR109" s="42"/>
      <c r="FS109" s="42"/>
      <c r="FT109" s="42"/>
      <c r="FU109" s="42"/>
      <c r="FV109" s="296"/>
      <c r="FW109" s="296"/>
      <c r="FX109" s="296"/>
      <c r="FY109" s="296"/>
      <c r="FZ109" s="296"/>
      <c r="GA109" s="296"/>
      <c r="GB109" s="296"/>
      <c r="GC109" s="296"/>
      <c r="GD109" s="296"/>
      <c r="GE109" s="296"/>
      <c r="GF109" s="296"/>
      <c r="GG109" s="296"/>
      <c r="GH109" s="296"/>
      <c r="GI109" s="296"/>
      <c r="GJ109" s="296"/>
      <c r="GK109" s="296"/>
      <c r="GL109" s="296"/>
      <c r="GM109" s="296"/>
      <c r="GN109" s="296"/>
      <c r="GO109" s="296"/>
      <c r="GP109" s="296"/>
      <c r="GQ109" s="296"/>
      <c r="GR109" s="296"/>
      <c r="GS109" s="296"/>
      <c r="GT109" s="296"/>
      <c r="GU109" s="296"/>
      <c r="GV109" s="296"/>
      <c r="GW109" s="296"/>
      <c r="GX109" s="296"/>
      <c r="GY109" s="296"/>
      <c r="GZ109" s="296"/>
      <c r="HA109" s="296"/>
      <c r="HB109" s="296"/>
      <c r="HC109" s="296"/>
      <c r="HD109" s="296"/>
      <c r="HE109" s="296"/>
      <c r="HF109" s="296"/>
      <c r="HG109" s="296"/>
      <c r="HH109" s="296"/>
      <c r="HI109" s="296"/>
      <c r="HJ109" s="296"/>
      <c r="HK109" s="296"/>
      <c r="HL109" s="296"/>
      <c r="HM109" s="296"/>
      <c r="HN109" s="296"/>
      <c r="HO109" s="296"/>
      <c r="HP109" s="296"/>
      <c r="HQ109" s="296"/>
      <c r="HR109" s="296"/>
      <c r="HS109" s="296"/>
      <c r="HT109" s="296"/>
      <c r="HU109" s="296"/>
      <c r="HV109" s="296"/>
      <c r="HW109" s="296"/>
      <c r="HX109" s="296"/>
      <c r="HY109" s="296"/>
      <c r="HZ109" s="296"/>
      <c r="IA109" s="296"/>
      <c r="IB109" s="296"/>
      <c r="IC109" s="296"/>
      <c r="ID109" s="296"/>
      <c r="IE109" s="296"/>
      <c r="IF109" s="296"/>
      <c r="IG109" s="296"/>
      <c r="IH109" s="296"/>
      <c r="II109" s="296"/>
      <c r="IJ109" s="296"/>
      <c r="IK109" s="296"/>
      <c r="IL109" s="296"/>
      <c r="IM109" s="296"/>
      <c r="IN109" s="296"/>
      <c r="IO109" s="296"/>
      <c r="IP109" s="296"/>
      <c r="IQ109" s="296"/>
      <c r="IR109" s="296"/>
      <c r="IS109" s="296"/>
      <c r="IT109" s="296"/>
      <c r="IU109" s="296"/>
      <c r="IV109" s="296"/>
      <c r="IW109" s="296"/>
      <c r="IX109" s="296"/>
      <c r="IY109" s="296"/>
      <c r="IZ109" s="296"/>
      <c r="JA109" s="296"/>
      <c r="KM109" s="38"/>
      <c r="KN109" s="38"/>
      <c r="KP109" s="38"/>
      <c r="KQ109" s="38"/>
      <c r="KR109" s="38"/>
      <c r="KS109" s="38"/>
      <c r="KT109" s="38"/>
      <c r="KU109" s="38"/>
      <c r="KV109" s="38"/>
      <c r="KW109" s="38"/>
      <c r="KX109" s="38"/>
      <c r="LH109" s="33"/>
    </row>
    <row r="110" spans="2:320" s="17" customFormat="1" x14ac:dyDescent="0.2">
      <c r="B110" s="33"/>
      <c r="F110" s="35"/>
      <c r="G110" s="174"/>
      <c r="H110" s="33"/>
      <c r="I110" s="33"/>
      <c r="J110" s="42"/>
      <c r="K110" s="296"/>
      <c r="L110" s="296"/>
      <c r="M110" s="296"/>
      <c r="N110" s="296"/>
      <c r="O110" s="296"/>
      <c r="P110" s="296"/>
      <c r="Q110" s="296"/>
      <c r="R110" s="296"/>
      <c r="S110" s="296"/>
      <c r="T110" s="296"/>
      <c r="U110" s="296"/>
      <c r="V110" s="296"/>
      <c r="W110" s="296"/>
      <c r="X110" s="296"/>
      <c r="Y110" s="296"/>
      <c r="Z110" s="296"/>
      <c r="AA110" s="296"/>
      <c r="AB110" s="296"/>
      <c r="AC110" s="296"/>
      <c r="AD110" s="296"/>
      <c r="AE110" s="296"/>
      <c r="AF110" s="296"/>
      <c r="AG110" s="296"/>
      <c r="AH110" s="296"/>
      <c r="AI110" s="296"/>
      <c r="AJ110" s="296"/>
      <c r="AK110" s="296"/>
      <c r="AL110" s="296"/>
      <c r="AM110" s="296"/>
      <c r="AN110" s="296"/>
      <c r="AO110" s="296"/>
      <c r="AP110" s="296"/>
      <c r="AQ110" s="296"/>
      <c r="AR110" s="296"/>
      <c r="AS110" s="296"/>
      <c r="AT110" s="296"/>
      <c r="AU110" s="296"/>
      <c r="AV110" s="296"/>
      <c r="AW110" s="296"/>
      <c r="AX110" s="296"/>
      <c r="AY110" s="296"/>
      <c r="AZ110" s="296"/>
      <c r="BA110" s="296"/>
      <c r="BB110" s="296"/>
      <c r="BC110" s="296"/>
      <c r="BD110" s="296"/>
      <c r="BE110" s="296"/>
      <c r="BF110" s="296"/>
      <c r="BG110" s="296"/>
      <c r="BH110" s="296"/>
      <c r="BI110" s="296"/>
      <c r="BJ110" s="296"/>
      <c r="BK110" s="296"/>
      <c r="BL110" s="296"/>
      <c r="BM110" s="42"/>
      <c r="BN110" s="42"/>
      <c r="BO110" s="42"/>
      <c r="BP110" s="42"/>
      <c r="BQ110" s="42"/>
      <c r="BR110" s="42"/>
      <c r="BS110" s="42"/>
      <c r="BT110" s="42"/>
      <c r="BU110" s="42"/>
      <c r="BV110" s="42"/>
      <c r="BW110" s="42"/>
      <c r="BX110" s="42"/>
      <c r="BY110" s="42"/>
      <c r="BZ110" s="296"/>
      <c r="CA110" s="296"/>
      <c r="CB110" s="296"/>
      <c r="CC110" s="296"/>
      <c r="CD110" s="296"/>
      <c r="CE110" s="296"/>
      <c r="CF110" s="296"/>
      <c r="CG110" s="296"/>
      <c r="CH110" s="296"/>
      <c r="CI110" s="296"/>
      <c r="CJ110" s="296"/>
      <c r="CK110" s="296"/>
      <c r="CL110" s="296"/>
      <c r="CM110" s="296"/>
      <c r="CN110" s="296"/>
      <c r="CO110" s="296"/>
      <c r="CP110" s="296"/>
      <c r="CQ110" s="296"/>
      <c r="CR110" s="296"/>
      <c r="CS110" s="296"/>
      <c r="CT110" s="296"/>
      <c r="CU110" s="296"/>
      <c r="CV110" s="296"/>
      <c r="CW110" s="42"/>
      <c r="CX110" s="296"/>
      <c r="CY110" s="296"/>
      <c r="CZ110" s="296"/>
      <c r="DA110" s="296"/>
      <c r="DB110" s="296"/>
      <c r="DC110" s="296"/>
      <c r="DD110" s="296"/>
      <c r="DE110" s="296"/>
      <c r="DF110" s="296"/>
      <c r="DG110" s="296"/>
      <c r="DH110" s="296"/>
      <c r="DI110" s="296"/>
      <c r="DJ110" s="296"/>
      <c r="DK110" s="296"/>
      <c r="DL110" s="296"/>
      <c r="DM110" s="296"/>
      <c r="DN110" s="296"/>
      <c r="DO110" s="296"/>
      <c r="DP110" s="296"/>
      <c r="DQ110" s="296"/>
      <c r="DR110" s="296"/>
      <c r="DS110" s="296"/>
      <c r="DT110" s="296"/>
      <c r="DU110" s="296"/>
      <c r="DV110" s="296"/>
      <c r="DW110" s="296"/>
      <c r="DX110" s="296"/>
      <c r="DY110" s="296"/>
      <c r="DZ110" s="296"/>
      <c r="EA110" s="296"/>
      <c r="EB110" s="296"/>
      <c r="EC110" s="296"/>
      <c r="ED110" s="296"/>
      <c r="EE110" s="296"/>
      <c r="EF110" s="296"/>
      <c r="EG110" s="42"/>
      <c r="EH110" s="296"/>
      <c r="EI110" s="296"/>
      <c r="EJ110" s="296"/>
      <c r="EK110" s="296"/>
      <c r="EL110" s="296"/>
      <c r="EM110" s="296"/>
      <c r="EN110" s="296"/>
      <c r="EO110" s="296"/>
      <c r="EP110" s="296"/>
      <c r="EQ110" s="296"/>
      <c r="ER110" s="296"/>
      <c r="ES110" s="296"/>
      <c r="ET110" s="296"/>
      <c r="EU110" s="296"/>
      <c r="EV110" s="296"/>
      <c r="EW110" s="296"/>
      <c r="EX110" s="296"/>
      <c r="EY110" s="296"/>
      <c r="EZ110" s="296"/>
      <c r="FA110" s="296"/>
      <c r="FB110" s="296"/>
      <c r="FC110" s="296"/>
      <c r="FD110" s="296"/>
      <c r="FE110" s="296"/>
      <c r="FF110" s="296"/>
      <c r="FG110" s="296"/>
      <c r="FH110" s="296"/>
      <c r="FI110" s="296"/>
      <c r="FJ110" s="296"/>
      <c r="FK110" s="296"/>
      <c r="FL110" s="296"/>
      <c r="FM110" s="296"/>
      <c r="FN110" s="296"/>
      <c r="FO110" s="296"/>
      <c r="FP110" s="296"/>
      <c r="FQ110" s="42"/>
      <c r="FR110" s="42"/>
      <c r="FS110" s="42"/>
      <c r="FT110" s="42"/>
      <c r="FU110" s="42"/>
      <c r="FV110" s="296"/>
      <c r="FW110" s="296"/>
      <c r="FX110" s="296"/>
      <c r="FY110" s="296"/>
      <c r="FZ110" s="296"/>
      <c r="GA110" s="296"/>
      <c r="GB110" s="296"/>
      <c r="GC110" s="296"/>
      <c r="GD110" s="296"/>
      <c r="GE110" s="296"/>
      <c r="GF110" s="296"/>
      <c r="GG110" s="296"/>
      <c r="GH110" s="296"/>
      <c r="GI110" s="296"/>
      <c r="GJ110" s="296"/>
      <c r="GK110" s="296"/>
      <c r="GL110" s="296"/>
      <c r="GM110" s="296"/>
      <c r="GN110" s="296"/>
      <c r="GO110" s="296"/>
      <c r="GP110" s="296"/>
      <c r="GQ110" s="296"/>
      <c r="GR110" s="296"/>
      <c r="GS110" s="296"/>
      <c r="GT110" s="296"/>
      <c r="GU110" s="296"/>
      <c r="GV110" s="296"/>
      <c r="GW110" s="296"/>
      <c r="GX110" s="296"/>
      <c r="GY110" s="296"/>
      <c r="GZ110" s="296"/>
      <c r="HA110" s="296"/>
      <c r="HB110" s="296"/>
      <c r="HC110" s="296"/>
      <c r="HD110" s="296"/>
      <c r="HE110" s="296"/>
      <c r="HF110" s="296"/>
      <c r="HG110" s="296"/>
      <c r="HH110" s="296"/>
      <c r="HI110" s="296"/>
      <c r="HJ110" s="296"/>
      <c r="HK110" s="296"/>
      <c r="HL110" s="296"/>
      <c r="HM110" s="296"/>
      <c r="HN110" s="296"/>
      <c r="HO110" s="296"/>
      <c r="HP110" s="296"/>
      <c r="HQ110" s="296"/>
      <c r="HR110" s="296"/>
      <c r="HS110" s="296"/>
      <c r="HT110" s="296"/>
      <c r="HU110" s="296"/>
      <c r="HV110" s="296"/>
      <c r="HW110" s="296"/>
      <c r="HX110" s="296"/>
      <c r="HY110" s="296"/>
      <c r="HZ110" s="296"/>
      <c r="IA110" s="296"/>
      <c r="IB110" s="296"/>
      <c r="IC110" s="296"/>
      <c r="ID110" s="296"/>
      <c r="IE110" s="296"/>
      <c r="IF110" s="296"/>
      <c r="IG110" s="296"/>
      <c r="IH110" s="296"/>
      <c r="II110" s="296"/>
      <c r="IJ110" s="296"/>
      <c r="IK110" s="296"/>
      <c r="IL110" s="296"/>
      <c r="IM110" s="296"/>
      <c r="IN110" s="296"/>
      <c r="IO110" s="296"/>
      <c r="IP110" s="296"/>
      <c r="IQ110" s="296"/>
      <c r="IR110" s="296"/>
      <c r="IS110" s="296"/>
      <c r="IT110" s="296"/>
      <c r="IU110" s="296"/>
      <c r="IV110" s="296"/>
      <c r="IW110" s="296"/>
      <c r="IX110" s="296"/>
      <c r="IY110" s="296"/>
      <c r="IZ110" s="296"/>
      <c r="JA110" s="296"/>
      <c r="KM110" s="38"/>
      <c r="KN110" s="38"/>
      <c r="KP110" s="38"/>
      <c r="KQ110" s="38"/>
      <c r="KR110" s="38"/>
      <c r="KS110" s="38"/>
      <c r="KT110" s="38"/>
      <c r="KU110" s="38"/>
      <c r="KV110" s="38"/>
      <c r="KW110" s="38"/>
      <c r="KX110" s="38"/>
      <c r="LH110" s="33"/>
    </row>
    <row r="111" spans="2:320" s="17" customFormat="1" x14ac:dyDescent="0.2">
      <c r="B111" s="33"/>
      <c r="F111" s="35"/>
      <c r="G111" s="174"/>
      <c r="H111" s="33"/>
      <c r="I111" s="33"/>
      <c r="J111" s="42"/>
      <c r="K111" s="296"/>
      <c r="L111" s="296"/>
      <c r="M111" s="296"/>
      <c r="N111" s="296"/>
      <c r="O111" s="296"/>
      <c r="P111" s="296"/>
      <c r="Q111" s="296"/>
      <c r="R111" s="296"/>
      <c r="S111" s="296"/>
      <c r="T111" s="296"/>
      <c r="U111" s="296"/>
      <c r="V111" s="296"/>
      <c r="W111" s="296"/>
      <c r="X111" s="296"/>
      <c r="Y111" s="296"/>
      <c r="Z111" s="296"/>
      <c r="AA111" s="296"/>
      <c r="AB111" s="296"/>
      <c r="AC111" s="296"/>
      <c r="AD111" s="296"/>
      <c r="AE111" s="296"/>
      <c r="AF111" s="296"/>
      <c r="AG111" s="296"/>
      <c r="AH111" s="296"/>
      <c r="AI111" s="296"/>
      <c r="AJ111" s="296"/>
      <c r="AK111" s="296"/>
      <c r="AL111" s="296"/>
      <c r="AM111" s="296"/>
      <c r="AN111" s="296"/>
      <c r="AO111" s="296"/>
      <c r="AP111" s="296"/>
      <c r="AQ111" s="296"/>
      <c r="AR111" s="296"/>
      <c r="AS111" s="296"/>
      <c r="AT111" s="296"/>
      <c r="AU111" s="296"/>
      <c r="AV111" s="296"/>
      <c r="AW111" s="296"/>
      <c r="AX111" s="296"/>
      <c r="AY111" s="296"/>
      <c r="AZ111" s="296"/>
      <c r="BA111" s="296"/>
      <c r="BB111" s="296"/>
      <c r="BC111" s="296"/>
      <c r="BD111" s="296"/>
      <c r="BE111" s="296"/>
      <c r="BF111" s="296"/>
      <c r="BG111" s="296"/>
      <c r="BH111" s="296"/>
      <c r="BI111" s="296"/>
      <c r="BJ111" s="296"/>
      <c r="BK111" s="296"/>
      <c r="BL111" s="296"/>
      <c r="BM111" s="42"/>
      <c r="BN111" s="42"/>
      <c r="BO111" s="42"/>
      <c r="BP111" s="42"/>
      <c r="BQ111" s="42"/>
      <c r="BR111" s="42"/>
      <c r="BS111" s="42"/>
      <c r="BT111" s="42"/>
      <c r="BU111" s="42"/>
      <c r="BV111" s="42"/>
      <c r="BW111" s="42"/>
      <c r="BX111" s="42"/>
      <c r="BY111" s="42"/>
      <c r="BZ111" s="296"/>
      <c r="CA111" s="296"/>
      <c r="CB111" s="296"/>
      <c r="CC111" s="296"/>
      <c r="CD111" s="296"/>
      <c r="CE111" s="296"/>
      <c r="CF111" s="296"/>
      <c r="CG111" s="296"/>
      <c r="CH111" s="296"/>
      <c r="CI111" s="296"/>
      <c r="CJ111" s="296"/>
      <c r="CK111" s="296"/>
      <c r="CL111" s="296"/>
      <c r="CM111" s="296"/>
      <c r="CN111" s="296"/>
      <c r="CO111" s="296"/>
      <c r="CP111" s="296"/>
      <c r="CQ111" s="296"/>
      <c r="CR111" s="296"/>
      <c r="CS111" s="296"/>
      <c r="CT111" s="296"/>
      <c r="CU111" s="296"/>
      <c r="CV111" s="296"/>
      <c r="CW111" s="42"/>
      <c r="CX111" s="296"/>
      <c r="CY111" s="296"/>
      <c r="CZ111" s="296"/>
      <c r="DA111" s="296"/>
      <c r="DB111" s="296"/>
      <c r="DC111" s="296"/>
      <c r="DD111" s="296"/>
      <c r="DE111" s="296"/>
      <c r="DF111" s="296"/>
      <c r="DG111" s="296"/>
      <c r="DH111" s="296"/>
      <c r="DI111" s="296"/>
      <c r="DJ111" s="296"/>
      <c r="DK111" s="296"/>
      <c r="DL111" s="296"/>
      <c r="DM111" s="296"/>
      <c r="DN111" s="296"/>
      <c r="DO111" s="296"/>
      <c r="DP111" s="296"/>
      <c r="DQ111" s="296"/>
      <c r="DR111" s="296"/>
      <c r="DS111" s="296"/>
      <c r="DT111" s="296"/>
      <c r="DU111" s="296"/>
      <c r="DV111" s="296"/>
      <c r="DW111" s="296"/>
      <c r="DX111" s="296"/>
      <c r="DY111" s="296"/>
      <c r="DZ111" s="296"/>
      <c r="EA111" s="296"/>
      <c r="EB111" s="296"/>
      <c r="EC111" s="296"/>
      <c r="ED111" s="296"/>
      <c r="EE111" s="296"/>
      <c r="EF111" s="296"/>
      <c r="EG111" s="42"/>
      <c r="EH111" s="296"/>
      <c r="EI111" s="296"/>
      <c r="EJ111" s="296"/>
      <c r="EK111" s="296"/>
      <c r="EL111" s="296"/>
      <c r="EM111" s="296"/>
      <c r="EN111" s="296"/>
      <c r="EO111" s="296"/>
      <c r="EP111" s="296"/>
      <c r="EQ111" s="296"/>
      <c r="ER111" s="296"/>
      <c r="ES111" s="296"/>
      <c r="ET111" s="296"/>
      <c r="EU111" s="296"/>
      <c r="EV111" s="296"/>
      <c r="EW111" s="296"/>
      <c r="EX111" s="296"/>
      <c r="EY111" s="296"/>
      <c r="EZ111" s="296"/>
      <c r="FA111" s="296"/>
      <c r="FB111" s="296"/>
      <c r="FC111" s="296"/>
      <c r="FD111" s="296"/>
      <c r="FE111" s="296"/>
      <c r="FF111" s="296"/>
      <c r="FG111" s="296"/>
      <c r="FH111" s="296"/>
      <c r="FI111" s="296"/>
      <c r="FJ111" s="296"/>
      <c r="FK111" s="296"/>
      <c r="FL111" s="296"/>
      <c r="FM111" s="296"/>
      <c r="FN111" s="296"/>
      <c r="FO111" s="296"/>
      <c r="FP111" s="296"/>
      <c r="FQ111" s="42"/>
      <c r="FR111" s="42"/>
      <c r="FS111" s="42"/>
      <c r="FT111" s="42"/>
      <c r="FU111" s="42"/>
      <c r="FV111" s="296"/>
      <c r="FW111" s="296"/>
      <c r="FX111" s="296"/>
      <c r="FY111" s="296"/>
      <c r="FZ111" s="296"/>
      <c r="GA111" s="296"/>
      <c r="GB111" s="296"/>
      <c r="GC111" s="296"/>
      <c r="GD111" s="296"/>
      <c r="GE111" s="296"/>
      <c r="GF111" s="296"/>
      <c r="GG111" s="296"/>
      <c r="GH111" s="296"/>
      <c r="GI111" s="296"/>
      <c r="GJ111" s="296"/>
      <c r="GK111" s="296"/>
      <c r="GL111" s="296"/>
      <c r="GM111" s="296"/>
      <c r="GN111" s="296"/>
      <c r="GO111" s="296"/>
      <c r="GP111" s="296"/>
      <c r="GQ111" s="296"/>
      <c r="GR111" s="296"/>
      <c r="GS111" s="296"/>
      <c r="GT111" s="296"/>
      <c r="GU111" s="296"/>
      <c r="GV111" s="296"/>
      <c r="GW111" s="296"/>
      <c r="GX111" s="296"/>
      <c r="GY111" s="296"/>
      <c r="GZ111" s="296"/>
      <c r="HA111" s="296"/>
      <c r="HB111" s="296"/>
      <c r="HC111" s="296"/>
      <c r="HD111" s="296"/>
      <c r="HE111" s="296"/>
      <c r="HF111" s="296"/>
      <c r="HG111" s="296"/>
      <c r="HH111" s="296"/>
      <c r="HI111" s="296"/>
      <c r="HJ111" s="296"/>
      <c r="HK111" s="296"/>
      <c r="HL111" s="296"/>
      <c r="HM111" s="296"/>
      <c r="HN111" s="296"/>
      <c r="HO111" s="296"/>
      <c r="HP111" s="296"/>
      <c r="HQ111" s="296"/>
      <c r="HR111" s="296"/>
      <c r="HS111" s="296"/>
      <c r="HT111" s="296"/>
      <c r="HU111" s="296"/>
      <c r="HV111" s="296"/>
      <c r="HW111" s="296"/>
      <c r="HX111" s="296"/>
      <c r="HY111" s="296"/>
      <c r="HZ111" s="296"/>
      <c r="IA111" s="296"/>
      <c r="IB111" s="296"/>
      <c r="IC111" s="296"/>
      <c r="ID111" s="296"/>
      <c r="IE111" s="296"/>
      <c r="IF111" s="296"/>
      <c r="IG111" s="296"/>
      <c r="IH111" s="296"/>
      <c r="II111" s="296"/>
      <c r="IJ111" s="296"/>
      <c r="IK111" s="296"/>
      <c r="IL111" s="296"/>
      <c r="IM111" s="296"/>
      <c r="IN111" s="296"/>
      <c r="IO111" s="296"/>
      <c r="IP111" s="296"/>
      <c r="IQ111" s="296"/>
      <c r="IR111" s="296"/>
      <c r="IS111" s="296"/>
      <c r="IT111" s="296"/>
      <c r="IU111" s="296"/>
      <c r="IV111" s="296"/>
      <c r="IW111" s="296"/>
      <c r="IX111" s="296"/>
      <c r="IY111" s="296"/>
      <c r="IZ111" s="296"/>
      <c r="JA111" s="296"/>
      <c r="KM111" s="38"/>
      <c r="KN111" s="38"/>
      <c r="KP111" s="38"/>
      <c r="KQ111" s="38"/>
      <c r="KR111" s="38"/>
      <c r="KS111" s="38"/>
      <c r="KT111" s="38"/>
      <c r="KU111" s="38"/>
      <c r="KV111" s="38"/>
      <c r="KW111" s="38"/>
      <c r="KX111" s="38"/>
      <c r="LH111" s="33"/>
    </row>
    <row r="112" spans="2:320" s="17" customFormat="1" x14ac:dyDescent="0.2">
      <c r="B112" s="33"/>
      <c r="F112" s="35"/>
      <c r="G112" s="174"/>
      <c r="H112" s="33"/>
      <c r="I112" s="33"/>
      <c r="J112" s="42"/>
      <c r="K112" s="296"/>
      <c r="L112" s="296"/>
      <c r="M112" s="296"/>
      <c r="N112" s="296"/>
      <c r="O112" s="296"/>
      <c r="P112" s="296"/>
      <c r="Q112" s="296"/>
      <c r="R112" s="296"/>
      <c r="S112" s="296"/>
      <c r="T112" s="296"/>
      <c r="U112" s="296"/>
      <c r="V112" s="296"/>
      <c r="W112" s="296"/>
      <c r="X112" s="296"/>
      <c r="Y112" s="296"/>
      <c r="Z112" s="296"/>
      <c r="AA112" s="296"/>
      <c r="AB112" s="296"/>
      <c r="AC112" s="296"/>
      <c r="AD112" s="296"/>
      <c r="AE112" s="296"/>
      <c r="AF112" s="296"/>
      <c r="AG112" s="296"/>
      <c r="AH112" s="296"/>
      <c r="AI112" s="296"/>
      <c r="AJ112" s="296"/>
      <c r="AK112" s="296"/>
      <c r="AL112" s="296"/>
      <c r="AM112" s="296"/>
      <c r="AN112" s="296"/>
      <c r="AO112" s="296"/>
      <c r="AP112" s="296"/>
      <c r="AQ112" s="296"/>
      <c r="AR112" s="296"/>
      <c r="AS112" s="296"/>
      <c r="AT112" s="296"/>
      <c r="AU112" s="296"/>
      <c r="AV112" s="296"/>
      <c r="AW112" s="296"/>
      <c r="AX112" s="296"/>
      <c r="AY112" s="296"/>
      <c r="AZ112" s="296"/>
      <c r="BA112" s="296"/>
      <c r="BB112" s="296"/>
      <c r="BC112" s="296"/>
      <c r="BD112" s="296"/>
      <c r="BE112" s="296"/>
      <c r="BF112" s="296"/>
      <c r="BG112" s="296"/>
      <c r="BH112" s="296"/>
      <c r="BI112" s="296"/>
      <c r="BJ112" s="296"/>
      <c r="BK112" s="296"/>
      <c r="BL112" s="296"/>
      <c r="BM112" s="42"/>
      <c r="BN112" s="42"/>
      <c r="BO112" s="42"/>
      <c r="BP112" s="42"/>
      <c r="BQ112" s="42"/>
      <c r="BR112" s="42"/>
      <c r="BS112" s="42"/>
      <c r="BT112" s="42"/>
      <c r="BU112" s="42"/>
      <c r="BV112" s="42"/>
      <c r="BW112" s="42"/>
      <c r="BX112" s="42"/>
      <c r="BY112" s="42"/>
      <c r="BZ112" s="296"/>
      <c r="CA112" s="296"/>
      <c r="CB112" s="296"/>
      <c r="CC112" s="296"/>
      <c r="CD112" s="296"/>
      <c r="CE112" s="296"/>
      <c r="CF112" s="296"/>
      <c r="CG112" s="296"/>
      <c r="CH112" s="296"/>
      <c r="CI112" s="296"/>
      <c r="CJ112" s="296"/>
      <c r="CK112" s="296"/>
      <c r="CL112" s="296"/>
      <c r="CM112" s="296"/>
      <c r="CN112" s="296"/>
      <c r="CO112" s="296"/>
      <c r="CP112" s="296"/>
      <c r="CQ112" s="296"/>
      <c r="CR112" s="296"/>
      <c r="CS112" s="296"/>
      <c r="CT112" s="296"/>
      <c r="CU112" s="296"/>
      <c r="CV112" s="296"/>
      <c r="CW112" s="42"/>
      <c r="CX112" s="296"/>
      <c r="CY112" s="296"/>
      <c r="CZ112" s="296"/>
      <c r="DA112" s="296"/>
      <c r="DB112" s="296"/>
      <c r="DC112" s="296"/>
      <c r="DD112" s="296"/>
      <c r="DE112" s="296"/>
      <c r="DF112" s="296"/>
      <c r="DG112" s="296"/>
      <c r="DH112" s="296"/>
      <c r="DI112" s="296"/>
      <c r="DJ112" s="296"/>
      <c r="DK112" s="296"/>
      <c r="DL112" s="296"/>
      <c r="DM112" s="296"/>
      <c r="DN112" s="296"/>
      <c r="DO112" s="296"/>
      <c r="DP112" s="296"/>
      <c r="DQ112" s="296"/>
      <c r="DR112" s="296"/>
      <c r="DS112" s="296"/>
      <c r="DT112" s="296"/>
      <c r="DU112" s="296"/>
      <c r="DV112" s="296"/>
      <c r="DW112" s="296"/>
      <c r="DX112" s="296"/>
      <c r="DY112" s="296"/>
      <c r="DZ112" s="296"/>
      <c r="EA112" s="296"/>
      <c r="EB112" s="296"/>
      <c r="EC112" s="296"/>
      <c r="ED112" s="296"/>
      <c r="EE112" s="296"/>
      <c r="EF112" s="296"/>
      <c r="EG112" s="42"/>
      <c r="EH112" s="296"/>
      <c r="EI112" s="296"/>
      <c r="EJ112" s="296"/>
      <c r="EK112" s="296"/>
      <c r="EL112" s="296"/>
      <c r="EM112" s="296"/>
      <c r="EN112" s="296"/>
      <c r="EO112" s="296"/>
      <c r="EP112" s="296"/>
      <c r="EQ112" s="296"/>
      <c r="ER112" s="296"/>
      <c r="ES112" s="296"/>
      <c r="ET112" s="296"/>
      <c r="EU112" s="296"/>
      <c r="EV112" s="296"/>
      <c r="EW112" s="296"/>
      <c r="EX112" s="296"/>
      <c r="EY112" s="296"/>
      <c r="EZ112" s="296"/>
      <c r="FA112" s="296"/>
      <c r="FB112" s="296"/>
      <c r="FC112" s="296"/>
      <c r="FD112" s="296"/>
      <c r="FE112" s="296"/>
      <c r="FF112" s="296"/>
      <c r="FG112" s="296"/>
      <c r="FH112" s="296"/>
      <c r="FI112" s="296"/>
      <c r="FJ112" s="296"/>
      <c r="FK112" s="296"/>
      <c r="FL112" s="296"/>
      <c r="FM112" s="296"/>
      <c r="FN112" s="296"/>
      <c r="FO112" s="296"/>
      <c r="FP112" s="296"/>
      <c r="FQ112" s="42"/>
      <c r="FR112" s="42"/>
      <c r="FS112" s="42"/>
      <c r="FT112" s="42"/>
      <c r="FU112" s="42"/>
      <c r="FV112" s="296"/>
      <c r="FW112" s="296"/>
      <c r="FX112" s="296"/>
      <c r="FY112" s="296"/>
      <c r="FZ112" s="296"/>
      <c r="GA112" s="296"/>
      <c r="GB112" s="296"/>
      <c r="GC112" s="296"/>
      <c r="GD112" s="296"/>
      <c r="GE112" s="296"/>
      <c r="GF112" s="296"/>
      <c r="GG112" s="296"/>
      <c r="GH112" s="296"/>
      <c r="GI112" s="296"/>
      <c r="GJ112" s="296"/>
      <c r="GK112" s="296"/>
      <c r="GL112" s="296"/>
      <c r="GM112" s="296"/>
      <c r="GN112" s="296"/>
      <c r="GO112" s="296"/>
      <c r="GP112" s="296"/>
      <c r="GQ112" s="296"/>
      <c r="GR112" s="296"/>
      <c r="GS112" s="296"/>
      <c r="GT112" s="296"/>
      <c r="GU112" s="296"/>
      <c r="GV112" s="296"/>
      <c r="GW112" s="296"/>
      <c r="GX112" s="296"/>
      <c r="GY112" s="296"/>
      <c r="GZ112" s="296"/>
      <c r="HA112" s="296"/>
      <c r="HB112" s="296"/>
      <c r="HC112" s="296"/>
      <c r="HD112" s="296"/>
      <c r="HE112" s="296"/>
      <c r="HF112" s="296"/>
      <c r="HG112" s="296"/>
      <c r="HH112" s="296"/>
      <c r="HI112" s="296"/>
      <c r="HJ112" s="296"/>
      <c r="HK112" s="296"/>
      <c r="HL112" s="296"/>
      <c r="HM112" s="296"/>
      <c r="HN112" s="296"/>
      <c r="HO112" s="296"/>
      <c r="HP112" s="296"/>
      <c r="HQ112" s="296"/>
      <c r="HR112" s="296"/>
      <c r="HS112" s="296"/>
      <c r="HT112" s="296"/>
      <c r="HU112" s="296"/>
      <c r="HV112" s="296"/>
      <c r="HW112" s="296"/>
      <c r="HX112" s="296"/>
      <c r="HY112" s="296"/>
      <c r="HZ112" s="296"/>
      <c r="IA112" s="296"/>
      <c r="IB112" s="296"/>
      <c r="IC112" s="296"/>
      <c r="ID112" s="296"/>
      <c r="IE112" s="296"/>
      <c r="IF112" s="296"/>
      <c r="IG112" s="296"/>
      <c r="IH112" s="296"/>
      <c r="II112" s="296"/>
      <c r="IJ112" s="296"/>
      <c r="IK112" s="296"/>
      <c r="IL112" s="296"/>
      <c r="IM112" s="296"/>
      <c r="IN112" s="296"/>
      <c r="IO112" s="296"/>
      <c r="IP112" s="296"/>
      <c r="IQ112" s="296"/>
      <c r="IR112" s="296"/>
      <c r="IS112" s="296"/>
      <c r="IT112" s="296"/>
      <c r="IU112" s="296"/>
      <c r="IV112" s="296"/>
      <c r="IW112" s="296"/>
      <c r="IX112" s="296"/>
      <c r="IY112" s="296"/>
      <c r="IZ112" s="296"/>
      <c r="JA112" s="296"/>
      <c r="KM112" s="38"/>
      <c r="KN112" s="38"/>
      <c r="KP112" s="38"/>
      <c r="KQ112" s="38"/>
      <c r="KR112" s="38"/>
      <c r="KS112" s="38"/>
      <c r="KT112" s="38"/>
      <c r="KU112" s="38"/>
      <c r="KV112" s="38"/>
      <c r="KW112" s="38"/>
      <c r="KX112" s="38"/>
      <c r="LH112" s="33"/>
    </row>
    <row r="113" spans="2:320" s="17" customFormat="1" x14ac:dyDescent="0.2">
      <c r="B113" s="33"/>
      <c r="F113" s="35"/>
      <c r="G113" s="174"/>
      <c r="H113" s="33"/>
      <c r="I113" s="33"/>
      <c r="J113" s="42"/>
      <c r="K113" s="296"/>
      <c r="L113" s="296"/>
      <c r="M113" s="296"/>
      <c r="N113" s="296"/>
      <c r="O113" s="296"/>
      <c r="P113" s="296"/>
      <c r="Q113" s="296"/>
      <c r="R113" s="296"/>
      <c r="S113" s="296"/>
      <c r="T113" s="296"/>
      <c r="U113" s="296"/>
      <c r="V113" s="296"/>
      <c r="W113" s="296"/>
      <c r="X113" s="296"/>
      <c r="Y113" s="296"/>
      <c r="Z113" s="296"/>
      <c r="AA113" s="296"/>
      <c r="AB113" s="296"/>
      <c r="AC113" s="296"/>
      <c r="AD113" s="296"/>
      <c r="AE113" s="296"/>
      <c r="AF113" s="296"/>
      <c r="AG113" s="296"/>
      <c r="AH113" s="296"/>
      <c r="AI113" s="296"/>
      <c r="AJ113" s="296"/>
      <c r="AK113" s="296"/>
      <c r="AL113" s="296"/>
      <c r="AM113" s="296"/>
      <c r="AN113" s="296"/>
      <c r="AO113" s="296"/>
      <c r="AP113" s="296"/>
      <c r="AQ113" s="296"/>
      <c r="AR113" s="296"/>
      <c r="AS113" s="296"/>
      <c r="AT113" s="296"/>
      <c r="AU113" s="296"/>
      <c r="AV113" s="296"/>
      <c r="AW113" s="296"/>
      <c r="AX113" s="296"/>
      <c r="AY113" s="296"/>
      <c r="AZ113" s="296"/>
      <c r="BA113" s="296"/>
      <c r="BB113" s="296"/>
      <c r="BC113" s="296"/>
      <c r="BD113" s="296"/>
      <c r="BE113" s="296"/>
      <c r="BF113" s="296"/>
      <c r="BG113" s="296"/>
      <c r="BH113" s="296"/>
      <c r="BI113" s="296"/>
      <c r="BJ113" s="296"/>
      <c r="BK113" s="296"/>
      <c r="BL113" s="296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296"/>
      <c r="CA113" s="296"/>
      <c r="CB113" s="296"/>
      <c r="CC113" s="296"/>
      <c r="CD113" s="296"/>
      <c r="CE113" s="296"/>
      <c r="CF113" s="296"/>
      <c r="CG113" s="296"/>
      <c r="CH113" s="296"/>
      <c r="CI113" s="296"/>
      <c r="CJ113" s="296"/>
      <c r="CK113" s="296"/>
      <c r="CL113" s="296"/>
      <c r="CM113" s="296"/>
      <c r="CN113" s="296"/>
      <c r="CO113" s="296"/>
      <c r="CP113" s="296"/>
      <c r="CQ113" s="296"/>
      <c r="CR113" s="296"/>
      <c r="CS113" s="296"/>
      <c r="CT113" s="296"/>
      <c r="CU113" s="296"/>
      <c r="CV113" s="296"/>
      <c r="CW113" s="42"/>
      <c r="CX113" s="296"/>
      <c r="CY113" s="296"/>
      <c r="CZ113" s="296"/>
      <c r="DA113" s="296"/>
      <c r="DB113" s="296"/>
      <c r="DC113" s="296"/>
      <c r="DD113" s="296"/>
      <c r="DE113" s="296"/>
      <c r="DF113" s="296"/>
      <c r="DG113" s="296"/>
      <c r="DH113" s="296"/>
      <c r="DI113" s="296"/>
      <c r="DJ113" s="296"/>
      <c r="DK113" s="296"/>
      <c r="DL113" s="296"/>
      <c r="DM113" s="296"/>
      <c r="DN113" s="296"/>
      <c r="DO113" s="296"/>
      <c r="DP113" s="296"/>
      <c r="DQ113" s="296"/>
      <c r="DR113" s="296"/>
      <c r="DS113" s="296"/>
      <c r="DT113" s="296"/>
      <c r="DU113" s="296"/>
      <c r="DV113" s="296"/>
      <c r="DW113" s="296"/>
      <c r="DX113" s="296"/>
      <c r="DY113" s="296"/>
      <c r="DZ113" s="296"/>
      <c r="EA113" s="296"/>
      <c r="EB113" s="296"/>
      <c r="EC113" s="296"/>
      <c r="ED113" s="296"/>
      <c r="EE113" s="296"/>
      <c r="EF113" s="296"/>
      <c r="EG113" s="42"/>
      <c r="EH113" s="296"/>
      <c r="EI113" s="296"/>
      <c r="EJ113" s="296"/>
      <c r="EK113" s="296"/>
      <c r="EL113" s="296"/>
      <c r="EM113" s="296"/>
      <c r="EN113" s="296"/>
      <c r="EO113" s="296"/>
      <c r="EP113" s="296"/>
      <c r="EQ113" s="296"/>
      <c r="ER113" s="296"/>
      <c r="ES113" s="296"/>
      <c r="ET113" s="296"/>
      <c r="EU113" s="296"/>
      <c r="EV113" s="296"/>
      <c r="EW113" s="296"/>
      <c r="EX113" s="296"/>
      <c r="EY113" s="296"/>
      <c r="EZ113" s="296"/>
      <c r="FA113" s="296"/>
      <c r="FB113" s="296"/>
      <c r="FC113" s="296"/>
      <c r="FD113" s="296"/>
      <c r="FE113" s="296"/>
      <c r="FF113" s="296"/>
      <c r="FG113" s="296"/>
      <c r="FH113" s="296"/>
      <c r="FI113" s="296"/>
      <c r="FJ113" s="296"/>
      <c r="FK113" s="296"/>
      <c r="FL113" s="296"/>
      <c r="FM113" s="296"/>
      <c r="FN113" s="296"/>
      <c r="FO113" s="296"/>
      <c r="FP113" s="296"/>
      <c r="FQ113" s="42"/>
      <c r="FR113" s="42"/>
      <c r="FS113" s="42"/>
      <c r="FT113" s="42"/>
      <c r="FU113" s="42"/>
      <c r="FV113" s="296"/>
      <c r="FW113" s="296"/>
      <c r="FX113" s="296"/>
      <c r="FY113" s="296"/>
      <c r="FZ113" s="296"/>
      <c r="GA113" s="296"/>
      <c r="GB113" s="296"/>
      <c r="GC113" s="296"/>
      <c r="GD113" s="296"/>
      <c r="GE113" s="296"/>
      <c r="GF113" s="296"/>
      <c r="GG113" s="296"/>
      <c r="GH113" s="296"/>
      <c r="GI113" s="296"/>
      <c r="GJ113" s="296"/>
      <c r="GK113" s="296"/>
      <c r="GL113" s="296"/>
      <c r="GM113" s="296"/>
      <c r="GN113" s="296"/>
      <c r="GO113" s="296"/>
      <c r="GP113" s="296"/>
      <c r="GQ113" s="296"/>
      <c r="GR113" s="296"/>
      <c r="GS113" s="296"/>
      <c r="GT113" s="296"/>
      <c r="GU113" s="296"/>
      <c r="GV113" s="296"/>
      <c r="GW113" s="296"/>
      <c r="GX113" s="296"/>
      <c r="GY113" s="296"/>
      <c r="GZ113" s="296"/>
      <c r="HA113" s="296"/>
      <c r="HB113" s="296"/>
      <c r="HC113" s="296"/>
      <c r="HD113" s="296"/>
      <c r="HE113" s="296"/>
      <c r="HF113" s="296"/>
      <c r="HG113" s="296"/>
      <c r="HH113" s="296"/>
      <c r="HI113" s="296"/>
      <c r="HJ113" s="296"/>
      <c r="HK113" s="296"/>
      <c r="HL113" s="296"/>
      <c r="HM113" s="296"/>
      <c r="HN113" s="296"/>
      <c r="HO113" s="296"/>
      <c r="HP113" s="296"/>
      <c r="HQ113" s="296"/>
      <c r="HR113" s="296"/>
      <c r="HS113" s="296"/>
      <c r="HT113" s="296"/>
      <c r="HU113" s="296"/>
      <c r="HV113" s="296"/>
      <c r="HW113" s="296"/>
      <c r="HX113" s="296"/>
      <c r="HY113" s="296"/>
      <c r="HZ113" s="296"/>
      <c r="IA113" s="296"/>
      <c r="IB113" s="296"/>
      <c r="IC113" s="296"/>
      <c r="ID113" s="296"/>
      <c r="IE113" s="296"/>
      <c r="IF113" s="296"/>
      <c r="IG113" s="296"/>
      <c r="IH113" s="296"/>
      <c r="II113" s="296"/>
      <c r="IJ113" s="296"/>
      <c r="IK113" s="296"/>
      <c r="IL113" s="296"/>
      <c r="IM113" s="296"/>
      <c r="IN113" s="296"/>
      <c r="IO113" s="296"/>
      <c r="IP113" s="296"/>
      <c r="IQ113" s="296"/>
      <c r="IR113" s="296"/>
      <c r="IS113" s="296"/>
      <c r="IT113" s="296"/>
      <c r="IU113" s="296"/>
      <c r="IV113" s="296"/>
      <c r="IW113" s="296"/>
      <c r="IX113" s="296"/>
      <c r="IY113" s="296"/>
      <c r="IZ113" s="296"/>
      <c r="JA113" s="296"/>
      <c r="KM113" s="38"/>
      <c r="KN113" s="38"/>
      <c r="KP113" s="38"/>
      <c r="KQ113" s="38"/>
      <c r="KR113" s="38"/>
      <c r="KS113" s="38"/>
      <c r="KT113" s="38"/>
      <c r="KU113" s="38"/>
      <c r="KV113" s="38"/>
      <c r="KW113" s="38"/>
      <c r="KX113" s="38"/>
      <c r="LH113" s="33"/>
    </row>
    <row r="114" spans="2:320" s="17" customFormat="1" x14ac:dyDescent="0.2">
      <c r="B114" s="33"/>
      <c r="F114" s="35"/>
      <c r="G114" s="174"/>
      <c r="H114" s="33"/>
      <c r="I114" s="33"/>
      <c r="J114" s="42"/>
      <c r="K114" s="296"/>
      <c r="L114" s="296"/>
      <c r="M114" s="296"/>
      <c r="N114" s="296"/>
      <c r="O114" s="296"/>
      <c r="P114" s="296"/>
      <c r="Q114" s="296"/>
      <c r="R114" s="296"/>
      <c r="S114" s="296"/>
      <c r="T114" s="296"/>
      <c r="U114" s="296"/>
      <c r="V114" s="296"/>
      <c r="W114" s="296"/>
      <c r="X114" s="296"/>
      <c r="Y114" s="296"/>
      <c r="Z114" s="296"/>
      <c r="AA114" s="296"/>
      <c r="AB114" s="296"/>
      <c r="AC114" s="296"/>
      <c r="AD114" s="296"/>
      <c r="AE114" s="296"/>
      <c r="AF114" s="296"/>
      <c r="AG114" s="296"/>
      <c r="AH114" s="296"/>
      <c r="AI114" s="296"/>
      <c r="AJ114" s="296"/>
      <c r="AK114" s="296"/>
      <c r="AL114" s="296"/>
      <c r="AM114" s="296"/>
      <c r="AN114" s="296"/>
      <c r="AO114" s="296"/>
      <c r="AP114" s="296"/>
      <c r="AQ114" s="296"/>
      <c r="AR114" s="296"/>
      <c r="AS114" s="296"/>
      <c r="AT114" s="296"/>
      <c r="AU114" s="296"/>
      <c r="AV114" s="296"/>
      <c r="AW114" s="296"/>
      <c r="AX114" s="296"/>
      <c r="AY114" s="296"/>
      <c r="AZ114" s="296"/>
      <c r="BA114" s="296"/>
      <c r="BB114" s="296"/>
      <c r="BC114" s="296"/>
      <c r="BD114" s="296"/>
      <c r="BE114" s="296"/>
      <c r="BF114" s="296"/>
      <c r="BG114" s="296"/>
      <c r="BH114" s="296"/>
      <c r="BI114" s="296"/>
      <c r="BJ114" s="296"/>
      <c r="BK114" s="296"/>
      <c r="BL114" s="296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296"/>
      <c r="CA114" s="296"/>
      <c r="CB114" s="296"/>
      <c r="CC114" s="296"/>
      <c r="CD114" s="296"/>
      <c r="CE114" s="296"/>
      <c r="CF114" s="296"/>
      <c r="CG114" s="296"/>
      <c r="CH114" s="296"/>
      <c r="CI114" s="296"/>
      <c r="CJ114" s="296"/>
      <c r="CK114" s="296"/>
      <c r="CL114" s="296"/>
      <c r="CM114" s="296"/>
      <c r="CN114" s="296"/>
      <c r="CO114" s="296"/>
      <c r="CP114" s="296"/>
      <c r="CQ114" s="296"/>
      <c r="CR114" s="296"/>
      <c r="CS114" s="296"/>
      <c r="CT114" s="296"/>
      <c r="CU114" s="296"/>
      <c r="CV114" s="296"/>
      <c r="CW114" s="42"/>
      <c r="CX114" s="296"/>
      <c r="CY114" s="296"/>
      <c r="CZ114" s="296"/>
      <c r="DA114" s="296"/>
      <c r="DB114" s="296"/>
      <c r="DC114" s="296"/>
      <c r="DD114" s="296"/>
      <c r="DE114" s="296"/>
      <c r="DF114" s="296"/>
      <c r="DG114" s="296"/>
      <c r="DH114" s="296"/>
      <c r="DI114" s="296"/>
      <c r="DJ114" s="296"/>
      <c r="DK114" s="296"/>
      <c r="DL114" s="296"/>
      <c r="DM114" s="296"/>
      <c r="DN114" s="296"/>
      <c r="DO114" s="296"/>
      <c r="DP114" s="296"/>
      <c r="DQ114" s="296"/>
      <c r="DR114" s="296"/>
      <c r="DS114" s="296"/>
      <c r="DT114" s="296"/>
      <c r="DU114" s="296"/>
      <c r="DV114" s="296"/>
      <c r="DW114" s="296"/>
      <c r="DX114" s="296"/>
      <c r="DY114" s="296"/>
      <c r="DZ114" s="296"/>
      <c r="EA114" s="296"/>
      <c r="EB114" s="296"/>
      <c r="EC114" s="296"/>
      <c r="ED114" s="296"/>
      <c r="EE114" s="296"/>
      <c r="EF114" s="296"/>
      <c r="EG114" s="42"/>
      <c r="EH114" s="296"/>
      <c r="EI114" s="296"/>
      <c r="EJ114" s="296"/>
      <c r="EK114" s="296"/>
      <c r="EL114" s="296"/>
      <c r="EM114" s="296"/>
      <c r="EN114" s="296"/>
      <c r="EO114" s="296"/>
      <c r="EP114" s="296"/>
      <c r="EQ114" s="296"/>
      <c r="ER114" s="296"/>
      <c r="ES114" s="296"/>
      <c r="ET114" s="296"/>
      <c r="EU114" s="296"/>
      <c r="EV114" s="296"/>
      <c r="EW114" s="296"/>
      <c r="EX114" s="296"/>
      <c r="EY114" s="296"/>
      <c r="EZ114" s="296"/>
      <c r="FA114" s="296"/>
      <c r="FB114" s="296"/>
      <c r="FC114" s="296"/>
      <c r="FD114" s="296"/>
      <c r="FE114" s="296"/>
      <c r="FF114" s="296"/>
      <c r="FG114" s="296"/>
      <c r="FH114" s="296"/>
      <c r="FI114" s="296"/>
      <c r="FJ114" s="296"/>
      <c r="FK114" s="296"/>
      <c r="FL114" s="296"/>
      <c r="FM114" s="296"/>
      <c r="FN114" s="296"/>
      <c r="FO114" s="296"/>
      <c r="FP114" s="296"/>
      <c r="FQ114" s="42"/>
      <c r="FR114" s="42"/>
      <c r="FS114" s="42"/>
      <c r="FT114" s="42"/>
      <c r="FU114" s="42"/>
      <c r="FV114" s="296"/>
      <c r="FW114" s="296"/>
      <c r="FX114" s="296"/>
      <c r="FY114" s="296"/>
      <c r="FZ114" s="296"/>
      <c r="GA114" s="296"/>
      <c r="GB114" s="296"/>
      <c r="GC114" s="296"/>
      <c r="GD114" s="296"/>
      <c r="GE114" s="296"/>
      <c r="GF114" s="296"/>
      <c r="GG114" s="296"/>
      <c r="GH114" s="296"/>
      <c r="GI114" s="296"/>
      <c r="GJ114" s="296"/>
      <c r="GK114" s="296"/>
      <c r="GL114" s="296"/>
      <c r="GM114" s="296"/>
      <c r="GN114" s="296"/>
      <c r="GO114" s="296"/>
      <c r="GP114" s="296"/>
      <c r="GQ114" s="296"/>
      <c r="GR114" s="296"/>
      <c r="GS114" s="296"/>
      <c r="GT114" s="296"/>
      <c r="GU114" s="296"/>
      <c r="GV114" s="296"/>
      <c r="GW114" s="296"/>
      <c r="GX114" s="296"/>
      <c r="GY114" s="296"/>
      <c r="GZ114" s="296"/>
      <c r="HA114" s="296"/>
      <c r="HB114" s="296"/>
      <c r="HC114" s="296"/>
      <c r="HD114" s="296"/>
      <c r="HE114" s="296"/>
      <c r="HF114" s="296"/>
      <c r="HG114" s="296"/>
      <c r="HH114" s="296"/>
      <c r="HI114" s="296"/>
      <c r="HJ114" s="296"/>
      <c r="HK114" s="296"/>
      <c r="HL114" s="296"/>
      <c r="HM114" s="296"/>
      <c r="HN114" s="296"/>
      <c r="HO114" s="296"/>
      <c r="HP114" s="296"/>
      <c r="HQ114" s="296"/>
      <c r="HR114" s="296"/>
      <c r="HS114" s="296"/>
      <c r="HT114" s="296"/>
      <c r="HU114" s="296"/>
      <c r="HV114" s="296"/>
      <c r="HW114" s="296"/>
      <c r="HX114" s="296"/>
      <c r="HY114" s="296"/>
      <c r="HZ114" s="296"/>
      <c r="IA114" s="296"/>
      <c r="IB114" s="296"/>
      <c r="IC114" s="296"/>
      <c r="ID114" s="296"/>
      <c r="IE114" s="296"/>
      <c r="IF114" s="296"/>
      <c r="IG114" s="296"/>
      <c r="IH114" s="296"/>
      <c r="II114" s="296"/>
      <c r="IJ114" s="296"/>
      <c r="IK114" s="296"/>
      <c r="IL114" s="296"/>
      <c r="IM114" s="296"/>
      <c r="IN114" s="296"/>
      <c r="IO114" s="296"/>
      <c r="IP114" s="296"/>
      <c r="IQ114" s="296"/>
      <c r="IR114" s="296"/>
      <c r="IS114" s="296"/>
      <c r="IT114" s="296"/>
      <c r="IU114" s="296"/>
      <c r="IV114" s="296"/>
      <c r="IW114" s="296"/>
      <c r="IX114" s="296"/>
      <c r="IY114" s="296"/>
      <c r="IZ114" s="296"/>
      <c r="JA114" s="296"/>
      <c r="KM114" s="38"/>
      <c r="KN114" s="38"/>
      <c r="KP114" s="38"/>
      <c r="KQ114" s="38"/>
      <c r="KR114" s="38"/>
      <c r="KS114" s="38"/>
      <c r="KT114" s="38"/>
      <c r="KU114" s="38"/>
      <c r="KV114" s="38"/>
      <c r="KW114" s="38"/>
      <c r="KX114" s="38"/>
      <c r="LH114" s="33"/>
    </row>
    <row r="115" spans="2:320" s="17" customFormat="1" x14ac:dyDescent="0.2">
      <c r="B115" s="33"/>
      <c r="F115" s="35"/>
      <c r="G115" s="174"/>
      <c r="H115" s="33"/>
      <c r="I115" s="33"/>
      <c r="J115" s="42"/>
      <c r="K115" s="296"/>
      <c r="L115" s="296"/>
      <c r="M115" s="296"/>
      <c r="N115" s="296"/>
      <c r="O115" s="296"/>
      <c r="P115" s="296"/>
      <c r="Q115" s="296"/>
      <c r="R115" s="296"/>
      <c r="S115" s="296"/>
      <c r="T115" s="296"/>
      <c r="U115" s="296"/>
      <c r="V115" s="296"/>
      <c r="W115" s="296"/>
      <c r="X115" s="296"/>
      <c r="Y115" s="296"/>
      <c r="Z115" s="296"/>
      <c r="AA115" s="296"/>
      <c r="AB115" s="296"/>
      <c r="AC115" s="296"/>
      <c r="AD115" s="296"/>
      <c r="AE115" s="296"/>
      <c r="AF115" s="296"/>
      <c r="AG115" s="296"/>
      <c r="AH115" s="296"/>
      <c r="AI115" s="296"/>
      <c r="AJ115" s="296"/>
      <c r="AK115" s="296"/>
      <c r="AL115" s="296"/>
      <c r="AM115" s="296"/>
      <c r="AN115" s="296"/>
      <c r="AO115" s="296"/>
      <c r="AP115" s="296"/>
      <c r="AQ115" s="296"/>
      <c r="AR115" s="296"/>
      <c r="AS115" s="296"/>
      <c r="AT115" s="296"/>
      <c r="AU115" s="296"/>
      <c r="AV115" s="296"/>
      <c r="AW115" s="296"/>
      <c r="AX115" s="296"/>
      <c r="AY115" s="296"/>
      <c r="AZ115" s="296"/>
      <c r="BA115" s="296"/>
      <c r="BB115" s="296"/>
      <c r="BC115" s="296"/>
      <c r="BD115" s="296"/>
      <c r="BE115" s="296"/>
      <c r="BF115" s="296"/>
      <c r="BG115" s="296"/>
      <c r="BH115" s="296"/>
      <c r="BI115" s="296"/>
      <c r="BJ115" s="296"/>
      <c r="BK115" s="296"/>
      <c r="BL115" s="296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296"/>
      <c r="CA115" s="296"/>
      <c r="CB115" s="296"/>
      <c r="CC115" s="296"/>
      <c r="CD115" s="296"/>
      <c r="CE115" s="296"/>
      <c r="CF115" s="296"/>
      <c r="CG115" s="296"/>
      <c r="CH115" s="296"/>
      <c r="CI115" s="296"/>
      <c r="CJ115" s="296"/>
      <c r="CK115" s="296"/>
      <c r="CL115" s="296"/>
      <c r="CM115" s="296"/>
      <c r="CN115" s="296"/>
      <c r="CO115" s="296"/>
      <c r="CP115" s="296"/>
      <c r="CQ115" s="296"/>
      <c r="CR115" s="296"/>
      <c r="CS115" s="296"/>
      <c r="CT115" s="296"/>
      <c r="CU115" s="296"/>
      <c r="CV115" s="296"/>
      <c r="CW115" s="42"/>
      <c r="CX115" s="296"/>
      <c r="CY115" s="296"/>
      <c r="CZ115" s="296"/>
      <c r="DA115" s="296"/>
      <c r="DB115" s="296"/>
      <c r="DC115" s="296"/>
      <c r="DD115" s="296"/>
      <c r="DE115" s="296"/>
      <c r="DF115" s="296"/>
      <c r="DG115" s="296"/>
      <c r="DH115" s="296"/>
      <c r="DI115" s="296"/>
      <c r="DJ115" s="296"/>
      <c r="DK115" s="296"/>
      <c r="DL115" s="296"/>
      <c r="DM115" s="296"/>
      <c r="DN115" s="296"/>
      <c r="DO115" s="296"/>
      <c r="DP115" s="296"/>
      <c r="DQ115" s="296"/>
      <c r="DR115" s="296"/>
      <c r="DS115" s="296"/>
      <c r="DT115" s="296"/>
      <c r="DU115" s="296"/>
      <c r="DV115" s="296"/>
      <c r="DW115" s="296"/>
      <c r="DX115" s="296"/>
      <c r="DY115" s="296"/>
      <c r="DZ115" s="296"/>
      <c r="EA115" s="296"/>
      <c r="EB115" s="296"/>
      <c r="EC115" s="296"/>
      <c r="ED115" s="296"/>
      <c r="EE115" s="296"/>
      <c r="EF115" s="296"/>
      <c r="EG115" s="42"/>
      <c r="EH115" s="296"/>
      <c r="EI115" s="296"/>
      <c r="EJ115" s="296"/>
      <c r="EK115" s="296"/>
      <c r="EL115" s="296"/>
      <c r="EM115" s="296"/>
      <c r="EN115" s="296"/>
      <c r="EO115" s="296"/>
      <c r="EP115" s="296"/>
      <c r="EQ115" s="296"/>
      <c r="ER115" s="296"/>
      <c r="ES115" s="296"/>
      <c r="ET115" s="296"/>
      <c r="EU115" s="296"/>
      <c r="EV115" s="296"/>
      <c r="EW115" s="296"/>
      <c r="EX115" s="296"/>
      <c r="EY115" s="296"/>
      <c r="EZ115" s="296"/>
      <c r="FA115" s="296"/>
      <c r="FB115" s="296"/>
      <c r="FC115" s="296"/>
      <c r="FD115" s="296"/>
      <c r="FE115" s="296"/>
      <c r="FF115" s="296"/>
      <c r="FG115" s="296"/>
      <c r="FH115" s="296"/>
      <c r="FI115" s="296"/>
      <c r="FJ115" s="296"/>
      <c r="FK115" s="296"/>
      <c r="FL115" s="296"/>
      <c r="FM115" s="296"/>
      <c r="FN115" s="296"/>
      <c r="FO115" s="296"/>
      <c r="FP115" s="296"/>
      <c r="FQ115" s="42"/>
      <c r="FR115" s="42"/>
      <c r="FS115" s="42"/>
      <c r="FT115" s="42"/>
      <c r="FU115" s="42"/>
      <c r="FV115" s="296"/>
      <c r="FW115" s="296"/>
      <c r="FX115" s="296"/>
      <c r="FY115" s="296"/>
      <c r="FZ115" s="296"/>
      <c r="GA115" s="296"/>
      <c r="GB115" s="296"/>
      <c r="GC115" s="296"/>
      <c r="GD115" s="296"/>
      <c r="GE115" s="296"/>
      <c r="GF115" s="296"/>
      <c r="GG115" s="296"/>
      <c r="GH115" s="296"/>
      <c r="GI115" s="296"/>
      <c r="GJ115" s="296"/>
      <c r="GK115" s="296"/>
      <c r="GL115" s="296"/>
      <c r="GM115" s="296"/>
      <c r="GN115" s="296"/>
      <c r="GO115" s="296"/>
      <c r="GP115" s="296"/>
      <c r="GQ115" s="296"/>
      <c r="GR115" s="296"/>
      <c r="GS115" s="296"/>
      <c r="GT115" s="296"/>
      <c r="GU115" s="296"/>
      <c r="GV115" s="296"/>
      <c r="GW115" s="296"/>
      <c r="GX115" s="296"/>
      <c r="GY115" s="296"/>
      <c r="GZ115" s="296"/>
      <c r="HA115" s="296"/>
      <c r="HB115" s="296"/>
      <c r="HC115" s="296"/>
      <c r="HD115" s="296"/>
      <c r="HE115" s="296"/>
      <c r="HF115" s="296"/>
      <c r="HG115" s="296"/>
      <c r="HH115" s="296"/>
      <c r="HI115" s="296"/>
      <c r="HJ115" s="296"/>
      <c r="HK115" s="296"/>
      <c r="HL115" s="296"/>
      <c r="HM115" s="296"/>
      <c r="HN115" s="296"/>
      <c r="HO115" s="296"/>
      <c r="HP115" s="296"/>
      <c r="HQ115" s="296"/>
      <c r="HR115" s="296"/>
      <c r="HS115" s="296"/>
      <c r="HT115" s="296"/>
      <c r="HU115" s="296"/>
      <c r="HV115" s="296"/>
      <c r="HW115" s="296"/>
      <c r="HX115" s="296"/>
      <c r="HY115" s="296"/>
      <c r="HZ115" s="296"/>
      <c r="IA115" s="296"/>
      <c r="IB115" s="296"/>
      <c r="IC115" s="296"/>
      <c r="ID115" s="296"/>
      <c r="IE115" s="296"/>
      <c r="IF115" s="296"/>
      <c r="IG115" s="296"/>
      <c r="IH115" s="296"/>
      <c r="II115" s="296"/>
      <c r="IJ115" s="296"/>
      <c r="IK115" s="296"/>
      <c r="IL115" s="296"/>
      <c r="IM115" s="296"/>
      <c r="IN115" s="296"/>
      <c r="IO115" s="296"/>
      <c r="IP115" s="296"/>
      <c r="IQ115" s="296"/>
      <c r="IR115" s="296"/>
      <c r="IS115" s="296"/>
      <c r="IT115" s="296"/>
      <c r="IU115" s="296"/>
      <c r="IV115" s="296"/>
      <c r="IW115" s="296"/>
      <c r="IX115" s="296"/>
      <c r="IY115" s="296"/>
      <c r="IZ115" s="296"/>
      <c r="JA115" s="296"/>
      <c r="KM115" s="38"/>
      <c r="KN115" s="38"/>
      <c r="KP115" s="38"/>
      <c r="KQ115" s="38"/>
      <c r="KR115" s="38"/>
      <c r="KS115" s="38"/>
      <c r="KT115" s="38"/>
      <c r="KU115" s="38"/>
      <c r="KV115" s="38"/>
      <c r="KW115" s="38"/>
      <c r="KX115" s="38"/>
      <c r="LH115" s="33"/>
    </row>
    <row r="116" spans="2:320" s="17" customFormat="1" x14ac:dyDescent="0.2">
      <c r="B116" s="33"/>
      <c r="F116" s="35"/>
      <c r="G116" s="174"/>
      <c r="H116" s="33"/>
      <c r="I116" s="33"/>
      <c r="J116" s="42"/>
      <c r="K116" s="296"/>
      <c r="L116" s="296"/>
      <c r="M116" s="296"/>
      <c r="N116" s="296"/>
      <c r="O116" s="296"/>
      <c r="P116" s="296"/>
      <c r="Q116" s="296"/>
      <c r="R116" s="296"/>
      <c r="S116" s="296"/>
      <c r="T116" s="296"/>
      <c r="U116" s="296"/>
      <c r="V116" s="296"/>
      <c r="W116" s="296"/>
      <c r="X116" s="296"/>
      <c r="Y116" s="296"/>
      <c r="Z116" s="296"/>
      <c r="AA116" s="296"/>
      <c r="AB116" s="296"/>
      <c r="AC116" s="296"/>
      <c r="AD116" s="296"/>
      <c r="AE116" s="296"/>
      <c r="AF116" s="296"/>
      <c r="AG116" s="296"/>
      <c r="AH116" s="296"/>
      <c r="AI116" s="296"/>
      <c r="AJ116" s="296"/>
      <c r="AK116" s="296"/>
      <c r="AL116" s="296"/>
      <c r="AM116" s="296"/>
      <c r="AN116" s="296"/>
      <c r="AO116" s="296"/>
      <c r="AP116" s="296"/>
      <c r="AQ116" s="296"/>
      <c r="AR116" s="296"/>
      <c r="AS116" s="296"/>
      <c r="AT116" s="296"/>
      <c r="AU116" s="296"/>
      <c r="AV116" s="296"/>
      <c r="AW116" s="296"/>
      <c r="AX116" s="296"/>
      <c r="AY116" s="296"/>
      <c r="AZ116" s="296"/>
      <c r="BA116" s="296"/>
      <c r="BB116" s="296"/>
      <c r="BC116" s="296"/>
      <c r="BD116" s="296"/>
      <c r="BE116" s="296"/>
      <c r="BF116" s="296"/>
      <c r="BG116" s="296"/>
      <c r="BH116" s="296"/>
      <c r="BI116" s="296"/>
      <c r="BJ116" s="296"/>
      <c r="BK116" s="296"/>
      <c r="BL116" s="296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296"/>
      <c r="CA116" s="296"/>
      <c r="CB116" s="296"/>
      <c r="CC116" s="296"/>
      <c r="CD116" s="296"/>
      <c r="CE116" s="296"/>
      <c r="CF116" s="296"/>
      <c r="CG116" s="296"/>
      <c r="CH116" s="296"/>
      <c r="CI116" s="296"/>
      <c r="CJ116" s="296"/>
      <c r="CK116" s="296"/>
      <c r="CL116" s="296"/>
      <c r="CM116" s="296"/>
      <c r="CN116" s="296"/>
      <c r="CO116" s="296"/>
      <c r="CP116" s="296"/>
      <c r="CQ116" s="296"/>
      <c r="CR116" s="296"/>
      <c r="CS116" s="296"/>
      <c r="CT116" s="296"/>
      <c r="CU116" s="296"/>
      <c r="CV116" s="296"/>
      <c r="CW116" s="42"/>
      <c r="CX116" s="296"/>
      <c r="CY116" s="296"/>
      <c r="CZ116" s="296"/>
      <c r="DA116" s="296"/>
      <c r="DB116" s="296"/>
      <c r="DC116" s="296"/>
      <c r="DD116" s="296"/>
      <c r="DE116" s="296"/>
      <c r="DF116" s="296"/>
      <c r="DG116" s="296"/>
      <c r="DH116" s="296"/>
      <c r="DI116" s="296"/>
      <c r="DJ116" s="296"/>
      <c r="DK116" s="296"/>
      <c r="DL116" s="296"/>
      <c r="DM116" s="296"/>
      <c r="DN116" s="296"/>
      <c r="DO116" s="296"/>
      <c r="DP116" s="296"/>
      <c r="DQ116" s="296"/>
      <c r="DR116" s="296"/>
      <c r="DS116" s="296"/>
      <c r="DT116" s="296"/>
      <c r="DU116" s="296"/>
      <c r="DV116" s="296"/>
      <c r="DW116" s="296"/>
      <c r="DX116" s="296"/>
      <c r="DY116" s="296"/>
      <c r="DZ116" s="296"/>
      <c r="EA116" s="296"/>
      <c r="EB116" s="296"/>
      <c r="EC116" s="296"/>
      <c r="ED116" s="296"/>
      <c r="EE116" s="296"/>
      <c r="EF116" s="296"/>
      <c r="EG116" s="42"/>
      <c r="EH116" s="296"/>
      <c r="EI116" s="296"/>
      <c r="EJ116" s="296"/>
      <c r="EK116" s="296"/>
      <c r="EL116" s="296"/>
      <c r="EM116" s="296"/>
      <c r="EN116" s="296"/>
      <c r="EO116" s="296"/>
      <c r="EP116" s="296"/>
      <c r="EQ116" s="296"/>
      <c r="ER116" s="296"/>
      <c r="ES116" s="296"/>
      <c r="ET116" s="296"/>
      <c r="EU116" s="296"/>
      <c r="EV116" s="296"/>
      <c r="EW116" s="296"/>
      <c r="EX116" s="296"/>
      <c r="EY116" s="296"/>
      <c r="EZ116" s="296"/>
      <c r="FA116" s="296"/>
      <c r="FB116" s="296"/>
      <c r="FC116" s="296"/>
      <c r="FD116" s="296"/>
      <c r="FE116" s="296"/>
      <c r="FF116" s="296"/>
      <c r="FG116" s="296"/>
      <c r="FH116" s="296"/>
      <c r="FI116" s="296"/>
      <c r="FJ116" s="296"/>
      <c r="FK116" s="296"/>
      <c r="FL116" s="296"/>
      <c r="FM116" s="296"/>
      <c r="FN116" s="296"/>
      <c r="FO116" s="296"/>
      <c r="FP116" s="296"/>
      <c r="FQ116" s="42"/>
      <c r="FR116" s="42"/>
      <c r="FS116" s="42"/>
      <c r="FT116" s="42"/>
      <c r="FU116" s="42"/>
      <c r="FV116" s="296"/>
      <c r="FW116" s="296"/>
      <c r="FX116" s="296"/>
      <c r="FY116" s="296"/>
      <c r="FZ116" s="296"/>
      <c r="GA116" s="296"/>
      <c r="GB116" s="296"/>
      <c r="GC116" s="296"/>
      <c r="GD116" s="296"/>
      <c r="GE116" s="296"/>
      <c r="GF116" s="296"/>
      <c r="GG116" s="296"/>
      <c r="GH116" s="296"/>
      <c r="GI116" s="296"/>
      <c r="GJ116" s="296"/>
      <c r="GK116" s="296"/>
      <c r="GL116" s="296"/>
      <c r="GM116" s="296"/>
      <c r="GN116" s="296"/>
      <c r="GO116" s="296"/>
      <c r="GP116" s="296"/>
      <c r="GQ116" s="296"/>
      <c r="GR116" s="296"/>
      <c r="GS116" s="296"/>
      <c r="GT116" s="296"/>
      <c r="GU116" s="296"/>
      <c r="GV116" s="296"/>
      <c r="GW116" s="296"/>
      <c r="GX116" s="296"/>
      <c r="GY116" s="296"/>
      <c r="GZ116" s="296"/>
      <c r="HA116" s="296"/>
      <c r="HB116" s="296"/>
      <c r="HC116" s="296"/>
      <c r="HD116" s="296"/>
      <c r="HE116" s="296"/>
      <c r="HF116" s="296"/>
      <c r="HG116" s="296"/>
      <c r="HH116" s="296"/>
      <c r="HI116" s="296"/>
      <c r="HJ116" s="296"/>
      <c r="HK116" s="296"/>
      <c r="HL116" s="296"/>
      <c r="HM116" s="296"/>
      <c r="HN116" s="296"/>
      <c r="HO116" s="296"/>
      <c r="HP116" s="296"/>
      <c r="HQ116" s="296"/>
      <c r="HR116" s="296"/>
      <c r="HS116" s="296"/>
      <c r="HT116" s="296"/>
      <c r="HU116" s="296"/>
      <c r="HV116" s="296"/>
      <c r="HW116" s="296"/>
      <c r="HX116" s="296"/>
      <c r="HY116" s="296"/>
      <c r="HZ116" s="296"/>
      <c r="IA116" s="296"/>
      <c r="IB116" s="296"/>
      <c r="IC116" s="296"/>
      <c r="ID116" s="296"/>
      <c r="IE116" s="296"/>
      <c r="IF116" s="296"/>
      <c r="IG116" s="296"/>
      <c r="IH116" s="296"/>
      <c r="II116" s="296"/>
      <c r="IJ116" s="296"/>
      <c r="IK116" s="296"/>
      <c r="IL116" s="296"/>
      <c r="IM116" s="296"/>
      <c r="IN116" s="296"/>
      <c r="IO116" s="296"/>
      <c r="IP116" s="296"/>
      <c r="IQ116" s="296"/>
      <c r="IR116" s="296"/>
      <c r="IS116" s="296"/>
      <c r="IT116" s="296"/>
      <c r="IU116" s="296"/>
      <c r="IV116" s="296"/>
      <c r="IW116" s="296"/>
      <c r="IX116" s="296"/>
      <c r="IY116" s="296"/>
      <c r="IZ116" s="296"/>
      <c r="JA116" s="296"/>
      <c r="KM116" s="38"/>
      <c r="KN116" s="38"/>
      <c r="KP116" s="38"/>
      <c r="KQ116" s="38"/>
      <c r="KR116" s="38"/>
      <c r="KS116" s="38"/>
      <c r="KT116" s="38"/>
      <c r="KU116" s="38"/>
      <c r="KV116" s="38"/>
      <c r="KW116" s="38"/>
      <c r="KX116" s="38"/>
      <c r="LH116" s="33"/>
    </row>
    <row r="117" spans="2:320" s="17" customFormat="1" x14ac:dyDescent="0.2">
      <c r="B117" s="33"/>
      <c r="F117" s="35"/>
      <c r="G117" s="174"/>
      <c r="H117" s="33"/>
      <c r="I117" s="33"/>
      <c r="J117" s="42"/>
      <c r="K117" s="296"/>
      <c r="L117" s="296"/>
      <c r="M117" s="296"/>
      <c r="N117" s="296"/>
      <c r="O117" s="296"/>
      <c r="P117" s="296"/>
      <c r="Q117" s="296"/>
      <c r="R117" s="296"/>
      <c r="S117" s="296"/>
      <c r="T117" s="296"/>
      <c r="U117" s="296"/>
      <c r="V117" s="296"/>
      <c r="W117" s="296"/>
      <c r="X117" s="296"/>
      <c r="Y117" s="296"/>
      <c r="Z117" s="296"/>
      <c r="AA117" s="296"/>
      <c r="AB117" s="296"/>
      <c r="AC117" s="296"/>
      <c r="AD117" s="296"/>
      <c r="AE117" s="296"/>
      <c r="AF117" s="296"/>
      <c r="AG117" s="296"/>
      <c r="AH117" s="296"/>
      <c r="AI117" s="296"/>
      <c r="AJ117" s="296"/>
      <c r="AK117" s="296"/>
      <c r="AL117" s="296"/>
      <c r="AM117" s="296"/>
      <c r="AN117" s="296"/>
      <c r="AO117" s="296"/>
      <c r="AP117" s="296"/>
      <c r="AQ117" s="296"/>
      <c r="AR117" s="296"/>
      <c r="AS117" s="296"/>
      <c r="AT117" s="296"/>
      <c r="AU117" s="296"/>
      <c r="AV117" s="296"/>
      <c r="AW117" s="296"/>
      <c r="AX117" s="296"/>
      <c r="AY117" s="296"/>
      <c r="AZ117" s="296"/>
      <c r="BA117" s="296"/>
      <c r="BB117" s="296"/>
      <c r="BC117" s="296"/>
      <c r="BD117" s="296"/>
      <c r="BE117" s="296"/>
      <c r="BF117" s="296"/>
      <c r="BG117" s="296"/>
      <c r="BH117" s="296"/>
      <c r="BI117" s="296"/>
      <c r="BJ117" s="296"/>
      <c r="BK117" s="296"/>
      <c r="BL117" s="296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296"/>
      <c r="CA117" s="296"/>
      <c r="CB117" s="296"/>
      <c r="CC117" s="296"/>
      <c r="CD117" s="296"/>
      <c r="CE117" s="296"/>
      <c r="CF117" s="296"/>
      <c r="CG117" s="296"/>
      <c r="CH117" s="296"/>
      <c r="CI117" s="296"/>
      <c r="CJ117" s="296"/>
      <c r="CK117" s="296"/>
      <c r="CL117" s="296"/>
      <c r="CM117" s="296"/>
      <c r="CN117" s="296"/>
      <c r="CO117" s="296"/>
      <c r="CP117" s="296"/>
      <c r="CQ117" s="296"/>
      <c r="CR117" s="296"/>
      <c r="CS117" s="296"/>
      <c r="CT117" s="296"/>
      <c r="CU117" s="296"/>
      <c r="CV117" s="296"/>
      <c r="CW117" s="42"/>
      <c r="CX117" s="296"/>
      <c r="CY117" s="296"/>
      <c r="CZ117" s="296"/>
      <c r="DA117" s="296"/>
      <c r="DB117" s="296"/>
      <c r="DC117" s="296"/>
      <c r="DD117" s="296"/>
      <c r="DE117" s="296"/>
      <c r="DF117" s="296"/>
      <c r="DG117" s="296"/>
      <c r="DH117" s="296"/>
      <c r="DI117" s="296"/>
      <c r="DJ117" s="296"/>
      <c r="DK117" s="296"/>
      <c r="DL117" s="296"/>
      <c r="DM117" s="296"/>
      <c r="DN117" s="296"/>
      <c r="DO117" s="296"/>
      <c r="DP117" s="296"/>
      <c r="DQ117" s="296"/>
      <c r="DR117" s="296"/>
      <c r="DS117" s="296"/>
      <c r="DT117" s="296"/>
      <c r="DU117" s="296"/>
      <c r="DV117" s="296"/>
      <c r="DW117" s="296"/>
      <c r="DX117" s="296"/>
      <c r="DY117" s="296"/>
      <c r="DZ117" s="296"/>
      <c r="EA117" s="296"/>
      <c r="EB117" s="296"/>
      <c r="EC117" s="296"/>
      <c r="ED117" s="296"/>
      <c r="EE117" s="296"/>
      <c r="EF117" s="296"/>
      <c r="EG117" s="42"/>
      <c r="EH117" s="296"/>
      <c r="EI117" s="296"/>
      <c r="EJ117" s="296"/>
      <c r="EK117" s="296"/>
      <c r="EL117" s="296"/>
      <c r="EM117" s="296"/>
      <c r="EN117" s="296"/>
      <c r="EO117" s="296"/>
      <c r="EP117" s="296"/>
      <c r="EQ117" s="296"/>
      <c r="ER117" s="296"/>
      <c r="ES117" s="296"/>
      <c r="ET117" s="296"/>
      <c r="EU117" s="296"/>
      <c r="EV117" s="296"/>
      <c r="EW117" s="296"/>
      <c r="EX117" s="296"/>
      <c r="EY117" s="296"/>
      <c r="EZ117" s="296"/>
      <c r="FA117" s="296"/>
      <c r="FB117" s="296"/>
      <c r="FC117" s="296"/>
      <c r="FD117" s="296"/>
      <c r="FE117" s="296"/>
      <c r="FF117" s="296"/>
      <c r="FG117" s="296"/>
      <c r="FH117" s="296"/>
      <c r="FI117" s="296"/>
      <c r="FJ117" s="296"/>
      <c r="FK117" s="296"/>
      <c r="FL117" s="296"/>
      <c r="FM117" s="296"/>
      <c r="FN117" s="296"/>
      <c r="FO117" s="296"/>
      <c r="FP117" s="296"/>
      <c r="FQ117" s="42"/>
      <c r="FR117" s="42"/>
      <c r="FS117" s="42"/>
      <c r="FT117" s="42"/>
      <c r="FU117" s="42"/>
      <c r="FV117" s="296"/>
      <c r="FW117" s="296"/>
      <c r="FX117" s="296"/>
      <c r="FY117" s="296"/>
      <c r="FZ117" s="296"/>
      <c r="GA117" s="296"/>
      <c r="GB117" s="296"/>
      <c r="GC117" s="296"/>
      <c r="GD117" s="296"/>
      <c r="GE117" s="296"/>
      <c r="GF117" s="296"/>
      <c r="GG117" s="296"/>
      <c r="GH117" s="296"/>
      <c r="GI117" s="296"/>
      <c r="GJ117" s="296"/>
      <c r="GK117" s="296"/>
      <c r="GL117" s="296"/>
      <c r="GM117" s="296"/>
      <c r="GN117" s="296"/>
      <c r="GO117" s="296"/>
      <c r="GP117" s="296"/>
      <c r="GQ117" s="296"/>
      <c r="GR117" s="296"/>
      <c r="GS117" s="296"/>
      <c r="GT117" s="296"/>
      <c r="GU117" s="296"/>
      <c r="GV117" s="296"/>
      <c r="GW117" s="296"/>
      <c r="GX117" s="296"/>
      <c r="GY117" s="296"/>
      <c r="GZ117" s="296"/>
      <c r="HA117" s="296"/>
      <c r="HB117" s="296"/>
      <c r="HC117" s="296"/>
      <c r="HD117" s="296"/>
      <c r="HE117" s="296"/>
      <c r="HF117" s="296"/>
      <c r="HG117" s="296"/>
      <c r="HH117" s="296"/>
      <c r="HI117" s="296"/>
      <c r="HJ117" s="296"/>
      <c r="HK117" s="296"/>
      <c r="HL117" s="296"/>
      <c r="HM117" s="296"/>
      <c r="HN117" s="296"/>
      <c r="HO117" s="296"/>
      <c r="HP117" s="296"/>
      <c r="HQ117" s="296"/>
      <c r="HR117" s="296"/>
      <c r="HS117" s="296"/>
      <c r="HT117" s="296"/>
      <c r="HU117" s="296"/>
      <c r="HV117" s="296"/>
      <c r="HW117" s="296"/>
      <c r="HX117" s="296"/>
      <c r="HY117" s="296"/>
      <c r="HZ117" s="296"/>
      <c r="IA117" s="296"/>
      <c r="IB117" s="296"/>
      <c r="IC117" s="296"/>
      <c r="ID117" s="296"/>
      <c r="IE117" s="296"/>
      <c r="IF117" s="296"/>
      <c r="IG117" s="296"/>
      <c r="IH117" s="296"/>
      <c r="II117" s="296"/>
      <c r="IJ117" s="296"/>
      <c r="IK117" s="296"/>
      <c r="IL117" s="296"/>
      <c r="IM117" s="296"/>
      <c r="IN117" s="296"/>
      <c r="IO117" s="296"/>
      <c r="IP117" s="296"/>
      <c r="IQ117" s="296"/>
      <c r="IR117" s="296"/>
      <c r="IS117" s="296"/>
      <c r="IT117" s="296"/>
      <c r="IU117" s="296"/>
      <c r="IV117" s="296"/>
      <c r="IW117" s="296"/>
      <c r="IX117" s="296"/>
      <c r="IY117" s="296"/>
      <c r="IZ117" s="296"/>
      <c r="JA117" s="296"/>
      <c r="KM117" s="38"/>
      <c r="KN117" s="38"/>
      <c r="KP117" s="38"/>
      <c r="KQ117" s="38"/>
      <c r="KR117" s="38"/>
      <c r="KS117" s="38"/>
      <c r="KT117" s="38"/>
      <c r="KU117" s="38"/>
      <c r="KV117" s="38"/>
      <c r="KW117" s="38"/>
      <c r="KX117" s="38"/>
      <c r="LH117" s="33"/>
    </row>
    <row r="118" spans="2:320" s="17" customFormat="1" x14ac:dyDescent="0.2">
      <c r="B118" s="33"/>
      <c r="F118" s="35"/>
      <c r="G118" s="174"/>
      <c r="H118" s="33"/>
      <c r="I118" s="33"/>
      <c r="J118" s="42"/>
      <c r="K118" s="296"/>
      <c r="L118" s="296"/>
      <c r="M118" s="296"/>
      <c r="N118" s="296"/>
      <c r="O118" s="296"/>
      <c r="P118" s="296"/>
      <c r="Q118" s="296"/>
      <c r="R118" s="296"/>
      <c r="S118" s="296"/>
      <c r="T118" s="296"/>
      <c r="U118" s="296"/>
      <c r="V118" s="296"/>
      <c r="W118" s="296"/>
      <c r="X118" s="296"/>
      <c r="Y118" s="296"/>
      <c r="Z118" s="296"/>
      <c r="AA118" s="296"/>
      <c r="AB118" s="296"/>
      <c r="AC118" s="296"/>
      <c r="AD118" s="296"/>
      <c r="AE118" s="296"/>
      <c r="AF118" s="296"/>
      <c r="AG118" s="296"/>
      <c r="AH118" s="296"/>
      <c r="AI118" s="296"/>
      <c r="AJ118" s="296"/>
      <c r="AK118" s="296"/>
      <c r="AL118" s="296"/>
      <c r="AM118" s="296"/>
      <c r="AN118" s="296"/>
      <c r="AO118" s="296"/>
      <c r="AP118" s="296"/>
      <c r="AQ118" s="296"/>
      <c r="AR118" s="296"/>
      <c r="AS118" s="296"/>
      <c r="AT118" s="296"/>
      <c r="AU118" s="296"/>
      <c r="AV118" s="296"/>
      <c r="AW118" s="296"/>
      <c r="AX118" s="296"/>
      <c r="AY118" s="296"/>
      <c r="AZ118" s="296"/>
      <c r="BA118" s="296"/>
      <c r="BB118" s="296"/>
      <c r="BC118" s="296"/>
      <c r="BD118" s="296"/>
      <c r="BE118" s="296"/>
      <c r="BF118" s="296"/>
      <c r="BG118" s="296"/>
      <c r="BH118" s="296"/>
      <c r="BI118" s="296"/>
      <c r="BJ118" s="296"/>
      <c r="BK118" s="296"/>
      <c r="BL118" s="296"/>
      <c r="BM118" s="42"/>
      <c r="BN118" s="42"/>
      <c r="BO118" s="42"/>
      <c r="BP118" s="42"/>
      <c r="BQ118" s="42"/>
      <c r="BR118" s="42"/>
      <c r="BS118" s="42"/>
      <c r="BT118" s="42"/>
      <c r="BU118" s="42"/>
      <c r="BV118" s="42"/>
      <c r="BW118" s="42"/>
      <c r="BX118" s="42"/>
      <c r="BY118" s="42"/>
      <c r="BZ118" s="296"/>
      <c r="CA118" s="296"/>
      <c r="CB118" s="296"/>
      <c r="CC118" s="296"/>
      <c r="CD118" s="296"/>
      <c r="CE118" s="296"/>
      <c r="CF118" s="296"/>
      <c r="CG118" s="296"/>
      <c r="CH118" s="296"/>
      <c r="CI118" s="296"/>
      <c r="CJ118" s="296"/>
      <c r="CK118" s="296"/>
      <c r="CL118" s="296"/>
      <c r="CM118" s="296"/>
      <c r="CN118" s="296"/>
      <c r="CO118" s="296"/>
      <c r="CP118" s="296"/>
      <c r="CQ118" s="296"/>
      <c r="CR118" s="296"/>
      <c r="CS118" s="296"/>
      <c r="CT118" s="296"/>
      <c r="CU118" s="296"/>
      <c r="CV118" s="296"/>
      <c r="CW118" s="42"/>
      <c r="CX118" s="296"/>
      <c r="CY118" s="296"/>
      <c r="CZ118" s="296"/>
      <c r="DA118" s="296"/>
      <c r="DB118" s="296"/>
      <c r="DC118" s="296"/>
      <c r="DD118" s="296"/>
      <c r="DE118" s="296"/>
      <c r="DF118" s="296"/>
      <c r="DG118" s="296"/>
      <c r="DH118" s="296"/>
      <c r="DI118" s="296"/>
      <c r="DJ118" s="296"/>
      <c r="DK118" s="296"/>
      <c r="DL118" s="296"/>
      <c r="DM118" s="296"/>
      <c r="DN118" s="296"/>
      <c r="DO118" s="296"/>
      <c r="DP118" s="296"/>
      <c r="DQ118" s="296"/>
      <c r="DR118" s="296"/>
      <c r="DS118" s="296"/>
      <c r="DT118" s="296"/>
      <c r="DU118" s="296"/>
      <c r="DV118" s="296"/>
      <c r="DW118" s="296"/>
      <c r="DX118" s="296"/>
      <c r="DY118" s="296"/>
      <c r="DZ118" s="296"/>
      <c r="EA118" s="296"/>
      <c r="EB118" s="296"/>
      <c r="EC118" s="296"/>
      <c r="ED118" s="296"/>
      <c r="EE118" s="296"/>
      <c r="EF118" s="296"/>
      <c r="EG118" s="42"/>
      <c r="EH118" s="296"/>
      <c r="EI118" s="296"/>
      <c r="EJ118" s="296"/>
      <c r="EK118" s="296"/>
      <c r="EL118" s="296"/>
      <c r="EM118" s="296"/>
      <c r="EN118" s="296"/>
      <c r="EO118" s="296"/>
      <c r="EP118" s="296"/>
      <c r="EQ118" s="296"/>
      <c r="ER118" s="296"/>
      <c r="ES118" s="296"/>
      <c r="ET118" s="296"/>
      <c r="EU118" s="296"/>
      <c r="EV118" s="296"/>
      <c r="EW118" s="296"/>
      <c r="EX118" s="296"/>
      <c r="EY118" s="296"/>
      <c r="EZ118" s="296"/>
      <c r="FA118" s="296"/>
      <c r="FB118" s="296"/>
      <c r="FC118" s="296"/>
      <c r="FD118" s="296"/>
      <c r="FE118" s="296"/>
      <c r="FF118" s="296"/>
      <c r="FG118" s="296"/>
      <c r="FH118" s="296"/>
      <c r="FI118" s="296"/>
      <c r="FJ118" s="296"/>
      <c r="FK118" s="296"/>
      <c r="FL118" s="296"/>
      <c r="FM118" s="296"/>
      <c r="FN118" s="296"/>
      <c r="FO118" s="296"/>
      <c r="FP118" s="296"/>
      <c r="FQ118" s="42"/>
      <c r="FR118" s="42"/>
      <c r="FS118" s="42"/>
      <c r="FT118" s="42"/>
      <c r="FU118" s="42"/>
      <c r="FV118" s="296"/>
      <c r="FW118" s="296"/>
      <c r="FX118" s="296"/>
      <c r="FY118" s="296"/>
      <c r="FZ118" s="296"/>
      <c r="GA118" s="296"/>
      <c r="GB118" s="296"/>
      <c r="GC118" s="296"/>
      <c r="GD118" s="296"/>
      <c r="GE118" s="296"/>
      <c r="GF118" s="296"/>
      <c r="GG118" s="296"/>
      <c r="GH118" s="296"/>
      <c r="GI118" s="296"/>
      <c r="GJ118" s="296"/>
      <c r="GK118" s="296"/>
      <c r="GL118" s="296"/>
      <c r="GM118" s="296"/>
      <c r="GN118" s="296"/>
      <c r="GO118" s="296"/>
      <c r="GP118" s="296"/>
      <c r="GQ118" s="296"/>
      <c r="GR118" s="296"/>
      <c r="GS118" s="296"/>
      <c r="GT118" s="296"/>
      <c r="GU118" s="296"/>
      <c r="GV118" s="296"/>
      <c r="GW118" s="296"/>
      <c r="GX118" s="296"/>
      <c r="GY118" s="296"/>
      <c r="GZ118" s="296"/>
      <c r="HA118" s="296"/>
      <c r="HB118" s="296"/>
      <c r="HC118" s="296"/>
      <c r="HD118" s="296"/>
      <c r="HE118" s="296"/>
      <c r="HF118" s="296"/>
      <c r="HG118" s="296"/>
      <c r="HH118" s="296"/>
      <c r="HI118" s="296"/>
      <c r="HJ118" s="296"/>
      <c r="HK118" s="296"/>
      <c r="HL118" s="296"/>
      <c r="HM118" s="296"/>
      <c r="HN118" s="296"/>
      <c r="HO118" s="296"/>
      <c r="HP118" s="296"/>
      <c r="HQ118" s="296"/>
      <c r="HR118" s="296"/>
      <c r="HS118" s="296"/>
      <c r="HT118" s="296"/>
      <c r="HU118" s="296"/>
      <c r="HV118" s="296"/>
      <c r="HW118" s="296"/>
      <c r="HX118" s="296"/>
      <c r="HY118" s="296"/>
      <c r="HZ118" s="296"/>
      <c r="IA118" s="296"/>
      <c r="IB118" s="296"/>
      <c r="IC118" s="296"/>
      <c r="ID118" s="296"/>
      <c r="IE118" s="296"/>
      <c r="IF118" s="296"/>
      <c r="IG118" s="296"/>
      <c r="IH118" s="296"/>
      <c r="II118" s="296"/>
      <c r="IJ118" s="296"/>
      <c r="IK118" s="296"/>
      <c r="IL118" s="296"/>
      <c r="IM118" s="296"/>
      <c r="IN118" s="296"/>
      <c r="IO118" s="296"/>
      <c r="IP118" s="296"/>
      <c r="IQ118" s="296"/>
      <c r="IR118" s="296"/>
      <c r="IS118" s="296"/>
      <c r="IT118" s="296"/>
      <c r="IU118" s="296"/>
      <c r="IV118" s="296"/>
      <c r="IW118" s="296"/>
      <c r="IX118" s="296"/>
      <c r="IY118" s="296"/>
      <c r="IZ118" s="296"/>
      <c r="JA118" s="296"/>
      <c r="KM118" s="38"/>
      <c r="KN118" s="38"/>
      <c r="KP118" s="38"/>
      <c r="KQ118" s="38"/>
      <c r="KR118" s="38"/>
      <c r="KS118" s="38"/>
      <c r="KT118" s="38"/>
      <c r="KU118" s="38"/>
      <c r="KV118" s="38"/>
      <c r="KW118" s="38"/>
      <c r="KX118" s="38"/>
      <c r="LH118" s="33"/>
    </row>
    <row r="119" spans="2:320" s="17" customFormat="1" x14ac:dyDescent="0.2">
      <c r="B119" s="33"/>
      <c r="F119" s="35"/>
      <c r="G119" s="174"/>
      <c r="H119" s="33"/>
      <c r="I119" s="33"/>
      <c r="J119" s="42"/>
      <c r="K119" s="296"/>
      <c r="L119" s="296"/>
      <c r="M119" s="296"/>
      <c r="N119" s="296"/>
      <c r="O119" s="296"/>
      <c r="P119" s="296"/>
      <c r="Q119" s="296"/>
      <c r="R119" s="296"/>
      <c r="S119" s="296"/>
      <c r="T119" s="296"/>
      <c r="U119" s="296"/>
      <c r="V119" s="296"/>
      <c r="W119" s="296"/>
      <c r="X119" s="296"/>
      <c r="Y119" s="296"/>
      <c r="Z119" s="296"/>
      <c r="AA119" s="296"/>
      <c r="AB119" s="296"/>
      <c r="AC119" s="296"/>
      <c r="AD119" s="296"/>
      <c r="AE119" s="296"/>
      <c r="AF119" s="296"/>
      <c r="AG119" s="296"/>
      <c r="AH119" s="296"/>
      <c r="AI119" s="296"/>
      <c r="AJ119" s="296"/>
      <c r="AK119" s="296"/>
      <c r="AL119" s="296"/>
      <c r="AM119" s="296"/>
      <c r="AN119" s="296"/>
      <c r="AO119" s="296"/>
      <c r="AP119" s="296"/>
      <c r="AQ119" s="296"/>
      <c r="AR119" s="296"/>
      <c r="AS119" s="296"/>
      <c r="AT119" s="296"/>
      <c r="AU119" s="296"/>
      <c r="AV119" s="296"/>
      <c r="AW119" s="296"/>
      <c r="AX119" s="296"/>
      <c r="AY119" s="296"/>
      <c r="AZ119" s="296"/>
      <c r="BA119" s="296"/>
      <c r="BB119" s="296"/>
      <c r="BC119" s="296"/>
      <c r="BD119" s="296"/>
      <c r="BE119" s="296"/>
      <c r="BF119" s="296"/>
      <c r="BG119" s="296"/>
      <c r="BH119" s="296"/>
      <c r="BI119" s="296"/>
      <c r="BJ119" s="296"/>
      <c r="BK119" s="296"/>
      <c r="BL119" s="296"/>
      <c r="BM119" s="42"/>
      <c r="BN119" s="42"/>
      <c r="BO119" s="42"/>
      <c r="BP119" s="42"/>
      <c r="BQ119" s="42"/>
      <c r="BR119" s="42"/>
      <c r="BS119" s="42"/>
      <c r="BT119" s="42"/>
      <c r="BU119" s="42"/>
      <c r="BV119" s="42"/>
      <c r="BW119" s="42"/>
      <c r="BX119" s="42"/>
      <c r="BY119" s="42"/>
      <c r="BZ119" s="296"/>
      <c r="CA119" s="296"/>
      <c r="CB119" s="296"/>
      <c r="CC119" s="296"/>
      <c r="CD119" s="296"/>
      <c r="CE119" s="296"/>
      <c r="CF119" s="296"/>
      <c r="CG119" s="296"/>
      <c r="CH119" s="296"/>
      <c r="CI119" s="296"/>
      <c r="CJ119" s="296"/>
      <c r="CK119" s="296"/>
      <c r="CL119" s="296"/>
      <c r="CM119" s="296"/>
      <c r="CN119" s="296"/>
      <c r="CO119" s="296"/>
      <c r="CP119" s="296"/>
      <c r="CQ119" s="296"/>
      <c r="CR119" s="296"/>
      <c r="CS119" s="296"/>
      <c r="CT119" s="296"/>
      <c r="CU119" s="296"/>
      <c r="CV119" s="296"/>
      <c r="CW119" s="42"/>
      <c r="CX119" s="296"/>
      <c r="CY119" s="296"/>
      <c r="CZ119" s="296"/>
      <c r="DA119" s="296"/>
      <c r="DB119" s="296"/>
      <c r="DC119" s="296"/>
      <c r="DD119" s="296"/>
      <c r="DE119" s="296"/>
      <c r="DF119" s="296"/>
      <c r="DG119" s="296"/>
      <c r="DH119" s="296"/>
      <c r="DI119" s="296"/>
      <c r="DJ119" s="296"/>
      <c r="DK119" s="296"/>
      <c r="DL119" s="296"/>
      <c r="DM119" s="296"/>
      <c r="DN119" s="296"/>
      <c r="DO119" s="296"/>
      <c r="DP119" s="296"/>
      <c r="DQ119" s="296"/>
      <c r="DR119" s="296"/>
      <c r="DS119" s="296"/>
      <c r="DT119" s="296"/>
      <c r="DU119" s="296"/>
      <c r="DV119" s="296"/>
      <c r="DW119" s="296"/>
      <c r="DX119" s="296"/>
      <c r="DY119" s="296"/>
      <c r="DZ119" s="296"/>
      <c r="EA119" s="296"/>
      <c r="EB119" s="296"/>
      <c r="EC119" s="296"/>
      <c r="ED119" s="296"/>
      <c r="EE119" s="296"/>
      <c r="EF119" s="296"/>
      <c r="EG119" s="42"/>
      <c r="EH119" s="296"/>
      <c r="EI119" s="296"/>
      <c r="EJ119" s="296"/>
      <c r="EK119" s="296"/>
      <c r="EL119" s="296"/>
      <c r="EM119" s="296"/>
      <c r="EN119" s="296"/>
      <c r="EO119" s="296"/>
      <c r="EP119" s="296"/>
      <c r="EQ119" s="296"/>
      <c r="ER119" s="296"/>
      <c r="ES119" s="296"/>
      <c r="ET119" s="296"/>
      <c r="EU119" s="296"/>
      <c r="EV119" s="296"/>
      <c r="EW119" s="296"/>
      <c r="EX119" s="296"/>
      <c r="EY119" s="296"/>
      <c r="EZ119" s="296"/>
      <c r="FA119" s="296"/>
      <c r="FB119" s="296"/>
      <c r="FC119" s="296"/>
      <c r="FD119" s="296"/>
      <c r="FE119" s="296"/>
      <c r="FF119" s="296"/>
      <c r="FG119" s="296"/>
      <c r="FH119" s="296"/>
      <c r="FI119" s="296"/>
      <c r="FJ119" s="296"/>
      <c r="FK119" s="296"/>
      <c r="FL119" s="296"/>
      <c r="FM119" s="296"/>
      <c r="FN119" s="296"/>
      <c r="FO119" s="296"/>
      <c r="FP119" s="296"/>
      <c r="FQ119" s="42"/>
      <c r="FR119" s="42"/>
      <c r="FS119" s="42"/>
      <c r="FT119" s="42"/>
      <c r="FU119" s="42"/>
      <c r="FV119" s="296"/>
      <c r="FW119" s="296"/>
      <c r="FX119" s="296"/>
      <c r="FY119" s="296"/>
      <c r="FZ119" s="296"/>
      <c r="GA119" s="296"/>
      <c r="GB119" s="296"/>
      <c r="GC119" s="296"/>
      <c r="GD119" s="296"/>
      <c r="GE119" s="296"/>
      <c r="GF119" s="296"/>
      <c r="GG119" s="296"/>
      <c r="GH119" s="296"/>
      <c r="GI119" s="296"/>
      <c r="GJ119" s="296"/>
      <c r="GK119" s="296"/>
      <c r="GL119" s="296"/>
      <c r="GM119" s="296"/>
      <c r="GN119" s="296"/>
      <c r="GO119" s="296"/>
      <c r="GP119" s="296"/>
      <c r="GQ119" s="296"/>
      <c r="GR119" s="296"/>
      <c r="GS119" s="296"/>
      <c r="GT119" s="296"/>
      <c r="GU119" s="296"/>
      <c r="GV119" s="296"/>
      <c r="GW119" s="296"/>
      <c r="GX119" s="296"/>
      <c r="GY119" s="296"/>
      <c r="GZ119" s="296"/>
      <c r="HA119" s="296"/>
      <c r="HB119" s="296"/>
      <c r="HC119" s="296"/>
      <c r="HD119" s="296"/>
      <c r="HE119" s="296"/>
      <c r="HF119" s="296"/>
      <c r="HG119" s="296"/>
      <c r="HH119" s="296"/>
      <c r="HI119" s="296"/>
      <c r="HJ119" s="296"/>
      <c r="HK119" s="296"/>
      <c r="HL119" s="296"/>
      <c r="HM119" s="296"/>
      <c r="HN119" s="296"/>
      <c r="HO119" s="296"/>
      <c r="HP119" s="296"/>
      <c r="HQ119" s="296"/>
      <c r="HR119" s="296"/>
      <c r="HS119" s="296"/>
      <c r="HT119" s="296"/>
      <c r="HU119" s="296"/>
      <c r="HV119" s="296"/>
      <c r="HW119" s="296"/>
      <c r="HX119" s="296"/>
      <c r="HY119" s="296"/>
      <c r="HZ119" s="296"/>
      <c r="IA119" s="296"/>
      <c r="IB119" s="296"/>
      <c r="IC119" s="296"/>
      <c r="ID119" s="296"/>
      <c r="IE119" s="296"/>
      <c r="IF119" s="296"/>
      <c r="IG119" s="296"/>
      <c r="IH119" s="296"/>
      <c r="II119" s="296"/>
      <c r="IJ119" s="296"/>
      <c r="IK119" s="296"/>
      <c r="IL119" s="296"/>
      <c r="IM119" s="296"/>
      <c r="IN119" s="296"/>
      <c r="IO119" s="296"/>
      <c r="IP119" s="296"/>
      <c r="IQ119" s="296"/>
      <c r="IR119" s="296"/>
      <c r="IS119" s="296"/>
      <c r="IT119" s="296"/>
      <c r="IU119" s="296"/>
      <c r="IV119" s="296"/>
      <c r="IW119" s="296"/>
      <c r="IX119" s="296"/>
      <c r="IY119" s="296"/>
      <c r="IZ119" s="296"/>
      <c r="JA119" s="296"/>
      <c r="KM119" s="38"/>
      <c r="KN119" s="38"/>
      <c r="KP119" s="38"/>
      <c r="KQ119" s="38"/>
      <c r="KR119" s="38"/>
      <c r="KS119" s="38"/>
      <c r="KT119" s="38"/>
      <c r="KU119" s="38"/>
      <c r="KV119" s="38"/>
      <c r="KW119" s="38"/>
      <c r="KX119" s="38"/>
      <c r="LH119" s="33"/>
    </row>
    <row r="120" spans="2:320" s="17" customFormat="1" x14ac:dyDescent="0.2">
      <c r="B120" s="33"/>
      <c r="F120" s="35"/>
      <c r="G120" s="174"/>
      <c r="H120" s="33"/>
      <c r="I120" s="33"/>
      <c r="J120" s="42"/>
      <c r="K120" s="296"/>
      <c r="L120" s="296"/>
      <c r="M120" s="296"/>
      <c r="N120" s="296"/>
      <c r="O120" s="296"/>
      <c r="P120" s="296"/>
      <c r="Q120" s="296"/>
      <c r="R120" s="296"/>
      <c r="S120" s="296"/>
      <c r="T120" s="296"/>
      <c r="U120" s="296"/>
      <c r="V120" s="296"/>
      <c r="W120" s="296"/>
      <c r="X120" s="296"/>
      <c r="Y120" s="296"/>
      <c r="Z120" s="296"/>
      <c r="AA120" s="296"/>
      <c r="AB120" s="296"/>
      <c r="AC120" s="296"/>
      <c r="AD120" s="296"/>
      <c r="AE120" s="296"/>
      <c r="AF120" s="296"/>
      <c r="AG120" s="296"/>
      <c r="AH120" s="296"/>
      <c r="AI120" s="296"/>
      <c r="AJ120" s="296"/>
      <c r="AK120" s="296"/>
      <c r="AL120" s="296"/>
      <c r="AM120" s="296"/>
      <c r="AN120" s="296"/>
      <c r="AO120" s="296"/>
      <c r="AP120" s="296"/>
      <c r="AQ120" s="296"/>
      <c r="AR120" s="296"/>
      <c r="AS120" s="296"/>
      <c r="AT120" s="296"/>
      <c r="AU120" s="296"/>
      <c r="AV120" s="296"/>
      <c r="AW120" s="296"/>
      <c r="AX120" s="296"/>
      <c r="AY120" s="296"/>
      <c r="AZ120" s="296"/>
      <c r="BA120" s="296"/>
      <c r="BB120" s="296"/>
      <c r="BC120" s="296"/>
      <c r="BD120" s="296"/>
      <c r="BE120" s="296"/>
      <c r="BF120" s="296"/>
      <c r="BG120" s="296"/>
      <c r="BH120" s="296"/>
      <c r="BI120" s="296"/>
      <c r="BJ120" s="296"/>
      <c r="BK120" s="296"/>
      <c r="BL120" s="296"/>
      <c r="BM120" s="42"/>
      <c r="BN120" s="42"/>
      <c r="BO120" s="42"/>
      <c r="BP120" s="42"/>
      <c r="BQ120" s="42"/>
      <c r="BR120" s="42"/>
      <c r="BS120" s="42"/>
      <c r="BT120" s="42"/>
      <c r="BU120" s="42"/>
      <c r="BV120" s="42"/>
      <c r="BW120" s="42"/>
      <c r="BX120" s="42"/>
      <c r="BY120" s="42"/>
      <c r="BZ120" s="296"/>
      <c r="CA120" s="296"/>
      <c r="CB120" s="296"/>
      <c r="CC120" s="296"/>
      <c r="CD120" s="296"/>
      <c r="CE120" s="296"/>
      <c r="CF120" s="296"/>
      <c r="CG120" s="296"/>
      <c r="CH120" s="296"/>
      <c r="CI120" s="296"/>
      <c r="CJ120" s="296"/>
      <c r="CK120" s="296"/>
      <c r="CL120" s="296"/>
      <c r="CM120" s="296"/>
      <c r="CN120" s="296"/>
      <c r="CO120" s="296"/>
      <c r="CP120" s="296"/>
      <c r="CQ120" s="296"/>
      <c r="CR120" s="296"/>
      <c r="CS120" s="296"/>
      <c r="CT120" s="296"/>
      <c r="CU120" s="296"/>
      <c r="CV120" s="296"/>
      <c r="CW120" s="42"/>
      <c r="CX120" s="296"/>
      <c r="CY120" s="296"/>
      <c r="CZ120" s="296"/>
      <c r="DA120" s="296"/>
      <c r="DB120" s="296"/>
      <c r="DC120" s="296"/>
      <c r="DD120" s="296"/>
      <c r="DE120" s="296"/>
      <c r="DF120" s="296"/>
      <c r="DG120" s="296"/>
      <c r="DH120" s="296"/>
      <c r="DI120" s="296"/>
      <c r="DJ120" s="296"/>
      <c r="DK120" s="296"/>
      <c r="DL120" s="296"/>
      <c r="DM120" s="296"/>
      <c r="DN120" s="296"/>
      <c r="DO120" s="296"/>
      <c r="DP120" s="296"/>
      <c r="DQ120" s="296"/>
      <c r="DR120" s="296"/>
      <c r="DS120" s="296"/>
      <c r="DT120" s="296"/>
      <c r="DU120" s="296"/>
      <c r="DV120" s="296"/>
      <c r="DW120" s="296"/>
      <c r="DX120" s="296"/>
      <c r="DY120" s="296"/>
      <c r="DZ120" s="296"/>
      <c r="EA120" s="296"/>
      <c r="EB120" s="296"/>
      <c r="EC120" s="296"/>
      <c r="ED120" s="296"/>
      <c r="EE120" s="296"/>
      <c r="EF120" s="296"/>
      <c r="EG120" s="42"/>
      <c r="EH120" s="296"/>
      <c r="EI120" s="296"/>
      <c r="EJ120" s="296"/>
      <c r="EK120" s="296"/>
      <c r="EL120" s="296"/>
      <c r="EM120" s="296"/>
      <c r="EN120" s="296"/>
      <c r="EO120" s="296"/>
      <c r="EP120" s="296"/>
      <c r="EQ120" s="296"/>
      <c r="ER120" s="296"/>
      <c r="ES120" s="296"/>
      <c r="ET120" s="296"/>
      <c r="EU120" s="296"/>
      <c r="EV120" s="296"/>
      <c r="EW120" s="296"/>
      <c r="EX120" s="296"/>
      <c r="EY120" s="296"/>
      <c r="EZ120" s="296"/>
      <c r="FA120" s="296"/>
      <c r="FB120" s="296"/>
      <c r="FC120" s="296"/>
      <c r="FD120" s="296"/>
      <c r="FE120" s="296"/>
      <c r="FF120" s="296"/>
      <c r="FG120" s="296"/>
      <c r="FH120" s="296"/>
      <c r="FI120" s="296"/>
      <c r="FJ120" s="296"/>
      <c r="FK120" s="296"/>
      <c r="FL120" s="296"/>
      <c r="FM120" s="296"/>
      <c r="FN120" s="296"/>
      <c r="FO120" s="296"/>
      <c r="FP120" s="296"/>
      <c r="FQ120" s="42"/>
      <c r="FR120" s="42"/>
      <c r="FS120" s="42"/>
      <c r="FT120" s="42"/>
      <c r="FU120" s="42"/>
      <c r="FV120" s="296"/>
      <c r="FW120" s="296"/>
      <c r="FX120" s="296"/>
      <c r="FY120" s="296"/>
      <c r="FZ120" s="296"/>
      <c r="GA120" s="296"/>
      <c r="GB120" s="296"/>
      <c r="GC120" s="296"/>
      <c r="GD120" s="296"/>
      <c r="GE120" s="296"/>
      <c r="GF120" s="296"/>
      <c r="GG120" s="296"/>
      <c r="GH120" s="296"/>
      <c r="GI120" s="296"/>
      <c r="GJ120" s="296"/>
      <c r="GK120" s="296"/>
      <c r="GL120" s="296"/>
      <c r="GM120" s="296"/>
      <c r="GN120" s="296"/>
      <c r="GO120" s="296"/>
      <c r="GP120" s="296"/>
      <c r="GQ120" s="296"/>
      <c r="GR120" s="296"/>
      <c r="GS120" s="296"/>
      <c r="GT120" s="296"/>
      <c r="GU120" s="296"/>
      <c r="GV120" s="296"/>
      <c r="GW120" s="296"/>
      <c r="GX120" s="296"/>
      <c r="GY120" s="296"/>
      <c r="GZ120" s="296"/>
      <c r="HA120" s="296"/>
      <c r="HB120" s="296"/>
      <c r="HC120" s="296"/>
      <c r="HD120" s="296"/>
      <c r="HE120" s="296"/>
      <c r="HF120" s="296"/>
      <c r="HG120" s="296"/>
      <c r="HH120" s="296"/>
      <c r="HI120" s="296"/>
      <c r="HJ120" s="296"/>
      <c r="HK120" s="296"/>
      <c r="HL120" s="296"/>
      <c r="HM120" s="296"/>
      <c r="HN120" s="296"/>
      <c r="HO120" s="296"/>
      <c r="HP120" s="296"/>
      <c r="HQ120" s="296"/>
      <c r="HR120" s="296"/>
      <c r="HS120" s="296"/>
      <c r="HT120" s="296"/>
      <c r="HU120" s="296"/>
      <c r="HV120" s="296"/>
      <c r="HW120" s="296"/>
      <c r="HX120" s="296"/>
      <c r="HY120" s="296"/>
      <c r="HZ120" s="296"/>
      <c r="IA120" s="296"/>
      <c r="IB120" s="296"/>
      <c r="IC120" s="296"/>
      <c r="ID120" s="296"/>
      <c r="IE120" s="296"/>
      <c r="IF120" s="296"/>
      <c r="IG120" s="296"/>
      <c r="IH120" s="296"/>
      <c r="II120" s="296"/>
      <c r="IJ120" s="296"/>
      <c r="IK120" s="296"/>
      <c r="IL120" s="296"/>
      <c r="IM120" s="296"/>
      <c r="IN120" s="296"/>
      <c r="IO120" s="296"/>
      <c r="IP120" s="296"/>
      <c r="IQ120" s="296"/>
      <c r="IR120" s="296"/>
      <c r="IS120" s="296"/>
      <c r="IT120" s="296"/>
      <c r="IU120" s="296"/>
      <c r="IV120" s="296"/>
      <c r="IW120" s="296"/>
      <c r="IX120" s="296"/>
      <c r="IY120" s="296"/>
      <c r="IZ120" s="296"/>
      <c r="JA120" s="296"/>
      <c r="KM120" s="38"/>
      <c r="KN120" s="38"/>
      <c r="KP120" s="38"/>
      <c r="KQ120" s="38"/>
      <c r="KR120" s="38"/>
      <c r="KS120" s="38"/>
      <c r="KT120" s="38"/>
      <c r="KU120" s="38"/>
      <c r="KV120" s="38"/>
      <c r="KW120" s="38"/>
      <c r="KX120" s="38"/>
      <c r="LH120" s="33"/>
    </row>
    <row r="121" spans="2:320" s="17" customFormat="1" x14ac:dyDescent="0.2">
      <c r="B121" s="33"/>
      <c r="F121" s="35"/>
      <c r="G121" s="174"/>
      <c r="H121" s="33"/>
      <c r="I121" s="33"/>
      <c r="J121" s="42"/>
      <c r="K121" s="296"/>
      <c r="L121" s="296"/>
      <c r="M121" s="296"/>
      <c r="N121" s="296"/>
      <c r="O121" s="296"/>
      <c r="P121" s="296"/>
      <c r="Q121" s="296"/>
      <c r="R121" s="296"/>
      <c r="S121" s="296"/>
      <c r="T121" s="296"/>
      <c r="U121" s="296"/>
      <c r="V121" s="296"/>
      <c r="W121" s="296"/>
      <c r="X121" s="296"/>
      <c r="Y121" s="296"/>
      <c r="Z121" s="296"/>
      <c r="AA121" s="296"/>
      <c r="AB121" s="296"/>
      <c r="AC121" s="296"/>
      <c r="AD121" s="296"/>
      <c r="AE121" s="296"/>
      <c r="AF121" s="296"/>
      <c r="AG121" s="296"/>
      <c r="AH121" s="296"/>
      <c r="AI121" s="296"/>
      <c r="AJ121" s="296"/>
      <c r="AK121" s="296"/>
      <c r="AL121" s="296"/>
      <c r="AM121" s="296"/>
      <c r="AN121" s="296"/>
      <c r="AO121" s="296"/>
      <c r="AP121" s="296"/>
      <c r="AQ121" s="296"/>
      <c r="AR121" s="296"/>
      <c r="AS121" s="296"/>
      <c r="AT121" s="296"/>
      <c r="AU121" s="296"/>
      <c r="AV121" s="296"/>
      <c r="AW121" s="296"/>
      <c r="AX121" s="296"/>
      <c r="AY121" s="296"/>
      <c r="AZ121" s="296"/>
      <c r="BA121" s="296"/>
      <c r="BB121" s="296"/>
      <c r="BC121" s="296"/>
      <c r="BD121" s="296"/>
      <c r="BE121" s="296"/>
      <c r="BF121" s="296"/>
      <c r="BG121" s="296"/>
      <c r="BH121" s="296"/>
      <c r="BI121" s="296"/>
      <c r="BJ121" s="296"/>
      <c r="BK121" s="296"/>
      <c r="BL121" s="296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296"/>
      <c r="CA121" s="296"/>
      <c r="CB121" s="296"/>
      <c r="CC121" s="296"/>
      <c r="CD121" s="296"/>
      <c r="CE121" s="296"/>
      <c r="CF121" s="296"/>
      <c r="CG121" s="296"/>
      <c r="CH121" s="296"/>
      <c r="CI121" s="296"/>
      <c r="CJ121" s="296"/>
      <c r="CK121" s="296"/>
      <c r="CL121" s="296"/>
      <c r="CM121" s="296"/>
      <c r="CN121" s="296"/>
      <c r="CO121" s="296"/>
      <c r="CP121" s="296"/>
      <c r="CQ121" s="296"/>
      <c r="CR121" s="296"/>
      <c r="CS121" s="296"/>
      <c r="CT121" s="296"/>
      <c r="CU121" s="296"/>
      <c r="CV121" s="296"/>
      <c r="CW121" s="42"/>
      <c r="CX121" s="296"/>
      <c r="CY121" s="296"/>
      <c r="CZ121" s="296"/>
      <c r="DA121" s="296"/>
      <c r="DB121" s="296"/>
      <c r="DC121" s="296"/>
      <c r="DD121" s="296"/>
      <c r="DE121" s="296"/>
      <c r="DF121" s="296"/>
      <c r="DG121" s="296"/>
      <c r="DH121" s="296"/>
      <c r="DI121" s="296"/>
      <c r="DJ121" s="296"/>
      <c r="DK121" s="296"/>
      <c r="DL121" s="296"/>
      <c r="DM121" s="296"/>
      <c r="DN121" s="296"/>
      <c r="DO121" s="296"/>
      <c r="DP121" s="296"/>
      <c r="DQ121" s="296"/>
      <c r="DR121" s="296"/>
      <c r="DS121" s="296"/>
      <c r="DT121" s="296"/>
      <c r="DU121" s="296"/>
      <c r="DV121" s="296"/>
      <c r="DW121" s="296"/>
      <c r="DX121" s="296"/>
      <c r="DY121" s="296"/>
      <c r="DZ121" s="296"/>
      <c r="EA121" s="296"/>
      <c r="EB121" s="296"/>
      <c r="EC121" s="296"/>
      <c r="ED121" s="296"/>
      <c r="EE121" s="296"/>
      <c r="EF121" s="296"/>
      <c r="EG121" s="42"/>
      <c r="EH121" s="296"/>
      <c r="EI121" s="296"/>
      <c r="EJ121" s="296"/>
      <c r="EK121" s="296"/>
      <c r="EL121" s="296"/>
      <c r="EM121" s="296"/>
      <c r="EN121" s="296"/>
      <c r="EO121" s="296"/>
      <c r="EP121" s="296"/>
      <c r="EQ121" s="296"/>
      <c r="ER121" s="296"/>
      <c r="ES121" s="296"/>
      <c r="ET121" s="296"/>
      <c r="EU121" s="296"/>
      <c r="EV121" s="296"/>
      <c r="EW121" s="296"/>
      <c r="EX121" s="296"/>
      <c r="EY121" s="296"/>
      <c r="EZ121" s="296"/>
      <c r="FA121" s="296"/>
      <c r="FB121" s="296"/>
      <c r="FC121" s="296"/>
      <c r="FD121" s="296"/>
      <c r="FE121" s="296"/>
      <c r="FF121" s="296"/>
      <c r="FG121" s="296"/>
      <c r="FH121" s="296"/>
      <c r="FI121" s="296"/>
      <c r="FJ121" s="296"/>
      <c r="FK121" s="296"/>
      <c r="FL121" s="296"/>
      <c r="FM121" s="296"/>
      <c r="FN121" s="296"/>
      <c r="FO121" s="296"/>
      <c r="FP121" s="296"/>
      <c r="FQ121" s="42"/>
      <c r="FR121" s="42"/>
      <c r="FS121" s="42"/>
      <c r="FT121" s="42"/>
      <c r="FU121" s="42"/>
      <c r="FV121" s="296"/>
      <c r="FW121" s="296"/>
      <c r="FX121" s="296"/>
      <c r="FY121" s="296"/>
      <c r="FZ121" s="296"/>
      <c r="GA121" s="296"/>
      <c r="GB121" s="296"/>
      <c r="GC121" s="296"/>
      <c r="GD121" s="296"/>
      <c r="GE121" s="296"/>
      <c r="GF121" s="296"/>
      <c r="GG121" s="296"/>
      <c r="GH121" s="296"/>
      <c r="GI121" s="296"/>
      <c r="GJ121" s="296"/>
      <c r="GK121" s="296"/>
      <c r="GL121" s="296"/>
      <c r="GM121" s="296"/>
      <c r="GN121" s="296"/>
      <c r="GO121" s="296"/>
      <c r="GP121" s="296"/>
      <c r="GQ121" s="296"/>
      <c r="GR121" s="296"/>
      <c r="GS121" s="296"/>
      <c r="GT121" s="296"/>
      <c r="GU121" s="296"/>
      <c r="GV121" s="296"/>
      <c r="GW121" s="296"/>
      <c r="GX121" s="296"/>
      <c r="GY121" s="296"/>
      <c r="GZ121" s="296"/>
      <c r="HA121" s="296"/>
      <c r="HB121" s="296"/>
      <c r="HC121" s="296"/>
      <c r="HD121" s="296"/>
      <c r="HE121" s="296"/>
      <c r="HF121" s="296"/>
      <c r="HG121" s="296"/>
      <c r="HH121" s="296"/>
      <c r="HI121" s="296"/>
      <c r="HJ121" s="296"/>
      <c r="HK121" s="296"/>
      <c r="HL121" s="296"/>
      <c r="HM121" s="296"/>
      <c r="HN121" s="296"/>
      <c r="HO121" s="296"/>
      <c r="HP121" s="296"/>
      <c r="HQ121" s="296"/>
      <c r="HR121" s="296"/>
      <c r="HS121" s="296"/>
      <c r="HT121" s="296"/>
      <c r="HU121" s="296"/>
      <c r="HV121" s="296"/>
      <c r="HW121" s="296"/>
      <c r="HX121" s="296"/>
      <c r="HY121" s="296"/>
      <c r="HZ121" s="296"/>
      <c r="IA121" s="296"/>
      <c r="IB121" s="296"/>
      <c r="IC121" s="296"/>
      <c r="ID121" s="296"/>
      <c r="IE121" s="296"/>
      <c r="IF121" s="296"/>
      <c r="IG121" s="296"/>
      <c r="IH121" s="296"/>
      <c r="II121" s="296"/>
      <c r="IJ121" s="296"/>
      <c r="IK121" s="296"/>
      <c r="IL121" s="296"/>
      <c r="IM121" s="296"/>
      <c r="IN121" s="296"/>
      <c r="IO121" s="296"/>
      <c r="IP121" s="296"/>
      <c r="IQ121" s="296"/>
      <c r="IR121" s="296"/>
      <c r="IS121" s="296"/>
      <c r="IT121" s="296"/>
      <c r="IU121" s="296"/>
      <c r="IV121" s="296"/>
      <c r="IW121" s="296"/>
      <c r="IX121" s="296"/>
      <c r="IY121" s="296"/>
      <c r="IZ121" s="296"/>
      <c r="JA121" s="296"/>
      <c r="KM121" s="38"/>
      <c r="KN121" s="38"/>
      <c r="KP121" s="38"/>
      <c r="KQ121" s="38"/>
      <c r="KR121" s="38"/>
      <c r="KS121" s="38"/>
      <c r="KT121" s="38"/>
      <c r="KU121" s="38"/>
      <c r="KV121" s="38"/>
      <c r="KW121" s="38"/>
      <c r="KX121" s="38"/>
      <c r="LH121" s="33"/>
    </row>
    <row r="122" spans="2:320" s="17" customFormat="1" x14ac:dyDescent="0.2">
      <c r="B122" s="33"/>
      <c r="F122" s="35"/>
      <c r="G122" s="174"/>
      <c r="H122" s="33"/>
      <c r="I122" s="33"/>
      <c r="J122" s="42"/>
      <c r="K122" s="296"/>
      <c r="L122" s="296"/>
      <c r="M122" s="296"/>
      <c r="N122" s="296"/>
      <c r="O122" s="296"/>
      <c r="P122" s="296"/>
      <c r="Q122" s="296"/>
      <c r="R122" s="296"/>
      <c r="S122" s="296"/>
      <c r="T122" s="296"/>
      <c r="U122" s="296"/>
      <c r="V122" s="296"/>
      <c r="W122" s="296"/>
      <c r="X122" s="296"/>
      <c r="Y122" s="296"/>
      <c r="Z122" s="296"/>
      <c r="AA122" s="296"/>
      <c r="AB122" s="296"/>
      <c r="AC122" s="296"/>
      <c r="AD122" s="296"/>
      <c r="AE122" s="296"/>
      <c r="AF122" s="296"/>
      <c r="AG122" s="296"/>
      <c r="AH122" s="296"/>
      <c r="AI122" s="296"/>
      <c r="AJ122" s="296"/>
      <c r="AK122" s="296"/>
      <c r="AL122" s="296"/>
      <c r="AM122" s="296"/>
      <c r="AN122" s="296"/>
      <c r="AO122" s="296"/>
      <c r="AP122" s="296"/>
      <c r="AQ122" s="296"/>
      <c r="AR122" s="296"/>
      <c r="AS122" s="296"/>
      <c r="AT122" s="296"/>
      <c r="AU122" s="296"/>
      <c r="AV122" s="296"/>
      <c r="AW122" s="296"/>
      <c r="AX122" s="296"/>
      <c r="AY122" s="296"/>
      <c r="AZ122" s="296"/>
      <c r="BA122" s="296"/>
      <c r="BB122" s="296"/>
      <c r="BC122" s="296"/>
      <c r="BD122" s="296"/>
      <c r="BE122" s="296"/>
      <c r="BF122" s="296"/>
      <c r="BG122" s="296"/>
      <c r="BH122" s="296"/>
      <c r="BI122" s="296"/>
      <c r="BJ122" s="296"/>
      <c r="BK122" s="296"/>
      <c r="BL122" s="296"/>
      <c r="BM122" s="42"/>
      <c r="BN122" s="42"/>
      <c r="BO122" s="42"/>
      <c r="BP122" s="42"/>
      <c r="BQ122" s="42"/>
      <c r="BR122" s="42"/>
      <c r="BS122" s="42"/>
      <c r="BT122" s="42"/>
      <c r="BU122" s="42"/>
      <c r="BV122" s="42"/>
      <c r="BW122" s="42"/>
      <c r="BX122" s="42"/>
      <c r="BY122" s="42"/>
      <c r="BZ122" s="296"/>
      <c r="CA122" s="296"/>
      <c r="CB122" s="296"/>
      <c r="CC122" s="296"/>
      <c r="CD122" s="296"/>
      <c r="CE122" s="296"/>
      <c r="CF122" s="296"/>
      <c r="CG122" s="296"/>
      <c r="CH122" s="296"/>
      <c r="CI122" s="296"/>
      <c r="CJ122" s="296"/>
      <c r="CK122" s="296"/>
      <c r="CL122" s="296"/>
      <c r="CM122" s="296"/>
      <c r="CN122" s="296"/>
      <c r="CO122" s="296"/>
      <c r="CP122" s="296"/>
      <c r="CQ122" s="296"/>
      <c r="CR122" s="296"/>
      <c r="CS122" s="296"/>
      <c r="CT122" s="296"/>
      <c r="CU122" s="296"/>
      <c r="CV122" s="296"/>
      <c r="CW122" s="42"/>
      <c r="CX122" s="296"/>
      <c r="CY122" s="296"/>
      <c r="CZ122" s="296"/>
      <c r="DA122" s="296"/>
      <c r="DB122" s="296"/>
      <c r="DC122" s="296"/>
      <c r="DD122" s="296"/>
      <c r="DE122" s="296"/>
      <c r="DF122" s="296"/>
      <c r="DG122" s="296"/>
      <c r="DH122" s="296"/>
      <c r="DI122" s="296"/>
      <c r="DJ122" s="296"/>
      <c r="DK122" s="296"/>
      <c r="DL122" s="296"/>
      <c r="DM122" s="296"/>
      <c r="DN122" s="296"/>
      <c r="DO122" s="296"/>
      <c r="DP122" s="296"/>
      <c r="DQ122" s="296"/>
      <c r="DR122" s="296"/>
      <c r="DS122" s="296"/>
      <c r="DT122" s="296"/>
      <c r="DU122" s="296"/>
      <c r="DV122" s="296"/>
      <c r="DW122" s="296"/>
      <c r="DX122" s="296"/>
      <c r="DY122" s="296"/>
      <c r="DZ122" s="296"/>
      <c r="EA122" s="296"/>
      <c r="EB122" s="296"/>
      <c r="EC122" s="296"/>
      <c r="ED122" s="296"/>
      <c r="EE122" s="296"/>
      <c r="EF122" s="296"/>
      <c r="EG122" s="42"/>
      <c r="EH122" s="296"/>
      <c r="EI122" s="296"/>
      <c r="EJ122" s="296"/>
      <c r="EK122" s="296"/>
      <c r="EL122" s="296"/>
      <c r="EM122" s="296"/>
      <c r="EN122" s="296"/>
      <c r="EO122" s="296"/>
      <c r="EP122" s="296"/>
      <c r="EQ122" s="296"/>
      <c r="ER122" s="296"/>
      <c r="ES122" s="296"/>
      <c r="ET122" s="296"/>
      <c r="EU122" s="296"/>
      <c r="EV122" s="296"/>
      <c r="EW122" s="296"/>
      <c r="EX122" s="296"/>
      <c r="EY122" s="296"/>
      <c r="EZ122" s="296"/>
      <c r="FA122" s="296"/>
      <c r="FB122" s="296"/>
      <c r="FC122" s="296"/>
      <c r="FD122" s="296"/>
      <c r="FE122" s="296"/>
      <c r="FF122" s="296"/>
      <c r="FG122" s="296"/>
      <c r="FH122" s="296"/>
      <c r="FI122" s="296"/>
      <c r="FJ122" s="296"/>
      <c r="FK122" s="296"/>
      <c r="FL122" s="296"/>
      <c r="FM122" s="296"/>
      <c r="FN122" s="296"/>
      <c r="FO122" s="296"/>
      <c r="FP122" s="296"/>
      <c r="FQ122" s="42"/>
      <c r="FR122" s="42"/>
      <c r="FS122" s="42"/>
      <c r="FT122" s="42"/>
      <c r="FU122" s="42"/>
      <c r="FV122" s="296"/>
      <c r="FW122" s="296"/>
      <c r="FX122" s="296"/>
      <c r="FY122" s="296"/>
      <c r="FZ122" s="296"/>
      <c r="GA122" s="296"/>
      <c r="GB122" s="296"/>
      <c r="GC122" s="296"/>
      <c r="GD122" s="296"/>
      <c r="GE122" s="296"/>
      <c r="GF122" s="296"/>
      <c r="GG122" s="296"/>
      <c r="GH122" s="296"/>
      <c r="GI122" s="296"/>
      <c r="GJ122" s="296"/>
      <c r="GK122" s="296"/>
      <c r="GL122" s="296"/>
      <c r="GM122" s="296"/>
      <c r="GN122" s="296"/>
      <c r="GO122" s="296"/>
      <c r="GP122" s="296"/>
      <c r="GQ122" s="296"/>
      <c r="GR122" s="296"/>
      <c r="GS122" s="296"/>
      <c r="GT122" s="296"/>
      <c r="GU122" s="296"/>
      <c r="GV122" s="296"/>
      <c r="GW122" s="296"/>
      <c r="GX122" s="296"/>
      <c r="GY122" s="296"/>
      <c r="GZ122" s="296"/>
      <c r="HA122" s="296"/>
      <c r="HB122" s="296"/>
      <c r="HC122" s="296"/>
      <c r="HD122" s="296"/>
      <c r="HE122" s="296"/>
      <c r="HF122" s="296"/>
      <c r="HG122" s="296"/>
      <c r="HH122" s="296"/>
      <c r="HI122" s="296"/>
      <c r="HJ122" s="296"/>
      <c r="HK122" s="296"/>
      <c r="HL122" s="296"/>
      <c r="HM122" s="296"/>
      <c r="HN122" s="296"/>
      <c r="HO122" s="296"/>
      <c r="HP122" s="296"/>
      <c r="HQ122" s="296"/>
      <c r="HR122" s="296"/>
      <c r="HS122" s="296"/>
      <c r="HT122" s="296"/>
      <c r="HU122" s="296"/>
      <c r="HV122" s="296"/>
      <c r="HW122" s="296"/>
      <c r="HX122" s="296"/>
      <c r="HY122" s="296"/>
      <c r="HZ122" s="296"/>
      <c r="IA122" s="296"/>
      <c r="IB122" s="296"/>
      <c r="IC122" s="296"/>
      <c r="ID122" s="296"/>
      <c r="IE122" s="296"/>
      <c r="IF122" s="296"/>
      <c r="IG122" s="296"/>
      <c r="IH122" s="296"/>
      <c r="II122" s="296"/>
      <c r="IJ122" s="296"/>
      <c r="IK122" s="296"/>
      <c r="IL122" s="296"/>
      <c r="IM122" s="296"/>
      <c r="IN122" s="296"/>
      <c r="IO122" s="296"/>
      <c r="IP122" s="296"/>
      <c r="IQ122" s="296"/>
      <c r="IR122" s="296"/>
      <c r="IS122" s="296"/>
      <c r="IT122" s="296"/>
      <c r="IU122" s="296"/>
      <c r="IV122" s="296"/>
      <c r="IW122" s="296"/>
      <c r="IX122" s="296"/>
      <c r="IY122" s="296"/>
      <c r="IZ122" s="296"/>
      <c r="JA122" s="296"/>
      <c r="KM122" s="38"/>
      <c r="KN122" s="38"/>
      <c r="KP122" s="38"/>
      <c r="KQ122" s="38"/>
      <c r="KR122" s="38"/>
      <c r="KS122" s="38"/>
      <c r="KT122" s="38"/>
      <c r="KU122" s="38"/>
      <c r="KV122" s="38"/>
      <c r="KW122" s="38"/>
      <c r="KX122" s="38"/>
      <c r="LH122" s="33"/>
    </row>
    <row r="123" spans="2:320" s="17" customFormat="1" x14ac:dyDescent="0.2">
      <c r="B123" s="33"/>
      <c r="F123" s="35"/>
      <c r="G123" s="174"/>
      <c r="H123" s="33"/>
      <c r="I123" s="33"/>
      <c r="J123" s="42"/>
      <c r="K123" s="296"/>
      <c r="L123" s="296"/>
      <c r="M123" s="296"/>
      <c r="N123" s="296"/>
      <c r="O123" s="296"/>
      <c r="P123" s="296"/>
      <c r="Q123" s="296"/>
      <c r="R123" s="296"/>
      <c r="S123" s="296"/>
      <c r="T123" s="296"/>
      <c r="U123" s="296"/>
      <c r="V123" s="296"/>
      <c r="W123" s="296"/>
      <c r="X123" s="296"/>
      <c r="Y123" s="296"/>
      <c r="Z123" s="296"/>
      <c r="AA123" s="296"/>
      <c r="AB123" s="296"/>
      <c r="AC123" s="296"/>
      <c r="AD123" s="296"/>
      <c r="AE123" s="296"/>
      <c r="AF123" s="296"/>
      <c r="AG123" s="296"/>
      <c r="AH123" s="296"/>
      <c r="AI123" s="296"/>
      <c r="AJ123" s="296"/>
      <c r="AK123" s="296"/>
      <c r="AL123" s="296"/>
      <c r="AM123" s="296"/>
      <c r="AN123" s="296"/>
      <c r="AO123" s="296"/>
      <c r="AP123" s="296"/>
      <c r="AQ123" s="296"/>
      <c r="AR123" s="296"/>
      <c r="AS123" s="296"/>
      <c r="AT123" s="296"/>
      <c r="AU123" s="296"/>
      <c r="AV123" s="296"/>
      <c r="AW123" s="296"/>
      <c r="AX123" s="296"/>
      <c r="AY123" s="296"/>
      <c r="AZ123" s="296"/>
      <c r="BA123" s="296"/>
      <c r="BB123" s="296"/>
      <c r="BC123" s="296"/>
      <c r="BD123" s="296"/>
      <c r="BE123" s="296"/>
      <c r="BF123" s="296"/>
      <c r="BG123" s="296"/>
      <c r="BH123" s="296"/>
      <c r="BI123" s="296"/>
      <c r="BJ123" s="296"/>
      <c r="BK123" s="296"/>
      <c r="BL123" s="296"/>
      <c r="BM123" s="42"/>
      <c r="BN123" s="42"/>
      <c r="BO123" s="42"/>
      <c r="BP123" s="42"/>
      <c r="BQ123" s="42"/>
      <c r="BR123" s="42"/>
      <c r="BS123" s="42"/>
      <c r="BT123" s="42"/>
      <c r="BU123" s="42"/>
      <c r="BV123" s="42"/>
      <c r="BW123" s="42"/>
      <c r="BX123" s="42"/>
      <c r="BY123" s="42"/>
      <c r="BZ123" s="296"/>
      <c r="CA123" s="296"/>
      <c r="CB123" s="296"/>
      <c r="CC123" s="296"/>
      <c r="CD123" s="296"/>
      <c r="CE123" s="296"/>
      <c r="CF123" s="296"/>
      <c r="CG123" s="296"/>
      <c r="CH123" s="296"/>
      <c r="CI123" s="296"/>
      <c r="CJ123" s="296"/>
      <c r="CK123" s="296"/>
      <c r="CL123" s="296"/>
      <c r="CM123" s="296"/>
      <c r="CN123" s="296"/>
      <c r="CO123" s="296"/>
      <c r="CP123" s="296"/>
      <c r="CQ123" s="296"/>
      <c r="CR123" s="296"/>
      <c r="CS123" s="296"/>
      <c r="CT123" s="296"/>
      <c r="CU123" s="296"/>
      <c r="CV123" s="296"/>
      <c r="CW123" s="42"/>
      <c r="CX123" s="296"/>
      <c r="CY123" s="296"/>
      <c r="CZ123" s="296"/>
      <c r="DA123" s="296"/>
      <c r="DB123" s="296"/>
      <c r="DC123" s="296"/>
      <c r="DD123" s="296"/>
      <c r="DE123" s="296"/>
      <c r="DF123" s="296"/>
      <c r="DG123" s="296"/>
      <c r="DH123" s="296"/>
      <c r="DI123" s="296"/>
      <c r="DJ123" s="296"/>
      <c r="DK123" s="296"/>
      <c r="DL123" s="296"/>
      <c r="DM123" s="296"/>
      <c r="DN123" s="296"/>
      <c r="DO123" s="296"/>
      <c r="DP123" s="296"/>
      <c r="DQ123" s="296"/>
      <c r="DR123" s="296"/>
      <c r="DS123" s="296"/>
      <c r="DT123" s="296"/>
      <c r="DU123" s="296"/>
      <c r="DV123" s="296"/>
      <c r="DW123" s="296"/>
      <c r="DX123" s="296"/>
      <c r="DY123" s="296"/>
      <c r="DZ123" s="296"/>
      <c r="EA123" s="296"/>
      <c r="EB123" s="296"/>
      <c r="EC123" s="296"/>
      <c r="ED123" s="296"/>
      <c r="EE123" s="296"/>
      <c r="EF123" s="296"/>
      <c r="EG123" s="42"/>
      <c r="EH123" s="296"/>
      <c r="EI123" s="296"/>
      <c r="EJ123" s="296"/>
      <c r="EK123" s="296"/>
      <c r="EL123" s="296"/>
      <c r="EM123" s="296"/>
      <c r="EN123" s="296"/>
      <c r="EO123" s="296"/>
      <c r="EP123" s="296"/>
      <c r="EQ123" s="296"/>
      <c r="ER123" s="296"/>
      <c r="ES123" s="296"/>
      <c r="ET123" s="296"/>
      <c r="EU123" s="296"/>
      <c r="EV123" s="296"/>
      <c r="EW123" s="296"/>
      <c r="EX123" s="296"/>
      <c r="EY123" s="296"/>
      <c r="EZ123" s="296"/>
      <c r="FA123" s="296"/>
      <c r="FB123" s="296"/>
      <c r="FC123" s="296"/>
      <c r="FD123" s="296"/>
      <c r="FE123" s="296"/>
      <c r="FF123" s="296"/>
      <c r="FG123" s="296"/>
      <c r="FH123" s="296"/>
      <c r="FI123" s="296"/>
      <c r="FJ123" s="296"/>
      <c r="FK123" s="296"/>
      <c r="FL123" s="296"/>
      <c r="FM123" s="296"/>
      <c r="FN123" s="296"/>
      <c r="FO123" s="296"/>
      <c r="FP123" s="296"/>
      <c r="FQ123" s="42"/>
      <c r="FR123" s="42"/>
      <c r="FS123" s="42"/>
      <c r="FT123" s="42"/>
      <c r="FU123" s="42"/>
      <c r="FV123" s="296"/>
      <c r="FW123" s="296"/>
      <c r="FX123" s="296"/>
      <c r="FY123" s="296"/>
      <c r="FZ123" s="296"/>
      <c r="GA123" s="296"/>
      <c r="GB123" s="296"/>
      <c r="GC123" s="296"/>
      <c r="GD123" s="296"/>
      <c r="GE123" s="296"/>
      <c r="GF123" s="296"/>
      <c r="GG123" s="296"/>
      <c r="GH123" s="296"/>
      <c r="GI123" s="296"/>
      <c r="GJ123" s="296"/>
      <c r="GK123" s="296"/>
      <c r="GL123" s="296"/>
      <c r="GM123" s="296"/>
      <c r="GN123" s="296"/>
      <c r="GO123" s="296"/>
      <c r="GP123" s="296"/>
      <c r="GQ123" s="296"/>
      <c r="GR123" s="296"/>
      <c r="GS123" s="296"/>
      <c r="GT123" s="296"/>
      <c r="GU123" s="296"/>
      <c r="GV123" s="296"/>
      <c r="GW123" s="296"/>
      <c r="GX123" s="296"/>
      <c r="GY123" s="296"/>
      <c r="GZ123" s="296"/>
      <c r="HA123" s="296"/>
      <c r="HB123" s="296"/>
      <c r="HC123" s="296"/>
      <c r="HD123" s="296"/>
      <c r="HE123" s="296"/>
      <c r="HF123" s="296"/>
      <c r="HG123" s="296"/>
      <c r="HH123" s="296"/>
      <c r="HI123" s="296"/>
      <c r="HJ123" s="296"/>
      <c r="HK123" s="296"/>
      <c r="HL123" s="296"/>
      <c r="HM123" s="296"/>
      <c r="HN123" s="296"/>
      <c r="HO123" s="296"/>
      <c r="HP123" s="296"/>
      <c r="HQ123" s="296"/>
      <c r="HR123" s="296"/>
      <c r="HS123" s="296"/>
      <c r="HT123" s="296"/>
      <c r="HU123" s="296"/>
      <c r="HV123" s="296"/>
      <c r="HW123" s="296"/>
      <c r="HX123" s="296"/>
      <c r="HY123" s="296"/>
      <c r="HZ123" s="296"/>
      <c r="IA123" s="296"/>
      <c r="IB123" s="296"/>
      <c r="IC123" s="296"/>
      <c r="ID123" s="296"/>
      <c r="IE123" s="296"/>
      <c r="IF123" s="296"/>
      <c r="IG123" s="296"/>
      <c r="IH123" s="296"/>
      <c r="II123" s="296"/>
      <c r="IJ123" s="296"/>
      <c r="IK123" s="296"/>
      <c r="IL123" s="296"/>
      <c r="IM123" s="296"/>
      <c r="IN123" s="296"/>
      <c r="IO123" s="296"/>
      <c r="IP123" s="296"/>
      <c r="IQ123" s="296"/>
      <c r="IR123" s="296"/>
      <c r="IS123" s="296"/>
      <c r="IT123" s="296"/>
      <c r="IU123" s="296"/>
      <c r="IV123" s="296"/>
      <c r="IW123" s="296"/>
      <c r="IX123" s="296"/>
      <c r="IY123" s="296"/>
      <c r="IZ123" s="296"/>
      <c r="JA123" s="296"/>
      <c r="KM123" s="38"/>
      <c r="KN123" s="38"/>
      <c r="KP123" s="38"/>
      <c r="KQ123" s="38"/>
      <c r="KR123" s="38"/>
      <c r="KS123" s="38"/>
      <c r="KT123" s="38"/>
      <c r="KU123" s="38"/>
      <c r="KV123" s="38"/>
      <c r="KW123" s="38"/>
      <c r="KX123" s="38"/>
      <c r="LH123" s="33"/>
    </row>
    <row r="124" spans="2:320" s="17" customFormat="1" x14ac:dyDescent="0.2">
      <c r="B124" s="33"/>
      <c r="F124" s="35"/>
      <c r="G124" s="174"/>
      <c r="H124" s="33"/>
      <c r="I124" s="33"/>
      <c r="J124" s="42"/>
      <c r="K124" s="296"/>
      <c r="L124" s="296"/>
      <c r="M124" s="296"/>
      <c r="N124" s="296"/>
      <c r="O124" s="296"/>
      <c r="P124" s="296"/>
      <c r="Q124" s="296"/>
      <c r="R124" s="296"/>
      <c r="S124" s="296"/>
      <c r="T124" s="296"/>
      <c r="U124" s="296"/>
      <c r="V124" s="296"/>
      <c r="W124" s="296"/>
      <c r="X124" s="296"/>
      <c r="Y124" s="296"/>
      <c r="Z124" s="296"/>
      <c r="AA124" s="296"/>
      <c r="AB124" s="296"/>
      <c r="AC124" s="296"/>
      <c r="AD124" s="296"/>
      <c r="AE124" s="296"/>
      <c r="AF124" s="296"/>
      <c r="AG124" s="296"/>
      <c r="AH124" s="296"/>
      <c r="AI124" s="296"/>
      <c r="AJ124" s="296"/>
      <c r="AK124" s="296"/>
      <c r="AL124" s="296"/>
      <c r="AM124" s="296"/>
      <c r="AN124" s="296"/>
      <c r="AO124" s="296"/>
      <c r="AP124" s="296"/>
      <c r="AQ124" s="296"/>
      <c r="AR124" s="296"/>
      <c r="AS124" s="296"/>
      <c r="AT124" s="296"/>
      <c r="AU124" s="296"/>
      <c r="AV124" s="296"/>
      <c r="AW124" s="296"/>
      <c r="AX124" s="296"/>
      <c r="AY124" s="296"/>
      <c r="AZ124" s="296"/>
      <c r="BA124" s="296"/>
      <c r="BB124" s="296"/>
      <c r="BC124" s="296"/>
      <c r="BD124" s="296"/>
      <c r="BE124" s="296"/>
      <c r="BF124" s="296"/>
      <c r="BG124" s="296"/>
      <c r="BH124" s="296"/>
      <c r="BI124" s="296"/>
      <c r="BJ124" s="296"/>
      <c r="BK124" s="296"/>
      <c r="BL124" s="296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296"/>
      <c r="CA124" s="296"/>
      <c r="CB124" s="296"/>
      <c r="CC124" s="296"/>
      <c r="CD124" s="296"/>
      <c r="CE124" s="296"/>
      <c r="CF124" s="296"/>
      <c r="CG124" s="296"/>
      <c r="CH124" s="296"/>
      <c r="CI124" s="296"/>
      <c r="CJ124" s="296"/>
      <c r="CK124" s="296"/>
      <c r="CL124" s="296"/>
      <c r="CM124" s="296"/>
      <c r="CN124" s="296"/>
      <c r="CO124" s="296"/>
      <c r="CP124" s="296"/>
      <c r="CQ124" s="296"/>
      <c r="CR124" s="296"/>
      <c r="CS124" s="296"/>
      <c r="CT124" s="296"/>
      <c r="CU124" s="296"/>
      <c r="CV124" s="296"/>
      <c r="CW124" s="42"/>
      <c r="CX124" s="296"/>
      <c r="CY124" s="296"/>
      <c r="CZ124" s="296"/>
      <c r="DA124" s="296"/>
      <c r="DB124" s="296"/>
      <c r="DC124" s="296"/>
      <c r="DD124" s="296"/>
      <c r="DE124" s="296"/>
      <c r="DF124" s="296"/>
      <c r="DG124" s="296"/>
      <c r="DH124" s="296"/>
      <c r="DI124" s="296"/>
      <c r="DJ124" s="296"/>
      <c r="DK124" s="296"/>
      <c r="DL124" s="296"/>
      <c r="DM124" s="296"/>
      <c r="DN124" s="296"/>
      <c r="DO124" s="296"/>
      <c r="DP124" s="296"/>
      <c r="DQ124" s="296"/>
      <c r="DR124" s="296"/>
      <c r="DS124" s="296"/>
      <c r="DT124" s="296"/>
      <c r="DU124" s="296"/>
      <c r="DV124" s="296"/>
      <c r="DW124" s="296"/>
      <c r="DX124" s="296"/>
      <c r="DY124" s="296"/>
      <c r="DZ124" s="296"/>
      <c r="EA124" s="296"/>
      <c r="EB124" s="296"/>
      <c r="EC124" s="296"/>
      <c r="ED124" s="296"/>
      <c r="EE124" s="296"/>
      <c r="EF124" s="296"/>
      <c r="EG124" s="42"/>
      <c r="EH124" s="296"/>
      <c r="EI124" s="296"/>
      <c r="EJ124" s="296"/>
      <c r="EK124" s="296"/>
      <c r="EL124" s="296"/>
      <c r="EM124" s="296"/>
      <c r="EN124" s="296"/>
      <c r="EO124" s="296"/>
      <c r="EP124" s="296"/>
      <c r="EQ124" s="296"/>
      <c r="ER124" s="296"/>
      <c r="ES124" s="296"/>
      <c r="ET124" s="296"/>
      <c r="EU124" s="296"/>
      <c r="EV124" s="296"/>
      <c r="EW124" s="296"/>
      <c r="EX124" s="296"/>
      <c r="EY124" s="296"/>
      <c r="EZ124" s="296"/>
      <c r="FA124" s="296"/>
      <c r="FB124" s="296"/>
      <c r="FC124" s="296"/>
      <c r="FD124" s="296"/>
      <c r="FE124" s="296"/>
      <c r="FF124" s="296"/>
      <c r="FG124" s="296"/>
      <c r="FH124" s="296"/>
      <c r="FI124" s="296"/>
      <c r="FJ124" s="296"/>
      <c r="FK124" s="296"/>
      <c r="FL124" s="296"/>
      <c r="FM124" s="296"/>
      <c r="FN124" s="296"/>
      <c r="FO124" s="296"/>
      <c r="FP124" s="296"/>
      <c r="FQ124" s="42"/>
      <c r="FR124" s="42"/>
      <c r="FS124" s="42"/>
      <c r="FT124" s="42"/>
      <c r="FU124" s="42"/>
      <c r="FV124" s="296"/>
      <c r="FW124" s="296"/>
      <c r="FX124" s="296"/>
      <c r="FY124" s="296"/>
      <c r="FZ124" s="296"/>
      <c r="GA124" s="296"/>
      <c r="GB124" s="296"/>
      <c r="GC124" s="296"/>
      <c r="GD124" s="296"/>
      <c r="GE124" s="296"/>
      <c r="GF124" s="296"/>
      <c r="GG124" s="296"/>
      <c r="GH124" s="296"/>
      <c r="GI124" s="296"/>
      <c r="GJ124" s="296"/>
      <c r="GK124" s="296"/>
      <c r="GL124" s="296"/>
      <c r="GM124" s="296"/>
      <c r="GN124" s="296"/>
      <c r="GO124" s="296"/>
      <c r="GP124" s="296"/>
      <c r="GQ124" s="296"/>
      <c r="GR124" s="296"/>
      <c r="GS124" s="296"/>
      <c r="GT124" s="296"/>
      <c r="GU124" s="296"/>
      <c r="GV124" s="296"/>
      <c r="GW124" s="296"/>
      <c r="GX124" s="296"/>
      <c r="GY124" s="296"/>
      <c r="GZ124" s="296"/>
      <c r="HA124" s="296"/>
      <c r="HB124" s="296"/>
      <c r="HC124" s="296"/>
      <c r="HD124" s="296"/>
      <c r="HE124" s="296"/>
      <c r="HF124" s="296"/>
      <c r="HG124" s="296"/>
      <c r="HH124" s="296"/>
      <c r="HI124" s="296"/>
      <c r="HJ124" s="296"/>
      <c r="HK124" s="296"/>
      <c r="HL124" s="296"/>
      <c r="HM124" s="296"/>
      <c r="HN124" s="296"/>
      <c r="HO124" s="296"/>
      <c r="HP124" s="296"/>
      <c r="HQ124" s="296"/>
      <c r="HR124" s="296"/>
      <c r="HS124" s="296"/>
      <c r="HT124" s="296"/>
      <c r="HU124" s="296"/>
      <c r="HV124" s="296"/>
      <c r="HW124" s="296"/>
      <c r="HX124" s="296"/>
      <c r="HY124" s="296"/>
      <c r="HZ124" s="296"/>
      <c r="IA124" s="296"/>
      <c r="IB124" s="296"/>
      <c r="IC124" s="296"/>
      <c r="ID124" s="296"/>
      <c r="IE124" s="296"/>
      <c r="IF124" s="296"/>
      <c r="IG124" s="296"/>
      <c r="IH124" s="296"/>
      <c r="II124" s="296"/>
      <c r="IJ124" s="296"/>
      <c r="IK124" s="296"/>
      <c r="IL124" s="296"/>
      <c r="IM124" s="296"/>
      <c r="IN124" s="296"/>
      <c r="IO124" s="296"/>
      <c r="IP124" s="296"/>
      <c r="IQ124" s="296"/>
      <c r="IR124" s="296"/>
      <c r="IS124" s="296"/>
      <c r="IT124" s="296"/>
      <c r="IU124" s="296"/>
      <c r="IV124" s="296"/>
      <c r="IW124" s="296"/>
      <c r="IX124" s="296"/>
      <c r="IY124" s="296"/>
      <c r="IZ124" s="296"/>
      <c r="JA124" s="296"/>
      <c r="KM124" s="38"/>
      <c r="KN124" s="38"/>
      <c r="KP124" s="38"/>
      <c r="KQ124" s="38"/>
      <c r="KR124" s="38"/>
      <c r="KS124" s="38"/>
      <c r="KT124" s="38"/>
      <c r="KU124" s="38"/>
      <c r="KV124" s="38"/>
      <c r="KW124" s="38"/>
      <c r="KX124" s="38"/>
      <c r="LH124" s="33"/>
    </row>
    <row r="125" spans="2:320" s="17" customFormat="1" x14ac:dyDescent="0.2">
      <c r="B125" s="33"/>
      <c r="F125" s="35"/>
      <c r="G125" s="174"/>
      <c r="H125" s="33"/>
      <c r="I125" s="33"/>
      <c r="J125" s="42"/>
      <c r="K125" s="296"/>
      <c r="L125" s="296"/>
      <c r="M125" s="296"/>
      <c r="N125" s="296"/>
      <c r="O125" s="296"/>
      <c r="P125" s="296"/>
      <c r="Q125" s="296"/>
      <c r="R125" s="296"/>
      <c r="S125" s="296"/>
      <c r="T125" s="296"/>
      <c r="U125" s="296"/>
      <c r="V125" s="296"/>
      <c r="W125" s="296"/>
      <c r="X125" s="296"/>
      <c r="Y125" s="296"/>
      <c r="Z125" s="296"/>
      <c r="AA125" s="296"/>
      <c r="AB125" s="296"/>
      <c r="AC125" s="296"/>
      <c r="AD125" s="296"/>
      <c r="AE125" s="296"/>
      <c r="AF125" s="296"/>
      <c r="AG125" s="296"/>
      <c r="AH125" s="296"/>
      <c r="AI125" s="296"/>
      <c r="AJ125" s="296"/>
      <c r="AK125" s="296"/>
      <c r="AL125" s="296"/>
      <c r="AM125" s="296"/>
      <c r="AN125" s="296"/>
      <c r="AO125" s="296"/>
      <c r="AP125" s="296"/>
      <c r="AQ125" s="296"/>
      <c r="AR125" s="296"/>
      <c r="AS125" s="296"/>
      <c r="AT125" s="296"/>
      <c r="AU125" s="296"/>
      <c r="AV125" s="296"/>
      <c r="AW125" s="296"/>
      <c r="AX125" s="296"/>
      <c r="AY125" s="296"/>
      <c r="AZ125" s="296"/>
      <c r="BA125" s="296"/>
      <c r="BB125" s="296"/>
      <c r="BC125" s="296"/>
      <c r="BD125" s="296"/>
      <c r="BE125" s="296"/>
      <c r="BF125" s="296"/>
      <c r="BG125" s="296"/>
      <c r="BH125" s="296"/>
      <c r="BI125" s="296"/>
      <c r="BJ125" s="296"/>
      <c r="BK125" s="296"/>
      <c r="BL125" s="296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296"/>
      <c r="CA125" s="296"/>
      <c r="CB125" s="296"/>
      <c r="CC125" s="296"/>
      <c r="CD125" s="296"/>
      <c r="CE125" s="296"/>
      <c r="CF125" s="296"/>
      <c r="CG125" s="296"/>
      <c r="CH125" s="296"/>
      <c r="CI125" s="296"/>
      <c r="CJ125" s="296"/>
      <c r="CK125" s="296"/>
      <c r="CL125" s="296"/>
      <c r="CM125" s="296"/>
      <c r="CN125" s="296"/>
      <c r="CO125" s="296"/>
      <c r="CP125" s="296"/>
      <c r="CQ125" s="296"/>
      <c r="CR125" s="296"/>
      <c r="CS125" s="296"/>
      <c r="CT125" s="296"/>
      <c r="CU125" s="296"/>
      <c r="CV125" s="296"/>
      <c r="CW125" s="42"/>
      <c r="CX125" s="296"/>
      <c r="CY125" s="296"/>
      <c r="CZ125" s="296"/>
      <c r="DA125" s="296"/>
      <c r="DB125" s="296"/>
      <c r="DC125" s="296"/>
      <c r="DD125" s="296"/>
      <c r="DE125" s="296"/>
      <c r="DF125" s="296"/>
      <c r="DG125" s="296"/>
      <c r="DH125" s="296"/>
      <c r="DI125" s="296"/>
      <c r="DJ125" s="296"/>
      <c r="DK125" s="296"/>
      <c r="DL125" s="296"/>
      <c r="DM125" s="296"/>
      <c r="DN125" s="296"/>
      <c r="DO125" s="296"/>
      <c r="DP125" s="296"/>
      <c r="DQ125" s="296"/>
      <c r="DR125" s="296"/>
      <c r="DS125" s="296"/>
      <c r="DT125" s="296"/>
      <c r="DU125" s="296"/>
      <c r="DV125" s="296"/>
      <c r="DW125" s="296"/>
      <c r="DX125" s="296"/>
      <c r="DY125" s="296"/>
      <c r="DZ125" s="296"/>
      <c r="EA125" s="296"/>
      <c r="EB125" s="296"/>
      <c r="EC125" s="296"/>
      <c r="ED125" s="296"/>
      <c r="EE125" s="296"/>
      <c r="EF125" s="296"/>
      <c r="EG125" s="42"/>
      <c r="EH125" s="296"/>
      <c r="EI125" s="296"/>
      <c r="EJ125" s="296"/>
      <c r="EK125" s="296"/>
      <c r="EL125" s="296"/>
      <c r="EM125" s="296"/>
      <c r="EN125" s="296"/>
      <c r="EO125" s="296"/>
      <c r="EP125" s="296"/>
      <c r="EQ125" s="296"/>
      <c r="ER125" s="296"/>
      <c r="ES125" s="296"/>
      <c r="ET125" s="296"/>
      <c r="EU125" s="296"/>
      <c r="EV125" s="296"/>
      <c r="EW125" s="296"/>
      <c r="EX125" s="296"/>
      <c r="EY125" s="296"/>
      <c r="EZ125" s="296"/>
      <c r="FA125" s="296"/>
      <c r="FB125" s="296"/>
      <c r="FC125" s="296"/>
      <c r="FD125" s="296"/>
      <c r="FE125" s="296"/>
      <c r="FF125" s="296"/>
      <c r="FG125" s="296"/>
      <c r="FH125" s="296"/>
      <c r="FI125" s="296"/>
      <c r="FJ125" s="296"/>
      <c r="FK125" s="296"/>
      <c r="FL125" s="296"/>
      <c r="FM125" s="296"/>
      <c r="FN125" s="296"/>
      <c r="FO125" s="296"/>
      <c r="FP125" s="296"/>
      <c r="FQ125" s="42"/>
      <c r="FR125" s="42"/>
      <c r="FS125" s="42"/>
      <c r="FT125" s="42"/>
      <c r="FU125" s="42"/>
      <c r="FV125" s="296"/>
      <c r="FW125" s="296"/>
      <c r="FX125" s="296"/>
      <c r="FY125" s="296"/>
      <c r="FZ125" s="296"/>
      <c r="GA125" s="296"/>
      <c r="GB125" s="296"/>
      <c r="GC125" s="296"/>
      <c r="GD125" s="296"/>
      <c r="GE125" s="296"/>
      <c r="GF125" s="296"/>
      <c r="GG125" s="296"/>
      <c r="GH125" s="296"/>
      <c r="GI125" s="296"/>
      <c r="GJ125" s="296"/>
      <c r="GK125" s="296"/>
      <c r="GL125" s="296"/>
      <c r="GM125" s="296"/>
      <c r="GN125" s="296"/>
      <c r="GO125" s="296"/>
      <c r="GP125" s="296"/>
      <c r="GQ125" s="296"/>
      <c r="GR125" s="296"/>
      <c r="GS125" s="296"/>
      <c r="GT125" s="296"/>
      <c r="GU125" s="296"/>
      <c r="GV125" s="296"/>
      <c r="GW125" s="296"/>
      <c r="GX125" s="296"/>
      <c r="GY125" s="296"/>
      <c r="GZ125" s="296"/>
      <c r="HA125" s="296"/>
      <c r="HB125" s="296"/>
      <c r="HC125" s="296"/>
      <c r="HD125" s="296"/>
      <c r="HE125" s="296"/>
      <c r="HF125" s="296"/>
      <c r="HG125" s="296"/>
      <c r="HH125" s="296"/>
      <c r="HI125" s="296"/>
      <c r="HJ125" s="296"/>
      <c r="HK125" s="296"/>
      <c r="HL125" s="296"/>
      <c r="HM125" s="296"/>
      <c r="HN125" s="296"/>
      <c r="HO125" s="296"/>
      <c r="HP125" s="296"/>
      <c r="HQ125" s="296"/>
      <c r="HR125" s="296"/>
      <c r="HS125" s="296"/>
      <c r="HT125" s="296"/>
      <c r="HU125" s="296"/>
      <c r="HV125" s="296"/>
      <c r="HW125" s="296"/>
      <c r="HX125" s="296"/>
      <c r="HY125" s="296"/>
      <c r="HZ125" s="296"/>
      <c r="IA125" s="296"/>
      <c r="IB125" s="296"/>
      <c r="IC125" s="296"/>
      <c r="ID125" s="296"/>
      <c r="IE125" s="296"/>
      <c r="IF125" s="296"/>
      <c r="IG125" s="296"/>
      <c r="IH125" s="296"/>
      <c r="II125" s="296"/>
      <c r="IJ125" s="296"/>
      <c r="IK125" s="296"/>
      <c r="IL125" s="296"/>
      <c r="IM125" s="296"/>
      <c r="IN125" s="296"/>
      <c r="IO125" s="296"/>
      <c r="IP125" s="296"/>
      <c r="IQ125" s="296"/>
      <c r="IR125" s="296"/>
      <c r="IS125" s="296"/>
      <c r="IT125" s="296"/>
      <c r="IU125" s="296"/>
      <c r="IV125" s="296"/>
      <c r="IW125" s="296"/>
      <c r="IX125" s="296"/>
      <c r="IY125" s="296"/>
      <c r="IZ125" s="296"/>
      <c r="JA125" s="296"/>
      <c r="KM125" s="38"/>
      <c r="KN125" s="38"/>
      <c r="KP125" s="38"/>
      <c r="KQ125" s="38"/>
      <c r="KR125" s="38"/>
      <c r="KS125" s="38"/>
      <c r="KT125" s="38"/>
      <c r="KU125" s="38"/>
      <c r="KV125" s="38"/>
      <c r="KW125" s="38"/>
      <c r="KX125" s="38"/>
      <c r="LH125" s="33"/>
    </row>
    <row r="126" spans="2:320" s="17" customFormat="1" x14ac:dyDescent="0.2">
      <c r="B126" s="33"/>
      <c r="F126" s="35"/>
      <c r="G126" s="174"/>
      <c r="H126" s="33"/>
      <c r="I126" s="33"/>
      <c r="J126" s="42"/>
      <c r="K126" s="296"/>
      <c r="L126" s="296"/>
      <c r="M126" s="296"/>
      <c r="N126" s="296"/>
      <c r="O126" s="296"/>
      <c r="P126" s="296"/>
      <c r="Q126" s="296"/>
      <c r="R126" s="296"/>
      <c r="S126" s="296"/>
      <c r="T126" s="296"/>
      <c r="U126" s="296"/>
      <c r="V126" s="296"/>
      <c r="W126" s="296"/>
      <c r="X126" s="296"/>
      <c r="Y126" s="296"/>
      <c r="Z126" s="296"/>
      <c r="AA126" s="296"/>
      <c r="AB126" s="296"/>
      <c r="AC126" s="296"/>
      <c r="AD126" s="296"/>
      <c r="AE126" s="296"/>
      <c r="AF126" s="296"/>
      <c r="AG126" s="296"/>
      <c r="AH126" s="296"/>
      <c r="AI126" s="296"/>
      <c r="AJ126" s="296"/>
      <c r="AK126" s="296"/>
      <c r="AL126" s="296"/>
      <c r="AM126" s="296"/>
      <c r="AN126" s="296"/>
      <c r="AO126" s="296"/>
      <c r="AP126" s="296"/>
      <c r="AQ126" s="296"/>
      <c r="AR126" s="296"/>
      <c r="AS126" s="296"/>
      <c r="AT126" s="296"/>
      <c r="AU126" s="296"/>
      <c r="AV126" s="296"/>
      <c r="AW126" s="296"/>
      <c r="AX126" s="296"/>
      <c r="AY126" s="296"/>
      <c r="AZ126" s="296"/>
      <c r="BA126" s="296"/>
      <c r="BB126" s="296"/>
      <c r="BC126" s="296"/>
      <c r="BD126" s="296"/>
      <c r="BE126" s="296"/>
      <c r="BF126" s="296"/>
      <c r="BG126" s="296"/>
      <c r="BH126" s="296"/>
      <c r="BI126" s="296"/>
      <c r="BJ126" s="296"/>
      <c r="BK126" s="296"/>
      <c r="BL126" s="296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296"/>
      <c r="CA126" s="296"/>
      <c r="CB126" s="296"/>
      <c r="CC126" s="296"/>
      <c r="CD126" s="296"/>
      <c r="CE126" s="296"/>
      <c r="CF126" s="296"/>
      <c r="CG126" s="296"/>
      <c r="CH126" s="296"/>
      <c r="CI126" s="296"/>
      <c r="CJ126" s="296"/>
      <c r="CK126" s="296"/>
      <c r="CL126" s="296"/>
      <c r="CM126" s="296"/>
      <c r="CN126" s="296"/>
      <c r="CO126" s="296"/>
      <c r="CP126" s="296"/>
      <c r="CQ126" s="296"/>
      <c r="CR126" s="296"/>
      <c r="CS126" s="296"/>
      <c r="CT126" s="296"/>
      <c r="CU126" s="296"/>
      <c r="CV126" s="296"/>
      <c r="CW126" s="42"/>
      <c r="CX126" s="296"/>
      <c r="CY126" s="296"/>
      <c r="CZ126" s="296"/>
      <c r="DA126" s="296"/>
      <c r="DB126" s="296"/>
      <c r="DC126" s="296"/>
      <c r="DD126" s="296"/>
      <c r="DE126" s="296"/>
      <c r="DF126" s="296"/>
      <c r="DG126" s="296"/>
      <c r="DH126" s="296"/>
      <c r="DI126" s="296"/>
      <c r="DJ126" s="296"/>
      <c r="DK126" s="296"/>
      <c r="DL126" s="296"/>
      <c r="DM126" s="296"/>
      <c r="DN126" s="296"/>
      <c r="DO126" s="296"/>
      <c r="DP126" s="296"/>
      <c r="DQ126" s="296"/>
      <c r="DR126" s="296"/>
      <c r="DS126" s="296"/>
      <c r="DT126" s="296"/>
      <c r="DU126" s="296"/>
      <c r="DV126" s="296"/>
      <c r="DW126" s="296"/>
      <c r="DX126" s="296"/>
      <c r="DY126" s="296"/>
      <c r="DZ126" s="296"/>
      <c r="EA126" s="296"/>
      <c r="EB126" s="296"/>
      <c r="EC126" s="296"/>
      <c r="ED126" s="296"/>
      <c r="EE126" s="296"/>
      <c r="EF126" s="296"/>
      <c r="EG126" s="42"/>
      <c r="EH126" s="296"/>
      <c r="EI126" s="296"/>
      <c r="EJ126" s="296"/>
      <c r="EK126" s="296"/>
      <c r="EL126" s="296"/>
      <c r="EM126" s="296"/>
      <c r="EN126" s="296"/>
      <c r="EO126" s="296"/>
      <c r="EP126" s="296"/>
      <c r="EQ126" s="296"/>
      <c r="ER126" s="296"/>
      <c r="ES126" s="296"/>
      <c r="ET126" s="296"/>
      <c r="EU126" s="296"/>
      <c r="EV126" s="296"/>
      <c r="EW126" s="296"/>
      <c r="EX126" s="296"/>
      <c r="EY126" s="296"/>
      <c r="EZ126" s="296"/>
      <c r="FA126" s="296"/>
      <c r="FB126" s="296"/>
      <c r="FC126" s="296"/>
      <c r="FD126" s="296"/>
      <c r="FE126" s="296"/>
      <c r="FF126" s="296"/>
      <c r="FG126" s="296"/>
      <c r="FH126" s="296"/>
      <c r="FI126" s="296"/>
      <c r="FJ126" s="296"/>
      <c r="FK126" s="296"/>
      <c r="FL126" s="296"/>
      <c r="FM126" s="296"/>
      <c r="FN126" s="296"/>
      <c r="FO126" s="296"/>
      <c r="FP126" s="296"/>
      <c r="FQ126" s="42"/>
      <c r="FR126" s="42"/>
      <c r="FS126" s="42"/>
      <c r="FT126" s="42"/>
      <c r="FU126" s="42"/>
      <c r="FV126" s="296"/>
      <c r="FW126" s="296"/>
      <c r="FX126" s="296"/>
      <c r="FY126" s="296"/>
      <c r="FZ126" s="296"/>
      <c r="GA126" s="296"/>
      <c r="GB126" s="296"/>
      <c r="GC126" s="296"/>
      <c r="GD126" s="296"/>
      <c r="GE126" s="296"/>
      <c r="GF126" s="296"/>
      <c r="GG126" s="296"/>
      <c r="GH126" s="296"/>
      <c r="GI126" s="296"/>
      <c r="GJ126" s="296"/>
      <c r="GK126" s="296"/>
      <c r="GL126" s="296"/>
      <c r="GM126" s="296"/>
      <c r="GN126" s="296"/>
      <c r="GO126" s="296"/>
      <c r="GP126" s="296"/>
      <c r="GQ126" s="296"/>
      <c r="GR126" s="296"/>
      <c r="GS126" s="296"/>
      <c r="GT126" s="296"/>
      <c r="GU126" s="296"/>
      <c r="GV126" s="296"/>
      <c r="GW126" s="296"/>
      <c r="GX126" s="296"/>
      <c r="GY126" s="296"/>
      <c r="GZ126" s="296"/>
      <c r="HA126" s="296"/>
      <c r="HB126" s="296"/>
      <c r="HC126" s="296"/>
      <c r="HD126" s="296"/>
      <c r="HE126" s="296"/>
      <c r="HF126" s="296"/>
      <c r="HG126" s="296"/>
      <c r="HH126" s="296"/>
      <c r="HI126" s="296"/>
      <c r="HJ126" s="296"/>
      <c r="HK126" s="296"/>
      <c r="HL126" s="296"/>
      <c r="HM126" s="296"/>
      <c r="HN126" s="296"/>
      <c r="HO126" s="296"/>
      <c r="HP126" s="296"/>
      <c r="HQ126" s="296"/>
      <c r="HR126" s="296"/>
      <c r="HS126" s="296"/>
      <c r="HT126" s="296"/>
      <c r="HU126" s="296"/>
      <c r="HV126" s="296"/>
      <c r="HW126" s="296"/>
      <c r="HX126" s="296"/>
      <c r="HY126" s="296"/>
      <c r="HZ126" s="296"/>
      <c r="IA126" s="296"/>
      <c r="IB126" s="296"/>
      <c r="IC126" s="296"/>
      <c r="ID126" s="296"/>
      <c r="IE126" s="296"/>
      <c r="IF126" s="296"/>
      <c r="IG126" s="296"/>
      <c r="IH126" s="296"/>
      <c r="II126" s="296"/>
      <c r="IJ126" s="296"/>
      <c r="IK126" s="296"/>
      <c r="IL126" s="296"/>
      <c r="IM126" s="296"/>
      <c r="IN126" s="296"/>
      <c r="IO126" s="296"/>
      <c r="IP126" s="296"/>
      <c r="IQ126" s="296"/>
      <c r="IR126" s="296"/>
      <c r="IS126" s="296"/>
      <c r="IT126" s="296"/>
      <c r="IU126" s="296"/>
      <c r="IV126" s="296"/>
      <c r="IW126" s="296"/>
      <c r="IX126" s="296"/>
      <c r="IY126" s="296"/>
      <c r="IZ126" s="296"/>
      <c r="JA126" s="296"/>
      <c r="KM126" s="38"/>
      <c r="KN126" s="38"/>
      <c r="KP126" s="38"/>
      <c r="KQ126" s="38"/>
      <c r="KR126" s="38"/>
      <c r="KS126" s="38"/>
      <c r="KT126" s="38"/>
      <c r="KU126" s="38"/>
      <c r="KV126" s="38"/>
      <c r="KW126" s="38"/>
      <c r="KX126" s="38"/>
      <c r="LH126" s="33"/>
    </row>
    <row r="127" spans="2:320" s="17" customFormat="1" x14ac:dyDescent="0.2">
      <c r="B127" s="33"/>
      <c r="F127" s="35"/>
      <c r="G127" s="174"/>
      <c r="H127" s="33"/>
      <c r="I127" s="33"/>
      <c r="J127" s="42"/>
      <c r="K127" s="296"/>
      <c r="L127" s="296"/>
      <c r="M127" s="296"/>
      <c r="N127" s="296"/>
      <c r="O127" s="296"/>
      <c r="P127" s="296"/>
      <c r="Q127" s="296"/>
      <c r="R127" s="296"/>
      <c r="S127" s="296"/>
      <c r="T127" s="296"/>
      <c r="U127" s="296"/>
      <c r="V127" s="296"/>
      <c r="W127" s="296"/>
      <c r="X127" s="296"/>
      <c r="Y127" s="296"/>
      <c r="Z127" s="296"/>
      <c r="AA127" s="296"/>
      <c r="AB127" s="296"/>
      <c r="AC127" s="296"/>
      <c r="AD127" s="296"/>
      <c r="AE127" s="296"/>
      <c r="AF127" s="296"/>
      <c r="AG127" s="296"/>
      <c r="AH127" s="296"/>
      <c r="AI127" s="296"/>
      <c r="AJ127" s="296"/>
      <c r="AK127" s="296"/>
      <c r="AL127" s="296"/>
      <c r="AM127" s="296"/>
      <c r="AN127" s="296"/>
      <c r="AO127" s="296"/>
      <c r="AP127" s="296"/>
      <c r="AQ127" s="296"/>
      <c r="AR127" s="296"/>
      <c r="AS127" s="296"/>
      <c r="AT127" s="296"/>
      <c r="AU127" s="296"/>
      <c r="AV127" s="296"/>
      <c r="AW127" s="296"/>
      <c r="AX127" s="296"/>
      <c r="AY127" s="296"/>
      <c r="AZ127" s="296"/>
      <c r="BA127" s="296"/>
      <c r="BB127" s="296"/>
      <c r="BC127" s="296"/>
      <c r="BD127" s="296"/>
      <c r="BE127" s="296"/>
      <c r="BF127" s="296"/>
      <c r="BG127" s="296"/>
      <c r="BH127" s="296"/>
      <c r="BI127" s="296"/>
      <c r="BJ127" s="296"/>
      <c r="BK127" s="296"/>
      <c r="BL127" s="296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296"/>
      <c r="CA127" s="296"/>
      <c r="CB127" s="296"/>
      <c r="CC127" s="296"/>
      <c r="CD127" s="296"/>
      <c r="CE127" s="296"/>
      <c r="CF127" s="296"/>
      <c r="CG127" s="296"/>
      <c r="CH127" s="296"/>
      <c r="CI127" s="296"/>
      <c r="CJ127" s="296"/>
      <c r="CK127" s="296"/>
      <c r="CL127" s="296"/>
      <c r="CM127" s="296"/>
      <c r="CN127" s="296"/>
      <c r="CO127" s="296"/>
      <c r="CP127" s="296"/>
      <c r="CQ127" s="296"/>
      <c r="CR127" s="296"/>
      <c r="CS127" s="296"/>
      <c r="CT127" s="296"/>
      <c r="CU127" s="296"/>
      <c r="CV127" s="296"/>
      <c r="CW127" s="42"/>
      <c r="CX127" s="296"/>
      <c r="CY127" s="296"/>
      <c r="CZ127" s="296"/>
      <c r="DA127" s="296"/>
      <c r="DB127" s="296"/>
      <c r="DC127" s="296"/>
      <c r="DD127" s="296"/>
      <c r="DE127" s="296"/>
      <c r="DF127" s="296"/>
      <c r="DG127" s="296"/>
      <c r="DH127" s="296"/>
      <c r="DI127" s="296"/>
      <c r="DJ127" s="296"/>
      <c r="DK127" s="296"/>
      <c r="DL127" s="296"/>
      <c r="DM127" s="296"/>
      <c r="DN127" s="296"/>
      <c r="DO127" s="296"/>
      <c r="DP127" s="296"/>
      <c r="DQ127" s="296"/>
      <c r="DR127" s="296"/>
      <c r="DS127" s="296"/>
      <c r="DT127" s="296"/>
      <c r="DU127" s="296"/>
      <c r="DV127" s="296"/>
      <c r="DW127" s="296"/>
      <c r="DX127" s="296"/>
      <c r="DY127" s="296"/>
      <c r="DZ127" s="296"/>
      <c r="EA127" s="296"/>
      <c r="EB127" s="296"/>
      <c r="EC127" s="296"/>
      <c r="ED127" s="296"/>
      <c r="EE127" s="296"/>
      <c r="EF127" s="296"/>
      <c r="EG127" s="42"/>
      <c r="EH127" s="296"/>
      <c r="EI127" s="296"/>
      <c r="EJ127" s="296"/>
      <c r="EK127" s="296"/>
      <c r="EL127" s="296"/>
      <c r="EM127" s="296"/>
      <c r="EN127" s="296"/>
      <c r="EO127" s="296"/>
      <c r="EP127" s="296"/>
      <c r="EQ127" s="296"/>
      <c r="ER127" s="296"/>
      <c r="ES127" s="296"/>
      <c r="ET127" s="296"/>
      <c r="EU127" s="296"/>
      <c r="EV127" s="296"/>
      <c r="EW127" s="296"/>
      <c r="EX127" s="296"/>
      <c r="EY127" s="296"/>
      <c r="EZ127" s="296"/>
      <c r="FA127" s="296"/>
      <c r="FB127" s="296"/>
      <c r="FC127" s="296"/>
      <c r="FD127" s="296"/>
      <c r="FE127" s="296"/>
      <c r="FF127" s="296"/>
      <c r="FG127" s="296"/>
      <c r="FH127" s="296"/>
      <c r="FI127" s="296"/>
      <c r="FJ127" s="296"/>
      <c r="FK127" s="296"/>
      <c r="FL127" s="296"/>
      <c r="FM127" s="296"/>
      <c r="FN127" s="296"/>
      <c r="FO127" s="296"/>
      <c r="FP127" s="296"/>
      <c r="FQ127" s="42"/>
      <c r="FR127" s="42"/>
      <c r="FS127" s="42"/>
      <c r="FT127" s="42"/>
      <c r="FU127" s="42"/>
      <c r="FV127" s="296"/>
      <c r="FW127" s="296"/>
      <c r="FX127" s="296"/>
      <c r="FY127" s="296"/>
      <c r="FZ127" s="296"/>
      <c r="GA127" s="296"/>
      <c r="GB127" s="296"/>
      <c r="GC127" s="296"/>
      <c r="GD127" s="296"/>
      <c r="GE127" s="296"/>
      <c r="GF127" s="296"/>
      <c r="GG127" s="296"/>
      <c r="GH127" s="296"/>
      <c r="GI127" s="296"/>
      <c r="GJ127" s="296"/>
      <c r="GK127" s="296"/>
      <c r="GL127" s="296"/>
      <c r="GM127" s="296"/>
      <c r="GN127" s="296"/>
      <c r="GO127" s="296"/>
      <c r="GP127" s="296"/>
      <c r="GQ127" s="296"/>
      <c r="GR127" s="296"/>
      <c r="GS127" s="296"/>
      <c r="GT127" s="296"/>
      <c r="GU127" s="296"/>
      <c r="GV127" s="296"/>
      <c r="GW127" s="296"/>
      <c r="GX127" s="296"/>
      <c r="GY127" s="296"/>
      <c r="GZ127" s="296"/>
      <c r="HA127" s="296"/>
      <c r="HB127" s="296"/>
      <c r="HC127" s="296"/>
      <c r="HD127" s="296"/>
      <c r="HE127" s="296"/>
      <c r="HF127" s="296"/>
      <c r="HG127" s="296"/>
      <c r="HH127" s="296"/>
      <c r="HI127" s="296"/>
      <c r="HJ127" s="296"/>
      <c r="HK127" s="296"/>
      <c r="HL127" s="296"/>
      <c r="HM127" s="296"/>
      <c r="HN127" s="296"/>
      <c r="HO127" s="296"/>
      <c r="HP127" s="296"/>
      <c r="HQ127" s="296"/>
      <c r="HR127" s="296"/>
      <c r="HS127" s="296"/>
      <c r="HT127" s="296"/>
      <c r="HU127" s="296"/>
      <c r="HV127" s="296"/>
      <c r="HW127" s="296"/>
      <c r="HX127" s="296"/>
      <c r="HY127" s="296"/>
      <c r="HZ127" s="296"/>
      <c r="IA127" s="296"/>
      <c r="IB127" s="296"/>
      <c r="IC127" s="296"/>
      <c r="ID127" s="296"/>
      <c r="IE127" s="296"/>
      <c r="IF127" s="296"/>
      <c r="IG127" s="296"/>
      <c r="IH127" s="296"/>
      <c r="II127" s="296"/>
      <c r="IJ127" s="296"/>
      <c r="IK127" s="296"/>
      <c r="IL127" s="296"/>
      <c r="IM127" s="296"/>
      <c r="IN127" s="296"/>
      <c r="IO127" s="296"/>
      <c r="IP127" s="296"/>
      <c r="IQ127" s="296"/>
      <c r="IR127" s="296"/>
      <c r="IS127" s="296"/>
      <c r="IT127" s="296"/>
      <c r="IU127" s="296"/>
      <c r="IV127" s="296"/>
      <c r="IW127" s="296"/>
      <c r="IX127" s="296"/>
      <c r="IY127" s="296"/>
      <c r="IZ127" s="296"/>
      <c r="JA127" s="296"/>
      <c r="KM127" s="38"/>
      <c r="KN127" s="38"/>
      <c r="KP127" s="38"/>
      <c r="KQ127" s="38"/>
      <c r="KR127" s="38"/>
      <c r="KS127" s="38"/>
      <c r="KT127" s="38"/>
      <c r="KU127" s="38"/>
      <c r="KV127" s="38"/>
      <c r="KW127" s="38"/>
      <c r="KX127" s="38"/>
      <c r="LH127" s="33"/>
    </row>
    <row r="128" spans="2:320" s="17" customFormat="1" x14ac:dyDescent="0.2">
      <c r="B128" s="33"/>
      <c r="F128" s="35"/>
      <c r="G128" s="174"/>
      <c r="H128" s="33"/>
      <c r="I128" s="33"/>
      <c r="J128" s="42"/>
      <c r="K128" s="296"/>
      <c r="L128" s="296"/>
      <c r="M128" s="296"/>
      <c r="N128" s="296"/>
      <c r="O128" s="296"/>
      <c r="P128" s="296"/>
      <c r="Q128" s="296"/>
      <c r="R128" s="296"/>
      <c r="S128" s="296"/>
      <c r="T128" s="296"/>
      <c r="U128" s="296"/>
      <c r="V128" s="296"/>
      <c r="W128" s="296"/>
      <c r="X128" s="296"/>
      <c r="Y128" s="296"/>
      <c r="Z128" s="296"/>
      <c r="AA128" s="296"/>
      <c r="AB128" s="296"/>
      <c r="AC128" s="296"/>
      <c r="AD128" s="296"/>
      <c r="AE128" s="296"/>
      <c r="AF128" s="296"/>
      <c r="AG128" s="296"/>
      <c r="AH128" s="296"/>
      <c r="AI128" s="296"/>
      <c r="AJ128" s="296"/>
      <c r="AK128" s="296"/>
      <c r="AL128" s="296"/>
      <c r="AM128" s="296"/>
      <c r="AN128" s="296"/>
      <c r="AO128" s="296"/>
      <c r="AP128" s="296"/>
      <c r="AQ128" s="296"/>
      <c r="AR128" s="296"/>
      <c r="AS128" s="296"/>
      <c r="AT128" s="296"/>
      <c r="AU128" s="296"/>
      <c r="AV128" s="296"/>
      <c r="AW128" s="296"/>
      <c r="AX128" s="296"/>
      <c r="AY128" s="296"/>
      <c r="AZ128" s="296"/>
      <c r="BA128" s="296"/>
      <c r="BB128" s="296"/>
      <c r="BC128" s="296"/>
      <c r="BD128" s="296"/>
      <c r="BE128" s="296"/>
      <c r="BF128" s="296"/>
      <c r="BG128" s="296"/>
      <c r="BH128" s="296"/>
      <c r="BI128" s="296"/>
      <c r="BJ128" s="296"/>
      <c r="BK128" s="296"/>
      <c r="BL128" s="296"/>
      <c r="BM128" s="42"/>
      <c r="BN128" s="42"/>
      <c r="BO128" s="42"/>
      <c r="BP128" s="42"/>
      <c r="BQ128" s="42"/>
      <c r="BR128" s="42"/>
      <c r="BS128" s="42"/>
      <c r="BT128" s="42"/>
      <c r="BU128" s="42"/>
      <c r="BV128" s="42"/>
      <c r="BW128" s="42"/>
      <c r="BX128" s="42"/>
      <c r="BY128" s="42"/>
      <c r="BZ128" s="296"/>
      <c r="CA128" s="296"/>
      <c r="CB128" s="296"/>
      <c r="CC128" s="296"/>
      <c r="CD128" s="296"/>
      <c r="CE128" s="296"/>
      <c r="CF128" s="296"/>
      <c r="CG128" s="296"/>
      <c r="CH128" s="296"/>
      <c r="CI128" s="296"/>
      <c r="CJ128" s="296"/>
      <c r="CK128" s="296"/>
      <c r="CL128" s="296"/>
      <c r="CM128" s="296"/>
      <c r="CN128" s="296"/>
      <c r="CO128" s="296"/>
      <c r="CP128" s="296"/>
      <c r="CQ128" s="296"/>
      <c r="CR128" s="296"/>
      <c r="CS128" s="296"/>
      <c r="CT128" s="296"/>
      <c r="CU128" s="296"/>
      <c r="CV128" s="296"/>
      <c r="CW128" s="42"/>
      <c r="CX128" s="296"/>
      <c r="CY128" s="296"/>
      <c r="CZ128" s="296"/>
      <c r="DA128" s="296"/>
      <c r="DB128" s="296"/>
      <c r="DC128" s="296"/>
      <c r="DD128" s="296"/>
      <c r="DE128" s="296"/>
      <c r="DF128" s="296"/>
      <c r="DG128" s="296"/>
      <c r="DH128" s="296"/>
      <c r="DI128" s="296"/>
      <c r="DJ128" s="296"/>
      <c r="DK128" s="296"/>
      <c r="DL128" s="296"/>
      <c r="DM128" s="296"/>
      <c r="DN128" s="296"/>
      <c r="DO128" s="296"/>
      <c r="DP128" s="296"/>
      <c r="DQ128" s="296"/>
      <c r="DR128" s="296"/>
      <c r="DS128" s="296"/>
      <c r="DT128" s="296"/>
      <c r="DU128" s="296"/>
      <c r="DV128" s="296"/>
      <c r="DW128" s="296"/>
      <c r="DX128" s="296"/>
      <c r="DY128" s="296"/>
      <c r="DZ128" s="296"/>
      <c r="EA128" s="296"/>
      <c r="EB128" s="296"/>
      <c r="EC128" s="296"/>
      <c r="ED128" s="296"/>
      <c r="EE128" s="296"/>
      <c r="EF128" s="296"/>
      <c r="EG128" s="42"/>
      <c r="EH128" s="296"/>
      <c r="EI128" s="296"/>
      <c r="EJ128" s="296"/>
      <c r="EK128" s="296"/>
      <c r="EL128" s="296"/>
      <c r="EM128" s="296"/>
      <c r="EN128" s="296"/>
      <c r="EO128" s="296"/>
      <c r="EP128" s="296"/>
      <c r="EQ128" s="296"/>
      <c r="ER128" s="296"/>
      <c r="ES128" s="296"/>
      <c r="ET128" s="296"/>
      <c r="EU128" s="296"/>
      <c r="EV128" s="296"/>
      <c r="EW128" s="296"/>
      <c r="EX128" s="296"/>
      <c r="EY128" s="296"/>
      <c r="EZ128" s="296"/>
      <c r="FA128" s="296"/>
      <c r="FB128" s="296"/>
      <c r="FC128" s="296"/>
      <c r="FD128" s="296"/>
      <c r="FE128" s="296"/>
      <c r="FF128" s="296"/>
      <c r="FG128" s="296"/>
      <c r="FH128" s="296"/>
      <c r="FI128" s="296"/>
      <c r="FJ128" s="296"/>
      <c r="FK128" s="296"/>
      <c r="FL128" s="296"/>
      <c r="FM128" s="296"/>
      <c r="FN128" s="296"/>
      <c r="FO128" s="296"/>
      <c r="FP128" s="296"/>
      <c r="FQ128" s="42"/>
      <c r="FR128" s="42"/>
      <c r="FS128" s="42"/>
      <c r="FT128" s="42"/>
      <c r="FU128" s="42"/>
      <c r="FV128" s="296"/>
      <c r="FW128" s="296"/>
      <c r="FX128" s="296"/>
      <c r="FY128" s="296"/>
      <c r="FZ128" s="296"/>
      <c r="GA128" s="296"/>
      <c r="GB128" s="296"/>
      <c r="GC128" s="296"/>
      <c r="GD128" s="296"/>
      <c r="GE128" s="296"/>
      <c r="GF128" s="296"/>
      <c r="GG128" s="296"/>
      <c r="GH128" s="296"/>
      <c r="GI128" s="296"/>
      <c r="GJ128" s="296"/>
      <c r="GK128" s="296"/>
      <c r="GL128" s="296"/>
      <c r="GM128" s="296"/>
      <c r="GN128" s="296"/>
      <c r="GO128" s="296"/>
      <c r="GP128" s="296"/>
      <c r="GQ128" s="296"/>
      <c r="GR128" s="296"/>
      <c r="GS128" s="296"/>
      <c r="GT128" s="296"/>
      <c r="GU128" s="296"/>
      <c r="GV128" s="296"/>
      <c r="GW128" s="296"/>
      <c r="GX128" s="296"/>
      <c r="GY128" s="296"/>
      <c r="GZ128" s="296"/>
      <c r="HA128" s="296"/>
      <c r="HB128" s="296"/>
      <c r="HC128" s="296"/>
      <c r="HD128" s="296"/>
      <c r="HE128" s="296"/>
      <c r="HF128" s="296"/>
      <c r="HG128" s="296"/>
      <c r="HH128" s="296"/>
      <c r="HI128" s="296"/>
      <c r="HJ128" s="296"/>
      <c r="HK128" s="296"/>
      <c r="HL128" s="296"/>
      <c r="HM128" s="296"/>
      <c r="HN128" s="296"/>
      <c r="HO128" s="296"/>
      <c r="HP128" s="296"/>
      <c r="HQ128" s="296"/>
      <c r="HR128" s="296"/>
      <c r="HS128" s="296"/>
      <c r="HT128" s="296"/>
      <c r="HU128" s="296"/>
      <c r="HV128" s="296"/>
      <c r="HW128" s="296"/>
      <c r="HX128" s="296"/>
      <c r="HY128" s="296"/>
      <c r="HZ128" s="296"/>
      <c r="IA128" s="296"/>
      <c r="IB128" s="296"/>
      <c r="IC128" s="296"/>
      <c r="ID128" s="296"/>
      <c r="IE128" s="296"/>
      <c r="IF128" s="296"/>
      <c r="IG128" s="296"/>
      <c r="IH128" s="296"/>
      <c r="II128" s="296"/>
      <c r="IJ128" s="296"/>
      <c r="IK128" s="296"/>
      <c r="IL128" s="296"/>
      <c r="IM128" s="296"/>
      <c r="IN128" s="296"/>
      <c r="IO128" s="296"/>
      <c r="IP128" s="296"/>
      <c r="IQ128" s="296"/>
      <c r="IR128" s="296"/>
      <c r="IS128" s="296"/>
      <c r="IT128" s="296"/>
      <c r="IU128" s="296"/>
      <c r="IV128" s="296"/>
      <c r="IW128" s="296"/>
      <c r="IX128" s="296"/>
      <c r="IY128" s="296"/>
      <c r="IZ128" s="296"/>
      <c r="JA128" s="296"/>
      <c r="KM128" s="38"/>
      <c r="KN128" s="38"/>
      <c r="KP128" s="38"/>
      <c r="KQ128" s="38"/>
      <c r="KR128" s="38"/>
      <c r="KS128" s="38"/>
      <c r="KT128" s="38"/>
      <c r="KU128" s="38"/>
      <c r="KV128" s="38"/>
      <c r="KW128" s="38"/>
      <c r="KX128" s="38"/>
      <c r="LH128" s="33"/>
    </row>
    <row r="129" spans="2:320" s="17" customFormat="1" x14ac:dyDescent="0.2">
      <c r="B129" s="33"/>
      <c r="F129" s="35"/>
      <c r="G129" s="174"/>
      <c r="H129" s="33"/>
      <c r="I129" s="33"/>
      <c r="J129" s="42"/>
      <c r="K129" s="296"/>
      <c r="L129" s="296"/>
      <c r="M129" s="296"/>
      <c r="N129" s="296"/>
      <c r="O129" s="296"/>
      <c r="P129" s="296"/>
      <c r="Q129" s="296"/>
      <c r="R129" s="296"/>
      <c r="S129" s="296"/>
      <c r="T129" s="296"/>
      <c r="U129" s="296"/>
      <c r="V129" s="296"/>
      <c r="W129" s="296"/>
      <c r="X129" s="296"/>
      <c r="Y129" s="296"/>
      <c r="Z129" s="296"/>
      <c r="AA129" s="296"/>
      <c r="AB129" s="296"/>
      <c r="AC129" s="296"/>
      <c r="AD129" s="296"/>
      <c r="AE129" s="296"/>
      <c r="AF129" s="296"/>
      <c r="AG129" s="296"/>
      <c r="AH129" s="296"/>
      <c r="AI129" s="296"/>
      <c r="AJ129" s="296"/>
      <c r="AK129" s="296"/>
      <c r="AL129" s="296"/>
      <c r="AM129" s="296"/>
      <c r="AN129" s="296"/>
      <c r="AO129" s="296"/>
      <c r="AP129" s="296"/>
      <c r="AQ129" s="296"/>
      <c r="AR129" s="296"/>
      <c r="AS129" s="296"/>
      <c r="AT129" s="296"/>
      <c r="AU129" s="296"/>
      <c r="AV129" s="296"/>
      <c r="AW129" s="296"/>
      <c r="AX129" s="296"/>
      <c r="AY129" s="296"/>
      <c r="AZ129" s="296"/>
      <c r="BA129" s="296"/>
      <c r="BB129" s="296"/>
      <c r="BC129" s="296"/>
      <c r="BD129" s="296"/>
      <c r="BE129" s="296"/>
      <c r="BF129" s="296"/>
      <c r="BG129" s="296"/>
      <c r="BH129" s="296"/>
      <c r="BI129" s="296"/>
      <c r="BJ129" s="296"/>
      <c r="BK129" s="296"/>
      <c r="BL129" s="296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296"/>
      <c r="CA129" s="296"/>
      <c r="CB129" s="296"/>
      <c r="CC129" s="296"/>
      <c r="CD129" s="296"/>
      <c r="CE129" s="296"/>
      <c r="CF129" s="296"/>
      <c r="CG129" s="296"/>
      <c r="CH129" s="296"/>
      <c r="CI129" s="296"/>
      <c r="CJ129" s="296"/>
      <c r="CK129" s="296"/>
      <c r="CL129" s="296"/>
      <c r="CM129" s="296"/>
      <c r="CN129" s="296"/>
      <c r="CO129" s="296"/>
      <c r="CP129" s="296"/>
      <c r="CQ129" s="296"/>
      <c r="CR129" s="296"/>
      <c r="CS129" s="296"/>
      <c r="CT129" s="296"/>
      <c r="CU129" s="296"/>
      <c r="CV129" s="296"/>
      <c r="CW129" s="42"/>
      <c r="CX129" s="296"/>
      <c r="CY129" s="296"/>
      <c r="CZ129" s="296"/>
      <c r="DA129" s="296"/>
      <c r="DB129" s="296"/>
      <c r="DC129" s="296"/>
      <c r="DD129" s="296"/>
      <c r="DE129" s="296"/>
      <c r="DF129" s="296"/>
      <c r="DG129" s="296"/>
      <c r="DH129" s="296"/>
      <c r="DI129" s="296"/>
      <c r="DJ129" s="296"/>
      <c r="DK129" s="296"/>
      <c r="DL129" s="296"/>
      <c r="DM129" s="296"/>
      <c r="DN129" s="296"/>
      <c r="DO129" s="296"/>
      <c r="DP129" s="296"/>
      <c r="DQ129" s="296"/>
      <c r="DR129" s="296"/>
      <c r="DS129" s="296"/>
      <c r="DT129" s="296"/>
      <c r="DU129" s="296"/>
      <c r="DV129" s="296"/>
      <c r="DW129" s="296"/>
      <c r="DX129" s="296"/>
      <c r="DY129" s="296"/>
      <c r="DZ129" s="296"/>
      <c r="EA129" s="296"/>
      <c r="EB129" s="296"/>
      <c r="EC129" s="296"/>
      <c r="ED129" s="296"/>
      <c r="EE129" s="296"/>
      <c r="EF129" s="296"/>
      <c r="EG129" s="42"/>
      <c r="EH129" s="296"/>
      <c r="EI129" s="296"/>
      <c r="EJ129" s="296"/>
      <c r="EK129" s="296"/>
      <c r="EL129" s="296"/>
      <c r="EM129" s="296"/>
      <c r="EN129" s="296"/>
      <c r="EO129" s="296"/>
      <c r="EP129" s="296"/>
      <c r="EQ129" s="296"/>
      <c r="ER129" s="296"/>
      <c r="ES129" s="296"/>
      <c r="ET129" s="296"/>
      <c r="EU129" s="296"/>
      <c r="EV129" s="296"/>
      <c r="EW129" s="296"/>
      <c r="EX129" s="296"/>
      <c r="EY129" s="296"/>
      <c r="EZ129" s="296"/>
      <c r="FA129" s="296"/>
      <c r="FB129" s="296"/>
      <c r="FC129" s="296"/>
      <c r="FD129" s="296"/>
      <c r="FE129" s="296"/>
      <c r="FF129" s="296"/>
      <c r="FG129" s="296"/>
      <c r="FH129" s="296"/>
      <c r="FI129" s="296"/>
      <c r="FJ129" s="296"/>
      <c r="FK129" s="296"/>
      <c r="FL129" s="296"/>
      <c r="FM129" s="296"/>
      <c r="FN129" s="296"/>
      <c r="FO129" s="296"/>
      <c r="FP129" s="296"/>
      <c r="FQ129" s="42"/>
      <c r="FR129" s="42"/>
      <c r="FS129" s="42"/>
      <c r="FT129" s="42"/>
      <c r="FU129" s="42"/>
      <c r="FV129" s="296"/>
      <c r="FW129" s="296"/>
      <c r="FX129" s="296"/>
      <c r="FY129" s="296"/>
      <c r="FZ129" s="296"/>
      <c r="GA129" s="296"/>
      <c r="GB129" s="296"/>
      <c r="GC129" s="296"/>
      <c r="GD129" s="296"/>
      <c r="GE129" s="296"/>
      <c r="GF129" s="296"/>
      <c r="GG129" s="296"/>
      <c r="GH129" s="296"/>
      <c r="GI129" s="296"/>
      <c r="GJ129" s="296"/>
      <c r="GK129" s="296"/>
      <c r="GL129" s="296"/>
      <c r="GM129" s="296"/>
      <c r="GN129" s="296"/>
      <c r="GO129" s="296"/>
      <c r="GP129" s="296"/>
      <c r="GQ129" s="296"/>
      <c r="GR129" s="296"/>
      <c r="GS129" s="296"/>
      <c r="GT129" s="296"/>
      <c r="GU129" s="296"/>
      <c r="GV129" s="296"/>
      <c r="GW129" s="296"/>
      <c r="GX129" s="296"/>
      <c r="GY129" s="296"/>
      <c r="GZ129" s="296"/>
      <c r="HA129" s="296"/>
      <c r="HB129" s="296"/>
      <c r="HC129" s="296"/>
      <c r="HD129" s="296"/>
      <c r="HE129" s="296"/>
      <c r="HF129" s="296"/>
      <c r="HG129" s="296"/>
      <c r="HH129" s="296"/>
      <c r="HI129" s="296"/>
      <c r="HJ129" s="296"/>
      <c r="HK129" s="296"/>
      <c r="HL129" s="296"/>
      <c r="HM129" s="296"/>
      <c r="HN129" s="296"/>
      <c r="HO129" s="296"/>
      <c r="HP129" s="296"/>
      <c r="HQ129" s="296"/>
      <c r="HR129" s="296"/>
      <c r="HS129" s="296"/>
      <c r="HT129" s="296"/>
      <c r="HU129" s="296"/>
      <c r="HV129" s="296"/>
      <c r="HW129" s="296"/>
      <c r="HX129" s="296"/>
      <c r="HY129" s="296"/>
      <c r="HZ129" s="296"/>
      <c r="IA129" s="296"/>
      <c r="IB129" s="296"/>
      <c r="IC129" s="296"/>
      <c r="ID129" s="296"/>
      <c r="IE129" s="296"/>
      <c r="IF129" s="296"/>
      <c r="IG129" s="296"/>
      <c r="IH129" s="296"/>
      <c r="II129" s="296"/>
      <c r="IJ129" s="296"/>
      <c r="IK129" s="296"/>
      <c r="IL129" s="296"/>
      <c r="IM129" s="296"/>
      <c r="IN129" s="296"/>
      <c r="IO129" s="296"/>
      <c r="IP129" s="296"/>
      <c r="IQ129" s="296"/>
      <c r="IR129" s="296"/>
      <c r="IS129" s="296"/>
      <c r="IT129" s="296"/>
      <c r="IU129" s="296"/>
      <c r="IV129" s="296"/>
      <c r="IW129" s="296"/>
      <c r="IX129" s="296"/>
      <c r="IY129" s="296"/>
      <c r="IZ129" s="296"/>
      <c r="JA129" s="296"/>
      <c r="KM129" s="38"/>
      <c r="KN129" s="38"/>
      <c r="KP129" s="38"/>
      <c r="KQ129" s="38"/>
      <c r="KR129" s="38"/>
      <c r="KS129" s="38"/>
      <c r="KT129" s="38"/>
      <c r="KU129" s="38"/>
      <c r="KV129" s="38"/>
      <c r="KW129" s="38"/>
      <c r="KX129" s="38"/>
      <c r="LH129" s="33"/>
    </row>
    <row r="130" spans="2:320" s="17" customFormat="1" x14ac:dyDescent="0.2">
      <c r="B130" s="33"/>
      <c r="F130" s="35"/>
      <c r="G130" s="174"/>
      <c r="H130" s="33"/>
      <c r="I130" s="33"/>
      <c r="J130" s="42"/>
      <c r="K130" s="296"/>
      <c r="L130" s="296"/>
      <c r="M130" s="296"/>
      <c r="N130" s="296"/>
      <c r="O130" s="296"/>
      <c r="P130" s="296"/>
      <c r="Q130" s="296"/>
      <c r="R130" s="296"/>
      <c r="S130" s="296"/>
      <c r="T130" s="296"/>
      <c r="U130" s="296"/>
      <c r="V130" s="296"/>
      <c r="W130" s="296"/>
      <c r="X130" s="296"/>
      <c r="Y130" s="296"/>
      <c r="Z130" s="296"/>
      <c r="AA130" s="296"/>
      <c r="AB130" s="296"/>
      <c r="AC130" s="296"/>
      <c r="AD130" s="296"/>
      <c r="AE130" s="296"/>
      <c r="AF130" s="296"/>
      <c r="AG130" s="296"/>
      <c r="AH130" s="296"/>
      <c r="AI130" s="296"/>
      <c r="AJ130" s="296"/>
      <c r="AK130" s="296"/>
      <c r="AL130" s="296"/>
      <c r="AM130" s="296"/>
      <c r="AN130" s="296"/>
      <c r="AO130" s="296"/>
      <c r="AP130" s="296"/>
      <c r="AQ130" s="296"/>
      <c r="AR130" s="296"/>
      <c r="AS130" s="296"/>
      <c r="AT130" s="296"/>
      <c r="AU130" s="296"/>
      <c r="AV130" s="296"/>
      <c r="AW130" s="296"/>
      <c r="AX130" s="296"/>
      <c r="AY130" s="296"/>
      <c r="AZ130" s="296"/>
      <c r="BA130" s="296"/>
      <c r="BB130" s="296"/>
      <c r="BC130" s="296"/>
      <c r="BD130" s="296"/>
      <c r="BE130" s="296"/>
      <c r="BF130" s="296"/>
      <c r="BG130" s="296"/>
      <c r="BH130" s="296"/>
      <c r="BI130" s="296"/>
      <c r="BJ130" s="296"/>
      <c r="BK130" s="296"/>
      <c r="BL130" s="296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296"/>
      <c r="CA130" s="296"/>
      <c r="CB130" s="296"/>
      <c r="CC130" s="296"/>
      <c r="CD130" s="296"/>
      <c r="CE130" s="296"/>
      <c r="CF130" s="296"/>
      <c r="CG130" s="296"/>
      <c r="CH130" s="296"/>
      <c r="CI130" s="296"/>
      <c r="CJ130" s="296"/>
      <c r="CK130" s="296"/>
      <c r="CL130" s="296"/>
      <c r="CM130" s="296"/>
      <c r="CN130" s="296"/>
      <c r="CO130" s="296"/>
      <c r="CP130" s="296"/>
      <c r="CQ130" s="296"/>
      <c r="CR130" s="296"/>
      <c r="CS130" s="296"/>
      <c r="CT130" s="296"/>
      <c r="CU130" s="296"/>
      <c r="CV130" s="296"/>
      <c r="CW130" s="42"/>
      <c r="CX130" s="296"/>
      <c r="CY130" s="296"/>
      <c r="CZ130" s="296"/>
      <c r="DA130" s="296"/>
      <c r="DB130" s="296"/>
      <c r="DC130" s="296"/>
      <c r="DD130" s="296"/>
      <c r="DE130" s="296"/>
      <c r="DF130" s="296"/>
      <c r="DG130" s="296"/>
      <c r="DH130" s="296"/>
      <c r="DI130" s="296"/>
      <c r="DJ130" s="296"/>
      <c r="DK130" s="296"/>
      <c r="DL130" s="296"/>
      <c r="DM130" s="296"/>
      <c r="DN130" s="296"/>
      <c r="DO130" s="296"/>
      <c r="DP130" s="296"/>
      <c r="DQ130" s="296"/>
      <c r="DR130" s="296"/>
      <c r="DS130" s="296"/>
      <c r="DT130" s="296"/>
      <c r="DU130" s="296"/>
      <c r="DV130" s="296"/>
      <c r="DW130" s="296"/>
      <c r="DX130" s="296"/>
      <c r="DY130" s="296"/>
      <c r="DZ130" s="296"/>
      <c r="EA130" s="296"/>
      <c r="EB130" s="296"/>
      <c r="EC130" s="296"/>
      <c r="ED130" s="296"/>
      <c r="EE130" s="296"/>
      <c r="EF130" s="296"/>
      <c r="EG130" s="42"/>
      <c r="EH130" s="296"/>
      <c r="EI130" s="296"/>
      <c r="EJ130" s="296"/>
      <c r="EK130" s="296"/>
      <c r="EL130" s="296"/>
      <c r="EM130" s="296"/>
      <c r="EN130" s="296"/>
      <c r="EO130" s="296"/>
      <c r="EP130" s="296"/>
      <c r="EQ130" s="296"/>
      <c r="ER130" s="296"/>
      <c r="ES130" s="296"/>
      <c r="ET130" s="296"/>
      <c r="EU130" s="296"/>
      <c r="EV130" s="296"/>
      <c r="EW130" s="296"/>
      <c r="EX130" s="296"/>
      <c r="EY130" s="296"/>
      <c r="EZ130" s="296"/>
      <c r="FA130" s="296"/>
      <c r="FB130" s="296"/>
      <c r="FC130" s="296"/>
      <c r="FD130" s="296"/>
      <c r="FE130" s="296"/>
      <c r="FF130" s="296"/>
      <c r="FG130" s="296"/>
      <c r="FH130" s="296"/>
      <c r="FI130" s="296"/>
      <c r="FJ130" s="296"/>
      <c r="FK130" s="296"/>
      <c r="FL130" s="296"/>
      <c r="FM130" s="296"/>
      <c r="FN130" s="296"/>
      <c r="FO130" s="296"/>
      <c r="FP130" s="296"/>
      <c r="FQ130" s="42"/>
      <c r="FR130" s="42"/>
      <c r="FS130" s="42"/>
      <c r="FT130" s="42"/>
      <c r="FU130" s="42"/>
      <c r="FV130" s="296"/>
      <c r="FW130" s="296"/>
      <c r="FX130" s="296"/>
      <c r="FY130" s="296"/>
      <c r="FZ130" s="296"/>
      <c r="GA130" s="296"/>
      <c r="GB130" s="296"/>
      <c r="GC130" s="296"/>
      <c r="GD130" s="296"/>
      <c r="GE130" s="296"/>
      <c r="GF130" s="296"/>
      <c r="GG130" s="296"/>
      <c r="GH130" s="296"/>
      <c r="GI130" s="296"/>
      <c r="GJ130" s="296"/>
      <c r="GK130" s="296"/>
      <c r="GL130" s="296"/>
      <c r="GM130" s="296"/>
      <c r="GN130" s="296"/>
      <c r="GO130" s="296"/>
      <c r="GP130" s="296"/>
      <c r="GQ130" s="296"/>
      <c r="GR130" s="296"/>
      <c r="GS130" s="296"/>
      <c r="GT130" s="296"/>
      <c r="GU130" s="296"/>
      <c r="GV130" s="296"/>
      <c r="GW130" s="296"/>
      <c r="GX130" s="296"/>
      <c r="GY130" s="296"/>
      <c r="GZ130" s="296"/>
      <c r="HA130" s="296"/>
      <c r="HB130" s="296"/>
      <c r="HC130" s="296"/>
      <c r="HD130" s="296"/>
      <c r="HE130" s="296"/>
      <c r="HF130" s="296"/>
      <c r="HG130" s="296"/>
      <c r="HH130" s="296"/>
      <c r="HI130" s="296"/>
      <c r="HJ130" s="296"/>
      <c r="HK130" s="296"/>
      <c r="HL130" s="296"/>
      <c r="HM130" s="296"/>
      <c r="HN130" s="296"/>
      <c r="HO130" s="296"/>
      <c r="HP130" s="296"/>
      <c r="HQ130" s="296"/>
      <c r="HR130" s="296"/>
      <c r="HS130" s="296"/>
      <c r="HT130" s="296"/>
      <c r="HU130" s="296"/>
      <c r="HV130" s="296"/>
      <c r="HW130" s="296"/>
      <c r="HX130" s="296"/>
      <c r="HY130" s="296"/>
      <c r="HZ130" s="296"/>
      <c r="IA130" s="296"/>
      <c r="IB130" s="296"/>
      <c r="IC130" s="296"/>
      <c r="ID130" s="296"/>
      <c r="IE130" s="296"/>
      <c r="IF130" s="296"/>
      <c r="IG130" s="296"/>
      <c r="IH130" s="296"/>
      <c r="II130" s="296"/>
      <c r="IJ130" s="296"/>
      <c r="IK130" s="296"/>
      <c r="IL130" s="296"/>
      <c r="IM130" s="296"/>
      <c r="IN130" s="296"/>
      <c r="IO130" s="296"/>
      <c r="IP130" s="296"/>
      <c r="IQ130" s="296"/>
      <c r="IR130" s="296"/>
      <c r="IS130" s="296"/>
      <c r="IT130" s="296"/>
      <c r="IU130" s="296"/>
      <c r="IV130" s="296"/>
      <c r="IW130" s="296"/>
      <c r="IX130" s="296"/>
      <c r="IY130" s="296"/>
      <c r="IZ130" s="296"/>
      <c r="JA130" s="296"/>
      <c r="KM130" s="38"/>
      <c r="KN130" s="38"/>
      <c r="KP130" s="38"/>
      <c r="KQ130" s="38"/>
      <c r="KR130" s="38"/>
      <c r="KS130" s="38"/>
      <c r="KT130" s="38"/>
      <c r="KU130" s="38"/>
      <c r="KV130" s="38"/>
      <c r="KW130" s="38"/>
      <c r="KX130" s="38"/>
      <c r="LH130" s="33"/>
    </row>
    <row r="131" spans="2:320" s="17" customFormat="1" x14ac:dyDescent="0.2">
      <c r="B131" s="33"/>
      <c r="F131" s="35"/>
      <c r="G131" s="174"/>
      <c r="H131" s="33"/>
      <c r="I131" s="33"/>
      <c r="J131" s="42"/>
      <c r="K131" s="296"/>
      <c r="L131" s="296"/>
      <c r="M131" s="296"/>
      <c r="N131" s="296"/>
      <c r="O131" s="296"/>
      <c r="P131" s="296"/>
      <c r="Q131" s="296"/>
      <c r="R131" s="296"/>
      <c r="S131" s="296"/>
      <c r="T131" s="296"/>
      <c r="U131" s="296"/>
      <c r="V131" s="296"/>
      <c r="W131" s="296"/>
      <c r="X131" s="296"/>
      <c r="Y131" s="296"/>
      <c r="Z131" s="296"/>
      <c r="AA131" s="296"/>
      <c r="AB131" s="296"/>
      <c r="AC131" s="296"/>
      <c r="AD131" s="296"/>
      <c r="AE131" s="296"/>
      <c r="AF131" s="296"/>
      <c r="AG131" s="296"/>
      <c r="AH131" s="296"/>
      <c r="AI131" s="296"/>
      <c r="AJ131" s="296"/>
      <c r="AK131" s="296"/>
      <c r="AL131" s="296"/>
      <c r="AM131" s="296"/>
      <c r="AN131" s="296"/>
      <c r="AO131" s="296"/>
      <c r="AP131" s="296"/>
      <c r="AQ131" s="296"/>
      <c r="AR131" s="296"/>
      <c r="AS131" s="296"/>
      <c r="AT131" s="296"/>
      <c r="AU131" s="296"/>
      <c r="AV131" s="296"/>
      <c r="AW131" s="296"/>
      <c r="AX131" s="296"/>
      <c r="AY131" s="296"/>
      <c r="AZ131" s="296"/>
      <c r="BA131" s="296"/>
      <c r="BB131" s="296"/>
      <c r="BC131" s="296"/>
      <c r="BD131" s="296"/>
      <c r="BE131" s="296"/>
      <c r="BF131" s="296"/>
      <c r="BG131" s="296"/>
      <c r="BH131" s="296"/>
      <c r="BI131" s="296"/>
      <c r="BJ131" s="296"/>
      <c r="BK131" s="296"/>
      <c r="BL131" s="296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296"/>
      <c r="CA131" s="296"/>
      <c r="CB131" s="296"/>
      <c r="CC131" s="296"/>
      <c r="CD131" s="296"/>
      <c r="CE131" s="296"/>
      <c r="CF131" s="296"/>
      <c r="CG131" s="296"/>
      <c r="CH131" s="296"/>
      <c r="CI131" s="296"/>
      <c r="CJ131" s="296"/>
      <c r="CK131" s="296"/>
      <c r="CL131" s="296"/>
      <c r="CM131" s="296"/>
      <c r="CN131" s="296"/>
      <c r="CO131" s="296"/>
      <c r="CP131" s="296"/>
      <c r="CQ131" s="296"/>
      <c r="CR131" s="296"/>
      <c r="CS131" s="296"/>
      <c r="CT131" s="296"/>
      <c r="CU131" s="296"/>
      <c r="CV131" s="296"/>
      <c r="CW131" s="42"/>
      <c r="CX131" s="296"/>
      <c r="CY131" s="296"/>
      <c r="CZ131" s="296"/>
      <c r="DA131" s="296"/>
      <c r="DB131" s="296"/>
      <c r="DC131" s="296"/>
      <c r="DD131" s="296"/>
      <c r="DE131" s="296"/>
      <c r="DF131" s="296"/>
      <c r="DG131" s="296"/>
      <c r="DH131" s="296"/>
      <c r="DI131" s="296"/>
      <c r="DJ131" s="296"/>
      <c r="DK131" s="296"/>
      <c r="DL131" s="296"/>
      <c r="DM131" s="296"/>
      <c r="DN131" s="296"/>
      <c r="DO131" s="296"/>
      <c r="DP131" s="296"/>
      <c r="DQ131" s="296"/>
      <c r="DR131" s="296"/>
      <c r="DS131" s="296"/>
      <c r="DT131" s="296"/>
      <c r="DU131" s="296"/>
      <c r="DV131" s="296"/>
      <c r="DW131" s="296"/>
      <c r="DX131" s="296"/>
      <c r="DY131" s="296"/>
      <c r="DZ131" s="296"/>
      <c r="EA131" s="296"/>
      <c r="EB131" s="296"/>
      <c r="EC131" s="296"/>
      <c r="ED131" s="296"/>
      <c r="EE131" s="296"/>
      <c r="EF131" s="296"/>
      <c r="EG131" s="42"/>
      <c r="EH131" s="296"/>
      <c r="EI131" s="296"/>
      <c r="EJ131" s="296"/>
      <c r="EK131" s="296"/>
      <c r="EL131" s="296"/>
      <c r="EM131" s="296"/>
      <c r="EN131" s="296"/>
      <c r="EO131" s="296"/>
      <c r="EP131" s="296"/>
      <c r="EQ131" s="296"/>
      <c r="ER131" s="296"/>
      <c r="ES131" s="296"/>
      <c r="ET131" s="296"/>
      <c r="EU131" s="296"/>
      <c r="EV131" s="296"/>
      <c r="EW131" s="296"/>
      <c r="EX131" s="296"/>
      <c r="EY131" s="296"/>
      <c r="EZ131" s="296"/>
      <c r="FA131" s="296"/>
      <c r="FB131" s="296"/>
      <c r="FC131" s="296"/>
      <c r="FD131" s="296"/>
      <c r="FE131" s="296"/>
      <c r="FF131" s="296"/>
      <c r="FG131" s="296"/>
      <c r="FH131" s="296"/>
      <c r="FI131" s="296"/>
      <c r="FJ131" s="296"/>
      <c r="FK131" s="296"/>
      <c r="FL131" s="296"/>
      <c r="FM131" s="296"/>
      <c r="FN131" s="296"/>
      <c r="FO131" s="296"/>
      <c r="FP131" s="296"/>
      <c r="FQ131" s="42"/>
      <c r="FR131" s="42"/>
      <c r="FS131" s="42"/>
      <c r="FT131" s="42"/>
      <c r="FU131" s="42"/>
      <c r="FV131" s="296"/>
      <c r="FW131" s="296"/>
      <c r="FX131" s="296"/>
      <c r="FY131" s="296"/>
      <c r="FZ131" s="296"/>
      <c r="GA131" s="296"/>
      <c r="GB131" s="296"/>
      <c r="GC131" s="296"/>
      <c r="GD131" s="296"/>
      <c r="GE131" s="296"/>
      <c r="GF131" s="296"/>
      <c r="GG131" s="296"/>
      <c r="GH131" s="296"/>
      <c r="GI131" s="296"/>
      <c r="GJ131" s="296"/>
      <c r="GK131" s="296"/>
      <c r="GL131" s="296"/>
      <c r="GM131" s="296"/>
      <c r="GN131" s="296"/>
      <c r="GO131" s="296"/>
      <c r="GP131" s="296"/>
      <c r="GQ131" s="296"/>
      <c r="GR131" s="296"/>
      <c r="GS131" s="296"/>
      <c r="GT131" s="296"/>
      <c r="GU131" s="296"/>
      <c r="GV131" s="296"/>
      <c r="GW131" s="296"/>
      <c r="GX131" s="296"/>
      <c r="GY131" s="296"/>
      <c r="GZ131" s="296"/>
      <c r="HA131" s="296"/>
      <c r="HB131" s="296"/>
      <c r="HC131" s="296"/>
      <c r="HD131" s="296"/>
      <c r="HE131" s="296"/>
      <c r="HF131" s="296"/>
      <c r="HG131" s="296"/>
      <c r="HH131" s="296"/>
      <c r="HI131" s="296"/>
      <c r="HJ131" s="296"/>
      <c r="HK131" s="296"/>
      <c r="HL131" s="296"/>
      <c r="HM131" s="296"/>
      <c r="HN131" s="296"/>
      <c r="HO131" s="296"/>
      <c r="HP131" s="296"/>
      <c r="HQ131" s="296"/>
      <c r="HR131" s="296"/>
      <c r="HS131" s="296"/>
      <c r="HT131" s="296"/>
      <c r="HU131" s="296"/>
      <c r="HV131" s="296"/>
      <c r="HW131" s="296"/>
      <c r="HX131" s="296"/>
      <c r="HY131" s="296"/>
      <c r="HZ131" s="296"/>
      <c r="IA131" s="296"/>
      <c r="IB131" s="296"/>
      <c r="IC131" s="296"/>
      <c r="ID131" s="296"/>
      <c r="IE131" s="296"/>
      <c r="IF131" s="296"/>
      <c r="IG131" s="296"/>
      <c r="IH131" s="296"/>
      <c r="II131" s="296"/>
      <c r="IJ131" s="296"/>
      <c r="IK131" s="296"/>
      <c r="IL131" s="296"/>
      <c r="IM131" s="296"/>
      <c r="IN131" s="296"/>
      <c r="IO131" s="296"/>
      <c r="IP131" s="296"/>
      <c r="IQ131" s="296"/>
      <c r="IR131" s="296"/>
      <c r="IS131" s="296"/>
      <c r="IT131" s="296"/>
      <c r="IU131" s="296"/>
      <c r="IV131" s="296"/>
      <c r="IW131" s="296"/>
      <c r="IX131" s="296"/>
      <c r="IY131" s="296"/>
      <c r="IZ131" s="296"/>
      <c r="JA131" s="296"/>
      <c r="KM131" s="38"/>
      <c r="KN131" s="38"/>
      <c r="KP131" s="38"/>
      <c r="KQ131" s="38"/>
      <c r="KR131" s="38"/>
      <c r="KS131" s="38"/>
      <c r="KT131" s="38"/>
      <c r="KU131" s="38"/>
      <c r="KV131" s="38"/>
      <c r="KW131" s="38"/>
      <c r="KX131" s="38"/>
      <c r="LH131" s="33"/>
    </row>
    <row r="132" spans="2:320" s="17" customFormat="1" x14ac:dyDescent="0.2">
      <c r="B132" s="33"/>
      <c r="F132" s="35"/>
      <c r="G132" s="174"/>
      <c r="H132" s="33"/>
      <c r="I132" s="33"/>
      <c r="J132" s="42"/>
      <c r="K132" s="296"/>
      <c r="L132" s="296"/>
      <c r="M132" s="296"/>
      <c r="N132" s="296"/>
      <c r="O132" s="296"/>
      <c r="P132" s="296"/>
      <c r="Q132" s="296"/>
      <c r="R132" s="296"/>
      <c r="S132" s="296"/>
      <c r="T132" s="296"/>
      <c r="U132" s="296"/>
      <c r="V132" s="296"/>
      <c r="W132" s="296"/>
      <c r="X132" s="296"/>
      <c r="Y132" s="296"/>
      <c r="Z132" s="296"/>
      <c r="AA132" s="296"/>
      <c r="AB132" s="296"/>
      <c r="AC132" s="296"/>
      <c r="AD132" s="296"/>
      <c r="AE132" s="296"/>
      <c r="AF132" s="296"/>
      <c r="AG132" s="296"/>
      <c r="AH132" s="296"/>
      <c r="AI132" s="296"/>
      <c r="AJ132" s="296"/>
      <c r="AK132" s="296"/>
      <c r="AL132" s="296"/>
      <c r="AM132" s="296"/>
      <c r="AN132" s="296"/>
      <c r="AO132" s="296"/>
      <c r="AP132" s="296"/>
      <c r="AQ132" s="296"/>
      <c r="AR132" s="296"/>
      <c r="AS132" s="296"/>
      <c r="AT132" s="296"/>
      <c r="AU132" s="296"/>
      <c r="AV132" s="296"/>
      <c r="AW132" s="296"/>
      <c r="AX132" s="296"/>
      <c r="AY132" s="296"/>
      <c r="AZ132" s="296"/>
      <c r="BA132" s="296"/>
      <c r="BB132" s="296"/>
      <c r="BC132" s="296"/>
      <c r="BD132" s="296"/>
      <c r="BE132" s="296"/>
      <c r="BF132" s="296"/>
      <c r="BG132" s="296"/>
      <c r="BH132" s="296"/>
      <c r="BI132" s="296"/>
      <c r="BJ132" s="296"/>
      <c r="BK132" s="296"/>
      <c r="BL132" s="296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296"/>
      <c r="CA132" s="296"/>
      <c r="CB132" s="296"/>
      <c r="CC132" s="296"/>
      <c r="CD132" s="296"/>
      <c r="CE132" s="296"/>
      <c r="CF132" s="296"/>
      <c r="CG132" s="296"/>
      <c r="CH132" s="296"/>
      <c r="CI132" s="296"/>
      <c r="CJ132" s="296"/>
      <c r="CK132" s="296"/>
      <c r="CL132" s="296"/>
      <c r="CM132" s="296"/>
      <c r="CN132" s="296"/>
      <c r="CO132" s="296"/>
      <c r="CP132" s="296"/>
      <c r="CQ132" s="296"/>
      <c r="CR132" s="296"/>
      <c r="CS132" s="296"/>
      <c r="CT132" s="296"/>
      <c r="CU132" s="296"/>
      <c r="CV132" s="296"/>
      <c r="CW132" s="42"/>
      <c r="CX132" s="296"/>
      <c r="CY132" s="296"/>
      <c r="CZ132" s="296"/>
      <c r="DA132" s="296"/>
      <c r="DB132" s="296"/>
      <c r="DC132" s="296"/>
      <c r="DD132" s="296"/>
      <c r="DE132" s="296"/>
      <c r="DF132" s="296"/>
      <c r="DG132" s="296"/>
      <c r="DH132" s="296"/>
      <c r="DI132" s="296"/>
      <c r="DJ132" s="296"/>
      <c r="DK132" s="296"/>
      <c r="DL132" s="296"/>
      <c r="DM132" s="296"/>
      <c r="DN132" s="296"/>
      <c r="DO132" s="296"/>
      <c r="DP132" s="296"/>
      <c r="DQ132" s="296"/>
      <c r="DR132" s="296"/>
      <c r="DS132" s="296"/>
      <c r="DT132" s="296"/>
      <c r="DU132" s="296"/>
      <c r="DV132" s="296"/>
      <c r="DW132" s="296"/>
      <c r="DX132" s="296"/>
      <c r="DY132" s="296"/>
      <c r="DZ132" s="296"/>
      <c r="EA132" s="296"/>
      <c r="EB132" s="296"/>
      <c r="EC132" s="296"/>
      <c r="ED132" s="296"/>
      <c r="EE132" s="296"/>
      <c r="EF132" s="296"/>
      <c r="EG132" s="42"/>
      <c r="EH132" s="296"/>
      <c r="EI132" s="296"/>
      <c r="EJ132" s="296"/>
      <c r="EK132" s="296"/>
      <c r="EL132" s="296"/>
      <c r="EM132" s="296"/>
      <c r="EN132" s="296"/>
      <c r="EO132" s="296"/>
      <c r="EP132" s="296"/>
      <c r="EQ132" s="296"/>
      <c r="ER132" s="296"/>
      <c r="ES132" s="296"/>
      <c r="ET132" s="296"/>
      <c r="EU132" s="296"/>
      <c r="EV132" s="296"/>
      <c r="EW132" s="296"/>
      <c r="EX132" s="296"/>
      <c r="EY132" s="296"/>
      <c r="EZ132" s="296"/>
      <c r="FA132" s="296"/>
      <c r="FB132" s="296"/>
      <c r="FC132" s="296"/>
      <c r="FD132" s="296"/>
      <c r="FE132" s="296"/>
      <c r="FF132" s="296"/>
      <c r="FG132" s="296"/>
      <c r="FH132" s="296"/>
      <c r="FI132" s="296"/>
      <c r="FJ132" s="296"/>
      <c r="FK132" s="296"/>
      <c r="FL132" s="296"/>
      <c r="FM132" s="296"/>
      <c r="FN132" s="296"/>
      <c r="FO132" s="296"/>
      <c r="FP132" s="296"/>
      <c r="FQ132" s="42"/>
      <c r="FR132" s="42"/>
      <c r="FS132" s="42"/>
      <c r="FT132" s="42"/>
      <c r="FU132" s="42"/>
      <c r="FV132" s="296"/>
      <c r="FW132" s="296"/>
      <c r="FX132" s="296"/>
      <c r="FY132" s="296"/>
      <c r="FZ132" s="296"/>
      <c r="GA132" s="296"/>
      <c r="GB132" s="296"/>
      <c r="GC132" s="296"/>
      <c r="GD132" s="296"/>
      <c r="GE132" s="296"/>
      <c r="GF132" s="296"/>
      <c r="GG132" s="296"/>
      <c r="GH132" s="296"/>
      <c r="GI132" s="296"/>
      <c r="GJ132" s="296"/>
      <c r="GK132" s="296"/>
      <c r="GL132" s="296"/>
      <c r="GM132" s="296"/>
      <c r="GN132" s="296"/>
      <c r="GO132" s="296"/>
      <c r="GP132" s="296"/>
      <c r="GQ132" s="296"/>
      <c r="GR132" s="296"/>
      <c r="GS132" s="296"/>
      <c r="GT132" s="296"/>
      <c r="GU132" s="296"/>
      <c r="GV132" s="296"/>
      <c r="GW132" s="296"/>
      <c r="GX132" s="296"/>
      <c r="GY132" s="296"/>
      <c r="GZ132" s="296"/>
      <c r="HA132" s="296"/>
      <c r="HB132" s="296"/>
      <c r="HC132" s="296"/>
      <c r="HD132" s="296"/>
      <c r="HE132" s="296"/>
      <c r="HF132" s="296"/>
      <c r="HG132" s="296"/>
      <c r="HH132" s="296"/>
      <c r="HI132" s="296"/>
      <c r="HJ132" s="296"/>
      <c r="HK132" s="296"/>
      <c r="HL132" s="296"/>
      <c r="HM132" s="296"/>
      <c r="HN132" s="296"/>
      <c r="HO132" s="296"/>
      <c r="HP132" s="296"/>
      <c r="HQ132" s="296"/>
      <c r="HR132" s="296"/>
      <c r="HS132" s="296"/>
      <c r="HT132" s="296"/>
      <c r="HU132" s="296"/>
      <c r="HV132" s="296"/>
      <c r="HW132" s="296"/>
      <c r="HX132" s="296"/>
      <c r="HY132" s="296"/>
      <c r="HZ132" s="296"/>
      <c r="IA132" s="296"/>
      <c r="IB132" s="296"/>
      <c r="IC132" s="296"/>
      <c r="ID132" s="296"/>
      <c r="IE132" s="296"/>
      <c r="IF132" s="296"/>
      <c r="IG132" s="296"/>
      <c r="IH132" s="296"/>
      <c r="II132" s="296"/>
      <c r="IJ132" s="296"/>
      <c r="IK132" s="296"/>
      <c r="IL132" s="296"/>
      <c r="IM132" s="296"/>
      <c r="IN132" s="296"/>
      <c r="IO132" s="296"/>
      <c r="IP132" s="296"/>
      <c r="IQ132" s="296"/>
      <c r="IR132" s="296"/>
      <c r="IS132" s="296"/>
      <c r="IT132" s="296"/>
      <c r="IU132" s="296"/>
      <c r="IV132" s="296"/>
      <c r="IW132" s="296"/>
      <c r="IX132" s="296"/>
      <c r="IY132" s="296"/>
      <c r="IZ132" s="296"/>
      <c r="JA132" s="296"/>
      <c r="KM132" s="38"/>
      <c r="KN132" s="38"/>
      <c r="KP132" s="38"/>
      <c r="KQ132" s="38"/>
      <c r="KR132" s="38"/>
      <c r="KS132" s="38"/>
      <c r="KT132" s="38"/>
      <c r="KU132" s="38"/>
      <c r="KV132" s="38"/>
      <c r="KW132" s="38"/>
      <c r="KX132" s="38"/>
      <c r="LH132" s="33"/>
    </row>
    <row r="133" spans="2:320" s="17" customFormat="1" x14ac:dyDescent="0.2">
      <c r="B133" s="33"/>
      <c r="F133" s="35"/>
      <c r="G133" s="174"/>
      <c r="H133" s="33"/>
      <c r="I133" s="33"/>
      <c r="J133" s="42"/>
      <c r="K133" s="296"/>
      <c r="L133" s="296"/>
      <c r="M133" s="296"/>
      <c r="N133" s="296"/>
      <c r="O133" s="296"/>
      <c r="P133" s="296"/>
      <c r="Q133" s="296"/>
      <c r="R133" s="296"/>
      <c r="S133" s="296"/>
      <c r="T133" s="296"/>
      <c r="U133" s="296"/>
      <c r="V133" s="296"/>
      <c r="W133" s="296"/>
      <c r="X133" s="296"/>
      <c r="Y133" s="296"/>
      <c r="Z133" s="296"/>
      <c r="AA133" s="296"/>
      <c r="AB133" s="296"/>
      <c r="AC133" s="296"/>
      <c r="AD133" s="296"/>
      <c r="AE133" s="296"/>
      <c r="AF133" s="296"/>
      <c r="AG133" s="296"/>
      <c r="AH133" s="296"/>
      <c r="AI133" s="296"/>
      <c r="AJ133" s="296"/>
      <c r="AK133" s="296"/>
      <c r="AL133" s="296"/>
      <c r="AM133" s="296"/>
      <c r="AN133" s="296"/>
      <c r="AO133" s="296"/>
      <c r="AP133" s="296"/>
      <c r="AQ133" s="296"/>
      <c r="AR133" s="296"/>
      <c r="AS133" s="296"/>
      <c r="AT133" s="296"/>
      <c r="AU133" s="296"/>
      <c r="AV133" s="296"/>
      <c r="AW133" s="296"/>
      <c r="AX133" s="296"/>
      <c r="AY133" s="296"/>
      <c r="AZ133" s="296"/>
      <c r="BA133" s="296"/>
      <c r="BB133" s="296"/>
      <c r="BC133" s="296"/>
      <c r="BD133" s="296"/>
      <c r="BE133" s="296"/>
      <c r="BF133" s="296"/>
      <c r="BG133" s="296"/>
      <c r="BH133" s="296"/>
      <c r="BI133" s="296"/>
      <c r="BJ133" s="296"/>
      <c r="BK133" s="296"/>
      <c r="BL133" s="296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296"/>
      <c r="CA133" s="296"/>
      <c r="CB133" s="296"/>
      <c r="CC133" s="296"/>
      <c r="CD133" s="296"/>
      <c r="CE133" s="296"/>
      <c r="CF133" s="296"/>
      <c r="CG133" s="296"/>
      <c r="CH133" s="296"/>
      <c r="CI133" s="296"/>
      <c r="CJ133" s="296"/>
      <c r="CK133" s="296"/>
      <c r="CL133" s="296"/>
      <c r="CM133" s="296"/>
      <c r="CN133" s="296"/>
      <c r="CO133" s="296"/>
      <c r="CP133" s="296"/>
      <c r="CQ133" s="296"/>
      <c r="CR133" s="296"/>
      <c r="CS133" s="296"/>
      <c r="CT133" s="296"/>
      <c r="CU133" s="296"/>
      <c r="CV133" s="296"/>
      <c r="CW133" s="42"/>
      <c r="CX133" s="296"/>
      <c r="CY133" s="296"/>
      <c r="CZ133" s="296"/>
      <c r="DA133" s="296"/>
      <c r="DB133" s="296"/>
      <c r="DC133" s="296"/>
      <c r="DD133" s="296"/>
      <c r="DE133" s="296"/>
      <c r="DF133" s="296"/>
      <c r="DG133" s="296"/>
      <c r="DH133" s="296"/>
      <c r="DI133" s="296"/>
      <c r="DJ133" s="296"/>
      <c r="DK133" s="296"/>
      <c r="DL133" s="296"/>
      <c r="DM133" s="296"/>
      <c r="DN133" s="296"/>
      <c r="DO133" s="296"/>
      <c r="DP133" s="296"/>
      <c r="DQ133" s="296"/>
      <c r="DR133" s="296"/>
      <c r="DS133" s="296"/>
      <c r="DT133" s="296"/>
      <c r="DU133" s="296"/>
      <c r="DV133" s="296"/>
      <c r="DW133" s="296"/>
      <c r="DX133" s="296"/>
      <c r="DY133" s="296"/>
      <c r="DZ133" s="296"/>
      <c r="EA133" s="296"/>
      <c r="EB133" s="296"/>
      <c r="EC133" s="296"/>
      <c r="ED133" s="296"/>
      <c r="EE133" s="296"/>
      <c r="EF133" s="296"/>
      <c r="EG133" s="42"/>
      <c r="EH133" s="296"/>
      <c r="EI133" s="296"/>
      <c r="EJ133" s="296"/>
      <c r="EK133" s="296"/>
      <c r="EL133" s="296"/>
      <c r="EM133" s="296"/>
      <c r="EN133" s="296"/>
      <c r="EO133" s="296"/>
      <c r="EP133" s="296"/>
      <c r="EQ133" s="296"/>
      <c r="ER133" s="296"/>
      <c r="ES133" s="296"/>
      <c r="ET133" s="296"/>
      <c r="EU133" s="296"/>
      <c r="EV133" s="296"/>
      <c r="EW133" s="296"/>
      <c r="EX133" s="296"/>
      <c r="EY133" s="296"/>
      <c r="EZ133" s="296"/>
      <c r="FA133" s="296"/>
      <c r="FB133" s="296"/>
      <c r="FC133" s="296"/>
      <c r="FD133" s="296"/>
      <c r="FE133" s="296"/>
      <c r="FF133" s="296"/>
      <c r="FG133" s="296"/>
      <c r="FH133" s="296"/>
      <c r="FI133" s="296"/>
      <c r="FJ133" s="296"/>
      <c r="FK133" s="296"/>
      <c r="FL133" s="296"/>
      <c r="FM133" s="296"/>
      <c r="FN133" s="296"/>
      <c r="FO133" s="296"/>
      <c r="FP133" s="296"/>
      <c r="FQ133" s="42"/>
      <c r="FR133" s="42"/>
      <c r="FS133" s="42"/>
      <c r="FT133" s="42"/>
      <c r="FU133" s="42"/>
      <c r="FV133" s="296"/>
      <c r="FW133" s="296"/>
      <c r="FX133" s="296"/>
      <c r="FY133" s="296"/>
      <c r="FZ133" s="296"/>
      <c r="GA133" s="296"/>
      <c r="GB133" s="296"/>
      <c r="GC133" s="296"/>
      <c r="GD133" s="296"/>
      <c r="GE133" s="296"/>
      <c r="GF133" s="296"/>
      <c r="GG133" s="296"/>
      <c r="GH133" s="296"/>
      <c r="GI133" s="296"/>
      <c r="GJ133" s="296"/>
      <c r="GK133" s="296"/>
      <c r="GL133" s="296"/>
      <c r="GM133" s="296"/>
      <c r="GN133" s="296"/>
      <c r="GO133" s="296"/>
      <c r="GP133" s="296"/>
      <c r="GQ133" s="296"/>
      <c r="GR133" s="296"/>
      <c r="GS133" s="296"/>
      <c r="GT133" s="296"/>
      <c r="GU133" s="296"/>
      <c r="GV133" s="296"/>
      <c r="GW133" s="296"/>
      <c r="GX133" s="296"/>
      <c r="GY133" s="296"/>
      <c r="GZ133" s="296"/>
      <c r="HA133" s="296"/>
      <c r="HB133" s="296"/>
      <c r="HC133" s="296"/>
      <c r="HD133" s="296"/>
      <c r="HE133" s="296"/>
      <c r="HF133" s="296"/>
      <c r="HG133" s="296"/>
      <c r="HH133" s="296"/>
      <c r="HI133" s="296"/>
      <c r="HJ133" s="296"/>
      <c r="HK133" s="296"/>
      <c r="HL133" s="296"/>
      <c r="HM133" s="296"/>
      <c r="HN133" s="296"/>
      <c r="HO133" s="296"/>
      <c r="HP133" s="296"/>
      <c r="HQ133" s="296"/>
      <c r="HR133" s="296"/>
      <c r="HS133" s="296"/>
      <c r="HT133" s="296"/>
      <c r="HU133" s="296"/>
      <c r="HV133" s="296"/>
      <c r="HW133" s="296"/>
      <c r="HX133" s="296"/>
      <c r="HY133" s="296"/>
      <c r="HZ133" s="296"/>
      <c r="IA133" s="296"/>
      <c r="IB133" s="296"/>
      <c r="IC133" s="296"/>
      <c r="ID133" s="296"/>
      <c r="IE133" s="296"/>
      <c r="IF133" s="296"/>
      <c r="IG133" s="296"/>
      <c r="IH133" s="296"/>
      <c r="II133" s="296"/>
      <c r="IJ133" s="296"/>
      <c r="IK133" s="296"/>
      <c r="IL133" s="296"/>
      <c r="IM133" s="296"/>
      <c r="IN133" s="296"/>
      <c r="IO133" s="296"/>
      <c r="IP133" s="296"/>
      <c r="IQ133" s="296"/>
      <c r="IR133" s="296"/>
      <c r="IS133" s="296"/>
      <c r="IT133" s="296"/>
      <c r="IU133" s="296"/>
      <c r="IV133" s="296"/>
      <c r="IW133" s="296"/>
      <c r="IX133" s="296"/>
      <c r="IY133" s="296"/>
      <c r="IZ133" s="296"/>
      <c r="JA133" s="296"/>
      <c r="KM133" s="38"/>
      <c r="KN133" s="38"/>
      <c r="KP133" s="38"/>
      <c r="KQ133" s="38"/>
      <c r="KR133" s="38"/>
      <c r="KS133" s="38"/>
      <c r="KT133" s="38"/>
      <c r="KU133" s="38"/>
      <c r="KV133" s="38"/>
      <c r="KW133" s="38"/>
      <c r="KX133" s="38"/>
      <c r="LH133" s="33"/>
    </row>
    <row r="134" spans="2:320" s="17" customFormat="1" x14ac:dyDescent="0.2">
      <c r="B134" s="33"/>
      <c r="F134" s="35"/>
      <c r="G134" s="174"/>
      <c r="H134" s="33"/>
      <c r="I134" s="33"/>
      <c r="J134" s="42"/>
      <c r="K134" s="296"/>
      <c r="L134" s="296"/>
      <c r="M134" s="296"/>
      <c r="N134" s="296"/>
      <c r="O134" s="296"/>
      <c r="P134" s="296"/>
      <c r="Q134" s="296"/>
      <c r="R134" s="296"/>
      <c r="S134" s="296"/>
      <c r="T134" s="296"/>
      <c r="U134" s="296"/>
      <c r="V134" s="296"/>
      <c r="W134" s="296"/>
      <c r="X134" s="296"/>
      <c r="Y134" s="296"/>
      <c r="Z134" s="296"/>
      <c r="AA134" s="296"/>
      <c r="AB134" s="296"/>
      <c r="AC134" s="296"/>
      <c r="AD134" s="296"/>
      <c r="AE134" s="296"/>
      <c r="AF134" s="296"/>
      <c r="AG134" s="296"/>
      <c r="AH134" s="296"/>
      <c r="AI134" s="296"/>
      <c r="AJ134" s="296"/>
      <c r="AK134" s="296"/>
      <c r="AL134" s="296"/>
      <c r="AM134" s="296"/>
      <c r="AN134" s="296"/>
      <c r="AO134" s="296"/>
      <c r="AP134" s="296"/>
      <c r="AQ134" s="296"/>
      <c r="AR134" s="296"/>
      <c r="AS134" s="296"/>
      <c r="AT134" s="296"/>
      <c r="AU134" s="296"/>
      <c r="AV134" s="296"/>
      <c r="AW134" s="296"/>
      <c r="AX134" s="296"/>
      <c r="AY134" s="296"/>
      <c r="AZ134" s="296"/>
      <c r="BA134" s="296"/>
      <c r="BB134" s="296"/>
      <c r="BC134" s="296"/>
      <c r="BD134" s="296"/>
      <c r="BE134" s="296"/>
      <c r="BF134" s="296"/>
      <c r="BG134" s="296"/>
      <c r="BH134" s="296"/>
      <c r="BI134" s="296"/>
      <c r="BJ134" s="296"/>
      <c r="BK134" s="296"/>
      <c r="BL134" s="296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296"/>
      <c r="CA134" s="296"/>
      <c r="CB134" s="296"/>
      <c r="CC134" s="296"/>
      <c r="CD134" s="296"/>
      <c r="CE134" s="296"/>
      <c r="CF134" s="296"/>
      <c r="CG134" s="296"/>
      <c r="CH134" s="296"/>
      <c r="CI134" s="296"/>
      <c r="CJ134" s="296"/>
      <c r="CK134" s="296"/>
      <c r="CL134" s="296"/>
      <c r="CM134" s="296"/>
      <c r="CN134" s="296"/>
      <c r="CO134" s="296"/>
      <c r="CP134" s="296"/>
      <c r="CQ134" s="296"/>
      <c r="CR134" s="296"/>
      <c r="CS134" s="296"/>
      <c r="CT134" s="296"/>
      <c r="CU134" s="296"/>
      <c r="CV134" s="296"/>
      <c r="CW134" s="42"/>
      <c r="CX134" s="296"/>
      <c r="CY134" s="296"/>
      <c r="CZ134" s="296"/>
      <c r="DA134" s="296"/>
      <c r="DB134" s="296"/>
      <c r="DC134" s="296"/>
      <c r="DD134" s="296"/>
      <c r="DE134" s="296"/>
      <c r="DF134" s="296"/>
      <c r="DG134" s="296"/>
      <c r="DH134" s="296"/>
      <c r="DI134" s="296"/>
      <c r="DJ134" s="296"/>
      <c r="DK134" s="296"/>
      <c r="DL134" s="296"/>
      <c r="DM134" s="296"/>
      <c r="DN134" s="296"/>
      <c r="DO134" s="296"/>
      <c r="DP134" s="296"/>
      <c r="DQ134" s="296"/>
      <c r="DR134" s="296"/>
      <c r="DS134" s="296"/>
      <c r="DT134" s="296"/>
      <c r="DU134" s="296"/>
      <c r="DV134" s="296"/>
      <c r="DW134" s="296"/>
      <c r="DX134" s="296"/>
      <c r="DY134" s="296"/>
      <c r="DZ134" s="296"/>
      <c r="EA134" s="296"/>
      <c r="EB134" s="296"/>
      <c r="EC134" s="296"/>
      <c r="ED134" s="296"/>
      <c r="EE134" s="296"/>
      <c r="EF134" s="296"/>
      <c r="EG134" s="42"/>
      <c r="EH134" s="296"/>
      <c r="EI134" s="296"/>
      <c r="EJ134" s="296"/>
      <c r="EK134" s="296"/>
      <c r="EL134" s="296"/>
      <c r="EM134" s="296"/>
      <c r="EN134" s="296"/>
      <c r="EO134" s="296"/>
      <c r="EP134" s="296"/>
      <c r="EQ134" s="296"/>
      <c r="ER134" s="296"/>
      <c r="ES134" s="296"/>
      <c r="ET134" s="296"/>
      <c r="EU134" s="296"/>
      <c r="EV134" s="296"/>
      <c r="EW134" s="296"/>
      <c r="EX134" s="296"/>
      <c r="EY134" s="296"/>
      <c r="EZ134" s="296"/>
      <c r="FA134" s="296"/>
      <c r="FB134" s="296"/>
      <c r="FC134" s="296"/>
      <c r="FD134" s="296"/>
      <c r="FE134" s="296"/>
      <c r="FF134" s="296"/>
      <c r="FG134" s="296"/>
      <c r="FH134" s="296"/>
      <c r="FI134" s="296"/>
      <c r="FJ134" s="296"/>
      <c r="FK134" s="296"/>
      <c r="FL134" s="296"/>
      <c r="FM134" s="296"/>
      <c r="FN134" s="296"/>
      <c r="FO134" s="296"/>
      <c r="FP134" s="296"/>
      <c r="FQ134" s="42"/>
      <c r="FR134" s="42"/>
      <c r="FS134" s="42"/>
      <c r="FT134" s="42"/>
      <c r="FU134" s="42"/>
      <c r="FV134" s="296"/>
      <c r="FW134" s="296"/>
      <c r="FX134" s="296"/>
      <c r="FY134" s="296"/>
      <c r="FZ134" s="296"/>
      <c r="GA134" s="296"/>
      <c r="GB134" s="296"/>
      <c r="GC134" s="296"/>
      <c r="GD134" s="296"/>
      <c r="GE134" s="296"/>
      <c r="GF134" s="296"/>
      <c r="GG134" s="296"/>
      <c r="GH134" s="296"/>
      <c r="GI134" s="296"/>
      <c r="GJ134" s="296"/>
      <c r="GK134" s="296"/>
      <c r="GL134" s="296"/>
      <c r="GM134" s="296"/>
      <c r="GN134" s="296"/>
      <c r="GO134" s="296"/>
      <c r="GP134" s="296"/>
      <c r="GQ134" s="296"/>
      <c r="GR134" s="296"/>
      <c r="GS134" s="296"/>
      <c r="GT134" s="296"/>
      <c r="GU134" s="296"/>
      <c r="GV134" s="296"/>
      <c r="GW134" s="296"/>
      <c r="GX134" s="296"/>
      <c r="GY134" s="296"/>
      <c r="GZ134" s="296"/>
      <c r="HA134" s="296"/>
      <c r="HB134" s="296"/>
      <c r="HC134" s="296"/>
      <c r="HD134" s="296"/>
      <c r="HE134" s="296"/>
      <c r="HF134" s="296"/>
      <c r="HG134" s="296"/>
      <c r="HH134" s="296"/>
      <c r="HI134" s="296"/>
      <c r="HJ134" s="296"/>
      <c r="HK134" s="296"/>
      <c r="HL134" s="296"/>
      <c r="HM134" s="296"/>
      <c r="HN134" s="296"/>
      <c r="HO134" s="296"/>
      <c r="HP134" s="296"/>
      <c r="HQ134" s="296"/>
      <c r="HR134" s="296"/>
      <c r="HS134" s="296"/>
      <c r="HT134" s="296"/>
      <c r="HU134" s="296"/>
      <c r="HV134" s="296"/>
      <c r="HW134" s="296"/>
      <c r="HX134" s="296"/>
      <c r="HY134" s="296"/>
      <c r="HZ134" s="296"/>
      <c r="IA134" s="296"/>
      <c r="IB134" s="296"/>
      <c r="IC134" s="296"/>
      <c r="ID134" s="296"/>
      <c r="IE134" s="296"/>
      <c r="IF134" s="296"/>
      <c r="IG134" s="296"/>
      <c r="IH134" s="296"/>
      <c r="II134" s="296"/>
      <c r="IJ134" s="296"/>
      <c r="IK134" s="296"/>
      <c r="IL134" s="296"/>
      <c r="IM134" s="296"/>
      <c r="IN134" s="296"/>
      <c r="IO134" s="296"/>
      <c r="IP134" s="296"/>
      <c r="IQ134" s="296"/>
      <c r="IR134" s="296"/>
      <c r="IS134" s="296"/>
      <c r="IT134" s="296"/>
      <c r="IU134" s="296"/>
      <c r="IV134" s="296"/>
      <c r="IW134" s="296"/>
      <c r="IX134" s="296"/>
      <c r="IY134" s="296"/>
      <c r="IZ134" s="296"/>
      <c r="JA134" s="296"/>
      <c r="KM134" s="38"/>
      <c r="KN134" s="38"/>
      <c r="KP134" s="38"/>
      <c r="KQ134" s="38"/>
      <c r="KR134" s="38"/>
      <c r="KS134" s="38"/>
      <c r="KT134" s="38"/>
      <c r="KU134" s="38"/>
      <c r="KV134" s="38"/>
      <c r="KW134" s="38"/>
      <c r="KX134" s="38"/>
      <c r="LH134" s="33"/>
    </row>
    <row r="135" spans="2:320" s="17" customFormat="1" x14ac:dyDescent="0.2">
      <c r="B135" s="33"/>
      <c r="F135" s="35"/>
      <c r="G135" s="174"/>
      <c r="H135" s="33"/>
      <c r="I135" s="33"/>
      <c r="J135" s="42"/>
      <c r="K135" s="296"/>
      <c r="L135" s="296"/>
      <c r="M135" s="296"/>
      <c r="N135" s="296"/>
      <c r="O135" s="296"/>
      <c r="P135" s="296"/>
      <c r="Q135" s="296"/>
      <c r="R135" s="296"/>
      <c r="S135" s="296"/>
      <c r="T135" s="296"/>
      <c r="U135" s="296"/>
      <c r="V135" s="296"/>
      <c r="W135" s="296"/>
      <c r="X135" s="296"/>
      <c r="Y135" s="296"/>
      <c r="Z135" s="296"/>
      <c r="AA135" s="296"/>
      <c r="AB135" s="296"/>
      <c r="AC135" s="296"/>
      <c r="AD135" s="296"/>
      <c r="AE135" s="296"/>
      <c r="AF135" s="296"/>
      <c r="AG135" s="296"/>
      <c r="AH135" s="296"/>
      <c r="AI135" s="296"/>
      <c r="AJ135" s="296"/>
      <c r="AK135" s="296"/>
      <c r="AL135" s="296"/>
      <c r="AM135" s="296"/>
      <c r="AN135" s="296"/>
      <c r="AO135" s="296"/>
      <c r="AP135" s="296"/>
      <c r="AQ135" s="296"/>
      <c r="AR135" s="296"/>
      <c r="AS135" s="296"/>
      <c r="AT135" s="296"/>
      <c r="AU135" s="296"/>
      <c r="AV135" s="296"/>
      <c r="AW135" s="296"/>
      <c r="AX135" s="296"/>
      <c r="AY135" s="296"/>
      <c r="AZ135" s="296"/>
      <c r="BA135" s="296"/>
      <c r="BB135" s="296"/>
      <c r="BC135" s="296"/>
      <c r="BD135" s="296"/>
      <c r="BE135" s="296"/>
      <c r="BF135" s="296"/>
      <c r="BG135" s="296"/>
      <c r="BH135" s="296"/>
      <c r="BI135" s="296"/>
      <c r="BJ135" s="296"/>
      <c r="BK135" s="296"/>
      <c r="BL135" s="296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296"/>
      <c r="CA135" s="296"/>
      <c r="CB135" s="296"/>
      <c r="CC135" s="296"/>
      <c r="CD135" s="296"/>
      <c r="CE135" s="296"/>
      <c r="CF135" s="296"/>
      <c r="CG135" s="296"/>
      <c r="CH135" s="296"/>
      <c r="CI135" s="296"/>
      <c r="CJ135" s="296"/>
      <c r="CK135" s="296"/>
      <c r="CL135" s="296"/>
      <c r="CM135" s="296"/>
      <c r="CN135" s="296"/>
      <c r="CO135" s="296"/>
      <c r="CP135" s="296"/>
      <c r="CQ135" s="296"/>
      <c r="CR135" s="296"/>
      <c r="CS135" s="296"/>
      <c r="CT135" s="296"/>
      <c r="CU135" s="296"/>
      <c r="CV135" s="296"/>
      <c r="CW135" s="42"/>
      <c r="CX135" s="296"/>
      <c r="CY135" s="296"/>
      <c r="CZ135" s="296"/>
      <c r="DA135" s="296"/>
      <c r="DB135" s="296"/>
      <c r="DC135" s="296"/>
      <c r="DD135" s="296"/>
      <c r="DE135" s="296"/>
      <c r="DF135" s="296"/>
      <c r="DG135" s="296"/>
      <c r="DH135" s="296"/>
      <c r="DI135" s="296"/>
      <c r="DJ135" s="296"/>
      <c r="DK135" s="296"/>
      <c r="DL135" s="296"/>
      <c r="DM135" s="296"/>
      <c r="DN135" s="296"/>
      <c r="DO135" s="296"/>
      <c r="DP135" s="296"/>
      <c r="DQ135" s="296"/>
      <c r="DR135" s="296"/>
      <c r="DS135" s="296"/>
      <c r="DT135" s="296"/>
      <c r="DU135" s="296"/>
      <c r="DV135" s="296"/>
      <c r="DW135" s="296"/>
      <c r="DX135" s="296"/>
      <c r="DY135" s="296"/>
      <c r="DZ135" s="296"/>
      <c r="EA135" s="296"/>
      <c r="EB135" s="296"/>
      <c r="EC135" s="296"/>
      <c r="ED135" s="296"/>
      <c r="EE135" s="296"/>
      <c r="EF135" s="296"/>
      <c r="EG135" s="42"/>
      <c r="EH135" s="296"/>
      <c r="EI135" s="296"/>
      <c r="EJ135" s="296"/>
      <c r="EK135" s="296"/>
      <c r="EL135" s="296"/>
      <c r="EM135" s="296"/>
      <c r="EN135" s="296"/>
      <c r="EO135" s="296"/>
      <c r="EP135" s="296"/>
      <c r="EQ135" s="296"/>
      <c r="ER135" s="296"/>
      <c r="ES135" s="296"/>
      <c r="ET135" s="296"/>
      <c r="EU135" s="296"/>
      <c r="EV135" s="296"/>
      <c r="EW135" s="296"/>
      <c r="EX135" s="296"/>
      <c r="EY135" s="296"/>
      <c r="EZ135" s="296"/>
      <c r="FA135" s="296"/>
      <c r="FB135" s="296"/>
      <c r="FC135" s="296"/>
      <c r="FD135" s="296"/>
      <c r="FE135" s="296"/>
      <c r="FF135" s="296"/>
      <c r="FG135" s="296"/>
      <c r="FH135" s="296"/>
      <c r="FI135" s="296"/>
      <c r="FJ135" s="296"/>
      <c r="FK135" s="296"/>
      <c r="FL135" s="296"/>
      <c r="FM135" s="296"/>
      <c r="FN135" s="296"/>
      <c r="FO135" s="296"/>
      <c r="FP135" s="296"/>
      <c r="FQ135" s="42"/>
      <c r="FR135" s="42"/>
      <c r="FS135" s="42"/>
      <c r="FT135" s="42"/>
      <c r="FU135" s="42"/>
      <c r="FV135" s="296"/>
      <c r="FW135" s="296"/>
      <c r="FX135" s="296"/>
      <c r="FY135" s="296"/>
      <c r="FZ135" s="296"/>
      <c r="GA135" s="296"/>
      <c r="GB135" s="296"/>
      <c r="GC135" s="296"/>
      <c r="GD135" s="296"/>
      <c r="GE135" s="296"/>
      <c r="GF135" s="296"/>
      <c r="GG135" s="296"/>
      <c r="GH135" s="296"/>
      <c r="GI135" s="296"/>
      <c r="GJ135" s="296"/>
      <c r="GK135" s="296"/>
      <c r="GL135" s="296"/>
      <c r="GM135" s="296"/>
      <c r="GN135" s="296"/>
      <c r="GO135" s="296"/>
      <c r="GP135" s="296"/>
      <c r="GQ135" s="296"/>
      <c r="GR135" s="296"/>
      <c r="GS135" s="296"/>
      <c r="GT135" s="296"/>
      <c r="GU135" s="296"/>
      <c r="GV135" s="296"/>
      <c r="GW135" s="296"/>
      <c r="GX135" s="296"/>
      <c r="GY135" s="296"/>
      <c r="GZ135" s="296"/>
      <c r="HA135" s="296"/>
      <c r="HB135" s="296"/>
      <c r="HC135" s="296"/>
      <c r="HD135" s="296"/>
      <c r="HE135" s="296"/>
      <c r="HF135" s="296"/>
      <c r="HG135" s="296"/>
      <c r="HH135" s="296"/>
      <c r="HI135" s="296"/>
      <c r="HJ135" s="296"/>
      <c r="HK135" s="296"/>
      <c r="HL135" s="296"/>
      <c r="HM135" s="296"/>
      <c r="HN135" s="296"/>
      <c r="HO135" s="296"/>
      <c r="HP135" s="296"/>
      <c r="HQ135" s="296"/>
      <c r="HR135" s="296"/>
      <c r="HS135" s="296"/>
      <c r="HT135" s="296"/>
      <c r="HU135" s="296"/>
      <c r="HV135" s="296"/>
      <c r="HW135" s="296"/>
      <c r="HX135" s="296"/>
      <c r="HY135" s="296"/>
      <c r="HZ135" s="296"/>
      <c r="IA135" s="296"/>
      <c r="IB135" s="296"/>
      <c r="IC135" s="296"/>
      <c r="ID135" s="296"/>
      <c r="IE135" s="296"/>
      <c r="IF135" s="296"/>
      <c r="IG135" s="296"/>
      <c r="IH135" s="296"/>
      <c r="II135" s="296"/>
      <c r="IJ135" s="296"/>
      <c r="IK135" s="296"/>
      <c r="IL135" s="296"/>
      <c r="IM135" s="296"/>
      <c r="IN135" s="296"/>
      <c r="IO135" s="296"/>
      <c r="IP135" s="296"/>
      <c r="IQ135" s="296"/>
      <c r="IR135" s="296"/>
      <c r="IS135" s="296"/>
      <c r="IT135" s="296"/>
      <c r="IU135" s="296"/>
      <c r="IV135" s="296"/>
      <c r="IW135" s="296"/>
      <c r="IX135" s="296"/>
      <c r="IY135" s="296"/>
      <c r="IZ135" s="296"/>
      <c r="JA135" s="296"/>
      <c r="KM135" s="38"/>
      <c r="KN135" s="38"/>
      <c r="KP135" s="38"/>
      <c r="KQ135" s="38"/>
      <c r="KR135" s="38"/>
      <c r="KS135" s="38"/>
      <c r="KT135" s="38"/>
      <c r="KU135" s="38"/>
      <c r="KV135" s="38"/>
      <c r="KW135" s="38"/>
      <c r="KX135" s="38"/>
      <c r="LH135" s="33"/>
    </row>
    <row r="136" spans="2:320" s="17" customFormat="1" x14ac:dyDescent="0.2">
      <c r="B136" s="33"/>
      <c r="F136" s="35"/>
      <c r="G136" s="174"/>
      <c r="H136" s="33"/>
      <c r="I136" s="33"/>
      <c r="J136" s="42"/>
      <c r="K136" s="296"/>
      <c r="L136" s="296"/>
      <c r="M136" s="296"/>
      <c r="N136" s="296"/>
      <c r="O136" s="296"/>
      <c r="P136" s="296"/>
      <c r="Q136" s="296"/>
      <c r="R136" s="296"/>
      <c r="S136" s="296"/>
      <c r="T136" s="296"/>
      <c r="U136" s="296"/>
      <c r="V136" s="296"/>
      <c r="W136" s="296"/>
      <c r="X136" s="296"/>
      <c r="Y136" s="296"/>
      <c r="Z136" s="296"/>
      <c r="AA136" s="296"/>
      <c r="AB136" s="296"/>
      <c r="AC136" s="296"/>
      <c r="AD136" s="296"/>
      <c r="AE136" s="296"/>
      <c r="AF136" s="296"/>
      <c r="AG136" s="296"/>
      <c r="AH136" s="296"/>
      <c r="AI136" s="296"/>
      <c r="AJ136" s="296"/>
      <c r="AK136" s="296"/>
      <c r="AL136" s="296"/>
      <c r="AM136" s="296"/>
      <c r="AN136" s="296"/>
      <c r="AO136" s="296"/>
      <c r="AP136" s="296"/>
      <c r="AQ136" s="296"/>
      <c r="AR136" s="296"/>
      <c r="AS136" s="296"/>
      <c r="AT136" s="296"/>
      <c r="AU136" s="296"/>
      <c r="AV136" s="296"/>
      <c r="AW136" s="296"/>
      <c r="AX136" s="296"/>
      <c r="AY136" s="296"/>
      <c r="AZ136" s="296"/>
      <c r="BA136" s="296"/>
      <c r="BB136" s="296"/>
      <c r="BC136" s="296"/>
      <c r="BD136" s="296"/>
      <c r="BE136" s="296"/>
      <c r="BF136" s="296"/>
      <c r="BG136" s="296"/>
      <c r="BH136" s="296"/>
      <c r="BI136" s="296"/>
      <c r="BJ136" s="296"/>
      <c r="BK136" s="296"/>
      <c r="BL136" s="296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296"/>
      <c r="CA136" s="296"/>
      <c r="CB136" s="296"/>
      <c r="CC136" s="296"/>
      <c r="CD136" s="296"/>
      <c r="CE136" s="296"/>
      <c r="CF136" s="296"/>
      <c r="CG136" s="296"/>
      <c r="CH136" s="296"/>
      <c r="CI136" s="296"/>
      <c r="CJ136" s="296"/>
      <c r="CK136" s="296"/>
      <c r="CL136" s="296"/>
      <c r="CM136" s="296"/>
      <c r="CN136" s="296"/>
      <c r="CO136" s="296"/>
      <c r="CP136" s="296"/>
      <c r="CQ136" s="296"/>
      <c r="CR136" s="296"/>
      <c r="CS136" s="296"/>
      <c r="CT136" s="296"/>
      <c r="CU136" s="296"/>
      <c r="CV136" s="296"/>
      <c r="CW136" s="42"/>
      <c r="CX136" s="296"/>
      <c r="CY136" s="296"/>
      <c r="CZ136" s="296"/>
      <c r="DA136" s="296"/>
      <c r="DB136" s="296"/>
      <c r="DC136" s="296"/>
      <c r="DD136" s="296"/>
      <c r="DE136" s="296"/>
      <c r="DF136" s="296"/>
      <c r="DG136" s="296"/>
      <c r="DH136" s="296"/>
      <c r="DI136" s="296"/>
      <c r="DJ136" s="296"/>
      <c r="DK136" s="296"/>
      <c r="DL136" s="296"/>
      <c r="DM136" s="296"/>
      <c r="DN136" s="296"/>
      <c r="DO136" s="296"/>
      <c r="DP136" s="296"/>
      <c r="DQ136" s="296"/>
      <c r="DR136" s="296"/>
      <c r="DS136" s="296"/>
      <c r="DT136" s="296"/>
      <c r="DU136" s="296"/>
      <c r="DV136" s="296"/>
      <c r="DW136" s="296"/>
      <c r="DX136" s="296"/>
      <c r="DY136" s="296"/>
      <c r="DZ136" s="296"/>
      <c r="EA136" s="296"/>
      <c r="EB136" s="296"/>
      <c r="EC136" s="296"/>
      <c r="ED136" s="296"/>
      <c r="EE136" s="296"/>
      <c r="EF136" s="296"/>
      <c r="EG136" s="42"/>
      <c r="EH136" s="296"/>
      <c r="EI136" s="296"/>
      <c r="EJ136" s="296"/>
      <c r="EK136" s="296"/>
      <c r="EL136" s="296"/>
      <c r="EM136" s="296"/>
      <c r="EN136" s="296"/>
      <c r="EO136" s="296"/>
      <c r="EP136" s="296"/>
      <c r="EQ136" s="296"/>
      <c r="ER136" s="296"/>
      <c r="ES136" s="296"/>
      <c r="ET136" s="296"/>
      <c r="EU136" s="296"/>
      <c r="EV136" s="296"/>
      <c r="EW136" s="296"/>
      <c r="EX136" s="296"/>
      <c r="EY136" s="296"/>
      <c r="EZ136" s="296"/>
      <c r="FA136" s="296"/>
      <c r="FB136" s="296"/>
      <c r="FC136" s="296"/>
      <c r="FD136" s="296"/>
      <c r="FE136" s="296"/>
      <c r="FF136" s="296"/>
      <c r="FG136" s="296"/>
      <c r="FH136" s="296"/>
      <c r="FI136" s="296"/>
      <c r="FJ136" s="296"/>
      <c r="FK136" s="296"/>
      <c r="FL136" s="296"/>
      <c r="FM136" s="296"/>
      <c r="FN136" s="296"/>
      <c r="FO136" s="296"/>
      <c r="FP136" s="296"/>
      <c r="FQ136" s="42"/>
      <c r="FR136" s="42"/>
      <c r="FS136" s="42"/>
      <c r="FT136" s="42"/>
      <c r="FU136" s="42"/>
      <c r="FV136" s="296"/>
      <c r="FW136" s="296"/>
      <c r="FX136" s="296"/>
      <c r="FY136" s="296"/>
      <c r="FZ136" s="296"/>
      <c r="GA136" s="296"/>
      <c r="GB136" s="296"/>
      <c r="GC136" s="296"/>
      <c r="GD136" s="296"/>
      <c r="GE136" s="296"/>
      <c r="GF136" s="296"/>
      <c r="GG136" s="296"/>
      <c r="GH136" s="296"/>
      <c r="GI136" s="296"/>
      <c r="GJ136" s="296"/>
      <c r="GK136" s="296"/>
      <c r="GL136" s="296"/>
      <c r="GM136" s="296"/>
      <c r="GN136" s="296"/>
      <c r="GO136" s="296"/>
      <c r="GP136" s="296"/>
      <c r="GQ136" s="296"/>
      <c r="GR136" s="296"/>
      <c r="GS136" s="296"/>
      <c r="GT136" s="296"/>
      <c r="GU136" s="296"/>
      <c r="GV136" s="296"/>
      <c r="GW136" s="296"/>
      <c r="GX136" s="296"/>
      <c r="GY136" s="296"/>
      <c r="GZ136" s="296"/>
      <c r="HA136" s="296"/>
      <c r="HB136" s="296"/>
      <c r="HC136" s="296"/>
      <c r="HD136" s="296"/>
      <c r="HE136" s="296"/>
      <c r="HF136" s="296"/>
      <c r="HG136" s="296"/>
      <c r="HH136" s="296"/>
      <c r="HI136" s="296"/>
      <c r="HJ136" s="296"/>
      <c r="HK136" s="296"/>
      <c r="HL136" s="296"/>
      <c r="HM136" s="296"/>
      <c r="HN136" s="296"/>
      <c r="HO136" s="296"/>
      <c r="HP136" s="296"/>
      <c r="HQ136" s="296"/>
      <c r="HR136" s="296"/>
      <c r="HS136" s="296"/>
      <c r="HT136" s="296"/>
      <c r="HU136" s="296"/>
      <c r="HV136" s="296"/>
      <c r="HW136" s="296"/>
      <c r="HX136" s="296"/>
      <c r="HY136" s="296"/>
      <c r="HZ136" s="296"/>
      <c r="IA136" s="296"/>
      <c r="IB136" s="296"/>
      <c r="IC136" s="296"/>
      <c r="ID136" s="296"/>
      <c r="IE136" s="296"/>
      <c r="IF136" s="296"/>
      <c r="IG136" s="296"/>
      <c r="IH136" s="296"/>
      <c r="II136" s="296"/>
      <c r="IJ136" s="296"/>
      <c r="IK136" s="296"/>
      <c r="IL136" s="296"/>
      <c r="IM136" s="296"/>
      <c r="IN136" s="296"/>
      <c r="IO136" s="296"/>
      <c r="IP136" s="296"/>
      <c r="IQ136" s="296"/>
      <c r="IR136" s="296"/>
      <c r="IS136" s="296"/>
      <c r="IT136" s="296"/>
      <c r="IU136" s="296"/>
      <c r="IV136" s="296"/>
      <c r="IW136" s="296"/>
      <c r="IX136" s="296"/>
      <c r="IY136" s="296"/>
      <c r="IZ136" s="296"/>
      <c r="JA136" s="296"/>
      <c r="KM136" s="38"/>
      <c r="KN136" s="38"/>
      <c r="KP136" s="38"/>
      <c r="KQ136" s="38"/>
      <c r="KR136" s="38"/>
      <c r="KS136" s="38"/>
      <c r="KT136" s="38"/>
      <c r="KU136" s="38"/>
      <c r="KV136" s="38"/>
      <c r="KW136" s="38"/>
      <c r="KX136" s="38"/>
      <c r="LH136" s="33"/>
    </row>
    <row r="137" spans="2:320" s="17" customFormat="1" x14ac:dyDescent="0.2">
      <c r="B137" s="33"/>
      <c r="F137" s="35"/>
      <c r="G137" s="174"/>
      <c r="H137" s="33"/>
      <c r="I137" s="33"/>
      <c r="J137" s="42"/>
      <c r="K137" s="296"/>
      <c r="L137" s="296"/>
      <c r="M137" s="296"/>
      <c r="N137" s="296"/>
      <c r="O137" s="296"/>
      <c r="P137" s="296"/>
      <c r="Q137" s="296"/>
      <c r="R137" s="296"/>
      <c r="S137" s="296"/>
      <c r="T137" s="296"/>
      <c r="U137" s="296"/>
      <c r="V137" s="296"/>
      <c r="W137" s="296"/>
      <c r="X137" s="296"/>
      <c r="Y137" s="296"/>
      <c r="Z137" s="296"/>
      <c r="AA137" s="296"/>
      <c r="AB137" s="296"/>
      <c r="AC137" s="296"/>
      <c r="AD137" s="296"/>
      <c r="AE137" s="296"/>
      <c r="AF137" s="296"/>
      <c r="AG137" s="296"/>
      <c r="AH137" s="296"/>
      <c r="AI137" s="296"/>
      <c r="AJ137" s="296"/>
      <c r="AK137" s="296"/>
      <c r="AL137" s="296"/>
      <c r="AM137" s="296"/>
      <c r="AN137" s="296"/>
      <c r="AO137" s="296"/>
      <c r="AP137" s="296"/>
      <c r="AQ137" s="296"/>
      <c r="AR137" s="296"/>
      <c r="AS137" s="296"/>
      <c r="AT137" s="296"/>
      <c r="AU137" s="296"/>
      <c r="AV137" s="296"/>
      <c r="AW137" s="296"/>
      <c r="AX137" s="296"/>
      <c r="AY137" s="296"/>
      <c r="AZ137" s="296"/>
      <c r="BA137" s="296"/>
      <c r="BB137" s="296"/>
      <c r="BC137" s="296"/>
      <c r="BD137" s="296"/>
      <c r="BE137" s="296"/>
      <c r="BF137" s="296"/>
      <c r="BG137" s="296"/>
      <c r="BH137" s="296"/>
      <c r="BI137" s="296"/>
      <c r="BJ137" s="296"/>
      <c r="BK137" s="296"/>
      <c r="BL137" s="296"/>
      <c r="BM137" s="42"/>
      <c r="BN137" s="42"/>
      <c r="BO137" s="42"/>
      <c r="BP137" s="42"/>
      <c r="BQ137" s="42"/>
      <c r="BR137" s="42"/>
      <c r="BS137" s="42"/>
      <c r="BT137" s="42"/>
      <c r="BU137" s="42"/>
      <c r="BV137" s="42"/>
      <c r="BW137" s="42"/>
      <c r="BX137" s="42"/>
      <c r="BY137" s="42"/>
      <c r="BZ137" s="296"/>
      <c r="CA137" s="296"/>
      <c r="CB137" s="296"/>
      <c r="CC137" s="296"/>
      <c r="CD137" s="296"/>
      <c r="CE137" s="296"/>
      <c r="CF137" s="296"/>
      <c r="CG137" s="296"/>
      <c r="CH137" s="296"/>
      <c r="CI137" s="296"/>
      <c r="CJ137" s="296"/>
      <c r="CK137" s="296"/>
      <c r="CL137" s="296"/>
      <c r="CM137" s="296"/>
      <c r="CN137" s="296"/>
      <c r="CO137" s="296"/>
      <c r="CP137" s="296"/>
      <c r="CQ137" s="296"/>
      <c r="CR137" s="296"/>
      <c r="CS137" s="296"/>
      <c r="CT137" s="296"/>
      <c r="CU137" s="296"/>
      <c r="CV137" s="296"/>
      <c r="CW137" s="42"/>
      <c r="CX137" s="296"/>
      <c r="CY137" s="296"/>
      <c r="CZ137" s="296"/>
      <c r="DA137" s="296"/>
      <c r="DB137" s="296"/>
      <c r="DC137" s="296"/>
      <c r="DD137" s="296"/>
      <c r="DE137" s="296"/>
      <c r="DF137" s="296"/>
      <c r="DG137" s="296"/>
      <c r="DH137" s="296"/>
      <c r="DI137" s="296"/>
      <c r="DJ137" s="296"/>
      <c r="DK137" s="296"/>
      <c r="DL137" s="296"/>
      <c r="DM137" s="296"/>
      <c r="DN137" s="296"/>
      <c r="DO137" s="296"/>
      <c r="DP137" s="296"/>
      <c r="DQ137" s="296"/>
      <c r="DR137" s="296"/>
      <c r="DS137" s="296"/>
      <c r="DT137" s="296"/>
      <c r="DU137" s="296"/>
      <c r="DV137" s="296"/>
      <c r="DW137" s="296"/>
      <c r="DX137" s="296"/>
      <c r="DY137" s="296"/>
      <c r="DZ137" s="296"/>
      <c r="EA137" s="296"/>
      <c r="EB137" s="296"/>
      <c r="EC137" s="296"/>
      <c r="ED137" s="296"/>
      <c r="EE137" s="296"/>
      <c r="EF137" s="296"/>
      <c r="EG137" s="42"/>
      <c r="EH137" s="296"/>
      <c r="EI137" s="296"/>
      <c r="EJ137" s="296"/>
      <c r="EK137" s="296"/>
      <c r="EL137" s="296"/>
      <c r="EM137" s="296"/>
      <c r="EN137" s="296"/>
      <c r="EO137" s="296"/>
      <c r="EP137" s="296"/>
      <c r="EQ137" s="296"/>
      <c r="ER137" s="296"/>
      <c r="ES137" s="296"/>
      <c r="ET137" s="296"/>
      <c r="EU137" s="296"/>
      <c r="EV137" s="296"/>
      <c r="EW137" s="296"/>
      <c r="EX137" s="296"/>
      <c r="EY137" s="296"/>
      <c r="EZ137" s="296"/>
      <c r="FA137" s="296"/>
      <c r="FB137" s="296"/>
      <c r="FC137" s="296"/>
      <c r="FD137" s="296"/>
      <c r="FE137" s="296"/>
      <c r="FF137" s="296"/>
      <c r="FG137" s="296"/>
      <c r="FH137" s="296"/>
      <c r="FI137" s="296"/>
      <c r="FJ137" s="296"/>
      <c r="FK137" s="296"/>
      <c r="FL137" s="296"/>
      <c r="FM137" s="296"/>
      <c r="FN137" s="296"/>
      <c r="FO137" s="296"/>
      <c r="FP137" s="296"/>
      <c r="FQ137" s="42"/>
      <c r="FR137" s="42"/>
      <c r="FS137" s="42"/>
      <c r="FT137" s="42"/>
      <c r="FU137" s="42"/>
      <c r="FV137" s="296"/>
      <c r="FW137" s="296"/>
      <c r="FX137" s="296"/>
      <c r="FY137" s="296"/>
      <c r="FZ137" s="296"/>
      <c r="GA137" s="296"/>
      <c r="GB137" s="296"/>
      <c r="GC137" s="296"/>
      <c r="GD137" s="296"/>
      <c r="GE137" s="296"/>
      <c r="GF137" s="296"/>
      <c r="GG137" s="296"/>
      <c r="GH137" s="296"/>
      <c r="GI137" s="296"/>
      <c r="GJ137" s="296"/>
      <c r="GK137" s="296"/>
      <c r="GL137" s="296"/>
      <c r="GM137" s="296"/>
      <c r="GN137" s="296"/>
      <c r="GO137" s="296"/>
      <c r="GP137" s="296"/>
      <c r="GQ137" s="296"/>
      <c r="GR137" s="296"/>
      <c r="GS137" s="296"/>
      <c r="GT137" s="296"/>
      <c r="GU137" s="296"/>
      <c r="GV137" s="296"/>
      <c r="GW137" s="296"/>
      <c r="GX137" s="296"/>
      <c r="GY137" s="296"/>
      <c r="GZ137" s="296"/>
      <c r="HA137" s="296"/>
      <c r="HB137" s="296"/>
      <c r="HC137" s="296"/>
      <c r="HD137" s="296"/>
      <c r="HE137" s="296"/>
      <c r="HF137" s="296"/>
      <c r="HG137" s="296"/>
      <c r="HH137" s="296"/>
      <c r="HI137" s="296"/>
      <c r="HJ137" s="296"/>
      <c r="HK137" s="296"/>
      <c r="HL137" s="296"/>
      <c r="HM137" s="296"/>
      <c r="HN137" s="296"/>
      <c r="HO137" s="296"/>
      <c r="HP137" s="296"/>
      <c r="HQ137" s="296"/>
      <c r="HR137" s="296"/>
      <c r="HS137" s="296"/>
      <c r="HT137" s="296"/>
      <c r="HU137" s="296"/>
      <c r="HV137" s="296"/>
      <c r="HW137" s="296"/>
      <c r="HX137" s="296"/>
      <c r="HY137" s="296"/>
      <c r="HZ137" s="296"/>
      <c r="IA137" s="296"/>
      <c r="IB137" s="296"/>
      <c r="IC137" s="296"/>
      <c r="ID137" s="296"/>
      <c r="IE137" s="296"/>
      <c r="IF137" s="296"/>
      <c r="IG137" s="296"/>
      <c r="IH137" s="296"/>
      <c r="II137" s="296"/>
      <c r="IJ137" s="296"/>
      <c r="IK137" s="296"/>
      <c r="IL137" s="296"/>
      <c r="IM137" s="296"/>
      <c r="IN137" s="296"/>
      <c r="IO137" s="296"/>
      <c r="IP137" s="296"/>
      <c r="IQ137" s="296"/>
      <c r="IR137" s="296"/>
      <c r="IS137" s="296"/>
      <c r="IT137" s="296"/>
      <c r="IU137" s="296"/>
      <c r="IV137" s="296"/>
      <c r="IW137" s="296"/>
      <c r="IX137" s="296"/>
      <c r="IY137" s="296"/>
      <c r="IZ137" s="296"/>
      <c r="JA137" s="296"/>
      <c r="KM137" s="38"/>
      <c r="KN137" s="38"/>
      <c r="KP137" s="38"/>
      <c r="KQ137" s="38"/>
      <c r="KR137" s="38"/>
      <c r="KS137" s="38"/>
      <c r="KT137" s="38"/>
      <c r="KU137" s="38"/>
      <c r="KV137" s="38"/>
      <c r="KW137" s="38"/>
      <c r="KX137" s="38"/>
      <c r="LH137" s="33"/>
    </row>
    <row r="138" spans="2:320" s="17" customFormat="1" x14ac:dyDescent="0.2">
      <c r="B138" s="33"/>
      <c r="F138" s="35"/>
      <c r="G138" s="174"/>
      <c r="H138" s="33"/>
      <c r="I138" s="33"/>
      <c r="J138" s="42"/>
      <c r="K138" s="296"/>
      <c r="L138" s="296"/>
      <c r="M138" s="296"/>
      <c r="N138" s="296"/>
      <c r="O138" s="296"/>
      <c r="P138" s="296"/>
      <c r="Q138" s="296"/>
      <c r="R138" s="296"/>
      <c r="S138" s="296"/>
      <c r="T138" s="296"/>
      <c r="U138" s="296"/>
      <c r="V138" s="296"/>
      <c r="W138" s="296"/>
      <c r="X138" s="296"/>
      <c r="Y138" s="296"/>
      <c r="Z138" s="296"/>
      <c r="AA138" s="296"/>
      <c r="AB138" s="296"/>
      <c r="AC138" s="296"/>
      <c r="AD138" s="296"/>
      <c r="AE138" s="296"/>
      <c r="AF138" s="296"/>
      <c r="AG138" s="296"/>
      <c r="AH138" s="296"/>
      <c r="AI138" s="296"/>
      <c r="AJ138" s="296"/>
      <c r="AK138" s="296"/>
      <c r="AL138" s="296"/>
      <c r="AM138" s="296"/>
      <c r="AN138" s="296"/>
      <c r="AO138" s="296"/>
      <c r="AP138" s="296"/>
      <c r="AQ138" s="296"/>
      <c r="AR138" s="296"/>
      <c r="AS138" s="296"/>
      <c r="AT138" s="296"/>
      <c r="AU138" s="296"/>
      <c r="AV138" s="296"/>
      <c r="AW138" s="296"/>
      <c r="AX138" s="296"/>
      <c r="AY138" s="296"/>
      <c r="AZ138" s="296"/>
      <c r="BA138" s="296"/>
      <c r="BB138" s="296"/>
      <c r="BC138" s="296"/>
      <c r="BD138" s="296"/>
      <c r="BE138" s="296"/>
      <c r="BF138" s="296"/>
      <c r="BG138" s="296"/>
      <c r="BH138" s="296"/>
      <c r="BI138" s="296"/>
      <c r="BJ138" s="296"/>
      <c r="BK138" s="296"/>
      <c r="BL138" s="296"/>
      <c r="BM138" s="42"/>
      <c r="BN138" s="42"/>
      <c r="BO138" s="42"/>
      <c r="BP138" s="42"/>
      <c r="BQ138" s="42"/>
      <c r="BR138" s="42"/>
      <c r="BS138" s="42"/>
      <c r="BT138" s="42"/>
      <c r="BU138" s="42"/>
      <c r="BV138" s="42"/>
      <c r="BW138" s="42"/>
      <c r="BX138" s="42"/>
      <c r="BY138" s="42"/>
      <c r="BZ138" s="296"/>
      <c r="CA138" s="296"/>
      <c r="CB138" s="296"/>
      <c r="CC138" s="296"/>
      <c r="CD138" s="296"/>
      <c r="CE138" s="296"/>
      <c r="CF138" s="296"/>
      <c r="CG138" s="296"/>
      <c r="CH138" s="296"/>
      <c r="CI138" s="296"/>
      <c r="CJ138" s="296"/>
      <c r="CK138" s="296"/>
      <c r="CL138" s="296"/>
      <c r="CM138" s="296"/>
      <c r="CN138" s="296"/>
      <c r="CO138" s="296"/>
      <c r="CP138" s="296"/>
      <c r="CQ138" s="296"/>
      <c r="CR138" s="296"/>
      <c r="CS138" s="296"/>
      <c r="CT138" s="296"/>
      <c r="CU138" s="296"/>
      <c r="CV138" s="296"/>
      <c r="CW138" s="42"/>
      <c r="CX138" s="296"/>
      <c r="CY138" s="296"/>
      <c r="CZ138" s="296"/>
      <c r="DA138" s="296"/>
      <c r="DB138" s="296"/>
      <c r="DC138" s="296"/>
      <c r="DD138" s="296"/>
      <c r="DE138" s="296"/>
      <c r="DF138" s="296"/>
      <c r="DG138" s="296"/>
      <c r="DH138" s="296"/>
      <c r="DI138" s="296"/>
      <c r="DJ138" s="296"/>
      <c r="DK138" s="296"/>
      <c r="DL138" s="296"/>
      <c r="DM138" s="296"/>
      <c r="DN138" s="296"/>
      <c r="DO138" s="296"/>
      <c r="DP138" s="296"/>
      <c r="DQ138" s="296"/>
      <c r="DR138" s="296"/>
      <c r="DS138" s="296"/>
      <c r="DT138" s="296"/>
      <c r="DU138" s="296"/>
      <c r="DV138" s="296"/>
      <c r="DW138" s="296"/>
      <c r="DX138" s="296"/>
      <c r="DY138" s="296"/>
      <c r="DZ138" s="296"/>
      <c r="EA138" s="296"/>
      <c r="EB138" s="296"/>
      <c r="EC138" s="296"/>
      <c r="ED138" s="296"/>
      <c r="EE138" s="296"/>
      <c r="EF138" s="296"/>
      <c r="EG138" s="42"/>
      <c r="EH138" s="296"/>
      <c r="EI138" s="296"/>
      <c r="EJ138" s="296"/>
      <c r="EK138" s="296"/>
      <c r="EL138" s="296"/>
      <c r="EM138" s="296"/>
      <c r="EN138" s="296"/>
      <c r="EO138" s="296"/>
      <c r="EP138" s="296"/>
      <c r="EQ138" s="296"/>
      <c r="ER138" s="296"/>
      <c r="ES138" s="296"/>
      <c r="ET138" s="296"/>
      <c r="EU138" s="296"/>
      <c r="EV138" s="296"/>
      <c r="EW138" s="296"/>
      <c r="EX138" s="296"/>
      <c r="EY138" s="296"/>
      <c r="EZ138" s="296"/>
      <c r="FA138" s="296"/>
      <c r="FB138" s="296"/>
      <c r="FC138" s="296"/>
      <c r="FD138" s="296"/>
      <c r="FE138" s="296"/>
      <c r="FF138" s="296"/>
      <c r="FG138" s="296"/>
      <c r="FH138" s="296"/>
      <c r="FI138" s="296"/>
      <c r="FJ138" s="296"/>
      <c r="FK138" s="296"/>
      <c r="FL138" s="296"/>
      <c r="FM138" s="296"/>
      <c r="FN138" s="296"/>
      <c r="FO138" s="296"/>
      <c r="FP138" s="296"/>
      <c r="FQ138" s="42"/>
      <c r="FR138" s="42"/>
      <c r="FS138" s="42"/>
      <c r="FT138" s="42"/>
      <c r="FU138" s="42"/>
      <c r="FV138" s="296"/>
      <c r="FW138" s="296"/>
      <c r="FX138" s="296"/>
      <c r="FY138" s="296"/>
      <c r="FZ138" s="296"/>
      <c r="GA138" s="296"/>
      <c r="GB138" s="296"/>
      <c r="GC138" s="296"/>
      <c r="GD138" s="296"/>
      <c r="GE138" s="296"/>
      <c r="GF138" s="296"/>
      <c r="GG138" s="296"/>
      <c r="GH138" s="296"/>
      <c r="GI138" s="296"/>
      <c r="GJ138" s="296"/>
      <c r="GK138" s="296"/>
      <c r="GL138" s="296"/>
      <c r="GM138" s="296"/>
      <c r="GN138" s="296"/>
      <c r="GO138" s="296"/>
      <c r="GP138" s="296"/>
      <c r="GQ138" s="296"/>
      <c r="GR138" s="296"/>
      <c r="GS138" s="296"/>
      <c r="GT138" s="296"/>
      <c r="GU138" s="296"/>
      <c r="GV138" s="296"/>
      <c r="GW138" s="296"/>
      <c r="GX138" s="296"/>
      <c r="GY138" s="296"/>
      <c r="GZ138" s="296"/>
      <c r="HA138" s="296"/>
      <c r="HB138" s="296"/>
      <c r="HC138" s="296"/>
      <c r="HD138" s="296"/>
      <c r="HE138" s="296"/>
      <c r="HF138" s="296"/>
      <c r="HG138" s="296"/>
      <c r="HH138" s="296"/>
      <c r="HI138" s="296"/>
      <c r="HJ138" s="296"/>
      <c r="HK138" s="296"/>
      <c r="HL138" s="296"/>
      <c r="HM138" s="296"/>
      <c r="HN138" s="296"/>
      <c r="HO138" s="296"/>
      <c r="HP138" s="296"/>
      <c r="HQ138" s="296"/>
      <c r="HR138" s="296"/>
      <c r="HS138" s="296"/>
      <c r="HT138" s="296"/>
      <c r="HU138" s="296"/>
      <c r="HV138" s="296"/>
      <c r="HW138" s="296"/>
      <c r="HX138" s="296"/>
      <c r="HY138" s="296"/>
      <c r="HZ138" s="296"/>
      <c r="IA138" s="296"/>
      <c r="IB138" s="296"/>
      <c r="IC138" s="296"/>
      <c r="ID138" s="296"/>
      <c r="IE138" s="296"/>
      <c r="IF138" s="296"/>
      <c r="IG138" s="296"/>
      <c r="IH138" s="296"/>
      <c r="II138" s="296"/>
      <c r="IJ138" s="296"/>
      <c r="IK138" s="296"/>
      <c r="IL138" s="296"/>
      <c r="IM138" s="296"/>
      <c r="IN138" s="296"/>
      <c r="IO138" s="296"/>
      <c r="IP138" s="296"/>
      <c r="IQ138" s="296"/>
      <c r="IR138" s="296"/>
      <c r="IS138" s="296"/>
      <c r="IT138" s="296"/>
      <c r="IU138" s="296"/>
      <c r="IV138" s="296"/>
      <c r="IW138" s="296"/>
      <c r="IX138" s="296"/>
      <c r="IY138" s="296"/>
      <c r="IZ138" s="296"/>
      <c r="JA138" s="296"/>
      <c r="KM138" s="38"/>
      <c r="KN138" s="38"/>
      <c r="KP138" s="38"/>
      <c r="KQ138" s="38"/>
      <c r="KR138" s="38"/>
      <c r="KS138" s="38"/>
      <c r="KT138" s="38"/>
      <c r="KU138" s="38"/>
      <c r="KV138" s="38"/>
      <c r="KW138" s="38"/>
      <c r="KX138" s="38"/>
      <c r="LH138" s="33"/>
    </row>
    <row r="139" spans="2:320" s="17" customFormat="1" x14ac:dyDescent="0.2">
      <c r="B139" s="33"/>
      <c r="F139" s="35"/>
      <c r="G139" s="174"/>
      <c r="H139" s="33"/>
      <c r="I139" s="33"/>
      <c r="J139" s="42"/>
      <c r="K139" s="296"/>
      <c r="L139" s="296"/>
      <c r="M139" s="296"/>
      <c r="N139" s="296"/>
      <c r="O139" s="296"/>
      <c r="P139" s="296"/>
      <c r="Q139" s="296"/>
      <c r="R139" s="296"/>
      <c r="S139" s="296"/>
      <c r="T139" s="296"/>
      <c r="U139" s="296"/>
      <c r="V139" s="296"/>
      <c r="W139" s="296"/>
      <c r="X139" s="296"/>
      <c r="Y139" s="296"/>
      <c r="Z139" s="296"/>
      <c r="AA139" s="296"/>
      <c r="AB139" s="296"/>
      <c r="AC139" s="296"/>
      <c r="AD139" s="296"/>
      <c r="AE139" s="296"/>
      <c r="AF139" s="296"/>
      <c r="AG139" s="296"/>
      <c r="AH139" s="296"/>
      <c r="AI139" s="296"/>
      <c r="AJ139" s="296"/>
      <c r="AK139" s="296"/>
      <c r="AL139" s="296"/>
      <c r="AM139" s="296"/>
      <c r="AN139" s="296"/>
      <c r="AO139" s="296"/>
      <c r="AP139" s="296"/>
      <c r="AQ139" s="296"/>
      <c r="AR139" s="296"/>
      <c r="AS139" s="296"/>
      <c r="AT139" s="296"/>
      <c r="AU139" s="296"/>
      <c r="AV139" s="296"/>
      <c r="AW139" s="296"/>
      <c r="AX139" s="296"/>
      <c r="AY139" s="296"/>
      <c r="AZ139" s="296"/>
      <c r="BA139" s="296"/>
      <c r="BB139" s="296"/>
      <c r="BC139" s="296"/>
      <c r="BD139" s="296"/>
      <c r="BE139" s="296"/>
      <c r="BF139" s="296"/>
      <c r="BG139" s="296"/>
      <c r="BH139" s="296"/>
      <c r="BI139" s="296"/>
      <c r="BJ139" s="296"/>
      <c r="BK139" s="296"/>
      <c r="BL139" s="296"/>
      <c r="BM139" s="42"/>
      <c r="BN139" s="42"/>
      <c r="BO139" s="42"/>
      <c r="BP139" s="42"/>
      <c r="BQ139" s="42"/>
      <c r="BR139" s="42"/>
      <c r="BS139" s="42"/>
      <c r="BT139" s="42"/>
      <c r="BU139" s="42"/>
      <c r="BV139" s="42"/>
      <c r="BW139" s="42"/>
      <c r="BX139" s="42"/>
      <c r="BY139" s="42"/>
      <c r="BZ139" s="296"/>
      <c r="CA139" s="296"/>
      <c r="CB139" s="296"/>
      <c r="CC139" s="296"/>
      <c r="CD139" s="296"/>
      <c r="CE139" s="296"/>
      <c r="CF139" s="296"/>
      <c r="CG139" s="296"/>
      <c r="CH139" s="296"/>
      <c r="CI139" s="296"/>
      <c r="CJ139" s="296"/>
      <c r="CK139" s="296"/>
      <c r="CL139" s="296"/>
      <c r="CM139" s="296"/>
      <c r="CN139" s="296"/>
      <c r="CO139" s="296"/>
      <c r="CP139" s="296"/>
      <c r="CQ139" s="296"/>
      <c r="CR139" s="296"/>
      <c r="CS139" s="296"/>
      <c r="CT139" s="296"/>
      <c r="CU139" s="296"/>
      <c r="CV139" s="296"/>
      <c r="CW139" s="42"/>
      <c r="CX139" s="296"/>
      <c r="CY139" s="296"/>
      <c r="CZ139" s="296"/>
      <c r="DA139" s="296"/>
      <c r="DB139" s="296"/>
      <c r="DC139" s="296"/>
      <c r="DD139" s="296"/>
      <c r="DE139" s="296"/>
      <c r="DF139" s="296"/>
      <c r="DG139" s="296"/>
      <c r="DH139" s="296"/>
      <c r="DI139" s="296"/>
      <c r="DJ139" s="296"/>
      <c r="DK139" s="296"/>
      <c r="DL139" s="296"/>
      <c r="DM139" s="296"/>
      <c r="DN139" s="296"/>
      <c r="DO139" s="296"/>
      <c r="DP139" s="296"/>
      <c r="DQ139" s="296"/>
      <c r="DR139" s="296"/>
      <c r="DS139" s="296"/>
      <c r="DT139" s="296"/>
      <c r="DU139" s="296"/>
      <c r="DV139" s="296"/>
      <c r="DW139" s="296"/>
      <c r="DX139" s="296"/>
      <c r="DY139" s="296"/>
      <c r="DZ139" s="296"/>
      <c r="EA139" s="296"/>
      <c r="EB139" s="296"/>
      <c r="EC139" s="296"/>
      <c r="ED139" s="296"/>
      <c r="EE139" s="296"/>
      <c r="EF139" s="296"/>
      <c r="EG139" s="42"/>
      <c r="EH139" s="296"/>
      <c r="EI139" s="296"/>
      <c r="EJ139" s="296"/>
      <c r="EK139" s="296"/>
      <c r="EL139" s="296"/>
      <c r="EM139" s="296"/>
      <c r="EN139" s="296"/>
      <c r="EO139" s="296"/>
      <c r="EP139" s="296"/>
      <c r="EQ139" s="296"/>
      <c r="ER139" s="296"/>
      <c r="ES139" s="296"/>
      <c r="ET139" s="296"/>
      <c r="EU139" s="296"/>
      <c r="EV139" s="296"/>
      <c r="EW139" s="296"/>
      <c r="EX139" s="296"/>
      <c r="EY139" s="296"/>
      <c r="EZ139" s="296"/>
      <c r="FA139" s="296"/>
      <c r="FB139" s="296"/>
      <c r="FC139" s="296"/>
      <c r="FD139" s="296"/>
      <c r="FE139" s="296"/>
      <c r="FF139" s="296"/>
      <c r="FG139" s="296"/>
      <c r="FH139" s="296"/>
      <c r="FI139" s="296"/>
      <c r="FJ139" s="296"/>
      <c r="FK139" s="296"/>
      <c r="FL139" s="296"/>
      <c r="FM139" s="296"/>
      <c r="FN139" s="296"/>
      <c r="FO139" s="296"/>
      <c r="FP139" s="296"/>
      <c r="FQ139" s="42"/>
      <c r="FR139" s="42"/>
      <c r="FS139" s="42"/>
      <c r="FT139" s="42"/>
      <c r="FU139" s="42"/>
      <c r="FV139" s="296"/>
      <c r="FW139" s="296"/>
      <c r="FX139" s="296"/>
      <c r="FY139" s="296"/>
      <c r="FZ139" s="296"/>
      <c r="GA139" s="296"/>
      <c r="GB139" s="296"/>
      <c r="GC139" s="296"/>
      <c r="GD139" s="296"/>
      <c r="GE139" s="296"/>
      <c r="GF139" s="296"/>
      <c r="GG139" s="296"/>
      <c r="GH139" s="296"/>
      <c r="GI139" s="296"/>
      <c r="GJ139" s="296"/>
      <c r="GK139" s="296"/>
      <c r="GL139" s="296"/>
      <c r="GM139" s="296"/>
      <c r="GN139" s="296"/>
      <c r="GO139" s="296"/>
      <c r="GP139" s="296"/>
      <c r="GQ139" s="296"/>
      <c r="GR139" s="296"/>
      <c r="GS139" s="296"/>
      <c r="GT139" s="296"/>
      <c r="GU139" s="296"/>
      <c r="GV139" s="296"/>
      <c r="GW139" s="296"/>
      <c r="GX139" s="296"/>
      <c r="GY139" s="296"/>
      <c r="GZ139" s="296"/>
      <c r="HA139" s="296"/>
      <c r="HB139" s="296"/>
      <c r="HC139" s="296"/>
      <c r="HD139" s="296"/>
      <c r="HE139" s="296"/>
      <c r="HF139" s="296"/>
      <c r="HG139" s="296"/>
      <c r="HH139" s="296"/>
      <c r="HI139" s="296"/>
      <c r="HJ139" s="296"/>
      <c r="HK139" s="296"/>
      <c r="HL139" s="296"/>
      <c r="HM139" s="296"/>
      <c r="HN139" s="296"/>
      <c r="HO139" s="296"/>
      <c r="HP139" s="296"/>
      <c r="HQ139" s="296"/>
      <c r="HR139" s="296"/>
      <c r="HS139" s="296"/>
      <c r="HT139" s="296"/>
      <c r="HU139" s="296"/>
      <c r="HV139" s="296"/>
      <c r="HW139" s="296"/>
      <c r="HX139" s="296"/>
      <c r="HY139" s="296"/>
      <c r="HZ139" s="296"/>
      <c r="IA139" s="296"/>
      <c r="IB139" s="296"/>
      <c r="IC139" s="296"/>
      <c r="ID139" s="296"/>
      <c r="IE139" s="296"/>
      <c r="IF139" s="296"/>
      <c r="IG139" s="296"/>
      <c r="IH139" s="296"/>
      <c r="II139" s="296"/>
      <c r="IJ139" s="296"/>
      <c r="IK139" s="296"/>
      <c r="IL139" s="296"/>
      <c r="IM139" s="296"/>
      <c r="IN139" s="296"/>
      <c r="IO139" s="296"/>
      <c r="IP139" s="296"/>
      <c r="IQ139" s="296"/>
      <c r="IR139" s="296"/>
      <c r="IS139" s="296"/>
      <c r="IT139" s="296"/>
      <c r="IU139" s="296"/>
      <c r="IV139" s="296"/>
      <c r="IW139" s="296"/>
      <c r="IX139" s="296"/>
      <c r="IY139" s="296"/>
      <c r="IZ139" s="296"/>
      <c r="JA139" s="296"/>
      <c r="KM139" s="38"/>
      <c r="KN139" s="38"/>
      <c r="KP139" s="38"/>
      <c r="KQ139" s="38"/>
      <c r="KR139" s="38"/>
      <c r="KS139" s="38"/>
      <c r="KT139" s="38"/>
      <c r="KU139" s="38"/>
      <c r="KV139" s="38"/>
      <c r="KW139" s="38"/>
      <c r="KX139" s="38"/>
      <c r="LH139" s="33"/>
    </row>
    <row r="140" spans="2:320" s="17" customFormat="1" x14ac:dyDescent="0.2">
      <c r="B140" s="33"/>
      <c r="F140" s="35"/>
      <c r="G140" s="174"/>
      <c r="H140" s="33"/>
      <c r="I140" s="33"/>
      <c r="J140" s="42"/>
      <c r="K140" s="296"/>
      <c r="L140" s="296"/>
      <c r="M140" s="296"/>
      <c r="N140" s="296"/>
      <c r="O140" s="296"/>
      <c r="P140" s="296"/>
      <c r="Q140" s="296"/>
      <c r="R140" s="296"/>
      <c r="S140" s="296"/>
      <c r="T140" s="296"/>
      <c r="U140" s="296"/>
      <c r="V140" s="296"/>
      <c r="W140" s="296"/>
      <c r="X140" s="296"/>
      <c r="Y140" s="296"/>
      <c r="Z140" s="296"/>
      <c r="AA140" s="296"/>
      <c r="AB140" s="296"/>
      <c r="AC140" s="296"/>
      <c r="AD140" s="296"/>
      <c r="AE140" s="296"/>
      <c r="AF140" s="296"/>
      <c r="AG140" s="296"/>
      <c r="AH140" s="296"/>
      <c r="AI140" s="296"/>
      <c r="AJ140" s="296"/>
      <c r="AK140" s="296"/>
      <c r="AL140" s="296"/>
      <c r="AM140" s="296"/>
      <c r="AN140" s="296"/>
      <c r="AO140" s="296"/>
      <c r="AP140" s="296"/>
      <c r="AQ140" s="296"/>
      <c r="AR140" s="296"/>
      <c r="AS140" s="296"/>
      <c r="AT140" s="296"/>
      <c r="AU140" s="296"/>
      <c r="AV140" s="296"/>
      <c r="AW140" s="296"/>
      <c r="AX140" s="296"/>
      <c r="AY140" s="296"/>
      <c r="AZ140" s="296"/>
      <c r="BA140" s="296"/>
      <c r="BB140" s="296"/>
      <c r="BC140" s="296"/>
      <c r="BD140" s="296"/>
      <c r="BE140" s="296"/>
      <c r="BF140" s="296"/>
      <c r="BG140" s="296"/>
      <c r="BH140" s="296"/>
      <c r="BI140" s="296"/>
      <c r="BJ140" s="296"/>
      <c r="BK140" s="296"/>
      <c r="BL140" s="296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296"/>
      <c r="CA140" s="296"/>
      <c r="CB140" s="296"/>
      <c r="CC140" s="296"/>
      <c r="CD140" s="296"/>
      <c r="CE140" s="296"/>
      <c r="CF140" s="296"/>
      <c r="CG140" s="296"/>
      <c r="CH140" s="296"/>
      <c r="CI140" s="296"/>
      <c r="CJ140" s="296"/>
      <c r="CK140" s="296"/>
      <c r="CL140" s="296"/>
      <c r="CM140" s="296"/>
      <c r="CN140" s="296"/>
      <c r="CO140" s="296"/>
      <c r="CP140" s="296"/>
      <c r="CQ140" s="296"/>
      <c r="CR140" s="296"/>
      <c r="CS140" s="296"/>
      <c r="CT140" s="296"/>
      <c r="CU140" s="296"/>
      <c r="CV140" s="296"/>
      <c r="CW140" s="42"/>
      <c r="CX140" s="296"/>
      <c r="CY140" s="296"/>
      <c r="CZ140" s="296"/>
      <c r="DA140" s="296"/>
      <c r="DB140" s="296"/>
      <c r="DC140" s="296"/>
      <c r="DD140" s="296"/>
      <c r="DE140" s="296"/>
      <c r="DF140" s="296"/>
      <c r="DG140" s="296"/>
      <c r="DH140" s="296"/>
      <c r="DI140" s="296"/>
      <c r="DJ140" s="296"/>
      <c r="DK140" s="296"/>
      <c r="DL140" s="296"/>
      <c r="DM140" s="296"/>
      <c r="DN140" s="296"/>
      <c r="DO140" s="296"/>
      <c r="DP140" s="296"/>
      <c r="DQ140" s="296"/>
      <c r="DR140" s="296"/>
      <c r="DS140" s="296"/>
      <c r="DT140" s="296"/>
      <c r="DU140" s="296"/>
      <c r="DV140" s="296"/>
      <c r="DW140" s="296"/>
      <c r="DX140" s="296"/>
      <c r="DY140" s="296"/>
      <c r="DZ140" s="296"/>
      <c r="EA140" s="296"/>
      <c r="EB140" s="296"/>
      <c r="EC140" s="296"/>
      <c r="ED140" s="296"/>
      <c r="EE140" s="296"/>
      <c r="EF140" s="296"/>
      <c r="EG140" s="42"/>
      <c r="EH140" s="296"/>
      <c r="EI140" s="296"/>
      <c r="EJ140" s="296"/>
      <c r="EK140" s="296"/>
      <c r="EL140" s="296"/>
      <c r="EM140" s="296"/>
      <c r="EN140" s="296"/>
      <c r="EO140" s="296"/>
      <c r="EP140" s="296"/>
      <c r="EQ140" s="296"/>
      <c r="ER140" s="296"/>
      <c r="ES140" s="296"/>
      <c r="ET140" s="296"/>
      <c r="EU140" s="296"/>
      <c r="EV140" s="296"/>
      <c r="EW140" s="296"/>
      <c r="EX140" s="296"/>
      <c r="EY140" s="296"/>
      <c r="EZ140" s="296"/>
      <c r="FA140" s="296"/>
      <c r="FB140" s="296"/>
      <c r="FC140" s="296"/>
      <c r="FD140" s="296"/>
      <c r="FE140" s="296"/>
      <c r="FF140" s="296"/>
      <c r="FG140" s="296"/>
      <c r="FH140" s="296"/>
      <c r="FI140" s="296"/>
      <c r="FJ140" s="296"/>
      <c r="FK140" s="296"/>
      <c r="FL140" s="296"/>
      <c r="FM140" s="296"/>
      <c r="FN140" s="296"/>
      <c r="FO140" s="296"/>
      <c r="FP140" s="296"/>
      <c r="FQ140" s="42"/>
      <c r="FR140" s="42"/>
      <c r="FS140" s="42"/>
      <c r="FT140" s="42"/>
      <c r="FU140" s="42"/>
      <c r="FV140" s="296"/>
      <c r="FW140" s="296"/>
      <c r="FX140" s="296"/>
      <c r="FY140" s="296"/>
      <c r="FZ140" s="296"/>
      <c r="GA140" s="296"/>
      <c r="GB140" s="296"/>
      <c r="GC140" s="296"/>
      <c r="GD140" s="296"/>
      <c r="GE140" s="296"/>
      <c r="GF140" s="296"/>
      <c r="GG140" s="296"/>
      <c r="GH140" s="296"/>
      <c r="GI140" s="296"/>
      <c r="GJ140" s="296"/>
      <c r="GK140" s="296"/>
      <c r="GL140" s="296"/>
      <c r="GM140" s="296"/>
      <c r="GN140" s="296"/>
      <c r="GO140" s="296"/>
      <c r="GP140" s="296"/>
      <c r="GQ140" s="296"/>
      <c r="GR140" s="296"/>
      <c r="GS140" s="296"/>
      <c r="GT140" s="296"/>
      <c r="GU140" s="296"/>
      <c r="GV140" s="296"/>
      <c r="GW140" s="296"/>
      <c r="GX140" s="296"/>
      <c r="GY140" s="296"/>
      <c r="GZ140" s="296"/>
      <c r="HA140" s="296"/>
      <c r="HB140" s="296"/>
      <c r="HC140" s="296"/>
      <c r="HD140" s="296"/>
      <c r="HE140" s="296"/>
      <c r="HF140" s="296"/>
      <c r="HG140" s="296"/>
      <c r="HH140" s="296"/>
      <c r="HI140" s="296"/>
      <c r="HJ140" s="296"/>
      <c r="HK140" s="296"/>
      <c r="HL140" s="296"/>
      <c r="HM140" s="296"/>
      <c r="HN140" s="296"/>
      <c r="HO140" s="296"/>
      <c r="HP140" s="296"/>
      <c r="HQ140" s="296"/>
      <c r="HR140" s="296"/>
      <c r="HS140" s="296"/>
      <c r="HT140" s="296"/>
      <c r="HU140" s="296"/>
      <c r="HV140" s="296"/>
      <c r="HW140" s="296"/>
      <c r="HX140" s="296"/>
      <c r="HY140" s="296"/>
      <c r="HZ140" s="296"/>
      <c r="IA140" s="296"/>
      <c r="IB140" s="296"/>
      <c r="IC140" s="296"/>
      <c r="ID140" s="296"/>
      <c r="IE140" s="296"/>
      <c r="IF140" s="296"/>
      <c r="IG140" s="296"/>
      <c r="IH140" s="296"/>
      <c r="II140" s="296"/>
      <c r="IJ140" s="296"/>
      <c r="IK140" s="296"/>
      <c r="IL140" s="296"/>
      <c r="IM140" s="296"/>
      <c r="IN140" s="296"/>
      <c r="IO140" s="296"/>
      <c r="IP140" s="296"/>
      <c r="IQ140" s="296"/>
      <c r="IR140" s="296"/>
      <c r="IS140" s="296"/>
      <c r="IT140" s="296"/>
      <c r="IU140" s="296"/>
      <c r="IV140" s="296"/>
      <c r="IW140" s="296"/>
      <c r="IX140" s="296"/>
      <c r="IY140" s="296"/>
      <c r="IZ140" s="296"/>
      <c r="JA140" s="296"/>
      <c r="KM140" s="38"/>
      <c r="KN140" s="38"/>
      <c r="KP140" s="38"/>
      <c r="KQ140" s="38"/>
      <c r="KR140" s="38"/>
      <c r="KS140" s="38"/>
      <c r="KT140" s="38"/>
      <c r="KU140" s="38"/>
      <c r="KV140" s="38"/>
      <c r="KW140" s="38"/>
      <c r="KX140" s="38"/>
      <c r="LH140" s="33"/>
    </row>
    <row r="141" spans="2:320" s="17" customFormat="1" x14ac:dyDescent="0.2">
      <c r="B141" s="33"/>
      <c r="F141" s="35"/>
      <c r="G141" s="174"/>
      <c r="H141" s="33"/>
      <c r="I141" s="33"/>
      <c r="J141" s="42"/>
      <c r="K141" s="296"/>
      <c r="L141" s="296"/>
      <c r="M141" s="296"/>
      <c r="N141" s="296"/>
      <c r="O141" s="296"/>
      <c r="P141" s="296"/>
      <c r="Q141" s="296"/>
      <c r="R141" s="296"/>
      <c r="S141" s="296"/>
      <c r="T141" s="296"/>
      <c r="U141" s="296"/>
      <c r="V141" s="296"/>
      <c r="W141" s="296"/>
      <c r="X141" s="296"/>
      <c r="Y141" s="296"/>
      <c r="Z141" s="296"/>
      <c r="AA141" s="296"/>
      <c r="AB141" s="296"/>
      <c r="AC141" s="296"/>
      <c r="AD141" s="296"/>
      <c r="AE141" s="296"/>
      <c r="AF141" s="296"/>
      <c r="AG141" s="296"/>
      <c r="AH141" s="296"/>
      <c r="AI141" s="296"/>
      <c r="AJ141" s="296"/>
      <c r="AK141" s="296"/>
      <c r="AL141" s="296"/>
      <c r="AM141" s="296"/>
      <c r="AN141" s="296"/>
      <c r="AO141" s="296"/>
      <c r="AP141" s="296"/>
      <c r="AQ141" s="296"/>
      <c r="AR141" s="296"/>
      <c r="AS141" s="296"/>
      <c r="AT141" s="296"/>
      <c r="AU141" s="296"/>
      <c r="AV141" s="296"/>
      <c r="AW141" s="296"/>
      <c r="AX141" s="296"/>
      <c r="AY141" s="296"/>
      <c r="AZ141" s="296"/>
      <c r="BA141" s="296"/>
      <c r="BB141" s="296"/>
      <c r="BC141" s="296"/>
      <c r="BD141" s="296"/>
      <c r="BE141" s="296"/>
      <c r="BF141" s="296"/>
      <c r="BG141" s="296"/>
      <c r="BH141" s="296"/>
      <c r="BI141" s="296"/>
      <c r="BJ141" s="296"/>
      <c r="BK141" s="296"/>
      <c r="BL141" s="296"/>
      <c r="BM141" s="42"/>
      <c r="BN141" s="42"/>
      <c r="BO141" s="42"/>
      <c r="BP141" s="42"/>
      <c r="BQ141" s="42"/>
      <c r="BR141" s="42"/>
      <c r="BS141" s="42"/>
      <c r="BT141" s="42"/>
      <c r="BU141" s="42"/>
      <c r="BV141" s="42"/>
      <c r="BW141" s="42"/>
      <c r="BX141" s="42"/>
      <c r="BY141" s="42"/>
      <c r="BZ141" s="296"/>
      <c r="CA141" s="296"/>
      <c r="CB141" s="296"/>
      <c r="CC141" s="296"/>
      <c r="CD141" s="296"/>
      <c r="CE141" s="296"/>
      <c r="CF141" s="296"/>
      <c r="CG141" s="296"/>
      <c r="CH141" s="296"/>
      <c r="CI141" s="296"/>
      <c r="CJ141" s="296"/>
      <c r="CK141" s="296"/>
      <c r="CL141" s="296"/>
      <c r="CM141" s="296"/>
      <c r="CN141" s="296"/>
      <c r="CO141" s="296"/>
      <c r="CP141" s="296"/>
      <c r="CQ141" s="296"/>
      <c r="CR141" s="296"/>
      <c r="CS141" s="296"/>
      <c r="CT141" s="296"/>
      <c r="CU141" s="296"/>
      <c r="CV141" s="296"/>
      <c r="CW141" s="42"/>
      <c r="CX141" s="296"/>
      <c r="CY141" s="296"/>
      <c r="CZ141" s="296"/>
      <c r="DA141" s="296"/>
      <c r="DB141" s="296"/>
      <c r="DC141" s="296"/>
      <c r="DD141" s="296"/>
      <c r="DE141" s="296"/>
      <c r="DF141" s="296"/>
      <c r="DG141" s="296"/>
      <c r="DH141" s="296"/>
      <c r="DI141" s="296"/>
      <c r="DJ141" s="296"/>
      <c r="DK141" s="296"/>
      <c r="DL141" s="296"/>
      <c r="DM141" s="296"/>
      <c r="DN141" s="296"/>
      <c r="DO141" s="296"/>
      <c r="DP141" s="296"/>
      <c r="DQ141" s="296"/>
      <c r="DR141" s="296"/>
      <c r="DS141" s="296"/>
      <c r="DT141" s="296"/>
      <c r="DU141" s="296"/>
      <c r="DV141" s="296"/>
      <c r="DW141" s="296"/>
      <c r="DX141" s="296"/>
      <c r="DY141" s="296"/>
      <c r="DZ141" s="296"/>
      <c r="EA141" s="296"/>
      <c r="EB141" s="296"/>
      <c r="EC141" s="296"/>
      <c r="ED141" s="296"/>
      <c r="EE141" s="296"/>
      <c r="EF141" s="296"/>
      <c r="EG141" s="42"/>
      <c r="EH141" s="296"/>
      <c r="EI141" s="296"/>
      <c r="EJ141" s="296"/>
      <c r="EK141" s="296"/>
      <c r="EL141" s="296"/>
      <c r="EM141" s="296"/>
      <c r="EN141" s="296"/>
      <c r="EO141" s="296"/>
      <c r="EP141" s="296"/>
      <c r="EQ141" s="296"/>
      <c r="ER141" s="296"/>
      <c r="ES141" s="296"/>
      <c r="ET141" s="296"/>
      <c r="EU141" s="296"/>
      <c r="EV141" s="296"/>
      <c r="EW141" s="296"/>
      <c r="EX141" s="296"/>
      <c r="EY141" s="296"/>
      <c r="EZ141" s="296"/>
      <c r="FA141" s="296"/>
      <c r="FB141" s="296"/>
      <c r="FC141" s="296"/>
      <c r="FD141" s="296"/>
      <c r="FE141" s="296"/>
      <c r="FF141" s="296"/>
      <c r="FG141" s="296"/>
      <c r="FH141" s="296"/>
      <c r="FI141" s="296"/>
      <c r="FJ141" s="296"/>
      <c r="FK141" s="296"/>
      <c r="FL141" s="296"/>
      <c r="FM141" s="296"/>
      <c r="FN141" s="296"/>
      <c r="FO141" s="296"/>
      <c r="FP141" s="296"/>
      <c r="FQ141" s="42"/>
      <c r="FR141" s="42"/>
      <c r="FS141" s="42"/>
      <c r="FT141" s="42"/>
      <c r="FU141" s="42"/>
      <c r="FV141" s="296"/>
      <c r="FW141" s="296"/>
      <c r="FX141" s="296"/>
      <c r="FY141" s="296"/>
      <c r="FZ141" s="296"/>
      <c r="GA141" s="296"/>
      <c r="GB141" s="296"/>
      <c r="GC141" s="296"/>
      <c r="GD141" s="296"/>
      <c r="GE141" s="296"/>
      <c r="GF141" s="296"/>
      <c r="GG141" s="296"/>
      <c r="GH141" s="296"/>
      <c r="GI141" s="296"/>
      <c r="GJ141" s="296"/>
      <c r="GK141" s="296"/>
      <c r="GL141" s="296"/>
      <c r="GM141" s="296"/>
      <c r="GN141" s="296"/>
      <c r="GO141" s="296"/>
      <c r="GP141" s="296"/>
      <c r="GQ141" s="296"/>
      <c r="GR141" s="296"/>
      <c r="GS141" s="296"/>
      <c r="GT141" s="296"/>
      <c r="GU141" s="296"/>
      <c r="GV141" s="296"/>
      <c r="GW141" s="296"/>
      <c r="GX141" s="296"/>
      <c r="GY141" s="296"/>
      <c r="GZ141" s="296"/>
      <c r="HA141" s="296"/>
      <c r="HB141" s="296"/>
      <c r="HC141" s="296"/>
      <c r="HD141" s="296"/>
      <c r="HE141" s="296"/>
      <c r="HF141" s="296"/>
      <c r="HG141" s="296"/>
      <c r="HH141" s="296"/>
      <c r="HI141" s="296"/>
      <c r="HJ141" s="296"/>
      <c r="HK141" s="296"/>
      <c r="HL141" s="296"/>
      <c r="HM141" s="296"/>
      <c r="HN141" s="296"/>
      <c r="HO141" s="296"/>
      <c r="HP141" s="296"/>
      <c r="HQ141" s="296"/>
      <c r="HR141" s="296"/>
      <c r="HS141" s="296"/>
      <c r="HT141" s="296"/>
      <c r="HU141" s="296"/>
      <c r="HV141" s="296"/>
      <c r="HW141" s="296"/>
      <c r="HX141" s="296"/>
      <c r="HY141" s="296"/>
      <c r="HZ141" s="296"/>
      <c r="IA141" s="296"/>
      <c r="IB141" s="296"/>
      <c r="IC141" s="296"/>
      <c r="ID141" s="296"/>
      <c r="IE141" s="296"/>
      <c r="IF141" s="296"/>
      <c r="IG141" s="296"/>
      <c r="IH141" s="296"/>
      <c r="II141" s="296"/>
      <c r="IJ141" s="296"/>
      <c r="IK141" s="296"/>
      <c r="IL141" s="296"/>
      <c r="IM141" s="296"/>
      <c r="IN141" s="296"/>
      <c r="IO141" s="296"/>
      <c r="IP141" s="296"/>
      <c r="IQ141" s="296"/>
      <c r="IR141" s="296"/>
      <c r="IS141" s="296"/>
      <c r="IT141" s="296"/>
      <c r="IU141" s="296"/>
      <c r="IV141" s="296"/>
      <c r="IW141" s="296"/>
      <c r="IX141" s="296"/>
      <c r="IY141" s="296"/>
      <c r="IZ141" s="296"/>
      <c r="JA141" s="296"/>
      <c r="KM141" s="38"/>
      <c r="KN141" s="38"/>
      <c r="KP141" s="38"/>
      <c r="KQ141" s="38"/>
      <c r="KR141" s="38"/>
      <c r="KS141" s="38"/>
      <c r="KT141" s="38"/>
      <c r="KU141" s="38"/>
      <c r="KV141" s="38"/>
      <c r="KW141" s="38"/>
      <c r="KX141" s="38"/>
      <c r="LH141" s="33"/>
    </row>
    <row r="142" spans="2:320" s="17" customFormat="1" x14ac:dyDescent="0.2">
      <c r="B142" s="33"/>
      <c r="F142" s="35"/>
      <c r="G142" s="174"/>
      <c r="H142" s="33"/>
      <c r="I142" s="33"/>
      <c r="J142" s="42"/>
      <c r="K142" s="296"/>
      <c r="L142" s="296"/>
      <c r="M142" s="296"/>
      <c r="N142" s="296"/>
      <c r="O142" s="296"/>
      <c r="P142" s="296"/>
      <c r="Q142" s="296"/>
      <c r="R142" s="296"/>
      <c r="S142" s="296"/>
      <c r="T142" s="296"/>
      <c r="U142" s="296"/>
      <c r="V142" s="296"/>
      <c r="W142" s="296"/>
      <c r="X142" s="296"/>
      <c r="Y142" s="296"/>
      <c r="Z142" s="296"/>
      <c r="AA142" s="296"/>
      <c r="AB142" s="296"/>
      <c r="AC142" s="296"/>
      <c r="AD142" s="296"/>
      <c r="AE142" s="296"/>
      <c r="AF142" s="296"/>
      <c r="AG142" s="296"/>
      <c r="AH142" s="296"/>
      <c r="AI142" s="296"/>
      <c r="AJ142" s="296"/>
      <c r="AK142" s="296"/>
      <c r="AL142" s="296"/>
      <c r="AM142" s="296"/>
      <c r="AN142" s="296"/>
      <c r="AO142" s="296"/>
      <c r="AP142" s="296"/>
      <c r="AQ142" s="296"/>
      <c r="AR142" s="296"/>
      <c r="AS142" s="296"/>
      <c r="AT142" s="296"/>
      <c r="AU142" s="296"/>
      <c r="AV142" s="296"/>
      <c r="AW142" s="296"/>
      <c r="AX142" s="296"/>
      <c r="AY142" s="296"/>
      <c r="AZ142" s="296"/>
      <c r="BA142" s="296"/>
      <c r="BB142" s="296"/>
      <c r="BC142" s="296"/>
      <c r="BD142" s="296"/>
      <c r="BE142" s="296"/>
      <c r="BF142" s="296"/>
      <c r="BG142" s="296"/>
      <c r="BH142" s="296"/>
      <c r="BI142" s="296"/>
      <c r="BJ142" s="296"/>
      <c r="BK142" s="296"/>
      <c r="BL142" s="296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296"/>
      <c r="CA142" s="296"/>
      <c r="CB142" s="296"/>
      <c r="CC142" s="296"/>
      <c r="CD142" s="296"/>
      <c r="CE142" s="296"/>
      <c r="CF142" s="296"/>
      <c r="CG142" s="296"/>
      <c r="CH142" s="296"/>
      <c r="CI142" s="296"/>
      <c r="CJ142" s="296"/>
      <c r="CK142" s="296"/>
      <c r="CL142" s="296"/>
      <c r="CM142" s="296"/>
      <c r="CN142" s="296"/>
      <c r="CO142" s="296"/>
      <c r="CP142" s="296"/>
      <c r="CQ142" s="296"/>
      <c r="CR142" s="296"/>
      <c r="CS142" s="296"/>
      <c r="CT142" s="296"/>
      <c r="CU142" s="296"/>
      <c r="CV142" s="296"/>
      <c r="CW142" s="42"/>
      <c r="CX142" s="296"/>
      <c r="CY142" s="296"/>
      <c r="CZ142" s="296"/>
      <c r="DA142" s="296"/>
      <c r="DB142" s="296"/>
      <c r="DC142" s="296"/>
      <c r="DD142" s="296"/>
      <c r="DE142" s="296"/>
      <c r="DF142" s="296"/>
      <c r="DG142" s="296"/>
      <c r="DH142" s="296"/>
      <c r="DI142" s="296"/>
      <c r="DJ142" s="296"/>
      <c r="DK142" s="296"/>
      <c r="DL142" s="296"/>
      <c r="DM142" s="296"/>
      <c r="DN142" s="296"/>
      <c r="DO142" s="296"/>
      <c r="DP142" s="296"/>
      <c r="DQ142" s="296"/>
      <c r="DR142" s="296"/>
      <c r="DS142" s="296"/>
      <c r="DT142" s="296"/>
      <c r="DU142" s="296"/>
      <c r="DV142" s="296"/>
      <c r="DW142" s="296"/>
      <c r="DX142" s="296"/>
      <c r="DY142" s="296"/>
      <c r="DZ142" s="296"/>
      <c r="EA142" s="296"/>
      <c r="EB142" s="296"/>
      <c r="EC142" s="296"/>
      <c r="ED142" s="296"/>
      <c r="EE142" s="296"/>
      <c r="EF142" s="296"/>
      <c r="EG142" s="42"/>
      <c r="EH142" s="296"/>
      <c r="EI142" s="296"/>
      <c r="EJ142" s="296"/>
      <c r="EK142" s="296"/>
      <c r="EL142" s="296"/>
      <c r="EM142" s="296"/>
      <c r="EN142" s="296"/>
      <c r="EO142" s="296"/>
      <c r="EP142" s="296"/>
      <c r="EQ142" s="296"/>
      <c r="ER142" s="296"/>
      <c r="ES142" s="296"/>
      <c r="ET142" s="296"/>
      <c r="EU142" s="296"/>
      <c r="EV142" s="296"/>
      <c r="EW142" s="296"/>
      <c r="EX142" s="296"/>
      <c r="EY142" s="296"/>
      <c r="EZ142" s="296"/>
      <c r="FA142" s="296"/>
      <c r="FB142" s="296"/>
      <c r="FC142" s="296"/>
      <c r="FD142" s="296"/>
      <c r="FE142" s="296"/>
      <c r="FF142" s="296"/>
      <c r="FG142" s="296"/>
      <c r="FH142" s="296"/>
      <c r="FI142" s="296"/>
      <c r="FJ142" s="296"/>
      <c r="FK142" s="296"/>
      <c r="FL142" s="296"/>
      <c r="FM142" s="296"/>
      <c r="FN142" s="296"/>
      <c r="FO142" s="296"/>
      <c r="FP142" s="296"/>
      <c r="FQ142" s="42"/>
      <c r="FR142" s="42"/>
      <c r="FS142" s="42"/>
      <c r="FT142" s="42"/>
      <c r="FU142" s="42"/>
      <c r="FV142" s="296"/>
      <c r="FW142" s="296"/>
      <c r="FX142" s="296"/>
      <c r="FY142" s="296"/>
      <c r="FZ142" s="296"/>
      <c r="GA142" s="296"/>
      <c r="GB142" s="296"/>
      <c r="GC142" s="296"/>
      <c r="GD142" s="296"/>
      <c r="GE142" s="296"/>
      <c r="GF142" s="296"/>
      <c r="GG142" s="296"/>
      <c r="GH142" s="296"/>
      <c r="GI142" s="296"/>
      <c r="GJ142" s="296"/>
      <c r="GK142" s="296"/>
      <c r="GL142" s="296"/>
      <c r="GM142" s="296"/>
      <c r="GN142" s="296"/>
      <c r="GO142" s="296"/>
      <c r="GP142" s="296"/>
      <c r="GQ142" s="296"/>
      <c r="GR142" s="296"/>
      <c r="GS142" s="296"/>
      <c r="GT142" s="296"/>
      <c r="GU142" s="296"/>
      <c r="GV142" s="296"/>
      <c r="GW142" s="296"/>
      <c r="GX142" s="296"/>
      <c r="GY142" s="296"/>
      <c r="GZ142" s="296"/>
      <c r="HA142" s="296"/>
      <c r="HB142" s="296"/>
      <c r="HC142" s="296"/>
      <c r="HD142" s="296"/>
      <c r="HE142" s="296"/>
      <c r="HF142" s="296"/>
      <c r="HG142" s="296"/>
      <c r="HH142" s="296"/>
      <c r="HI142" s="296"/>
      <c r="HJ142" s="296"/>
      <c r="HK142" s="296"/>
      <c r="HL142" s="296"/>
      <c r="HM142" s="296"/>
      <c r="HN142" s="296"/>
      <c r="HO142" s="296"/>
      <c r="HP142" s="296"/>
      <c r="HQ142" s="296"/>
      <c r="HR142" s="296"/>
      <c r="HS142" s="296"/>
      <c r="HT142" s="296"/>
      <c r="HU142" s="296"/>
      <c r="HV142" s="296"/>
      <c r="HW142" s="296"/>
      <c r="HX142" s="296"/>
      <c r="HY142" s="296"/>
      <c r="HZ142" s="296"/>
      <c r="IA142" s="296"/>
      <c r="IB142" s="296"/>
      <c r="IC142" s="296"/>
      <c r="ID142" s="296"/>
      <c r="IE142" s="296"/>
      <c r="IF142" s="296"/>
      <c r="IG142" s="296"/>
      <c r="IH142" s="296"/>
      <c r="II142" s="296"/>
      <c r="IJ142" s="296"/>
      <c r="IK142" s="296"/>
      <c r="IL142" s="296"/>
      <c r="IM142" s="296"/>
      <c r="IN142" s="296"/>
      <c r="IO142" s="296"/>
      <c r="IP142" s="296"/>
      <c r="IQ142" s="296"/>
      <c r="IR142" s="296"/>
      <c r="IS142" s="296"/>
      <c r="IT142" s="296"/>
      <c r="IU142" s="296"/>
      <c r="IV142" s="296"/>
      <c r="IW142" s="296"/>
      <c r="IX142" s="296"/>
      <c r="IY142" s="296"/>
      <c r="IZ142" s="296"/>
      <c r="JA142" s="296"/>
      <c r="KM142" s="38"/>
      <c r="KN142" s="38"/>
      <c r="KP142" s="38"/>
      <c r="KQ142" s="38"/>
      <c r="KR142" s="38"/>
      <c r="KS142" s="38"/>
      <c r="KT142" s="38"/>
      <c r="KU142" s="38"/>
      <c r="KV142" s="38"/>
      <c r="KW142" s="38"/>
      <c r="KX142" s="38"/>
      <c r="LH142" s="33"/>
    </row>
    <row r="143" spans="2:320" s="17" customFormat="1" x14ac:dyDescent="0.2">
      <c r="B143" s="33"/>
      <c r="F143" s="35"/>
      <c r="G143" s="174"/>
      <c r="H143" s="33"/>
      <c r="I143" s="33"/>
      <c r="J143" s="42"/>
      <c r="K143" s="296"/>
      <c r="L143" s="296"/>
      <c r="M143" s="296"/>
      <c r="N143" s="296"/>
      <c r="O143" s="296"/>
      <c r="P143" s="296"/>
      <c r="Q143" s="296"/>
      <c r="R143" s="296"/>
      <c r="S143" s="296"/>
      <c r="T143" s="296"/>
      <c r="U143" s="296"/>
      <c r="V143" s="296"/>
      <c r="W143" s="296"/>
      <c r="X143" s="296"/>
      <c r="Y143" s="296"/>
      <c r="Z143" s="296"/>
      <c r="AA143" s="296"/>
      <c r="AB143" s="296"/>
      <c r="AC143" s="296"/>
      <c r="AD143" s="296"/>
      <c r="AE143" s="296"/>
      <c r="AF143" s="296"/>
      <c r="AG143" s="296"/>
      <c r="AH143" s="296"/>
      <c r="AI143" s="296"/>
      <c r="AJ143" s="296"/>
      <c r="AK143" s="296"/>
      <c r="AL143" s="296"/>
      <c r="AM143" s="296"/>
      <c r="AN143" s="296"/>
      <c r="AO143" s="296"/>
      <c r="AP143" s="296"/>
      <c r="AQ143" s="296"/>
      <c r="AR143" s="296"/>
      <c r="AS143" s="296"/>
      <c r="AT143" s="296"/>
      <c r="AU143" s="296"/>
      <c r="AV143" s="296"/>
      <c r="AW143" s="296"/>
      <c r="AX143" s="296"/>
      <c r="AY143" s="296"/>
      <c r="AZ143" s="296"/>
      <c r="BA143" s="296"/>
      <c r="BB143" s="296"/>
      <c r="BC143" s="296"/>
      <c r="BD143" s="296"/>
      <c r="BE143" s="296"/>
      <c r="BF143" s="296"/>
      <c r="BG143" s="296"/>
      <c r="BH143" s="296"/>
      <c r="BI143" s="296"/>
      <c r="BJ143" s="296"/>
      <c r="BK143" s="296"/>
      <c r="BL143" s="296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296"/>
      <c r="CA143" s="296"/>
      <c r="CB143" s="296"/>
      <c r="CC143" s="296"/>
      <c r="CD143" s="296"/>
      <c r="CE143" s="296"/>
      <c r="CF143" s="296"/>
      <c r="CG143" s="296"/>
      <c r="CH143" s="296"/>
      <c r="CI143" s="296"/>
      <c r="CJ143" s="296"/>
      <c r="CK143" s="296"/>
      <c r="CL143" s="296"/>
      <c r="CM143" s="296"/>
      <c r="CN143" s="296"/>
      <c r="CO143" s="296"/>
      <c r="CP143" s="296"/>
      <c r="CQ143" s="296"/>
      <c r="CR143" s="296"/>
      <c r="CS143" s="296"/>
      <c r="CT143" s="296"/>
      <c r="CU143" s="296"/>
      <c r="CV143" s="296"/>
      <c r="CW143" s="42"/>
      <c r="CX143" s="296"/>
      <c r="CY143" s="296"/>
      <c r="CZ143" s="296"/>
      <c r="DA143" s="296"/>
      <c r="DB143" s="296"/>
      <c r="DC143" s="296"/>
      <c r="DD143" s="296"/>
      <c r="DE143" s="296"/>
      <c r="DF143" s="296"/>
      <c r="DG143" s="296"/>
      <c r="DH143" s="296"/>
      <c r="DI143" s="296"/>
      <c r="DJ143" s="296"/>
      <c r="DK143" s="296"/>
      <c r="DL143" s="296"/>
      <c r="DM143" s="296"/>
      <c r="DN143" s="296"/>
      <c r="DO143" s="296"/>
      <c r="DP143" s="296"/>
      <c r="DQ143" s="296"/>
      <c r="DR143" s="296"/>
      <c r="DS143" s="296"/>
      <c r="DT143" s="296"/>
      <c r="DU143" s="296"/>
      <c r="DV143" s="296"/>
      <c r="DW143" s="296"/>
      <c r="DX143" s="296"/>
      <c r="DY143" s="296"/>
      <c r="DZ143" s="296"/>
      <c r="EA143" s="296"/>
      <c r="EB143" s="296"/>
      <c r="EC143" s="296"/>
      <c r="ED143" s="296"/>
      <c r="EE143" s="296"/>
      <c r="EF143" s="296"/>
      <c r="EG143" s="42"/>
      <c r="EH143" s="296"/>
      <c r="EI143" s="296"/>
      <c r="EJ143" s="296"/>
      <c r="EK143" s="296"/>
      <c r="EL143" s="296"/>
      <c r="EM143" s="296"/>
      <c r="EN143" s="296"/>
      <c r="EO143" s="296"/>
      <c r="EP143" s="296"/>
      <c r="EQ143" s="296"/>
      <c r="ER143" s="296"/>
      <c r="ES143" s="296"/>
      <c r="ET143" s="296"/>
      <c r="EU143" s="296"/>
      <c r="EV143" s="296"/>
      <c r="EW143" s="296"/>
      <c r="EX143" s="296"/>
      <c r="EY143" s="296"/>
      <c r="EZ143" s="296"/>
      <c r="FA143" s="296"/>
      <c r="FB143" s="296"/>
      <c r="FC143" s="296"/>
      <c r="FD143" s="296"/>
      <c r="FE143" s="296"/>
      <c r="FF143" s="296"/>
      <c r="FG143" s="296"/>
      <c r="FH143" s="296"/>
      <c r="FI143" s="296"/>
      <c r="FJ143" s="296"/>
      <c r="FK143" s="296"/>
      <c r="FL143" s="296"/>
      <c r="FM143" s="296"/>
      <c r="FN143" s="296"/>
      <c r="FO143" s="296"/>
      <c r="FP143" s="296"/>
      <c r="FQ143" s="42"/>
      <c r="FR143" s="42"/>
      <c r="FS143" s="42"/>
      <c r="FT143" s="42"/>
      <c r="FU143" s="42"/>
      <c r="FV143" s="296"/>
      <c r="FW143" s="296"/>
      <c r="FX143" s="296"/>
      <c r="FY143" s="296"/>
      <c r="FZ143" s="296"/>
      <c r="GA143" s="296"/>
      <c r="GB143" s="296"/>
      <c r="GC143" s="296"/>
      <c r="GD143" s="296"/>
      <c r="GE143" s="296"/>
      <c r="GF143" s="296"/>
      <c r="GG143" s="296"/>
      <c r="GH143" s="296"/>
      <c r="GI143" s="296"/>
      <c r="GJ143" s="296"/>
      <c r="GK143" s="296"/>
      <c r="GL143" s="296"/>
      <c r="GM143" s="296"/>
      <c r="GN143" s="296"/>
      <c r="GO143" s="296"/>
      <c r="GP143" s="296"/>
      <c r="GQ143" s="296"/>
      <c r="GR143" s="296"/>
      <c r="GS143" s="296"/>
      <c r="GT143" s="296"/>
      <c r="GU143" s="296"/>
      <c r="GV143" s="296"/>
      <c r="GW143" s="296"/>
      <c r="GX143" s="296"/>
      <c r="GY143" s="296"/>
      <c r="GZ143" s="296"/>
      <c r="HA143" s="296"/>
      <c r="HB143" s="296"/>
      <c r="HC143" s="296"/>
      <c r="HD143" s="296"/>
      <c r="HE143" s="296"/>
      <c r="HF143" s="296"/>
      <c r="HG143" s="296"/>
      <c r="HH143" s="296"/>
      <c r="HI143" s="296"/>
      <c r="HJ143" s="296"/>
      <c r="HK143" s="296"/>
      <c r="HL143" s="296"/>
      <c r="HM143" s="296"/>
      <c r="HN143" s="296"/>
      <c r="HO143" s="296"/>
      <c r="HP143" s="296"/>
      <c r="HQ143" s="296"/>
      <c r="HR143" s="296"/>
      <c r="HS143" s="296"/>
      <c r="HT143" s="296"/>
      <c r="HU143" s="296"/>
      <c r="HV143" s="296"/>
      <c r="HW143" s="296"/>
      <c r="HX143" s="296"/>
      <c r="HY143" s="296"/>
      <c r="HZ143" s="296"/>
      <c r="IA143" s="296"/>
      <c r="IB143" s="296"/>
      <c r="IC143" s="296"/>
      <c r="ID143" s="296"/>
      <c r="IE143" s="296"/>
      <c r="IF143" s="296"/>
      <c r="IG143" s="296"/>
      <c r="IH143" s="296"/>
      <c r="II143" s="296"/>
      <c r="IJ143" s="296"/>
      <c r="IK143" s="296"/>
      <c r="IL143" s="296"/>
      <c r="IM143" s="296"/>
      <c r="IN143" s="296"/>
      <c r="IO143" s="296"/>
      <c r="IP143" s="296"/>
      <c r="IQ143" s="296"/>
      <c r="IR143" s="296"/>
      <c r="IS143" s="296"/>
      <c r="IT143" s="296"/>
      <c r="IU143" s="296"/>
      <c r="IV143" s="296"/>
      <c r="IW143" s="296"/>
      <c r="IX143" s="296"/>
      <c r="IY143" s="296"/>
      <c r="IZ143" s="296"/>
      <c r="JA143" s="296"/>
      <c r="KM143" s="38"/>
      <c r="KN143" s="38"/>
      <c r="KP143" s="38"/>
      <c r="KQ143" s="38"/>
      <c r="KR143" s="38"/>
      <c r="KS143" s="38"/>
      <c r="KT143" s="38"/>
      <c r="KU143" s="38"/>
      <c r="KV143" s="38"/>
      <c r="KW143" s="38"/>
      <c r="KX143" s="38"/>
      <c r="LH143" s="33"/>
    </row>
    <row r="144" spans="2:320" s="17" customFormat="1" x14ac:dyDescent="0.2">
      <c r="B144" s="33"/>
      <c r="F144" s="35"/>
      <c r="G144" s="174"/>
      <c r="H144" s="33"/>
      <c r="I144" s="33"/>
      <c r="J144" s="42"/>
      <c r="K144" s="296"/>
      <c r="L144" s="296"/>
      <c r="M144" s="296"/>
      <c r="N144" s="296"/>
      <c r="O144" s="296"/>
      <c r="P144" s="296"/>
      <c r="Q144" s="296"/>
      <c r="R144" s="296"/>
      <c r="S144" s="296"/>
      <c r="T144" s="296"/>
      <c r="U144" s="296"/>
      <c r="V144" s="296"/>
      <c r="W144" s="296"/>
      <c r="X144" s="296"/>
      <c r="Y144" s="296"/>
      <c r="Z144" s="296"/>
      <c r="AA144" s="296"/>
      <c r="AB144" s="296"/>
      <c r="AC144" s="296"/>
      <c r="AD144" s="296"/>
      <c r="AE144" s="296"/>
      <c r="AF144" s="296"/>
      <c r="AG144" s="296"/>
      <c r="AH144" s="296"/>
      <c r="AI144" s="296"/>
      <c r="AJ144" s="296"/>
      <c r="AK144" s="296"/>
      <c r="AL144" s="296"/>
      <c r="AM144" s="296"/>
      <c r="AN144" s="296"/>
      <c r="AO144" s="296"/>
      <c r="AP144" s="296"/>
      <c r="AQ144" s="296"/>
      <c r="AR144" s="296"/>
      <c r="AS144" s="296"/>
      <c r="AT144" s="296"/>
      <c r="AU144" s="296"/>
      <c r="AV144" s="296"/>
      <c r="AW144" s="296"/>
      <c r="AX144" s="296"/>
      <c r="AY144" s="296"/>
      <c r="AZ144" s="296"/>
      <c r="BA144" s="296"/>
      <c r="BB144" s="296"/>
      <c r="BC144" s="296"/>
      <c r="BD144" s="296"/>
      <c r="BE144" s="296"/>
      <c r="BF144" s="296"/>
      <c r="BG144" s="296"/>
      <c r="BH144" s="296"/>
      <c r="BI144" s="296"/>
      <c r="BJ144" s="296"/>
      <c r="BK144" s="296"/>
      <c r="BL144" s="296"/>
      <c r="BM144" s="42"/>
      <c r="BN144" s="42"/>
      <c r="BO144" s="42"/>
      <c r="BP144" s="42"/>
      <c r="BQ144" s="42"/>
      <c r="BR144" s="42"/>
      <c r="BS144" s="42"/>
      <c r="BT144" s="42"/>
      <c r="BU144" s="42"/>
      <c r="BV144" s="42"/>
      <c r="BW144" s="42"/>
      <c r="BX144" s="42"/>
      <c r="BY144" s="42"/>
      <c r="BZ144" s="296"/>
      <c r="CA144" s="296"/>
      <c r="CB144" s="296"/>
      <c r="CC144" s="296"/>
      <c r="CD144" s="296"/>
      <c r="CE144" s="296"/>
      <c r="CF144" s="296"/>
      <c r="CG144" s="296"/>
      <c r="CH144" s="296"/>
      <c r="CI144" s="296"/>
      <c r="CJ144" s="296"/>
      <c r="CK144" s="296"/>
      <c r="CL144" s="296"/>
      <c r="CM144" s="296"/>
      <c r="CN144" s="296"/>
      <c r="CO144" s="296"/>
      <c r="CP144" s="296"/>
      <c r="CQ144" s="296"/>
      <c r="CR144" s="296"/>
      <c r="CS144" s="296"/>
      <c r="CT144" s="296"/>
      <c r="CU144" s="296"/>
      <c r="CV144" s="296"/>
      <c r="CW144" s="42"/>
      <c r="CX144" s="296"/>
      <c r="CY144" s="296"/>
      <c r="CZ144" s="296"/>
      <c r="DA144" s="296"/>
      <c r="DB144" s="296"/>
      <c r="DC144" s="296"/>
      <c r="DD144" s="296"/>
      <c r="DE144" s="296"/>
      <c r="DF144" s="296"/>
      <c r="DG144" s="296"/>
      <c r="DH144" s="296"/>
      <c r="DI144" s="296"/>
      <c r="DJ144" s="296"/>
      <c r="DK144" s="296"/>
      <c r="DL144" s="296"/>
      <c r="DM144" s="296"/>
      <c r="DN144" s="296"/>
      <c r="DO144" s="296"/>
      <c r="DP144" s="296"/>
      <c r="DQ144" s="296"/>
      <c r="DR144" s="296"/>
      <c r="DS144" s="296"/>
      <c r="DT144" s="296"/>
      <c r="DU144" s="296"/>
      <c r="DV144" s="296"/>
      <c r="DW144" s="296"/>
      <c r="DX144" s="296"/>
      <c r="DY144" s="296"/>
      <c r="DZ144" s="296"/>
      <c r="EA144" s="296"/>
      <c r="EB144" s="296"/>
      <c r="EC144" s="296"/>
      <c r="ED144" s="296"/>
      <c r="EE144" s="296"/>
      <c r="EF144" s="296"/>
      <c r="EG144" s="42"/>
      <c r="EH144" s="296"/>
      <c r="EI144" s="296"/>
      <c r="EJ144" s="296"/>
      <c r="EK144" s="296"/>
      <c r="EL144" s="296"/>
      <c r="EM144" s="296"/>
      <c r="EN144" s="296"/>
      <c r="EO144" s="296"/>
      <c r="EP144" s="296"/>
      <c r="EQ144" s="296"/>
      <c r="ER144" s="296"/>
      <c r="ES144" s="296"/>
      <c r="ET144" s="296"/>
      <c r="EU144" s="296"/>
      <c r="EV144" s="296"/>
      <c r="EW144" s="296"/>
      <c r="EX144" s="296"/>
      <c r="EY144" s="296"/>
      <c r="EZ144" s="296"/>
      <c r="FA144" s="296"/>
      <c r="FB144" s="296"/>
      <c r="FC144" s="296"/>
      <c r="FD144" s="296"/>
      <c r="FE144" s="296"/>
      <c r="FF144" s="296"/>
      <c r="FG144" s="296"/>
      <c r="FH144" s="296"/>
      <c r="FI144" s="296"/>
      <c r="FJ144" s="296"/>
      <c r="FK144" s="296"/>
      <c r="FL144" s="296"/>
      <c r="FM144" s="296"/>
      <c r="FN144" s="296"/>
      <c r="FO144" s="296"/>
      <c r="FP144" s="296"/>
      <c r="FQ144" s="42"/>
      <c r="FR144" s="42"/>
      <c r="FS144" s="42"/>
      <c r="FT144" s="42"/>
      <c r="FU144" s="42"/>
      <c r="FV144" s="296"/>
      <c r="FW144" s="296"/>
      <c r="FX144" s="296"/>
      <c r="FY144" s="296"/>
      <c r="FZ144" s="296"/>
      <c r="GA144" s="296"/>
      <c r="GB144" s="296"/>
      <c r="GC144" s="296"/>
      <c r="GD144" s="296"/>
      <c r="GE144" s="296"/>
      <c r="GF144" s="296"/>
      <c r="GG144" s="296"/>
      <c r="GH144" s="296"/>
      <c r="GI144" s="296"/>
      <c r="GJ144" s="296"/>
      <c r="GK144" s="296"/>
      <c r="GL144" s="296"/>
      <c r="GM144" s="296"/>
      <c r="GN144" s="296"/>
      <c r="GO144" s="296"/>
      <c r="GP144" s="296"/>
      <c r="GQ144" s="296"/>
      <c r="GR144" s="296"/>
      <c r="GS144" s="296"/>
      <c r="GT144" s="296"/>
      <c r="GU144" s="296"/>
      <c r="GV144" s="296"/>
      <c r="GW144" s="296"/>
      <c r="GX144" s="296"/>
      <c r="GY144" s="296"/>
      <c r="GZ144" s="296"/>
      <c r="HA144" s="296"/>
      <c r="HB144" s="296"/>
      <c r="HC144" s="296"/>
      <c r="HD144" s="296"/>
      <c r="HE144" s="296"/>
      <c r="HF144" s="296"/>
      <c r="HG144" s="296"/>
      <c r="HH144" s="296"/>
      <c r="HI144" s="296"/>
      <c r="HJ144" s="296"/>
      <c r="HK144" s="296"/>
      <c r="HL144" s="296"/>
      <c r="HM144" s="296"/>
      <c r="HN144" s="296"/>
      <c r="HO144" s="296"/>
      <c r="HP144" s="296"/>
      <c r="HQ144" s="296"/>
      <c r="HR144" s="296"/>
      <c r="HS144" s="296"/>
      <c r="HT144" s="296"/>
      <c r="HU144" s="296"/>
      <c r="HV144" s="296"/>
      <c r="HW144" s="296"/>
      <c r="HX144" s="296"/>
      <c r="HY144" s="296"/>
      <c r="HZ144" s="296"/>
      <c r="IA144" s="296"/>
      <c r="IB144" s="296"/>
      <c r="IC144" s="296"/>
      <c r="ID144" s="296"/>
      <c r="IE144" s="296"/>
      <c r="IF144" s="296"/>
      <c r="IG144" s="296"/>
      <c r="IH144" s="296"/>
      <c r="II144" s="296"/>
      <c r="IJ144" s="296"/>
      <c r="IK144" s="296"/>
      <c r="IL144" s="296"/>
      <c r="IM144" s="296"/>
      <c r="IN144" s="296"/>
      <c r="IO144" s="296"/>
      <c r="IP144" s="296"/>
      <c r="IQ144" s="296"/>
      <c r="IR144" s="296"/>
      <c r="IS144" s="296"/>
      <c r="IT144" s="296"/>
      <c r="IU144" s="296"/>
      <c r="IV144" s="296"/>
      <c r="IW144" s="296"/>
      <c r="IX144" s="296"/>
      <c r="IY144" s="296"/>
      <c r="IZ144" s="296"/>
      <c r="JA144" s="296"/>
      <c r="KM144" s="38"/>
      <c r="KN144" s="38"/>
      <c r="KP144" s="38"/>
      <c r="KQ144" s="38"/>
      <c r="KR144" s="38"/>
      <c r="KS144" s="38"/>
      <c r="KT144" s="38"/>
      <c r="KU144" s="38"/>
      <c r="KV144" s="38"/>
      <c r="KW144" s="38"/>
      <c r="KX144" s="38"/>
      <c r="LH144" s="33"/>
    </row>
    <row r="145" spans="2:320" s="17" customFormat="1" x14ac:dyDescent="0.2">
      <c r="B145" s="33"/>
      <c r="F145" s="35"/>
      <c r="G145" s="174"/>
      <c r="H145" s="33"/>
      <c r="I145" s="33"/>
      <c r="J145" s="42"/>
      <c r="K145" s="296"/>
      <c r="L145" s="296"/>
      <c r="M145" s="296"/>
      <c r="N145" s="296"/>
      <c r="O145" s="296"/>
      <c r="P145" s="296"/>
      <c r="Q145" s="296"/>
      <c r="R145" s="296"/>
      <c r="S145" s="296"/>
      <c r="T145" s="296"/>
      <c r="U145" s="296"/>
      <c r="V145" s="296"/>
      <c r="W145" s="296"/>
      <c r="X145" s="296"/>
      <c r="Y145" s="296"/>
      <c r="Z145" s="296"/>
      <c r="AA145" s="296"/>
      <c r="AB145" s="296"/>
      <c r="AC145" s="296"/>
      <c r="AD145" s="296"/>
      <c r="AE145" s="296"/>
      <c r="AF145" s="296"/>
      <c r="AG145" s="296"/>
      <c r="AH145" s="296"/>
      <c r="AI145" s="296"/>
      <c r="AJ145" s="296"/>
      <c r="AK145" s="296"/>
      <c r="AL145" s="296"/>
      <c r="AM145" s="296"/>
      <c r="AN145" s="296"/>
      <c r="AO145" s="296"/>
      <c r="AP145" s="296"/>
      <c r="AQ145" s="296"/>
      <c r="AR145" s="296"/>
      <c r="AS145" s="296"/>
      <c r="AT145" s="296"/>
      <c r="AU145" s="296"/>
      <c r="AV145" s="296"/>
      <c r="AW145" s="296"/>
      <c r="AX145" s="296"/>
      <c r="AY145" s="296"/>
      <c r="AZ145" s="296"/>
      <c r="BA145" s="296"/>
      <c r="BB145" s="296"/>
      <c r="BC145" s="296"/>
      <c r="BD145" s="296"/>
      <c r="BE145" s="296"/>
      <c r="BF145" s="296"/>
      <c r="BG145" s="296"/>
      <c r="BH145" s="296"/>
      <c r="BI145" s="296"/>
      <c r="BJ145" s="296"/>
      <c r="BK145" s="296"/>
      <c r="BL145" s="296"/>
      <c r="BM145" s="42"/>
      <c r="BN145" s="42"/>
      <c r="BO145" s="42"/>
      <c r="BP145" s="42"/>
      <c r="BQ145" s="42"/>
      <c r="BR145" s="42"/>
      <c r="BS145" s="42"/>
      <c r="BT145" s="42"/>
      <c r="BU145" s="42"/>
      <c r="BV145" s="42"/>
      <c r="BW145" s="42"/>
      <c r="BX145" s="42"/>
      <c r="BY145" s="42"/>
      <c r="BZ145" s="296"/>
      <c r="CA145" s="296"/>
      <c r="CB145" s="296"/>
      <c r="CC145" s="296"/>
      <c r="CD145" s="296"/>
      <c r="CE145" s="296"/>
      <c r="CF145" s="296"/>
      <c r="CG145" s="296"/>
      <c r="CH145" s="296"/>
      <c r="CI145" s="296"/>
      <c r="CJ145" s="296"/>
      <c r="CK145" s="296"/>
      <c r="CL145" s="296"/>
      <c r="CM145" s="296"/>
      <c r="CN145" s="296"/>
      <c r="CO145" s="296"/>
      <c r="CP145" s="296"/>
      <c r="CQ145" s="296"/>
      <c r="CR145" s="296"/>
      <c r="CS145" s="296"/>
      <c r="CT145" s="296"/>
      <c r="CU145" s="296"/>
      <c r="CV145" s="296"/>
      <c r="CW145" s="42"/>
      <c r="CX145" s="296"/>
      <c r="CY145" s="296"/>
      <c r="CZ145" s="296"/>
      <c r="DA145" s="296"/>
      <c r="DB145" s="296"/>
      <c r="DC145" s="296"/>
      <c r="DD145" s="296"/>
      <c r="DE145" s="296"/>
      <c r="DF145" s="296"/>
      <c r="DG145" s="296"/>
      <c r="DH145" s="296"/>
      <c r="DI145" s="296"/>
      <c r="DJ145" s="296"/>
      <c r="DK145" s="296"/>
      <c r="DL145" s="296"/>
      <c r="DM145" s="296"/>
      <c r="DN145" s="296"/>
      <c r="DO145" s="296"/>
      <c r="DP145" s="296"/>
      <c r="DQ145" s="296"/>
      <c r="DR145" s="296"/>
      <c r="DS145" s="296"/>
      <c r="DT145" s="296"/>
      <c r="DU145" s="296"/>
      <c r="DV145" s="296"/>
      <c r="DW145" s="296"/>
      <c r="DX145" s="296"/>
      <c r="DY145" s="296"/>
      <c r="DZ145" s="296"/>
      <c r="EA145" s="296"/>
      <c r="EB145" s="296"/>
      <c r="EC145" s="296"/>
      <c r="ED145" s="296"/>
      <c r="EE145" s="296"/>
      <c r="EF145" s="296"/>
      <c r="EG145" s="42"/>
      <c r="EH145" s="296"/>
      <c r="EI145" s="296"/>
      <c r="EJ145" s="296"/>
      <c r="EK145" s="296"/>
      <c r="EL145" s="296"/>
      <c r="EM145" s="296"/>
      <c r="EN145" s="296"/>
      <c r="EO145" s="296"/>
      <c r="EP145" s="296"/>
      <c r="EQ145" s="296"/>
      <c r="ER145" s="296"/>
      <c r="ES145" s="296"/>
      <c r="ET145" s="296"/>
      <c r="EU145" s="296"/>
      <c r="EV145" s="296"/>
      <c r="EW145" s="296"/>
      <c r="EX145" s="296"/>
      <c r="EY145" s="296"/>
      <c r="EZ145" s="296"/>
      <c r="FA145" s="296"/>
      <c r="FB145" s="296"/>
      <c r="FC145" s="296"/>
      <c r="FD145" s="296"/>
      <c r="FE145" s="296"/>
      <c r="FF145" s="296"/>
      <c r="FG145" s="296"/>
      <c r="FH145" s="296"/>
      <c r="FI145" s="296"/>
      <c r="FJ145" s="296"/>
      <c r="FK145" s="296"/>
      <c r="FL145" s="296"/>
      <c r="FM145" s="296"/>
      <c r="FN145" s="296"/>
      <c r="FO145" s="296"/>
      <c r="FP145" s="296"/>
      <c r="FQ145" s="42"/>
      <c r="FR145" s="42"/>
      <c r="FS145" s="42"/>
      <c r="FT145" s="42"/>
      <c r="FU145" s="42"/>
      <c r="FV145" s="296"/>
      <c r="FW145" s="296"/>
      <c r="FX145" s="296"/>
      <c r="FY145" s="296"/>
      <c r="FZ145" s="296"/>
      <c r="GA145" s="296"/>
      <c r="GB145" s="296"/>
      <c r="GC145" s="296"/>
      <c r="GD145" s="296"/>
      <c r="GE145" s="296"/>
      <c r="GF145" s="296"/>
      <c r="GG145" s="296"/>
      <c r="GH145" s="296"/>
      <c r="GI145" s="296"/>
      <c r="GJ145" s="296"/>
      <c r="GK145" s="296"/>
      <c r="GL145" s="296"/>
      <c r="GM145" s="296"/>
      <c r="GN145" s="296"/>
      <c r="GO145" s="296"/>
      <c r="GP145" s="296"/>
      <c r="GQ145" s="296"/>
      <c r="GR145" s="296"/>
      <c r="GS145" s="296"/>
      <c r="GT145" s="296"/>
      <c r="GU145" s="296"/>
      <c r="GV145" s="296"/>
      <c r="GW145" s="296"/>
      <c r="GX145" s="296"/>
      <c r="GY145" s="296"/>
      <c r="GZ145" s="296"/>
      <c r="HA145" s="296"/>
      <c r="HB145" s="296"/>
      <c r="HC145" s="296"/>
      <c r="HD145" s="296"/>
      <c r="HE145" s="296"/>
      <c r="HF145" s="296"/>
      <c r="HG145" s="296"/>
      <c r="HH145" s="296"/>
      <c r="HI145" s="296"/>
      <c r="HJ145" s="296"/>
      <c r="HK145" s="296"/>
      <c r="HL145" s="296"/>
      <c r="HM145" s="296"/>
      <c r="HN145" s="296"/>
      <c r="HO145" s="296"/>
      <c r="HP145" s="296"/>
      <c r="HQ145" s="296"/>
      <c r="HR145" s="296"/>
      <c r="HS145" s="296"/>
      <c r="HT145" s="296"/>
      <c r="HU145" s="296"/>
      <c r="HV145" s="296"/>
      <c r="HW145" s="296"/>
      <c r="HX145" s="296"/>
      <c r="HY145" s="296"/>
      <c r="HZ145" s="296"/>
      <c r="IA145" s="296"/>
      <c r="IB145" s="296"/>
      <c r="IC145" s="296"/>
      <c r="ID145" s="296"/>
      <c r="IE145" s="296"/>
      <c r="IF145" s="296"/>
      <c r="IG145" s="296"/>
      <c r="IH145" s="296"/>
      <c r="II145" s="296"/>
      <c r="IJ145" s="296"/>
      <c r="IK145" s="296"/>
      <c r="IL145" s="296"/>
      <c r="IM145" s="296"/>
      <c r="IN145" s="296"/>
      <c r="IO145" s="296"/>
      <c r="IP145" s="296"/>
      <c r="IQ145" s="296"/>
      <c r="IR145" s="296"/>
      <c r="IS145" s="296"/>
      <c r="IT145" s="296"/>
      <c r="IU145" s="296"/>
      <c r="IV145" s="296"/>
      <c r="IW145" s="296"/>
      <c r="IX145" s="296"/>
      <c r="IY145" s="296"/>
      <c r="IZ145" s="296"/>
      <c r="JA145" s="296"/>
      <c r="KM145" s="38"/>
      <c r="KN145" s="38"/>
      <c r="KP145" s="38"/>
      <c r="KQ145" s="38"/>
      <c r="KR145" s="38"/>
      <c r="KS145" s="38"/>
      <c r="KT145" s="38"/>
      <c r="KU145" s="38"/>
      <c r="KV145" s="38"/>
      <c r="KW145" s="38"/>
      <c r="KX145" s="38"/>
      <c r="LH145" s="33"/>
    </row>
    <row r="146" spans="2:320" s="17" customFormat="1" x14ac:dyDescent="0.2">
      <c r="B146" s="33"/>
      <c r="F146" s="35"/>
      <c r="G146" s="174"/>
      <c r="H146" s="33"/>
      <c r="I146" s="33"/>
      <c r="J146" s="42"/>
      <c r="K146" s="296"/>
      <c r="L146" s="296"/>
      <c r="M146" s="296"/>
      <c r="N146" s="296"/>
      <c r="O146" s="296"/>
      <c r="P146" s="296"/>
      <c r="Q146" s="296"/>
      <c r="R146" s="296"/>
      <c r="S146" s="296"/>
      <c r="T146" s="296"/>
      <c r="U146" s="296"/>
      <c r="V146" s="296"/>
      <c r="W146" s="296"/>
      <c r="X146" s="296"/>
      <c r="Y146" s="296"/>
      <c r="Z146" s="296"/>
      <c r="AA146" s="296"/>
      <c r="AB146" s="296"/>
      <c r="AC146" s="296"/>
      <c r="AD146" s="296"/>
      <c r="AE146" s="296"/>
      <c r="AF146" s="296"/>
      <c r="AG146" s="296"/>
      <c r="AH146" s="296"/>
      <c r="AI146" s="296"/>
      <c r="AJ146" s="296"/>
      <c r="AK146" s="296"/>
      <c r="AL146" s="296"/>
      <c r="AM146" s="296"/>
      <c r="AN146" s="296"/>
      <c r="AO146" s="296"/>
      <c r="AP146" s="296"/>
      <c r="AQ146" s="296"/>
      <c r="AR146" s="296"/>
      <c r="AS146" s="296"/>
      <c r="AT146" s="296"/>
      <c r="AU146" s="296"/>
      <c r="AV146" s="296"/>
      <c r="AW146" s="296"/>
      <c r="AX146" s="296"/>
      <c r="AY146" s="296"/>
      <c r="AZ146" s="296"/>
      <c r="BA146" s="296"/>
      <c r="BB146" s="296"/>
      <c r="BC146" s="296"/>
      <c r="BD146" s="296"/>
      <c r="BE146" s="296"/>
      <c r="BF146" s="296"/>
      <c r="BG146" s="296"/>
      <c r="BH146" s="296"/>
      <c r="BI146" s="296"/>
      <c r="BJ146" s="296"/>
      <c r="BK146" s="296"/>
      <c r="BL146" s="296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296"/>
      <c r="CA146" s="296"/>
      <c r="CB146" s="296"/>
      <c r="CC146" s="296"/>
      <c r="CD146" s="296"/>
      <c r="CE146" s="296"/>
      <c r="CF146" s="296"/>
      <c r="CG146" s="296"/>
      <c r="CH146" s="296"/>
      <c r="CI146" s="296"/>
      <c r="CJ146" s="296"/>
      <c r="CK146" s="296"/>
      <c r="CL146" s="296"/>
      <c r="CM146" s="296"/>
      <c r="CN146" s="296"/>
      <c r="CO146" s="296"/>
      <c r="CP146" s="296"/>
      <c r="CQ146" s="296"/>
      <c r="CR146" s="296"/>
      <c r="CS146" s="296"/>
      <c r="CT146" s="296"/>
      <c r="CU146" s="296"/>
      <c r="CV146" s="296"/>
      <c r="CW146" s="42"/>
      <c r="CX146" s="296"/>
      <c r="CY146" s="296"/>
      <c r="CZ146" s="296"/>
      <c r="DA146" s="296"/>
      <c r="DB146" s="296"/>
      <c r="DC146" s="296"/>
      <c r="DD146" s="296"/>
      <c r="DE146" s="296"/>
      <c r="DF146" s="296"/>
      <c r="DG146" s="296"/>
      <c r="DH146" s="296"/>
      <c r="DI146" s="296"/>
      <c r="DJ146" s="296"/>
      <c r="DK146" s="296"/>
      <c r="DL146" s="296"/>
      <c r="DM146" s="296"/>
      <c r="DN146" s="296"/>
      <c r="DO146" s="296"/>
      <c r="DP146" s="296"/>
      <c r="DQ146" s="296"/>
      <c r="DR146" s="296"/>
      <c r="DS146" s="296"/>
      <c r="DT146" s="296"/>
      <c r="DU146" s="296"/>
      <c r="DV146" s="296"/>
      <c r="DW146" s="296"/>
      <c r="DX146" s="296"/>
      <c r="DY146" s="296"/>
      <c r="DZ146" s="296"/>
      <c r="EA146" s="296"/>
      <c r="EB146" s="296"/>
      <c r="EC146" s="296"/>
      <c r="ED146" s="296"/>
      <c r="EE146" s="296"/>
      <c r="EF146" s="296"/>
      <c r="EG146" s="42"/>
      <c r="EH146" s="296"/>
      <c r="EI146" s="296"/>
      <c r="EJ146" s="296"/>
      <c r="EK146" s="296"/>
      <c r="EL146" s="296"/>
      <c r="EM146" s="296"/>
      <c r="EN146" s="296"/>
      <c r="EO146" s="296"/>
      <c r="EP146" s="296"/>
      <c r="EQ146" s="296"/>
      <c r="ER146" s="296"/>
      <c r="ES146" s="296"/>
      <c r="ET146" s="296"/>
      <c r="EU146" s="296"/>
      <c r="EV146" s="296"/>
      <c r="EW146" s="296"/>
      <c r="EX146" s="296"/>
      <c r="EY146" s="296"/>
      <c r="EZ146" s="296"/>
      <c r="FA146" s="296"/>
      <c r="FB146" s="296"/>
      <c r="FC146" s="296"/>
      <c r="FD146" s="296"/>
      <c r="FE146" s="296"/>
      <c r="FF146" s="296"/>
      <c r="FG146" s="296"/>
      <c r="FH146" s="296"/>
      <c r="FI146" s="296"/>
      <c r="FJ146" s="296"/>
      <c r="FK146" s="296"/>
      <c r="FL146" s="296"/>
      <c r="FM146" s="296"/>
      <c r="FN146" s="296"/>
      <c r="FO146" s="296"/>
      <c r="FP146" s="296"/>
      <c r="FQ146" s="42"/>
      <c r="FR146" s="42"/>
      <c r="FS146" s="42"/>
      <c r="FT146" s="42"/>
      <c r="FU146" s="42"/>
      <c r="FV146" s="296"/>
      <c r="FW146" s="296"/>
      <c r="FX146" s="296"/>
      <c r="FY146" s="296"/>
      <c r="FZ146" s="296"/>
      <c r="GA146" s="296"/>
      <c r="GB146" s="296"/>
      <c r="GC146" s="296"/>
      <c r="GD146" s="296"/>
      <c r="GE146" s="296"/>
      <c r="GF146" s="296"/>
      <c r="GG146" s="296"/>
      <c r="GH146" s="296"/>
      <c r="GI146" s="296"/>
      <c r="GJ146" s="296"/>
      <c r="GK146" s="296"/>
      <c r="GL146" s="296"/>
      <c r="GM146" s="296"/>
      <c r="GN146" s="296"/>
      <c r="GO146" s="296"/>
      <c r="GP146" s="296"/>
      <c r="GQ146" s="296"/>
      <c r="GR146" s="296"/>
      <c r="GS146" s="296"/>
      <c r="GT146" s="296"/>
      <c r="GU146" s="296"/>
      <c r="GV146" s="296"/>
      <c r="GW146" s="296"/>
      <c r="GX146" s="296"/>
      <c r="GY146" s="296"/>
      <c r="GZ146" s="296"/>
      <c r="HA146" s="296"/>
      <c r="HB146" s="296"/>
      <c r="HC146" s="296"/>
      <c r="HD146" s="296"/>
      <c r="HE146" s="296"/>
      <c r="HF146" s="296"/>
      <c r="HG146" s="296"/>
      <c r="HH146" s="296"/>
      <c r="HI146" s="296"/>
      <c r="HJ146" s="296"/>
      <c r="HK146" s="296"/>
      <c r="HL146" s="296"/>
      <c r="HM146" s="296"/>
      <c r="HN146" s="296"/>
      <c r="HO146" s="296"/>
      <c r="HP146" s="296"/>
      <c r="HQ146" s="296"/>
      <c r="HR146" s="296"/>
      <c r="HS146" s="296"/>
      <c r="HT146" s="296"/>
      <c r="HU146" s="296"/>
      <c r="HV146" s="296"/>
      <c r="HW146" s="296"/>
      <c r="HX146" s="296"/>
      <c r="HY146" s="296"/>
      <c r="HZ146" s="296"/>
      <c r="IA146" s="296"/>
      <c r="IB146" s="296"/>
      <c r="IC146" s="296"/>
      <c r="ID146" s="296"/>
      <c r="IE146" s="296"/>
      <c r="IF146" s="296"/>
      <c r="IG146" s="296"/>
      <c r="IH146" s="296"/>
      <c r="II146" s="296"/>
      <c r="IJ146" s="296"/>
      <c r="IK146" s="296"/>
      <c r="IL146" s="296"/>
      <c r="IM146" s="296"/>
      <c r="IN146" s="296"/>
      <c r="IO146" s="296"/>
      <c r="IP146" s="296"/>
      <c r="IQ146" s="296"/>
      <c r="IR146" s="296"/>
      <c r="IS146" s="296"/>
      <c r="IT146" s="296"/>
      <c r="IU146" s="296"/>
      <c r="IV146" s="296"/>
      <c r="IW146" s="296"/>
      <c r="IX146" s="296"/>
      <c r="IY146" s="296"/>
      <c r="IZ146" s="296"/>
      <c r="JA146" s="296"/>
      <c r="KM146" s="38"/>
      <c r="KN146" s="38"/>
      <c r="KP146" s="38"/>
      <c r="KQ146" s="38"/>
      <c r="KR146" s="38"/>
      <c r="KS146" s="38"/>
      <c r="KT146" s="38"/>
      <c r="KU146" s="38"/>
      <c r="KV146" s="38"/>
      <c r="KW146" s="38"/>
      <c r="KX146" s="38"/>
      <c r="LH146" s="33"/>
    </row>
    <row r="147" spans="2:320" s="17" customFormat="1" x14ac:dyDescent="0.2">
      <c r="B147" s="33"/>
      <c r="F147" s="35"/>
      <c r="G147" s="174"/>
      <c r="H147" s="33"/>
      <c r="I147" s="33"/>
      <c r="J147" s="42"/>
      <c r="K147" s="296"/>
      <c r="L147" s="296"/>
      <c r="M147" s="296"/>
      <c r="N147" s="296"/>
      <c r="O147" s="296"/>
      <c r="P147" s="296"/>
      <c r="Q147" s="296"/>
      <c r="R147" s="296"/>
      <c r="S147" s="296"/>
      <c r="T147" s="296"/>
      <c r="U147" s="296"/>
      <c r="V147" s="296"/>
      <c r="W147" s="296"/>
      <c r="X147" s="296"/>
      <c r="Y147" s="296"/>
      <c r="Z147" s="296"/>
      <c r="AA147" s="296"/>
      <c r="AB147" s="296"/>
      <c r="AC147" s="296"/>
      <c r="AD147" s="296"/>
      <c r="AE147" s="296"/>
      <c r="AF147" s="296"/>
      <c r="AG147" s="296"/>
      <c r="AH147" s="296"/>
      <c r="AI147" s="296"/>
      <c r="AJ147" s="296"/>
      <c r="AK147" s="296"/>
      <c r="AL147" s="296"/>
      <c r="AM147" s="296"/>
      <c r="AN147" s="296"/>
      <c r="AO147" s="296"/>
      <c r="AP147" s="296"/>
      <c r="AQ147" s="296"/>
      <c r="AR147" s="296"/>
      <c r="AS147" s="296"/>
      <c r="AT147" s="296"/>
      <c r="AU147" s="296"/>
      <c r="AV147" s="296"/>
      <c r="AW147" s="296"/>
      <c r="AX147" s="296"/>
      <c r="AY147" s="296"/>
      <c r="AZ147" s="296"/>
      <c r="BA147" s="296"/>
      <c r="BB147" s="296"/>
      <c r="BC147" s="296"/>
      <c r="BD147" s="296"/>
      <c r="BE147" s="296"/>
      <c r="BF147" s="296"/>
      <c r="BG147" s="296"/>
      <c r="BH147" s="296"/>
      <c r="BI147" s="296"/>
      <c r="BJ147" s="296"/>
      <c r="BK147" s="296"/>
      <c r="BL147" s="296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296"/>
      <c r="CA147" s="296"/>
      <c r="CB147" s="296"/>
      <c r="CC147" s="296"/>
      <c r="CD147" s="296"/>
      <c r="CE147" s="296"/>
      <c r="CF147" s="296"/>
      <c r="CG147" s="296"/>
      <c r="CH147" s="296"/>
      <c r="CI147" s="296"/>
      <c r="CJ147" s="296"/>
      <c r="CK147" s="296"/>
      <c r="CL147" s="296"/>
      <c r="CM147" s="296"/>
      <c r="CN147" s="296"/>
      <c r="CO147" s="296"/>
      <c r="CP147" s="296"/>
      <c r="CQ147" s="296"/>
      <c r="CR147" s="296"/>
      <c r="CS147" s="296"/>
      <c r="CT147" s="296"/>
      <c r="CU147" s="296"/>
      <c r="CV147" s="296"/>
      <c r="CW147" s="42"/>
      <c r="CX147" s="296"/>
      <c r="CY147" s="296"/>
      <c r="CZ147" s="296"/>
      <c r="DA147" s="296"/>
      <c r="DB147" s="296"/>
      <c r="DC147" s="296"/>
      <c r="DD147" s="296"/>
      <c r="DE147" s="296"/>
      <c r="DF147" s="296"/>
      <c r="DG147" s="296"/>
      <c r="DH147" s="296"/>
      <c r="DI147" s="296"/>
      <c r="DJ147" s="296"/>
      <c r="DK147" s="296"/>
      <c r="DL147" s="296"/>
      <c r="DM147" s="296"/>
      <c r="DN147" s="296"/>
      <c r="DO147" s="296"/>
      <c r="DP147" s="296"/>
      <c r="DQ147" s="296"/>
      <c r="DR147" s="296"/>
      <c r="DS147" s="296"/>
      <c r="DT147" s="296"/>
      <c r="DU147" s="296"/>
      <c r="DV147" s="296"/>
      <c r="DW147" s="296"/>
      <c r="DX147" s="296"/>
      <c r="DY147" s="296"/>
      <c r="DZ147" s="296"/>
      <c r="EA147" s="296"/>
      <c r="EB147" s="296"/>
      <c r="EC147" s="296"/>
      <c r="ED147" s="296"/>
      <c r="EE147" s="296"/>
      <c r="EF147" s="296"/>
      <c r="EG147" s="42"/>
      <c r="EH147" s="296"/>
      <c r="EI147" s="296"/>
      <c r="EJ147" s="296"/>
      <c r="EK147" s="296"/>
      <c r="EL147" s="296"/>
      <c r="EM147" s="296"/>
      <c r="EN147" s="296"/>
      <c r="EO147" s="296"/>
      <c r="EP147" s="296"/>
      <c r="EQ147" s="296"/>
      <c r="ER147" s="296"/>
      <c r="ES147" s="296"/>
      <c r="ET147" s="296"/>
      <c r="EU147" s="296"/>
      <c r="EV147" s="296"/>
      <c r="EW147" s="296"/>
      <c r="EX147" s="296"/>
      <c r="EY147" s="296"/>
      <c r="EZ147" s="296"/>
      <c r="FA147" s="296"/>
      <c r="FB147" s="296"/>
      <c r="FC147" s="296"/>
      <c r="FD147" s="296"/>
      <c r="FE147" s="296"/>
      <c r="FF147" s="296"/>
      <c r="FG147" s="296"/>
      <c r="FH147" s="296"/>
      <c r="FI147" s="296"/>
      <c r="FJ147" s="296"/>
      <c r="FK147" s="296"/>
      <c r="FL147" s="296"/>
      <c r="FM147" s="296"/>
      <c r="FN147" s="296"/>
      <c r="FO147" s="296"/>
      <c r="FP147" s="296"/>
      <c r="FQ147" s="42"/>
      <c r="FR147" s="42"/>
      <c r="FS147" s="42"/>
      <c r="FT147" s="42"/>
      <c r="FU147" s="42"/>
      <c r="FV147" s="296"/>
      <c r="FW147" s="296"/>
      <c r="FX147" s="296"/>
      <c r="FY147" s="296"/>
      <c r="FZ147" s="296"/>
      <c r="GA147" s="296"/>
      <c r="GB147" s="296"/>
      <c r="GC147" s="296"/>
      <c r="GD147" s="296"/>
      <c r="GE147" s="296"/>
      <c r="GF147" s="296"/>
      <c r="GG147" s="296"/>
      <c r="GH147" s="296"/>
      <c r="GI147" s="296"/>
      <c r="GJ147" s="296"/>
      <c r="GK147" s="296"/>
      <c r="GL147" s="296"/>
      <c r="GM147" s="296"/>
      <c r="GN147" s="296"/>
      <c r="GO147" s="296"/>
      <c r="GP147" s="296"/>
      <c r="GQ147" s="296"/>
      <c r="GR147" s="296"/>
      <c r="GS147" s="296"/>
      <c r="GT147" s="296"/>
      <c r="GU147" s="296"/>
      <c r="GV147" s="296"/>
      <c r="GW147" s="296"/>
      <c r="GX147" s="296"/>
      <c r="GY147" s="296"/>
      <c r="GZ147" s="296"/>
      <c r="HA147" s="296"/>
      <c r="HB147" s="296"/>
      <c r="HC147" s="296"/>
      <c r="HD147" s="296"/>
      <c r="HE147" s="296"/>
      <c r="HF147" s="296"/>
      <c r="HG147" s="296"/>
      <c r="HH147" s="296"/>
      <c r="HI147" s="296"/>
      <c r="HJ147" s="296"/>
      <c r="HK147" s="296"/>
      <c r="HL147" s="296"/>
      <c r="HM147" s="296"/>
      <c r="HN147" s="296"/>
      <c r="HO147" s="296"/>
      <c r="HP147" s="296"/>
      <c r="HQ147" s="296"/>
      <c r="HR147" s="296"/>
      <c r="HS147" s="296"/>
      <c r="HT147" s="296"/>
      <c r="HU147" s="296"/>
      <c r="HV147" s="296"/>
      <c r="HW147" s="296"/>
      <c r="HX147" s="296"/>
      <c r="HY147" s="296"/>
      <c r="HZ147" s="296"/>
      <c r="IA147" s="296"/>
      <c r="IB147" s="296"/>
      <c r="IC147" s="296"/>
      <c r="ID147" s="296"/>
      <c r="IE147" s="296"/>
      <c r="IF147" s="296"/>
      <c r="IG147" s="296"/>
      <c r="IH147" s="296"/>
      <c r="II147" s="296"/>
      <c r="IJ147" s="296"/>
      <c r="IK147" s="296"/>
      <c r="IL147" s="296"/>
      <c r="IM147" s="296"/>
      <c r="IN147" s="296"/>
      <c r="IO147" s="296"/>
      <c r="IP147" s="296"/>
      <c r="IQ147" s="296"/>
      <c r="IR147" s="296"/>
      <c r="IS147" s="296"/>
      <c r="IT147" s="296"/>
      <c r="IU147" s="296"/>
      <c r="IV147" s="296"/>
      <c r="IW147" s="296"/>
      <c r="IX147" s="296"/>
      <c r="IY147" s="296"/>
      <c r="IZ147" s="296"/>
      <c r="JA147" s="296"/>
      <c r="KM147" s="38"/>
      <c r="KN147" s="38"/>
      <c r="KP147" s="38"/>
      <c r="KQ147" s="38"/>
      <c r="KR147" s="38"/>
      <c r="KS147" s="38"/>
      <c r="KT147" s="38"/>
      <c r="KU147" s="38"/>
      <c r="KV147" s="38"/>
      <c r="KW147" s="38"/>
      <c r="KX147" s="38"/>
      <c r="LH147" s="33"/>
    </row>
    <row r="148" spans="2:320" s="17" customFormat="1" x14ac:dyDescent="0.2">
      <c r="B148" s="33"/>
      <c r="F148" s="35"/>
      <c r="G148" s="174"/>
      <c r="H148" s="33"/>
      <c r="I148" s="33"/>
      <c r="J148" s="42"/>
      <c r="K148" s="296"/>
      <c r="L148" s="296"/>
      <c r="M148" s="296"/>
      <c r="N148" s="296"/>
      <c r="O148" s="296"/>
      <c r="P148" s="296"/>
      <c r="Q148" s="296"/>
      <c r="R148" s="296"/>
      <c r="S148" s="296"/>
      <c r="T148" s="296"/>
      <c r="U148" s="296"/>
      <c r="V148" s="296"/>
      <c r="W148" s="296"/>
      <c r="X148" s="296"/>
      <c r="Y148" s="296"/>
      <c r="Z148" s="296"/>
      <c r="AA148" s="296"/>
      <c r="AB148" s="296"/>
      <c r="AC148" s="296"/>
      <c r="AD148" s="296"/>
      <c r="AE148" s="296"/>
      <c r="AF148" s="296"/>
      <c r="AG148" s="296"/>
      <c r="AH148" s="296"/>
      <c r="AI148" s="296"/>
      <c r="AJ148" s="296"/>
      <c r="AK148" s="296"/>
      <c r="AL148" s="296"/>
      <c r="AM148" s="296"/>
      <c r="AN148" s="296"/>
      <c r="AO148" s="296"/>
      <c r="AP148" s="296"/>
      <c r="AQ148" s="296"/>
      <c r="AR148" s="296"/>
      <c r="AS148" s="296"/>
      <c r="AT148" s="296"/>
      <c r="AU148" s="296"/>
      <c r="AV148" s="296"/>
      <c r="AW148" s="296"/>
      <c r="AX148" s="296"/>
      <c r="AY148" s="296"/>
      <c r="AZ148" s="296"/>
      <c r="BA148" s="296"/>
      <c r="BB148" s="296"/>
      <c r="BC148" s="296"/>
      <c r="BD148" s="296"/>
      <c r="BE148" s="296"/>
      <c r="BF148" s="296"/>
      <c r="BG148" s="296"/>
      <c r="BH148" s="296"/>
      <c r="BI148" s="296"/>
      <c r="BJ148" s="296"/>
      <c r="BK148" s="296"/>
      <c r="BL148" s="296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296"/>
      <c r="CA148" s="296"/>
      <c r="CB148" s="296"/>
      <c r="CC148" s="296"/>
      <c r="CD148" s="296"/>
      <c r="CE148" s="296"/>
      <c r="CF148" s="296"/>
      <c r="CG148" s="296"/>
      <c r="CH148" s="296"/>
      <c r="CI148" s="296"/>
      <c r="CJ148" s="296"/>
      <c r="CK148" s="296"/>
      <c r="CL148" s="296"/>
      <c r="CM148" s="296"/>
      <c r="CN148" s="296"/>
      <c r="CO148" s="296"/>
      <c r="CP148" s="296"/>
      <c r="CQ148" s="296"/>
      <c r="CR148" s="296"/>
      <c r="CS148" s="296"/>
      <c r="CT148" s="296"/>
      <c r="CU148" s="296"/>
      <c r="CV148" s="296"/>
      <c r="CW148" s="42"/>
      <c r="CX148" s="296"/>
      <c r="CY148" s="296"/>
      <c r="CZ148" s="296"/>
      <c r="DA148" s="296"/>
      <c r="DB148" s="296"/>
      <c r="DC148" s="296"/>
      <c r="DD148" s="296"/>
      <c r="DE148" s="296"/>
      <c r="DF148" s="296"/>
      <c r="DG148" s="296"/>
      <c r="DH148" s="296"/>
      <c r="DI148" s="296"/>
      <c r="DJ148" s="296"/>
      <c r="DK148" s="296"/>
      <c r="DL148" s="296"/>
      <c r="DM148" s="296"/>
      <c r="DN148" s="296"/>
      <c r="DO148" s="296"/>
      <c r="DP148" s="296"/>
      <c r="DQ148" s="296"/>
      <c r="DR148" s="296"/>
      <c r="DS148" s="296"/>
      <c r="DT148" s="296"/>
      <c r="DU148" s="296"/>
      <c r="DV148" s="296"/>
      <c r="DW148" s="296"/>
      <c r="DX148" s="296"/>
      <c r="DY148" s="296"/>
      <c r="DZ148" s="296"/>
      <c r="EA148" s="296"/>
      <c r="EB148" s="296"/>
      <c r="EC148" s="296"/>
      <c r="ED148" s="296"/>
      <c r="EE148" s="296"/>
      <c r="EF148" s="296"/>
      <c r="EG148" s="42"/>
      <c r="EH148" s="296"/>
      <c r="EI148" s="296"/>
      <c r="EJ148" s="296"/>
      <c r="EK148" s="296"/>
      <c r="EL148" s="296"/>
      <c r="EM148" s="296"/>
      <c r="EN148" s="296"/>
      <c r="EO148" s="296"/>
      <c r="EP148" s="296"/>
      <c r="EQ148" s="296"/>
      <c r="ER148" s="296"/>
      <c r="ES148" s="296"/>
      <c r="ET148" s="296"/>
      <c r="EU148" s="296"/>
      <c r="EV148" s="296"/>
      <c r="EW148" s="296"/>
      <c r="EX148" s="296"/>
      <c r="EY148" s="296"/>
      <c r="EZ148" s="296"/>
      <c r="FA148" s="296"/>
      <c r="FB148" s="296"/>
      <c r="FC148" s="296"/>
      <c r="FD148" s="296"/>
      <c r="FE148" s="296"/>
      <c r="FF148" s="296"/>
      <c r="FG148" s="296"/>
      <c r="FH148" s="296"/>
      <c r="FI148" s="296"/>
      <c r="FJ148" s="296"/>
      <c r="FK148" s="296"/>
      <c r="FL148" s="296"/>
      <c r="FM148" s="296"/>
      <c r="FN148" s="296"/>
      <c r="FO148" s="296"/>
      <c r="FP148" s="296"/>
      <c r="FQ148" s="42"/>
      <c r="FR148" s="42"/>
      <c r="FS148" s="42"/>
      <c r="FT148" s="42"/>
      <c r="FU148" s="42"/>
      <c r="FV148" s="296"/>
      <c r="FW148" s="296"/>
      <c r="FX148" s="296"/>
      <c r="FY148" s="296"/>
      <c r="FZ148" s="296"/>
      <c r="GA148" s="296"/>
      <c r="GB148" s="296"/>
      <c r="GC148" s="296"/>
      <c r="GD148" s="296"/>
      <c r="GE148" s="296"/>
      <c r="GF148" s="296"/>
      <c r="GG148" s="296"/>
      <c r="GH148" s="296"/>
      <c r="GI148" s="296"/>
      <c r="GJ148" s="296"/>
      <c r="GK148" s="296"/>
      <c r="GL148" s="296"/>
      <c r="GM148" s="296"/>
      <c r="GN148" s="296"/>
      <c r="GO148" s="296"/>
      <c r="GP148" s="296"/>
      <c r="GQ148" s="296"/>
      <c r="GR148" s="296"/>
      <c r="GS148" s="296"/>
      <c r="GT148" s="296"/>
      <c r="GU148" s="296"/>
      <c r="GV148" s="296"/>
      <c r="GW148" s="296"/>
      <c r="GX148" s="296"/>
      <c r="GY148" s="296"/>
      <c r="GZ148" s="296"/>
      <c r="HA148" s="296"/>
      <c r="HB148" s="296"/>
      <c r="HC148" s="296"/>
      <c r="HD148" s="296"/>
      <c r="HE148" s="296"/>
      <c r="HF148" s="296"/>
      <c r="HG148" s="296"/>
      <c r="HH148" s="296"/>
      <c r="HI148" s="296"/>
      <c r="HJ148" s="296"/>
      <c r="HK148" s="296"/>
      <c r="HL148" s="296"/>
      <c r="HM148" s="296"/>
      <c r="HN148" s="296"/>
      <c r="HO148" s="296"/>
      <c r="HP148" s="296"/>
      <c r="HQ148" s="296"/>
      <c r="HR148" s="296"/>
      <c r="HS148" s="296"/>
      <c r="HT148" s="296"/>
      <c r="HU148" s="296"/>
      <c r="HV148" s="296"/>
      <c r="HW148" s="296"/>
      <c r="HX148" s="296"/>
      <c r="HY148" s="296"/>
      <c r="HZ148" s="296"/>
      <c r="IA148" s="296"/>
      <c r="IB148" s="296"/>
      <c r="IC148" s="296"/>
      <c r="ID148" s="296"/>
      <c r="IE148" s="296"/>
      <c r="IF148" s="296"/>
      <c r="IG148" s="296"/>
      <c r="IH148" s="296"/>
      <c r="II148" s="296"/>
      <c r="IJ148" s="296"/>
      <c r="IK148" s="296"/>
      <c r="IL148" s="296"/>
      <c r="IM148" s="296"/>
      <c r="IN148" s="296"/>
      <c r="IO148" s="296"/>
      <c r="IP148" s="296"/>
      <c r="IQ148" s="296"/>
      <c r="IR148" s="296"/>
      <c r="IS148" s="296"/>
      <c r="IT148" s="296"/>
      <c r="IU148" s="296"/>
      <c r="IV148" s="296"/>
      <c r="IW148" s="296"/>
      <c r="IX148" s="296"/>
      <c r="IY148" s="296"/>
      <c r="IZ148" s="296"/>
      <c r="JA148" s="296"/>
      <c r="KM148" s="38"/>
      <c r="KN148" s="38"/>
      <c r="KP148" s="38"/>
      <c r="KQ148" s="38"/>
      <c r="KR148" s="38"/>
      <c r="KS148" s="38"/>
      <c r="KT148" s="38"/>
      <c r="KU148" s="38"/>
      <c r="KV148" s="38"/>
      <c r="KW148" s="38"/>
      <c r="KX148" s="38"/>
      <c r="LH148" s="33"/>
    </row>
    <row r="149" spans="2:320" s="17" customFormat="1" x14ac:dyDescent="0.2">
      <c r="B149" s="33"/>
      <c r="F149" s="35"/>
      <c r="G149" s="174"/>
      <c r="H149" s="33"/>
      <c r="I149" s="33"/>
      <c r="J149" s="42"/>
      <c r="K149" s="296"/>
      <c r="L149" s="296"/>
      <c r="M149" s="296"/>
      <c r="N149" s="296"/>
      <c r="O149" s="296"/>
      <c r="P149" s="296"/>
      <c r="Q149" s="296"/>
      <c r="R149" s="296"/>
      <c r="S149" s="296"/>
      <c r="T149" s="296"/>
      <c r="U149" s="296"/>
      <c r="V149" s="296"/>
      <c r="W149" s="296"/>
      <c r="X149" s="296"/>
      <c r="Y149" s="296"/>
      <c r="Z149" s="296"/>
      <c r="AA149" s="296"/>
      <c r="AB149" s="296"/>
      <c r="AC149" s="296"/>
      <c r="AD149" s="296"/>
      <c r="AE149" s="296"/>
      <c r="AF149" s="296"/>
      <c r="AG149" s="296"/>
      <c r="AH149" s="296"/>
      <c r="AI149" s="296"/>
      <c r="AJ149" s="296"/>
      <c r="AK149" s="296"/>
      <c r="AL149" s="296"/>
      <c r="AM149" s="296"/>
      <c r="AN149" s="296"/>
      <c r="AO149" s="296"/>
      <c r="AP149" s="296"/>
      <c r="AQ149" s="296"/>
      <c r="AR149" s="296"/>
      <c r="AS149" s="296"/>
      <c r="AT149" s="296"/>
      <c r="AU149" s="296"/>
      <c r="AV149" s="296"/>
      <c r="AW149" s="296"/>
      <c r="AX149" s="296"/>
      <c r="AY149" s="296"/>
      <c r="AZ149" s="296"/>
      <c r="BA149" s="296"/>
      <c r="BB149" s="296"/>
      <c r="BC149" s="296"/>
      <c r="BD149" s="296"/>
      <c r="BE149" s="296"/>
      <c r="BF149" s="296"/>
      <c r="BG149" s="296"/>
      <c r="BH149" s="296"/>
      <c r="BI149" s="296"/>
      <c r="BJ149" s="296"/>
      <c r="BK149" s="296"/>
      <c r="BL149" s="296"/>
      <c r="BM149" s="42"/>
      <c r="BN149" s="42"/>
      <c r="BO149" s="42"/>
      <c r="BP149" s="42"/>
      <c r="BQ149" s="42"/>
      <c r="BR149" s="42"/>
      <c r="BS149" s="42"/>
      <c r="BT149" s="42"/>
      <c r="BU149" s="42"/>
      <c r="BV149" s="42"/>
      <c r="BW149" s="42"/>
      <c r="BX149" s="42"/>
      <c r="BY149" s="42"/>
      <c r="BZ149" s="296"/>
      <c r="CA149" s="296"/>
      <c r="CB149" s="296"/>
      <c r="CC149" s="296"/>
      <c r="CD149" s="296"/>
      <c r="CE149" s="296"/>
      <c r="CF149" s="296"/>
      <c r="CG149" s="296"/>
      <c r="CH149" s="296"/>
      <c r="CI149" s="296"/>
      <c r="CJ149" s="296"/>
      <c r="CK149" s="296"/>
      <c r="CL149" s="296"/>
      <c r="CM149" s="296"/>
      <c r="CN149" s="296"/>
      <c r="CO149" s="296"/>
      <c r="CP149" s="296"/>
      <c r="CQ149" s="296"/>
      <c r="CR149" s="296"/>
      <c r="CS149" s="296"/>
      <c r="CT149" s="296"/>
      <c r="CU149" s="296"/>
      <c r="CV149" s="296"/>
      <c r="CW149" s="42"/>
      <c r="CX149" s="296"/>
      <c r="CY149" s="296"/>
      <c r="CZ149" s="296"/>
      <c r="DA149" s="296"/>
      <c r="DB149" s="296"/>
      <c r="DC149" s="296"/>
      <c r="DD149" s="296"/>
      <c r="DE149" s="296"/>
      <c r="DF149" s="296"/>
      <c r="DG149" s="296"/>
      <c r="DH149" s="296"/>
      <c r="DI149" s="296"/>
      <c r="DJ149" s="296"/>
      <c r="DK149" s="296"/>
      <c r="DL149" s="296"/>
      <c r="DM149" s="296"/>
      <c r="DN149" s="296"/>
      <c r="DO149" s="296"/>
      <c r="DP149" s="296"/>
      <c r="DQ149" s="296"/>
      <c r="DR149" s="296"/>
      <c r="DS149" s="296"/>
      <c r="DT149" s="296"/>
      <c r="DU149" s="296"/>
      <c r="DV149" s="296"/>
      <c r="DW149" s="296"/>
      <c r="DX149" s="296"/>
      <c r="DY149" s="296"/>
      <c r="DZ149" s="296"/>
      <c r="EA149" s="296"/>
      <c r="EB149" s="296"/>
      <c r="EC149" s="296"/>
      <c r="ED149" s="296"/>
      <c r="EE149" s="296"/>
      <c r="EF149" s="296"/>
      <c r="EG149" s="42"/>
      <c r="EH149" s="296"/>
      <c r="EI149" s="296"/>
      <c r="EJ149" s="296"/>
      <c r="EK149" s="296"/>
      <c r="EL149" s="296"/>
      <c r="EM149" s="296"/>
      <c r="EN149" s="296"/>
      <c r="EO149" s="296"/>
      <c r="EP149" s="296"/>
      <c r="EQ149" s="296"/>
      <c r="ER149" s="296"/>
      <c r="ES149" s="296"/>
      <c r="ET149" s="296"/>
      <c r="EU149" s="296"/>
      <c r="EV149" s="296"/>
      <c r="EW149" s="296"/>
      <c r="EX149" s="296"/>
      <c r="EY149" s="296"/>
      <c r="EZ149" s="296"/>
      <c r="FA149" s="296"/>
      <c r="FB149" s="296"/>
      <c r="FC149" s="296"/>
      <c r="FD149" s="296"/>
      <c r="FE149" s="296"/>
      <c r="FF149" s="296"/>
      <c r="FG149" s="296"/>
      <c r="FH149" s="296"/>
      <c r="FI149" s="296"/>
      <c r="FJ149" s="296"/>
      <c r="FK149" s="296"/>
      <c r="FL149" s="296"/>
      <c r="FM149" s="296"/>
      <c r="FN149" s="296"/>
      <c r="FO149" s="296"/>
      <c r="FP149" s="296"/>
      <c r="FQ149" s="42"/>
      <c r="FR149" s="42"/>
      <c r="FS149" s="42"/>
      <c r="FT149" s="42"/>
      <c r="FU149" s="42"/>
      <c r="FV149" s="296"/>
      <c r="FW149" s="296"/>
      <c r="FX149" s="296"/>
      <c r="FY149" s="296"/>
      <c r="FZ149" s="296"/>
      <c r="GA149" s="296"/>
      <c r="GB149" s="296"/>
      <c r="GC149" s="296"/>
      <c r="GD149" s="296"/>
      <c r="GE149" s="296"/>
      <c r="GF149" s="296"/>
      <c r="GG149" s="296"/>
      <c r="GH149" s="296"/>
      <c r="GI149" s="296"/>
      <c r="GJ149" s="296"/>
      <c r="GK149" s="296"/>
      <c r="GL149" s="296"/>
      <c r="GM149" s="296"/>
      <c r="GN149" s="296"/>
      <c r="GO149" s="296"/>
      <c r="GP149" s="296"/>
      <c r="GQ149" s="296"/>
      <c r="GR149" s="296"/>
      <c r="GS149" s="296"/>
      <c r="GT149" s="296"/>
      <c r="GU149" s="296"/>
      <c r="GV149" s="296"/>
      <c r="GW149" s="296"/>
      <c r="GX149" s="296"/>
      <c r="GY149" s="296"/>
      <c r="GZ149" s="296"/>
      <c r="HA149" s="296"/>
      <c r="HB149" s="296"/>
      <c r="HC149" s="296"/>
      <c r="HD149" s="296"/>
      <c r="HE149" s="296"/>
      <c r="HF149" s="296"/>
      <c r="HG149" s="296"/>
      <c r="HH149" s="296"/>
      <c r="HI149" s="296"/>
      <c r="HJ149" s="296"/>
      <c r="HK149" s="296"/>
      <c r="HL149" s="296"/>
      <c r="HM149" s="296"/>
      <c r="HN149" s="296"/>
      <c r="HO149" s="296"/>
      <c r="HP149" s="296"/>
      <c r="HQ149" s="296"/>
      <c r="HR149" s="296"/>
      <c r="HS149" s="296"/>
      <c r="HT149" s="296"/>
      <c r="HU149" s="296"/>
      <c r="HV149" s="296"/>
      <c r="HW149" s="296"/>
      <c r="HX149" s="296"/>
      <c r="HY149" s="296"/>
      <c r="HZ149" s="296"/>
      <c r="IA149" s="296"/>
      <c r="IB149" s="296"/>
      <c r="IC149" s="296"/>
      <c r="ID149" s="296"/>
      <c r="IE149" s="296"/>
      <c r="IF149" s="296"/>
      <c r="IG149" s="296"/>
      <c r="IH149" s="296"/>
      <c r="II149" s="296"/>
      <c r="IJ149" s="296"/>
      <c r="IK149" s="296"/>
      <c r="IL149" s="296"/>
      <c r="IM149" s="296"/>
      <c r="IN149" s="296"/>
      <c r="IO149" s="296"/>
      <c r="IP149" s="296"/>
      <c r="IQ149" s="296"/>
      <c r="IR149" s="296"/>
      <c r="IS149" s="296"/>
      <c r="IT149" s="296"/>
      <c r="IU149" s="296"/>
      <c r="IV149" s="296"/>
      <c r="IW149" s="296"/>
      <c r="IX149" s="296"/>
      <c r="IY149" s="296"/>
      <c r="IZ149" s="296"/>
      <c r="JA149" s="296"/>
      <c r="KM149" s="38"/>
      <c r="KN149" s="38"/>
      <c r="KP149" s="38"/>
      <c r="KQ149" s="38"/>
      <c r="KR149" s="38"/>
      <c r="KS149" s="38"/>
      <c r="KT149" s="38"/>
      <c r="KU149" s="38"/>
      <c r="KV149" s="38"/>
      <c r="KW149" s="38"/>
      <c r="KX149" s="38"/>
      <c r="LH149" s="33"/>
    </row>
    <row r="150" spans="2:320" s="17" customFormat="1" x14ac:dyDescent="0.2">
      <c r="B150" s="33"/>
      <c r="F150" s="35"/>
      <c r="G150" s="174"/>
      <c r="H150" s="33"/>
      <c r="I150" s="33"/>
      <c r="J150" s="42"/>
      <c r="K150" s="296"/>
      <c r="L150" s="296"/>
      <c r="M150" s="296"/>
      <c r="N150" s="296"/>
      <c r="O150" s="296"/>
      <c r="P150" s="296"/>
      <c r="Q150" s="296"/>
      <c r="R150" s="296"/>
      <c r="S150" s="296"/>
      <c r="T150" s="296"/>
      <c r="U150" s="296"/>
      <c r="V150" s="296"/>
      <c r="W150" s="296"/>
      <c r="X150" s="296"/>
      <c r="Y150" s="296"/>
      <c r="Z150" s="296"/>
      <c r="AA150" s="296"/>
      <c r="AB150" s="296"/>
      <c r="AC150" s="296"/>
      <c r="AD150" s="296"/>
      <c r="AE150" s="296"/>
      <c r="AF150" s="296"/>
      <c r="AG150" s="296"/>
      <c r="AH150" s="296"/>
      <c r="AI150" s="296"/>
      <c r="AJ150" s="296"/>
      <c r="AK150" s="296"/>
      <c r="AL150" s="296"/>
      <c r="AM150" s="296"/>
      <c r="AN150" s="296"/>
      <c r="AO150" s="296"/>
      <c r="AP150" s="296"/>
      <c r="AQ150" s="296"/>
      <c r="AR150" s="296"/>
      <c r="AS150" s="296"/>
      <c r="AT150" s="296"/>
      <c r="AU150" s="296"/>
      <c r="AV150" s="296"/>
      <c r="AW150" s="296"/>
      <c r="AX150" s="296"/>
      <c r="AY150" s="296"/>
      <c r="AZ150" s="296"/>
      <c r="BA150" s="296"/>
      <c r="BB150" s="296"/>
      <c r="BC150" s="296"/>
      <c r="BD150" s="296"/>
      <c r="BE150" s="296"/>
      <c r="BF150" s="296"/>
      <c r="BG150" s="296"/>
      <c r="BH150" s="296"/>
      <c r="BI150" s="296"/>
      <c r="BJ150" s="296"/>
      <c r="BK150" s="296"/>
      <c r="BL150" s="296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296"/>
      <c r="CA150" s="296"/>
      <c r="CB150" s="296"/>
      <c r="CC150" s="296"/>
      <c r="CD150" s="296"/>
      <c r="CE150" s="296"/>
      <c r="CF150" s="296"/>
      <c r="CG150" s="296"/>
      <c r="CH150" s="296"/>
      <c r="CI150" s="296"/>
      <c r="CJ150" s="296"/>
      <c r="CK150" s="296"/>
      <c r="CL150" s="296"/>
      <c r="CM150" s="296"/>
      <c r="CN150" s="296"/>
      <c r="CO150" s="296"/>
      <c r="CP150" s="296"/>
      <c r="CQ150" s="296"/>
      <c r="CR150" s="296"/>
      <c r="CS150" s="296"/>
      <c r="CT150" s="296"/>
      <c r="CU150" s="296"/>
      <c r="CV150" s="296"/>
      <c r="CW150" s="42"/>
      <c r="CX150" s="296"/>
      <c r="CY150" s="296"/>
      <c r="CZ150" s="296"/>
      <c r="DA150" s="296"/>
      <c r="DB150" s="296"/>
      <c r="DC150" s="296"/>
      <c r="DD150" s="296"/>
      <c r="DE150" s="296"/>
      <c r="DF150" s="296"/>
      <c r="DG150" s="296"/>
      <c r="DH150" s="296"/>
      <c r="DI150" s="296"/>
      <c r="DJ150" s="296"/>
      <c r="DK150" s="296"/>
      <c r="DL150" s="296"/>
      <c r="DM150" s="296"/>
      <c r="DN150" s="296"/>
      <c r="DO150" s="296"/>
      <c r="DP150" s="296"/>
      <c r="DQ150" s="296"/>
      <c r="DR150" s="296"/>
      <c r="DS150" s="296"/>
      <c r="DT150" s="296"/>
      <c r="DU150" s="296"/>
      <c r="DV150" s="296"/>
      <c r="DW150" s="296"/>
      <c r="DX150" s="296"/>
      <c r="DY150" s="296"/>
      <c r="DZ150" s="296"/>
      <c r="EA150" s="296"/>
      <c r="EB150" s="296"/>
      <c r="EC150" s="296"/>
      <c r="ED150" s="296"/>
      <c r="EE150" s="296"/>
      <c r="EF150" s="296"/>
      <c r="EG150" s="42"/>
      <c r="EH150" s="296"/>
      <c r="EI150" s="296"/>
      <c r="EJ150" s="296"/>
      <c r="EK150" s="296"/>
      <c r="EL150" s="296"/>
      <c r="EM150" s="296"/>
      <c r="EN150" s="296"/>
      <c r="EO150" s="296"/>
      <c r="EP150" s="296"/>
      <c r="EQ150" s="296"/>
      <c r="ER150" s="296"/>
      <c r="ES150" s="296"/>
      <c r="ET150" s="296"/>
      <c r="EU150" s="296"/>
      <c r="EV150" s="296"/>
      <c r="EW150" s="296"/>
      <c r="EX150" s="296"/>
      <c r="EY150" s="296"/>
      <c r="EZ150" s="296"/>
      <c r="FA150" s="296"/>
      <c r="FB150" s="296"/>
      <c r="FC150" s="296"/>
      <c r="FD150" s="296"/>
      <c r="FE150" s="296"/>
      <c r="FF150" s="296"/>
      <c r="FG150" s="296"/>
      <c r="FH150" s="296"/>
      <c r="FI150" s="296"/>
      <c r="FJ150" s="296"/>
      <c r="FK150" s="296"/>
      <c r="FL150" s="296"/>
      <c r="FM150" s="296"/>
      <c r="FN150" s="296"/>
      <c r="FO150" s="296"/>
      <c r="FP150" s="296"/>
      <c r="FQ150" s="42"/>
      <c r="FR150" s="42"/>
      <c r="FS150" s="42"/>
      <c r="FT150" s="42"/>
      <c r="FU150" s="42"/>
      <c r="FV150" s="296"/>
      <c r="FW150" s="296"/>
      <c r="FX150" s="296"/>
      <c r="FY150" s="296"/>
      <c r="FZ150" s="296"/>
      <c r="GA150" s="296"/>
      <c r="GB150" s="296"/>
      <c r="GC150" s="296"/>
      <c r="GD150" s="296"/>
      <c r="GE150" s="296"/>
      <c r="GF150" s="296"/>
      <c r="GG150" s="296"/>
      <c r="GH150" s="296"/>
      <c r="GI150" s="296"/>
      <c r="GJ150" s="296"/>
      <c r="GK150" s="296"/>
      <c r="GL150" s="296"/>
      <c r="GM150" s="296"/>
      <c r="GN150" s="296"/>
      <c r="GO150" s="296"/>
      <c r="GP150" s="296"/>
      <c r="GQ150" s="296"/>
      <c r="GR150" s="296"/>
      <c r="GS150" s="296"/>
      <c r="GT150" s="296"/>
      <c r="GU150" s="296"/>
      <c r="GV150" s="296"/>
      <c r="GW150" s="296"/>
      <c r="GX150" s="296"/>
      <c r="GY150" s="296"/>
      <c r="GZ150" s="296"/>
      <c r="HA150" s="296"/>
      <c r="HB150" s="296"/>
      <c r="HC150" s="296"/>
      <c r="HD150" s="296"/>
      <c r="HE150" s="296"/>
      <c r="HF150" s="296"/>
      <c r="HG150" s="296"/>
      <c r="HH150" s="296"/>
      <c r="HI150" s="296"/>
      <c r="HJ150" s="296"/>
      <c r="HK150" s="296"/>
      <c r="HL150" s="296"/>
      <c r="HM150" s="296"/>
      <c r="HN150" s="296"/>
      <c r="HO150" s="296"/>
      <c r="HP150" s="296"/>
      <c r="HQ150" s="296"/>
      <c r="HR150" s="296"/>
      <c r="HS150" s="296"/>
      <c r="HT150" s="296"/>
      <c r="HU150" s="296"/>
      <c r="HV150" s="296"/>
      <c r="HW150" s="296"/>
      <c r="HX150" s="296"/>
      <c r="HY150" s="296"/>
      <c r="HZ150" s="296"/>
      <c r="IA150" s="296"/>
      <c r="IB150" s="296"/>
      <c r="IC150" s="296"/>
      <c r="ID150" s="296"/>
      <c r="IE150" s="296"/>
      <c r="IF150" s="296"/>
      <c r="IG150" s="296"/>
      <c r="IH150" s="296"/>
      <c r="II150" s="296"/>
      <c r="IJ150" s="296"/>
      <c r="IK150" s="296"/>
      <c r="IL150" s="296"/>
      <c r="IM150" s="296"/>
      <c r="IN150" s="296"/>
      <c r="IO150" s="296"/>
      <c r="IP150" s="296"/>
      <c r="IQ150" s="296"/>
      <c r="IR150" s="296"/>
      <c r="IS150" s="296"/>
      <c r="IT150" s="296"/>
      <c r="IU150" s="296"/>
      <c r="IV150" s="296"/>
      <c r="IW150" s="296"/>
      <c r="IX150" s="296"/>
      <c r="IY150" s="296"/>
      <c r="IZ150" s="296"/>
      <c r="JA150" s="296"/>
      <c r="KM150" s="38"/>
      <c r="KN150" s="38"/>
      <c r="KP150" s="38"/>
      <c r="KQ150" s="38"/>
      <c r="KR150" s="38"/>
      <c r="KS150" s="38"/>
      <c r="KT150" s="38"/>
      <c r="KU150" s="38"/>
      <c r="KV150" s="38"/>
      <c r="KW150" s="38"/>
      <c r="KX150" s="38"/>
      <c r="LH150" s="33"/>
    </row>
    <row r="151" spans="2:320" s="17" customFormat="1" x14ac:dyDescent="0.2">
      <c r="B151" s="33"/>
      <c r="F151" s="35"/>
      <c r="G151" s="174"/>
      <c r="H151" s="33"/>
      <c r="I151" s="33"/>
      <c r="J151" s="42"/>
      <c r="K151" s="296"/>
      <c r="L151" s="296"/>
      <c r="M151" s="296"/>
      <c r="N151" s="296"/>
      <c r="O151" s="296"/>
      <c r="P151" s="296"/>
      <c r="Q151" s="296"/>
      <c r="R151" s="296"/>
      <c r="S151" s="296"/>
      <c r="T151" s="296"/>
      <c r="U151" s="296"/>
      <c r="V151" s="296"/>
      <c r="W151" s="296"/>
      <c r="X151" s="296"/>
      <c r="Y151" s="296"/>
      <c r="Z151" s="296"/>
      <c r="AA151" s="296"/>
      <c r="AB151" s="296"/>
      <c r="AC151" s="296"/>
      <c r="AD151" s="296"/>
      <c r="AE151" s="296"/>
      <c r="AF151" s="296"/>
      <c r="AG151" s="296"/>
      <c r="AH151" s="296"/>
      <c r="AI151" s="296"/>
      <c r="AJ151" s="296"/>
      <c r="AK151" s="296"/>
      <c r="AL151" s="296"/>
      <c r="AM151" s="296"/>
      <c r="AN151" s="296"/>
      <c r="AO151" s="296"/>
      <c r="AP151" s="296"/>
      <c r="AQ151" s="296"/>
      <c r="AR151" s="296"/>
      <c r="AS151" s="296"/>
      <c r="AT151" s="296"/>
      <c r="AU151" s="296"/>
      <c r="AV151" s="296"/>
      <c r="AW151" s="296"/>
      <c r="AX151" s="296"/>
      <c r="AY151" s="296"/>
      <c r="AZ151" s="296"/>
      <c r="BA151" s="296"/>
      <c r="BB151" s="296"/>
      <c r="BC151" s="296"/>
      <c r="BD151" s="296"/>
      <c r="BE151" s="296"/>
      <c r="BF151" s="296"/>
      <c r="BG151" s="296"/>
      <c r="BH151" s="296"/>
      <c r="BI151" s="296"/>
      <c r="BJ151" s="296"/>
      <c r="BK151" s="296"/>
      <c r="BL151" s="296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296"/>
      <c r="CA151" s="296"/>
      <c r="CB151" s="296"/>
      <c r="CC151" s="296"/>
      <c r="CD151" s="296"/>
      <c r="CE151" s="296"/>
      <c r="CF151" s="296"/>
      <c r="CG151" s="296"/>
      <c r="CH151" s="296"/>
      <c r="CI151" s="296"/>
      <c r="CJ151" s="296"/>
      <c r="CK151" s="296"/>
      <c r="CL151" s="296"/>
      <c r="CM151" s="296"/>
      <c r="CN151" s="296"/>
      <c r="CO151" s="296"/>
      <c r="CP151" s="296"/>
      <c r="CQ151" s="296"/>
      <c r="CR151" s="296"/>
      <c r="CS151" s="296"/>
      <c r="CT151" s="296"/>
      <c r="CU151" s="296"/>
      <c r="CV151" s="296"/>
      <c r="CW151" s="42"/>
      <c r="CX151" s="296"/>
      <c r="CY151" s="296"/>
      <c r="CZ151" s="296"/>
      <c r="DA151" s="296"/>
      <c r="DB151" s="296"/>
      <c r="DC151" s="296"/>
      <c r="DD151" s="296"/>
      <c r="DE151" s="296"/>
      <c r="DF151" s="296"/>
      <c r="DG151" s="296"/>
      <c r="DH151" s="296"/>
      <c r="DI151" s="296"/>
      <c r="DJ151" s="296"/>
      <c r="DK151" s="296"/>
      <c r="DL151" s="296"/>
      <c r="DM151" s="296"/>
      <c r="DN151" s="296"/>
      <c r="DO151" s="296"/>
      <c r="DP151" s="296"/>
      <c r="DQ151" s="296"/>
      <c r="DR151" s="296"/>
      <c r="DS151" s="296"/>
      <c r="DT151" s="296"/>
      <c r="DU151" s="296"/>
      <c r="DV151" s="296"/>
      <c r="DW151" s="296"/>
      <c r="DX151" s="296"/>
      <c r="DY151" s="296"/>
      <c r="DZ151" s="296"/>
      <c r="EA151" s="296"/>
      <c r="EB151" s="296"/>
      <c r="EC151" s="296"/>
      <c r="ED151" s="296"/>
      <c r="EE151" s="296"/>
      <c r="EF151" s="296"/>
      <c r="EG151" s="42"/>
      <c r="EH151" s="296"/>
      <c r="EI151" s="296"/>
      <c r="EJ151" s="296"/>
      <c r="EK151" s="296"/>
      <c r="EL151" s="296"/>
      <c r="EM151" s="296"/>
      <c r="EN151" s="296"/>
      <c r="EO151" s="296"/>
      <c r="EP151" s="296"/>
      <c r="EQ151" s="296"/>
      <c r="ER151" s="296"/>
      <c r="ES151" s="296"/>
      <c r="ET151" s="296"/>
      <c r="EU151" s="296"/>
      <c r="EV151" s="296"/>
      <c r="EW151" s="296"/>
      <c r="EX151" s="296"/>
      <c r="EY151" s="296"/>
      <c r="EZ151" s="296"/>
      <c r="FA151" s="296"/>
      <c r="FB151" s="296"/>
      <c r="FC151" s="296"/>
      <c r="FD151" s="296"/>
      <c r="FE151" s="296"/>
      <c r="FF151" s="296"/>
      <c r="FG151" s="296"/>
      <c r="FH151" s="296"/>
      <c r="FI151" s="296"/>
      <c r="FJ151" s="296"/>
      <c r="FK151" s="296"/>
      <c r="FL151" s="296"/>
      <c r="FM151" s="296"/>
      <c r="FN151" s="296"/>
      <c r="FO151" s="296"/>
      <c r="FP151" s="296"/>
      <c r="FQ151" s="42"/>
      <c r="FR151" s="42"/>
      <c r="FS151" s="42"/>
      <c r="FT151" s="42"/>
      <c r="FU151" s="42"/>
      <c r="FV151" s="296"/>
      <c r="FW151" s="296"/>
      <c r="FX151" s="296"/>
      <c r="FY151" s="296"/>
      <c r="FZ151" s="296"/>
      <c r="GA151" s="296"/>
      <c r="GB151" s="296"/>
      <c r="GC151" s="296"/>
      <c r="GD151" s="296"/>
      <c r="GE151" s="296"/>
      <c r="GF151" s="296"/>
      <c r="GG151" s="296"/>
      <c r="GH151" s="296"/>
      <c r="GI151" s="296"/>
      <c r="GJ151" s="296"/>
      <c r="GK151" s="296"/>
      <c r="GL151" s="296"/>
      <c r="GM151" s="296"/>
      <c r="GN151" s="296"/>
      <c r="GO151" s="296"/>
      <c r="GP151" s="296"/>
      <c r="GQ151" s="296"/>
      <c r="GR151" s="296"/>
      <c r="GS151" s="296"/>
      <c r="GT151" s="296"/>
      <c r="GU151" s="296"/>
      <c r="GV151" s="296"/>
      <c r="GW151" s="296"/>
      <c r="GX151" s="296"/>
      <c r="GY151" s="296"/>
      <c r="GZ151" s="296"/>
      <c r="HA151" s="296"/>
      <c r="HB151" s="296"/>
      <c r="HC151" s="296"/>
      <c r="HD151" s="296"/>
      <c r="HE151" s="296"/>
      <c r="HF151" s="296"/>
      <c r="HG151" s="296"/>
      <c r="HH151" s="296"/>
      <c r="HI151" s="296"/>
      <c r="HJ151" s="296"/>
      <c r="HK151" s="296"/>
      <c r="HL151" s="296"/>
      <c r="HM151" s="296"/>
      <c r="HN151" s="296"/>
      <c r="HO151" s="296"/>
      <c r="HP151" s="296"/>
      <c r="HQ151" s="296"/>
      <c r="HR151" s="296"/>
      <c r="HS151" s="296"/>
      <c r="HT151" s="296"/>
      <c r="HU151" s="296"/>
      <c r="HV151" s="296"/>
      <c r="HW151" s="296"/>
      <c r="HX151" s="296"/>
      <c r="HY151" s="296"/>
      <c r="HZ151" s="296"/>
      <c r="IA151" s="296"/>
      <c r="IB151" s="296"/>
      <c r="IC151" s="296"/>
      <c r="ID151" s="296"/>
      <c r="IE151" s="296"/>
      <c r="IF151" s="296"/>
      <c r="IG151" s="296"/>
      <c r="IH151" s="296"/>
      <c r="II151" s="296"/>
      <c r="IJ151" s="296"/>
      <c r="IK151" s="296"/>
      <c r="IL151" s="296"/>
      <c r="IM151" s="296"/>
      <c r="IN151" s="296"/>
      <c r="IO151" s="296"/>
      <c r="IP151" s="296"/>
      <c r="IQ151" s="296"/>
      <c r="IR151" s="296"/>
      <c r="IS151" s="296"/>
      <c r="IT151" s="296"/>
      <c r="IU151" s="296"/>
      <c r="IV151" s="296"/>
      <c r="IW151" s="296"/>
      <c r="IX151" s="296"/>
      <c r="IY151" s="296"/>
      <c r="IZ151" s="296"/>
      <c r="JA151" s="296"/>
      <c r="KM151" s="38"/>
      <c r="KN151" s="38"/>
      <c r="KP151" s="38"/>
      <c r="KQ151" s="38"/>
      <c r="KR151" s="38"/>
      <c r="KS151" s="38"/>
      <c r="KT151" s="38"/>
      <c r="KU151" s="38"/>
      <c r="KV151" s="38"/>
      <c r="KW151" s="38"/>
      <c r="KX151" s="38"/>
      <c r="LH151" s="33"/>
    </row>
    <row r="152" spans="2:320" s="17" customFormat="1" x14ac:dyDescent="0.2">
      <c r="B152" s="33"/>
      <c r="F152" s="35"/>
      <c r="G152" s="174"/>
      <c r="H152" s="33"/>
      <c r="I152" s="33"/>
      <c r="J152" s="42"/>
      <c r="K152" s="296"/>
      <c r="L152" s="296"/>
      <c r="M152" s="296"/>
      <c r="N152" s="296"/>
      <c r="O152" s="296"/>
      <c r="P152" s="296"/>
      <c r="Q152" s="296"/>
      <c r="R152" s="296"/>
      <c r="S152" s="296"/>
      <c r="T152" s="296"/>
      <c r="U152" s="296"/>
      <c r="V152" s="296"/>
      <c r="W152" s="296"/>
      <c r="X152" s="296"/>
      <c r="Y152" s="296"/>
      <c r="Z152" s="296"/>
      <c r="AA152" s="296"/>
      <c r="AB152" s="296"/>
      <c r="AC152" s="296"/>
      <c r="AD152" s="296"/>
      <c r="AE152" s="296"/>
      <c r="AF152" s="296"/>
      <c r="AG152" s="296"/>
      <c r="AH152" s="296"/>
      <c r="AI152" s="296"/>
      <c r="AJ152" s="296"/>
      <c r="AK152" s="296"/>
      <c r="AL152" s="296"/>
      <c r="AM152" s="296"/>
      <c r="AN152" s="296"/>
      <c r="AO152" s="296"/>
      <c r="AP152" s="296"/>
      <c r="AQ152" s="296"/>
      <c r="AR152" s="296"/>
      <c r="AS152" s="296"/>
      <c r="AT152" s="296"/>
      <c r="AU152" s="296"/>
      <c r="AV152" s="296"/>
      <c r="AW152" s="296"/>
      <c r="AX152" s="296"/>
      <c r="AY152" s="296"/>
      <c r="AZ152" s="296"/>
      <c r="BA152" s="296"/>
      <c r="BB152" s="296"/>
      <c r="BC152" s="296"/>
      <c r="BD152" s="296"/>
      <c r="BE152" s="296"/>
      <c r="BF152" s="296"/>
      <c r="BG152" s="296"/>
      <c r="BH152" s="296"/>
      <c r="BI152" s="296"/>
      <c r="BJ152" s="296"/>
      <c r="BK152" s="296"/>
      <c r="BL152" s="296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296"/>
      <c r="CA152" s="296"/>
      <c r="CB152" s="296"/>
      <c r="CC152" s="296"/>
      <c r="CD152" s="296"/>
      <c r="CE152" s="296"/>
      <c r="CF152" s="296"/>
      <c r="CG152" s="296"/>
      <c r="CH152" s="296"/>
      <c r="CI152" s="296"/>
      <c r="CJ152" s="296"/>
      <c r="CK152" s="296"/>
      <c r="CL152" s="296"/>
      <c r="CM152" s="296"/>
      <c r="CN152" s="296"/>
      <c r="CO152" s="296"/>
      <c r="CP152" s="296"/>
      <c r="CQ152" s="296"/>
      <c r="CR152" s="296"/>
      <c r="CS152" s="296"/>
      <c r="CT152" s="296"/>
      <c r="CU152" s="296"/>
      <c r="CV152" s="296"/>
      <c r="CW152" s="42"/>
      <c r="CX152" s="296"/>
      <c r="CY152" s="296"/>
      <c r="CZ152" s="296"/>
      <c r="DA152" s="296"/>
      <c r="DB152" s="296"/>
      <c r="DC152" s="296"/>
      <c r="DD152" s="296"/>
      <c r="DE152" s="296"/>
      <c r="DF152" s="296"/>
      <c r="DG152" s="296"/>
      <c r="DH152" s="296"/>
      <c r="DI152" s="296"/>
      <c r="DJ152" s="296"/>
      <c r="DK152" s="296"/>
      <c r="DL152" s="296"/>
      <c r="DM152" s="296"/>
      <c r="DN152" s="296"/>
      <c r="DO152" s="296"/>
      <c r="DP152" s="296"/>
      <c r="DQ152" s="296"/>
      <c r="DR152" s="296"/>
      <c r="DS152" s="296"/>
      <c r="DT152" s="296"/>
      <c r="DU152" s="296"/>
      <c r="DV152" s="296"/>
      <c r="DW152" s="296"/>
      <c r="DX152" s="296"/>
      <c r="DY152" s="296"/>
      <c r="DZ152" s="296"/>
      <c r="EA152" s="296"/>
      <c r="EB152" s="296"/>
      <c r="EC152" s="296"/>
      <c r="ED152" s="296"/>
      <c r="EE152" s="296"/>
      <c r="EF152" s="296"/>
      <c r="EG152" s="42"/>
      <c r="EH152" s="296"/>
      <c r="EI152" s="296"/>
      <c r="EJ152" s="296"/>
      <c r="EK152" s="296"/>
      <c r="EL152" s="296"/>
      <c r="EM152" s="296"/>
      <c r="EN152" s="296"/>
      <c r="EO152" s="296"/>
      <c r="EP152" s="296"/>
      <c r="EQ152" s="296"/>
      <c r="ER152" s="296"/>
      <c r="ES152" s="296"/>
      <c r="ET152" s="296"/>
      <c r="EU152" s="296"/>
      <c r="EV152" s="296"/>
      <c r="EW152" s="296"/>
      <c r="EX152" s="296"/>
      <c r="EY152" s="296"/>
      <c r="EZ152" s="296"/>
      <c r="FA152" s="296"/>
      <c r="FB152" s="296"/>
      <c r="FC152" s="296"/>
      <c r="FD152" s="296"/>
      <c r="FE152" s="296"/>
      <c r="FF152" s="296"/>
      <c r="FG152" s="296"/>
      <c r="FH152" s="296"/>
      <c r="FI152" s="296"/>
      <c r="FJ152" s="296"/>
      <c r="FK152" s="296"/>
      <c r="FL152" s="296"/>
      <c r="FM152" s="296"/>
      <c r="FN152" s="296"/>
      <c r="FO152" s="296"/>
      <c r="FP152" s="296"/>
      <c r="FQ152" s="42"/>
      <c r="FR152" s="42"/>
      <c r="FS152" s="42"/>
      <c r="FT152" s="42"/>
      <c r="FU152" s="42"/>
      <c r="FV152" s="296"/>
      <c r="FW152" s="296"/>
      <c r="FX152" s="296"/>
      <c r="FY152" s="296"/>
      <c r="FZ152" s="296"/>
      <c r="GA152" s="296"/>
      <c r="GB152" s="296"/>
      <c r="GC152" s="296"/>
      <c r="GD152" s="296"/>
      <c r="GE152" s="296"/>
      <c r="GF152" s="296"/>
      <c r="GG152" s="296"/>
      <c r="GH152" s="296"/>
      <c r="GI152" s="296"/>
      <c r="GJ152" s="296"/>
      <c r="GK152" s="296"/>
      <c r="GL152" s="296"/>
      <c r="GM152" s="296"/>
      <c r="GN152" s="296"/>
      <c r="GO152" s="296"/>
      <c r="GP152" s="296"/>
      <c r="GQ152" s="296"/>
      <c r="GR152" s="296"/>
      <c r="GS152" s="296"/>
      <c r="GT152" s="296"/>
      <c r="GU152" s="296"/>
      <c r="GV152" s="296"/>
      <c r="GW152" s="296"/>
      <c r="GX152" s="296"/>
      <c r="GY152" s="296"/>
      <c r="GZ152" s="296"/>
      <c r="HA152" s="296"/>
      <c r="HB152" s="296"/>
      <c r="HC152" s="296"/>
      <c r="HD152" s="296"/>
      <c r="HE152" s="296"/>
      <c r="HF152" s="296"/>
      <c r="HG152" s="296"/>
      <c r="HH152" s="296"/>
      <c r="HI152" s="296"/>
      <c r="HJ152" s="296"/>
      <c r="HK152" s="296"/>
      <c r="HL152" s="296"/>
      <c r="HM152" s="296"/>
      <c r="HN152" s="296"/>
      <c r="HO152" s="296"/>
      <c r="HP152" s="296"/>
      <c r="HQ152" s="296"/>
      <c r="HR152" s="296"/>
      <c r="HS152" s="296"/>
      <c r="HT152" s="296"/>
      <c r="HU152" s="296"/>
      <c r="HV152" s="296"/>
      <c r="HW152" s="296"/>
      <c r="HX152" s="296"/>
      <c r="HY152" s="296"/>
      <c r="HZ152" s="296"/>
      <c r="IA152" s="296"/>
      <c r="IB152" s="296"/>
      <c r="IC152" s="296"/>
      <c r="ID152" s="296"/>
      <c r="IE152" s="296"/>
      <c r="IF152" s="296"/>
      <c r="IG152" s="296"/>
      <c r="IH152" s="296"/>
      <c r="II152" s="296"/>
      <c r="IJ152" s="296"/>
      <c r="IK152" s="296"/>
      <c r="IL152" s="296"/>
      <c r="IM152" s="296"/>
      <c r="IN152" s="296"/>
      <c r="IO152" s="296"/>
      <c r="IP152" s="296"/>
      <c r="IQ152" s="296"/>
      <c r="IR152" s="296"/>
      <c r="IS152" s="296"/>
      <c r="IT152" s="296"/>
      <c r="IU152" s="296"/>
      <c r="IV152" s="296"/>
      <c r="IW152" s="296"/>
      <c r="IX152" s="296"/>
      <c r="IY152" s="296"/>
      <c r="IZ152" s="296"/>
      <c r="JA152" s="296"/>
      <c r="KM152" s="38"/>
      <c r="KN152" s="38"/>
      <c r="KP152" s="38"/>
      <c r="KQ152" s="38"/>
      <c r="KR152" s="38"/>
      <c r="KS152" s="38"/>
      <c r="KT152" s="38"/>
      <c r="KU152" s="38"/>
      <c r="KV152" s="38"/>
      <c r="KW152" s="38"/>
      <c r="KX152" s="38"/>
      <c r="LH152" s="33"/>
    </row>
    <row r="153" spans="2:320" s="17" customFormat="1" x14ac:dyDescent="0.2">
      <c r="B153" s="33"/>
      <c r="F153" s="35"/>
      <c r="G153" s="174"/>
      <c r="H153" s="33"/>
      <c r="I153" s="33"/>
      <c r="J153" s="42"/>
      <c r="K153" s="296"/>
      <c r="L153" s="296"/>
      <c r="M153" s="296"/>
      <c r="N153" s="296"/>
      <c r="O153" s="296"/>
      <c r="P153" s="296"/>
      <c r="Q153" s="296"/>
      <c r="R153" s="296"/>
      <c r="S153" s="296"/>
      <c r="T153" s="296"/>
      <c r="U153" s="296"/>
      <c r="V153" s="296"/>
      <c r="W153" s="296"/>
      <c r="X153" s="296"/>
      <c r="Y153" s="296"/>
      <c r="Z153" s="296"/>
      <c r="AA153" s="296"/>
      <c r="AB153" s="296"/>
      <c r="AC153" s="296"/>
      <c r="AD153" s="296"/>
      <c r="AE153" s="296"/>
      <c r="AF153" s="296"/>
      <c r="AG153" s="296"/>
      <c r="AH153" s="296"/>
      <c r="AI153" s="296"/>
      <c r="AJ153" s="296"/>
      <c r="AK153" s="296"/>
      <c r="AL153" s="296"/>
      <c r="AM153" s="296"/>
      <c r="AN153" s="296"/>
      <c r="AO153" s="296"/>
      <c r="AP153" s="296"/>
      <c r="AQ153" s="296"/>
      <c r="AR153" s="296"/>
      <c r="AS153" s="296"/>
      <c r="AT153" s="296"/>
      <c r="AU153" s="296"/>
      <c r="AV153" s="296"/>
      <c r="AW153" s="296"/>
      <c r="AX153" s="296"/>
      <c r="AY153" s="296"/>
      <c r="AZ153" s="296"/>
      <c r="BA153" s="296"/>
      <c r="BB153" s="296"/>
      <c r="BC153" s="296"/>
      <c r="BD153" s="296"/>
      <c r="BE153" s="296"/>
      <c r="BF153" s="296"/>
      <c r="BG153" s="296"/>
      <c r="BH153" s="296"/>
      <c r="BI153" s="296"/>
      <c r="BJ153" s="296"/>
      <c r="BK153" s="296"/>
      <c r="BL153" s="296"/>
      <c r="BM153" s="42"/>
      <c r="BN153" s="42"/>
      <c r="BO153" s="42"/>
      <c r="BP153" s="42"/>
      <c r="BQ153" s="42"/>
      <c r="BR153" s="42"/>
      <c r="BS153" s="42"/>
      <c r="BT153" s="42"/>
      <c r="BU153" s="42"/>
      <c r="BV153" s="42"/>
      <c r="BW153" s="42"/>
      <c r="BX153" s="42"/>
      <c r="BY153" s="42"/>
      <c r="BZ153" s="296"/>
      <c r="CA153" s="296"/>
      <c r="CB153" s="296"/>
      <c r="CC153" s="296"/>
      <c r="CD153" s="296"/>
      <c r="CE153" s="296"/>
      <c r="CF153" s="296"/>
      <c r="CG153" s="296"/>
      <c r="CH153" s="296"/>
      <c r="CI153" s="296"/>
      <c r="CJ153" s="296"/>
      <c r="CK153" s="296"/>
      <c r="CL153" s="296"/>
      <c r="CM153" s="296"/>
      <c r="CN153" s="296"/>
      <c r="CO153" s="296"/>
      <c r="CP153" s="296"/>
      <c r="CQ153" s="296"/>
      <c r="CR153" s="296"/>
      <c r="CS153" s="296"/>
      <c r="CT153" s="296"/>
      <c r="CU153" s="296"/>
      <c r="CV153" s="296"/>
      <c r="CW153" s="42"/>
      <c r="CX153" s="296"/>
      <c r="CY153" s="296"/>
      <c r="CZ153" s="296"/>
      <c r="DA153" s="296"/>
      <c r="DB153" s="296"/>
      <c r="DC153" s="296"/>
      <c r="DD153" s="296"/>
      <c r="DE153" s="296"/>
      <c r="DF153" s="296"/>
      <c r="DG153" s="296"/>
      <c r="DH153" s="296"/>
      <c r="DI153" s="296"/>
      <c r="DJ153" s="296"/>
      <c r="DK153" s="296"/>
      <c r="DL153" s="296"/>
      <c r="DM153" s="296"/>
      <c r="DN153" s="296"/>
      <c r="DO153" s="296"/>
      <c r="DP153" s="296"/>
      <c r="DQ153" s="296"/>
      <c r="DR153" s="296"/>
      <c r="DS153" s="296"/>
      <c r="DT153" s="296"/>
      <c r="DU153" s="296"/>
      <c r="DV153" s="296"/>
      <c r="DW153" s="296"/>
      <c r="DX153" s="296"/>
      <c r="DY153" s="296"/>
      <c r="DZ153" s="296"/>
      <c r="EA153" s="296"/>
      <c r="EB153" s="296"/>
      <c r="EC153" s="296"/>
      <c r="ED153" s="296"/>
      <c r="EE153" s="296"/>
      <c r="EF153" s="296"/>
      <c r="EG153" s="42"/>
      <c r="EH153" s="296"/>
      <c r="EI153" s="296"/>
      <c r="EJ153" s="296"/>
      <c r="EK153" s="296"/>
      <c r="EL153" s="296"/>
      <c r="EM153" s="296"/>
      <c r="EN153" s="296"/>
      <c r="EO153" s="296"/>
      <c r="EP153" s="296"/>
      <c r="EQ153" s="296"/>
      <c r="ER153" s="296"/>
      <c r="ES153" s="296"/>
      <c r="ET153" s="296"/>
      <c r="EU153" s="296"/>
      <c r="EV153" s="296"/>
      <c r="EW153" s="296"/>
      <c r="EX153" s="296"/>
      <c r="EY153" s="296"/>
      <c r="EZ153" s="296"/>
      <c r="FA153" s="296"/>
      <c r="FB153" s="296"/>
      <c r="FC153" s="296"/>
      <c r="FD153" s="296"/>
      <c r="FE153" s="296"/>
      <c r="FF153" s="296"/>
      <c r="FG153" s="296"/>
      <c r="FH153" s="296"/>
      <c r="FI153" s="296"/>
      <c r="FJ153" s="296"/>
      <c r="FK153" s="296"/>
      <c r="FL153" s="296"/>
      <c r="FM153" s="296"/>
      <c r="FN153" s="296"/>
      <c r="FO153" s="296"/>
      <c r="FP153" s="296"/>
      <c r="FQ153" s="42"/>
      <c r="FR153" s="42"/>
      <c r="FS153" s="42"/>
      <c r="FT153" s="42"/>
      <c r="FU153" s="42"/>
      <c r="FV153" s="296"/>
      <c r="FW153" s="296"/>
      <c r="FX153" s="296"/>
      <c r="FY153" s="296"/>
      <c r="FZ153" s="296"/>
      <c r="GA153" s="296"/>
      <c r="GB153" s="296"/>
      <c r="GC153" s="296"/>
      <c r="GD153" s="296"/>
      <c r="GE153" s="296"/>
      <c r="GF153" s="296"/>
      <c r="GG153" s="296"/>
      <c r="GH153" s="296"/>
      <c r="GI153" s="296"/>
      <c r="GJ153" s="296"/>
      <c r="GK153" s="296"/>
      <c r="GL153" s="296"/>
      <c r="GM153" s="296"/>
      <c r="GN153" s="296"/>
      <c r="GO153" s="296"/>
      <c r="GP153" s="296"/>
      <c r="GQ153" s="296"/>
      <c r="GR153" s="296"/>
      <c r="GS153" s="296"/>
      <c r="GT153" s="296"/>
      <c r="GU153" s="296"/>
      <c r="GV153" s="296"/>
      <c r="GW153" s="296"/>
      <c r="GX153" s="296"/>
      <c r="GY153" s="296"/>
      <c r="GZ153" s="296"/>
      <c r="HA153" s="296"/>
      <c r="HB153" s="296"/>
      <c r="HC153" s="296"/>
      <c r="HD153" s="296"/>
      <c r="HE153" s="296"/>
      <c r="HF153" s="296"/>
      <c r="HG153" s="296"/>
      <c r="HH153" s="296"/>
      <c r="HI153" s="296"/>
      <c r="HJ153" s="296"/>
      <c r="HK153" s="296"/>
      <c r="HL153" s="296"/>
      <c r="HM153" s="296"/>
      <c r="HN153" s="296"/>
      <c r="HO153" s="296"/>
      <c r="HP153" s="296"/>
      <c r="HQ153" s="296"/>
      <c r="HR153" s="296"/>
      <c r="HS153" s="296"/>
      <c r="HT153" s="296"/>
      <c r="HU153" s="296"/>
      <c r="HV153" s="296"/>
      <c r="HW153" s="296"/>
      <c r="HX153" s="296"/>
      <c r="HY153" s="296"/>
      <c r="HZ153" s="296"/>
      <c r="IA153" s="296"/>
      <c r="IB153" s="296"/>
      <c r="IC153" s="296"/>
      <c r="ID153" s="296"/>
      <c r="IE153" s="296"/>
      <c r="IF153" s="296"/>
      <c r="IG153" s="296"/>
      <c r="IH153" s="296"/>
      <c r="II153" s="296"/>
      <c r="IJ153" s="296"/>
      <c r="IK153" s="296"/>
      <c r="IL153" s="296"/>
      <c r="IM153" s="296"/>
      <c r="IN153" s="296"/>
      <c r="IO153" s="296"/>
      <c r="IP153" s="296"/>
      <c r="IQ153" s="296"/>
      <c r="IR153" s="296"/>
      <c r="IS153" s="296"/>
      <c r="IT153" s="296"/>
      <c r="IU153" s="296"/>
      <c r="IV153" s="296"/>
      <c r="IW153" s="296"/>
      <c r="IX153" s="296"/>
      <c r="IY153" s="296"/>
      <c r="IZ153" s="296"/>
      <c r="JA153" s="296"/>
      <c r="KM153" s="38"/>
      <c r="KN153" s="38"/>
      <c r="KP153" s="38"/>
      <c r="KQ153" s="38"/>
      <c r="KR153" s="38"/>
      <c r="KS153" s="38"/>
      <c r="KT153" s="38"/>
      <c r="KU153" s="38"/>
      <c r="KV153" s="38"/>
      <c r="KW153" s="38"/>
      <c r="KX153" s="38"/>
      <c r="LH153" s="33"/>
    </row>
    <row r="154" spans="2:320" s="17" customFormat="1" x14ac:dyDescent="0.2">
      <c r="B154" s="33"/>
      <c r="F154" s="35"/>
      <c r="G154" s="174"/>
      <c r="H154" s="33"/>
      <c r="I154" s="33"/>
      <c r="J154" s="42"/>
      <c r="K154" s="296"/>
      <c r="L154" s="296"/>
      <c r="M154" s="296"/>
      <c r="N154" s="296"/>
      <c r="O154" s="296"/>
      <c r="P154" s="296"/>
      <c r="Q154" s="296"/>
      <c r="R154" s="296"/>
      <c r="S154" s="296"/>
      <c r="T154" s="296"/>
      <c r="U154" s="296"/>
      <c r="V154" s="296"/>
      <c r="W154" s="296"/>
      <c r="X154" s="296"/>
      <c r="Y154" s="296"/>
      <c r="Z154" s="296"/>
      <c r="AA154" s="296"/>
      <c r="AB154" s="296"/>
      <c r="AC154" s="296"/>
      <c r="AD154" s="296"/>
      <c r="AE154" s="296"/>
      <c r="AF154" s="296"/>
      <c r="AG154" s="296"/>
      <c r="AH154" s="296"/>
      <c r="AI154" s="296"/>
      <c r="AJ154" s="296"/>
      <c r="AK154" s="296"/>
      <c r="AL154" s="296"/>
      <c r="AM154" s="296"/>
      <c r="AN154" s="296"/>
      <c r="AO154" s="296"/>
      <c r="AP154" s="296"/>
      <c r="AQ154" s="296"/>
      <c r="AR154" s="296"/>
      <c r="AS154" s="296"/>
      <c r="AT154" s="296"/>
      <c r="AU154" s="296"/>
      <c r="AV154" s="296"/>
      <c r="AW154" s="296"/>
      <c r="AX154" s="296"/>
      <c r="AY154" s="296"/>
      <c r="AZ154" s="296"/>
      <c r="BA154" s="296"/>
      <c r="BB154" s="296"/>
      <c r="BC154" s="296"/>
      <c r="BD154" s="296"/>
      <c r="BE154" s="296"/>
      <c r="BF154" s="296"/>
      <c r="BG154" s="296"/>
      <c r="BH154" s="296"/>
      <c r="BI154" s="296"/>
      <c r="BJ154" s="296"/>
      <c r="BK154" s="296"/>
      <c r="BL154" s="296"/>
      <c r="BM154" s="42"/>
      <c r="BN154" s="42"/>
      <c r="BO154" s="42"/>
      <c r="BP154" s="42"/>
      <c r="BQ154" s="42"/>
      <c r="BR154" s="42"/>
      <c r="BS154" s="42"/>
      <c r="BT154" s="42"/>
      <c r="BU154" s="42"/>
      <c r="BV154" s="42"/>
      <c r="BW154" s="42"/>
      <c r="BX154" s="42"/>
      <c r="BY154" s="42"/>
      <c r="BZ154" s="296"/>
      <c r="CA154" s="296"/>
      <c r="CB154" s="296"/>
      <c r="CC154" s="296"/>
      <c r="CD154" s="296"/>
      <c r="CE154" s="296"/>
      <c r="CF154" s="296"/>
      <c r="CG154" s="296"/>
      <c r="CH154" s="296"/>
      <c r="CI154" s="296"/>
      <c r="CJ154" s="296"/>
      <c r="CK154" s="296"/>
      <c r="CL154" s="296"/>
      <c r="CM154" s="296"/>
      <c r="CN154" s="296"/>
      <c r="CO154" s="296"/>
      <c r="CP154" s="296"/>
      <c r="CQ154" s="296"/>
      <c r="CR154" s="296"/>
      <c r="CS154" s="296"/>
      <c r="CT154" s="296"/>
      <c r="CU154" s="296"/>
      <c r="CV154" s="296"/>
      <c r="CW154" s="42"/>
      <c r="CX154" s="296"/>
      <c r="CY154" s="296"/>
      <c r="CZ154" s="296"/>
      <c r="DA154" s="296"/>
      <c r="DB154" s="296"/>
      <c r="DC154" s="296"/>
      <c r="DD154" s="296"/>
      <c r="DE154" s="296"/>
      <c r="DF154" s="296"/>
      <c r="DG154" s="296"/>
      <c r="DH154" s="296"/>
      <c r="DI154" s="296"/>
      <c r="DJ154" s="296"/>
      <c r="DK154" s="296"/>
      <c r="DL154" s="296"/>
      <c r="DM154" s="296"/>
      <c r="DN154" s="296"/>
      <c r="DO154" s="296"/>
      <c r="DP154" s="296"/>
      <c r="DQ154" s="296"/>
      <c r="DR154" s="296"/>
      <c r="DS154" s="296"/>
      <c r="DT154" s="296"/>
      <c r="DU154" s="296"/>
      <c r="DV154" s="296"/>
      <c r="DW154" s="296"/>
      <c r="DX154" s="296"/>
      <c r="DY154" s="296"/>
      <c r="DZ154" s="296"/>
      <c r="EA154" s="296"/>
      <c r="EB154" s="296"/>
      <c r="EC154" s="296"/>
      <c r="ED154" s="296"/>
      <c r="EE154" s="296"/>
      <c r="EF154" s="296"/>
      <c r="EG154" s="42"/>
      <c r="EH154" s="296"/>
      <c r="EI154" s="296"/>
      <c r="EJ154" s="296"/>
      <c r="EK154" s="296"/>
      <c r="EL154" s="296"/>
      <c r="EM154" s="296"/>
      <c r="EN154" s="296"/>
      <c r="EO154" s="296"/>
      <c r="EP154" s="296"/>
      <c r="EQ154" s="296"/>
      <c r="ER154" s="296"/>
      <c r="ES154" s="296"/>
      <c r="ET154" s="296"/>
      <c r="EU154" s="296"/>
      <c r="EV154" s="296"/>
      <c r="EW154" s="296"/>
      <c r="EX154" s="296"/>
      <c r="EY154" s="296"/>
      <c r="EZ154" s="296"/>
      <c r="FA154" s="296"/>
      <c r="FB154" s="296"/>
      <c r="FC154" s="296"/>
      <c r="FD154" s="296"/>
      <c r="FE154" s="296"/>
      <c r="FF154" s="296"/>
      <c r="FG154" s="296"/>
      <c r="FH154" s="296"/>
      <c r="FI154" s="296"/>
      <c r="FJ154" s="296"/>
      <c r="FK154" s="296"/>
      <c r="FL154" s="296"/>
      <c r="FM154" s="296"/>
      <c r="FN154" s="296"/>
      <c r="FO154" s="296"/>
      <c r="FP154" s="296"/>
      <c r="FQ154" s="42"/>
      <c r="FR154" s="42"/>
      <c r="FS154" s="42"/>
      <c r="FT154" s="42"/>
      <c r="FU154" s="42"/>
      <c r="FV154" s="296"/>
      <c r="FW154" s="296"/>
      <c r="FX154" s="296"/>
      <c r="FY154" s="296"/>
      <c r="FZ154" s="296"/>
      <c r="GA154" s="296"/>
      <c r="GB154" s="296"/>
      <c r="GC154" s="296"/>
      <c r="GD154" s="296"/>
      <c r="GE154" s="296"/>
      <c r="GF154" s="296"/>
      <c r="GG154" s="296"/>
      <c r="GH154" s="296"/>
      <c r="GI154" s="296"/>
      <c r="GJ154" s="296"/>
      <c r="GK154" s="296"/>
      <c r="GL154" s="296"/>
      <c r="GM154" s="296"/>
      <c r="GN154" s="296"/>
      <c r="GO154" s="296"/>
      <c r="GP154" s="296"/>
      <c r="GQ154" s="296"/>
      <c r="GR154" s="296"/>
      <c r="GS154" s="296"/>
      <c r="GT154" s="296"/>
      <c r="GU154" s="296"/>
      <c r="GV154" s="296"/>
      <c r="GW154" s="296"/>
      <c r="GX154" s="296"/>
      <c r="GY154" s="296"/>
      <c r="GZ154" s="296"/>
      <c r="HA154" s="296"/>
      <c r="HB154" s="296"/>
      <c r="HC154" s="296"/>
      <c r="HD154" s="296"/>
      <c r="HE154" s="296"/>
      <c r="HF154" s="296"/>
      <c r="HG154" s="296"/>
      <c r="HH154" s="296"/>
      <c r="HI154" s="296"/>
      <c r="HJ154" s="296"/>
      <c r="HK154" s="296"/>
      <c r="HL154" s="296"/>
      <c r="HM154" s="296"/>
      <c r="HN154" s="296"/>
      <c r="HO154" s="296"/>
      <c r="HP154" s="296"/>
      <c r="HQ154" s="296"/>
      <c r="HR154" s="296"/>
      <c r="HS154" s="296"/>
      <c r="HT154" s="296"/>
      <c r="HU154" s="296"/>
      <c r="HV154" s="296"/>
      <c r="HW154" s="296"/>
      <c r="HX154" s="296"/>
      <c r="HY154" s="296"/>
      <c r="HZ154" s="296"/>
      <c r="IA154" s="296"/>
      <c r="IB154" s="296"/>
      <c r="IC154" s="296"/>
      <c r="ID154" s="296"/>
      <c r="IE154" s="296"/>
      <c r="IF154" s="296"/>
      <c r="IG154" s="296"/>
      <c r="IH154" s="296"/>
      <c r="II154" s="296"/>
      <c r="IJ154" s="296"/>
      <c r="IK154" s="296"/>
      <c r="IL154" s="296"/>
      <c r="IM154" s="296"/>
      <c r="IN154" s="296"/>
      <c r="IO154" s="296"/>
      <c r="IP154" s="296"/>
      <c r="IQ154" s="296"/>
      <c r="IR154" s="296"/>
      <c r="IS154" s="296"/>
      <c r="IT154" s="296"/>
      <c r="IU154" s="296"/>
      <c r="IV154" s="296"/>
      <c r="IW154" s="296"/>
      <c r="IX154" s="296"/>
      <c r="IY154" s="296"/>
      <c r="IZ154" s="296"/>
      <c r="JA154" s="296"/>
      <c r="KM154" s="38"/>
      <c r="KN154" s="38"/>
      <c r="KP154" s="38"/>
      <c r="KQ154" s="38"/>
      <c r="KR154" s="38"/>
      <c r="KS154" s="38"/>
      <c r="KT154" s="38"/>
      <c r="KU154" s="38"/>
      <c r="KV154" s="38"/>
      <c r="KW154" s="38"/>
      <c r="KX154" s="38"/>
      <c r="LH154" s="33"/>
    </row>
    <row r="155" spans="2:320" s="17" customFormat="1" x14ac:dyDescent="0.2">
      <c r="B155" s="33"/>
      <c r="F155" s="35"/>
      <c r="G155" s="174"/>
      <c r="H155" s="33"/>
      <c r="I155" s="33"/>
      <c r="J155" s="42"/>
      <c r="K155" s="296"/>
      <c r="L155" s="296"/>
      <c r="M155" s="296"/>
      <c r="N155" s="296"/>
      <c r="O155" s="296"/>
      <c r="P155" s="296"/>
      <c r="Q155" s="296"/>
      <c r="R155" s="296"/>
      <c r="S155" s="296"/>
      <c r="T155" s="296"/>
      <c r="U155" s="296"/>
      <c r="V155" s="296"/>
      <c r="W155" s="296"/>
      <c r="X155" s="296"/>
      <c r="Y155" s="296"/>
      <c r="Z155" s="296"/>
      <c r="AA155" s="296"/>
      <c r="AB155" s="296"/>
      <c r="AC155" s="296"/>
      <c r="AD155" s="296"/>
      <c r="AE155" s="296"/>
      <c r="AF155" s="296"/>
      <c r="AG155" s="296"/>
      <c r="AH155" s="296"/>
      <c r="AI155" s="296"/>
      <c r="AJ155" s="296"/>
      <c r="AK155" s="296"/>
      <c r="AL155" s="296"/>
      <c r="AM155" s="296"/>
      <c r="AN155" s="296"/>
      <c r="AO155" s="296"/>
      <c r="AP155" s="296"/>
      <c r="AQ155" s="296"/>
      <c r="AR155" s="296"/>
      <c r="AS155" s="296"/>
      <c r="AT155" s="296"/>
      <c r="AU155" s="296"/>
      <c r="AV155" s="296"/>
      <c r="AW155" s="296"/>
      <c r="AX155" s="296"/>
      <c r="AY155" s="296"/>
      <c r="AZ155" s="296"/>
      <c r="BA155" s="296"/>
      <c r="BB155" s="296"/>
      <c r="BC155" s="296"/>
      <c r="BD155" s="296"/>
      <c r="BE155" s="296"/>
      <c r="BF155" s="296"/>
      <c r="BG155" s="296"/>
      <c r="BH155" s="296"/>
      <c r="BI155" s="296"/>
      <c r="BJ155" s="296"/>
      <c r="BK155" s="296"/>
      <c r="BL155" s="296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296"/>
      <c r="CA155" s="296"/>
      <c r="CB155" s="296"/>
      <c r="CC155" s="296"/>
      <c r="CD155" s="296"/>
      <c r="CE155" s="296"/>
      <c r="CF155" s="296"/>
      <c r="CG155" s="296"/>
      <c r="CH155" s="296"/>
      <c r="CI155" s="296"/>
      <c r="CJ155" s="296"/>
      <c r="CK155" s="296"/>
      <c r="CL155" s="296"/>
      <c r="CM155" s="296"/>
      <c r="CN155" s="296"/>
      <c r="CO155" s="296"/>
      <c r="CP155" s="296"/>
      <c r="CQ155" s="296"/>
      <c r="CR155" s="296"/>
      <c r="CS155" s="296"/>
      <c r="CT155" s="296"/>
      <c r="CU155" s="296"/>
      <c r="CV155" s="296"/>
      <c r="CW155" s="42"/>
      <c r="CX155" s="296"/>
      <c r="CY155" s="296"/>
      <c r="CZ155" s="296"/>
      <c r="DA155" s="296"/>
      <c r="DB155" s="296"/>
      <c r="DC155" s="296"/>
      <c r="DD155" s="296"/>
      <c r="DE155" s="296"/>
      <c r="DF155" s="296"/>
      <c r="DG155" s="296"/>
      <c r="DH155" s="296"/>
      <c r="DI155" s="296"/>
      <c r="DJ155" s="296"/>
      <c r="DK155" s="296"/>
      <c r="DL155" s="296"/>
      <c r="DM155" s="296"/>
      <c r="DN155" s="296"/>
      <c r="DO155" s="296"/>
      <c r="DP155" s="296"/>
      <c r="DQ155" s="296"/>
      <c r="DR155" s="296"/>
      <c r="DS155" s="296"/>
      <c r="DT155" s="296"/>
      <c r="DU155" s="296"/>
      <c r="DV155" s="296"/>
      <c r="DW155" s="296"/>
      <c r="DX155" s="296"/>
      <c r="DY155" s="296"/>
      <c r="DZ155" s="296"/>
      <c r="EA155" s="296"/>
      <c r="EB155" s="296"/>
      <c r="EC155" s="296"/>
      <c r="ED155" s="296"/>
      <c r="EE155" s="296"/>
      <c r="EF155" s="296"/>
      <c r="EG155" s="42"/>
      <c r="EH155" s="296"/>
      <c r="EI155" s="296"/>
      <c r="EJ155" s="296"/>
      <c r="EK155" s="296"/>
      <c r="EL155" s="296"/>
      <c r="EM155" s="296"/>
      <c r="EN155" s="296"/>
      <c r="EO155" s="296"/>
      <c r="EP155" s="296"/>
      <c r="EQ155" s="296"/>
      <c r="ER155" s="296"/>
      <c r="ES155" s="296"/>
      <c r="ET155" s="296"/>
      <c r="EU155" s="296"/>
      <c r="EV155" s="296"/>
      <c r="EW155" s="296"/>
      <c r="EX155" s="296"/>
      <c r="EY155" s="296"/>
      <c r="EZ155" s="296"/>
      <c r="FA155" s="296"/>
      <c r="FB155" s="296"/>
      <c r="FC155" s="296"/>
      <c r="FD155" s="296"/>
      <c r="FE155" s="296"/>
      <c r="FF155" s="296"/>
      <c r="FG155" s="296"/>
      <c r="FH155" s="296"/>
      <c r="FI155" s="296"/>
      <c r="FJ155" s="296"/>
      <c r="FK155" s="296"/>
      <c r="FL155" s="296"/>
      <c r="FM155" s="296"/>
      <c r="FN155" s="296"/>
      <c r="FO155" s="296"/>
      <c r="FP155" s="296"/>
      <c r="FQ155" s="42"/>
      <c r="FR155" s="42"/>
      <c r="FS155" s="42"/>
      <c r="FT155" s="42"/>
      <c r="FU155" s="42"/>
      <c r="FV155" s="296"/>
      <c r="FW155" s="296"/>
      <c r="FX155" s="296"/>
      <c r="FY155" s="296"/>
      <c r="FZ155" s="296"/>
      <c r="GA155" s="296"/>
      <c r="GB155" s="296"/>
      <c r="GC155" s="296"/>
      <c r="GD155" s="296"/>
      <c r="GE155" s="296"/>
      <c r="GF155" s="296"/>
      <c r="GG155" s="296"/>
      <c r="GH155" s="296"/>
      <c r="GI155" s="296"/>
      <c r="GJ155" s="296"/>
      <c r="GK155" s="296"/>
      <c r="GL155" s="296"/>
      <c r="GM155" s="296"/>
      <c r="GN155" s="296"/>
      <c r="GO155" s="296"/>
      <c r="GP155" s="296"/>
      <c r="GQ155" s="296"/>
      <c r="GR155" s="296"/>
      <c r="GS155" s="296"/>
      <c r="GT155" s="296"/>
      <c r="GU155" s="296"/>
      <c r="GV155" s="296"/>
      <c r="GW155" s="296"/>
      <c r="GX155" s="296"/>
      <c r="GY155" s="296"/>
      <c r="GZ155" s="296"/>
      <c r="HA155" s="296"/>
      <c r="HB155" s="296"/>
      <c r="HC155" s="296"/>
      <c r="HD155" s="296"/>
      <c r="HE155" s="296"/>
      <c r="HF155" s="296"/>
      <c r="HG155" s="296"/>
      <c r="HH155" s="296"/>
      <c r="HI155" s="296"/>
      <c r="HJ155" s="296"/>
      <c r="HK155" s="296"/>
      <c r="HL155" s="296"/>
      <c r="HM155" s="296"/>
      <c r="HN155" s="296"/>
      <c r="HO155" s="296"/>
      <c r="HP155" s="296"/>
      <c r="HQ155" s="296"/>
      <c r="HR155" s="296"/>
      <c r="HS155" s="296"/>
      <c r="HT155" s="296"/>
      <c r="HU155" s="296"/>
      <c r="HV155" s="296"/>
      <c r="HW155" s="296"/>
      <c r="HX155" s="296"/>
      <c r="HY155" s="296"/>
      <c r="HZ155" s="296"/>
      <c r="IA155" s="296"/>
      <c r="IB155" s="296"/>
      <c r="IC155" s="296"/>
      <c r="ID155" s="296"/>
      <c r="IE155" s="296"/>
      <c r="IF155" s="296"/>
      <c r="IG155" s="296"/>
      <c r="IH155" s="296"/>
      <c r="II155" s="296"/>
      <c r="IJ155" s="296"/>
      <c r="IK155" s="296"/>
      <c r="IL155" s="296"/>
      <c r="IM155" s="296"/>
      <c r="IN155" s="296"/>
      <c r="IO155" s="296"/>
      <c r="IP155" s="296"/>
      <c r="IQ155" s="296"/>
      <c r="IR155" s="296"/>
      <c r="IS155" s="296"/>
      <c r="IT155" s="296"/>
      <c r="IU155" s="296"/>
      <c r="IV155" s="296"/>
      <c r="IW155" s="296"/>
      <c r="IX155" s="296"/>
      <c r="IY155" s="296"/>
      <c r="IZ155" s="296"/>
      <c r="JA155" s="296"/>
      <c r="KM155" s="38"/>
      <c r="KN155" s="38"/>
      <c r="KP155" s="38"/>
      <c r="KQ155" s="38"/>
      <c r="KR155" s="38"/>
      <c r="KS155" s="38"/>
      <c r="KT155" s="38"/>
      <c r="KU155" s="38"/>
      <c r="KV155" s="38"/>
      <c r="KW155" s="38"/>
      <c r="KX155" s="38"/>
      <c r="LH155" s="33"/>
    </row>
    <row r="156" spans="2:320" s="17" customFormat="1" x14ac:dyDescent="0.2">
      <c r="B156" s="33"/>
      <c r="F156" s="35"/>
      <c r="G156" s="174"/>
      <c r="H156" s="33"/>
      <c r="I156" s="33"/>
      <c r="J156" s="42"/>
      <c r="K156" s="296"/>
      <c r="L156" s="296"/>
      <c r="M156" s="296"/>
      <c r="N156" s="296"/>
      <c r="O156" s="296"/>
      <c r="P156" s="296"/>
      <c r="Q156" s="296"/>
      <c r="R156" s="296"/>
      <c r="S156" s="296"/>
      <c r="T156" s="296"/>
      <c r="U156" s="296"/>
      <c r="V156" s="296"/>
      <c r="W156" s="296"/>
      <c r="X156" s="296"/>
      <c r="Y156" s="296"/>
      <c r="Z156" s="296"/>
      <c r="AA156" s="296"/>
      <c r="AB156" s="296"/>
      <c r="AC156" s="296"/>
      <c r="AD156" s="296"/>
      <c r="AE156" s="296"/>
      <c r="AF156" s="296"/>
      <c r="AG156" s="296"/>
      <c r="AH156" s="296"/>
      <c r="AI156" s="296"/>
      <c r="AJ156" s="296"/>
      <c r="AK156" s="296"/>
      <c r="AL156" s="296"/>
      <c r="AM156" s="296"/>
      <c r="AN156" s="296"/>
      <c r="AO156" s="296"/>
      <c r="AP156" s="296"/>
      <c r="AQ156" s="296"/>
      <c r="AR156" s="296"/>
      <c r="AS156" s="296"/>
      <c r="AT156" s="296"/>
      <c r="AU156" s="296"/>
      <c r="AV156" s="296"/>
      <c r="AW156" s="296"/>
      <c r="AX156" s="296"/>
      <c r="AY156" s="296"/>
      <c r="AZ156" s="296"/>
      <c r="BA156" s="296"/>
      <c r="BB156" s="296"/>
      <c r="BC156" s="296"/>
      <c r="BD156" s="296"/>
      <c r="BE156" s="296"/>
      <c r="BF156" s="296"/>
      <c r="BG156" s="296"/>
      <c r="BH156" s="296"/>
      <c r="BI156" s="296"/>
      <c r="BJ156" s="296"/>
      <c r="BK156" s="296"/>
      <c r="BL156" s="296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296"/>
      <c r="CA156" s="296"/>
      <c r="CB156" s="296"/>
      <c r="CC156" s="296"/>
      <c r="CD156" s="296"/>
      <c r="CE156" s="296"/>
      <c r="CF156" s="296"/>
      <c r="CG156" s="296"/>
      <c r="CH156" s="296"/>
      <c r="CI156" s="296"/>
      <c r="CJ156" s="296"/>
      <c r="CK156" s="296"/>
      <c r="CL156" s="296"/>
      <c r="CM156" s="296"/>
      <c r="CN156" s="296"/>
      <c r="CO156" s="296"/>
      <c r="CP156" s="296"/>
      <c r="CQ156" s="296"/>
      <c r="CR156" s="296"/>
      <c r="CS156" s="296"/>
      <c r="CT156" s="296"/>
      <c r="CU156" s="296"/>
      <c r="CV156" s="296"/>
      <c r="CW156" s="42"/>
      <c r="CX156" s="296"/>
      <c r="CY156" s="296"/>
      <c r="CZ156" s="296"/>
      <c r="DA156" s="296"/>
      <c r="DB156" s="296"/>
      <c r="DC156" s="296"/>
      <c r="DD156" s="296"/>
      <c r="DE156" s="296"/>
      <c r="DF156" s="296"/>
      <c r="DG156" s="296"/>
      <c r="DH156" s="296"/>
      <c r="DI156" s="296"/>
      <c r="DJ156" s="296"/>
      <c r="DK156" s="296"/>
      <c r="DL156" s="296"/>
      <c r="DM156" s="296"/>
      <c r="DN156" s="296"/>
      <c r="DO156" s="296"/>
      <c r="DP156" s="296"/>
      <c r="DQ156" s="296"/>
      <c r="DR156" s="296"/>
      <c r="DS156" s="296"/>
      <c r="DT156" s="296"/>
      <c r="DU156" s="296"/>
      <c r="DV156" s="296"/>
      <c r="DW156" s="296"/>
      <c r="DX156" s="296"/>
      <c r="DY156" s="296"/>
      <c r="DZ156" s="296"/>
      <c r="EA156" s="296"/>
      <c r="EB156" s="296"/>
      <c r="EC156" s="296"/>
      <c r="ED156" s="296"/>
      <c r="EE156" s="296"/>
      <c r="EF156" s="296"/>
      <c r="EG156" s="42"/>
      <c r="EH156" s="296"/>
      <c r="EI156" s="296"/>
      <c r="EJ156" s="296"/>
      <c r="EK156" s="296"/>
      <c r="EL156" s="296"/>
      <c r="EM156" s="296"/>
      <c r="EN156" s="296"/>
      <c r="EO156" s="296"/>
      <c r="EP156" s="296"/>
      <c r="EQ156" s="296"/>
      <c r="ER156" s="296"/>
      <c r="ES156" s="296"/>
      <c r="ET156" s="296"/>
      <c r="EU156" s="296"/>
      <c r="EV156" s="296"/>
      <c r="EW156" s="296"/>
      <c r="EX156" s="296"/>
      <c r="EY156" s="296"/>
      <c r="EZ156" s="296"/>
      <c r="FA156" s="296"/>
      <c r="FB156" s="296"/>
      <c r="FC156" s="296"/>
      <c r="FD156" s="296"/>
      <c r="FE156" s="296"/>
      <c r="FF156" s="296"/>
      <c r="FG156" s="296"/>
      <c r="FH156" s="296"/>
      <c r="FI156" s="296"/>
      <c r="FJ156" s="296"/>
      <c r="FK156" s="296"/>
      <c r="FL156" s="296"/>
      <c r="FM156" s="296"/>
      <c r="FN156" s="296"/>
      <c r="FO156" s="296"/>
      <c r="FP156" s="296"/>
      <c r="FQ156" s="42"/>
      <c r="FR156" s="42"/>
      <c r="FS156" s="42"/>
      <c r="FT156" s="42"/>
      <c r="FU156" s="42"/>
      <c r="FV156" s="296"/>
      <c r="FW156" s="296"/>
      <c r="FX156" s="296"/>
      <c r="FY156" s="296"/>
      <c r="FZ156" s="296"/>
      <c r="GA156" s="296"/>
      <c r="GB156" s="296"/>
      <c r="GC156" s="296"/>
      <c r="GD156" s="296"/>
      <c r="GE156" s="296"/>
      <c r="GF156" s="296"/>
      <c r="GG156" s="296"/>
      <c r="GH156" s="296"/>
      <c r="GI156" s="296"/>
      <c r="GJ156" s="296"/>
      <c r="GK156" s="296"/>
      <c r="GL156" s="296"/>
      <c r="GM156" s="296"/>
      <c r="GN156" s="296"/>
      <c r="GO156" s="296"/>
      <c r="GP156" s="296"/>
      <c r="GQ156" s="296"/>
      <c r="GR156" s="296"/>
      <c r="GS156" s="296"/>
      <c r="GT156" s="296"/>
      <c r="GU156" s="296"/>
      <c r="GV156" s="296"/>
      <c r="GW156" s="296"/>
      <c r="GX156" s="296"/>
      <c r="GY156" s="296"/>
      <c r="GZ156" s="296"/>
      <c r="HA156" s="296"/>
      <c r="HB156" s="296"/>
      <c r="HC156" s="296"/>
      <c r="HD156" s="296"/>
      <c r="HE156" s="296"/>
      <c r="HF156" s="296"/>
      <c r="HG156" s="296"/>
      <c r="HH156" s="296"/>
      <c r="HI156" s="296"/>
      <c r="HJ156" s="296"/>
      <c r="HK156" s="296"/>
      <c r="HL156" s="296"/>
      <c r="HM156" s="296"/>
      <c r="HN156" s="296"/>
      <c r="HO156" s="296"/>
      <c r="HP156" s="296"/>
      <c r="HQ156" s="296"/>
      <c r="HR156" s="296"/>
      <c r="HS156" s="296"/>
      <c r="HT156" s="296"/>
      <c r="HU156" s="296"/>
      <c r="HV156" s="296"/>
      <c r="HW156" s="296"/>
      <c r="HX156" s="296"/>
      <c r="HY156" s="296"/>
      <c r="HZ156" s="296"/>
      <c r="IA156" s="296"/>
      <c r="IB156" s="296"/>
      <c r="IC156" s="296"/>
      <c r="ID156" s="296"/>
      <c r="IE156" s="296"/>
      <c r="IF156" s="296"/>
      <c r="IG156" s="296"/>
      <c r="IH156" s="296"/>
      <c r="II156" s="296"/>
      <c r="IJ156" s="296"/>
      <c r="IK156" s="296"/>
      <c r="IL156" s="296"/>
      <c r="IM156" s="296"/>
      <c r="IN156" s="296"/>
      <c r="IO156" s="296"/>
      <c r="IP156" s="296"/>
      <c r="IQ156" s="296"/>
      <c r="IR156" s="296"/>
      <c r="IS156" s="296"/>
      <c r="IT156" s="296"/>
      <c r="IU156" s="296"/>
      <c r="IV156" s="296"/>
      <c r="IW156" s="296"/>
      <c r="IX156" s="296"/>
      <c r="IY156" s="296"/>
      <c r="IZ156" s="296"/>
      <c r="JA156" s="296"/>
      <c r="KM156" s="38"/>
      <c r="KN156" s="38"/>
      <c r="KP156" s="38"/>
      <c r="KQ156" s="38"/>
      <c r="KR156" s="38"/>
      <c r="KS156" s="38"/>
      <c r="KT156" s="38"/>
      <c r="KU156" s="38"/>
      <c r="KV156" s="38"/>
      <c r="KW156" s="38"/>
      <c r="KX156" s="38"/>
      <c r="LH156" s="33"/>
    </row>
    <row r="157" spans="2:320" s="17" customFormat="1" x14ac:dyDescent="0.2">
      <c r="B157" s="33"/>
      <c r="F157" s="35"/>
      <c r="G157" s="174"/>
      <c r="H157" s="33"/>
      <c r="I157" s="33"/>
      <c r="J157" s="42"/>
      <c r="K157" s="296"/>
      <c r="L157" s="296"/>
      <c r="M157" s="296"/>
      <c r="N157" s="296"/>
      <c r="O157" s="296"/>
      <c r="P157" s="296"/>
      <c r="Q157" s="296"/>
      <c r="R157" s="296"/>
      <c r="S157" s="296"/>
      <c r="T157" s="296"/>
      <c r="U157" s="296"/>
      <c r="V157" s="296"/>
      <c r="W157" s="296"/>
      <c r="X157" s="296"/>
      <c r="Y157" s="296"/>
      <c r="Z157" s="296"/>
      <c r="AA157" s="296"/>
      <c r="AB157" s="296"/>
      <c r="AC157" s="296"/>
      <c r="AD157" s="296"/>
      <c r="AE157" s="296"/>
      <c r="AF157" s="296"/>
      <c r="AG157" s="296"/>
      <c r="AH157" s="296"/>
      <c r="AI157" s="296"/>
      <c r="AJ157" s="296"/>
      <c r="AK157" s="296"/>
      <c r="AL157" s="296"/>
      <c r="AM157" s="296"/>
      <c r="AN157" s="296"/>
      <c r="AO157" s="296"/>
      <c r="AP157" s="296"/>
      <c r="AQ157" s="296"/>
      <c r="AR157" s="296"/>
      <c r="AS157" s="296"/>
      <c r="AT157" s="296"/>
      <c r="AU157" s="296"/>
      <c r="AV157" s="296"/>
      <c r="AW157" s="296"/>
      <c r="AX157" s="296"/>
      <c r="AY157" s="296"/>
      <c r="AZ157" s="296"/>
      <c r="BA157" s="296"/>
      <c r="BB157" s="296"/>
      <c r="BC157" s="296"/>
      <c r="BD157" s="296"/>
      <c r="BE157" s="296"/>
      <c r="BF157" s="296"/>
      <c r="BG157" s="296"/>
      <c r="BH157" s="296"/>
      <c r="BI157" s="296"/>
      <c r="BJ157" s="296"/>
      <c r="BK157" s="296"/>
      <c r="BL157" s="296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296"/>
      <c r="CA157" s="296"/>
      <c r="CB157" s="296"/>
      <c r="CC157" s="296"/>
      <c r="CD157" s="296"/>
      <c r="CE157" s="296"/>
      <c r="CF157" s="296"/>
      <c r="CG157" s="296"/>
      <c r="CH157" s="296"/>
      <c r="CI157" s="296"/>
      <c r="CJ157" s="296"/>
      <c r="CK157" s="296"/>
      <c r="CL157" s="296"/>
      <c r="CM157" s="296"/>
      <c r="CN157" s="296"/>
      <c r="CO157" s="296"/>
      <c r="CP157" s="296"/>
      <c r="CQ157" s="296"/>
      <c r="CR157" s="296"/>
      <c r="CS157" s="296"/>
      <c r="CT157" s="296"/>
      <c r="CU157" s="296"/>
      <c r="CV157" s="296"/>
      <c r="CW157" s="42"/>
      <c r="CX157" s="296"/>
      <c r="CY157" s="296"/>
      <c r="CZ157" s="296"/>
      <c r="DA157" s="296"/>
      <c r="DB157" s="296"/>
      <c r="DC157" s="296"/>
      <c r="DD157" s="296"/>
      <c r="DE157" s="296"/>
      <c r="DF157" s="296"/>
      <c r="DG157" s="296"/>
      <c r="DH157" s="296"/>
      <c r="DI157" s="296"/>
      <c r="DJ157" s="296"/>
      <c r="DK157" s="296"/>
      <c r="DL157" s="296"/>
      <c r="DM157" s="296"/>
      <c r="DN157" s="296"/>
      <c r="DO157" s="296"/>
      <c r="DP157" s="296"/>
      <c r="DQ157" s="296"/>
      <c r="DR157" s="296"/>
      <c r="DS157" s="296"/>
      <c r="DT157" s="296"/>
      <c r="DU157" s="296"/>
      <c r="DV157" s="296"/>
      <c r="DW157" s="296"/>
      <c r="DX157" s="296"/>
      <c r="DY157" s="296"/>
      <c r="DZ157" s="296"/>
      <c r="EA157" s="296"/>
      <c r="EB157" s="296"/>
      <c r="EC157" s="296"/>
      <c r="ED157" s="296"/>
      <c r="EE157" s="296"/>
      <c r="EF157" s="296"/>
      <c r="EG157" s="42"/>
      <c r="EH157" s="296"/>
      <c r="EI157" s="296"/>
      <c r="EJ157" s="296"/>
      <c r="EK157" s="296"/>
      <c r="EL157" s="296"/>
      <c r="EM157" s="296"/>
      <c r="EN157" s="296"/>
      <c r="EO157" s="296"/>
      <c r="EP157" s="296"/>
      <c r="EQ157" s="296"/>
      <c r="ER157" s="296"/>
      <c r="ES157" s="296"/>
      <c r="ET157" s="296"/>
      <c r="EU157" s="296"/>
      <c r="EV157" s="296"/>
      <c r="EW157" s="296"/>
      <c r="EX157" s="296"/>
      <c r="EY157" s="296"/>
      <c r="EZ157" s="296"/>
      <c r="FA157" s="296"/>
      <c r="FB157" s="296"/>
      <c r="FC157" s="296"/>
      <c r="FD157" s="296"/>
      <c r="FE157" s="296"/>
      <c r="FF157" s="296"/>
      <c r="FG157" s="296"/>
      <c r="FH157" s="296"/>
      <c r="FI157" s="296"/>
      <c r="FJ157" s="296"/>
      <c r="FK157" s="296"/>
      <c r="FL157" s="296"/>
      <c r="FM157" s="296"/>
      <c r="FN157" s="296"/>
      <c r="FO157" s="296"/>
      <c r="FP157" s="296"/>
      <c r="FQ157" s="42"/>
      <c r="FR157" s="42"/>
      <c r="FS157" s="42"/>
      <c r="FT157" s="42"/>
      <c r="FU157" s="42"/>
      <c r="FV157" s="296"/>
      <c r="FW157" s="296"/>
      <c r="FX157" s="296"/>
      <c r="FY157" s="296"/>
      <c r="FZ157" s="296"/>
      <c r="GA157" s="296"/>
      <c r="GB157" s="296"/>
      <c r="GC157" s="296"/>
      <c r="GD157" s="296"/>
      <c r="GE157" s="296"/>
      <c r="GF157" s="296"/>
      <c r="GG157" s="296"/>
      <c r="GH157" s="296"/>
      <c r="GI157" s="296"/>
      <c r="GJ157" s="296"/>
      <c r="GK157" s="296"/>
      <c r="GL157" s="296"/>
      <c r="GM157" s="296"/>
      <c r="GN157" s="296"/>
      <c r="GO157" s="296"/>
      <c r="GP157" s="296"/>
      <c r="GQ157" s="296"/>
      <c r="GR157" s="296"/>
      <c r="GS157" s="296"/>
      <c r="GT157" s="296"/>
      <c r="GU157" s="296"/>
      <c r="GV157" s="296"/>
      <c r="GW157" s="296"/>
      <c r="GX157" s="296"/>
      <c r="GY157" s="296"/>
      <c r="GZ157" s="296"/>
      <c r="HA157" s="296"/>
      <c r="HB157" s="296"/>
      <c r="HC157" s="296"/>
      <c r="HD157" s="296"/>
      <c r="HE157" s="296"/>
      <c r="HF157" s="296"/>
      <c r="HG157" s="296"/>
      <c r="HH157" s="296"/>
      <c r="HI157" s="296"/>
      <c r="HJ157" s="296"/>
      <c r="HK157" s="296"/>
      <c r="HL157" s="296"/>
      <c r="HM157" s="296"/>
      <c r="HN157" s="296"/>
      <c r="HO157" s="296"/>
      <c r="HP157" s="296"/>
      <c r="HQ157" s="296"/>
      <c r="HR157" s="296"/>
      <c r="HS157" s="296"/>
      <c r="HT157" s="296"/>
      <c r="HU157" s="296"/>
      <c r="HV157" s="296"/>
      <c r="HW157" s="296"/>
      <c r="HX157" s="296"/>
      <c r="HY157" s="296"/>
      <c r="HZ157" s="296"/>
      <c r="IA157" s="296"/>
      <c r="IB157" s="296"/>
      <c r="IC157" s="296"/>
      <c r="ID157" s="296"/>
      <c r="IE157" s="296"/>
      <c r="IF157" s="296"/>
      <c r="IG157" s="296"/>
      <c r="IH157" s="296"/>
      <c r="II157" s="296"/>
      <c r="IJ157" s="296"/>
      <c r="IK157" s="296"/>
      <c r="IL157" s="296"/>
      <c r="IM157" s="296"/>
      <c r="IN157" s="296"/>
      <c r="IO157" s="296"/>
      <c r="IP157" s="296"/>
      <c r="IQ157" s="296"/>
      <c r="IR157" s="296"/>
      <c r="IS157" s="296"/>
      <c r="IT157" s="296"/>
      <c r="IU157" s="296"/>
      <c r="IV157" s="296"/>
      <c r="IW157" s="296"/>
      <c r="IX157" s="296"/>
      <c r="IY157" s="296"/>
      <c r="IZ157" s="296"/>
      <c r="JA157" s="296"/>
      <c r="KM157" s="38"/>
      <c r="KN157" s="38"/>
      <c r="KP157" s="38"/>
      <c r="KQ157" s="38"/>
      <c r="KR157" s="38"/>
      <c r="KS157" s="38"/>
      <c r="KT157" s="38"/>
      <c r="KU157" s="38"/>
      <c r="KV157" s="38"/>
      <c r="KW157" s="38"/>
      <c r="KX157" s="38"/>
      <c r="LH157" s="33"/>
    </row>
    <row r="158" spans="2:320" s="17" customFormat="1" x14ac:dyDescent="0.2">
      <c r="B158" s="33"/>
      <c r="F158" s="35"/>
      <c r="G158" s="174"/>
      <c r="H158" s="33"/>
      <c r="I158" s="33"/>
      <c r="J158" s="42"/>
      <c r="K158" s="296"/>
      <c r="L158" s="296"/>
      <c r="M158" s="296"/>
      <c r="N158" s="296"/>
      <c r="O158" s="296"/>
      <c r="P158" s="296"/>
      <c r="Q158" s="296"/>
      <c r="R158" s="296"/>
      <c r="S158" s="296"/>
      <c r="T158" s="296"/>
      <c r="U158" s="296"/>
      <c r="V158" s="296"/>
      <c r="W158" s="296"/>
      <c r="X158" s="296"/>
      <c r="Y158" s="296"/>
      <c r="Z158" s="296"/>
      <c r="AA158" s="296"/>
      <c r="AB158" s="296"/>
      <c r="AC158" s="296"/>
      <c r="AD158" s="296"/>
      <c r="AE158" s="296"/>
      <c r="AF158" s="296"/>
      <c r="AG158" s="296"/>
      <c r="AH158" s="296"/>
      <c r="AI158" s="296"/>
      <c r="AJ158" s="296"/>
      <c r="AK158" s="296"/>
      <c r="AL158" s="296"/>
      <c r="AM158" s="296"/>
      <c r="AN158" s="296"/>
      <c r="AO158" s="296"/>
      <c r="AP158" s="296"/>
      <c r="AQ158" s="296"/>
      <c r="AR158" s="296"/>
      <c r="AS158" s="296"/>
      <c r="AT158" s="296"/>
      <c r="AU158" s="296"/>
      <c r="AV158" s="296"/>
      <c r="AW158" s="296"/>
      <c r="AX158" s="296"/>
      <c r="AY158" s="296"/>
      <c r="AZ158" s="296"/>
      <c r="BA158" s="296"/>
      <c r="BB158" s="296"/>
      <c r="BC158" s="296"/>
      <c r="BD158" s="296"/>
      <c r="BE158" s="296"/>
      <c r="BF158" s="296"/>
      <c r="BG158" s="296"/>
      <c r="BH158" s="296"/>
      <c r="BI158" s="296"/>
      <c r="BJ158" s="296"/>
      <c r="BK158" s="296"/>
      <c r="BL158" s="296"/>
      <c r="BM158" s="42"/>
      <c r="BN158" s="42"/>
      <c r="BO158" s="42"/>
      <c r="BP158" s="42"/>
      <c r="BQ158" s="42"/>
      <c r="BR158" s="42"/>
      <c r="BS158" s="42"/>
      <c r="BT158" s="42"/>
      <c r="BU158" s="42"/>
      <c r="BV158" s="42"/>
      <c r="BW158" s="42"/>
      <c r="BX158" s="42"/>
      <c r="BY158" s="42"/>
      <c r="BZ158" s="296"/>
      <c r="CA158" s="296"/>
      <c r="CB158" s="296"/>
      <c r="CC158" s="296"/>
      <c r="CD158" s="296"/>
      <c r="CE158" s="296"/>
      <c r="CF158" s="296"/>
      <c r="CG158" s="296"/>
      <c r="CH158" s="296"/>
      <c r="CI158" s="296"/>
      <c r="CJ158" s="296"/>
      <c r="CK158" s="296"/>
      <c r="CL158" s="296"/>
      <c r="CM158" s="296"/>
      <c r="CN158" s="296"/>
      <c r="CO158" s="296"/>
      <c r="CP158" s="296"/>
      <c r="CQ158" s="296"/>
      <c r="CR158" s="296"/>
      <c r="CS158" s="296"/>
      <c r="CT158" s="296"/>
      <c r="CU158" s="296"/>
      <c r="CV158" s="296"/>
      <c r="CW158" s="42"/>
      <c r="CX158" s="296"/>
      <c r="CY158" s="296"/>
      <c r="CZ158" s="296"/>
      <c r="DA158" s="296"/>
      <c r="DB158" s="296"/>
      <c r="DC158" s="296"/>
      <c r="DD158" s="296"/>
      <c r="DE158" s="296"/>
      <c r="DF158" s="296"/>
      <c r="DG158" s="296"/>
      <c r="DH158" s="296"/>
      <c r="DI158" s="296"/>
      <c r="DJ158" s="296"/>
      <c r="DK158" s="296"/>
      <c r="DL158" s="296"/>
      <c r="DM158" s="296"/>
      <c r="DN158" s="296"/>
      <c r="DO158" s="296"/>
      <c r="DP158" s="296"/>
      <c r="DQ158" s="296"/>
      <c r="DR158" s="296"/>
      <c r="DS158" s="296"/>
      <c r="DT158" s="296"/>
      <c r="DU158" s="296"/>
      <c r="DV158" s="296"/>
      <c r="DW158" s="296"/>
      <c r="DX158" s="296"/>
      <c r="DY158" s="296"/>
      <c r="DZ158" s="296"/>
      <c r="EA158" s="296"/>
      <c r="EB158" s="296"/>
      <c r="EC158" s="296"/>
      <c r="ED158" s="296"/>
      <c r="EE158" s="296"/>
      <c r="EF158" s="296"/>
      <c r="EG158" s="42"/>
      <c r="EH158" s="296"/>
      <c r="EI158" s="296"/>
      <c r="EJ158" s="296"/>
      <c r="EK158" s="296"/>
      <c r="EL158" s="296"/>
      <c r="EM158" s="296"/>
      <c r="EN158" s="296"/>
      <c r="EO158" s="296"/>
      <c r="EP158" s="296"/>
      <c r="EQ158" s="296"/>
      <c r="ER158" s="296"/>
      <c r="ES158" s="296"/>
      <c r="ET158" s="296"/>
      <c r="EU158" s="296"/>
      <c r="EV158" s="296"/>
      <c r="EW158" s="296"/>
      <c r="EX158" s="296"/>
      <c r="EY158" s="296"/>
      <c r="EZ158" s="296"/>
      <c r="FA158" s="296"/>
      <c r="FB158" s="296"/>
      <c r="FC158" s="296"/>
      <c r="FD158" s="296"/>
      <c r="FE158" s="296"/>
      <c r="FF158" s="296"/>
      <c r="FG158" s="296"/>
      <c r="FH158" s="296"/>
      <c r="FI158" s="296"/>
      <c r="FJ158" s="296"/>
      <c r="FK158" s="296"/>
      <c r="FL158" s="296"/>
      <c r="FM158" s="296"/>
      <c r="FN158" s="296"/>
      <c r="FO158" s="296"/>
      <c r="FP158" s="296"/>
      <c r="FQ158" s="42"/>
      <c r="FR158" s="42"/>
      <c r="FS158" s="42"/>
      <c r="FT158" s="42"/>
      <c r="FU158" s="42"/>
      <c r="FV158" s="296"/>
      <c r="FW158" s="296"/>
      <c r="FX158" s="296"/>
      <c r="FY158" s="296"/>
      <c r="FZ158" s="296"/>
      <c r="GA158" s="296"/>
      <c r="GB158" s="296"/>
      <c r="GC158" s="296"/>
      <c r="GD158" s="296"/>
      <c r="GE158" s="296"/>
      <c r="GF158" s="296"/>
      <c r="GG158" s="296"/>
      <c r="GH158" s="296"/>
      <c r="GI158" s="296"/>
      <c r="GJ158" s="296"/>
      <c r="GK158" s="296"/>
      <c r="GL158" s="296"/>
      <c r="GM158" s="296"/>
      <c r="GN158" s="296"/>
      <c r="GO158" s="296"/>
      <c r="GP158" s="296"/>
      <c r="GQ158" s="296"/>
      <c r="GR158" s="296"/>
      <c r="GS158" s="296"/>
      <c r="GT158" s="296"/>
      <c r="GU158" s="296"/>
      <c r="GV158" s="296"/>
      <c r="GW158" s="296"/>
      <c r="GX158" s="296"/>
      <c r="GY158" s="296"/>
      <c r="GZ158" s="296"/>
      <c r="HA158" s="296"/>
      <c r="HB158" s="296"/>
      <c r="HC158" s="296"/>
      <c r="HD158" s="296"/>
      <c r="HE158" s="296"/>
      <c r="HF158" s="296"/>
      <c r="HG158" s="296"/>
      <c r="HH158" s="296"/>
      <c r="HI158" s="296"/>
      <c r="HJ158" s="296"/>
      <c r="HK158" s="296"/>
      <c r="HL158" s="296"/>
      <c r="HM158" s="296"/>
      <c r="HN158" s="296"/>
      <c r="HO158" s="296"/>
      <c r="HP158" s="296"/>
      <c r="HQ158" s="296"/>
      <c r="HR158" s="296"/>
      <c r="HS158" s="296"/>
      <c r="HT158" s="296"/>
      <c r="HU158" s="296"/>
      <c r="HV158" s="296"/>
      <c r="HW158" s="296"/>
      <c r="HX158" s="296"/>
      <c r="HY158" s="296"/>
      <c r="HZ158" s="296"/>
      <c r="IA158" s="296"/>
      <c r="IB158" s="296"/>
      <c r="IC158" s="296"/>
      <c r="ID158" s="296"/>
      <c r="IE158" s="296"/>
      <c r="IF158" s="296"/>
      <c r="IG158" s="296"/>
      <c r="IH158" s="296"/>
      <c r="II158" s="296"/>
      <c r="IJ158" s="296"/>
      <c r="IK158" s="296"/>
      <c r="IL158" s="296"/>
      <c r="IM158" s="296"/>
      <c r="IN158" s="296"/>
      <c r="IO158" s="296"/>
      <c r="IP158" s="296"/>
      <c r="IQ158" s="296"/>
      <c r="IR158" s="296"/>
      <c r="IS158" s="296"/>
      <c r="IT158" s="296"/>
      <c r="IU158" s="296"/>
      <c r="IV158" s="296"/>
      <c r="IW158" s="296"/>
      <c r="IX158" s="296"/>
      <c r="IY158" s="296"/>
      <c r="IZ158" s="296"/>
      <c r="JA158" s="296"/>
      <c r="KM158" s="38"/>
      <c r="KN158" s="38"/>
      <c r="KP158" s="38"/>
      <c r="KQ158" s="38"/>
      <c r="KR158" s="38"/>
      <c r="KS158" s="38"/>
      <c r="KT158" s="38"/>
      <c r="KU158" s="38"/>
      <c r="KV158" s="38"/>
      <c r="KW158" s="38"/>
      <c r="KX158" s="38"/>
      <c r="LH158" s="33"/>
    </row>
    <row r="159" spans="2:320" s="17" customFormat="1" x14ac:dyDescent="0.2">
      <c r="B159" s="33"/>
      <c r="F159" s="35"/>
      <c r="G159" s="174"/>
      <c r="H159" s="33"/>
      <c r="I159" s="33"/>
      <c r="J159" s="42"/>
      <c r="K159" s="296"/>
      <c r="L159" s="296"/>
      <c r="M159" s="296"/>
      <c r="N159" s="296"/>
      <c r="O159" s="296"/>
      <c r="P159" s="296"/>
      <c r="Q159" s="296"/>
      <c r="R159" s="296"/>
      <c r="S159" s="296"/>
      <c r="T159" s="296"/>
      <c r="U159" s="296"/>
      <c r="V159" s="296"/>
      <c r="W159" s="296"/>
      <c r="X159" s="296"/>
      <c r="Y159" s="296"/>
      <c r="Z159" s="296"/>
      <c r="AA159" s="296"/>
      <c r="AB159" s="296"/>
      <c r="AC159" s="296"/>
      <c r="AD159" s="296"/>
      <c r="AE159" s="296"/>
      <c r="AF159" s="296"/>
      <c r="AG159" s="296"/>
      <c r="AH159" s="296"/>
      <c r="AI159" s="296"/>
      <c r="AJ159" s="296"/>
      <c r="AK159" s="296"/>
      <c r="AL159" s="296"/>
      <c r="AM159" s="296"/>
      <c r="AN159" s="296"/>
      <c r="AO159" s="296"/>
      <c r="AP159" s="296"/>
      <c r="AQ159" s="296"/>
      <c r="AR159" s="296"/>
      <c r="AS159" s="296"/>
      <c r="AT159" s="296"/>
      <c r="AU159" s="296"/>
      <c r="AV159" s="296"/>
      <c r="AW159" s="296"/>
      <c r="AX159" s="296"/>
      <c r="AY159" s="296"/>
      <c r="AZ159" s="296"/>
      <c r="BA159" s="296"/>
      <c r="BB159" s="296"/>
      <c r="BC159" s="296"/>
      <c r="BD159" s="296"/>
      <c r="BE159" s="296"/>
      <c r="BF159" s="296"/>
      <c r="BG159" s="296"/>
      <c r="BH159" s="296"/>
      <c r="BI159" s="296"/>
      <c r="BJ159" s="296"/>
      <c r="BK159" s="296"/>
      <c r="BL159" s="296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296"/>
      <c r="CA159" s="296"/>
      <c r="CB159" s="296"/>
      <c r="CC159" s="296"/>
      <c r="CD159" s="296"/>
      <c r="CE159" s="296"/>
      <c r="CF159" s="296"/>
      <c r="CG159" s="296"/>
      <c r="CH159" s="296"/>
      <c r="CI159" s="296"/>
      <c r="CJ159" s="296"/>
      <c r="CK159" s="296"/>
      <c r="CL159" s="296"/>
      <c r="CM159" s="296"/>
      <c r="CN159" s="296"/>
      <c r="CO159" s="296"/>
      <c r="CP159" s="296"/>
      <c r="CQ159" s="296"/>
      <c r="CR159" s="296"/>
      <c r="CS159" s="296"/>
      <c r="CT159" s="296"/>
      <c r="CU159" s="296"/>
      <c r="CV159" s="296"/>
      <c r="CW159" s="42"/>
      <c r="CX159" s="296"/>
      <c r="CY159" s="296"/>
      <c r="CZ159" s="296"/>
      <c r="DA159" s="296"/>
      <c r="DB159" s="296"/>
      <c r="DC159" s="296"/>
      <c r="DD159" s="296"/>
      <c r="DE159" s="296"/>
      <c r="DF159" s="296"/>
      <c r="DG159" s="296"/>
      <c r="DH159" s="296"/>
      <c r="DI159" s="296"/>
      <c r="DJ159" s="296"/>
      <c r="DK159" s="296"/>
      <c r="DL159" s="296"/>
      <c r="DM159" s="296"/>
      <c r="DN159" s="296"/>
      <c r="DO159" s="296"/>
      <c r="DP159" s="296"/>
      <c r="DQ159" s="296"/>
      <c r="DR159" s="296"/>
      <c r="DS159" s="296"/>
      <c r="DT159" s="296"/>
      <c r="DU159" s="296"/>
      <c r="DV159" s="296"/>
      <c r="DW159" s="296"/>
      <c r="DX159" s="296"/>
      <c r="DY159" s="296"/>
      <c r="DZ159" s="296"/>
      <c r="EA159" s="296"/>
      <c r="EB159" s="296"/>
      <c r="EC159" s="296"/>
      <c r="ED159" s="296"/>
      <c r="EE159" s="296"/>
      <c r="EF159" s="296"/>
      <c r="EG159" s="42"/>
      <c r="EH159" s="296"/>
      <c r="EI159" s="296"/>
      <c r="EJ159" s="296"/>
      <c r="EK159" s="296"/>
      <c r="EL159" s="296"/>
      <c r="EM159" s="296"/>
      <c r="EN159" s="296"/>
      <c r="EO159" s="296"/>
      <c r="EP159" s="296"/>
      <c r="EQ159" s="296"/>
      <c r="ER159" s="296"/>
      <c r="ES159" s="296"/>
      <c r="ET159" s="296"/>
      <c r="EU159" s="296"/>
      <c r="EV159" s="296"/>
      <c r="EW159" s="296"/>
      <c r="EX159" s="296"/>
      <c r="EY159" s="296"/>
      <c r="EZ159" s="296"/>
      <c r="FA159" s="296"/>
      <c r="FB159" s="296"/>
      <c r="FC159" s="296"/>
      <c r="FD159" s="296"/>
      <c r="FE159" s="296"/>
      <c r="FF159" s="296"/>
      <c r="FG159" s="296"/>
      <c r="FH159" s="296"/>
      <c r="FI159" s="296"/>
      <c r="FJ159" s="296"/>
      <c r="FK159" s="296"/>
      <c r="FL159" s="296"/>
      <c r="FM159" s="296"/>
      <c r="FN159" s="296"/>
      <c r="FO159" s="296"/>
      <c r="FP159" s="296"/>
      <c r="FQ159" s="42"/>
      <c r="FR159" s="42"/>
      <c r="FS159" s="42"/>
      <c r="FT159" s="42"/>
      <c r="FU159" s="42"/>
      <c r="FV159" s="296"/>
      <c r="FW159" s="296"/>
      <c r="FX159" s="296"/>
      <c r="FY159" s="296"/>
      <c r="FZ159" s="296"/>
      <c r="GA159" s="296"/>
      <c r="GB159" s="296"/>
      <c r="GC159" s="296"/>
      <c r="GD159" s="296"/>
      <c r="GE159" s="296"/>
      <c r="GF159" s="296"/>
      <c r="GG159" s="296"/>
      <c r="GH159" s="296"/>
      <c r="GI159" s="296"/>
      <c r="GJ159" s="296"/>
      <c r="GK159" s="296"/>
      <c r="GL159" s="296"/>
      <c r="GM159" s="296"/>
      <c r="GN159" s="296"/>
      <c r="GO159" s="296"/>
      <c r="GP159" s="296"/>
      <c r="GQ159" s="296"/>
      <c r="GR159" s="296"/>
      <c r="GS159" s="296"/>
      <c r="GT159" s="296"/>
      <c r="GU159" s="296"/>
      <c r="GV159" s="296"/>
      <c r="GW159" s="296"/>
      <c r="GX159" s="296"/>
      <c r="GY159" s="296"/>
      <c r="GZ159" s="296"/>
      <c r="HA159" s="296"/>
      <c r="HB159" s="296"/>
      <c r="HC159" s="296"/>
      <c r="HD159" s="296"/>
      <c r="HE159" s="296"/>
      <c r="HF159" s="296"/>
      <c r="HG159" s="296"/>
      <c r="HH159" s="296"/>
      <c r="HI159" s="296"/>
      <c r="HJ159" s="296"/>
      <c r="HK159" s="296"/>
      <c r="HL159" s="296"/>
      <c r="HM159" s="296"/>
      <c r="HN159" s="296"/>
      <c r="HO159" s="296"/>
      <c r="HP159" s="296"/>
      <c r="HQ159" s="296"/>
      <c r="HR159" s="296"/>
      <c r="HS159" s="296"/>
      <c r="HT159" s="296"/>
      <c r="HU159" s="296"/>
      <c r="HV159" s="296"/>
      <c r="HW159" s="296"/>
      <c r="HX159" s="296"/>
      <c r="HY159" s="296"/>
      <c r="HZ159" s="296"/>
      <c r="IA159" s="296"/>
      <c r="IB159" s="296"/>
      <c r="IC159" s="296"/>
      <c r="ID159" s="296"/>
      <c r="IE159" s="296"/>
      <c r="IF159" s="296"/>
      <c r="IG159" s="296"/>
      <c r="IH159" s="296"/>
      <c r="II159" s="296"/>
      <c r="IJ159" s="296"/>
      <c r="IK159" s="296"/>
      <c r="IL159" s="296"/>
      <c r="IM159" s="296"/>
      <c r="IN159" s="296"/>
      <c r="IO159" s="296"/>
      <c r="IP159" s="296"/>
      <c r="IQ159" s="296"/>
      <c r="IR159" s="296"/>
      <c r="IS159" s="296"/>
      <c r="IT159" s="296"/>
      <c r="IU159" s="296"/>
      <c r="IV159" s="296"/>
      <c r="IW159" s="296"/>
      <c r="IX159" s="296"/>
      <c r="IY159" s="296"/>
      <c r="IZ159" s="296"/>
      <c r="JA159" s="296"/>
      <c r="KM159" s="38"/>
      <c r="KN159" s="38"/>
      <c r="KP159" s="38"/>
      <c r="KQ159" s="38"/>
      <c r="KR159" s="38"/>
      <c r="KS159" s="38"/>
      <c r="KT159" s="38"/>
      <c r="KU159" s="38"/>
      <c r="KV159" s="38"/>
      <c r="KW159" s="38"/>
      <c r="KX159" s="38"/>
      <c r="LH159" s="33"/>
    </row>
    <row r="160" spans="2:320" s="17" customFormat="1" x14ac:dyDescent="0.2">
      <c r="B160" s="33"/>
      <c r="F160" s="35"/>
      <c r="G160" s="174"/>
      <c r="H160" s="33"/>
      <c r="I160" s="33"/>
      <c r="J160" s="42"/>
      <c r="K160" s="296"/>
      <c r="L160" s="296"/>
      <c r="M160" s="296"/>
      <c r="N160" s="296"/>
      <c r="O160" s="296"/>
      <c r="P160" s="296"/>
      <c r="Q160" s="296"/>
      <c r="R160" s="296"/>
      <c r="S160" s="296"/>
      <c r="T160" s="296"/>
      <c r="U160" s="296"/>
      <c r="V160" s="296"/>
      <c r="W160" s="296"/>
      <c r="X160" s="296"/>
      <c r="Y160" s="296"/>
      <c r="Z160" s="296"/>
      <c r="AA160" s="296"/>
      <c r="AB160" s="296"/>
      <c r="AC160" s="296"/>
      <c r="AD160" s="296"/>
      <c r="AE160" s="296"/>
      <c r="AF160" s="296"/>
      <c r="AG160" s="296"/>
      <c r="AH160" s="296"/>
      <c r="AI160" s="296"/>
      <c r="AJ160" s="296"/>
      <c r="AK160" s="296"/>
      <c r="AL160" s="296"/>
      <c r="AM160" s="296"/>
      <c r="AN160" s="296"/>
      <c r="AO160" s="296"/>
      <c r="AP160" s="296"/>
      <c r="AQ160" s="296"/>
      <c r="AR160" s="296"/>
      <c r="AS160" s="296"/>
      <c r="AT160" s="296"/>
      <c r="AU160" s="296"/>
      <c r="AV160" s="296"/>
      <c r="AW160" s="296"/>
      <c r="AX160" s="296"/>
      <c r="AY160" s="296"/>
      <c r="AZ160" s="296"/>
      <c r="BA160" s="296"/>
      <c r="BB160" s="296"/>
      <c r="BC160" s="296"/>
      <c r="BD160" s="296"/>
      <c r="BE160" s="296"/>
      <c r="BF160" s="296"/>
      <c r="BG160" s="296"/>
      <c r="BH160" s="296"/>
      <c r="BI160" s="296"/>
      <c r="BJ160" s="296"/>
      <c r="BK160" s="296"/>
      <c r="BL160" s="296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296"/>
      <c r="CA160" s="296"/>
      <c r="CB160" s="296"/>
      <c r="CC160" s="296"/>
      <c r="CD160" s="296"/>
      <c r="CE160" s="296"/>
      <c r="CF160" s="296"/>
      <c r="CG160" s="296"/>
      <c r="CH160" s="296"/>
      <c r="CI160" s="296"/>
      <c r="CJ160" s="296"/>
      <c r="CK160" s="296"/>
      <c r="CL160" s="296"/>
      <c r="CM160" s="296"/>
      <c r="CN160" s="296"/>
      <c r="CO160" s="296"/>
      <c r="CP160" s="296"/>
      <c r="CQ160" s="296"/>
      <c r="CR160" s="296"/>
      <c r="CS160" s="296"/>
      <c r="CT160" s="296"/>
      <c r="CU160" s="296"/>
      <c r="CV160" s="296"/>
      <c r="CW160" s="42"/>
      <c r="CX160" s="296"/>
      <c r="CY160" s="296"/>
      <c r="CZ160" s="296"/>
      <c r="DA160" s="296"/>
      <c r="DB160" s="296"/>
      <c r="DC160" s="296"/>
      <c r="DD160" s="296"/>
      <c r="DE160" s="296"/>
      <c r="DF160" s="296"/>
      <c r="DG160" s="296"/>
      <c r="DH160" s="296"/>
      <c r="DI160" s="296"/>
      <c r="DJ160" s="296"/>
      <c r="DK160" s="296"/>
      <c r="DL160" s="296"/>
      <c r="DM160" s="296"/>
      <c r="DN160" s="296"/>
      <c r="DO160" s="296"/>
      <c r="DP160" s="296"/>
      <c r="DQ160" s="296"/>
      <c r="DR160" s="296"/>
      <c r="DS160" s="296"/>
      <c r="DT160" s="296"/>
      <c r="DU160" s="296"/>
      <c r="DV160" s="296"/>
      <c r="DW160" s="296"/>
      <c r="DX160" s="296"/>
      <c r="DY160" s="296"/>
      <c r="DZ160" s="296"/>
      <c r="EA160" s="296"/>
      <c r="EB160" s="296"/>
      <c r="EC160" s="296"/>
      <c r="ED160" s="296"/>
      <c r="EE160" s="296"/>
      <c r="EF160" s="296"/>
      <c r="EG160" s="42"/>
      <c r="EH160" s="296"/>
      <c r="EI160" s="296"/>
      <c r="EJ160" s="296"/>
      <c r="EK160" s="296"/>
      <c r="EL160" s="296"/>
      <c r="EM160" s="296"/>
      <c r="EN160" s="296"/>
      <c r="EO160" s="296"/>
      <c r="EP160" s="296"/>
      <c r="EQ160" s="296"/>
      <c r="ER160" s="296"/>
      <c r="ES160" s="296"/>
      <c r="ET160" s="296"/>
      <c r="EU160" s="296"/>
      <c r="EV160" s="296"/>
      <c r="EW160" s="296"/>
      <c r="EX160" s="296"/>
      <c r="EY160" s="296"/>
      <c r="EZ160" s="296"/>
      <c r="FA160" s="296"/>
      <c r="FB160" s="296"/>
      <c r="FC160" s="296"/>
      <c r="FD160" s="296"/>
      <c r="FE160" s="296"/>
      <c r="FF160" s="296"/>
      <c r="FG160" s="296"/>
      <c r="FH160" s="296"/>
      <c r="FI160" s="296"/>
      <c r="FJ160" s="296"/>
      <c r="FK160" s="296"/>
      <c r="FL160" s="296"/>
      <c r="FM160" s="296"/>
      <c r="FN160" s="296"/>
      <c r="FO160" s="296"/>
      <c r="FP160" s="296"/>
      <c r="FQ160" s="42"/>
      <c r="FR160" s="42"/>
      <c r="FS160" s="42"/>
      <c r="FT160" s="42"/>
      <c r="FU160" s="42"/>
      <c r="FV160" s="296"/>
      <c r="FW160" s="296"/>
      <c r="FX160" s="296"/>
      <c r="FY160" s="296"/>
      <c r="FZ160" s="296"/>
      <c r="GA160" s="296"/>
      <c r="GB160" s="296"/>
      <c r="GC160" s="296"/>
      <c r="GD160" s="296"/>
      <c r="GE160" s="296"/>
      <c r="GF160" s="296"/>
      <c r="GG160" s="296"/>
      <c r="GH160" s="296"/>
      <c r="GI160" s="296"/>
      <c r="GJ160" s="296"/>
      <c r="GK160" s="296"/>
      <c r="GL160" s="296"/>
      <c r="GM160" s="296"/>
      <c r="GN160" s="296"/>
      <c r="GO160" s="296"/>
      <c r="GP160" s="296"/>
      <c r="GQ160" s="296"/>
      <c r="GR160" s="296"/>
      <c r="GS160" s="296"/>
      <c r="GT160" s="296"/>
      <c r="GU160" s="296"/>
      <c r="GV160" s="296"/>
      <c r="GW160" s="296"/>
      <c r="GX160" s="296"/>
      <c r="GY160" s="296"/>
      <c r="GZ160" s="296"/>
      <c r="HA160" s="296"/>
      <c r="HB160" s="296"/>
      <c r="HC160" s="296"/>
      <c r="HD160" s="296"/>
      <c r="HE160" s="296"/>
      <c r="HF160" s="296"/>
      <c r="HG160" s="296"/>
      <c r="HH160" s="296"/>
      <c r="HI160" s="296"/>
      <c r="HJ160" s="296"/>
      <c r="HK160" s="296"/>
      <c r="HL160" s="296"/>
      <c r="HM160" s="296"/>
      <c r="HN160" s="296"/>
      <c r="HO160" s="296"/>
      <c r="HP160" s="296"/>
      <c r="HQ160" s="296"/>
      <c r="HR160" s="296"/>
      <c r="HS160" s="296"/>
      <c r="HT160" s="296"/>
      <c r="HU160" s="296"/>
      <c r="HV160" s="296"/>
      <c r="HW160" s="296"/>
      <c r="HX160" s="296"/>
      <c r="HY160" s="296"/>
      <c r="HZ160" s="296"/>
      <c r="IA160" s="296"/>
      <c r="IB160" s="296"/>
      <c r="IC160" s="296"/>
      <c r="ID160" s="296"/>
      <c r="IE160" s="296"/>
      <c r="IF160" s="296"/>
      <c r="IG160" s="296"/>
      <c r="IH160" s="296"/>
      <c r="II160" s="296"/>
      <c r="IJ160" s="296"/>
      <c r="IK160" s="296"/>
      <c r="IL160" s="296"/>
      <c r="IM160" s="296"/>
      <c r="IN160" s="296"/>
      <c r="IO160" s="296"/>
      <c r="IP160" s="296"/>
      <c r="IQ160" s="296"/>
      <c r="IR160" s="296"/>
      <c r="IS160" s="296"/>
      <c r="IT160" s="296"/>
      <c r="IU160" s="296"/>
      <c r="IV160" s="296"/>
      <c r="IW160" s="296"/>
      <c r="IX160" s="296"/>
      <c r="IY160" s="296"/>
      <c r="IZ160" s="296"/>
      <c r="JA160" s="296"/>
      <c r="KM160" s="38"/>
      <c r="KN160" s="38"/>
      <c r="KP160" s="38"/>
      <c r="KQ160" s="38"/>
      <c r="KR160" s="38"/>
      <c r="KS160" s="38"/>
      <c r="KT160" s="38"/>
      <c r="KU160" s="38"/>
      <c r="KV160" s="38"/>
      <c r="KW160" s="38"/>
      <c r="KX160" s="38"/>
      <c r="LH160" s="33"/>
    </row>
    <row r="161" spans="2:320" s="17" customFormat="1" x14ac:dyDescent="0.2">
      <c r="B161" s="33"/>
      <c r="F161" s="35"/>
      <c r="G161" s="174"/>
      <c r="H161" s="33"/>
      <c r="I161" s="33"/>
      <c r="J161" s="42"/>
      <c r="K161" s="296"/>
      <c r="L161" s="296"/>
      <c r="M161" s="296"/>
      <c r="N161" s="296"/>
      <c r="O161" s="296"/>
      <c r="P161" s="296"/>
      <c r="Q161" s="296"/>
      <c r="R161" s="296"/>
      <c r="S161" s="296"/>
      <c r="T161" s="296"/>
      <c r="U161" s="296"/>
      <c r="V161" s="296"/>
      <c r="W161" s="296"/>
      <c r="X161" s="296"/>
      <c r="Y161" s="296"/>
      <c r="Z161" s="296"/>
      <c r="AA161" s="296"/>
      <c r="AB161" s="296"/>
      <c r="AC161" s="296"/>
      <c r="AD161" s="296"/>
      <c r="AE161" s="296"/>
      <c r="AF161" s="296"/>
      <c r="AG161" s="296"/>
      <c r="AH161" s="296"/>
      <c r="AI161" s="296"/>
      <c r="AJ161" s="296"/>
      <c r="AK161" s="296"/>
      <c r="AL161" s="296"/>
      <c r="AM161" s="296"/>
      <c r="AN161" s="296"/>
      <c r="AO161" s="296"/>
      <c r="AP161" s="296"/>
      <c r="AQ161" s="296"/>
      <c r="AR161" s="296"/>
      <c r="AS161" s="296"/>
      <c r="AT161" s="296"/>
      <c r="AU161" s="296"/>
      <c r="AV161" s="296"/>
      <c r="AW161" s="296"/>
      <c r="AX161" s="296"/>
      <c r="AY161" s="296"/>
      <c r="AZ161" s="296"/>
      <c r="BA161" s="296"/>
      <c r="BB161" s="296"/>
      <c r="BC161" s="296"/>
      <c r="BD161" s="296"/>
      <c r="BE161" s="296"/>
      <c r="BF161" s="296"/>
      <c r="BG161" s="296"/>
      <c r="BH161" s="296"/>
      <c r="BI161" s="296"/>
      <c r="BJ161" s="296"/>
      <c r="BK161" s="296"/>
      <c r="BL161" s="296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296"/>
      <c r="CA161" s="296"/>
      <c r="CB161" s="296"/>
      <c r="CC161" s="296"/>
      <c r="CD161" s="296"/>
      <c r="CE161" s="296"/>
      <c r="CF161" s="296"/>
      <c r="CG161" s="296"/>
      <c r="CH161" s="296"/>
      <c r="CI161" s="296"/>
      <c r="CJ161" s="296"/>
      <c r="CK161" s="296"/>
      <c r="CL161" s="296"/>
      <c r="CM161" s="296"/>
      <c r="CN161" s="296"/>
      <c r="CO161" s="296"/>
      <c r="CP161" s="296"/>
      <c r="CQ161" s="296"/>
      <c r="CR161" s="296"/>
      <c r="CS161" s="296"/>
      <c r="CT161" s="296"/>
      <c r="CU161" s="296"/>
      <c r="CV161" s="296"/>
      <c r="CW161" s="42"/>
      <c r="CX161" s="296"/>
      <c r="CY161" s="296"/>
      <c r="CZ161" s="296"/>
      <c r="DA161" s="296"/>
      <c r="DB161" s="296"/>
      <c r="DC161" s="296"/>
      <c r="DD161" s="296"/>
      <c r="DE161" s="296"/>
      <c r="DF161" s="296"/>
      <c r="DG161" s="296"/>
      <c r="DH161" s="296"/>
      <c r="DI161" s="296"/>
      <c r="DJ161" s="296"/>
      <c r="DK161" s="296"/>
      <c r="DL161" s="296"/>
      <c r="DM161" s="296"/>
      <c r="DN161" s="296"/>
      <c r="DO161" s="296"/>
      <c r="DP161" s="296"/>
      <c r="DQ161" s="296"/>
      <c r="DR161" s="296"/>
      <c r="DS161" s="296"/>
      <c r="DT161" s="296"/>
      <c r="DU161" s="296"/>
      <c r="DV161" s="296"/>
      <c r="DW161" s="296"/>
      <c r="DX161" s="296"/>
      <c r="DY161" s="296"/>
      <c r="DZ161" s="296"/>
      <c r="EA161" s="296"/>
      <c r="EB161" s="296"/>
      <c r="EC161" s="296"/>
      <c r="ED161" s="296"/>
      <c r="EE161" s="296"/>
      <c r="EF161" s="296"/>
      <c r="EG161" s="42"/>
      <c r="EH161" s="296"/>
      <c r="EI161" s="296"/>
      <c r="EJ161" s="296"/>
      <c r="EK161" s="296"/>
      <c r="EL161" s="296"/>
      <c r="EM161" s="296"/>
      <c r="EN161" s="296"/>
      <c r="EO161" s="296"/>
      <c r="EP161" s="296"/>
      <c r="EQ161" s="296"/>
      <c r="ER161" s="296"/>
      <c r="ES161" s="296"/>
      <c r="ET161" s="296"/>
      <c r="EU161" s="296"/>
      <c r="EV161" s="296"/>
      <c r="EW161" s="296"/>
      <c r="EX161" s="296"/>
      <c r="EY161" s="296"/>
      <c r="EZ161" s="296"/>
      <c r="FA161" s="296"/>
      <c r="FB161" s="296"/>
      <c r="FC161" s="296"/>
      <c r="FD161" s="296"/>
      <c r="FE161" s="296"/>
      <c r="FF161" s="296"/>
      <c r="FG161" s="296"/>
      <c r="FH161" s="296"/>
      <c r="FI161" s="296"/>
      <c r="FJ161" s="296"/>
      <c r="FK161" s="296"/>
      <c r="FL161" s="296"/>
      <c r="FM161" s="296"/>
      <c r="FN161" s="296"/>
      <c r="FO161" s="296"/>
      <c r="FP161" s="296"/>
      <c r="FQ161" s="42"/>
      <c r="FR161" s="42"/>
      <c r="FS161" s="42"/>
      <c r="FT161" s="42"/>
      <c r="FU161" s="42"/>
      <c r="FV161" s="296"/>
      <c r="FW161" s="296"/>
      <c r="FX161" s="296"/>
      <c r="FY161" s="296"/>
      <c r="FZ161" s="296"/>
      <c r="GA161" s="296"/>
      <c r="GB161" s="296"/>
      <c r="GC161" s="296"/>
      <c r="GD161" s="296"/>
      <c r="GE161" s="296"/>
      <c r="GF161" s="296"/>
      <c r="GG161" s="296"/>
      <c r="GH161" s="296"/>
      <c r="GI161" s="296"/>
      <c r="GJ161" s="296"/>
      <c r="GK161" s="296"/>
      <c r="GL161" s="296"/>
      <c r="GM161" s="296"/>
      <c r="GN161" s="296"/>
      <c r="GO161" s="296"/>
      <c r="GP161" s="296"/>
      <c r="GQ161" s="296"/>
      <c r="GR161" s="296"/>
      <c r="GS161" s="296"/>
      <c r="GT161" s="296"/>
      <c r="GU161" s="296"/>
      <c r="GV161" s="296"/>
      <c r="GW161" s="296"/>
      <c r="GX161" s="296"/>
      <c r="GY161" s="296"/>
      <c r="GZ161" s="296"/>
      <c r="HA161" s="296"/>
      <c r="HB161" s="296"/>
      <c r="HC161" s="296"/>
      <c r="HD161" s="296"/>
      <c r="HE161" s="296"/>
      <c r="HF161" s="296"/>
      <c r="HG161" s="296"/>
      <c r="HH161" s="296"/>
      <c r="HI161" s="296"/>
      <c r="HJ161" s="296"/>
      <c r="HK161" s="296"/>
      <c r="HL161" s="296"/>
      <c r="HM161" s="296"/>
      <c r="HN161" s="296"/>
      <c r="HO161" s="296"/>
      <c r="HP161" s="296"/>
      <c r="HQ161" s="296"/>
      <c r="HR161" s="296"/>
      <c r="HS161" s="296"/>
      <c r="HT161" s="296"/>
      <c r="HU161" s="296"/>
      <c r="HV161" s="296"/>
      <c r="HW161" s="296"/>
      <c r="HX161" s="296"/>
      <c r="HY161" s="296"/>
      <c r="HZ161" s="296"/>
      <c r="IA161" s="296"/>
      <c r="IB161" s="296"/>
      <c r="IC161" s="296"/>
      <c r="ID161" s="296"/>
      <c r="IE161" s="296"/>
      <c r="IF161" s="296"/>
      <c r="IG161" s="296"/>
      <c r="IH161" s="296"/>
      <c r="II161" s="296"/>
      <c r="IJ161" s="296"/>
      <c r="IK161" s="296"/>
      <c r="IL161" s="296"/>
      <c r="IM161" s="296"/>
      <c r="IN161" s="296"/>
      <c r="IO161" s="296"/>
      <c r="IP161" s="296"/>
      <c r="IQ161" s="296"/>
      <c r="IR161" s="296"/>
      <c r="IS161" s="296"/>
      <c r="IT161" s="296"/>
      <c r="IU161" s="296"/>
      <c r="IV161" s="296"/>
      <c r="IW161" s="296"/>
      <c r="IX161" s="296"/>
      <c r="IY161" s="296"/>
      <c r="IZ161" s="296"/>
      <c r="JA161" s="296"/>
      <c r="KM161" s="38"/>
      <c r="KN161" s="38"/>
      <c r="KP161" s="38"/>
      <c r="KQ161" s="38"/>
      <c r="KR161" s="38"/>
      <c r="KS161" s="38"/>
      <c r="KT161" s="38"/>
      <c r="KU161" s="38"/>
      <c r="KV161" s="38"/>
      <c r="KW161" s="38"/>
      <c r="KX161" s="38"/>
      <c r="LH161" s="33"/>
    </row>
    <row r="162" spans="2:320" s="17" customFormat="1" x14ac:dyDescent="0.2">
      <c r="B162" s="33"/>
      <c r="F162" s="35"/>
      <c r="G162" s="174"/>
      <c r="H162" s="33"/>
      <c r="I162" s="33"/>
      <c r="J162" s="42"/>
      <c r="K162" s="296"/>
      <c r="L162" s="296"/>
      <c r="M162" s="296"/>
      <c r="N162" s="296"/>
      <c r="O162" s="296"/>
      <c r="P162" s="296"/>
      <c r="Q162" s="296"/>
      <c r="R162" s="296"/>
      <c r="S162" s="296"/>
      <c r="T162" s="296"/>
      <c r="U162" s="296"/>
      <c r="V162" s="296"/>
      <c r="W162" s="296"/>
      <c r="X162" s="296"/>
      <c r="Y162" s="296"/>
      <c r="Z162" s="296"/>
      <c r="AA162" s="296"/>
      <c r="AB162" s="296"/>
      <c r="AC162" s="296"/>
      <c r="AD162" s="296"/>
      <c r="AE162" s="296"/>
      <c r="AF162" s="296"/>
      <c r="AG162" s="296"/>
      <c r="AH162" s="296"/>
      <c r="AI162" s="296"/>
      <c r="AJ162" s="296"/>
      <c r="AK162" s="296"/>
      <c r="AL162" s="296"/>
      <c r="AM162" s="296"/>
      <c r="AN162" s="296"/>
      <c r="AO162" s="296"/>
      <c r="AP162" s="296"/>
      <c r="AQ162" s="296"/>
      <c r="AR162" s="296"/>
      <c r="AS162" s="296"/>
      <c r="AT162" s="296"/>
      <c r="AU162" s="296"/>
      <c r="AV162" s="296"/>
      <c r="AW162" s="296"/>
      <c r="AX162" s="296"/>
      <c r="AY162" s="296"/>
      <c r="AZ162" s="296"/>
      <c r="BA162" s="296"/>
      <c r="BB162" s="296"/>
      <c r="BC162" s="296"/>
      <c r="BD162" s="296"/>
      <c r="BE162" s="296"/>
      <c r="BF162" s="296"/>
      <c r="BG162" s="296"/>
      <c r="BH162" s="296"/>
      <c r="BI162" s="296"/>
      <c r="BJ162" s="296"/>
      <c r="BK162" s="296"/>
      <c r="BL162" s="296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296"/>
      <c r="CA162" s="296"/>
      <c r="CB162" s="296"/>
      <c r="CC162" s="296"/>
      <c r="CD162" s="296"/>
      <c r="CE162" s="296"/>
      <c r="CF162" s="296"/>
      <c r="CG162" s="296"/>
      <c r="CH162" s="296"/>
      <c r="CI162" s="296"/>
      <c r="CJ162" s="296"/>
      <c r="CK162" s="296"/>
      <c r="CL162" s="296"/>
      <c r="CM162" s="296"/>
      <c r="CN162" s="296"/>
      <c r="CO162" s="296"/>
      <c r="CP162" s="296"/>
      <c r="CQ162" s="296"/>
      <c r="CR162" s="296"/>
      <c r="CS162" s="296"/>
      <c r="CT162" s="296"/>
      <c r="CU162" s="296"/>
      <c r="CV162" s="296"/>
      <c r="CW162" s="42"/>
      <c r="CX162" s="296"/>
      <c r="CY162" s="296"/>
      <c r="CZ162" s="296"/>
      <c r="DA162" s="296"/>
      <c r="DB162" s="296"/>
      <c r="DC162" s="296"/>
      <c r="DD162" s="296"/>
      <c r="DE162" s="296"/>
      <c r="DF162" s="296"/>
      <c r="DG162" s="296"/>
      <c r="DH162" s="296"/>
      <c r="DI162" s="296"/>
      <c r="DJ162" s="296"/>
      <c r="DK162" s="296"/>
      <c r="DL162" s="296"/>
      <c r="DM162" s="296"/>
      <c r="DN162" s="296"/>
      <c r="DO162" s="296"/>
      <c r="DP162" s="296"/>
      <c r="DQ162" s="296"/>
      <c r="DR162" s="296"/>
      <c r="DS162" s="296"/>
      <c r="DT162" s="296"/>
      <c r="DU162" s="296"/>
      <c r="DV162" s="296"/>
      <c r="DW162" s="296"/>
      <c r="DX162" s="296"/>
      <c r="DY162" s="296"/>
      <c r="DZ162" s="296"/>
      <c r="EA162" s="296"/>
      <c r="EB162" s="296"/>
      <c r="EC162" s="296"/>
      <c r="ED162" s="296"/>
      <c r="EE162" s="296"/>
      <c r="EF162" s="296"/>
      <c r="EG162" s="42"/>
      <c r="EH162" s="296"/>
      <c r="EI162" s="296"/>
      <c r="EJ162" s="296"/>
      <c r="EK162" s="296"/>
      <c r="EL162" s="296"/>
      <c r="EM162" s="296"/>
      <c r="EN162" s="296"/>
      <c r="EO162" s="296"/>
      <c r="EP162" s="296"/>
      <c r="EQ162" s="296"/>
      <c r="ER162" s="296"/>
      <c r="ES162" s="296"/>
      <c r="ET162" s="296"/>
      <c r="EU162" s="296"/>
      <c r="EV162" s="296"/>
      <c r="EW162" s="296"/>
      <c r="EX162" s="296"/>
      <c r="EY162" s="296"/>
      <c r="EZ162" s="296"/>
      <c r="FA162" s="296"/>
      <c r="FB162" s="296"/>
      <c r="FC162" s="296"/>
      <c r="FD162" s="296"/>
      <c r="FE162" s="296"/>
      <c r="FF162" s="296"/>
      <c r="FG162" s="296"/>
      <c r="FH162" s="296"/>
      <c r="FI162" s="296"/>
      <c r="FJ162" s="296"/>
      <c r="FK162" s="296"/>
      <c r="FL162" s="296"/>
      <c r="FM162" s="296"/>
      <c r="FN162" s="296"/>
      <c r="FO162" s="296"/>
      <c r="FP162" s="296"/>
      <c r="FQ162" s="42"/>
      <c r="FR162" s="42"/>
      <c r="FS162" s="42"/>
      <c r="FT162" s="42"/>
      <c r="FU162" s="42"/>
      <c r="FV162" s="296"/>
      <c r="FW162" s="296"/>
      <c r="FX162" s="296"/>
      <c r="FY162" s="296"/>
      <c r="FZ162" s="296"/>
      <c r="GA162" s="296"/>
      <c r="GB162" s="296"/>
      <c r="GC162" s="296"/>
      <c r="GD162" s="296"/>
      <c r="GE162" s="296"/>
      <c r="GF162" s="296"/>
      <c r="GG162" s="296"/>
      <c r="GH162" s="296"/>
      <c r="GI162" s="296"/>
      <c r="GJ162" s="296"/>
      <c r="GK162" s="296"/>
      <c r="GL162" s="296"/>
      <c r="GM162" s="296"/>
      <c r="GN162" s="296"/>
      <c r="GO162" s="296"/>
      <c r="GP162" s="296"/>
      <c r="GQ162" s="296"/>
      <c r="GR162" s="296"/>
      <c r="GS162" s="296"/>
      <c r="GT162" s="296"/>
      <c r="GU162" s="296"/>
      <c r="GV162" s="296"/>
      <c r="GW162" s="296"/>
      <c r="GX162" s="296"/>
      <c r="GY162" s="296"/>
      <c r="GZ162" s="296"/>
      <c r="HA162" s="296"/>
      <c r="HB162" s="296"/>
      <c r="HC162" s="296"/>
      <c r="HD162" s="296"/>
      <c r="HE162" s="296"/>
      <c r="HF162" s="296"/>
      <c r="HG162" s="296"/>
      <c r="HH162" s="296"/>
      <c r="HI162" s="296"/>
      <c r="HJ162" s="296"/>
      <c r="HK162" s="296"/>
      <c r="HL162" s="296"/>
      <c r="HM162" s="296"/>
      <c r="HN162" s="296"/>
      <c r="HO162" s="296"/>
      <c r="HP162" s="296"/>
      <c r="HQ162" s="296"/>
      <c r="HR162" s="296"/>
      <c r="HS162" s="296"/>
      <c r="HT162" s="296"/>
      <c r="HU162" s="296"/>
      <c r="HV162" s="296"/>
      <c r="HW162" s="296"/>
      <c r="HX162" s="296"/>
      <c r="HY162" s="296"/>
      <c r="HZ162" s="296"/>
      <c r="IA162" s="296"/>
      <c r="IB162" s="296"/>
      <c r="IC162" s="296"/>
      <c r="ID162" s="296"/>
      <c r="IE162" s="296"/>
      <c r="IF162" s="296"/>
      <c r="IG162" s="296"/>
      <c r="IH162" s="296"/>
      <c r="II162" s="296"/>
      <c r="IJ162" s="296"/>
      <c r="IK162" s="296"/>
      <c r="IL162" s="296"/>
      <c r="IM162" s="296"/>
      <c r="IN162" s="296"/>
      <c r="IO162" s="296"/>
      <c r="IP162" s="296"/>
      <c r="IQ162" s="296"/>
      <c r="IR162" s="296"/>
      <c r="IS162" s="296"/>
      <c r="IT162" s="296"/>
      <c r="IU162" s="296"/>
      <c r="IV162" s="296"/>
      <c r="IW162" s="296"/>
      <c r="IX162" s="296"/>
      <c r="IY162" s="296"/>
      <c r="IZ162" s="296"/>
      <c r="JA162" s="296"/>
      <c r="KM162" s="38"/>
      <c r="KN162" s="38"/>
      <c r="KP162" s="38"/>
      <c r="KQ162" s="38"/>
      <c r="KR162" s="38"/>
      <c r="KS162" s="38"/>
      <c r="KT162" s="38"/>
      <c r="KU162" s="38"/>
      <c r="KV162" s="38"/>
      <c r="KW162" s="38"/>
      <c r="KX162" s="38"/>
      <c r="LH162" s="33"/>
    </row>
    <row r="163" spans="2:320" s="17" customFormat="1" x14ac:dyDescent="0.2">
      <c r="B163" s="33"/>
      <c r="F163" s="35"/>
      <c r="G163" s="174"/>
      <c r="H163" s="33"/>
      <c r="I163" s="33"/>
      <c r="J163" s="42"/>
      <c r="K163" s="296"/>
      <c r="L163" s="296"/>
      <c r="M163" s="296"/>
      <c r="N163" s="296"/>
      <c r="O163" s="296"/>
      <c r="P163" s="296"/>
      <c r="Q163" s="296"/>
      <c r="R163" s="296"/>
      <c r="S163" s="296"/>
      <c r="T163" s="296"/>
      <c r="U163" s="296"/>
      <c r="V163" s="296"/>
      <c r="W163" s="296"/>
      <c r="X163" s="296"/>
      <c r="Y163" s="296"/>
      <c r="Z163" s="296"/>
      <c r="AA163" s="296"/>
      <c r="AB163" s="296"/>
      <c r="AC163" s="296"/>
      <c r="AD163" s="296"/>
      <c r="AE163" s="296"/>
      <c r="AF163" s="296"/>
      <c r="AG163" s="296"/>
      <c r="AH163" s="296"/>
      <c r="AI163" s="296"/>
      <c r="AJ163" s="296"/>
      <c r="AK163" s="296"/>
      <c r="AL163" s="296"/>
      <c r="AM163" s="296"/>
      <c r="AN163" s="296"/>
      <c r="AO163" s="296"/>
      <c r="AP163" s="296"/>
      <c r="AQ163" s="296"/>
      <c r="AR163" s="296"/>
      <c r="AS163" s="296"/>
      <c r="AT163" s="296"/>
      <c r="AU163" s="296"/>
      <c r="AV163" s="296"/>
      <c r="AW163" s="296"/>
      <c r="AX163" s="296"/>
      <c r="AY163" s="296"/>
      <c r="AZ163" s="296"/>
      <c r="BA163" s="296"/>
      <c r="BB163" s="296"/>
      <c r="BC163" s="296"/>
      <c r="BD163" s="296"/>
      <c r="BE163" s="296"/>
      <c r="BF163" s="296"/>
      <c r="BG163" s="296"/>
      <c r="BH163" s="296"/>
      <c r="BI163" s="296"/>
      <c r="BJ163" s="296"/>
      <c r="BK163" s="296"/>
      <c r="BL163" s="296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296"/>
      <c r="CA163" s="296"/>
      <c r="CB163" s="296"/>
      <c r="CC163" s="296"/>
      <c r="CD163" s="296"/>
      <c r="CE163" s="296"/>
      <c r="CF163" s="296"/>
      <c r="CG163" s="296"/>
      <c r="CH163" s="296"/>
      <c r="CI163" s="296"/>
      <c r="CJ163" s="296"/>
      <c r="CK163" s="296"/>
      <c r="CL163" s="296"/>
      <c r="CM163" s="296"/>
      <c r="CN163" s="296"/>
      <c r="CO163" s="296"/>
      <c r="CP163" s="296"/>
      <c r="CQ163" s="296"/>
      <c r="CR163" s="296"/>
      <c r="CS163" s="296"/>
      <c r="CT163" s="296"/>
      <c r="CU163" s="296"/>
      <c r="CV163" s="296"/>
      <c r="CW163" s="42"/>
      <c r="CX163" s="296"/>
      <c r="CY163" s="296"/>
      <c r="CZ163" s="296"/>
      <c r="DA163" s="296"/>
      <c r="DB163" s="296"/>
      <c r="DC163" s="296"/>
      <c r="DD163" s="296"/>
      <c r="DE163" s="296"/>
      <c r="DF163" s="296"/>
      <c r="DG163" s="296"/>
      <c r="DH163" s="296"/>
      <c r="DI163" s="296"/>
      <c r="DJ163" s="296"/>
      <c r="DK163" s="296"/>
      <c r="DL163" s="296"/>
      <c r="DM163" s="296"/>
      <c r="DN163" s="296"/>
      <c r="DO163" s="296"/>
      <c r="DP163" s="296"/>
      <c r="DQ163" s="296"/>
      <c r="DR163" s="296"/>
      <c r="DS163" s="296"/>
      <c r="DT163" s="296"/>
      <c r="DU163" s="296"/>
      <c r="DV163" s="296"/>
      <c r="DW163" s="296"/>
      <c r="DX163" s="296"/>
      <c r="DY163" s="296"/>
      <c r="DZ163" s="296"/>
      <c r="EA163" s="296"/>
      <c r="EB163" s="296"/>
      <c r="EC163" s="296"/>
      <c r="ED163" s="296"/>
      <c r="EE163" s="296"/>
      <c r="EF163" s="296"/>
      <c r="EG163" s="42"/>
      <c r="EH163" s="296"/>
      <c r="EI163" s="296"/>
      <c r="EJ163" s="296"/>
      <c r="EK163" s="296"/>
      <c r="EL163" s="296"/>
      <c r="EM163" s="296"/>
      <c r="EN163" s="296"/>
      <c r="EO163" s="296"/>
      <c r="EP163" s="296"/>
      <c r="EQ163" s="296"/>
      <c r="ER163" s="296"/>
      <c r="ES163" s="296"/>
      <c r="ET163" s="296"/>
      <c r="EU163" s="296"/>
      <c r="EV163" s="296"/>
      <c r="EW163" s="296"/>
      <c r="EX163" s="296"/>
      <c r="EY163" s="296"/>
      <c r="EZ163" s="296"/>
      <c r="FA163" s="296"/>
      <c r="FB163" s="296"/>
      <c r="FC163" s="296"/>
      <c r="FD163" s="296"/>
      <c r="FE163" s="296"/>
      <c r="FF163" s="296"/>
      <c r="FG163" s="296"/>
      <c r="FH163" s="296"/>
      <c r="FI163" s="296"/>
      <c r="FJ163" s="296"/>
      <c r="FK163" s="296"/>
      <c r="FL163" s="296"/>
      <c r="FM163" s="296"/>
      <c r="FN163" s="296"/>
      <c r="FO163" s="296"/>
      <c r="FP163" s="296"/>
      <c r="FQ163" s="42"/>
      <c r="FR163" s="42"/>
      <c r="FS163" s="42"/>
      <c r="FT163" s="42"/>
      <c r="FU163" s="42"/>
      <c r="FV163" s="296"/>
      <c r="FW163" s="296"/>
      <c r="FX163" s="296"/>
      <c r="FY163" s="296"/>
      <c r="FZ163" s="296"/>
      <c r="GA163" s="296"/>
      <c r="GB163" s="296"/>
      <c r="GC163" s="296"/>
      <c r="GD163" s="296"/>
      <c r="GE163" s="296"/>
      <c r="GF163" s="296"/>
      <c r="GG163" s="296"/>
      <c r="GH163" s="296"/>
      <c r="GI163" s="296"/>
      <c r="GJ163" s="296"/>
      <c r="GK163" s="296"/>
      <c r="GL163" s="296"/>
      <c r="GM163" s="296"/>
      <c r="GN163" s="296"/>
      <c r="GO163" s="296"/>
      <c r="GP163" s="296"/>
      <c r="GQ163" s="296"/>
      <c r="GR163" s="296"/>
      <c r="GS163" s="296"/>
      <c r="GT163" s="296"/>
      <c r="GU163" s="296"/>
      <c r="GV163" s="296"/>
      <c r="GW163" s="296"/>
      <c r="GX163" s="296"/>
      <c r="GY163" s="296"/>
      <c r="GZ163" s="296"/>
      <c r="HA163" s="296"/>
      <c r="HB163" s="296"/>
      <c r="HC163" s="296"/>
      <c r="HD163" s="296"/>
      <c r="HE163" s="296"/>
      <c r="HF163" s="296"/>
      <c r="HG163" s="296"/>
      <c r="HH163" s="296"/>
      <c r="HI163" s="296"/>
      <c r="HJ163" s="296"/>
      <c r="HK163" s="296"/>
      <c r="HL163" s="296"/>
      <c r="HM163" s="296"/>
      <c r="HN163" s="296"/>
      <c r="HO163" s="296"/>
      <c r="HP163" s="296"/>
      <c r="HQ163" s="296"/>
      <c r="HR163" s="296"/>
      <c r="HS163" s="296"/>
      <c r="HT163" s="296"/>
      <c r="HU163" s="296"/>
      <c r="HV163" s="296"/>
      <c r="HW163" s="296"/>
      <c r="HX163" s="296"/>
      <c r="HY163" s="296"/>
      <c r="HZ163" s="296"/>
      <c r="IA163" s="296"/>
      <c r="IB163" s="296"/>
      <c r="IC163" s="296"/>
      <c r="ID163" s="296"/>
      <c r="IE163" s="296"/>
      <c r="IF163" s="296"/>
      <c r="IG163" s="296"/>
      <c r="IH163" s="296"/>
      <c r="II163" s="296"/>
      <c r="IJ163" s="296"/>
      <c r="IK163" s="296"/>
      <c r="IL163" s="296"/>
      <c r="IM163" s="296"/>
      <c r="IN163" s="296"/>
      <c r="IO163" s="296"/>
      <c r="IP163" s="296"/>
      <c r="IQ163" s="296"/>
      <c r="IR163" s="296"/>
      <c r="IS163" s="296"/>
      <c r="IT163" s="296"/>
      <c r="IU163" s="296"/>
      <c r="IV163" s="296"/>
      <c r="IW163" s="296"/>
      <c r="IX163" s="296"/>
      <c r="IY163" s="296"/>
      <c r="IZ163" s="296"/>
      <c r="JA163" s="296"/>
      <c r="KM163" s="38"/>
      <c r="KN163" s="38"/>
      <c r="KP163" s="38"/>
      <c r="KQ163" s="38"/>
      <c r="KR163" s="38"/>
      <c r="KS163" s="38"/>
      <c r="KT163" s="38"/>
      <c r="KU163" s="38"/>
      <c r="KV163" s="38"/>
      <c r="KW163" s="38"/>
      <c r="KX163" s="38"/>
      <c r="LH163" s="33"/>
    </row>
    <row r="164" spans="2:320" s="17" customFormat="1" x14ac:dyDescent="0.2">
      <c r="B164" s="33"/>
      <c r="F164" s="35"/>
      <c r="G164" s="174"/>
      <c r="H164" s="33"/>
      <c r="I164" s="33"/>
      <c r="J164" s="42"/>
      <c r="K164" s="296"/>
      <c r="L164" s="296"/>
      <c r="M164" s="296"/>
      <c r="N164" s="296"/>
      <c r="O164" s="296"/>
      <c r="P164" s="296"/>
      <c r="Q164" s="296"/>
      <c r="R164" s="296"/>
      <c r="S164" s="296"/>
      <c r="T164" s="296"/>
      <c r="U164" s="296"/>
      <c r="V164" s="296"/>
      <c r="W164" s="296"/>
      <c r="X164" s="296"/>
      <c r="Y164" s="296"/>
      <c r="Z164" s="296"/>
      <c r="AA164" s="296"/>
      <c r="AB164" s="296"/>
      <c r="AC164" s="296"/>
      <c r="AD164" s="296"/>
      <c r="AE164" s="296"/>
      <c r="AF164" s="296"/>
      <c r="AG164" s="296"/>
      <c r="AH164" s="296"/>
      <c r="AI164" s="296"/>
      <c r="AJ164" s="296"/>
      <c r="AK164" s="296"/>
      <c r="AL164" s="296"/>
      <c r="AM164" s="296"/>
      <c r="AN164" s="296"/>
      <c r="AO164" s="296"/>
      <c r="AP164" s="296"/>
      <c r="AQ164" s="296"/>
      <c r="AR164" s="296"/>
      <c r="AS164" s="296"/>
      <c r="AT164" s="296"/>
      <c r="AU164" s="296"/>
      <c r="AV164" s="296"/>
      <c r="AW164" s="296"/>
      <c r="AX164" s="296"/>
      <c r="AY164" s="296"/>
      <c r="AZ164" s="296"/>
      <c r="BA164" s="296"/>
      <c r="BB164" s="296"/>
      <c r="BC164" s="296"/>
      <c r="BD164" s="296"/>
      <c r="BE164" s="296"/>
      <c r="BF164" s="296"/>
      <c r="BG164" s="296"/>
      <c r="BH164" s="296"/>
      <c r="BI164" s="296"/>
      <c r="BJ164" s="296"/>
      <c r="BK164" s="296"/>
      <c r="BL164" s="296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296"/>
      <c r="CA164" s="296"/>
      <c r="CB164" s="296"/>
      <c r="CC164" s="296"/>
      <c r="CD164" s="296"/>
      <c r="CE164" s="296"/>
      <c r="CF164" s="296"/>
      <c r="CG164" s="296"/>
      <c r="CH164" s="296"/>
      <c r="CI164" s="296"/>
      <c r="CJ164" s="296"/>
      <c r="CK164" s="296"/>
      <c r="CL164" s="296"/>
      <c r="CM164" s="296"/>
      <c r="CN164" s="296"/>
      <c r="CO164" s="296"/>
      <c r="CP164" s="296"/>
      <c r="CQ164" s="296"/>
      <c r="CR164" s="296"/>
      <c r="CS164" s="296"/>
      <c r="CT164" s="296"/>
      <c r="CU164" s="296"/>
      <c r="CV164" s="296"/>
      <c r="CW164" s="42"/>
      <c r="CX164" s="296"/>
      <c r="CY164" s="296"/>
      <c r="CZ164" s="296"/>
      <c r="DA164" s="296"/>
      <c r="DB164" s="296"/>
      <c r="DC164" s="296"/>
      <c r="DD164" s="296"/>
      <c r="DE164" s="296"/>
      <c r="DF164" s="296"/>
      <c r="DG164" s="296"/>
      <c r="DH164" s="296"/>
      <c r="DI164" s="296"/>
      <c r="DJ164" s="296"/>
      <c r="DK164" s="296"/>
      <c r="DL164" s="296"/>
      <c r="DM164" s="296"/>
      <c r="DN164" s="296"/>
      <c r="DO164" s="296"/>
      <c r="DP164" s="296"/>
      <c r="DQ164" s="296"/>
      <c r="DR164" s="296"/>
      <c r="DS164" s="296"/>
      <c r="DT164" s="296"/>
      <c r="DU164" s="296"/>
      <c r="DV164" s="296"/>
      <c r="DW164" s="296"/>
      <c r="DX164" s="296"/>
      <c r="DY164" s="296"/>
      <c r="DZ164" s="296"/>
      <c r="EA164" s="296"/>
      <c r="EB164" s="296"/>
      <c r="EC164" s="296"/>
      <c r="ED164" s="296"/>
      <c r="EE164" s="296"/>
      <c r="EF164" s="296"/>
      <c r="EG164" s="42"/>
      <c r="EH164" s="296"/>
      <c r="EI164" s="296"/>
      <c r="EJ164" s="296"/>
      <c r="EK164" s="296"/>
      <c r="EL164" s="296"/>
      <c r="EM164" s="296"/>
      <c r="EN164" s="296"/>
      <c r="EO164" s="296"/>
      <c r="EP164" s="296"/>
      <c r="EQ164" s="296"/>
      <c r="ER164" s="296"/>
      <c r="ES164" s="296"/>
      <c r="ET164" s="296"/>
      <c r="EU164" s="296"/>
      <c r="EV164" s="296"/>
      <c r="EW164" s="296"/>
      <c r="EX164" s="296"/>
      <c r="EY164" s="296"/>
      <c r="EZ164" s="296"/>
      <c r="FA164" s="296"/>
      <c r="FB164" s="296"/>
      <c r="FC164" s="296"/>
      <c r="FD164" s="296"/>
      <c r="FE164" s="296"/>
      <c r="FF164" s="296"/>
      <c r="FG164" s="296"/>
      <c r="FH164" s="296"/>
      <c r="FI164" s="296"/>
      <c r="FJ164" s="296"/>
      <c r="FK164" s="296"/>
      <c r="FL164" s="296"/>
      <c r="FM164" s="296"/>
      <c r="FN164" s="296"/>
      <c r="FO164" s="296"/>
      <c r="FP164" s="296"/>
      <c r="FQ164" s="42"/>
      <c r="FR164" s="42"/>
      <c r="FS164" s="42"/>
      <c r="FT164" s="42"/>
      <c r="FU164" s="42"/>
      <c r="FV164" s="296"/>
      <c r="FW164" s="296"/>
      <c r="FX164" s="296"/>
      <c r="FY164" s="296"/>
      <c r="FZ164" s="296"/>
      <c r="GA164" s="296"/>
      <c r="GB164" s="296"/>
      <c r="GC164" s="296"/>
      <c r="GD164" s="296"/>
      <c r="GE164" s="296"/>
      <c r="GF164" s="296"/>
      <c r="GG164" s="296"/>
      <c r="GH164" s="296"/>
      <c r="GI164" s="296"/>
      <c r="GJ164" s="296"/>
      <c r="GK164" s="296"/>
      <c r="GL164" s="296"/>
      <c r="GM164" s="296"/>
      <c r="GN164" s="296"/>
      <c r="GO164" s="296"/>
      <c r="GP164" s="296"/>
      <c r="GQ164" s="296"/>
      <c r="GR164" s="296"/>
      <c r="GS164" s="296"/>
      <c r="GT164" s="296"/>
      <c r="GU164" s="296"/>
      <c r="GV164" s="296"/>
      <c r="GW164" s="296"/>
      <c r="GX164" s="296"/>
      <c r="GY164" s="296"/>
      <c r="GZ164" s="296"/>
      <c r="HA164" s="296"/>
      <c r="HB164" s="296"/>
      <c r="HC164" s="296"/>
      <c r="HD164" s="296"/>
      <c r="HE164" s="296"/>
      <c r="HF164" s="296"/>
      <c r="HG164" s="296"/>
      <c r="HH164" s="296"/>
      <c r="HI164" s="296"/>
      <c r="HJ164" s="296"/>
      <c r="HK164" s="296"/>
      <c r="HL164" s="296"/>
      <c r="HM164" s="296"/>
      <c r="HN164" s="296"/>
      <c r="HO164" s="296"/>
      <c r="HP164" s="296"/>
      <c r="HQ164" s="296"/>
      <c r="HR164" s="296"/>
      <c r="HS164" s="296"/>
      <c r="HT164" s="296"/>
      <c r="HU164" s="296"/>
      <c r="HV164" s="296"/>
      <c r="HW164" s="296"/>
      <c r="HX164" s="296"/>
      <c r="HY164" s="296"/>
      <c r="HZ164" s="296"/>
      <c r="IA164" s="296"/>
      <c r="IB164" s="296"/>
      <c r="IC164" s="296"/>
      <c r="ID164" s="296"/>
      <c r="IE164" s="296"/>
      <c r="IF164" s="296"/>
      <c r="IG164" s="296"/>
      <c r="IH164" s="296"/>
      <c r="II164" s="296"/>
      <c r="IJ164" s="296"/>
      <c r="IK164" s="296"/>
      <c r="IL164" s="296"/>
      <c r="IM164" s="296"/>
      <c r="IN164" s="296"/>
      <c r="IO164" s="296"/>
      <c r="IP164" s="296"/>
      <c r="IQ164" s="296"/>
      <c r="IR164" s="296"/>
      <c r="IS164" s="296"/>
      <c r="IT164" s="296"/>
      <c r="IU164" s="296"/>
      <c r="IV164" s="296"/>
      <c r="IW164" s="296"/>
      <c r="IX164" s="296"/>
      <c r="IY164" s="296"/>
      <c r="IZ164" s="296"/>
      <c r="JA164" s="296"/>
      <c r="KM164" s="38"/>
      <c r="KN164" s="38"/>
      <c r="KP164" s="38"/>
      <c r="KQ164" s="38"/>
      <c r="KR164" s="38"/>
      <c r="KS164" s="38"/>
      <c r="KT164" s="38"/>
      <c r="KU164" s="38"/>
      <c r="KV164" s="38"/>
      <c r="KW164" s="38"/>
      <c r="KX164" s="38"/>
      <c r="LH164" s="33"/>
    </row>
    <row r="165" spans="2:320" s="17" customFormat="1" x14ac:dyDescent="0.2">
      <c r="B165" s="33"/>
      <c r="F165" s="35"/>
      <c r="G165" s="174"/>
      <c r="H165" s="33"/>
      <c r="I165" s="33"/>
      <c r="J165" s="42"/>
      <c r="K165" s="296"/>
      <c r="L165" s="296"/>
      <c r="M165" s="296"/>
      <c r="N165" s="296"/>
      <c r="O165" s="296"/>
      <c r="P165" s="296"/>
      <c r="Q165" s="296"/>
      <c r="R165" s="296"/>
      <c r="S165" s="296"/>
      <c r="T165" s="296"/>
      <c r="U165" s="296"/>
      <c r="V165" s="296"/>
      <c r="W165" s="296"/>
      <c r="X165" s="296"/>
      <c r="Y165" s="296"/>
      <c r="Z165" s="296"/>
      <c r="AA165" s="296"/>
      <c r="AB165" s="296"/>
      <c r="AC165" s="296"/>
      <c r="AD165" s="296"/>
      <c r="AE165" s="296"/>
      <c r="AF165" s="296"/>
      <c r="AG165" s="296"/>
      <c r="AH165" s="296"/>
      <c r="AI165" s="296"/>
      <c r="AJ165" s="296"/>
      <c r="AK165" s="296"/>
      <c r="AL165" s="296"/>
      <c r="AM165" s="296"/>
      <c r="AN165" s="296"/>
      <c r="AO165" s="296"/>
      <c r="AP165" s="296"/>
      <c r="AQ165" s="296"/>
      <c r="AR165" s="296"/>
      <c r="AS165" s="296"/>
      <c r="AT165" s="296"/>
      <c r="AU165" s="296"/>
      <c r="AV165" s="296"/>
      <c r="AW165" s="296"/>
      <c r="AX165" s="296"/>
      <c r="AY165" s="296"/>
      <c r="AZ165" s="296"/>
      <c r="BA165" s="296"/>
      <c r="BB165" s="296"/>
      <c r="BC165" s="296"/>
      <c r="BD165" s="296"/>
      <c r="BE165" s="296"/>
      <c r="BF165" s="296"/>
      <c r="BG165" s="296"/>
      <c r="BH165" s="296"/>
      <c r="BI165" s="296"/>
      <c r="BJ165" s="296"/>
      <c r="BK165" s="296"/>
      <c r="BL165" s="296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296"/>
      <c r="CA165" s="296"/>
      <c r="CB165" s="296"/>
      <c r="CC165" s="296"/>
      <c r="CD165" s="296"/>
      <c r="CE165" s="296"/>
      <c r="CF165" s="296"/>
      <c r="CG165" s="296"/>
      <c r="CH165" s="296"/>
      <c r="CI165" s="296"/>
      <c r="CJ165" s="296"/>
      <c r="CK165" s="296"/>
      <c r="CL165" s="296"/>
      <c r="CM165" s="296"/>
      <c r="CN165" s="296"/>
      <c r="CO165" s="296"/>
      <c r="CP165" s="296"/>
      <c r="CQ165" s="296"/>
      <c r="CR165" s="296"/>
      <c r="CS165" s="296"/>
      <c r="CT165" s="296"/>
      <c r="CU165" s="296"/>
      <c r="CV165" s="296"/>
      <c r="CW165" s="42"/>
      <c r="CX165" s="296"/>
      <c r="CY165" s="296"/>
      <c r="CZ165" s="296"/>
      <c r="DA165" s="296"/>
      <c r="DB165" s="296"/>
      <c r="DC165" s="296"/>
      <c r="DD165" s="296"/>
      <c r="DE165" s="296"/>
      <c r="DF165" s="296"/>
      <c r="DG165" s="296"/>
      <c r="DH165" s="296"/>
      <c r="DI165" s="296"/>
      <c r="DJ165" s="296"/>
      <c r="DK165" s="296"/>
      <c r="DL165" s="296"/>
      <c r="DM165" s="296"/>
      <c r="DN165" s="296"/>
      <c r="DO165" s="296"/>
      <c r="DP165" s="296"/>
      <c r="DQ165" s="296"/>
      <c r="DR165" s="296"/>
      <c r="DS165" s="296"/>
      <c r="DT165" s="296"/>
      <c r="DU165" s="296"/>
      <c r="DV165" s="296"/>
      <c r="DW165" s="296"/>
      <c r="DX165" s="296"/>
      <c r="DY165" s="296"/>
      <c r="DZ165" s="296"/>
      <c r="EA165" s="296"/>
      <c r="EB165" s="296"/>
      <c r="EC165" s="296"/>
      <c r="ED165" s="296"/>
      <c r="EE165" s="296"/>
      <c r="EF165" s="296"/>
      <c r="EG165" s="42"/>
      <c r="EH165" s="296"/>
      <c r="EI165" s="296"/>
      <c r="EJ165" s="296"/>
      <c r="EK165" s="296"/>
      <c r="EL165" s="296"/>
      <c r="EM165" s="296"/>
      <c r="EN165" s="296"/>
      <c r="EO165" s="296"/>
      <c r="EP165" s="296"/>
      <c r="EQ165" s="296"/>
      <c r="ER165" s="296"/>
      <c r="ES165" s="296"/>
      <c r="ET165" s="296"/>
      <c r="EU165" s="296"/>
      <c r="EV165" s="296"/>
      <c r="EW165" s="296"/>
      <c r="EX165" s="296"/>
      <c r="EY165" s="296"/>
      <c r="EZ165" s="296"/>
      <c r="FA165" s="296"/>
      <c r="FB165" s="296"/>
      <c r="FC165" s="296"/>
      <c r="FD165" s="296"/>
      <c r="FE165" s="296"/>
      <c r="FF165" s="296"/>
      <c r="FG165" s="296"/>
      <c r="FH165" s="296"/>
      <c r="FI165" s="296"/>
      <c r="FJ165" s="296"/>
      <c r="FK165" s="296"/>
      <c r="FL165" s="296"/>
      <c r="FM165" s="296"/>
      <c r="FN165" s="296"/>
      <c r="FO165" s="296"/>
      <c r="FP165" s="296"/>
      <c r="FQ165" s="42"/>
      <c r="FR165" s="42"/>
      <c r="FS165" s="42"/>
      <c r="FT165" s="42"/>
      <c r="FU165" s="42"/>
      <c r="FV165" s="296"/>
      <c r="FW165" s="296"/>
      <c r="FX165" s="296"/>
      <c r="FY165" s="296"/>
      <c r="FZ165" s="296"/>
      <c r="GA165" s="296"/>
      <c r="GB165" s="296"/>
      <c r="GC165" s="296"/>
      <c r="GD165" s="296"/>
      <c r="GE165" s="296"/>
      <c r="GF165" s="296"/>
      <c r="GG165" s="296"/>
      <c r="GH165" s="296"/>
      <c r="GI165" s="296"/>
      <c r="GJ165" s="296"/>
      <c r="GK165" s="296"/>
      <c r="GL165" s="296"/>
      <c r="GM165" s="296"/>
      <c r="GN165" s="296"/>
      <c r="GO165" s="296"/>
      <c r="GP165" s="296"/>
      <c r="GQ165" s="296"/>
      <c r="GR165" s="296"/>
      <c r="GS165" s="296"/>
      <c r="GT165" s="296"/>
      <c r="GU165" s="296"/>
      <c r="GV165" s="296"/>
      <c r="GW165" s="296"/>
      <c r="GX165" s="296"/>
      <c r="GY165" s="296"/>
      <c r="GZ165" s="296"/>
      <c r="HA165" s="296"/>
      <c r="HB165" s="296"/>
      <c r="HC165" s="296"/>
      <c r="HD165" s="296"/>
      <c r="HE165" s="296"/>
      <c r="HF165" s="296"/>
      <c r="HG165" s="296"/>
      <c r="HH165" s="296"/>
      <c r="HI165" s="296"/>
      <c r="HJ165" s="296"/>
      <c r="HK165" s="296"/>
      <c r="HL165" s="296"/>
      <c r="HM165" s="296"/>
      <c r="HN165" s="296"/>
      <c r="HO165" s="296"/>
      <c r="HP165" s="296"/>
      <c r="HQ165" s="296"/>
      <c r="HR165" s="296"/>
      <c r="HS165" s="296"/>
      <c r="HT165" s="296"/>
      <c r="HU165" s="296"/>
      <c r="HV165" s="296"/>
      <c r="HW165" s="296"/>
      <c r="HX165" s="296"/>
      <c r="HY165" s="296"/>
      <c r="HZ165" s="296"/>
      <c r="IA165" s="296"/>
      <c r="IB165" s="296"/>
      <c r="IC165" s="296"/>
      <c r="ID165" s="296"/>
      <c r="IE165" s="296"/>
      <c r="IF165" s="296"/>
      <c r="IG165" s="296"/>
      <c r="IH165" s="296"/>
      <c r="II165" s="296"/>
      <c r="IJ165" s="296"/>
      <c r="IK165" s="296"/>
      <c r="IL165" s="296"/>
      <c r="IM165" s="296"/>
      <c r="IN165" s="296"/>
      <c r="IO165" s="296"/>
      <c r="IP165" s="296"/>
      <c r="IQ165" s="296"/>
      <c r="IR165" s="296"/>
      <c r="IS165" s="296"/>
      <c r="IT165" s="296"/>
      <c r="IU165" s="296"/>
      <c r="IV165" s="296"/>
      <c r="IW165" s="296"/>
      <c r="IX165" s="296"/>
      <c r="IY165" s="296"/>
      <c r="IZ165" s="296"/>
      <c r="JA165" s="296"/>
      <c r="KM165" s="38"/>
      <c r="KN165" s="38"/>
      <c r="KP165" s="38"/>
      <c r="KQ165" s="38"/>
      <c r="KR165" s="38"/>
      <c r="KS165" s="38"/>
      <c r="KT165" s="38"/>
      <c r="KU165" s="38"/>
      <c r="KV165" s="38"/>
      <c r="KW165" s="38"/>
      <c r="KX165" s="38"/>
      <c r="LH165" s="33"/>
    </row>
    <row r="166" spans="2:320" s="17" customFormat="1" x14ac:dyDescent="0.2">
      <c r="B166" s="33"/>
      <c r="F166" s="35"/>
      <c r="G166" s="174"/>
      <c r="H166" s="33"/>
      <c r="I166" s="33"/>
      <c r="J166" s="42"/>
      <c r="K166" s="296"/>
      <c r="L166" s="296"/>
      <c r="M166" s="296"/>
      <c r="N166" s="296"/>
      <c r="O166" s="296"/>
      <c r="P166" s="296"/>
      <c r="Q166" s="296"/>
      <c r="R166" s="296"/>
      <c r="S166" s="296"/>
      <c r="T166" s="296"/>
      <c r="U166" s="296"/>
      <c r="V166" s="296"/>
      <c r="W166" s="296"/>
      <c r="X166" s="296"/>
      <c r="Y166" s="296"/>
      <c r="Z166" s="296"/>
      <c r="AA166" s="296"/>
      <c r="AB166" s="296"/>
      <c r="AC166" s="296"/>
      <c r="AD166" s="296"/>
      <c r="AE166" s="296"/>
      <c r="AF166" s="296"/>
      <c r="AG166" s="296"/>
      <c r="AH166" s="296"/>
      <c r="AI166" s="296"/>
      <c r="AJ166" s="296"/>
      <c r="AK166" s="296"/>
      <c r="AL166" s="296"/>
      <c r="AM166" s="296"/>
      <c r="AN166" s="296"/>
      <c r="AO166" s="296"/>
      <c r="AP166" s="296"/>
      <c r="AQ166" s="296"/>
      <c r="AR166" s="296"/>
      <c r="AS166" s="296"/>
      <c r="AT166" s="296"/>
      <c r="AU166" s="296"/>
      <c r="AV166" s="296"/>
      <c r="AW166" s="296"/>
      <c r="AX166" s="296"/>
      <c r="AY166" s="296"/>
      <c r="AZ166" s="296"/>
      <c r="BA166" s="296"/>
      <c r="BB166" s="296"/>
      <c r="BC166" s="296"/>
      <c r="BD166" s="296"/>
      <c r="BE166" s="296"/>
      <c r="BF166" s="296"/>
      <c r="BG166" s="296"/>
      <c r="BH166" s="296"/>
      <c r="BI166" s="296"/>
      <c r="BJ166" s="296"/>
      <c r="BK166" s="296"/>
      <c r="BL166" s="296"/>
      <c r="BM166" s="42"/>
      <c r="BN166" s="42"/>
      <c r="BO166" s="42"/>
      <c r="BP166" s="42"/>
      <c r="BQ166" s="42"/>
      <c r="BR166" s="42"/>
      <c r="BS166" s="42"/>
      <c r="BT166" s="42"/>
      <c r="BU166" s="42"/>
      <c r="BV166" s="42"/>
      <c r="BW166" s="42"/>
      <c r="BX166" s="42"/>
      <c r="BY166" s="42"/>
      <c r="BZ166" s="296"/>
      <c r="CA166" s="296"/>
      <c r="CB166" s="296"/>
      <c r="CC166" s="296"/>
      <c r="CD166" s="296"/>
      <c r="CE166" s="296"/>
      <c r="CF166" s="296"/>
      <c r="CG166" s="296"/>
      <c r="CH166" s="296"/>
      <c r="CI166" s="296"/>
      <c r="CJ166" s="296"/>
      <c r="CK166" s="296"/>
      <c r="CL166" s="296"/>
      <c r="CM166" s="296"/>
      <c r="CN166" s="296"/>
      <c r="CO166" s="296"/>
      <c r="CP166" s="296"/>
      <c r="CQ166" s="296"/>
      <c r="CR166" s="296"/>
      <c r="CS166" s="296"/>
      <c r="CT166" s="296"/>
      <c r="CU166" s="296"/>
      <c r="CV166" s="296"/>
      <c r="CW166" s="42"/>
      <c r="CX166" s="296"/>
      <c r="CY166" s="296"/>
      <c r="CZ166" s="296"/>
      <c r="DA166" s="296"/>
      <c r="DB166" s="296"/>
      <c r="DC166" s="296"/>
      <c r="DD166" s="296"/>
      <c r="DE166" s="296"/>
      <c r="DF166" s="296"/>
      <c r="DG166" s="296"/>
      <c r="DH166" s="296"/>
      <c r="DI166" s="296"/>
      <c r="DJ166" s="296"/>
      <c r="DK166" s="296"/>
      <c r="DL166" s="296"/>
      <c r="DM166" s="296"/>
      <c r="DN166" s="296"/>
      <c r="DO166" s="296"/>
      <c r="DP166" s="296"/>
      <c r="DQ166" s="296"/>
      <c r="DR166" s="296"/>
      <c r="DS166" s="296"/>
      <c r="DT166" s="296"/>
      <c r="DU166" s="296"/>
      <c r="DV166" s="296"/>
      <c r="DW166" s="296"/>
      <c r="DX166" s="296"/>
      <c r="DY166" s="296"/>
      <c r="DZ166" s="296"/>
      <c r="EA166" s="296"/>
      <c r="EB166" s="296"/>
      <c r="EC166" s="296"/>
      <c r="ED166" s="296"/>
      <c r="EE166" s="296"/>
      <c r="EF166" s="296"/>
      <c r="EG166" s="42"/>
      <c r="EH166" s="296"/>
      <c r="EI166" s="296"/>
      <c r="EJ166" s="296"/>
      <c r="EK166" s="296"/>
      <c r="EL166" s="296"/>
      <c r="EM166" s="296"/>
      <c r="EN166" s="296"/>
      <c r="EO166" s="296"/>
      <c r="EP166" s="296"/>
      <c r="EQ166" s="296"/>
      <c r="ER166" s="296"/>
      <c r="ES166" s="296"/>
      <c r="ET166" s="296"/>
      <c r="EU166" s="296"/>
      <c r="EV166" s="296"/>
      <c r="EW166" s="296"/>
      <c r="EX166" s="296"/>
      <c r="EY166" s="296"/>
      <c r="EZ166" s="296"/>
      <c r="FA166" s="296"/>
      <c r="FB166" s="296"/>
      <c r="FC166" s="296"/>
      <c r="FD166" s="296"/>
      <c r="FE166" s="296"/>
      <c r="FF166" s="296"/>
      <c r="FG166" s="296"/>
      <c r="FH166" s="296"/>
      <c r="FI166" s="296"/>
      <c r="FJ166" s="296"/>
      <c r="FK166" s="296"/>
      <c r="FL166" s="296"/>
      <c r="FM166" s="296"/>
      <c r="FN166" s="296"/>
      <c r="FO166" s="296"/>
      <c r="FP166" s="296"/>
      <c r="FQ166" s="42"/>
      <c r="FR166" s="42"/>
      <c r="FS166" s="42"/>
      <c r="FT166" s="42"/>
      <c r="FU166" s="42"/>
      <c r="FV166" s="296"/>
      <c r="FW166" s="296"/>
      <c r="FX166" s="296"/>
      <c r="FY166" s="296"/>
      <c r="FZ166" s="296"/>
      <c r="GA166" s="296"/>
      <c r="GB166" s="296"/>
      <c r="GC166" s="296"/>
      <c r="GD166" s="296"/>
      <c r="GE166" s="296"/>
      <c r="GF166" s="296"/>
      <c r="GG166" s="296"/>
      <c r="GH166" s="296"/>
      <c r="GI166" s="296"/>
      <c r="GJ166" s="296"/>
      <c r="GK166" s="296"/>
      <c r="GL166" s="296"/>
      <c r="GM166" s="296"/>
      <c r="GN166" s="296"/>
      <c r="GO166" s="296"/>
      <c r="GP166" s="296"/>
      <c r="GQ166" s="296"/>
      <c r="GR166" s="296"/>
      <c r="GS166" s="296"/>
      <c r="GT166" s="296"/>
      <c r="GU166" s="296"/>
      <c r="GV166" s="296"/>
      <c r="GW166" s="296"/>
      <c r="GX166" s="296"/>
      <c r="GY166" s="296"/>
      <c r="GZ166" s="296"/>
      <c r="HA166" s="296"/>
      <c r="HB166" s="296"/>
      <c r="HC166" s="296"/>
      <c r="HD166" s="296"/>
      <c r="HE166" s="296"/>
      <c r="HF166" s="296"/>
      <c r="HG166" s="296"/>
      <c r="HH166" s="296"/>
      <c r="HI166" s="296"/>
      <c r="HJ166" s="296"/>
      <c r="HK166" s="296"/>
      <c r="HL166" s="296"/>
      <c r="HM166" s="296"/>
      <c r="HN166" s="296"/>
      <c r="HO166" s="296"/>
      <c r="HP166" s="296"/>
      <c r="HQ166" s="296"/>
      <c r="HR166" s="296"/>
      <c r="HS166" s="296"/>
      <c r="HT166" s="296"/>
      <c r="HU166" s="296"/>
      <c r="HV166" s="296"/>
      <c r="HW166" s="296"/>
      <c r="HX166" s="296"/>
      <c r="HY166" s="296"/>
      <c r="HZ166" s="296"/>
      <c r="IA166" s="296"/>
      <c r="IB166" s="296"/>
      <c r="IC166" s="296"/>
      <c r="ID166" s="296"/>
      <c r="IE166" s="296"/>
      <c r="IF166" s="296"/>
      <c r="IG166" s="296"/>
      <c r="IH166" s="296"/>
      <c r="II166" s="296"/>
      <c r="IJ166" s="296"/>
      <c r="IK166" s="296"/>
      <c r="IL166" s="296"/>
      <c r="IM166" s="296"/>
      <c r="IN166" s="296"/>
      <c r="IO166" s="296"/>
      <c r="IP166" s="296"/>
      <c r="IQ166" s="296"/>
      <c r="IR166" s="296"/>
      <c r="IS166" s="296"/>
      <c r="IT166" s="296"/>
      <c r="IU166" s="296"/>
      <c r="IV166" s="296"/>
      <c r="IW166" s="296"/>
      <c r="IX166" s="296"/>
      <c r="IY166" s="296"/>
      <c r="IZ166" s="296"/>
      <c r="JA166" s="296"/>
      <c r="KM166" s="38"/>
      <c r="KN166" s="38"/>
      <c r="KP166" s="38"/>
      <c r="KQ166" s="38"/>
      <c r="KR166" s="38"/>
      <c r="KS166" s="38"/>
      <c r="KT166" s="38"/>
      <c r="KU166" s="38"/>
      <c r="KV166" s="38"/>
      <c r="KW166" s="38"/>
      <c r="KX166" s="38"/>
      <c r="LH166" s="33"/>
    </row>
    <row r="167" spans="2:320" s="17" customFormat="1" x14ac:dyDescent="0.2">
      <c r="B167" s="33"/>
      <c r="F167" s="35"/>
      <c r="G167" s="174"/>
      <c r="H167" s="33"/>
      <c r="I167" s="33"/>
      <c r="J167" s="42"/>
      <c r="K167" s="296"/>
      <c r="L167" s="296"/>
      <c r="M167" s="296"/>
      <c r="N167" s="296"/>
      <c r="O167" s="296"/>
      <c r="P167" s="296"/>
      <c r="Q167" s="296"/>
      <c r="R167" s="296"/>
      <c r="S167" s="296"/>
      <c r="T167" s="296"/>
      <c r="U167" s="296"/>
      <c r="V167" s="296"/>
      <c r="W167" s="296"/>
      <c r="X167" s="296"/>
      <c r="Y167" s="296"/>
      <c r="Z167" s="296"/>
      <c r="AA167" s="296"/>
      <c r="AB167" s="296"/>
      <c r="AC167" s="296"/>
      <c r="AD167" s="296"/>
      <c r="AE167" s="296"/>
      <c r="AF167" s="296"/>
      <c r="AG167" s="296"/>
      <c r="AH167" s="296"/>
      <c r="AI167" s="296"/>
      <c r="AJ167" s="296"/>
      <c r="AK167" s="296"/>
      <c r="AL167" s="296"/>
      <c r="AM167" s="296"/>
      <c r="AN167" s="296"/>
      <c r="AO167" s="296"/>
      <c r="AP167" s="296"/>
      <c r="AQ167" s="296"/>
      <c r="AR167" s="296"/>
      <c r="AS167" s="296"/>
      <c r="AT167" s="296"/>
      <c r="AU167" s="296"/>
      <c r="AV167" s="296"/>
      <c r="AW167" s="296"/>
      <c r="AX167" s="296"/>
      <c r="AY167" s="296"/>
      <c r="AZ167" s="296"/>
      <c r="BA167" s="296"/>
      <c r="BB167" s="296"/>
      <c r="BC167" s="296"/>
      <c r="BD167" s="296"/>
      <c r="BE167" s="296"/>
      <c r="BF167" s="296"/>
      <c r="BG167" s="296"/>
      <c r="BH167" s="296"/>
      <c r="BI167" s="296"/>
      <c r="BJ167" s="296"/>
      <c r="BK167" s="296"/>
      <c r="BL167" s="296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296"/>
      <c r="CA167" s="296"/>
      <c r="CB167" s="296"/>
      <c r="CC167" s="296"/>
      <c r="CD167" s="296"/>
      <c r="CE167" s="296"/>
      <c r="CF167" s="296"/>
      <c r="CG167" s="296"/>
      <c r="CH167" s="296"/>
      <c r="CI167" s="296"/>
      <c r="CJ167" s="296"/>
      <c r="CK167" s="296"/>
      <c r="CL167" s="296"/>
      <c r="CM167" s="296"/>
      <c r="CN167" s="296"/>
      <c r="CO167" s="296"/>
      <c r="CP167" s="296"/>
      <c r="CQ167" s="296"/>
      <c r="CR167" s="296"/>
      <c r="CS167" s="296"/>
      <c r="CT167" s="296"/>
      <c r="CU167" s="296"/>
      <c r="CV167" s="296"/>
      <c r="CW167" s="42"/>
      <c r="CX167" s="296"/>
      <c r="CY167" s="296"/>
      <c r="CZ167" s="296"/>
      <c r="DA167" s="296"/>
      <c r="DB167" s="296"/>
      <c r="DC167" s="296"/>
      <c r="DD167" s="296"/>
      <c r="DE167" s="296"/>
      <c r="DF167" s="296"/>
      <c r="DG167" s="296"/>
      <c r="DH167" s="296"/>
      <c r="DI167" s="296"/>
      <c r="DJ167" s="296"/>
      <c r="DK167" s="296"/>
      <c r="DL167" s="296"/>
      <c r="DM167" s="296"/>
      <c r="DN167" s="296"/>
      <c r="DO167" s="296"/>
      <c r="DP167" s="296"/>
      <c r="DQ167" s="296"/>
      <c r="DR167" s="296"/>
      <c r="DS167" s="296"/>
      <c r="DT167" s="296"/>
      <c r="DU167" s="296"/>
      <c r="DV167" s="296"/>
      <c r="DW167" s="296"/>
      <c r="DX167" s="296"/>
      <c r="DY167" s="296"/>
      <c r="DZ167" s="296"/>
      <c r="EA167" s="296"/>
      <c r="EB167" s="296"/>
      <c r="EC167" s="296"/>
      <c r="ED167" s="296"/>
      <c r="EE167" s="296"/>
      <c r="EF167" s="296"/>
      <c r="EG167" s="42"/>
      <c r="EH167" s="296"/>
      <c r="EI167" s="296"/>
      <c r="EJ167" s="296"/>
      <c r="EK167" s="296"/>
      <c r="EL167" s="296"/>
      <c r="EM167" s="296"/>
      <c r="EN167" s="296"/>
      <c r="EO167" s="296"/>
      <c r="EP167" s="296"/>
      <c r="EQ167" s="296"/>
      <c r="ER167" s="296"/>
      <c r="ES167" s="296"/>
      <c r="ET167" s="296"/>
      <c r="EU167" s="296"/>
      <c r="EV167" s="296"/>
      <c r="EW167" s="296"/>
      <c r="EX167" s="296"/>
      <c r="EY167" s="296"/>
      <c r="EZ167" s="296"/>
      <c r="FA167" s="296"/>
      <c r="FB167" s="296"/>
      <c r="FC167" s="296"/>
      <c r="FD167" s="296"/>
      <c r="FE167" s="296"/>
      <c r="FF167" s="296"/>
      <c r="FG167" s="296"/>
      <c r="FH167" s="296"/>
      <c r="FI167" s="296"/>
      <c r="FJ167" s="296"/>
      <c r="FK167" s="296"/>
      <c r="FL167" s="296"/>
      <c r="FM167" s="296"/>
      <c r="FN167" s="296"/>
      <c r="FO167" s="296"/>
      <c r="FP167" s="296"/>
      <c r="FQ167" s="42"/>
      <c r="FR167" s="42"/>
      <c r="FS167" s="42"/>
      <c r="FT167" s="42"/>
      <c r="FU167" s="42"/>
      <c r="FV167" s="296"/>
      <c r="FW167" s="296"/>
      <c r="FX167" s="296"/>
      <c r="FY167" s="296"/>
      <c r="FZ167" s="296"/>
      <c r="GA167" s="296"/>
      <c r="GB167" s="296"/>
      <c r="GC167" s="296"/>
      <c r="GD167" s="296"/>
      <c r="GE167" s="296"/>
      <c r="GF167" s="296"/>
      <c r="GG167" s="296"/>
      <c r="GH167" s="296"/>
      <c r="GI167" s="296"/>
      <c r="GJ167" s="296"/>
      <c r="GK167" s="296"/>
      <c r="GL167" s="296"/>
      <c r="GM167" s="296"/>
      <c r="GN167" s="296"/>
      <c r="GO167" s="296"/>
      <c r="GP167" s="296"/>
      <c r="GQ167" s="296"/>
      <c r="GR167" s="296"/>
      <c r="GS167" s="296"/>
      <c r="GT167" s="296"/>
      <c r="GU167" s="296"/>
      <c r="GV167" s="296"/>
      <c r="GW167" s="296"/>
      <c r="GX167" s="296"/>
      <c r="GY167" s="296"/>
      <c r="GZ167" s="296"/>
      <c r="HA167" s="296"/>
      <c r="HB167" s="296"/>
      <c r="HC167" s="296"/>
      <c r="HD167" s="296"/>
      <c r="HE167" s="296"/>
      <c r="HF167" s="296"/>
      <c r="HG167" s="296"/>
      <c r="HH167" s="296"/>
      <c r="HI167" s="296"/>
      <c r="HJ167" s="296"/>
      <c r="HK167" s="296"/>
      <c r="HL167" s="296"/>
      <c r="HM167" s="296"/>
      <c r="HN167" s="296"/>
      <c r="HO167" s="296"/>
      <c r="HP167" s="296"/>
      <c r="HQ167" s="296"/>
      <c r="HR167" s="296"/>
      <c r="HS167" s="296"/>
      <c r="HT167" s="296"/>
      <c r="HU167" s="296"/>
      <c r="HV167" s="296"/>
      <c r="HW167" s="296"/>
      <c r="HX167" s="296"/>
      <c r="HY167" s="296"/>
      <c r="HZ167" s="296"/>
      <c r="IA167" s="296"/>
      <c r="IB167" s="296"/>
      <c r="IC167" s="296"/>
      <c r="ID167" s="296"/>
      <c r="IE167" s="296"/>
      <c r="IF167" s="296"/>
      <c r="IG167" s="296"/>
      <c r="IH167" s="296"/>
      <c r="II167" s="296"/>
      <c r="IJ167" s="296"/>
      <c r="IK167" s="296"/>
      <c r="IL167" s="296"/>
      <c r="IM167" s="296"/>
      <c r="IN167" s="296"/>
      <c r="IO167" s="296"/>
      <c r="IP167" s="296"/>
      <c r="IQ167" s="296"/>
      <c r="IR167" s="296"/>
      <c r="IS167" s="296"/>
      <c r="IT167" s="296"/>
      <c r="IU167" s="296"/>
      <c r="IV167" s="296"/>
      <c r="IW167" s="296"/>
      <c r="IX167" s="296"/>
      <c r="IY167" s="296"/>
      <c r="IZ167" s="296"/>
      <c r="JA167" s="296"/>
      <c r="KM167" s="38"/>
      <c r="KN167" s="38"/>
      <c r="KP167" s="38"/>
      <c r="KQ167" s="38"/>
      <c r="KR167" s="38"/>
      <c r="KS167" s="38"/>
      <c r="KT167" s="38"/>
      <c r="KU167" s="38"/>
      <c r="KV167" s="38"/>
      <c r="KW167" s="38"/>
      <c r="KX167" s="38"/>
      <c r="LH167" s="33"/>
    </row>
    <row r="168" spans="2:320" s="17" customFormat="1" x14ac:dyDescent="0.2">
      <c r="B168" s="33"/>
      <c r="F168" s="35"/>
      <c r="G168" s="174"/>
      <c r="H168" s="33"/>
      <c r="I168" s="33"/>
      <c r="J168" s="42"/>
      <c r="K168" s="296"/>
      <c r="L168" s="296"/>
      <c r="M168" s="296"/>
      <c r="N168" s="296"/>
      <c r="O168" s="296"/>
      <c r="P168" s="296"/>
      <c r="Q168" s="296"/>
      <c r="R168" s="296"/>
      <c r="S168" s="296"/>
      <c r="T168" s="296"/>
      <c r="U168" s="296"/>
      <c r="V168" s="296"/>
      <c r="W168" s="296"/>
      <c r="X168" s="296"/>
      <c r="Y168" s="296"/>
      <c r="Z168" s="296"/>
      <c r="AA168" s="296"/>
      <c r="AB168" s="296"/>
      <c r="AC168" s="296"/>
      <c r="AD168" s="296"/>
      <c r="AE168" s="296"/>
      <c r="AF168" s="296"/>
      <c r="AG168" s="296"/>
      <c r="AH168" s="296"/>
      <c r="AI168" s="296"/>
      <c r="AJ168" s="296"/>
      <c r="AK168" s="296"/>
      <c r="AL168" s="296"/>
      <c r="AM168" s="296"/>
      <c r="AN168" s="296"/>
      <c r="AO168" s="296"/>
      <c r="AP168" s="296"/>
      <c r="AQ168" s="296"/>
      <c r="AR168" s="296"/>
      <c r="AS168" s="296"/>
      <c r="AT168" s="296"/>
      <c r="AU168" s="296"/>
      <c r="AV168" s="296"/>
      <c r="AW168" s="296"/>
      <c r="AX168" s="296"/>
      <c r="AY168" s="296"/>
      <c r="AZ168" s="296"/>
      <c r="BA168" s="296"/>
      <c r="BB168" s="296"/>
      <c r="BC168" s="296"/>
      <c r="BD168" s="296"/>
      <c r="BE168" s="296"/>
      <c r="BF168" s="296"/>
      <c r="BG168" s="296"/>
      <c r="BH168" s="296"/>
      <c r="BI168" s="296"/>
      <c r="BJ168" s="296"/>
      <c r="BK168" s="296"/>
      <c r="BL168" s="296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296"/>
      <c r="CA168" s="296"/>
      <c r="CB168" s="296"/>
      <c r="CC168" s="296"/>
      <c r="CD168" s="296"/>
      <c r="CE168" s="296"/>
      <c r="CF168" s="296"/>
      <c r="CG168" s="296"/>
      <c r="CH168" s="296"/>
      <c r="CI168" s="296"/>
      <c r="CJ168" s="296"/>
      <c r="CK168" s="296"/>
      <c r="CL168" s="296"/>
      <c r="CM168" s="296"/>
      <c r="CN168" s="296"/>
      <c r="CO168" s="296"/>
      <c r="CP168" s="296"/>
      <c r="CQ168" s="296"/>
      <c r="CR168" s="296"/>
      <c r="CS168" s="296"/>
      <c r="CT168" s="296"/>
      <c r="CU168" s="296"/>
      <c r="CV168" s="296"/>
      <c r="CW168" s="42"/>
      <c r="CX168" s="296"/>
      <c r="CY168" s="296"/>
      <c r="CZ168" s="296"/>
      <c r="DA168" s="296"/>
      <c r="DB168" s="296"/>
      <c r="DC168" s="296"/>
      <c r="DD168" s="296"/>
      <c r="DE168" s="296"/>
      <c r="DF168" s="296"/>
      <c r="DG168" s="296"/>
      <c r="DH168" s="296"/>
      <c r="DI168" s="296"/>
      <c r="DJ168" s="296"/>
      <c r="DK168" s="296"/>
      <c r="DL168" s="296"/>
      <c r="DM168" s="296"/>
      <c r="DN168" s="296"/>
      <c r="DO168" s="296"/>
      <c r="DP168" s="296"/>
      <c r="DQ168" s="296"/>
      <c r="DR168" s="296"/>
      <c r="DS168" s="296"/>
      <c r="DT168" s="296"/>
      <c r="DU168" s="296"/>
      <c r="DV168" s="296"/>
      <c r="DW168" s="296"/>
      <c r="DX168" s="296"/>
      <c r="DY168" s="296"/>
      <c r="DZ168" s="296"/>
      <c r="EA168" s="296"/>
      <c r="EB168" s="296"/>
      <c r="EC168" s="296"/>
      <c r="ED168" s="296"/>
      <c r="EE168" s="296"/>
      <c r="EF168" s="296"/>
      <c r="EG168" s="42"/>
      <c r="EH168" s="296"/>
      <c r="EI168" s="296"/>
      <c r="EJ168" s="296"/>
      <c r="EK168" s="296"/>
      <c r="EL168" s="296"/>
      <c r="EM168" s="296"/>
      <c r="EN168" s="296"/>
      <c r="EO168" s="296"/>
      <c r="EP168" s="296"/>
      <c r="EQ168" s="296"/>
      <c r="ER168" s="296"/>
      <c r="ES168" s="296"/>
      <c r="ET168" s="296"/>
      <c r="EU168" s="296"/>
      <c r="EV168" s="296"/>
      <c r="EW168" s="296"/>
      <c r="EX168" s="296"/>
      <c r="EY168" s="296"/>
      <c r="EZ168" s="296"/>
      <c r="FA168" s="296"/>
      <c r="FB168" s="296"/>
      <c r="FC168" s="296"/>
      <c r="FD168" s="296"/>
      <c r="FE168" s="296"/>
      <c r="FF168" s="296"/>
      <c r="FG168" s="296"/>
      <c r="FH168" s="296"/>
      <c r="FI168" s="296"/>
      <c r="FJ168" s="296"/>
      <c r="FK168" s="296"/>
      <c r="FL168" s="296"/>
      <c r="FM168" s="296"/>
      <c r="FN168" s="296"/>
      <c r="FO168" s="296"/>
      <c r="FP168" s="296"/>
      <c r="FQ168" s="42"/>
      <c r="FR168" s="42"/>
      <c r="FS168" s="42"/>
      <c r="FT168" s="42"/>
      <c r="FU168" s="42"/>
      <c r="FV168" s="296"/>
      <c r="FW168" s="296"/>
      <c r="FX168" s="296"/>
      <c r="FY168" s="296"/>
      <c r="FZ168" s="296"/>
      <c r="GA168" s="296"/>
      <c r="GB168" s="296"/>
      <c r="GC168" s="296"/>
      <c r="GD168" s="296"/>
      <c r="GE168" s="296"/>
      <c r="GF168" s="296"/>
      <c r="GG168" s="296"/>
      <c r="GH168" s="296"/>
      <c r="GI168" s="296"/>
      <c r="GJ168" s="296"/>
      <c r="GK168" s="296"/>
      <c r="GL168" s="296"/>
      <c r="GM168" s="296"/>
      <c r="GN168" s="296"/>
      <c r="GO168" s="296"/>
      <c r="GP168" s="296"/>
      <c r="GQ168" s="296"/>
      <c r="GR168" s="296"/>
      <c r="GS168" s="296"/>
      <c r="GT168" s="296"/>
      <c r="GU168" s="296"/>
      <c r="GV168" s="296"/>
      <c r="GW168" s="296"/>
      <c r="GX168" s="296"/>
      <c r="GY168" s="296"/>
      <c r="GZ168" s="296"/>
      <c r="HA168" s="296"/>
      <c r="HB168" s="296"/>
      <c r="HC168" s="296"/>
      <c r="HD168" s="296"/>
      <c r="HE168" s="296"/>
      <c r="HF168" s="296"/>
      <c r="HG168" s="296"/>
      <c r="HH168" s="296"/>
      <c r="HI168" s="296"/>
      <c r="HJ168" s="296"/>
      <c r="HK168" s="296"/>
      <c r="HL168" s="296"/>
      <c r="HM168" s="296"/>
      <c r="HN168" s="296"/>
      <c r="HO168" s="296"/>
      <c r="HP168" s="296"/>
      <c r="HQ168" s="296"/>
      <c r="HR168" s="296"/>
      <c r="HS168" s="296"/>
      <c r="HT168" s="296"/>
      <c r="HU168" s="296"/>
      <c r="HV168" s="296"/>
      <c r="HW168" s="296"/>
      <c r="HX168" s="296"/>
      <c r="HY168" s="296"/>
      <c r="HZ168" s="296"/>
      <c r="IA168" s="296"/>
      <c r="IB168" s="296"/>
      <c r="IC168" s="296"/>
      <c r="ID168" s="296"/>
      <c r="IE168" s="296"/>
      <c r="IF168" s="296"/>
      <c r="IG168" s="296"/>
      <c r="IH168" s="296"/>
      <c r="II168" s="296"/>
      <c r="IJ168" s="296"/>
      <c r="IK168" s="296"/>
      <c r="IL168" s="296"/>
      <c r="IM168" s="296"/>
      <c r="IN168" s="296"/>
      <c r="IO168" s="296"/>
      <c r="IP168" s="296"/>
      <c r="IQ168" s="296"/>
      <c r="IR168" s="296"/>
      <c r="IS168" s="296"/>
      <c r="IT168" s="296"/>
      <c r="IU168" s="296"/>
      <c r="IV168" s="296"/>
      <c r="IW168" s="296"/>
      <c r="IX168" s="296"/>
      <c r="IY168" s="296"/>
      <c r="IZ168" s="296"/>
      <c r="JA168" s="296"/>
      <c r="KM168" s="38"/>
      <c r="KN168" s="38"/>
      <c r="KP168" s="38"/>
      <c r="KQ168" s="38"/>
      <c r="KR168" s="38"/>
      <c r="KS168" s="38"/>
      <c r="KT168" s="38"/>
      <c r="KU168" s="38"/>
      <c r="KV168" s="38"/>
      <c r="KW168" s="38"/>
      <c r="KX168" s="38"/>
      <c r="LH168" s="33"/>
    </row>
    <row r="169" spans="2:320" s="17" customFormat="1" x14ac:dyDescent="0.2">
      <c r="B169" s="33"/>
      <c r="F169" s="35"/>
      <c r="G169" s="174"/>
      <c r="H169" s="33"/>
      <c r="I169" s="33"/>
      <c r="J169" s="42"/>
      <c r="K169" s="296"/>
      <c r="L169" s="296"/>
      <c r="M169" s="296"/>
      <c r="N169" s="296"/>
      <c r="O169" s="296"/>
      <c r="P169" s="296"/>
      <c r="Q169" s="296"/>
      <c r="R169" s="296"/>
      <c r="S169" s="296"/>
      <c r="T169" s="296"/>
      <c r="U169" s="296"/>
      <c r="V169" s="296"/>
      <c r="W169" s="296"/>
      <c r="X169" s="296"/>
      <c r="Y169" s="296"/>
      <c r="Z169" s="296"/>
      <c r="AA169" s="296"/>
      <c r="AB169" s="296"/>
      <c r="AC169" s="296"/>
      <c r="AD169" s="296"/>
      <c r="AE169" s="296"/>
      <c r="AF169" s="296"/>
      <c r="AG169" s="296"/>
      <c r="AH169" s="296"/>
      <c r="AI169" s="296"/>
      <c r="AJ169" s="296"/>
      <c r="AK169" s="296"/>
      <c r="AL169" s="296"/>
      <c r="AM169" s="296"/>
      <c r="AN169" s="296"/>
      <c r="AO169" s="296"/>
      <c r="AP169" s="296"/>
      <c r="AQ169" s="296"/>
      <c r="AR169" s="296"/>
      <c r="AS169" s="296"/>
      <c r="AT169" s="296"/>
      <c r="AU169" s="296"/>
      <c r="AV169" s="296"/>
      <c r="AW169" s="296"/>
      <c r="AX169" s="296"/>
      <c r="AY169" s="296"/>
      <c r="AZ169" s="296"/>
      <c r="BA169" s="296"/>
      <c r="BB169" s="296"/>
      <c r="BC169" s="296"/>
      <c r="BD169" s="296"/>
      <c r="BE169" s="296"/>
      <c r="BF169" s="296"/>
      <c r="BG169" s="296"/>
      <c r="BH169" s="296"/>
      <c r="BI169" s="296"/>
      <c r="BJ169" s="296"/>
      <c r="BK169" s="296"/>
      <c r="BL169" s="296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296"/>
      <c r="CA169" s="296"/>
      <c r="CB169" s="296"/>
      <c r="CC169" s="296"/>
      <c r="CD169" s="296"/>
      <c r="CE169" s="296"/>
      <c r="CF169" s="296"/>
      <c r="CG169" s="296"/>
      <c r="CH169" s="296"/>
      <c r="CI169" s="296"/>
      <c r="CJ169" s="296"/>
      <c r="CK169" s="296"/>
      <c r="CL169" s="296"/>
      <c r="CM169" s="296"/>
      <c r="CN169" s="296"/>
      <c r="CO169" s="296"/>
      <c r="CP169" s="296"/>
      <c r="CQ169" s="296"/>
      <c r="CR169" s="296"/>
      <c r="CS169" s="296"/>
      <c r="CT169" s="296"/>
      <c r="CU169" s="296"/>
      <c r="CV169" s="296"/>
      <c r="CW169" s="42"/>
      <c r="CX169" s="296"/>
      <c r="CY169" s="296"/>
      <c r="CZ169" s="296"/>
      <c r="DA169" s="296"/>
      <c r="DB169" s="296"/>
      <c r="DC169" s="296"/>
      <c r="DD169" s="296"/>
      <c r="DE169" s="296"/>
      <c r="DF169" s="296"/>
      <c r="DG169" s="296"/>
      <c r="DH169" s="296"/>
      <c r="DI169" s="296"/>
      <c r="DJ169" s="296"/>
      <c r="DK169" s="296"/>
      <c r="DL169" s="296"/>
      <c r="DM169" s="296"/>
      <c r="DN169" s="296"/>
      <c r="DO169" s="296"/>
      <c r="DP169" s="296"/>
      <c r="DQ169" s="296"/>
      <c r="DR169" s="296"/>
      <c r="DS169" s="296"/>
      <c r="DT169" s="296"/>
      <c r="DU169" s="296"/>
      <c r="DV169" s="296"/>
      <c r="DW169" s="296"/>
      <c r="DX169" s="296"/>
      <c r="DY169" s="296"/>
      <c r="DZ169" s="296"/>
      <c r="EA169" s="296"/>
      <c r="EB169" s="296"/>
      <c r="EC169" s="296"/>
      <c r="ED169" s="296"/>
      <c r="EE169" s="296"/>
      <c r="EF169" s="296"/>
      <c r="EG169" s="42"/>
      <c r="EH169" s="296"/>
      <c r="EI169" s="296"/>
      <c r="EJ169" s="296"/>
      <c r="EK169" s="296"/>
      <c r="EL169" s="296"/>
      <c r="EM169" s="296"/>
      <c r="EN169" s="296"/>
      <c r="EO169" s="296"/>
      <c r="EP169" s="296"/>
      <c r="EQ169" s="296"/>
      <c r="ER169" s="296"/>
      <c r="ES169" s="296"/>
      <c r="ET169" s="296"/>
      <c r="EU169" s="296"/>
      <c r="EV169" s="296"/>
      <c r="EW169" s="296"/>
      <c r="EX169" s="296"/>
      <c r="EY169" s="296"/>
      <c r="EZ169" s="296"/>
      <c r="FA169" s="296"/>
      <c r="FB169" s="296"/>
      <c r="FC169" s="296"/>
      <c r="FD169" s="296"/>
      <c r="FE169" s="296"/>
      <c r="FF169" s="296"/>
      <c r="FG169" s="296"/>
      <c r="FH169" s="296"/>
      <c r="FI169" s="296"/>
      <c r="FJ169" s="296"/>
      <c r="FK169" s="296"/>
      <c r="FL169" s="296"/>
      <c r="FM169" s="296"/>
      <c r="FN169" s="296"/>
      <c r="FO169" s="296"/>
      <c r="FP169" s="296"/>
      <c r="FQ169" s="42"/>
      <c r="FR169" s="42"/>
      <c r="FS169" s="42"/>
      <c r="FT169" s="42"/>
      <c r="FU169" s="42"/>
      <c r="FV169" s="296"/>
      <c r="FW169" s="296"/>
      <c r="FX169" s="296"/>
      <c r="FY169" s="296"/>
      <c r="FZ169" s="296"/>
      <c r="GA169" s="296"/>
      <c r="GB169" s="296"/>
      <c r="GC169" s="296"/>
      <c r="GD169" s="296"/>
      <c r="GE169" s="296"/>
      <c r="GF169" s="296"/>
      <c r="GG169" s="296"/>
      <c r="GH169" s="296"/>
      <c r="GI169" s="296"/>
      <c r="GJ169" s="296"/>
      <c r="GK169" s="296"/>
      <c r="GL169" s="296"/>
      <c r="GM169" s="296"/>
      <c r="GN169" s="296"/>
      <c r="GO169" s="296"/>
      <c r="GP169" s="296"/>
      <c r="GQ169" s="296"/>
      <c r="GR169" s="296"/>
      <c r="GS169" s="296"/>
      <c r="GT169" s="296"/>
      <c r="GU169" s="296"/>
      <c r="GV169" s="296"/>
      <c r="GW169" s="296"/>
      <c r="GX169" s="296"/>
      <c r="GY169" s="296"/>
      <c r="GZ169" s="296"/>
      <c r="HA169" s="296"/>
      <c r="HB169" s="296"/>
      <c r="HC169" s="296"/>
      <c r="HD169" s="296"/>
      <c r="HE169" s="296"/>
      <c r="HF169" s="296"/>
      <c r="HG169" s="296"/>
      <c r="HH169" s="296"/>
      <c r="HI169" s="296"/>
      <c r="HJ169" s="296"/>
      <c r="HK169" s="296"/>
      <c r="HL169" s="296"/>
      <c r="HM169" s="296"/>
      <c r="HN169" s="296"/>
      <c r="HO169" s="296"/>
      <c r="HP169" s="296"/>
      <c r="HQ169" s="296"/>
      <c r="HR169" s="296"/>
      <c r="HS169" s="296"/>
      <c r="HT169" s="296"/>
      <c r="HU169" s="296"/>
      <c r="HV169" s="296"/>
      <c r="HW169" s="296"/>
      <c r="HX169" s="296"/>
      <c r="HY169" s="296"/>
      <c r="HZ169" s="296"/>
      <c r="IA169" s="296"/>
      <c r="IB169" s="296"/>
      <c r="IC169" s="296"/>
      <c r="ID169" s="296"/>
      <c r="IE169" s="296"/>
      <c r="IF169" s="296"/>
      <c r="IG169" s="296"/>
      <c r="IH169" s="296"/>
      <c r="II169" s="296"/>
      <c r="IJ169" s="296"/>
      <c r="IK169" s="296"/>
      <c r="IL169" s="296"/>
      <c r="IM169" s="296"/>
      <c r="IN169" s="296"/>
      <c r="IO169" s="296"/>
      <c r="IP169" s="296"/>
      <c r="IQ169" s="296"/>
      <c r="IR169" s="296"/>
      <c r="IS169" s="296"/>
      <c r="IT169" s="296"/>
      <c r="IU169" s="296"/>
      <c r="IV169" s="296"/>
      <c r="IW169" s="296"/>
      <c r="IX169" s="296"/>
      <c r="IY169" s="296"/>
      <c r="IZ169" s="296"/>
      <c r="JA169" s="296"/>
      <c r="KM169" s="38"/>
      <c r="KN169" s="38"/>
      <c r="KP169" s="38"/>
      <c r="KQ169" s="38"/>
      <c r="KR169" s="38"/>
      <c r="KS169" s="38"/>
      <c r="KT169" s="38"/>
      <c r="KU169" s="38"/>
      <c r="KV169" s="38"/>
      <c r="KW169" s="38"/>
      <c r="KX169" s="38"/>
      <c r="LH169" s="33"/>
    </row>
    <row r="170" spans="2:320" s="17" customFormat="1" x14ac:dyDescent="0.2">
      <c r="B170" s="33"/>
      <c r="F170" s="35"/>
      <c r="G170" s="174"/>
      <c r="H170" s="33"/>
      <c r="I170" s="33"/>
      <c r="J170" s="42"/>
      <c r="K170" s="296"/>
      <c r="L170" s="296"/>
      <c r="M170" s="296"/>
      <c r="N170" s="296"/>
      <c r="O170" s="296"/>
      <c r="P170" s="296"/>
      <c r="Q170" s="296"/>
      <c r="R170" s="296"/>
      <c r="S170" s="296"/>
      <c r="T170" s="296"/>
      <c r="U170" s="296"/>
      <c r="V170" s="296"/>
      <c r="W170" s="296"/>
      <c r="X170" s="296"/>
      <c r="Y170" s="296"/>
      <c r="Z170" s="296"/>
      <c r="AA170" s="296"/>
      <c r="AB170" s="296"/>
      <c r="AC170" s="296"/>
      <c r="AD170" s="296"/>
      <c r="AE170" s="296"/>
      <c r="AF170" s="296"/>
      <c r="AG170" s="296"/>
      <c r="AH170" s="296"/>
      <c r="AI170" s="296"/>
      <c r="AJ170" s="296"/>
      <c r="AK170" s="296"/>
      <c r="AL170" s="296"/>
      <c r="AM170" s="296"/>
      <c r="AN170" s="296"/>
      <c r="AO170" s="296"/>
      <c r="AP170" s="296"/>
      <c r="AQ170" s="296"/>
      <c r="AR170" s="296"/>
      <c r="AS170" s="296"/>
      <c r="AT170" s="296"/>
      <c r="AU170" s="296"/>
      <c r="AV170" s="296"/>
      <c r="AW170" s="296"/>
      <c r="AX170" s="296"/>
      <c r="AY170" s="296"/>
      <c r="AZ170" s="296"/>
      <c r="BA170" s="296"/>
      <c r="BB170" s="296"/>
      <c r="BC170" s="296"/>
      <c r="BD170" s="296"/>
      <c r="BE170" s="296"/>
      <c r="BF170" s="296"/>
      <c r="BG170" s="296"/>
      <c r="BH170" s="296"/>
      <c r="BI170" s="296"/>
      <c r="BJ170" s="296"/>
      <c r="BK170" s="296"/>
      <c r="BL170" s="296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296"/>
      <c r="CA170" s="296"/>
      <c r="CB170" s="296"/>
      <c r="CC170" s="296"/>
      <c r="CD170" s="296"/>
      <c r="CE170" s="296"/>
      <c r="CF170" s="296"/>
      <c r="CG170" s="296"/>
      <c r="CH170" s="296"/>
      <c r="CI170" s="296"/>
      <c r="CJ170" s="296"/>
      <c r="CK170" s="296"/>
      <c r="CL170" s="296"/>
      <c r="CM170" s="296"/>
      <c r="CN170" s="296"/>
      <c r="CO170" s="296"/>
      <c r="CP170" s="296"/>
      <c r="CQ170" s="296"/>
      <c r="CR170" s="296"/>
      <c r="CS170" s="296"/>
      <c r="CT170" s="296"/>
      <c r="CU170" s="296"/>
      <c r="CV170" s="296"/>
      <c r="CW170" s="42"/>
      <c r="CX170" s="296"/>
      <c r="CY170" s="296"/>
      <c r="CZ170" s="296"/>
      <c r="DA170" s="296"/>
      <c r="DB170" s="296"/>
      <c r="DC170" s="296"/>
      <c r="DD170" s="296"/>
      <c r="DE170" s="296"/>
      <c r="DF170" s="296"/>
      <c r="DG170" s="296"/>
      <c r="DH170" s="296"/>
      <c r="DI170" s="296"/>
      <c r="DJ170" s="296"/>
      <c r="DK170" s="296"/>
      <c r="DL170" s="296"/>
      <c r="DM170" s="296"/>
      <c r="DN170" s="296"/>
      <c r="DO170" s="296"/>
      <c r="DP170" s="296"/>
      <c r="DQ170" s="296"/>
      <c r="DR170" s="296"/>
      <c r="DS170" s="296"/>
      <c r="DT170" s="296"/>
      <c r="DU170" s="296"/>
      <c r="DV170" s="296"/>
      <c r="DW170" s="296"/>
      <c r="DX170" s="296"/>
      <c r="DY170" s="296"/>
      <c r="DZ170" s="296"/>
      <c r="EA170" s="296"/>
      <c r="EB170" s="296"/>
      <c r="EC170" s="296"/>
      <c r="ED170" s="296"/>
      <c r="EE170" s="296"/>
      <c r="EF170" s="296"/>
      <c r="EG170" s="42"/>
      <c r="EH170" s="296"/>
      <c r="EI170" s="296"/>
      <c r="EJ170" s="296"/>
      <c r="EK170" s="296"/>
      <c r="EL170" s="296"/>
      <c r="EM170" s="296"/>
      <c r="EN170" s="296"/>
      <c r="EO170" s="296"/>
      <c r="EP170" s="296"/>
      <c r="EQ170" s="296"/>
      <c r="ER170" s="296"/>
      <c r="ES170" s="296"/>
      <c r="ET170" s="296"/>
      <c r="EU170" s="296"/>
      <c r="EV170" s="296"/>
      <c r="EW170" s="296"/>
      <c r="EX170" s="296"/>
      <c r="EY170" s="296"/>
      <c r="EZ170" s="296"/>
      <c r="FA170" s="296"/>
      <c r="FB170" s="296"/>
      <c r="FC170" s="296"/>
      <c r="FD170" s="296"/>
      <c r="FE170" s="296"/>
      <c r="FF170" s="296"/>
      <c r="FG170" s="296"/>
      <c r="FH170" s="296"/>
      <c r="FI170" s="296"/>
      <c r="FJ170" s="296"/>
      <c r="FK170" s="296"/>
      <c r="FL170" s="296"/>
      <c r="FM170" s="296"/>
      <c r="FN170" s="296"/>
      <c r="FO170" s="296"/>
      <c r="FP170" s="296"/>
      <c r="FQ170" s="42"/>
      <c r="FR170" s="42"/>
      <c r="FS170" s="42"/>
      <c r="FT170" s="42"/>
      <c r="FU170" s="42"/>
      <c r="FV170" s="296"/>
      <c r="FW170" s="296"/>
      <c r="FX170" s="296"/>
      <c r="FY170" s="296"/>
      <c r="FZ170" s="296"/>
      <c r="GA170" s="296"/>
      <c r="GB170" s="296"/>
      <c r="GC170" s="296"/>
      <c r="GD170" s="296"/>
      <c r="GE170" s="296"/>
      <c r="GF170" s="296"/>
      <c r="GG170" s="296"/>
      <c r="GH170" s="296"/>
      <c r="GI170" s="296"/>
      <c r="GJ170" s="296"/>
      <c r="GK170" s="296"/>
      <c r="GL170" s="296"/>
      <c r="GM170" s="296"/>
      <c r="GN170" s="296"/>
      <c r="GO170" s="296"/>
      <c r="GP170" s="296"/>
      <c r="GQ170" s="296"/>
      <c r="GR170" s="296"/>
      <c r="GS170" s="296"/>
      <c r="GT170" s="296"/>
      <c r="GU170" s="296"/>
      <c r="GV170" s="296"/>
      <c r="GW170" s="296"/>
      <c r="GX170" s="296"/>
      <c r="GY170" s="296"/>
      <c r="GZ170" s="296"/>
      <c r="HA170" s="296"/>
      <c r="HB170" s="296"/>
      <c r="HC170" s="296"/>
      <c r="HD170" s="296"/>
      <c r="HE170" s="296"/>
      <c r="HF170" s="296"/>
      <c r="HG170" s="296"/>
      <c r="HH170" s="296"/>
      <c r="HI170" s="296"/>
      <c r="HJ170" s="296"/>
      <c r="HK170" s="296"/>
      <c r="HL170" s="296"/>
      <c r="HM170" s="296"/>
      <c r="HN170" s="296"/>
      <c r="HO170" s="296"/>
      <c r="HP170" s="296"/>
      <c r="HQ170" s="296"/>
      <c r="HR170" s="296"/>
      <c r="HS170" s="296"/>
      <c r="HT170" s="296"/>
      <c r="HU170" s="296"/>
      <c r="HV170" s="296"/>
      <c r="HW170" s="296"/>
      <c r="HX170" s="296"/>
      <c r="HY170" s="296"/>
      <c r="HZ170" s="296"/>
      <c r="IA170" s="296"/>
      <c r="IB170" s="296"/>
      <c r="IC170" s="296"/>
      <c r="ID170" s="296"/>
      <c r="IE170" s="296"/>
      <c r="IF170" s="296"/>
      <c r="IG170" s="296"/>
      <c r="IH170" s="296"/>
      <c r="II170" s="296"/>
      <c r="IJ170" s="296"/>
      <c r="IK170" s="296"/>
      <c r="IL170" s="296"/>
      <c r="IM170" s="296"/>
      <c r="IN170" s="296"/>
      <c r="IO170" s="296"/>
      <c r="IP170" s="296"/>
      <c r="IQ170" s="296"/>
      <c r="IR170" s="296"/>
      <c r="IS170" s="296"/>
      <c r="IT170" s="296"/>
      <c r="IU170" s="296"/>
      <c r="IV170" s="296"/>
      <c r="IW170" s="296"/>
      <c r="IX170" s="296"/>
      <c r="IY170" s="296"/>
      <c r="IZ170" s="296"/>
      <c r="JA170" s="296"/>
      <c r="KM170" s="38"/>
      <c r="KN170" s="38"/>
      <c r="KP170" s="38"/>
      <c r="KQ170" s="38"/>
      <c r="KR170" s="38"/>
      <c r="KS170" s="38"/>
      <c r="KT170" s="38"/>
      <c r="KU170" s="38"/>
      <c r="KV170" s="38"/>
      <c r="KW170" s="38"/>
      <c r="KX170" s="38"/>
      <c r="LH170" s="33"/>
    </row>
    <row r="171" spans="2:320" s="17" customFormat="1" x14ac:dyDescent="0.2">
      <c r="B171" s="33"/>
      <c r="F171" s="35"/>
      <c r="G171" s="174"/>
      <c r="H171" s="33"/>
      <c r="I171" s="33"/>
      <c r="J171" s="42"/>
      <c r="K171" s="296"/>
      <c r="L171" s="296"/>
      <c r="M171" s="296"/>
      <c r="N171" s="296"/>
      <c r="O171" s="296"/>
      <c r="P171" s="296"/>
      <c r="Q171" s="296"/>
      <c r="R171" s="296"/>
      <c r="S171" s="296"/>
      <c r="T171" s="296"/>
      <c r="U171" s="296"/>
      <c r="V171" s="296"/>
      <c r="W171" s="296"/>
      <c r="X171" s="296"/>
      <c r="Y171" s="296"/>
      <c r="Z171" s="296"/>
      <c r="AA171" s="296"/>
      <c r="AB171" s="296"/>
      <c r="AC171" s="296"/>
      <c r="AD171" s="296"/>
      <c r="AE171" s="296"/>
      <c r="AF171" s="296"/>
      <c r="AG171" s="296"/>
      <c r="AH171" s="296"/>
      <c r="AI171" s="296"/>
      <c r="AJ171" s="296"/>
      <c r="AK171" s="296"/>
      <c r="AL171" s="296"/>
      <c r="AM171" s="296"/>
      <c r="AN171" s="296"/>
      <c r="AO171" s="296"/>
      <c r="AP171" s="296"/>
      <c r="AQ171" s="296"/>
      <c r="AR171" s="296"/>
      <c r="AS171" s="296"/>
      <c r="AT171" s="296"/>
      <c r="AU171" s="296"/>
      <c r="AV171" s="296"/>
      <c r="AW171" s="296"/>
      <c r="AX171" s="296"/>
      <c r="AY171" s="296"/>
      <c r="AZ171" s="296"/>
      <c r="BA171" s="296"/>
      <c r="BB171" s="296"/>
      <c r="BC171" s="296"/>
      <c r="BD171" s="296"/>
      <c r="BE171" s="296"/>
      <c r="BF171" s="296"/>
      <c r="BG171" s="296"/>
      <c r="BH171" s="296"/>
      <c r="BI171" s="296"/>
      <c r="BJ171" s="296"/>
      <c r="BK171" s="296"/>
      <c r="BL171" s="296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296"/>
      <c r="CA171" s="296"/>
      <c r="CB171" s="296"/>
      <c r="CC171" s="296"/>
      <c r="CD171" s="296"/>
      <c r="CE171" s="296"/>
      <c r="CF171" s="296"/>
      <c r="CG171" s="296"/>
      <c r="CH171" s="296"/>
      <c r="CI171" s="296"/>
      <c r="CJ171" s="296"/>
      <c r="CK171" s="296"/>
      <c r="CL171" s="296"/>
      <c r="CM171" s="296"/>
      <c r="CN171" s="296"/>
      <c r="CO171" s="296"/>
      <c r="CP171" s="296"/>
      <c r="CQ171" s="296"/>
      <c r="CR171" s="296"/>
      <c r="CS171" s="296"/>
      <c r="CT171" s="296"/>
      <c r="CU171" s="296"/>
      <c r="CV171" s="296"/>
      <c r="CW171" s="42"/>
      <c r="CX171" s="296"/>
      <c r="CY171" s="296"/>
      <c r="CZ171" s="296"/>
      <c r="DA171" s="296"/>
      <c r="DB171" s="296"/>
      <c r="DC171" s="296"/>
      <c r="DD171" s="296"/>
      <c r="DE171" s="296"/>
      <c r="DF171" s="296"/>
      <c r="DG171" s="296"/>
      <c r="DH171" s="296"/>
      <c r="DI171" s="296"/>
      <c r="DJ171" s="296"/>
      <c r="DK171" s="296"/>
      <c r="DL171" s="296"/>
      <c r="DM171" s="296"/>
      <c r="DN171" s="296"/>
      <c r="DO171" s="296"/>
      <c r="DP171" s="296"/>
      <c r="DQ171" s="296"/>
      <c r="DR171" s="296"/>
      <c r="DS171" s="296"/>
      <c r="DT171" s="296"/>
      <c r="DU171" s="296"/>
      <c r="DV171" s="296"/>
      <c r="DW171" s="296"/>
      <c r="DX171" s="296"/>
      <c r="DY171" s="296"/>
      <c r="DZ171" s="296"/>
      <c r="EA171" s="296"/>
      <c r="EB171" s="296"/>
      <c r="EC171" s="296"/>
      <c r="ED171" s="296"/>
      <c r="EE171" s="296"/>
      <c r="EF171" s="296"/>
      <c r="EG171" s="42"/>
      <c r="EH171" s="296"/>
      <c r="EI171" s="296"/>
      <c r="EJ171" s="296"/>
      <c r="EK171" s="296"/>
      <c r="EL171" s="296"/>
      <c r="EM171" s="296"/>
      <c r="EN171" s="296"/>
      <c r="EO171" s="296"/>
      <c r="EP171" s="296"/>
      <c r="EQ171" s="296"/>
      <c r="ER171" s="296"/>
      <c r="ES171" s="296"/>
      <c r="ET171" s="296"/>
      <c r="EU171" s="296"/>
      <c r="EV171" s="296"/>
      <c r="EW171" s="296"/>
      <c r="EX171" s="296"/>
      <c r="EY171" s="296"/>
      <c r="EZ171" s="296"/>
      <c r="FA171" s="296"/>
      <c r="FB171" s="296"/>
      <c r="FC171" s="296"/>
      <c r="FD171" s="296"/>
      <c r="FE171" s="296"/>
      <c r="FF171" s="296"/>
      <c r="FG171" s="296"/>
      <c r="FH171" s="296"/>
      <c r="FI171" s="296"/>
      <c r="FJ171" s="296"/>
      <c r="FK171" s="296"/>
      <c r="FL171" s="296"/>
      <c r="FM171" s="296"/>
      <c r="FN171" s="296"/>
      <c r="FO171" s="296"/>
      <c r="FP171" s="296"/>
      <c r="FQ171" s="42"/>
      <c r="FR171" s="42"/>
      <c r="FS171" s="42"/>
      <c r="FT171" s="42"/>
      <c r="FU171" s="42"/>
      <c r="FV171" s="296"/>
      <c r="FW171" s="296"/>
      <c r="FX171" s="296"/>
      <c r="FY171" s="296"/>
      <c r="FZ171" s="296"/>
      <c r="GA171" s="296"/>
      <c r="GB171" s="296"/>
      <c r="GC171" s="296"/>
      <c r="GD171" s="296"/>
      <c r="GE171" s="296"/>
      <c r="GF171" s="296"/>
      <c r="GG171" s="296"/>
      <c r="GH171" s="296"/>
      <c r="GI171" s="296"/>
      <c r="GJ171" s="296"/>
      <c r="GK171" s="296"/>
      <c r="GL171" s="296"/>
      <c r="GM171" s="296"/>
      <c r="GN171" s="296"/>
      <c r="GO171" s="296"/>
      <c r="GP171" s="296"/>
      <c r="GQ171" s="296"/>
      <c r="GR171" s="296"/>
      <c r="GS171" s="296"/>
      <c r="GT171" s="296"/>
      <c r="GU171" s="296"/>
      <c r="GV171" s="296"/>
      <c r="GW171" s="296"/>
      <c r="GX171" s="296"/>
      <c r="GY171" s="296"/>
      <c r="GZ171" s="296"/>
      <c r="HA171" s="296"/>
      <c r="HB171" s="296"/>
      <c r="HC171" s="296"/>
      <c r="HD171" s="296"/>
      <c r="HE171" s="296"/>
      <c r="HF171" s="296"/>
      <c r="HG171" s="296"/>
      <c r="HH171" s="296"/>
      <c r="HI171" s="296"/>
      <c r="HJ171" s="296"/>
      <c r="HK171" s="296"/>
      <c r="HL171" s="296"/>
      <c r="HM171" s="296"/>
      <c r="HN171" s="296"/>
      <c r="HO171" s="296"/>
      <c r="HP171" s="296"/>
      <c r="HQ171" s="296"/>
      <c r="HR171" s="296"/>
      <c r="HS171" s="296"/>
      <c r="HT171" s="296"/>
      <c r="HU171" s="296"/>
      <c r="HV171" s="296"/>
      <c r="HW171" s="296"/>
      <c r="HX171" s="296"/>
      <c r="HY171" s="296"/>
      <c r="HZ171" s="296"/>
      <c r="IA171" s="296"/>
      <c r="IB171" s="296"/>
      <c r="IC171" s="296"/>
      <c r="ID171" s="296"/>
      <c r="IE171" s="296"/>
      <c r="IF171" s="296"/>
      <c r="IG171" s="296"/>
      <c r="IH171" s="296"/>
      <c r="II171" s="296"/>
      <c r="IJ171" s="296"/>
      <c r="IK171" s="296"/>
      <c r="IL171" s="296"/>
      <c r="IM171" s="296"/>
      <c r="IN171" s="296"/>
      <c r="IO171" s="296"/>
      <c r="IP171" s="296"/>
      <c r="IQ171" s="296"/>
      <c r="IR171" s="296"/>
      <c r="IS171" s="296"/>
      <c r="IT171" s="296"/>
      <c r="IU171" s="296"/>
      <c r="IV171" s="296"/>
      <c r="IW171" s="296"/>
      <c r="IX171" s="296"/>
      <c r="IY171" s="296"/>
      <c r="IZ171" s="296"/>
      <c r="JA171" s="296"/>
      <c r="KM171" s="38"/>
      <c r="KN171" s="38"/>
      <c r="KP171" s="38"/>
      <c r="KQ171" s="38"/>
      <c r="KR171" s="38"/>
      <c r="KS171" s="38"/>
      <c r="KT171" s="38"/>
      <c r="KU171" s="38"/>
      <c r="KV171" s="38"/>
      <c r="KW171" s="38"/>
      <c r="KX171" s="38"/>
      <c r="LH171" s="33"/>
    </row>
    <row r="172" spans="2:320" s="17" customFormat="1" x14ac:dyDescent="0.2">
      <c r="B172" s="33"/>
      <c r="F172" s="35"/>
      <c r="G172" s="174"/>
      <c r="H172" s="33"/>
      <c r="I172" s="33"/>
      <c r="J172" s="42"/>
      <c r="K172" s="296"/>
      <c r="L172" s="296"/>
      <c r="M172" s="296"/>
      <c r="N172" s="296"/>
      <c r="O172" s="296"/>
      <c r="P172" s="296"/>
      <c r="Q172" s="296"/>
      <c r="R172" s="296"/>
      <c r="S172" s="296"/>
      <c r="T172" s="296"/>
      <c r="U172" s="296"/>
      <c r="V172" s="296"/>
      <c r="W172" s="296"/>
      <c r="X172" s="296"/>
      <c r="Y172" s="296"/>
      <c r="Z172" s="296"/>
      <c r="AA172" s="296"/>
      <c r="AB172" s="296"/>
      <c r="AC172" s="296"/>
      <c r="AD172" s="296"/>
      <c r="AE172" s="296"/>
      <c r="AF172" s="296"/>
      <c r="AG172" s="296"/>
      <c r="AH172" s="296"/>
      <c r="AI172" s="296"/>
      <c r="AJ172" s="296"/>
      <c r="AK172" s="296"/>
      <c r="AL172" s="296"/>
      <c r="AM172" s="296"/>
      <c r="AN172" s="296"/>
      <c r="AO172" s="296"/>
      <c r="AP172" s="296"/>
      <c r="AQ172" s="296"/>
      <c r="AR172" s="296"/>
      <c r="AS172" s="296"/>
      <c r="AT172" s="296"/>
      <c r="AU172" s="296"/>
      <c r="AV172" s="296"/>
      <c r="AW172" s="296"/>
      <c r="AX172" s="296"/>
      <c r="AY172" s="296"/>
      <c r="AZ172" s="296"/>
      <c r="BA172" s="296"/>
      <c r="BB172" s="296"/>
      <c r="BC172" s="296"/>
      <c r="BD172" s="296"/>
      <c r="BE172" s="296"/>
      <c r="BF172" s="296"/>
      <c r="BG172" s="296"/>
      <c r="BH172" s="296"/>
      <c r="BI172" s="296"/>
      <c r="BJ172" s="296"/>
      <c r="BK172" s="296"/>
      <c r="BL172" s="296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296"/>
      <c r="CA172" s="296"/>
      <c r="CB172" s="296"/>
      <c r="CC172" s="296"/>
      <c r="CD172" s="296"/>
      <c r="CE172" s="296"/>
      <c r="CF172" s="296"/>
      <c r="CG172" s="296"/>
      <c r="CH172" s="296"/>
      <c r="CI172" s="296"/>
      <c r="CJ172" s="296"/>
      <c r="CK172" s="296"/>
      <c r="CL172" s="296"/>
      <c r="CM172" s="296"/>
      <c r="CN172" s="296"/>
      <c r="CO172" s="296"/>
      <c r="CP172" s="296"/>
      <c r="CQ172" s="296"/>
      <c r="CR172" s="296"/>
      <c r="CS172" s="296"/>
      <c r="CT172" s="296"/>
      <c r="CU172" s="296"/>
      <c r="CV172" s="296"/>
      <c r="CW172" s="42"/>
      <c r="CX172" s="296"/>
      <c r="CY172" s="296"/>
      <c r="CZ172" s="296"/>
      <c r="DA172" s="296"/>
      <c r="DB172" s="296"/>
      <c r="DC172" s="296"/>
      <c r="DD172" s="296"/>
      <c r="DE172" s="296"/>
      <c r="DF172" s="296"/>
      <c r="DG172" s="296"/>
      <c r="DH172" s="296"/>
      <c r="DI172" s="296"/>
      <c r="DJ172" s="296"/>
      <c r="DK172" s="296"/>
      <c r="DL172" s="296"/>
      <c r="DM172" s="296"/>
      <c r="DN172" s="296"/>
      <c r="DO172" s="296"/>
      <c r="DP172" s="296"/>
      <c r="DQ172" s="296"/>
      <c r="DR172" s="296"/>
      <c r="DS172" s="296"/>
      <c r="DT172" s="296"/>
      <c r="DU172" s="296"/>
      <c r="DV172" s="296"/>
      <c r="DW172" s="296"/>
      <c r="DX172" s="296"/>
      <c r="DY172" s="296"/>
      <c r="DZ172" s="296"/>
      <c r="EA172" s="296"/>
      <c r="EB172" s="296"/>
      <c r="EC172" s="296"/>
      <c r="ED172" s="296"/>
      <c r="EE172" s="296"/>
      <c r="EF172" s="296"/>
      <c r="EG172" s="42"/>
      <c r="EH172" s="296"/>
      <c r="EI172" s="296"/>
      <c r="EJ172" s="296"/>
      <c r="EK172" s="296"/>
      <c r="EL172" s="296"/>
      <c r="EM172" s="296"/>
      <c r="EN172" s="296"/>
      <c r="EO172" s="296"/>
      <c r="EP172" s="296"/>
      <c r="EQ172" s="296"/>
      <c r="ER172" s="296"/>
      <c r="ES172" s="296"/>
      <c r="ET172" s="296"/>
      <c r="EU172" s="296"/>
      <c r="EV172" s="296"/>
      <c r="EW172" s="296"/>
      <c r="EX172" s="296"/>
      <c r="EY172" s="296"/>
      <c r="EZ172" s="296"/>
      <c r="FA172" s="296"/>
      <c r="FB172" s="296"/>
      <c r="FC172" s="296"/>
      <c r="FD172" s="296"/>
      <c r="FE172" s="296"/>
      <c r="FF172" s="296"/>
      <c r="FG172" s="296"/>
      <c r="FH172" s="296"/>
      <c r="FI172" s="296"/>
      <c r="FJ172" s="296"/>
      <c r="FK172" s="296"/>
      <c r="FL172" s="296"/>
      <c r="FM172" s="296"/>
      <c r="FN172" s="296"/>
      <c r="FO172" s="296"/>
      <c r="FP172" s="296"/>
      <c r="FQ172" s="42"/>
      <c r="FR172" s="42"/>
      <c r="FS172" s="42"/>
      <c r="FT172" s="42"/>
      <c r="FU172" s="42"/>
      <c r="FV172" s="296"/>
      <c r="FW172" s="296"/>
      <c r="FX172" s="296"/>
      <c r="FY172" s="296"/>
      <c r="FZ172" s="296"/>
      <c r="GA172" s="296"/>
      <c r="GB172" s="296"/>
      <c r="GC172" s="296"/>
      <c r="GD172" s="296"/>
      <c r="GE172" s="296"/>
      <c r="GF172" s="296"/>
      <c r="GG172" s="296"/>
      <c r="GH172" s="296"/>
      <c r="GI172" s="296"/>
      <c r="GJ172" s="296"/>
      <c r="GK172" s="296"/>
      <c r="GL172" s="296"/>
      <c r="GM172" s="296"/>
      <c r="GN172" s="296"/>
      <c r="GO172" s="296"/>
      <c r="GP172" s="296"/>
      <c r="GQ172" s="296"/>
      <c r="GR172" s="296"/>
      <c r="GS172" s="296"/>
      <c r="GT172" s="296"/>
      <c r="GU172" s="296"/>
      <c r="GV172" s="296"/>
      <c r="GW172" s="296"/>
      <c r="GX172" s="296"/>
      <c r="GY172" s="296"/>
      <c r="GZ172" s="296"/>
      <c r="HA172" s="296"/>
      <c r="HB172" s="296"/>
      <c r="HC172" s="296"/>
      <c r="HD172" s="296"/>
      <c r="HE172" s="296"/>
      <c r="HF172" s="296"/>
      <c r="HG172" s="296"/>
      <c r="HH172" s="296"/>
      <c r="HI172" s="296"/>
      <c r="HJ172" s="296"/>
      <c r="HK172" s="296"/>
      <c r="HL172" s="296"/>
      <c r="HM172" s="296"/>
      <c r="HN172" s="296"/>
      <c r="HO172" s="296"/>
      <c r="HP172" s="296"/>
      <c r="HQ172" s="296"/>
      <c r="HR172" s="296"/>
      <c r="HS172" s="296"/>
      <c r="HT172" s="296"/>
      <c r="HU172" s="296"/>
      <c r="HV172" s="296"/>
      <c r="HW172" s="296"/>
      <c r="HX172" s="296"/>
      <c r="HY172" s="296"/>
      <c r="HZ172" s="296"/>
      <c r="IA172" s="296"/>
      <c r="IB172" s="296"/>
      <c r="IC172" s="296"/>
      <c r="ID172" s="296"/>
      <c r="IE172" s="296"/>
      <c r="IF172" s="296"/>
      <c r="IG172" s="296"/>
      <c r="IH172" s="296"/>
      <c r="II172" s="296"/>
      <c r="IJ172" s="296"/>
      <c r="IK172" s="296"/>
      <c r="IL172" s="296"/>
      <c r="IM172" s="296"/>
      <c r="IN172" s="296"/>
      <c r="IO172" s="296"/>
      <c r="IP172" s="296"/>
      <c r="IQ172" s="296"/>
      <c r="IR172" s="296"/>
      <c r="IS172" s="296"/>
      <c r="IT172" s="296"/>
      <c r="IU172" s="296"/>
      <c r="IV172" s="296"/>
      <c r="IW172" s="296"/>
      <c r="IX172" s="296"/>
      <c r="IY172" s="296"/>
      <c r="IZ172" s="296"/>
      <c r="JA172" s="296"/>
      <c r="KM172" s="38"/>
      <c r="KN172" s="38"/>
      <c r="KP172" s="38"/>
      <c r="KQ172" s="38"/>
      <c r="KR172" s="38"/>
      <c r="KS172" s="38"/>
      <c r="KT172" s="38"/>
      <c r="KU172" s="38"/>
      <c r="KV172" s="38"/>
      <c r="KW172" s="38"/>
      <c r="KX172" s="38"/>
      <c r="LH172" s="33"/>
    </row>
    <row r="173" spans="2:320" s="17" customFormat="1" x14ac:dyDescent="0.2">
      <c r="B173" s="33"/>
      <c r="F173" s="35"/>
      <c r="G173" s="174"/>
      <c r="H173" s="33"/>
      <c r="I173" s="33"/>
      <c r="J173" s="42"/>
      <c r="K173" s="296"/>
      <c r="L173" s="296"/>
      <c r="M173" s="296"/>
      <c r="N173" s="296"/>
      <c r="O173" s="296"/>
      <c r="P173" s="296"/>
      <c r="Q173" s="296"/>
      <c r="R173" s="296"/>
      <c r="S173" s="296"/>
      <c r="T173" s="296"/>
      <c r="U173" s="296"/>
      <c r="V173" s="296"/>
      <c r="W173" s="296"/>
      <c r="X173" s="296"/>
      <c r="Y173" s="296"/>
      <c r="Z173" s="296"/>
      <c r="AA173" s="296"/>
      <c r="AB173" s="296"/>
      <c r="AC173" s="296"/>
      <c r="AD173" s="296"/>
      <c r="AE173" s="296"/>
      <c r="AF173" s="296"/>
      <c r="AG173" s="296"/>
      <c r="AH173" s="296"/>
      <c r="AI173" s="296"/>
      <c r="AJ173" s="296"/>
      <c r="AK173" s="296"/>
      <c r="AL173" s="296"/>
      <c r="AM173" s="296"/>
      <c r="AN173" s="296"/>
      <c r="AO173" s="296"/>
      <c r="AP173" s="296"/>
      <c r="AQ173" s="296"/>
      <c r="AR173" s="296"/>
      <c r="AS173" s="296"/>
      <c r="AT173" s="296"/>
      <c r="AU173" s="296"/>
      <c r="AV173" s="296"/>
      <c r="AW173" s="296"/>
      <c r="AX173" s="296"/>
      <c r="AY173" s="296"/>
      <c r="AZ173" s="296"/>
      <c r="BA173" s="296"/>
      <c r="BB173" s="296"/>
      <c r="BC173" s="296"/>
      <c r="BD173" s="296"/>
      <c r="BE173" s="296"/>
      <c r="BF173" s="296"/>
      <c r="BG173" s="296"/>
      <c r="BH173" s="296"/>
      <c r="BI173" s="296"/>
      <c r="BJ173" s="296"/>
      <c r="BK173" s="296"/>
      <c r="BL173" s="296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296"/>
      <c r="CA173" s="296"/>
      <c r="CB173" s="296"/>
      <c r="CC173" s="296"/>
      <c r="CD173" s="296"/>
      <c r="CE173" s="296"/>
      <c r="CF173" s="296"/>
      <c r="CG173" s="296"/>
      <c r="CH173" s="296"/>
      <c r="CI173" s="296"/>
      <c r="CJ173" s="296"/>
      <c r="CK173" s="296"/>
      <c r="CL173" s="296"/>
      <c r="CM173" s="296"/>
      <c r="CN173" s="296"/>
      <c r="CO173" s="296"/>
      <c r="CP173" s="296"/>
      <c r="CQ173" s="296"/>
      <c r="CR173" s="296"/>
      <c r="CS173" s="296"/>
      <c r="CT173" s="296"/>
      <c r="CU173" s="296"/>
      <c r="CV173" s="296"/>
      <c r="CW173" s="42"/>
      <c r="CX173" s="296"/>
      <c r="CY173" s="296"/>
      <c r="CZ173" s="296"/>
      <c r="DA173" s="296"/>
      <c r="DB173" s="296"/>
      <c r="DC173" s="296"/>
      <c r="DD173" s="296"/>
      <c r="DE173" s="296"/>
      <c r="DF173" s="296"/>
      <c r="DG173" s="296"/>
      <c r="DH173" s="296"/>
      <c r="DI173" s="296"/>
      <c r="DJ173" s="296"/>
      <c r="DK173" s="296"/>
      <c r="DL173" s="296"/>
      <c r="DM173" s="296"/>
      <c r="DN173" s="296"/>
      <c r="DO173" s="296"/>
      <c r="DP173" s="296"/>
      <c r="DQ173" s="296"/>
      <c r="DR173" s="296"/>
      <c r="DS173" s="296"/>
      <c r="DT173" s="296"/>
      <c r="DU173" s="296"/>
      <c r="DV173" s="296"/>
      <c r="DW173" s="296"/>
      <c r="DX173" s="296"/>
      <c r="DY173" s="296"/>
      <c r="DZ173" s="296"/>
      <c r="EA173" s="296"/>
      <c r="EB173" s="296"/>
      <c r="EC173" s="296"/>
      <c r="ED173" s="296"/>
      <c r="EE173" s="296"/>
      <c r="EF173" s="296"/>
      <c r="EG173" s="42"/>
      <c r="EH173" s="296"/>
      <c r="EI173" s="296"/>
      <c r="EJ173" s="296"/>
      <c r="EK173" s="296"/>
      <c r="EL173" s="296"/>
      <c r="EM173" s="296"/>
      <c r="EN173" s="296"/>
      <c r="EO173" s="296"/>
      <c r="EP173" s="296"/>
      <c r="EQ173" s="296"/>
      <c r="ER173" s="296"/>
      <c r="ES173" s="296"/>
      <c r="ET173" s="296"/>
      <c r="EU173" s="296"/>
      <c r="EV173" s="296"/>
      <c r="EW173" s="296"/>
      <c r="EX173" s="296"/>
      <c r="EY173" s="296"/>
      <c r="EZ173" s="296"/>
      <c r="FA173" s="296"/>
      <c r="FB173" s="296"/>
      <c r="FC173" s="296"/>
      <c r="FD173" s="296"/>
      <c r="FE173" s="296"/>
      <c r="FF173" s="296"/>
      <c r="FG173" s="296"/>
      <c r="FH173" s="296"/>
      <c r="FI173" s="296"/>
      <c r="FJ173" s="296"/>
      <c r="FK173" s="296"/>
      <c r="FL173" s="296"/>
      <c r="FM173" s="296"/>
      <c r="FN173" s="296"/>
      <c r="FO173" s="296"/>
      <c r="FP173" s="296"/>
      <c r="FQ173" s="42"/>
      <c r="FR173" s="42"/>
      <c r="FS173" s="42"/>
      <c r="FT173" s="42"/>
      <c r="FU173" s="42"/>
      <c r="FV173" s="296"/>
      <c r="FW173" s="296"/>
      <c r="FX173" s="296"/>
      <c r="FY173" s="296"/>
      <c r="FZ173" s="296"/>
      <c r="GA173" s="296"/>
      <c r="GB173" s="296"/>
      <c r="GC173" s="296"/>
      <c r="GD173" s="296"/>
      <c r="GE173" s="296"/>
      <c r="GF173" s="296"/>
      <c r="GG173" s="296"/>
      <c r="GH173" s="296"/>
      <c r="GI173" s="296"/>
      <c r="GJ173" s="296"/>
      <c r="GK173" s="296"/>
      <c r="GL173" s="296"/>
      <c r="GM173" s="296"/>
      <c r="GN173" s="296"/>
      <c r="GO173" s="296"/>
      <c r="GP173" s="296"/>
      <c r="GQ173" s="296"/>
      <c r="GR173" s="296"/>
      <c r="GS173" s="296"/>
      <c r="GT173" s="296"/>
      <c r="GU173" s="296"/>
      <c r="GV173" s="296"/>
      <c r="GW173" s="296"/>
      <c r="GX173" s="296"/>
      <c r="GY173" s="296"/>
      <c r="GZ173" s="296"/>
      <c r="HA173" s="296"/>
      <c r="HB173" s="296"/>
      <c r="HC173" s="296"/>
      <c r="HD173" s="296"/>
      <c r="HE173" s="296"/>
      <c r="HF173" s="296"/>
      <c r="HG173" s="296"/>
      <c r="HH173" s="296"/>
      <c r="HI173" s="296"/>
      <c r="HJ173" s="296"/>
      <c r="HK173" s="296"/>
      <c r="HL173" s="296"/>
      <c r="HM173" s="296"/>
      <c r="HN173" s="296"/>
      <c r="HO173" s="296"/>
      <c r="HP173" s="296"/>
      <c r="HQ173" s="296"/>
      <c r="HR173" s="296"/>
      <c r="HS173" s="296"/>
      <c r="HT173" s="296"/>
      <c r="HU173" s="296"/>
      <c r="HV173" s="296"/>
      <c r="HW173" s="296"/>
      <c r="HX173" s="296"/>
      <c r="HY173" s="296"/>
      <c r="HZ173" s="296"/>
      <c r="IA173" s="296"/>
      <c r="IB173" s="296"/>
      <c r="IC173" s="296"/>
      <c r="ID173" s="296"/>
      <c r="IE173" s="296"/>
      <c r="IF173" s="296"/>
      <c r="IG173" s="296"/>
      <c r="IH173" s="296"/>
      <c r="II173" s="296"/>
      <c r="IJ173" s="296"/>
      <c r="IK173" s="296"/>
      <c r="IL173" s="296"/>
      <c r="IM173" s="296"/>
      <c r="IN173" s="296"/>
      <c r="IO173" s="296"/>
      <c r="IP173" s="296"/>
      <c r="IQ173" s="296"/>
      <c r="IR173" s="296"/>
      <c r="IS173" s="296"/>
      <c r="IT173" s="296"/>
      <c r="IU173" s="296"/>
      <c r="IV173" s="296"/>
      <c r="IW173" s="296"/>
      <c r="IX173" s="296"/>
      <c r="IY173" s="296"/>
      <c r="IZ173" s="296"/>
      <c r="JA173" s="296"/>
      <c r="KM173" s="38"/>
      <c r="KN173" s="38"/>
      <c r="KP173" s="38"/>
      <c r="KQ173" s="38"/>
      <c r="KR173" s="38"/>
      <c r="KS173" s="38"/>
      <c r="KT173" s="38"/>
      <c r="KU173" s="38"/>
      <c r="KV173" s="38"/>
      <c r="KW173" s="38"/>
      <c r="KX173" s="38"/>
      <c r="LH173" s="33"/>
    </row>
    <row r="174" spans="2:320" s="17" customFormat="1" x14ac:dyDescent="0.2">
      <c r="B174" s="33"/>
      <c r="F174" s="35"/>
      <c r="G174" s="174"/>
      <c r="H174" s="33"/>
      <c r="I174" s="33"/>
      <c r="J174" s="42"/>
      <c r="K174" s="296"/>
      <c r="L174" s="296"/>
      <c r="M174" s="296"/>
      <c r="N174" s="296"/>
      <c r="O174" s="296"/>
      <c r="P174" s="296"/>
      <c r="Q174" s="296"/>
      <c r="R174" s="296"/>
      <c r="S174" s="296"/>
      <c r="T174" s="296"/>
      <c r="U174" s="296"/>
      <c r="V174" s="296"/>
      <c r="W174" s="296"/>
      <c r="X174" s="296"/>
      <c r="Y174" s="296"/>
      <c r="Z174" s="296"/>
      <c r="AA174" s="296"/>
      <c r="AB174" s="296"/>
      <c r="AC174" s="296"/>
      <c r="AD174" s="296"/>
      <c r="AE174" s="296"/>
      <c r="AF174" s="296"/>
      <c r="AG174" s="296"/>
      <c r="AH174" s="296"/>
      <c r="AI174" s="296"/>
      <c r="AJ174" s="296"/>
      <c r="AK174" s="296"/>
      <c r="AL174" s="296"/>
      <c r="AM174" s="296"/>
      <c r="AN174" s="296"/>
      <c r="AO174" s="296"/>
      <c r="AP174" s="296"/>
      <c r="AQ174" s="296"/>
      <c r="AR174" s="296"/>
      <c r="AS174" s="296"/>
      <c r="AT174" s="296"/>
      <c r="AU174" s="296"/>
      <c r="AV174" s="296"/>
      <c r="AW174" s="296"/>
      <c r="AX174" s="296"/>
      <c r="AY174" s="296"/>
      <c r="AZ174" s="296"/>
      <c r="BA174" s="296"/>
      <c r="BB174" s="296"/>
      <c r="BC174" s="296"/>
      <c r="BD174" s="296"/>
      <c r="BE174" s="296"/>
      <c r="BF174" s="296"/>
      <c r="BG174" s="296"/>
      <c r="BH174" s="296"/>
      <c r="BI174" s="296"/>
      <c r="BJ174" s="296"/>
      <c r="BK174" s="296"/>
      <c r="BL174" s="296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296"/>
      <c r="CA174" s="296"/>
      <c r="CB174" s="296"/>
      <c r="CC174" s="296"/>
      <c r="CD174" s="296"/>
      <c r="CE174" s="296"/>
      <c r="CF174" s="296"/>
      <c r="CG174" s="296"/>
      <c r="CH174" s="296"/>
      <c r="CI174" s="296"/>
      <c r="CJ174" s="296"/>
      <c r="CK174" s="296"/>
      <c r="CL174" s="296"/>
      <c r="CM174" s="296"/>
      <c r="CN174" s="296"/>
      <c r="CO174" s="296"/>
      <c r="CP174" s="296"/>
      <c r="CQ174" s="296"/>
      <c r="CR174" s="296"/>
      <c r="CS174" s="296"/>
      <c r="CT174" s="296"/>
      <c r="CU174" s="296"/>
      <c r="CV174" s="296"/>
      <c r="CW174" s="42"/>
      <c r="CX174" s="296"/>
      <c r="CY174" s="296"/>
      <c r="CZ174" s="296"/>
      <c r="DA174" s="296"/>
      <c r="DB174" s="296"/>
      <c r="DC174" s="296"/>
      <c r="DD174" s="296"/>
      <c r="DE174" s="296"/>
      <c r="DF174" s="296"/>
      <c r="DG174" s="296"/>
      <c r="DH174" s="296"/>
      <c r="DI174" s="296"/>
      <c r="DJ174" s="296"/>
      <c r="DK174" s="296"/>
      <c r="DL174" s="296"/>
      <c r="DM174" s="296"/>
      <c r="DN174" s="296"/>
      <c r="DO174" s="296"/>
      <c r="DP174" s="296"/>
      <c r="DQ174" s="296"/>
      <c r="DR174" s="296"/>
      <c r="DS174" s="296"/>
      <c r="DT174" s="296"/>
      <c r="DU174" s="296"/>
      <c r="DV174" s="296"/>
      <c r="DW174" s="296"/>
      <c r="DX174" s="296"/>
      <c r="DY174" s="296"/>
      <c r="DZ174" s="296"/>
      <c r="EA174" s="296"/>
      <c r="EB174" s="296"/>
      <c r="EC174" s="296"/>
      <c r="ED174" s="296"/>
      <c r="EE174" s="296"/>
      <c r="EF174" s="296"/>
      <c r="EG174" s="42"/>
      <c r="EH174" s="296"/>
      <c r="EI174" s="296"/>
      <c r="EJ174" s="296"/>
      <c r="EK174" s="296"/>
      <c r="EL174" s="296"/>
      <c r="EM174" s="296"/>
      <c r="EN174" s="296"/>
      <c r="EO174" s="296"/>
      <c r="EP174" s="296"/>
      <c r="EQ174" s="296"/>
      <c r="ER174" s="296"/>
      <c r="ES174" s="296"/>
      <c r="ET174" s="296"/>
      <c r="EU174" s="296"/>
      <c r="EV174" s="296"/>
      <c r="EW174" s="296"/>
      <c r="EX174" s="296"/>
      <c r="EY174" s="296"/>
      <c r="EZ174" s="296"/>
      <c r="FA174" s="296"/>
      <c r="FB174" s="296"/>
      <c r="FC174" s="296"/>
      <c r="FD174" s="296"/>
      <c r="FE174" s="296"/>
      <c r="FF174" s="296"/>
      <c r="FG174" s="296"/>
      <c r="FH174" s="296"/>
      <c r="FI174" s="296"/>
      <c r="FJ174" s="296"/>
      <c r="FK174" s="296"/>
      <c r="FL174" s="296"/>
      <c r="FM174" s="296"/>
      <c r="FN174" s="296"/>
      <c r="FO174" s="296"/>
      <c r="FP174" s="296"/>
      <c r="FQ174" s="42"/>
      <c r="FR174" s="42"/>
      <c r="FS174" s="42"/>
      <c r="FT174" s="42"/>
      <c r="FU174" s="42"/>
      <c r="FV174" s="296"/>
      <c r="FW174" s="296"/>
      <c r="FX174" s="296"/>
      <c r="FY174" s="296"/>
      <c r="FZ174" s="296"/>
      <c r="GA174" s="296"/>
      <c r="GB174" s="296"/>
      <c r="GC174" s="296"/>
      <c r="GD174" s="296"/>
      <c r="GE174" s="296"/>
      <c r="GF174" s="296"/>
      <c r="GG174" s="296"/>
      <c r="GH174" s="296"/>
      <c r="GI174" s="296"/>
      <c r="GJ174" s="296"/>
      <c r="GK174" s="296"/>
      <c r="GL174" s="296"/>
      <c r="GM174" s="296"/>
      <c r="GN174" s="296"/>
      <c r="GO174" s="296"/>
      <c r="GP174" s="296"/>
      <c r="GQ174" s="296"/>
      <c r="GR174" s="296"/>
      <c r="GS174" s="296"/>
      <c r="GT174" s="296"/>
      <c r="GU174" s="296"/>
      <c r="GV174" s="296"/>
      <c r="GW174" s="296"/>
      <c r="GX174" s="296"/>
      <c r="GY174" s="296"/>
      <c r="GZ174" s="296"/>
      <c r="HA174" s="296"/>
      <c r="HB174" s="296"/>
      <c r="HC174" s="296"/>
      <c r="HD174" s="296"/>
      <c r="HE174" s="296"/>
      <c r="HF174" s="296"/>
      <c r="HG174" s="296"/>
      <c r="HH174" s="296"/>
      <c r="HI174" s="296"/>
      <c r="HJ174" s="296"/>
      <c r="HK174" s="296"/>
      <c r="HL174" s="296"/>
      <c r="HM174" s="296"/>
      <c r="HN174" s="296"/>
      <c r="HO174" s="296"/>
      <c r="HP174" s="296"/>
      <c r="HQ174" s="296"/>
      <c r="HR174" s="296"/>
      <c r="HS174" s="296"/>
      <c r="HT174" s="296"/>
      <c r="HU174" s="296"/>
      <c r="HV174" s="296"/>
      <c r="HW174" s="296"/>
      <c r="HX174" s="296"/>
      <c r="HY174" s="296"/>
      <c r="HZ174" s="296"/>
      <c r="IA174" s="296"/>
      <c r="IB174" s="296"/>
      <c r="IC174" s="296"/>
      <c r="ID174" s="296"/>
      <c r="IE174" s="296"/>
      <c r="IF174" s="296"/>
      <c r="IG174" s="296"/>
      <c r="IH174" s="296"/>
      <c r="II174" s="296"/>
      <c r="IJ174" s="296"/>
      <c r="IK174" s="296"/>
      <c r="IL174" s="296"/>
      <c r="IM174" s="296"/>
      <c r="IN174" s="296"/>
      <c r="IO174" s="296"/>
      <c r="IP174" s="296"/>
      <c r="IQ174" s="296"/>
      <c r="IR174" s="296"/>
      <c r="IS174" s="296"/>
      <c r="IT174" s="296"/>
      <c r="IU174" s="296"/>
      <c r="IV174" s="296"/>
      <c r="IW174" s="296"/>
      <c r="IX174" s="296"/>
      <c r="IY174" s="296"/>
      <c r="IZ174" s="296"/>
      <c r="JA174" s="296"/>
      <c r="KM174" s="38"/>
      <c r="KN174" s="38"/>
      <c r="KP174" s="38"/>
      <c r="KQ174" s="38"/>
      <c r="KR174" s="38"/>
      <c r="KS174" s="38"/>
      <c r="KT174" s="38"/>
      <c r="KU174" s="38"/>
      <c r="KV174" s="38"/>
      <c r="KW174" s="38"/>
      <c r="KX174" s="38"/>
      <c r="LH174" s="33"/>
    </row>
    <row r="175" spans="2:320" s="17" customFormat="1" x14ac:dyDescent="0.2">
      <c r="B175" s="33"/>
      <c r="F175" s="35"/>
      <c r="G175" s="174"/>
      <c r="H175" s="33"/>
      <c r="I175" s="33"/>
      <c r="J175" s="42"/>
      <c r="K175" s="296"/>
      <c r="L175" s="296"/>
      <c r="M175" s="296"/>
      <c r="N175" s="296"/>
      <c r="O175" s="296"/>
      <c r="P175" s="296"/>
      <c r="Q175" s="296"/>
      <c r="R175" s="296"/>
      <c r="S175" s="296"/>
      <c r="T175" s="296"/>
      <c r="U175" s="296"/>
      <c r="V175" s="296"/>
      <c r="W175" s="296"/>
      <c r="X175" s="296"/>
      <c r="Y175" s="296"/>
      <c r="Z175" s="296"/>
      <c r="AA175" s="296"/>
      <c r="AB175" s="296"/>
      <c r="AC175" s="296"/>
      <c r="AD175" s="296"/>
      <c r="AE175" s="296"/>
      <c r="AF175" s="296"/>
      <c r="AG175" s="296"/>
      <c r="AH175" s="296"/>
      <c r="AI175" s="296"/>
      <c r="AJ175" s="296"/>
      <c r="AK175" s="296"/>
      <c r="AL175" s="296"/>
      <c r="AM175" s="296"/>
      <c r="AN175" s="296"/>
      <c r="AO175" s="296"/>
      <c r="AP175" s="296"/>
      <c r="AQ175" s="296"/>
      <c r="AR175" s="296"/>
      <c r="AS175" s="296"/>
      <c r="AT175" s="296"/>
      <c r="AU175" s="296"/>
      <c r="AV175" s="296"/>
      <c r="AW175" s="296"/>
      <c r="AX175" s="296"/>
      <c r="AY175" s="296"/>
      <c r="AZ175" s="296"/>
      <c r="BA175" s="296"/>
      <c r="BB175" s="296"/>
      <c r="BC175" s="296"/>
      <c r="BD175" s="296"/>
      <c r="BE175" s="296"/>
      <c r="BF175" s="296"/>
      <c r="BG175" s="296"/>
      <c r="BH175" s="296"/>
      <c r="BI175" s="296"/>
      <c r="BJ175" s="296"/>
      <c r="BK175" s="296"/>
      <c r="BL175" s="296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296"/>
      <c r="CA175" s="296"/>
      <c r="CB175" s="296"/>
      <c r="CC175" s="296"/>
      <c r="CD175" s="296"/>
      <c r="CE175" s="296"/>
      <c r="CF175" s="296"/>
      <c r="CG175" s="296"/>
      <c r="CH175" s="296"/>
      <c r="CI175" s="296"/>
      <c r="CJ175" s="296"/>
      <c r="CK175" s="296"/>
      <c r="CL175" s="296"/>
      <c r="CM175" s="296"/>
      <c r="CN175" s="296"/>
      <c r="CO175" s="296"/>
      <c r="CP175" s="296"/>
      <c r="CQ175" s="296"/>
      <c r="CR175" s="296"/>
      <c r="CS175" s="296"/>
      <c r="CT175" s="296"/>
      <c r="CU175" s="296"/>
      <c r="CV175" s="296"/>
      <c r="CW175" s="42"/>
      <c r="CX175" s="296"/>
      <c r="CY175" s="296"/>
      <c r="CZ175" s="296"/>
      <c r="DA175" s="296"/>
      <c r="DB175" s="296"/>
      <c r="DC175" s="296"/>
      <c r="DD175" s="296"/>
      <c r="DE175" s="296"/>
      <c r="DF175" s="296"/>
      <c r="DG175" s="296"/>
      <c r="DH175" s="296"/>
      <c r="DI175" s="296"/>
      <c r="DJ175" s="296"/>
      <c r="DK175" s="296"/>
      <c r="DL175" s="296"/>
      <c r="DM175" s="296"/>
      <c r="DN175" s="296"/>
      <c r="DO175" s="296"/>
      <c r="DP175" s="296"/>
      <c r="DQ175" s="296"/>
      <c r="DR175" s="296"/>
      <c r="DS175" s="296"/>
      <c r="DT175" s="296"/>
      <c r="DU175" s="296"/>
      <c r="DV175" s="296"/>
      <c r="DW175" s="296"/>
      <c r="DX175" s="296"/>
      <c r="DY175" s="296"/>
      <c r="DZ175" s="296"/>
      <c r="EA175" s="296"/>
      <c r="EB175" s="296"/>
      <c r="EC175" s="296"/>
      <c r="ED175" s="296"/>
      <c r="EE175" s="296"/>
      <c r="EF175" s="296"/>
      <c r="EG175" s="42"/>
      <c r="EH175" s="296"/>
      <c r="EI175" s="296"/>
      <c r="EJ175" s="296"/>
      <c r="EK175" s="296"/>
      <c r="EL175" s="296"/>
      <c r="EM175" s="296"/>
      <c r="EN175" s="296"/>
      <c r="EO175" s="296"/>
      <c r="EP175" s="296"/>
      <c r="EQ175" s="296"/>
      <c r="ER175" s="296"/>
      <c r="ES175" s="296"/>
      <c r="ET175" s="296"/>
      <c r="EU175" s="296"/>
      <c r="EV175" s="296"/>
      <c r="EW175" s="296"/>
      <c r="EX175" s="296"/>
      <c r="EY175" s="296"/>
      <c r="EZ175" s="296"/>
      <c r="FA175" s="296"/>
      <c r="FB175" s="296"/>
      <c r="FC175" s="296"/>
      <c r="FD175" s="296"/>
      <c r="FE175" s="296"/>
      <c r="FF175" s="296"/>
      <c r="FG175" s="296"/>
      <c r="FH175" s="296"/>
      <c r="FI175" s="296"/>
      <c r="FJ175" s="296"/>
      <c r="FK175" s="296"/>
      <c r="FL175" s="296"/>
      <c r="FM175" s="296"/>
      <c r="FN175" s="296"/>
      <c r="FO175" s="296"/>
      <c r="FP175" s="296"/>
      <c r="FQ175" s="42"/>
      <c r="FR175" s="42"/>
      <c r="FS175" s="42"/>
      <c r="FT175" s="42"/>
      <c r="FU175" s="42"/>
      <c r="FV175" s="296"/>
      <c r="FW175" s="296"/>
      <c r="FX175" s="296"/>
      <c r="FY175" s="296"/>
      <c r="FZ175" s="296"/>
      <c r="GA175" s="296"/>
      <c r="GB175" s="296"/>
      <c r="GC175" s="296"/>
      <c r="GD175" s="296"/>
      <c r="GE175" s="296"/>
      <c r="GF175" s="296"/>
      <c r="GG175" s="296"/>
      <c r="GH175" s="296"/>
      <c r="GI175" s="296"/>
      <c r="GJ175" s="296"/>
      <c r="GK175" s="296"/>
      <c r="GL175" s="296"/>
      <c r="GM175" s="296"/>
      <c r="GN175" s="296"/>
      <c r="GO175" s="296"/>
      <c r="GP175" s="296"/>
      <c r="GQ175" s="296"/>
      <c r="GR175" s="296"/>
      <c r="GS175" s="296"/>
      <c r="GT175" s="296"/>
      <c r="GU175" s="296"/>
      <c r="GV175" s="296"/>
      <c r="GW175" s="296"/>
      <c r="GX175" s="296"/>
      <c r="GY175" s="296"/>
      <c r="GZ175" s="296"/>
      <c r="HA175" s="296"/>
      <c r="HB175" s="296"/>
      <c r="HC175" s="296"/>
      <c r="HD175" s="296"/>
      <c r="HE175" s="296"/>
      <c r="HF175" s="296"/>
      <c r="HG175" s="296"/>
      <c r="HH175" s="296"/>
      <c r="HI175" s="296"/>
      <c r="HJ175" s="296"/>
      <c r="HK175" s="296"/>
      <c r="HL175" s="296"/>
      <c r="HM175" s="296"/>
      <c r="HN175" s="296"/>
      <c r="HO175" s="296"/>
      <c r="HP175" s="296"/>
      <c r="HQ175" s="296"/>
      <c r="HR175" s="296"/>
      <c r="HS175" s="296"/>
      <c r="HT175" s="296"/>
      <c r="HU175" s="296"/>
      <c r="HV175" s="296"/>
      <c r="HW175" s="296"/>
      <c r="HX175" s="296"/>
      <c r="HY175" s="296"/>
      <c r="HZ175" s="296"/>
      <c r="IA175" s="296"/>
      <c r="IB175" s="296"/>
      <c r="IC175" s="296"/>
      <c r="ID175" s="296"/>
      <c r="IE175" s="296"/>
      <c r="IF175" s="296"/>
      <c r="IG175" s="296"/>
      <c r="IH175" s="296"/>
      <c r="II175" s="296"/>
      <c r="IJ175" s="296"/>
      <c r="IK175" s="296"/>
      <c r="IL175" s="296"/>
      <c r="IM175" s="296"/>
      <c r="IN175" s="296"/>
      <c r="IO175" s="296"/>
      <c r="IP175" s="296"/>
      <c r="IQ175" s="296"/>
      <c r="IR175" s="296"/>
      <c r="IS175" s="296"/>
      <c r="IT175" s="296"/>
      <c r="IU175" s="296"/>
      <c r="IV175" s="296"/>
      <c r="IW175" s="296"/>
      <c r="IX175" s="296"/>
      <c r="IY175" s="296"/>
      <c r="IZ175" s="296"/>
      <c r="JA175" s="296"/>
      <c r="KM175" s="38"/>
      <c r="KN175" s="38"/>
      <c r="KP175" s="38"/>
      <c r="KQ175" s="38"/>
      <c r="KR175" s="38"/>
      <c r="KS175" s="38"/>
      <c r="KT175" s="38"/>
      <c r="KU175" s="38"/>
      <c r="KV175" s="38"/>
      <c r="KW175" s="38"/>
      <c r="KX175" s="38"/>
      <c r="LH175" s="33"/>
    </row>
    <row r="176" spans="2:320" s="17" customFormat="1" x14ac:dyDescent="0.2">
      <c r="B176" s="33"/>
      <c r="F176" s="35"/>
      <c r="G176" s="174"/>
      <c r="H176" s="33"/>
      <c r="I176" s="33"/>
      <c r="J176" s="42"/>
      <c r="K176" s="296"/>
      <c r="L176" s="296"/>
      <c r="M176" s="296"/>
      <c r="N176" s="296"/>
      <c r="O176" s="296"/>
      <c r="P176" s="296"/>
      <c r="Q176" s="296"/>
      <c r="R176" s="296"/>
      <c r="S176" s="296"/>
      <c r="T176" s="296"/>
      <c r="U176" s="296"/>
      <c r="V176" s="296"/>
      <c r="W176" s="296"/>
      <c r="X176" s="296"/>
      <c r="Y176" s="296"/>
      <c r="Z176" s="296"/>
      <c r="AA176" s="296"/>
      <c r="AB176" s="296"/>
      <c r="AC176" s="296"/>
      <c r="AD176" s="296"/>
      <c r="AE176" s="296"/>
      <c r="AF176" s="296"/>
      <c r="AG176" s="296"/>
      <c r="AH176" s="296"/>
      <c r="AI176" s="296"/>
      <c r="AJ176" s="296"/>
      <c r="AK176" s="296"/>
      <c r="AL176" s="296"/>
      <c r="AM176" s="296"/>
      <c r="AN176" s="296"/>
      <c r="AO176" s="296"/>
      <c r="AP176" s="296"/>
      <c r="AQ176" s="296"/>
      <c r="AR176" s="296"/>
      <c r="AS176" s="296"/>
      <c r="AT176" s="296"/>
      <c r="AU176" s="296"/>
      <c r="AV176" s="296"/>
      <c r="AW176" s="296"/>
      <c r="AX176" s="296"/>
      <c r="AY176" s="296"/>
      <c r="AZ176" s="296"/>
      <c r="BA176" s="296"/>
      <c r="BB176" s="296"/>
      <c r="BC176" s="296"/>
      <c r="BD176" s="296"/>
      <c r="BE176" s="296"/>
      <c r="BF176" s="296"/>
      <c r="BG176" s="296"/>
      <c r="BH176" s="296"/>
      <c r="BI176" s="296"/>
      <c r="BJ176" s="296"/>
      <c r="BK176" s="296"/>
      <c r="BL176" s="296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296"/>
      <c r="CA176" s="296"/>
      <c r="CB176" s="296"/>
      <c r="CC176" s="296"/>
      <c r="CD176" s="296"/>
      <c r="CE176" s="296"/>
      <c r="CF176" s="296"/>
      <c r="CG176" s="296"/>
      <c r="CH176" s="296"/>
      <c r="CI176" s="296"/>
      <c r="CJ176" s="296"/>
      <c r="CK176" s="296"/>
      <c r="CL176" s="296"/>
      <c r="CM176" s="296"/>
      <c r="CN176" s="296"/>
      <c r="CO176" s="296"/>
      <c r="CP176" s="296"/>
      <c r="CQ176" s="296"/>
      <c r="CR176" s="296"/>
      <c r="CS176" s="296"/>
      <c r="CT176" s="296"/>
      <c r="CU176" s="296"/>
      <c r="CV176" s="296"/>
      <c r="CW176" s="42"/>
      <c r="CX176" s="296"/>
      <c r="CY176" s="296"/>
      <c r="CZ176" s="296"/>
      <c r="DA176" s="296"/>
      <c r="DB176" s="296"/>
      <c r="DC176" s="296"/>
      <c r="DD176" s="296"/>
      <c r="DE176" s="296"/>
      <c r="DF176" s="296"/>
      <c r="DG176" s="296"/>
      <c r="DH176" s="296"/>
      <c r="DI176" s="296"/>
      <c r="DJ176" s="296"/>
      <c r="DK176" s="296"/>
      <c r="DL176" s="296"/>
      <c r="DM176" s="296"/>
      <c r="DN176" s="296"/>
      <c r="DO176" s="296"/>
      <c r="DP176" s="296"/>
      <c r="DQ176" s="296"/>
      <c r="DR176" s="296"/>
      <c r="DS176" s="296"/>
      <c r="DT176" s="296"/>
      <c r="DU176" s="296"/>
      <c r="DV176" s="296"/>
      <c r="DW176" s="296"/>
      <c r="DX176" s="296"/>
      <c r="DY176" s="296"/>
      <c r="DZ176" s="296"/>
      <c r="EA176" s="296"/>
      <c r="EB176" s="296"/>
      <c r="EC176" s="296"/>
      <c r="ED176" s="296"/>
      <c r="EE176" s="296"/>
      <c r="EF176" s="296"/>
      <c r="EG176" s="42"/>
      <c r="EH176" s="296"/>
      <c r="EI176" s="296"/>
      <c r="EJ176" s="296"/>
      <c r="EK176" s="296"/>
      <c r="EL176" s="296"/>
      <c r="EM176" s="296"/>
      <c r="EN176" s="296"/>
      <c r="EO176" s="296"/>
      <c r="EP176" s="296"/>
      <c r="EQ176" s="296"/>
      <c r="ER176" s="296"/>
      <c r="ES176" s="296"/>
      <c r="ET176" s="296"/>
      <c r="EU176" s="296"/>
      <c r="EV176" s="296"/>
      <c r="EW176" s="296"/>
      <c r="EX176" s="296"/>
      <c r="EY176" s="296"/>
      <c r="EZ176" s="296"/>
      <c r="FA176" s="296"/>
      <c r="FB176" s="296"/>
      <c r="FC176" s="296"/>
      <c r="FD176" s="296"/>
      <c r="FE176" s="296"/>
      <c r="FF176" s="296"/>
      <c r="FG176" s="296"/>
      <c r="FH176" s="296"/>
      <c r="FI176" s="296"/>
      <c r="FJ176" s="296"/>
      <c r="FK176" s="296"/>
      <c r="FL176" s="296"/>
      <c r="FM176" s="296"/>
      <c r="FN176" s="296"/>
      <c r="FO176" s="296"/>
      <c r="FP176" s="296"/>
      <c r="FQ176" s="42"/>
      <c r="FR176" s="42"/>
      <c r="FS176" s="42"/>
      <c r="FT176" s="42"/>
      <c r="FU176" s="42"/>
      <c r="FV176" s="296"/>
      <c r="FW176" s="296"/>
      <c r="FX176" s="296"/>
      <c r="FY176" s="296"/>
      <c r="FZ176" s="296"/>
      <c r="GA176" s="296"/>
      <c r="GB176" s="296"/>
      <c r="GC176" s="296"/>
      <c r="GD176" s="296"/>
      <c r="GE176" s="296"/>
      <c r="GF176" s="296"/>
      <c r="GG176" s="296"/>
      <c r="GH176" s="296"/>
      <c r="GI176" s="296"/>
      <c r="GJ176" s="296"/>
      <c r="GK176" s="296"/>
      <c r="GL176" s="296"/>
      <c r="GM176" s="296"/>
      <c r="GN176" s="296"/>
      <c r="GO176" s="296"/>
      <c r="GP176" s="296"/>
      <c r="GQ176" s="296"/>
      <c r="GR176" s="296"/>
      <c r="GS176" s="296"/>
      <c r="GT176" s="296"/>
      <c r="GU176" s="296"/>
      <c r="GV176" s="296"/>
      <c r="GW176" s="296"/>
      <c r="GX176" s="296"/>
      <c r="GY176" s="296"/>
      <c r="GZ176" s="296"/>
      <c r="HA176" s="296"/>
      <c r="HB176" s="296"/>
      <c r="HC176" s="296"/>
      <c r="HD176" s="296"/>
      <c r="HE176" s="296"/>
      <c r="HF176" s="296"/>
      <c r="HG176" s="296"/>
      <c r="HH176" s="296"/>
      <c r="HI176" s="296"/>
      <c r="HJ176" s="296"/>
      <c r="HK176" s="296"/>
      <c r="HL176" s="296"/>
      <c r="HM176" s="296"/>
      <c r="HN176" s="296"/>
      <c r="HO176" s="296"/>
      <c r="HP176" s="296"/>
      <c r="HQ176" s="296"/>
      <c r="HR176" s="296"/>
      <c r="HS176" s="296"/>
      <c r="HT176" s="296"/>
      <c r="HU176" s="296"/>
      <c r="HV176" s="296"/>
      <c r="HW176" s="296"/>
      <c r="HX176" s="296"/>
      <c r="HY176" s="296"/>
      <c r="HZ176" s="296"/>
      <c r="IA176" s="296"/>
      <c r="IB176" s="296"/>
      <c r="IC176" s="296"/>
      <c r="ID176" s="296"/>
      <c r="IE176" s="296"/>
      <c r="IF176" s="296"/>
      <c r="IG176" s="296"/>
      <c r="IH176" s="296"/>
      <c r="II176" s="296"/>
      <c r="IJ176" s="296"/>
      <c r="IK176" s="296"/>
      <c r="IL176" s="296"/>
      <c r="IM176" s="296"/>
      <c r="IN176" s="296"/>
      <c r="IO176" s="296"/>
      <c r="IP176" s="296"/>
      <c r="IQ176" s="296"/>
      <c r="IR176" s="296"/>
      <c r="IS176" s="296"/>
      <c r="IT176" s="296"/>
      <c r="IU176" s="296"/>
      <c r="IV176" s="296"/>
      <c r="IW176" s="296"/>
      <c r="IX176" s="296"/>
      <c r="IY176" s="296"/>
      <c r="IZ176" s="296"/>
      <c r="JA176" s="296"/>
      <c r="KM176" s="38"/>
      <c r="KN176" s="38"/>
      <c r="KP176" s="38"/>
      <c r="KQ176" s="38"/>
      <c r="KR176" s="38"/>
      <c r="KS176" s="38"/>
      <c r="KT176" s="38"/>
      <c r="KU176" s="38"/>
      <c r="KV176" s="38"/>
      <c r="KW176" s="38"/>
      <c r="KX176" s="38"/>
      <c r="LH176" s="33"/>
    </row>
    <row r="177" spans="2:320" s="17" customFormat="1" x14ac:dyDescent="0.2">
      <c r="B177" s="33"/>
      <c r="F177" s="35"/>
      <c r="G177" s="174"/>
      <c r="H177" s="33"/>
      <c r="I177" s="33"/>
      <c r="J177" s="42"/>
      <c r="K177" s="296"/>
      <c r="L177" s="296"/>
      <c r="M177" s="296"/>
      <c r="N177" s="296"/>
      <c r="O177" s="296"/>
      <c r="P177" s="296"/>
      <c r="Q177" s="296"/>
      <c r="R177" s="296"/>
      <c r="S177" s="296"/>
      <c r="T177" s="296"/>
      <c r="U177" s="296"/>
      <c r="V177" s="296"/>
      <c r="W177" s="296"/>
      <c r="X177" s="296"/>
      <c r="Y177" s="296"/>
      <c r="Z177" s="296"/>
      <c r="AA177" s="296"/>
      <c r="AB177" s="296"/>
      <c r="AC177" s="296"/>
      <c r="AD177" s="296"/>
      <c r="AE177" s="296"/>
      <c r="AF177" s="296"/>
      <c r="AG177" s="296"/>
      <c r="AH177" s="296"/>
      <c r="AI177" s="296"/>
      <c r="AJ177" s="296"/>
      <c r="AK177" s="296"/>
      <c r="AL177" s="296"/>
      <c r="AM177" s="296"/>
      <c r="AN177" s="296"/>
      <c r="AO177" s="296"/>
      <c r="AP177" s="296"/>
      <c r="AQ177" s="296"/>
      <c r="AR177" s="296"/>
      <c r="AS177" s="296"/>
      <c r="AT177" s="296"/>
      <c r="AU177" s="296"/>
      <c r="AV177" s="296"/>
      <c r="AW177" s="296"/>
      <c r="AX177" s="296"/>
      <c r="AY177" s="296"/>
      <c r="AZ177" s="296"/>
      <c r="BA177" s="296"/>
      <c r="BB177" s="296"/>
      <c r="BC177" s="296"/>
      <c r="BD177" s="296"/>
      <c r="BE177" s="296"/>
      <c r="BF177" s="296"/>
      <c r="BG177" s="296"/>
      <c r="BH177" s="296"/>
      <c r="BI177" s="296"/>
      <c r="BJ177" s="296"/>
      <c r="BK177" s="296"/>
      <c r="BL177" s="296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296"/>
      <c r="CA177" s="296"/>
      <c r="CB177" s="296"/>
      <c r="CC177" s="296"/>
      <c r="CD177" s="296"/>
      <c r="CE177" s="296"/>
      <c r="CF177" s="296"/>
      <c r="CG177" s="296"/>
      <c r="CH177" s="296"/>
      <c r="CI177" s="296"/>
      <c r="CJ177" s="296"/>
      <c r="CK177" s="296"/>
      <c r="CL177" s="296"/>
      <c r="CM177" s="296"/>
      <c r="CN177" s="296"/>
      <c r="CO177" s="296"/>
      <c r="CP177" s="296"/>
      <c r="CQ177" s="296"/>
      <c r="CR177" s="296"/>
      <c r="CS177" s="296"/>
      <c r="CT177" s="296"/>
      <c r="CU177" s="296"/>
      <c r="CV177" s="296"/>
      <c r="CW177" s="42"/>
      <c r="CX177" s="296"/>
      <c r="CY177" s="296"/>
      <c r="CZ177" s="296"/>
      <c r="DA177" s="296"/>
      <c r="DB177" s="296"/>
      <c r="DC177" s="296"/>
      <c r="DD177" s="296"/>
      <c r="DE177" s="296"/>
      <c r="DF177" s="296"/>
      <c r="DG177" s="296"/>
      <c r="DH177" s="296"/>
      <c r="DI177" s="296"/>
      <c r="DJ177" s="296"/>
      <c r="DK177" s="296"/>
      <c r="DL177" s="296"/>
      <c r="DM177" s="296"/>
      <c r="DN177" s="296"/>
      <c r="DO177" s="296"/>
      <c r="DP177" s="296"/>
      <c r="DQ177" s="296"/>
      <c r="DR177" s="296"/>
      <c r="DS177" s="296"/>
      <c r="DT177" s="296"/>
      <c r="DU177" s="296"/>
      <c r="DV177" s="296"/>
      <c r="DW177" s="296"/>
      <c r="DX177" s="296"/>
      <c r="DY177" s="296"/>
      <c r="DZ177" s="296"/>
      <c r="EA177" s="296"/>
      <c r="EB177" s="296"/>
      <c r="EC177" s="296"/>
      <c r="ED177" s="296"/>
      <c r="EE177" s="296"/>
      <c r="EF177" s="296"/>
      <c r="EG177" s="42"/>
      <c r="EH177" s="296"/>
      <c r="EI177" s="296"/>
      <c r="EJ177" s="296"/>
      <c r="EK177" s="296"/>
      <c r="EL177" s="296"/>
      <c r="EM177" s="296"/>
      <c r="EN177" s="296"/>
      <c r="EO177" s="296"/>
      <c r="EP177" s="296"/>
      <c r="EQ177" s="296"/>
      <c r="ER177" s="296"/>
      <c r="ES177" s="296"/>
      <c r="ET177" s="296"/>
      <c r="EU177" s="296"/>
      <c r="EV177" s="296"/>
      <c r="EW177" s="296"/>
      <c r="EX177" s="296"/>
      <c r="EY177" s="296"/>
      <c r="EZ177" s="296"/>
      <c r="FA177" s="296"/>
      <c r="FB177" s="296"/>
      <c r="FC177" s="296"/>
      <c r="FD177" s="296"/>
      <c r="FE177" s="296"/>
      <c r="FF177" s="296"/>
      <c r="FG177" s="296"/>
      <c r="FH177" s="296"/>
      <c r="FI177" s="296"/>
      <c r="FJ177" s="296"/>
      <c r="FK177" s="296"/>
      <c r="FL177" s="296"/>
      <c r="FM177" s="296"/>
      <c r="FN177" s="296"/>
      <c r="FO177" s="296"/>
      <c r="FP177" s="296"/>
      <c r="FQ177" s="42"/>
      <c r="FR177" s="42"/>
      <c r="FS177" s="42"/>
      <c r="FT177" s="42"/>
      <c r="FU177" s="42"/>
      <c r="FV177" s="296"/>
      <c r="FW177" s="296"/>
      <c r="FX177" s="296"/>
      <c r="FY177" s="296"/>
      <c r="FZ177" s="296"/>
      <c r="GA177" s="296"/>
      <c r="GB177" s="296"/>
      <c r="GC177" s="296"/>
      <c r="GD177" s="296"/>
      <c r="GE177" s="296"/>
      <c r="GF177" s="296"/>
      <c r="GG177" s="296"/>
      <c r="GH177" s="296"/>
      <c r="GI177" s="296"/>
      <c r="GJ177" s="296"/>
      <c r="GK177" s="296"/>
      <c r="GL177" s="296"/>
      <c r="GM177" s="296"/>
      <c r="GN177" s="296"/>
      <c r="GO177" s="296"/>
      <c r="GP177" s="296"/>
      <c r="GQ177" s="296"/>
      <c r="GR177" s="296"/>
      <c r="GS177" s="296"/>
      <c r="GT177" s="296"/>
      <c r="GU177" s="296"/>
      <c r="GV177" s="296"/>
      <c r="GW177" s="296"/>
      <c r="GX177" s="296"/>
      <c r="GY177" s="296"/>
      <c r="GZ177" s="296"/>
      <c r="HA177" s="296"/>
      <c r="HB177" s="296"/>
      <c r="HC177" s="296"/>
      <c r="HD177" s="296"/>
      <c r="HE177" s="296"/>
      <c r="HF177" s="296"/>
      <c r="HG177" s="296"/>
      <c r="HH177" s="296"/>
      <c r="HI177" s="296"/>
      <c r="HJ177" s="296"/>
      <c r="HK177" s="296"/>
      <c r="HL177" s="296"/>
      <c r="HM177" s="296"/>
      <c r="HN177" s="296"/>
      <c r="HO177" s="296"/>
      <c r="HP177" s="296"/>
      <c r="HQ177" s="296"/>
      <c r="HR177" s="296"/>
      <c r="HS177" s="296"/>
      <c r="HT177" s="296"/>
      <c r="HU177" s="296"/>
      <c r="HV177" s="296"/>
      <c r="HW177" s="296"/>
      <c r="HX177" s="296"/>
      <c r="HY177" s="296"/>
      <c r="HZ177" s="296"/>
      <c r="IA177" s="296"/>
      <c r="IB177" s="296"/>
      <c r="IC177" s="296"/>
      <c r="ID177" s="296"/>
      <c r="IE177" s="296"/>
      <c r="IF177" s="296"/>
      <c r="IG177" s="296"/>
      <c r="IH177" s="296"/>
      <c r="II177" s="296"/>
      <c r="IJ177" s="296"/>
      <c r="IK177" s="296"/>
      <c r="IL177" s="296"/>
      <c r="IM177" s="296"/>
      <c r="IN177" s="296"/>
      <c r="IO177" s="296"/>
      <c r="IP177" s="296"/>
      <c r="IQ177" s="296"/>
      <c r="IR177" s="296"/>
      <c r="IS177" s="296"/>
      <c r="IT177" s="296"/>
      <c r="IU177" s="296"/>
      <c r="IV177" s="296"/>
      <c r="IW177" s="296"/>
      <c r="IX177" s="296"/>
      <c r="IY177" s="296"/>
      <c r="IZ177" s="296"/>
      <c r="JA177" s="296"/>
      <c r="KM177" s="38"/>
      <c r="KN177" s="38"/>
      <c r="KP177" s="38"/>
      <c r="KQ177" s="38"/>
      <c r="KR177" s="38"/>
      <c r="KS177" s="38"/>
      <c r="KT177" s="38"/>
      <c r="KU177" s="38"/>
      <c r="KV177" s="38"/>
      <c r="KW177" s="38"/>
      <c r="KX177" s="38"/>
      <c r="LH177" s="33"/>
    </row>
    <row r="178" spans="2:320" s="17" customFormat="1" x14ac:dyDescent="0.2">
      <c r="B178" s="33"/>
      <c r="F178" s="35"/>
      <c r="G178" s="174"/>
      <c r="H178" s="33"/>
      <c r="I178" s="33"/>
      <c r="J178" s="42"/>
      <c r="K178" s="296"/>
      <c r="L178" s="296"/>
      <c r="M178" s="296"/>
      <c r="N178" s="296"/>
      <c r="O178" s="296"/>
      <c r="P178" s="296"/>
      <c r="Q178" s="296"/>
      <c r="R178" s="296"/>
      <c r="S178" s="296"/>
      <c r="T178" s="296"/>
      <c r="U178" s="296"/>
      <c r="V178" s="296"/>
      <c r="W178" s="296"/>
      <c r="X178" s="296"/>
      <c r="Y178" s="296"/>
      <c r="Z178" s="296"/>
      <c r="AA178" s="296"/>
      <c r="AB178" s="296"/>
      <c r="AC178" s="296"/>
      <c r="AD178" s="296"/>
      <c r="AE178" s="296"/>
      <c r="AF178" s="296"/>
      <c r="AG178" s="296"/>
      <c r="AH178" s="296"/>
      <c r="AI178" s="296"/>
      <c r="AJ178" s="296"/>
      <c r="AK178" s="296"/>
      <c r="AL178" s="296"/>
      <c r="AM178" s="296"/>
      <c r="AN178" s="296"/>
      <c r="AO178" s="296"/>
      <c r="AP178" s="296"/>
      <c r="AQ178" s="296"/>
      <c r="AR178" s="296"/>
      <c r="AS178" s="296"/>
      <c r="AT178" s="296"/>
      <c r="AU178" s="296"/>
      <c r="AV178" s="296"/>
      <c r="AW178" s="296"/>
      <c r="AX178" s="296"/>
      <c r="AY178" s="296"/>
      <c r="AZ178" s="296"/>
      <c r="BA178" s="296"/>
      <c r="BB178" s="296"/>
      <c r="BC178" s="296"/>
      <c r="BD178" s="296"/>
      <c r="BE178" s="296"/>
      <c r="BF178" s="296"/>
      <c r="BG178" s="296"/>
      <c r="BH178" s="296"/>
      <c r="BI178" s="296"/>
      <c r="BJ178" s="296"/>
      <c r="BK178" s="296"/>
      <c r="BL178" s="296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296"/>
      <c r="CA178" s="296"/>
      <c r="CB178" s="296"/>
      <c r="CC178" s="296"/>
      <c r="CD178" s="296"/>
      <c r="CE178" s="296"/>
      <c r="CF178" s="296"/>
      <c r="CG178" s="296"/>
      <c r="CH178" s="296"/>
      <c r="CI178" s="296"/>
      <c r="CJ178" s="296"/>
      <c r="CK178" s="296"/>
      <c r="CL178" s="296"/>
      <c r="CM178" s="296"/>
      <c r="CN178" s="296"/>
      <c r="CO178" s="296"/>
      <c r="CP178" s="296"/>
      <c r="CQ178" s="296"/>
      <c r="CR178" s="296"/>
      <c r="CS178" s="296"/>
      <c r="CT178" s="296"/>
      <c r="CU178" s="296"/>
      <c r="CV178" s="296"/>
      <c r="CW178" s="42"/>
      <c r="CX178" s="296"/>
      <c r="CY178" s="296"/>
      <c r="CZ178" s="296"/>
      <c r="DA178" s="296"/>
      <c r="DB178" s="296"/>
      <c r="DC178" s="296"/>
      <c r="DD178" s="296"/>
      <c r="DE178" s="296"/>
      <c r="DF178" s="296"/>
      <c r="DG178" s="296"/>
      <c r="DH178" s="296"/>
      <c r="DI178" s="296"/>
      <c r="DJ178" s="296"/>
      <c r="DK178" s="296"/>
      <c r="DL178" s="296"/>
      <c r="DM178" s="296"/>
      <c r="DN178" s="296"/>
      <c r="DO178" s="296"/>
      <c r="DP178" s="296"/>
      <c r="DQ178" s="296"/>
      <c r="DR178" s="296"/>
      <c r="DS178" s="296"/>
      <c r="DT178" s="296"/>
      <c r="DU178" s="296"/>
      <c r="DV178" s="296"/>
      <c r="DW178" s="296"/>
      <c r="DX178" s="296"/>
      <c r="DY178" s="296"/>
      <c r="DZ178" s="296"/>
      <c r="EA178" s="296"/>
      <c r="EB178" s="296"/>
      <c r="EC178" s="296"/>
      <c r="ED178" s="296"/>
      <c r="EE178" s="296"/>
      <c r="EF178" s="296"/>
      <c r="EG178" s="42"/>
      <c r="EH178" s="296"/>
      <c r="EI178" s="296"/>
      <c r="EJ178" s="296"/>
      <c r="EK178" s="296"/>
      <c r="EL178" s="296"/>
      <c r="EM178" s="296"/>
      <c r="EN178" s="296"/>
      <c r="EO178" s="296"/>
      <c r="EP178" s="296"/>
      <c r="EQ178" s="296"/>
      <c r="ER178" s="296"/>
      <c r="ES178" s="296"/>
      <c r="ET178" s="296"/>
      <c r="EU178" s="296"/>
      <c r="EV178" s="296"/>
      <c r="EW178" s="296"/>
      <c r="EX178" s="296"/>
      <c r="EY178" s="296"/>
      <c r="EZ178" s="296"/>
      <c r="FA178" s="296"/>
      <c r="FB178" s="296"/>
      <c r="FC178" s="296"/>
      <c r="FD178" s="296"/>
      <c r="FE178" s="296"/>
      <c r="FF178" s="296"/>
      <c r="FG178" s="296"/>
      <c r="FH178" s="296"/>
      <c r="FI178" s="296"/>
      <c r="FJ178" s="296"/>
      <c r="FK178" s="296"/>
      <c r="FL178" s="296"/>
      <c r="FM178" s="296"/>
      <c r="FN178" s="296"/>
      <c r="FO178" s="296"/>
      <c r="FP178" s="296"/>
      <c r="FQ178" s="42"/>
      <c r="FR178" s="42"/>
      <c r="FS178" s="42"/>
      <c r="FT178" s="42"/>
      <c r="FU178" s="42"/>
      <c r="FV178" s="296"/>
      <c r="FW178" s="296"/>
      <c r="FX178" s="296"/>
      <c r="FY178" s="296"/>
      <c r="FZ178" s="296"/>
      <c r="GA178" s="296"/>
      <c r="GB178" s="296"/>
      <c r="GC178" s="296"/>
      <c r="GD178" s="296"/>
      <c r="GE178" s="296"/>
      <c r="GF178" s="296"/>
      <c r="GG178" s="296"/>
      <c r="GH178" s="296"/>
      <c r="GI178" s="296"/>
      <c r="GJ178" s="296"/>
      <c r="GK178" s="296"/>
      <c r="GL178" s="296"/>
      <c r="GM178" s="296"/>
      <c r="GN178" s="296"/>
      <c r="GO178" s="296"/>
      <c r="GP178" s="296"/>
      <c r="GQ178" s="296"/>
      <c r="GR178" s="296"/>
      <c r="GS178" s="296"/>
      <c r="GT178" s="296"/>
      <c r="GU178" s="296"/>
      <c r="GV178" s="296"/>
      <c r="GW178" s="296"/>
      <c r="GX178" s="296"/>
      <c r="GY178" s="296"/>
      <c r="GZ178" s="296"/>
      <c r="HA178" s="296"/>
      <c r="HB178" s="296"/>
      <c r="HC178" s="296"/>
      <c r="HD178" s="296"/>
      <c r="HE178" s="296"/>
      <c r="HF178" s="296"/>
      <c r="HG178" s="296"/>
      <c r="HH178" s="296"/>
      <c r="HI178" s="296"/>
      <c r="HJ178" s="296"/>
      <c r="HK178" s="296"/>
      <c r="HL178" s="296"/>
      <c r="HM178" s="296"/>
      <c r="HN178" s="296"/>
      <c r="HO178" s="296"/>
      <c r="HP178" s="296"/>
      <c r="HQ178" s="296"/>
      <c r="HR178" s="296"/>
      <c r="HS178" s="296"/>
      <c r="HT178" s="296"/>
      <c r="HU178" s="296"/>
      <c r="HV178" s="296"/>
      <c r="HW178" s="296"/>
      <c r="HX178" s="296"/>
      <c r="HY178" s="296"/>
      <c r="HZ178" s="296"/>
      <c r="IA178" s="296"/>
      <c r="IB178" s="296"/>
      <c r="IC178" s="296"/>
      <c r="ID178" s="296"/>
      <c r="IE178" s="296"/>
      <c r="IF178" s="296"/>
      <c r="IG178" s="296"/>
      <c r="IH178" s="296"/>
      <c r="II178" s="296"/>
      <c r="IJ178" s="296"/>
      <c r="IK178" s="296"/>
      <c r="IL178" s="296"/>
      <c r="IM178" s="296"/>
      <c r="IN178" s="296"/>
      <c r="IO178" s="296"/>
      <c r="IP178" s="296"/>
      <c r="IQ178" s="296"/>
      <c r="IR178" s="296"/>
      <c r="IS178" s="296"/>
      <c r="IT178" s="296"/>
      <c r="IU178" s="296"/>
      <c r="IV178" s="296"/>
      <c r="IW178" s="296"/>
      <c r="IX178" s="296"/>
      <c r="IY178" s="296"/>
      <c r="IZ178" s="296"/>
      <c r="JA178" s="296"/>
      <c r="KM178" s="38"/>
      <c r="KN178" s="38"/>
      <c r="KP178" s="38"/>
      <c r="KQ178" s="38"/>
      <c r="KR178" s="38"/>
      <c r="KS178" s="38"/>
      <c r="KT178" s="38"/>
      <c r="KU178" s="38"/>
      <c r="KV178" s="38"/>
      <c r="KW178" s="38"/>
      <c r="KX178" s="38"/>
      <c r="LH178" s="33"/>
    </row>
    <row r="179" spans="2:320" s="17" customFormat="1" x14ac:dyDescent="0.2">
      <c r="B179" s="33"/>
      <c r="F179" s="35"/>
      <c r="G179" s="174"/>
      <c r="H179" s="33"/>
      <c r="I179" s="33"/>
      <c r="J179" s="42"/>
      <c r="K179" s="296"/>
      <c r="L179" s="296"/>
      <c r="M179" s="296"/>
      <c r="N179" s="296"/>
      <c r="O179" s="296"/>
      <c r="P179" s="296"/>
      <c r="Q179" s="296"/>
      <c r="R179" s="296"/>
      <c r="S179" s="296"/>
      <c r="T179" s="296"/>
      <c r="U179" s="296"/>
      <c r="V179" s="296"/>
      <c r="W179" s="296"/>
      <c r="X179" s="296"/>
      <c r="Y179" s="296"/>
      <c r="Z179" s="296"/>
      <c r="AA179" s="296"/>
      <c r="AB179" s="296"/>
      <c r="AC179" s="296"/>
      <c r="AD179" s="296"/>
      <c r="AE179" s="296"/>
      <c r="AF179" s="296"/>
      <c r="AG179" s="296"/>
      <c r="AH179" s="296"/>
      <c r="AI179" s="296"/>
      <c r="AJ179" s="296"/>
      <c r="AK179" s="296"/>
      <c r="AL179" s="296"/>
      <c r="AM179" s="296"/>
      <c r="AN179" s="296"/>
      <c r="AO179" s="296"/>
      <c r="AP179" s="296"/>
      <c r="AQ179" s="296"/>
      <c r="AR179" s="296"/>
      <c r="AS179" s="296"/>
      <c r="AT179" s="296"/>
      <c r="AU179" s="296"/>
      <c r="AV179" s="296"/>
      <c r="AW179" s="296"/>
      <c r="AX179" s="296"/>
      <c r="AY179" s="296"/>
      <c r="AZ179" s="296"/>
      <c r="BA179" s="296"/>
      <c r="BB179" s="296"/>
      <c r="BC179" s="296"/>
      <c r="BD179" s="296"/>
      <c r="BE179" s="296"/>
      <c r="BF179" s="296"/>
      <c r="BG179" s="296"/>
      <c r="BH179" s="296"/>
      <c r="BI179" s="296"/>
      <c r="BJ179" s="296"/>
      <c r="BK179" s="296"/>
      <c r="BL179" s="296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296"/>
      <c r="CA179" s="296"/>
      <c r="CB179" s="296"/>
      <c r="CC179" s="296"/>
      <c r="CD179" s="296"/>
      <c r="CE179" s="296"/>
      <c r="CF179" s="296"/>
      <c r="CG179" s="296"/>
      <c r="CH179" s="296"/>
      <c r="CI179" s="296"/>
      <c r="CJ179" s="296"/>
      <c r="CK179" s="296"/>
      <c r="CL179" s="296"/>
      <c r="CM179" s="296"/>
      <c r="CN179" s="296"/>
      <c r="CO179" s="296"/>
      <c r="CP179" s="296"/>
      <c r="CQ179" s="296"/>
      <c r="CR179" s="296"/>
      <c r="CS179" s="296"/>
      <c r="CT179" s="296"/>
      <c r="CU179" s="296"/>
      <c r="CV179" s="296"/>
      <c r="CW179" s="42"/>
      <c r="CX179" s="296"/>
      <c r="CY179" s="296"/>
      <c r="CZ179" s="296"/>
      <c r="DA179" s="296"/>
      <c r="DB179" s="296"/>
      <c r="DC179" s="296"/>
      <c r="DD179" s="296"/>
      <c r="DE179" s="296"/>
      <c r="DF179" s="296"/>
      <c r="DG179" s="296"/>
      <c r="DH179" s="296"/>
      <c r="DI179" s="296"/>
      <c r="DJ179" s="296"/>
      <c r="DK179" s="296"/>
      <c r="DL179" s="296"/>
      <c r="DM179" s="296"/>
      <c r="DN179" s="296"/>
      <c r="DO179" s="296"/>
      <c r="DP179" s="296"/>
      <c r="DQ179" s="296"/>
      <c r="DR179" s="296"/>
      <c r="DS179" s="296"/>
      <c r="DT179" s="296"/>
      <c r="DU179" s="296"/>
      <c r="DV179" s="296"/>
      <c r="DW179" s="296"/>
      <c r="DX179" s="296"/>
      <c r="DY179" s="296"/>
      <c r="DZ179" s="296"/>
      <c r="EA179" s="296"/>
      <c r="EB179" s="296"/>
      <c r="EC179" s="296"/>
      <c r="ED179" s="296"/>
      <c r="EE179" s="296"/>
      <c r="EF179" s="296"/>
      <c r="EG179" s="42"/>
      <c r="EH179" s="296"/>
      <c r="EI179" s="296"/>
      <c r="EJ179" s="296"/>
      <c r="EK179" s="296"/>
      <c r="EL179" s="296"/>
      <c r="EM179" s="296"/>
      <c r="EN179" s="296"/>
      <c r="EO179" s="296"/>
      <c r="EP179" s="296"/>
      <c r="EQ179" s="296"/>
      <c r="ER179" s="296"/>
      <c r="ES179" s="296"/>
      <c r="ET179" s="296"/>
      <c r="EU179" s="296"/>
      <c r="EV179" s="296"/>
      <c r="EW179" s="296"/>
      <c r="EX179" s="296"/>
      <c r="EY179" s="296"/>
      <c r="EZ179" s="296"/>
      <c r="FA179" s="296"/>
      <c r="FB179" s="296"/>
      <c r="FC179" s="296"/>
      <c r="FD179" s="296"/>
      <c r="FE179" s="296"/>
      <c r="FF179" s="296"/>
      <c r="FG179" s="296"/>
      <c r="FH179" s="296"/>
      <c r="FI179" s="296"/>
      <c r="FJ179" s="296"/>
      <c r="FK179" s="296"/>
      <c r="FL179" s="296"/>
      <c r="FM179" s="296"/>
      <c r="FN179" s="296"/>
      <c r="FO179" s="296"/>
      <c r="FP179" s="296"/>
      <c r="FQ179" s="42"/>
      <c r="FR179" s="42"/>
      <c r="FS179" s="42"/>
      <c r="FT179" s="42"/>
      <c r="FU179" s="42"/>
      <c r="FV179" s="296"/>
      <c r="FW179" s="296"/>
      <c r="FX179" s="296"/>
      <c r="FY179" s="296"/>
      <c r="FZ179" s="296"/>
      <c r="GA179" s="296"/>
      <c r="GB179" s="296"/>
      <c r="GC179" s="296"/>
      <c r="GD179" s="296"/>
      <c r="GE179" s="296"/>
      <c r="GF179" s="296"/>
      <c r="GG179" s="296"/>
      <c r="GH179" s="296"/>
      <c r="GI179" s="296"/>
      <c r="GJ179" s="296"/>
      <c r="GK179" s="296"/>
      <c r="GL179" s="296"/>
      <c r="GM179" s="296"/>
      <c r="GN179" s="296"/>
      <c r="GO179" s="296"/>
      <c r="GP179" s="296"/>
      <c r="GQ179" s="296"/>
      <c r="GR179" s="296"/>
      <c r="GS179" s="296"/>
      <c r="GT179" s="296"/>
      <c r="GU179" s="296"/>
      <c r="GV179" s="296"/>
      <c r="GW179" s="296"/>
      <c r="GX179" s="296"/>
      <c r="GY179" s="296"/>
      <c r="GZ179" s="296"/>
      <c r="HA179" s="296"/>
      <c r="HB179" s="296"/>
      <c r="HC179" s="296"/>
      <c r="HD179" s="296"/>
      <c r="HE179" s="296"/>
      <c r="HF179" s="296"/>
      <c r="HG179" s="296"/>
      <c r="HH179" s="296"/>
      <c r="HI179" s="296"/>
      <c r="HJ179" s="296"/>
      <c r="HK179" s="296"/>
      <c r="HL179" s="296"/>
      <c r="HM179" s="296"/>
      <c r="HN179" s="296"/>
      <c r="HO179" s="296"/>
      <c r="HP179" s="296"/>
      <c r="HQ179" s="296"/>
      <c r="HR179" s="296"/>
      <c r="HS179" s="296"/>
      <c r="HT179" s="296"/>
      <c r="HU179" s="296"/>
      <c r="HV179" s="296"/>
      <c r="HW179" s="296"/>
      <c r="HX179" s="296"/>
      <c r="HY179" s="296"/>
      <c r="HZ179" s="296"/>
      <c r="IA179" s="296"/>
      <c r="IB179" s="296"/>
      <c r="IC179" s="296"/>
      <c r="ID179" s="296"/>
      <c r="IE179" s="296"/>
      <c r="IF179" s="296"/>
      <c r="IG179" s="296"/>
      <c r="IH179" s="296"/>
      <c r="II179" s="296"/>
      <c r="IJ179" s="296"/>
      <c r="IK179" s="296"/>
      <c r="IL179" s="296"/>
      <c r="IM179" s="296"/>
      <c r="IN179" s="296"/>
      <c r="IO179" s="296"/>
      <c r="IP179" s="296"/>
      <c r="IQ179" s="296"/>
      <c r="IR179" s="296"/>
      <c r="IS179" s="296"/>
      <c r="IT179" s="296"/>
      <c r="IU179" s="296"/>
      <c r="IV179" s="296"/>
      <c r="IW179" s="296"/>
      <c r="IX179" s="296"/>
      <c r="IY179" s="296"/>
      <c r="IZ179" s="296"/>
      <c r="JA179" s="296"/>
      <c r="KM179" s="38"/>
      <c r="KN179" s="38"/>
      <c r="KP179" s="38"/>
      <c r="KQ179" s="38"/>
      <c r="KR179" s="38"/>
      <c r="KS179" s="38"/>
      <c r="KT179" s="38"/>
      <c r="KU179" s="38"/>
      <c r="KV179" s="38"/>
      <c r="KW179" s="38"/>
      <c r="KX179" s="38"/>
      <c r="LH179" s="33"/>
    </row>
    <row r="180" spans="2:320" s="17" customFormat="1" x14ac:dyDescent="0.2">
      <c r="B180" s="33"/>
      <c r="F180" s="35"/>
      <c r="G180" s="174"/>
      <c r="H180" s="33"/>
      <c r="I180" s="33"/>
      <c r="J180" s="42"/>
      <c r="K180" s="296"/>
      <c r="L180" s="296"/>
      <c r="M180" s="296"/>
      <c r="N180" s="296"/>
      <c r="O180" s="296"/>
      <c r="P180" s="296"/>
      <c r="Q180" s="296"/>
      <c r="R180" s="296"/>
      <c r="S180" s="296"/>
      <c r="T180" s="296"/>
      <c r="U180" s="296"/>
      <c r="V180" s="296"/>
      <c r="W180" s="296"/>
      <c r="X180" s="296"/>
      <c r="Y180" s="296"/>
      <c r="Z180" s="296"/>
      <c r="AA180" s="296"/>
      <c r="AB180" s="296"/>
      <c r="AC180" s="296"/>
      <c r="AD180" s="296"/>
      <c r="AE180" s="296"/>
      <c r="AF180" s="296"/>
      <c r="AG180" s="296"/>
      <c r="AH180" s="296"/>
      <c r="AI180" s="296"/>
      <c r="AJ180" s="296"/>
      <c r="AK180" s="296"/>
      <c r="AL180" s="296"/>
      <c r="AM180" s="296"/>
      <c r="AN180" s="296"/>
      <c r="AO180" s="296"/>
      <c r="AP180" s="296"/>
      <c r="AQ180" s="296"/>
      <c r="AR180" s="296"/>
      <c r="AS180" s="296"/>
      <c r="AT180" s="296"/>
      <c r="AU180" s="296"/>
      <c r="AV180" s="296"/>
      <c r="AW180" s="296"/>
      <c r="AX180" s="296"/>
      <c r="AY180" s="296"/>
      <c r="AZ180" s="296"/>
      <c r="BA180" s="296"/>
      <c r="BB180" s="296"/>
      <c r="BC180" s="296"/>
      <c r="BD180" s="296"/>
      <c r="BE180" s="296"/>
      <c r="BF180" s="296"/>
      <c r="BG180" s="296"/>
      <c r="BH180" s="296"/>
      <c r="BI180" s="296"/>
      <c r="BJ180" s="296"/>
      <c r="BK180" s="296"/>
      <c r="BL180" s="296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296"/>
      <c r="CA180" s="296"/>
      <c r="CB180" s="296"/>
      <c r="CC180" s="296"/>
      <c r="CD180" s="296"/>
      <c r="CE180" s="296"/>
      <c r="CF180" s="296"/>
      <c r="CG180" s="296"/>
      <c r="CH180" s="296"/>
      <c r="CI180" s="296"/>
      <c r="CJ180" s="296"/>
      <c r="CK180" s="296"/>
      <c r="CL180" s="296"/>
      <c r="CM180" s="296"/>
      <c r="CN180" s="296"/>
      <c r="CO180" s="296"/>
      <c r="CP180" s="296"/>
      <c r="CQ180" s="296"/>
      <c r="CR180" s="296"/>
      <c r="CS180" s="296"/>
      <c r="CT180" s="296"/>
      <c r="CU180" s="296"/>
      <c r="CV180" s="296"/>
      <c r="CW180" s="42"/>
      <c r="CX180" s="296"/>
      <c r="CY180" s="296"/>
      <c r="CZ180" s="296"/>
      <c r="DA180" s="296"/>
      <c r="DB180" s="296"/>
      <c r="DC180" s="296"/>
      <c r="DD180" s="296"/>
      <c r="DE180" s="296"/>
      <c r="DF180" s="296"/>
      <c r="DG180" s="296"/>
      <c r="DH180" s="296"/>
      <c r="DI180" s="296"/>
      <c r="DJ180" s="296"/>
      <c r="DK180" s="296"/>
      <c r="DL180" s="296"/>
      <c r="DM180" s="296"/>
      <c r="DN180" s="296"/>
      <c r="DO180" s="296"/>
      <c r="DP180" s="296"/>
      <c r="DQ180" s="296"/>
      <c r="DR180" s="296"/>
      <c r="DS180" s="296"/>
      <c r="DT180" s="296"/>
      <c r="DU180" s="296"/>
      <c r="DV180" s="296"/>
      <c r="DW180" s="296"/>
      <c r="DX180" s="296"/>
      <c r="DY180" s="296"/>
      <c r="DZ180" s="296"/>
      <c r="EA180" s="296"/>
      <c r="EB180" s="296"/>
      <c r="EC180" s="296"/>
      <c r="ED180" s="296"/>
      <c r="EE180" s="296"/>
      <c r="EF180" s="296"/>
      <c r="EG180" s="42"/>
      <c r="EH180" s="296"/>
      <c r="EI180" s="296"/>
      <c r="EJ180" s="296"/>
      <c r="EK180" s="296"/>
      <c r="EL180" s="296"/>
      <c r="EM180" s="296"/>
      <c r="EN180" s="296"/>
      <c r="EO180" s="296"/>
      <c r="EP180" s="296"/>
      <c r="EQ180" s="296"/>
      <c r="ER180" s="296"/>
      <c r="ES180" s="296"/>
      <c r="ET180" s="296"/>
      <c r="EU180" s="296"/>
      <c r="EV180" s="296"/>
      <c r="EW180" s="296"/>
      <c r="EX180" s="296"/>
      <c r="EY180" s="296"/>
      <c r="EZ180" s="296"/>
      <c r="FA180" s="296"/>
      <c r="FB180" s="296"/>
      <c r="FC180" s="296"/>
      <c r="FD180" s="296"/>
      <c r="FE180" s="296"/>
      <c r="FF180" s="296"/>
      <c r="FG180" s="296"/>
      <c r="FH180" s="296"/>
      <c r="FI180" s="296"/>
      <c r="FJ180" s="296"/>
      <c r="FK180" s="296"/>
      <c r="FL180" s="296"/>
      <c r="FM180" s="296"/>
      <c r="FN180" s="296"/>
      <c r="FO180" s="296"/>
      <c r="FP180" s="296"/>
      <c r="FQ180" s="42"/>
      <c r="FR180" s="42"/>
      <c r="FS180" s="42"/>
      <c r="FT180" s="42"/>
      <c r="FU180" s="42"/>
      <c r="FV180" s="296"/>
      <c r="FW180" s="296"/>
      <c r="FX180" s="296"/>
      <c r="FY180" s="296"/>
      <c r="FZ180" s="296"/>
      <c r="GA180" s="296"/>
      <c r="GB180" s="296"/>
      <c r="GC180" s="296"/>
      <c r="GD180" s="296"/>
      <c r="GE180" s="296"/>
      <c r="GF180" s="296"/>
      <c r="GG180" s="296"/>
      <c r="GH180" s="296"/>
      <c r="GI180" s="296"/>
      <c r="GJ180" s="296"/>
      <c r="GK180" s="296"/>
      <c r="GL180" s="296"/>
      <c r="GM180" s="296"/>
      <c r="GN180" s="296"/>
      <c r="GO180" s="296"/>
      <c r="GP180" s="296"/>
      <c r="GQ180" s="296"/>
      <c r="GR180" s="296"/>
      <c r="GS180" s="296"/>
      <c r="GT180" s="296"/>
      <c r="GU180" s="296"/>
      <c r="GV180" s="296"/>
      <c r="GW180" s="296"/>
      <c r="GX180" s="296"/>
      <c r="GY180" s="296"/>
      <c r="GZ180" s="296"/>
      <c r="HA180" s="296"/>
      <c r="HB180" s="296"/>
      <c r="HC180" s="296"/>
      <c r="HD180" s="296"/>
      <c r="HE180" s="296"/>
      <c r="HF180" s="296"/>
      <c r="HG180" s="296"/>
      <c r="HH180" s="296"/>
      <c r="HI180" s="296"/>
      <c r="HJ180" s="296"/>
      <c r="HK180" s="296"/>
      <c r="HL180" s="296"/>
      <c r="HM180" s="296"/>
      <c r="HN180" s="296"/>
      <c r="HO180" s="296"/>
      <c r="HP180" s="296"/>
      <c r="HQ180" s="296"/>
      <c r="HR180" s="296"/>
      <c r="HS180" s="296"/>
      <c r="HT180" s="296"/>
      <c r="HU180" s="296"/>
      <c r="HV180" s="296"/>
      <c r="HW180" s="296"/>
      <c r="HX180" s="296"/>
      <c r="HY180" s="296"/>
      <c r="HZ180" s="296"/>
      <c r="IA180" s="296"/>
      <c r="IB180" s="296"/>
      <c r="IC180" s="296"/>
      <c r="ID180" s="296"/>
      <c r="IE180" s="296"/>
      <c r="IF180" s="296"/>
      <c r="IG180" s="296"/>
      <c r="IH180" s="296"/>
      <c r="II180" s="296"/>
      <c r="IJ180" s="296"/>
      <c r="IK180" s="296"/>
      <c r="IL180" s="296"/>
      <c r="IM180" s="296"/>
      <c r="IN180" s="296"/>
      <c r="IO180" s="296"/>
      <c r="IP180" s="296"/>
      <c r="IQ180" s="296"/>
      <c r="IR180" s="296"/>
      <c r="IS180" s="296"/>
      <c r="IT180" s="296"/>
      <c r="IU180" s="296"/>
      <c r="IV180" s="296"/>
      <c r="IW180" s="296"/>
      <c r="IX180" s="296"/>
      <c r="IY180" s="296"/>
      <c r="IZ180" s="296"/>
      <c r="JA180" s="296"/>
      <c r="KM180" s="38"/>
      <c r="KN180" s="38"/>
      <c r="KP180" s="38"/>
      <c r="KQ180" s="38"/>
      <c r="KR180" s="38"/>
      <c r="KS180" s="38"/>
      <c r="KT180" s="38"/>
      <c r="KU180" s="38"/>
      <c r="KV180" s="38"/>
      <c r="KW180" s="38"/>
      <c r="KX180" s="38"/>
      <c r="LH180" s="33"/>
    </row>
    <row r="181" spans="2:320" s="17" customFormat="1" x14ac:dyDescent="0.2">
      <c r="B181" s="33"/>
      <c r="F181" s="35"/>
      <c r="G181" s="174"/>
      <c r="H181" s="33"/>
      <c r="I181" s="33"/>
      <c r="J181" s="42"/>
      <c r="K181" s="296"/>
      <c r="L181" s="296"/>
      <c r="M181" s="296"/>
      <c r="N181" s="296"/>
      <c r="O181" s="296"/>
      <c r="P181" s="296"/>
      <c r="Q181" s="296"/>
      <c r="R181" s="296"/>
      <c r="S181" s="296"/>
      <c r="T181" s="296"/>
      <c r="U181" s="296"/>
      <c r="V181" s="296"/>
      <c r="W181" s="296"/>
      <c r="X181" s="296"/>
      <c r="Y181" s="296"/>
      <c r="Z181" s="296"/>
      <c r="AA181" s="296"/>
      <c r="AB181" s="296"/>
      <c r="AC181" s="296"/>
      <c r="AD181" s="296"/>
      <c r="AE181" s="296"/>
      <c r="AF181" s="296"/>
      <c r="AG181" s="296"/>
      <c r="AH181" s="296"/>
      <c r="AI181" s="296"/>
      <c r="AJ181" s="296"/>
      <c r="AK181" s="296"/>
      <c r="AL181" s="296"/>
      <c r="AM181" s="296"/>
      <c r="AN181" s="296"/>
      <c r="AO181" s="296"/>
      <c r="AP181" s="296"/>
      <c r="AQ181" s="296"/>
      <c r="AR181" s="296"/>
      <c r="AS181" s="296"/>
      <c r="AT181" s="296"/>
      <c r="AU181" s="296"/>
      <c r="AV181" s="296"/>
      <c r="AW181" s="296"/>
      <c r="AX181" s="296"/>
      <c r="AY181" s="296"/>
      <c r="AZ181" s="296"/>
      <c r="BA181" s="296"/>
      <c r="BB181" s="296"/>
      <c r="BC181" s="296"/>
      <c r="BD181" s="296"/>
      <c r="BE181" s="296"/>
      <c r="BF181" s="296"/>
      <c r="BG181" s="296"/>
      <c r="BH181" s="296"/>
      <c r="BI181" s="296"/>
      <c r="BJ181" s="296"/>
      <c r="BK181" s="296"/>
      <c r="BL181" s="296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296"/>
      <c r="CA181" s="296"/>
      <c r="CB181" s="296"/>
      <c r="CC181" s="296"/>
      <c r="CD181" s="296"/>
      <c r="CE181" s="296"/>
      <c r="CF181" s="296"/>
      <c r="CG181" s="296"/>
      <c r="CH181" s="296"/>
      <c r="CI181" s="296"/>
      <c r="CJ181" s="296"/>
      <c r="CK181" s="296"/>
      <c r="CL181" s="296"/>
      <c r="CM181" s="296"/>
      <c r="CN181" s="296"/>
      <c r="CO181" s="296"/>
      <c r="CP181" s="296"/>
      <c r="CQ181" s="296"/>
      <c r="CR181" s="296"/>
      <c r="CS181" s="296"/>
      <c r="CT181" s="296"/>
      <c r="CU181" s="296"/>
      <c r="CV181" s="296"/>
      <c r="CW181" s="42"/>
      <c r="CX181" s="296"/>
      <c r="CY181" s="296"/>
      <c r="CZ181" s="296"/>
      <c r="DA181" s="296"/>
      <c r="DB181" s="296"/>
      <c r="DC181" s="296"/>
      <c r="DD181" s="296"/>
      <c r="DE181" s="296"/>
      <c r="DF181" s="296"/>
      <c r="DG181" s="296"/>
      <c r="DH181" s="296"/>
      <c r="DI181" s="296"/>
      <c r="DJ181" s="296"/>
      <c r="DK181" s="296"/>
      <c r="DL181" s="296"/>
      <c r="DM181" s="296"/>
      <c r="DN181" s="296"/>
      <c r="DO181" s="296"/>
      <c r="DP181" s="296"/>
      <c r="DQ181" s="296"/>
      <c r="DR181" s="296"/>
      <c r="DS181" s="296"/>
      <c r="DT181" s="296"/>
      <c r="DU181" s="296"/>
      <c r="DV181" s="296"/>
      <c r="DW181" s="296"/>
      <c r="DX181" s="296"/>
      <c r="DY181" s="296"/>
      <c r="DZ181" s="296"/>
      <c r="EA181" s="296"/>
      <c r="EB181" s="296"/>
      <c r="EC181" s="296"/>
      <c r="ED181" s="296"/>
      <c r="EE181" s="296"/>
      <c r="EF181" s="296"/>
      <c r="EG181" s="42"/>
      <c r="EH181" s="296"/>
      <c r="EI181" s="296"/>
      <c r="EJ181" s="296"/>
      <c r="EK181" s="296"/>
      <c r="EL181" s="296"/>
      <c r="EM181" s="296"/>
      <c r="EN181" s="296"/>
      <c r="EO181" s="296"/>
      <c r="EP181" s="296"/>
      <c r="EQ181" s="296"/>
      <c r="ER181" s="296"/>
      <c r="ES181" s="296"/>
      <c r="ET181" s="296"/>
      <c r="EU181" s="296"/>
      <c r="EV181" s="296"/>
      <c r="EW181" s="296"/>
      <c r="EX181" s="296"/>
      <c r="EY181" s="296"/>
      <c r="EZ181" s="296"/>
      <c r="FA181" s="296"/>
      <c r="FB181" s="296"/>
      <c r="FC181" s="296"/>
      <c r="FD181" s="296"/>
      <c r="FE181" s="296"/>
      <c r="FF181" s="296"/>
      <c r="FG181" s="296"/>
      <c r="FH181" s="296"/>
      <c r="FI181" s="296"/>
      <c r="FJ181" s="296"/>
      <c r="FK181" s="296"/>
      <c r="FL181" s="296"/>
      <c r="FM181" s="296"/>
      <c r="FN181" s="296"/>
      <c r="FO181" s="296"/>
      <c r="FP181" s="296"/>
      <c r="FQ181" s="42"/>
      <c r="FR181" s="42"/>
      <c r="FS181" s="42"/>
      <c r="FT181" s="42"/>
      <c r="FU181" s="42"/>
      <c r="FV181" s="296"/>
      <c r="FW181" s="296"/>
      <c r="FX181" s="296"/>
      <c r="FY181" s="296"/>
      <c r="FZ181" s="296"/>
      <c r="GA181" s="296"/>
      <c r="GB181" s="296"/>
      <c r="GC181" s="296"/>
      <c r="GD181" s="296"/>
      <c r="GE181" s="296"/>
      <c r="GF181" s="296"/>
      <c r="GG181" s="296"/>
      <c r="GH181" s="296"/>
      <c r="GI181" s="296"/>
      <c r="GJ181" s="296"/>
      <c r="GK181" s="296"/>
      <c r="GL181" s="296"/>
      <c r="GM181" s="296"/>
      <c r="GN181" s="296"/>
      <c r="GO181" s="296"/>
      <c r="GP181" s="296"/>
      <c r="GQ181" s="296"/>
      <c r="GR181" s="296"/>
      <c r="GS181" s="296"/>
      <c r="GT181" s="296"/>
      <c r="GU181" s="296"/>
      <c r="GV181" s="296"/>
      <c r="GW181" s="296"/>
      <c r="GX181" s="296"/>
      <c r="GY181" s="296"/>
      <c r="GZ181" s="296"/>
      <c r="HA181" s="296"/>
      <c r="HB181" s="296"/>
      <c r="HC181" s="296"/>
      <c r="HD181" s="296"/>
      <c r="HE181" s="296"/>
      <c r="HF181" s="296"/>
      <c r="HG181" s="296"/>
      <c r="HH181" s="296"/>
      <c r="HI181" s="296"/>
      <c r="HJ181" s="296"/>
      <c r="HK181" s="296"/>
      <c r="HL181" s="296"/>
      <c r="HM181" s="296"/>
      <c r="HN181" s="296"/>
      <c r="HO181" s="296"/>
      <c r="HP181" s="296"/>
      <c r="HQ181" s="296"/>
      <c r="HR181" s="296"/>
      <c r="HS181" s="296"/>
      <c r="HT181" s="296"/>
      <c r="HU181" s="296"/>
      <c r="HV181" s="296"/>
      <c r="HW181" s="296"/>
      <c r="HX181" s="296"/>
      <c r="HY181" s="296"/>
      <c r="HZ181" s="296"/>
      <c r="IA181" s="296"/>
      <c r="IB181" s="296"/>
      <c r="IC181" s="296"/>
      <c r="ID181" s="296"/>
      <c r="IE181" s="296"/>
      <c r="IF181" s="296"/>
      <c r="IG181" s="296"/>
      <c r="IH181" s="296"/>
      <c r="II181" s="296"/>
      <c r="IJ181" s="296"/>
      <c r="IK181" s="296"/>
      <c r="IL181" s="296"/>
      <c r="IM181" s="296"/>
      <c r="IN181" s="296"/>
      <c r="IO181" s="296"/>
      <c r="IP181" s="296"/>
      <c r="IQ181" s="296"/>
      <c r="IR181" s="296"/>
      <c r="IS181" s="296"/>
      <c r="IT181" s="296"/>
      <c r="IU181" s="296"/>
      <c r="IV181" s="296"/>
      <c r="IW181" s="296"/>
      <c r="IX181" s="296"/>
      <c r="IY181" s="296"/>
      <c r="IZ181" s="296"/>
      <c r="JA181" s="296"/>
      <c r="KM181" s="38"/>
      <c r="KN181" s="38"/>
      <c r="KP181" s="38"/>
      <c r="KQ181" s="38"/>
      <c r="KR181" s="38"/>
      <c r="KS181" s="38"/>
      <c r="KT181" s="38"/>
      <c r="KU181" s="38"/>
      <c r="KV181" s="38"/>
      <c r="KW181" s="38"/>
      <c r="KX181" s="38"/>
      <c r="LH181" s="33"/>
    </row>
    <row r="182" spans="2:320" s="17" customFormat="1" x14ac:dyDescent="0.2">
      <c r="B182" s="33"/>
      <c r="F182" s="35"/>
      <c r="G182" s="174"/>
      <c r="H182" s="33"/>
      <c r="I182" s="33"/>
      <c r="J182" s="42"/>
      <c r="K182" s="296"/>
      <c r="L182" s="296"/>
      <c r="M182" s="296"/>
      <c r="N182" s="296"/>
      <c r="O182" s="296"/>
      <c r="P182" s="296"/>
      <c r="Q182" s="296"/>
      <c r="R182" s="296"/>
      <c r="S182" s="296"/>
      <c r="T182" s="296"/>
      <c r="U182" s="296"/>
      <c r="V182" s="296"/>
      <c r="W182" s="296"/>
      <c r="X182" s="296"/>
      <c r="Y182" s="296"/>
      <c r="Z182" s="296"/>
      <c r="AA182" s="296"/>
      <c r="AB182" s="296"/>
      <c r="AC182" s="296"/>
      <c r="AD182" s="296"/>
      <c r="AE182" s="296"/>
      <c r="AF182" s="296"/>
      <c r="AG182" s="296"/>
      <c r="AH182" s="296"/>
      <c r="AI182" s="296"/>
      <c r="AJ182" s="296"/>
      <c r="AK182" s="296"/>
      <c r="AL182" s="296"/>
      <c r="AM182" s="296"/>
      <c r="AN182" s="296"/>
      <c r="AO182" s="296"/>
      <c r="AP182" s="296"/>
      <c r="AQ182" s="296"/>
      <c r="AR182" s="296"/>
      <c r="AS182" s="296"/>
      <c r="AT182" s="296"/>
      <c r="AU182" s="296"/>
      <c r="AV182" s="296"/>
      <c r="AW182" s="296"/>
      <c r="AX182" s="296"/>
      <c r="AY182" s="296"/>
      <c r="AZ182" s="296"/>
      <c r="BA182" s="296"/>
      <c r="BB182" s="296"/>
      <c r="BC182" s="296"/>
      <c r="BD182" s="296"/>
      <c r="BE182" s="296"/>
      <c r="BF182" s="296"/>
      <c r="BG182" s="296"/>
      <c r="BH182" s="296"/>
      <c r="BI182" s="296"/>
      <c r="BJ182" s="296"/>
      <c r="BK182" s="296"/>
      <c r="BL182" s="296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296"/>
      <c r="CA182" s="296"/>
      <c r="CB182" s="296"/>
      <c r="CC182" s="296"/>
      <c r="CD182" s="296"/>
      <c r="CE182" s="296"/>
      <c r="CF182" s="296"/>
      <c r="CG182" s="296"/>
      <c r="CH182" s="296"/>
      <c r="CI182" s="296"/>
      <c r="CJ182" s="296"/>
      <c r="CK182" s="296"/>
      <c r="CL182" s="296"/>
      <c r="CM182" s="296"/>
      <c r="CN182" s="296"/>
      <c r="CO182" s="296"/>
      <c r="CP182" s="296"/>
      <c r="CQ182" s="296"/>
      <c r="CR182" s="296"/>
      <c r="CS182" s="296"/>
      <c r="CT182" s="296"/>
      <c r="CU182" s="296"/>
      <c r="CV182" s="296"/>
      <c r="CW182" s="42"/>
      <c r="CX182" s="296"/>
      <c r="CY182" s="296"/>
      <c r="CZ182" s="296"/>
      <c r="DA182" s="296"/>
      <c r="DB182" s="296"/>
      <c r="DC182" s="296"/>
      <c r="DD182" s="296"/>
      <c r="DE182" s="296"/>
      <c r="DF182" s="296"/>
      <c r="DG182" s="296"/>
      <c r="DH182" s="296"/>
      <c r="DI182" s="296"/>
      <c r="DJ182" s="296"/>
      <c r="DK182" s="296"/>
      <c r="DL182" s="296"/>
      <c r="DM182" s="296"/>
      <c r="DN182" s="296"/>
      <c r="DO182" s="296"/>
      <c r="DP182" s="296"/>
      <c r="DQ182" s="296"/>
      <c r="DR182" s="296"/>
      <c r="DS182" s="296"/>
      <c r="DT182" s="296"/>
      <c r="DU182" s="296"/>
      <c r="DV182" s="296"/>
      <c r="DW182" s="296"/>
      <c r="DX182" s="296"/>
      <c r="DY182" s="296"/>
      <c r="DZ182" s="296"/>
      <c r="EA182" s="296"/>
      <c r="EB182" s="296"/>
      <c r="EC182" s="296"/>
      <c r="ED182" s="296"/>
      <c r="EE182" s="296"/>
      <c r="EF182" s="296"/>
      <c r="EG182" s="42"/>
      <c r="EH182" s="296"/>
      <c r="EI182" s="296"/>
      <c r="EJ182" s="296"/>
      <c r="EK182" s="296"/>
      <c r="EL182" s="296"/>
      <c r="EM182" s="296"/>
      <c r="EN182" s="296"/>
      <c r="EO182" s="296"/>
      <c r="EP182" s="296"/>
      <c r="EQ182" s="296"/>
      <c r="ER182" s="296"/>
      <c r="ES182" s="296"/>
      <c r="ET182" s="296"/>
      <c r="EU182" s="296"/>
      <c r="EV182" s="296"/>
      <c r="EW182" s="296"/>
      <c r="EX182" s="296"/>
      <c r="EY182" s="296"/>
      <c r="EZ182" s="296"/>
      <c r="FA182" s="296"/>
      <c r="FB182" s="296"/>
      <c r="FC182" s="296"/>
      <c r="FD182" s="296"/>
      <c r="FE182" s="296"/>
      <c r="FF182" s="296"/>
      <c r="FG182" s="296"/>
      <c r="FH182" s="296"/>
      <c r="FI182" s="296"/>
      <c r="FJ182" s="296"/>
      <c r="FK182" s="296"/>
      <c r="FL182" s="296"/>
      <c r="FM182" s="296"/>
      <c r="FN182" s="296"/>
      <c r="FO182" s="296"/>
      <c r="FP182" s="296"/>
      <c r="FQ182" s="42"/>
      <c r="FR182" s="42"/>
      <c r="FS182" s="42"/>
      <c r="FT182" s="42"/>
      <c r="FU182" s="42"/>
      <c r="FV182" s="296"/>
      <c r="FW182" s="296"/>
      <c r="FX182" s="296"/>
      <c r="FY182" s="296"/>
      <c r="FZ182" s="296"/>
      <c r="GA182" s="296"/>
      <c r="GB182" s="296"/>
      <c r="GC182" s="296"/>
      <c r="GD182" s="296"/>
      <c r="GE182" s="296"/>
      <c r="GF182" s="296"/>
      <c r="GG182" s="296"/>
      <c r="GH182" s="296"/>
      <c r="GI182" s="296"/>
      <c r="GJ182" s="296"/>
      <c r="GK182" s="296"/>
      <c r="GL182" s="296"/>
      <c r="GM182" s="296"/>
      <c r="GN182" s="296"/>
      <c r="GO182" s="296"/>
      <c r="GP182" s="296"/>
      <c r="GQ182" s="296"/>
      <c r="GR182" s="296"/>
      <c r="GS182" s="296"/>
      <c r="GT182" s="296"/>
      <c r="GU182" s="296"/>
      <c r="GV182" s="296"/>
      <c r="GW182" s="296"/>
      <c r="GX182" s="296"/>
      <c r="GY182" s="296"/>
      <c r="GZ182" s="296"/>
      <c r="HA182" s="296"/>
      <c r="HB182" s="296"/>
      <c r="HC182" s="296"/>
      <c r="HD182" s="296"/>
      <c r="HE182" s="296"/>
      <c r="HF182" s="296"/>
      <c r="HG182" s="296"/>
      <c r="HH182" s="296"/>
      <c r="HI182" s="296"/>
      <c r="HJ182" s="296"/>
      <c r="HK182" s="296"/>
      <c r="HL182" s="296"/>
      <c r="HM182" s="296"/>
      <c r="HN182" s="296"/>
      <c r="HO182" s="296"/>
      <c r="HP182" s="296"/>
      <c r="HQ182" s="296"/>
      <c r="HR182" s="296"/>
      <c r="HS182" s="296"/>
      <c r="HT182" s="296"/>
      <c r="HU182" s="296"/>
      <c r="HV182" s="296"/>
      <c r="HW182" s="296"/>
      <c r="HX182" s="296"/>
      <c r="HY182" s="296"/>
      <c r="HZ182" s="296"/>
      <c r="IA182" s="296"/>
      <c r="IB182" s="296"/>
      <c r="IC182" s="296"/>
      <c r="ID182" s="296"/>
      <c r="IE182" s="296"/>
      <c r="IF182" s="296"/>
      <c r="IG182" s="296"/>
      <c r="IH182" s="296"/>
      <c r="II182" s="296"/>
      <c r="IJ182" s="296"/>
      <c r="IK182" s="296"/>
      <c r="IL182" s="296"/>
      <c r="IM182" s="296"/>
      <c r="IN182" s="296"/>
      <c r="IO182" s="296"/>
      <c r="IP182" s="296"/>
      <c r="IQ182" s="296"/>
      <c r="IR182" s="296"/>
      <c r="IS182" s="296"/>
      <c r="IT182" s="296"/>
      <c r="IU182" s="296"/>
      <c r="IV182" s="296"/>
      <c r="IW182" s="296"/>
      <c r="IX182" s="296"/>
      <c r="IY182" s="296"/>
      <c r="IZ182" s="296"/>
      <c r="JA182" s="296"/>
      <c r="KM182" s="38"/>
      <c r="KN182" s="38"/>
      <c r="KP182" s="38"/>
      <c r="KQ182" s="38"/>
      <c r="KR182" s="38"/>
      <c r="KS182" s="38"/>
      <c r="KT182" s="38"/>
      <c r="KU182" s="38"/>
      <c r="KV182" s="38"/>
      <c r="KW182" s="38"/>
      <c r="KX182" s="38"/>
      <c r="LH182" s="33"/>
    </row>
    <row r="183" spans="2:320" s="17" customFormat="1" x14ac:dyDescent="0.2">
      <c r="B183" s="33"/>
      <c r="F183" s="35"/>
      <c r="G183" s="174"/>
      <c r="H183" s="33"/>
      <c r="I183" s="33"/>
      <c r="J183" s="42"/>
      <c r="K183" s="296"/>
      <c r="L183" s="296"/>
      <c r="M183" s="296"/>
      <c r="N183" s="296"/>
      <c r="O183" s="296"/>
      <c r="P183" s="296"/>
      <c r="Q183" s="296"/>
      <c r="R183" s="296"/>
      <c r="S183" s="296"/>
      <c r="T183" s="296"/>
      <c r="U183" s="296"/>
      <c r="V183" s="296"/>
      <c r="W183" s="296"/>
      <c r="X183" s="296"/>
      <c r="Y183" s="296"/>
      <c r="Z183" s="296"/>
      <c r="AA183" s="296"/>
      <c r="AB183" s="296"/>
      <c r="AC183" s="296"/>
      <c r="AD183" s="296"/>
      <c r="AE183" s="296"/>
      <c r="AF183" s="296"/>
      <c r="AG183" s="296"/>
      <c r="AH183" s="296"/>
      <c r="AI183" s="296"/>
      <c r="AJ183" s="296"/>
      <c r="AK183" s="296"/>
      <c r="AL183" s="296"/>
      <c r="AM183" s="296"/>
      <c r="AN183" s="296"/>
      <c r="AO183" s="296"/>
      <c r="AP183" s="296"/>
      <c r="AQ183" s="296"/>
      <c r="AR183" s="296"/>
      <c r="AS183" s="296"/>
      <c r="AT183" s="296"/>
      <c r="AU183" s="296"/>
      <c r="AV183" s="296"/>
      <c r="AW183" s="296"/>
      <c r="AX183" s="296"/>
      <c r="AY183" s="296"/>
      <c r="AZ183" s="296"/>
      <c r="BA183" s="296"/>
      <c r="BB183" s="296"/>
      <c r="BC183" s="296"/>
      <c r="BD183" s="296"/>
      <c r="BE183" s="296"/>
      <c r="BF183" s="296"/>
      <c r="BG183" s="296"/>
      <c r="BH183" s="296"/>
      <c r="BI183" s="296"/>
      <c r="BJ183" s="296"/>
      <c r="BK183" s="296"/>
      <c r="BL183" s="296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296"/>
      <c r="CA183" s="296"/>
      <c r="CB183" s="296"/>
      <c r="CC183" s="296"/>
      <c r="CD183" s="296"/>
      <c r="CE183" s="296"/>
      <c r="CF183" s="296"/>
      <c r="CG183" s="296"/>
      <c r="CH183" s="296"/>
      <c r="CI183" s="296"/>
      <c r="CJ183" s="296"/>
      <c r="CK183" s="296"/>
      <c r="CL183" s="296"/>
      <c r="CM183" s="296"/>
      <c r="CN183" s="296"/>
      <c r="CO183" s="296"/>
      <c r="CP183" s="296"/>
      <c r="CQ183" s="296"/>
      <c r="CR183" s="296"/>
      <c r="CS183" s="296"/>
      <c r="CT183" s="296"/>
      <c r="CU183" s="296"/>
      <c r="CV183" s="296"/>
      <c r="CW183" s="42"/>
      <c r="CX183" s="296"/>
      <c r="CY183" s="296"/>
      <c r="CZ183" s="296"/>
      <c r="DA183" s="296"/>
      <c r="DB183" s="296"/>
      <c r="DC183" s="296"/>
      <c r="DD183" s="296"/>
      <c r="DE183" s="296"/>
      <c r="DF183" s="296"/>
      <c r="DG183" s="296"/>
      <c r="DH183" s="296"/>
      <c r="DI183" s="296"/>
      <c r="DJ183" s="296"/>
      <c r="DK183" s="296"/>
      <c r="DL183" s="296"/>
      <c r="DM183" s="296"/>
      <c r="DN183" s="296"/>
      <c r="DO183" s="296"/>
      <c r="DP183" s="296"/>
      <c r="DQ183" s="296"/>
      <c r="DR183" s="296"/>
      <c r="DS183" s="296"/>
      <c r="DT183" s="296"/>
      <c r="DU183" s="296"/>
      <c r="DV183" s="296"/>
      <c r="DW183" s="296"/>
      <c r="DX183" s="296"/>
      <c r="DY183" s="296"/>
      <c r="DZ183" s="296"/>
      <c r="EA183" s="296"/>
      <c r="EB183" s="296"/>
      <c r="EC183" s="296"/>
      <c r="ED183" s="296"/>
      <c r="EE183" s="296"/>
      <c r="EF183" s="296"/>
      <c r="EG183" s="42"/>
      <c r="EH183" s="296"/>
      <c r="EI183" s="296"/>
      <c r="EJ183" s="296"/>
      <c r="EK183" s="296"/>
      <c r="EL183" s="296"/>
      <c r="EM183" s="296"/>
      <c r="EN183" s="296"/>
      <c r="EO183" s="296"/>
      <c r="EP183" s="296"/>
      <c r="EQ183" s="296"/>
      <c r="ER183" s="296"/>
      <c r="ES183" s="296"/>
      <c r="ET183" s="296"/>
      <c r="EU183" s="296"/>
      <c r="EV183" s="296"/>
      <c r="EW183" s="296"/>
      <c r="EX183" s="296"/>
      <c r="EY183" s="296"/>
      <c r="EZ183" s="296"/>
      <c r="FA183" s="296"/>
      <c r="FB183" s="296"/>
      <c r="FC183" s="296"/>
      <c r="FD183" s="296"/>
      <c r="FE183" s="296"/>
      <c r="FF183" s="296"/>
      <c r="FG183" s="296"/>
      <c r="FH183" s="296"/>
      <c r="FI183" s="296"/>
      <c r="FJ183" s="296"/>
      <c r="FK183" s="296"/>
      <c r="FL183" s="296"/>
      <c r="FM183" s="296"/>
      <c r="FN183" s="296"/>
      <c r="FO183" s="296"/>
      <c r="FP183" s="296"/>
      <c r="FQ183" s="42"/>
      <c r="FR183" s="42"/>
      <c r="FS183" s="42"/>
      <c r="FT183" s="42"/>
      <c r="FU183" s="42"/>
      <c r="FV183" s="296"/>
      <c r="FW183" s="296"/>
      <c r="FX183" s="296"/>
      <c r="FY183" s="296"/>
      <c r="FZ183" s="296"/>
      <c r="GA183" s="296"/>
      <c r="GB183" s="296"/>
      <c r="GC183" s="296"/>
      <c r="GD183" s="296"/>
      <c r="GE183" s="296"/>
      <c r="GF183" s="296"/>
      <c r="GG183" s="296"/>
      <c r="GH183" s="296"/>
      <c r="GI183" s="296"/>
      <c r="GJ183" s="296"/>
      <c r="GK183" s="296"/>
      <c r="GL183" s="296"/>
      <c r="GM183" s="296"/>
      <c r="GN183" s="296"/>
      <c r="GO183" s="296"/>
      <c r="GP183" s="296"/>
      <c r="GQ183" s="296"/>
      <c r="GR183" s="296"/>
      <c r="GS183" s="296"/>
      <c r="GT183" s="296"/>
      <c r="GU183" s="296"/>
      <c r="GV183" s="296"/>
      <c r="GW183" s="296"/>
      <c r="GX183" s="296"/>
      <c r="GY183" s="296"/>
      <c r="GZ183" s="296"/>
      <c r="HA183" s="296"/>
      <c r="HB183" s="296"/>
      <c r="HC183" s="296"/>
      <c r="HD183" s="296"/>
      <c r="HE183" s="296"/>
      <c r="HF183" s="296"/>
      <c r="HG183" s="296"/>
      <c r="HH183" s="296"/>
      <c r="HI183" s="296"/>
      <c r="HJ183" s="296"/>
      <c r="HK183" s="296"/>
      <c r="HL183" s="296"/>
      <c r="HM183" s="296"/>
      <c r="HN183" s="296"/>
      <c r="HO183" s="296"/>
      <c r="HP183" s="296"/>
      <c r="HQ183" s="296"/>
      <c r="HR183" s="296"/>
      <c r="HS183" s="296"/>
      <c r="HT183" s="296"/>
      <c r="HU183" s="296"/>
      <c r="HV183" s="296"/>
      <c r="HW183" s="296"/>
      <c r="HX183" s="296"/>
      <c r="HY183" s="296"/>
      <c r="HZ183" s="296"/>
      <c r="IA183" s="296"/>
      <c r="IB183" s="296"/>
      <c r="IC183" s="296"/>
      <c r="ID183" s="296"/>
      <c r="IE183" s="296"/>
      <c r="IF183" s="296"/>
      <c r="IG183" s="296"/>
      <c r="IH183" s="296"/>
      <c r="II183" s="296"/>
      <c r="IJ183" s="296"/>
      <c r="IK183" s="296"/>
      <c r="IL183" s="296"/>
      <c r="IM183" s="296"/>
      <c r="IN183" s="296"/>
      <c r="IO183" s="296"/>
      <c r="IP183" s="296"/>
      <c r="IQ183" s="296"/>
      <c r="IR183" s="296"/>
      <c r="IS183" s="296"/>
      <c r="IT183" s="296"/>
      <c r="IU183" s="296"/>
      <c r="IV183" s="296"/>
      <c r="IW183" s="296"/>
      <c r="IX183" s="296"/>
      <c r="IY183" s="296"/>
      <c r="IZ183" s="296"/>
      <c r="JA183" s="296"/>
      <c r="KM183" s="38"/>
      <c r="KN183" s="38"/>
      <c r="KP183" s="38"/>
      <c r="KQ183" s="38"/>
      <c r="KR183" s="38"/>
      <c r="KS183" s="38"/>
      <c r="KT183" s="38"/>
      <c r="KU183" s="38"/>
      <c r="KV183" s="38"/>
      <c r="KW183" s="38"/>
      <c r="KX183" s="38"/>
      <c r="LH183" s="33"/>
    </row>
    <row r="184" spans="2:320" s="17" customFormat="1" x14ac:dyDescent="0.2">
      <c r="B184" s="33"/>
      <c r="F184" s="35"/>
      <c r="G184" s="174"/>
      <c r="H184" s="33"/>
      <c r="I184" s="33"/>
      <c r="J184" s="42"/>
      <c r="K184" s="296"/>
      <c r="L184" s="296"/>
      <c r="M184" s="296"/>
      <c r="N184" s="296"/>
      <c r="O184" s="296"/>
      <c r="P184" s="296"/>
      <c r="Q184" s="296"/>
      <c r="R184" s="296"/>
      <c r="S184" s="296"/>
      <c r="T184" s="296"/>
      <c r="U184" s="296"/>
      <c r="V184" s="296"/>
      <c r="W184" s="296"/>
      <c r="X184" s="296"/>
      <c r="Y184" s="296"/>
      <c r="Z184" s="296"/>
      <c r="AA184" s="296"/>
      <c r="AB184" s="296"/>
      <c r="AC184" s="296"/>
      <c r="AD184" s="296"/>
      <c r="AE184" s="296"/>
      <c r="AF184" s="296"/>
      <c r="AG184" s="296"/>
      <c r="AH184" s="296"/>
      <c r="AI184" s="296"/>
      <c r="AJ184" s="296"/>
      <c r="AK184" s="296"/>
      <c r="AL184" s="296"/>
      <c r="AM184" s="296"/>
      <c r="AN184" s="296"/>
      <c r="AO184" s="296"/>
      <c r="AP184" s="296"/>
      <c r="AQ184" s="296"/>
      <c r="AR184" s="296"/>
      <c r="AS184" s="296"/>
      <c r="AT184" s="296"/>
      <c r="AU184" s="296"/>
      <c r="AV184" s="296"/>
      <c r="AW184" s="296"/>
      <c r="AX184" s="296"/>
      <c r="AY184" s="296"/>
      <c r="AZ184" s="296"/>
      <c r="BA184" s="296"/>
      <c r="BB184" s="296"/>
      <c r="BC184" s="296"/>
      <c r="BD184" s="296"/>
      <c r="BE184" s="296"/>
      <c r="BF184" s="296"/>
      <c r="BG184" s="296"/>
      <c r="BH184" s="296"/>
      <c r="BI184" s="296"/>
      <c r="BJ184" s="296"/>
      <c r="BK184" s="296"/>
      <c r="BL184" s="296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296"/>
      <c r="CA184" s="296"/>
      <c r="CB184" s="296"/>
      <c r="CC184" s="296"/>
      <c r="CD184" s="296"/>
      <c r="CE184" s="296"/>
      <c r="CF184" s="296"/>
      <c r="CG184" s="296"/>
      <c r="CH184" s="296"/>
      <c r="CI184" s="296"/>
      <c r="CJ184" s="296"/>
      <c r="CK184" s="296"/>
      <c r="CL184" s="296"/>
      <c r="CM184" s="296"/>
      <c r="CN184" s="296"/>
      <c r="CO184" s="296"/>
      <c r="CP184" s="296"/>
      <c r="CQ184" s="296"/>
      <c r="CR184" s="296"/>
      <c r="CS184" s="296"/>
      <c r="CT184" s="296"/>
      <c r="CU184" s="296"/>
      <c r="CV184" s="296"/>
      <c r="CW184" s="42"/>
      <c r="CX184" s="296"/>
      <c r="CY184" s="296"/>
      <c r="CZ184" s="296"/>
      <c r="DA184" s="296"/>
      <c r="DB184" s="296"/>
      <c r="DC184" s="296"/>
      <c r="DD184" s="296"/>
      <c r="DE184" s="296"/>
      <c r="DF184" s="296"/>
      <c r="DG184" s="296"/>
      <c r="DH184" s="296"/>
      <c r="DI184" s="296"/>
      <c r="DJ184" s="296"/>
      <c r="DK184" s="296"/>
      <c r="DL184" s="296"/>
      <c r="DM184" s="296"/>
      <c r="DN184" s="296"/>
      <c r="DO184" s="296"/>
      <c r="DP184" s="296"/>
      <c r="DQ184" s="296"/>
      <c r="DR184" s="296"/>
      <c r="DS184" s="296"/>
      <c r="DT184" s="296"/>
      <c r="DU184" s="296"/>
      <c r="DV184" s="296"/>
      <c r="DW184" s="296"/>
      <c r="DX184" s="296"/>
      <c r="DY184" s="296"/>
      <c r="DZ184" s="296"/>
      <c r="EA184" s="296"/>
      <c r="EB184" s="296"/>
      <c r="EC184" s="296"/>
      <c r="ED184" s="296"/>
      <c r="EE184" s="296"/>
      <c r="EF184" s="296"/>
      <c r="EG184" s="42"/>
      <c r="EH184" s="296"/>
      <c r="EI184" s="296"/>
      <c r="EJ184" s="296"/>
      <c r="EK184" s="296"/>
      <c r="EL184" s="296"/>
      <c r="EM184" s="296"/>
      <c r="EN184" s="296"/>
      <c r="EO184" s="296"/>
      <c r="EP184" s="296"/>
      <c r="EQ184" s="296"/>
      <c r="ER184" s="296"/>
      <c r="ES184" s="296"/>
      <c r="ET184" s="296"/>
      <c r="EU184" s="296"/>
      <c r="EV184" s="296"/>
      <c r="EW184" s="296"/>
      <c r="EX184" s="296"/>
      <c r="EY184" s="296"/>
      <c r="EZ184" s="296"/>
      <c r="FA184" s="296"/>
      <c r="FB184" s="296"/>
      <c r="FC184" s="296"/>
      <c r="FD184" s="296"/>
      <c r="FE184" s="296"/>
      <c r="FF184" s="296"/>
      <c r="FG184" s="296"/>
      <c r="FH184" s="296"/>
      <c r="FI184" s="296"/>
      <c r="FJ184" s="296"/>
      <c r="FK184" s="296"/>
      <c r="FL184" s="296"/>
      <c r="FM184" s="296"/>
      <c r="FN184" s="296"/>
      <c r="FO184" s="296"/>
      <c r="FP184" s="296"/>
      <c r="FQ184" s="42"/>
      <c r="FR184" s="42"/>
      <c r="FS184" s="42"/>
      <c r="FT184" s="42"/>
      <c r="FU184" s="42"/>
      <c r="FV184" s="296"/>
      <c r="FW184" s="296"/>
      <c r="FX184" s="296"/>
      <c r="FY184" s="296"/>
      <c r="FZ184" s="296"/>
      <c r="GA184" s="296"/>
      <c r="GB184" s="296"/>
      <c r="GC184" s="296"/>
      <c r="GD184" s="296"/>
      <c r="GE184" s="296"/>
      <c r="GF184" s="296"/>
      <c r="GG184" s="296"/>
      <c r="GH184" s="296"/>
      <c r="GI184" s="296"/>
      <c r="GJ184" s="296"/>
      <c r="GK184" s="296"/>
      <c r="GL184" s="296"/>
      <c r="GM184" s="296"/>
      <c r="GN184" s="296"/>
      <c r="GO184" s="296"/>
      <c r="GP184" s="296"/>
      <c r="GQ184" s="296"/>
      <c r="GR184" s="296"/>
      <c r="GS184" s="296"/>
      <c r="GT184" s="296"/>
      <c r="GU184" s="296"/>
      <c r="GV184" s="296"/>
      <c r="GW184" s="296"/>
      <c r="GX184" s="296"/>
      <c r="GY184" s="296"/>
      <c r="GZ184" s="296"/>
      <c r="HA184" s="296"/>
      <c r="HB184" s="296"/>
      <c r="HC184" s="296"/>
      <c r="HD184" s="296"/>
      <c r="HE184" s="296"/>
      <c r="HF184" s="296"/>
      <c r="HG184" s="296"/>
      <c r="HH184" s="296"/>
      <c r="HI184" s="296"/>
      <c r="HJ184" s="296"/>
      <c r="HK184" s="296"/>
      <c r="HL184" s="296"/>
      <c r="HM184" s="296"/>
      <c r="HN184" s="296"/>
      <c r="HO184" s="296"/>
      <c r="HP184" s="296"/>
      <c r="HQ184" s="296"/>
      <c r="HR184" s="296"/>
      <c r="HS184" s="296"/>
      <c r="HT184" s="296"/>
      <c r="HU184" s="296"/>
      <c r="HV184" s="296"/>
      <c r="HW184" s="296"/>
      <c r="HX184" s="296"/>
      <c r="HY184" s="296"/>
      <c r="HZ184" s="296"/>
      <c r="IA184" s="296"/>
      <c r="IB184" s="296"/>
      <c r="IC184" s="296"/>
      <c r="ID184" s="296"/>
      <c r="IE184" s="296"/>
      <c r="IF184" s="296"/>
      <c r="IG184" s="296"/>
      <c r="IH184" s="296"/>
      <c r="II184" s="296"/>
      <c r="IJ184" s="296"/>
      <c r="IK184" s="296"/>
      <c r="IL184" s="296"/>
      <c r="IM184" s="296"/>
      <c r="IN184" s="296"/>
      <c r="IO184" s="296"/>
      <c r="IP184" s="296"/>
      <c r="IQ184" s="296"/>
      <c r="IR184" s="296"/>
      <c r="IS184" s="296"/>
      <c r="IT184" s="296"/>
      <c r="IU184" s="296"/>
      <c r="IV184" s="296"/>
      <c r="IW184" s="296"/>
      <c r="IX184" s="296"/>
      <c r="IY184" s="296"/>
      <c r="IZ184" s="296"/>
      <c r="JA184" s="296"/>
      <c r="KM184" s="38"/>
      <c r="KN184" s="38"/>
      <c r="KP184" s="38"/>
      <c r="KQ184" s="38"/>
      <c r="KR184" s="38"/>
      <c r="KS184" s="38"/>
      <c r="KT184" s="38"/>
      <c r="KU184" s="38"/>
      <c r="KV184" s="38"/>
      <c r="KW184" s="38"/>
      <c r="KX184" s="38"/>
      <c r="LH184" s="33"/>
    </row>
    <row r="185" spans="2:320" s="17" customFormat="1" x14ac:dyDescent="0.2">
      <c r="B185" s="33"/>
      <c r="F185" s="35"/>
      <c r="G185" s="174"/>
      <c r="H185" s="33"/>
      <c r="I185" s="33"/>
      <c r="J185" s="42"/>
      <c r="K185" s="296"/>
      <c r="L185" s="296"/>
      <c r="M185" s="296"/>
      <c r="N185" s="296"/>
      <c r="O185" s="296"/>
      <c r="P185" s="296"/>
      <c r="Q185" s="296"/>
      <c r="R185" s="296"/>
      <c r="S185" s="296"/>
      <c r="T185" s="296"/>
      <c r="U185" s="296"/>
      <c r="V185" s="296"/>
      <c r="W185" s="296"/>
      <c r="X185" s="296"/>
      <c r="Y185" s="296"/>
      <c r="Z185" s="296"/>
      <c r="AA185" s="296"/>
      <c r="AB185" s="296"/>
      <c r="AC185" s="296"/>
      <c r="AD185" s="296"/>
      <c r="AE185" s="296"/>
      <c r="AF185" s="296"/>
      <c r="AG185" s="296"/>
      <c r="AH185" s="296"/>
      <c r="AI185" s="296"/>
      <c r="AJ185" s="296"/>
      <c r="AK185" s="296"/>
      <c r="AL185" s="296"/>
      <c r="AM185" s="296"/>
      <c r="AN185" s="296"/>
      <c r="AO185" s="296"/>
      <c r="AP185" s="296"/>
      <c r="AQ185" s="296"/>
      <c r="AR185" s="296"/>
      <c r="AS185" s="296"/>
      <c r="AT185" s="296"/>
      <c r="AU185" s="296"/>
      <c r="AV185" s="296"/>
      <c r="AW185" s="296"/>
      <c r="AX185" s="296"/>
      <c r="AY185" s="296"/>
      <c r="AZ185" s="296"/>
      <c r="BA185" s="296"/>
      <c r="BB185" s="296"/>
      <c r="BC185" s="296"/>
      <c r="BD185" s="296"/>
      <c r="BE185" s="296"/>
      <c r="BF185" s="296"/>
      <c r="BG185" s="296"/>
      <c r="BH185" s="296"/>
      <c r="BI185" s="296"/>
      <c r="BJ185" s="296"/>
      <c r="BK185" s="296"/>
      <c r="BL185" s="296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296"/>
      <c r="CA185" s="296"/>
      <c r="CB185" s="296"/>
      <c r="CC185" s="296"/>
      <c r="CD185" s="296"/>
      <c r="CE185" s="296"/>
      <c r="CF185" s="296"/>
      <c r="CG185" s="296"/>
      <c r="CH185" s="296"/>
      <c r="CI185" s="296"/>
      <c r="CJ185" s="296"/>
      <c r="CK185" s="296"/>
      <c r="CL185" s="296"/>
      <c r="CM185" s="296"/>
      <c r="CN185" s="296"/>
      <c r="CO185" s="296"/>
      <c r="CP185" s="296"/>
      <c r="CQ185" s="296"/>
      <c r="CR185" s="296"/>
      <c r="CS185" s="296"/>
      <c r="CT185" s="296"/>
      <c r="CU185" s="296"/>
      <c r="CV185" s="296"/>
      <c r="CW185" s="42"/>
      <c r="CX185" s="296"/>
      <c r="CY185" s="296"/>
      <c r="CZ185" s="296"/>
      <c r="DA185" s="296"/>
      <c r="DB185" s="296"/>
      <c r="DC185" s="296"/>
      <c r="DD185" s="296"/>
      <c r="DE185" s="296"/>
      <c r="DF185" s="296"/>
      <c r="DG185" s="296"/>
      <c r="DH185" s="296"/>
      <c r="DI185" s="296"/>
      <c r="DJ185" s="296"/>
      <c r="DK185" s="296"/>
      <c r="DL185" s="296"/>
      <c r="DM185" s="296"/>
      <c r="DN185" s="296"/>
      <c r="DO185" s="296"/>
      <c r="DP185" s="296"/>
      <c r="DQ185" s="296"/>
      <c r="DR185" s="296"/>
      <c r="DS185" s="296"/>
      <c r="DT185" s="296"/>
      <c r="DU185" s="296"/>
      <c r="DV185" s="296"/>
      <c r="DW185" s="296"/>
      <c r="DX185" s="296"/>
      <c r="DY185" s="296"/>
      <c r="DZ185" s="296"/>
      <c r="EA185" s="296"/>
      <c r="EB185" s="296"/>
      <c r="EC185" s="296"/>
      <c r="ED185" s="296"/>
      <c r="EE185" s="296"/>
      <c r="EF185" s="296"/>
      <c r="EG185" s="42"/>
      <c r="EH185" s="296"/>
      <c r="EI185" s="296"/>
      <c r="EJ185" s="296"/>
      <c r="EK185" s="296"/>
      <c r="EL185" s="296"/>
      <c r="EM185" s="296"/>
      <c r="EN185" s="296"/>
      <c r="EO185" s="296"/>
      <c r="EP185" s="296"/>
      <c r="EQ185" s="296"/>
      <c r="ER185" s="296"/>
      <c r="ES185" s="296"/>
      <c r="ET185" s="296"/>
      <c r="EU185" s="296"/>
      <c r="EV185" s="296"/>
      <c r="EW185" s="296"/>
      <c r="EX185" s="296"/>
      <c r="EY185" s="296"/>
      <c r="EZ185" s="296"/>
      <c r="FA185" s="296"/>
      <c r="FB185" s="296"/>
      <c r="FC185" s="296"/>
      <c r="FD185" s="296"/>
      <c r="FE185" s="296"/>
      <c r="FF185" s="296"/>
      <c r="FG185" s="296"/>
      <c r="FH185" s="296"/>
      <c r="FI185" s="296"/>
      <c r="FJ185" s="296"/>
      <c r="FK185" s="296"/>
      <c r="FL185" s="296"/>
      <c r="FM185" s="296"/>
      <c r="FN185" s="296"/>
      <c r="FO185" s="296"/>
      <c r="FP185" s="296"/>
      <c r="FQ185" s="42"/>
      <c r="FR185" s="42"/>
      <c r="FS185" s="42"/>
      <c r="FT185" s="42"/>
      <c r="FU185" s="42"/>
      <c r="FV185" s="296"/>
      <c r="FW185" s="296"/>
      <c r="FX185" s="296"/>
      <c r="FY185" s="296"/>
      <c r="FZ185" s="296"/>
      <c r="GA185" s="296"/>
      <c r="GB185" s="296"/>
      <c r="GC185" s="296"/>
      <c r="GD185" s="296"/>
      <c r="GE185" s="296"/>
      <c r="GF185" s="296"/>
      <c r="GG185" s="296"/>
      <c r="GH185" s="296"/>
      <c r="GI185" s="296"/>
      <c r="GJ185" s="296"/>
      <c r="GK185" s="296"/>
      <c r="GL185" s="296"/>
      <c r="GM185" s="296"/>
      <c r="GN185" s="296"/>
      <c r="GO185" s="296"/>
      <c r="GP185" s="296"/>
      <c r="GQ185" s="296"/>
      <c r="GR185" s="296"/>
      <c r="GS185" s="296"/>
      <c r="GT185" s="296"/>
      <c r="GU185" s="296"/>
      <c r="GV185" s="296"/>
      <c r="GW185" s="296"/>
      <c r="GX185" s="296"/>
      <c r="GY185" s="296"/>
      <c r="GZ185" s="296"/>
      <c r="HA185" s="296"/>
      <c r="HB185" s="296"/>
      <c r="HC185" s="296"/>
      <c r="HD185" s="296"/>
      <c r="HE185" s="296"/>
      <c r="HF185" s="296"/>
      <c r="HG185" s="296"/>
      <c r="HH185" s="296"/>
      <c r="HI185" s="296"/>
      <c r="HJ185" s="296"/>
      <c r="HK185" s="296"/>
      <c r="HL185" s="296"/>
      <c r="HM185" s="296"/>
      <c r="HN185" s="296"/>
      <c r="HO185" s="296"/>
      <c r="HP185" s="296"/>
      <c r="HQ185" s="296"/>
      <c r="HR185" s="296"/>
      <c r="HS185" s="296"/>
      <c r="HT185" s="296"/>
      <c r="HU185" s="296"/>
      <c r="HV185" s="296"/>
      <c r="HW185" s="296"/>
      <c r="HX185" s="296"/>
      <c r="HY185" s="296"/>
      <c r="HZ185" s="296"/>
      <c r="IA185" s="296"/>
      <c r="IB185" s="296"/>
      <c r="IC185" s="296"/>
      <c r="ID185" s="296"/>
      <c r="IE185" s="296"/>
      <c r="IF185" s="296"/>
      <c r="IG185" s="296"/>
      <c r="IH185" s="296"/>
      <c r="II185" s="296"/>
      <c r="IJ185" s="296"/>
      <c r="IK185" s="296"/>
      <c r="IL185" s="296"/>
      <c r="IM185" s="296"/>
      <c r="IN185" s="296"/>
      <c r="IO185" s="296"/>
      <c r="IP185" s="296"/>
      <c r="IQ185" s="296"/>
      <c r="IR185" s="296"/>
      <c r="IS185" s="296"/>
      <c r="IT185" s="296"/>
      <c r="IU185" s="296"/>
      <c r="IV185" s="296"/>
      <c r="IW185" s="296"/>
      <c r="IX185" s="296"/>
      <c r="IY185" s="296"/>
      <c r="IZ185" s="296"/>
      <c r="JA185" s="296"/>
      <c r="KM185" s="38"/>
      <c r="KN185" s="38"/>
      <c r="KP185" s="38"/>
      <c r="KQ185" s="38"/>
      <c r="KR185" s="38"/>
      <c r="KS185" s="38"/>
      <c r="KT185" s="38"/>
      <c r="KU185" s="38"/>
      <c r="KV185" s="38"/>
      <c r="KW185" s="38"/>
      <c r="KX185" s="38"/>
      <c r="LH185" s="33"/>
    </row>
    <row r="186" spans="2:320" s="17" customFormat="1" x14ac:dyDescent="0.2">
      <c r="B186" s="33"/>
      <c r="F186" s="35"/>
      <c r="G186" s="174"/>
      <c r="H186" s="33"/>
      <c r="I186" s="33"/>
      <c r="J186" s="42"/>
      <c r="K186" s="296"/>
      <c r="L186" s="296"/>
      <c r="M186" s="296"/>
      <c r="N186" s="296"/>
      <c r="O186" s="296"/>
      <c r="P186" s="296"/>
      <c r="Q186" s="296"/>
      <c r="R186" s="296"/>
      <c r="S186" s="296"/>
      <c r="T186" s="296"/>
      <c r="U186" s="296"/>
      <c r="V186" s="296"/>
      <c r="W186" s="296"/>
      <c r="X186" s="296"/>
      <c r="Y186" s="296"/>
      <c r="Z186" s="296"/>
      <c r="AA186" s="296"/>
      <c r="AB186" s="296"/>
      <c r="AC186" s="296"/>
      <c r="AD186" s="296"/>
      <c r="AE186" s="296"/>
      <c r="AF186" s="296"/>
      <c r="AG186" s="296"/>
      <c r="AH186" s="296"/>
      <c r="AI186" s="296"/>
      <c r="AJ186" s="296"/>
      <c r="AK186" s="296"/>
      <c r="AL186" s="296"/>
      <c r="AM186" s="296"/>
      <c r="AN186" s="296"/>
      <c r="AO186" s="296"/>
      <c r="AP186" s="296"/>
      <c r="AQ186" s="296"/>
      <c r="AR186" s="296"/>
      <c r="AS186" s="296"/>
      <c r="AT186" s="296"/>
      <c r="AU186" s="296"/>
      <c r="AV186" s="296"/>
      <c r="AW186" s="296"/>
      <c r="AX186" s="296"/>
      <c r="AY186" s="296"/>
      <c r="AZ186" s="296"/>
      <c r="BA186" s="296"/>
      <c r="BB186" s="296"/>
      <c r="BC186" s="296"/>
      <c r="BD186" s="296"/>
      <c r="BE186" s="296"/>
      <c r="BF186" s="296"/>
      <c r="BG186" s="296"/>
      <c r="BH186" s="296"/>
      <c r="BI186" s="296"/>
      <c r="BJ186" s="296"/>
      <c r="BK186" s="296"/>
      <c r="BL186" s="296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296"/>
      <c r="CA186" s="296"/>
      <c r="CB186" s="296"/>
      <c r="CC186" s="296"/>
      <c r="CD186" s="296"/>
      <c r="CE186" s="296"/>
      <c r="CF186" s="296"/>
      <c r="CG186" s="296"/>
      <c r="CH186" s="296"/>
      <c r="CI186" s="296"/>
      <c r="CJ186" s="296"/>
      <c r="CK186" s="296"/>
      <c r="CL186" s="296"/>
      <c r="CM186" s="296"/>
      <c r="CN186" s="296"/>
      <c r="CO186" s="296"/>
      <c r="CP186" s="296"/>
      <c r="CQ186" s="296"/>
      <c r="CR186" s="296"/>
      <c r="CS186" s="296"/>
      <c r="CT186" s="296"/>
      <c r="CU186" s="296"/>
      <c r="CV186" s="296"/>
      <c r="CW186" s="42"/>
      <c r="CX186" s="296"/>
      <c r="CY186" s="296"/>
      <c r="CZ186" s="296"/>
      <c r="DA186" s="296"/>
      <c r="DB186" s="296"/>
      <c r="DC186" s="296"/>
      <c r="DD186" s="296"/>
      <c r="DE186" s="296"/>
      <c r="DF186" s="296"/>
      <c r="DG186" s="296"/>
      <c r="DH186" s="296"/>
      <c r="DI186" s="296"/>
      <c r="DJ186" s="296"/>
      <c r="DK186" s="296"/>
      <c r="DL186" s="296"/>
      <c r="DM186" s="296"/>
      <c r="DN186" s="296"/>
      <c r="DO186" s="296"/>
      <c r="DP186" s="296"/>
      <c r="DQ186" s="296"/>
      <c r="DR186" s="296"/>
      <c r="DS186" s="296"/>
      <c r="DT186" s="296"/>
      <c r="DU186" s="296"/>
      <c r="DV186" s="296"/>
      <c r="DW186" s="296"/>
      <c r="DX186" s="296"/>
      <c r="DY186" s="296"/>
      <c r="DZ186" s="296"/>
      <c r="EA186" s="296"/>
      <c r="EB186" s="296"/>
      <c r="EC186" s="296"/>
      <c r="ED186" s="296"/>
      <c r="EE186" s="296"/>
      <c r="EF186" s="296"/>
      <c r="EG186" s="42"/>
      <c r="EH186" s="296"/>
      <c r="EI186" s="296"/>
      <c r="EJ186" s="296"/>
      <c r="EK186" s="296"/>
      <c r="EL186" s="296"/>
      <c r="EM186" s="296"/>
      <c r="EN186" s="296"/>
      <c r="EO186" s="296"/>
      <c r="EP186" s="296"/>
      <c r="EQ186" s="296"/>
      <c r="ER186" s="296"/>
      <c r="ES186" s="296"/>
      <c r="ET186" s="296"/>
      <c r="EU186" s="296"/>
      <c r="EV186" s="296"/>
      <c r="EW186" s="296"/>
      <c r="EX186" s="296"/>
      <c r="EY186" s="296"/>
      <c r="EZ186" s="296"/>
      <c r="FA186" s="296"/>
      <c r="FB186" s="296"/>
      <c r="FC186" s="296"/>
      <c r="FD186" s="296"/>
      <c r="FE186" s="296"/>
      <c r="FF186" s="296"/>
      <c r="FG186" s="296"/>
      <c r="FH186" s="296"/>
      <c r="FI186" s="296"/>
      <c r="FJ186" s="296"/>
      <c r="FK186" s="296"/>
      <c r="FL186" s="296"/>
      <c r="FM186" s="296"/>
      <c r="FN186" s="296"/>
      <c r="FO186" s="296"/>
      <c r="FP186" s="296"/>
      <c r="FQ186" s="42"/>
      <c r="FR186" s="42"/>
      <c r="FS186" s="42"/>
      <c r="FT186" s="42"/>
      <c r="FU186" s="42"/>
      <c r="FV186" s="296"/>
      <c r="FW186" s="296"/>
      <c r="FX186" s="296"/>
      <c r="FY186" s="296"/>
      <c r="FZ186" s="296"/>
      <c r="GA186" s="296"/>
      <c r="GB186" s="296"/>
      <c r="GC186" s="296"/>
      <c r="GD186" s="296"/>
      <c r="GE186" s="296"/>
      <c r="GF186" s="296"/>
      <c r="GG186" s="296"/>
      <c r="GH186" s="296"/>
      <c r="GI186" s="296"/>
      <c r="GJ186" s="296"/>
      <c r="GK186" s="296"/>
      <c r="GL186" s="296"/>
      <c r="GM186" s="296"/>
      <c r="GN186" s="296"/>
      <c r="GO186" s="296"/>
      <c r="GP186" s="296"/>
      <c r="GQ186" s="296"/>
      <c r="GR186" s="296"/>
      <c r="GS186" s="296"/>
      <c r="GT186" s="296"/>
      <c r="GU186" s="296"/>
      <c r="GV186" s="296"/>
      <c r="GW186" s="296"/>
      <c r="GX186" s="296"/>
      <c r="GY186" s="296"/>
      <c r="GZ186" s="296"/>
      <c r="HA186" s="296"/>
      <c r="HB186" s="296"/>
      <c r="HC186" s="296"/>
      <c r="HD186" s="296"/>
      <c r="HE186" s="296"/>
      <c r="HF186" s="296"/>
      <c r="HG186" s="296"/>
      <c r="HH186" s="296"/>
      <c r="HI186" s="296"/>
      <c r="HJ186" s="296"/>
      <c r="HK186" s="296"/>
      <c r="HL186" s="296"/>
      <c r="HM186" s="296"/>
      <c r="HN186" s="296"/>
      <c r="HO186" s="296"/>
      <c r="HP186" s="296"/>
      <c r="HQ186" s="296"/>
      <c r="HR186" s="296"/>
      <c r="HS186" s="296"/>
      <c r="HT186" s="296"/>
      <c r="HU186" s="296"/>
      <c r="HV186" s="296"/>
      <c r="HW186" s="296"/>
      <c r="HX186" s="296"/>
      <c r="HY186" s="296"/>
      <c r="HZ186" s="296"/>
      <c r="IA186" s="296"/>
      <c r="IB186" s="296"/>
      <c r="IC186" s="296"/>
      <c r="ID186" s="296"/>
      <c r="IE186" s="296"/>
      <c r="IF186" s="296"/>
      <c r="IG186" s="296"/>
      <c r="IH186" s="296"/>
      <c r="II186" s="296"/>
      <c r="IJ186" s="296"/>
      <c r="IK186" s="296"/>
      <c r="IL186" s="296"/>
      <c r="IM186" s="296"/>
      <c r="IN186" s="296"/>
      <c r="IO186" s="296"/>
      <c r="IP186" s="296"/>
      <c r="IQ186" s="296"/>
      <c r="IR186" s="296"/>
      <c r="IS186" s="296"/>
      <c r="IT186" s="296"/>
      <c r="IU186" s="296"/>
      <c r="IV186" s="296"/>
      <c r="IW186" s="296"/>
      <c r="IX186" s="296"/>
      <c r="IY186" s="296"/>
      <c r="IZ186" s="296"/>
      <c r="JA186" s="296"/>
      <c r="KM186" s="38"/>
      <c r="KN186" s="38"/>
      <c r="KP186" s="38"/>
      <c r="KQ186" s="38"/>
      <c r="KR186" s="38"/>
      <c r="KS186" s="38"/>
      <c r="KT186" s="38"/>
      <c r="KU186" s="38"/>
      <c r="KV186" s="38"/>
      <c r="KW186" s="38"/>
      <c r="KX186" s="38"/>
      <c r="LH186" s="33"/>
    </row>
    <row r="187" spans="2:320" s="17" customFormat="1" x14ac:dyDescent="0.2">
      <c r="B187" s="33"/>
      <c r="F187" s="35"/>
      <c r="G187" s="174"/>
      <c r="H187" s="33"/>
      <c r="I187" s="33"/>
      <c r="J187" s="42"/>
      <c r="K187" s="296"/>
      <c r="L187" s="296"/>
      <c r="M187" s="296"/>
      <c r="N187" s="296"/>
      <c r="O187" s="296"/>
      <c r="P187" s="296"/>
      <c r="Q187" s="296"/>
      <c r="R187" s="296"/>
      <c r="S187" s="296"/>
      <c r="T187" s="296"/>
      <c r="U187" s="296"/>
      <c r="V187" s="296"/>
      <c r="W187" s="296"/>
      <c r="X187" s="296"/>
      <c r="Y187" s="296"/>
      <c r="Z187" s="296"/>
      <c r="AA187" s="296"/>
      <c r="AB187" s="296"/>
      <c r="AC187" s="296"/>
      <c r="AD187" s="296"/>
      <c r="AE187" s="296"/>
      <c r="AF187" s="296"/>
      <c r="AG187" s="296"/>
      <c r="AH187" s="296"/>
      <c r="AI187" s="296"/>
      <c r="AJ187" s="296"/>
      <c r="AK187" s="296"/>
      <c r="AL187" s="296"/>
      <c r="AM187" s="296"/>
      <c r="AN187" s="296"/>
      <c r="AO187" s="296"/>
      <c r="AP187" s="296"/>
      <c r="AQ187" s="296"/>
      <c r="AR187" s="296"/>
      <c r="AS187" s="296"/>
      <c r="AT187" s="296"/>
      <c r="AU187" s="296"/>
      <c r="AV187" s="296"/>
      <c r="AW187" s="296"/>
      <c r="AX187" s="296"/>
      <c r="AY187" s="296"/>
      <c r="AZ187" s="296"/>
      <c r="BA187" s="296"/>
      <c r="BB187" s="296"/>
      <c r="BC187" s="296"/>
      <c r="BD187" s="296"/>
      <c r="BE187" s="296"/>
      <c r="BF187" s="296"/>
      <c r="BG187" s="296"/>
      <c r="BH187" s="296"/>
      <c r="BI187" s="296"/>
      <c r="BJ187" s="296"/>
      <c r="BK187" s="296"/>
      <c r="BL187" s="296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296"/>
      <c r="CA187" s="296"/>
      <c r="CB187" s="296"/>
      <c r="CC187" s="296"/>
      <c r="CD187" s="296"/>
      <c r="CE187" s="296"/>
      <c r="CF187" s="296"/>
      <c r="CG187" s="296"/>
      <c r="CH187" s="296"/>
      <c r="CI187" s="296"/>
      <c r="CJ187" s="296"/>
      <c r="CK187" s="296"/>
      <c r="CL187" s="296"/>
      <c r="CM187" s="296"/>
      <c r="CN187" s="296"/>
      <c r="CO187" s="296"/>
      <c r="CP187" s="296"/>
      <c r="CQ187" s="296"/>
      <c r="CR187" s="296"/>
      <c r="CS187" s="296"/>
      <c r="CT187" s="296"/>
      <c r="CU187" s="296"/>
      <c r="CV187" s="296"/>
      <c r="CW187" s="42"/>
      <c r="CX187" s="296"/>
      <c r="CY187" s="296"/>
      <c r="CZ187" s="296"/>
      <c r="DA187" s="296"/>
      <c r="DB187" s="296"/>
      <c r="DC187" s="296"/>
      <c r="DD187" s="296"/>
      <c r="DE187" s="296"/>
      <c r="DF187" s="296"/>
      <c r="DG187" s="296"/>
      <c r="DH187" s="296"/>
      <c r="DI187" s="296"/>
      <c r="DJ187" s="296"/>
      <c r="DK187" s="296"/>
      <c r="DL187" s="296"/>
      <c r="DM187" s="296"/>
      <c r="DN187" s="296"/>
      <c r="DO187" s="296"/>
      <c r="DP187" s="296"/>
      <c r="DQ187" s="296"/>
      <c r="DR187" s="296"/>
      <c r="DS187" s="296"/>
      <c r="DT187" s="296"/>
      <c r="DU187" s="296"/>
      <c r="DV187" s="296"/>
      <c r="DW187" s="296"/>
      <c r="DX187" s="296"/>
      <c r="DY187" s="296"/>
      <c r="DZ187" s="296"/>
      <c r="EA187" s="296"/>
      <c r="EB187" s="296"/>
      <c r="EC187" s="296"/>
      <c r="ED187" s="296"/>
      <c r="EE187" s="296"/>
      <c r="EF187" s="296"/>
      <c r="EG187" s="42"/>
      <c r="EH187" s="296"/>
      <c r="EI187" s="296"/>
      <c r="EJ187" s="296"/>
      <c r="EK187" s="296"/>
      <c r="EL187" s="296"/>
      <c r="EM187" s="296"/>
      <c r="EN187" s="296"/>
      <c r="EO187" s="296"/>
      <c r="EP187" s="296"/>
      <c r="EQ187" s="296"/>
      <c r="ER187" s="296"/>
      <c r="ES187" s="296"/>
      <c r="ET187" s="296"/>
      <c r="EU187" s="296"/>
      <c r="EV187" s="296"/>
      <c r="EW187" s="296"/>
      <c r="EX187" s="296"/>
      <c r="EY187" s="296"/>
      <c r="EZ187" s="296"/>
      <c r="FA187" s="296"/>
      <c r="FB187" s="296"/>
      <c r="FC187" s="296"/>
      <c r="FD187" s="296"/>
      <c r="FE187" s="296"/>
      <c r="FF187" s="296"/>
      <c r="FG187" s="296"/>
      <c r="FH187" s="296"/>
      <c r="FI187" s="296"/>
      <c r="FJ187" s="296"/>
      <c r="FK187" s="296"/>
      <c r="FL187" s="296"/>
      <c r="FM187" s="296"/>
      <c r="FN187" s="296"/>
      <c r="FO187" s="296"/>
      <c r="FP187" s="296"/>
      <c r="FQ187" s="42"/>
      <c r="FR187" s="42"/>
      <c r="FS187" s="42"/>
      <c r="FT187" s="42"/>
      <c r="FU187" s="42"/>
      <c r="FV187" s="296"/>
      <c r="FW187" s="296"/>
      <c r="FX187" s="296"/>
      <c r="FY187" s="296"/>
      <c r="FZ187" s="296"/>
      <c r="GA187" s="296"/>
      <c r="GB187" s="296"/>
      <c r="GC187" s="296"/>
      <c r="GD187" s="296"/>
      <c r="GE187" s="296"/>
      <c r="GF187" s="296"/>
      <c r="GG187" s="296"/>
      <c r="GH187" s="296"/>
      <c r="GI187" s="296"/>
      <c r="GJ187" s="296"/>
      <c r="GK187" s="296"/>
      <c r="GL187" s="296"/>
      <c r="GM187" s="296"/>
      <c r="GN187" s="296"/>
      <c r="GO187" s="296"/>
      <c r="GP187" s="296"/>
      <c r="GQ187" s="296"/>
      <c r="GR187" s="296"/>
      <c r="GS187" s="296"/>
      <c r="GT187" s="296"/>
      <c r="GU187" s="296"/>
      <c r="GV187" s="296"/>
      <c r="GW187" s="296"/>
      <c r="GX187" s="296"/>
      <c r="GY187" s="296"/>
      <c r="GZ187" s="296"/>
      <c r="HA187" s="296"/>
      <c r="HB187" s="296"/>
      <c r="HC187" s="296"/>
      <c r="HD187" s="296"/>
      <c r="HE187" s="296"/>
      <c r="HF187" s="296"/>
      <c r="HG187" s="296"/>
      <c r="HH187" s="296"/>
      <c r="HI187" s="296"/>
      <c r="HJ187" s="296"/>
      <c r="HK187" s="296"/>
      <c r="HL187" s="296"/>
      <c r="HM187" s="296"/>
      <c r="HN187" s="296"/>
      <c r="HO187" s="296"/>
      <c r="HP187" s="296"/>
      <c r="HQ187" s="296"/>
      <c r="HR187" s="296"/>
      <c r="HS187" s="296"/>
      <c r="HT187" s="296"/>
      <c r="HU187" s="296"/>
      <c r="HV187" s="296"/>
      <c r="HW187" s="296"/>
      <c r="HX187" s="296"/>
      <c r="HY187" s="296"/>
      <c r="HZ187" s="296"/>
      <c r="IA187" s="296"/>
      <c r="IB187" s="296"/>
      <c r="IC187" s="296"/>
      <c r="ID187" s="296"/>
      <c r="IE187" s="296"/>
      <c r="IF187" s="296"/>
      <c r="IG187" s="296"/>
      <c r="IH187" s="296"/>
      <c r="II187" s="296"/>
      <c r="IJ187" s="296"/>
      <c r="IK187" s="296"/>
      <c r="IL187" s="296"/>
      <c r="IM187" s="296"/>
      <c r="IN187" s="296"/>
      <c r="IO187" s="296"/>
      <c r="IP187" s="296"/>
      <c r="IQ187" s="296"/>
      <c r="IR187" s="296"/>
      <c r="IS187" s="296"/>
      <c r="IT187" s="296"/>
      <c r="IU187" s="296"/>
      <c r="IV187" s="296"/>
      <c r="IW187" s="296"/>
      <c r="IX187" s="296"/>
      <c r="IY187" s="296"/>
      <c r="IZ187" s="296"/>
      <c r="JA187" s="296"/>
      <c r="KM187" s="38"/>
      <c r="KN187" s="38"/>
      <c r="KP187" s="38"/>
      <c r="KQ187" s="38"/>
      <c r="KR187" s="38"/>
      <c r="KS187" s="38"/>
      <c r="KT187" s="38"/>
      <c r="KU187" s="38"/>
      <c r="KV187" s="38"/>
      <c r="KW187" s="38"/>
      <c r="KX187" s="38"/>
      <c r="LH187" s="33"/>
    </row>
    <row r="188" spans="2:320" s="17" customFormat="1" x14ac:dyDescent="0.2">
      <c r="B188" s="33"/>
      <c r="F188" s="35"/>
      <c r="G188" s="174"/>
      <c r="H188" s="33"/>
      <c r="I188" s="33"/>
      <c r="J188" s="42"/>
      <c r="K188" s="296"/>
      <c r="L188" s="296"/>
      <c r="M188" s="296"/>
      <c r="N188" s="296"/>
      <c r="O188" s="296"/>
      <c r="P188" s="296"/>
      <c r="Q188" s="296"/>
      <c r="R188" s="296"/>
      <c r="S188" s="296"/>
      <c r="T188" s="296"/>
      <c r="U188" s="296"/>
      <c r="V188" s="296"/>
      <c r="W188" s="296"/>
      <c r="X188" s="296"/>
      <c r="Y188" s="296"/>
      <c r="Z188" s="296"/>
      <c r="AA188" s="296"/>
      <c r="AB188" s="296"/>
      <c r="AC188" s="296"/>
      <c r="AD188" s="296"/>
      <c r="AE188" s="296"/>
      <c r="AF188" s="296"/>
      <c r="AG188" s="296"/>
      <c r="AH188" s="296"/>
      <c r="AI188" s="296"/>
      <c r="AJ188" s="296"/>
      <c r="AK188" s="296"/>
      <c r="AL188" s="296"/>
      <c r="AM188" s="296"/>
      <c r="AN188" s="296"/>
      <c r="AO188" s="296"/>
      <c r="AP188" s="296"/>
      <c r="AQ188" s="296"/>
      <c r="AR188" s="296"/>
      <c r="AS188" s="296"/>
      <c r="AT188" s="296"/>
      <c r="AU188" s="296"/>
      <c r="AV188" s="296"/>
      <c r="AW188" s="296"/>
      <c r="AX188" s="296"/>
      <c r="AY188" s="296"/>
      <c r="AZ188" s="296"/>
      <c r="BA188" s="296"/>
      <c r="BB188" s="296"/>
      <c r="BC188" s="296"/>
      <c r="BD188" s="296"/>
      <c r="BE188" s="296"/>
      <c r="BF188" s="296"/>
      <c r="BG188" s="296"/>
      <c r="BH188" s="296"/>
      <c r="BI188" s="296"/>
      <c r="BJ188" s="296"/>
      <c r="BK188" s="296"/>
      <c r="BL188" s="296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296"/>
      <c r="CA188" s="296"/>
      <c r="CB188" s="296"/>
      <c r="CC188" s="296"/>
      <c r="CD188" s="296"/>
      <c r="CE188" s="296"/>
      <c r="CF188" s="296"/>
      <c r="CG188" s="296"/>
      <c r="CH188" s="296"/>
      <c r="CI188" s="296"/>
      <c r="CJ188" s="296"/>
      <c r="CK188" s="296"/>
      <c r="CL188" s="296"/>
      <c r="CM188" s="296"/>
      <c r="CN188" s="296"/>
      <c r="CO188" s="296"/>
      <c r="CP188" s="296"/>
      <c r="CQ188" s="296"/>
      <c r="CR188" s="296"/>
      <c r="CS188" s="296"/>
      <c r="CT188" s="296"/>
      <c r="CU188" s="296"/>
      <c r="CV188" s="296"/>
      <c r="CW188" s="42"/>
      <c r="CX188" s="296"/>
      <c r="CY188" s="296"/>
      <c r="CZ188" s="296"/>
      <c r="DA188" s="296"/>
      <c r="DB188" s="296"/>
      <c r="DC188" s="296"/>
      <c r="DD188" s="296"/>
      <c r="DE188" s="296"/>
      <c r="DF188" s="296"/>
      <c r="DG188" s="296"/>
      <c r="DH188" s="296"/>
      <c r="DI188" s="296"/>
      <c r="DJ188" s="296"/>
      <c r="DK188" s="296"/>
      <c r="DL188" s="296"/>
      <c r="DM188" s="296"/>
      <c r="DN188" s="296"/>
      <c r="DO188" s="296"/>
      <c r="DP188" s="296"/>
      <c r="DQ188" s="296"/>
      <c r="DR188" s="296"/>
      <c r="DS188" s="296"/>
      <c r="DT188" s="296"/>
      <c r="DU188" s="296"/>
      <c r="DV188" s="296"/>
      <c r="DW188" s="296"/>
      <c r="DX188" s="296"/>
      <c r="DY188" s="296"/>
      <c r="DZ188" s="296"/>
      <c r="EA188" s="296"/>
      <c r="EB188" s="296"/>
      <c r="EC188" s="296"/>
      <c r="ED188" s="296"/>
      <c r="EE188" s="296"/>
      <c r="EF188" s="296"/>
      <c r="EG188" s="42"/>
      <c r="EH188" s="296"/>
      <c r="EI188" s="296"/>
      <c r="EJ188" s="296"/>
      <c r="EK188" s="296"/>
      <c r="EL188" s="296"/>
      <c r="EM188" s="296"/>
      <c r="EN188" s="296"/>
      <c r="EO188" s="296"/>
      <c r="EP188" s="296"/>
      <c r="EQ188" s="296"/>
      <c r="ER188" s="296"/>
      <c r="ES188" s="296"/>
      <c r="ET188" s="296"/>
      <c r="EU188" s="296"/>
      <c r="EV188" s="296"/>
      <c r="EW188" s="296"/>
      <c r="EX188" s="296"/>
      <c r="EY188" s="296"/>
      <c r="EZ188" s="296"/>
      <c r="FA188" s="296"/>
      <c r="FB188" s="296"/>
      <c r="FC188" s="296"/>
      <c r="FD188" s="296"/>
      <c r="FE188" s="296"/>
      <c r="FF188" s="296"/>
      <c r="FG188" s="296"/>
      <c r="FH188" s="296"/>
      <c r="FI188" s="296"/>
      <c r="FJ188" s="296"/>
      <c r="FK188" s="296"/>
      <c r="FL188" s="296"/>
      <c r="FM188" s="296"/>
      <c r="FN188" s="296"/>
      <c r="FO188" s="296"/>
      <c r="FP188" s="296"/>
      <c r="FQ188" s="42"/>
      <c r="FR188" s="42"/>
      <c r="FS188" s="42"/>
      <c r="FT188" s="42"/>
      <c r="FU188" s="42"/>
      <c r="FV188" s="296"/>
      <c r="FW188" s="296"/>
      <c r="FX188" s="296"/>
      <c r="FY188" s="296"/>
      <c r="FZ188" s="296"/>
      <c r="GA188" s="296"/>
      <c r="GB188" s="296"/>
      <c r="GC188" s="296"/>
      <c r="GD188" s="296"/>
      <c r="GE188" s="296"/>
      <c r="GF188" s="296"/>
      <c r="GG188" s="296"/>
      <c r="GH188" s="296"/>
      <c r="GI188" s="296"/>
      <c r="GJ188" s="296"/>
      <c r="GK188" s="296"/>
      <c r="GL188" s="296"/>
      <c r="GM188" s="296"/>
      <c r="GN188" s="296"/>
      <c r="GO188" s="296"/>
      <c r="GP188" s="296"/>
      <c r="GQ188" s="296"/>
      <c r="GR188" s="296"/>
      <c r="GS188" s="296"/>
      <c r="GT188" s="296"/>
      <c r="GU188" s="296"/>
      <c r="GV188" s="296"/>
      <c r="GW188" s="296"/>
      <c r="GX188" s="296"/>
      <c r="GY188" s="296"/>
      <c r="GZ188" s="296"/>
      <c r="HA188" s="296"/>
      <c r="HB188" s="296"/>
      <c r="HC188" s="296"/>
      <c r="HD188" s="296"/>
      <c r="HE188" s="296"/>
      <c r="HF188" s="296"/>
      <c r="HG188" s="296"/>
      <c r="HH188" s="296"/>
      <c r="HI188" s="296"/>
      <c r="HJ188" s="296"/>
      <c r="HK188" s="296"/>
      <c r="HL188" s="296"/>
      <c r="HM188" s="296"/>
      <c r="HN188" s="296"/>
      <c r="HO188" s="296"/>
      <c r="HP188" s="296"/>
      <c r="HQ188" s="296"/>
      <c r="HR188" s="296"/>
      <c r="HS188" s="296"/>
      <c r="HT188" s="296"/>
      <c r="HU188" s="296"/>
      <c r="HV188" s="296"/>
      <c r="HW188" s="296"/>
      <c r="HX188" s="296"/>
      <c r="HY188" s="296"/>
      <c r="HZ188" s="296"/>
      <c r="IA188" s="296"/>
      <c r="IB188" s="296"/>
      <c r="IC188" s="296"/>
      <c r="ID188" s="296"/>
      <c r="IE188" s="296"/>
      <c r="IF188" s="296"/>
      <c r="IG188" s="296"/>
      <c r="IH188" s="296"/>
      <c r="II188" s="296"/>
      <c r="IJ188" s="296"/>
      <c r="IK188" s="296"/>
      <c r="IL188" s="296"/>
      <c r="IM188" s="296"/>
      <c r="IN188" s="296"/>
      <c r="IO188" s="296"/>
      <c r="IP188" s="296"/>
      <c r="IQ188" s="296"/>
      <c r="IR188" s="296"/>
      <c r="IS188" s="296"/>
      <c r="IT188" s="296"/>
      <c r="IU188" s="296"/>
      <c r="IV188" s="296"/>
      <c r="IW188" s="296"/>
      <c r="IX188" s="296"/>
      <c r="IY188" s="296"/>
      <c r="IZ188" s="296"/>
      <c r="JA188" s="296"/>
      <c r="KM188" s="38"/>
      <c r="KN188" s="38"/>
      <c r="KP188" s="38"/>
      <c r="KQ188" s="38"/>
      <c r="KR188" s="38"/>
      <c r="KS188" s="38"/>
      <c r="KT188" s="38"/>
      <c r="KU188" s="38"/>
      <c r="KV188" s="38"/>
      <c r="KW188" s="38"/>
      <c r="KX188" s="38"/>
      <c r="LH188" s="33"/>
    </row>
    <row r="189" spans="2:320" s="17" customFormat="1" x14ac:dyDescent="0.2">
      <c r="B189" s="33"/>
      <c r="F189" s="35"/>
      <c r="G189" s="174"/>
      <c r="H189" s="33"/>
      <c r="I189" s="33"/>
      <c r="J189" s="42"/>
      <c r="K189" s="296"/>
      <c r="L189" s="296"/>
      <c r="M189" s="296"/>
      <c r="N189" s="296"/>
      <c r="O189" s="296"/>
      <c r="P189" s="296"/>
      <c r="Q189" s="296"/>
      <c r="R189" s="296"/>
      <c r="S189" s="296"/>
      <c r="T189" s="296"/>
      <c r="U189" s="296"/>
      <c r="V189" s="296"/>
      <c r="W189" s="296"/>
      <c r="X189" s="296"/>
      <c r="Y189" s="296"/>
      <c r="Z189" s="296"/>
      <c r="AA189" s="296"/>
      <c r="AB189" s="296"/>
      <c r="AC189" s="296"/>
      <c r="AD189" s="296"/>
      <c r="AE189" s="296"/>
      <c r="AF189" s="296"/>
      <c r="AG189" s="296"/>
      <c r="AH189" s="296"/>
      <c r="AI189" s="296"/>
      <c r="AJ189" s="296"/>
      <c r="AK189" s="296"/>
      <c r="AL189" s="296"/>
      <c r="AM189" s="296"/>
      <c r="AN189" s="296"/>
      <c r="AO189" s="296"/>
      <c r="AP189" s="296"/>
      <c r="AQ189" s="296"/>
      <c r="AR189" s="296"/>
      <c r="AS189" s="296"/>
      <c r="AT189" s="296"/>
      <c r="AU189" s="296"/>
      <c r="AV189" s="296"/>
      <c r="AW189" s="296"/>
      <c r="AX189" s="296"/>
      <c r="AY189" s="296"/>
      <c r="AZ189" s="296"/>
      <c r="BA189" s="296"/>
      <c r="BB189" s="296"/>
      <c r="BC189" s="296"/>
      <c r="BD189" s="296"/>
      <c r="BE189" s="296"/>
      <c r="BF189" s="296"/>
      <c r="BG189" s="296"/>
      <c r="BH189" s="296"/>
      <c r="BI189" s="296"/>
      <c r="BJ189" s="296"/>
      <c r="BK189" s="296"/>
      <c r="BL189" s="296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296"/>
      <c r="CA189" s="296"/>
      <c r="CB189" s="296"/>
      <c r="CC189" s="296"/>
      <c r="CD189" s="296"/>
      <c r="CE189" s="296"/>
      <c r="CF189" s="296"/>
      <c r="CG189" s="296"/>
      <c r="CH189" s="296"/>
      <c r="CI189" s="296"/>
      <c r="CJ189" s="296"/>
      <c r="CK189" s="296"/>
      <c r="CL189" s="296"/>
      <c r="CM189" s="296"/>
      <c r="CN189" s="296"/>
      <c r="CO189" s="296"/>
      <c r="CP189" s="296"/>
      <c r="CQ189" s="296"/>
      <c r="CR189" s="296"/>
      <c r="CS189" s="296"/>
      <c r="CT189" s="296"/>
      <c r="CU189" s="296"/>
      <c r="CV189" s="296"/>
      <c r="CW189" s="42"/>
      <c r="CX189" s="296"/>
      <c r="CY189" s="296"/>
      <c r="CZ189" s="296"/>
      <c r="DA189" s="296"/>
      <c r="DB189" s="296"/>
      <c r="DC189" s="296"/>
      <c r="DD189" s="296"/>
      <c r="DE189" s="296"/>
      <c r="DF189" s="296"/>
      <c r="DG189" s="296"/>
      <c r="DH189" s="296"/>
      <c r="DI189" s="296"/>
      <c r="DJ189" s="296"/>
      <c r="DK189" s="296"/>
      <c r="DL189" s="296"/>
      <c r="DM189" s="296"/>
      <c r="DN189" s="296"/>
      <c r="DO189" s="296"/>
      <c r="DP189" s="296"/>
      <c r="DQ189" s="296"/>
      <c r="DR189" s="296"/>
      <c r="DS189" s="296"/>
      <c r="DT189" s="296"/>
      <c r="DU189" s="296"/>
      <c r="DV189" s="296"/>
      <c r="DW189" s="296"/>
      <c r="DX189" s="296"/>
      <c r="DY189" s="296"/>
      <c r="DZ189" s="296"/>
      <c r="EA189" s="296"/>
      <c r="EB189" s="296"/>
      <c r="EC189" s="296"/>
      <c r="ED189" s="296"/>
      <c r="EE189" s="296"/>
      <c r="EF189" s="296"/>
      <c r="EG189" s="42"/>
      <c r="EH189" s="296"/>
      <c r="EI189" s="296"/>
      <c r="EJ189" s="296"/>
      <c r="EK189" s="296"/>
      <c r="EL189" s="296"/>
      <c r="EM189" s="296"/>
      <c r="EN189" s="296"/>
      <c r="EO189" s="296"/>
      <c r="EP189" s="296"/>
      <c r="EQ189" s="296"/>
      <c r="ER189" s="296"/>
      <c r="ES189" s="296"/>
      <c r="ET189" s="296"/>
      <c r="EU189" s="296"/>
      <c r="EV189" s="296"/>
      <c r="EW189" s="296"/>
      <c r="EX189" s="296"/>
      <c r="EY189" s="296"/>
      <c r="EZ189" s="296"/>
      <c r="FA189" s="296"/>
      <c r="FB189" s="296"/>
      <c r="FC189" s="296"/>
      <c r="FD189" s="296"/>
      <c r="FE189" s="296"/>
      <c r="FF189" s="296"/>
      <c r="FG189" s="296"/>
      <c r="FH189" s="296"/>
      <c r="FI189" s="296"/>
      <c r="FJ189" s="296"/>
      <c r="FK189" s="296"/>
      <c r="FL189" s="296"/>
      <c r="FM189" s="296"/>
      <c r="FN189" s="296"/>
      <c r="FO189" s="296"/>
      <c r="FP189" s="296"/>
      <c r="FQ189" s="42"/>
      <c r="FR189" s="42"/>
      <c r="FS189" s="42"/>
      <c r="FT189" s="42"/>
      <c r="FU189" s="42"/>
      <c r="FV189" s="296"/>
      <c r="FW189" s="296"/>
      <c r="FX189" s="296"/>
      <c r="FY189" s="296"/>
      <c r="FZ189" s="296"/>
      <c r="GA189" s="296"/>
      <c r="GB189" s="296"/>
      <c r="GC189" s="296"/>
      <c r="GD189" s="296"/>
      <c r="GE189" s="296"/>
      <c r="GF189" s="296"/>
      <c r="GG189" s="296"/>
      <c r="GH189" s="296"/>
      <c r="GI189" s="296"/>
      <c r="GJ189" s="296"/>
      <c r="GK189" s="296"/>
      <c r="GL189" s="296"/>
      <c r="GM189" s="296"/>
      <c r="GN189" s="296"/>
      <c r="GO189" s="296"/>
      <c r="GP189" s="296"/>
      <c r="GQ189" s="296"/>
      <c r="GR189" s="296"/>
      <c r="GS189" s="296"/>
      <c r="GT189" s="296"/>
      <c r="GU189" s="296"/>
      <c r="GV189" s="296"/>
      <c r="GW189" s="296"/>
      <c r="GX189" s="296"/>
      <c r="GY189" s="296"/>
      <c r="GZ189" s="296"/>
      <c r="HA189" s="296"/>
      <c r="HB189" s="296"/>
      <c r="HC189" s="296"/>
      <c r="HD189" s="296"/>
      <c r="HE189" s="296"/>
      <c r="HF189" s="296"/>
      <c r="HG189" s="296"/>
      <c r="HH189" s="296"/>
      <c r="HI189" s="296"/>
      <c r="HJ189" s="296"/>
      <c r="HK189" s="296"/>
      <c r="HL189" s="296"/>
      <c r="HM189" s="296"/>
      <c r="HN189" s="296"/>
      <c r="HO189" s="296"/>
      <c r="HP189" s="296"/>
      <c r="HQ189" s="296"/>
      <c r="HR189" s="296"/>
      <c r="HS189" s="296"/>
      <c r="HT189" s="296"/>
      <c r="HU189" s="296"/>
      <c r="HV189" s="296"/>
      <c r="HW189" s="296"/>
      <c r="HX189" s="296"/>
      <c r="HY189" s="296"/>
      <c r="HZ189" s="296"/>
      <c r="IA189" s="296"/>
      <c r="IB189" s="296"/>
      <c r="IC189" s="296"/>
      <c r="ID189" s="296"/>
      <c r="IE189" s="296"/>
      <c r="IF189" s="296"/>
      <c r="IG189" s="296"/>
      <c r="IH189" s="296"/>
      <c r="II189" s="296"/>
      <c r="IJ189" s="296"/>
      <c r="IK189" s="296"/>
      <c r="IL189" s="296"/>
      <c r="IM189" s="296"/>
      <c r="IN189" s="296"/>
      <c r="IO189" s="296"/>
      <c r="IP189" s="296"/>
      <c r="IQ189" s="296"/>
      <c r="IR189" s="296"/>
      <c r="IS189" s="296"/>
      <c r="IT189" s="296"/>
      <c r="IU189" s="296"/>
      <c r="IV189" s="296"/>
      <c r="IW189" s="296"/>
      <c r="IX189" s="296"/>
      <c r="IY189" s="296"/>
      <c r="IZ189" s="296"/>
      <c r="JA189" s="296"/>
      <c r="KM189" s="38"/>
      <c r="KN189" s="38"/>
      <c r="KP189" s="38"/>
      <c r="KQ189" s="38"/>
      <c r="KR189" s="38"/>
      <c r="KS189" s="38"/>
      <c r="KT189" s="38"/>
      <c r="KU189" s="38"/>
      <c r="KV189" s="38"/>
      <c r="KW189" s="38"/>
      <c r="KX189" s="38"/>
      <c r="LH189" s="33"/>
    </row>
    <row r="190" spans="2:320" s="17" customFormat="1" x14ac:dyDescent="0.2">
      <c r="B190" s="33"/>
      <c r="F190" s="35"/>
      <c r="G190" s="174"/>
      <c r="H190" s="33"/>
      <c r="I190" s="33"/>
      <c r="J190" s="42"/>
      <c r="K190" s="296"/>
      <c r="L190" s="296"/>
      <c r="M190" s="296"/>
      <c r="N190" s="296"/>
      <c r="O190" s="296"/>
      <c r="P190" s="296"/>
      <c r="Q190" s="296"/>
      <c r="R190" s="296"/>
      <c r="S190" s="296"/>
      <c r="T190" s="296"/>
      <c r="U190" s="296"/>
      <c r="V190" s="296"/>
      <c r="W190" s="296"/>
      <c r="X190" s="296"/>
      <c r="Y190" s="296"/>
      <c r="Z190" s="296"/>
      <c r="AA190" s="296"/>
      <c r="AB190" s="296"/>
      <c r="AC190" s="296"/>
      <c r="AD190" s="296"/>
      <c r="AE190" s="296"/>
      <c r="AF190" s="296"/>
      <c r="AG190" s="296"/>
      <c r="AH190" s="296"/>
      <c r="AI190" s="296"/>
      <c r="AJ190" s="296"/>
      <c r="AK190" s="296"/>
      <c r="AL190" s="296"/>
      <c r="AM190" s="296"/>
      <c r="AN190" s="296"/>
      <c r="AO190" s="296"/>
      <c r="AP190" s="296"/>
      <c r="AQ190" s="296"/>
      <c r="AR190" s="296"/>
      <c r="AS190" s="296"/>
      <c r="AT190" s="296"/>
      <c r="AU190" s="296"/>
      <c r="AV190" s="296"/>
      <c r="AW190" s="296"/>
      <c r="AX190" s="296"/>
      <c r="AY190" s="296"/>
      <c r="AZ190" s="296"/>
      <c r="BA190" s="296"/>
      <c r="BB190" s="296"/>
      <c r="BC190" s="296"/>
      <c r="BD190" s="296"/>
      <c r="BE190" s="296"/>
      <c r="BF190" s="296"/>
      <c r="BG190" s="296"/>
      <c r="BH190" s="296"/>
      <c r="BI190" s="296"/>
      <c r="BJ190" s="296"/>
      <c r="BK190" s="296"/>
      <c r="BL190" s="296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296"/>
      <c r="CA190" s="296"/>
      <c r="CB190" s="296"/>
      <c r="CC190" s="296"/>
      <c r="CD190" s="296"/>
      <c r="CE190" s="296"/>
      <c r="CF190" s="296"/>
      <c r="CG190" s="296"/>
      <c r="CH190" s="296"/>
      <c r="CI190" s="296"/>
      <c r="CJ190" s="296"/>
      <c r="CK190" s="296"/>
      <c r="CL190" s="296"/>
      <c r="CM190" s="296"/>
      <c r="CN190" s="296"/>
      <c r="CO190" s="296"/>
      <c r="CP190" s="296"/>
      <c r="CQ190" s="296"/>
      <c r="CR190" s="296"/>
      <c r="CS190" s="296"/>
      <c r="CT190" s="296"/>
      <c r="CU190" s="296"/>
      <c r="CV190" s="296"/>
      <c r="CW190" s="42"/>
      <c r="CX190" s="296"/>
      <c r="CY190" s="296"/>
      <c r="CZ190" s="296"/>
      <c r="DA190" s="296"/>
      <c r="DB190" s="296"/>
      <c r="DC190" s="296"/>
      <c r="DD190" s="296"/>
      <c r="DE190" s="296"/>
      <c r="DF190" s="296"/>
      <c r="DG190" s="296"/>
      <c r="DH190" s="296"/>
      <c r="DI190" s="296"/>
      <c r="DJ190" s="296"/>
      <c r="DK190" s="296"/>
      <c r="DL190" s="296"/>
      <c r="DM190" s="296"/>
      <c r="DN190" s="296"/>
      <c r="DO190" s="296"/>
      <c r="DP190" s="296"/>
      <c r="DQ190" s="296"/>
      <c r="DR190" s="296"/>
      <c r="DS190" s="296"/>
      <c r="DT190" s="296"/>
      <c r="DU190" s="296"/>
      <c r="DV190" s="296"/>
      <c r="DW190" s="296"/>
      <c r="DX190" s="296"/>
      <c r="DY190" s="296"/>
      <c r="DZ190" s="296"/>
      <c r="EA190" s="296"/>
      <c r="EB190" s="296"/>
      <c r="EC190" s="296"/>
      <c r="ED190" s="296"/>
      <c r="EE190" s="296"/>
      <c r="EF190" s="296"/>
      <c r="EG190" s="42"/>
      <c r="EH190" s="296"/>
      <c r="EI190" s="296"/>
      <c r="EJ190" s="296"/>
      <c r="EK190" s="296"/>
      <c r="EL190" s="296"/>
      <c r="EM190" s="296"/>
      <c r="EN190" s="296"/>
      <c r="EO190" s="296"/>
      <c r="EP190" s="296"/>
      <c r="EQ190" s="296"/>
      <c r="ER190" s="296"/>
      <c r="ES190" s="296"/>
      <c r="ET190" s="296"/>
      <c r="EU190" s="296"/>
      <c r="EV190" s="296"/>
      <c r="EW190" s="296"/>
      <c r="EX190" s="296"/>
      <c r="EY190" s="296"/>
      <c r="EZ190" s="296"/>
      <c r="FA190" s="296"/>
      <c r="FB190" s="296"/>
      <c r="FC190" s="296"/>
      <c r="FD190" s="296"/>
      <c r="FE190" s="296"/>
      <c r="FF190" s="296"/>
      <c r="FG190" s="296"/>
      <c r="FH190" s="296"/>
      <c r="FI190" s="296"/>
      <c r="FJ190" s="296"/>
      <c r="FK190" s="296"/>
      <c r="FL190" s="296"/>
      <c r="FM190" s="296"/>
      <c r="FN190" s="296"/>
      <c r="FO190" s="296"/>
      <c r="FP190" s="296"/>
      <c r="FQ190" s="42"/>
      <c r="FR190" s="42"/>
      <c r="FS190" s="42"/>
      <c r="FT190" s="42"/>
      <c r="FU190" s="42"/>
      <c r="FV190" s="296"/>
      <c r="FW190" s="296"/>
      <c r="FX190" s="296"/>
      <c r="FY190" s="296"/>
      <c r="FZ190" s="296"/>
      <c r="GA190" s="296"/>
      <c r="GB190" s="296"/>
      <c r="GC190" s="296"/>
      <c r="GD190" s="296"/>
      <c r="GE190" s="296"/>
      <c r="GF190" s="296"/>
      <c r="GG190" s="296"/>
      <c r="GH190" s="296"/>
      <c r="GI190" s="296"/>
      <c r="GJ190" s="296"/>
      <c r="GK190" s="296"/>
      <c r="GL190" s="296"/>
      <c r="GM190" s="296"/>
      <c r="GN190" s="296"/>
      <c r="GO190" s="296"/>
      <c r="GP190" s="296"/>
      <c r="GQ190" s="296"/>
      <c r="GR190" s="296"/>
      <c r="GS190" s="296"/>
      <c r="GT190" s="296"/>
      <c r="GU190" s="296"/>
      <c r="GV190" s="296"/>
      <c r="GW190" s="296"/>
      <c r="GX190" s="296"/>
      <c r="GY190" s="296"/>
      <c r="GZ190" s="296"/>
      <c r="HA190" s="296"/>
      <c r="HB190" s="296"/>
      <c r="HC190" s="296"/>
      <c r="HD190" s="296"/>
      <c r="HE190" s="296"/>
      <c r="HF190" s="296"/>
      <c r="HG190" s="296"/>
      <c r="HH190" s="296"/>
      <c r="HI190" s="296"/>
      <c r="HJ190" s="296"/>
      <c r="HK190" s="296"/>
      <c r="HL190" s="296"/>
      <c r="HM190" s="296"/>
      <c r="HN190" s="296"/>
      <c r="HO190" s="296"/>
      <c r="HP190" s="296"/>
      <c r="HQ190" s="296"/>
      <c r="HR190" s="296"/>
      <c r="HS190" s="296"/>
      <c r="HT190" s="296"/>
      <c r="HU190" s="296"/>
      <c r="HV190" s="296"/>
      <c r="HW190" s="296"/>
      <c r="HX190" s="296"/>
      <c r="HY190" s="296"/>
      <c r="HZ190" s="296"/>
      <c r="IA190" s="296"/>
      <c r="IB190" s="296"/>
      <c r="IC190" s="296"/>
      <c r="ID190" s="296"/>
      <c r="IE190" s="296"/>
      <c r="IF190" s="296"/>
      <c r="IG190" s="296"/>
      <c r="IH190" s="296"/>
      <c r="II190" s="296"/>
      <c r="IJ190" s="296"/>
      <c r="IK190" s="296"/>
      <c r="IL190" s="296"/>
      <c r="IM190" s="296"/>
      <c r="IN190" s="296"/>
      <c r="IO190" s="296"/>
      <c r="IP190" s="296"/>
      <c r="IQ190" s="296"/>
      <c r="IR190" s="296"/>
      <c r="IS190" s="296"/>
      <c r="IT190" s="296"/>
      <c r="IU190" s="296"/>
      <c r="IV190" s="296"/>
      <c r="IW190" s="296"/>
      <c r="IX190" s="296"/>
      <c r="IY190" s="296"/>
      <c r="IZ190" s="296"/>
      <c r="JA190" s="296"/>
      <c r="KM190" s="38"/>
      <c r="KN190" s="38"/>
      <c r="KP190" s="38"/>
      <c r="KQ190" s="38"/>
      <c r="KR190" s="38"/>
      <c r="KS190" s="38"/>
      <c r="KT190" s="38"/>
      <c r="KU190" s="38"/>
      <c r="KV190" s="38"/>
      <c r="KW190" s="38"/>
      <c r="KX190" s="38"/>
      <c r="LH190" s="33"/>
    </row>
    <row r="191" spans="2:320" s="17" customFormat="1" x14ac:dyDescent="0.2">
      <c r="B191" s="33"/>
      <c r="F191" s="35"/>
      <c r="G191" s="174"/>
      <c r="H191" s="33"/>
      <c r="I191" s="33"/>
      <c r="J191" s="42"/>
      <c r="K191" s="296"/>
      <c r="L191" s="296"/>
      <c r="M191" s="296"/>
      <c r="N191" s="296"/>
      <c r="O191" s="296"/>
      <c r="P191" s="296"/>
      <c r="Q191" s="296"/>
      <c r="R191" s="296"/>
      <c r="S191" s="296"/>
      <c r="T191" s="296"/>
      <c r="U191" s="296"/>
      <c r="V191" s="296"/>
      <c r="W191" s="296"/>
      <c r="X191" s="296"/>
      <c r="Y191" s="296"/>
      <c r="Z191" s="296"/>
      <c r="AA191" s="296"/>
      <c r="AB191" s="296"/>
      <c r="AC191" s="296"/>
      <c r="AD191" s="296"/>
      <c r="AE191" s="296"/>
      <c r="AF191" s="296"/>
      <c r="AG191" s="296"/>
      <c r="AH191" s="296"/>
      <c r="AI191" s="296"/>
      <c r="AJ191" s="296"/>
      <c r="AK191" s="296"/>
      <c r="AL191" s="296"/>
      <c r="AM191" s="296"/>
      <c r="AN191" s="296"/>
      <c r="AO191" s="296"/>
      <c r="AP191" s="296"/>
      <c r="AQ191" s="296"/>
      <c r="AR191" s="296"/>
      <c r="AS191" s="296"/>
      <c r="AT191" s="296"/>
      <c r="AU191" s="296"/>
      <c r="AV191" s="296"/>
      <c r="AW191" s="296"/>
      <c r="AX191" s="296"/>
      <c r="AY191" s="296"/>
      <c r="AZ191" s="296"/>
      <c r="BA191" s="296"/>
      <c r="BB191" s="296"/>
      <c r="BC191" s="296"/>
      <c r="BD191" s="296"/>
      <c r="BE191" s="296"/>
      <c r="BF191" s="296"/>
      <c r="BG191" s="296"/>
      <c r="BH191" s="296"/>
      <c r="BI191" s="296"/>
      <c r="BJ191" s="296"/>
      <c r="BK191" s="296"/>
      <c r="BL191" s="296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296"/>
      <c r="CA191" s="296"/>
      <c r="CB191" s="296"/>
      <c r="CC191" s="296"/>
      <c r="CD191" s="296"/>
      <c r="CE191" s="296"/>
      <c r="CF191" s="296"/>
      <c r="CG191" s="296"/>
      <c r="CH191" s="296"/>
      <c r="CI191" s="296"/>
      <c r="CJ191" s="296"/>
      <c r="CK191" s="296"/>
      <c r="CL191" s="296"/>
      <c r="CM191" s="296"/>
      <c r="CN191" s="296"/>
      <c r="CO191" s="296"/>
      <c r="CP191" s="296"/>
      <c r="CQ191" s="296"/>
      <c r="CR191" s="296"/>
      <c r="CS191" s="296"/>
      <c r="CT191" s="296"/>
      <c r="CU191" s="296"/>
      <c r="CV191" s="296"/>
      <c r="CW191" s="42"/>
      <c r="CX191" s="296"/>
      <c r="CY191" s="296"/>
      <c r="CZ191" s="296"/>
      <c r="DA191" s="296"/>
      <c r="DB191" s="296"/>
      <c r="DC191" s="296"/>
      <c r="DD191" s="296"/>
      <c r="DE191" s="296"/>
      <c r="DF191" s="296"/>
      <c r="DG191" s="296"/>
      <c r="DH191" s="296"/>
      <c r="DI191" s="296"/>
      <c r="DJ191" s="296"/>
      <c r="DK191" s="296"/>
      <c r="DL191" s="296"/>
      <c r="DM191" s="296"/>
      <c r="DN191" s="296"/>
      <c r="DO191" s="296"/>
      <c r="DP191" s="296"/>
      <c r="DQ191" s="296"/>
      <c r="DR191" s="296"/>
      <c r="DS191" s="296"/>
      <c r="DT191" s="296"/>
      <c r="DU191" s="296"/>
      <c r="DV191" s="296"/>
      <c r="DW191" s="296"/>
      <c r="DX191" s="296"/>
      <c r="DY191" s="296"/>
      <c r="DZ191" s="296"/>
      <c r="EA191" s="296"/>
      <c r="EB191" s="296"/>
      <c r="EC191" s="296"/>
      <c r="ED191" s="296"/>
      <c r="EE191" s="296"/>
      <c r="EF191" s="296"/>
      <c r="EG191" s="42"/>
      <c r="EH191" s="296"/>
      <c r="EI191" s="296"/>
      <c r="EJ191" s="296"/>
      <c r="EK191" s="296"/>
      <c r="EL191" s="296"/>
      <c r="EM191" s="296"/>
      <c r="EN191" s="296"/>
      <c r="EO191" s="296"/>
      <c r="EP191" s="296"/>
      <c r="EQ191" s="296"/>
      <c r="ER191" s="296"/>
      <c r="ES191" s="296"/>
      <c r="ET191" s="296"/>
      <c r="EU191" s="296"/>
      <c r="EV191" s="296"/>
      <c r="EW191" s="296"/>
      <c r="EX191" s="296"/>
      <c r="EY191" s="296"/>
      <c r="EZ191" s="296"/>
      <c r="FA191" s="296"/>
      <c r="FB191" s="296"/>
      <c r="FC191" s="296"/>
      <c r="FD191" s="296"/>
      <c r="FE191" s="296"/>
      <c r="FF191" s="296"/>
      <c r="FG191" s="296"/>
      <c r="FH191" s="296"/>
      <c r="FI191" s="296"/>
      <c r="FJ191" s="296"/>
      <c r="FK191" s="296"/>
      <c r="FL191" s="296"/>
      <c r="FM191" s="296"/>
      <c r="FN191" s="296"/>
      <c r="FO191" s="296"/>
      <c r="FP191" s="296"/>
      <c r="FQ191" s="42"/>
      <c r="FR191" s="42"/>
      <c r="FS191" s="42"/>
      <c r="FT191" s="42"/>
      <c r="FU191" s="42"/>
      <c r="FV191" s="296"/>
      <c r="FW191" s="296"/>
      <c r="FX191" s="296"/>
      <c r="FY191" s="296"/>
      <c r="FZ191" s="296"/>
      <c r="GA191" s="296"/>
      <c r="GB191" s="296"/>
      <c r="GC191" s="296"/>
      <c r="GD191" s="296"/>
      <c r="GE191" s="296"/>
      <c r="GF191" s="296"/>
      <c r="GG191" s="296"/>
      <c r="GH191" s="296"/>
      <c r="GI191" s="296"/>
      <c r="GJ191" s="296"/>
      <c r="GK191" s="296"/>
      <c r="GL191" s="296"/>
      <c r="GM191" s="296"/>
      <c r="GN191" s="296"/>
      <c r="GO191" s="296"/>
      <c r="GP191" s="296"/>
      <c r="GQ191" s="296"/>
      <c r="GR191" s="296"/>
      <c r="GS191" s="296"/>
      <c r="GT191" s="296"/>
      <c r="GU191" s="296"/>
      <c r="GV191" s="296"/>
      <c r="GW191" s="296"/>
      <c r="GX191" s="296"/>
      <c r="GY191" s="296"/>
      <c r="GZ191" s="296"/>
      <c r="HA191" s="296"/>
      <c r="HB191" s="296"/>
      <c r="HC191" s="296"/>
      <c r="HD191" s="296"/>
      <c r="HE191" s="296"/>
      <c r="HF191" s="296"/>
      <c r="HG191" s="296"/>
      <c r="HH191" s="296"/>
      <c r="HI191" s="296"/>
      <c r="HJ191" s="296"/>
      <c r="HK191" s="296"/>
      <c r="HL191" s="296"/>
      <c r="HM191" s="296"/>
      <c r="HN191" s="296"/>
      <c r="HO191" s="296"/>
      <c r="HP191" s="296"/>
      <c r="HQ191" s="296"/>
      <c r="HR191" s="296"/>
      <c r="HS191" s="296"/>
      <c r="HT191" s="296"/>
      <c r="HU191" s="296"/>
      <c r="HV191" s="296"/>
      <c r="HW191" s="296"/>
      <c r="HX191" s="296"/>
      <c r="HY191" s="296"/>
      <c r="HZ191" s="296"/>
      <c r="IA191" s="296"/>
      <c r="IB191" s="296"/>
      <c r="IC191" s="296"/>
      <c r="ID191" s="296"/>
      <c r="IE191" s="296"/>
      <c r="IF191" s="296"/>
      <c r="IG191" s="296"/>
      <c r="IH191" s="296"/>
      <c r="II191" s="296"/>
      <c r="IJ191" s="296"/>
      <c r="IK191" s="296"/>
      <c r="IL191" s="296"/>
      <c r="IM191" s="296"/>
      <c r="IN191" s="296"/>
      <c r="IO191" s="296"/>
      <c r="IP191" s="296"/>
      <c r="IQ191" s="296"/>
      <c r="IR191" s="296"/>
      <c r="IS191" s="296"/>
      <c r="IT191" s="296"/>
      <c r="IU191" s="296"/>
      <c r="IV191" s="296"/>
      <c r="IW191" s="296"/>
      <c r="IX191" s="296"/>
      <c r="IY191" s="296"/>
      <c r="IZ191" s="296"/>
      <c r="JA191" s="296"/>
      <c r="KM191" s="38"/>
      <c r="KN191" s="38"/>
      <c r="KP191" s="38"/>
      <c r="KQ191" s="38"/>
      <c r="KR191" s="38"/>
      <c r="KS191" s="38"/>
      <c r="KT191" s="38"/>
      <c r="KU191" s="38"/>
      <c r="KV191" s="38"/>
      <c r="KW191" s="38"/>
      <c r="KX191" s="38"/>
      <c r="LH191" s="33"/>
    </row>
    <row r="192" spans="2:320" s="17" customFormat="1" x14ac:dyDescent="0.2">
      <c r="B192" s="33"/>
      <c r="F192" s="35"/>
      <c r="G192" s="174"/>
      <c r="H192" s="33"/>
      <c r="I192" s="33"/>
      <c r="J192" s="42"/>
      <c r="K192" s="296"/>
      <c r="L192" s="296"/>
      <c r="M192" s="296"/>
      <c r="N192" s="296"/>
      <c r="O192" s="296"/>
      <c r="P192" s="296"/>
      <c r="Q192" s="296"/>
      <c r="R192" s="296"/>
      <c r="S192" s="296"/>
      <c r="T192" s="296"/>
      <c r="U192" s="296"/>
      <c r="V192" s="296"/>
      <c r="W192" s="296"/>
      <c r="X192" s="296"/>
      <c r="Y192" s="296"/>
      <c r="Z192" s="296"/>
      <c r="AA192" s="296"/>
      <c r="AB192" s="296"/>
      <c r="AC192" s="296"/>
      <c r="AD192" s="296"/>
      <c r="AE192" s="296"/>
      <c r="AF192" s="296"/>
      <c r="AG192" s="296"/>
      <c r="AH192" s="296"/>
      <c r="AI192" s="296"/>
      <c r="AJ192" s="296"/>
      <c r="AK192" s="296"/>
      <c r="AL192" s="296"/>
      <c r="AM192" s="296"/>
      <c r="AN192" s="296"/>
      <c r="AO192" s="296"/>
      <c r="AP192" s="296"/>
      <c r="AQ192" s="296"/>
      <c r="AR192" s="296"/>
      <c r="AS192" s="296"/>
      <c r="AT192" s="296"/>
      <c r="AU192" s="296"/>
      <c r="AV192" s="296"/>
      <c r="AW192" s="296"/>
      <c r="AX192" s="296"/>
      <c r="AY192" s="296"/>
      <c r="AZ192" s="296"/>
      <c r="BA192" s="296"/>
      <c r="BB192" s="296"/>
      <c r="BC192" s="296"/>
      <c r="BD192" s="296"/>
      <c r="BE192" s="296"/>
      <c r="BF192" s="296"/>
      <c r="BG192" s="296"/>
      <c r="BH192" s="296"/>
      <c r="BI192" s="296"/>
      <c r="BJ192" s="296"/>
      <c r="BK192" s="296"/>
      <c r="BL192" s="296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296"/>
      <c r="CA192" s="296"/>
      <c r="CB192" s="296"/>
      <c r="CC192" s="296"/>
      <c r="CD192" s="296"/>
      <c r="CE192" s="296"/>
      <c r="CF192" s="296"/>
      <c r="CG192" s="296"/>
      <c r="CH192" s="296"/>
      <c r="CI192" s="296"/>
      <c r="CJ192" s="296"/>
      <c r="CK192" s="296"/>
      <c r="CL192" s="296"/>
      <c r="CM192" s="296"/>
      <c r="CN192" s="296"/>
      <c r="CO192" s="296"/>
      <c r="CP192" s="296"/>
      <c r="CQ192" s="296"/>
      <c r="CR192" s="296"/>
      <c r="CS192" s="296"/>
      <c r="CT192" s="296"/>
      <c r="CU192" s="296"/>
      <c r="CV192" s="296"/>
      <c r="CW192" s="42"/>
      <c r="CX192" s="296"/>
      <c r="CY192" s="296"/>
      <c r="CZ192" s="296"/>
      <c r="DA192" s="296"/>
      <c r="DB192" s="296"/>
      <c r="DC192" s="296"/>
      <c r="DD192" s="296"/>
      <c r="DE192" s="296"/>
      <c r="DF192" s="296"/>
      <c r="DG192" s="296"/>
      <c r="DH192" s="296"/>
      <c r="DI192" s="296"/>
      <c r="DJ192" s="296"/>
      <c r="DK192" s="296"/>
      <c r="DL192" s="296"/>
      <c r="DM192" s="296"/>
      <c r="DN192" s="296"/>
      <c r="DO192" s="296"/>
      <c r="DP192" s="296"/>
      <c r="DQ192" s="296"/>
      <c r="DR192" s="296"/>
      <c r="DS192" s="296"/>
      <c r="DT192" s="296"/>
      <c r="DU192" s="296"/>
      <c r="DV192" s="296"/>
      <c r="DW192" s="296"/>
      <c r="DX192" s="296"/>
      <c r="DY192" s="296"/>
      <c r="DZ192" s="296"/>
      <c r="EA192" s="296"/>
      <c r="EB192" s="296"/>
      <c r="EC192" s="296"/>
      <c r="ED192" s="296"/>
      <c r="EE192" s="296"/>
      <c r="EF192" s="296"/>
      <c r="EG192" s="42"/>
      <c r="EH192" s="296"/>
      <c r="EI192" s="296"/>
      <c r="EJ192" s="296"/>
      <c r="EK192" s="296"/>
      <c r="EL192" s="296"/>
      <c r="EM192" s="296"/>
      <c r="EN192" s="296"/>
      <c r="EO192" s="296"/>
      <c r="EP192" s="296"/>
      <c r="EQ192" s="296"/>
      <c r="ER192" s="296"/>
      <c r="ES192" s="296"/>
      <c r="ET192" s="296"/>
      <c r="EU192" s="296"/>
      <c r="EV192" s="296"/>
      <c r="EW192" s="296"/>
      <c r="EX192" s="296"/>
      <c r="EY192" s="296"/>
      <c r="EZ192" s="296"/>
      <c r="FA192" s="296"/>
      <c r="FB192" s="296"/>
      <c r="FC192" s="296"/>
      <c r="FD192" s="296"/>
      <c r="FE192" s="296"/>
      <c r="FF192" s="296"/>
      <c r="FG192" s="296"/>
      <c r="FH192" s="296"/>
      <c r="FI192" s="296"/>
      <c r="FJ192" s="296"/>
      <c r="FK192" s="296"/>
      <c r="FL192" s="296"/>
      <c r="FM192" s="296"/>
      <c r="FN192" s="296"/>
      <c r="FO192" s="296"/>
      <c r="FP192" s="296"/>
      <c r="FQ192" s="42"/>
      <c r="FR192" s="42"/>
      <c r="FS192" s="42"/>
      <c r="FT192" s="42"/>
      <c r="FU192" s="42"/>
      <c r="FV192" s="296"/>
      <c r="FW192" s="296"/>
      <c r="FX192" s="296"/>
      <c r="FY192" s="296"/>
      <c r="FZ192" s="296"/>
      <c r="GA192" s="296"/>
      <c r="GB192" s="296"/>
      <c r="GC192" s="296"/>
      <c r="GD192" s="296"/>
      <c r="GE192" s="296"/>
      <c r="GF192" s="296"/>
      <c r="GG192" s="296"/>
      <c r="GH192" s="296"/>
      <c r="GI192" s="296"/>
      <c r="GJ192" s="296"/>
      <c r="GK192" s="296"/>
      <c r="GL192" s="296"/>
      <c r="GM192" s="296"/>
      <c r="GN192" s="296"/>
      <c r="GO192" s="296"/>
      <c r="GP192" s="296"/>
      <c r="GQ192" s="296"/>
      <c r="GR192" s="296"/>
      <c r="GS192" s="296"/>
      <c r="GT192" s="296"/>
      <c r="GU192" s="296"/>
      <c r="GV192" s="296"/>
      <c r="GW192" s="296"/>
      <c r="GX192" s="296"/>
      <c r="GY192" s="296"/>
      <c r="GZ192" s="296"/>
      <c r="HA192" s="296"/>
      <c r="HB192" s="296"/>
      <c r="HC192" s="296"/>
      <c r="HD192" s="296"/>
      <c r="HE192" s="296"/>
      <c r="HF192" s="296"/>
      <c r="HG192" s="296"/>
      <c r="HH192" s="296"/>
      <c r="HI192" s="296"/>
      <c r="HJ192" s="296"/>
      <c r="HK192" s="296"/>
      <c r="HL192" s="296"/>
      <c r="HM192" s="296"/>
      <c r="HN192" s="296"/>
      <c r="HO192" s="296"/>
      <c r="HP192" s="296"/>
      <c r="HQ192" s="296"/>
      <c r="HR192" s="296"/>
      <c r="HS192" s="296"/>
      <c r="HT192" s="296"/>
      <c r="HU192" s="296"/>
      <c r="HV192" s="296"/>
      <c r="HW192" s="296"/>
      <c r="HX192" s="296"/>
      <c r="HY192" s="296"/>
      <c r="HZ192" s="296"/>
      <c r="IA192" s="296"/>
      <c r="IB192" s="296"/>
      <c r="IC192" s="296"/>
      <c r="ID192" s="296"/>
      <c r="IE192" s="296"/>
      <c r="IF192" s="296"/>
      <c r="IG192" s="296"/>
      <c r="IH192" s="296"/>
      <c r="II192" s="296"/>
      <c r="IJ192" s="296"/>
      <c r="IK192" s="296"/>
      <c r="IL192" s="296"/>
      <c r="IM192" s="296"/>
      <c r="IN192" s="296"/>
      <c r="IO192" s="296"/>
      <c r="IP192" s="296"/>
      <c r="IQ192" s="296"/>
      <c r="IR192" s="296"/>
      <c r="IS192" s="296"/>
      <c r="IT192" s="296"/>
      <c r="IU192" s="296"/>
      <c r="IV192" s="296"/>
      <c r="IW192" s="296"/>
      <c r="IX192" s="296"/>
      <c r="IY192" s="296"/>
      <c r="IZ192" s="296"/>
      <c r="JA192" s="296"/>
      <c r="KM192" s="38"/>
      <c r="KN192" s="38"/>
      <c r="KP192" s="38"/>
      <c r="KQ192" s="38"/>
      <c r="KR192" s="38"/>
      <c r="KS192" s="38"/>
      <c r="KT192" s="38"/>
      <c r="KU192" s="38"/>
      <c r="KV192" s="38"/>
      <c r="KW192" s="38"/>
      <c r="KX192" s="38"/>
      <c r="LH192" s="33"/>
    </row>
    <row r="193" spans="2:320" s="17" customFormat="1" x14ac:dyDescent="0.2">
      <c r="B193" s="33"/>
      <c r="F193" s="35"/>
      <c r="G193" s="174"/>
      <c r="H193" s="33"/>
      <c r="I193" s="33"/>
      <c r="J193" s="42"/>
      <c r="K193" s="296"/>
      <c r="L193" s="296"/>
      <c r="M193" s="296"/>
      <c r="N193" s="296"/>
      <c r="O193" s="296"/>
      <c r="P193" s="296"/>
      <c r="Q193" s="296"/>
      <c r="R193" s="296"/>
      <c r="S193" s="296"/>
      <c r="T193" s="296"/>
      <c r="U193" s="296"/>
      <c r="V193" s="296"/>
      <c r="W193" s="296"/>
      <c r="X193" s="296"/>
      <c r="Y193" s="296"/>
      <c r="Z193" s="296"/>
      <c r="AA193" s="296"/>
      <c r="AB193" s="296"/>
      <c r="AC193" s="296"/>
      <c r="AD193" s="296"/>
      <c r="AE193" s="296"/>
      <c r="AF193" s="296"/>
      <c r="AG193" s="296"/>
      <c r="AH193" s="296"/>
      <c r="AI193" s="296"/>
      <c r="AJ193" s="296"/>
      <c r="AK193" s="296"/>
      <c r="AL193" s="296"/>
      <c r="AM193" s="296"/>
      <c r="AN193" s="296"/>
      <c r="AO193" s="296"/>
      <c r="AP193" s="296"/>
      <c r="AQ193" s="296"/>
      <c r="AR193" s="296"/>
      <c r="AS193" s="296"/>
      <c r="AT193" s="296"/>
      <c r="AU193" s="296"/>
      <c r="AV193" s="296"/>
      <c r="AW193" s="296"/>
      <c r="AX193" s="296"/>
      <c r="AY193" s="296"/>
      <c r="AZ193" s="296"/>
      <c r="BA193" s="296"/>
      <c r="BB193" s="296"/>
      <c r="BC193" s="296"/>
      <c r="BD193" s="296"/>
      <c r="BE193" s="296"/>
      <c r="BF193" s="296"/>
      <c r="BG193" s="296"/>
      <c r="BH193" s="296"/>
      <c r="BI193" s="296"/>
      <c r="BJ193" s="296"/>
      <c r="BK193" s="296"/>
      <c r="BL193" s="296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296"/>
      <c r="CA193" s="296"/>
      <c r="CB193" s="296"/>
      <c r="CC193" s="296"/>
      <c r="CD193" s="296"/>
      <c r="CE193" s="296"/>
      <c r="CF193" s="296"/>
      <c r="CG193" s="296"/>
      <c r="CH193" s="296"/>
      <c r="CI193" s="296"/>
      <c r="CJ193" s="296"/>
      <c r="CK193" s="296"/>
      <c r="CL193" s="296"/>
      <c r="CM193" s="296"/>
      <c r="CN193" s="296"/>
      <c r="CO193" s="296"/>
      <c r="CP193" s="296"/>
      <c r="CQ193" s="296"/>
      <c r="CR193" s="296"/>
      <c r="CS193" s="296"/>
      <c r="CT193" s="296"/>
      <c r="CU193" s="296"/>
      <c r="CV193" s="296"/>
      <c r="CW193" s="42"/>
      <c r="CX193" s="296"/>
      <c r="CY193" s="296"/>
      <c r="CZ193" s="296"/>
      <c r="DA193" s="296"/>
      <c r="DB193" s="296"/>
      <c r="DC193" s="296"/>
      <c r="DD193" s="296"/>
      <c r="DE193" s="296"/>
      <c r="DF193" s="296"/>
      <c r="DG193" s="296"/>
      <c r="DH193" s="296"/>
      <c r="DI193" s="296"/>
      <c r="DJ193" s="296"/>
      <c r="DK193" s="296"/>
      <c r="DL193" s="296"/>
      <c r="DM193" s="296"/>
      <c r="DN193" s="296"/>
      <c r="DO193" s="296"/>
      <c r="DP193" s="296"/>
      <c r="DQ193" s="296"/>
      <c r="DR193" s="296"/>
      <c r="DS193" s="296"/>
      <c r="DT193" s="296"/>
      <c r="DU193" s="296"/>
      <c r="DV193" s="296"/>
      <c r="DW193" s="296"/>
      <c r="DX193" s="296"/>
      <c r="DY193" s="296"/>
      <c r="DZ193" s="296"/>
      <c r="EA193" s="296"/>
      <c r="EB193" s="296"/>
      <c r="EC193" s="296"/>
      <c r="ED193" s="296"/>
      <c r="EE193" s="296"/>
      <c r="EF193" s="296"/>
      <c r="EG193" s="42"/>
      <c r="EH193" s="296"/>
      <c r="EI193" s="296"/>
      <c r="EJ193" s="296"/>
      <c r="EK193" s="296"/>
      <c r="EL193" s="296"/>
      <c r="EM193" s="296"/>
      <c r="EN193" s="296"/>
      <c r="EO193" s="296"/>
      <c r="EP193" s="296"/>
      <c r="EQ193" s="296"/>
      <c r="ER193" s="296"/>
      <c r="ES193" s="296"/>
      <c r="ET193" s="296"/>
      <c r="EU193" s="296"/>
      <c r="EV193" s="296"/>
      <c r="EW193" s="296"/>
      <c r="EX193" s="296"/>
      <c r="EY193" s="296"/>
      <c r="EZ193" s="296"/>
      <c r="FA193" s="296"/>
      <c r="FB193" s="296"/>
      <c r="FC193" s="296"/>
      <c r="FD193" s="296"/>
      <c r="FE193" s="296"/>
      <c r="FF193" s="296"/>
      <c r="FG193" s="296"/>
      <c r="FH193" s="296"/>
      <c r="FI193" s="296"/>
      <c r="FJ193" s="296"/>
      <c r="FK193" s="296"/>
      <c r="FL193" s="296"/>
      <c r="FM193" s="296"/>
      <c r="FN193" s="296"/>
      <c r="FO193" s="296"/>
      <c r="FP193" s="296"/>
      <c r="FQ193" s="42"/>
      <c r="FR193" s="42"/>
      <c r="FS193" s="42"/>
      <c r="FT193" s="42"/>
      <c r="FU193" s="42"/>
      <c r="FV193" s="296"/>
      <c r="FW193" s="296"/>
      <c r="FX193" s="296"/>
      <c r="FY193" s="296"/>
      <c r="FZ193" s="296"/>
      <c r="GA193" s="296"/>
      <c r="GB193" s="296"/>
      <c r="GC193" s="296"/>
      <c r="GD193" s="296"/>
      <c r="GE193" s="296"/>
      <c r="GF193" s="296"/>
      <c r="GG193" s="296"/>
      <c r="GH193" s="296"/>
      <c r="GI193" s="296"/>
      <c r="GJ193" s="296"/>
      <c r="GK193" s="296"/>
      <c r="GL193" s="296"/>
      <c r="GM193" s="296"/>
      <c r="GN193" s="296"/>
      <c r="GO193" s="296"/>
      <c r="GP193" s="296"/>
      <c r="GQ193" s="296"/>
      <c r="GR193" s="296"/>
      <c r="GS193" s="296"/>
      <c r="GT193" s="296"/>
      <c r="GU193" s="296"/>
      <c r="GV193" s="296"/>
      <c r="GW193" s="296"/>
      <c r="GX193" s="296"/>
      <c r="GY193" s="296"/>
      <c r="GZ193" s="296"/>
      <c r="HA193" s="296"/>
      <c r="HB193" s="296"/>
      <c r="HC193" s="296"/>
      <c r="HD193" s="296"/>
      <c r="HE193" s="296"/>
      <c r="HF193" s="296"/>
      <c r="HG193" s="296"/>
      <c r="HH193" s="296"/>
      <c r="HI193" s="296"/>
      <c r="HJ193" s="296"/>
      <c r="HK193" s="296"/>
      <c r="HL193" s="296"/>
      <c r="HM193" s="296"/>
      <c r="HN193" s="296"/>
      <c r="HO193" s="296"/>
      <c r="HP193" s="296"/>
      <c r="HQ193" s="296"/>
      <c r="HR193" s="296"/>
      <c r="HS193" s="296"/>
      <c r="HT193" s="296"/>
      <c r="HU193" s="296"/>
      <c r="HV193" s="296"/>
      <c r="HW193" s="296"/>
      <c r="HX193" s="296"/>
      <c r="HY193" s="296"/>
      <c r="HZ193" s="296"/>
      <c r="IA193" s="296"/>
      <c r="IB193" s="296"/>
      <c r="IC193" s="296"/>
      <c r="ID193" s="296"/>
      <c r="IE193" s="296"/>
      <c r="IF193" s="296"/>
      <c r="IG193" s="296"/>
      <c r="IH193" s="296"/>
      <c r="II193" s="296"/>
      <c r="IJ193" s="296"/>
      <c r="IK193" s="296"/>
      <c r="IL193" s="296"/>
      <c r="IM193" s="296"/>
      <c r="IN193" s="296"/>
      <c r="IO193" s="296"/>
      <c r="IP193" s="296"/>
      <c r="IQ193" s="296"/>
      <c r="IR193" s="296"/>
      <c r="IS193" s="296"/>
      <c r="IT193" s="296"/>
      <c r="IU193" s="296"/>
      <c r="IV193" s="296"/>
      <c r="IW193" s="296"/>
      <c r="IX193" s="296"/>
      <c r="IY193" s="296"/>
      <c r="IZ193" s="296"/>
      <c r="JA193" s="296"/>
      <c r="KM193" s="38"/>
      <c r="KN193" s="38"/>
      <c r="KP193" s="38"/>
      <c r="KQ193" s="38"/>
      <c r="KR193" s="38"/>
      <c r="KS193" s="38"/>
      <c r="KT193" s="38"/>
      <c r="KU193" s="38"/>
      <c r="KV193" s="38"/>
      <c r="KW193" s="38"/>
      <c r="KX193" s="38"/>
      <c r="LH193" s="33"/>
    </row>
    <row r="194" spans="2:320" s="17" customFormat="1" x14ac:dyDescent="0.2">
      <c r="B194" s="33"/>
      <c r="F194" s="35"/>
      <c r="G194" s="174"/>
      <c r="H194" s="33"/>
      <c r="I194" s="33"/>
      <c r="J194" s="42"/>
      <c r="K194" s="296"/>
      <c r="L194" s="296"/>
      <c r="M194" s="296"/>
      <c r="N194" s="296"/>
      <c r="O194" s="296"/>
      <c r="P194" s="296"/>
      <c r="Q194" s="296"/>
      <c r="R194" s="296"/>
      <c r="S194" s="296"/>
      <c r="T194" s="296"/>
      <c r="U194" s="296"/>
      <c r="V194" s="296"/>
      <c r="W194" s="296"/>
      <c r="X194" s="296"/>
      <c r="Y194" s="296"/>
      <c r="Z194" s="296"/>
      <c r="AA194" s="296"/>
      <c r="AB194" s="296"/>
      <c r="AC194" s="296"/>
      <c r="AD194" s="296"/>
      <c r="AE194" s="296"/>
      <c r="AF194" s="296"/>
      <c r="AG194" s="296"/>
      <c r="AH194" s="296"/>
      <c r="AI194" s="296"/>
      <c r="AJ194" s="296"/>
      <c r="AK194" s="296"/>
      <c r="AL194" s="296"/>
      <c r="AM194" s="296"/>
      <c r="AN194" s="296"/>
      <c r="AO194" s="296"/>
      <c r="AP194" s="296"/>
      <c r="AQ194" s="296"/>
      <c r="AR194" s="296"/>
      <c r="AS194" s="296"/>
      <c r="AT194" s="296"/>
      <c r="AU194" s="296"/>
      <c r="AV194" s="296"/>
      <c r="AW194" s="296"/>
      <c r="AX194" s="296"/>
      <c r="AY194" s="296"/>
      <c r="AZ194" s="296"/>
      <c r="BA194" s="296"/>
      <c r="BB194" s="296"/>
      <c r="BC194" s="296"/>
      <c r="BD194" s="296"/>
      <c r="BE194" s="296"/>
      <c r="BF194" s="296"/>
      <c r="BG194" s="296"/>
      <c r="BH194" s="296"/>
      <c r="BI194" s="296"/>
      <c r="BJ194" s="296"/>
      <c r="BK194" s="296"/>
      <c r="BL194" s="296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296"/>
      <c r="CA194" s="296"/>
      <c r="CB194" s="296"/>
      <c r="CC194" s="296"/>
      <c r="CD194" s="296"/>
      <c r="CE194" s="296"/>
      <c r="CF194" s="296"/>
      <c r="CG194" s="296"/>
      <c r="CH194" s="296"/>
      <c r="CI194" s="296"/>
      <c r="CJ194" s="296"/>
      <c r="CK194" s="296"/>
      <c r="CL194" s="296"/>
      <c r="CM194" s="296"/>
      <c r="CN194" s="296"/>
      <c r="CO194" s="296"/>
      <c r="CP194" s="296"/>
      <c r="CQ194" s="296"/>
      <c r="CR194" s="296"/>
      <c r="CS194" s="296"/>
      <c r="CT194" s="296"/>
      <c r="CU194" s="296"/>
      <c r="CV194" s="296"/>
      <c r="CW194" s="42"/>
      <c r="CX194" s="296"/>
      <c r="CY194" s="296"/>
      <c r="CZ194" s="296"/>
      <c r="DA194" s="296"/>
      <c r="DB194" s="296"/>
      <c r="DC194" s="296"/>
      <c r="DD194" s="296"/>
      <c r="DE194" s="296"/>
      <c r="DF194" s="296"/>
      <c r="DG194" s="296"/>
      <c r="DH194" s="296"/>
      <c r="DI194" s="296"/>
      <c r="DJ194" s="296"/>
      <c r="DK194" s="296"/>
      <c r="DL194" s="296"/>
      <c r="DM194" s="296"/>
      <c r="DN194" s="296"/>
      <c r="DO194" s="296"/>
      <c r="DP194" s="296"/>
      <c r="DQ194" s="296"/>
      <c r="DR194" s="296"/>
      <c r="DS194" s="296"/>
      <c r="DT194" s="296"/>
      <c r="DU194" s="296"/>
      <c r="DV194" s="296"/>
      <c r="DW194" s="296"/>
      <c r="DX194" s="296"/>
      <c r="DY194" s="296"/>
      <c r="DZ194" s="296"/>
      <c r="EA194" s="296"/>
      <c r="EB194" s="296"/>
      <c r="EC194" s="296"/>
      <c r="ED194" s="296"/>
      <c r="EE194" s="296"/>
      <c r="EF194" s="296"/>
      <c r="EG194" s="42"/>
      <c r="EH194" s="296"/>
      <c r="EI194" s="296"/>
      <c r="EJ194" s="296"/>
      <c r="EK194" s="296"/>
      <c r="EL194" s="296"/>
      <c r="EM194" s="296"/>
      <c r="EN194" s="296"/>
      <c r="EO194" s="296"/>
      <c r="EP194" s="296"/>
      <c r="EQ194" s="296"/>
      <c r="ER194" s="296"/>
      <c r="ES194" s="296"/>
      <c r="ET194" s="296"/>
      <c r="EU194" s="296"/>
      <c r="EV194" s="296"/>
      <c r="EW194" s="296"/>
      <c r="EX194" s="296"/>
      <c r="EY194" s="296"/>
      <c r="EZ194" s="296"/>
      <c r="FA194" s="296"/>
      <c r="FB194" s="296"/>
      <c r="FC194" s="296"/>
      <c r="FD194" s="296"/>
      <c r="FE194" s="296"/>
      <c r="FF194" s="296"/>
      <c r="FG194" s="296"/>
      <c r="FH194" s="296"/>
      <c r="FI194" s="296"/>
      <c r="FJ194" s="296"/>
      <c r="FK194" s="296"/>
      <c r="FL194" s="296"/>
      <c r="FM194" s="296"/>
      <c r="FN194" s="296"/>
      <c r="FO194" s="296"/>
      <c r="FP194" s="296"/>
      <c r="FQ194" s="42"/>
      <c r="FR194" s="42"/>
      <c r="FS194" s="42"/>
      <c r="FT194" s="42"/>
      <c r="FU194" s="42"/>
      <c r="FV194" s="296"/>
      <c r="FW194" s="296"/>
      <c r="FX194" s="296"/>
      <c r="FY194" s="296"/>
      <c r="FZ194" s="296"/>
      <c r="GA194" s="296"/>
      <c r="GB194" s="296"/>
      <c r="GC194" s="296"/>
      <c r="GD194" s="296"/>
      <c r="GE194" s="296"/>
      <c r="GF194" s="296"/>
      <c r="GG194" s="296"/>
      <c r="GH194" s="296"/>
      <c r="GI194" s="296"/>
      <c r="GJ194" s="296"/>
      <c r="GK194" s="296"/>
      <c r="GL194" s="296"/>
      <c r="GM194" s="296"/>
      <c r="GN194" s="296"/>
      <c r="GO194" s="296"/>
      <c r="GP194" s="296"/>
      <c r="GQ194" s="296"/>
      <c r="GR194" s="296"/>
      <c r="GS194" s="296"/>
      <c r="GT194" s="296"/>
      <c r="GU194" s="296"/>
      <c r="GV194" s="296"/>
      <c r="GW194" s="296"/>
      <c r="GX194" s="296"/>
      <c r="GY194" s="296"/>
      <c r="GZ194" s="296"/>
      <c r="HA194" s="296"/>
      <c r="HB194" s="296"/>
      <c r="HC194" s="296"/>
      <c r="HD194" s="296"/>
      <c r="HE194" s="296"/>
      <c r="HF194" s="296"/>
      <c r="HG194" s="296"/>
      <c r="HH194" s="296"/>
      <c r="HI194" s="296"/>
      <c r="HJ194" s="296"/>
      <c r="HK194" s="296"/>
      <c r="HL194" s="296"/>
      <c r="HM194" s="296"/>
      <c r="HN194" s="296"/>
      <c r="HO194" s="296"/>
      <c r="HP194" s="296"/>
      <c r="HQ194" s="296"/>
      <c r="HR194" s="296"/>
      <c r="HS194" s="296"/>
      <c r="HT194" s="296"/>
      <c r="HU194" s="296"/>
      <c r="HV194" s="296"/>
      <c r="HW194" s="296"/>
      <c r="HX194" s="296"/>
      <c r="HY194" s="296"/>
      <c r="HZ194" s="296"/>
      <c r="IA194" s="296"/>
      <c r="IB194" s="296"/>
      <c r="IC194" s="296"/>
      <c r="ID194" s="296"/>
      <c r="IE194" s="296"/>
      <c r="IF194" s="296"/>
      <c r="IG194" s="296"/>
      <c r="IH194" s="296"/>
      <c r="II194" s="296"/>
      <c r="IJ194" s="296"/>
      <c r="IK194" s="296"/>
      <c r="IL194" s="296"/>
      <c r="IM194" s="296"/>
      <c r="IN194" s="296"/>
      <c r="IO194" s="296"/>
      <c r="IP194" s="296"/>
      <c r="IQ194" s="296"/>
      <c r="IR194" s="296"/>
      <c r="IS194" s="296"/>
      <c r="IT194" s="296"/>
      <c r="IU194" s="296"/>
      <c r="IV194" s="296"/>
      <c r="IW194" s="296"/>
      <c r="IX194" s="296"/>
      <c r="IY194" s="296"/>
      <c r="IZ194" s="296"/>
      <c r="JA194" s="296"/>
      <c r="KM194" s="38"/>
      <c r="KN194" s="38"/>
      <c r="KP194" s="38"/>
      <c r="KQ194" s="38"/>
      <c r="KR194" s="38"/>
      <c r="KS194" s="38"/>
      <c r="KT194" s="38"/>
      <c r="KU194" s="38"/>
      <c r="KV194" s="38"/>
      <c r="KW194" s="38"/>
      <c r="KX194" s="38"/>
      <c r="LH194" s="33"/>
    </row>
    <row r="195" spans="2:320" s="17" customFormat="1" x14ac:dyDescent="0.2">
      <c r="B195" s="33"/>
      <c r="F195" s="35"/>
      <c r="G195" s="174"/>
      <c r="H195" s="33"/>
      <c r="I195" s="33"/>
      <c r="J195" s="42"/>
      <c r="K195" s="296"/>
      <c r="L195" s="296"/>
      <c r="M195" s="296"/>
      <c r="N195" s="296"/>
      <c r="O195" s="296"/>
      <c r="P195" s="296"/>
      <c r="Q195" s="296"/>
      <c r="R195" s="296"/>
      <c r="S195" s="296"/>
      <c r="T195" s="296"/>
      <c r="U195" s="296"/>
      <c r="V195" s="296"/>
      <c r="W195" s="296"/>
      <c r="X195" s="296"/>
      <c r="Y195" s="296"/>
      <c r="Z195" s="296"/>
      <c r="AA195" s="296"/>
      <c r="AB195" s="296"/>
      <c r="AC195" s="296"/>
      <c r="AD195" s="296"/>
      <c r="AE195" s="296"/>
      <c r="AF195" s="296"/>
      <c r="AG195" s="296"/>
      <c r="AH195" s="296"/>
      <c r="AI195" s="296"/>
      <c r="AJ195" s="296"/>
      <c r="AK195" s="296"/>
      <c r="AL195" s="296"/>
      <c r="AM195" s="296"/>
      <c r="AN195" s="296"/>
      <c r="AO195" s="296"/>
      <c r="AP195" s="296"/>
      <c r="AQ195" s="296"/>
      <c r="AR195" s="296"/>
      <c r="AS195" s="296"/>
      <c r="AT195" s="296"/>
      <c r="AU195" s="296"/>
      <c r="AV195" s="296"/>
      <c r="AW195" s="296"/>
      <c r="AX195" s="296"/>
      <c r="AY195" s="296"/>
      <c r="AZ195" s="296"/>
      <c r="BA195" s="296"/>
      <c r="BB195" s="296"/>
      <c r="BC195" s="296"/>
      <c r="BD195" s="296"/>
      <c r="BE195" s="296"/>
      <c r="BF195" s="296"/>
      <c r="BG195" s="296"/>
      <c r="BH195" s="296"/>
      <c r="BI195" s="296"/>
      <c r="BJ195" s="296"/>
      <c r="BK195" s="296"/>
      <c r="BL195" s="296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296"/>
      <c r="CA195" s="296"/>
      <c r="CB195" s="296"/>
      <c r="CC195" s="296"/>
      <c r="CD195" s="296"/>
      <c r="CE195" s="296"/>
      <c r="CF195" s="296"/>
      <c r="CG195" s="296"/>
      <c r="CH195" s="296"/>
      <c r="CI195" s="296"/>
      <c r="CJ195" s="296"/>
      <c r="CK195" s="296"/>
      <c r="CL195" s="296"/>
      <c r="CM195" s="296"/>
      <c r="CN195" s="296"/>
      <c r="CO195" s="296"/>
      <c r="CP195" s="296"/>
      <c r="CQ195" s="296"/>
      <c r="CR195" s="296"/>
      <c r="CS195" s="296"/>
      <c r="CT195" s="296"/>
      <c r="CU195" s="296"/>
      <c r="CV195" s="296"/>
      <c r="CW195" s="42"/>
      <c r="CX195" s="296"/>
      <c r="CY195" s="296"/>
      <c r="CZ195" s="296"/>
      <c r="DA195" s="296"/>
      <c r="DB195" s="296"/>
      <c r="DC195" s="296"/>
      <c r="DD195" s="296"/>
      <c r="DE195" s="296"/>
      <c r="DF195" s="296"/>
      <c r="DG195" s="296"/>
      <c r="DH195" s="296"/>
      <c r="DI195" s="296"/>
      <c r="DJ195" s="296"/>
      <c r="DK195" s="296"/>
      <c r="DL195" s="296"/>
      <c r="DM195" s="296"/>
      <c r="DN195" s="296"/>
      <c r="DO195" s="296"/>
      <c r="DP195" s="296"/>
      <c r="DQ195" s="296"/>
      <c r="DR195" s="296"/>
      <c r="DS195" s="296"/>
      <c r="DT195" s="296"/>
      <c r="DU195" s="296"/>
      <c r="DV195" s="296"/>
      <c r="DW195" s="296"/>
      <c r="DX195" s="296"/>
      <c r="DY195" s="296"/>
      <c r="DZ195" s="296"/>
      <c r="EA195" s="296"/>
      <c r="EB195" s="296"/>
      <c r="EC195" s="296"/>
      <c r="ED195" s="296"/>
      <c r="EE195" s="296"/>
      <c r="EF195" s="296"/>
      <c r="EG195" s="42"/>
      <c r="EH195" s="296"/>
      <c r="EI195" s="296"/>
      <c r="EJ195" s="296"/>
      <c r="EK195" s="296"/>
      <c r="EL195" s="296"/>
      <c r="EM195" s="296"/>
      <c r="EN195" s="296"/>
      <c r="EO195" s="296"/>
      <c r="EP195" s="296"/>
      <c r="EQ195" s="296"/>
      <c r="ER195" s="296"/>
      <c r="ES195" s="296"/>
      <c r="ET195" s="296"/>
      <c r="EU195" s="296"/>
      <c r="EV195" s="296"/>
      <c r="EW195" s="296"/>
      <c r="EX195" s="296"/>
      <c r="EY195" s="296"/>
      <c r="EZ195" s="296"/>
      <c r="FA195" s="296"/>
      <c r="FB195" s="296"/>
      <c r="FC195" s="296"/>
      <c r="FD195" s="296"/>
      <c r="FE195" s="296"/>
      <c r="FF195" s="296"/>
      <c r="FG195" s="296"/>
      <c r="FH195" s="296"/>
      <c r="FI195" s="296"/>
      <c r="FJ195" s="296"/>
      <c r="FK195" s="296"/>
      <c r="FL195" s="296"/>
      <c r="FM195" s="296"/>
      <c r="FN195" s="296"/>
      <c r="FO195" s="296"/>
      <c r="FP195" s="296"/>
      <c r="FQ195" s="42"/>
      <c r="FR195" s="42"/>
      <c r="FS195" s="42"/>
      <c r="FT195" s="42"/>
      <c r="FU195" s="42"/>
      <c r="FV195" s="296"/>
      <c r="FW195" s="296"/>
      <c r="FX195" s="296"/>
      <c r="FY195" s="296"/>
      <c r="FZ195" s="296"/>
      <c r="GA195" s="296"/>
      <c r="GB195" s="296"/>
      <c r="GC195" s="296"/>
      <c r="GD195" s="296"/>
      <c r="GE195" s="296"/>
      <c r="GF195" s="296"/>
      <c r="GG195" s="296"/>
      <c r="GH195" s="296"/>
      <c r="GI195" s="296"/>
      <c r="GJ195" s="296"/>
      <c r="GK195" s="296"/>
      <c r="GL195" s="296"/>
      <c r="GM195" s="296"/>
      <c r="GN195" s="296"/>
      <c r="GO195" s="296"/>
      <c r="GP195" s="296"/>
      <c r="GQ195" s="296"/>
      <c r="GR195" s="296"/>
      <c r="GS195" s="296"/>
      <c r="GT195" s="296"/>
      <c r="GU195" s="296"/>
      <c r="GV195" s="296"/>
      <c r="GW195" s="296"/>
      <c r="GX195" s="296"/>
      <c r="GY195" s="296"/>
      <c r="GZ195" s="296"/>
      <c r="HA195" s="296"/>
      <c r="HB195" s="296"/>
      <c r="HC195" s="296"/>
      <c r="HD195" s="296"/>
      <c r="HE195" s="296"/>
      <c r="HF195" s="296"/>
      <c r="HG195" s="296"/>
      <c r="HH195" s="296"/>
      <c r="HI195" s="296"/>
      <c r="HJ195" s="296"/>
      <c r="HK195" s="296"/>
      <c r="HL195" s="296"/>
      <c r="HM195" s="296"/>
      <c r="HN195" s="296"/>
      <c r="HO195" s="296"/>
      <c r="HP195" s="296"/>
      <c r="HQ195" s="296"/>
      <c r="HR195" s="296"/>
      <c r="HS195" s="296"/>
      <c r="HT195" s="296"/>
      <c r="HU195" s="296"/>
      <c r="HV195" s="296"/>
      <c r="HW195" s="296"/>
      <c r="HX195" s="296"/>
      <c r="HY195" s="296"/>
      <c r="HZ195" s="296"/>
      <c r="IA195" s="296"/>
      <c r="IB195" s="296"/>
      <c r="IC195" s="296"/>
      <c r="ID195" s="296"/>
      <c r="IE195" s="296"/>
      <c r="IF195" s="296"/>
      <c r="IG195" s="296"/>
      <c r="IH195" s="296"/>
      <c r="II195" s="296"/>
      <c r="IJ195" s="296"/>
      <c r="IK195" s="296"/>
      <c r="IL195" s="296"/>
      <c r="IM195" s="296"/>
      <c r="IN195" s="296"/>
      <c r="IO195" s="296"/>
      <c r="IP195" s="296"/>
      <c r="IQ195" s="296"/>
      <c r="IR195" s="296"/>
      <c r="IS195" s="296"/>
      <c r="IT195" s="296"/>
      <c r="IU195" s="296"/>
      <c r="IV195" s="296"/>
      <c r="IW195" s="296"/>
      <c r="IX195" s="296"/>
      <c r="IY195" s="296"/>
      <c r="IZ195" s="296"/>
      <c r="JA195" s="296"/>
      <c r="KM195" s="38"/>
      <c r="KN195" s="38"/>
      <c r="KP195" s="38"/>
      <c r="KQ195" s="38"/>
      <c r="KR195" s="38"/>
      <c r="KS195" s="38"/>
      <c r="KT195" s="38"/>
      <c r="KU195" s="38"/>
      <c r="KV195" s="38"/>
      <c r="KW195" s="38"/>
      <c r="KX195" s="38"/>
      <c r="LH195" s="33"/>
    </row>
    <row r="196" spans="2:320" s="17" customFormat="1" x14ac:dyDescent="0.2">
      <c r="B196" s="33"/>
      <c r="F196" s="35"/>
      <c r="G196" s="174"/>
      <c r="H196" s="33"/>
      <c r="I196" s="33"/>
      <c r="J196" s="42"/>
      <c r="K196" s="296"/>
      <c r="L196" s="296"/>
      <c r="M196" s="296"/>
      <c r="N196" s="296"/>
      <c r="O196" s="296"/>
      <c r="P196" s="296"/>
      <c r="Q196" s="296"/>
      <c r="R196" s="296"/>
      <c r="S196" s="296"/>
      <c r="T196" s="296"/>
      <c r="U196" s="296"/>
      <c r="V196" s="296"/>
      <c r="W196" s="296"/>
      <c r="X196" s="296"/>
      <c r="Y196" s="296"/>
      <c r="Z196" s="296"/>
      <c r="AA196" s="296"/>
      <c r="AB196" s="296"/>
      <c r="AC196" s="296"/>
      <c r="AD196" s="296"/>
      <c r="AE196" s="296"/>
      <c r="AF196" s="296"/>
      <c r="AG196" s="296"/>
      <c r="AH196" s="296"/>
      <c r="AI196" s="296"/>
      <c r="AJ196" s="296"/>
      <c r="AK196" s="296"/>
      <c r="AL196" s="296"/>
      <c r="AM196" s="296"/>
      <c r="AN196" s="296"/>
      <c r="AO196" s="296"/>
      <c r="AP196" s="296"/>
      <c r="AQ196" s="296"/>
      <c r="AR196" s="296"/>
      <c r="AS196" s="296"/>
      <c r="AT196" s="296"/>
      <c r="AU196" s="296"/>
      <c r="AV196" s="296"/>
      <c r="AW196" s="296"/>
      <c r="AX196" s="296"/>
      <c r="AY196" s="296"/>
      <c r="AZ196" s="296"/>
      <c r="BA196" s="296"/>
      <c r="BB196" s="296"/>
      <c r="BC196" s="296"/>
      <c r="BD196" s="296"/>
      <c r="BE196" s="296"/>
      <c r="BF196" s="296"/>
      <c r="BG196" s="296"/>
      <c r="BH196" s="296"/>
      <c r="BI196" s="296"/>
      <c r="BJ196" s="296"/>
      <c r="BK196" s="296"/>
      <c r="BL196" s="296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296"/>
      <c r="CA196" s="296"/>
      <c r="CB196" s="296"/>
      <c r="CC196" s="296"/>
      <c r="CD196" s="296"/>
      <c r="CE196" s="296"/>
      <c r="CF196" s="296"/>
      <c r="CG196" s="296"/>
      <c r="CH196" s="296"/>
      <c r="CI196" s="296"/>
      <c r="CJ196" s="296"/>
      <c r="CK196" s="296"/>
      <c r="CL196" s="296"/>
      <c r="CM196" s="296"/>
      <c r="CN196" s="296"/>
      <c r="CO196" s="296"/>
      <c r="CP196" s="296"/>
      <c r="CQ196" s="296"/>
      <c r="CR196" s="296"/>
      <c r="CS196" s="296"/>
      <c r="CT196" s="296"/>
      <c r="CU196" s="296"/>
      <c r="CV196" s="296"/>
      <c r="CW196" s="42"/>
      <c r="CX196" s="296"/>
      <c r="CY196" s="296"/>
      <c r="CZ196" s="296"/>
      <c r="DA196" s="296"/>
      <c r="DB196" s="296"/>
      <c r="DC196" s="296"/>
      <c r="DD196" s="296"/>
      <c r="DE196" s="296"/>
      <c r="DF196" s="296"/>
      <c r="DG196" s="296"/>
      <c r="DH196" s="296"/>
      <c r="DI196" s="296"/>
      <c r="DJ196" s="296"/>
      <c r="DK196" s="296"/>
      <c r="DL196" s="296"/>
      <c r="DM196" s="296"/>
      <c r="DN196" s="296"/>
      <c r="DO196" s="296"/>
      <c r="DP196" s="296"/>
      <c r="DQ196" s="296"/>
      <c r="DR196" s="296"/>
      <c r="DS196" s="296"/>
      <c r="DT196" s="296"/>
      <c r="DU196" s="296"/>
      <c r="DV196" s="296"/>
      <c r="DW196" s="296"/>
      <c r="DX196" s="296"/>
      <c r="DY196" s="296"/>
      <c r="DZ196" s="296"/>
      <c r="EA196" s="296"/>
      <c r="EB196" s="296"/>
      <c r="EC196" s="296"/>
      <c r="ED196" s="296"/>
      <c r="EE196" s="296"/>
      <c r="EF196" s="296"/>
      <c r="EG196" s="42"/>
      <c r="EH196" s="296"/>
      <c r="EI196" s="296"/>
      <c r="EJ196" s="296"/>
      <c r="EK196" s="296"/>
      <c r="EL196" s="296"/>
      <c r="EM196" s="296"/>
      <c r="EN196" s="296"/>
      <c r="EO196" s="296"/>
      <c r="EP196" s="296"/>
      <c r="EQ196" s="296"/>
      <c r="ER196" s="296"/>
      <c r="ES196" s="296"/>
      <c r="ET196" s="296"/>
      <c r="EU196" s="296"/>
      <c r="EV196" s="296"/>
      <c r="EW196" s="296"/>
      <c r="EX196" s="296"/>
      <c r="EY196" s="296"/>
      <c r="EZ196" s="296"/>
      <c r="FA196" s="296"/>
      <c r="FB196" s="296"/>
      <c r="FC196" s="296"/>
      <c r="FD196" s="296"/>
      <c r="FE196" s="296"/>
      <c r="FF196" s="296"/>
      <c r="FG196" s="296"/>
      <c r="FH196" s="296"/>
      <c r="FI196" s="296"/>
      <c r="FJ196" s="296"/>
      <c r="FK196" s="296"/>
      <c r="FL196" s="296"/>
      <c r="FM196" s="296"/>
      <c r="FN196" s="296"/>
      <c r="FO196" s="296"/>
      <c r="FP196" s="296"/>
      <c r="FQ196" s="42"/>
      <c r="FR196" s="42"/>
      <c r="FS196" s="42"/>
      <c r="FT196" s="42"/>
      <c r="FU196" s="42"/>
      <c r="FV196" s="296"/>
      <c r="FW196" s="296"/>
      <c r="FX196" s="296"/>
      <c r="FY196" s="296"/>
      <c r="FZ196" s="296"/>
      <c r="GA196" s="296"/>
      <c r="GB196" s="296"/>
      <c r="GC196" s="296"/>
      <c r="GD196" s="296"/>
      <c r="GE196" s="296"/>
      <c r="GF196" s="296"/>
      <c r="GG196" s="296"/>
      <c r="GH196" s="296"/>
      <c r="GI196" s="296"/>
      <c r="GJ196" s="296"/>
      <c r="GK196" s="296"/>
      <c r="GL196" s="296"/>
      <c r="GM196" s="296"/>
      <c r="GN196" s="296"/>
      <c r="GO196" s="296"/>
      <c r="GP196" s="296"/>
      <c r="GQ196" s="296"/>
      <c r="GR196" s="296"/>
      <c r="GS196" s="296"/>
      <c r="GT196" s="296"/>
      <c r="GU196" s="296"/>
      <c r="GV196" s="296"/>
      <c r="GW196" s="296"/>
      <c r="GX196" s="296"/>
      <c r="GY196" s="296"/>
      <c r="GZ196" s="296"/>
      <c r="HA196" s="296"/>
      <c r="HB196" s="296"/>
      <c r="HC196" s="296"/>
      <c r="HD196" s="296"/>
      <c r="HE196" s="296"/>
      <c r="HF196" s="296"/>
      <c r="HG196" s="296"/>
      <c r="HH196" s="296"/>
      <c r="HI196" s="296"/>
      <c r="HJ196" s="296"/>
      <c r="HK196" s="296"/>
      <c r="HL196" s="296"/>
      <c r="HM196" s="296"/>
      <c r="HN196" s="296"/>
      <c r="HO196" s="296"/>
      <c r="HP196" s="296"/>
      <c r="HQ196" s="296"/>
      <c r="HR196" s="296"/>
      <c r="HS196" s="296"/>
      <c r="HT196" s="296"/>
      <c r="HU196" s="296"/>
      <c r="HV196" s="296"/>
      <c r="HW196" s="296"/>
      <c r="HX196" s="296"/>
      <c r="HY196" s="296"/>
      <c r="HZ196" s="296"/>
      <c r="IA196" s="296"/>
      <c r="IB196" s="296"/>
      <c r="IC196" s="296"/>
      <c r="ID196" s="296"/>
      <c r="IE196" s="296"/>
      <c r="IF196" s="296"/>
      <c r="IG196" s="296"/>
      <c r="IH196" s="296"/>
      <c r="II196" s="296"/>
      <c r="IJ196" s="296"/>
      <c r="IK196" s="296"/>
      <c r="IL196" s="296"/>
      <c r="IM196" s="296"/>
      <c r="IN196" s="296"/>
      <c r="IO196" s="296"/>
      <c r="IP196" s="296"/>
      <c r="IQ196" s="296"/>
      <c r="IR196" s="296"/>
      <c r="IS196" s="296"/>
      <c r="IT196" s="296"/>
      <c r="IU196" s="296"/>
      <c r="IV196" s="296"/>
      <c r="IW196" s="296"/>
      <c r="IX196" s="296"/>
      <c r="IY196" s="296"/>
      <c r="IZ196" s="296"/>
      <c r="JA196" s="296"/>
      <c r="KM196" s="38"/>
      <c r="KN196" s="38"/>
      <c r="KP196" s="38"/>
      <c r="KQ196" s="38"/>
      <c r="KR196" s="38"/>
      <c r="KS196" s="38"/>
      <c r="KT196" s="38"/>
      <c r="KU196" s="38"/>
      <c r="KV196" s="38"/>
      <c r="KW196" s="38"/>
      <c r="KX196" s="38"/>
      <c r="LH196" s="33"/>
    </row>
    <row r="197" spans="2:320" s="17" customFormat="1" x14ac:dyDescent="0.2">
      <c r="B197" s="33"/>
      <c r="F197" s="35"/>
      <c r="G197" s="174"/>
      <c r="H197" s="33"/>
      <c r="I197" s="33"/>
      <c r="J197" s="42"/>
      <c r="K197" s="296"/>
      <c r="L197" s="296"/>
      <c r="M197" s="296"/>
      <c r="N197" s="296"/>
      <c r="O197" s="296"/>
      <c r="P197" s="296"/>
      <c r="Q197" s="296"/>
      <c r="R197" s="296"/>
      <c r="S197" s="296"/>
      <c r="T197" s="296"/>
      <c r="U197" s="296"/>
      <c r="V197" s="296"/>
      <c r="W197" s="296"/>
      <c r="X197" s="296"/>
      <c r="Y197" s="296"/>
      <c r="Z197" s="296"/>
      <c r="AA197" s="296"/>
      <c r="AB197" s="296"/>
      <c r="AC197" s="296"/>
      <c r="AD197" s="296"/>
      <c r="AE197" s="296"/>
      <c r="AF197" s="296"/>
      <c r="AG197" s="296"/>
      <c r="AH197" s="296"/>
      <c r="AI197" s="296"/>
      <c r="AJ197" s="296"/>
      <c r="AK197" s="296"/>
      <c r="AL197" s="296"/>
      <c r="AM197" s="296"/>
      <c r="AN197" s="296"/>
      <c r="AO197" s="296"/>
      <c r="AP197" s="296"/>
      <c r="AQ197" s="296"/>
      <c r="AR197" s="296"/>
      <c r="AS197" s="296"/>
      <c r="AT197" s="296"/>
      <c r="AU197" s="296"/>
      <c r="AV197" s="296"/>
      <c r="AW197" s="296"/>
      <c r="AX197" s="296"/>
      <c r="AY197" s="296"/>
      <c r="AZ197" s="296"/>
      <c r="BA197" s="296"/>
      <c r="BB197" s="296"/>
      <c r="BC197" s="296"/>
      <c r="BD197" s="296"/>
      <c r="BE197" s="296"/>
      <c r="BF197" s="296"/>
      <c r="BG197" s="296"/>
      <c r="BH197" s="296"/>
      <c r="BI197" s="296"/>
      <c r="BJ197" s="296"/>
      <c r="BK197" s="296"/>
      <c r="BL197" s="296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296"/>
      <c r="CA197" s="296"/>
      <c r="CB197" s="296"/>
      <c r="CC197" s="296"/>
      <c r="CD197" s="296"/>
      <c r="CE197" s="296"/>
      <c r="CF197" s="296"/>
      <c r="CG197" s="296"/>
      <c r="CH197" s="296"/>
      <c r="CI197" s="296"/>
      <c r="CJ197" s="296"/>
      <c r="CK197" s="296"/>
      <c r="CL197" s="296"/>
      <c r="CM197" s="296"/>
      <c r="CN197" s="296"/>
      <c r="CO197" s="296"/>
      <c r="CP197" s="296"/>
      <c r="CQ197" s="296"/>
      <c r="CR197" s="296"/>
      <c r="CS197" s="296"/>
      <c r="CT197" s="296"/>
      <c r="CU197" s="296"/>
      <c r="CV197" s="296"/>
      <c r="CW197" s="42"/>
      <c r="CX197" s="296"/>
      <c r="CY197" s="296"/>
      <c r="CZ197" s="296"/>
      <c r="DA197" s="296"/>
      <c r="DB197" s="296"/>
      <c r="DC197" s="296"/>
      <c r="DD197" s="296"/>
      <c r="DE197" s="296"/>
      <c r="DF197" s="296"/>
      <c r="DG197" s="296"/>
      <c r="DH197" s="296"/>
      <c r="DI197" s="296"/>
      <c r="DJ197" s="296"/>
      <c r="DK197" s="296"/>
      <c r="DL197" s="296"/>
      <c r="DM197" s="296"/>
      <c r="DN197" s="296"/>
      <c r="DO197" s="296"/>
      <c r="DP197" s="296"/>
      <c r="DQ197" s="296"/>
      <c r="DR197" s="296"/>
      <c r="DS197" s="296"/>
      <c r="DT197" s="296"/>
      <c r="DU197" s="296"/>
      <c r="DV197" s="296"/>
      <c r="DW197" s="296"/>
      <c r="DX197" s="296"/>
      <c r="DY197" s="296"/>
      <c r="DZ197" s="296"/>
      <c r="EA197" s="296"/>
      <c r="EB197" s="296"/>
      <c r="EC197" s="296"/>
      <c r="ED197" s="296"/>
      <c r="EE197" s="296"/>
      <c r="EF197" s="296"/>
      <c r="EG197" s="42"/>
      <c r="EH197" s="296"/>
      <c r="EI197" s="296"/>
      <c r="EJ197" s="296"/>
      <c r="EK197" s="296"/>
      <c r="EL197" s="296"/>
      <c r="EM197" s="296"/>
      <c r="EN197" s="296"/>
      <c r="EO197" s="296"/>
      <c r="EP197" s="296"/>
      <c r="EQ197" s="296"/>
      <c r="ER197" s="296"/>
      <c r="ES197" s="296"/>
      <c r="ET197" s="296"/>
      <c r="EU197" s="296"/>
      <c r="EV197" s="296"/>
      <c r="EW197" s="296"/>
      <c r="EX197" s="296"/>
      <c r="EY197" s="296"/>
      <c r="EZ197" s="296"/>
      <c r="FA197" s="296"/>
      <c r="FB197" s="296"/>
      <c r="FC197" s="296"/>
      <c r="FD197" s="296"/>
      <c r="FE197" s="296"/>
      <c r="FF197" s="296"/>
      <c r="FG197" s="296"/>
      <c r="FH197" s="296"/>
      <c r="FI197" s="296"/>
      <c r="FJ197" s="296"/>
      <c r="FK197" s="296"/>
      <c r="FL197" s="296"/>
      <c r="FM197" s="296"/>
      <c r="FN197" s="296"/>
      <c r="FO197" s="296"/>
      <c r="FP197" s="296"/>
      <c r="FQ197" s="42"/>
      <c r="FR197" s="42"/>
      <c r="FS197" s="42"/>
      <c r="FT197" s="42"/>
      <c r="FU197" s="42"/>
      <c r="FV197" s="296"/>
      <c r="FW197" s="296"/>
      <c r="FX197" s="296"/>
      <c r="FY197" s="296"/>
      <c r="FZ197" s="296"/>
      <c r="GA197" s="296"/>
      <c r="GB197" s="296"/>
      <c r="GC197" s="296"/>
      <c r="GD197" s="296"/>
      <c r="GE197" s="296"/>
      <c r="GF197" s="296"/>
      <c r="GG197" s="296"/>
      <c r="GH197" s="296"/>
      <c r="GI197" s="296"/>
      <c r="GJ197" s="296"/>
      <c r="GK197" s="296"/>
      <c r="GL197" s="296"/>
      <c r="GM197" s="296"/>
      <c r="GN197" s="296"/>
      <c r="GO197" s="296"/>
      <c r="GP197" s="296"/>
      <c r="GQ197" s="296"/>
      <c r="GR197" s="296"/>
      <c r="GS197" s="296"/>
      <c r="GT197" s="296"/>
      <c r="GU197" s="296"/>
      <c r="GV197" s="296"/>
      <c r="GW197" s="296"/>
      <c r="GX197" s="296"/>
      <c r="GY197" s="296"/>
      <c r="GZ197" s="296"/>
      <c r="HA197" s="296"/>
      <c r="HB197" s="296"/>
      <c r="HC197" s="296"/>
      <c r="HD197" s="296"/>
      <c r="HE197" s="296"/>
      <c r="HF197" s="296"/>
      <c r="HG197" s="296"/>
      <c r="HH197" s="296"/>
      <c r="HI197" s="296"/>
      <c r="HJ197" s="296"/>
      <c r="HK197" s="296"/>
      <c r="HL197" s="296"/>
      <c r="HM197" s="296"/>
      <c r="HN197" s="296"/>
      <c r="HO197" s="296"/>
      <c r="HP197" s="296"/>
      <c r="HQ197" s="296"/>
      <c r="HR197" s="296"/>
      <c r="HS197" s="296"/>
      <c r="HT197" s="296"/>
      <c r="HU197" s="296"/>
      <c r="HV197" s="296"/>
      <c r="HW197" s="296"/>
      <c r="HX197" s="296"/>
      <c r="HY197" s="296"/>
      <c r="HZ197" s="296"/>
      <c r="IA197" s="296"/>
      <c r="IB197" s="296"/>
      <c r="IC197" s="296"/>
      <c r="ID197" s="296"/>
      <c r="IE197" s="296"/>
      <c r="IF197" s="296"/>
      <c r="IG197" s="296"/>
      <c r="IH197" s="296"/>
      <c r="II197" s="296"/>
      <c r="IJ197" s="296"/>
      <c r="IK197" s="296"/>
      <c r="IL197" s="296"/>
      <c r="IM197" s="296"/>
      <c r="IN197" s="296"/>
      <c r="IO197" s="296"/>
      <c r="IP197" s="296"/>
      <c r="IQ197" s="296"/>
      <c r="IR197" s="296"/>
      <c r="IS197" s="296"/>
      <c r="IT197" s="296"/>
      <c r="IU197" s="296"/>
      <c r="IV197" s="296"/>
      <c r="IW197" s="296"/>
      <c r="IX197" s="296"/>
      <c r="IY197" s="296"/>
      <c r="IZ197" s="296"/>
      <c r="JA197" s="296"/>
      <c r="KM197" s="38"/>
      <c r="KN197" s="38"/>
      <c r="KP197" s="38"/>
      <c r="KQ197" s="38"/>
      <c r="KR197" s="38"/>
      <c r="KS197" s="38"/>
      <c r="KT197" s="38"/>
      <c r="KU197" s="38"/>
      <c r="KV197" s="38"/>
      <c r="KW197" s="38"/>
      <c r="KX197" s="38"/>
      <c r="LH197" s="33"/>
    </row>
    <row r="198" spans="2:320" s="17" customFormat="1" x14ac:dyDescent="0.2">
      <c r="B198" s="33"/>
      <c r="F198" s="35"/>
      <c r="G198" s="174"/>
      <c r="H198" s="33"/>
      <c r="I198" s="33"/>
      <c r="J198" s="42"/>
      <c r="K198" s="296"/>
      <c r="L198" s="296"/>
      <c r="M198" s="296"/>
      <c r="N198" s="296"/>
      <c r="O198" s="296"/>
      <c r="P198" s="296"/>
      <c r="Q198" s="296"/>
      <c r="R198" s="296"/>
      <c r="S198" s="296"/>
      <c r="T198" s="296"/>
      <c r="U198" s="296"/>
      <c r="V198" s="296"/>
      <c r="W198" s="296"/>
      <c r="X198" s="296"/>
      <c r="Y198" s="296"/>
      <c r="Z198" s="296"/>
      <c r="AA198" s="296"/>
      <c r="AB198" s="296"/>
      <c r="AC198" s="296"/>
      <c r="AD198" s="296"/>
      <c r="AE198" s="296"/>
      <c r="AF198" s="296"/>
      <c r="AG198" s="296"/>
      <c r="AH198" s="296"/>
      <c r="AI198" s="296"/>
      <c r="AJ198" s="296"/>
      <c r="AK198" s="296"/>
      <c r="AL198" s="296"/>
      <c r="AM198" s="296"/>
      <c r="AN198" s="296"/>
      <c r="AO198" s="296"/>
      <c r="AP198" s="296"/>
      <c r="AQ198" s="296"/>
      <c r="AR198" s="296"/>
      <c r="AS198" s="296"/>
      <c r="AT198" s="296"/>
      <c r="AU198" s="296"/>
      <c r="AV198" s="296"/>
      <c r="AW198" s="296"/>
      <c r="AX198" s="296"/>
      <c r="AY198" s="296"/>
      <c r="AZ198" s="296"/>
      <c r="BA198" s="296"/>
      <c r="BB198" s="296"/>
      <c r="BC198" s="296"/>
      <c r="BD198" s="296"/>
      <c r="BE198" s="296"/>
      <c r="BF198" s="296"/>
      <c r="BG198" s="296"/>
      <c r="BH198" s="296"/>
      <c r="BI198" s="296"/>
      <c r="BJ198" s="296"/>
      <c r="BK198" s="296"/>
      <c r="BL198" s="296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296"/>
      <c r="CA198" s="296"/>
      <c r="CB198" s="296"/>
      <c r="CC198" s="296"/>
      <c r="CD198" s="296"/>
      <c r="CE198" s="296"/>
      <c r="CF198" s="296"/>
      <c r="CG198" s="296"/>
      <c r="CH198" s="296"/>
      <c r="CI198" s="296"/>
      <c r="CJ198" s="296"/>
      <c r="CK198" s="296"/>
      <c r="CL198" s="296"/>
      <c r="CM198" s="296"/>
      <c r="CN198" s="296"/>
      <c r="CO198" s="296"/>
      <c r="CP198" s="296"/>
      <c r="CQ198" s="296"/>
      <c r="CR198" s="296"/>
      <c r="CS198" s="296"/>
      <c r="CT198" s="296"/>
      <c r="CU198" s="296"/>
      <c r="CV198" s="296"/>
      <c r="CW198" s="42"/>
      <c r="CX198" s="296"/>
      <c r="CY198" s="296"/>
      <c r="CZ198" s="296"/>
      <c r="DA198" s="296"/>
      <c r="DB198" s="296"/>
      <c r="DC198" s="296"/>
      <c r="DD198" s="296"/>
      <c r="DE198" s="296"/>
      <c r="DF198" s="296"/>
      <c r="DG198" s="296"/>
      <c r="DH198" s="296"/>
      <c r="DI198" s="296"/>
      <c r="DJ198" s="296"/>
      <c r="DK198" s="296"/>
      <c r="DL198" s="296"/>
      <c r="DM198" s="296"/>
      <c r="DN198" s="296"/>
      <c r="DO198" s="296"/>
      <c r="DP198" s="296"/>
      <c r="DQ198" s="296"/>
      <c r="DR198" s="296"/>
      <c r="DS198" s="296"/>
      <c r="DT198" s="296"/>
      <c r="DU198" s="296"/>
      <c r="DV198" s="296"/>
      <c r="DW198" s="296"/>
      <c r="DX198" s="296"/>
      <c r="DY198" s="296"/>
      <c r="DZ198" s="296"/>
      <c r="EA198" s="296"/>
      <c r="EB198" s="296"/>
      <c r="EC198" s="296"/>
      <c r="ED198" s="296"/>
      <c r="EE198" s="296"/>
      <c r="EF198" s="296"/>
      <c r="EG198" s="42"/>
      <c r="EH198" s="296"/>
      <c r="EI198" s="296"/>
      <c r="EJ198" s="296"/>
      <c r="EK198" s="296"/>
      <c r="EL198" s="296"/>
      <c r="EM198" s="296"/>
      <c r="EN198" s="296"/>
      <c r="EO198" s="296"/>
      <c r="EP198" s="296"/>
      <c r="EQ198" s="296"/>
      <c r="ER198" s="296"/>
      <c r="ES198" s="296"/>
      <c r="ET198" s="296"/>
      <c r="EU198" s="296"/>
      <c r="EV198" s="296"/>
      <c r="EW198" s="296"/>
      <c r="EX198" s="296"/>
      <c r="EY198" s="296"/>
      <c r="EZ198" s="296"/>
      <c r="FA198" s="296"/>
      <c r="FB198" s="296"/>
      <c r="FC198" s="296"/>
      <c r="FD198" s="296"/>
      <c r="FE198" s="296"/>
      <c r="FF198" s="296"/>
      <c r="FG198" s="296"/>
      <c r="FH198" s="296"/>
      <c r="FI198" s="296"/>
      <c r="FJ198" s="296"/>
      <c r="FK198" s="296"/>
      <c r="FL198" s="296"/>
      <c r="FM198" s="296"/>
      <c r="FN198" s="296"/>
      <c r="FO198" s="296"/>
      <c r="FP198" s="296"/>
      <c r="FQ198" s="42"/>
      <c r="FR198" s="42"/>
      <c r="FS198" s="42"/>
      <c r="FT198" s="42"/>
      <c r="FU198" s="42"/>
      <c r="FV198" s="296"/>
      <c r="FW198" s="296"/>
      <c r="FX198" s="296"/>
      <c r="FY198" s="296"/>
      <c r="FZ198" s="296"/>
      <c r="GA198" s="296"/>
      <c r="GB198" s="296"/>
      <c r="GC198" s="296"/>
      <c r="GD198" s="296"/>
      <c r="GE198" s="296"/>
      <c r="GF198" s="296"/>
      <c r="GG198" s="296"/>
      <c r="GH198" s="296"/>
      <c r="GI198" s="296"/>
      <c r="GJ198" s="296"/>
      <c r="GK198" s="296"/>
      <c r="GL198" s="296"/>
      <c r="GM198" s="296"/>
      <c r="GN198" s="296"/>
      <c r="GO198" s="296"/>
      <c r="GP198" s="296"/>
      <c r="GQ198" s="296"/>
      <c r="GR198" s="296"/>
      <c r="GS198" s="296"/>
      <c r="GT198" s="296"/>
      <c r="GU198" s="296"/>
      <c r="GV198" s="296"/>
      <c r="GW198" s="296"/>
      <c r="GX198" s="296"/>
      <c r="GY198" s="296"/>
      <c r="GZ198" s="296"/>
      <c r="HA198" s="296"/>
      <c r="HB198" s="296"/>
      <c r="HC198" s="296"/>
      <c r="HD198" s="296"/>
      <c r="HE198" s="296"/>
      <c r="HF198" s="296"/>
      <c r="HG198" s="296"/>
      <c r="HH198" s="296"/>
      <c r="HI198" s="296"/>
      <c r="HJ198" s="296"/>
      <c r="HK198" s="296"/>
      <c r="HL198" s="296"/>
      <c r="HM198" s="296"/>
      <c r="HN198" s="296"/>
      <c r="HO198" s="296"/>
      <c r="HP198" s="296"/>
      <c r="HQ198" s="296"/>
      <c r="HR198" s="296"/>
      <c r="HS198" s="296"/>
      <c r="HT198" s="296"/>
      <c r="HU198" s="296"/>
      <c r="HV198" s="296"/>
      <c r="HW198" s="296"/>
      <c r="HX198" s="296"/>
      <c r="HY198" s="296"/>
      <c r="HZ198" s="296"/>
      <c r="IA198" s="296"/>
      <c r="IB198" s="296"/>
      <c r="IC198" s="296"/>
      <c r="ID198" s="296"/>
      <c r="IE198" s="296"/>
      <c r="IF198" s="296"/>
      <c r="IG198" s="296"/>
      <c r="IH198" s="296"/>
      <c r="II198" s="296"/>
      <c r="IJ198" s="296"/>
      <c r="IK198" s="296"/>
      <c r="IL198" s="296"/>
      <c r="IM198" s="296"/>
      <c r="IN198" s="296"/>
      <c r="IO198" s="296"/>
      <c r="IP198" s="296"/>
      <c r="IQ198" s="296"/>
      <c r="IR198" s="296"/>
      <c r="IS198" s="296"/>
      <c r="IT198" s="296"/>
      <c r="IU198" s="296"/>
      <c r="IV198" s="296"/>
      <c r="IW198" s="296"/>
      <c r="IX198" s="296"/>
      <c r="IY198" s="296"/>
      <c r="IZ198" s="296"/>
      <c r="JA198" s="296"/>
      <c r="KM198" s="38"/>
      <c r="KN198" s="38"/>
      <c r="KP198" s="38"/>
      <c r="KQ198" s="38"/>
      <c r="KR198" s="38"/>
      <c r="KS198" s="38"/>
      <c r="KT198" s="38"/>
      <c r="KU198" s="38"/>
      <c r="KV198" s="38"/>
      <c r="KW198" s="38"/>
      <c r="KX198" s="38"/>
      <c r="LH198" s="33"/>
    </row>
    <row r="199" spans="2:320" s="17" customFormat="1" x14ac:dyDescent="0.2">
      <c r="B199" s="33"/>
      <c r="F199" s="35"/>
      <c r="G199" s="174"/>
      <c r="H199" s="33"/>
      <c r="I199" s="33"/>
      <c r="J199" s="42"/>
      <c r="K199" s="296"/>
      <c r="L199" s="296"/>
      <c r="M199" s="296"/>
      <c r="N199" s="296"/>
      <c r="O199" s="296"/>
      <c r="P199" s="296"/>
      <c r="Q199" s="296"/>
      <c r="R199" s="296"/>
      <c r="S199" s="296"/>
      <c r="T199" s="296"/>
      <c r="U199" s="296"/>
      <c r="V199" s="296"/>
      <c r="W199" s="296"/>
      <c r="X199" s="296"/>
      <c r="Y199" s="296"/>
      <c r="Z199" s="296"/>
      <c r="AA199" s="296"/>
      <c r="AB199" s="296"/>
      <c r="AC199" s="296"/>
      <c r="AD199" s="296"/>
      <c r="AE199" s="296"/>
      <c r="AF199" s="296"/>
      <c r="AG199" s="296"/>
      <c r="AH199" s="296"/>
      <c r="AI199" s="296"/>
      <c r="AJ199" s="296"/>
      <c r="AK199" s="296"/>
      <c r="AL199" s="296"/>
      <c r="AM199" s="296"/>
      <c r="AN199" s="296"/>
      <c r="AO199" s="296"/>
      <c r="AP199" s="296"/>
      <c r="AQ199" s="296"/>
      <c r="AR199" s="296"/>
      <c r="AS199" s="296"/>
      <c r="AT199" s="296"/>
      <c r="AU199" s="296"/>
      <c r="AV199" s="296"/>
      <c r="AW199" s="296"/>
      <c r="AX199" s="296"/>
      <c r="AY199" s="296"/>
      <c r="AZ199" s="296"/>
      <c r="BA199" s="296"/>
      <c r="BB199" s="296"/>
      <c r="BC199" s="296"/>
      <c r="BD199" s="296"/>
      <c r="BE199" s="296"/>
      <c r="BF199" s="296"/>
      <c r="BG199" s="296"/>
      <c r="BH199" s="296"/>
      <c r="BI199" s="296"/>
      <c r="BJ199" s="296"/>
      <c r="BK199" s="296"/>
      <c r="BL199" s="296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296"/>
      <c r="CA199" s="296"/>
      <c r="CB199" s="296"/>
      <c r="CC199" s="296"/>
      <c r="CD199" s="296"/>
      <c r="CE199" s="296"/>
      <c r="CF199" s="296"/>
      <c r="CG199" s="296"/>
      <c r="CH199" s="296"/>
      <c r="CI199" s="296"/>
      <c r="CJ199" s="296"/>
      <c r="CK199" s="296"/>
      <c r="CL199" s="296"/>
      <c r="CM199" s="296"/>
      <c r="CN199" s="296"/>
      <c r="CO199" s="296"/>
      <c r="CP199" s="296"/>
      <c r="CQ199" s="296"/>
      <c r="CR199" s="296"/>
      <c r="CS199" s="296"/>
      <c r="CT199" s="296"/>
      <c r="CU199" s="296"/>
      <c r="CV199" s="296"/>
      <c r="CW199" s="42"/>
      <c r="CX199" s="296"/>
      <c r="CY199" s="296"/>
      <c r="CZ199" s="296"/>
      <c r="DA199" s="296"/>
      <c r="DB199" s="296"/>
      <c r="DC199" s="296"/>
      <c r="DD199" s="296"/>
      <c r="DE199" s="296"/>
      <c r="DF199" s="296"/>
      <c r="DG199" s="296"/>
      <c r="DH199" s="296"/>
      <c r="DI199" s="296"/>
      <c r="DJ199" s="296"/>
      <c r="DK199" s="296"/>
      <c r="DL199" s="296"/>
      <c r="DM199" s="296"/>
      <c r="DN199" s="296"/>
      <c r="DO199" s="296"/>
      <c r="DP199" s="296"/>
      <c r="DQ199" s="296"/>
      <c r="DR199" s="296"/>
      <c r="DS199" s="296"/>
      <c r="DT199" s="296"/>
      <c r="DU199" s="296"/>
      <c r="DV199" s="296"/>
      <c r="DW199" s="296"/>
      <c r="DX199" s="296"/>
      <c r="DY199" s="296"/>
      <c r="DZ199" s="296"/>
      <c r="EA199" s="296"/>
      <c r="EB199" s="296"/>
      <c r="EC199" s="296"/>
      <c r="ED199" s="296"/>
      <c r="EE199" s="296"/>
      <c r="EF199" s="296"/>
      <c r="EG199" s="42"/>
      <c r="EH199" s="296"/>
      <c r="EI199" s="296"/>
      <c r="EJ199" s="296"/>
      <c r="EK199" s="296"/>
      <c r="EL199" s="296"/>
      <c r="EM199" s="296"/>
      <c r="EN199" s="296"/>
      <c r="EO199" s="296"/>
      <c r="EP199" s="296"/>
      <c r="EQ199" s="296"/>
      <c r="ER199" s="296"/>
      <c r="ES199" s="296"/>
      <c r="ET199" s="296"/>
      <c r="EU199" s="296"/>
      <c r="EV199" s="296"/>
      <c r="EW199" s="296"/>
      <c r="EX199" s="296"/>
      <c r="EY199" s="296"/>
      <c r="EZ199" s="296"/>
      <c r="FA199" s="296"/>
      <c r="FB199" s="296"/>
      <c r="FC199" s="296"/>
      <c r="FD199" s="296"/>
      <c r="FE199" s="296"/>
      <c r="FF199" s="296"/>
      <c r="FG199" s="296"/>
      <c r="FH199" s="296"/>
      <c r="FI199" s="296"/>
      <c r="FJ199" s="296"/>
      <c r="FK199" s="296"/>
      <c r="FL199" s="296"/>
      <c r="FM199" s="296"/>
      <c r="FN199" s="296"/>
      <c r="FO199" s="296"/>
      <c r="FP199" s="296"/>
      <c r="FQ199" s="42"/>
      <c r="FR199" s="42"/>
      <c r="FS199" s="42"/>
      <c r="FT199" s="42"/>
      <c r="FU199" s="42"/>
      <c r="FV199" s="296"/>
      <c r="FW199" s="296"/>
      <c r="FX199" s="296"/>
      <c r="FY199" s="296"/>
      <c r="FZ199" s="296"/>
      <c r="GA199" s="296"/>
      <c r="GB199" s="296"/>
      <c r="GC199" s="296"/>
      <c r="GD199" s="296"/>
      <c r="GE199" s="296"/>
      <c r="GF199" s="296"/>
      <c r="GG199" s="296"/>
      <c r="GH199" s="296"/>
      <c r="GI199" s="296"/>
      <c r="GJ199" s="296"/>
      <c r="GK199" s="296"/>
      <c r="GL199" s="296"/>
      <c r="GM199" s="296"/>
      <c r="GN199" s="296"/>
      <c r="GO199" s="296"/>
      <c r="GP199" s="296"/>
      <c r="GQ199" s="296"/>
      <c r="GR199" s="296"/>
      <c r="GS199" s="296"/>
      <c r="GT199" s="296"/>
      <c r="GU199" s="296"/>
      <c r="GV199" s="296"/>
      <c r="GW199" s="296"/>
      <c r="GX199" s="296"/>
      <c r="GY199" s="296"/>
      <c r="GZ199" s="296"/>
      <c r="HA199" s="296"/>
      <c r="HB199" s="296"/>
      <c r="HC199" s="296"/>
      <c r="HD199" s="296"/>
      <c r="HE199" s="296"/>
      <c r="HF199" s="296"/>
      <c r="HG199" s="296"/>
      <c r="HH199" s="296"/>
      <c r="HI199" s="296"/>
      <c r="HJ199" s="296"/>
      <c r="HK199" s="296"/>
      <c r="HL199" s="296"/>
      <c r="HM199" s="296"/>
      <c r="HN199" s="296"/>
      <c r="HO199" s="296"/>
      <c r="HP199" s="296"/>
      <c r="HQ199" s="296"/>
      <c r="HR199" s="296"/>
      <c r="HS199" s="296"/>
      <c r="HT199" s="296"/>
      <c r="HU199" s="296"/>
      <c r="HV199" s="296"/>
      <c r="HW199" s="296"/>
      <c r="HX199" s="296"/>
      <c r="HY199" s="296"/>
      <c r="HZ199" s="296"/>
      <c r="IA199" s="296"/>
      <c r="IB199" s="296"/>
      <c r="IC199" s="296"/>
      <c r="ID199" s="296"/>
      <c r="IE199" s="296"/>
      <c r="IF199" s="296"/>
      <c r="IG199" s="296"/>
      <c r="IH199" s="296"/>
      <c r="II199" s="296"/>
      <c r="IJ199" s="296"/>
      <c r="IK199" s="296"/>
      <c r="IL199" s="296"/>
      <c r="IM199" s="296"/>
      <c r="IN199" s="296"/>
      <c r="IO199" s="296"/>
      <c r="IP199" s="296"/>
      <c r="IQ199" s="296"/>
      <c r="IR199" s="296"/>
      <c r="IS199" s="296"/>
      <c r="IT199" s="296"/>
      <c r="IU199" s="296"/>
      <c r="IV199" s="296"/>
      <c r="IW199" s="296"/>
      <c r="IX199" s="296"/>
      <c r="IY199" s="296"/>
      <c r="IZ199" s="296"/>
      <c r="JA199" s="296"/>
      <c r="KM199" s="38"/>
      <c r="KN199" s="38"/>
      <c r="KP199" s="38"/>
      <c r="KQ199" s="38"/>
      <c r="KR199" s="38"/>
      <c r="KS199" s="38"/>
      <c r="KT199" s="38"/>
      <c r="KU199" s="38"/>
      <c r="KV199" s="38"/>
      <c r="KW199" s="38"/>
      <c r="KX199" s="38"/>
      <c r="LH199" s="33"/>
    </row>
    <row r="200" spans="2:320" s="17" customFormat="1" x14ac:dyDescent="0.2">
      <c r="B200" s="33"/>
      <c r="F200" s="35"/>
      <c r="G200" s="174"/>
      <c r="H200" s="33"/>
      <c r="I200" s="33"/>
      <c r="J200" s="42"/>
      <c r="K200" s="296"/>
      <c r="L200" s="296"/>
      <c r="M200" s="296"/>
      <c r="N200" s="296"/>
      <c r="O200" s="296"/>
      <c r="P200" s="296"/>
      <c r="Q200" s="296"/>
      <c r="R200" s="296"/>
      <c r="S200" s="296"/>
      <c r="T200" s="296"/>
      <c r="U200" s="296"/>
      <c r="V200" s="296"/>
      <c r="W200" s="296"/>
      <c r="X200" s="296"/>
      <c r="Y200" s="296"/>
      <c r="Z200" s="296"/>
      <c r="AA200" s="296"/>
      <c r="AB200" s="296"/>
      <c r="AC200" s="296"/>
      <c r="AD200" s="296"/>
      <c r="AE200" s="296"/>
      <c r="AF200" s="296"/>
      <c r="AG200" s="296"/>
      <c r="AH200" s="296"/>
      <c r="AI200" s="296"/>
      <c r="AJ200" s="296"/>
      <c r="AK200" s="296"/>
      <c r="AL200" s="296"/>
      <c r="AM200" s="296"/>
      <c r="AN200" s="296"/>
      <c r="AO200" s="296"/>
      <c r="AP200" s="296"/>
      <c r="AQ200" s="296"/>
      <c r="AR200" s="296"/>
      <c r="AS200" s="296"/>
      <c r="AT200" s="296"/>
      <c r="AU200" s="296"/>
      <c r="AV200" s="296"/>
      <c r="AW200" s="296"/>
      <c r="AX200" s="296"/>
      <c r="AY200" s="296"/>
      <c r="AZ200" s="296"/>
      <c r="BA200" s="296"/>
      <c r="BB200" s="296"/>
      <c r="BC200" s="296"/>
      <c r="BD200" s="296"/>
      <c r="BE200" s="296"/>
      <c r="BF200" s="296"/>
      <c r="BG200" s="296"/>
      <c r="BH200" s="296"/>
      <c r="BI200" s="296"/>
      <c r="BJ200" s="296"/>
      <c r="BK200" s="296"/>
      <c r="BL200" s="296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296"/>
      <c r="CA200" s="296"/>
      <c r="CB200" s="296"/>
      <c r="CC200" s="296"/>
      <c r="CD200" s="296"/>
      <c r="CE200" s="296"/>
      <c r="CF200" s="296"/>
      <c r="CG200" s="296"/>
      <c r="CH200" s="296"/>
      <c r="CI200" s="296"/>
      <c r="CJ200" s="296"/>
      <c r="CK200" s="296"/>
      <c r="CL200" s="296"/>
      <c r="CM200" s="296"/>
      <c r="CN200" s="296"/>
      <c r="CO200" s="296"/>
      <c r="CP200" s="296"/>
      <c r="CQ200" s="296"/>
      <c r="CR200" s="296"/>
      <c r="CS200" s="296"/>
      <c r="CT200" s="296"/>
      <c r="CU200" s="296"/>
      <c r="CV200" s="296"/>
      <c r="CW200" s="42"/>
      <c r="CX200" s="296"/>
      <c r="CY200" s="296"/>
      <c r="CZ200" s="296"/>
      <c r="DA200" s="296"/>
      <c r="DB200" s="296"/>
      <c r="DC200" s="296"/>
      <c r="DD200" s="296"/>
      <c r="DE200" s="296"/>
      <c r="DF200" s="296"/>
      <c r="DG200" s="296"/>
      <c r="DH200" s="296"/>
      <c r="DI200" s="296"/>
      <c r="DJ200" s="296"/>
      <c r="DK200" s="296"/>
      <c r="DL200" s="296"/>
      <c r="DM200" s="296"/>
      <c r="DN200" s="296"/>
      <c r="DO200" s="296"/>
      <c r="DP200" s="296"/>
      <c r="DQ200" s="296"/>
      <c r="DR200" s="296"/>
      <c r="DS200" s="296"/>
      <c r="DT200" s="296"/>
      <c r="DU200" s="296"/>
      <c r="DV200" s="296"/>
      <c r="DW200" s="296"/>
      <c r="DX200" s="296"/>
      <c r="DY200" s="296"/>
      <c r="DZ200" s="296"/>
      <c r="EA200" s="296"/>
      <c r="EB200" s="296"/>
      <c r="EC200" s="296"/>
      <c r="ED200" s="296"/>
      <c r="EE200" s="296"/>
      <c r="EF200" s="296"/>
      <c r="EG200" s="42"/>
      <c r="EH200" s="296"/>
      <c r="EI200" s="296"/>
      <c r="EJ200" s="296"/>
      <c r="EK200" s="296"/>
      <c r="EL200" s="296"/>
      <c r="EM200" s="296"/>
      <c r="EN200" s="296"/>
      <c r="EO200" s="296"/>
      <c r="EP200" s="296"/>
      <c r="EQ200" s="296"/>
      <c r="ER200" s="296"/>
      <c r="ES200" s="296"/>
      <c r="ET200" s="296"/>
      <c r="EU200" s="296"/>
      <c r="EV200" s="296"/>
      <c r="EW200" s="296"/>
      <c r="EX200" s="296"/>
      <c r="EY200" s="296"/>
      <c r="EZ200" s="296"/>
      <c r="FA200" s="296"/>
      <c r="FB200" s="296"/>
      <c r="FC200" s="296"/>
      <c r="FD200" s="296"/>
      <c r="FE200" s="296"/>
      <c r="FF200" s="296"/>
      <c r="FG200" s="296"/>
      <c r="FH200" s="296"/>
      <c r="FI200" s="296"/>
      <c r="FJ200" s="296"/>
      <c r="FK200" s="296"/>
      <c r="FL200" s="296"/>
      <c r="FM200" s="296"/>
      <c r="FN200" s="296"/>
      <c r="FO200" s="296"/>
      <c r="FP200" s="296"/>
      <c r="FQ200" s="42"/>
      <c r="FR200" s="42"/>
      <c r="FS200" s="42"/>
      <c r="FT200" s="42"/>
      <c r="FU200" s="42"/>
      <c r="FV200" s="296"/>
      <c r="FW200" s="296"/>
      <c r="FX200" s="296"/>
      <c r="FY200" s="296"/>
      <c r="FZ200" s="296"/>
      <c r="GA200" s="296"/>
      <c r="GB200" s="296"/>
      <c r="GC200" s="296"/>
      <c r="GD200" s="296"/>
      <c r="GE200" s="296"/>
      <c r="GF200" s="296"/>
      <c r="GG200" s="296"/>
      <c r="GH200" s="296"/>
      <c r="GI200" s="296"/>
      <c r="GJ200" s="296"/>
      <c r="GK200" s="296"/>
      <c r="GL200" s="296"/>
      <c r="GM200" s="296"/>
      <c r="GN200" s="296"/>
      <c r="GO200" s="296"/>
      <c r="GP200" s="296"/>
      <c r="GQ200" s="296"/>
      <c r="GR200" s="296"/>
      <c r="GS200" s="296"/>
      <c r="GT200" s="296"/>
      <c r="GU200" s="296"/>
      <c r="GV200" s="296"/>
      <c r="GW200" s="296"/>
      <c r="GX200" s="296"/>
      <c r="GY200" s="296"/>
      <c r="GZ200" s="296"/>
      <c r="HA200" s="296"/>
      <c r="HB200" s="296"/>
      <c r="HC200" s="296"/>
      <c r="HD200" s="296"/>
      <c r="HE200" s="296"/>
      <c r="HF200" s="296"/>
      <c r="HG200" s="296"/>
      <c r="HH200" s="296"/>
      <c r="HI200" s="296"/>
      <c r="HJ200" s="296"/>
      <c r="HK200" s="296"/>
      <c r="HL200" s="296"/>
      <c r="HM200" s="296"/>
      <c r="HN200" s="296"/>
      <c r="HO200" s="296"/>
      <c r="HP200" s="296"/>
      <c r="HQ200" s="296"/>
      <c r="HR200" s="296"/>
      <c r="HS200" s="296"/>
      <c r="HT200" s="296"/>
      <c r="HU200" s="296"/>
      <c r="HV200" s="296"/>
      <c r="HW200" s="296"/>
      <c r="HX200" s="296"/>
      <c r="HY200" s="296"/>
      <c r="HZ200" s="296"/>
      <c r="IA200" s="296"/>
      <c r="IB200" s="296"/>
      <c r="IC200" s="296"/>
      <c r="ID200" s="296"/>
      <c r="IE200" s="296"/>
      <c r="IF200" s="296"/>
      <c r="IG200" s="296"/>
      <c r="IH200" s="296"/>
      <c r="II200" s="296"/>
      <c r="IJ200" s="296"/>
      <c r="IK200" s="296"/>
      <c r="IL200" s="296"/>
      <c r="IM200" s="296"/>
      <c r="IN200" s="296"/>
      <c r="IO200" s="296"/>
      <c r="IP200" s="296"/>
      <c r="IQ200" s="296"/>
      <c r="IR200" s="296"/>
      <c r="IS200" s="296"/>
      <c r="IT200" s="296"/>
      <c r="IU200" s="296"/>
      <c r="IV200" s="296"/>
      <c r="IW200" s="296"/>
      <c r="IX200" s="296"/>
      <c r="IY200" s="296"/>
      <c r="IZ200" s="296"/>
      <c r="JA200" s="296"/>
      <c r="KM200" s="38"/>
      <c r="KN200" s="38"/>
      <c r="KP200" s="38"/>
      <c r="KQ200" s="38"/>
      <c r="KR200" s="38"/>
      <c r="KS200" s="38"/>
      <c r="KT200" s="38"/>
      <c r="KU200" s="38"/>
      <c r="KV200" s="38"/>
      <c r="KW200" s="38"/>
      <c r="KX200" s="38"/>
      <c r="LH200" s="33"/>
    </row>
    <row r="201" spans="2:320" s="17" customFormat="1" x14ac:dyDescent="0.2">
      <c r="B201" s="33"/>
      <c r="F201" s="35"/>
      <c r="G201" s="174"/>
      <c r="H201" s="33"/>
      <c r="I201" s="33"/>
      <c r="J201" s="42"/>
      <c r="K201" s="296"/>
      <c r="L201" s="296"/>
      <c r="M201" s="296"/>
      <c r="N201" s="296"/>
      <c r="O201" s="296"/>
      <c r="P201" s="296"/>
      <c r="Q201" s="296"/>
      <c r="R201" s="296"/>
      <c r="S201" s="296"/>
      <c r="T201" s="296"/>
      <c r="U201" s="296"/>
      <c r="V201" s="296"/>
      <c r="W201" s="296"/>
      <c r="X201" s="296"/>
      <c r="Y201" s="296"/>
      <c r="Z201" s="296"/>
      <c r="AA201" s="296"/>
      <c r="AB201" s="296"/>
      <c r="AC201" s="296"/>
      <c r="AD201" s="296"/>
      <c r="AE201" s="296"/>
      <c r="AF201" s="296"/>
      <c r="AG201" s="296"/>
      <c r="AH201" s="296"/>
      <c r="AI201" s="296"/>
      <c r="AJ201" s="296"/>
      <c r="AK201" s="296"/>
      <c r="AL201" s="296"/>
      <c r="AM201" s="296"/>
      <c r="AN201" s="296"/>
      <c r="AO201" s="296"/>
      <c r="AP201" s="296"/>
      <c r="AQ201" s="296"/>
      <c r="AR201" s="296"/>
      <c r="AS201" s="296"/>
      <c r="AT201" s="296"/>
      <c r="AU201" s="296"/>
      <c r="AV201" s="296"/>
      <c r="AW201" s="296"/>
      <c r="AX201" s="296"/>
      <c r="AY201" s="296"/>
      <c r="AZ201" s="296"/>
      <c r="BA201" s="296"/>
      <c r="BB201" s="296"/>
      <c r="BC201" s="296"/>
      <c r="BD201" s="296"/>
      <c r="BE201" s="296"/>
      <c r="BF201" s="296"/>
      <c r="BG201" s="296"/>
      <c r="BH201" s="296"/>
      <c r="BI201" s="296"/>
      <c r="BJ201" s="296"/>
      <c r="BK201" s="296"/>
      <c r="BL201" s="296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296"/>
      <c r="CA201" s="296"/>
      <c r="CB201" s="296"/>
      <c r="CC201" s="296"/>
      <c r="CD201" s="296"/>
      <c r="CE201" s="296"/>
      <c r="CF201" s="296"/>
      <c r="CG201" s="296"/>
      <c r="CH201" s="296"/>
      <c r="CI201" s="296"/>
      <c r="CJ201" s="296"/>
      <c r="CK201" s="296"/>
      <c r="CL201" s="296"/>
      <c r="CM201" s="296"/>
      <c r="CN201" s="296"/>
      <c r="CO201" s="296"/>
      <c r="CP201" s="296"/>
      <c r="CQ201" s="296"/>
      <c r="CR201" s="296"/>
      <c r="CS201" s="296"/>
      <c r="CT201" s="296"/>
      <c r="CU201" s="296"/>
      <c r="CV201" s="296"/>
      <c r="CW201" s="42"/>
      <c r="CX201" s="296"/>
      <c r="CY201" s="296"/>
      <c r="CZ201" s="296"/>
      <c r="DA201" s="296"/>
      <c r="DB201" s="296"/>
      <c r="DC201" s="296"/>
      <c r="DD201" s="296"/>
      <c r="DE201" s="296"/>
      <c r="DF201" s="296"/>
      <c r="DG201" s="296"/>
      <c r="DH201" s="296"/>
      <c r="DI201" s="296"/>
      <c r="DJ201" s="296"/>
      <c r="DK201" s="296"/>
      <c r="DL201" s="296"/>
      <c r="DM201" s="296"/>
      <c r="DN201" s="296"/>
      <c r="DO201" s="296"/>
      <c r="DP201" s="296"/>
      <c r="DQ201" s="296"/>
      <c r="DR201" s="296"/>
      <c r="DS201" s="296"/>
      <c r="DT201" s="296"/>
      <c r="DU201" s="296"/>
      <c r="DV201" s="296"/>
      <c r="DW201" s="296"/>
      <c r="DX201" s="296"/>
      <c r="DY201" s="296"/>
      <c r="DZ201" s="296"/>
      <c r="EA201" s="296"/>
      <c r="EB201" s="296"/>
      <c r="EC201" s="296"/>
      <c r="ED201" s="296"/>
      <c r="EE201" s="296"/>
      <c r="EF201" s="296"/>
      <c r="EG201" s="42"/>
      <c r="EH201" s="296"/>
      <c r="EI201" s="296"/>
      <c r="EJ201" s="296"/>
      <c r="EK201" s="296"/>
      <c r="EL201" s="296"/>
      <c r="EM201" s="296"/>
      <c r="EN201" s="296"/>
      <c r="EO201" s="296"/>
      <c r="EP201" s="296"/>
      <c r="EQ201" s="296"/>
      <c r="ER201" s="296"/>
      <c r="ES201" s="296"/>
      <c r="ET201" s="296"/>
      <c r="EU201" s="296"/>
      <c r="EV201" s="296"/>
      <c r="EW201" s="296"/>
      <c r="EX201" s="296"/>
      <c r="EY201" s="296"/>
      <c r="EZ201" s="296"/>
      <c r="FA201" s="296"/>
      <c r="FB201" s="296"/>
      <c r="FC201" s="296"/>
      <c r="FD201" s="296"/>
      <c r="FE201" s="296"/>
      <c r="FF201" s="296"/>
      <c r="FG201" s="296"/>
      <c r="FH201" s="296"/>
      <c r="FI201" s="296"/>
      <c r="FJ201" s="296"/>
      <c r="FK201" s="296"/>
      <c r="FL201" s="296"/>
      <c r="FM201" s="296"/>
      <c r="FN201" s="296"/>
      <c r="FO201" s="296"/>
      <c r="FP201" s="296"/>
      <c r="FQ201" s="42"/>
      <c r="FR201" s="42"/>
      <c r="FS201" s="42"/>
      <c r="FT201" s="42"/>
      <c r="FU201" s="42"/>
      <c r="FV201" s="296"/>
      <c r="FW201" s="296"/>
      <c r="FX201" s="296"/>
      <c r="FY201" s="296"/>
      <c r="FZ201" s="296"/>
      <c r="GA201" s="296"/>
      <c r="GB201" s="296"/>
      <c r="GC201" s="296"/>
      <c r="GD201" s="296"/>
      <c r="GE201" s="296"/>
      <c r="GF201" s="296"/>
      <c r="GG201" s="296"/>
      <c r="GH201" s="296"/>
      <c r="GI201" s="296"/>
      <c r="GJ201" s="296"/>
      <c r="GK201" s="296"/>
      <c r="GL201" s="296"/>
      <c r="GM201" s="296"/>
      <c r="GN201" s="296"/>
      <c r="GO201" s="296"/>
      <c r="GP201" s="296"/>
      <c r="GQ201" s="296"/>
      <c r="GR201" s="296"/>
      <c r="GS201" s="296"/>
      <c r="GT201" s="296"/>
      <c r="GU201" s="296"/>
      <c r="GV201" s="296"/>
      <c r="GW201" s="296"/>
      <c r="GX201" s="296"/>
      <c r="GY201" s="296"/>
      <c r="GZ201" s="296"/>
      <c r="HA201" s="296"/>
      <c r="HB201" s="296"/>
      <c r="HC201" s="296"/>
      <c r="HD201" s="296"/>
      <c r="HE201" s="296"/>
      <c r="HF201" s="296"/>
      <c r="HG201" s="296"/>
      <c r="HH201" s="296"/>
      <c r="HI201" s="296"/>
      <c r="HJ201" s="296"/>
      <c r="HK201" s="296"/>
      <c r="HL201" s="296"/>
      <c r="HM201" s="296"/>
      <c r="HN201" s="296"/>
      <c r="HO201" s="296"/>
      <c r="HP201" s="296"/>
      <c r="HQ201" s="296"/>
      <c r="HR201" s="296"/>
      <c r="HS201" s="296"/>
      <c r="HT201" s="296"/>
      <c r="HU201" s="296"/>
      <c r="HV201" s="296"/>
      <c r="HW201" s="296"/>
      <c r="HX201" s="296"/>
      <c r="HY201" s="296"/>
      <c r="HZ201" s="296"/>
      <c r="IA201" s="296"/>
      <c r="IB201" s="296"/>
      <c r="IC201" s="296"/>
      <c r="ID201" s="296"/>
      <c r="IE201" s="296"/>
      <c r="IF201" s="296"/>
      <c r="IG201" s="296"/>
      <c r="IH201" s="296"/>
      <c r="II201" s="296"/>
      <c r="IJ201" s="296"/>
      <c r="IK201" s="296"/>
      <c r="IL201" s="296"/>
      <c r="IM201" s="296"/>
      <c r="IN201" s="296"/>
      <c r="IO201" s="296"/>
      <c r="IP201" s="296"/>
      <c r="IQ201" s="296"/>
      <c r="IR201" s="296"/>
      <c r="IS201" s="296"/>
      <c r="IT201" s="296"/>
      <c r="IU201" s="296"/>
      <c r="IV201" s="296"/>
      <c r="IW201" s="296"/>
      <c r="IX201" s="296"/>
      <c r="IY201" s="296"/>
      <c r="IZ201" s="296"/>
      <c r="JA201" s="296"/>
      <c r="KM201" s="38"/>
      <c r="KN201" s="38"/>
      <c r="KP201" s="38"/>
      <c r="KQ201" s="38"/>
      <c r="KR201" s="38"/>
      <c r="KS201" s="38"/>
      <c r="KT201" s="38"/>
      <c r="KU201" s="38"/>
      <c r="KV201" s="38"/>
      <c r="KW201" s="38"/>
      <c r="KX201" s="38"/>
      <c r="LH201" s="33"/>
    </row>
    <row r="202" spans="2:320" s="17" customFormat="1" x14ac:dyDescent="0.2">
      <c r="B202" s="33"/>
      <c r="F202" s="35"/>
      <c r="G202" s="174"/>
      <c r="H202" s="33"/>
      <c r="I202" s="33"/>
      <c r="J202" s="42"/>
      <c r="K202" s="296"/>
      <c r="L202" s="296"/>
      <c r="M202" s="296"/>
      <c r="N202" s="296"/>
      <c r="O202" s="296"/>
      <c r="P202" s="296"/>
      <c r="Q202" s="296"/>
      <c r="R202" s="296"/>
      <c r="S202" s="296"/>
      <c r="T202" s="296"/>
      <c r="U202" s="296"/>
      <c r="V202" s="296"/>
      <c r="W202" s="296"/>
      <c r="X202" s="296"/>
      <c r="Y202" s="296"/>
      <c r="Z202" s="296"/>
      <c r="AA202" s="296"/>
      <c r="AB202" s="296"/>
      <c r="AC202" s="296"/>
      <c r="AD202" s="296"/>
      <c r="AE202" s="296"/>
      <c r="AF202" s="296"/>
      <c r="AG202" s="296"/>
      <c r="AH202" s="296"/>
      <c r="AI202" s="296"/>
      <c r="AJ202" s="296"/>
      <c r="AK202" s="296"/>
      <c r="AL202" s="296"/>
      <c r="AM202" s="296"/>
      <c r="AN202" s="296"/>
      <c r="AO202" s="296"/>
      <c r="AP202" s="296"/>
      <c r="AQ202" s="296"/>
      <c r="AR202" s="296"/>
      <c r="AS202" s="296"/>
      <c r="AT202" s="296"/>
      <c r="AU202" s="296"/>
      <c r="AV202" s="296"/>
      <c r="AW202" s="296"/>
      <c r="AX202" s="296"/>
      <c r="AY202" s="296"/>
      <c r="AZ202" s="296"/>
      <c r="BA202" s="296"/>
      <c r="BB202" s="296"/>
      <c r="BC202" s="296"/>
      <c r="BD202" s="296"/>
      <c r="BE202" s="296"/>
      <c r="BF202" s="296"/>
      <c r="BG202" s="296"/>
      <c r="BH202" s="296"/>
      <c r="BI202" s="296"/>
      <c r="BJ202" s="296"/>
      <c r="BK202" s="296"/>
      <c r="BL202" s="296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296"/>
      <c r="CA202" s="296"/>
      <c r="CB202" s="296"/>
      <c r="CC202" s="296"/>
      <c r="CD202" s="296"/>
      <c r="CE202" s="296"/>
      <c r="CF202" s="296"/>
      <c r="CG202" s="296"/>
      <c r="CH202" s="296"/>
      <c r="CI202" s="296"/>
      <c r="CJ202" s="296"/>
      <c r="CK202" s="296"/>
      <c r="CL202" s="296"/>
      <c r="CM202" s="296"/>
      <c r="CN202" s="296"/>
      <c r="CO202" s="296"/>
      <c r="CP202" s="296"/>
      <c r="CQ202" s="296"/>
      <c r="CR202" s="296"/>
      <c r="CS202" s="296"/>
      <c r="CT202" s="296"/>
      <c r="CU202" s="296"/>
      <c r="CV202" s="296"/>
      <c r="CW202" s="42"/>
      <c r="CX202" s="296"/>
      <c r="CY202" s="296"/>
      <c r="CZ202" s="296"/>
      <c r="DA202" s="296"/>
      <c r="DB202" s="296"/>
      <c r="DC202" s="296"/>
      <c r="DD202" s="296"/>
      <c r="DE202" s="296"/>
      <c r="DF202" s="296"/>
      <c r="DG202" s="296"/>
      <c r="DH202" s="296"/>
      <c r="DI202" s="296"/>
      <c r="DJ202" s="296"/>
      <c r="DK202" s="296"/>
      <c r="DL202" s="296"/>
      <c r="DM202" s="296"/>
      <c r="DN202" s="296"/>
      <c r="DO202" s="296"/>
      <c r="DP202" s="296"/>
      <c r="DQ202" s="296"/>
      <c r="DR202" s="296"/>
      <c r="DS202" s="296"/>
      <c r="DT202" s="296"/>
      <c r="DU202" s="296"/>
      <c r="DV202" s="296"/>
      <c r="DW202" s="296"/>
      <c r="DX202" s="296"/>
      <c r="DY202" s="296"/>
      <c r="DZ202" s="296"/>
      <c r="EA202" s="296"/>
      <c r="EB202" s="296"/>
      <c r="EC202" s="296"/>
      <c r="ED202" s="296"/>
      <c r="EE202" s="296"/>
      <c r="EF202" s="296"/>
      <c r="EG202" s="42"/>
      <c r="EH202" s="296"/>
      <c r="EI202" s="296"/>
      <c r="EJ202" s="296"/>
      <c r="EK202" s="296"/>
      <c r="EL202" s="296"/>
      <c r="EM202" s="296"/>
      <c r="EN202" s="296"/>
      <c r="EO202" s="296"/>
      <c r="EP202" s="296"/>
      <c r="EQ202" s="296"/>
      <c r="ER202" s="296"/>
      <c r="ES202" s="296"/>
      <c r="ET202" s="296"/>
      <c r="EU202" s="296"/>
      <c r="EV202" s="296"/>
      <c r="EW202" s="296"/>
      <c r="EX202" s="296"/>
      <c r="EY202" s="296"/>
      <c r="EZ202" s="296"/>
      <c r="FA202" s="296"/>
      <c r="FB202" s="296"/>
      <c r="FC202" s="296"/>
      <c r="FD202" s="296"/>
      <c r="FE202" s="296"/>
      <c r="FF202" s="296"/>
      <c r="FG202" s="296"/>
      <c r="FH202" s="296"/>
      <c r="FI202" s="296"/>
      <c r="FJ202" s="296"/>
      <c r="FK202" s="296"/>
      <c r="FL202" s="296"/>
      <c r="FM202" s="296"/>
      <c r="FN202" s="296"/>
      <c r="FO202" s="296"/>
      <c r="FP202" s="296"/>
      <c r="FQ202" s="42"/>
      <c r="FR202" s="42"/>
      <c r="FS202" s="42"/>
      <c r="FT202" s="42"/>
      <c r="FU202" s="42"/>
      <c r="FV202" s="296"/>
      <c r="FW202" s="296"/>
      <c r="FX202" s="296"/>
      <c r="FY202" s="296"/>
      <c r="FZ202" s="296"/>
      <c r="GA202" s="296"/>
      <c r="GB202" s="296"/>
      <c r="GC202" s="296"/>
      <c r="GD202" s="296"/>
      <c r="GE202" s="296"/>
      <c r="GF202" s="296"/>
      <c r="GG202" s="296"/>
      <c r="GH202" s="296"/>
      <c r="GI202" s="296"/>
      <c r="GJ202" s="296"/>
      <c r="GK202" s="296"/>
      <c r="GL202" s="296"/>
      <c r="GM202" s="296"/>
      <c r="GN202" s="296"/>
      <c r="GO202" s="296"/>
      <c r="GP202" s="296"/>
      <c r="GQ202" s="296"/>
      <c r="GR202" s="296"/>
      <c r="GS202" s="296"/>
      <c r="GT202" s="296"/>
      <c r="GU202" s="296"/>
      <c r="GV202" s="296"/>
      <c r="GW202" s="296"/>
      <c r="GX202" s="296"/>
      <c r="GY202" s="296"/>
      <c r="GZ202" s="296"/>
      <c r="HA202" s="296"/>
      <c r="HB202" s="296"/>
      <c r="HC202" s="296"/>
      <c r="HD202" s="296"/>
      <c r="HE202" s="296"/>
      <c r="HF202" s="296"/>
      <c r="HG202" s="296"/>
      <c r="HH202" s="296"/>
      <c r="HI202" s="296"/>
      <c r="HJ202" s="296"/>
      <c r="HK202" s="296"/>
      <c r="HL202" s="296"/>
      <c r="HM202" s="296"/>
      <c r="HN202" s="296"/>
      <c r="HO202" s="296"/>
      <c r="HP202" s="296"/>
      <c r="HQ202" s="296"/>
      <c r="HR202" s="296"/>
      <c r="HS202" s="296"/>
      <c r="HT202" s="296"/>
      <c r="HU202" s="296"/>
      <c r="HV202" s="296"/>
      <c r="HW202" s="296"/>
      <c r="HX202" s="296"/>
      <c r="HY202" s="296"/>
      <c r="HZ202" s="296"/>
      <c r="IA202" s="296"/>
      <c r="IB202" s="296"/>
      <c r="IC202" s="296"/>
      <c r="ID202" s="296"/>
      <c r="IE202" s="296"/>
      <c r="IF202" s="296"/>
      <c r="IG202" s="296"/>
      <c r="IH202" s="296"/>
      <c r="II202" s="296"/>
      <c r="IJ202" s="296"/>
      <c r="IK202" s="296"/>
      <c r="IL202" s="296"/>
      <c r="IM202" s="296"/>
      <c r="IN202" s="296"/>
      <c r="IO202" s="296"/>
      <c r="IP202" s="296"/>
      <c r="IQ202" s="296"/>
      <c r="IR202" s="296"/>
      <c r="IS202" s="296"/>
      <c r="IT202" s="296"/>
      <c r="IU202" s="296"/>
      <c r="IV202" s="296"/>
      <c r="IW202" s="296"/>
      <c r="IX202" s="296"/>
      <c r="IY202" s="296"/>
      <c r="IZ202" s="296"/>
      <c r="JA202" s="296"/>
      <c r="KM202" s="38"/>
      <c r="KN202" s="38"/>
      <c r="KP202" s="38"/>
      <c r="KQ202" s="38"/>
      <c r="KR202" s="38"/>
      <c r="KS202" s="38"/>
      <c r="KT202" s="38"/>
      <c r="KU202" s="38"/>
      <c r="KV202" s="38"/>
      <c r="KW202" s="38"/>
      <c r="KX202" s="38"/>
      <c r="LH202" s="33"/>
    </row>
    <row r="203" spans="2:320" s="17" customFormat="1" x14ac:dyDescent="0.2">
      <c r="B203" s="33"/>
      <c r="F203" s="35"/>
      <c r="G203" s="174"/>
      <c r="H203" s="33"/>
      <c r="I203" s="33"/>
      <c r="J203" s="42"/>
      <c r="K203" s="296"/>
      <c r="L203" s="296"/>
      <c r="M203" s="296"/>
      <c r="N203" s="296"/>
      <c r="O203" s="296"/>
      <c r="P203" s="296"/>
      <c r="Q203" s="296"/>
      <c r="R203" s="296"/>
      <c r="S203" s="296"/>
      <c r="T203" s="296"/>
      <c r="U203" s="296"/>
      <c r="V203" s="296"/>
      <c r="W203" s="296"/>
      <c r="X203" s="296"/>
      <c r="Y203" s="296"/>
      <c r="Z203" s="296"/>
      <c r="AA203" s="296"/>
      <c r="AB203" s="296"/>
      <c r="AC203" s="296"/>
      <c r="AD203" s="296"/>
      <c r="AE203" s="296"/>
      <c r="AF203" s="296"/>
      <c r="AG203" s="296"/>
      <c r="AH203" s="296"/>
      <c r="AI203" s="296"/>
      <c r="AJ203" s="296"/>
      <c r="AK203" s="296"/>
      <c r="AL203" s="296"/>
      <c r="AM203" s="296"/>
      <c r="AN203" s="296"/>
      <c r="AO203" s="296"/>
      <c r="AP203" s="296"/>
      <c r="AQ203" s="296"/>
      <c r="AR203" s="296"/>
      <c r="AS203" s="296"/>
      <c r="AT203" s="296"/>
      <c r="AU203" s="296"/>
      <c r="AV203" s="296"/>
      <c r="AW203" s="296"/>
      <c r="AX203" s="296"/>
      <c r="AY203" s="296"/>
      <c r="AZ203" s="296"/>
      <c r="BA203" s="296"/>
      <c r="BB203" s="296"/>
      <c r="BC203" s="296"/>
      <c r="BD203" s="296"/>
      <c r="BE203" s="296"/>
      <c r="BF203" s="296"/>
      <c r="BG203" s="296"/>
      <c r="BH203" s="296"/>
      <c r="BI203" s="296"/>
      <c r="BJ203" s="296"/>
      <c r="BK203" s="296"/>
      <c r="BL203" s="296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296"/>
      <c r="CA203" s="296"/>
      <c r="CB203" s="296"/>
      <c r="CC203" s="296"/>
      <c r="CD203" s="296"/>
      <c r="CE203" s="296"/>
      <c r="CF203" s="296"/>
      <c r="CG203" s="296"/>
      <c r="CH203" s="296"/>
      <c r="CI203" s="296"/>
      <c r="CJ203" s="296"/>
      <c r="CK203" s="296"/>
      <c r="CL203" s="296"/>
      <c r="CM203" s="296"/>
      <c r="CN203" s="296"/>
      <c r="CO203" s="296"/>
      <c r="CP203" s="296"/>
      <c r="CQ203" s="296"/>
      <c r="CR203" s="296"/>
      <c r="CS203" s="296"/>
      <c r="CT203" s="296"/>
      <c r="CU203" s="296"/>
      <c r="CV203" s="296"/>
      <c r="CW203" s="42"/>
      <c r="CX203" s="296"/>
      <c r="CY203" s="296"/>
      <c r="CZ203" s="296"/>
      <c r="DA203" s="296"/>
      <c r="DB203" s="296"/>
      <c r="DC203" s="296"/>
      <c r="DD203" s="296"/>
      <c r="DE203" s="296"/>
      <c r="DF203" s="296"/>
      <c r="DG203" s="296"/>
      <c r="DH203" s="296"/>
      <c r="DI203" s="296"/>
      <c r="DJ203" s="296"/>
      <c r="DK203" s="296"/>
      <c r="DL203" s="296"/>
      <c r="DM203" s="296"/>
      <c r="DN203" s="296"/>
      <c r="DO203" s="296"/>
      <c r="DP203" s="296"/>
      <c r="DQ203" s="296"/>
      <c r="DR203" s="296"/>
      <c r="DS203" s="296"/>
      <c r="DT203" s="296"/>
      <c r="DU203" s="296"/>
      <c r="DV203" s="296"/>
      <c r="DW203" s="296"/>
      <c r="DX203" s="296"/>
      <c r="DY203" s="296"/>
      <c r="DZ203" s="296"/>
      <c r="EA203" s="296"/>
      <c r="EB203" s="296"/>
      <c r="EC203" s="296"/>
      <c r="ED203" s="296"/>
      <c r="EE203" s="296"/>
      <c r="EF203" s="296"/>
      <c r="EG203" s="42"/>
      <c r="EH203" s="296"/>
      <c r="EI203" s="296"/>
      <c r="EJ203" s="296"/>
      <c r="EK203" s="296"/>
      <c r="EL203" s="296"/>
      <c r="EM203" s="296"/>
      <c r="EN203" s="296"/>
      <c r="EO203" s="296"/>
      <c r="EP203" s="296"/>
      <c r="EQ203" s="296"/>
      <c r="ER203" s="296"/>
      <c r="ES203" s="296"/>
      <c r="ET203" s="296"/>
      <c r="EU203" s="296"/>
      <c r="EV203" s="296"/>
      <c r="EW203" s="296"/>
      <c r="EX203" s="296"/>
      <c r="EY203" s="296"/>
      <c r="EZ203" s="296"/>
      <c r="FA203" s="296"/>
      <c r="FB203" s="296"/>
      <c r="FC203" s="296"/>
      <c r="FD203" s="296"/>
      <c r="FE203" s="296"/>
      <c r="FF203" s="296"/>
      <c r="FG203" s="296"/>
      <c r="FH203" s="296"/>
      <c r="FI203" s="296"/>
      <c r="FJ203" s="296"/>
      <c r="FK203" s="296"/>
      <c r="FL203" s="296"/>
      <c r="FM203" s="296"/>
      <c r="FN203" s="296"/>
      <c r="FO203" s="296"/>
      <c r="FP203" s="296"/>
      <c r="FQ203" s="42"/>
      <c r="FR203" s="42"/>
      <c r="FS203" s="42"/>
      <c r="FT203" s="42"/>
      <c r="FU203" s="42"/>
      <c r="FV203" s="296"/>
      <c r="FW203" s="296"/>
      <c r="FX203" s="296"/>
      <c r="FY203" s="296"/>
      <c r="FZ203" s="296"/>
      <c r="GA203" s="296"/>
      <c r="GB203" s="296"/>
      <c r="GC203" s="296"/>
      <c r="GD203" s="296"/>
      <c r="GE203" s="296"/>
      <c r="GF203" s="296"/>
      <c r="GG203" s="296"/>
      <c r="GH203" s="296"/>
      <c r="GI203" s="296"/>
      <c r="GJ203" s="296"/>
      <c r="GK203" s="296"/>
      <c r="GL203" s="296"/>
      <c r="GM203" s="296"/>
      <c r="GN203" s="296"/>
      <c r="GO203" s="296"/>
      <c r="GP203" s="296"/>
      <c r="GQ203" s="296"/>
      <c r="GR203" s="296"/>
      <c r="GS203" s="296"/>
      <c r="GT203" s="296"/>
      <c r="GU203" s="296"/>
      <c r="GV203" s="296"/>
      <c r="GW203" s="296"/>
      <c r="GX203" s="296"/>
      <c r="GY203" s="296"/>
      <c r="GZ203" s="296"/>
      <c r="HA203" s="296"/>
      <c r="HB203" s="296"/>
      <c r="HC203" s="296"/>
      <c r="HD203" s="296"/>
      <c r="HE203" s="296"/>
      <c r="HF203" s="296"/>
      <c r="HG203" s="296"/>
      <c r="HH203" s="296"/>
      <c r="HI203" s="296"/>
      <c r="HJ203" s="296"/>
      <c r="HK203" s="296"/>
      <c r="HL203" s="296"/>
      <c r="HM203" s="296"/>
      <c r="HN203" s="296"/>
      <c r="HO203" s="296"/>
      <c r="HP203" s="296"/>
      <c r="HQ203" s="296"/>
      <c r="HR203" s="296"/>
      <c r="HS203" s="296"/>
      <c r="HT203" s="296"/>
      <c r="HU203" s="296"/>
      <c r="HV203" s="296"/>
      <c r="HW203" s="296"/>
      <c r="HX203" s="296"/>
      <c r="HY203" s="296"/>
      <c r="HZ203" s="296"/>
      <c r="IA203" s="296"/>
      <c r="IB203" s="296"/>
      <c r="IC203" s="296"/>
      <c r="ID203" s="296"/>
      <c r="IE203" s="296"/>
      <c r="IF203" s="296"/>
      <c r="IG203" s="296"/>
      <c r="IH203" s="296"/>
      <c r="II203" s="296"/>
      <c r="IJ203" s="296"/>
      <c r="IK203" s="296"/>
      <c r="IL203" s="296"/>
      <c r="IM203" s="296"/>
      <c r="IN203" s="296"/>
      <c r="IO203" s="296"/>
      <c r="IP203" s="296"/>
      <c r="IQ203" s="296"/>
      <c r="IR203" s="296"/>
      <c r="IS203" s="296"/>
      <c r="IT203" s="296"/>
      <c r="IU203" s="296"/>
      <c r="IV203" s="296"/>
      <c r="IW203" s="296"/>
      <c r="IX203" s="296"/>
      <c r="IY203" s="296"/>
      <c r="IZ203" s="296"/>
      <c r="JA203" s="296"/>
      <c r="KM203" s="38"/>
      <c r="KN203" s="38"/>
      <c r="KP203" s="38"/>
      <c r="KQ203" s="38"/>
      <c r="KR203" s="38"/>
      <c r="KS203" s="38"/>
      <c r="KT203" s="38"/>
      <c r="KU203" s="38"/>
      <c r="KV203" s="38"/>
      <c r="KW203" s="38"/>
      <c r="KX203" s="38"/>
      <c r="LH203" s="33"/>
    </row>
    <row r="204" spans="2:320" s="17" customFormat="1" x14ac:dyDescent="0.2">
      <c r="B204" s="33"/>
      <c r="F204" s="35"/>
      <c r="G204" s="174"/>
      <c r="H204" s="33"/>
      <c r="I204" s="33"/>
      <c r="J204" s="42"/>
      <c r="K204" s="296"/>
      <c r="L204" s="296"/>
      <c r="M204" s="296"/>
      <c r="N204" s="296"/>
      <c r="O204" s="296"/>
      <c r="P204" s="296"/>
      <c r="Q204" s="296"/>
      <c r="R204" s="296"/>
      <c r="S204" s="296"/>
      <c r="T204" s="296"/>
      <c r="U204" s="296"/>
      <c r="V204" s="296"/>
      <c r="W204" s="296"/>
      <c r="X204" s="296"/>
      <c r="Y204" s="296"/>
      <c r="Z204" s="296"/>
      <c r="AA204" s="296"/>
      <c r="AB204" s="296"/>
      <c r="AC204" s="296"/>
      <c r="AD204" s="296"/>
      <c r="AE204" s="296"/>
      <c r="AF204" s="296"/>
      <c r="AG204" s="296"/>
      <c r="AH204" s="296"/>
      <c r="AI204" s="296"/>
      <c r="AJ204" s="296"/>
      <c r="AK204" s="296"/>
      <c r="AL204" s="296"/>
      <c r="AM204" s="296"/>
      <c r="AN204" s="296"/>
      <c r="AO204" s="296"/>
      <c r="AP204" s="296"/>
      <c r="AQ204" s="296"/>
      <c r="AR204" s="296"/>
      <c r="AS204" s="296"/>
      <c r="AT204" s="296"/>
      <c r="AU204" s="296"/>
      <c r="AV204" s="296"/>
      <c r="AW204" s="296"/>
      <c r="AX204" s="296"/>
      <c r="AY204" s="296"/>
      <c r="AZ204" s="296"/>
      <c r="BA204" s="296"/>
      <c r="BB204" s="296"/>
      <c r="BC204" s="296"/>
      <c r="BD204" s="296"/>
      <c r="BE204" s="296"/>
      <c r="BF204" s="296"/>
      <c r="BG204" s="296"/>
      <c r="BH204" s="296"/>
      <c r="BI204" s="296"/>
      <c r="BJ204" s="296"/>
      <c r="BK204" s="296"/>
      <c r="BL204" s="296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  <c r="BZ204" s="296"/>
      <c r="CA204" s="296"/>
      <c r="CB204" s="296"/>
      <c r="CC204" s="296"/>
      <c r="CD204" s="296"/>
      <c r="CE204" s="296"/>
      <c r="CF204" s="296"/>
      <c r="CG204" s="296"/>
      <c r="CH204" s="296"/>
      <c r="CI204" s="296"/>
      <c r="CJ204" s="296"/>
      <c r="CK204" s="296"/>
      <c r="CL204" s="296"/>
      <c r="CM204" s="296"/>
      <c r="CN204" s="296"/>
      <c r="CO204" s="296"/>
      <c r="CP204" s="296"/>
      <c r="CQ204" s="296"/>
      <c r="CR204" s="296"/>
      <c r="CS204" s="296"/>
      <c r="CT204" s="296"/>
      <c r="CU204" s="296"/>
      <c r="CV204" s="296"/>
      <c r="CW204" s="42"/>
      <c r="CX204" s="296"/>
      <c r="CY204" s="296"/>
      <c r="CZ204" s="296"/>
      <c r="DA204" s="296"/>
      <c r="DB204" s="296"/>
      <c r="DC204" s="296"/>
      <c r="DD204" s="296"/>
      <c r="DE204" s="296"/>
      <c r="DF204" s="296"/>
      <c r="DG204" s="296"/>
      <c r="DH204" s="296"/>
      <c r="DI204" s="296"/>
      <c r="DJ204" s="296"/>
      <c r="DK204" s="296"/>
      <c r="DL204" s="296"/>
      <c r="DM204" s="296"/>
      <c r="DN204" s="296"/>
      <c r="DO204" s="296"/>
      <c r="DP204" s="296"/>
      <c r="DQ204" s="296"/>
      <c r="DR204" s="296"/>
      <c r="DS204" s="296"/>
      <c r="DT204" s="296"/>
      <c r="DU204" s="296"/>
      <c r="DV204" s="296"/>
      <c r="DW204" s="296"/>
      <c r="DX204" s="296"/>
      <c r="DY204" s="296"/>
      <c r="DZ204" s="296"/>
      <c r="EA204" s="296"/>
      <c r="EB204" s="296"/>
      <c r="EC204" s="296"/>
      <c r="ED204" s="296"/>
      <c r="EE204" s="296"/>
      <c r="EF204" s="296"/>
      <c r="EG204" s="42"/>
      <c r="EH204" s="296"/>
      <c r="EI204" s="296"/>
      <c r="EJ204" s="296"/>
      <c r="EK204" s="296"/>
      <c r="EL204" s="296"/>
      <c r="EM204" s="296"/>
      <c r="EN204" s="296"/>
      <c r="EO204" s="296"/>
      <c r="EP204" s="296"/>
      <c r="EQ204" s="296"/>
      <c r="ER204" s="296"/>
      <c r="ES204" s="296"/>
      <c r="ET204" s="296"/>
      <c r="EU204" s="296"/>
      <c r="EV204" s="296"/>
      <c r="EW204" s="296"/>
      <c r="EX204" s="296"/>
      <c r="EY204" s="296"/>
      <c r="EZ204" s="296"/>
      <c r="FA204" s="296"/>
      <c r="FB204" s="296"/>
      <c r="FC204" s="296"/>
      <c r="FD204" s="296"/>
      <c r="FE204" s="296"/>
      <c r="FF204" s="296"/>
      <c r="FG204" s="296"/>
      <c r="FH204" s="296"/>
      <c r="FI204" s="296"/>
      <c r="FJ204" s="296"/>
      <c r="FK204" s="296"/>
      <c r="FL204" s="296"/>
      <c r="FM204" s="296"/>
      <c r="FN204" s="296"/>
      <c r="FO204" s="296"/>
      <c r="FP204" s="296"/>
      <c r="FQ204" s="42"/>
      <c r="FR204" s="42"/>
      <c r="FS204" s="42"/>
      <c r="FT204" s="42"/>
      <c r="FU204" s="42"/>
      <c r="FV204" s="296"/>
      <c r="FW204" s="296"/>
      <c r="FX204" s="296"/>
      <c r="FY204" s="296"/>
      <c r="FZ204" s="296"/>
      <c r="GA204" s="296"/>
      <c r="GB204" s="296"/>
      <c r="GC204" s="296"/>
      <c r="GD204" s="296"/>
      <c r="GE204" s="296"/>
      <c r="GF204" s="296"/>
      <c r="GG204" s="296"/>
      <c r="GH204" s="296"/>
      <c r="GI204" s="296"/>
      <c r="GJ204" s="296"/>
      <c r="GK204" s="296"/>
      <c r="GL204" s="296"/>
      <c r="GM204" s="296"/>
      <c r="GN204" s="296"/>
      <c r="GO204" s="296"/>
      <c r="GP204" s="296"/>
      <c r="GQ204" s="296"/>
      <c r="GR204" s="296"/>
      <c r="GS204" s="296"/>
      <c r="GT204" s="296"/>
      <c r="GU204" s="296"/>
      <c r="GV204" s="296"/>
      <c r="GW204" s="296"/>
      <c r="GX204" s="296"/>
      <c r="GY204" s="296"/>
      <c r="GZ204" s="296"/>
      <c r="HA204" s="296"/>
      <c r="HB204" s="296"/>
      <c r="HC204" s="296"/>
      <c r="HD204" s="296"/>
      <c r="HE204" s="296"/>
      <c r="HF204" s="296"/>
      <c r="HG204" s="296"/>
      <c r="HH204" s="296"/>
      <c r="HI204" s="296"/>
      <c r="HJ204" s="296"/>
      <c r="HK204" s="296"/>
      <c r="HL204" s="296"/>
      <c r="HM204" s="296"/>
      <c r="HN204" s="296"/>
      <c r="HO204" s="296"/>
      <c r="HP204" s="296"/>
      <c r="HQ204" s="296"/>
      <c r="HR204" s="296"/>
      <c r="HS204" s="296"/>
      <c r="HT204" s="296"/>
      <c r="HU204" s="296"/>
      <c r="HV204" s="296"/>
      <c r="HW204" s="296"/>
      <c r="HX204" s="296"/>
      <c r="HY204" s="296"/>
      <c r="HZ204" s="296"/>
      <c r="IA204" s="296"/>
      <c r="IB204" s="296"/>
      <c r="IC204" s="296"/>
      <c r="ID204" s="296"/>
      <c r="IE204" s="296"/>
      <c r="IF204" s="296"/>
      <c r="IG204" s="296"/>
      <c r="IH204" s="296"/>
      <c r="II204" s="296"/>
      <c r="IJ204" s="296"/>
      <c r="IK204" s="296"/>
      <c r="IL204" s="296"/>
      <c r="IM204" s="296"/>
      <c r="IN204" s="296"/>
      <c r="IO204" s="296"/>
      <c r="IP204" s="296"/>
      <c r="IQ204" s="296"/>
      <c r="IR204" s="296"/>
      <c r="IS204" s="296"/>
      <c r="IT204" s="296"/>
      <c r="IU204" s="296"/>
      <c r="IV204" s="296"/>
      <c r="IW204" s="296"/>
      <c r="IX204" s="296"/>
      <c r="IY204" s="296"/>
      <c r="IZ204" s="296"/>
      <c r="JA204" s="296"/>
      <c r="KM204" s="38"/>
      <c r="KN204" s="38"/>
      <c r="KP204" s="38"/>
      <c r="KQ204" s="38"/>
      <c r="KR204" s="38"/>
      <c r="KS204" s="38"/>
      <c r="KT204" s="38"/>
      <c r="KU204" s="38"/>
      <c r="KV204" s="38"/>
      <c r="KW204" s="38"/>
      <c r="KX204" s="38"/>
      <c r="LH204" s="33"/>
    </row>
    <row r="205" spans="2:320" s="17" customFormat="1" x14ac:dyDescent="0.2">
      <c r="B205" s="33"/>
      <c r="F205" s="35"/>
      <c r="G205" s="174"/>
      <c r="H205" s="33"/>
      <c r="I205" s="33"/>
      <c r="J205" s="42"/>
      <c r="K205" s="296"/>
      <c r="L205" s="296"/>
      <c r="M205" s="296"/>
      <c r="N205" s="296"/>
      <c r="O205" s="296"/>
      <c r="P205" s="296"/>
      <c r="Q205" s="296"/>
      <c r="R205" s="296"/>
      <c r="S205" s="296"/>
      <c r="T205" s="296"/>
      <c r="U205" s="296"/>
      <c r="V205" s="296"/>
      <c r="W205" s="296"/>
      <c r="X205" s="296"/>
      <c r="Y205" s="296"/>
      <c r="Z205" s="296"/>
      <c r="AA205" s="296"/>
      <c r="AB205" s="296"/>
      <c r="AC205" s="296"/>
      <c r="AD205" s="296"/>
      <c r="AE205" s="296"/>
      <c r="AF205" s="296"/>
      <c r="AG205" s="296"/>
      <c r="AH205" s="296"/>
      <c r="AI205" s="296"/>
      <c r="AJ205" s="296"/>
      <c r="AK205" s="296"/>
      <c r="AL205" s="296"/>
      <c r="AM205" s="296"/>
      <c r="AN205" s="296"/>
      <c r="AO205" s="296"/>
      <c r="AP205" s="296"/>
      <c r="AQ205" s="296"/>
      <c r="AR205" s="296"/>
      <c r="AS205" s="296"/>
      <c r="AT205" s="296"/>
      <c r="AU205" s="296"/>
      <c r="AV205" s="296"/>
      <c r="AW205" s="296"/>
      <c r="AX205" s="296"/>
      <c r="AY205" s="296"/>
      <c r="AZ205" s="296"/>
      <c r="BA205" s="296"/>
      <c r="BB205" s="296"/>
      <c r="BC205" s="296"/>
      <c r="BD205" s="296"/>
      <c r="BE205" s="296"/>
      <c r="BF205" s="296"/>
      <c r="BG205" s="296"/>
      <c r="BH205" s="296"/>
      <c r="BI205" s="296"/>
      <c r="BJ205" s="296"/>
      <c r="BK205" s="296"/>
      <c r="BL205" s="296"/>
      <c r="BM205" s="42"/>
      <c r="BN205" s="42"/>
      <c r="BO205" s="42"/>
      <c r="BP205" s="42"/>
      <c r="BQ205" s="42"/>
      <c r="BR205" s="42"/>
      <c r="BS205" s="42"/>
      <c r="BT205" s="42"/>
      <c r="BU205" s="42"/>
      <c r="BV205" s="42"/>
      <c r="BW205" s="42"/>
      <c r="BX205" s="42"/>
      <c r="BY205" s="42"/>
      <c r="BZ205" s="296"/>
      <c r="CA205" s="296"/>
      <c r="CB205" s="296"/>
      <c r="CC205" s="296"/>
      <c r="CD205" s="296"/>
      <c r="CE205" s="296"/>
      <c r="CF205" s="296"/>
      <c r="CG205" s="296"/>
      <c r="CH205" s="296"/>
      <c r="CI205" s="296"/>
      <c r="CJ205" s="296"/>
      <c r="CK205" s="296"/>
      <c r="CL205" s="296"/>
      <c r="CM205" s="296"/>
      <c r="CN205" s="296"/>
      <c r="CO205" s="296"/>
      <c r="CP205" s="296"/>
      <c r="CQ205" s="296"/>
      <c r="CR205" s="296"/>
      <c r="CS205" s="296"/>
      <c r="CT205" s="296"/>
      <c r="CU205" s="296"/>
      <c r="CV205" s="296"/>
      <c r="CW205" s="42"/>
      <c r="CX205" s="296"/>
      <c r="CY205" s="296"/>
      <c r="CZ205" s="296"/>
      <c r="DA205" s="296"/>
      <c r="DB205" s="296"/>
      <c r="DC205" s="296"/>
      <c r="DD205" s="296"/>
      <c r="DE205" s="296"/>
      <c r="DF205" s="296"/>
      <c r="DG205" s="296"/>
      <c r="DH205" s="296"/>
      <c r="DI205" s="296"/>
      <c r="DJ205" s="296"/>
      <c r="DK205" s="296"/>
      <c r="DL205" s="296"/>
      <c r="DM205" s="296"/>
      <c r="DN205" s="296"/>
      <c r="DO205" s="296"/>
      <c r="DP205" s="296"/>
      <c r="DQ205" s="296"/>
      <c r="DR205" s="296"/>
      <c r="DS205" s="296"/>
      <c r="DT205" s="296"/>
      <c r="DU205" s="296"/>
      <c r="DV205" s="296"/>
      <c r="DW205" s="296"/>
      <c r="DX205" s="296"/>
      <c r="DY205" s="296"/>
      <c r="DZ205" s="296"/>
      <c r="EA205" s="296"/>
      <c r="EB205" s="296"/>
      <c r="EC205" s="296"/>
      <c r="ED205" s="296"/>
      <c r="EE205" s="296"/>
      <c r="EF205" s="296"/>
      <c r="EG205" s="42"/>
      <c r="EH205" s="296"/>
      <c r="EI205" s="296"/>
      <c r="EJ205" s="296"/>
      <c r="EK205" s="296"/>
      <c r="EL205" s="296"/>
      <c r="EM205" s="296"/>
      <c r="EN205" s="296"/>
      <c r="EO205" s="296"/>
      <c r="EP205" s="296"/>
      <c r="EQ205" s="296"/>
      <c r="ER205" s="296"/>
      <c r="ES205" s="296"/>
      <c r="ET205" s="296"/>
      <c r="EU205" s="296"/>
      <c r="EV205" s="296"/>
      <c r="EW205" s="296"/>
      <c r="EX205" s="296"/>
      <c r="EY205" s="296"/>
      <c r="EZ205" s="296"/>
      <c r="FA205" s="296"/>
      <c r="FB205" s="296"/>
      <c r="FC205" s="296"/>
      <c r="FD205" s="296"/>
      <c r="FE205" s="296"/>
      <c r="FF205" s="296"/>
      <c r="FG205" s="296"/>
      <c r="FH205" s="296"/>
      <c r="FI205" s="296"/>
      <c r="FJ205" s="296"/>
      <c r="FK205" s="296"/>
      <c r="FL205" s="296"/>
      <c r="FM205" s="296"/>
      <c r="FN205" s="296"/>
      <c r="FO205" s="296"/>
      <c r="FP205" s="296"/>
      <c r="FQ205" s="42"/>
      <c r="FR205" s="42"/>
      <c r="FS205" s="42"/>
      <c r="FT205" s="42"/>
      <c r="FU205" s="42"/>
      <c r="FV205" s="296"/>
      <c r="FW205" s="296"/>
      <c r="FX205" s="296"/>
      <c r="FY205" s="296"/>
      <c r="FZ205" s="296"/>
      <c r="GA205" s="296"/>
      <c r="GB205" s="296"/>
      <c r="GC205" s="296"/>
      <c r="GD205" s="296"/>
      <c r="GE205" s="296"/>
      <c r="GF205" s="296"/>
      <c r="GG205" s="296"/>
      <c r="GH205" s="296"/>
      <c r="GI205" s="296"/>
      <c r="GJ205" s="296"/>
      <c r="GK205" s="296"/>
      <c r="GL205" s="296"/>
      <c r="GM205" s="296"/>
      <c r="GN205" s="296"/>
      <c r="GO205" s="296"/>
      <c r="GP205" s="296"/>
      <c r="GQ205" s="296"/>
      <c r="GR205" s="296"/>
      <c r="GS205" s="296"/>
      <c r="GT205" s="296"/>
      <c r="GU205" s="296"/>
      <c r="GV205" s="296"/>
      <c r="GW205" s="296"/>
      <c r="GX205" s="296"/>
      <c r="GY205" s="296"/>
      <c r="GZ205" s="296"/>
      <c r="HA205" s="296"/>
      <c r="HB205" s="296"/>
      <c r="HC205" s="296"/>
      <c r="HD205" s="296"/>
      <c r="HE205" s="296"/>
      <c r="HF205" s="296"/>
      <c r="HG205" s="296"/>
      <c r="HH205" s="296"/>
      <c r="HI205" s="296"/>
      <c r="HJ205" s="296"/>
      <c r="HK205" s="296"/>
      <c r="HL205" s="296"/>
      <c r="HM205" s="296"/>
      <c r="HN205" s="296"/>
      <c r="HO205" s="296"/>
      <c r="HP205" s="296"/>
      <c r="HQ205" s="296"/>
      <c r="HR205" s="296"/>
      <c r="HS205" s="296"/>
      <c r="HT205" s="296"/>
      <c r="HU205" s="296"/>
      <c r="HV205" s="296"/>
      <c r="HW205" s="296"/>
      <c r="HX205" s="296"/>
      <c r="HY205" s="296"/>
      <c r="HZ205" s="296"/>
      <c r="IA205" s="296"/>
      <c r="IB205" s="296"/>
      <c r="IC205" s="296"/>
      <c r="ID205" s="296"/>
      <c r="IE205" s="296"/>
      <c r="IF205" s="296"/>
      <c r="IG205" s="296"/>
      <c r="IH205" s="296"/>
      <c r="II205" s="296"/>
      <c r="IJ205" s="296"/>
      <c r="IK205" s="296"/>
      <c r="IL205" s="296"/>
      <c r="IM205" s="296"/>
      <c r="IN205" s="296"/>
      <c r="IO205" s="296"/>
      <c r="IP205" s="296"/>
      <c r="IQ205" s="296"/>
      <c r="IR205" s="296"/>
      <c r="IS205" s="296"/>
      <c r="IT205" s="296"/>
      <c r="IU205" s="296"/>
      <c r="IV205" s="296"/>
      <c r="IW205" s="296"/>
      <c r="IX205" s="296"/>
      <c r="IY205" s="296"/>
      <c r="IZ205" s="296"/>
      <c r="JA205" s="296"/>
      <c r="KM205" s="38"/>
      <c r="KN205" s="38"/>
      <c r="KP205" s="38"/>
      <c r="KQ205" s="38"/>
      <c r="KR205" s="38"/>
      <c r="KS205" s="38"/>
      <c r="KT205" s="38"/>
      <c r="KU205" s="38"/>
      <c r="KV205" s="38"/>
      <c r="KW205" s="38"/>
      <c r="KX205" s="38"/>
      <c r="LH205" s="33"/>
    </row>
    <row r="206" spans="2:320" s="17" customFormat="1" x14ac:dyDescent="0.2">
      <c r="B206" s="33"/>
      <c r="F206" s="35"/>
      <c r="G206" s="174"/>
      <c r="H206" s="33"/>
      <c r="I206" s="33"/>
      <c r="J206" s="42"/>
      <c r="K206" s="296"/>
      <c r="L206" s="296"/>
      <c r="M206" s="296"/>
      <c r="N206" s="296"/>
      <c r="O206" s="296"/>
      <c r="P206" s="296"/>
      <c r="Q206" s="296"/>
      <c r="R206" s="296"/>
      <c r="S206" s="296"/>
      <c r="T206" s="296"/>
      <c r="U206" s="296"/>
      <c r="V206" s="296"/>
      <c r="W206" s="296"/>
      <c r="X206" s="296"/>
      <c r="Y206" s="296"/>
      <c r="Z206" s="296"/>
      <c r="AA206" s="296"/>
      <c r="AB206" s="296"/>
      <c r="AC206" s="296"/>
      <c r="AD206" s="296"/>
      <c r="AE206" s="296"/>
      <c r="AF206" s="296"/>
      <c r="AG206" s="296"/>
      <c r="AH206" s="296"/>
      <c r="AI206" s="296"/>
      <c r="AJ206" s="296"/>
      <c r="AK206" s="296"/>
      <c r="AL206" s="296"/>
      <c r="AM206" s="296"/>
      <c r="AN206" s="296"/>
      <c r="AO206" s="296"/>
      <c r="AP206" s="296"/>
      <c r="AQ206" s="296"/>
      <c r="AR206" s="296"/>
      <c r="AS206" s="296"/>
      <c r="AT206" s="296"/>
      <c r="AU206" s="296"/>
      <c r="AV206" s="296"/>
      <c r="AW206" s="296"/>
      <c r="AX206" s="296"/>
      <c r="AY206" s="296"/>
      <c r="AZ206" s="296"/>
      <c r="BA206" s="296"/>
      <c r="BB206" s="296"/>
      <c r="BC206" s="296"/>
      <c r="BD206" s="296"/>
      <c r="BE206" s="296"/>
      <c r="BF206" s="296"/>
      <c r="BG206" s="296"/>
      <c r="BH206" s="296"/>
      <c r="BI206" s="296"/>
      <c r="BJ206" s="296"/>
      <c r="BK206" s="296"/>
      <c r="BL206" s="296"/>
      <c r="BM206" s="42"/>
      <c r="BN206" s="42"/>
      <c r="BO206" s="42"/>
      <c r="BP206" s="42"/>
      <c r="BQ206" s="42"/>
      <c r="BR206" s="42"/>
      <c r="BS206" s="42"/>
      <c r="BT206" s="42"/>
      <c r="BU206" s="42"/>
      <c r="BV206" s="42"/>
      <c r="BW206" s="42"/>
      <c r="BX206" s="42"/>
      <c r="BY206" s="42"/>
      <c r="BZ206" s="296"/>
      <c r="CA206" s="296"/>
      <c r="CB206" s="296"/>
      <c r="CC206" s="296"/>
      <c r="CD206" s="296"/>
      <c r="CE206" s="296"/>
      <c r="CF206" s="296"/>
      <c r="CG206" s="296"/>
      <c r="CH206" s="296"/>
      <c r="CI206" s="296"/>
      <c r="CJ206" s="296"/>
      <c r="CK206" s="296"/>
      <c r="CL206" s="296"/>
      <c r="CM206" s="296"/>
      <c r="CN206" s="296"/>
      <c r="CO206" s="296"/>
      <c r="CP206" s="296"/>
      <c r="CQ206" s="296"/>
      <c r="CR206" s="296"/>
      <c r="CS206" s="296"/>
      <c r="CT206" s="296"/>
      <c r="CU206" s="296"/>
      <c r="CV206" s="296"/>
      <c r="CW206" s="42"/>
      <c r="CX206" s="296"/>
      <c r="CY206" s="296"/>
      <c r="CZ206" s="296"/>
      <c r="DA206" s="296"/>
      <c r="DB206" s="296"/>
      <c r="DC206" s="296"/>
      <c r="DD206" s="296"/>
      <c r="DE206" s="296"/>
      <c r="DF206" s="296"/>
      <c r="DG206" s="296"/>
      <c r="DH206" s="296"/>
      <c r="DI206" s="296"/>
      <c r="DJ206" s="296"/>
      <c r="DK206" s="296"/>
      <c r="DL206" s="296"/>
      <c r="DM206" s="296"/>
      <c r="DN206" s="296"/>
      <c r="DO206" s="296"/>
      <c r="DP206" s="296"/>
      <c r="DQ206" s="296"/>
      <c r="DR206" s="296"/>
      <c r="DS206" s="296"/>
      <c r="DT206" s="296"/>
      <c r="DU206" s="296"/>
      <c r="DV206" s="296"/>
      <c r="DW206" s="296"/>
      <c r="DX206" s="296"/>
      <c r="DY206" s="296"/>
      <c r="DZ206" s="296"/>
      <c r="EA206" s="296"/>
      <c r="EB206" s="296"/>
      <c r="EC206" s="296"/>
      <c r="ED206" s="296"/>
      <c r="EE206" s="296"/>
      <c r="EF206" s="296"/>
      <c r="EG206" s="42"/>
      <c r="EH206" s="296"/>
      <c r="EI206" s="296"/>
      <c r="EJ206" s="296"/>
      <c r="EK206" s="296"/>
      <c r="EL206" s="296"/>
      <c r="EM206" s="296"/>
      <c r="EN206" s="296"/>
      <c r="EO206" s="296"/>
      <c r="EP206" s="296"/>
      <c r="EQ206" s="296"/>
      <c r="ER206" s="296"/>
      <c r="ES206" s="296"/>
      <c r="ET206" s="296"/>
      <c r="EU206" s="296"/>
      <c r="EV206" s="296"/>
      <c r="EW206" s="296"/>
      <c r="EX206" s="296"/>
      <c r="EY206" s="296"/>
      <c r="EZ206" s="296"/>
      <c r="FA206" s="296"/>
      <c r="FB206" s="296"/>
      <c r="FC206" s="296"/>
      <c r="FD206" s="296"/>
      <c r="FE206" s="296"/>
      <c r="FF206" s="296"/>
      <c r="FG206" s="296"/>
      <c r="FH206" s="296"/>
      <c r="FI206" s="296"/>
      <c r="FJ206" s="296"/>
      <c r="FK206" s="296"/>
      <c r="FL206" s="296"/>
      <c r="FM206" s="296"/>
      <c r="FN206" s="296"/>
      <c r="FO206" s="296"/>
      <c r="FP206" s="296"/>
      <c r="FQ206" s="42"/>
      <c r="FR206" s="42"/>
      <c r="FS206" s="42"/>
      <c r="FT206" s="42"/>
      <c r="FU206" s="42"/>
      <c r="FV206" s="296"/>
      <c r="FW206" s="296"/>
      <c r="FX206" s="296"/>
      <c r="FY206" s="296"/>
      <c r="FZ206" s="296"/>
      <c r="GA206" s="296"/>
      <c r="GB206" s="296"/>
      <c r="GC206" s="296"/>
      <c r="GD206" s="296"/>
      <c r="GE206" s="296"/>
      <c r="GF206" s="296"/>
      <c r="GG206" s="296"/>
      <c r="GH206" s="296"/>
      <c r="GI206" s="296"/>
      <c r="GJ206" s="296"/>
      <c r="GK206" s="296"/>
      <c r="GL206" s="296"/>
      <c r="GM206" s="296"/>
      <c r="GN206" s="296"/>
      <c r="GO206" s="296"/>
      <c r="GP206" s="296"/>
      <c r="GQ206" s="296"/>
      <c r="GR206" s="296"/>
      <c r="GS206" s="296"/>
      <c r="GT206" s="296"/>
      <c r="GU206" s="296"/>
      <c r="GV206" s="296"/>
      <c r="GW206" s="296"/>
      <c r="GX206" s="296"/>
      <c r="GY206" s="296"/>
      <c r="GZ206" s="296"/>
      <c r="HA206" s="296"/>
      <c r="HB206" s="296"/>
      <c r="HC206" s="296"/>
      <c r="HD206" s="296"/>
      <c r="HE206" s="296"/>
      <c r="HF206" s="296"/>
      <c r="HG206" s="296"/>
      <c r="HH206" s="296"/>
      <c r="HI206" s="296"/>
      <c r="HJ206" s="296"/>
      <c r="HK206" s="296"/>
      <c r="HL206" s="296"/>
      <c r="HM206" s="296"/>
      <c r="HN206" s="296"/>
      <c r="HO206" s="296"/>
      <c r="HP206" s="296"/>
      <c r="HQ206" s="296"/>
      <c r="HR206" s="296"/>
      <c r="HS206" s="296"/>
      <c r="HT206" s="296"/>
      <c r="HU206" s="296"/>
      <c r="HV206" s="296"/>
      <c r="HW206" s="296"/>
      <c r="HX206" s="296"/>
      <c r="HY206" s="296"/>
      <c r="HZ206" s="296"/>
      <c r="IA206" s="296"/>
      <c r="IB206" s="296"/>
      <c r="IC206" s="296"/>
      <c r="ID206" s="296"/>
      <c r="IE206" s="296"/>
      <c r="IF206" s="296"/>
      <c r="IG206" s="296"/>
      <c r="IH206" s="296"/>
      <c r="II206" s="296"/>
      <c r="IJ206" s="296"/>
      <c r="IK206" s="296"/>
      <c r="IL206" s="296"/>
      <c r="IM206" s="296"/>
      <c r="IN206" s="296"/>
      <c r="IO206" s="296"/>
      <c r="IP206" s="296"/>
      <c r="IQ206" s="296"/>
      <c r="IR206" s="296"/>
      <c r="IS206" s="296"/>
      <c r="IT206" s="296"/>
      <c r="IU206" s="296"/>
      <c r="IV206" s="296"/>
      <c r="IW206" s="296"/>
      <c r="IX206" s="296"/>
      <c r="IY206" s="296"/>
      <c r="IZ206" s="296"/>
      <c r="JA206" s="296"/>
      <c r="KM206" s="38"/>
      <c r="KN206" s="38"/>
      <c r="KP206" s="38"/>
      <c r="KQ206" s="38"/>
      <c r="KR206" s="38"/>
      <c r="KS206" s="38"/>
      <c r="KT206" s="38"/>
      <c r="KU206" s="38"/>
      <c r="KV206" s="38"/>
      <c r="KW206" s="38"/>
      <c r="KX206" s="38"/>
      <c r="LH206" s="33"/>
    </row>
    <row r="207" spans="2:320" s="17" customFormat="1" x14ac:dyDescent="0.2">
      <c r="B207" s="33"/>
      <c r="F207" s="35"/>
      <c r="G207" s="174"/>
      <c r="H207" s="33"/>
      <c r="I207" s="33"/>
      <c r="J207" s="42"/>
      <c r="K207" s="296"/>
      <c r="L207" s="296"/>
      <c r="M207" s="296"/>
      <c r="N207" s="296"/>
      <c r="O207" s="296"/>
      <c r="P207" s="296"/>
      <c r="Q207" s="296"/>
      <c r="R207" s="296"/>
      <c r="S207" s="296"/>
      <c r="T207" s="296"/>
      <c r="U207" s="296"/>
      <c r="V207" s="296"/>
      <c r="W207" s="296"/>
      <c r="X207" s="296"/>
      <c r="Y207" s="296"/>
      <c r="Z207" s="296"/>
      <c r="AA207" s="296"/>
      <c r="AB207" s="296"/>
      <c r="AC207" s="296"/>
      <c r="AD207" s="296"/>
      <c r="AE207" s="296"/>
      <c r="AF207" s="296"/>
      <c r="AG207" s="296"/>
      <c r="AH207" s="296"/>
      <c r="AI207" s="296"/>
      <c r="AJ207" s="296"/>
      <c r="AK207" s="296"/>
      <c r="AL207" s="296"/>
      <c r="AM207" s="296"/>
      <c r="AN207" s="296"/>
      <c r="AO207" s="296"/>
      <c r="AP207" s="296"/>
      <c r="AQ207" s="296"/>
      <c r="AR207" s="296"/>
      <c r="AS207" s="296"/>
      <c r="AT207" s="296"/>
      <c r="AU207" s="296"/>
      <c r="AV207" s="296"/>
      <c r="AW207" s="296"/>
      <c r="AX207" s="296"/>
      <c r="AY207" s="296"/>
      <c r="AZ207" s="296"/>
      <c r="BA207" s="296"/>
      <c r="BB207" s="296"/>
      <c r="BC207" s="296"/>
      <c r="BD207" s="296"/>
      <c r="BE207" s="296"/>
      <c r="BF207" s="296"/>
      <c r="BG207" s="296"/>
      <c r="BH207" s="296"/>
      <c r="BI207" s="296"/>
      <c r="BJ207" s="296"/>
      <c r="BK207" s="296"/>
      <c r="BL207" s="296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296"/>
      <c r="CA207" s="296"/>
      <c r="CB207" s="296"/>
      <c r="CC207" s="296"/>
      <c r="CD207" s="296"/>
      <c r="CE207" s="296"/>
      <c r="CF207" s="296"/>
      <c r="CG207" s="296"/>
      <c r="CH207" s="296"/>
      <c r="CI207" s="296"/>
      <c r="CJ207" s="296"/>
      <c r="CK207" s="296"/>
      <c r="CL207" s="296"/>
      <c r="CM207" s="296"/>
      <c r="CN207" s="296"/>
      <c r="CO207" s="296"/>
      <c r="CP207" s="296"/>
      <c r="CQ207" s="296"/>
      <c r="CR207" s="296"/>
      <c r="CS207" s="296"/>
      <c r="CT207" s="296"/>
      <c r="CU207" s="296"/>
      <c r="CV207" s="296"/>
      <c r="CW207" s="42"/>
      <c r="CX207" s="296"/>
      <c r="CY207" s="296"/>
      <c r="CZ207" s="296"/>
      <c r="DA207" s="296"/>
      <c r="DB207" s="296"/>
      <c r="DC207" s="296"/>
      <c r="DD207" s="296"/>
      <c r="DE207" s="296"/>
      <c r="DF207" s="296"/>
      <c r="DG207" s="296"/>
      <c r="DH207" s="296"/>
      <c r="DI207" s="296"/>
      <c r="DJ207" s="296"/>
      <c r="DK207" s="296"/>
      <c r="DL207" s="296"/>
      <c r="DM207" s="296"/>
      <c r="DN207" s="296"/>
      <c r="DO207" s="296"/>
      <c r="DP207" s="296"/>
      <c r="DQ207" s="296"/>
      <c r="DR207" s="296"/>
      <c r="DS207" s="296"/>
      <c r="DT207" s="296"/>
      <c r="DU207" s="296"/>
      <c r="DV207" s="296"/>
      <c r="DW207" s="296"/>
      <c r="DX207" s="296"/>
      <c r="DY207" s="296"/>
      <c r="DZ207" s="296"/>
      <c r="EA207" s="296"/>
      <c r="EB207" s="296"/>
      <c r="EC207" s="296"/>
      <c r="ED207" s="296"/>
      <c r="EE207" s="296"/>
      <c r="EF207" s="296"/>
      <c r="EG207" s="42"/>
      <c r="EH207" s="296"/>
      <c r="EI207" s="296"/>
      <c r="EJ207" s="296"/>
      <c r="EK207" s="296"/>
      <c r="EL207" s="296"/>
      <c r="EM207" s="296"/>
      <c r="EN207" s="296"/>
      <c r="EO207" s="296"/>
      <c r="EP207" s="296"/>
      <c r="EQ207" s="296"/>
      <c r="ER207" s="296"/>
      <c r="ES207" s="296"/>
      <c r="ET207" s="296"/>
      <c r="EU207" s="296"/>
      <c r="EV207" s="296"/>
      <c r="EW207" s="296"/>
      <c r="EX207" s="296"/>
      <c r="EY207" s="296"/>
      <c r="EZ207" s="296"/>
      <c r="FA207" s="296"/>
      <c r="FB207" s="296"/>
      <c r="FC207" s="296"/>
      <c r="FD207" s="296"/>
      <c r="FE207" s="296"/>
      <c r="FF207" s="296"/>
      <c r="FG207" s="296"/>
      <c r="FH207" s="296"/>
      <c r="FI207" s="296"/>
      <c r="FJ207" s="296"/>
      <c r="FK207" s="296"/>
      <c r="FL207" s="296"/>
      <c r="FM207" s="296"/>
      <c r="FN207" s="296"/>
      <c r="FO207" s="296"/>
      <c r="FP207" s="296"/>
      <c r="FQ207" s="42"/>
      <c r="FR207" s="42"/>
      <c r="FS207" s="42"/>
      <c r="FT207" s="42"/>
      <c r="FU207" s="42"/>
      <c r="FV207" s="296"/>
      <c r="FW207" s="296"/>
      <c r="FX207" s="296"/>
      <c r="FY207" s="296"/>
      <c r="FZ207" s="296"/>
      <c r="GA207" s="296"/>
      <c r="GB207" s="296"/>
      <c r="GC207" s="296"/>
      <c r="GD207" s="296"/>
      <c r="GE207" s="296"/>
      <c r="GF207" s="296"/>
      <c r="GG207" s="296"/>
      <c r="GH207" s="296"/>
      <c r="GI207" s="296"/>
      <c r="GJ207" s="296"/>
      <c r="GK207" s="296"/>
      <c r="GL207" s="296"/>
      <c r="GM207" s="296"/>
      <c r="GN207" s="296"/>
      <c r="GO207" s="296"/>
      <c r="GP207" s="296"/>
      <c r="GQ207" s="296"/>
      <c r="GR207" s="296"/>
      <c r="GS207" s="296"/>
      <c r="GT207" s="296"/>
      <c r="GU207" s="296"/>
      <c r="GV207" s="296"/>
      <c r="GW207" s="296"/>
      <c r="GX207" s="296"/>
      <c r="GY207" s="296"/>
      <c r="GZ207" s="296"/>
      <c r="HA207" s="296"/>
      <c r="HB207" s="296"/>
      <c r="HC207" s="296"/>
      <c r="HD207" s="296"/>
      <c r="HE207" s="296"/>
      <c r="HF207" s="296"/>
      <c r="HG207" s="296"/>
      <c r="HH207" s="296"/>
      <c r="HI207" s="296"/>
      <c r="HJ207" s="296"/>
      <c r="HK207" s="296"/>
      <c r="HL207" s="296"/>
      <c r="HM207" s="296"/>
      <c r="HN207" s="296"/>
      <c r="HO207" s="296"/>
      <c r="HP207" s="296"/>
      <c r="HQ207" s="296"/>
      <c r="HR207" s="296"/>
      <c r="HS207" s="296"/>
      <c r="HT207" s="296"/>
      <c r="HU207" s="296"/>
      <c r="HV207" s="296"/>
      <c r="HW207" s="296"/>
      <c r="HX207" s="296"/>
      <c r="HY207" s="296"/>
      <c r="HZ207" s="296"/>
      <c r="IA207" s="296"/>
      <c r="IB207" s="296"/>
      <c r="IC207" s="296"/>
      <c r="ID207" s="296"/>
      <c r="IE207" s="296"/>
      <c r="IF207" s="296"/>
      <c r="IG207" s="296"/>
      <c r="IH207" s="296"/>
      <c r="II207" s="296"/>
      <c r="IJ207" s="296"/>
      <c r="IK207" s="296"/>
      <c r="IL207" s="296"/>
      <c r="IM207" s="296"/>
      <c r="IN207" s="296"/>
      <c r="IO207" s="296"/>
      <c r="IP207" s="296"/>
      <c r="IQ207" s="296"/>
      <c r="IR207" s="296"/>
      <c r="IS207" s="296"/>
      <c r="IT207" s="296"/>
      <c r="IU207" s="296"/>
      <c r="IV207" s="296"/>
      <c r="IW207" s="296"/>
      <c r="IX207" s="296"/>
      <c r="IY207" s="296"/>
      <c r="IZ207" s="296"/>
      <c r="JA207" s="296"/>
      <c r="KM207" s="38"/>
      <c r="KN207" s="38"/>
      <c r="KP207" s="38"/>
      <c r="KQ207" s="38"/>
      <c r="KR207" s="38"/>
      <c r="KS207" s="38"/>
      <c r="KT207" s="38"/>
      <c r="KU207" s="38"/>
      <c r="KV207" s="38"/>
      <c r="KW207" s="38"/>
      <c r="KX207" s="38"/>
      <c r="LH207" s="33"/>
    </row>
    <row r="208" spans="2:320" s="17" customFormat="1" x14ac:dyDescent="0.2">
      <c r="B208" s="33"/>
      <c r="F208" s="35"/>
      <c r="G208" s="174"/>
      <c r="H208" s="33"/>
      <c r="I208" s="33"/>
      <c r="J208" s="42"/>
      <c r="K208" s="296"/>
      <c r="L208" s="296"/>
      <c r="M208" s="296"/>
      <c r="N208" s="296"/>
      <c r="O208" s="296"/>
      <c r="P208" s="296"/>
      <c r="Q208" s="296"/>
      <c r="R208" s="296"/>
      <c r="S208" s="296"/>
      <c r="T208" s="296"/>
      <c r="U208" s="296"/>
      <c r="V208" s="296"/>
      <c r="W208" s="296"/>
      <c r="X208" s="296"/>
      <c r="Y208" s="296"/>
      <c r="Z208" s="296"/>
      <c r="AA208" s="296"/>
      <c r="AB208" s="296"/>
      <c r="AC208" s="296"/>
      <c r="AD208" s="296"/>
      <c r="AE208" s="296"/>
      <c r="AF208" s="296"/>
      <c r="AG208" s="296"/>
      <c r="AH208" s="296"/>
      <c r="AI208" s="296"/>
      <c r="AJ208" s="296"/>
      <c r="AK208" s="296"/>
      <c r="AL208" s="296"/>
      <c r="AM208" s="296"/>
      <c r="AN208" s="296"/>
      <c r="AO208" s="296"/>
      <c r="AP208" s="296"/>
      <c r="AQ208" s="296"/>
      <c r="AR208" s="296"/>
      <c r="AS208" s="296"/>
      <c r="AT208" s="296"/>
      <c r="AU208" s="296"/>
      <c r="AV208" s="296"/>
      <c r="AW208" s="296"/>
      <c r="AX208" s="296"/>
      <c r="AY208" s="296"/>
      <c r="AZ208" s="296"/>
      <c r="BA208" s="296"/>
      <c r="BB208" s="296"/>
      <c r="BC208" s="296"/>
      <c r="BD208" s="296"/>
      <c r="BE208" s="296"/>
      <c r="BF208" s="296"/>
      <c r="BG208" s="296"/>
      <c r="BH208" s="296"/>
      <c r="BI208" s="296"/>
      <c r="BJ208" s="296"/>
      <c r="BK208" s="296"/>
      <c r="BL208" s="296"/>
      <c r="BM208" s="42"/>
      <c r="BN208" s="42"/>
      <c r="BO208" s="42"/>
      <c r="BP208" s="42"/>
      <c r="BQ208" s="42"/>
      <c r="BR208" s="42"/>
      <c r="BS208" s="42"/>
      <c r="BT208" s="42"/>
      <c r="BU208" s="42"/>
      <c r="BV208" s="42"/>
      <c r="BW208" s="42"/>
      <c r="BX208" s="42"/>
      <c r="BY208" s="42"/>
      <c r="BZ208" s="296"/>
      <c r="CA208" s="296"/>
      <c r="CB208" s="296"/>
      <c r="CC208" s="296"/>
      <c r="CD208" s="296"/>
      <c r="CE208" s="296"/>
      <c r="CF208" s="296"/>
      <c r="CG208" s="296"/>
      <c r="CH208" s="296"/>
      <c r="CI208" s="296"/>
      <c r="CJ208" s="296"/>
      <c r="CK208" s="296"/>
      <c r="CL208" s="296"/>
      <c r="CM208" s="296"/>
      <c r="CN208" s="296"/>
      <c r="CO208" s="296"/>
      <c r="CP208" s="296"/>
      <c r="CQ208" s="296"/>
      <c r="CR208" s="296"/>
      <c r="CS208" s="296"/>
      <c r="CT208" s="296"/>
      <c r="CU208" s="296"/>
      <c r="CV208" s="296"/>
      <c r="CW208" s="42"/>
      <c r="CX208" s="296"/>
      <c r="CY208" s="296"/>
      <c r="CZ208" s="296"/>
      <c r="DA208" s="296"/>
      <c r="DB208" s="296"/>
      <c r="DC208" s="296"/>
      <c r="DD208" s="296"/>
      <c r="DE208" s="296"/>
      <c r="DF208" s="296"/>
      <c r="DG208" s="296"/>
      <c r="DH208" s="296"/>
      <c r="DI208" s="296"/>
      <c r="DJ208" s="296"/>
      <c r="DK208" s="296"/>
      <c r="DL208" s="296"/>
      <c r="DM208" s="296"/>
      <c r="DN208" s="296"/>
      <c r="DO208" s="296"/>
      <c r="DP208" s="296"/>
      <c r="DQ208" s="296"/>
      <c r="DR208" s="296"/>
      <c r="DS208" s="296"/>
      <c r="DT208" s="296"/>
      <c r="DU208" s="296"/>
      <c r="DV208" s="296"/>
      <c r="DW208" s="296"/>
      <c r="DX208" s="296"/>
      <c r="DY208" s="296"/>
      <c r="DZ208" s="296"/>
      <c r="EA208" s="296"/>
      <c r="EB208" s="296"/>
      <c r="EC208" s="296"/>
      <c r="ED208" s="296"/>
      <c r="EE208" s="296"/>
      <c r="EF208" s="296"/>
      <c r="EG208" s="42"/>
      <c r="EH208" s="296"/>
      <c r="EI208" s="296"/>
      <c r="EJ208" s="296"/>
      <c r="EK208" s="296"/>
      <c r="EL208" s="296"/>
      <c r="EM208" s="296"/>
      <c r="EN208" s="296"/>
      <c r="EO208" s="296"/>
      <c r="EP208" s="296"/>
      <c r="EQ208" s="296"/>
      <c r="ER208" s="296"/>
      <c r="ES208" s="296"/>
      <c r="ET208" s="296"/>
      <c r="EU208" s="296"/>
      <c r="EV208" s="296"/>
      <c r="EW208" s="296"/>
      <c r="EX208" s="296"/>
      <c r="EY208" s="296"/>
      <c r="EZ208" s="296"/>
      <c r="FA208" s="296"/>
      <c r="FB208" s="296"/>
      <c r="FC208" s="296"/>
      <c r="FD208" s="296"/>
      <c r="FE208" s="296"/>
      <c r="FF208" s="296"/>
      <c r="FG208" s="296"/>
      <c r="FH208" s="296"/>
      <c r="FI208" s="296"/>
      <c r="FJ208" s="296"/>
      <c r="FK208" s="296"/>
      <c r="FL208" s="296"/>
      <c r="FM208" s="296"/>
      <c r="FN208" s="296"/>
      <c r="FO208" s="296"/>
      <c r="FP208" s="296"/>
      <c r="FQ208" s="42"/>
      <c r="FR208" s="42"/>
      <c r="FS208" s="42"/>
      <c r="FT208" s="42"/>
      <c r="FU208" s="42"/>
      <c r="FV208" s="296"/>
      <c r="FW208" s="296"/>
      <c r="FX208" s="296"/>
      <c r="FY208" s="296"/>
      <c r="FZ208" s="296"/>
      <c r="GA208" s="296"/>
      <c r="GB208" s="296"/>
      <c r="GC208" s="296"/>
      <c r="GD208" s="296"/>
      <c r="GE208" s="296"/>
      <c r="GF208" s="296"/>
      <c r="GG208" s="296"/>
      <c r="GH208" s="296"/>
      <c r="GI208" s="296"/>
      <c r="GJ208" s="296"/>
      <c r="GK208" s="296"/>
      <c r="GL208" s="296"/>
      <c r="GM208" s="296"/>
      <c r="GN208" s="296"/>
      <c r="GO208" s="296"/>
      <c r="GP208" s="296"/>
      <c r="GQ208" s="296"/>
      <c r="GR208" s="296"/>
      <c r="GS208" s="296"/>
      <c r="GT208" s="296"/>
      <c r="GU208" s="296"/>
      <c r="GV208" s="296"/>
      <c r="GW208" s="296"/>
      <c r="GX208" s="296"/>
      <c r="GY208" s="296"/>
      <c r="GZ208" s="296"/>
      <c r="HA208" s="296"/>
      <c r="HB208" s="296"/>
      <c r="HC208" s="296"/>
      <c r="HD208" s="296"/>
      <c r="HE208" s="296"/>
      <c r="HF208" s="296"/>
      <c r="HG208" s="296"/>
      <c r="HH208" s="296"/>
      <c r="HI208" s="296"/>
      <c r="HJ208" s="296"/>
      <c r="HK208" s="296"/>
      <c r="HL208" s="296"/>
      <c r="HM208" s="296"/>
      <c r="HN208" s="296"/>
      <c r="HO208" s="296"/>
      <c r="HP208" s="296"/>
      <c r="HQ208" s="296"/>
      <c r="HR208" s="296"/>
      <c r="HS208" s="296"/>
      <c r="HT208" s="296"/>
      <c r="HU208" s="296"/>
      <c r="HV208" s="296"/>
      <c r="HW208" s="296"/>
      <c r="HX208" s="296"/>
      <c r="HY208" s="296"/>
      <c r="HZ208" s="296"/>
      <c r="IA208" s="296"/>
      <c r="IB208" s="296"/>
      <c r="IC208" s="296"/>
      <c r="ID208" s="296"/>
      <c r="IE208" s="296"/>
      <c r="IF208" s="296"/>
      <c r="IG208" s="296"/>
      <c r="IH208" s="296"/>
      <c r="II208" s="296"/>
      <c r="IJ208" s="296"/>
      <c r="IK208" s="296"/>
      <c r="IL208" s="296"/>
      <c r="IM208" s="296"/>
      <c r="IN208" s="296"/>
      <c r="IO208" s="296"/>
      <c r="IP208" s="296"/>
      <c r="IQ208" s="296"/>
      <c r="IR208" s="296"/>
      <c r="IS208" s="296"/>
      <c r="IT208" s="296"/>
      <c r="IU208" s="296"/>
      <c r="IV208" s="296"/>
      <c r="IW208" s="296"/>
      <c r="IX208" s="296"/>
      <c r="IY208" s="296"/>
      <c r="IZ208" s="296"/>
      <c r="JA208" s="296"/>
      <c r="KM208" s="38"/>
      <c r="KN208" s="38"/>
      <c r="KP208" s="38"/>
      <c r="KQ208" s="38"/>
      <c r="KR208" s="38"/>
      <c r="KS208" s="38"/>
      <c r="KT208" s="38"/>
      <c r="KU208" s="38"/>
      <c r="KV208" s="38"/>
      <c r="KW208" s="38"/>
      <c r="KX208" s="38"/>
      <c r="LH208" s="33"/>
    </row>
    <row r="209" spans="2:320" s="17" customFormat="1" x14ac:dyDescent="0.2">
      <c r="B209" s="33"/>
      <c r="F209" s="35"/>
      <c r="G209" s="174"/>
      <c r="H209" s="33"/>
      <c r="I209" s="33"/>
      <c r="J209" s="42"/>
      <c r="K209" s="296"/>
      <c r="L209" s="296"/>
      <c r="M209" s="296"/>
      <c r="N209" s="296"/>
      <c r="O209" s="296"/>
      <c r="P209" s="296"/>
      <c r="Q209" s="296"/>
      <c r="R209" s="296"/>
      <c r="S209" s="296"/>
      <c r="T209" s="296"/>
      <c r="U209" s="296"/>
      <c r="V209" s="296"/>
      <c r="W209" s="296"/>
      <c r="X209" s="296"/>
      <c r="Y209" s="296"/>
      <c r="Z209" s="296"/>
      <c r="AA209" s="296"/>
      <c r="AB209" s="296"/>
      <c r="AC209" s="296"/>
      <c r="AD209" s="296"/>
      <c r="AE209" s="296"/>
      <c r="AF209" s="296"/>
      <c r="AG209" s="296"/>
      <c r="AH209" s="296"/>
      <c r="AI209" s="296"/>
      <c r="AJ209" s="296"/>
      <c r="AK209" s="296"/>
      <c r="AL209" s="296"/>
      <c r="AM209" s="296"/>
      <c r="AN209" s="296"/>
      <c r="AO209" s="296"/>
      <c r="AP209" s="296"/>
      <c r="AQ209" s="296"/>
      <c r="AR209" s="296"/>
      <c r="AS209" s="296"/>
      <c r="AT209" s="296"/>
      <c r="AU209" s="296"/>
      <c r="AV209" s="296"/>
      <c r="AW209" s="296"/>
      <c r="AX209" s="296"/>
      <c r="AY209" s="296"/>
      <c r="AZ209" s="296"/>
      <c r="BA209" s="296"/>
      <c r="BB209" s="296"/>
      <c r="BC209" s="296"/>
      <c r="BD209" s="296"/>
      <c r="BE209" s="296"/>
      <c r="BF209" s="296"/>
      <c r="BG209" s="296"/>
      <c r="BH209" s="296"/>
      <c r="BI209" s="296"/>
      <c r="BJ209" s="296"/>
      <c r="BK209" s="296"/>
      <c r="BL209" s="296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296"/>
      <c r="CA209" s="296"/>
      <c r="CB209" s="296"/>
      <c r="CC209" s="296"/>
      <c r="CD209" s="296"/>
      <c r="CE209" s="296"/>
      <c r="CF209" s="296"/>
      <c r="CG209" s="296"/>
      <c r="CH209" s="296"/>
      <c r="CI209" s="296"/>
      <c r="CJ209" s="296"/>
      <c r="CK209" s="296"/>
      <c r="CL209" s="296"/>
      <c r="CM209" s="296"/>
      <c r="CN209" s="296"/>
      <c r="CO209" s="296"/>
      <c r="CP209" s="296"/>
      <c r="CQ209" s="296"/>
      <c r="CR209" s="296"/>
      <c r="CS209" s="296"/>
      <c r="CT209" s="296"/>
      <c r="CU209" s="296"/>
      <c r="CV209" s="296"/>
      <c r="CW209" s="42"/>
      <c r="CX209" s="296"/>
      <c r="CY209" s="296"/>
      <c r="CZ209" s="296"/>
      <c r="DA209" s="296"/>
      <c r="DB209" s="296"/>
      <c r="DC209" s="296"/>
      <c r="DD209" s="296"/>
      <c r="DE209" s="296"/>
      <c r="DF209" s="296"/>
      <c r="DG209" s="296"/>
      <c r="DH209" s="296"/>
      <c r="DI209" s="296"/>
      <c r="DJ209" s="296"/>
      <c r="DK209" s="296"/>
      <c r="DL209" s="296"/>
      <c r="DM209" s="296"/>
      <c r="DN209" s="296"/>
      <c r="DO209" s="296"/>
      <c r="DP209" s="296"/>
      <c r="DQ209" s="296"/>
      <c r="DR209" s="296"/>
      <c r="DS209" s="296"/>
      <c r="DT209" s="296"/>
      <c r="DU209" s="296"/>
      <c r="DV209" s="296"/>
      <c r="DW209" s="296"/>
      <c r="DX209" s="296"/>
      <c r="DY209" s="296"/>
      <c r="DZ209" s="296"/>
      <c r="EA209" s="296"/>
      <c r="EB209" s="296"/>
      <c r="EC209" s="296"/>
      <c r="ED209" s="296"/>
      <c r="EE209" s="296"/>
      <c r="EF209" s="296"/>
      <c r="EG209" s="42"/>
      <c r="EH209" s="296"/>
      <c r="EI209" s="296"/>
      <c r="EJ209" s="296"/>
      <c r="EK209" s="296"/>
      <c r="EL209" s="296"/>
      <c r="EM209" s="296"/>
      <c r="EN209" s="296"/>
      <c r="EO209" s="296"/>
      <c r="EP209" s="296"/>
      <c r="EQ209" s="296"/>
      <c r="ER209" s="296"/>
      <c r="ES209" s="296"/>
      <c r="ET209" s="296"/>
      <c r="EU209" s="296"/>
      <c r="EV209" s="296"/>
      <c r="EW209" s="296"/>
      <c r="EX209" s="296"/>
      <c r="EY209" s="296"/>
      <c r="EZ209" s="296"/>
      <c r="FA209" s="296"/>
      <c r="FB209" s="296"/>
      <c r="FC209" s="296"/>
      <c r="FD209" s="296"/>
      <c r="FE209" s="296"/>
      <c r="FF209" s="296"/>
      <c r="FG209" s="296"/>
      <c r="FH209" s="296"/>
      <c r="FI209" s="296"/>
      <c r="FJ209" s="296"/>
      <c r="FK209" s="296"/>
      <c r="FL209" s="296"/>
      <c r="FM209" s="296"/>
      <c r="FN209" s="296"/>
      <c r="FO209" s="296"/>
      <c r="FP209" s="296"/>
      <c r="FQ209" s="42"/>
      <c r="FR209" s="42"/>
      <c r="FS209" s="42"/>
      <c r="FT209" s="42"/>
      <c r="FU209" s="42"/>
      <c r="FV209" s="296"/>
      <c r="FW209" s="296"/>
      <c r="FX209" s="296"/>
      <c r="FY209" s="296"/>
      <c r="FZ209" s="296"/>
      <c r="GA209" s="296"/>
      <c r="GB209" s="296"/>
      <c r="GC209" s="296"/>
      <c r="GD209" s="296"/>
      <c r="GE209" s="296"/>
      <c r="GF209" s="296"/>
      <c r="GG209" s="296"/>
      <c r="GH209" s="296"/>
      <c r="GI209" s="296"/>
      <c r="GJ209" s="296"/>
      <c r="GK209" s="296"/>
      <c r="GL209" s="296"/>
      <c r="GM209" s="296"/>
      <c r="GN209" s="296"/>
      <c r="GO209" s="296"/>
      <c r="GP209" s="296"/>
      <c r="GQ209" s="296"/>
      <c r="GR209" s="296"/>
      <c r="GS209" s="296"/>
      <c r="GT209" s="296"/>
      <c r="GU209" s="296"/>
      <c r="GV209" s="296"/>
      <c r="GW209" s="296"/>
      <c r="GX209" s="296"/>
      <c r="GY209" s="296"/>
      <c r="GZ209" s="296"/>
      <c r="HA209" s="296"/>
      <c r="HB209" s="296"/>
      <c r="HC209" s="296"/>
      <c r="HD209" s="296"/>
      <c r="HE209" s="296"/>
      <c r="HF209" s="296"/>
      <c r="HG209" s="296"/>
      <c r="HH209" s="296"/>
      <c r="HI209" s="296"/>
      <c r="HJ209" s="296"/>
      <c r="HK209" s="296"/>
      <c r="HL209" s="296"/>
      <c r="HM209" s="296"/>
      <c r="HN209" s="296"/>
      <c r="HO209" s="296"/>
      <c r="HP209" s="296"/>
      <c r="HQ209" s="296"/>
      <c r="HR209" s="296"/>
      <c r="HS209" s="296"/>
      <c r="HT209" s="296"/>
      <c r="HU209" s="296"/>
      <c r="HV209" s="296"/>
      <c r="HW209" s="296"/>
      <c r="HX209" s="296"/>
      <c r="HY209" s="296"/>
      <c r="HZ209" s="296"/>
      <c r="IA209" s="296"/>
      <c r="IB209" s="296"/>
      <c r="IC209" s="296"/>
      <c r="ID209" s="296"/>
      <c r="IE209" s="296"/>
      <c r="IF209" s="296"/>
      <c r="IG209" s="296"/>
      <c r="IH209" s="296"/>
      <c r="II209" s="296"/>
      <c r="IJ209" s="296"/>
      <c r="IK209" s="296"/>
      <c r="IL209" s="296"/>
      <c r="IM209" s="296"/>
      <c r="IN209" s="296"/>
      <c r="IO209" s="296"/>
      <c r="IP209" s="296"/>
      <c r="IQ209" s="296"/>
      <c r="IR209" s="296"/>
      <c r="IS209" s="296"/>
      <c r="IT209" s="296"/>
      <c r="IU209" s="296"/>
      <c r="IV209" s="296"/>
      <c r="IW209" s="296"/>
      <c r="IX209" s="296"/>
      <c r="IY209" s="296"/>
      <c r="IZ209" s="296"/>
      <c r="JA209" s="296"/>
      <c r="KM209" s="38"/>
      <c r="KN209" s="38"/>
      <c r="KP209" s="38"/>
      <c r="KQ209" s="38"/>
      <c r="KR209" s="38"/>
      <c r="KS209" s="38"/>
      <c r="KT209" s="38"/>
      <c r="KU209" s="38"/>
      <c r="KV209" s="38"/>
      <c r="KW209" s="38"/>
      <c r="KX209" s="38"/>
      <c r="LH209" s="33"/>
    </row>
    <row r="210" spans="2:320" s="17" customFormat="1" x14ac:dyDescent="0.2">
      <c r="B210" s="33"/>
      <c r="F210" s="35"/>
      <c r="G210" s="174"/>
      <c r="H210" s="33"/>
      <c r="I210" s="33"/>
      <c r="J210" s="42"/>
      <c r="K210" s="296"/>
      <c r="L210" s="296"/>
      <c r="M210" s="296"/>
      <c r="N210" s="296"/>
      <c r="O210" s="296"/>
      <c r="P210" s="296"/>
      <c r="Q210" s="296"/>
      <c r="R210" s="296"/>
      <c r="S210" s="296"/>
      <c r="T210" s="296"/>
      <c r="U210" s="296"/>
      <c r="V210" s="296"/>
      <c r="W210" s="296"/>
      <c r="X210" s="296"/>
      <c r="Y210" s="296"/>
      <c r="Z210" s="296"/>
      <c r="AA210" s="296"/>
      <c r="AB210" s="296"/>
      <c r="AC210" s="296"/>
      <c r="AD210" s="296"/>
      <c r="AE210" s="296"/>
      <c r="AF210" s="296"/>
      <c r="AG210" s="296"/>
      <c r="AH210" s="296"/>
      <c r="AI210" s="296"/>
      <c r="AJ210" s="296"/>
      <c r="AK210" s="296"/>
      <c r="AL210" s="296"/>
      <c r="AM210" s="296"/>
      <c r="AN210" s="296"/>
      <c r="AO210" s="296"/>
      <c r="AP210" s="296"/>
      <c r="AQ210" s="296"/>
      <c r="AR210" s="296"/>
      <c r="AS210" s="296"/>
      <c r="AT210" s="296"/>
      <c r="AU210" s="296"/>
      <c r="AV210" s="296"/>
      <c r="AW210" s="296"/>
      <c r="AX210" s="296"/>
      <c r="AY210" s="296"/>
      <c r="AZ210" s="296"/>
      <c r="BA210" s="296"/>
      <c r="BB210" s="296"/>
      <c r="BC210" s="296"/>
      <c r="BD210" s="296"/>
      <c r="BE210" s="296"/>
      <c r="BF210" s="296"/>
      <c r="BG210" s="296"/>
      <c r="BH210" s="296"/>
      <c r="BI210" s="296"/>
      <c r="BJ210" s="296"/>
      <c r="BK210" s="296"/>
      <c r="BL210" s="296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296"/>
      <c r="CA210" s="296"/>
      <c r="CB210" s="296"/>
      <c r="CC210" s="296"/>
      <c r="CD210" s="296"/>
      <c r="CE210" s="296"/>
      <c r="CF210" s="296"/>
      <c r="CG210" s="296"/>
      <c r="CH210" s="296"/>
      <c r="CI210" s="296"/>
      <c r="CJ210" s="296"/>
      <c r="CK210" s="296"/>
      <c r="CL210" s="296"/>
      <c r="CM210" s="296"/>
      <c r="CN210" s="296"/>
      <c r="CO210" s="296"/>
      <c r="CP210" s="296"/>
      <c r="CQ210" s="296"/>
      <c r="CR210" s="296"/>
      <c r="CS210" s="296"/>
      <c r="CT210" s="296"/>
      <c r="CU210" s="296"/>
      <c r="CV210" s="296"/>
      <c r="CW210" s="42"/>
      <c r="CX210" s="296"/>
      <c r="CY210" s="296"/>
      <c r="CZ210" s="296"/>
      <c r="DA210" s="296"/>
      <c r="DB210" s="296"/>
      <c r="DC210" s="296"/>
      <c r="DD210" s="296"/>
      <c r="DE210" s="296"/>
      <c r="DF210" s="296"/>
      <c r="DG210" s="296"/>
      <c r="DH210" s="296"/>
      <c r="DI210" s="296"/>
      <c r="DJ210" s="296"/>
      <c r="DK210" s="296"/>
      <c r="DL210" s="296"/>
      <c r="DM210" s="296"/>
      <c r="DN210" s="296"/>
      <c r="DO210" s="296"/>
      <c r="DP210" s="296"/>
      <c r="DQ210" s="296"/>
      <c r="DR210" s="296"/>
      <c r="DS210" s="296"/>
      <c r="DT210" s="296"/>
      <c r="DU210" s="296"/>
      <c r="DV210" s="296"/>
      <c r="DW210" s="296"/>
      <c r="DX210" s="296"/>
      <c r="DY210" s="296"/>
      <c r="DZ210" s="296"/>
      <c r="EA210" s="296"/>
      <c r="EB210" s="296"/>
      <c r="EC210" s="296"/>
      <c r="ED210" s="296"/>
      <c r="EE210" s="296"/>
      <c r="EF210" s="296"/>
      <c r="EG210" s="42"/>
      <c r="EH210" s="296"/>
      <c r="EI210" s="296"/>
      <c r="EJ210" s="296"/>
      <c r="EK210" s="296"/>
      <c r="EL210" s="296"/>
      <c r="EM210" s="296"/>
      <c r="EN210" s="296"/>
      <c r="EO210" s="296"/>
      <c r="EP210" s="296"/>
      <c r="EQ210" s="296"/>
      <c r="ER210" s="296"/>
      <c r="ES210" s="296"/>
      <c r="ET210" s="296"/>
      <c r="EU210" s="296"/>
      <c r="EV210" s="296"/>
      <c r="EW210" s="296"/>
      <c r="EX210" s="296"/>
      <c r="EY210" s="296"/>
      <c r="EZ210" s="296"/>
      <c r="FA210" s="296"/>
      <c r="FB210" s="296"/>
      <c r="FC210" s="296"/>
      <c r="FD210" s="296"/>
      <c r="FE210" s="296"/>
      <c r="FF210" s="296"/>
      <c r="FG210" s="296"/>
      <c r="FH210" s="296"/>
      <c r="FI210" s="296"/>
      <c r="FJ210" s="296"/>
      <c r="FK210" s="296"/>
      <c r="FL210" s="296"/>
      <c r="FM210" s="296"/>
      <c r="FN210" s="296"/>
      <c r="FO210" s="296"/>
      <c r="FP210" s="296"/>
      <c r="FQ210" s="42"/>
      <c r="FR210" s="42"/>
      <c r="FS210" s="42"/>
      <c r="FT210" s="42"/>
      <c r="FU210" s="42"/>
      <c r="FV210" s="296"/>
      <c r="FW210" s="296"/>
      <c r="FX210" s="296"/>
      <c r="FY210" s="296"/>
      <c r="FZ210" s="296"/>
      <c r="GA210" s="296"/>
      <c r="GB210" s="296"/>
      <c r="GC210" s="296"/>
      <c r="GD210" s="296"/>
      <c r="GE210" s="296"/>
      <c r="GF210" s="296"/>
      <c r="GG210" s="296"/>
      <c r="GH210" s="296"/>
      <c r="GI210" s="296"/>
      <c r="GJ210" s="296"/>
      <c r="GK210" s="296"/>
      <c r="GL210" s="296"/>
      <c r="GM210" s="296"/>
      <c r="GN210" s="296"/>
      <c r="GO210" s="296"/>
      <c r="GP210" s="296"/>
      <c r="GQ210" s="296"/>
      <c r="GR210" s="296"/>
      <c r="GS210" s="296"/>
      <c r="GT210" s="296"/>
      <c r="GU210" s="296"/>
      <c r="GV210" s="296"/>
      <c r="GW210" s="296"/>
      <c r="GX210" s="296"/>
      <c r="GY210" s="296"/>
      <c r="GZ210" s="296"/>
      <c r="HA210" s="296"/>
      <c r="HB210" s="296"/>
      <c r="HC210" s="296"/>
      <c r="HD210" s="296"/>
      <c r="HE210" s="296"/>
      <c r="HF210" s="296"/>
      <c r="HG210" s="296"/>
      <c r="HH210" s="296"/>
      <c r="HI210" s="296"/>
      <c r="HJ210" s="296"/>
      <c r="HK210" s="296"/>
      <c r="HL210" s="296"/>
      <c r="HM210" s="296"/>
      <c r="HN210" s="296"/>
      <c r="HO210" s="296"/>
      <c r="HP210" s="296"/>
      <c r="HQ210" s="296"/>
      <c r="HR210" s="296"/>
      <c r="HS210" s="296"/>
      <c r="HT210" s="296"/>
      <c r="HU210" s="296"/>
      <c r="HV210" s="296"/>
      <c r="HW210" s="296"/>
      <c r="HX210" s="296"/>
      <c r="HY210" s="296"/>
      <c r="HZ210" s="296"/>
      <c r="IA210" s="296"/>
      <c r="IB210" s="296"/>
      <c r="IC210" s="296"/>
      <c r="ID210" s="296"/>
      <c r="IE210" s="296"/>
      <c r="IF210" s="296"/>
      <c r="IG210" s="296"/>
      <c r="IH210" s="296"/>
      <c r="II210" s="296"/>
      <c r="IJ210" s="296"/>
      <c r="IK210" s="296"/>
      <c r="IL210" s="296"/>
      <c r="IM210" s="296"/>
      <c r="IN210" s="296"/>
      <c r="IO210" s="296"/>
      <c r="IP210" s="296"/>
      <c r="IQ210" s="296"/>
      <c r="IR210" s="296"/>
      <c r="IS210" s="296"/>
      <c r="IT210" s="296"/>
      <c r="IU210" s="296"/>
      <c r="IV210" s="296"/>
      <c r="IW210" s="296"/>
      <c r="IX210" s="296"/>
      <c r="IY210" s="296"/>
      <c r="IZ210" s="296"/>
      <c r="JA210" s="296"/>
      <c r="KM210" s="38"/>
      <c r="KN210" s="38"/>
      <c r="KP210" s="38"/>
      <c r="KQ210" s="38"/>
      <c r="KR210" s="38"/>
      <c r="KS210" s="38"/>
      <c r="KT210" s="38"/>
      <c r="KU210" s="38"/>
      <c r="KV210" s="38"/>
      <c r="KW210" s="38"/>
      <c r="KX210" s="38"/>
      <c r="LH210" s="33"/>
    </row>
    <row r="211" spans="2:320" s="17" customFormat="1" x14ac:dyDescent="0.2">
      <c r="B211" s="33"/>
      <c r="F211" s="35"/>
      <c r="G211" s="174"/>
      <c r="H211" s="33"/>
      <c r="I211" s="33"/>
      <c r="J211" s="42"/>
      <c r="K211" s="296"/>
      <c r="L211" s="296"/>
      <c r="M211" s="296"/>
      <c r="N211" s="296"/>
      <c r="O211" s="296"/>
      <c r="P211" s="296"/>
      <c r="Q211" s="296"/>
      <c r="R211" s="296"/>
      <c r="S211" s="296"/>
      <c r="T211" s="296"/>
      <c r="U211" s="296"/>
      <c r="V211" s="296"/>
      <c r="W211" s="296"/>
      <c r="X211" s="296"/>
      <c r="Y211" s="296"/>
      <c r="Z211" s="296"/>
      <c r="AA211" s="296"/>
      <c r="AB211" s="296"/>
      <c r="AC211" s="296"/>
      <c r="AD211" s="296"/>
      <c r="AE211" s="296"/>
      <c r="AF211" s="296"/>
      <c r="AG211" s="296"/>
      <c r="AH211" s="296"/>
      <c r="AI211" s="296"/>
      <c r="AJ211" s="296"/>
      <c r="AK211" s="296"/>
      <c r="AL211" s="296"/>
      <c r="AM211" s="296"/>
      <c r="AN211" s="296"/>
      <c r="AO211" s="296"/>
      <c r="AP211" s="296"/>
      <c r="AQ211" s="296"/>
      <c r="AR211" s="296"/>
      <c r="AS211" s="296"/>
      <c r="AT211" s="296"/>
      <c r="AU211" s="296"/>
      <c r="AV211" s="296"/>
      <c r="AW211" s="296"/>
      <c r="AX211" s="296"/>
      <c r="AY211" s="296"/>
      <c r="AZ211" s="296"/>
      <c r="BA211" s="296"/>
      <c r="BB211" s="296"/>
      <c r="BC211" s="296"/>
      <c r="BD211" s="296"/>
      <c r="BE211" s="296"/>
      <c r="BF211" s="296"/>
      <c r="BG211" s="296"/>
      <c r="BH211" s="296"/>
      <c r="BI211" s="296"/>
      <c r="BJ211" s="296"/>
      <c r="BK211" s="296"/>
      <c r="BL211" s="296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296"/>
      <c r="CA211" s="296"/>
      <c r="CB211" s="296"/>
      <c r="CC211" s="296"/>
      <c r="CD211" s="296"/>
      <c r="CE211" s="296"/>
      <c r="CF211" s="296"/>
      <c r="CG211" s="296"/>
      <c r="CH211" s="296"/>
      <c r="CI211" s="296"/>
      <c r="CJ211" s="296"/>
      <c r="CK211" s="296"/>
      <c r="CL211" s="296"/>
      <c r="CM211" s="296"/>
      <c r="CN211" s="296"/>
      <c r="CO211" s="296"/>
      <c r="CP211" s="296"/>
      <c r="CQ211" s="296"/>
      <c r="CR211" s="296"/>
      <c r="CS211" s="296"/>
      <c r="CT211" s="296"/>
      <c r="CU211" s="296"/>
      <c r="CV211" s="296"/>
      <c r="CW211" s="42"/>
      <c r="CX211" s="296"/>
      <c r="CY211" s="296"/>
      <c r="CZ211" s="296"/>
      <c r="DA211" s="296"/>
      <c r="DB211" s="296"/>
      <c r="DC211" s="296"/>
      <c r="DD211" s="296"/>
      <c r="DE211" s="296"/>
      <c r="DF211" s="296"/>
      <c r="DG211" s="296"/>
      <c r="DH211" s="296"/>
      <c r="DI211" s="296"/>
      <c r="DJ211" s="296"/>
      <c r="DK211" s="296"/>
      <c r="DL211" s="296"/>
      <c r="DM211" s="296"/>
      <c r="DN211" s="296"/>
      <c r="DO211" s="296"/>
      <c r="DP211" s="296"/>
      <c r="DQ211" s="296"/>
      <c r="DR211" s="296"/>
      <c r="DS211" s="296"/>
      <c r="DT211" s="296"/>
      <c r="DU211" s="296"/>
      <c r="DV211" s="296"/>
      <c r="DW211" s="296"/>
      <c r="DX211" s="296"/>
      <c r="DY211" s="296"/>
      <c r="DZ211" s="296"/>
      <c r="EA211" s="296"/>
      <c r="EB211" s="296"/>
      <c r="EC211" s="296"/>
      <c r="ED211" s="296"/>
      <c r="EE211" s="296"/>
      <c r="EF211" s="296"/>
      <c r="EG211" s="42"/>
      <c r="EH211" s="296"/>
      <c r="EI211" s="296"/>
      <c r="EJ211" s="296"/>
      <c r="EK211" s="296"/>
      <c r="EL211" s="296"/>
      <c r="EM211" s="296"/>
      <c r="EN211" s="296"/>
      <c r="EO211" s="296"/>
      <c r="EP211" s="296"/>
      <c r="EQ211" s="296"/>
      <c r="ER211" s="296"/>
      <c r="ES211" s="296"/>
      <c r="ET211" s="296"/>
      <c r="EU211" s="296"/>
      <c r="EV211" s="296"/>
      <c r="EW211" s="296"/>
      <c r="EX211" s="296"/>
      <c r="EY211" s="296"/>
      <c r="EZ211" s="296"/>
      <c r="FA211" s="296"/>
      <c r="FB211" s="296"/>
      <c r="FC211" s="296"/>
      <c r="FD211" s="296"/>
      <c r="FE211" s="296"/>
      <c r="FF211" s="296"/>
      <c r="FG211" s="296"/>
      <c r="FH211" s="296"/>
      <c r="FI211" s="296"/>
      <c r="FJ211" s="296"/>
      <c r="FK211" s="296"/>
      <c r="FL211" s="296"/>
      <c r="FM211" s="296"/>
      <c r="FN211" s="296"/>
      <c r="FO211" s="296"/>
      <c r="FP211" s="296"/>
      <c r="FQ211" s="42"/>
      <c r="FR211" s="42"/>
      <c r="FS211" s="42"/>
      <c r="FT211" s="42"/>
      <c r="FU211" s="42"/>
      <c r="FV211" s="296"/>
      <c r="FW211" s="296"/>
      <c r="FX211" s="296"/>
      <c r="FY211" s="296"/>
      <c r="FZ211" s="296"/>
      <c r="GA211" s="296"/>
      <c r="GB211" s="296"/>
      <c r="GC211" s="296"/>
      <c r="GD211" s="296"/>
      <c r="GE211" s="296"/>
      <c r="GF211" s="296"/>
      <c r="GG211" s="296"/>
      <c r="GH211" s="296"/>
      <c r="GI211" s="296"/>
      <c r="GJ211" s="296"/>
      <c r="GK211" s="296"/>
      <c r="GL211" s="296"/>
      <c r="GM211" s="296"/>
      <c r="GN211" s="296"/>
      <c r="GO211" s="296"/>
      <c r="GP211" s="296"/>
      <c r="GQ211" s="296"/>
      <c r="GR211" s="296"/>
      <c r="GS211" s="296"/>
      <c r="GT211" s="296"/>
      <c r="GU211" s="296"/>
      <c r="GV211" s="296"/>
      <c r="GW211" s="296"/>
      <c r="GX211" s="296"/>
      <c r="GY211" s="296"/>
      <c r="GZ211" s="296"/>
      <c r="HA211" s="296"/>
      <c r="HB211" s="296"/>
      <c r="HC211" s="296"/>
      <c r="HD211" s="296"/>
      <c r="HE211" s="296"/>
      <c r="HF211" s="296"/>
      <c r="HG211" s="296"/>
      <c r="HH211" s="296"/>
      <c r="HI211" s="296"/>
      <c r="HJ211" s="296"/>
      <c r="HK211" s="296"/>
      <c r="HL211" s="296"/>
      <c r="HM211" s="296"/>
      <c r="HN211" s="296"/>
      <c r="HO211" s="296"/>
      <c r="HP211" s="296"/>
      <c r="HQ211" s="296"/>
      <c r="HR211" s="296"/>
      <c r="HS211" s="296"/>
      <c r="HT211" s="296"/>
      <c r="HU211" s="296"/>
      <c r="HV211" s="296"/>
      <c r="HW211" s="296"/>
      <c r="HX211" s="296"/>
      <c r="HY211" s="296"/>
      <c r="HZ211" s="296"/>
      <c r="IA211" s="296"/>
      <c r="IB211" s="296"/>
      <c r="IC211" s="296"/>
      <c r="ID211" s="296"/>
      <c r="IE211" s="296"/>
      <c r="IF211" s="296"/>
      <c r="IG211" s="296"/>
      <c r="IH211" s="296"/>
      <c r="II211" s="296"/>
      <c r="IJ211" s="296"/>
      <c r="IK211" s="296"/>
      <c r="IL211" s="296"/>
      <c r="IM211" s="296"/>
      <c r="IN211" s="296"/>
      <c r="IO211" s="296"/>
      <c r="IP211" s="296"/>
      <c r="IQ211" s="296"/>
      <c r="IR211" s="296"/>
      <c r="IS211" s="296"/>
      <c r="IT211" s="296"/>
      <c r="IU211" s="296"/>
      <c r="IV211" s="296"/>
      <c r="IW211" s="296"/>
      <c r="IX211" s="296"/>
      <c r="IY211" s="296"/>
      <c r="IZ211" s="296"/>
      <c r="JA211" s="296"/>
      <c r="KM211" s="38"/>
      <c r="KN211" s="38"/>
      <c r="KP211" s="38"/>
      <c r="KQ211" s="38"/>
      <c r="KR211" s="38"/>
      <c r="KS211" s="38"/>
      <c r="KT211" s="38"/>
      <c r="KU211" s="38"/>
      <c r="KV211" s="38"/>
      <c r="KW211" s="38"/>
      <c r="KX211" s="38"/>
      <c r="LH211" s="33"/>
    </row>
    <row r="212" spans="2:320" s="17" customFormat="1" x14ac:dyDescent="0.2">
      <c r="B212" s="33"/>
      <c r="F212" s="35"/>
      <c r="G212" s="174"/>
      <c r="H212" s="33"/>
      <c r="I212" s="33"/>
      <c r="J212" s="42"/>
      <c r="K212" s="296"/>
      <c r="L212" s="296"/>
      <c r="M212" s="296"/>
      <c r="N212" s="296"/>
      <c r="O212" s="296"/>
      <c r="P212" s="296"/>
      <c r="Q212" s="296"/>
      <c r="R212" s="296"/>
      <c r="S212" s="296"/>
      <c r="T212" s="296"/>
      <c r="U212" s="296"/>
      <c r="V212" s="296"/>
      <c r="W212" s="296"/>
      <c r="X212" s="296"/>
      <c r="Y212" s="296"/>
      <c r="Z212" s="296"/>
      <c r="AA212" s="296"/>
      <c r="AB212" s="296"/>
      <c r="AC212" s="296"/>
      <c r="AD212" s="296"/>
      <c r="AE212" s="296"/>
      <c r="AF212" s="296"/>
      <c r="AG212" s="296"/>
      <c r="AH212" s="296"/>
      <c r="AI212" s="296"/>
      <c r="AJ212" s="296"/>
      <c r="AK212" s="296"/>
      <c r="AL212" s="296"/>
      <c r="AM212" s="296"/>
      <c r="AN212" s="296"/>
      <c r="AO212" s="296"/>
      <c r="AP212" s="296"/>
      <c r="AQ212" s="296"/>
      <c r="AR212" s="296"/>
      <c r="AS212" s="296"/>
      <c r="AT212" s="296"/>
      <c r="AU212" s="296"/>
      <c r="AV212" s="296"/>
      <c r="AW212" s="296"/>
      <c r="AX212" s="296"/>
      <c r="AY212" s="296"/>
      <c r="AZ212" s="296"/>
      <c r="BA212" s="296"/>
      <c r="BB212" s="296"/>
      <c r="BC212" s="296"/>
      <c r="BD212" s="296"/>
      <c r="BE212" s="296"/>
      <c r="BF212" s="296"/>
      <c r="BG212" s="296"/>
      <c r="BH212" s="296"/>
      <c r="BI212" s="296"/>
      <c r="BJ212" s="296"/>
      <c r="BK212" s="296"/>
      <c r="BL212" s="296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296"/>
      <c r="CA212" s="296"/>
      <c r="CB212" s="296"/>
      <c r="CC212" s="296"/>
      <c r="CD212" s="296"/>
      <c r="CE212" s="296"/>
      <c r="CF212" s="296"/>
      <c r="CG212" s="296"/>
      <c r="CH212" s="296"/>
      <c r="CI212" s="296"/>
      <c r="CJ212" s="296"/>
      <c r="CK212" s="296"/>
      <c r="CL212" s="296"/>
      <c r="CM212" s="296"/>
      <c r="CN212" s="296"/>
      <c r="CO212" s="296"/>
      <c r="CP212" s="296"/>
      <c r="CQ212" s="296"/>
      <c r="CR212" s="296"/>
      <c r="CS212" s="296"/>
      <c r="CT212" s="296"/>
      <c r="CU212" s="296"/>
      <c r="CV212" s="296"/>
      <c r="CW212" s="42"/>
      <c r="CX212" s="296"/>
      <c r="CY212" s="296"/>
      <c r="CZ212" s="296"/>
      <c r="DA212" s="296"/>
      <c r="DB212" s="296"/>
      <c r="DC212" s="296"/>
      <c r="DD212" s="296"/>
      <c r="DE212" s="296"/>
      <c r="DF212" s="296"/>
      <c r="DG212" s="296"/>
      <c r="DH212" s="296"/>
      <c r="DI212" s="296"/>
      <c r="DJ212" s="296"/>
      <c r="DK212" s="296"/>
      <c r="DL212" s="296"/>
      <c r="DM212" s="296"/>
      <c r="DN212" s="296"/>
      <c r="DO212" s="296"/>
      <c r="DP212" s="296"/>
      <c r="DQ212" s="296"/>
      <c r="DR212" s="296"/>
      <c r="DS212" s="296"/>
      <c r="DT212" s="296"/>
      <c r="DU212" s="296"/>
      <c r="DV212" s="296"/>
      <c r="DW212" s="296"/>
      <c r="DX212" s="296"/>
      <c r="DY212" s="296"/>
      <c r="DZ212" s="296"/>
      <c r="EA212" s="296"/>
      <c r="EB212" s="296"/>
      <c r="EC212" s="296"/>
      <c r="ED212" s="296"/>
      <c r="EE212" s="296"/>
      <c r="EF212" s="296"/>
      <c r="EG212" s="42"/>
      <c r="EH212" s="296"/>
      <c r="EI212" s="296"/>
      <c r="EJ212" s="296"/>
      <c r="EK212" s="296"/>
      <c r="EL212" s="296"/>
      <c r="EM212" s="296"/>
      <c r="EN212" s="296"/>
      <c r="EO212" s="296"/>
      <c r="EP212" s="296"/>
      <c r="EQ212" s="296"/>
      <c r="ER212" s="296"/>
      <c r="ES212" s="296"/>
      <c r="ET212" s="296"/>
      <c r="EU212" s="296"/>
      <c r="EV212" s="296"/>
      <c r="EW212" s="296"/>
      <c r="EX212" s="296"/>
      <c r="EY212" s="296"/>
      <c r="EZ212" s="296"/>
      <c r="FA212" s="296"/>
      <c r="FB212" s="296"/>
      <c r="FC212" s="296"/>
      <c r="FD212" s="296"/>
      <c r="FE212" s="296"/>
      <c r="FF212" s="296"/>
      <c r="FG212" s="296"/>
      <c r="FH212" s="296"/>
      <c r="FI212" s="296"/>
      <c r="FJ212" s="296"/>
      <c r="FK212" s="296"/>
      <c r="FL212" s="296"/>
      <c r="FM212" s="296"/>
      <c r="FN212" s="296"/>
      <c r="FO212" s="296"/>
      <c r="FP212" s="296"/>
      <c r="FQ212" s="42"/>
      <c r="FR212" s="42"/>
      <c r="FS212" s="42"/>
      <c r="FT212" s="42"/>
      <c r="FU212" s="42"/>
      <c r="FV212" s="296"/>
      <c r="FW212" s="296"/>
      <c r="FX212" s="296"/>
      <c r="FY212" s="296"/>
      <c r="FZ212" s="296"/>
      <c r="GA212" s="296"/>
      <c r="GB212" s="296"/>
      <c r="GC212" s="296"/>
      <c r="GD212" s="296"/>
      <c r="GE212" s="296"/>
      <c r="GF212" s="296"/>
      <c r="GG212" s="296"/>
      <c r="GH212" s="296"/>
      <c r="GI212" s="296"/>
      <c r="GJ212" s="296"/>
      <c r="GK212" s="296"/>
      <c r="GL212" s="296"/>
      <c r="GM212" s="296"/>
      <c r="GN212" s="296"/>
      <c r="GO212" s="296"/>
      <c r="GP212" s="296"/>
      <c r="GQ212" s="296"/>
      <c r="GR212" s="296"/>
      <c r="GS212" s="296"/>
      <c r="GT212" s="296"/>
      <c r="GU212" s="296"/>
      <c r="GV212" s="296"/>
      <c r="GW212" s="296"/>
      <c r="GX212" s="296"/>
      <c r="GY212" s="296"/>
      <c r="GZ212" s="296"/>
      <c r="HA212" s="296"/>
      <c r="HB212" s="296"/>
      <c r="HC212" s="296"/>
      <c r="HD212" s="296"/>
      <c r="HE212" s="296"/>
      <c r="HF212" s="296"/>
      <c r="HG212" s="296"/>
      <c r="HH212" s="296"/>
      <c r="HI212" s="296"/>
      <c r="HJ212" s="296"/>
      <c r="HK212" s="296"/>
      <c r="HL212" s="296"/>
      <c r="HM212" s="296"/>
      <c r="HN212" s="296"/>
      <c r="HO212" s="296"/>
      <c r="HP212" s="296"/>
      <c r="HQ212" s="296"/>
      <c r="HR212" s="296"/>
      <c r="HS212" s="296"/>
      <c r="HT212" s="296"/>
      <c r="HU212" s="296"/>
      <c r="HV212" s="296"/>
      <c r="HW212" s="296"/>
      <c r="HX212" s="296"/>
      <c r="HY212" s="296"/>
      <c r="HZ212" s="296"/>
      <c r="IA212" s="296"/>
      <c r="IB212" s="296"/>
      <c r="IC212" s="296"/>
      <c r="ID212" s="296"/>
      <c r="IE212" s="296"/>
      <c r="IF212" s="296"/>
      <c r="IG212" s="296"/>
      <c r="IH212" s="296"/>
      <c r="II212" s="296"/>
      <c r="IJ212" s="296"/>
      <c r="IK212" s="296"/>
      <c r="IL212" s="296"/>
      <c r="IM212" s="296"/>
      <c r="IN212" s="296"/>
      <c r="IO212" s="296"/>
      <c r="IP212" s="296"/>
      <c r="IQ212" s="296"/>
      <c r="IR212" s="296"/>
      <c r="IS212" s="296"/>
      <c r="IT212" s="296"/>
      <c r="IU212" s="296"/>
      <c r="IV212" s="296"/>
      <c r="IW212" s="296"/>
      <c r="IX212" s="296"/>
      <c r="IY212" s="296"/>
      <c r="IZ212" s="296"/>
      <c r="JA212" s="296"/>
      <c r="KM212" s="38"/>
      <c r="KN212" s="38"/>
      <c r="KP212" s="38"/>
      <c r="KQ212" s="38"/>
      <c r="KR212" s="38"/>
      <c r="KS212" s="38"/>
      <c r="KT212" s="38"/>
      <c r="KU212" s="38"/>
      <c r="KV212" s="38"/>
      <c r="KW212" s="38"/>
      <c r="KX212" s="38"/>
      <c r="LH212" s="33"/>
    </row>
    <row r="213" spans="2:320" s="17" customFormat="1" x14ac:dyDescent="0.2">
      <c r="B213" s="33"/>
      <c r="F213" s="35"/>
      <c r="G213" s="174"/>
      <c r="H213" s="33"/>
      <c r="I213" s="33"/>
      <c r="J213" s="42"/>
      <c r="K213" s="296"/>
      <c r="L213" s="296"/>
      <c r="M213" s="296"/>
      <c r="N213" s="296"/>
      <c r="O213" s="296"/>
      <c r="P213" s="296"/>
      <c r="Q213" s="296"/>
      <c r="R213" s="296"/>
      <c r="S213" s="296"/>
      <c r="T213" s="296"/>
      <c r="U213" s="296"/>
      <c r="V213" s="296"/>
      <c r="W213" s="296"/>
      <c r="X213" s="296"/>
      <c r="Y213" s="296"/>
      <c r="Z213" s="296"/>
      <c r="AA213" s="296"/>
      <c r="AB213" s="296"/>
      <c r="AC213" s="296"/>
      <c r="AD213" s="296"/>
      <c r="AE213" s="296"/>
      <c r="AF213" s="296"/>
      <c r="AG213" s="296"/>
      <c r="AH213" s="296"/>
      <c r="AI213" s="296"/>
      <c r="AJ213" s="296"/>
      <c r="AK213" s="296"/>
      <c r="AL213" s="296"/>
      <c r="AM213" s="296"/>
      <c r="AN213" s="296"/>
      <c r="AO213" s="296"/>
      <c r="AP213" s="296"/>
      <c r="AQ213" s="296"/>
      <c r="AR213" s="296"/>
      <c r="AS213" s="296"/>
      <c r="AT213" s="296"/>
      <c r="AU213" s="296"/>
      <c r="AV213" s="296"/>
      <c r="AW213" s="296"/>
      <c r="AX213" s="296"/>
      <c r="AY213" s="296"/>
      <c r="AZ213" s="296"/>
      <c r="BA213" s="296"/>
      <c r="BB213" s="296"/>
      <c r="BC213" s="296"/>
      <c r="BD213" s="296"/>
      <c r="BE213" s="296"/>
      <c r="BF213" s="296"/>
      <c r="BG213" s="296"/>
      <c r="BH213" s="296"/>
      <c r="BI213" s="296"/>
      <c r="BJ213" s="296"/>
      <c r="BK213" s="296"/>
      <c r="BL213" s="296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296"/>
      <c r="CA213" s="296"/>
      <c r="CB213" s="296"/>
      <c r="CC213" s="296"/>
      <c r="CD213" s="296"/>
      <c r="CE213" s="296"/>
      <c r="CF213" s="296"/>
      <c r="CG213" s="296"/>
      <c r="CH213" s="296"/>
      <c r="CI213" s="296"/>
      <c r="CJ213" s="296"/>
      <c r="CK213" s="296"/>
      <c r="CL213" s="296"/>
      <c r="CM213" s="296"/>
      <c r="CN213" s="296"/>
      <c r="CO213" s="296"/>
      <c r="CP213" s="296"/>
      <c r="CQ213" s="296"/>
      <c r="CR213" s="296"/>
      <c r="CS213" s="296"/>
      <c r="CT213" s="296"/>
      <c r="CU213" s="296"/>
      <c r="CV213" s="296"/>
      <c r="CW213" s="42"/>
      <c r="CX213" s="296"/>
      <c r="CY213" s="296"/>
      <c r="CZ213" s="296"/>
      <c r="DA213" s="296"/>
      <c r="DB213" s="296"/>
      <c r="DC213" s="296"/>
      <c r="DD213" s="296"/>
      <c r="DE213" s="296"/>
      <c r="DF213" s="296"/>
      <c r="DG213" s="296"/>
      <c r="DH213" s="296"/>
      <c r="DI213" s="296"/>
      <c r="DJ213" s="296"/>
      <c r="DK213" s="296"/>
      <c r="DL213" s="296"/>
      <c r="DM213" s="296"/>
      <c r="DN213" s="296"/>
      <c r="DO213" s="296"/>
      <c r="DP213" s="296"/>
      <c r="DQ213" s="296"/>
      <c r="DR213" s="296"/>
      <c r="DS213" s="296"/>
      <c r="DT213" s="296"/>
      <c r="DU213" s="296"/>
      <c r="DV213" s="296"/>
      <c r="DW213" s="296"/>
      <c r="DX213" s="296"/>
      <c r="DY213" s="296"/>
      <c r="DZ213" s="296"/>
      <c r="EA213" s="296"/>
      <c r="EB213" s="296"/>
      <c r="EC213" s="296"/>
      <c r="ED213" s="296"/>
      <c r="EE213" s="296"/>
      <c r="EF213" s="296"/>
      <c r="EG213" s="42"/>
      <c r="EH213" s="296"/>
      <c r="EI213" s="296"/>
      <c r="EJ213" s="296"/>
      <c r="EK213" s="296"/>
      <c r="EL213" s="296"/>
      <c r="EM213" s="296"/>
      <c r="EN213" s="296"/>
      <c r="EO213" s="296"/>
      <c r="EP213" s="296"/>
      <c r="EQ213" s="296"/>
      <c r="ER213" s="296"/>
      <c r="ES213" s="296"/>
      <c r="ET213" s="296"/>
      <c r="EU213" s="296"/>
      <c r="EV213" s="296"/>
      <c r="EW213" s="296"/>
      <c r="EX213" s="296"/>
      <c r="EY213" s="296"/>
      <c r="EZ213" s="296"/>
      <c r="FA213" s="296"/>
      <c r="FB213" s="296"/>
      <c r="FC213" s="296"/>
      <c r="FD213" s="296"/>
      <c r="FE213" s="296"/>
      <c r="FF213" s="296"/>
      <c r="FG213" s="296"/>
      <c r="FH213" s="296"/>
      <c r="FI213" s="296"/>
      <c r="FJ213" s="296"/>
      <c r="FK213" s="296"/>
      <c r="FL213" s="296"/>
      <c r="FM213" s="296"/>
      <c r="FN213" s="296"/>
      <c r="FO213" s="296"/>
      <c r="FP213" s="296"/>
      <c r="FQ213" s="42"/>
      <c r="FR213" s="42"/>
      <c r="FS213" s="42"/>
      <c r="FT213" s="42"/>
      <c r="FU213" s="42"/>
      <c r="FV213" s="296"/>
      <c r="FW213" s="296"/>
      <c r="FX213" s="296"/>
      <c r="FY213" s="296"/>
      <c r="FZ213" s="296"/>
      <c r="GA213" s="296"/>
      <c r="GB213" s="296"/>
      <c r="GC213" s="296"/>
      <c r="GD213" s="296"/>
      <c r="GE213" s="296"/>
      <c r="GF213" s="296"/>
      <c r="GG213" s="296"/>
      <c r="GH213" s="296"/>
      <c r="GI213" s="296"/>
      <c r="GJ213" s="296"/>
      <c r="GK213" s="296"/>
      <c r="GL213" s="296"/>
      <c r="GM213" s="296"/>
      <c r="GN213" s="296"/>
      <c r="GO213" s="296"/>
      <c r="GP213" s="296"/>
      <c r="GQ213" s="296"/>
      <c r="GR213" s="296"/>
      <c r="GS213" s="296"/>
      <c r="GT213" s="296"/>
      <c r="GU213" s="296"/>
      <c r="GV213" s="296"/>
      <c r="GW213" s="296"/>
      <c r="GX213" s="296"/>
      <c r="GY213" s="296"/>
      <c r="GZ213" s="296"/>
      <c r="HA213" s="296"/>
      <c r="HB213" s="296"/>
      <c r="HC213" s="296"/>
      <c r="HD213" s="296"/>
      <c r="HE213" s="296"/>
      <c r="HF213" s="296"/>
      <c r="HG213" s="296"/>
      <c r="HH213" s="296"/>
      <c r="HI213" s="296"/>
      <c r="HJ213" s="296"/>
      <c r="HK213" s="296"/>
      <c r="HL213" s="296"/>
      <c r="HM213" s="296"/>
      <c r="HN213" s="296"/>
      <c r="HO213" s="296"/>
      <c r="HP213" s="296"/>
      <c r="HQ213" s="296"/>
      <c r="HR213" s="296"/>
      <c r="HS213" s="296"/>
      <c r="HT213" s="296"/>
      <c r="HU213" s="296"/>
      <c r="HV213" s="296"/>
      <c r="HW213" s="296"/>
      <c r="HX213" s="296"/>
      <c r="HY213" s="296"/>
      <c r="HZ213" s="296"/>
      <c r="IA213" s="296"/>
      <c r="IB213" s="296"/>
      <c r="IC213" s="296"/>
      <c r="ID213" s="296"/>
      <c r="IE213" s="296"/>
      <c r="IF213" s="296"/>
      <c r="IG213" s="296"/>
      <c r="IH213" s="296"/>
      <c r="II213" s="296"/>
      <c r="IJ213" s="296"/>
      <c r="IK213" s="296"/>
      <c r="IL213" s="296"/>
      <c r="IM213" s="296"/>
      <c r="IN213" s="296"/>
      <c r="IO213" s="296"/>
      <c r="IP213" s="296"/>
      <c r="IQ213" s="296"/>
      <c r="IR213" s="296"/>
      <c r="IS213" s="296"/>
      <c r="IT213" s="296"/>
      <c r="IU213" s="296"/>
      <c r="IV213" s="296"/>
      <c r="IW213" s="296"/>
      <c r="IX213" s="296"/>
      <c r="IY213" s="296"/>
      <c r="IZ213" s="296"/>
      <c r="JA213" s="296"/>
      <c r="KM213" s="38"/>
      <c r="KN213" s="38"/>
      <c r="KP213" s="38"/>
      <c r="KQ213" s="38"/>
      <c r="KR213" s="38"/>
      <c r="KS213" s="38"/>
      <c r="KT213" s="38"/>
      <c r="KU213" s="38"/>
      <c r="KV213" s="38"/>
      <c r="KW213" s="38"/>
      <c r="KX213" s="38"/>
      <c r="LH213" s="33"/>
    </row>
    <row r="214" spans="2:320" s="17" customFormat="1" x14ac:dyDescent="0.2">
      <c r="B214" s="33"/>
      <c r="F214" s="35"/>
      <c r="G214" s="174"/>
      <c r="H214" s="33"/>
      <c r="I214" s="33"/>
      <c r="J214" s="42"/>
      <c r="K214" s="296"/>
      <c r="L214" s="296"/>
      <c r="M214" s="296"/>
      <c r="N214" s="296"/>
      <c r="O214" s="296"/>
      <c r="P214" s="296"/>
      <c r="Q214" s="296"/>
      <c r="R214" s="296"/>
      <c r="S214" s="296"/>
      <c r="T214" s="296"/>
      <c r="U214" s="296"/>
      <c r="V214" s="296"/>
      <c r="W214" s="296"/>
      <c r="X214" s="296"/>
      <c r="Y214" s="296"/>
      <c r="Z214" s="296"/>
      <c r="AA214" s="296"/>
      <c r="AB214" s="296"/>
      <c r="AC214" s="296"/>
      <c r="AD214" s="296"/>
      <c r="AE214" s="296"/>
      <c r="AF214" s="296"/>
      <c r="AG214" s="296"/>
      <c r="AH214" s="296"/>
      <c r="AI214" s="296"/>
      <c r="AJ214" s="296"/>
      <c r="AK214" s="296"/>
      <c r="AL214" s="296"/>
      <c r="AM214" s="296"/>
      <c r="AN214" s="296"/>
      <c r="AO214" s="296"/>
      <c r="AP214" s="296"/>
      <c r="AQ214" s="296"/>
      <c r="AR214" s="296"/>
      <c r="AS214" s="296"/>
      <c r="AT214" s="296"/>
      <c r="AU214" s="296"/>
      <c r="AV214" s="296"/>
      <c r="AW214" s="296"/>
      <c r="AX214" s="296"/>
      <c r="AY214" s="296"/>
      <c r="AZ214" s="296"/>
      <c r="BA214" s="296"/>
      <c r="BB214" s="296"/>
      <c r="BC214" s="296"/>
      <c r="BD214" s="296"/>
      <c r="BE214" s="296"/>
      <c r="BF214" s="296"/>
      <c r="BG214" s="296"/>
      <c r="BH214" s="296"/>
      <c r="BI214" s="296"/>
      <c r="BJ214" s="296"/>
      <c r="BK214" s="296"/>
      <c r="BL214" s="296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296"/>
      <c r="CA214" s="296"/>
      <c r="CB214" s="296"/>
      <c r="CC214" s="296"/>
      <c r="CD214" s="296"/>
      <c r="CE214" s="296"/>
      <c r="CF214" s="296"/>
      <c r="CG214" s="296"/>
      <c r="CH214" s="296"/>
      <c r="CI214" s="296"/>
      <c r="CJ214" s="296"/>
      <c r="CK214" s="296"/>
      <c r="CL214" s="296"/>
      <c r="CM214" s="296"/>
      <c r="CN214" s="296"/>
      <c r="CO214" s="296"/>
      <c r="CP214" s="296"/>
      <c r="CQ214" s="296"/>
      <c r="CR214" s="296"/>
      <c r="CS214" s="296"/>
      <c r="CT214" s="296"/>
      <c r="CU214" s="296"/>
      <c r="CV214" s="296"/>
      <c r="CW214" s="42"/>
      <c r="CX214" s="296"/>
      <c r="CY214" s="296"/>
      <c r="CZ214" s="296"/>
      <c r="DA214" s="296"/>
      <c r="DB214" s="296"/>
      <c r="DC214" s="296"/>
      <c r="DD214" s="296"/>
      <c r="DE214" s="296"/>
      <c r="DF214" s="296"/>
      <c r="DG214" s="296"/>
      <c r="DH214" s="296"/>
      <c r="DI214" s="296"/>
      <c r="DJ214" s="296"/>
      <c r="DK214" s="296"/>
      <c r="DL214" s="296"/>
      <c r="DM214" s="296"/>
      <c r="DN214" s="296"/>
      <c r="DO214" s="296"/>
      <c r="DP214" s="296"/>
      <c r="DQ214" s="296"/>
      <c r="DR214" s="296"/>
      <c r="DS214" s="296"/>
      <c r="DT214" s="296"/>
      <c r="DU214" s="296"/>
      <c r="DV214" s="296"/>
      <c r="DW214" s="296"/>
      <c r="DX214" s="296"/>
      <c r="DY214" s="296"/>
      <c r="DZ214" s="296"/>
      <c r="EA214" s="296"/>
      <c r="EB214" s="296"/>
      <c r="EC214" s="296"/>
      <c r="ED214" s="296"/>
      <c r="EE214" s="296"/>
      <c r="EF214" s="296"/>
      <c r="EG214" s="42"/>
      <c r="EH214" s="296"/>
      <c r="EI214" s="296"/>
      <c r="EJ214" s="296"/>
      <c r="EK214" s="296"/>
      <c r="EL214" s="296"/>
      <c r="EM214" s="296"/>
      <c r="EN214" s="296"/>
      <c r="EO214" s="296"/>
      <c r="EP214" s="296"/>
      <c r="EQ214" s="296"/>
      <c r="ER214" s="296"/>
      <c r="ES214" s="296"/>
      <c r="ET214" s="296"/>
      <c r="EU214" s="296"/>
      <c r="EV214" s="296"/>
      <c r="EW214" s="296"/>
      <c r="EX214" s="296"/>
      <c r="EY214" s="296"/>
      <c r="EZ214" s="296"/>
      <c r="FA214" s="296"/>
      <c r="FB214" s="296"/>
      <c r="FC214" s="296"/>
      <c r="FD214" s="296"/>
      <c r="FE214" s="296"/>
      <c r="FF214" s="296"/>
      <c r="FG214" s="296"/>
      <c r="FH214" s="296"/>
      <c r="FI214" s="296"/>
      <c r="FJ214" s="296"/>
      <c r="FK214" s="296"/>
      <c r="FL214" s="296"/>
      <c r="FM214" s="296"/>
      <c r="FN214" s="296"/>
      <c r="FO214" s="296"/>
      <c r="FP214" s="296"/>
      <c r="FQ214" s="42"/>
      <c r="FR214" s="42"/>
      <c r="FS214" s="42"/>
      <c r="FT214" s="42"/>
      <c r="FU214" s="42"/>
      <c r="FV214" s="296"/>
      <c r="FW214" s="296"/>
      <c r="FX214" s="296"/>
      <c r="FY214" s="296"/>
      <c r="FZ214" s="296"/>
      <c r="GA214" s="296"/>
      <c r="GB214" s="296"/>
      <c r="GC214" s="296"/>
      <c r="GD214" s="296"/>
      <c r="GE214" s="296"/>
      <c r="GF214" s="296"/>
      <c r="GG214" s="296"/>
      <c r="GH214" s="296"/>
      <c r="GI214" s="296"/>
      <c r="GJ214" s="296"/>
      <c r="GK214" s="296"/>
      <c r="GL214" s="296"/>
      <c r="GM214" s="296"/>
      <c r="GN214" s="296"/>
      <c r="GO214" s="296"/>
      <c r="GP214" s="296"/>
      <c r="GQ214" s="296"/>
      <c r="GR214" s="296"/>
      <c r="GS214" s="296"/>
      <c r="GT214" s="296"/>
      <c r="GU214" s="296"/>
      <c r="GV214" s="296"/>
      <c r="GW214" s="296"/>
      <c r="GX214" s="296"/>
      <c r="GY214" s="296"/>
      <c r="GZ214" s="296"/>
      <c r="HA214" s="296"/>
      <c r="HB214" s="296"/>
      <c r="HC214" s="296"/>
      <c r="HD214" s="296"/>
      <c r="HE214" s="296"/>
      <c r="HF214" s="296"/>
      <c r="HG214" s="296"/>
      <c r="HH214" s="296"/>
      <c r="HI214" s="296"/>
      <c r="HJ214" s="296"/>
      <c r="HK214" s="296"/>
      <c r="HL214" s="296"/>
      <c r="HM214" s="296"/>
      <c r="HN214" s="296"/>
      <c r="HO214" s="296"/>
      <c r="HP214" s="296"/>
      <c r="HQ214" s="296"/>
      <c r="HR214" s="296"/>
      <c r="HS214" s="296"/>
      <c r="HT214" s="296"/>
      <c r="HU214" s="296"/>
      <c r="HV214" s="296"/>
      <c r="HW214" s="296"/>
      <c r="HX214" s="296"/>
      <c r="HY214" s="296"/>
      <c r="HZ214" s="296"/>
      <c r="IA214" s="296"/>
      <c r="IB214" s="296"/>
      <c r="IC214" s="296"/>
      <c r="ID214" s="296"/>
      <c r="IE214" s="296"/>
      <c r="IF214" s="296"/>
      <c r="IG214" s="296"/>
      <c r="IH214" s="296"/>
      <c r="II214" s="296"/>
      <c r="IJ214" s="296"/>
      <c r="IK214" s="296"/>
      <c r="IL214" s="296"/>
      <c r="IM214" s="296"/>
      <c r="IN214" s="296"/>
      <c r="IO214" s="296"/>
      <c r="IP214" s="296"/>
      <c r="IQ214" s="296"/>
      <c r="IR214" s="296"/>
      <c r="IS214" s="296"/>
      <c r="IT214" s="296"/>
      <c r="IU214" s="296"/>
      <c r="IV214" s="296"/>
      <c r="IW214" s="296"/>
      <c r="IX214" s="296"/>
      <c r="IY214" s="296"/>
      <c r="IZ214" s="296"/>
      <c r="JA214" s="296"/>
      <c r="KM214" s="38"/>
      <c r="KN214" s="38"/>
      <c r="KP214" s="38"/>
      <c r="KQ214" s="38"/>
      <c r="KR214" s="38"/>
      <c r="KS214" s="38"/>
      <c r="KT214" s="38"/>
      <c r="KU214" s="38"/>
      <c r="KV214" s="38"/>
      <c r="KW214" s="38"/>
      <c r="KX214" s="38"/>
      <c r="LH214" s="33"/>
    </row>
    <row r="215" spans="2:320" s="17" customFormat="1" x14ac:dyDescent="0.2">
      <c r="B215" s="33"/>
      <c r="F215" s="35"/>
      <c r="G215" s="174"/>
      <c r="H215" s="33"/>
      <c r="I215" s="33"/>
      <c r="J215" s="42"/>
      <c r="K215" s="296"/>
      <c r="L215" s="296"/>
      <c r="M215" s="296"/>
      <c r="N215" s="296"/>
      <c r="O215" s="296"/>
      <c r="P215" s="296"/>
      <c r="Q215" s="296"/>
      <c r="R215" s="296"/>
      <c r="S215" s="296"/>
      <c r="T215" s="296"/>
      <c r="U215" s="296"/>
      <c r="V215" s="296"/>
      <c r="W215" s="296"/>
      <c r="X215" s="296"/>
      <c r="Y215" s="296"/>
      <c r="Z215" s="296"/>
      <c r="AA215" s="296"/>
      <c r="AB215" s="296"/>
      <c r="AC215" s="296"/>
      <c r="AD215" s="296"/>
      <c r="AE215" s="296"/>
      <c r="AF215" s="296"/>
      <c r="AG215" s="296"/>
      <c r="AH215" s="296"/>
      <c r="AI215" s="296"/>
      <c r="AJ215" s="296"/>
      <c r="AK215" s="296"/>
      <c r="AL215" s="296"/>
      <c r="AM215" s="296"/>
      <c r="AN215" s="296"/>
      <c r="AO215" s="296"/>
      <c r="AP215" s="296"/>
      <c r="AQ215" s="296"/>
      <c r="AR215" s="296"/>
      <c r="AS215" s="296"/>
      <c r="AT215" s="296"/>
      <c r="AU215" s="296"/>
      <c r="AV215" s="296"/>
      <c r="AW215" s="296"/>
      <c r="AX215" s="296"/>
      <c r="AY215" s="296"/>
      <c r="AZ215" s="296"/>
      <c r="BA215" s="296"/>
      <c r="BB215" s="296"/>
      <c r="BC215" s="296"/>
      <c r="BD215" s="296"/>
      <c r="BE215" s="296"/>
      <c r="BF215" s="296"/>
      <c r="BG215" s="296"/>
      <c r="BH215" s="296"/>
      <c r="BI215" s="296"/>
      <c r="BJ215" s="296"/>
      <c r="BK215" s="296"/>
      <c r="BL215" s="296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296"/>
      <c r="CA215" s="296"/>
      <c r="CB215" s="296"/>
      <c r="CC215" s="296"/>
      <c r="CD215" s="296"/>
      <c r="CE215" s="296"/>
      <c r="CF215" s="296"/>
      <c r="CG215" s="296"/>
      <c r="CH215" s="296"/>
      <c r="CI215" s="296"/>
      <c r="CJ215" s="296"/>
      <c r="CK215" s="296"/>
      <c r="CL215" s="296"/>
      <c r="CM215" s="296"/>
      <c r="CN215" s="296"/>
      <c r="CO215" s="296"/>
      <c r="CP215" s="296"/>
      <c r="CQ215" s="296"/>
      <c r="CR215" s="296"/>
      <c r="CS215" s="296"/>
      <c r="CT215" s="296"/>
      <c r="CU215" s="296"/>
      <c r="CV215" s="296"/>
      <c r="CW215" s="42"/>
      <c r="CX215" s="296"/>
      <c r="CY215" s="296"/>
      <c r="CZ215" s="296"/>
      <c r="DA215" s="296"/>
      <c r="DB215" s="296"/>
      <c r="DC215" s="296"/>
      <c r="DD215" s="296"/>
      <c r="DE215" s="296"/>
      <c r="DF215" s="296"/>
      <c r="DG215" s="296"/>
      <c r="DH215" s="296"/>
      <c r="DI215" s="296"/>
      <c r="DJ215" s="296"/>
      <c r="DK215" s="296"/>
      <c r="DL215" s="296"/>
      <c r="DM215" s="296"/>
      <c r="DN215" s="296"/>
      <c r="DO215" s="296"/>
      <c r="DP215" s="296"/>
      <c r="DQ215" s="296"/>
      <c r="DR215" s="296"/>
      <c r="DS215" s="296"/>
      <c r="DT215" s="296"/>
      <c r="DU215" s="296"/>
      <c r="DV215" s="296"/>
      <c r="DW215" s="296"/>
      <c r="DX215" s="296"/>
      <c r="DY215" s="296"/>
      <c r="DZ215" s="296"/>
      <c r="EA215" s="296"/>
      <c r="EB215" s="296"/>
      <c r="EC215" s="296"/>
      <c r="ED215" s="296"/>
      <c r="EE215" s="296"/>
      <c r="EF215" s="296"/>
      <c r="EG215" s="42"/>
      <c r="EH215" s="296"/>
      <c r="EI215" s="296"/>
      <c r="EJ215" s="296"/>
      <c r="EK215" s="296"/>
      <c r="EL215" s="296"/>
      <c r="EM215" s="296"/>
      <c r="EN215" s="296"/>
      <c r="EO215" s="296"/>
      <c r="EP215" s="296"/>
      <c r="EQ215" s="296"/>
      <c r="ER215" s="296"/>
      <c r="ES215" s="296"/>
      <c r="ET215" s="296"/>
      <c r="EU215" s="296"/>
      <c r="EV215" s="296"/>
      <c r="EW215" s="296"/>
      <c r="EX215" s="296"/>
      <c r="EY215" s="296"/>
      <c r="EZ215" s="296"/>
      <c r="FA215" s="296"/>
      <c r="FB215" s="296"/>
      <c r="FC215" s="296"/>
      <c r="FD215" s="296"/>
      <c r="FE215" s="296"/>
      <c r="FF215" s="296"/>
      <c r="FG215" s="296"/>
      <c r="FH215" s="296"/>
      <c r="FI215" s="296"/>
      <c r="FJ215" s="296"/>
      <c r="FK215" s="296"/>
      <c r="FL215" s="296"/>
      <c r="FM215" s="296"/>
      <c r="FN215" s="296"/>
      <c r="FO215" s="296"/>
      <c r="FP215" s="296"/>
      <c r="FQ215" s="42"/>
      <c r="FR215" s="42"/>
      <c r="FS215" s="42"/>
      <c r="FT215" s="42"/>
      <c r="FU215" s="42"/>
      <c r="FV215" s="296"/>
      <c r="FW215" s="296"/>
      <c r="FX215" s="296"/>
      <c r="FY215" s="296"/>
      <c r="FZ215" s="296"/>
      <c r="GA215" s="296"/>
      <c r="GB215" s="296"/>
      <c r="GC215" s="296"/>
      <c r="GD215" s="296"/>
      <c r="GE215" s="296"/>
      <c r="GF215" s="296"/>
      <c r="GG215" s="296"/>
      <c r="GH215" s="296"/>
      <c r="GI215" s="296"/>
      <c r="GJ215" s="296"/>
      <c r="GK215" s="296"/>
      <c r="GL215" s="296"/>
      <c r="GM215" s="296"/>
      <c r="GN215" s="296"/>
      <c r="GO215" s="296"/>
      <c r="GP215" s="296"/>
      <c r="GQ215" s="296"/>
      <c r="GR215" s="296"/>
      <c r="GS215" s="296"/>
      <c r="GT215" s="296"/>
      <c r="GU215" s="296"/>
      <c r="GV215" s="296"/>
      <c r="GW215" s="296"/>
      <c r="GX215" s="296"/>
      <c r="GY215" s="296"/>
      <c r="GZ215" s="296"/>
      <c r="HA215" s="296"/>
      <c r="HB215" s="296"/>
      <c r="HC215" s="296"/>
      <c r="HD215" s="296"/>
      <c r="HE215" s="296"/>
      <c r="HF215" s="296"/>
      <c r="HG215" s="296"/>
      <c r="HH215" s="296"/>
      <c r="HI215" s="296"/>
      <c r="HJ215" s="296"/>
      <c r="HK215" s="296"/>
      <c r="HL215" s="296"/>
      <c r="HM215" s="296"/>
      <c r="HN215" s="296"/>
      <c r="HO215" s="296"/>
      <c r="HP215" s="296"/>
      <c r="HQ215" s="296"/>
      <c r="HR215" s="296"/>
      <c r="HS215" s="296"/>
      <c r="HT215" s="296"/>
      <c r="HU215" s="296"/>
      <c r="HV215" s="296"/>
      <c r="HW215" s="296"/>
      <c r="HX215" s="296"/>
      <c r="HY215" s="296"/>
      <c r="HZ215" s="296"/>
      <c r="IA215" s="296"/>
      <c r="IB215" s="296"/>
      <c r="IC215" s="296"/>
      <c r="ID215" s="296"/>
      <c r="IE215" s="296"/>
      <c r="IF215" s="296"/>
      <c r="IG215" s="296"/>
      <c r="IH215" s="296"/>
      <c r="II215" s="296"/>
      <c r="IJ215" s="296"/>
      <c r="IK215" s="296"/>
      <c r="IL215" s="296"/>
      <c r="IM215" s="296"/>
      <c r="IN215" s="296"/>
      <c r="IO215" s="296"/>
      <c r="IP215" s="296"/>
      <c r="IQ215" s="296"/>
      <c r="IR215" s="296"/>
      <c r="IS215" s="296"/>
      <c r="IT215" s="296"/>
      <c r="IU215" s="296"/>
      <c r="IV215" s="296"/>
      <c r="IW215" s="296"/>
      <c r="IX215" s="296"/>
      <c r="IY215" s="296"/>
      <c r="IZ215" s="296"/>
      <c r="JA215" s="296"/>
      <c r="KM215" s="38"/>
      <c r="KN215" s="38"/>
      <c r="KP215" s="38"/>
      <c r="KQ215" s="38"/>
      <c r="KR215" s="38"/>
      <c r="KS215" s="38"/>
      <c r="KT215" s="38"/>
      <c r="KU215" s="38"/>
      <c r="KV215" s="38"/>
      <c r="KW215" s="38"/>
      <c r="KX215" s="38"/>
      <c r="LH215" s="33"/>
    </row>
    <row r="216" spans="2:320" s="17" customFormat="1" x14ac:dyDescent="0.2">
      <c r="B216" s="33"/>
      <c r="F216" s="35"/>
      <c r="G216" s="174"/>
      <c r="H216" s="33"/>
      <c r="I216" s="33"/>
      <c r="J216" s="42"/>
      <c r="K216" s="296"/>
      <c r="L216" s="296"/>
      <c r="M216" s="296"/>
      <c r="N216" s="296"/>
      <c r="O216" s="296"/>
      <c r="P216" s="296"/>
      <c r="Q216" s="296"/>
      <c r="R216" s="296"/>
      <c r="S216" s="296"/>
      <c r="T216" s="296"/>
      <c r="U216" s="296"/>
      <c r="V216" s="296"/>
      <c r="W216" s="296"/>
      <c r="X216" s="296"/>
      <c r="Y216" s="296"/>
      <c r="Z216" s="296"/>
      <c r="AA216" s="296"/>
      <c r="AB216" s="296"/>
      <c r="AC216" s="296"/>
      <c r="AD216" s="296"/>
      <c r="AE216" s="296"/>
      <c r="AF216" s="296"/>
      <c r="AG216" s="296"/>
      <c r="AH216" s="296"/>
      <c r="AI216" s="296"/>
      <c r="AJ216" s="296"/>
      <c r="AK216" s="296"/>
      <c r="AL216" s="296"/>
      <c r="AM216" s="296"/>
      <c r="AN216" s="296"/>
      <c r="AO216" s="296"/>
      <c r="AP216" s="296"/>
      <c r="AQ216" s="296"/>
      <c r="AR216" s="296"/>
      <c r="AS216" s="296"/>
      <c r="AT216" s="296"/>
      <c r="AU216" s="296"/>
      <c r="AV216" s="296"/>
      <c r="AW216" s="296"/>
      <c r="AX216" s="296"/>
      <c r="AY216" s="296"/>
      <c r="AZ216" s="296"/>
      <c r="BA216" s="296"/>
      <c r="BB216" s="296"/>
      <c r="BC216" s="296"/>
      <c r="BD216" s="296"/>
      <c r="BE216" s="296"/>
      <c r="BF216" s="296"/>
      <c r="BG216" s="296"/>
      <c r="BH216" s="296"/>
      <c r="BI216" s="296"/>
      <c r="BJ216" s="296"/>
      <c r="BK216" s="296"/>
      <c r="BL216" s="296"/>
      <c r="BM216" s="42"/>
      <c r="BN216" s="42"/>
      <c r="BO216" s="42"/>
      <c r="BP216" s="42"/>
      <c r="BQ216" s="42"/>
      <c r="BR216" s="42"/>
      <c r="BS216" s="42"/>
      <c r="BT216" s="42"/>
      <c r="BU216" s="42"/>
      <c r="BV216" s="42"/>
      <c r="BW216" s="42"/>
      <c r="BX216" s="42"/>
      <c r="BY216" s="42"/>
      <c r="BZ216" s="296"/>
      <c r="CA216" s="296"/>
      <c r="CB216" s="296"/>
      <c r="CC216" s="296"/>
      <c r="CD216" s="296"/>
      <c r="CE216" s="296"/>
      <c r="CF216" s="296"/>
      <c r="CG216" s="296"/>
      <c r="CH216" s="296"/>
      <c r="CI216" s="296"/>
      <c r="CJ216" s="296"/>
      <c r="CK216" s="296"/>
      <c r="CL216" s="296"/>
      <c r="CM216" s="296"/>
      <c r="CN216" s="296"/>
      <c r="CO216" s="296"/>
      <c r="CP216" s="296"/>
      <c r="CQ216" s="296"/>
      <c r="CR216" s="296"/>
      <c r="CS216" s="296"/>
      <c r="CT216" s="296"/>
      <c r="CU216" s="296"/>
      <c r="CV216" s="296"/>
      <c r="CW216" s="42"/>
      <c r="CX216" s="296"/>
      <c r="CY216" s="296"/>
      <c r="CZ216" s="296"/>
      <c r="DA216" s="296"/>
      <c r="DB216" s="296"/>
      <c r="DC216" s="296"/>
      <c r="DD216" s="296"/>
      <c r="DE216" s="296"/>
      <c r="DF216" s="296"/>
      <c r="DG216" s="296"/>
      <c r="DH216" s="296"/>
      <c r="DI216" s="296"/>
      <c r="DJ216" s="296"/>
      <c r="DK216" s="296"/>
      <c r="DL216" s="296"/>
      <c r="DM216" s="296"/>
      <c r="DN216" s="296"/>
      <c r="DO216" s="296"/>
      <c r="DP216" s="296"/>
      <c r="DQ216" s="296"/>
      <c r="DR216" s="296"/>
      <c r="DS216" s="296"/>
      <c r="DT216" s="296"/>
      <c r="DU216" s="296"/>
      <c r="DV216" s="296"/>
      <c r="DW216" s="296"/>
      <c r="DX216" s="296"/>
      <c r="DY216" s="296"/>
      <c r="DZ216" s="296"/>
      <c r="EA216" s="296"/>
      <c r="EB216" s="296"/>
      <c r="EC216" s="296"/>
      <c r="ED216" s="296"/>
      <c r="EE216" s="296"/>
      <c r="EF216" s="296"/>
      <c r="EG216" s="42"/>
      <c r="EH216" s="296"/>
      <c r="EI216" s="296"/>
      <c r="EJ216" s="296"/>
      <c r="EK216" s="296"/>
      <c r="EL216" s="296"/>
      <c r="EM216" s="296"/>
      <c r="EN216" s="296"/>
      <c r="EO216" s="296"/>
      <c r="EP216" s="296"/>
      <c r="EQ216" s="296"/>
      <c r="ER216" s="296"/>
      <c r="ES216" s="296"/>
      <c r="ET216" s="296"/>
      <c r="EU216" s="296"/>
      <c r="EV216" s="296"/>
      <c r="EW216" s="296"/>
      <c r="EX216" s="296"/>
      <c r="EY216" s="296"/>
      <c r="EZ216" s="296"/>
      <c r="FA216" s="296"/>
      <c r="FB216" s="296"/>
      <c r="FC216" s="296"/>
      <c r="FD216" s="296"/>
      <c r="FE216" s="296"/>
      <c r="FF216" s="296"/>
      <c r="FG216" s="296"/>
      <c r="FH216" s="296"/>
      <c r="FI216" s="296"/>
      <c r="FJ216" s="296"/>
      <c r="FK216" s="296"/>
      <c r="FL216" s="296"/>
      <c r="FM216" s="296"/>
      <c r="FN216" s="296"/>
      <c r="FO216" s="296"/>
      <c r="FP216" s="296"/>
      <c r="FQ216" s="42"/>
      <c r="FR216" s="42"/>
      <c r="FS216" s="42"/>
      <c r="FT216" s="42"/>
      <c r="FU216" s="42"/>
      <c r="FV216" s="296"/>
      <c r="FW216" s="296"/>
      <c r="FX216" s="296"/>
      <c r="FY216" s="296"/>
      <c r="FZ216" s="296"/>
      <c r="GA216" s="296"/>
      <c r="GB216" s="296"/>
      <c r="GC216" s="296"/>
      <c r="GD216" s="296"/>
      <c r="GE216" s="296"/>
      <c r="GF216" s="296"/>
      <c r="GG216" s="296"/>
      <c r="GH216" s="296"/>
      <c r="GI216" s="296"/>
      <c r="GJ216" s="296"/>
      <c r="GK216" s="296"/>
      <c r="GL216" s="296"/>
      <c r="GM216" s="296"/>
      <c r="GN216" s="296"/>
      <c r="GO216" s="296"/>
      <c r="GP216" s="296"/>
      <c r="GQ216" s="296"/>
      <c r="GR216" s="296"/>
      <c r="GS216" s="296"/>
      <c r="GT216" s="296"/>
      <c r="GU216" s="296"/>
      <c r="GV216" s="296"/>
      <c r="GW216" s="296"/>
      <c r="GX216" s="296"/>
      <c r="GY216" s="296"/>
      <c r="GZ216" s="296"/>
      <c r="HA216" s="296"/>
      <c r="HB216" s="296"/>
      <c r="HC216" s="296"/>
      <c r="HD216" s="296"/>
      <c r="HE216" s="296"/>
      <c r="HF216" s="296"/>
      <c r="HG216" s="296"/>
      <c r="HH216" s="296"/>
      <c r="HI216" s="296"/>
      <c r="HJ216" s="296"/>
      <c r="HK216" s="296"/>
      <c r="HL216" s="296"/>
      <c r="HM216" s="296"/>
      <c r="HN216" s="296"/>
      <c r="HO216" s="296"/>
      <c r="HP216" s="296"/>
      <c r="HQ216" s="296"/>
      <c r="HR216" s="296"/>
      <c r="HS216" s="296"/>
      <c r="HT216" s="296"/>
      <c r="HU216" s="296"/>
      <c r="HV216" s="296"/>
      <c r="HW216" s="296"/>
      <c r="HX216" s="296"/>
      <c r="HY216" s="296"/>
      <c r="HZ216" s="296"/>
      <c r="IA216" s="296"/>
      <c r="IB216" s="296"/>
      <c r="IC216" s="296"/>
      <c r="ID216" s="296"/>
      <c r="IE216" s="296"/>
      <c r="IF216" s="296"/>
      <c r="IG216" s="296"/>
      <c r="IH216" s="296"/>
      <c r="II216" s="296"/>
      <c r="IJ216" s="296"/>
      <c r="IK216" s="296"/>
      <c r="IL216" s="296"/>
      <c r="IM216" s="296"/>
      <c r="IN216" s="296"/>
      <c r="IO216" s="296"/>
      <c r="IP216" s="296"/>
      <c r="IQ216" s="296"/>
      <c r="IR216" s="296"/>
      <c r="IS216" s="296"/>
      <c r="IT216" s="296"/>
      <c r="IU216" s="296"/>
      <c r="IV216" s="296"/>
      <c r="IW216" s="296"/>
      <c r="IX216" s="296"/>
      <c r="IY216" s="296"/>
      <c r="IZ216" s="296"/>
      <c r="JA216" s="296"/>
      <c r="KM216" s="38"/>
      <c r="KN216" s="38"/>
      <c r="KP216" s="38"/>
      <c r="KQ216" s="38"/>
      <c r="KR216" s="38"/>
      <c r="KS216" s="38"/>
      <c r="KT216" s="38"/>
      <c r="KU216" s="38"/>
      <c r="KV216" s="38"/>
      <c r="KW216" s="38"/>
      <c r="KX216" s="38"/>
      <c r="LH216" s="33"/>
    </row>
    <row r="217" spans="2:320" s="17" customFormat="1" x14ac:dyDescent="0.2">
      <c r="B217" s="33"/>
      <c r="F217" s="35"/>
      <c r="G217" s="174"/>
      <c r="H217" s="33"/>
      <c r="I217" s="33"/>
      <c r="J217" s="42"/>
      <c r="K217" s="296"/>
      <c r="L217" s="296"/>
      <c r="M217" s="296"/>
      <c r="N217" s="296"/>
      <c r="O217" s="296"/>
      <c r="P217" s="296"/>
      <c r="Q217" s="296"/>
      <c r="R217" s="296"/>
      <c r="S217" s="296"/>
      <c r="T217" s="296"/>
      <c r="U217" s="296"/>
      <c r="V217" s="296"/>
      <c r="W217" s="296"/>
      <c r="X217" s="296"/>
      <c r="Y217" s="296"/>
      <c r="Z217" s="296"/>
      <c r="AA217" s="296"/>
      <c r="AB217" s="296"/>
      <c r="AC217" s="296"/>
      <c r="AD217" s="296"/>
      <c r="AE217" s="296"/>
      <c r="AF217" s="296"/>
      <c r="AG217" s="296"/>
      <c r="AH217" s="296"/>
      <c r="AI217" s="296"/>
      <c r="AJ217" s="296"/>
      <c r="AK217" s="296"/>
      <c r="AL217" s="296"/>
      <c r="AM217" s="296"/>
      <c r="AN217" s="296"/>
      <c r="AO217" s="296"/>
      <c r="AP217" s="296"/>
      <c r="AQ217" s="296"/>
      <c r="AR217" s="296"/>
      <c r="AS217" s="296"/>
      <c r="AT217" s="296"/>
      <c r="AU217" s="296"/>
      <c r="AV217" s="296"/>
      <c r="AW217" s="296"/>
      <c r="AX217" s="296"/>
      <c r="AY217" s="296"/>
      <c r="AZ217" s="296"/>
      <c r="BA217" s="296"/>
      <c r="BB217" s="296"/>
      <c r="BC217" s="296"/>
      <c r="BD217" s="296"/>
      <c r="BE217" s="296"/>
      <c r="BF217" s="296"/>
      <c r="BG217" s="296"/>
      <c r="BH217" s="296"/>
      <c r="BI217" s="296"/>
      <c r="BJ217" s="296"/>
      <c r="BK217" s="296"/>
      <c r="BL217" s="296"/>
      <c r="BM217" s="42"/>
      <c r="BN217" s="42"/>
      <c r="BO217" s="42"/>
      <c r="BP217" s="42"/>
      <c r="BQ217" s="42"/>
      <c r="BR217" s="42"/>
      <c r="BS217" s="42"/>
      <c r="BT217" s="42"/>
      <c r="BU217" s="42"/>
      <c r="BV217" s="42"/>
      <c r="BW217" s="42"/>
      <c r="BX217" s="42"/>
      <c r="BY217" s="42"/>
      <c r="BZ217" s="296"/>
      <c r="CA217" s="296"/>
      <c r="CB217" s="296"/>
      <c r="CC217" s="296"/>
      <c r="CD217" s="296"/>
      <c r="CE217" s="296"/>
      <c r="CF217" s="296"/>
      <c r="CG217" s="296"/>
      <c r="CH217" s="296"/>
      <c r="CI217" s="296"/>
      <c r="CJ217" s="296"/>
      <c r="CK217" s="296"/>
      <c r="CL217" s="296"/>
      <c r="CM217" s="296"/>
      <c r="CN217" s="296"/>
      <c r="CO217" s="296"/>
      <c r="CP217" s="296"/>
      <c r="CQ217" s="296"/>
      <c r="CR217" s="296"/>
      <c r="CS217" s="296"/>
      <c r="CT217" s="296"/>
      <c r="CU217" s="296"/>
      <c r="CV217" s="296"/>
      <c r="CW217" s="42"/>
      <c r="CX217" s="296"/>
      <c r="CY217" s="296"/>
      <c r="CZ217" s="296"/>
      <c r="DA217" s="296"/>
      <c r="DB217" s="296"/>
      <c r="DC217" s="296"/>
      <c r="DD217" s="296"/>
      <c r="DE217" s="296"/>
      <c r="DF217" s="296"/>
      <c r="DG217" s="296"/>
      <c r="DH217" s="296"/>
      <c r="DI217" s="296"/>
      <c r="DJ217" s="296"/>
      <c r="DK217" s="296"/>
      <c r="DL217" s="296"/>
      <c r="DM217" s="296"/>
      <c r="DN217" s="296"/>
      <c r="DO217" s="296"/>
      <c r="DP217" s="296"/>
      <c r="DQ217" s="296"/>
      <c r="DR217" s="296"/>
      <c r="DS217" s="296"/>
      <c r="DT217" s="296"/>
      <c r="DU217" s="296"/>
      <c r="DV217" s="296"/>
      <c r="DW217" s="296"/>
      <c r="DX217" s="296"/>
      <c r="DY217" s="296"/>
      <c r="DZ217" s="296"/>
      <c r="EA217" s="296"/>
      <c r="EB217" s="296"/>
      <c r="EC217" s="296"/>
      <c r="ED217" s="296"/>
      <c r="EE217" s="296"/>
      <c r="EF217" s="296"/>
      <c r="EG217" s="42"/>
      <c r="EH217" s="296"/>
      <c r="EI217" s="296"/>
      <c r="EJ217" s="296"/>
      <c r="EK217" s="296"/>
      <c r="EL217" s="296"/>
      <c r="EM217" s="296"/>
      <c r="EN217" s="296"/>
      <c r="EO217" s="296"/>
      <c r="EP217" s="296"/>
      <c r="EQ217" s="296"/>
      <c r="ER217" s="296"/>
      <c r="ES217" s="296"/>
      <c r="ET217" s="296"/>
      <c r="EU217" s="296"/>
      <c r="EV217" s="296"/>
      <c r="EW217" s="296"/>
      <c r="EX217" s="296"/>
      <c r="EY217" s="296"/>
      <c r="EZ217" s="296"/>
      <c r="FA217" s="296"/>
      <c r="FB217" s="296"/>
      <c r="FC217" s="296"/>
      <c r="FD217" s="296"/>
      <c r="FE217" s="296"/>
      <c r="FF217" s="296"/>
      <c r="FG217" s="296"/>
      <c r="FH217" s="296"/>
      <c r="FI217" s="296"/>
      <c r="FJ217" s="296"/>
      <c r="FK217" s="296"/>
      <c r="FL217" s="296"/>
      <c r="FM217" s="296"/>
      <c r="FN217" s="296"/>
      <c r="FO217" s="296"/>
      <c r="FP217" s="296"/>
      <c r="FQ217" s="42"/>
      <c r="FR217" s="42"/>
      <c r="FS217" s="42"/>
      <c r="FT217" s="42"/>
      <c r="FU217" s="42"/>
      <c r="FV217" s="296"/>
      <c r="FW217" s="296"/>
      <c r="FX217" s="296"/>
      <c r="FY217" s="296"/>
      <c r="FZ217" s="296"/>
      <c r="GA217" s="296"/>
      <c r="GB217" s="296"/>
      <c r="GC217" s="296"/>
      <c r="GD217" s="296"/>
      <c r="GE217" s="296"/>
      <c r="GF217" s="296"/>
      <c r="GG217" s="296"/>
      <c r="GH217" s="296"/>
      <c r="GI217" s="296"/>
      <c r="GJ217" s="296"/>
      <c r="GK217" s="296"/>
      <c r="GL217" s="296"/>
      <c r="GM217" s="296"/>
      <c r="GN217" s="296"/>
      <c r="GO217" s="296"/>
      <c r="GP217" s="296"/>
      <c r="GQ217" s="296"/>
      <c r="GR217" s="296"/>
      <c r="GS217" s="296"/>
      <c r="GT217" s="296"/>
      <c r="GU217" s="296"/>
      <c r="GV217" s="296"/>
      <c r="GW217" s="296"/>
      <c r="GX217" s="296"/>
      <c r="GY217" s="296"/>
      <c r="GZ217" s="296"/>
      <c r="HA217" s="296"/>
      <c r="HB217" s="296"/>
      <c r="HC217" s="296"/>
      <c r="HD217" s="296"/>
      <c r="HE217" s="296"/>
      <c r="HF217" s="296"/>
      <c r="HG217" s="296"/>
      <c r="HH217" s="296"/>
      <c r="HI217" s="296"/>
      <c r="HJ217" s="296"/>
      <c r="HK217" s="296"/>
      <c r="HL217" s="296"/>
      <c r="HM217" s="296"/>
      <c r="HN217" s="296"/>
      <c r="HO217" s="296"/>
      <c r="HP217" s="296"/>
      <c r="HQ217" s="296"/>
      <c r="HR217" s="296"/>
      <c r="HS217" s="296"/>
      <c r="HT217" s="296"/>
      <c r="HU217" s="296"/>
      <c r="HV217" s="296"/>
      <c r="HW217" s="296"/>
      <c r="HX217" s="296"/>
      <c r="HY217" s="296"/>
      <c r="HZ217" s="296"/>
      <c r="IA217" s="296"/>
      <c r="IB217" s="296"/>
      <c r="IC217" s="296"/>
      <c r="ID217" s="296"/>
      <c r="IE217" s="296"/>
      <c r="IF217" s="296"/>
      <c r="IG217" s="296"/>
      <c r="IH217" s="296"/>
      <c r="II217" s="296"/>
      <c r="IJ217" s="296"/>
      <c r="IK217" s="296"/>
      <c r="IL217" s="296"/>
      <c r="IM217" s="296"/>
      <c r="IN217" s="296"/>
      <c r="IO217" s="296"/>
      <c r="IP217" s="296"/>
      <c r="IQ217" s="296"/>
      <c r="IR217" s="296"/>
      <c r="IS217" s="296"/>
      <c r="IT217" s="296"/>
      <c r="IU217" s="296"/>
      <c r="IV217" s="296"/>
      <c r="IW217" s="296"/>
      <c r="IX217" s="296"/>
      <c r="IY217" s="296"/>
      <c r="IZ217" s="296"/>
      <c r="JA217" s="296"/>
      <c r="KM217" s="38"/>
      <c r="KN217" s="38"/>
      <c r="KP217" s="38"/>
      <c r="KQ217" s="38"/>
      <c r="KR217" s="38"/>
      <c r="KS217" s="38"/>
      <c r="KT217" s="38"/>
      <c r="KU217" s="38"/>
      <c r="KV217" s="38"/>
      <c r="KW217" s="38"/>
      <c r="KX217" s="38"/>
      <c r="LH217" s="33"/>
    </row>
    <row r="218" spans="2:320" s="17" customFormat="1" x14ac:dyDescent="0.2">
      <c r="B218" s="33"/>
      <c r="F218" s="35"/>
      <c r="G218" s="174"/>
      <c r="H218" s="33"/>
      <c r="I218" s="33"/>
      <c r="J218" s="42"/>
      <c r="K218" s="296"/>
      <c r="L218" s="296"/>
      <c r="M218" s="296"/>
      <c r="N218" s="296"/>
      <c r="O218" s="296"/>
      <c r="P218" s="296"/>
      <c r="Q218" s="296"/>
      <c r="R218" s="296"/>
      <c r="S218" s="296"/>
      <c r="T218" s="296"/>
      <c r="U218" s="296"/>
      <c r="V218" s="296"/>
      <c r="W218" s="296"/>
      <c r="X218" s="296"/>
      <c r="Y218" s="296"/>
      <c r="Z218" s="296"/>
      <c r="AA218" s="296"/>
      <c r="AB218" s="296"/>
      <c r="AC218" s="296"/>
      <c r="AD218" s="296"/>
      <c r="AE218" s="296"/>
      <c r="AF218" s="296"/>
      <c r="AG218" s="296"/>
      <c r="AH218" s="296"/>
      <c r="AI218" s="296"/>
      <c r="AJ218" s="296"/>
      <c r="AK218" s="296"/>
      <c r="AL218" s="296"/>
      <c r="AM218" s="296"/>
      <c r="AN218" s="296"/>
      <c r="AO218" s="296"/>
      <c r="AP218" s="296"/>
      <c r="AQ218" s="296"/>
      <c r="AR218" s="296"/>
      <c r="AS218" s="296"/>
      <c r="AT218" s="296"/>
      <c r="AU218" s="296"/>
      <c r="AV218" s="296"/>
      <c r="AW218" s="296"/>
      <c r="AX218" s="296"/>
      <c r="AY218" s="296"/>
      <c r="AZ218" s="296"/>
      <c r="BA218" s="296"/>
      <c r="BB218" s="296"/>
      <c r="BC218" s="296"/>
      <c r="BD218" s="296"/>
      <c r="BE218" s="296"/>
      <c r="BF218" s="296"/>
      <c r="BG218" s="296"/>
      <c r="BH218" s="296"/>
      <c r="BI218" s="296"/>
      <c r="BJ218" s="296"/>
      <c r="BK218" s="296"/>
      <c r="BL218" s="296"/>
      <c r="BM218" s="42"/>
      <c r="BN218" s="42"/>
      <c r="BO218" s="42"/>
      <c r="BP218" s="42"/>
      <c r="BQ218" s="42"/>
      <c r="BR218" s="42"/>
      <c r="BS218" s="42"/>
      <c r="BT218" s="42"/>
      <c r="BU218" s="42"/>
      <c r="BV218" s="42"/>
      <c r="BW218" s="42"/>
      <c r="BX218" s="42"/>
      <c r="BY218" s="42"/>
      <c r="BZ218" s="296"/>
      <c r="CA218" s="296"/>
      <c r="CB218" s="296"/>
      <c r="CC218" s="296"/>
      <c r="CD218" s="296"/>
      <c r="CE218" s="296"/>
      <c r="CF218" s="296"/>
      <c r="CG218" s="296"/>
      <c r="CH218" s="296"/>
      <c r="CI218" s="296"/>
      <c r="CJ218" s="296"/>
      <c r="CK218" s="296"/>
      <c r="CL218" s="296"/>
      <c r="CM218" s="296"/>
      <c r="CN218" s="296"/>
      <c r="CO218" s="296"/>
      <c r="CP218" s="296"/>
      <c r="CQ218" s="296"/>
      <c r="CR218" s="296"/>
      <c r="CS218" s="296"/>
      <c r="CT218" s="296"/>
      <c r="CU218" s="296"/>
      <c r="CV218" s="296"/>
      <c r="CW218" s="42"/>
      <c r="CX218" s="296"/>
      <c r="CY218" s="296"/>
      <c r="CZ218" s="296"/>
      <c r="DA218" s="296"/>
      <c r="DB218" s="296"/>
      <c r="DC218" s="296"/>
      <c r="DD218" s="296"/>
      <c r="DE218" s="296"/>
      <c r="DF218" s="296"/>
      <c r="DG218" s="296"/>
      <c r="DH218" s="296"/>
      <c r="DI218" s="296"/>
      <c r="DJ218" s="296"/>
      <c r="DK218" s="296"/>
      <c r="DL218" s="296"/>
      <c r="DM218" s="296"/>
      <c r="DN218" s="296"/>
      <c r="DO218" s="296"/>
      <c r="DP218" s="296"/>
      <c r="DQ218" s="296"/>
      <c r="DR218" s="296"/>
      <c r="DS218" s="296"/>
      <c r="DT218" s="296"/>
      <c r="DU218" s="296"/>
      <c r="DV218" s="296"/>
      <c r="DW218" s="296"/>
      <c r="DX218" s="296"/>
      <c r="DY218" s="296"/>
      <c r="DZ218" s="296"/>
      <c r="EA218" s="296"/>
      <c r="EB218" s="296"/>
      <c r="EC218" s="296"/>
      <c r="ED218" s="296"/>
      <c r="EE218" s="296"/>
      <c r="EF218" s="296"/>
      <c r="EG218" s="42"/>
      <c r="EH218" s="296"/>
      <c r="EI218" s="296"/>
      <c r="EJ218" s="296"/>
      <c r="EK218" s="296"/>
      <c r="EL218" s="296"/>
      <c r="EM218" s="296"/>
      <c r="EN218" s="296"/>
      <c r="EO218" s="296"/>
      <c r="EP218" s="296"/>
      <c r="EQ218" s="296"/>
      <c r="ER218" s="296"/>
      <c r="ES218" s="296"/>
      <c r="ET218" s="296"/>
      <c r="EU218" s="296"/>
      <c r="EV218" s="296"/>
      <c r="EW218" s="296"/>
      <c r="EX218" s="296"/>
      <c r="EY218" s="296"/>
      <c r="EZ218" s="296"/>
      <c r="FA218" s="296"/>
      <c r="FB218" s="296"/>
      <c r="FC218" s="296"/>
      <c r="FD218" s="296"/>
      <c r="FE218" s="296"/>
      <c r="FF218" s="296"/>
      <c r="FG218" s="296"/>
      <c r="FH218" s="296"/>
      <c r="FI218" s="296"/>
      <c r="FJ218" s="296"/>
      <c r="FK218" s="296"/>
      <c r="FL218" s="296"/>
      <c r="FM218" s="296"/>
      <c r="FN218" s="296"/>
      <c r="FO218" s="296"/>
      <c r="FP218" s="296"/>
      <c r="FQ218" s="42"/>
      <c r="FR218" s="42"/>
      <c r="FS218" s="42"/>
      <c r="FT218" s="42"/>
      <c r="FU218" s="42"/>
      <c r="FV218" s="296"/>
      <c r="FW218" s="296"/>
      <c r="FX218" s="296"/>
      <c r="FY218" s="296"/>
      <c r="FZ218" s="296"/>
      <c r="GA218" s="296"/>
      <c r="GB218" s="296"/>
      <c r="GC218" s="296"/>
      <c r="GD218" s="296"/>
      <c r="GE218" s="296"/>
      <c r="GF218" s="296"/>
      <c r="GG218" s="296"/>
      <c r="GH218" s="296"/>
      <c r="GI218" s="296"/>
      <c r="GJ218" s="296"/>
      <c r="GK218" s="296"/>
      <c r="GL218" s="296"/>
      <c r="GM218" s="296"/>
      <c r="GN218" s="296"/>
      <c r="GO218" s="296"/>
      <c r="GP218" s="296"/>
      <c r="GQ218" s="296"/>
      <c r="GR218" s="296"/>
      <c r="GS218" s="296"/>
      <c r="GT218" s="296"/>
      <c r="GU218" s="296"/>
      <c r="GV218" s="296"/>
      <c r="GW218" s="296"/>
      <c r="GX218" s="296"/>
      <c r="GY218" s="296"/>
      <c r="GZ218" s="296"/>
      <c r="HA218" s="296"/>
      <c r="HB218" s="296"/>
      <c r="HC218" s="296"/>
      <c r="HD218" s="296"/>
      <c r="HE218" s="296"/>
      <c r="HF218" s="296"/>
      <c r="HG218" s="296"/>
      <c r="HH218" s="296"/>
      <c r="HI218" s="296"/>
      <c r="HJ218" s="296"/>
      <c r="HK218" s="296"/>
      <c r="HL218" s="296"/>
      <c r="HM218" s="296"/>
      <c r="HN218" s="296"/>
      <c r="HO218" s="296"/>
      <c r="HP218" s="296"/>
      <c r="HQ218" s="296"/>
      <c r="HR218" s="296"/>
      <c r="HS218" s="296"/>
      <c r="HT218" s="296"/>
      <c r="HU218" s="296"/>
      <c r="HV218" s="296"/>
      <c r="HW218" s="296"/>
      <c r="HX218" s="296"/>
      <c r="HY218" s="296"/>
      <c r="HZ218" s="296"/>
      <c r="IA218" s="296"/>
      <c r="IB218" s="296"/>
      <c r="IC218" s="296"/>
      <c r="ID218" s="296"/>
      <c r="IE218" s="296"/>
      <c r="IF218" s="296"/>
      <c r="IG218" s="296"/>
      <c r="IH218" s="296"/>
      <c r="II218" s="296"/>
      <c r="IJ218" s="296"/>
      <c r="IK218" s="296"/>
      <c r="IL218" s="296"/>
      <c r="IM218" s="296"/>
      <c r="IN218" s="296"/>
      <c r="IO218" s="296"/>
      <c r="IP218" s="296"/>
      <c r="IQ218" s="296"/>
      <c r="IR218" s="296"/>
      <c r="IS218" s="296"/>
      <c r="IT218" s="296"/>
      <c r="IU218" s="296"/>
      <c r="IV218" s="296"/>
      <c r="IW218" s="296"/>
      <c r="IX218" s="296"/>
      <c r="IY218" s="296"/>
      <c r="IZ218" s="296"/>
      <c r="JA218" s="296"/>
      <c r="KM218" s="38"/>
      <c r="KN218" s="38"/>
      <c r="KP218" s="38"/>
      <c r="KQ218" s="38"/>
      <c r="KR218" s="38"/>
      <c r="KS218" s="38"/>
      <c r="KT218" s="38"/>
      <c r="KU218" s="38"/>
      <c r="KV218" s="38"/>
      <c r="KW218" s="38"/>
      <c r="KX218" s="38"/>
      <c r="LH218" s="33"/>
    </row>
    <row r="219" spans="2:320" s="17" customFormat="1" x14ac:dyDescent="0.2">
      <c r="B219" s="33"/>
      <c r="F219" s="35"/>
      <c r="G219" s="174"/>
      <c r="H219" s="33"/>
      <c r="I219" s="33"/>
      <c r="J219" s="42"/>
      <c r="K219" s="296"/>
      <c r="L219" s="296"/>
      <c r="M219" s="296"/>
      <c r="N219" s="296"/>
      <c r="O219" s="296"/>
      <c r="P219" s="296"/>
      <c r="Q219" s="296"/>
      <c r="R219" s="296"/>
      <c r="S219" s="296"/>
      <c r="T219" s="296"/>
      <c r="U219" s="296"/>
      <c r="V219" s="296"/>
      <c r="W219" s="296"/>
      <c r="X219" s="296"/>
      <c r="Y219" s="296"/>
      <c r="Z219" s="296"/>
      <c r="AA219" s="296"/>
      <c r="AB219" s="296"/>
      <c r="AC219" s="296"/>
      <c r="AD219" s="296"/>
      <c r="AE219" s="296"/>
      <c r="AF219" s="296"/>
      <c r="AG219" s="296"/>
      <c r="AH219" s="296"/>
      <c r="AI219" s="296"/>
      <c r="AJ219" s="296"/>
      <c r="AK219" s="296"/>
      <c r="AL219" s="296"/>
      <c r="AM219" s="296"/>
      <c r="AN219" s="296"/>
      <c r="AO219" s="296"/>
      <c r="AP219" s="296"/>
      <c r="AQ219" s="296"/>
      <c r="AR219" s="296"/>
      <c r="AS219" s="296"/>
      <c r="AT219" s="296"/>
      <c r="AU219" s="296"/>
      <c r="AV219" s="296"/>
      <c r="AW219" s="296"/>
      <c r="AX219" s="296"/>
      <c r="AY219" s="296"/>
      <c r="AZ219" s="296"/>
      <c r="BA219" s="296"/>
      <c r="BB219" s="296"/>
      <c r="BC219" s="296"/>
      <c r="BD219" s="296"/>
      <c r="BE219" s="296"/>
      <c r="BF219" s="296"/>
      <c r="BG219" s="296"/>
      <c r="BH219" s="296"/>
      <c r="BI219" s="296"/>
      <c r="BJ219" s="296"/>
      <c r="BK219" s="296"/>
      <c r="BL219" s="296"/>
      <c r="BM219" s="42"/>
      <c r="BN219" s="42"/>
      <c r="BO219" s="42"/>
      <c r="BP219" s="42"/>
      <c r="BQ219" s="42"/>
      <c r="BR219" s="42"/>
      <c r="BS219" s="42"/>
      <c r="BT219" s="42"/>
      <c r="BU219" s="42"/>
      <c r="BV219" s="42"/>
      <c r="BW219" s="42"/>
      <c r="BX219" s="42"/>
      <c r="BY219" s="42"/>
      <c r="BZ219" s="296"/>
      <c r="CA219" s="296"/>
      <c r="CB219" s="296"/>
      <c r="CC219" s="296"/>
      <c r="CD219" s="296"/>
      <c r="CE219" s="296"/>
      <c r="CF219" s="296"/>
      <c r="CG219" s="296"/>
      <c r="CH219" s="296"/>
      <c r="CI219" s="296"/>
      <c r="CJ219" s="296"/>
      <c r="CK219" s="296"/>
      <c r="CL219" s="296"/>
      <c r="CM219" s="296"/>
      <c r="CN219" s="296"/>
      <c r="CO219" s="296"/>
      <c r="CP219" s="296"/>
      <c r="CQ219" s="296"/>
      <c r="CR219" s="296"/>
      <c r="CS219" s="296"/>
      <c r="CT219" s="296"/>
      <c r="CU219" s="296"/>
      <c r="CV219" s="296"/>
      <c r="CW219" s="42"/>
      <c r="CX219" s="296"/>
      <c r="CY219" s="296"/>
      <c r="CZ219" s="296"/>
      <c r="DA219" s="296"/>
      <c r="DB219" s="296"/>
      <c r="DC219" s="296"/>
      <c r="DD219" s="296"/>
      <c r="DE219" s="296"/>
      <c r="DF219" s="296"/>
      <c r="DG219" s="296"/>
      <c r="DH219" s="296"/>
      <c r="DI219" s="296"/>
      <c r="DJ219" s="296"/>
      <c r="DK219" s="296"/>
      <c r="DL219" s="296"/>
      <c r="DM219" s="296"/>
      <c r="DN219" s="296"/>
      <c r="DO219" s="296"/>
      <c r="DP219" s="296"/>
      <c r="DQ219" s="296"/>
      <c r="DR219" s="296"/>
      <c r="DS219" s="296"/>
      <c r="DT219" s="296"/>
      <c r="DU219" s="296"/>
      <c r="DV219" s="296"/>
      <c r="DW219" s="296"/>
      <c r="DX219" s="296"/>
      <c r="DY219" s="296"/>
      <c r="DZ219" s="296"/>
      <c r="EA219" s="296"/>
      <c r="EB219" s="296"/>
      <c r="EC219" s="296"/>
      <c r="ED219" s="296"/>
      <c r="EE219" s="296"/>
      <c r="EF219" s="296"/>
      <c r="EG219" s="42"/>
      <c r="EH219" s="296"/>
      <c r="EI219" s="296"/>
      <c r="EJ219" s="296"/>
      <c r="EK219" s="296"/>
      <c r="EL219" s="296"/>
      <c r="EM219" s="296"/>
      <c r="EN219" s="296"/>
      <c r="EO219" s="296"/>
      <c r="EP219" s="296"/>
      <c r="EQ219" s="296"/>
      <c r="ER219" s="296"/>
      <c r="ES219" s="296"/>
      <c r="ET219" s="296"/>
      <c r="EU219" s="296"/>
      <c r="EV219" s="296"/>
      <c r="EW219" s="296"/>
      <c r="EX219" s="296"/>
      <c r="EY219" s="296"/>
      <c r="EZ219" s="296"/>
      <c r="FA219" s="296"/>
      <c r="FB219" s="296"/>
      <c r="FC219" s="296"/>
      <c r="FD219" s="296"/>
      <c r="FE219" s="296"/>
      <c r="FF219" s="296"/>
      <c r="FG219" s="296"/>
      <c r="FH219" s="296"/>
      <c r="FI219" s="296"/>
      <c r="FJ219" s="296"/>
      <c r="FK219" s="296"/>
      <c r="FL219" s="296"/>
      <c r="FM219" s="296"/>
      <c r="FN219" s="296"/>
      <c r="FO219" s="296"/>
      <c r="FP219" s="296"/>
      <c r="FQ219" s="42"/>
      <c r="FR219" s="42"/>
      <c r="FS219" s="42"/>
      <c r="FT219" s="42"/>
      <c r="FU219" s="42"/>
      <c r="FV219" s="296"/>
      <c r="FW219" s="296"/>
      <c r="FX219" s="296"/>
      <c r="FY219" s="296"/>
      <c r="FZ219" s="296"/>
      <c r="GA219" s="296"/>
      <c r="GB219" s="296"/>
      <c r="GC219" s="296"/>
      <c r="GD219" s="296"/>
      <c r="GE219" s="296"/>
      <c r="GF219" s="296"/>
      <c r="GG219" s="296"/>
      <c r="GH219" s="296"/>
      <c r="GI219" s="296"/>
      <c r="GJ219" s="296"/>
      <c r="GK219" s="296"/>
      <c r="GL219" s="296"/>
      <c r="GM219" s="296"/>
      <c r="GN219" s="296"/>
      <c r="GO219" s="296"/>
      <c r="GP219" s="296"/>
      <c r="GQ219" s="296"/>
      <c r="GR219" s="296"/>
      <c r="GS219" s="296"/>
      <c r="GT219" s="296"/>
      <c r="GU219" s="296"/>
      <c r="GV219" s="296"/>
      <c r="GW219" s="296"/>
      <c r="GX219" s="296"/>
      <c r="GY219" s="296"/>
      <c r="GZ219" s="296"/>
      <c r="HA219" s="296"/>
      <c r="HB219" s="296"/>
      <c r="HC219" s="296"/>
      <c r="HD219" s="296"/>
      <c r="HE219" s="296"/>
      <c r="HF219" s="296"/>
      <c r="HG219" s="296"/>
      <c r="HH219" s="296"/>
      <c r="HI219" s="296"/>
      <c r="HJ219" s="296"/>
      <c r="HK219" s="296"/>
      <c r="HL219" s="296"/>
      <c r="HM219" s="296"/>
      <c r="HN219" s="296"/>
      <c r="HO219" s="296"/>
      <c r="HP219" s="296"/>
      <c r="HQ219" s="296"/>
      <c r="HR219" s="296"/>
      <c r="HS219" s="296"/>
      <c r="HT219" s="296"/>
      <c r="HU219" s="296"/>
      <c r="HV219" s="296"/>
      <c r="HW219" s="296"/>
      <c r="HX219" s="296"/>
      <c r="HY219" s="296"/>
      <c r="HZ219" s="296"/>
      <c r="IA219" s="296"/>
      <c r="IB219" s="296"/>
      <c r="IC219" s="296"/>
      <c r="ID219" s="296"/>
      <c r="IE219" s="296"/>
      <c r="IF219" s="296"/>
      <c r="IG219" s="296"/>
      <c r="IH219" s="296"/>
      <c r="II219" s="296"/>
      <c r="IJ219" s="296"/>
      <c r="IK219" s="296"/>
      <c r="IL219" s="296"/>
      <c r="IM219" s="296"/>
      <c r="IN219" s="296"/>
      <c r="IO219" s="296"/>
      <c r="IP219" s="296"/>
      <c r="IQ219" s="296"/>
      <c r="IR219" s="296"/>
      <c r="IS219" s="296"/>
      <c r="IT219" s="296"/>
      <c r="IU219" s="296"/>
      <c r="IV219" s="296"/>
      <c r="IW219" s="296"/>
      <c r="IX219" s="296"/>
      <c r="IY219" s="296"/>
      <c r="IZ219" s="296"/>
      <c r="JA219" s="296"/>
      <c r="KM219" s="38"/>
      <c r="KN219" s="38"/>
      <c r="KP219" s="38"/>
      <c r="KQ219" s="38"/>
      <c r="KR219" s="38"/>
      <c r="KS219" s="38"/>
      <c r="KT219" s="38"/>
      <c r="KU219" s="38"/>
      <c r="KV219" s="38"/>
      <c r="KW219" s="38"/>
      <c r="KX219" s="38"/>
      <c r="LH219" s="33"/>
    </row>
    <row r="220" spans="2:320" s="17" customFormat="1" x14ac:dyDescent="0.2">
      <c r="B220" s="33"/>
      <c r="F220" s="35"/>
      <c r="G220" s="174"/>
      <c r="H220" s="33"/>
      <c r="I220" s="33"/>
      <c r="J220" s="42"/>
      <c r="K220" s="296"/>
      <c r="L220" s="296"/>
      <c r="M220" s="296"/>
      <c r="N220" s="296"/>
      <c r="O220" s="296"/>
      <c r="P220" s="296"/>
      <c r="Q220" s="296"/>
      <c r="R220" s="296"/>
      <c r="S220" s="296"/>
      <c r="T220" s="296"/>
      <c r="U220" s="296"/>
      <c r="V220" s="296"/>
      <c r="W220" s="296"/>
      <c r="X220" s="296"/>
      <c r="Y220" s="296"/>
      <c r="Z220" s="296"/>
      <c r="AA220" s="296"/>
      <c r="AB220" s="296"/>
      <c r="AC220" s="296"/>
      <c r="AD220" s="296"/>
      <c r="AE220" s="296"/>
      <c r="AF220" s="296"/>
      <c r="AG220" s="296"/>
      <c r="AH220" s="296"/>
      <c r="AI220" s="296"/>
      <c r="AJ220" s="296"/>
      <c r="AK220" s="296"/>
      <c r="AL220" s="296"/>
      <c r="AM220" s="296"/>
      <c r="AN220" s="296"/>
      <c r="AO220" s="296"/>
      <c r="AP220" s="296"/>
      <c r="AQ220" s="296"/>
      <c r="AR220" s="296"/>
      <c r="AS220" s="296"/>
      <c r="AT220" s="296"/>
      <c r="AU220" s="296"/>
      <c r="AV220" s="296"/>
      <c r="AW220" s="296"/>
      <c r="AX220" s="296"/>
      <c r="AY220" s="296"/>
      <c r="AZ220" s="296"/>
      <c r="BA220" s="296"/>
      <c r="BB220" s="296"/>
      <c r="BC220" s="296"/>
      <c r="BD220" s="296"/>
      <c r="BE220" s="296"/>
      <c r="BF220" s="296"/>
      <c r="BG220" s="296"/>
      <c r="BH220" s="296"/>
      <c r="BI220" s="296"/>
      <c r="BJ220" s="296"/>
      <c r="BK220" s="296"/>
      <c r="BL220" s="296"/>
      <c r="BM220" s="42"/>
      <c r="BN220" s="42"/>
      <c r="BO220" s="42"/>
      <c r="BP220" s="42"/>
      <c r="BQ220" s="42"/>
      <c r="BR220" s="42"/>
      <c r="BS220" s="42"/>
      <c r="BT220" s="42"/>
      <c r="BU220" s="42"/>
      <c r="BV220" s="42"/>
      <c r="BW220" s="42"/>
      <c r="BX220" s="42"/>
      <c r="BY220" s="42"/>
      <c r="BZ220" s="296"/>
      <c r="CA220" s="296"/>
      <c r="CB220" s="296"/>
      <c r="CC220" s="296"/>
      <c r="CD220" s="296"/>
      <c r="CE220" s="296"/>
      <c r="CF220" s="296"/>
      <c r="CG220" s="296"/>
      <c r="CH220" s="296"/>
      <c r="CI220" s="296"/>
      <c r="CJ220" s="296"/>
      <c r="CK220" s="296"/>
      <c r="CL220" s="296"/>
      <c r="CM220" s="296"/>
      <c r="CN220" s="296"/>
      <c r="CO220" s="296"/>
      <c r="CP220" s="296"/>
      <c r="CQ220" s="296"/>
      <c r="CR220" s="296"/>
      <c r="CS220" s="296"/>
      <c r="CT220" s="296"/>
      <c r="CU220" s="296"/>
      <c r="CV220" s="296"/>
      <c r="CW220" s="42"/>
      <c r="CX220" s="296"/>
      <c r="CY220" s="296"/>
      <c r="CZ220" s="296"/>
      <c r="DA220" s="296"/>
      <c r="DB220" s="296"/>
      <c r="DC220" s="296"/>
      <c r="DD220" s="296"/>
      <c r="DE220" s="296"/>
      <c r="DF220" s="296"/>
      <c r="DG220" s="296"/>
      <c r="DH220" s="296"/>
      <c r="DI220" s="296"/>
      <c r="DJ220" s="296"/>
      <c r="DK220" s="296"/>
      <c r="DL220" s="296"/>
      <c r="DM220" s="296"/>
      <c r="DN220" s="296"/>
      <c r="DO220" s="296"/>
      <c r="DP220" s="296"/>
      <c r="DQ220" s="296"/>
      <c r="DR220" s="296"/>
      <c r="DS220" s="296"/>
      <c r="DT220" s="296"/>
      <c r="DU220" s="296"/>
      <c r="DV220" s="296"/>
      <c r="DW220" s="296"/>
      <c r="DX220" s="296"/>
      <c r="DY220" s="296"/>
      <c r="DZ220" s="296"/>
      <c r="EA220" s="296"/>
      <c r="EB220" s="296"/>
      <c r="EC220" s="296"/>
      <c r="ED220" s="296"/>
      <c r="EE220" s="296"/>
      <c r="EF220" s="296"/>
      <c r="EG220" s="42"/>
      <c r="EH220" s="296"/>
      <c r="EI220" s="296"/>
      <c r="EJ220" s="296"/>
      <c r="EK220" s="296"/>
      <c r="EL220" s="296"/>
      <c r="EM220" s="296"/>
      <c r="EN220" s="296"/>
      <c r="EO220" s="296"/>
      <c r="EP220" s="296"/>
      <c r="EQ220" s="296"/>
      <c r="ER220" s="296"/>
      <c r="ES220" s="296"/>
      <c r="ET220" s="296"/>
      <c r="EU220" s="296"/>
      <c r="EV220" s="296"/>
      <c r="EW220" s="296"/>
      <c r="EX220" s="296"/>
      <c r="EY220" s="296"/>
      <c r="EZ220" s="296"/>
      <c r="FA220" s="296"/>
      <c r="FB220" s="296"/>
      <c r="FC220" s="296"/>
      <c r="FD220" s="296"/>
      <c r="FE220" s="296"/>
      <c r="FF220" s="296"/>
      <c r="FG220" s="296"/>
      <c r="FH220" s="296"/>
      <c r="FI220" s="296"/>
      <c r="FJ220" s="296"/>
      <c r="FK220" s="296"/>
      <c r="FL220" s="296"/>
      <c r="FM220" s="296"/>
      <c r="FN220" s="296"/>
      <c r="FO220" s="296"/>
      <c r="FP220" s="296"/>
      <c r="FQ220" s="42"/>
      <c r="FR220" s="42"/>
      <c r="FS220" s="42"/>
      <c r="FT220" s="42"/>
      <c r="FU220" s="42"/>
      <c r="FV220" s="296"/>
      <c r="FW220" s="296"/>
      <c r="FX220" s="296"/>
      <c r="FY220" s="296"/>
      <c r="FZ220" s="296"/>
      <c r="GA220" s="296"/>
      <c r="GB220" s="296"/>
      <c r="GC220" s="296"/>
      <c r="GD220" s="296"/>
      <c r="GE220" s="296"/>
      <c r="GF220" s="296"/>
      <c r="GG220" s="296"/>
      <c r="GH220" s="296"/>
      <c r="GI220" s="296"/>
      <c r="GJ220" s="296"/>
      <c r="GK220" s="296"/>
      <c r="GL220" s="296"/>
      <c r="GM220" s="296"/>
      <c r="GN220" s="296"/>
      <c r="GO220" s="296"/>
      <c r="GP220" s="296"/>
      <c r="GQ220" s="296"/>
      <c r="GR220" s="296"/>
      <c r="GS220" s="296"/>
      <c r="GT220" s="296"/>
      <c r="GU220" s="296"/>
      <c r="GV220" s="296"/>
      <c r="GW220" s="296"/>
      <c r="GX220" s="296"/>
      <c r="GY220" s="296"/>
      <c r="GZ220" s="296"/>
      <c r="HA220" s="296"/>
      <c r="HB220" s="296"/>
      <c r="HC220" s="296"/>
      <c r="HD220" s="296"/>
      <c r="HE220" s="296"/>
      <c r="HF220" s="296"/>
      <c r="HG220" s="296"/>
      <c r="HH220" s="296"/>
      <c r="HI220" s="296"/>
      <c r="HJ220" s="296"/>
      <c r="HK220" s="296"/>
      <c r="HL220" s="296"/>
      <c r="HM220" s="296"/>
      <c r="HN220" s="296"/>
      <c r="HO220" s="296"/>
      <c r="HP220" s="296"/>
      <c r="HQ220" s="296"/>
      <c r="HR220" s="296"/>
      <c r="HS220" s="296"/>
      <c r="HT220" s="296"/>
      <c r="HU220" s="296"/>
      <c r="HV220" s="296"/>
      <c r="HW220" s="296"/>
      <c r="HX220" s="296"/>
      <c r="HY220" s="296"/>
      <c r="HZ220" s="296"/>
      <c r="IA220" s="296"/>
      <c r="IB220" s="296"/>
      <c r="IC220" s="296"/>
      <c r="ID220" s="296"/>
      <c r="IE220" s="296"/>
      <c r="IF220" s="296"/>
      <c r="IG220" s="296"/>
      <c r="IH220" s="296"/>
      <c r="II220" s="296"/>
      <c r="IJ220" s="296"/>
      <c r="IK220" s="296"/>
      <c r="IL220" s="296"/>
      <c r="IM220" s="296"/>
      <c r="IN220" s="296"/>
      <c r="IO220" s="296"/>
      <c r="IP220" s="296"/>
      <c r="IQ220" s="296"/>
      <c r="IR220" s="296"/>
      <c r="IS220" s="296"/>
      <c r="IT220" s="296"/>
      <c r="IU220" s="296"/>
      <c r="IV220" s="296"/>
      <c r="IW220" s="296"/>
      <c r="IX220" s="296"/>
      <c r="IY220" s="296"/>
      <c r="IZ220" s="296"/>
      <c r="JA220" s="296"/>
      <c r="KM220" s="38"/>
      <c r="KN220" s="38"/>
      <c r="KP220" s="38"/>
      <c r="KQ220" s="38"/>
      <c r="KR220" s="38"/>
      <c r="KS220" s="38"/>
      <c r="KT220" s="38"/>
      <c r="KU220" s="38"/>
      <c r="KV220" s="38"/>
      <c r="KW220" s="38"/>
      <c r="KX220" s="38"/>
      <c r="LH220" s="33"/>
    </row>
    <row r="221" spans="2:320" s="17" customFormat="1" x14ac:dyDescent="0.2">
      <c r="B221" s="33"/>
      <c r="F221" s="35"/>
      <c r="G221" s="174"/>
      <c r="H221" s="33"/>
      <c r="I221" s="33"/>
      <c r="J221" s="42"/>
      <c r="K221" s="296"/>
      <c r="L221" s="296"/>
      <c r="M221" s="296"/>
      <c r="N221" s="296"/>
      <c r="O221" s="296"/>
      <c r="P221" s="296"/>
      <c r="Q221" s="296"/>
      <c r="R221" s="296"/>
      <c r="S221" s="296"/>
      <c r="T221" s="296"/>
      <c r="U221" s="296"/>
      <c r="V221" s="296"/>
      <c r="W221" s="296"/>
      <c r="X221" s="296"/>
      <c r="Y221" s="296"/>
      <c r="Z221" s="296"/>
      <c r="AA221" s="296"/>
      <c r="AB221" s="296"/>
      <c r="AC221" s="296"/>
      <c r="AD221" s="296"/>
      <c r="AE221" s="296"/>
      <c r="AF221" s="296"/>
      <c r="AG221" s="296"/>
      <c r="AH221" s="296"/>
      <c r="AI221" s="296"/>
      <c r="AJ221" s="296"/>
      <c r="AK221" s="296"/>
      <c r="AL221" s="296"/>
      <c r="AM221" s="296"/>
      <c r="AN221" s="296"/>
      <c r="AO221" s="296"/>
      <c r="AP221" s="296"/>
      <c r="AQ221" s="296"/>
      <c r="AR221" s="296"/>
      <c r="AS221" s="296"/>
      <c r="AT221" s="296"/>
      <c r="AU221" s="296"/>
      <c r="AV221" s="296"/>
      <c r="AW221" s="296"/>
      <c r="AX221" s="296"/>
      <c r="AY221" s="296"/>
      <c r="AZ221" s="296"/>
      <c r="BA221" s="296"/>
      <c r="BB221" s="296"/>
      <c r="BC221" s="296"/>
      <c r="BD221" s="296"/>
      <c r="BE221" s="296"/>
      <c r="BF221" s="296"/>
      <c r="BG221" s="296"/>
      <c r="BH221" s="296"/>
      <c r="BI221" s="296"/>
      <c r="BJ221" s="296"/>
      <c r="BK221" s="296"/>
      <c r="BL221" s="296"/>
      <c r="BM221" s="42"/>
      <c r="BN221" s="42"/>
      <c r="BO221" s="42"/>
      <c r="BP221" s="42"/>
      <c r="BQ221" s="42"/>
      <c r="BR221" s="42"/>
      <c r="BS221" s="42"/>
      <c r="BT221" s="42"/>
      <c r="BU221" s="42"/>
      <c r="BV221" s="42"/>
      <c r="BW221" s="42"/>
      <c r="BX221" s="42"/>
      <c r="BY221" s="42"/>
      <c r="BZ221" s="296"/>
      <c r="CA221" s="296"/>
      <c r="CB221" s="296"/>
      <c r="CC221" s="296"/>
      <c r="CD221" s="296"/>
      <c r="CE221" s="296"/>
      <c r="CF221" s="296"/>
      <c r="CG221" s="296"/>
      <c r="CH221" s="296"/>
      <c r="CI221" s="296"/>
      <c r="CJ221" s="296"/>
      <c r="CK221" s="296"/>
      <c r="CL221" s="296"/>
      <c r="CM221" s="296"/>
      <c r="CN221" s="296"/>
      <c r="CO221" s="296"/>
      <c r="CP221" s="296"/>
      <c r="CQ221" s="296"/>
      <c r="CR221" s="296"/>
      <c r="CS221" s="296"/>
      <c r="CT221" s="296"/>
      <c r="CU221" s="296"/>
      <c r="CV221" s="296"/>
      <c r="CW221" s="42"/>
      <c r="CX221" s="296"/>
      <c r="CY221" s="296"/>
      <c r="CZ221" s="296"/>
      <c r="DA221" s="296"/>
      <c r="DB221" s="296"/>
      <c r="DC221" s="296"/>
      <c r="DD221" s="296"/>
      <c r="DE221" s="296"/>
      <c r="DF221" s="296"/>
      <c r="DG221" s="296"/>
      <c r="DH221" s="296"/>
      <c r="DI221" s="296"/>
      <c r="DJ221" s="296"/>
      <c r="DK221" s="296"/>
      <c r="DL221" s="296"/>
      <c r="DM221" s="296"/>
      <c r="DN221" s="296"/>
      <c r="DO221" s="296"/>
      <c r="DP221" s="296"/>
      <c r="DQ221" s="296"/>
      <c r="DR221" s="296"/>
      <c r="DS221" s="296"/>
      <c r="DT221" s="296"/>
      <c r="DU221" s="296"/>
      <c r="DV221" s="296"/>
      <c r="DW221" s="296"/>
      <c r="DX221" s="296"/>
      <c r="DY221" s="296"/>
      <c r="DZ221" s="296"/>
      <c r="EA221" s="296"/>
      <c r="EB221" s="296"/>
      <c r="EC221" s="296"/>
      <c r="ED221" s="296"/>
      <c r="EE221" s="296"/>
      <c r="EF221" s="296"/>
      <c r="EG221" s="42"/>
      <c r="EH221" s="296"/>
      <c r="EI221" s="296"/>
      <c r="EJ221" s="296"/>
      <c r="EK221" s="296"/>
      <c r="EL221" s="296"/>
      <c r="EM221" s="296"/>
      <c r="EN221" s="296"/>
      <c r="EO221" s="296"/>
      <c r="EP221" s="296"/>
      <c r="EQ221" s="296"/>
      <c r="ER221" s="296"/>
      <c r="ES221" s="296"/>
      <c r="ET221" s="296"/>
      <c r="EU221" s="296"/>
      <c r="EV221" s="296"/>
      <c r="EW221" s="296"/>
      <c r="EX221" s="296"/>
      <c r="EY221" s="296"/>
      <c r="EZ221" s="296"/>
      <c r="FA221" s="296"/>
      <c r="FB221" s="296"/>
      <c r="FC221" s="296"/>
      <c r="FD221" s="296"/>
      <c r="FE221" s="296"/>
      <c r="FF221" s="296"/>
      <c r="FG221" s="296"/>
      <c r="FH221" s="296"/>
      <c r="FI221" s="296"/>
      <c r="FJ221" s="296"/>
      <c r="FK221" s="296"/>
      <c r="FL221" s="296"/>
      <c r="FM221" s="296"/>
      <c r="FN221" s="296"/>
      <c r="FO221" s="296"/>
      <c r="FP221" s="296"/>
      <c r="FQ221" s="42"/>
      <c r="FR221" s="42"/>
      <c r="FS221" s="42"/>
      <c r="FT221" s="42"/>
      <c r="FU221" s="42"/>
      <c r="FV221" s="296"/>
      <c r="FW221" s="296"/>
      <c r="FX221" s="296"/>
      <c r="FY221" s="296"/>
      <c r="FZ221" s="296"/>
      <c r="GA221" s="296"/>
      <c r="GB221" s="296"/>
      <c r="GC221" s="296"/>
      <c r="GD221" s="296"/>
      <c r="GE221" s="296"/>
      <c r="GF221" s="296"/>
      <c r="GG221" s="296"/>
      <c r="GH221" s="296"/>
      <c r="GI221" s="296"/>
      <c r="GJ221" s="296"/>
      <c r="GK221" s="296"/>
      <c r="GL221" s="296"/>
      <c r="GM221" s="296"/>
      <c r="GN221" s="296"/>
      <c r="GO221" s="296"/>
      <c r="GP221" s="296"/>
      <c r="GQ221" s="296"/>
      <c r="GR221" s="296"/>
      <c r="GS221" s="296"/>
      <c r="GT221" s="296"/>
      <c r="GU221" s="296"/>
      <c r="GV221" s="296"/>
      <c r="GW221" s="296"/>
      <c r="GX221" s="296"/>
      <c r="GY221" s="296"/>
      <c r="GZ221" s="296"/>
      <c r="HA221" s="296"/>
      <c r="HB221" s="296"/>
      <c r="HC221" s="296"/>
      <c r="HD221" s="296"/>
      <c r="HE221" s="296"/>
      <c r="HF221" s="296"/>
      <c r="HG221" s="296"/>
      <c r="HH221" s="296"/>
      <c r="HI221" s="296"/>
      <c r="HJ221" s="296"/>
      <c r="HK221" s="296"/>
      <c r="HL221" s="296"/>
      <c r="HM221" s="296"/>
      <c r="HN221" s="296"/>
      <c r="HO221" s="296"/>
      <c r="HP221" s="296"/>
      <c r="HQ221" s="296"/>
      <c r="HR221" s="296"/>
      <c r="HS221" s="296"/>
      <c r="HT221" s="296"/>
      <c r="HU221" s="296"/>
      <c r="HV221" s="296"/>
      <c r="HW221" s="296"/>
      <c r="HX221" s="296"/>
      <c r="HY221" s="296"/>
      <c r="HZ221" s="296"/>
      <c r="IA221" s="296"/>
      <c r="IB221" s="296"/>
      <c r="IC221" s="296"/>
      <c r="ID221" s="296"/>
      <c r="IE221" s="296"/>
      <c r="IF221" s="296"/>
      <c r="IG221" s="296"/>
      <c r="IH221" s="296"/>
      <c r="II221" s="296"/>
      <c r="IJ221" s="296"/>
      <c r="IK221" s="296"/>
      <c r="IL221" s="296"/>
      <c r="IM221" s="296"/>
      <c r="IN221" s="296"/>
      <c r="IO221" s="296"/>
      <c r="IP221" s="296"/>
      <c r="IQ221" s="296"/>
      <c r="IR221" s="296"/>
      <c r="IS221" s="296"/>
      <c r="IT221" s="296"/>
      <c r="IU221" s="296"/>
      <c r="IV221" s="296"/>
      <c r="IW221" s="296"/>
      <c r="IX221" s="296"/>
      <c r="IY221" s="296"/>
      <c r="IZ221" s="296"/>
      <c r="JA221" s="296"/>
      <c r="KM221" s="38"/>
      <c r="KN221" s="38"/>
      <c r="KP221" s="38"/>
      <c r="KQ221" s="38"/>
      <c r="KR221" s="38"/>
      <c r="KS221" s="38"/>
      <c r="KT221" s="38"/>
      <c r="KU221" s="38"/>
      <c r="KV221" s="38"/>
      <c r="KW221" s="38"/>
      <c r="KX221" s="38"/>
      <c r="LH221" s="33"/>
    </row>
    <row r="222" spans="2:320" s="17" customFormat="1" x14ac:dyDescent="0.2">
      <c r="B222" s="33"/>
      <c r="F222" s="35"/>
      <c r="G222" s="174"/>
      <c r="H222" s="33"/>
      <c r="I222" s="33"/>
      <c r="J222" s="42"/>
      <c r="K222" s="296"/>
      <c r="L222" s="296"/>
      <c r="M222" s="296"/>
      <c r="N222" s="296"/>
      <c r="O222" s="296"/>
      <c r="P222" s="296"/>
      <c r="Q222" s="296"/>
      <c r="R222" s="296"/>
      <c r="S222" s="296"/>
      <c r="T222" s="296"/>
      <c r="U222" s="296"/>
      <c r="V222" s="296"/>
      <c r="W222" s="296"/>
      <c r="X222" s="296"/>
      <c r="Y222" s="296"/>
      <c r="Z222" s="296"/>
      <c r="AA222" s="296"/>
      <c r="AB222" s="296"/>
      <c r="AC222" s="296"/>
      <c r="AD222" s="296"/>
      <c r="AE222" s="296"/>
      <c r="AF222" s="296"/>
      <c r="AG222" s="296"/>
      <c r="AH222" s="296"/>
      <c r="AI222" s="296"/>
      <c r="AJ222" s="296"/>
      <c r="AK222" s="296"/>
      <c r="AL222" s="296"/>
      <c r="AM222" s="296"/>
      <c r="AN222" s="296"/>
      <c r="AO222" s="296"/>
      <c r="AP222" s="296"/>
      <c r="AQ222" s="296"/>
      <c r="AR222" s="296"/>
      <c r="AS222" s="296"/>
      <c r="AT222" s="296"/>
      <c r="AU222" s="296"/>
      <c r="AV222" s="296"/>
      <c r="AW222" s="296"/>
      <c r="AX222" s="296"/>
      <c r="AY222" s="296"/>
      <c r="AZ222" s="296"/>
      <c r="BA222" s="296"/>
      <c r="BB222" s="296"/>
      <c r="BC222" s="296"/>
      <c r="BD222" s="296"/>
      <c r="BE222" s="296"/>
      <c r="BF222" s="296"/>
      <c r="BG222" s="296"/>
      <c r="BH222" s="296"/>
      <c r="BI222" s="296"/>
      <c r="BJ222" s="296"/>
      <c r="BK222" s="296"/>
      <c r="BL222" s="296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  <c r="BZ222" s="296"/>
      <c r="CA222" s="296"/>
      <c r="CB222" s="296"/>
      <c r="CC222" s="296"/>
      <c r="CD222" s="296"/>
      <c r="CE222" s="296"/>
      <c r="CF222" s="296"/>
      <c r="CG222" s="296"/>
      <c r="CH222" s="296"/>
      <c r="CI222" s="296"/>
      <c r="CJ222" s="296"/>
      <c r="CK222" s="296"/>
      <c r="CL222" s="296"/>
      <c r="CM222" s="296"/>
      <c r="CN222" s="296"/>
      <c r="CO222" s="296"/>
      <c r="CP222" s="296"/>
      <c r="CQ222" s="296"/>
      <c r="CR222" s="296"/>
      <c r="CS222" s="296"/>
      <c r="CT222" s="296"/>
      <c r="CU222" s="296"/>
      <c r="CV222" s="296"/>
      <c r="CW222" s="42"/>
      <c r="CX222" s="296"/>
      <c r="CY222" s="296"/>
      <c r="CZ222" s="296"/>
      <c r="DA222" s="296"/>
      <c r="DB222" s="296"/>
      <c r="DC222" s="296"/>
      <c r="DD222" s="296"/>
      <c r="DE222" s="296"/>
      <c r="DF222" s="296"/>
      <c r="DG222" s="296"/>
      <c r="DH222" s="296"/>
      <c r="DI222" s="296"/>
      <c r="DJ222" s="296"/>
      <c r="DK222" s="296"/>
      <c r="DL222" s="296"/>
      <c r="DM222" s="296"/>
      <c r="DN222" s="296"/>
      <c r="DO222" s="296"/>
      <c r="DP222" s="296"/>
      <c r="DQ222" s="296"/>
      <c r="DR222" s="296"/>
      <c r="DS222" s="296"/>
      <c r="DT222" s="296"/>
      <c r="DU222" s="296"/>
      <c r="DV222" s="296"/>
      <c r="DW222" s="296"/>
      <c r="DX222" s="296"/>
      <c r="DY222" s="296"/>
      <c r="DZ222" s="296"/>
      <c r="EA222" s="296"/>
      <c r="EB222" s="296"/>
      <c r="EC222" s="296"/>
      <c r="ED222" s="296"/>
      <c r="EE222" s="296"/>
      <c r="EF222" s="296"/>
      <c r="EG222" s="42"/>
      <c r="EH222" s="296"/>
      <c r="EI222" s="296"/>
      <c r="EJ222" s="296"/>
      <c r="EK222" s="296"/>
      <c r="EL222" s="296"/>
      <c r="EM222" s="296"/>
      <c r="EN222" s="296"/>
      <c r="EO222" s="296"/>
      <c r="EP222" s="296"/>
      <c r="EQ222" s="296"/>
      <c r="ER222" s="296"/>
      <c r="ES222" s="296"/>
      <c r="ET222" s="296"/>
      <c r="EU222" s="296"/>
      <c r="EV222" s="296"/>
      <c r="EW222" s="296"/>
      <c r="EX222" s="296"/>
      <c r="EY222" s="296"/>
      <c r="EZ222" s="296"/>
      <c r="FA222" s="296"/>
      <c r="FB222" s="296"/>
      <c r="FC222" s="296"/>
      <c r="FD222" s="296"/>
      <c r="FE222" s="296"/>
      <c r="FF222" s="296"/>
      <c r="FG222" s="296"/>
      <c r="FH222" s="296"/>
      <c r="FI222" s="296"/>
      <c r="FJ222" s="296"/>
      <c r="FK222" s="296"/>
      <c r="FL222" s="296"/>
      <c r="FM222" s="296"/>
      <c r="FN222" s="296"/>
      <c r="FO222" s="296"/>
      <c r="FP222" s="296"/>
      <c r="FQ222" s="42"/>
      <c r="FR222" s="42"/>
      <c r="FS222" s="42"/>
      <c r="FT222" s="42"/>
      <c r="FU222" s="42"/>
      <c r="FV222" s="296"/>
      <c r="FW222" s="296"/>
      <c r="FX222" s="296"/>
      <c r="FY222" s="296"/>
      <c r="FZ222" s="296"/>
      <c r="GA222" s="296"/>
      <c r="GB222" s="296"/>
      <c r="GC222" s="296"/>
      <c r="GD222" s="296"/>
      <c r="GE222" s="296"/>
      <c r="GF222" s="296"/>
      <c r="GG222" s="296"/>
      <c r="GH222" s="296"/>
      <c r="GI222" s="296"/>
      <c r="GJ222" s="296"/>
      <c r="GK222" s="296"/>
      <c r="GL222" s="296"/>
      <c r="GM222" s="296"/>
      <c r="GN222" s="296"/>
      <c r="GO222" s="296"/>
      <c r="GP222" s="296"/>
      <c r="GQ222" s="296"/>
      <c r="GR222" s="296"/>
      <c r="GS222" s="296"/>
      <c r="GT222" s="296"/>
      <c r="GU222" s="296"/>
      <c r="GV222" s="296"/>
      <c r="GW222" s="296"/>
      <c r="GX222" s="296"/>
      <c r="GY222" s="296"/>
      <c r="GZ222" s="296"/>
      <c r="HA222" s="296"/>
      <c r="HB222" s="296"/>
      <c r="HC222" s="296"/>
      <c r="HD222" s="296"/>
      <c r="HE222" s="296"/>
      <c r="HF222" s="296"/>
      <c r="HG222" s="296"/>
      <c r="HH222" s="296"/>
      <c r="HI222" s="296"/>
      <c r="HJ222" s="296"/>
      <c r="HK222" s="296"/>
      <c r="HL222" s="296"/>
      <c r="HM222" s="296"/>
      <c r="HN222" s="296"/>
      <c r="HO222" s="296"/>
      <c r="HP222" s="296"/>
      <c r="HQ222" s="296"/>
      <c r="HR222" s="296"/>
      <c r="HS222" s="296"/>
      <c r="HT222" s="296"/>
      <c r="HU222" s="296"/>
      <c r="HV222" s="296"/>
      <c r="HW222" s="296"/>
      <c r="HX222" s="296"/>
      <c r="HY222" s="296"/>
      <c r="HZ222" s="296"/>
      <c r="IA222" s="296"/>
      <c r="IB222" s="296"/>
      <c r="IC222" s="296"/>
      <c r="ID222" s="296"/>
      <c r="IE222" s="296"/>
      <c r="IF222" s="296"/>
      <c r="IG222" s="296"/>
      <c r="IH222" s="296"/>
      <c r="II222" s="296"/>
      <c r="IJ222" s="296"/>
      <c r="IK222" s="296"/>
      <c r="IL222" s="296"/>
      <c r="IM222" s="296"/>
      <c r="IN222" s="296"/>
      <c r="IO222" s="296"/>
      <c r="IP222" s="296"/>
      <c r="IQ222" s="296"/>
      <c r="IR222" s="296"/>
      <c r="IS222" s="296"/>
      <c r="IT222" s="296"/>
      <c r="IU222" s="296"/>
      <c r="IV222" s="296"/>
      <c r="IW222" s="296"/>
      <c r="IX222" s="296"/>
      <c r="IY222" s="296"/>
      <c r="IZ222" s="296"/>
      <c r="JA222" s="296"/>
      <c r="KM222" s="38"/>
      <c r="KN222" s="38"/>
      <c r="KP222" s="38"/>
      <c r="KQ222" s="38"/>
      <c r="KR222" s="38"/>
      <c r="KS222" s="38"/>
      <c r="KT222" s="38"/>
      <c r="KU222" s="38"/>
      <c r="KV222" s="38"/>
      <c r="KW222" s="38"/>
      <c r="KX222" s="38"/>
      <c r="LH222" s="33"/>
    </row>
    <row r="223" spans="2:320" s="17" customFormat="1" x14ac:dyDescent="0.2">
      <c r="B223" s="33"/>
      <c r="F223" s="35"/>
      <c r="G223" s="174"/>
      <c r="H223" s="33"/>
      <c r="I223" s="33"/>
      <c r="J223" s="42"/>
      <c r="K223" s="296"/>
      <c r="L223" s="296"/>
      <c r="M223" s="296"/>
      <c r="N223" s="296"/>
      <c r="O223" s="296"/>
      <c r="P223" s="296"/>
      <c r="Q223" s="296"/>
      <c r="R223" s="296"/>
      <c r="S223" s="296"/>
      <c r="T223" s="296"/>
      <c r="U223" s="296"/>
      <c r="V223" s="296"/>
      <c r="W223" s="296"/>
      <c r="X223" s="296"/>
      <c r="Y223" s="296"/>
      <c r="Z223" s="296"/>
      <c r="AA223" s="296"/>
      <c r="AB223" s="296"/>
      <c r="AC223" s="296"/>
      <c r="AD223" s="296"/>
      <c r="AE223" s="296"/>
      <c r="AF223" s="296"/>
      <c r="AG223" s="296"/>
      <c r="AH223" s="296"/>
      <c r="AI223" s="296"/>
      <c r="AJ223" s="296"/>
      <c r="AK223" s="296"/>
      <c r="AL223" s="296"/>
      <c r="AM223" s="296"/>
      <c r="AN223" s="296"/>
      <c r="AO223" s="296"/>
      <c r="AP223" s="296"/>
      <c r="AQ223" s="296"/>
      <c r="AR223" s="296"/>
      <c r="AS223" s="296"/>
      <c r="AT223" s="296"/>
      <c r="AU223" s="296"/>
      <c r="AV223" s="296"/>
      <c r="AW223" s="296"/>
      <c r="AX223" s="296"/>
      <c r="AY223" s="296"/>
      <c r="AZ223" s="296"/>
      <c r="BA223" s="296"/>
      <c r="BB223" s="296"/>
      <c r="BC223" s="296"/>
      <c r="BD223" s="296"/>
      <c r="BE223" s="296"/>
      <c r="BF223" s="296"/>
      <c r="BG223" s="296"/>
      <c r="BH223" s="296"/>
      <c r="BI223" s="296"/>
      <c r="BJ223" s="296"/>
      <c r="BK223" s="296"/>
      <c r="BL223" s="296"/>
      <c r="BM223" s="42"/>
      <c r="BN223" s="42"/>
      <c r="BO223" s="42"/>
      <c r="BP223" s="42"/>
      <c r="BQ223" s="42"/>
      <c r="BR223" s="42"/>
      <c r="BS223" s="42"/>
      <c r="BT223" s="42"/>
      <c r="BU223" s="42"/>
      <c r="BV223" s="42"/>
      <c r="BW223" s="42"/>
      <c r="BX223" s="42"/>
      <c r="BY223" s="42"/>
      <c r="BZ223" s="296"/>
      <c r="CA223" s="296"/>
      <c r="CB223" s="296"/>
      <c r="CC223" s="296"/>
      <c r="CD223" s="296"/>
      <c r="CE223" s="296"/>
      <c r="CF223" s="296"/>
      <c r="CG223" s="296"/>
      <c r="CH223" s="296"/>
      <c r="CI223" s="296"/>
      <c r="CJ223" s="296"/>
      <c r="CK223" s="296"/>
      <c r="CL223" s="296"/>
      <c r="CM223" s="296"/>
      <c r="CN223" s="296"/>
      <c r="CO223" s="296"/>
      <c r="CP223" s="296"/>
      <c r="CQ223" s="296"/>
      <c r="CR223" s="296"/>
      <c r="CS223" s="296"/>
      <c r="CT223" s="296"/>
      <c r="CU223" s="296"/>
      <c r="CV223" s="296"/>
      <c r="CW223" s="42"/>
      <c r="CX223" s="296"/>
      <c r="CY223" s="296"/>
      <c r="CZ223" s="296"/>
      <c r="DA223" s="296"/>
      <c r="DB223" s="296"/>
      <c r="DC223" s="296"/>
      <c r="DD223" s="296"/>
      <c r="DE223" s="296"/>
      <c r="DF223" s="296"/>
      <c r="DG223" s="296"/>
      <c r="DH223" s="296"/>
      <c r="DI223" s="296"/>
      <c r="DJ223" s="296"/>
      <c r="DK223" s="296"/>
      <c r="DL223" s="296"/>
      <c r="DM223" s="296"/>
      <c r="DN223" s="296"/>
      <c r="DO223" s="296"/>
      <c r="DP223" s="296"/>
      <c r="DQ223" s="296"/>
      <c r="DR223" s="296"/>
      <c r="DS223" s="296"/>
      <c r="DT223" s="296"/>
      <c r="DU223" s="296"/>
      <c r="DV223" s="296"/>
      <c r="DW223" s="296"/>
      <c r="DX223" s="296"/>
      <c r="DY223" s="296"/>
      <c r="DZ223" s="296"/>
      <c r="EA223" s="296"/>
      <c r="EB223" s="296"/>
      <c r="EC223" s="296"/>
      <c r="ED223" s="296"/>
      <c r="EE223" s="296"/>
      <c r="EF223" s="296"/>
      <c r="EG223" s="42"/>
      <c r="EH223" s="296"/>
      <c r="EI223" s="296"/>
      <c r="EJ223" s="296"/>
      <c r="EK223" s="296"/>
      <c r="EL223" s="296"/>
      <c r="EM223" s="296"/>
      <c r="EN223" s="296"/>
      <c r="EO223" s="296"/>
      <c r="EP223" s="296"/>
      <c r="EQ223" s="296"/>
      <c r="ER223" s="296"/>
      <c r="ES223" s="296"/>
      <c r="ET223" s="296"/>
      <c r="EU223" s="296"/>
      <c r="EV223" s="296"/>
      <c r="EW223" s="296"/>
      <c r="EX223" s="296"/>
      <c r="EY223" s="296"/>
      <c r="EZ223" s="296"/>
      <c r="FA223" s="296"/>
      <c r="FB223" s="296"/>
      <c r="FC223" s="296"/>
      <c r="FD223" s="296"/>
      <c r="FE223" s="296"/>
      <c r="FF223" s="296"/>
      <c r="FG223" s="296"/>
      <c r="FH223" s="296"/>
      <c r="FI223" s="296"/>
      <c r="FJ223" s="296"/>
      <c r="FK223" s="296"/>
      <c r="FL223" s="296"/>
      <c r="FM223" s="296"/>
      <c r="FN223" s="296"/>
      <c r="FO223" s="296"/>
      <c r="FP223" s="296"/>
      <c r="FQ223" s="42"/>
      <c r="FR223" s="42"/>
      <c r="FS223" s="42"/>
      <c r="FT223" s="42"/>
      <c r="FU223" s="42"/>
      <c r="FV223" s="296"/>
      <c r="FW223" s="296"/>
      <c r="FX223" s="296"/>
      <c r="FY223" s="296"/>
      <c r="FZ223" s="296"/>
      <c r="GA223" s="296"/>
      <c r="GB223" s="296"/>
      <c r="GC223" s="296"/>
      <c r="GD223" s="296"/>
      <c r="GE223" s="296"/>
      <c r="GF223" s="296"/>
      <c r="GG223" s="296"/>
      <c r="GH223" s="296"/>
      <c r="GI223" s="296"/>
      <c r="GJ223" s="296"/>
      <c r="GK223" s="296"/>
      <c r="GL223" s="296"/>
      <c r="GM223" s="296"/>
      <c r="GN223" s="296"/>
      <c r="GO223" s="296"/>
      <c r="GP223" s="296"/>
      <c r="GQ223" s="296"/>
      <c r="GR223" s="296"/>
      <c r="GS223" s="296"/>
      <c r="GT223" s="296"/>
      <c r="GU223" s="296"/>
      <c r="GV223" s="296"/>
      <c r="GW223" s="296"/>
      <c r="GX223" s="296"/>
      <c r="GY223" s="296"/>
      <c r="GZ223" s="296"/>
      <c r="HA223" s="296"/>
      <c r="HB223" s="296"/>
      <c r="HC223" s="296"/>
      <c r="HD223" s="296"/>
      <c r="HE223" s="296"/>
      <c r="HF223" s="296"/>
      <c r="HG223" s="296"/>
      <c r="HH223" s="296"/>
      <c r="HI223" s="296"/>
      <c r="HJ223" s="296"/>
      <c r="HK223" s="296"/>
      <c r="HL223" s="296"/>
      <c r="HM223" s="296"/>
      <c r="HN223" s="296"/>
      <c r="HO223" s="296"/>
      <c r="HP223" s="296"/>
      <c r="HQ223" s="296"/>
      <c r="HR223" s="296"/>
      <c r="HS223" s="296"/>
      <c r="HT223" s="296"/>
      <c r="HU223" s="296"/>
      <c r="HV223" s="296"/>
      <c r="HW223" s="296"/>
      <c r="HX223" s="296"/>
      <c r="HY223" s="296"/>
      <c r="HZ223" s="296"/>
      <c r="IA223" s="296"/>
      <c r="IB223" s="296"/>
      <c r="IC223" s="296"/>
      <c r="ID223" s="296"/>
      <c r="IE223" s="296"/>
      <c r="IF223" s="296"/>
      <c r="IG223" s="296"/>
      <c r="IH223" s="296"/>
      <c r="II223" s="296"/>
      <c r="IJ223" s="296"/>
      <c r="IK223" s="296"/>
      <c r="IL223" s="296"/>
      <c r="IM223" s="296"/>
      <c r="IN223" s="296"/>
      <c r="IO223" s="296"/>
      <c r="IP223" s="296"/>
      <c r="IQ223" s="296"/>
      <c r="IR223" s="296"/>
      <c r="IS223" s="296"/>
      <c r="IT223" s="296"/>
      <c r="IU223" s="296"/>
      <c r="IV223" s="296"/>
      <c r="IW223" s="296"/>
      <c r="IX223" s="296"/>
      <c r="IY223" s="296"/>
      <c r="IZ223" s="296"/>
      <c r="JA223" s="296"/>
      <c r="KM223" s="38"/>
      <c r="KN223" s="38"/>
      <c r="KP223" s="38"/>
      <c r="KQ223" s="38"/>
      <c r="KR223" s="38"/>
      <c r="KS223" s="38"/>
      <c r="KT223" s="38"/>
      <c r="KU223" s="38"/>
      <c r="KV223" s="38"/>
      <c r="KW223" s="38"/>
      <c r="KX223" s="38"/>
      <c r="LH223" s="33"/>
    </row>
    <row r="224" spans="2:320" s="17" customFormat="1" x14ac:dyDescent="0.2">
      <c r="B224" s="33"/>
      <c r="F224" s="35"/>
      <c r="G224" s="174"/>
      <c r="H224" s="33"/>
      <c r="I224" s="33"/>
      <c r="J224" s="42"/>
      <c r="K224" s="296"/>
      <c r="L224" s="296"/>
      <c r="M224" s="296"/>
      <c r="N224" s="296"/>
      <c r="O224" s="296"/>
      <c r="P224" s="296"/>
      <c r="Q224" s="296"/>
      <c r="R224" s="296"/>
      <c r="S224" s="296"/>
      <c r="T224" s="296"/>
      <c r="U224" s="296"/>
      <c r="V224" s="296"/>
      <c r="W224" s="296"/>
      <c r="X224" s="296"/>
      <c r="Y224" s="296"/>
      <c r="Z224" s="296"/>
      <c r="AA224" s="296"/>
      <c r="AB224" s="296"/>
      <c r="AC224" s="296"/>
      <c r="AD224" s="296"/>
      <c r="AE224" s="296"/>
      <c r="AF224" s="296"/>
      <c r="AG224" s="296"/>
      <c r="AH224" s="296"/>
      <c r="AI224" s="296"/>
      <c r="AJ224" s="296"/>
      <c r="AK224" s="296"/>
      <c r="AL224" s="296"/>
      <c r="AM224" s="296"/>
      <c r="AN224" s="296"/>
      <c r="AO224" s="296"/>
      <c r="AP224" s="296"/>
      <c r="AQ224" s="296"/>
      <c r="AR224" s="296"/>
      <c r="AS224" s="296"/>
      <c r="AT224" s="296"/>
      <c r="AU224" s="296"/>
      <c r="AV224" s="296"/>
      <c r="AW224" s="296"/>
      <c r="AX224" s="296"/>
      <c r="AY224" s="296"/>
      <c r="AZ224" s="296"/>
      <c r="BA224" s="296"/>
      <c r="BB224" s="296"/>
      <c r="BC224" s="296"/>
      <c r="BD224" s="296"/>
      <c r="BE224" s="296"/>
      <c r="BF224" s="296"/>
      <c r="BG224" s="296"/>
      <c r="BH224" s="296"/>
      <c r="BI224" s="296"/>
      <c r="BJ224" s="296"/>
      <c r="BK224" s="296"/>
      <c r="BL224" s="296"/>
      <c r="BM224" s="42"/>
      <c r="BN224" s="42"/>
      <c r="BO224" s="42"/>
      <c r="BP224" s="42"/>
      <c r="BQ224" s="42"/>
      <c r="BR224" s="42"/>
      <c r="BS224" s="42"/>
      <c r="BT224" s="42"/>
      <c r="BU224" s="42"/>
      <c r="BV224" s="42"/>
      <c r="BW224" s="42"/>
      <c r="BX224" s="42"/>
      <c r="BY224" s="42"/>
      <c r="BZ224" s="296"/>
      <c r="CA224" s="296"/>
      <c r="CB224" s="296"/>
      <c r="CC224" s="296"/>
      <c r="CD224" s="296"/>
      <c r="CE224" s="296"/>
      <c r="CF224" s="296"/>
      <c r="CG224" s="296"/>
      <c r="CH224" s="296"/>
      <c r="CI224" s="296"/>
      <c r="CJ224" s="296"/>
      <c r="CK224" s="296"/>
      <c r="CL224" s="296"/>
      <c r="CM224" s="296"/>
      <c r="CN224" s="296"/>
      <c r="CO224" s="296"/>
      <c r="CP224" s="296"/>
      <c r="CQ224" s="296"/>
      <c r="CR224" s="296"/>
      <c r="CS224" s="296"/>
      <c r="CT224" s="296"/>
      <c r="CU224" s="296"/>
      <c r="CV224" s="296"/>
      <c r="CW224" s="42"/>
      <c r="CX224" s="296"/>
      <c r="CY224" s="296"/>
      <c r="CZ224" s="296"/>
      <c r="DA224" s="296"/>
      <c r="DB224" s="296"/>
      <c r="DC224" s="296"/>
      <c r="DD224" s="296"/>
      <c r="DE224" s="296"/>
      <c r="DF224" s="296"/>
      <c r="DG224" s="296"/>
      <c r="DH224" s="296"/>
      <c r="DI224" s="296"/>
      <c r="DJ224" s="296"/>
      <c r="DK224" s="296"/>
      <c r="DL224" s="296"/>
      <c r="DM224" s="296"/>
      <c r="DN224" s="296"/>
      <c r="DO224" s="296"/>
      <c r="DP224" s="296"/>
      <c r="DQ224" s="296"/>
      <c r="DR224" s="296"/>
      <c r="DS224" s="296"/>
      <c r="DT224" s="296"/>
      <c r="DU224" s="296"/>
      <c r="DV224" s="296"/>
      <c r="DW224" s="296"/>
      <c r="DX224" s="296"/>
      <c r="DY224" s="296"/>
      <c r="DZ224" s="296"/>
      <c r="EA224" s="296"/>
      <c r="EB224" s="296"/>
      <c r="EC224" s="296"/>
      <c r="ED224" s="296"/>
      <c r="EE224" s="296"/>
      <c r="EF224" s="296"/>
      <c r="EG224" s="42"/>
      <c r="EH224" s="296"/>
      <c r="EI224" s="296"/>
      <c r="EJ224" s="296"/>
      <c r="EK224" s="296"/>
      <c r="EL224" s="296"/>
      <c r="EM224" s="296"/>
      <c r="EN224" s="296"/>
      <c r="EO224" s="296"/>
      <c r="EP224" s="296"/>
      <c r="EQ224" s="296"/>
      <c r="ER224" s="296"/>
      <c r="ES224" s="296"/>
      <c r="ET224" s="296"/>
      <c r="EU224" s="296"/>
      <c r="EV224" s="296"/>
      <c r="EW224" s="296"/>
      <c r="EX224" s="296"/>
      <c r="EY224" s="296"/>
      <c r="EZ224" s="296"/>
      <c r="FA224" s="296"/>
      <c r="FB224" s="296"/>
      <c r="FC224" s="296"/>
      <c r="FD224" s="296"/>
      <c r="FE224" s="296"/>
      <c r="FF224" s="296"/>
      <c r="FG224" s="296"/>
      <c r="FH224" s="296"/>
      <c r="FI224" s="296"/>
      <c r="FJ224" s="296"/>
      <c r="FK224" s="296"/>
      <c r="FL224" s="296"/>
      <c r="FM224" s="296"/>
      <c r="FN224" s="296"/>
      <c r="FO224" s="296"/>
      <c r="FP224" s="296"/>
      <c r="FQ224" s="42"/>
      <c r="FR224" s="42"/>
      <c r="FS224" s="42"/>
      <c r="FT224" s="42"/>
      <c r="FU224" s="42"/>
      <c r="FV224" s="296"/>
      <c r="FW224" s="296"/>
      <c r="FX224" s="296"/>
      <c r="FY224" s="296"/>
      <c r="FZ224" s="296"/>
      <c r="GA224" s="296"/>
      <c r="GB224" s="296"/>
      <c r="GC224" s="296"/>
      <c r="GD224" s="296"/>
      <c r="GE224" s="296"/>
      <c r="GF224" s="296"/>
      <c r="GG224" s="296"/>
      <c r="GH224" s="296"/>
      <c r="GI224" s="296"/>
      <c r="GJ224" s="296"/>
      <c r="GK224" s="296"/>
      <c r="GL224" s="296"/>
      <c r="GM224" s="296"/>
      <c r="GN224" s="296"/>
      <c r="GO224" s="296"/>
      <c r="GP224" s="296"/>
      <c r="GQ224" s="296"/>
      <c r="GR224" s="296"/>
      <c r="GS224" s="296"/>
      <c r="GT224" s="296"/>
      <c r="GU224" s="296"/>
      <c r="GV224" s="296"/>
      <c r="GW224" s="296"/>
      <c r="GX224" s="296"/>
      <c r="GY224" s="296"/>
      <c r="GZ224" s="296"/>
      <c r="HA224" s="296"/>
      <c r="HB224" s="296"/>
      <c r="HC224" s="296"/>
      <c r="HD224" s="296"/>
      <c r="HE224" s="296"/>
      <c r="HF224" s="296"/>
      <c r="HG224" s="296"/>
      <c r="HH224" s="296"/>
      <c r="HI224" s="296"/>
      <c r="HJ224" s="296"/>
      <c r="HK224" s="296"/>
      <c r="HL224" s="296"/>
      <c r="HM224" s="296"/>
      <c r="HN224" s="296"/>
      <c r="HO224" s="296"/>
      <c r="HP224" s="296"/>
      <c r="HQ224" s="296"/>
      <c r="HR224" s="296"/>
      <c r="HS224" s="296"/>
      <c r="HT224" s="296"/>
      <c r="HU224" s="296"/>
      <c r="HV224" s="296"/>
      <c r="HW224" s="296"/>
      <c r="HX224" s="296"/>
      <c r="HY224" s="296"/>
      <c r="HZ224" s="296"/>
      <c r="IA224" s="296"/>
      <c r="IB224" s="296"/>
      <c r="IC224" s="296"/>
      <c r="ID224" s="296"/>
      <c r="IE224" s="296"/>
      <c r="IF224" s="296"/>
      <c r="IG224" s="296"/>
      <c r="IH224" s="296"/>
      <c r="II224" s="296"/>
      <c r="IJ224" s="296"/>
      <c r="IK224" s="296"/>
      <c r="IL224" s="296"/>
      <c r="IM224" s="296"/>
      <c r="IN224" s="296"/>
      <c r="IO224" s="296"/>
      <c r="IP224" s="296"/>
      <c r="IQ224" s="296"/>
      <c r="IR224" s="296"/>
      <c r="IS224" s="296"/>
      <c r="IT224" s="296"/>
      <c r="IU224" s="296"/>
      <c r="IV224" s="296"/>
      <c r="IW224" s="296"/>
      <c r="IX224" s="296"/>
      <c r="IY224" s="296"/>
      <c r="IZ224" s="296"/>
      <c r="JA224" s="296"/>
      <c r="KM224" s="38"/>
      <c r="KN224" s="38"/>
      <c r="KP224" s="38"/>
      <c r="KQ224" s="38"/>
      <c r="KR224" s="38"/>
      <c r="KS224" s="38"/>
      <c r="KT224" s="38"/>
      <c r="KU224" s="38"/>
      <c r="KV224" s="38"/>
      <c r="KW224" s="38"/>
      <c r="KX224" s="38"/>
      <c r="LH224" s="33"/>
    </row>
    <row r="225" spans="2:320" s="17" customFormat="1" x14ac:dyDescent="0.2">
      <c r="B225" s="33"/>
      <c r="F225" s="35"/>
      <c r="G225" s="174"/>
      <c r="H225" s="33"/>
      <c r="I225" s="33"/>
      <c r="J225" s="42"/>
      <c r="K225" s="296"/>
      <c r="L225" s="296"/>
      <c r="M225" s="296"/>
      <c r="N225" s="296"/>
      <c r="O225" s="296"/>
      <c r="P225" s="296"/>
      <c r="Q225" s="296"/>
      <c r="R225" s="296"/>
      <c r="S225" s="296"/>
      <c r="T225" s="296"/>
      <c r="U225" s="296"/>
      <c r="V225" s="296"/>
      <c r="W225" s="296"/>
      <c r="X225" s="296"/>
      <c r="Y225" s="296"/>
      <c r="Z225" s="296"/>
      <c r="AA225" s="296"/>
      <c r="AB225" s="296"/>
      <c r="AC225" s="296"/>
      <c r="AD225" s="296"/>
      <c r="AE225" s="296"/>
      <c r="AF225" s="296"/>
      <c r="AG225" s="296"/>
      <c r="AH225" s="296"/>
      <c r="AI225" s="296"/>
      <c r="AJ225" s="296"/>
      <c r="AK225" s="296"/>
      <c r="AL225" s="296"/>
      <c r="AM225" s="296"/>
      <c r="AN225" s="296"/>
      <c r="AO225" s="296"/>
      <c r="AP225" s="296"/>
      <c r="AQ225" s="296"/>
      <c r="AR225" s="296"/>
      <c r="AS225" s="296"/>
      <c r="AT225" s="296"/>
      <c r="AU225" s="296"/>
      <c r="AV225" s="296"/>
      <c r="AW225" s="296"/>
      <c r="AX225" s="296"/>
      <c r="AY225" s="296"/>
      <c r="AZ225" s="296"/>
      <c r="BA225" s="296"/>
      <c r="BB225" s="296"/>
      <c r="BC225" s="296"/>
      <c r="BD225" s="296"/>
      <c r="BE225" s="296"/>
      <c r="BF225" s="296"/>
      <c r="BG225" s="296"/>
      <c r="BH225" s="296"/>
      <c r="BI225" s="296"/>
      <c r="BJ225" s="296"/>
      <c r="BK225" s="296"/>
      <c r="BL225" s="296"/>
      <c r="BM225" s="42"/>
      <c r="BN225" s="42"/>
      <c r="BO225" s="42"/>
      <c r="BP225" s="42"/>
      <c r="BQ225" s="42"/>
      <c r="BR225" s="42"/>
      <c r="BS225" s="42"/>
      <c r="BT225" s="42"/>
      <c r="BU225" s="42"/>
      <c r="BV225" s="42"/>
      <c r="BW225" s="42"/>
      <c r="BX225" s="42"/>
      <c r="BY225" s="42"/>
      <c r="BZ225" s="296"/>
      <c r="CA225" s="296"/>
      <c r="CB225" s="296"/>
      <c r="CC225" s="296"/>
      <c r="CD225" s="296"/>
      <c r="CE225" s="296"/>
      <c r="CF225" s="296"/>
      <c r="CG225" s="296"/>
      <c r="CH225" s="296"/>
      <c r="CI225" s="296"/>
      <c r="CJ225" s="296"/>
      <c r="CK225" s="296"/>
      <c r="CL225" s="296"/>
      <c r="CM225" s="296"/>
      <c r="CN225" s="296"/>
      <c r="CO225" s="296"/>
      <c r="CP225" s="296"/>
      <c r="CQ225" s="296"/>
      <c r="CR225" s="296"/>
      <c r="CS225" s="296"/>
      <c r="CT225" s="296"/>
      <c r="CU225" s="296"/>
      <c r="CV225" s="296"/>
      <c r="CW225" s="42"/>
      <c r="CX225" s="296"/>
      <c r="CY225" s="296"/>
      <c r="CZ225" s="296"/>
      <c r="DA225" s="296"/>
      <c r="DB225" s="296"/>
      <c r="DC225" s="296"/>
      <c r="DD225" s="296"/>
      <c r="DE225" s="296"/>
      <c r="DF225" s="296"/>
      <c r="DG225" s="296"/>
      <c r="DH225" s="296"/>
      <c r="DI225" s="296"/>
      <c r="DJ225" s="296"/>
      <c r="DK225" s="296"/>
      <c r="DL225" s="296"/>
      <c r="DM225" s="296"/>
      <c r="DN225" s="296"/>
      <c r="DO225" s="296"/>
      <c r="DP225" s="296"/>
      <c r="DQ225" s="296"/>
      <c r="DR225" s="296"/>
      <c r="DS225" s="296"/>
      <c r="DT225" s="296"/>
      <c r="DU225" s="296"/>
      <c r="DV225" s="296"/>
      <c r="DW225" s="296"/>
      <c r="DX225" s="296"/>
      <c r="DY225" s="296"/>
      <c r="DZ225" s="296"/>
      <c r="EA225" s="296"/>
      <c r="EB225" s="296"/>
      <c r="EC225" s="296"/>
      <c r="ED225" s="296"/>
      <c r="EE225" s="296"/>
      <c r="EF225" s="296"/>
      <c r="EG225" s="42"/>
      <c r="EH225" s="296"/>
      <c r="EI225" s="296"/>
      <c r="EJ225" s="296"/>
      <c r="EK225" s="296"/>
      <c r="EL225" s="296"/>
      <c r="EM225" s="296"/>
      <c r="EN225" s="296"/>
      <c r="EO225" s="296"/>
      <c r="EP225" s="296"/>
      <c r="EQ225" s="296"/>
      <c r="ER225" s="296"/>
      <c r="ES225" s="296"/>
      <c r="ET225" s="296"/>
      <c r="EU225" s="296"/>
      <c r="EV225" s="296"/>
      <c r="EW225" s="296"/>
      <c r="EX225" s="296"/>
      <c r="EY225" s="296"/>
      <c r="EZ225" s="296"/>
      <c r="FA225" s="296"/>
      <c r="FB225" s="296"/>
      <c r="FC225" s="296"/>
      <c r="FD225" s="296"/>
      <c r="FE225" s="296"/>
      <c r="FF225" s="296"/>
      <c r="FG225" s="296"/>
      <c r="FH225" s="296"/>
      <c r="FI225" s="296"/>
      <c r="FJ225" s="296"/>
      <c r="FK225" s="296"/>
      <c r="FL225" s="296"/>
      <c r="FM225" s="296"/>
      <c r="FN225" s="296"/>
      <c r="FO225" s="296"/>
      <c r="FP225" s="296"/>
      <c r="FQ225" s="42"/>
      <c r="FR225" s="42"/>
      <c r="FS225" s="42"/>
      <c r="FT225" s="42"/>
      <c r="FU225" s="42"/>
      <c r="FV225" s="296"/>
      <c r="FW225" s="296"/>
      <c r="FX225" s="296"/>
      <c r="FY225" s="296"/>
      <c r="FZ225" s="296"/>
      <c r="GA225" s="296"/>
      <c r="GB225" s="296"/>
      <c r="GC225" s="296"/>
      <c r="GD225" s="296"/>
      <c r="GE225" s="296"/>
      <c r="GF225" s="296"/>
      <c r="GG225" s="296"/>
      <c r="GH225" s="296"/>
      <c r="GI225" s="296"/>
      <c r="GJ225" s="296"/>
      <c r="GK225" s="296"/>
      <c r="GL225" s="296"/>
      <c r="GM225" s="296"/>
      <c r="GN225" s="296"/>
      <c r="GO225" s="296"/>
      <c r="GP225" s="296"/>
      <c r="GQ225" s="296"/>
      <c r="GR225" s="296"/>
      <c r="GS225" s="296"/>
      <c r="GT225" s="296"/>
      <c r="GU225" s="296"/>
      <c r="GV225" s="296"/>
      <c r="GW225" s="296"/>
      <c r="GX225" s="296"/>
      <c r="GY225" s="296"/>
      <c r="GZ225" s="296"/>
      <c r="HA225" s="296"/>
      <c r="HB225" s="296"/>
      <c r="HC225" s="296"/>
      <c r="HD225" s="296"/>
      <c r="HE225" s="296"/>
      <c r="HF225" s="296"/>
      <c r="HG225" s="296"/>
      <c r="HH225" s="296"/>
      <c r="HI225" s="296"/>
      <c r="HJ225" s="296"/>
      <c r="HK225" s="296"/>
      <c r="HL225" s="296"/>
      <c r="HM225" s="296"/>
      <c r="HN225" s="296"/>
      <c r="HO225" s="296"/>
      <c r="HP225" s="296"/>
      <c r="HQ225" s="296"/>
      <c r="HR225" s="296"/>
      <c r="HS225" s="296"/>
      <c r="HT225" s="296"/>
      <c r="HU225" s="296"/>
      <c r="HV225" s="296"/>
      <c r="HW225" s="296"/>
      <c r="HX225" s="296"/>
      <c r="HY225" s="296"/>
      <c r="HZ225" s="296"/>
      <c r="IA225" s="296"/>
      <c r="IB225" s="296"/>
      <c r="IC225" s="296"/>
      <c r="ID225" s="296"/>
      <c r="IE225" s="296"/>
      <c r="IF225" s="296"/>
      <c r="IG225" s="296"/>
      <c r="IH225" s="296"/>
      <c r="II225" s="296"/>
      <c r="IJ225" s="296"/>
      <c r="IK225" s="296"/>
      <c r="IL225" s="296"/>
      <c r="IM225" s="296"/>
      <c r="IN225" s="296"/>
      <c r="IO225" s="296"/>
      <c r="IP225" s="296"/>
      <c r="IQ225" s="296"/>
      <c r="IR225" s="296"/>
      <c r="IS225" s="296"/>
      <c r="IT225" s="296"/>
      <c r="IU225" s="296"/>
      <c r="IV225" s="296"/>
      <c r="IW225" s="296"/>
      <c r="IX225" s="296"/>
      <c r="IY225" s="296"/>
      <c r="IZ225" s="296"/>
      <c r="JA225" s="296"/>
      <c r="KM225" s="38"/>
      <c r="KN225" s="38"/>
      <c r="KP225" s="38"/>
      <c r="KQ225" s="38"/>
      <c r="KR225" s="38"/>
      <c r="KS225" s="38"/>
      <c r="KT225" s="38"/>
      <c r="KU225" s="38"/>
      <c r="KV225" s="38"/>
      <c r="KW225" s="38"/>
      <c r="KX225" s="38"/>
      <c r="LH225" s="33"/>
    </row>
    <row r="226" spans="2:320" s="17" customFormat="1" x14ac:dyDescent="0.2">
      <c r="B226" s="33"/>
      <c r="F226" s="35"/>
      <c r="G226" s="174"/>
      <c r="H226" s="33"/>
      <c r="I226" s="33"/>
      <c r="J226" s="42"/>
      <c r="K226" s="296"/>
      <c r="L226" s="296"/>
      <c r="M226" s="296"/>
      <c r="N226" s="296"/>
      <c r="O226" s="296"/>
      <c r="P226" s="296"/>
      <c r="Q226" s="296"/>
      <c r="R226" s="296"/>
      <c r="S226" s="296"/>
      <c r="T226" s="296"/>
      <c r="U226" s="296"/>
      <c r="V226" s="296"/>
      <c r="W226" s="296"/>
      <c r="X226" s="296"/>
      <c r="Y226" s="296"/>
      <c r="Z226" s="296"/>
      <c r="AA226" s="296"/>
      <c r="AB226" s="296"/>
      <c r="AC226" s="296"/>
      <c r="AD226" s="296"/>
      <c r="AE226" s="296"/>
      <c r="AF226" s="296"/>
      <c r="AG226" s="296"/>
      <c r="AH226" s="296"/>
      <c r="AI226" s="296"/>
      <c r="AJ226" s="296"/>
      <c r="AK226" s="296"/>
      <c r="AL226" s="296"/>
      <c r="AM226" s="296"/>
      <c r="AN226" s="296"/>
      <c r="AO226" s="296"/>
      <c r="AP226" s="296"/>
      <c r="AQ226" s="296"/>
      <c r="AR226" s="296"/>
      <c r="AS226" s="296"/>
      <c r="AT226" s="296"/>
      <c r="AU226" s="296"/>
      <c r="AV226" s="296"/>
      <c r="AW226" s="296"/>
      <c r="AX226" s="296"/>
      <c r="AY226" s="296"/>
      <c r="AZ226" s="296"/>
      <c r="BA226" s="296"/>
      <c r="BB226" s="296"/>
      <c r="BC226" s="296"/>
      <c r="BD226" s="296"/>
      <c r="BE226" s="296"/>
      <c r="BF226" s="296"/>
      <c r="BG226" s="296"/>
      <c r="BH226" s="296"/>
      <c r="BI226" s="296"/>
      <c r="BJ226" s="296"/>
      <c r="BK226" s="296"/>
      <c r="BL226" s="296"/>
      <c r="BM226" s="42"/>
      <c r="BN226" s="42"/>
      <c r="BO226" s="42"/>
      <c r="BP226" s="42"/>
      <c r="BQ226" s="42"/>
      <c r="BR226" s="42"/>
      <c r="BS226" s="42"/>
      <c r="BT226" s="42"/>
      <c r="BU226" s="42"/>
      <c r="BV226" s="42"/>
      <c r="BW226" s="42"/>
      <c r="BX226" s="42"/>
      <c r="BY226" s="42"/>
      <c r="BZ226" s="296"/>
      <c r="CA226" s="296"/>
      <c r="CB226" s="296"/>
      <c r="CC226" s="296"/>
      <c r="CD226" s="296"/>
      <c r="CE226" s="296"/>
      <c r="CF226" s="296"/>
      <c r="CG226" s="296"/>
      <c r="CH226" s="296"/>
      <c r="CI226" s="296"/>
      <c r="CJ226" s="296"/>
      <c r="CK226" s="296"/>
      <c r="CL226" s="296"/>
      <c r="CM226" s="296"/>
      <c r="CN226" s="296"/>
      <c r="CO226" s="296"/>
      <c r="CP226" s="296"/>
      <c r="CQ226" s="296"/>
      <c r="CR226" s="296"/>
      <c r="CS226" s="296"/>
      <c r="CT226" s="296"/>
      <c r="CU226" s="296"/>
      <c r="CV226" s="296"/>
      <c r="CW226" s="42"/>
      <c r="CX226" s="296"/>
      <c r="CY226" s="296"/>
      <c r="CZ226" s="296"/>
      <c r="DA226" s="296"/>
      <c r="DB226" s="296"/>
      <c r="DC226" s="296"/>
      <c r="DD226" s="296"/>
      <c r="DE226" s="296"/>
      <c r="DF226" s="296"/>
      <c r="DG226" s="296"/>
      <c r="DH226" s="296"/>
      <c r="DI226" s="296"/>
      <c r="DJ226" s="296"/>
      <c r="DK226" s="296"/>
      <c r="DL226" s="296"/>
      <c r="DM226" s="296"/>
      <c r="DN226" s="296"/>
      <c r="DO226" s="296"/>
      <c r="DP226" s="296"/>
      <c r="DQ226" s="296"/>
      <c r="DR226" s="296"/>
      <c r="DS226" s="296"/>
      <c r="DT226" s="296"/>
      <c r="DU226" s="296"/>
      <c r="DV226" s="296"/>
      <c r="DW226" s="296"/>
      <c r="DX226" s="296"/>
      <c r="DY226" s="296"/>
      <c r="DZ226" s="296"/>
      <c r="EA226" s="296"/>
      <c r="EB226" s="296"/>
      <c r="EC226" s="296"/>
      <c r="ED226" s="296"/>
      <c r="EE226" s="296"/>
      <c r="EF226" s="296"/>
      <c r="EG226" s="42"/>
      <c r="EH226" s="296"/>
      <c r="EI226" s="296"/>
      <c r="EJ226" s="296"/>
      <c r="EK226" s="296"/>
      <c r="EL226" s="296"/>
      <c r="EM226" s="296"/>
      <c r="EN226" s="296"/>
      <c r="EO226" s="296"/>
      <c r="EP226" s="296"/>
      <c r="EQ226" s="296"/>
      <c r="ER226" s="296"/>
      <c r="ES226" s="296"/>
      <c r="ET226" s="296"/>
      <c r="EU226" s="296"/>
      <c r="EV226" s="296"/>
      <c r="EW226" s="296"/>
      <c r="EX226" s="296"/>
      <c r="EY226" s="296"/>
      <c r="EZ226" s="296"/>
      <c r="FA226" s="296"/>
      <c r="FB226" s="296"/>
      <c r="FC226" s="296"/>
      <c r="FD226" s="296"/>
      <c r="FE226" s="296"/>
      <c r="FF226" s="296"/>
      <c r="FG226" s="296"/>
      <c r="FH226" s="296"/>
      <c r="FI226" s="296"/>
      <c r="FJ226" s="296"/>
      <c r="FK226" s="296"/>
      <c r="FL226" s="296"/>
      <c r="FM226" s="296"/>
      <c r="FN226" s="296"/>
      <c r="FO226" s="296"/>
      <c r="FP226" s="296"/>
      <c r="FQ226" s="42"/>
      <c r="FR226" s="42"/>
      <c r="FS226" s="42"/>
      <c r="FT226" s="42"/>
      <c r="FU226" s="42"/>
      <c r="FV226" s="296"/>
      <c r="FW226" s="296"/>
      <c r="FX226" s="296"/>
      <c r="FY226" s="296"/>
      <c r="FZ226" s="296"/>
      <c r="GA226" s="296"/>
      <c r="GB226" s="296"/>
      <c r="GC226" s="296"/>
      <c r="GD226" s="296"/>
      <c r="GE226" s="296"/>
      <c r="GF226" s="296"/>
      <c r="GG226" s="296"/>
      <c r="GH226" s="296"/>
      <c r="GI226" s="296"/>
      <c r="GJ226" s="296"/>
      <c r="GK226" s="296"/>
      <c r="GL226" s="296"/>
      <c r="GM226" s="296"/>
      <c r="GN226" s="296"/>
      <c r="GO226" s="296"/>
      <c r="GP226" s="296"/>
      <c r="GQ226" s="296"/>
      <c r="GR226" s="296"/>
      <c r="GS226" s="296"/>
      <c r="GT226" s="296"/>
      <c r="GU226" s="296"/>
      <c r="GV226" s="296"/>
      <c r="GW226" s="296"/>
      <c r="GX226" s="296"/>
      <c r="GY226" s="296"/>
      <c r="GZ226" s="296"/>
      <c r="HA226" s="296"/>
      <c r="HB226" s="296"/>
      <c r="HC226" s="296"/>
      <c r="HD226" s="296"/>
      <c r="HE226" s="296"/>
      <c r="HF226" s="296"/>
      <c r="HG226" s="296"/>
      <c r="HH226" s="296"/>
      <c r="HI226" s="296"/>
      <c r="HJ226" s="296"/>
      <c r="HK226" s="296"/>
      <c r="HL226" s="296"/>
      <c r="HM226" s="296"/>
      <c r="HN226" s="296"/>
      <c r="HO226" s="296"/>
      <c r="HP226" s="296"/>
      <c r="HQ226" s="296"/>
      <c r="HR226" s="296"/>
      <c r="HS226" s="296"/>
      <c r="HT226" s="296"/>
      <c r="HU226" s="296"/>
      <c r="HV226" s="296"/>
      <c r="HW226" s="296"/>
      <c r="HX226" s="296"/>
      <c r="HY226" s="296"/>
      <c r="HZ226" s="296"/>
      <c r="IA226" s="296"/>
      <c r="IB226" s="296"/>
      <c r="IC226" s="296"/>
      <c r="ID226" s="296"/>
      <c r="IE226" s="296"/>
      <c r="IF226" s="296"/>
      <c r="IG226" s="296"/>
      <c r="IH226" s="296"/>
      <c r="II226" s="296"/>
      <c r="IJ226" s="296"/>
      <c r="IK226" s="296"/>
      <c r="IL226" s="296"/>
      <c r="IM226" s="296"/>
      <c r="IN226" s="296"/>
      <c r="IO226" s="296"/>
      <c r="IP226" s="296"/>
      <c r="IQ226" s="296"/>
      <c r="IR226" s="296"/>
      <c r="IS226" s="296"/>
      <c r="IT226" s="296"/>
      <c r="IU226" s="296"/>
      <c r="IV226" s="296"/>
      <c r="IW226" s="296"/>
      <c r="IX226" s="296"/>
      <c r="IY226" s="296"/>
      <c r="IZ226" s="296"/>
      <c r="JA226" s="296"/>
      <c r="KM226" s="38"/>
      <c r="KN226" s="38"/>
      <c r="KP226" s="38"/>
      <c r="KQ226" s="38"/>
      <c r="KR226" s="38"/>
      <c r="KS226" s="38"/>
      <c r="KT226" s="38"/>
      <c r="KU226" s="38"/>
      <c r="KV226" s="38"/>
      <c r="KW226" s="38"/>
      <c r="KX226" s="38"/>
      <c r="LH226" s="33"/>
    </row>
    <row r="227" spans="2:320" s="17" customFormat="1" x14ac:dyDescent="0.2">
      <c r="B227" s="33"/>
      <c r="F227" s="35"/>
      <c r="G227" s="174"/>
      <c r="H227" s="33"/>
      <c r="I227" s="33"/>
      <c r="J227" s="42"/>
      <c r="K227" s="296"/>
      <c r="L227" s="296"/>
      <c r="M227" s="296"/>
      <c r="N227" s="296"/>
      <c r="O227" s="296"/>
      <c r="P227" s="296"/>
      <c r="Q227" s="296"/>
      <c r="R227" s="296"/>
      <c r="S227" s="296"/>
      <c r="T227" s="296"/>
      <c r="U227" s="296"/>
      <c r="V227" s="296"/>
      <c r="W227" s="296"/>
      <c r="X227" s="296"/>
      <c r="Y227" s="296"/>
      <c r="Z227" s="296"/>
      <c r="AA227" s="296"/>
      <c r="AB227" s="296"/>
      <c r="AC227" s="296"/>
      <c r="AD227" s="296"/>
      <c r="AE227" s="296"/>
      <c r="AF227" s="296"/>
      <c r="AG227" s="296"/>
      <c r="AH227" s="296"/>
      <c r="AI227" s="296"/>
      <c r="AJ227" s="296"/>
      <c r="AK227" s="296"/>
      <c r="AL227" s="296"/>
      <c r="AM227" s="296"/>
      <c r="AN227" s="296"/>
      <c r="AO227" s="296"/>
      <c r="AP227" s="296"/>
      <c r="AQ227" s="296"/>
      <c r="AR227" s="296"/>
      <c r="AS227" s="296"/>
      <c r="AT227" s="296"/>
      <c r="AU227" s="296"/>
      <c r="AV227" s="296"/>
      <c r="AW227" s="296"/>
      <c r="AX227" s="296"/>
      <c r="AY227" s="296"/>
      <c r="AZ227" s="296"/>
      <c r="BA227" s="296"/>
      <c r="BB227" s="296"/>
      <c r="BC227" s="296"/>
      <c r="BD227" s="296"/>
      <c r="BE227" s="296"/>
      <c r="BF227" s="296"/>
      <c r="BG227" s="296"/>
      <c r="BH227" s="296"/>
      <c r="BI227" s="296"/>
      <c r="BJ227" s="296"/>
      <c r="BK227" s="296"/>
      <c r="BL227" s="296"/>
      <c r="BM227" s="42"/>
      <c r="BN227" s="42"/>
      <c r="BO227" s="42"/>
      <c r="BP227" s="42"/>
      <c r="BQ227" s="42"/>
      <c r="BR227" s="42"/>
      <c r="BS227" s="42"/>
      <c r="BT227" s="42"/>
      <c r="BU227" s="42"/>
      <c r="BV227" s="42"/>
      <c r="BW227" s="42"/>
      <c r="BX227" s="42"/>
      <c r="BY227" s="42"/>
      <c r="BZ227" s="296"/>
      <c r="CA227" s="296"/>
      <c r="CB227" s="296"/>
      <c r="CC227" s="296"/>
      <c r="CD227" s="296"/>
      <c r="CE227" s="296"/>
      <c r="CF227" s="296"/>
      <c r="CG227" s="296"/>
      <c r="CH227" s="296"/>
      <c r="CI227" s="296"/>
      <c r="CJ227" s="296"/>
      <c r="CK227" s="296"/>
      <c r="CL227" s="296"/>
      <c r="CM227" s="296"/>
      <c r="CN227" s="296"/>
      <c r="CO227" s="296"/>
      <c r="CP227" s="296"/>
      <c r="CQ227" s="296"/>
      <c r="CR227" s="296"/>
      <c r="CS227" s="296"/>
      <c r="CT227" s="296"/>
      <c r="CU227" s="296"/>
      <c r="CV227" s="296"/>
      <c r="CW227" s="42"/>
      <c r="CX227" s="296"/>
      <c r="CY227" s="296"/>
      <c r="CZ227" s="296"/>
      <c r="DA227" s="296"/>
      <c r="DB227" s="296"/>
      <c r="DC227" s="296"/>
      <c r="DD227" s="296"/>
      <c r="DE227" s="296"/>
      <c r="DF227" s="296"/>
      <c r="DG227" s="296"/>
      <c r="DH227" s="296"/>
      <c r="DI227" s="296"/>
      <c r="DJ227" s="296"/>
      <c r="DK227" s="296"/>
      <c r="DL227" s="296"/>
      <c r="DM227" s="296"/>
      <c r="DN227" s="296"/>
      <c r="DO227" s="296"/>
      <c r="DP227" s="296"/>
      <c r="DQ227" s="296"/>
      <c r="DR227" s="296"/>
      <c r="DS227" s="296"/>
      <c r="DT227" s="296"/>
      <c r="DU227" s="296"/>
      <c r="DV227" s="296"/>
      <c r="DW227" s="296"/>
      <c r="DX227" s="296"/>
      <c r="DY227" s="296"/>
      <c r="DZ227" s="296"/>
      <c r="EA227" s="296"/>
      <c r="EB227" s="296"/>
      <c r="EC227" s="296"/>
      <c r="ED227" s="296"/>
      <c r="EE227" s="296"/>
      <c r="EF227" s="296"/>
      <c r="EG227" s="42"/>
      <c r="EH227" s="296"/>
      <c r="EI227" s="296"/>
      <c r="EJ227" s="296"/>
      <c r="EK227" s="296"/>
      <c r="EL227" s="296"/>
      <c r="EM227" s="296"/>
      <c r="EN227" s="296"/>
      <c r="EO227" s="296"/>
      <c r="EP227" s="296"/>
      <c r="EQ227" s="296"/>
      <c r="ER227" s="296"/>
      <c r="ES227" s="296"/>
      <c r="ET227" s="296"/>
      <c r="EU227" s="296"/>
      <c r="EV227" s="296"/>
      <c r="EW227" s="296"/>
      <c r="EX227" s="296"/>
      <c r="EY227" s="296"/>
      <c r="EZ227" s="296"/>
      <c r="FA227" s="296"/>
      <c r="FB227" s="296"/>
      <c r="FC227" s="296"/>
      <c r="FD227" s="296"/>
      <c r="FE227" s="296"/>
      <c r="FF227" s="296"/>
      <c r="FG227" s="296"/>
      <c r="FH227" s="296"/>
      <c r="FI227" s="296"/>
      <c r="FJ227" s="296"/>
      <c r="FK227" s="296"/>
      <c r="FL227" s="296"/>
      <c r="FM227" s="296"/>
      <c r="FN227" s="296"/>
      <c r="FO227" s="296"/>
      <c r="FP227" s="296"/>
      <c r="FQ227" s="42"/>
      <c r="FR227" s="42"/>
      <c r="FS227" s="42"/>
      <c r="FT227" s="42"/>
      <c r="FU227" s="42"/>
      <c r="FV227" s="296"/>
      <c r="FW227" s="296"/>
      <c r="FX227" s="296"/>
      <c r="FY227" s="296"/>
      <c r="FZ227" s="296"/>
      <c r="GA227" s="296"/>
      <c r="GB227" s="296"/>
      <c r="GC227" s="296"/>
      <c r="GD227" s="296"/>
      <c r="GE227" s="296"/>
      <c r="GF227" s="296"/>
      <c r="GG227" s="296"/>
      <c r="GH227" s="296"/>
      <c r="GI227" s="296"/>
      <c r="GJ227" s="296"/>
      <c r="GK227" s="296"/>
      <c r="GL227" s="296"/>
      <c r="GM227" s="296"/>
      <c r="GN227" s="296"/>
      <c r="GO227" s="296"/>
      <c r="GP227" s="296"/>
      <c r="GQ227" s="296"/>
      <c r="GR227" s="296"/>
      <c r="GS227" s="296"/>
      <c r="GT227" s="296"/>
      <c r="GU227" s="296"/>
      <c r="GV227" s="296"/>
      <c r="GW227" s="296"/>
      <c r="GX227" s="296"/>
      <c r="GY227" s="296"/>
      <c r="GZ227" s="296"/>
      <c r="HA227" s="296"/>
      <c r="HB227" s="296"/>
      <c r="HC227" s="296"/>
      <c r="HD227" s="296"/>
      <c r="HE227" s="296"/>
      <c r="HF227" s="296"/>
      <c r="HG227" s="296"/>
      <c r="HH227" s="296"/>
      <c r="HI227" s="296"/>
      <c r="HJ227" s="296"/>
      <c r="HK227" s="296"/>
      <c r="HL227" s="296"/>
      <c r="HM227" s="296"/>
      <c r="HN227" s="296"/>
      <c r="HO227" s="296"/>
      <c r="HP227" s="296"/>
      <c r="HQ227" s="296"/>
      <c r="HR227" s="296"/>
      <c r="HS227" s="296"/>
      <c r="HT227" s="296"/>
      <c r="HU227" s="296"/>
      <c r="HV227" s="296"/>
      <c r="HW227" s="296"/>
      <c r="HX227" s="296"/>
      <c r="HY227" s="296"/>
      <c r="HZ227" s="296"/>
      <c r="IA227" s="296"/>
      <c r="IB227" s="296"/>
      <c r="IC227" s="296"/>
      <c r="ID227" s="296"/>
      <c r="IE227" s="296"/>
      <c r="IF227" s="296"/>
      <c r="IG227" s="296"/>
      <c r="IH227" s="296"/>
      <c r="II227" s="296"/>
      <c r="IJ227" s="296"/>
      <c r="IK227" s="296"/>
      <c r="IL227" s="296"/>
      <c r="IM227" s="296"/>
      <c r="IN227" s="296"/>
      <c r="IO227" s="296"/>
      <c r="IP227" s="296"/>
      <c r="IQ227" s="296"/>
      <c r="IR227" s="296"/>
      <c r="IS227" s="296"/>
      <c r="IT227" s="296"/>
      <c r="IU227" s="296"/>
      <c r="IV227" s="296"/>
      <c r="IW227" s="296"/>
      <c r="IX227" s="296"/>
      <c r="IY227" s="296"/>
      <c r="IZ227" s="296"/>
      <c r="JA227" s="296"/>
      <c r="KM227" s="38"/>
      <c r="KN227" s="38"/>
      <c r="KP227" s="38"/>
      <c r="KQ227" s="38"/>
      <c r="KR227" s="38"/>
      <c r="KS227" s="38"/>
      <c r="KT227" s="38"/>
      <c r="KU227" s="38"/>
      <c r="KV227" s="38"/>
      <c r="KW227" s="38"/>
      <c r="KX227" s="38"/>
      <c r="LH227" s="33"/>
    </row>
    <row r="228" spans="2:320" s="17" customFormat="1" x14ac:dyDescent="0.2">
      <c r="B228" s="33"/>
      <c r="F228" s="35"/>
      <c r="G228" s="174"/>
      <c r="H228" s="33"/>
      <c r="I228" s="33"/>
      <c r="J228" s="42"/>
      <c r="K228" s="296"/>
      <c r="L228" s="296"/>
      <c r="M228" s="296"/>
      <c r="N228" s="296"/>
      <c r="O228" s="296"/>
      <c r="P228" s="296"/>
      <c r="Q228" s="296"/>
      <c r="R228" s="296"/>
      <c r="S228" s="296"/>
      <c r="T228" s="296"/>
      <c r="U228" s="296"/>
      <c r="V228" s="296"/>
      <c r="W228" s="296"/>
      <c r="X228" s="296"/>
      <c r="Y228" s="296"/>
      <c r="Z228" s="296"/>
      <c r="AA228" s="296"/>
      <c r="AB228" s="296"/>
      <c r="AC228" s="296"/>
      <c r="AD228" s="296"/>
      <c r="AE228" s="296"/>
      <c r="AF228" s="296"/>
      <c r="AG228" s="296"/>
      <c r="AH228" s="296"/>
      <c r="AI228" s="296"/>
      <c r="AJ228" s="296"/>
      <c r="AK228" s="296"/>
      <c r="AL228" s="296"/>
      <c r="AM228" s="296"/>
      <c r="AN228" s="296"/>
      <c r="AO228" s="296"/>
      <c r="AP228" s="296"/>
      <c r="AQ228" s="296"/>
      <c r="AR228" s="296"/>
      <c r="AS228" s="296"/>
      <c r="AT228" s="296"/>
      <c r="AU228" s="296"/>
      <c r="AV228" s="296"/>
      <c r="AW228" s="296"/>
      <c r="AX228" s="296"/>
      <c r="AY228" s="296"/>
      <c r="AZ228" s="296"/>
      <c r="BA228" s="296"/>
      <c r="BB228" s="296"/>
      <c r="BC228" s="296"/>
      <c r="BD228" s="296"/>
      <c r="BE228" s="296"/>
      <c r="BF228" s="296"/>
      <c r="BG228" s="296"/>
      <c r="BH228" s="296"/>
      <c r="BI228" s="296"/>
      <c r="BJ228" s="296"/>
      <c r="BK228" s="296"/>
      <c r="BL228" s="296"/>
      <c r="BM228" s="42"/>
      <c r="BN228" s="42"/>
      <c r="BO228" s="42"/>
      <c r="BP228" s="42"/>
      <c r="BQ228" s="42"/>
      <c r="BR228" s="42"/>
      <c r="BS228" s="42"/>
      <c r="BT228" s="42"/>
      <c r="BU228" s="42"/>
      <c r="BV228" s="42"/>
      <c r="BW228" s="42"/>
      <c r="BX228" s="42"/>
      <c r="BY228" s="42"/>
      <c r="BZ228" s="296"/>
      <c r="CA228" s="296"/>
      <c r="CB228" s="296"/>
      <c r="CC228" s="296"/>
      <c r="CD228" s="296"/>
      <c r="CE228" s="296"/>
      <c r="CF228" s="296"/>
      <c r="CG228" s="296"/>
      <c r="CH228" s="296"/>
      <c r="CI228" s="296"/>
      <c r="CJ228" s="296"/>
      <c r="CK228" s="296"/>
      <c r="CL228" s="296"/>
      <c r="CM228" s="296"/>
      <c r="CN228" s="296"/>
      <c r="CO228" s="296"/>
      <c r="CP228" s="296"/>
      <c r="CQ228" s="296"/>
      <c r="CR228" s="296"/>
      <c r="CS228" s="296"/>
      <c r="CT228" s="296"/>
      <c r="CU228" s="296"/>
      <c r="CV228" s="296"/>
      <c r="CW228" s="42"/>
      <c r="CX228" s="296"/>
      <c r="CY228" s="296"/>
      <c r="CZ228" s="296"/>
      <c r="DA228" s="296"/>
      <c r="DB228" s="296"/>
      <c r="DC228" s="296"/>
      <c r="DD228" s="296"/>
      <c r="DE228" s="296"/>
      <c r="DF228" s="296"/>
      <c r="DG228" s="296"/>
      <c r="DH228" s="296"/>
      <c r="DI228" s="296"/>
      <c r="DJ228" s="296"/>
      <c r="DK228" s="296"/>
      <c r="DL228" s="296"/>
      <c r="DM228" s="296"/>
      <c r="DN228" s="296"/>
      <c r="DO228" s="296"/>
      <c r="DP228" s="296"/>
      <c r="DQ228" s="296"/>
      <c r="DR228" s="296"/>
      <c r="DS228" s="296"/>
      <c r="DT228" s="296"/>
      <c r="DU228" s="296"/>
      <c r="DV228" s="296"/>
      <c r="DW228" s="296"/>
      <c r="DX228" s="296"/>
      <c r="DY228" s="296"/>
      <c r="DZ228" s="296"/>
      <c r="EA228" s="296"/>
      <c r="EB228" s="296"/>
      <c r="EC228" s="296"/>
      <c r="ED228" s="296"/>
      <c r="EE228" s="296"/>
      <c r="EF228" s="296"/>
      <c r="EG228" s="42"/>
      <c r="EH228" s="296"/>
      <c r="EI228" s="296"/>
      <c r="EJ228" s="296"/>
      <c r="EK228" s="296"/>
      <c r="EL228" s="296"/>
      <c r="EM228" s="296"/>
      <c r="EN228" s="296"/>
      <c r="EO228" s="296"/>
      <c r="EP228" s="296"/>
      <c r="EQ228" s="296"/>
      <c r="ER228" s="296"/>
      <c r="ES228" s="296"/>
      <c r="ET228" s="296"/>
      <c r="EU228" s="296"/>
      <c r="EV228" s="296"/>
      <c r="EW228" s="296"/>
      <c r="EX228" s="296"/>
      <c r="EY228" s="296"/>
      <c r="EZ228" s="296"/>
      <c r="FA228" s="296"/>
      <c r="FB228" s="296"/>
      <c r="FC228" s="296"/>
      <c r="FD228" s="296"/>
      <c r="FE228" s="296"/>
      <c r="FF228" s="296"/>
      <c r="FG228" s="296"/>
      <c r="FH228" s="296"/>
      <c r="FI228" s="296"/>
      <c r="FJ228" s="296"/>
      <c r="FK228" s="296"/>
      <c r="FL228" s="296"/>
      <c r="FM228" s="296"/>
      <c r="FN228" s="296"/>
      <c r="FO228" s="296"/>
      <c r="FP228" s="296"/>
      <c r="FQ228" s="42"/>
      <c r="FR228" s="42"/>
      <c r="FS228" s="42"/>
      <c r="FT228" s="42"/>
      <c r="FU228" s="42"/>
      <c r="FV228" s="296"/>
      <c r="FW228" s="296"/>
      <c r="FX228" s="296"/>
      <c r="FY228" s="296"/>
      <c r="FZ228" s="296"/>
      <c r="GA228" s="296"/>
      <c r="GB228" s="296"/>
      <c r="GC228" s="296"/>
      <c r="GD228" s="296"/>
      <c r="GE228" s="296"/>
      <c r="GF228" s="296"/>
      <c r="GG228" s="296"/>
      <c r="GH228" s="296"/>
      <c r="GI228" s="296"/>
      <c r="GJ228" s="296"/>
      <c r="GK228" s="296"/>
      <c r="GL228" s="296"/>
      <c r="GM228" s="296"/>
      <c r="GN228" s="296"/>
      <c r="GO228" s="296"/>
      <c r="GP228" s="296"/>
      <c r="GQ228" s="296"/>
      <c r="GR228" s="296"/>
      <c r="GS228" s="296"/>
      <c r="GT228" s="296"/>
      <c r="GU228" s="296"/>
      <c r="GV228" s="296"/>
      <c r="GW228" s="296"/>
      <c r="GX228" s="296"/>
      <c r="GY228" s="296"/>
      <c r="GZ228" s="296"/>
      <c r="HA228" s="296"/>
      <c r="HB228" s="296"/>
      <c r="HC228" s="296"/>
      <c r="HD228" s="296"/>
      <c r="HE228" s="296"/>
      <c r="HF228" s="296"/>
      <c r="HG228" s="296"/>
      <c r="HH228" s="296"/>
      <c r="HI228" s="296"/>
      <c r="HJ228" s="296"/>
      <c r="HK228" s="296"/>
      <c r="HL228" s="296"/>
      <c r="HM228" s="296"/>
      <c r="HN228" s="296"/>
      <c r="HO228" s="296"/>
      <c r="HP228" s="296"/>
      <c r="HQ228" s="296"/>
      <c r="HR228" s="296"/>
      <c r="HS228" s="296"/>
      <c r="HT228" s="296"/>
      <c r="HU228" s="296"/>
      <c r="HV228" s="296"/>
      <c r="HW228" s="296"/>
      <c r="HX228" s="296"/>
      <c r="HY228" s="296"/>
      <c r="HZ228" s="296"/>
      <c r="IA228" s="296"/>
      <c r="IB228" s="296"/>
      <c r="IC228" s="296"/>
      <c r="ID228" s="296"/>
      <c r="IE228" s="296"/>
      <c r="IF228" s="296"/>
      <c r="IG228" s="296"/>
      <c r="IH228" s="296"/>
      <c r="II228" s="296"/>
      <c r="IJ228" s="296"/>
      <c r="IK228" s="296"/>
      <c r="IL228" s="296"/>
      <c r="IM228" s="296"/>
      <c r="IN228" s="296"/>
      <c r="IO228" s="296"/>
      <c r="IP228" s="296"/>
      <c r="IQ228" s="296"/>
      <c r="IR228" s="296"/>
      <c r="IS228" s="296"/>
      <c r="IT228" s="296"/>
      <c r="IU228" s="296"/>
      <c r="IV228" s="296"/>
      <c r="IW228" s="296"/>
      <c r="IX228" s="296"/>
      <c r="IY228" s="296"/>
      <c r="IZ228" s="296"/>
      <c r="JA228" s="296"/>
      <c r="KM228" s="38"/>
      <c r="KN228" s="38"/>
      <c r="KP228" s="38"/>
      <c r="KQ228" s="38"/>
      <c r="KR228" s="38"/>
      <c r="KS228" s="38"/>
      <c r="KT228" s="38"/>
      <c r="KU228" s="38"/>
      <c r="KV228" s="38"/>
      <c r="KW228" s="38"/>
      <c r="KX228" s="38"/>
      <c r="LH228" s="33"/>
    </row>
    <row r="229" spans="2:320" s="17" customFormat="1" x14ac:dyDescent="0.2">
      <c r="B229" s="33"/>
      <c r="F229" s="35"/>
      <c r="G229" s="174"/>
      <c r="H229" s="33"/>
      <c r="I229" s="33"/>
      <c r="J229" s="42"/>
      <c r="K229" s="296"/>
      <c r="L229" s="296"/>
      <c r="M229" s="296"/>
      <c r="N229" s="296"/>
      <c r="O229" s="296"/>
      <c r="P229" s="296"/>
      <c r="Q229" s="296"/>
      <c r="R229" s="296"/>
      <c r="S229" s="296"/>
      <c r="T229" s="296"/>
      <c r="U229" s="296"/>
      <c r="V229" s="296"/>
      <c r="W229" s="296"/>
      <c r="X229" s="296"/>
      <c r="Y229" s="296"/>
      <c r="Z229" s="296"/>
      <c r="AA229" s="296"/>
      <c r="AB229" s="296"/>
      <c r="AC229" s="296"/>
      <c r="AD229" s="296"/>
      <c r="AE229" s="296"/>
      <c r="AF229" s="296"/>
      <c r="AG229" s="296"/>
      <c r="AH229" s="296"/>
      <c r="AI229" s="296"/>
      <c r="AJ229" s="296"/>
      <c r="AK229" s="296"/>
      <c r="AL229" s="296"/>
      <c r="AM229" s="296"/>
      <c r="AN229" s="296"/>
      <c r="AO229" s="296"/>
      <c r="AP229" s="296"/>
      <c r="AQ229" s="296"/>
      <c r="AR229" s="296"/>
      <c r="AS229" s="296"/>
      <c r="AT229" s="296"/>
      <c r="AU229" s="296"/>
      <c r="AV229" s="296"/>
      <c r="AW229" s="296"/>
      <c r="AX229" s="296"/>
      <c r="AY229" s="296"/>
      <c r="AZ229" s="296"/>
      <c r="BA229" s="296"/>
      <c r="BB229" s="296"/>
      <c r="BC229" s="296"/>
      <c r="BD229" s="296"/>
      <c r="BE229" s="296"/>
      <c r="BF229" s="296"/>
      <c r="BG229" s="296"/>
      <c r="BH229" s="296"/>
      <c r="BI229" s="296"/>
      <c r="BJ229" s="296"/>
      <c r="BK229" s="296"/>
      <c r="BL229" s="296"/>
      <c r="BM229" s="42"/>
      <c r="BN229" s="42"/>
      <c r="BO229" s="42"/>
      <c r="BP229" s="42"/>
      <c r="BQ229" s="42"/>
      <c r="BR229" s="42"/>
      <c r="BS229" s="42"/>
      <c r="BT229" s="42"/>
      <c r="BU229" s="42"/>
      <c r="BV229" s="42"/>
      <c r="BW229" s="42"/>
      <c r="BX229" s="42"/>
      <c r="BY229" s="42"/>
      <c r="BZ229" s="296"/>
      <c r="CA229" s="296"/>
      <c r="CB229" s="296"/>
      <c r="CC229" s="296"/>
      <c r="CD229" s="296"/>
      <c r="CE229" s="296"/>
      <c r="CF229" s="296"/>
      <c r="CG229" s="296"/>
      <c r="CH229" s="296"/>
      <c r="CI229" s="296"/>
      <c r="CJ229" s="296"/>
      <c r="CK229" s="296"/>
      <c r="CL229" s="296"/>
      <c r="CM229" s="296"/>
      <c r="CN229" s="296"/>
      <c r="CO229" s="296"/>
      <c r="CP229" s="296"/>
      <c r="CQ229" s="296"/>
      <c r="CR229" s="296"/>
      <c r="CS229" s="296"/>
      <c r="CT229" s="296"/>
      <c r="CU229" s="296"/>
      <c r="CV229" s="296"/>
      <c r="CW229" s="42"/>
      <c r="CX229" s="296"/>
      <c r="CY229" s="296"/>
      <c r="CZ229" s="296"/>
      <c r="DA229" s="296"/>
      <c r="DB229" s="296"/>
      <c r="DC229" s="296"/>
      <c r="DD229" s="296"/>
      <c r="DE229" s="296"/>
      <c r="DF229" s="296"/>
      <c r="DG229" s="296"/>
      <c r="DH229" s="296"/>
      <c r="DI229" s="296"/>
      <c r="DJ229" s="296"/>
      <c r="DK229" s="296"/>
      <c r="DL229" s="296"/>
      <c r="DM229" s="296"/>
      <c r="DN229" s="296"/>
      <c r="DO229" s="296"/>
      <c r="DP229" s="296"/>
      <c r="DQ229" s="296"/>
      <c r="DR229" s="296"/>
      <c r="DS229" s="296"/>
      <c r="DT229" s="296"/>
      <c r="DU229" s="296"/>
      <c r="DV229" s="296"/>
      <c r="DW229" s="296"/>
      <c r="DX229" s="296"/>
      <c r="DY229" s="296"/>
      <c r="DZ229" s="296"/>
      <c r="EA229" s="296"/>
      <c r="EB229" s="296"/>
      <c r="EC229" s="296"/>
      <c r="ED229" s="296"/>
      <c r="EE229" s="296"/>
      <c r="EF229" s="296"/>
      <c r="EG229" s="42"/>
      <c r="EH229" s="296"/>
      <c r="EI229" s="296"/>
      <c r="EJ229" s="296"/>
      <c r="EK229" s="296"/>
      <c r="EL229" s="296"/>
      <c r="EM229" s="296"/>
      <c r="EN229" s="296"/>
      <c r="EO229" s="296"/>
      <c r="EP229" s="296"/>
      <c r="EQ229" s="296"/>
      <c r="ER229" s="296"/>
      <c r="ES229" s="296"/>
      <c r="ET229" s="296"/>
      <c r="EU229" s="296"/>
      <c r="EV229" s="296"/>
      <c r="EW229" s="296"/>
      <c r="EX229" s="296"/>
      <c r="EY229" s="296"/>
      <c r="EZ229" s="296"/>
      <c r="FA229" s="296"/>
      <c r="FB229" s="296"/>
      <c r="FC229" s="296"/>
      <c r="FD229" s="296"/>
      <c r="FE229" s="296"/>
      <c r="FF229" s="296"/>
      <c r="FG229" s="296"/>
      <c r="FH229" s="296"/>
      <c r="FI229" s="296"/>
      <c r="FJ229" s="296"/>
      <c r="FK229" s="296"/>
      <c r="FL229" s="296"/>
      <c r="FM229" s="296"/>
      <c r="FN229" s="296"/>
      <c r="FO229" s="296"/>
      <c r="FP229" s="296"/>
      <c r="FQ229" s="42"/>
      <c r="FR229" s="42"/>
      <c r="FS229" s="42"/>
      <c r="FT229" s="42"/>
      <c r="FU229" s="42"/>
      <c r="FV229" s="296"/>
      <c r="FW229" s="296"/>
      <c r="FX229" s="296"/>
      <c r="FY229" s="296"/>
      <c r="FZ229" s="296"/>
      <c r="GA229" s="296"/>
      <c r="GB229" s="296"/>
      <c r="GC229" s="296"/>
      <c r="GD229" s="296"/>
      <c r="GE229" s="296"/>
      <c r="GF229" s="296"/>
      <c r="GG229" s="296"/>
      <c r="GH229" s="296"/>
      <c r="GI229" s="296"/>
      <c r="GJ229" s="296"/>
      <c r="GK229" s="296"/>
      <c r="GL229" s="296"/>
      <c r="GM229" s="296"/>
      <c r="GN229" s="296"/>
      <c r="GO229" s="296"/>
      <c r="GP229" s="296"/>
      <c r="GQ229" s="296"/>
      <c r="GR229" s="296"/>
      <c r="GS229" s="296"/>
      <c r="GT229" s="296"/>
      <c r="GU229" s="296"/>
      <c r="GV229" s="296"/>
      <c r="GW229" s="296"/>
      <c r="GX229" s="296"/>
      <c r="GY229" s="296"/>
      <c r="GZ229" s="296"/>
      <c r="HA229" s="296"/>
      <c r="HB229" s="296"/>
      <c r="HC229" s="296"/>
      <c r="HD229" s="296"/>
      <c r="HE229" s="296"/>
      <c r="HF229" s="296"/>
      <c r="HG229" s="296"/>
      <c r="HH229" s="296"/>
      <c r="HI229" s="296"/>
      <c r="HJ229" s="296"/>
      <c r="HK229" s="296"/>
      <c r="HL229" s="296"/>
      <c r="HM229" s="296"/>
      <c r="HN229" s="296"/>
      <c r="HO229" s="296"/>
      <c r="HP229" s="296"/>
      <c r="HQ229" s="296"/>
      <c r="HR229" s="296"/>
      <c r="HS229" s="296"/>
      <c r="HT229" s="296"/>
      <c r="HU229" s="296"/>
      <c r="HV229" s="296"/>
      <c r="HW229" s="296"/>
      <c r="HX229" s="296"/>
      <c r="HY229" s="296"/>
      <c r="HZ229" s="296"/>
      <c r="IA229" s="296"/>
      <c r="IB229" s="296"/>
      <c r="IC229" s="296"/>
      <c r="ID229" s="296"/>
      <c r="IE229" s="296"/>
      <c r="IF229" s="296"/>
      <c r="IG229" s="296"/>
      <c r="IH229" s="296"/>
      <c r="II229" s="296"/>
      <c r="IJ229" s="296"/>
      <c r="IK229" s="296"/>
      <c r="IL229" s="296"/>
      <c r="IM229" s="296"/>
      <c r="IN229" s="296"/>
      <c r="IO229" s="296"/>
      <c r="IP229" s="296"/>
      <c r="IQ229" s="296"/>
      <c r="IR229" s="296"/>
      <c r="IS229" s="296"/>
      <c r="IT229" s="296"/>
      <c r="IU229" s="296"/>
      <c r="IV229" s="296"/>
      <c r="IW229" s="296"/>
      <c r="IX229" s="296"/>
      <c r="IY229" s="296"/>
      <c r="IZ229" s="296"/>
      <c r="JA229" s="296"/>
      <c r="KM229" s="38"/>
      <c r="KN229" s="38"/>
      <c r="KP229" s="38"/>
      <c r="KQ229" s="38"/>
      <c r="KR229" s="38"/>
      <c r="KS229" s="38"/>
      <c r="KT229" s="38"/>
      <c r="KU229" s="38"/>
      <c r="KV229" s="38"/>
      <c r="KW229" s="38"/>
      <c r="KX229" s="38"/>
      <c r="LH229" s="33"/>
    </row>
    <row r="230" spans="2:320" s="17" customFormat="1" x14ac:dyDescent="0.2">
      <c r="B230" s="33"/>
      <c r="F230" s="35"/>
      <c r="G230" s="174"/>
      <c r="H230" s="33"/>
      <c r="I230" s="33"/>
      <c r="J230" s="42"/>
      <c r="K230" s="296"/>
      <c r="L230" s="296"/>
      <c r="M230" s="296"/>
      <c r="N230" s="296"/>
      <c r="O230" s="296"/>
      <c r="P230" s="296"/>
      <c r="Q230" s="296"/>
      <c r="R230" s="296"/>
      <c r="S230" s="296"/>
      <c r="T230" s="296"/>
      <c r="U230" s="296"/>
      <c r="V230" s="296"/>
      <c r="W230" s="296"/>
      <c r="X230" s="296"/>
      <c r="Y230" s="296"/>
      <c r="Z230" s="296"/>
      <c r="AA230" s="296"/>
      <c r="AB230" s="296"/>
      <c r="AC230" s="296"/>
      <c r="AD230" s="296"/>
      <c r="AE230" s="296"/>
      <c r="AF230" s="296"/>
      <c r="AG230" s="296"/>
      <c r="AH230" s="296"/>
      <c r="AI230" s="296"/>
      <c r="AJ230" s="296"/>
      <c r="AK230" s="296"/>
      <c r="AL230" s="296"/>
      <c r="AM230" s="296"/>
      <c r="AN230" s="296"/>
      <c r="AO230" s="296"/>
      <c r="AP230" s="296"/>
      <c r="AQ230" s="296"/>
      <c r="AR230" s="296"/>
      <c r="AS230" s="296"/>
      <c r="AT230" s="296"/>
      <c r="AU230" s="296"/>
      <c r="AV230" s="296"/>
      <c r="AW230" s="296"/>
      <c r="AX230" s="296"/>
      <c r="AY230" s="296"/>
      <c r="AZ230" s="296"/>
      <c r="BA230" s="296"/>
      <c r="BB230" s="296"/>
      <c r="BC230" s="296"/>
      <c r="BD230" s="296"/>
      <c r="BE230" s="296"/>
      <c r="BF230" s="296"/>
      <c r="BG230" s="296"/>
      <c r="BH230" s="296"/>
      <c r="BI230" s="296"/>
      <c r="BJ230" s="296"/>
      <c r="BK230" s="296"/>
      <c r="BL230" s="296"/>
      <c r="BM230" s="42"/>
      <c r="BN230" s="42"/>
      <c r="BO230" s="42"/>
      <c r="BP230" s="42"/>
      <c r="BQ230" s="42"/>
      <c r="BR230" s="42"/>
      <c r="BS230" s="42"/>
      <c r="BT230" s="42"/>
      <c r="BU230" s="42"/>
      <c r="BV230" s="42"/>
      <c r="BW230" s="42"/>
      <c r="BX230" s="42"/>
      <c r="BY230" s="42"/>
      <c r="BZ230" s="296"/>
      <c r="CA230" s="296"/>
      <c r="CB230" s="296"/>
      <c r="CC230" s="296"/>
      <c r="CD230" s="296"/>
      <c r="CE230" s="296"/>
      <c r="CF230" s="296"/>
      <c r="CG230" s="296"/>
      <c r="CH230" s="296"/>
      <c r="CI230" s="296"/>
      <c r="CJ230" s="296"/>
      <c r="CK230" s="296"/>
      <c r="CL230" s="296"/>
      <c r="CM230" s="296"/>
      <c r="CN230" s="296"/>
      <c r="CO230" s="296"/>
      <c r="CP230" s="296"/>
      <c r="CQ230" s="296"/>
      <c r="CR230" s="296"/>
      <c r="CS230" s="296"/>
      <c r="CT230" s="296"/>
      <c r="CU230" s="296"/>
      <c r="CV230" s="296"/>
      <c r="CW230" s="42"/>
      <c r="CX230" s="296"/>
      <c r="CY230" s="296"/>
      <c r="CZ230" s="296"/>
      <c r="DA230" s="296"/>
      <c r="DB230" s="296"/>
      <c r="DC230" s="296"/>
      <c r="DD230" s="296"/>
      <c r="DE230" s="296"/>
      <c r="DF230" s="296"/>
      <c r="DG230" s="296"/>
      <c r="DH230" s="296"/>
      <c r="DI230" s="296"/>
      <c r="DJ230" s="296"/>
      <c r="DK230" s="296"/>
      <c r="DL230" s="296"/>
      <c r="DM230" s="296"/>
      <c r="DN230" s="296"/>
      <c r="DO230" s="296"/>
      <c r="DP230" s="296"/>
      <c r="DQ230" s="296"/>
      <c r="DR230" s="296"/>
      <c r="DS230" s="296"/>
      <c r="DT230" s="296"/>
      <c r="DU230" s="296"/>
      <c r="DV230" s="296"/>
      <c r="DW230" s="296"/>
      <c r="DX230" s="296"/>
      <c r="DY230" s="296"/>
      <c r="DZ230" s="296"/>
      <c r="EA230" s="296"/>
      <c r="EB230" s="296"/>
      <c r="EC230" s="296"/>
      <c r="ED230" s="296"/>
      <c r="EE230" s="296"/>
      <c r="EF230" s="296"/>
      <c r="EG230" s="42"/>
      <c r="EH230" s="296"/>
      <c r="EI230" s="296"/>
      <c r="EJ230" s="296"/>
      <c r="EK230" s="296"/>
      <c r="EL230" s="296"/>
      <c r="EM230" s="296"/>
      <c r="EN230" s="296"/>
      <c r="EO230" s="296"/>
      <c r="EP230" s="296"/>
      <c r="EQ230" s="296"/>
      <c r="ER230" s="296"/>
      <c r="ES230" s="296"/>
      <c r="ET230" s="296"/>
      <c r="EU230" s="296"/>
      <c r="EV230" s="296"/>
      <c r="EW230" s="296"/>
      <c r="EX230" s="296"/>
      <c r="EY230" s="296"/>
      <c r="EZ230" s="296"/>
      <c r="FA230" s="296"/>
      <c r="FB230" s="296"/>
      <c r="FC230" s="296"/>
      <c r="FD230" s="296"/>
      <c r="FE230" s="296"/>
      <c r="FF230" s="296"/>
      <c r="FG230" s="296"/>
      <c r="FH230" s="296"/>
      <c r="FI230" s="296"/>
      <c r="FJ230" s="296"/>
      <c r="FK230" s="296"/>
      <c r="FL230" s="296"/>
      <c r="FM230" s="296"/>
      <c r="FN230" s="296"/>
      <c r="FO230" s="296"/>
      <c r="FP230" s="296"/>
      <c r="FQ230" s="42"/>
      <c r="FR230" s="42"/>
      <c r="FS230" s="42"/>
      <c r="FT230" s="42"/>
      <c r="FU230" s="42"/>
      <c r="FV230" s="296"/>
      <c r="FW230" s="296"/>
      <c r="FX230" s="296"/>
      <c r="FY230" s="296"/>
      <c r="FZ230" s="296"/>
      <c r="GA230" s="296"/>
      <c r="GB230" s="296"/>
      <c r="GC230" s="296"/>
      <c r="GD230" s="296"/>
      <c r="GE230" s="296"/>
      <c r="GF230" s="296"/>
      <c r="GG230" s="296"/>
      <c r="GH230" s="296"/>
      <c r="GI230" s="296"/>
      <c r="GJ230" s="296"/>
      <c r="GK230" s="296"/>
      <c r="GL230" s="296"/>
      <c r="GM230" s="296"/>
      <c r="GN230" s="296"/>
      <c r="GO230" s="296"/>
      <c r="GP230" s="296"/>
      <c r="GQ230" s="296"/>
      <c r="GR230" s="296"/>
      <c r="GS230" s="296"/>
      <c r="GT230" s="296"/>
      <c r="GU230" s="296"/>
      <c r="GV230" s="296"/>
      <c r="GW230" s="296"/>
      <c r="GX230" s="296"/>
      <c r="GY230" s="296"/>
      <c r="GZ230" s="296"/>
      <c r="HA230" s="296"/>
      <c r="HB230" s="296"/>
      <c r="HC230" s="296"/>
      <c r="HD230" s="296"/>
      <c r="HE230" s="296"/>
      <c r="HF230" s="296"/>
      <c r="HG230" s="296"/>
      <c r="HH230" s="296"/>
      <c r="HI230" s="296"/>
      <c r="HJ230" s="296"/>
      <c r="HK230" s="296"/>
      <c r="HL230" s="296"/>
      <c r="HM230" s="296"/>
      <c r="HN230" s="296"/>
      <c r="HO230" s="296"/>
      <c r="HP230" s="296"/>
      <c r="HQ230" s="296"/>
      <c r="HR230" s="296"/>
      <c r="HS230" s="296"/>
      <c r="HT230" s="296"/>
      <c r="HU230" s="296"/>
      <c r="HV230" s="296"/>
      <c r="HW230" s="296"/>
      <c r="HX230" s="296"/>
      <c r="HY230" s="296"/>
      <c r="HZ230" s="296"/>
      <c r="IA230" s="296"/>
      <c r="IB230" s="296"/>
      <c r="IC230" s="296"/>
      <c r="ID230" s="296"/>
      <c r="IE230" s="296"/>
      <c r="IF230" s="296"/>
      <c r="IG230" s="296"/>
      <c r="IH230" s="296"/>
      <c r="II230" s="296"/>
      <c r="IJ230" s="296"/>
      <c r="IK230" s="296"/>
      <c r="IL230" s="296"/>
      <c r="IM230" s="296"/>
      <c r="IN230" s="296"/>
      <c r="IO230" s="296"/>
      <c r="IP230" s="296"/>
      <c r="IQ230" s="296"/>
      <c r="IR230" s="296"/>
      <c r="IS230" s="296"/>
      <c r="IT230" s="296"/>
      <c r="IU230" s="296"/>
      <c r="IV230" s="296"/>
      <c r="IW230" s="296"/>
      <c r="IX230" s="296"/>
      <c r="IY230" s="296"/>
      <c r="IZ230" s="296"/>
      <c r="JA230" s="296"/>
      <c r="KM230" s="38"/>
      <c r="KN230" s="38"/>
      <c r="KP230" s="38"/>
      <c r="KQ230" s="38"/>
      <c r="KR230" s="38"/>
      <c r="KS230" s="38"/>
      <c r="KT230" s="38"/>
      <c r="KU230" s="38"/>
      <c r="KV230" s="38"/>
      <c r="KW230" s="38"/>
      <c r="KX230" s="38"/>
      <c r="LH230" s="33"/>
    </row>
    <row r="231" spans="2:320" s="17" customFormat="1" x14ac:dyDescent="0.2">
      <c r="B231" s="33"/>
      <c r="F231" s="35"/>
      <c r="G231" s="174"/>
      <c r="H231" s="33"/>
      <c r="I231" s="33"/>
      <c r="J231" s="42"/>
      <c r="K231" s="296"/>
      <c r="L231" s="296"/>
      <c r="M231" s="296"/>
      <c r="N231" s="296"/>
      <c r="O231" s="296"/>
      <c r="P231" s="296"/>
      <c r="Q231" s="296"/>
      <c r="R231" s="296"/>
      <c r="S231" s="296"/>
      <c r="T231" s="296"/>
      <c r="U231" s="296"/>
      <c r="V231" s="296"/>
      <c r="W231" s="296"/>
      <c r="X231" s="296"/>
      <c r="Y231" s="296"/>
      <c r="Z231" s="296"/>
      <c r="AA231" s="296"/>
      <c r="AB231" s="296"/>
      <c r="AC231" s="296"/>
      <c r="AD231" s="296"/>
      <c r="AE231" s="296"/>
      <c r="AF231" s="296"/>
      <c r="AG231" s="296"/>
      <c r="AH231" s="296"/>
      <c r="AI231" s="296"/>
      <c r="AJ231" s="296"/>
      <c r="AK231" s="296"/>
      <c r="AL231" s="296"/>
      <c r="AM231" s="296"/>
      <c r="AN231" s="296"/>
      <c r="AO231" s="296"/>
      <c r="AP231" s="296"/>
      <c r="AQ231" s="296"/>
      <c r="AR231" s="296"/>
      <c r="AS231" s="296"/>
      <c r="AT231" s="296"/>
      <c r="AU231" s="296"/>
      <c r="AV231" s="296"/>
      <c r="AW231" s="296"/>
      <c r="AX231" s="296"/>
      <c r="AY231" s="296"/>
      <c r="AZ231" s="296"/>
      <c r="BA231" s="296"/>
      <c r="BB231" s="296"/>
      <c r="BC231" s="296"/>
      <c r="BD231" s="296"/>
      <c r="BE231" s="296"/>
      <c r="BF231" s="296"/>
      <c r="BG231" s="296"/>
      <c r="BH231" s="296"/>
      <c r="BI231" s="296"/>
      <c r="BJ231" s="296"/>
      <c r="BK231" s="296"/>
      <c r="BL231" s="296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296"/>
      <c r="CA231" s="296"/>
      <c r="CB231" s="296"/>
      <c r="CC231" s="296"/>
      <c r="CD231" s="296"/>
      <c r="CE231" s="296"/>
      <c r="CF231" s="296"/>
      <c r="CG231" s="296"/>
      <c r="CH231" s="296"/>
      <c r="CI231" s="296"/>
      <c r="CJ231" s="296"/>
      <c r="CK231" s="296"/>
      <c r="CL231" s="296"/>
      <c r="CM231" s="296"/>
      <c r="CN231" s="296"/>
      <c r="CO231" s="296"/>
      <c r="CP231" s="296"/>
      <c r="CQ231" s="296"/>
      <c r="CR231" s="296"/>
      <c r="CS231" s="296"/>
      <c r="CT231" s="296"/>
      <c r="CU231" s="296"/>
      <c r="CV231" s="296"/>
      <c r="CW231" s="42"/>
      <c r="CX231" s="296"/>
      <c r="CY231" s="296"/>
      <c r="CZ231" s="296"/>
      <c r="DA231" s="296"/>
      <c r="DB231" s="296"/>
      <c r="DC231" s="296"/>
      <c r="DD231" s="296"/>
      <c r="DE231" s="296"/>
      <c r="DF231" s="296"/>
      <c r="DG231" s="296"/>
      <c r="DH231" s="296"/>
      <c r="DI231" s="296"/>
      <c r="DJ231" s="296"/>
      <c r="DK231" s="296"/>
      <c r="DL231" s="296"/>
      <c r="DM231" s="296"/>
      <c r="DN231" s="296"/>
      <c r="DO231" s="296"/>
      <c r="DP231" s="296"/>
      <c r="DQ231" s="296"/>
      <c r="DR231" s="296"/>
      <c r="DS231" s="296"/>
      <c r="DT231" s="296"/>
      <c r="DU231" s="296"/>
      <c r="DV231" s="296"/>
      <c r="DW231" s="296"/>
      <c r="DX231" s="296"/>
      <c r="DY231" s="296"/>
      <c r="DZ231" s="296"/>
      <c r="EA231" s="296"/>
      <c r="EB231" s="296"/>
      <c r="EC231" s="296"/>
      <c r="ED231" s="296"/>
      <c r="EE231" s="296"/>
      <c r="EF231" s="296"/>
      <c r="EG231" s="42"/>
      <c r="EH231" s="296"/>
      <c r="EI231" s="296"/>
      <c r="EJ231" s="296"/>
      <c r="EK231" s="296"/>
      <c r="EL231" s="296"/>
      <c r="EM231" s="296"/>
      <c r="EN231" s="296"/>
      <c r="EO231" s="296"/>
      <c r="EP231" s="296"/>
      <c r="EQ231" s="296"/>
      <c r="ER231" s="296"/>
      <c r="ES231" s="296"/>
      <c r="ET231" s="296"/>
      <c r="EU231" s="296"/>
      <c r="EV231" s="296"/>
      <c r="EW231" s="296"/>
      <c r="EX231" s="296"/>
      <c r="EY231" s="296"/>
      <c r="EZ231" s="296"/>
      <c r="FA231" s="296"/>
      <c r="FB231" s="296"/>
      <c r="FC231" s="296"/>
      <c r="FD231" s="296"/>
      <c r="FE231" s="296"/>
      <c r="FF231" s="296"/>
      <c r="FG231" s="296"/>
      <c r="FH231" s="296"/>
      <c r="FI231" s="296"/>
      <c r="FJ231" s="296"/>
      <c r="FK231" s="296"/>
      <c r="FL231" s="296"/>
      <c r="FM231" s="296"/>
      <c r="FN231" s="296"/>
      <c r="FO231" s="296"/>
      <c r="FP231" s="296"/>
      <c r="FQ231" s="42"/>
      <c r="FR231" s="42"/>
      <c r="FS231" s="42"/>
      <c r="FT231" s="42"/>
      <c r="FU231" s="42"/>
      <c r="FV231" s="296"/>
      <c r="FW231" s="296"/>
      <c r="FX231" s="296"/>
      <c r="FY231" s="296"/>
      <c r="FZ231" s="296"/>
      <c r="GA231" s="296"/>
      <c r="GB231" s="296"/>
      <c r="GC231" s="296"/>
      <c r="GD231" s="296"/>
      <c r="GE231" s="296"/>
      <c r="GF231" s="296"/>
      <c r="GG231" s="296"/>
      <c r="GH231" s="296"/>
      <c r="GI231" s="296"/>
      <c r="GJ231" s="296"/>
      <c r="GK231" s="296"/>
      <c r="GL231" s="296"/>
      <c r="GM231" s="296"/>
      <c r="GN231" s="296"/>
      <c r="GO231" s="296"/>
      <c r="GP231" s="296"/>
      <c r="GQ231" s="296"/>
      <c r="GR231" s="296"/>
      <c r="GS231" s="296"/>
      <c r="GT231" s="296"/>
      <c r="GU231" s="296"/>
      <c r="GV231" s="296"/>
      <c r="GW231" s="296"/>
      <c r="GX231" s="296"/>
      <c r="GY231" s="296"/>
      <c r="GZ231" s="296"/>
      <c r="HA231" s="296"/>
      <c r="HB231" s="296"/>
      <c r="HC231" s="296"/>
      <c r="HD231" s="296"/>
      <c r="HE231" s="296"/>
      <c r="HF231" s="296"/>
      <c r="HG231" s="296"/>
      <c r="HH231" s="296"/>
      <c r="HI231" s="296"/>
      <c r="HJ231" s="296"/>
      <c r="HK231" s="296"/>
      <c r="HL231" s="296"/>
      <c r="HM231" s="296"/>
      <c r="HN231" s="296"/>
      <c r="HO231" s="296"/>
      <c r="HP231" s="296"/>
      <c r="HQ231" s="296"/>
      <c r="HR231" s="296"/>
      <c r="HS231" s="296"/>
      <c r="HT231" s="296"/>
      <c r="HU231" s="296"/>
      <c r="HV231" s="296"/>
      <c r="HW231" s="296"/>
      <c r="HX231" s="296"/>
      <c r="HY231" s="296"/>
      <c r="HZ231" s="296"/>
      <c r="IA231" s="296"/>
      <c r="IB231" s="296"/>
      <c r="IC231" s="296"/>
      <c r="ID231" s="296"/>
      <c r="IE231" s="296"/>
      <c r="IF231" s="296"/>
      <c r="IG231" s="296"/>
      <c r="IH231" s="296"/>
      <c r="II231" s="296"/>
      <c r="IJ231" s="296"/>
      <c r="IK231" s="296"/>
      <c r="IL231" s="296"/>
      <c r="IM231" s="296"/>
      <c r="IN231" s="296"/>
      <c r="IO231" s="296"/>
      <c r="IP231" s="296"/>
      <c r="IQ231" s="296"/>
      <c r="IR231" s="296"/>
      <c r="IS231" s="296"/>
      <c r="IT231" s="296"/>
      <c r="IU231" s="296"/>
      <c r="IV231" s="296"/>
      <c r="IW231" s="296"/>
      <c r="IX231" s="296"/>
      <c r="IY231" s="296"/>
      <c r="IZ231" s="296"/>
      <c r="JA231" s="296"/>
      <c r="KM231" s="38"/>
      <c r="KN231" s="38"/>
      <c r="KP231" s="38"/>
      <c r="KQ231" s="38"/>
      <c r="KR231" s="38"/>
      <c r="KS231" s="38"/>
      <c r="KT231" s="38"/>
      <c r="KU231" s="38"/>
      <c r="KV231" s="38"/>
      <c r="KW231" s="38"/>
      <c r="KX231" s="38"/>
      <c r="LH231" s="33"/>
    </row>
    <row r="232" spans="2:320" s="17" customFormat="1" x14ac:dyDescent="0.2">
      <c r="B232" s="33"/>
      <c r="F232" s="35"/>
      <c r="G232" s="174"/>
      <c r="H232" s="33"/>
      <c r="I232" s="33"/>
      <c r="J232" s="42"/>
      <c r="K232" s="296"/>
      <c r="L232" s="296"/>
      <c r="M232" s="296"/>
      <c r="N232" s="296"/>
      <c r="O232" s="296"/>
      <c r="P232" s="296"/>
      <c r="Q232" s="296"/>
      <c r="R232" s="296"/>
      <c r="S232" s="296"/>
      <c r="T232" s="296"/>
      <c r="U232" s="296"/>
      <c r="V232" s="296"/>
      <c r="W232" s="296"/>
      <c r="X232" s="296"/>
      <c r="Y232" s="296"/>
      <c r="Z232" s="296"/>
      <c r="AA232" s="296"/>
      <c r="AB232" s="296"/>
      <c r="AC232" s="296"/>
      <c r="AD232" s="296"/>
      <c r="AE232" s="296"/>
      <c r="AF232" s="296"/>
      <c r="AG232" s="296"/>
      <c r="AH232" s="296"/>
      <c r="AI232" s="296"/>
      <c r="AJ232" s="296"/>
      <c r="AK232" s="296"/>
      <c r="AL232" s="296"/>
      <c r="AM232" s="296"/>
      <c r="AN232" s="296"/>
      <c r="AO232" s="296"/>
      <c r="AP232" s="296"/>
      <c r="AQ232" s="296"/>
      <c r="AR232" s="296"/>
      <c r="AS232" s="296"/>
      <c r="AT232" s="296"/>
      <c r="AU232" s="296"/>
      <c r="AV232" s="296"/>
      <c r="AW232" s="296"/>
      <c r="AX232" s="296"/>
      <c r="AY232" s="296"/>
      <c r="AZ232" s="296"/>
      <c r="BA232" s="296"/>
      <c r="BB232" s="296"/>
      <c r="BC232" s="296"/>
      <c r="BD232" s="296"/>
      <c r="BE232" s="296"/>
      <c r="BF232" s="296"/>
      <c r="BG232" s="296"/>
      <c r="BH232" s="296"/>
      <c r="BI232" s="296"/>
      <c r="BJ232" s="296"/>
      <c r="BK232" s="296"/>
      <c r="BL232" s="296"/>
      <c r="BM232" s="42"/>
      <c r="BN232" s="42"/>
      <c r="BO232" s="42"/>
      <c r="BP232" s="42"/>
      <c r="BQ232" s="42"/>
      <c r="BR232" s="42"/>
      <c r="BS232" s="42"/>
      <c r="BT232" s="42"/>
      <c r="BU232" s="42"/>
      <c r="BV232" s="42"/>
      <c r="BW232" s="42"/>
      <c r="BX232" s="42"/>
      <c r="BY232" s="42"/>
      <c r="BZ232" s="296"/>
      <c r="CA232" s="296"/>
      <c r="CB232" s="296"/>
      <c r="CC232" s="296"/>
      <c r="CD232" s="296"/>
      <c r="CE232" s="296"/>
      <c r="CF232" s="296"/>
      <c r="CG232" s="296"/>
      <c r="CH232" s="296"/>
      <c r="CI232" s="296"/>
      <c r="CJ232" s="296"/>
      <c r="CK232" s="296"/>
      <c r="CL232" s="296"/>
      <c r="CM232" s="296"/>
      <c r="CN232" s="296"/>
      <c r="CO232" s="296"/>
      <c r="CP232" s="296"/>
      <c r="CQ232" s="296"/>
      <c r="CR232" s="296"/>
      <c r="CS232" s="296"/>
      <c r="CT232" s="296"/>
      <c r="CU232" s="296"/>
      <c r="CV232" s="296"/>
      <c r="CW232" s="42"/>
      <c r="CX232" s="296"/>
      <c r="CY232" s="296"/>
      <c r="CZ232" s="296"/>
      <c r="DA232" s="296"/>
      <c r="DB232" s="296"/>
      <c r="DC232" s="296"/>
      <c r="DD232" s="296"/>
      <c r="DE232" s="296"/>
      <c r="DF232" s="296"/>
      <c r="DG232" s="296"/>
      <c r="DH232" s="296"/>
      <c r="DI232" s="296"/>
      <c r="DJ232" s="296"/>
      <c r="DK232" s="296"/>
      <c r="DL232" s="296"/>
      <c r="DM232" s="296"/>
      <c r="DN232" s="296"/>
      <c r="DO232" s="296"/>
      <c r="DP232" s="296"/>
      <c r="DQ232" s="296"/>
      <c r="DR232" s="296"/>
      <c r="DS232" s="296"/>
      <c r="DT232" s="296"/>
      <c r="DU232" s="296"/>
      <c r="DV232" s="296"/>
      <c r="DW232" s="296"/>
      <c r="DX232" s="296"/>
      <c r="DY232" s="296"/>
      <c r="DZ232" s="296"/>
      <c r="EA232" s="296"/>
      <c r="EB232" s="296"/>
      <c r="EC232" s="296"/>
      <c r="ED232" s="296"/>
      <c r="EE232" s="296"/>
      <c r="EF232" s="296"/>
      <c r="EG232" s="42"/>
      <c r="EH232" s="296"/>
      <c r="EI232" s="296"/>
      <c r="EJ232" s="296"/>
      <c r="EK232" s="296"/>
      <c r="EL232" s="296"/>
      <c r="EM232" s="296"/>
      <c r="EN232" s="296"/>
      <c r="EO232" s="296"/>
      <c r="EP232" s="296"/>
      <c r="EQ232" s="296"/>
      <c r="ER232" s="296"/>
      <c r="ES232" s="296"/>
      <c r="ET232" s="296"/>
      <c r="EU232" s="296"/>
      <c r="EV232" s="296"/>
      <c r="EW232" s="296"/>
      <c r="EX232" s="296"/>
      <c r="EY232" s="296"/>
      <c r="EZ232" s="296"/>
      <c r="FA232" s="296"/>
      <c r="FB232" s="296"/>
      <c r="FC232" s="296"/>
      <c r="FD232" s="296"/>
      <c r="FE232" s="296"/>
      <c r="FF232" s="296"/>
      <c r="FG232" s="296"/>
      <c r="FH232" s="296"/>
      <c r="FI232" s="296"/>
      <c r="FJ232" s="296"/>
      <c r="FK232" s="296"/>
      <c r="FL232" s="296"/>
      <c r="FM232" s="296"/>
      <c r="FN232" s="296"/>
      <c r="FO232" s="296"/>
      <c r="FP232" s="296"/>
      <c r="FQ232" s="42"/>
      <c r="FR232" s="42"/>
      <c r="FS232" s="42"/>
      <c r="FT232" s="42"/>
      <c r="FU232" s="42"/>
      <c r="FV232" s="296"/>
      <c r="FW232" s="296"/>
      <c r="FX232" s="296"/>
      <c r="FY232" s="296"/>
      <c r="FZ232" s="296"/>
      <c r="GA232" s="296"/>
      <c r="GB232" s="296"/>
      <c r="GC232" s="296"/>
      <c r="GD232" s="296"/>
      <c r="GE232" s="296"/>
      <c r="GF232" s="296"/>
      <c r="GG232" s="296"/>
      <c r="GH232" s="296"/>
      <c r="GI232" s="296"/>
      <c r="GJ232" s="296"/>
      <c r="GK232" s="296"/>
      <c r="GL232" s="296"/>
      <c r="GM232" s="296"/>
      <c r="GN232" s="296"/>
      <c r="GO232" s="296"/>
      <c r="GP232" s="296"/>
      <c r="GQ232" s="296"/>
      <c r="GR232" s="296"/>
      <c r="GS232" s="296"/>
      <c r="GT232" s="296"/>
      <c r="GU232" s="296"/>
      <c r="GV232" s="296"/>
      <c r="GW232" s="296"/>
      <c r="GX232" s="296"/>
      <c r="GY232" s="296"/>
      <c r="GZ232" s="296"/>
      <c r="HA232" s="296"/>
      <c r="HB232" s="296"/>
      <c r="HC232" s="296"/>
      <c r="HD232" s="296"/>
      <c r="HE232" s="296"/>
      <c r="HF232" s="296"/>
      <c r="HG232" s="296"/>
      <c r="HH232" s="296"/>
      <c r="HI232" s="296"/>
      <c r="HJ232" s="296"/>
      <c r="HK232" s="296"/>
      <c r="HL232" s="296"/>
      <c r="HM232" s="296"/>
      <c r="HN232" s="296"/>
      <c r="HO232" s="296"/>
      <c r="HP232" s="296"/>
      <c r="HQ232" s="296"/>
      <c r="HR232" s="296"/>
      <c r="HS232" s="296"/>
      <c r="HT232" s="296"/>
      <c r="HU232" s="296"/>
      <c r="HV232" s="296"/>
      <c r="HW232" s="296"/>
      <c r="HX232" s="296"/>
      <c r="HY232" s="296"/>
      <c r="HZ232" s="296"/>
      <c r="IA232" s="296"/>
      <c r="IB232" s="296"/>
      <c r="IC232" s="296"/>
      <c r="ID232" s="296"/>
      <c r="IE232" s="296"/>
      <c r="IF232" s="296"/>
      <c r="IG232" s="296"/>
      <c r="IH232" s="296"/>
      <c r="II232" s="296"/>
      <c r="IJ232" s="296"/>
      <c r="IK232" s="296"/>
      <c r="IL232" s="296"/>
      <c r="IM232" s="296"/>
      <c r="IN232" s="296"/>
      <c r="IO232" s="296"/>
      <c r="IP232" s="296"/>
      <c r="IQ232" s="296"/>
      <c r="IR232" s="296"/>
      <c r="IS232" s="296"/>
      <c r="IT232" s="296"/>
      <c r="IU232" s="296"/>
      <c r="IV232" s="296"/>
      <c r="IW232" s="296"/>
      <c r="IX232" s="296"/>
      <c r="IY232" s="296"/>
      <c r="IZ232" s="296"/>
      <c r="JA232" s="296"/>
      <c r="KM232" s="38"/>
      <c r="KN232" s="38"/>
      <c r="KP232" s="38"/>
      <c r="KQ232" s="38"/>
      <c r="KR232" s="38"/>
      <c r="KS232" s="38"/>
      <c r="KT232" s="38"/>
      <c r="KU232" s="38"/>
      <c r="KV232" s="38"/>
      <c r="KW232" s="38"/>
      <c r="KX232" s="38"/>
      <c r="LH232" s="33"/>
    </row>
    <row r="233" spans="2:320" s="17" customFormat="1" x14ac:dyDescent="0.2">
      <c r="B233" s="33"/>
      <c r="F233" s="35"/>
      <c r="G233" s="174"/>
      <c r="H233" s="33"/>
      <c r="I233" s="33"/>
      <c r="J233" s="42"/>
      <c r="K233" s="296"/>
      <c r="L233" s="296"/>
      <c r="M233" s="296"/>
      <c r="N233" s="296"/>
      <c r="O233" s="296"/>
      <c r="P233" s="296"/>
      <c r="Q233" s="296"/>
      <c r="R233" s="296"/>
      <c r="S233" s="296"/>
      <c r="T233" s="296"/>
      <c r="U233" s="296"/>
      <c r="V233" s="296"/>
      <c r="W233" s="296"/>
      <c r="X233" s="296"/>
      <c r="Y233" s="296"/>
      <c r="Z233" s="296"/>
      <c r="AA233" s="296"/>
      <c r="AB233" s="296"/>
      <c r="AC233" s="296"/>
      <c r="AD233" s="296"/>
      <c r="AE233" s="296"/>
      <c r="AF233" s="296"/>
      <c r="AG233" s="296"/>
      <c r="AH233" s="296"/>
      <c r="AI233" s="296"/>
      <c r="AJ233" s="296"/>
      <c r="AK233" s="296"/>
      <c r="AL233" s="296"/>
      <c r="AM233" s="296"/>
      <c r="AN233" s="296"/>
      <c r="AO233" s="296"/>
      <c r="AP233" s="296"/>
      <c r="AQ233" s="296"/>
      <c r="AR233" s="296"/>
      <c r="AS233" s="296"/>
      <c r="AT233" s="296"/>
      <c r="AU233" s="296"/>
      <c r="AV233" s="296"/>
      <c r="AW233" s="296"/>
      <c r="AX233" s="296"/>
      <c r="AY233" s="296"/>
      <c r="AZ233" s="296"/>
      <c r="BA233" s="296"/>
      <c r="BB233" s="296"/>
      <c r="BC233" s="296"/>
      <c r="BD233" s="296"/>
      <c r="BE233" s="296"/>
      <c r="BF233" s="296"/>
      <c r="BG233" s="296"/>
      <c r="BH233" s="296"/>
      <c r="BI233" s="296"/>
      <c r="BJ233" s="296"/>
      <c r="BK233" s="296"/>
      <c r="BL233" s="296"/>
      <c r="BM233" s="42"/>
      <c r="BN233" s="42"/>
      <c r="BO233" s="42"/>
      <c r="BP233" s="42"/>
      <c r="BQ233" s="42"/>
      <c r="BR233" s="42"/>
      <c r="BS233" s="42"/>
      <c r="BT233" s="42"/>
      <c r="BU233" s="42"/>
      <c r="BV233" s="42"/>
      <c r="BW233" s="42"/>
      <c r="BX233" s="42"/>
      <c r="BY233" s="42"/>
      <c r="BZ233" s="296"/>
      <c r="CA233" s="296"/>
      <c r="CB233" s="296"/>
      <c r="CC233" s="296"/>
      <c r="CD233" s="296"/>
      <c r="CE233" s="296"/>
      <c r="CF233" s="296"/>
      <c r="CG233" s="296"/>
      <c r="CH233" s="296"/>
      <c r="CI233" s="296"/>
      <c r="CJ233" s="296"/>
      <c r="CK233" s="296"/>
      <c r="CL233" s="296"/>
      <c r="CM233" s="296"/>
      <c r="CN233" s="296"/>
      <c r="CO233" s="296"/>
      <c r="CP233" s="296"/>
      <c r="CQ233" s="296"/>
      <c r="CR233" s="296"/>
      <c r="CS233" s="296"/>
      <c r="CT233" s="296"/>
      <c r="CU233" s="296"/>
      <c r="CV233" s="296"/>
      <c r="CW233" s="42"/>
      <c r="CX233" s="296"/>
      <c r="CY233" s="296"/>
      <c r="CZ233" s="296"/>
      <c r="DA233" s="296"/>
      <c r="DB233" s="296"/>
      <c r="DC233" s="296"/>
      <c r="DD233" s="296"/>
      <c r="DE233" s="296"/>
      <c r="DF233" s="296"/>
      <c r="DG233" s="296"/>
      <c r="DH233" s="296"/>
      <c r="DI233" s="296"/>
      <c r="DJ233" s="296"/>
      <c r="DK233" s="296"/>
      <c r="DL233" s="296"/>
      <c r="DM233" s="296"/>
      <c r="DN233" s="296"/>
      <c r="DO233" s="296"/>
      <c r="DP233" s="296"/>
      <c r="DQ233" s="296"/>
      <c r="DR233" s="296"/>
      <c r="DS233" s="296"/>
      <c r="DT233" s="296"/>
      <c r="DU233" s="296"/>
      <c r="DV233" s="296"/>
      <c r="DW233" s="296"/>
      <c r="DX233" s="296"/>
      <c r="DY233" s="296"/>
      <c r="DZ233" s="296"/>
      <c r="EA233" s="296"/>
      <c r="EB233" s="296"/>
      <c r="EC233" s="296"/>
      <c r="ED233" s="296"/>
      <c r="EE233" s="296"/>
      <c r="EF233" s="296"/>
      <c r="EG233" s="42"/>
      <c r="EH233" s="296"/>
      <c r="EI233" s="296"/>
      <c r="EJ233" s="296"/>
      <c r="EK233" s="296"/>
      <c r="EL233" s="296"/>
      <c r="EM233" s="296"/>
      <c r="EN233" s="296"/>
      <c r="EO233" s="296"/>
      <c r="EP233" s="296"/>
      <c r="EQ233" s="296"/>
      <c r="ER233" s="296"/>
      <c r="ES233" s="296"/>
      <c r="ET233" s="296"/>
      <c r="EU233" s="296"/>
      <c r="EV233" s="296"/>
      <c r="EW233" s="296"/>
      <c r="EX233" s="296"/>
      <c r="EY233" s="296"/>
      <c r="EZ233" s="296"/>
      <c r="FA233" s="296"/>
      <c r="FB233" s="296"/>
      <c r="FC233" s="296"/>
      <c r="FD233" s="296"/>
      <c r="FE233" s="296"/>
      <c r="FF233" s="296"/>
      <c r="FG233" s="296"/>
      <c r="FH233" s="296"/>
      <c r="FI233" s="296"/>
      <c r="FJ233" s="296"/>
      <c r="FK233" s="296"/>
      <c r="FL233" s="296"/>
      <c r="FM233" s="296"/>
      <c r="FN233" s="296"/>
      <c r="FO233" s="296"/>
      <c r="FP233" s="296"/>
      <c r="FQ233" s="42"/>
      <c r="FR233" s="42"/>
      <c r="FS233" s="42"/>
      <c r="FT233" s="42"/>
      <c r="FU233" s="42"/>
      <c r="FV233" s="296"/>
      <c r="FW233" s="296"/>
      <c r="FX233" s="296"/>
      <c r="FY233" s="296"/>
      <c r="FZ233" s="296"/>
      <c r="GA233" s="296"/>
      <c r="GB233" s="296"/>
      <c r="GC233" s="296"/>
      <c r="GD233" s="296"/>
      <c r="GE233" s="296"/>
      <c r="GF233" s="296"/>
      <c r="GG233" s="296"/>
      <c r="GH233" s="296"/>
      <c r="GI233" s="296"/>
      <c r="GJ233" s="296"/>
      <c r="GK233" s="296"/>
      <c r="GL233" s="296"/>
      <c r="GM233" s="296"/>
      <c r="GN233" s="296"/>
      <c r="GO233" s="296"/>
      <c r="GP233" s="296"/>
      <c r="GQ233" s="296"/>
      <c r="GR233" s="296"/>
      <c r="GS233" s="296"/>
      <c r="GT233" s="296"/>
      <c r="GU233" s="296"/>
      <c r="GV233" s="296"/>
      <c r="GW233" s="296"/>
      <c r="GX233" s="296"/>
      <c r="GY233" s="296"/>
      <c r="GZ233" s="296"/>
      <c r="HA233" s="296"/>
      <c r="HB233" s="296"/>
      <c r="HC233" s="296"/>
      <c r="HD233" s="296"/>
      <c r="HE233" s="296"/>
      <c r="HF233" s="296"/>
      <c r="HG233" s="296"/>
      <c r="HH233" s="296"/>
      <c r="HI233" s="296"/>
      <c r="HJ233" s="296"/>
      <c r="HK233" s="296"/>
      <c r="HL233" s="296"/>
      <c r="HM233" s="296"/>
      <c r="HN233" s="296"/>
      <c r="HO233" s="296"/>
      <c r="HP233" s="296"/>
      <c r="HQ233" s="296"/>
      <c r="HR233" s="296"/>
      <c r="HS233" s="296"/>
      <c r="HT233" s="296"/>
      <c r="HU233" s="296"/>
      <c r="HV233" s="296"/>
      <c r="HW233" s="296"/>
      <c r="HX233" s="296"/>
      <c r="HY233" s="296"/>
      <c r="HZ233" s="296"/>
      <c r="IA233" s="296"/>
      <c r="IB233" s="296"/>
      <c r="IC233" s="296"/>
      <c r="ID233" s="296"/>
      <c r="IE233" s="296"/>
      <c r="IF233" s="296"/>
      <c r="IG233" s="296"/>
      <c r="IH233" s="296"/>
      <c r="II233" s="296"/>
      <c r="IJ233" s="296"/>
      <c r="IK233" s="296"/>
      <c r="IL233" s="296"/>
      <c r="IM233" s="296"/>
      <c r="IN233" s="296"/>
      <c r="IO233" s="296"/>
      <c r="IP233" s="296"/>
      <c r="IQ233" s="296"/>
      <c r="IR233" s="296"/>
      <c r="IS233" s="296"/>
      <c r="IT233" s="296"/>
      <c r="IU233" s="296"/>
      <c r="IV233" s="296"/>
      <c r="IW233" s="296"/>
      <c r="IX233" s="296"/>
      <c r="IY233" s="296"/>
      <c r="IZ233" s="296"/>
      <c r="JA233" s="296"/>
      <c r="KM233" s="38"/>
      <c r="KN233" s="38"/>
      <c r="KP233" s="38"/>
      <c r="KQ233" s="38"/>
      <c r="KR233" s="38"/>
      <c r="KS233" s="38"/>
      <c r="KT233" s="38"/>
      <c r="KU233" s="38"/>
      <c r="KV233" s="38"/>
      <c r="KW233" s="38"/>
      <c r="KX233" s="38"/>
      <c r="LH233" s="33"/>
    </row>
    <row r="234" spans="2:320" s="17" customFormat="1" x14ac:dyDescent="0.2">
      <c r="B234" s="33"/>
      <c r="F234" s="35"/>
      <c r="G234" s="174"/>
      <c r="H234" s="33"/>
      <c r="I234" s="33"/>
      <c r="J234" s="42"/>
      <c r="K234" s="296"/>
      <c r="L234" s="296"/>
      <c r="M234" s="296"/>
      <c r="N234" s="296"/>
      <c r="O234" s="296"/>
      <c r="P234" s="296"/>
      <c r="Q234" s="296"/>
      <c r="R234" s="296"/>
      <c r="S234" s="296"/>
      <c r="T234" s="296"/>
      <c r="U234" s="296"/>
      <c r="V234" s="296"/>
      <c r="W234" s="296"/>
      <c r="X234" s="296"/>
      <c r="Y234" s="296"/>
      <c r="Z234" s="296"/>
      <c r="AA234" s="296"/>
      <c r="AB234" s="296"/>
      <c r="AC234" s="296"/>
      <c r="AD234" s="296"/>
      <c r="AE234" s="296"/>
      <c r="AF234" s="296"/>
      <c r="AG234" s="296"/>
      <c r="AH234" s="296"/>
      <c r="AI234" s="296"/>
      <c r="AJ234" s="296"/>
      <c r="AK234" s="296"/>
      <c r="AL234" s="296"/>
      <c r="AM234" s="296"/>
      <c r="AN234" s="296"/>
      <c r="AO234" s="296"/>
      <c r="AP234" s="296"/>
      <c r="AQ234" s="296"/>
      <c r="AR234" s="296"/>
      <c r="AS234" s="296"/>
      <c r="AT234" s="296"/>
      <c r="AU234" s="296"/>
      <c r="AV234" s="296"/>
      <c r="AW234" s="296"/>
      <c r="AX234" s="296"/>
      <c r="AY234" s="296"/>
      <c r="AZ234" s="296"/>
      <c r="BA234" s="296"/>
      <c r="BB234" s="296"/>
      <c r="BC234" s="296"/>
      <c r="BD234" s="296"/>
      <c r="BE234" s="296"/>
      <c r="BF234" s="296"/>
      <c r="BG234" s="296"/>
      <c r="BH234" s="296"/>
      <c r="BI234" s="296"/>
      <c r="BJ234" s="296"/>
      <c r="BK234" s="296"/>
      <c r="BL234" s="296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296"/>
      <c r="CA234" s="296"/>
      <c r="CB234" s="296"/>
      <c r="CC234" s="296"/>
      <c r="CD234" s="296"/>
      <c r="CE234" s="296"/>
      <c r="CF234" s="296"/>
      <c r="CG234" s="296"/>
      <c r="CH234" s="296"/>
      <c r="CI234" s="296"/>
      <c r="CJ234" s="296"/>
      <c r="CK234" s="296"/>
      <c r="CL234" s="296"/>
      <c r="CM234" s="296"/>
      <c r="CN234" s="296"/>
      <c r="CO234" s="296"/>
      <c r="CP234" s="296"/>
      <c r="CQ234" s="296"/>
      <c r="CR234" s="296"/>
      <c r="CS234" s="296"/>
      <c r="CT234" s="296"/>
      <c r="CU234" s="296"/>
      <c r="CV234" s="296"/>
      <c r="CW234" s="42"/>
      <c r="CX234" s="296"/>
      <c r="CY234" s="296"/>
      <c r="CZ234" s="296"/>
      <c r="DA234" s="296"/>
      <c r="DB234" s="296"/>
      <c r="DC234" s="296"/>
      <c r="DD234" s="296"/>
      <c r="DE234" s="296"/>
      <c r="DF234" s="296"/>
      <c r="DG234" s="296"/>
      <c r="DH234" s="296"/>
      <c r="DI234" s="296"/>
      <c r="DJ234" s="296"/>
      <c r="DK234" s="296"/>
      <c r="DL234" s="296"/>
      <c r="DM234" s="296"/>
      <c r="DN234" s="296"/>
      <c r="DO234" s="296"/>
      <c r="DP234" s="296"/>
      <c r="DQ234" s="296"/>
      <c r="DR234" s="296"/>
      <c r="DS234" s="296"/>
      <c r="DT234" s="296"/>
      <c r="DU234" s="296"/>
      <c r="DV234" s="296"/>
      <c r="DW234" s="296"/>
      <c r="DX234" s="296"/>
      <c r="DY234" s="296"/>
      <c r="DZ234" s="296"/>
      <c r="EA234" s="296"/>
      <c r="EB234" s="296"/>
      <c r="EC234" s="296"/>
      <c r="ED234" s="296"/>
      <c r="EE234" s="296"/>
      <c r="EF234" s="296"/>
      <c r="EG234" s="42"/>
      <c r="EH234" s="296"/>
      <c r="EI234" s="296"/>
      <c r="EJ234" s="296"/>
      <c r="EK234" s="296"/>
      <c r="EL234" s="296"/>
      <c r="EM234" s="296"/>
      <c r="EN234" s="296"/>
      <c r="EO234" s="296"/>
      <c r="EP234" s="296"/>
      <c r="EQ234" s="296"/>
      <c r="ER234" s="296"/>
      <c r="ES234" s="296"/>
      <c r="ET234" s="296"/>
      <c r="EU234" s="296"/>
      <c r="EV234" s="296"/>
      <c r="EW234" s="296"/>
      <c r="EX234" s="296"/>
      <c r="EY234" s="296"/>
      <c r="EZ234" s="296"/>
      <c r="FA234" s="296"/>
      <c r="FB234" s="296"/>
      <c r="FC234" s="296"/>
      <c r="FD234" s="296"/>
      <c r="FE234" s="296"/>
      <c r="FF234" s="296"/>
      <c r="FG234" s="296"/>
      <c r="FH234" s="296"/>
      <c r="FI234" s="296"/>
      <c r="FJ234" s="296"/>
      <c r="FK234" s="296"/>
      <c r="FL234" s="296"/>
      <c r="FM234" s="296"/>
      <c r="FN234" s="296"/>
      <c r="FO234" s="296"/>
      <c r="FP234" s="296"/>
      <c r="FQ234" s="42"/>
      <c r="FR234" s="42"/>
      <c r="FS234" s="42"/>
      <c r="FT234" s="42"/>
      <c r="FU234" s="42"/>
      <c r="FV234" s="296"/>
      <c r="FW234" s="296"/>
      <c r="FX234" s="296"/>
      <c r="FY234" s="296"/>
      <c r="FZ234" s="296"/>
      <c r="GA234" s="296"/>
      <c r="GB234" s="296"/>
      <c r="GC234" s="296"/>
      <c r="GD234" s="296"/>
      <c r="GE234" s="296"/>
      <c r="GF234" s="296"/>
      <c r="GG234" s="296"/>
      <c r="GH234" s="296"/>
      <c r="GI234" s="296"/>
      <c r="GJ234" s="296"/>
      <c r="GK234" s="296"/>
      <c r="GL234" s="296"/>
      <c r="GM234" s="296"/>
      <c r="GN234" s="296"/>
      <c r="GO234" s="296"/>
      <c r="GP234" s="296"/>
      <c r="GQ234" s="296"/>
      <c r="GR234" s="296"/>
      <c r="GS234" s="296"/>
      <c r="GT234" s="296"/>
      <c r="GU234" s="296"/>
      <c r="GV234" s="296"/>
      <c r="GW234" s="296"/>
      <c r="GX234" s="296"/>
      <c r="GY234" s="296"/>
      <c r="GZ234" s="296"/>
      <c r="HA234" s="296"/>
      <c r="HB234" s="296"/>
      <c r="HC234" s="296"/>
      <c r="HD234" s="296"/>
      <c r="HE234" s="296"/>
      <c r="HF234" s="296"/>
      <c r="HG234" s="296"/>
      <c r="HH234" s="296"/>
      <c r="HI234" s="296"/>
      <c r="HJ234" s="296"/>
      <c r="HK234" s="296"/>
      <c r="HL234" s="296"/>
      <c r="HM234" s="296"/>
      <c r="HN234" s="296"/>
      <c r="HO234" s="296"/>
      <c r="HP234" s="296"/>
      <c r="HQ234" s="296"/>
      <c r="HR234" s="296"/>
      <c r="HS234" s="296"/>
      <c r="HT234" s="296"/>
      <c r="HU234" s="296"/>
      <c r="HV234" s="296"/>
      <c r="HW234" s="296"/>
      <c r="HX234" s="296"/>
      <c r="HY234" s="296"/>
      <c r="HZ234" s="296"/>
      <c r="IA234" s="296"/>
      <c r="IB234" s="296"/>
      <c r="IC234" s="296"/>
      <c r="ID234" s="296"/>
      <c r="IE234" s="296"/>
      <c r="IF234" s="296"/>
      <c r="IG234" s="296"/>
      <c r="IH234" s="296"/>
      <c r="II234" s="296"/>
      <c r="IJ234" s="296"/>
      <c r="IK234" s="296"/>
      <c r="IL234" s="296"/>
      <c r="IM234" s="296"/>
      <c r="IN234" s="296"/>
      <c r="IO234" s="296"/>
      <c r="IP234" s="296"/>
      <c r="IQ234" s="296"/>
      <c r="IR234" s="296"/>
      <c r="IS234" s="296"/>
      <c r="IT234" s="296"/>
      <c r="IU234" s="296"/>
      <c r="IV234" s="296"/>
      <c r="IW234" s="296"/>
      <c r="IX234" s="296"/>
      <c r="IY234" s="296"/>
      <c r="IZ234" s="296"/>
      <c r="JA234" s="296"/>
      <c r="KM234" s="38"/>
      <c r="KN234" s="38"/>
      <c r="KP234" s="38"/>
      <c r="KQ234" s="38"/>
      <c r="KR234" s="38"/>
      <c r="KS234" s="38"/>
      <c r="KT234" s="38"/>
      <c r="KU234" s="38"/>
      <c r="KV234" s="38"/>
      <c r="KW234" s="38"/>
      <c r="KX234" s="38"/>
      <c r="LH234" s="33"/>
    </row>
    <row r="235" spans="2:320" s="17" customFormat="1" x14ac:dyDescent="0.2">
      <c r="B235" s="33"/>
      <c r="F235" s="35"/>
      <c r="G235" s="174"/>
      <c r="H235" s="33"/>
      <c r="I235" s="33"/>
      <c r="J235" s="42"/>
      <c r="K235" s="296"/>
      <c r="L235" s="296"/>
      <c r="M235" s="296"/>
      <c r="N235" s="296"/>
      <c r="O235" s="296"/>
      <c r="P235" s="296"/>
      <c r="Q235" s="296"/>
      <c r="R235" s="296"/>
      <c r="S235" s="296"/>
      <c r="T235" s="296"/>
      <c r="U235" s="296"/>
      <c r="V235" s="296"/>
      <c r="W235" s="296"/>
      <c r="X235" s="296"/>
      <c r="Y235" s="296"/>
      <c r="Z235" s="296"/>
      <c r="AA235" s="296"/>
      <c r="AB235" s="296"/>
      <c r="AC235" s="296"/>
      <c r="AD235" s="296"/>
      <c r="AE235" s="296"/>
      <c r="AF235" s="296"/>
      <c r="AG235" s="296"/>
      <c r="AH235" s="296"/>
      <c r="AI235" s="296"/>
      <c r="AJ235" s="296"/>
      <c r="AK235" s="296"/>
      <c r="AL235" s="296"/>
      <c r="AM235" s="296"/>
      <c r="AN235" s="296"/>
      <c r="AO235" s="296"/>
      <c r="AP235" s="296"/>
      <c r="AQ235" s="296"/>
      <c r="AR235" s="296"/>
      <c r="AS235" s="296"/>
      <c r="AT235" s="296"/>
      <c r="AU235" s="296"/>
      <c r="AV235" s="296"/>
      <c r="AW235" s="296"/>
      <c r="AX235" s="296"/>
      <c r="AY235" s="296"/>
      <c r="AZ235" s="296"/>
      <c r="BA235" s="296"/>
      <c r="BB235" s="296"/>
      <c r="BC235" s="296"/>
      <c r="BD235" s="296"/>
      <c r="BE235" s="296"/>
      <c r="BF235" s="296"/>
      <c r="BG235" s="296"/>
      <c r="BH235" s="296"/>
      <c r="BI235" s="296"/>
      <c r="BJ235" s="296"/>
      <c r="BK235" s="296"/>
      <c r="BL235" s="296"/>
      <c r="BM235" s="42"/>
      <c r="BN235" s="42"/>
      <c r="BO235" s="42"/>
      <c r="BP235" s="42"/>
      <c r="BQ235" s="42"/>
      <c r="BR235" s="42"/>
      <c r="BS235" s="42"/>
      <c r="BT235" s="42"/>
      <c r="BU235" s="42"/>
      <c r="BV235" s="42"/>
      <c r="BW235" s="42"/>
      <c r="BX235" s="42"/>
      <c r="BY235" s="42"/>
      <c r="BZ235" s="296"/>
      <c r="CA235" s="296"/>
      <c r="CB235" s="296"/>
      <c r="CC235" s="296"/>
      <c r="CD235" s="296"/>
      <c r="CE235" s="296"/>
      <c r="CF235" s="296"/>
      <c r="CG235" s="296"/>
      <c r="CH235" s="296"/>
      <c r="CI235" s="296"/>
      <c r="CJ235" s="296"/>
      <c r="CK235" s="296"/>
      <c r="CL235" s="296"/>
      <c r="CM235" s="296"/>
      <c r="CN235" s="296"/>
      <c r="CO235" s="296"/>
      <c r="CP235" s="296"/>
      <c r="CQ235" s="296"/>
      <c r="CR235" s="296"/>
      <c r="CS235" s="296"/>
      <c r="CT235" s="296"/>
      <c r="CU235" s="296"/>
      <c r="CV235" s="296"/>
      <c r="CW235" s="42"/>
      <c r="CX235" s="296"/>
      <c r="CY235" s="296"/>
      <c r="CZ235" s="296"/>
      <c r="DA235" s="296"/>
      <c r="DB235" s="296"/>
      <c r="DC235" s="296"/>
      <c r="DD235" s="296"/>
      <c r="DE235" s="296"/>
      <c r="DF235" s="296"/>
      <c r="DG235" s="296"/>
      <c r="DH235" s="296"/>
      <c r="DI235" s="296"/>
      <c r="DJ235" s="296"/>
      <c r="DK235" s="296"/>
      <c r="DL235" s="296"/>
      <c r="DM235" s="296"/>
      <c r="DN235" s="296"/>
      <c r="DO235" s="296"/>
      <c r="DP235" s="296"/>
      <c r="DQ235" s="296"/>
      <c r="DR235" s="296"/>
      <c r="DS235" s="296"/>
      <c r="DT235" s="296"/>
      <c r="DU235" s="296"/>
      <c r="DV235" s="296"/>
      <c r="DW235" s="296"/>
      <c r="DX235" s="296"/>
      <c r="DY235" s="296"/>
      <c r="DZ235" s="296"/>
      <c r="EA235" s="296"/>
      <c r="EB235" s="296"/>
      <c r="EC235" s="296"/>
      <c r="ED235" s="296"/>
      <c r="EE235" s="296"/>
      <c r="EF235" s="296"/>
      <c r="EG235" s="42"/>
      <c r="EH235" s="296"/>
      <c r="EI235" s="296"/>
      <c r="EJ235" s="296"/>
      <c r="EK235" s="296"/>
      <c r="EL235" s="296"/>
      <c r="EM235" s="296"/>
      <c r="EN235" s="296"/>
      <c r="EO235" s="296"/>
      <c r="EP235" s="296"/>
      <c r="EQ235" s="296"/>
      <c r="ER235" s="296"/>
      <c r="ES235" s="296"/>
      <c r="ET235" s="296"/>
      <c r="EU235" s="296"/>
      <c r="EV235" s="296"/>
      <c r="EW235" s="296"/>
      <c r="EX235" s="296"/>
      <c r="EY235" s="296"/>
      <c r="EZ235" s="296"/>
      <c r="FA235" s="296"/>
      <c r="FB235" s="296"/>
      <c r="FC235" s="296"/>
      <c r="FD235" s="296"/>
      <c r="FE235" s="296"/>
      <c r="FF235" s="296"/>
      <c r="FG235" s="296"/>
      <c r="FH235" s="296"/>
      <c r="FI235" s="296"/>
      <c r="FJ235" s="296"/>
      <c r="FK235" s="296"/>
      <c r="FL235" s="296"/>
      <c r="FM235" s="296"/>
      <c r="FN235" s="296"/>
      <c r="FO235" s="296"/>
      <c r="FP235" s="296"/>
      <c r="FQ235" s="42"/>
      <c r="FR235" s="42"/>
      <c r="FS235" s="42"/>
      <c r="FT235" s="42"/>
      <c r="FU235" s="42"/>
      <c r="FV235" s="296"/>
      <c r="FW235" s="296"/>
      <c r="FX235" s="296"/>
      <c r="FY235" s="296"/>
      <c r="FZ235" s="296"/>
      <c r="GA235" s="296"/>
      <c r="GB235" s="296"/>
      <c r="GC235" s="296"/>
      <c r="GD235" s="296"/>
      <c r="GE235" s="296"/>
      <c r="GF235" s="296"/>
      <c r="GG235" s="296"/>
      <c r="GH235" s="296"/>
      <c r="GI235" s="296"/>
      <c r="GJ235" s="296"/>
      <c r="GK235" s="296"/>
      <c r="GL235" s="296"/>
      <c r="GM235" s="296"/>
      <c r="GN235" s="296"/>
      <c r="GO235" s="296"/>
      <c r="GP235" s="296"/>
      <c r="GQ235" s="296"/>
      <c r="GR235" s="296"/>
      <c r="GS235" s="296"/>
      <c r="GT235" s="296"/>
      <c r="GU235" s="296"/>
      <c r="GV235" s="296"/>
      <c r="GW235" s="296"/>
      <c r="GX235" s="296"/>
      <c r="GY235" s="296"/>
      <c r="GZ235" s="296"/>
      <c r="HA235" s="296"/>
      <c r="HB235" s="296"/>
      <c r="HC235" s="296"/>
      <c r="HD235" s="296"/>
      <c r="HE235" s="296"/>
      <c r="HF235" s="296"/>
      <c r="HG235" s="296"/>
      <c r="HH235" s="296"/>
      <c r="HI235" s="296"/>
      <c r="HJ235" s="296"/>
      <c r="HK235" s="296"/>
      <c r="HL235" s="296"/>
      <c r="HM235" s="296"/>
      <c r="HN235" s="296"/>
      <c r="HO235" s="296"/>
      <c r="HP235" s="296"/>
      <c r="HQ235" s="296"/>
      <c r="HR235" s="296"/>
      <c r="HS235" s="296"/>
      <c r="HT235" s="296"/>
      <c r="HU235" s="296"/>
      <c r="HV235" s="296"/>
      <c r="HW235" s="296"/>
      <c r="HX235" s="296"/>
      <c r="HY235" s="296"/>
      <c r="HZ235" s="296"/>
      <c r="IA235" s="296"/>
      <c r="IB235" s="296"/>
      <c r="IC235" s="296"/>
      <c r="ID235" s="296"/>
      <c r="IE235" s="296"/>
      <c r="IF235" s="296"/>
      <c r="IG235" s="296"/>
      <c r="IH235" s="296"/>
      <c r="II235" s="296"/>
      <c r="IJ235" s="296"/>
      <c r="IK235" s="296"/>
      <c r="IL235" s="296"/>
      <c r="IM235" s="296"/>
      <c r="IN235" s="296"/>
      <c r="IO235" s="296"/>
      <c r="IP235" s="296"/>
      <c r="IQ235" s="296"/>
      <c r="IR235" s="296"/>
      <c r="IS235" s="296"/>
      <c r="IT235" s="296"/>
      <c r="IU235" s="296"/>
      <c r="IV235" s="296"/>
      <c r="IW235" s="296"/>
      <c r="IX235" s="296"/>
      <c r="IY235" s="296"/>
      <c r="IZ235" s="296"/>
      <c r="JA235" s="296"/>
      <c r="KM235" s="38"/>
      <c r="KN235" s="38"/>
      <c r="KP235" s="38"/>
      <c r="KQ235" s="38"/>
      <c r="KR235" s="38"/>
      <c r="KS235" s="38"/>
      <c r="KT235" s="38"/>
      <c r="KU235" s="38"/>
      <c r="KV235" s="38"/>
      <c r="KW235" s="38"/>
      <c r="KX235" s="38"/>
      <c r="LH235" s="33"/>
    </row>
    <row r="236" spans="2:320" s="17" customFormat="1" x14ac:dyDescent="0.2">
      <c r="B236" s="33"/>
      <c r="F236" s="35"/>
      <c r="G236" s="174"/>
      <c r="H236" s="33"/>
      <c r="I236" s="33"/>
      <c r="J236" s="42"/>
      <c r="K236" s="296"/>
      <c r="L236" s="296"/>
      <c r="M236" s="296"/>
      <c r="N236" s="296"/>
      <c r="O236" s="296"/>
      <c r="P236" s="296"/>
      <c r="Q236" s="296"/>
      <c r="R236" s="296"/>
      <c r="S236" s="296"/>
      <c r="T236" s="296"/>
      <c r="U236" s="296"/>
      <c r="V236" s="296"/>
      <c r="W236" s="296"/>
      <c r="X236" s="296"/>
      <c r="Y236" s="296"/>
      <c r="Z236" s="296"/>
      <c r="AA236" s="296"/>
      <c r="AB236" s="296"/>
      <c r="AC236" s="296"/>
      <c r="AD236" s="296"/>
      <c r="AE236" s="296"/>
      <c r="AF236" s="296"/>
      <c r="AG236" s="296"/>
      <c r="AH236" s="296"/>
      <c r="AI236" s="296"/>
      <c r="AJ236" s="296"/>
      <c r="AK236" s="296"/>
      <c r="AL236" s="296"/>
      <c r="AM236" s="296"/>
      <c r="AN236" s="296"/>
      <c r="AO236" s="296"/>
      <c r="AP236" s="296"/>
      <c r="AQ236" s="296"/>
      <c r="AR236" s="296"/>
      <c r="AS236" s="296"/>
      <c r="AT236" s="296"/>
      <c r="AU236" s="296"/>
      <c r="AV236" s="296"/>
      <c r="AW236" s="296"/>
      <c r="AX236" s="296"/>
      <c r="AY236" s="296"/>
      <c r="AZ236" s="296"/>
      <c r="BA236" s="296"/>
      <c r="BB236" s="296"/>
      <c r="BC236" s="296"/>
      <c r="BD236" s="296"/>
      <c r="BE236" s="296"/>
      <c r="BF236" s="296"/>
      <c r="BG236" s="296"/>
      <c r="BH236" s="296"/>
      <c r="BI236" s="296"/>
      <c r="BJ236" s="296"/>
      <c r="BK236" s="296"/>
      <c r="BL236" s="296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296"/>
      <c r="CA236" s="296"/>
      <c r="CB236" s="296"/>
      <c r="CC236" s="296"/>
      <c r="CD236" s="296"/>
      <c r="CE236" s="296"/>
      <c r="CF236" s="296"/>
      <c r="CG236" s="296"/>
      <c r="CH236" s="296"/>
      <c r="CI236" s="296"/>
      <c r="CJ236" s="296"/>
      <c r="CK236" s="296"/>
      <c r="CL236" s="296"/>
      <c r="CM236" s="296"/>
      <c r="CN236" s="296"/>
      <c r="CO236" s="296"/>
      <c r="CP236" s="296"/>
      <c r="CQ236" s="296"/>
      <c r="CR236" s="296"/>
      <c r="CS236" s="296"/>
      <c r="CT236" s="296"/>
      <c r="CU236" s="296"/>
      <c r="CV236" s="296"/>
      <c r="CW236" s="42"/>
      <c r="CX236" s="296"/>
      <c r="CY236" s="296"/>
      <c r="CZ236" s="296"/>
      <c r="DA236" s="296"/>
      <c r="DB236" s="296"/>
      <c r="DC236" s="296"/>
      <c r="DD236" s="296"/>
      <c r="DE236" s="296"/>
      <c r="DF236" s="296"/>
      <c r="DG236" s="296"/>
      <c r="DH236" s="296"/>
      <c r="DI236" s="296"/>
      <c r="DJ236" s="296"/>
      <c r="DK236" s="296"/>
      <c r="DL236" s="296"/>
      <c r="DM236" s="296"/>
      <c r="DN236" s="296"/>
      <c r="DO236" s="296"/>
      <c r="DP236" s="296"/>
      <c r="DQ236" s="296"/>
      <c r="DR236" s="296"/>
      <c r="DS236" s="296"/>
      <c r="DT236" s="296"/>
      <c r="DU236" s="296"/>
      <c r="DV236" s="296"/>
      <c r="DW236" s="296"/>
      <c r="DX236" s="296"/>
      <c r="DY236" s="296"/>
      <c r="DZ236" s="296"/>
      <c r="EA236" s="296"/>
      <c r="EB236" s="296"/>
      <c r="EC236" s="296"/>
      <c r="ED236" s="296"/>
      <c r="EE236" s="296"/>
      <c r="EF236" s="296"/>
      <c r="EG236" s="42"/>
      <c r="EH236" s="296"/>
      <c r="EI236" s="296"/>
      <c r="EJ236" s="296"/>
      <c r="EK236" s="296"/>
      <c r="EL236" s="296"/>
      <c r="EM236" s="296"/>
      <c r="EN236" s="296"/>
      <c r="EO236" s="296"/>
      <c r="EP236" s="296"/>
      <c r="EQ236" s="296"/>
      <c r="ER236" s="296"/>
      <c r="ES236" s="296"/>
      <c r="ET236" s="296"/>
      <c r="EU236" s="296"/>
      <c r="EV236" s="296"/>
      <c r="EW236" s="296"/>
      <c r="EX236" s="296"/>
      <c r="EY236" s="296"/>
      <c r="EZ236" s="296"/>
      <c r="FA236" s="296"/>
      <c r="FB236" s="296"/>
      <c r="FC236" s="296"/>
      <c r="FD236" s="296"/>
      <c r="FE236" s="296"/>
      <c r="FF236" s="296"/>
      <c r="FG236" s="296"/>
      <c r="FH236" s="296"/>
      <c r="FI236" s="296"/>
      <c r="FJ236" s="296"/>
      <c r="FK236" s="296"/>
      <c r="FL236" s="296"/>
      <c r="FM236" s="296"/>
      <c r="FN236" s="296"/>
      <c r="FO236" s="296"/>
      <c r="FP236" s="296"/>
      <c r="FQ236" s="42"/>
      <c r="FR236" s="42"/>
      <c r="FS236" s="42"/>
      <c r="FT236" s="42"/>
      <c r="FU236" s="42"/>
      <c r="FV236" s="296"/>
      <c r="FW236" s="296"/>
      <c r="FX236" s="296"/>
      <c r="FY236" s="296"/>
      <c r="FZ236" s="296"/>
      <c r="GA236" s="296"/>
      <c r="GB236" s="296"/>
      <c r="GC236" s="296"/>
      <c r="GD236" s="296"/>
      <c r="GE236" s="296"/>
      <c r="GF236" s="296"/>
      <c r="GG236" s="296"/>
      <c r="GH236" s="296"/>
      <c r="GI236" s="296"/>
      <c r="GJ236" s="296"/>
      <c r="GK236" s="296"/>
      <c r="GL236" s="296"/>
      <c r="GM236" s="296"/>
      <c r="GN236" s="296"/>
      <c r="GO236" s="296"/>
      <c r="GP236" s="296"/>
      <c r="GQ236" s="296"/>
      <c r="GR236" s="296"/>
      <c r="GS236" s="296"/>
      <c r="GT236" s="296"/>
      <c r="GU236" s="296"/>
      <c r="GV236" s="296"/>
      <c r="GW236" s="296"/>
      <c r="GX236" s="296"/>
      <c r="GY236" s="296"/>
      <c r="GZ236" s="296"/>
      <c r="HA236" s="296"/>
      <c r="HB236" s="296"/>
      <c r="HC236" s="296"/>
      <c r="HD236" s="296"/>
      <c r="HE236" s="296"/>
      <c r="HF236" s="296"/>
      <c r="HG236" s="296"/>
      <c r="HH236" s="296"/>
      <c r="HI236" s="296"/>
      <c r="HJ236" s="296"/>
      <c r="HK236" s="296"/>
      <c r="HL236" s="296"/>
      <c r="HM236" s="296"/>
      <c r="HN236" s="296"/>
      <c r="HO236" s="296"/>
      <c r="HP236" s="296"/>
      <c r="HQ236" s="296"/>
      <c r="HR236" s="296"/>
      <c r="HS236" s="296"/>
      <c r="HT236" s="296"/>
      <c r="HU236" s="296"/>
      <c r="HV236" s="296"/>
      <c r="HW236" s="296"/>
      <c r="HX236" s="296"/>
      <c r="HY236" s="296"/>
      <c r="HZ236" s="296"/>
      <c r="IA236" s="296"/>
      <c r="IB236" s="296"/>
      <c r="IC236" s="296"/>
      <c r="ID236" s="296"/>
      <c r="IE236" s="296"/>
      <c r="IF236" s="296"/>
      <c r="IG236" s="296"/>
      <c r="IH236" s="296"/>
      <c r="II236" s="296"/>
      <c r="IJ236" s="296"/>
      <c r="IK236" s="296"/>
      <c r="IL236" s="296"/>
      <c r="IM236" s="296"/>
      <c r="IN236" s="296"/>
      <c r="IO236" s="296"/>
      <c r="IP236" s="296"/>
      <c r="IQ236" s="296"/>
      <c r="IR236" s="296"/>
      <c r="IS236" s="296"/>
      <c r="IT236" s="296"/>
      <c r="IU236" s="296"/>
      <c r="IV236" s="296"/>
      <c r="IW236" s="296"/>
      <c r="IX236" s="296"/>
      <c r="IY236" s="296"/>
      <c r="IZ236" s="296"/>
      <c r="JA236" s="296"/>
      <c r="KM236" s="38"/>
      <c r="KN236" s="38"/>
      <c r="KP236" s="38"/>
      <c r="KQ236" s="38"/>
      <c r="KR236" s="38"/>
      <c r="KS236" s="38"/>
      <c r="KT236" s="38"/>
      <c r="KU236" s="38"/>
      <c r="KV236" s="38"/>
      <c r="KW236" s="38"/>
      <c r="KX236" s="38"/>
      <c r="LH236" s="33"/>
    </row>
    <row r="237" spans="2:320" s="17" customFormat="1" x14ac:dyDescent="0.2">
      <c r="B237" s="33"/>
      <c r="F237" s="35"/>
      <c r="G237" s="174"/>
      <c r="H237" s="33"/>
      <c r="I237" s="33"/>
      <c r="J237" s="42"/>
      <c r="K237" s="296"/>
      <c r="L237" s="296"/>
      <c r="M237" s="296"/>
      <c r="N237" s="296"/>
      <c r="O237" s="296"/>
      <c r="P237" s="296"/>
      <c r="Q237" s="296"/>
      <c r="R237" s="296"/>
      <c r="S237" s="296"/>
      <c r="T237" s="296"/>
      <c r="U237" s="296"/>
      <c r="V237" s="296"/>
      <c r="W237" s="296"/>
      <c r="X237" s="296"/>
      <c r="Y237" s="296"/>
      <c r="Z237" s="296"/>
      <c r="AA237" s="296"/>
      <c r="AB237" s="296"/>
      <c r="AC237" s="296"/>
      <c r="AD237" s="296"/>
      <c r="AE237" s="296"/>
      <c r="AF237" s="296"/>
      <c r="AG237" s="296"/>
      <c r="AH237" s="296"/>
      <c r="AI237" s="296"/>
      <c r="AJ237" s="296"/>
      <c r="AK237" s="296"/>
      <c r="AL237" s="296"/>
      <c r="AM237" s="296"/>
      <c r="AN237" s="296"/>
      <c r="AO237" s="296"/>
      <c r="AP237" s="296"/>
      <c r="AQ237" s="296"/>
      <c r="AR237" s="296"/>
      <c r="AS237" s="296"/>
      <c r="AT237" s="296"/>
      <c r="AU237" s="296"/>
      <c r="AV237" s="296"/>
      <c r="AW237" s="296"/>
      <c r="AX237" s="296"/>
      <c r="AY237" s="296"/>
      <c r="AZ237" s="296"/>
      <c r="BA237" s="296"/>
      <c r="BB237" s="296"/>
      <c r="BC237" s="296"/>
      <c r="BD237" s="296"/>
      <c r="BE237" s="296"/>
      <c r="BF237" s="296"/>
      <c r="BG237" s="296"/>
      <c r="BH237" s="296"/>
      <c r="BI237" s="296"/>
      <c r="BJ237" s="296"/>
      <c r="BK237" s="296"/>
      <c r="BL237" s="296"/>
      <c r="BM237" s="42"/>
      <c r="BN237" s="42"/>
      <c r="BO237" s="42"/>
      <c r="BP237" s="42"/>
      <c r="BQ237" s="42"/>
      <c r="BR237" s="42"/>
      <c r="BS237" s="42"/>
      <c r="BT237" s="42"/>
      <c r="BU237" s="42"/>
      <c r="BV237" s="42"/>
      <c r="BW237" s="42"/>
      <c r="BX237" s="42"/>
      <c r="BY237" s="42"/>
      <c r="BZ237" s="296"/>
      <c r="CA237" s="296"/>
      <c r="CB237" s="296"/>
      <c r="CC237" s="296"/>
      <c r="CD237" s="296"/>
      <c r="CE237" s="296"/>
      <c r="CF237" s="296"/>
      <c r="CG237" s="296"/>
      <c r="CH237" s="296"/>
      <c r="CI237" s="296"/>
      <c r="CJ237" s="296"/>
      <c r="CK237" s="296"/>
      <c r="CL237" s="296"/>
      <c r="CM237" s="296"/>
      <c r="CN237" s="296"/>
      <c r="CO237" s="296"/>
      <c r="CP237" s="296"/>
      <c r="CQ237" s="296"/>
      <c r="CR237" s="296"/>
      <c r="CS237" s="296"/>
      <c r="CT237" s="296"/>
      <c r="CU237" s="296"/>
      <c r="CV237" s="296"/>
      <c r="CW237" s="42"/>
      <c r="CX237" s="296"/>
      <c r="CY237" s="296"/>
      <c r="CZ237" s="296"/>
      <c r="DA237" s="296"/>
      <c r="DB237" s="296"/>
      <c r="DC237" s="296"/>
      <c r="DD237" s="296"/>
      <c r="DE237" s="296"/>
      <c r="DF237" s="296"/>
      <c r="DG237" s="296"/>
      <c r="DH237" s="296"/>
      <c r="DI237" s="296"/>
      <c r="DJ237" s="296"/>
      <c r="DK237" s="296"/>
      <c r="DL237" s="296"/>
      <c r="DM237" s="296"/>
      <c r="DN237" s="296"/>
      <c r="DO237" s="296"/>
      <c r="DP237" s="296"/>
      <c r="DQ237" s="296"/>
      <c r="DR237" s="296"/>
      <c r="DS237" s="296"/>
      <c r="DT237" s="296"/>
      <c r="DU237" s="296"/>
      <c r="DV237" s="296"/>
      <c r="DW237" s="296"/>
      <c r="DX237" s="296"/>
      <c r="DY237" s="296"/>
      <c r="DZ237" s="296"/>
      <c r="EA237" s="296"/>
      <c r="EB237" s="296"/>
      <c r="EC237" s="296"/>
      <c r="ED237" s="296"/>
      <c r="EE237" s="296"/>
      <c r="EF237" s="296"/>
      <c r="EG237" s="42"/>
      <c r="EH237" s="296"/>
      <c r="EI237" s="296"/>
      <c r="EJ237" s="296"/>
      <c r="EK237" s="296"/>
      <c r="EL237" s="296"/>
      <c r="EM237" s="296"/>
      <c r="EN237" s="296"/>
      <c r="EO237" s="296"/>
      <c r="EP237" s="296"/>
      <c r="EQ237" s="296"/>
      <c r="ER237" s="296"/>
      <c r="ES237" s="296"/>
      <c r="ET237" s="296"/>
      <c r="EU237" s="296"/>
      <c r="EV237" s="296"/>
      <c r="EW237" s="296"/>
      <c r="EX237" s="296"/>
      <c r="EY237" s="296"/>
      <c r="EZ237" s="296"/>
      <c r="FA237" s="296"/>
      <c r="FB237" s="296"/>
      <c r="FC237" s="296"/>
      <c r="FD237" s="296"/>
      <c r="FE237" s="296"/>
      <c r="FF237" s="296"/>
      <c r="FG237" s="296"/>
      <c r="FH237" s="296"/>
      <c r="FI237" s="296"/>
      <c r="FJ237" s="296"/>
      <c r="FK237" s="296"/>
      <c r="FL237" s="296"/>
      <c r="FM237" s="296"/>
      <c r="FN237" s="296"/>
      <c r="FO237" s="296"/>
      <c r="FP237" s="296"/>
      <c r="FQ237" s="42"/>
      <c r="FR237" s="42"/>
      <c r="FS237" s="42"/>
      <c r="FT237" s="42"/>
      <c r="FU237" s="42"/>
      <c r="FV237" s="296"/>
      <c r="FW237" s="296"/>
      <c r="FX237" s="296"/>
      <c r="FY237" s="296"/>
      <c r="FZ237" s="296"/>
      <c r="GA237" s="296"/>
      <c r="GB237" s="296"/>
      <c r="GC237" s="296"/>
      <c r="GD237" s="296"/>
      <c r="GE237" s="296"/>
      <c r="GF237" s="296"/>
      <c r="GG237" s="296"/>
      <c r="GH237" s="296"/>
      <c r="GI237" s="296"/>
      <c r="GJ237" s="296"/>
      <c r="GK237" s="296"/>
      <c r="GL237" s="296"/>
      <c r="GM237" s="296"/>
      <c r="GN237" s="296"/>
      <c r="GO237" s="296"/>
      <c r="GP237" s="296"/>
      <c r="GQ237" s="296"/>
      <c r="GR237" s="296"/>
      <c r="GS237" s="296"/>
      <c r="GT237" s="296"/>
      <c r="GU237" s="296"/>
      <c r="GV237" s="296"/>
      <c r="GW237" s="296"/>
      <c r="GX237" s="296"/>
      <c r="GY237" s="296"/>
      <c r="GZ237" s="296"/>
      <c r="HA237" s="296"/>
      <c r="HB237" s="296"/>
      <c r="HC237" s="296"/>
      <c r="HD237" s="296"/>
      <c r="HE237" s="296"/>
      <c r="HF237" s="296"/>
      <c r="HG237" s="296"/>
      <c r="HH237" s="296"/>
      <c r="HI237" s="296"/>
      <c r="HJ237" s="296"/>
      <c r="HK237" s="296"/>
      <c r="HL237" s="296"/>
      <c r="HM237" s="296"/>
      <c r="HN237" s="296"/>
      <c r="HO237" s="296"/>
      <c r="HP237" s="296"/>
      <c r="HQ237" s="296"/>
      <c r="HR237" s="296"/>
      <c r="HS237" s="296"/>
      <c r="HT237" s="296"/>
      <c r="HU237" s="296"/>
      <c r="HV237" s="296"/>
      <c r="HW237" s="296"/>
      <c r="HX237" s="296"/>
      <c r="HY237" s="296"/>
      <c r="HZ237" s="296"/>
      <c r="IA237" s="296"/>
      <c r="IB237" s="296"/>
      <c r="IC237" s="296"/>
      <c r="ID237" s="296"/>
      <c r="IE237" s="296"/>
      <c r="IF237" s="296"/>
      <c r="IG237" s="296"/>
      <c r="IH237" s="296"/>
      <c r="II237" s="296"/>
      <c r="IJ237" s="296"/>
      <c r="IK237" s="296"/>
      <c r="IL237" s="296"/>
      <c r="IM237" s="296"/>
      <c r="IN237" s="296"/>
      <c r="IO237" s="296"/>
      <c r="IP237" s="296"/>
      <c r="IQ237" s="296"/>
      <c r="IR237" s="296"/>
      <c r="IS237" s="296"/>
      <c r="IT237" s="296"/>
      <c r="IU237" s="296"/>
      <c r="IV237" s="296"/>
      <c r="IW237" s="296"/>
      <c r="IX237" s="296"/>
      <c r="IY237" s="296"/>
      <c r="IZ237" s="296"/>
      <c r="JA237" s="296"/>
      <c r="KM237" s="38"/>
      <c r="KN237" s="38"/>
      <c r="KP237" s="38"/>
      <c r="KQ237" s="38"/>
      <c r="KR237" s="38"/>
      <c r="KS237" s="38"/>
      <c r="KT237" s="38"/>
      <c r="KU237" s="38"/>
      <c r="KV237" s="38"/>
      <c r="KW237" s="38"/>
      <c r="KX237" s="38"/>
      <c r="LH237" s="33"/>
    </row>
    <row r="238" spans="2:320" s="17" customFormat="1" x14ac:dyDescent="0.2">
      <c r="B238" s="33"/>
      <c r="F238" s="35"/>
      <c r="G238" s="174"/>
      <c r="H238" s="33"/>
      <c r="I238" s="33"/>
      <c r="J238" s="42"/>
      <c r="K238" s="296"/>
      <c r="L238" s="296"/>
      <c r="M238" s="296"/>
      <c r="N238" s="296"/>
      <c r="O238" s="296"/>
      <c r="P238" s="296"/>
      <c r="Q238" s="296"/>
      <c r="R238" s="296"/>
      <c r="S238" s="296"/>
      <c r="T238" s="296"/>
      <c r="U238" s="296"/>
      <c r="V238" s="296"/>
      <c r="W238" s="296"/>
      <c r="X238" s="296"/>
      <c r="Y238" s="296"/>
      <c r="Z238" s="296"/>
      <c r="AA238" s="296"/>
      <c r="AB238" s="296"/>
      <c r="AC238" s="296"/>
      <c r="AD238" s="296"/>
      <c r="AE238" s="296"/>
      <c r="AF238" s="296"/>
      <c r="AG238" s="296"/>
      <c r="AH238" s="296"/>
      <c r="AI238" s="296"/>
      <c r="AJ238" s="296"/>
      <c r="AK238" s="296"/>
      <c r="AL238" s="296"/>
      <c r="AM238" s="296"/>
      <c r="AN238" s="296"/>
      <c r="AO238" s="296"/>
      <c r="AP238" s="296"/>
      <c r="AQ238" s="296"/>
      <c r="AR238" s="296"/>
      <c r="AS238" s="296"/>
      <c r="AT238" s="296"/>
      <c r="AU238" s="296"/>
      <c r="AV238" s="296"/>
      <c r="AW238" s="296"/>
      <c r="AX238" s="296"/>
      <c r="AY238" s="296"/>
      <c r="AZ238" s="296"/>
      <c r="BA238" s="296"/>
      <c r="BB238" s="296"/>
      <c r="BC238" s="296"/>
      <c r="BD238" s="296"/>
      <c r="BE238" s="296"/>
      <c r="BF238" s="296"/>
      <c r="BG238" s="296"/>
      <c r="BH238" s="296"/>
      <c r="BI238" s="296"/>
      <c r="BJ238" s="296"/>
      <c r="BK238" s="296"/>
      <c r="BL238" s="296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296"/>
      <c r="CA238" s="296"/>
      <c r="CB238" s="296"/>
      <c r="CC238" s="296"/>
      <c r="CD238" s="296"/>
      <c r="CE238" s="296"/>
      <c r="CF238" s="296"/>
      <c r="CG238" s="296"/>
      <c r="CH238" s="296"/>
      <c r="CI238" s="296"/>
      <c r="CJ238" s="296"/>
      <c r="CK238" s="296"/>
      <c r="CL238" s="296"/>
      <c r="CM238" s="296"/>
      <c r="CN238" s="296"/>
      <c r="CO238" s="296"/>
      <c r="CP238" s="296"/>
      <c r="CQ238" s="296"/>
      <c r="CR238" s="296"/>
      <c r="CS238" s="296"/>
      <c r="CT238" s="296"/>
      <c r="CU238" s="296"/>
      <c r="CV238" s="296"/>
      <c r="CW238" s="42"/>
      <c r="CX238" s="296"/>
      <c r="CY238" s="296"/>
      <c r="CZ238" s="296"/>
      <c r="DA238" s="296"/>
      <c r="DB238" s="296"/>
      <c r="DC238" s="296"/>
      <c r="DD238" s="296"/>
      <c r="DE238" s="296"/>
      <c r="DF238" s="296"/>
      <c r="DG238" s="296"/>
      <c r="DH238" s="296"/>
      <c r="DI238" s="296"/>
      <c r="DJ238" s="296"/>
      <c r="DK238" s="296"/>
      <c r="DL238" s="296"/>
      <c r="DM238" s="296"/>
      <c r="DN238" s="296"/>
      <c r="DO238" s="296"/>
      <c r="DP238" s="296"/>
      <c r="DQ238" s="296"/>
      <c r="DR238" s="296"/>
      <c r="DS238" s="296"/>
      <c r="DT238" s="296"/>
      <c r="DU238" s="296"/>
      <c r="DV238" s="296"/>
      <c r="DW238" s="296"/>
      <c r="DX238" s="296"/>
      <c r="DY238" s="296"/>
      <c r="DZ238" s="296"/>
      <c r="EA238" s="296"/>
      <c r="EB238" s="296"/>
      <c r="EC238" s="296"/>
      <c r="ED238" s="296"/>
      <c r="EE238" s="296"/>
      <c r="EF238" s="296"/>
      <c r="EG238" s="42"/>
      <c r="EH238" s="296"/>
      <c r="EI238" s="296"/>
      <c r="EJ238" s="296"/>
      <c r="EK238" s="296"/>
      <c r="EL238" s="296"/>
      <c r="EM238" s="296"/>
      <c r="EN238" s="296"/>
      <c r="EO238" s="296"/>
      <c r="EP238" s="296"/>
      <c r="EQ238" s="296"/>
      <c r="ER238" s="296"/>
      <c r="ES238" s="296"/>
      <c r="ET238" s="296"/>
      <c r="EU238" s="296"/>
      <c r="EV238" s="296"/>
      <c r="EW238" s="296"/>
      <c r="EX238" s="296"/>
      <c r="EY238" s="296"/>
      <c r="EZ238" s="296"/>
      <c r="FA238" s="296"/>
      <c r="FB238" s="296"/>
      <c r="FC238" s="296"/>
      <c r="FD238" s="296"/>
      <c r="FE238" s="296"/>
      <c r="FF238" s="296"/>
      <c r="FG238" s="296"/>
      <c r="FH238" s="296"/>
      <c r="FI238" s="296"/>
      <c r="FJ238" s="296"/>
      <c r="FK238" s="296"/>
      <c r="FL238" s="296"/>
      <c r="FM238" s="296"/>
      <c r="FN238" s="296"/>
      <c r="FO238" s="296"/>
      <c r="FP238" s="296"/>
      <c r="FQ238" s="42"/>
      <c r="FR238" s="42"/>
      <c r="FS238" s="42"/>
      <c r="FT238" s="42"/>
      <c r="FU238" s="42"/>
      <c r="FV238" s="296"/>
      <c r="FW238" s="296"/>
      <c r="FX238" s="296"/>
      <c r="FY238" s="296"/>
      <c r="FZ238" s="296"/>
      <c r="GA238" s="296"/>
      <c r="GB238" s="296"/>
      <c r="GC238" s="296"/>
      <c r="GD238" s="296"/>
      <c r="GE238" s="296"/>
      <c r="GF238" s="296"/>
      <c r="GG238" s="296"/>
      <c r="GH238" s="296"/>
      <c r="GI238" s="296"/>
      <c r="GJ238" s="296"/>
      <c r="GK238" s="296"/>
      <c r="GL238" s="296"/>
      <c r="GM238" s="296"/>
      <c r="GN238" s="296"/>
      <c r="GO238" s="296"/>
      <c r="GP238" s="296"/>
      <c r="GQ238" s="296"/>
      <c r="GR238" s="296"/>
      <c r="GS238" s="296"/>
      <c r="GT238" s="296"/>
      <c r="GU238" s="296"/>
      <c r="GV238" s="296"/>
      <c r="GW238" s="296"/>
      <c r="GX238" s="296"/>
      <c r="GY238" s="296"/>
      <c r="GZ238" s="296"/>
      <c r="HA238" s="296"/>
      <c r="HB238" s="296"/>
      <c r="HC238" s="296"/>
      <c r="HD238" s="296"/>
      <c r="HE238" s="296"/>
      <c r="HF238" s="296"/>
      <c r="HG238" s="296"/>
      <c r="HH238" s="296"/>
      <c r="HI238" s="296"/>
      <c r="HJ238" s="296"/>
      <c r="HK238" s="296"/>
      <c r="HL238" s="296"/>
      <c r="HM238" s="296"/>
      <c r="HN238" s="296"/>
      <c r="HO238" s="296"/>
      <c r="HP238" s="296"/>
      <c r="HQ238" s="296"/>
      <c r="HR238" s="296"/>
      <c r="HS238" s="296"/>
      <c r="HT238" s="296"/>
      <c r="HU238" s="296"/>
      <c r="HV238" s="296"/>
      <c r="HW238" s="296"/>
      <c r="HX238" s="296"/>
      <c r="HY238" s="296"/>
      <c r="HZ238" s="296"/>
      <c r="IA238" s="296"/>
      <c r="IB238" s="296"/>
      <c r="IC238" s="296"/>
      <c r="ID238" s="296"/>
      <c r="IE238" s="296"/>
      <c r="IF238" s="296"/>
      <c r="IG238" s="296"/>
      <c r="IH238" s="296"/>
      <c r="II238" s="296"/>
      <c r="IJ238" s="296"/>
      <c r="IK238" s="296"/>
      <c r="IL238" s="296"/>
      <c r="IM238" s="296"/>
      <c r="IN238" s="296"/>
      <c r="IO238" s="296"/>
      <c r="IP238" s="296"/>
      <c r="IQ238" s="296"/>
      <c r="IR238" s="296"/>
      <c r="IS238" s="296"/>
      <c r="IT238" s="296"/>
      <c r="IU238" s="296"/>
      <c r="IV238" s="296"/>
      <c r="IW238" s="296"/>
      <c r="IX238" s="296"/>
      <c r="IY238" s="296"/>
      <c r="IZ238" s="296"/>
      <c r="JA238" s="296"/>
      <c r="KM238" s="38"/>
      <c r="KN238" s="38"/>
      <c r="KP238" s="38"/>
      <c r="KQ238" s="38"/>
      <c r="KR238" s="38"/>
      <c r="KS238" s="38"/>
      <c r="KT238" s="38"/>
      <c r="KU238" s="38"/>
      <c r="KV238" s="38"/>
      <c r="KW238" s="38"/>
      <c r="KX238" s="38"/>
      <c r="LH238" s="33"/>
    </row>
    <row r="239" spans="2:320" s="17" customFormat="1" x14ac:dyDescent="0.2">
      <c r="B239" s="33"/>
      <c r="F239" s="35"/>
      <c r="G239" s="174"/>
      <c r="H239" s="33"/>
      <c r="I239" s="33"/>
      <c r="J239" s="42"/>
      <c r="K239" s="296"/>
      <c r="L239" s="296"/>
      <c r="M239" s="296"/>
      <c r="N239" s="296"/>
      <c r="O239" s="296"/>
      <c r="P239" s="296"/>
      <c r="Q239" s="296"/>
      <c r="R239" s="296"/>
      <c r="S239" s="296"/>
      <c r="T239" s="296"/>
      <c r="U239" s="296"/>
      <c r="V239" s="296"/>
      <c r="W239" s="296"/>
      <c r="X239" s="296"/>
      <c r="Y239" s="296"/>
      <c r="Z239" s="296"/>
      <c r="AA239" s="296"/>
      <c r="AB239" s="296"/>
      <c r="AC239" s="296"/>
      <c r="AD239" s="296"/>
      <c r="AE239" s="296"/>
      <c r="AF239" s="296"/>
      <c r="AG239" s="296"/>
      <c r="AH239" s="296"/>
      <c r="AI239" s="296"/>
      <c r="AJ239" s="296"/>
      <c r="AK239" s="296"/>
      <c r="AL239" s="296"/>
      <c r="AM239" s="296"/>
      <c r="AN239" s="296"/>
      <c r="AO239" s="296"/>
      <c r="AP239" s="296"/>
      <c r="AQ239" s="296"/>
      <c r="AR239" s="296"/>
      <c r="AS239" s="296"/>
      <c r="AT239" s="296"/>
      <c r="AU239" s="296"/>
      <c r="AV239" s="296"/>
      <c r="AW239" s="296"/>
      <c r="AX239" s="296"/>
      <c r="AY239" s="296"/>
      <c r="AZ239" s="296"/>
      <c r="BA239" s="296"/>
      <c r="BB239" s="296"/>
      <c r="BC239" s="296"/>
      <c r="BD239" s="296"/>
      <c r="BE239" s="296"/>
      <c r="BF239" s="296"/>
      <c r="BG239" s="296"/>
      <c r="BH239" s="296"/>
      <c r="BI239" s="296"/>
      <c r="BJ239" s="296"/>
      <c r="BK239" s="296"/>
      <c r="BL239" s="296"/>
      <c r="BM239" s="42"/>
      <c r="BN239" s="42"/>
      <c r="BO239" s="42"/>
      <c r="BP239" s="42"/>
      <c r="BQ239" s="42"/>
      <c r="BR239" s="42"/>
      <c r="BS239" s="42"/>
      <c r="BT239" s="42"/>
      <c r="BU239" s="42"/>
      <c r="BV239" s="42"/>
      <c r="BW239" s="42"/>
      <c r="BX239" s="42"/>
      <c r="BY239" s="42"/>
      <c r="BZ239" s="296"/>
      <c r="CA239" s="296"/>
      <c r="CB239" s="296"/>
      <c r="CC239" s="296"/>
      <c r="CD239" s="296"/>
      <c r="CE239" s="296"/>
      <c r="CF239" s="296"/>
      <c r="CG239" s="296"/>
      <c r="CH239" s="296"/>
      <c r="CI239" s="296"/>
      <c r="CJ239" s="296"/>
      <c r="CK239" s="296"/>
      <c r="CL239" s="296"/>
      <c r="CM239" s="296"/>
      <c r="CN239" s="296"/>
      <c r="CO239" s="296"/>
      <c r="CP239" s="296"/>
      <c r="CQ239" s="296"/>
      <c r="CR239" s="296"/>
      <c r="CS239" s="296"/>
      <c r="CT239" s="296"/>
      <c r="CU239" s="296"/>
      <c r="CV239" s="296"/>
      <c r="CW239" s="42"/>
      <c r="CX239" s="296"/>
      <c r="CY239" s="296"/>
      <c r="CZ239" s="296"/>
      <c r="DA239" s="296"/>
      <c r="DB239" s="296"/>
      <c r="DC239" s="296"/>
      <c r="DD239" s="296"/>
      <c r="DE239" s="296"/>
      <c r="DF239" s="296"/>
      <c r="DG239" s="296"/>
      <c r="DH239" s="296"/>
      <c r="DI239" s="296"/>
      <c r="DJ239" s="296"/>
      <c r="DK239" s="296"/>
      <c r="DL239" s="296"/>
      <c r="DM239" s="296"/>
      <c r="DN239" s="296"/>
      <c r="DO239" s="296"/>
      <c r="DP239" s="296"/>
      <c r="DQ239" s="296"/>
      <c r="DR239" s="296"/>
      <c r="DS239" s="296"/>
      <c r="DT239" s="296"/>
      <c r="DU239" s="296"/>
      <c r="DV239" s="296"/>
      <c r="DW239" s="296"/>
      <c r="DX239" s="296"/>
      <c r="DY239" s="296"/>
      <c r="DZ239" s="296"/>
      <c r="EA239" s="296"/>
      <c r="EB239" s="296"/>
      <c r="EC239" s="296"/>
      <c r="ED239" s="296"/>
      <c r="EE239" s="296"/>
      <c r="EF239" s="296"/>
      <c r="EG239" s="42"/>
      <c r="EH239" s="296"/>
      <c r="EI239" s="296"/>
      <c r="EJ239" s="296"/>
      <c r="EK239" s="296"/>
      <c r="EL239" s="296"/>
      <c r="EM239" s="296"/>
      <c r="EN239" s="296"/>
      <c r="EO239" s="296"/>
      <c r="EP239" s="296"/>
      <c r="EQ239" s="296"/>
      <c r="ER239" s="296"/>
      <c r="ES239" s="296"/>
      <c r="ET239" s="296"/>
      <c r="EU239" s="296"/>
      <c r="EV239" s="296"/>
      <c r="EW239" s="296"/>
      <c r="EX239" s="296"/>
      <c r="EY239" s="296"/>
      <c r="EZ239" s="296"/>
      <c r="FA239" s="296"/>
      <c r="FB239" s="296"/>
      <c r="FC239" s="296"/>
      <c r="FD239" s="296"/>
      <c r="FE239" s="296"/>
      <c r="FF239" s="296"/>
      <c r="FG239" s="296"/>
      <c r="FH239" s="296"/>
      <c r="FI239" s="296"/>
      <c r="FJ239" s="296"/>
      <c r="FK239" s="296"/>
      <c r="FL239" s="296"/>
      <c r="FM239" s="296"/>
      <c r="FN239" s="296"/>
      <c r="FO239" s="296"/>
      <c r="FP239" s="296"/>
      <c r="FQ239" s="42"/>
      <c r="FR239" s="42"/>
      <c r="FS239" s="42"/>
      <c r="FT239" s="42"/>
      <c r="FU239" s="42"/>
      <c r="FV239" s="296"/>
      <c r="FW239" s="296"/>
      <c r="FX239" s="296"/>
      <c r="FY239" s="296"/>
      <c r="FZ239" s="296"/>
      <c r="GA239" s="296"/>
      <c r="GB239" s="296"/>
      <c r="GC239" s="296"/>
      <c r="GD239" s="296"/>
      <c r="GE239" s="296"/>
      <c r="GF239" s="296"/>
      <c r="GG239" s="296"/>
      <c r="GH239" s="296"/>
      <c r="GI239" s="296"/>
      <c r="GJ239" s="296"/>
      <c r="GK239" s="296"/>
      <c r="GL239" s="296"/>
      <c r="GM239" s="296"/>
      <c r="GN239" s="296"/>
      <c r="GO239" s="296"/>
      <c r="GP239" s="296"/>
      <c r="GQ239" s="296"/>
      <c r="GR239" s="296"/>
      <c r="GS239" s="296"/>
      <c r="GT239" s="296"/>
      <c r="GU239" s="296"/>
      <c r="GV239" s="296"/>
      <c r="GW239" s="296"/>
      <c r="GX239" s="296"/>
      <c r="GY239" s="296"/>
      <c r="GZ239" s="296"/>
      <c r="HA239" s="296"/>
      <c r="HB239" s="296"/>
      <c r="HC239" s="296"/>
      <c r="HD239" s="296"/>
      <c r="HE239" s="296"/>
      <c r="HF239" s="296"/>
      <c r="HG239" s="296"/>
      <c r="HH239" s="296"/>
      <c r="HI239" s="296"/>
      <c r="HJ239" s="296"/>
      <c r="HK239" s="296"/>
      <c r="HL239" s="296"/>
      <c r="HM239" s="296"/>
      <c r="HN239" s="296"/>
      <c r="HO239" s="296"/>
      <c r="HP239" s="296"/>
      <c r="HQ239" s="296"/>
      <c r="HR239" s="296"/>
      <c r="HS239" s="296"/>
      <c r="HT239" s="296"/>
      <c r="HU239" s="296"/>
      <c r="HV239" s="296"/>
      <c r="HW239" s="296"/>
      <c r="HX239" s="296"/>
      <c r="HY239" s="296"/>
      <c r="HZ239" s="296"/>
      <c r="IA239" s="296"/>
      <c r="IB239" s="296"/>
      <c r="IC239" s="296"/>
      <c r="ID239" s="296"/>
      <c r="IE239" s="296"/>
      <c r="IF239" s="296"/>
      <c r="IG239" s="296"/>
      <c r="IH239" s="296"/>
      <c r="II239" s="296"/>
      <c r="IJ239" s="296"/>
      <c r="IK239" s="296"/>
      <c r="IL239" s="296"/>
      <c r="IM239" s="296"/>
      <c r="IN239" s="296"/>
      <c r="IO239" s="296"/>
      <c r="IP239" s="296"/>
      <c r="IQ239" s="296"/>
      <c r="IR239" s="296"/>
      <c r="IS239" s="296"/>
      <c r="IT239" s="296"/>
      <c r="IU239" s="296"/>
      <c r="IV239" s="296"/>
      <c r="IW239" s="296"/>
      <c r="IX239" s="296"/>
      <c r="IY239" s="296"/>
      <c r="IZ239" s="296"/>
      <c r="JA239" s="296"/>
      <c r="KM239" s="38"/>
      <c r="KN239" s="38"/>
      <c r="KP239" s="38"/>
      <c r="KQ239" s="38"/>
      <c r="KR239" s="38"/>
      <c r="KS239" s="38"/>
      <c r="KT239" s="38"/>
      <c r="KU239" s="38"/>
      <c r="KV239" s="38"/>
      <c r="KW239" s="38"/>
      <c r="KX239" s="38"/>
      <c r="LH239" s="33"/>
    </row>
    <row r="240" spans="2:320" s="17" customFormat="1" x14ac:dyDescent="0.2">
      <c r="B240" s="33"/>
      <c r="F240" s="35"/>
      <c r="G240" s="174"/>
      <c r="H240" s="33"/>
      <c r="I240" s="33"/>
      <c r="J240" s="42"/>
      <c r="K240" s="296"/>
      <c r="L240" s="296"/>
      <c r="M240" s="296"/>
      <c r="N240" s="296"/>
      <c r="O240" s="296"/>
      <c r="P240" s="296"/>
      <c r="Q240" s="296"/>
      <c r="R240" s="296"/>
      <c r="S240" s="296"/>
      <c r="T240" s="296"/>
      <c r="U240" s="296"/>
      <c r="V240" s="296"/>
      <c r="W240" s="296"/>
      <c r="X240" s="296"/>
      <c r="Y240" s="296"/>
      <c r="Z240" s="296"/>
      <c r="AA240" s="296"/>
      <c r="AB240" s="296"/>
      <c r="AC240" s="296"/>
      <c r="AD240" s="296"/>
      <c r="AE240" s="296"/>
      <c r="AF240" s="296"/>
      <c r="AG240" s="296"/>
      <c r="AH240" s="296"/>
      <c r="AI240" s="296"/>
      <c r="AJ240" s="296"/>
      <c r="AK240" s="296"/>
      <c r="AL240" s="296"/>
      <c r="AM240" s="296"/>
      <c r="AN240" s="296"/>
      <c r="AO240" s="296"/>
      <c r="AP240" s="296"/>
      <c r="AQ240" s="296"/>
      <c r="AR240" s="296"/>
      <c r="AS240" s="296"/>
      <c r="AT240" s="296"/>
      <c r="AU240" s="296"/>
      <c r="AV240" s="296"/>
      <c r="AW240" s="296"/>
      <c r="AX240" s="296"/>
      <c r="AY240" s="296"/>
      <c r="AZ240" s="296"/>
      <c r="BA240" s="296"/>
      <c r="BB240" s="296"/>
      <c r="BC240" s="296"/>
      <c r="BD240" s="296"/>
      <c r="BE240" s="296"/>
      <c r="BF240" s="296"/>
      <c r="BG240" s="296"/>
      <c r="BH240" s="296"/>
      <c r="BI240" s="296"/>
      <c r="BJ240" s="296"/>
      <c r="BK240" s="296"/>
      <c r="BL240" s="296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296"/>
      <c r="CA240" s="296"/>
      <c r="CB240" s="296"/>
      <c r="CC240" s="296"/>
      <c r="CD240" s="296"/>
      <c r="CE240" s="296"/>
      <c r="CF240" s="296"/>
      <c r="CG240" s="296"/>
      <c r="CH240" s="296"/>
      <c r="CI240" s="296"/>
      <c r="CJ240" s="296"/>
      <c r="CK240" s="296"/>
      <c r="CL240" s="296"/>
      <c r="CM240" s="296"/>
      <c r="CN240" s="296"/>
      <c r="CO240" s="296"/>
      <c r="CP240" s="296"/>
      <c r="CQ240" s="296"/>
      <c r="CR240" s="296"/>
      <c r="CS240" s="296"/>
      <c r="CT240" s="296"/>
      <c r="CU240" s="296"/>
      <c r="CV240" s="296"/>
      <c r="CW240" s="42"/>
      <c r="CX240" s="296"/>
      <c r="CY240" s="296"/>
      <c r="CZ240" s="296"/>
      <c r="DA240" s="296"/>
      <c r="DB240" s="296"/>
      <c r="DC240" s="296"/>
      <c r="DD240" s="296"/>
      <c r="DE240" s="296"/>
      <c r="DF240" s="296"/>
      <c r="DG240" s="296"/>
      <c r="DH240" s="296"/>
      <c r="DI240" s="296"/>
      <c r="DJ240" s="296"/>
      <c r="DK240" s="296"/>
      <c r="DL240" s="296"/>
      <c r="DM240" s="296"/>
      <c r="DN240" s="296"/>
      <c r="DO240" s="296"/>
      <c r="DP240" s="296"/>
      <c r="DQ240" s="296"/>
      <c r="DR240" s="296"/>
      <c r="DS240" s="296"/>
      <c r="DT240" s="296"/>
      <c r="DU240" s="296"/>
      <c r="DV240" s="296"/>
      <c r="DW240" s="296"/>
      <c r="DX240" s="296"/>
      <c r="DY240" s="296"/>
      <c r="DZ240" s="296"/>
      <c r="EA240" s="296"/>
      <c r="EB240" s="296"/>
      <c r="EC240" s="296"/>
      <c r="ED240" s="296"/>
      <c r="EE240" s="296"/>
      <c r="EF240" s="296"/>
      <c r="EG240" s="42"/>
      <c r="EH240" s="296"/>
      <c r="EI240" s="296"/>
      <c r="EJ240" s="296"/>
      <c r="EK240" s="296"/>
      <c r="EL240" s="296"/>
      <c r="EM240" s="296"/>
      <c r="EN240" s="296"/>
      <c r="EO240" s="296"/>
      <c r="EP240" s="296"/>
      <c r="EQ240" s="296"/>
      <c r="ER240" s="296"/>
      <c r="ES240" s="296"/>
      <c r="ET240" s="296"/>
      <c r="EU240" s="296"/>
      <c r="EV240" s="296"/>
      <c r="EW240" s="296"/>
      <c r="EX240" s="296"/>
      <c r="EY240" s="296"/>
      <c r="EZ240" s="296"/>
      <c r="FA240" s="296"/>
      <c r="FB240" s="296"/>
      <c r="FC240" s="296"/>
      <c r="FD240" s="296"/>
      <c r="FE240" s="296"/>
      <c r="FF240" s="296"/>
      <c r="FG240" s="296"/>
      <c r="FH240" s="296"/>
      <c r="FI240" s="296"/>
      <c r="FJ240" s="296"/>
      <c r="FK240" s="296"/>
      <c r="FL240" s="296"/>
      <c r="FM240" s="296"/>
      <c r="FN240" s="296"/>
      <c r="FO240" s="296"/>
      <c r="FP240" s="296"/>
      <c r="FQ240" s="42"/>
      <c r="FR240" s="42"/>
      <c r="FS240" s="42"/>
      <c r="FT240" s="42"/>
      <c r="FU240" s="42"/>
      <c r="FV240" s="296"/>
      <c r="FW240" s="296"/>
      <c r="FX240" s="296"/>
      <c r="FY240" s="296"/>
      <c r="FZ240" s="296"/>
      <c r="GA240" s="296"/>
      <c r="GB240" s="296"/>
      <c r="GC240" s="296"/>
      <c r="GD240" s="296"/>
      <c r="GE240" s="296"/>
      <c r="GF240" s="296"/>
      <c r="GG240" s="296"/>
      <c r="GH240" s="296"/>
      <c r="GI240" s="296"/>
      <c r="GJ240" s="296"/>
      <c r="GK240" s="296"/>
      <c r="GL240" s="296"/>
      <c r="GM240" s="296"/>
      <c r="GN240" s="296"/>
      <c r="GO240" s="296"/>
      <c r="GP240" s="296"/>
      <c r="GQ240" s="296"/>
      <c r="GR240" s="296"/>
      <c r="GS240" s="296"/>
      <c r="GT240" s="296"/>
      <c r="GU240" s="296"/>
      <c r="GV240" s="296"/>
      <c r="GW240" s="296"/>
      <c r="GX240" s="296"/>
      <c r="GY240" s="296"/>
      <c r="GZ240" s="296"/>
      <c r="HA240" s="296"/>
      <c r="HB240" s="296"/>
      <c r="HC240" s="296"/>
      <c r="HD240" s="296"/>
      <c r="HE240" s="296"/>
      <c r="HF240" s="296"/>
      <c r="HG240" s="296"/>
      <c r="HH240" s="296"/>
      <c r="HI240" s="296"/>
      <c r="HJ240" s="296"/>
      <c r="HK240" s="296"/>
      <c r="HL240" s="296"/>
      <c r="HM240" s="296"/>
      <c r="HN240" s="296"/>
      <c r="HO240" s="296"/>
      <c r="HP240" s="296"/>
      <c r="HQ240" s="296"/>
      <c r="HR240" s="296"/>
      <c r="HS240" s="296"/>
      <c r="HT240" s="296"/>
      <c r="HU240" s="296"/>
      <c r="HV240" s="296"/>
      <c r="HW240" s="296"/>
      <c r="HX240" s="296"/>
      <c r="HY240" s="296"/>
      <c r="HZ240" s="296"/>
      <c r="IA240" s="296"/>
      <c r="IB240" s="296"/>
      <c r="IC240" s="296"/>
      <c r="ID240" s="296"/>
      <c r="IE240" s="296"/>
      <c r="IF240" s="296"/>
      <c r="IG240" s="296"/>
      <c r="IH240" s="296"/>
      <c r="II240" s="296"/>
      <c r="IJ240" s="296"/>
      <c r="IK240" s="296"/>
      <c r="IL240" s="296"/>
      <c r="IM240" s="296"/>
      <c r="IN240" s="296"/>
      <c r="IO240" s="296"/>
      <c r="IP240" s="296"/>
      <c r="IQ240" s="296"/>
      <c r="IR240" s="296"/>
      <c r="IS240" s="296"/>
      <c r="IT240" s="296"/>
      <c r="IU240" s="296"/>
      <c r="IV240" s="296"/>
      <c r="IW240" s="296"/>
      <c r="IX240" s="296"/>
      <c r="IY240" s="296"/>
      <c r="IZ240" s="296"/>
      <c r="JA240" s="296"/>
      <c r="KM240" s="38"/>
      <c r="KN240" s="38"/>
      <c r="KP240" s="38"/>
      <c r="KQ240" s="38"/>
      <c r="KR240" s="38"/>
      <c r="KS240" s="38"/>
      <c r="KT240" s="38"/>
      <c r="KU240" s="38"/>
      <c r="KV240" s="38"/>
      <c r="KW240" s="38"/>
      <c r="KX240" s="38"/>
      <c r="LH240" s="33"/>
    </row>
    <row r="241" spans="2:320" s="17" customFormat="1" x14ac:dyDescent="0.2">
      <c r="B241" s="33"/>
      <c r="F241" s="35"/>
      <c r="G241" s="174"/>
      <c r="H241" s="33"/>
      <c r="I241" s="33"/>
      <c r="J241" s="42"/>
      <c r="K241" s="296"/>
      <c r="L241" s="296"/>
      <c r="M241" s="296"/>
      <c r="N241" s="296"/>
      <c r="O241" s="296"/>
      <c r="P241" s="296"/>
      <c r="Q241" s="296"/>
      <c r="R241" s="296"/>
      <c r="S241" s="296"/>
      <c r="T241" s="296"/>
      <c r="U241" s="296"/>
      <c r="V241" s="296"/>
      <c r="W241" s="296"/>
      <c r="X241" s="296"/>
      <c r="Y241" s="296"/>
      <c r="Z241" s="296"/>
      <c r="AA241" s="296"/>
      <c r="AB241" s="296"/>
      <c r="AC241" s="296"/>
      <c r="AD241" s="296"/>
      <c r="AE241" s="296"/>
      <c r="AF241" s="296"/>
      <c r="AG241" s="296"/>
      <c r="AH241" s="296"/>
      <c r="AI241" s="296"/>
      <c r="AJ241" s="296"/>
      <c r="AK241" s="296"/>
      <c r="AL241" s="296"/>
      <c r="AM241" s="296"/>
      <c r="AN241" s="296"/>
      <c r="AO241" s="296"/>
      <c r="AP241" s="296"/>
      <c r="AQ241" s="296"/>
      <c r="AR241" s="296"/>
      <c r="AS241" s="296"/>
      <c r="AT241" s="296"/>
      <c r="AU241" s="296"/>
      <c r="AV241" s="296"/>
      <c r="AW241" s="296"/>
      <c r="AX241" s="296"/>
      <c r="AY241" s="296"/>
      <c r="AZ241" s="296"/>
      <c r="BA241" s="296"/>
      <c r="BB241" s="296"/>
      <c r="BC241" s="296"/>
      <c r="BD241" s="296"/>
      <c r="BE241" s="296"/>
      <c r="BF241" s="296"/>
      <c r="BG241" s="296"/>
      <c r="BH241" s="296"/>
      <c r="BI241" s="296"/>
      <c r="BJ241" s="296"/>
      <c r="BK241" s="296"/>
      <c r="BL241" s="296"/>
      <c r="BM241" s="42"/>
      <c r="BN241" s="42"/>
      <c r="BO241" s="42"/>
      <c r="BP241" s="42"/>
      <c r="BQ241" s="42"/>
      <c r="BR241" s="42"/>
      <c r="BS241" s="42"/>
      <c r="BT241" s="42"/>
      <c r="BU241" s="42"/>
      <c r="BV241" s="42"/>
      <c r="BW241" s="42"/>
      <c r="BX241" s="42"/>
      <c r="BY241" s="42"/>
      <c r="BZ241" s="296"/>
      <c r="CA241" s="296"/>
      <c r="CB241" s="296"/>
      <c r="CC241" s="296"/>
      <c r="CD241" s="296"/>
      <c r="CE241" s="296"/>
      <c r="CF241" s="296"/>
      <c r="CG241" s="296"/>
      <c r="CH241" s="296"/>
      <c r="CI241" s="296"/>
      <c r="CJ241" s="296"/>
      <c r="CK241" s="296"/>
      <c r="CL241" s="296"/>
      <c r="CM241" s="296"/>
      <c r="CN241" s="296"/>
      <c r="CO241" s="296"/>
      <c r="CP241" s="296"/>
      <c r="CQ241" s="296"/>
      <c r="CR241" s="296"/>
      <c r="CS241" s="296"/>
      <c r="CT241" s="296"/>
      <c r="CU241" s="296"/>
      <c r="CV241" s="296"/>
      <c r="CW241" s="42"/>
      <c r="CX241" s="296"/>
      <c r="CY241" s="296"/>
      <c r="CZ241" s="296"/>
      <c r="DA241" s="296"/>
      <c r="DB241" s="296"/>
      <c r="DC241" s="296"/>
      <c r="DD241" s="296"/>
      <c r="DE241" s="296"/>
      <c r="DF241" s="296"/>
      <c r="DG241" s="296"/>
      <c r="DH241" s="296"/>
      <c r="DI241" s="296"/>
      <c r="DJ241" s="296"/>
      <c r="DK241" s="296"/>
      <c r="DL241" s="296"/>
      <c r="DM241" s="296"/>
      <c r="DN241" s="296"/>
      <c r="DO241" s="296"/>
      <c r="DP241" s="296"/>
      <c r="DQ241" s="296"/>
      <c r="DR241" s="296"/>
      <c r="DS241" s="296"/>
      <c r="DT241" s="296"/>
      <c r="DU241" s="296"/>
      <c r="DV241" s="296"/>
      <c r="DW241" s="296"/>
      <c r="DX241" s="296"/>
      <c r="DY241" s="296"/>
      <c r="DZ241" s="296"/>
      <c r="EA241" s="296"/>
      <c r="EB241" s="296"/>
      <c r="EC241" s="296"/>
      <c r="ED241" s="296"/>
      <c r="EE241" s="296"/>
      <c r="EF241" s="296"/>
      <c r="EG241" s="42"/>
      <c r="EH241" s="296"/>
      <c r="EI241" s="296"/>
      <c r="EJ241" s="296"/>
      <c r="EK241" s="296"/>
      <c r="EL241" s="296"/>
      <c r="EM241" s="296"/>
      <c r="EN241" s="296"/>
      <c r="EO241" s="296"/>
      <c r="EP241" s="296"/>
      <c r="EQ241" s="296"/>
      <c r="ER241" s="296"/>
      <c r="ES241" s="296"/>
      <c r="ET241" s="296"/>
      <c r="EU241" s="296"/>
      <c r="EV241" s="296"/>
      <c r="EW241" s="296"/>
      <c r="EX241" s="296"/>
      <c r="EY241" s="296"/>
      <c r="EZ241" s="296"/>
      <c r="FA241" s="296"/>
      <c r="FB241" s="296"/>
      <c r="FC241" s="296"/>
      <c r="FD241" s="296"/>
      <c r="FE241" s="296"/>
      <c r="FF241" s="296"/>
      <c r="FG241" s="296"/>
      <c r="FH241" s="296"/>
      <c r="FI241" s="296"/>
      <c r="FJ241" s="296"/>
      <c r="FK241" s="296"/>
      <c r="FL241" s="296"/>
      <c r="FM241" s="296"/>
      <c r="FN241" s="296"/>
      <c r="FO241" s="296"/>
      <c r="FP241" s="296"/>
      <c r="FQ241" s="42"/>
      <c r="FR241" s="42"/>
      <c r="FS241" s="42"/>
      <c r="FT241" s="42"/>
      <c r="FU241" s="42"/>
      <c r="FV241" s="296"/>
      <c r="FW241" s="296"/>
      <c r="FX241" s="296"/>
      <c r="FY241" s="296"/>
      <c r="FZ241" s="296"/>
      <c r="GA241" s="296"/>
      <c r="GB241" s="296"/>
      <c r="GC241" s="296"/>
      <c r="GD241" s="296"/>
      <c r="GE241" s="296"/>
      <c r="GF241" s="296"/>
      <c r="GG241" s="296"/>
      <c r="GH241" s="296"/>
      <c r="GI241" s="296"/>
      <c r="GJ241" s="296"/>
      <c r="GK241" s="296"/>
      <c r="GL241" s="296"/>
      <c r="GM241" s="296"/>
      <c r="GN241" s="296"/>
      <c r="GO241" s="296"/>
      <c r="GP241" s="296"/>
      <c r="GQ241" s="296"/>
      <c r="GR241" s="296"/>
      <c r="GS241" s="296"/>
      <c r="GT241" s="296"/>
      <c r="GU241" s="296"/>
      <c r="GV241" s="296"/>
      <c r="GW241" s="296"/>
      <c r="GX241" s="296"/>
      <c r="GY241" s="296"/>
      <c r="GZ241" s="296"/>
      <c r="HA241" s="296"/>
      <c r="HB241" s="296"/>
      <c r="HC241" s="296"/>
      <c r="HD241" s="296"/>
      <c r="HE241" s="296"/>
      <c r="HF241" s="296"/>
      <c r="HG241" s="296"/>
      <c r="HH241" s="296"/>
      <c r="HI241" s="296"/>
      <c r="HJ241" s="296"/>
      <c r="HK241" s="296"/>
      <c r="HL241" s="296"/>
      <c r="HM241" s="296"/>
      <c r="HN241" s="296"/>
      <c r="HO241" s="296"/>
      <c r="HP241" s="296"/>
      <c r="HQ241" s="296"/>
      <c r="HR241" s="296"/>
      <c r="HS241" s="296"/>
      <c r="HT241" s="296"/>
      <c r="HU241" s="296"/>
      <c r="HV241" s="296"/>
      <c r="HW241" s="296"/>
      <c r="HX241" s="296"/>
      <c r="HY241" s="296"/>
      <c r="HZ241" s="296"/>
      <c r="IA241" s="296"/>
      <c r="IB241" s="296"/>
      <c r="IC241" s="296"/>
      <c r="ID241" s="296"/>
      <c r="IE241" s="296"/>
      <c r="IF241" s="296"/>
      <c r="IG241" s="296"/>
      <c r="IH241" s="296"/>
      <c r="II241" s="296"/>
      <c r="IJ241" s="296"/>
      <c r="IK241" s="296"/>
      <c r="IL241" s="296"/>
      <c r="IM241" s="296"/>
      <c r="IN241" s="296"/>
      <c r="IO241" s="296"/>
      <c r="IP241" s="296"/>
      <c r="IQ241" s="296"/>
      <c r="IR241" s="296"/>
      <c r="IS241" s="296"/>
      <c r="IT241" s="296"/>
      <c r="IU241" s="296"/>
      <c r="IV241" s="296"/>
      <c r="IW241" s="296"/>
      <c r="IX241" s="296"/>
      <c r="IY241" s="296"/>
      <c r="IZ241" s="296"/>
      <c r="JA241" s="296"/>
      <c r="KM241" s="38"/>
      <c r="KN241" s="38"/>
      <c r="KP241" s="38"/>
      <c r="KQ241" s="38"/>
      <c r="KR241" s="38"/>
      <c r="KS241" s="38"/>
      <c r="KT241" s="38"/>
      <c r="KU241" s="38"/>
      <c r="KV241" s="38"/>
      <c r="KW241" s="38"/>
      <c r="KX241" s="38"/>
      <c r="LH241" s="33"/>
    </row>
    <row r="242" spans="2:320" s="17" customFormat="1" x14ac:dyDescent="0.2">
      <c r="B242" s="33"/>
      <c r="F242" s="35"/>
      <c r="G242" s="174"/>
      <c r="H242" s="33"/>
      <c r="I242" s="33"/>
      <c r="J242" s="42"/>
      <c r="K242" s="296"/>
      <c r="L242" s="296"/>
      <c r="M242" s="296"/>
      <c r="N242" s="296"/>
      <c r="O242" s="296"/>
      <c r="P242" s="296"/>
      <c r="Q242" s="296"/>
      <c r="R242" s="296"/>
      <c r="S242" s="296"/>
      <c r="T242" s="296"/>
      <c r="U242" s="296"/>
      <c r="V242" s="296"/>
      <c r="W242" s="296"/>
      <c r="X242" s="296"/>
      <c r="Y242" s="296"/>
      <c r="Z242" s="296"/>
      <c r="AA242" s="296"/>
      <c r="AB242" s="296"/>
      <c r="AC242" s="296"/>
      <c r="AD242" s="296"/>
      <c r="AE242" s="296"/>
      <c r="AF242" s="296"/>
      <c r="AG242" s="296"/>
      <c r="AH242" s="296"/>
      <c r="AI242" s="296"/>
      <c r="AJ242" s="296"/>
      <c r="AK242" s="296"/>
      <c r="AL242" s="296"/>
      <c r="AM242" s="296"/>
      <c r="AN242" s="296"/>
      <c r="AO242" s="296"/>
      <c r="AP242" s="296"/>
      <c r="AQ242" s="296"/>
      <c r="AR242" s="296"/>
      <c r="AS242" s="296"/>
      <c r="AT242" s="296"/>
      <c r="AU242" s="296"/>
      <c r="AV242" s="296"/>
      <c r="AW242" s="296"/>
      <c r="AX242" s="296"/>
      <c r="AY242" s="296"/>
      <c r="AZ242" s="296"/>
      <c r="BA242" s="296"/>
      <c r="BB242" s="296"/>
      <c r="BC242" s="296"/>
      <c r="BD242" s="296"/>
      <c r="BE242" s="296"/>
      <c r="BF242" s="296"/>
      <c r="BG242" s="296"/>
      <c r="BH242" s="296"/>
      <c r="BI242" s="296"/>
      <c r="BJ242" s="296"/>
      <c r="BK242" s="296"/>
      <c r="BL242" s="296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296"/>
      <c r="CA242" s="296"/>
      <c r="CB242" s="296"/>
      <c r="CC242" s="296"/>
      <c r="CD242" s="296"/>
      <c r="CE242" s="296"/>
      <c r="CF242" s="296"/>
      <c r="CG242" s="296"/>
      <c r="CH242" s="296"/>
      <c r="CI242" s="296"/>
      <c r="CJ242" s="296"/>
      <c r="CK242" s="296"/>
      <c r="CL242" s="296"/>
      <c r="CM242" s="296"/>
      <c r="CN242" s="296"/>
      <c r="CO242" s="296"/>
      <c r="CP242" s="296"/>
      <c r="CQ242" s="296"/>
      <c r="CR242" s="296"/>
      <c r="CS242" s="296"/>
      <c r="CT242" s="296"/>
      <c r="CU242" s="296"/>
      <c r="CV242" s="296"/>
      <c r="CW242" s="42"/>
      <c r="CX242" s="296"/>
      <c r="CY242" s="296"/>
      <c r="CZ242" s="296"/>
      <c r="DA242" s="296"/>
      <c r="DB242" s="296"/>
      <c r="DC242" s="296"/>
      <c r="DD242" s="296"/>
      <c r="DE242" s="296"/>
      <c r="DF242" s="296"/>
      <c r="DG242" s="296"/>
      <c r="DH242" s="296"/>
      <c r="DI242" s="296"/>
      <c r="DJ242" s="296"/>
      <c r="DK242" s="296"/>
      <c r="DL242" s="296"/>
      <c r="DM242" s="296"/>
      <c r="DN242" s="296"/>
      <c r="DO242" s="296"/>
      <c r="DP242" s="296"/>
      <c r="DQ242" s="296"/>
      <c r="DR242" s="296"/>
      <c r="DS242" s="296"/>
      <c r="DT242" s="296"/>
      <c r="DU242" s="296"/>
      <c r="DV242" s="296"/>
      <c r="DW242" s="296"/>
      <c r="DX242" s="296"/>
      <c r="DY242" s="296"/>
      <c r="DZ242" s="296"/>
      <c r="EA242" s="296"/>
      <c r="EB242" s="296"/>
      <c r="EC242" s="296"/>
      <c r="ED242" s="296"/>
      <c r="EE242" s="296"/>
      <c r="EF242" s="296"/>
      <c r="EG242" s="42"/>
      <c r="EH242" s="296"/>
      <c r="EI242" s="296"/>
      <c r="EJ242" s="296"/>
      <c r="EK242" s="296"/>
      <c r="EL242" s="296"/>
      <c r="EM242" s="296"/>
      <c r="EN242" s="296"/>
      <c r="EO242" s="296"/>
      <c r="EP242" s="296"/>
      <c r="EQ242" s="296"/>
      <c r="ER242" s="296"/>
      <c r="ES242" s="296"/>
      <c r="ET242" s="296"/>
      <c r="EU242" s="296"/>
      <c r="EV242" s="296"/>
      <c r="EW242" s="296"/>
      <c r="EX242" s="296"/>
      <c r="EY242" s="296"/>
      <c r="EZ242" s="296"/>
      <c r="FA242" s="296"/>
      <c r="FB242" s="296"/>
      <c r="FC242" s="296"/>
      <c r="FD242" s="296"/>
      <c r="FE242" s="296"/>
      <c r="FF242" s="296"/>
      <c r="FG242" s="296"/>
      <c r="FH242" s="296"/>
      <c r="FI242" s="296"/>
      <c r="FJ242" s="296"/>
      <c r="FK242" s="296"/>
      <c r="FL242" s="296"/>
      <c r="FM242" s="296"/>
      <c r="FN242" s="296"/>
      <c r="FO242" s="296"/>
      <c r="FP242" s="296"/>
      <c r="FQ242" s="42"/>
      <c r="FR242" s="42"/>
      <c r="FS242" s="42"/>
      <c r="FT242" s="42"/>
      <c r="FU242" s="42"/>
      <c r="FV242" s="296"/>
      <c r="FW242" s="296"/>
      <c r="FX242" s="296"/>
      <c r="FY242" s="296"/>
      <c r="FZ242" s="296"/>
      <c r="GA242" s="296"/>
      <c r="GB242" s="296"/>
      <c r="GC242" s="296"/>
      <c r="GD242" s="296"/>
      <c r="GE242" s="296"/>
      <c r="GF242" s="296"/>
      <c r="GG242" s="296"/>
      <c r="GH242" s="296"/>
      <c r="GI242" s="296"/>
      <c r="GJ242" s="296"/>
      <c r="GK242" s="296"/>
      <c r="GL242" s="296"/>
      <c r="GM242" s="296"/>
      <c r="GN242" s="296"/>
      <c r="GO242" s="296"/>
      <c r="GP242" s="296"/>
      <c r="GQ242" s="296"/>
      <c r="GR242" s="296"/>
      <c r="GS242" s="296"/>
      <c r="GT242" s="296"/>
      <c r="GU242" s="296"/>
      <c r="GV242" s="296"/>
      <c r="GW242" s="296"/>
      <c r="GX242" s="296"/>
      <c r="GY242" s="296"/>
      <c r="GZ242" s="296"/>
      <c r="HA242" s="296"/>
      <c r="HB242" s="296"/>
      <c r="HC242" s="296"/>
      <c r="HD242" s="296"/>
      <c r="HE242" s="296"/>
      <c r="HF242" s="296"/>
      <c r="HG242" s="296"/>
      <c r="HH242" s="296"/>
      <c r="HI242" s="296"/>
      <c r="HJ242" s="296"/>
      <c r="HK242" s="296"/>
      <c r="HL242" s="296"/>
      <c r="HM242" s="296"/>
      <c r="HN242" s="296"/>
      <c r="HO242" s="296"/>
      <c r="HP242" s="296"/>
      <c r="HQ242" s="296"/>
      <c r="HR242" s="296"/>
      <c r="HS242" s="296"/>
      <c r="HT242" s="296"/>
      <c r="HU242" s="296"/>
      <c r="HV242" s="296"/>
      <c r="HW242" s="296"/>
      <c r="HX242" s="296"/>
      <c r="HY242" s="296"/>
      <c r="HZ242" s="296"/>
      <c r="IA242" s="296"/>
      <c r="IB242" s="296"/>
      <c r="IC242" s="296"/>
      <c r="ID242" s="296"/>
      <c r="IE242" s="296"/>
      <c r="IF242" s="296"/>
      <c r="IG242" s="296"/>
      <c r="IH242" s="296"/>
      <c r="II242" s="296"/>
      <c r="IJ242" s="296"/>
      <c r="IK242" s="296"/>
      <c r="IL242" s="296"/>
      <c r="IM242" s="296"/>
      <c r="IN242" s="296"/>
      <c r="IO242" s="296"/>
      <c r="IP242" s="296"/>
      <c r="IQ242" s="296"/>
      <c r="IR242" s="296"/>
      <c r="IS242" s="296"/>
      <c r="IT242" s="296"/>
      <c r="IU242" s="296"/>
      <c r="IV242" s="296"/>
      <c r="IW242" s="296"/>
      <c r="IX242" s="296"/>
      <c r="IY242" s="296"/>
      <c r="IZ242" s="296"/>
      <c r="JA242" s="296"/>
      <c r="KM242" s="38"/>
      <c r="KN242" s="38"/>
      <c r="KP242" s="38"/>
      <c r="KQ242" s="38"/>
      <c r="KR242" s="38"/>
      <c r="KS242" s="38"/>
      <c r="KT242" s="38"/>
      <c r="KU242" s="38"/>
      <c r="KV242" s="38"/>
      <c r="KW242" s="38"/>
      <c r="KX242" s="38"/>
      <c r="LH242" s="33"/>
    </row>
    <row r="243" spans="2:320" s="17" customFormat="1" x14ac:dyDescent="0.2">
      <c r="B243" s="33"/>
      <c r="F243" s="35"/>
      <c r="G243" s="174"/>
      <c r="H243" s="33"/>
      <c r="I243" s="33"/>
      <c r="J243" s="42"/>
      <c r="K243" s="296"/>
      <c r="L243" s="296"/>
      <c r="M243" s="296"/>
      <c r="N243" s="296"/>
      <c r="O243" s="296"/>
      <c r="P243" s="296"/>
      <c r="Q243" s="296"/>
      <c r="R243" s="296"/>
      <c r="S243" s="296"/>
      <c r="T243" s="296"/>
      <c r="U243" s="296"/>
      <c r="V243" s="296"/>
      <c r="W243" s="296"/>
      <c r="X243" s="296"/>
      <c r="Y243" s="296"/>
      <c r="Z243" s="296"/>
      <c r="AA243" s="296"/>
      <c r="AB243" s="296"/>
      <c r="AC243" s="296"/>
      <c r="AD243" s="296"/>
      <c r="AE243" s="296"/>
      <c r="AF243" s="296"/>
      <c r="AG243" s="296"/>
      <c r="AH243" s="296"/>
      <c r="AI243" s="296"/>
      <c r="AJ243" s="296"/>
      <c r="AK243" s="296"/>
      <c r="AL243" s="296"/>
      <c r="AM243" s="296"/>
      <c r="AN243" s="296"/>
      <c r="AO243" s="296"/>
      <c r="AP243" s="296"/>
      <c r="AQ243" s="296"/>
      <c r="AR243" s="296"/>
      <c r="AS243" s="296"/>
      <c r="AT243" s="296"/>
      <c r="AU243" s="296"/>
      <c r="AV243" s="296"/>
      <c r="AW243" s="296"/>
      <c r="AX243" s="296"/>
      <c r="AY243" s="296"/>
      <c r="AZ243" s="296"/>
      <c r="BA243" s="296"/>
      <c r="BB243" s="296"/>
      <c r="BC243" s="296"/>
      <c r="BD243" s="296"/>
      <c r="BE243" s="296"/>
      <c r="BF243" s="296"/>
      <c r="BG243" s="296"/>
      <c r="BH243" s="296"/>
      <c r="BI243" s="296"/>
      <c r="BJ243" s="296"/>
      <c r="BK243" s="296"/>
      <c r="BL243" s="296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296"/>
      <c r="CA243" s="296"/>
      <c r="CB243" s="296"/>
      <c r="CC243" s="296"/>
      <c r="CD243" s="296"/>
      <c r="CE243" s="296"/>
      <c r="CF243" s="296"/>
      <c r="CG243" s="296"/>
      <c r="CH243" s="296"/>
      <c r="CI243" s="296"/>
      <c r="CJ243" s="296"/>
      <c r="CK243" s="296"/>
      <c r="CL243" s="296"/>
      <c r="CM243" s="296"/>
      <c r="CN243" s="296"/>
      <c r="CO243" s="296"/>
      <c r="CP243" s="296"/>
      <c r="CQ243" s="296"/>
      <c r="CR243" s="296"/>
      <c r="CS243" s="296"/>
      <c r="CT243" s="296"/>
      <c r="CU243" s="296"/>
      <c r="CV243" s="296"/>
      <c r="CW243" s="42"/>
      <c r="CX243" s="296"/>
      <c r="CY243" s="296"/>
      <c r="CZ243" s="296"/>
      <c r="DA243" s="296"/>
      <c r="DB243" s="296"/>
      <c r="DC243" s="296"/>
      <c r="DD243" s="296"/>
      <c r="DE243" s="296"/>
      <c r="DF243" s="296"/>
      <c r="DG243" s="296"/>
      <c r="DH243" s="296"/>
      <c r="DI243" s="296"/>
      <c r="DJ243" s="296"/>
      <c r="DK243" s="296"/>
      <c r="DL243" s="296"/>
      <c r="DM243" s="296"/>
      <c r="DN243" s="296"/>
      <c r="DO243" s="296"/>
      <c r="DP243" s="296"/>
      <c r="DQ243" s="296"/>
      <c r="DR243" s="296"/>
      <c r="DS243" s="296"/>
      <c r="DT243" s="296"/>
      <c r="DU243" s="296"/>
      <c r="DV243" s="296"/>
      <c r="DW243" s="296"/>
      <c r="DX243" s="296"/>
      <c r="DY243" s="296"/>
      <c r="DZ243" s="296"/>
      <c r="EA243" s="296"/>
      <c r="EB243" s="296"/>
      <c r="EC243" s="296"/>
      <c r="ED243" s="296"/>
      <c r="EE243" s="296"/>
      <c r="EF243" s="296"/>
      <c r="EG243" s="42"/>
      <c r="EH243" s="296"/>
      <c r="EI243" s="296"/>
      <c r="EJ243" s="296"/>
      <c r="EK243" s="296"/>
      <c r="EL243" s="296"/>
      <c r="EM243" s="296"/>
      <c r="EN243" s="296"/>
      <c r="EO243" s="296"/>
      <c r="EP243" s="296"/>
      <c r="EQ243" s="296"/>
      <c r="ER243" s="296"/>
      <c r="ES243" s="296"/>
      <c r="ET243" s="296"/>
      <c r="EU243" s="296"/>
      <c r="EV243" s="296"/>
      <c r="EW243" s="296"/>
      <c r="EX243" s="296"/>
      <c r="EY243" s="296"/>
      <c r="EZ243" s="296"/>
      <c r="FA243" s="296"/>
      <c r="FB243" s="296"/>
      <c r="FC243" s="296"/>
      <c r="FD243" s="296"/>
      <c r="FE243" s="296"/>
      <c r="FF243" s="296"/>
      <c r="FG243" s="296"/>
      <c r="FH243" s="296"/>
      <c r="FI243" s="296"/>
      <c r="FJ243" s="296"/>
      <c r="FK243" s="296"/>
      <c r="FL243" s="296"/>
      <c r="FM243" s="296"/>
      <c r="FN243" s="296"/>
      <c r="FO243" s="296"/>
      <c r="FP243" s="296"/>
      <c r="FQ243" s="42"/>
      <c r="FR243" s="42"/>
      <c r="FS243" s="42"/>
      <c r="FT243" s="42"/>
      <c r="FU243" s="42"/>
      <c r="FV243" s="296"/>
      <c r="FW243" s="296"/>
      <c r="FX243" s="296"/>
      <c r="FY243" s="296"/>
      <c r="FZ243" s="296"/>
      <c r="GA243" s="296"/>
      <c r="GB243" s="296"/>
      <c r="GC243" s="296"/>
      <c r="GD243" s="296"/>
      <c r="GE243" s="296"/>
      <c r="GF243" s="296"/>
      <c r="GG243" s="296"/>
      <c r="GH243" s="296"/>
      <c r="GI243" s="296"/>
      <c r="GJ243" s="296"/>
      <c r="GK243" s="296"/>
      <c r="GL243" s="296"/>
      <c r="GM243" s="296"/>
      <c r="GN243" s="296"/>
      <c r="GO243" s="296"/>
      <c r="GP243" s="296"/>
      <c r="GQ243" s="296"/>
      <c r="GR243" s="296"/>
      <c r="GS243" s="296"/>
      <c r="GT243" s="296"/>
      <c r="GU243" s="296"/>
      <c r="GV243" s="296"/>
      <c r="GW243" s="296"/>
      <c r="GX243" s="296"/>
      <c r="GY243" s="296"/>
      <c r="GZ243" s="296"/>
      <c r="HA243" s="296"/>
      <c r="HB243" s="296"/>
      <c r="HC243" s="296"/>
      <c r="HD243" s="296"/>
      <c r="HE243" s="296"/>
      <c r="HF243" s="296"/>
      <c r="HG243" s="296"/>
      <c r="HH243" s="296"/>
      <c r="HI243" s="296"/>
      <c r="HJ243" s="296"/>
      <c r="HK243" s="296"/>
      <c r="HL243" s="296"/>
      <c r="HM243" s="296"/>
      <c r="HN243" s="296"/>
      <c r="HO243" s="296"/>
      <c r="HP243" s="296"/>
      <c r="HQ243" s="296"/>
      <c r="HR243" s="296"/>
      <c r="HS243" s="296"/>
      <c r="HT243" s="296"/>
      <c r="HU243" s="296"/>
      <c r="HV243" s="296"/>
      <c r="HW243" s="296"/>
      <c r="HX243" s="296"/>
      <c r="HY243" s="296"/>
      <c r="HZ243" s="296"/>
      <c r="IA243" s="296"/>
      <c r="IB243" s="296"/>
      <c r="IC243" s="296"/>
      <c r="ID243" s="296"/>
      <c r="IE243" s="296"/>
      <c r="IF243" s="296"/>
      <c r="IG243" s="296"/>
      <c r="IH243" s="296"/>
      <c r="II243" s="296"/>
      <c r="IJ243" s="296"/>
      <c r="IK243" s="296"/>
      <c r="IL243" s="296"/>
      <c r="IM243" s="296"/>
      <c r="IN243" s="296"/>
      <c r="IO243" s="296"/>
      <c r="IP243" s="296"/>
      <c r="IQ243" s="296"/>
      <c r="IR243" s="296"/>
      <c r="IS243" s="296"/>
      <c r="IT243" s="296"/>
      <c r="IU243" s="296"/>
      <c r="IV243" s="296"/>
      <c r="IW243" s="296"/>
      <c r="IX243" s="296"/>
      <c r="IY243" s="296"/>
      <c r="IZ243" s="296"/>
      <c r="JA243" s="296"/>
      <c r="KM243" s="38"/>
      <c r="KN243" s="38"/>
      <c r="KP243" s="38"/>
      <c r="KQ243" s="38"/>
      <c r="KR243" s="38"/>
      <c r="KS243" s="38"/>
      <c r="KT243" s="38"/>
      <c r="KU243" s="38"/>
      <c r="KV243" s="38"/>
      <c r="KW243" s="38"/>
      <c r="KX243" s="38"/>
      <c r="LH243" s="33"/>
    </row>
    <row r="244" spans="2:320" s="17" customFormat="1" x14ac:dyDescent="0.2">
      <c r="B244" s="33"/>
      <c r="F244" s="35"/>
      <c r="G244" s="174"/>
      <c r="H244" s="33"/>
      <c r="I244" s="33"/>
      <c r="J244" s="42"/>
      <c r="K244" s="296"/>
      <c r="L244" s="296"/>
      <c r="M244" s="296"/>
      <c r="N244" s="296"/>
      <c r="O244" s="296"/>
      <c r="P244" s="296"/>
      <c r="Q244" s="296"/>
      <c r="R244" s="296"/>
      <c r="S244" s="296"/>
      <c r="T244" s="296"/>
      <c r="U244" s="296"/>
      <c r="V244" s="296"/>
      <c r="W244" s="296"/>
      <c r="X244" s="296"/>
      <c r="Y244" s="296"/>
      <c r="Z244" s="296"/>
      <c r="AA244" s="296"/>
      <c r="AB244" s="296"/>
      <c r="AC244" s="296"/>
      <c r="AD244" s="296"/>
      <c r="AE244" s="296"/>
      <c r="AF244" s="296"/>
      <c r="AG244" s="296"/>
      <c r="AH244" s="296"/>
      <c r="AI244" s="296"/>
      <c r="AJ244" s="296"/>
      <c r="AK244" s="296"/>
      <c r="AL244" s="296"/>
      <c r="AM244" s="296"/>
      <c r="AN244" s="296"/>
      <c r="AO244" s="296"/>
      <c r="AP244" s="296"/>
      <c r="AQ244" s="296"/>
      <c r="AR244" s="296"/>
      <c r="AS244" s="296"/>
      <c r="AT244" s="296"/>
      <c r="AU244" s="296"/>
      <c r="AV244" s="296"/>
      <c r="AW244" s="296"/>
      <c r="AX244" s="296"/>
      <c r="AY244" s="296"/>
      <c r="AZ244" s="296"/>
      <c r="BA244" s="296"/>
      <c r="BB244" s="296"/>
      <c r="BC244" s="296"/>
      <c r="BD244" s="296"/>
      <c r="BE244" s="296"/>
      <c r="BF244" s="296"/>
      <c r="BG244" s="296"/>
      <c r="BH244" s="296"/>
      <c r="BI244" s="296"/>
      <c r="BJ244" s="296"/>
      <c r="BK244" s="296"/>
      <c r="BL244" s="296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296"/>
      <c r="CA244" s="296"/>
      <c r="CB244" s="296"/>
      <c r="CC244" s="296"/>
      <c r="CD244" s="296"/>
      <c r="CE244" s="296"/>
      <c r="CF244" s="296"/>
      <c r="CG244" s="296"/>
      <c r="CH244" s="296"/>
      <c r="CI244" s="296"/>
      <c r="CJ244" s="296"/>
      <c r="CK244" s="296"/>
      <c r="CL244" s="296"/>
      <c r="CM244" s="296"/>
      <c r="CN244" s="296"/>
      <c r="CO244" s="296"/>
      <c r="CP244" s="296"/>
      <c r="CQ244" s="296"/>
      <c r="CR244" s="296"/>
      <c r="CS244" s="296"/>
      <c r="CT244" s="296"/>
      <c r="CU244" s="296"/>
      <c r="CV244" s="296"/>
      <c r="CW244" s="42"/>
      <c r="CX244" s="296"/>
      <c r="CY244" s="296"/>
      <c r="CZ244" s="296"/>
      <c r="DA244" s="296"/>
      <c r="DB244" s="296"/>
      <c r="DC244" s="296"/>
      <c r="DD244" s="296"/>
      <c r="DE244" s="296"/>
      <c r="DF244" s="296"/>
      <c r="DG244" s="296"/>
      <c r="DH244" s="296"/>
      <c r="DI244" s="296"/>
      <c r="DJ244" s="296"/>
      <c r="DK244" s="296"/>
      <c r="DL244" s="296"/>
      <c r="DM244" s="296"/>
      <c r="DN244" s="296"/>
      <c r="DO244" s="296"/>
      <c r="DP244" s="296"/>
      <c r="DQ244" s="296"/>
      <c r="DR244" s="296"/>
      <c r="DS244" s="296"/>
      <c r="DT244" s="296"/>
      <c r="DU244" s="296"/>
      <c r="DV244" s="296"/>
      <c r="DW244" s="296"/>
      <c r="DX244" s="296"/>
      <c r="DY244" s="296"/>
      <c r="DZ244" s="296"/>
      <c r="EA244" s="296"/>
      <c r="EB244" s="296"/>
      <c r="EC244" s="296"/>
      <c r="ED244" s="296"/>
      <c r="EE244" s="296"/>
      <c r="EF244" s="296"/>
      <c r="EG244" s="42"/>
      <c r="EH244" s="296"/>
      <c r="EI244" s="296"/>
      <c r="EJ244" s="296"/>
      <c r="EK244" s="296"/>
      <c r="EL244" s="296"/>
      <c r="EM244" s="296"/>
      <c r="EN244" s="296"/>
      <c r="EO244" s="296"/>
      <c r="EP244" s="296"/>
      <c r="EQ244" s="296"/>
      <c r="ER244" s="296"/>
      <c r="ES244" s="296"/>
      <c r="ET244" s="296"/>
      <c r="EU244" s="296"/>
      <c r="EV244" s="296"/>
      <c r="EW244" s="296"/>
      <c r="EX244" s="296"/>
      <c r="EY244" s="296"/>
      <c r="EZ244" s="296"/>
      <c r="FA244" s="296"/>
      <c r="FB244" s="296"/>
      <c r="FC244" s="296"/>
      <c r="FD244" s="296"/>
      <c r="FE244" s="296"/>
      <c r="FF244" s="296"/>
      <c r="FG244" s="296"/>
      <c r="FH244" s="296"/>
      <c r="FI244" s="296"/>
      <c r="FJ244" s="296"/>
      <c r="FK244" s="296"/>
      <c r="FL244" s="296"/>
      <c r="FM244" s="296"/>
      <c r="FN244" s="296"/>
      <c r="FO244" s="296"/>
      <c r="FP244" s="296"/>
      <c r="FQ244" s="42"/>
      <c r="FR244" s="42"/>
      <c r="FS244" s="42"/>
      <c r="FT244" s="42"/>
      <c r="FU244" s="42"/>
      <c r="FV244" s="296"/>
      <c r="FW244" s="296"/>
      <c r="FX244" s="296"/>
      <c r="FY244" s="296"/>
      <c r="FZ244" s="296"/>
      <c r="GA244" s="296"/>
      <c r="GB244" s="296"/>
      <c r="GC244" s="296"/>
      <c r="GD244" s="296"/>
      <c r="GE244" s="296"/>
      <c r="GF244" s="296"/>
      <c r="GG244" s="296"/>
      <c r="GH244" s="296"/>
      <c r="GI244" s="296"/>
      <c r="GJ244" s="296"/>
      <c r="GK244" s="296"/>
      <c r="GL244" s="296"/>
      <c r="GM244" s="296"/>
      <c r="GN244" s="296"/>
      <c r="GO244" s="296"/>
      <c r="GP244" s="296"/>
      <c r="GQ244" s="296"/>
      <c r="GR244" s="296"/>
      <c r="GS244" s="296"/>
      <c r="GT244" s="296"/>
      <c r="GU244" s="296"/>
      <c r="GV244" s="296"/>
      <c r="GW244" s="296"/>
      <c r="GX244" s="296"/>
      <c r="GY244" s="296"/>
      <c r="GZ244" s="296"/>
      <c r="HA244" s="296"/>
      <c r="HB244" s="296"/>
      <c r="HC244" s="296"/>
      <c r="HD244" s="296"/>
      <c r="HE244" s="296"/>
      <c r="HF244" s="296"/>
      <c r="HG244" s="296"/>
      <c r="HH244" s="296"/>
      <c r="HI244" s="296"/>
      <c r="HJ244" s="296"/>
      <c r="HK244" s="296"/>
      <c r="HL244" s="296"/>
      <c r="HM244" s="296"/>
      <c r="HN244" s="296"/>
      <c r="HO244" s="296"/>
      <c r="HP244" s="296"/>
      <c r="HQ244" s="296"/>
      <c r="HR244" s="296"/>
      <c r="HS244" s="296"/>
      <c r="HT244" s="296"/>
      <c r="HU244" s="296"/>
      <c r="HV244" s="296"/>
      <c r="HW244" s="296"/>
      <c r="HX244" s="296"/>
      <c r="HY244" s="296"/>
      <c r="HZ244" s="296"/>
      <c r="IA244" s="296"/>
      <c r="IB244" s="296"/>
      <c r="IC244" s="296"/>
      <c r="ID244" s="296"/>
      <c r="IE244" s="296"/>
      <c r="IF244" s="296"/>
      <c r="IG244" s="296"/>
      <c r="IH244" s="296"/>
      <c r="II244" s="296"/>
      <c r="IJ244" s="296"/>
      <c r="IK244" s="296"/>
      <c r="IL244" s="296"/>
      <c r="IM244" s="296"/>
      <c r="IN244" s="296"/>
      <c r="IO244" s="296"/>
      <c r="IP244" s="296"/>
      <c r="IQ244" s="296"/>
      <c r="IR244" s="296"/>
      <c r="IS244" s="296"/>
      <c r="IT244" s="296"/>
      <c r="IU244" s="296"/>
      <c r="IV244" s="296"/>
      <c r="IW244" s="296"/>
      <c r="IX244" s="296"/>
      <c r="IY244" s="296"/>
      <c r="IZ244" s="296"/>
      <c r="JA244" s="296"/>
      <c r="KM244" s="38"/>
      <c r="KN244" s="38"/>
      <c r="KP244" s="38"/>
      <c r="KQ244" s="38"/>
      <c r="KR244" s="38"/>
      <c r="KS244" s="38"/>
      <c r="KT244" s="38"/>
      <c r="KU244" s="38"/>
      <c r="KV244" s="38"/>
      <c r="KW244" s="38"/>
      <c r="KX244" s="38"/>
      <c r="LH244" s="33"/>
    </row>
    <row r="245" spans="2:320" s="17" customFormat="1" x14ac:dyDescent="0.2">
      <c r="B245" s="33"/>
      <c r="F245" s="35"/>
      <c r="G245" s="174"/>
      <c r="H245" s="33"/>
      <c r="I245" s="33"/>
      <c r="J245" s="42"/>
      <c r="K245" s="296"/>
      <c r="L245" s="296"/>
      <c r="M245" s="296"/>
      <c r="N245" s="296"/>
      <c r="O245" s="296"/>
      <c r="P245" s="296"/>
      <c r="Q245" s="296"/>
      <c r="R245" s="296"/>
      <c r="S245" s="296"/>
      <c r="T245" s="296"/>
      <c r="U245" s="296"/>
      <c r="V245" s="296"/>
      <c r="W245" s="296"/>
      <c r="X245" s="296"/>
      <c r="Y245" s="296"/>
      <c r="Z245" s="296"/>
      <c r="AA245" s="296"/>
      <c r="AB245" s="296"/>
      <c r="AC245" s="296"/>
      <c r="AD245" s="296"/>
      <c r="AE245" s="296"/>
      <c r="AF245" s="296"/>
      <c r="AG245" s="296"/>
      <c r="AH245" s="296"/>
      <c r="AI245" s="296"/>
      <c r="AJ245" s="296"/>
      <c r="AK245" s="296"/>
      <c r="AL245" s="296"/>
      <c r="AM245" s="296"/>
      <c r="AN245" s="296"/>
      <c r="AO245" s="296"/>
      <c r="AP245" s="296"/>
      <c r="AQ245" s="296"/>
      <c r="AR245" s="296"/>
      <c r="AS245" s="296"/>
      <c r="AT245" s="296"/>
      <c r="AU245" s="296"/>
      <c r="AV245" s="296"/>
      <c r="AW245" s="296"/>
      <c r="AX245" s="296"/>
      <c r="AY245" s="296"/>
      <c r="AZ245" s="296"/>
      <c r="BA245" s="296"/>
      <c r="BB245" s="296"/>
      <c r="BC245" s="296"/>
      <c r="BD245" s="296"/>
      <c r="BE245" s="296"/>
      <c r="BF245" s="296"/>
      <c r="BG245" s="296"/>
      <c r="BH245" s="296"/>
      <c r="BI245" s="296"/>
      <c r="BJ245" s="296"/>
      <c r="BK245" s="296"/>
      <c r="BL245" s="296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296"/>
      <c r="CA245" s="296"/>
      <c r="CB245" s="296"/>
      <c r="CC245" s="296"/>
      <c r="CD245" s="296"/>
      <c r="CE245" s="296"/>
      <c r="CF245" s="296"/>
      <c r="CG245" s="296"/>
      <c r="CH245" s="296"/>
      <c r="CI245" s="296"/>
      <c r="CJ245" s="296"/>
      <c r="CK245" s="296"/>
      <c r="CL245" s="296"/>
      <c r="CM245" s="296"/>
      <c r="CN245" s="296"/>
      <c r="CO245" s="296"/>
      <c r="CP245" s="296"/>
      <c r="CQ245" s="296"/>
      <c r="CR245" s="296"/>
      <c r="CS245" s="296"/>
      <c r="CT245" s="296"/>
      <c r="CU245" s="296"/>
      <c r="CV245" s="296"/>
      <c r="CW245" s="42"/>
      <c r="CX245" s="296"/>
      <c r="CY245" s="296"/>
      <c r="CZ245" s="296"/>
      <c r="DA245" s="296"/>
      <c r="DB245" s="296"/>
      <c r="DC245" s="296"/>
      <c r="DD245" s="296"/>
      <c r="DE245" s="296"/>
      <c r="DF245" s="296"/>
      <c r="DG245" s="296"/>
      <c r="DH245" s="296"/>
      <c r="DI245" s="296"/>
      <c r="DJ245" s="296"/>
      <c r="DK245" s="296"/>
      <c r="DL245" s="296"/>
      <c r="DM245" s="296"/>
      <c r="DN245" s="296"/>
      <c r="DO245" s="296"/>
      <c r="DP245" s="296"/>
      <c r="DQ245" s="296"/>
      <c r="DR245" s="296"/>
      <c r="DS245" s="296"/>
      <c r="DT245" s="296"/>
      <c r="DU245" s="296"/>
      <c r="DV245" s="296"/>
      <c r="DW245" s="296"/>
      <c r="DX245" s="296"/>
      <c r="DY245" s="296"/>
      <c r="DZ245" s="296"/>
      <c r="EA245" s="296"/>
      <c r="EB245" s="296"/>
      <c r="EC245" s="296"/>
      <c r="ED245" s="296"/>
      <c r="EE245" s="296"/>
      <c r="EF245" s="296"/>
      <c r="EG245" s="42"/>
      <c r="EH245" s="296"/>
      <c r="EI245" s="296"/>
      <c r="EJ245" s="296"/>
      <c r="EK245" s="296"/>
      <c r="EL245" s="296"/>
      <c r="EM245" s="296"/>
      <c r="EN245" s="296"/>
      <c r="EO245" s="296"/>
      <c r="EP245" s="296"/>
      <c r="EQ245" s="296"/>
      <c r="ER245" s="296"/>
      <c r="ES245" s="296"/>
      <c r="ET245" s="296"/>
      <c r="EU245" s="296"/>
      <c r="EV245" s="296"/>
      <c r="EW245" s="296"/>
      <c r="EX245" s="296"/>
      <c r="EY245" s="296"/>
      <c r="EZ245" s="296"/>
      <c r="FA245" s="296"/>
      <c r="FB245" s="296"/>
      <c r="FC245" s="296"/>
      <c r="FD245" s="296"/>
      <c r="FE245" s="296"/>
      <c r="FF245" s="296"/>
      <c r="FG245" s="296"/>
      <c r="FH245" s="296"/>
      <c r="FI245" s="296"/>
      <c r="FJ245" s="296"/>
      <c r="FK245" s="296"/>
      <c r="FL245" s="296"/>
      <c r="FM245" s="296"/>
      <c r="FN245" s="296"/>
      <c r="FO245" s="296"/>
      <c r="FP245" s="296"/>
      <c r="FQ245" s="42"/>
      <c r="FR245" s="42"/>
      <c r="FS245" s="42"/>
      <c r="FT245" s="42"/>
      <c r="FU245" s="42"/>
      <c r="FV245" s="296"/>
      <c r="FW245" s="296"/>
      <c r="FX245" s="296"/>
      <c r="FY245" s="296"/>
      <c r="FZ245" s="296"/>
      <c r="GA245" s="296"/>
      <c r="GB245" s="296"/>
      <c r="GC245" s="296"/>
      <c r="GD245" s="296"/>
      <c r="GE245" s="296"/>
      <c r="GF245" s="296"/>
      <c r="GG245" s="296"/>
      <c r="GH245" s="296"/>
      <c r="GI245" s="296"/>
      <c r="GJ245" s="296"/>
      <c r="GK245" s="296"/>
      <c r="GL245" s="296"/>
      <c r="GM245" s="296"/>
      <c r="GN245" s="296"/>
      <c r="GO245" s="296"/>
      <c r="GP245" s="296"/>
      <c r="GQ245" s="296"/>
      <c r="GR245" s="296"/>
      <c r="GS245" s="296"/>
      <c r="GT245" s="296"/>
      <c r="GU245" s="296"/>
      <c r="GV245" s="296"/>
      <c r="GW245" s="296"/>
      <c r="GX245" s="296"/>
      <c r="GY245" s="296"/>
      <c r="GZ245" s="296"/>
      <c r="HA245" s="296"/>
      <c r="HB245" s="296"/>
      <c r="HC245" s="296"/>
      <c r="HD245" s="296"/>
      <c r="HE245" s="296"/>
      <c r="HF245" s="296"/>
      <c r="HG245" s="296"/>
      <c r="HH245" s="296"/>
      <c r="HI245" s="296"/>
      <c r="HJ245" s="296"/>
      <c r="HK245" s="296"/>
      <c r="HL245" s="296"/>
      <c r="HM245" s="296"/>
      <c r="HN245" s="296"/>
      <c r="HO245" s="296"/>
      <c r="HP245" s="296"/>
      <c r="HQ245" s="296"/>
      <c r="HR245" s="296"/>
      <c r="HS245" s="296"/>
      <c r="HT245" s="296"/>
      <c r="HU245" s="296"/>
      <c r="HV245" s="296"/>
      <c r="HW245" s="296"/>
      <c r="HX245" s="296"/>
      <c r="HY245" s="296"/>
      <c r="HZ245" s="296"/>
      <c r="IA245" s="296"/>
      <c r="IB245" s="296"/>
      <c r="IC245" s="296"/>
      <c r="ID245" s="296"/>
      <c r="IE245" s="296"/>
      <c r="IF245" s="296"/>
      <c r="IG245" s="296"/>
      <c r="IH245" s="296"/>
      <c r="II245" s="296"/>
      <c r="IJ245" s="296"/>
      <c r="IK245" s="296"/>
      <c r="IL245" s="296"/>
      <c r="IM245" s="296"/>
      <c r="IN245" s="296"/>
      <c r="IO245" s="296"/>
      <c r="IP245" s="296"/>
      <c r="IQ245" s="296"/>
      <c r="IR245" s="296"/>
      <c r="IS245" s="296"/>
      <c r="IT245" s="296"/>
      <c r="IU245" s="296"/>
      <c r="IV245" s="296"/>
      <c r="IW245" s="296"/>
      <c r="IX245" s="296"/>
      <c r="IY245" s="296"/>
      <c r="IZ245" s="296"/>
      <c r="JA245" s="296"/>
      <c r="KM245" s="38"/>
      <c r="KN245" s="38"/>
      <c r="KP245" s="38"/>
      <c r="KQ245" s="38"/>
      <c r="KR245" s="38"/>
      <c r="KS245" s="38"/>
      <c r="KT245" s="38"/>
      <c r="KU245" s="38"/>
      <c r="KV245" s="38"/>
      <c r="KW245" s="38"/>
      <c r="KX245" s="38"/>
      <c r="LH245" s="33"/>
    </row>
    <row r="246" spans="2:320" s="17" customFormat="1" x14ac:dyDescent="0.2">
      <c r="B246" s="33"/>
      <c r="F246" s="35"/>
      <c r="G246" s="174"/>
      <c r="H246" s="33"/>
      <c r="I246" s="33"/>
      <c r="J246" s="42"/>
      <c r="K246" s="296"/>
      <c r="L246" s="296"/>
      <c r="M246" s="296"/>
      <c r="N246" s="296"/>
      <c r="O246" s="296"/>
      <c r="P246" s="296"/>
      <c r="Q246" s="296"/>
      <c r="R246" s="296"/>
      <c r="S246" s="296"/>
      <c r="T246" s="296"/>
      <c r="U246" s="296"/>
      <c r="V246" s="296"/>
      <c r="W246" s="296"/>
      <c r="X246" s="296"/>
      <c r="Y246" s="296"/>
      <c r="Z246" s="296"/>
      <c r="AA246" s="296"/>
      <c r="AB246" s="296"/>
      <c r="AC246" s="296"/>
      <c r="AD246" s="296"/>
      <c r="AE246" s="296"/>
      <c r="AF246" s="296"/>
      <c r="AG246" s="296"/>
      <c r="AH246" s="296"/>
      <c r="AI246" s="296"/>
      <c r="AJ246" s="296"/>
      <c r="AK246" s="296"/>
      <c r="AL246" s="296"/>
      <c r="AM246" s="296"/>
      <c r="AN246" s="296"/>
      <c r="AO246" s="296"/>
      <c r="AP246" s="296"/>
      <c r="AQ246" s="296"/>
      <c r="AR246" s="296"/>
      <c r="AS246" s="296"/>
      <c r="AT246" s="296"/>
      <c r="AU246" s="296"/>
      <c r="AV246" s="296"/>
      <c r="AW246" s="296"/>
      <c r="AX246" s="296"/>
      <c r="AY246" s="296"/>
      <c r="AZ246" s="296"/>
      <c r="BA246" s="296"/>
      <c r="BB246" s="296"/>
      <c r="BC246" s="296"/>
      <c r="BD246" s="296"/>
      <c r="BE246" s="296"/>
      <c r="BF246" s="296"/>
      <c r="BG246" s="296"/>
      <c r="BH246" s="296"/>
      <c r="BI246" s="296"/>
      <c r="BJ246" s="296"/>
      <c r="BK246" s="296"/>
      <c r="BL246" s="296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296"/>
      <c r="CA246" s="296"/>
      <c r="CB246" s="296"/>
      <c r="CC246" s="296"/>
      <c r="CD246" s="296"/>
      <c r="CE246" s="296"/>
      <c r="CF246" s="296"/>
      <c r="CG246" s="296"/>
      <c r="CH246" s="296"/>
      <c r="CI246" s="296"/>
      <c r="CJ246" s="296"/>
      <c r="CK246" s="296"/>
      <c r="CL246" s="296"/>
      <c r="CM246" s="296"/>
      <c r="CN246" s="296"/>
      <c r="CO246" s="296"/>
      <c r="CP246" s="296"/>
      <c r="CQ246" s="296"/>
      <c r="CR246" s="296"/>
      <c r="CS246" s="296"/>
      <c r="CT246" s="296"/>
      <c r="CU246" s="296"/>
      <c r="CV246" s="296"/>
      <c r="CW246" s="42"/>
      <c r="CX246" s="296"/>
      <c r="CY246" s="296"/>
      <c r="CZ246" s="296"/>
      <c r="DA246" s="296"/>
      <c r="DB246" s="296"/>
      <c r="DC246" s="296"/>
      <c r="DD246" s="296"/>
      <c r="DE246" s="296"/>
      <c r="DF246" s="296"/>
      <c r="DG246" s="296"/>
      <c r="DH246" s="296"/>
      <c r="DI246" s="296"/>
      <c r="DJ246" s="296"/>
      <c r="DK246" s="296"/>
      <c r="DL246" s="296"/>
      <c r="DM246" s="296"/>
      <c r="DN246" s="296"/>
      <c r="DO246" s="296"/>
      <c r="DP246" s="296"/>
      <c r="DQ246" s="296"/>
      <c r="DR246" s="296"/>
      <c r="DS246" s="296"/>
      <c r="DT246" s="296"/>
      <c r="DU246" s="296"/>
      <c r="DV246" s="296"/>
      <c r="DW246" s="296"/>
      <c r="DX246" s="296"/>
      <c r="DY246" s="296"/>
      <c r="DZ246" s="296"/>
      <c r="EA246" s="296"/>
      <c r="EB246" s="296"/>
      <c r="EC246" s="296"/>
      <c r="ED246" s="296"/>
      <c r="EE246" s="296"/>
      <c r="EF246" s="296"/>
      <c r="EG246" s="42"/>
      <c r="EH246" s="296"/>
      <c r="EI246" s="296"/>
      <c r="EJ246" s="296"/>
      <c r="EK246" s="296"/>
      <c r="EL246" s="296"/>
      <c r="EM246" s="296"/>
      <c r="EN246" s="296"/>
      <c r="EO246" s="296"/>
      <c r="EP246" s="296"/>
      <c r="EQ246" s="296"/>
      <c r="ER246" s="296"/>
      <c r="ES246" s="296"/>
      <c r="ET246" s="296"/>
      <c r="EU246" s="296"/>
      <c r="EV246" s="296"/>
      <c r="EW246" s="296"/>
      <c r="EX246" s="296"/>
      <c r="EY246" s="296"/>
      <c r="EZ246" s="296"/>
      <c r="FA246" s="296"/>
      <c r="FB246" s="296"/>
      <c r="FC246" s="296"/>
      <c r="FD246" s="296"/>
      <c r="FE246" s="296"/>
      <c r="FF246" s="296"/>
      <c r="FG246" s="296"/>
      <c r="FH246" s="296"/>
      <c r="FI246" s="296"/>
      <c r="FJ246" s="296"/>
      <c r="FK246" s="296"/>
      <c r="FL246" s="296"/>
      <c r="FM246" s="296"/>
      <c r="FN246" s="296"/>
      <c r="FO246" s="296"/>
      <c r="FP246" s="296"/>
      <c r="FQ246" s="42"/>
      <c r="FR246" s="42"/>
      <c r="FS246" s="42"/>
      <c r="FT246" s="42"/>
      <c r="FU246" s="42"/>
      <c r="FV246" s="296"/>
      <c r="FW246" s="296"/>
      <c r="FX246" s="296"/>
      <c r="FY246" s="296"/>
      <c r="FZ246" s="296"/>
      <c r="GA246" s="296"/>
      <c r="GB246" s="296"/>
      <c r="GC246" s="296"/>
      <c r="GD246" s="296"/>
      <c r="GE246" s="296"/>
      <c r="GF246" s="296"/>
      <c r="GG246" s="296"/>
      <c r="GH246" s="296"/>
      <c r="GI246" s="296"/>
      <c r="GJ246" s="296"/>
      <c r="GK246" s="296"/>
      <c r="GL246" s="296"/>
      <c r="GM246" s="296"/>
      <c r="GN246" s="296"/>
      <c r="GO246" s="296"/>
      <c r="GP246" s="296"/>
      <c r="GQ246" s="296"/>
      <c r="GR246" s="296"/>
      <c r="GS246" s="296"/>
      <c r="GT246" s="296"/>
      <c r="GU246" s="296"/>
      <c r="GV246" s="296"/>
      <c r="GW246" s="296"/>
      <c r="GX246" s="296"/>
      <c r="GY246" s="296"/>
      <c r="GZ246" s="296"/>
      <c r="HA246" s="296"/>
      <c r="HB246" s="296"/>
      <c r="HC246" s="296"/>
      <c r="HD246" s="296"/>
      <c r="HE246" s="296"/>
      <c r="HF246" s="296"/>
      <c r="HG246" s="296"/>
      <c r="HH246" s="296"/>
      <c r="HI246" s="296"/>
      <c r="HJ246" s="296"/>
      <c r="HK246" s="296"/>
      <c r="HL246" s="296"/>
      <c r="HM246" s="296"/>
      <c r="HN246" s="296"/>
      <c r="HO246" s="296"/>
      <c r="HP246" s="296"/>
      <c r="HQ246" s="296"/>
      <c r="HR246" s="296"/>
      <c r="HS246" s="296"/>
      <c r="HT246" s="296"/>
      <c r="HU246" s="296"/>
      <c r="HV246" s="296"/>
      <c r="HW246" s="296"/>
      <c r="HX246" s="296"/>
      <c r="HY246" s="296"/>
      <c r="HZ246" s="296"/>
      <c r="IA246" s="296"/>
      <c r="IB246" s="296"/>
      <c r="IC246" s="296"/>
      <c r="ID246" s="296"/>
      <c r="IE246" s="296"/>
      <c r="IF246" s="296"/>
      <c r="IG246" s="296"/>
      <c r="IH246" s="296"/>
      <c r="II246" s="296"/>
      <c r="IJ246" s="296"/>
      <c r="IK246" s="296"/>
      <c r="IL246" s="296"/>
      <c r="IM246" s="296"/>
      <c r="IN246" s="296"/>
      <c r="IO246" s="296"/>
      <c r="IP246" s="296"/>
      <c r="IQ246" s="296"/>
      <c r="IR246" s="296"/>
      <c r="IS246" s="296"/>
      <c r="IT246" s="296"/>
      <c r="IU246" s="296"/>
      <c r="IV246" s="296"/>
      <c r="IW246" s="296"/>
      <c r="IX246" s="296"/>
      <c r="IY246" s="296"/>
      <c r="IZ246" s="296"/>
      <c r="JA246" s="296"/>
      <c r="KM246" s="38"/>
      <c r="KN246" s="38"/>
      <c r="KP246" s="38"/>
      <c r="KQ246" s="38"/>
      <c r="KR246" s="38"/>
      <c r="KS246" s="38"/>
      <c r="KT246" s="38"/>
      <c r="KU246" s="38"/>
      <c r="KV246" s="38"/>
      <c r="KW246" s="38"/>
      <c r="KX246" s="38"/>
      <c r="LH246" s="33"/>
    </row>
    <row r="247" spans="2:320" s="17" customFormat="1" x14ac:dyDescent="0.2">
      <c r="B247" s="33"/>
      <c r="F247" s="35"/>
      <c r="G247" s="174"/>
      <c r="H247" s="33"/>
      <c r="I247" s="33"/>
      <c r="J247" s="42"/>
      <c r="K247" s="296"/>
      <c r="L247" s="296"/>
      <c r="M247" s="296"/>
      <c r="N247" s="296"/>
      <c r="O247" s="296"/>
      <c r="P247" s="296"/>
      <c r="Q247" s="296"/>
      <c r="R247" s="296"/>
      <c r="S247" s="296"/>
      <c r="T247" s="296"/>
      <c r="U247" s="296"/>
      <c r="V247" s="296"/>
      <c r="W247" s="296"/>
      <c r="X247" s="296"/>
      <c r="Y247" s="296"/>
      <c r="Z247" s="296"/>
      <c r="AA247" s="296"/>
      <c r="AB247" s="296"/>
      <c r="AC247" s="296"/>
      <c r="AD247" s="296"/>
      <c r="AE247" s="296"/>
      <c r="AF247" s="296"/>
      <c r="AG247" s="296"/>
      <c r="AH247" s="296"/>
      <c r="AI247" s="296"/>
      <c r="AJ247" s="296"/>
      <c r="AK247" s="296"/>
      <c r="AL247" s="296"/>
      <c r="AM247" s="296"/>
      <c r="AN247" s="296"/>
      <c r="AO247" s="296"/>
      <c r="AP247" s="296"/>
      <c r="AQ247" s="296"/>
      <c r="AR247" s="296"/>
      <c r="AS247" s="296"/>
      <c r="AT247" s="296"/>
      <c r="AU247" s="296"/>
      <c r="AV247" s="296"/>
      <c r="AW247" s="296"/>
      <c r="AX247" s="296"/>
      <c r="AY247" s="296"/>
      <c r="AZ247" s="296"/>
      <c r="BA247" s="296"/>
      <c r="BB247" s="296"/>
      <c r="BC247" s="296"/>
      <c r="BD247" s="296"/>
      <c r="BE247" s="296"/>
      <c r="BF247" s="296"/>
      <c r="BG247" s="296"/>
      <c r="BH247" s="296"/>
      <c r="BI247" s="296"/>
      <c r="BJ247" s="296"/>
      <c r="BK247" s="296"/>
      <c r="BL247" s="296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296"/>
      <c r="CA247" s="296"/>
      <c r="CB247" s="296"/>
      <c r="CC247" s="296"/>
      <c r="CD247" s="296"/>
      <c r="CE247" s="296"/>
      <c r="CF247" s="296"/>
      <c r="CG247" s="296"/>
      <c r="CH247" s="296"/>
      <c r="CI247" s="296"/>
      <c r="CJ247" s="296"/>
      <c r="CK247" s="296"/>
      <c r="CL247" s="296"/>
      <c r="CM247" s="296"/>
      <c r="CN247" s="296"/>
      <c r="CO247" s="296"/>
      <c r="CP247" s="296"/>
      <c r="CQ247" s="296"/>
      <c r="CR247" s="296"/>
      <c r="CS247" s="296"/>
      <c r="CT247" s="296"/>
      <c r="CU247" s="296"/>
      <c r="CV247" s="296"/>
      <c r="CW247" s="42"/>
      <c r="CX247" s="296"/>
      <c r="CY247" s="296"/>
      <c r="CZ247" s="296"/>
      <c r="DA247" s="296"/>
      <c r="DB247" s="296"/>
      <c r="DC247" s="296"/>
      <c r="DD247" s="296"/>
      <c r="DE247" s="296"/>
      <c r="DF247" s="296"/>
      <c r="DG247" s="296"/>
      <c r="DH247" s="296"/>
      <c r="DI247" s="296"/>
      <c r="DJ247" s="296"/>
      <c r="DK247" s="296"/>
      <c r="DL247" s="296"/>
      <c r="DM247" s="296"/>
      <c r="DN247" s="296"/>
      <c r="DO247" s="296"/>
      <c r="DP247" s="296"/>
      <c r="DQ247" s="296"/>
      <c r="DR247" s="296"/>
      <c r="DS247" s="296"/>
      <c r="DT247" s="296"/>
      <c r="DU247" s="296"/>
      <c r="DV247" s="296"/>
      <c r="DW247" s="296"/>
      <c r="DX247" s="296"/>
      <c r="DY247" s="296"/>
      <c r="DZ247" s="296"/>
      <c r="EA247" s="296"/>
      <c r="EB247" s="296"/>
      <c r="EC247" s="296"/>
      <c r="ED247" s="296"/>
      <c r="EE247" s="296"/>
      <c r="EF247" s="296"/>
      <c r="EG247" s="42"/>
      <c r="EH247" s="296"/>
      <c r="EI247" s="296"/>
      <c r="EJ247" s="296"/>
      <c r="EK247" s="296"/>
      <c r="EL247" s="296"/>
      <c r="EM247" s="296"/>
      <c r="EN247" s="296"/>
      <c r="EO247" s="296"/>
      <c r="EP247" s="296"/>
      <c r="EQ247" s="296"/>
      <c r="ER247" s="296"/>
      <c r="ES247" s="296"/>
      <c r="ET247" s="296"/>
      <c r="EU247" s="296"/>
      <c r="EV247" s="296"/>
      <c r="EW247" s="296"/>
      <c r="EX247" s="296"/>
      <c r="EY247" s="296"/>
      <c r="EZ247" s="296"/>
      <c r="FA247" s="296"/>
      <c r="FB247" s="296"/>
      <c r="FC247" s="296"/>
      <c r="FD247" s="296"/>
      <c r="FE247" s="296"/>
      <c r="FF247" s="296"/>
      <c r="FG247" s="296"/>
      <c r="FH247" s="296"/>
      <c r="FI247" s="296"/>
      <c r="FJ247" s="296"/>
      <c r="FK247" s="296"/>
      <c r="FL247" s="296"/>
      <c r="FM247" s="296"/>
      <c r="FN247" s="296"/>
      <c r="FO247" s="296"/>
      <c r="FP247" s="296"/>
      <c r="FQ247" s="42"/>
      <c r="FR247" s="42"/>
      <c r="FS247" s="42"/>
      <c r="FT247" s="42"/>
      <c r="FU247" s="42"/>
      <c r="FV247" s="296"/>
      <c r="FW247" s="296"/>
      <c r="FX247" s="296"/>
      <c r="FY247" s="296"/>
      <c r="FZ247" s="296"/>
      <c r="GA247" s="296"/>
      <c r="GB247" s="296"/>
      <c r="GC247" s="296"/>
      <c r="GD247" s="296"/>
      <c r="GE247" s="296"/>
      <c r="GF247" s="296"/>
      <c r="GG247" s="296"/>
      <c r="GH247" s="296"/>
      <c r="GI247" s="296"/>
      <c r="GJ247" s="296"/>
      <c r="GK247" s="296"/>
      <c r="GL247" s="296"/>
      <c r="GM247" s="296"/>
      <c r="GN247" s="296"/>
      <c r="GO247" s="296"/>
      <c r="GP247" s="296"/>
      <c r="GQ247" s="296"/>
      <c r="GR247" s="296"/>
      <c r="GS247" s="296"/>
      <c r="GT247" s="296"/>
      <c r="GU247" s="296"/>
      <c r="GV247" s="296"/>
      <c r="GW247" s="296"/>
      <c r="GX247" s="296"/>
      <c r="GY247" s="296"/>
      <c r="GZ247" s="296"/>
      <c r="HA247" s="296"/>
      <c r="HB247" s="296"/>
      <c r="HC247" s="296"/>
      <c r="HD247" s="296"/>
      <c r="HE247" s="296"/>
      <c r="HF247" s="296"/>
      <c r="HG247" s="296"/>
      <c r="HH247" s="296"/>
      <c r="HI247" s="296"/>
      <c r="HJ247" s="296"/>
      <c r="HK247" s="296"/>
      <c r="HL247" s="296"/>
      <c r="HM247" s="296"/>
      <c r="HN247" s="296"/>
      <c r="HO247" s="296"/>
      <c r="HP247" s="296"/>
      <c r="HQ247" s="296"/>
      <c r="HR247" s="296"/>
      <c r="HS247" s="296"/>
      <c r="HT247" s="296"/>
      <c r="HU247" s="296"/>
      <c r="HV247" s="296"/>
      <c r="HW247" s="296"/>
      <c r="HX247" s="296"/>
      <c r="HY247" s="296"/>
      <c r="HZ247" s="296"/>
      <c r="IA247" s="296"/>
      <c r="IB247" s="296"/>
      <c r="IC247" s="296"/>
      <c r="ID247" s="296"/>
      <c r="IE247" s="296"/>
      <c r="IF247" s="296"/>
      <c r="IG247" s="296"/>
      <c r="IH247" s="296"/>
      <c r="II247" s="296"/>
      <c r="IJ247" s="296"/>
      <c r="IK247" s="296"/>
      <c r="IL247" s="296"/>
      <c r="IM247" s="296"/>
      <c r="IN247" s="296"/>
      <c r="IO247" s="296"/>
      <c r="IP247" s="296"/>
      <c r="IQ247" s="296"/>
      <c r="IR247" s="296"/>
      <c r="IS247" s="296"/>
      <c r="IT247" s="296"/>
      <c r="IU247" s="296"/>
      <c r="IV247" s="296"/>
      <c r="IW247" s="296"/>
      <c r="IX247" s="296"/>
      <c r="IY247" s="296"/>
      <c r="IZ247" s="296"/>
      <c r="JA247" s="296"/>
      <c r="KM247" s="38"/>
      <c r="KN247" s="38"/>
      <c r="KP247" s="38"/>
      <c r="KQ247" s="38"/>
      <c r="KR247" s="38"/>
      <c r="KS247" s="38"/>
      <c r="KT247" s="38"/>
      <c r="KU247" s="38"/>
      <c r="KV247" s="38"/>
      <c r="KW247" s="38"/>
      <c r="KX247" s="38"/>
      <c r="LH247" s="33"/>
    </row>
    <row r="248" spans="2:320" s="17" customFormat="1" x14ac:dyDescent="0.2">
      <c r="B248" s="33"/>
      <c r="F248" s="35"/>
      <c r="G248" s="174"/>
      <c r="H248" s="33"/>
      <c r="I248" s="33"/>
      <c r="J248" s="42"/>
      <c r="K248" s="296"/>
      <c r="L248" s="296"/>
      <c r="M248" s="296"/>
      <c r="N248" s="296"/>
      <c r="O248" s="296"/>
      <c r="P248" s="296"/>
      <c r="Q248" s="296"/>
      <c r="R248" s="296"/>
      <c r="S248" s="296"/>
      <c r="T248" s="296"/>
      <c r="U248" s="296"/>
      <c r="V248" s="296"/>
      <c r="W248" s="296"/>
      <c r="X248" s="296"/>
      <c r="Y248" s="296"/>
      <c r="Z248" s="296"/>
      <c r="AA248" s="296"/>
      <c r="AB248" s="296"/>
      <c r="AC248" s="296"/>
      <c r="AD248" s="296"/>
      <c r="AE248" s="296"/>
      <c r="AF248" s="296"/>
      <c r="AG248" s="296"/>
      <c r="AH248" s="296"/>
      <c r="AI248" s="296"/>
      <c r="AJ248" s="296"/>
      <c r="AK248" s="296"/>
      <c r="AL248" s="296"/>
      <c r="AM248" s="296"/>
      <c r="AN248" s="296"/>
      <c r="AO248" s="296"/>
      <c r="AP248" s="296"/>
      <c r="AQ248" s="296"/>
      <c r="AR248" s="296"/>
      <c r="AS248" s="296"/>
      <c r="AT248" s="296"/>
      <c r="AU248" s="296"/>
      <c r="AV248" s="296"/>
      <c r="AW248" s="296"/>
      <c r="AX248" s="296"/>
      <c r="AY248" s="296"/>
      <c r="AZ248" s="296"/>
      <c r="BA248" s="296"/>
      <c r="BB248" s="296"/>
      <c r="BC248" s="296"/>
      <c r="BD248" s="296"/>
      <c r="BE248" s="296"/>
      <c r="BF248" s="296"/>
      <c r="BG248" s="296"/>
      <c r="BH248" s="296"/>
      <c r="BI248" s="296"/>
      <c r="BJ248" s="296"/>
      <c r="BK248" s="296"/>
      <c r="BL248" s="296"/>
      <c r="BM248" s="42"/>
      <c r="BN248" s="42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296"/>
      <c r="CA248" s="296"/>
      <c r="CB248" s="296"/>
      <c r="CC248" s="296"/>
      <c r="CD248" s="296"/>
      <c r="CE248" s="296"/>
      <c r="CF248" s="296"/>
      <c r="CG248" s="296"/>
      <c r="CH248" s="296"/>
      <c r="CI248" s="296"/>
      <c r="CJ248" s="296"/>
      <c r="CK248" s="296"/>
      <c r="CL248" s="296"/>
      <c r="CM248" s="296"/>
      <c r="CN248" s="296"/>
      <c r="CO248" s="296"/>
      <c r="CP248" s="296"/>
      <c r="CQ248" s="296"/>
      <c r="CR248" s="296"/>
      <c r="CS248" s="296"/>
      <c r="CT248" s="296"/>
      <c r="CU248" s="296"/>
      <c r="CV248" s="296"/>
      <c r="CW248" s="42"/>
      <c r="CX248" s="296"/>
      <c r="CY248" s="296"/>
      <c r="CZ248" s="296"/>
      <c r="DA248" s="296"/>
      <c r="DB248" s="296"/>
      <c r="DC248" s="296"/>
      <c r="DD248" s="296"/>
      <c r="DE248" s="296"/>
      <c r="DF248" s="296"/>
      <c r="DG248" s="296"/>
      <c r="DH248" s="296"/>
      <c r="DI248" s="296"/>
      <c r="DJ248" s="296"/>
      <c r="DK248" s="296"/>
      <c r="DL248" s="296"/>
      <c r="DM248" s="296"/>
      <c r="DN248" s="296"/>
      <c r="DO248" s="296"/>
      <c r="DP248" s="296"/>
      <c r="DQ248" s="296"/>
      <c r="DR248" s="296"/>
      <c r="DS248" s="296"/>
      <c r="DT248" s="296"/>
      <c r="DU248" s="296"/>
      <c r="DV248" s="296"/>
      <c r="DW248" s="296"/>
      <c r="DX248" s="296"/>
      <c r="DY248" s="296"/>
      <c r="DZ248" s="296"/>
      <c r="EA248" s="296"/>
      <c r="EB248" s="296"/>
      <c r="EC248" s="296"/>
      <c r="ED248" s="296"/>
      <c r="EE248" s="296"/>
      <c r="EF248" s="296"/>
      <c r="EG248" s="42"/>
      <c r="EH248" s="296"/>
      <c r="EI248" s="296"/>
      <c r="EJ248" s="296"/>
      <c r="EK248" s="296"/>
      <c r="EL248" s="296"/>
      <c r="EM248" s="296"/>
      <c r="EN248" s="296"/>
      <c r="EO248" s="296"/>
      <c r="EP248" s="296"/>
      <c r="EQ248" s="296"/>
      <c r="ER248" s="296"/>
      <c r="ES248" s="296"/>
      <c r="ET248" s="296"/>
      <c r="EU248" s="296"/>
      <c r="EV248" s="296"/>
      <c r="EW248" s="296"/>
      <c r="EX248" s="296"/>
      <c r="EY248" s="296"/>
      <c r="EZ248" s="296"/>
      <c r="FA248" s="296"/>
      <c r="FB248" s="296"/>
      <c r="FC248" s="296"/>
      <c r="FD248" s="296"/>
      <c r="FE248" s="296"/>
      <c r="FF248" s="296"/>
      <c r="FG248" s="296"/>
      <c r="FH248" s="296"/>
      <c r="FI248" s="296"/>
      <c r="FJ248" s="296"/>
      <c r="FK248" s="296"/>
      <c r="FL248" s="296"/>
      <c r="FM248" s="296"/>
      <c r="FN248" s="296"/>
      <c r="FO248" s="296"/>
      <c r="FP248" s="296"/>
      <c r="FQ248" s="42"/>
      <c r="FR248" s="42"/>
      <c r="FS248" s="42"/>
      <c r="FT248" s="42"/>
      <c r="FU248" s="42"/>
      <c r="FV248" s="296"/>
      <c r="FW248" s="296"/>
      <c r="FX248" s="296"/>
      <c r="FY248" s="296"/>
      <c r="FZ248" s="296"/>
      <c r="GA248" s="296"/>
      <c r="GB248" s="296"/>
      <c r="GC248" s="296"/>
      <c r="GD248" s="296"/>
      <c r="GE248" s="296"/>
      <c r="GF248" s="296"/>
      <c r="GG248" s="296"/>
      <c r="GH248" s="296"/>
      <c r="GI248" s="296"/>
      <c r="GJ248" s="296"/>
      <c r="GK248" s="296"/>
      <c r="GL248" s="296"/>
      <c r="GM248" s="296"/>
      <c r="GN248" s="296"/>
      <c r="GO248" s="296"/>
      <c r="GP248" s="296"/>
      <c r="GQ248" s="296"/>
      <c r="GR248" s="296"/>
      <c r="GS248" s="296"/>
      <c r="GT248" s="296"/>
      <c r="GU248" s="296"/>
      <c r="GV248" s="296"/>
      <c r="GW248" s="296"/>
      <c r="GX248" s="296"/>
      <c r="GY248" s="296"/>
      <c r="GZ248" s="296"/>
      <c r="HA248" s="296"/>
      <c r="HB248" s="296"/>
      <c r="HC248" s="296"/>
      <c r="HD248" s="296"/>
      <c r="HE248" s="296"/>
      <c r="HF248" s="296"/>
      <c r="HG248" s="296"/>
      <c r="HH248" s="296"/>
      <c r="HI248" s="296"/>
      <c r="HJ248" s="296"/>
      <c r="HK248" s="296"/>
      <c r="HL248" s="296"/>
      <c r="HM248" s="296"/>
      <c r="HN248" s="296"/>
      <c r="HO248" s="296"/>
      <c r="HP248" s="296"/>
      <c r="HQ248" s="296"/>
      <c r="HR248" s="296"/>
      <c r="HS248" s="296"/>
      <c r="HT248" s="296"/>
      <c r="HU248" s="296"/>
      <c r="HV248" s="296"/>
      <c r="HW248" s="296"/>
      <c r="HX248" s="296"/>
      <c r="HY248" s="296"/>
      <c r="HZ248" s="296"/>
      <c r="IA248" s="296"/>
      <c r="IB248" s="296"/>
      <c r="IC248" s="296"/>
      <c r="ID248" s="296"/>
      <c r="IE248" s="296"/>
      <c r="IF248" s="296"/>
      <c r="IG248" s="296"/>
      <c r="IH248" s="296"/>
      <c r="II248" s="296"/>
      <c r="IJ248" s="296"/>
      <c r="IK248" s="296"/>
      <c r="IL248" s="296"/>
      <c r="IM248" s="296"/>
      <c r="IN248" s="296"/>
      <c r="IO248" s="296"/>
      <c r="IP248" s="296"/>
      <c r="IQ248" s="296"/>
      <c r="IR248" s="296"/>
      <c r="IS248" s="296"/>
      <c r="IT248" s="296"/>
      <c r="IU248" s="296"/>
      <c r="IV248" s="296"/>
      <c r="IW248" s="296"/>
      <c r="IX248" s="296"/>
      <c r="IY248" s="296"/>
      <c r="IZ248" s="296"/>
      <c r="JA248" s="296"/>
      <c r="KM248" s="38"/>
      <c r="KN248" s="38"/>
      <c r="KP248" s="38"/>
      <c r="KQ248" s="38"/>
      <c r="KR248" s="38"/>
      <c r="KS248" s="38"/>
      <c r="KT248" s="38"/>
      <c r="KU248" s="38"/>
      <c r="KV248" s="38"/>
      <c r="KW248" s="38"/>
      <c r="KX248" s="38"/>
      <c r="LH248" s="33"/>
    </row>
    <row r="249" spans="2:320" s="17" customFormat="1" x14ac:dyDescent="0.2">
      <c r="B249" s="33"/>
      <c r="F249" s="35"/>
      <c r="G249" s="174"/>
      <c r="H249" s="33"/>
      <c r="I249" s="33"/>
      <c r="J249" s="42"/>
      <c r="K249" s="296"/>
      <c r="L249" s="296"/>
      <c r="M249" s="296"/>
      <c r="N249" s="296"/>
      <c r="O249" s="296"/>
      <c r="P249" s="296"/>
      <c r="Q249" s="296"/>
      <c r="R249" s="296"/>
      <c r="S249" s="296"/>
      <c r="T249" s="296"/>
      <c r="U249" s="296"/>
      <c r="V249" s="296"/>
      <c r="W249" s="296"/>
      <c r="X249" s="296"/>
      <c r="Y249" s="296"/>
      <c r="Z249" s="296"/>
      <c r="AA249" s="296"/>
      <c r="AB249" s="296"/>
      <c r="AC249" s="296"/>
      <c r="AD249" s="296"/>
      <c r="AE249" s="296"/>
      <c r="AF249" s="296"/>
      <c r="AG249" s="296"/>
      <c r="AH249" s="296"/>
      <c r="AI249" s="296"/>
      <c r="AJ249" s="296"/>
      <c r="AK249" s="296"/>
      <c r="AL249" s="296"/>
      <c r="AM249" s="296"/>
      <c r="AN249" s="296"/>
      <c r="AO249" s="296"/>
      <c r="AP249" s="296"/>
      <c r="AQ249" s="296"/>
      <c r="AR249" s="296"/>
      <c r="AS249" s="296"/>
      <c r="AT249" s="296"/>
      <c r="AU249" s="296"/>
      <c r="AV249" s="296"/>
      <c r="AW249" s="296"/>
      <c r="AX249" s="296"/>
      <c r="AY249" s="296"/>
      <c r="AZ249" s="296"/>
      <c r="BA249" s="296"/>
      <c r="BB249" s="296"/>
      <c r="BC249" s="296"/>
      <c r="BD249" s="296"/>
      <c r="BE249" s="296"/>
      <c r="BF249" s="296"/>
      <c r="BG249" s="296"/>
      <c r="BH249" s="296"/>
      <c r="BI249" s="296"/>
      <c r="BJ249" s="296"/>
      <c r="BK249" s="296"/>
      <c r="BL249" s="296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296"/>
      <c r="CA249" s="296"/>
      <c r="CB249" s="296"/>
      <c r="CC249" s="296"/>
      <c r="CD249" s="296"/>
      <c r="CE249" s="296"/>
      <c r="CF249" s="296"/>
      <c r="CG249" s="296"/>
      <c r="CH249" s="296"/>
      <c r="CI249" s="296"/>
      <c r="CJ249" s="296"/>
      <c r="CK249" s="296"/>
      <c r="CL249" s="296"/>
      <c r="CM249" s="296"/>
      <c r="CN249" s="296"/>
      <c r="CO249" s="296"/>
      <c r="CP249" s="296"/>
      <c r="CQ249" s="296"/>
      <c r="CR249" s="296"/>
      <c r="CS249" s="296"/>
      <c r="CT249" s="296"/>
      <c r="CU249" s="296"/>
      <c r="CV249" s="296"/>
      <c r="CW249" s="42"/>
      <c r="CX249" s="296"/>
      <c r="CY249" s="296"/>
      <c r="CZ249" s="296"/>
      <c r="DA249" s="296"/>
      <c r="DB249" s="296"/>
      <c r="DC249" s="296"/>
      <c r="DD249" s="296"/>
      <c r="DE249" s="296"/>
      <c r="DF249" s="296"/>
      <c r="DG249" s="296"/>
      <c r="DH249" s="296"/>
      <c r="DI249" s="296"/>
      <c r="DJ249" s="296"/>
      <c r="DK249" s="296"/>
      <c r="DL249" s="296"/>
      <c r="DM249" s="296"/>
      <c r="DN249" s="296"/>
      <c r="DO249" s="296"/>
      <c r="DP249" s="296"/>
      <c r="DQ249" s="296"/>
      <c r="DR249" s="296"/>
      <c r="DS249" s="296"/>
      <c r="DT249" s="296"/>
      <c r="DU249" s="296"/>
      <c r="DV249" s="296"/>
      <c r="DW249" s="296"/>
      <c r="DX249" s="296"/>
      <c r="DY249" s="296"/>
      <c r="DZ249" s="296"/>
      <c r="EA249" s="296"/>
      <c r="EB249" s="296"/>
      <c r="EC249" s="296"/>
      <c r="ED249" s="296"/>
      <c r="EE249" s="296"/>
      <c r="EF249" s="296"/>
      <c r="EG249" s="42"/>
      <c r="EH249" s="296"/>
      <c r="EI249" s="296"/>
      <c r="EJ249" s="296"/>
      <c r="EK249" s="296"/>
      <c r="EL249" s="296"/>
      <c r="EM249" s="296"/>
      <c r="EN249" s="296"/>
      <c r="EO249" s="296"/>
      <c r="EP249" s="296"/>
      <c r="EQ249" s="296"/>
      <c r="ER249" s="296"/>
      <c r="ES249" s="296"/>
      <c r="ET249" s="296"/>
      <c r="EU249" s="296"/>
      <c r="EV249" s="296"/>
      <c r="EW249" s="296"/>
      <c r="EX249" s="296"/>
      <c r="EY249" s="296"/>
      <c r="EZ249" s="296"/>
      <c r="FA249" s="296"/>
      <c r="FB249" s="296"/>
      <c r="FC249" s="296"/>
      <c r="FD249" s="296"/>
      <c r="FE249" s="296"/>
      <c r="FF249" s="296"/>
      <c r="FG249" s="296"/>
      <c r="FH249" s="296"/>
      <c r="FI249" s="296"/>
      <c r="FJ249" s="296"/>
      <c r="FK249" s="296"/>
      <c r="FL249" s="296"/>
      <c r="FM249" s="296"/>
      <c r="FN249" s="296"/>
      <c r="FO249" s="296"/>
      <c r="FP249" s="296"/>
      <c r="FQ249" s="42"/>
      <c r="FR249" s="42"/>
      <c r="FS249" s="42"/>
      <c r="FT249" s="42"/>
      <c r="FU249" s="42"/>
      <c r="FV249" s="296"/>
      <c r="FW249" s="296"/>
      <c r="FX249" s="296"/>
      <c r="FY249" s="296"/>
      <c r="FZ249" s="296"/>
      <c r="GA249" s="296"/>
      <c r="GB249" s="296"/>
      <c r="GC249" s="296"/>
      <c r="GD249" s="296"/>
      <c r="GE249" s="296"/>
      <c r="GF249" s="296"/>
      <c r="GG249" s="296"/>
      <c r="GH249" s="296"/>
      <c r="GI249" s="296"/>
      <c r="GJ249" s="296"/>
      <c r="GK249" s="296"/>
      <c r="GL249" s="296"/>
      <c r="GM249" s="296"/>
      <c r="GN249" s="296"/>
      <c r="GO249" s="296"/>
      <c r="GP249" s="296"/>
      <c r="GQ249" s="296"/>
      <c r="GR249" s="296"/>
      <c r="GS249" s="296"/>
      <c r="GT249" s="296"/>
      <c r="GU249" s="296"/>
      <c r="GV249" s="296"/>
      <c r="GW249" s="296"/>
      <c r="GX249" s="296"/>
      <c r="GY249" s="296"/>
      <c r="GZ249" s="296"/>
      <c r="HA249" s="296"/>
      <c r="HB249" s="296"/>
      <c r="HC249" s="296"/>
      <c r="HD249" s="296"/>
      <c r="HE249" s="296"/>
      <c r="HF249" s="296"/>
      <c r="HG249" s="296"/>
      <c r="HH249" s="296"/>
      <c r="HI249" s="296"/>
      <c r="HJ249" s="296"/>
      <c r="HK249" s="296"/>
      <c r="HL249" s="296"/>
      <c r="HM249" s="296"/>
      <c r="HN249" s="296"/>
      <c r="HO249" s="296"/>
      <c r="HP249" s="296"/>
      <c r="HQ249" s="296"/>
      <c r="HR249" s="296"/>
      <c r="HS249" s="296"/>
      <c r="HT249" s="296"/>
      <c r="HU249" s="296"/>
      <c r="HV249" s="296"/>
      <c r="HW249" s="296"/>
      <c r="HX249" s="296"/>
      <c r="HY249" s="296"/>
      <c r="HZ249" s="296"/>
      <c r="IA249" s="296"/>
      <c r="IB249" s="296"/>
      <c r="IC249" s="296"/>
      <c r="ID249" s="296"/>
      <c r="IE249" s="296"/>
      <c r="IF249" s="296"/>
      <c r="IG249" s="296"/>
      <c r="IH249" s="296"/>
      <c r="II249" s="296"/>
      <c r="IJ249" s="296"/>
      <c r="IK249" s="296"/>
      <c r="IL249" s="296"/>
      <c r="IM249" s="296"/>
      <c r="IN249" s="296"/>
      <c r="IO249" s="296"/>
      <c r="IP249" s="296"/>
      <c r="IQ249" s="296"/>
      <c r="IR249" s="296"/>
      <c r="IS249" s="296"/>
      <c r="IT249" s="296"/>
      <c r="IU249" s="296"/>
      <c r="IV249" s="296"/>
      <c r="IW249" s="296"/>
      <c r="IX249" s="296"/>
      <c r="IY249" s="296"/>
      <c r="IZ249" s="296"/>
      <c r="JA249" s="296"/>
      <c r="KM249" s="38"/>
      <c r="KN249" s="38"/>
      <c r="KP249" s="38"/>
      <c r="KQ249" s="38"/>
      <c r="KR249" s="38"/>
      <c r="KS249" s="38"/>
      <c r="KT249" s="38"/>
      <c r="KU249" s="38"/>
      <c r="KV249" s="38"/>
      <c r="KW249" s="38"/>
      <c r="KX249" s="38"/>
      <c r="LH249" s="33"/>
    </row>
    <row r="250" spans="2:320" s="17" customFormat="1" x14ac:dyDescent="0.2">
      <c r="B250" s="33"/>
      <c r="F250" s="35"/>
      <c r="G250" s="174"/>
      <c r="H250" s="33"/>
      <c r="I250" s="33"/>
      <c r="J250" s="42"/>
      <c r="K250" s="296"/>
      <c r="L250" s="296"/>
      <c r="M250" s="296"/>
      <c r="N250" s="296"/>
      <c r="O250" s="296"/>
      <c r="P250" s="296"/>
      <c r="Q250" s="296"/>
      <c r="R250" s="296"/>
      <c r="S250" s="296"/>
      <c r="T250" s="296"/>
      <c r="U250" s="296"/>
      <c r="V250" s="296"/>
      <c r="W250" s="296"/>
      <c r="X250" s="296"/>
      <c r="Y250" s="296"/>
      <c r="Z250" s="296"/>
      <c r="AA250" s="296"/>
      <c r="AB250" s="296"/>
      <c r="AC250" s="296"/>
      <c r="AD250" s="296"/>
      <c r="AE250" s="296"/>
      <c r="AF250" s="296"/>
      <c r="AG250" s="296"/>
      <c r="AH250" s="296"/>
      <c r="AI250" s="296"/>
      <c r="AJ250" s="296"/>
      <c r="AK250" s="296"/>
      <c r="AL250" s="296"/>
      <c r="AM250" s="296"/>
      <c r="AN250" s="296"/>
      <c r="AO250" s="296"/>
      <c r="AP250" s="296"/>
      <c r="AQ250" s="296"/>
      <c r="AR250" s="296"/>
      <c r="AS250" s="296"/>
      <c r="AT250" s="296"/>
      <c r="AU250" s="296"/>
      <c r="AV250" s="296"/>
      <c r="AW250" s="296"/>
      <c r="AX250" s="296"/>
      <c r="AY250" s="296"/>
      <c r="AZ250" s="296"/>
      <c r="BA250" s="296"/>
      <c r="BB250" s="296"/>
      <c r="BC250" s="296"/>
      <c r="BD250" s="296"/>
      <c r="BE250" s="296"/>
      <c r="BF250" s="296"/>
      <c r="BG250" s="296"/>
      <c r="BH250" s="296"/>
      <c r="BI250" s="296"/>
      <c r="BJ250" s="296"/>
      <c r="BK250" s="296"/>
      <c r="BL250" s="296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296"/>
      <c r="CA250" s="296"/>
      <c r="CB250" s="296"/>
      <c r="CC250" s="296"/>
      <c r="CD250" s="296"/>
      <c r="CE250" s="296"/>
      <c r="CF250" s="296"/>
      <c r="CG250" s="296"/>
      <c r="CH250" s="296"/>
      <c r="CI250" s="296"/>
      <c r="CJ250" s="296"/>
      <c r="CK250" s="296"/>
      <c r="CL250" s="296"/>
      <c r="CM250" s="296"/>
      <c r="CN250" s="296"/>
      <c r="CO250" s="296"/>
      <c r="CP250" s="296"/>
      <c r="CQ250" s="296"/>
      <c r="CR250" s="296"/>
      <c r="CS250" s="296"/>
      <c r="CT250" s="296"/>
      <c r="CU250" s="296"/>
      <c r="CV250" s="296"/>
      <c r="CW250" s="42"/>
      <c r="CX250" s="296"/>
      <c r="CY250" s="296"/>
      <c r="CZ250" s="296"/>
      <c r="DA250" s="296"/>
      <c r="DB250" s="296"/>
      <c r="DC250" s="296"/>
      <c r="DD250" s="296"/>
      <c r="DE250" s="296"/>
      <c r="DF250" s="296"/>
      <c r="DG250" s="296"/>
      <c r="DH250" s="296"/>
      <c r="DI250" s="296"/>
      <c r="DJ250" s="296"/>
      <c r="DK250" s="296"/>
      <c r="DL250" s="296"/>
      <c r="DM250" s="296"/>
      <c r="DN250" s="296"/>
      <c r="DO250" s="296"/>
      <c r="DP250" s="296"/>
      <c r="DQ250" s="296"/>
      <c r="DR250" s="296"/>
      <c r="DS250" s="296"/>
      <c r="DT250" s="296"/>
      <c r="DU250" s="296"/>
      <c r="DV250" s="296"/>
      <c r="DW250" s="296"/>
      <c r="DX250" s="296"/>
      <c r="DY250" s="296"/>
      <c r="DZ250" s="296"/>
      <c r="EA250" s="296"/>
      <c r="EB250" s="296"/>
      <c r="EC250" s="296"/>
      <c r="ED250" s="296"/>
      <c r="EE250" s="296"/>
      <c r="EF250" s="296"/>
      <c r="EG250" s="42"/>
      <c r="EH250" s="296"/>
      <c r="EI250" s="296"/>
      <c r="EJ250" s="296"/>
      <c r="EK250" s="296"/>
      <c r="EL250" s="296"/>
      <c r="EM250" s="296"/>
      <c r="EN250" s="296"/>
      <c r="EO250" s="296"/>
      <c r="EP250" s="296"/>
      <c r="EQ250" s="296"/>
      <c r="ER250" s="296"/>
      <c r="ES250" s="296"/>
      <c r="ET250" s="296"/>
      <c r="EU250" s="296"/>
      <c r="EV250" s="296"/>
      <c r="EW250" s="296"/>
      <c r="EX250" s="296"/>
      <c r="EY250" s="296"/>
      <c r="EZ250" s="296"/>
      <c r="FA250" s="296"/>
      <c r="FB250" s="296"/>
      <c r="FC250" s="296"/>
      <c r="FD250" s="296"/>
      <c r="FE250" s="296"/>
      <c r="FF250" s="296"/>
      <c r="FG250" s="296"/>
      <c r="FH250" s="296"/>
      <c r="FI250" s="296"/>
      <c r="FJ250" s="296"/>
      <c r="FK250" s="296"/>
      <c r="FL250" s="296"/>
      <c r="FM250" s="296"/>
      <c r="FN250" s="296"/>
      <c r="FO250" s="296"/>
      <c r="FP250" s="296"/>
      <c r="FQ250" s="42"/>
      <c r="FR250" s="42"/>
      <c r="FS250" s="42"/>
      <c r="FT250" s="42"/>
      <c r="FU250" s="42"/>
      <c r="FV250" s="296"/>
      <c r="FW250" s="296"/>
      <c r="FX250" s="296"/>
      <c r="FY250" s="296"/>
      <c r="FZ250" s="296"/>
      <c r="GA250" s="296"/>
      <c r="GB250" s="296"/>
      <c r="GC250" s="296"/>
      <c r="GD250" s="296"/>
      <c r="GE250" s="296"/>
      <c r="GF250" s="296"/>
      <c r="GG250" s="296"/>
      <c r="GH250" s="296"/>
      <c r="GI250" s="296"/>
      <c r="GJ250" s="296"/>
      <c r="GK250" s="296"/>
      <c r="GL250" s="296"/>
      <c r="GM250" s="296"/>
      <c r="GN250" s="296"/>
      <c r="GO250" s="296"/>
      <c r="GP250" s="296"/>
      <c r="GQ250" s="296"/>
      <c r="GR250" s="296"/>
      <c r="GS250" s="296"/>
      <c r="GT250" s="296"/>
      <c r="GU250" s="296"/>
      <c r="GV250" s="296"/>
      <c r="GW250" s="296"/>
      <c r="GX250" s="296"/>
      <c r="GY250" s="296"/>
      <c r="GZ250" s="296"/>
      <c r="HA250" s="296"/>
      <c r="HB250" s="296"/>
      <c r="HC250" s="296"/>
      <c r="HD250" s="296"/>
      <c r="HE250" s="296"/>
      <c r="HF250" s="296"/>
      <c r="HG250" s="296"/>
      <c r="HH250" s="296"/>
      <c r="HI250" s="296"/>
      <c r="HJ250" s="296"/>
      <c r="HK250" s="296"/>
      <c r="HL250" s="296"/>
      <c r="HM250" s="296"/>
      <c r="HN250" s="296"/>
      <c r="HO250" s="296"/>
      <c r="HP250" s="296"/>
      <c r="HQ250" s="296"/>
      <c r="HR250" s="296"/>
      <c r="HS250" s="296"/>
      <c r="HT250" s="296"/>
      <c r="HU250" s="296"/>
      <c r="HV250" s="296"/>
      <c r="HW250" s="296"/>
      <c r="HX250" s="296"/>
      <c r="HY250" s="296"/>
      <c r="HZ250" s="296"/>
      <c r="IA250" s="296"/>
      <c r="IB250" s="296"/>
      <c r="IC250" s="296"/>
      <c r="ID250" s="296"/>
      <c r="IE250" s="296"/>
      <c r="IF250" s="296"/>
      <c r="IG250" s="296"/>
      <c r="IH250" s="296"/>
      <c r="II250" s="296"/>
      <c r="IJ250" s="296"/>
      <c r="IK250" s="296"/>
      <c r="IL250" s="296"/>
      <c r="IM250" s="296"/>
      <c r="IN250" s="296"/>
      <c r="IO250" s="296"/>
      <c r="IP250" s="296"/>
      <c r="IQ250" s="296"/>
      <c r="IR250" s="296"/>
      <c r="IS250" s="296"/>
      <c r="IT250" s="296"/>
      <c r="IU250" s="296"/>
      <c r="IV250" s="296"/>
      <c r="IW250" s="296"/>
      <c r="IX250" s="296"/>
      <c r="IY250" s="296"/>
      <c r="IZ250" s="296"/>
      <c r="JA250" s="296"/>
      <c r="KM250" s="38"/>
      <c r="KN250" s="38"/>
      <c r="KP250" s="38"/>
      <c r="KQ250" s="38"/>
      <c r="KR250" s="38"/>
      <c r="KS250" s="38"/>
      <c r="KT250" s="38"/>
      <c r="KU250" s="38"/>
      <c r="KV250" s="38"/>
      <c r="KW250" s="38"/>
      <c r="KX250" s="38"/>
      <c r="LH250" s="33"/>
    </row>
    <row r="251" spans="2:320" s="17" customFormat="1" x14ac:dyDescent="0.2">
      <c r="B251" s="33"/>
      <c r="F251" s="35"/>
      <c r="G251" s="174"/>
      <c r="H251" s="33"/>
      <c r="I251" s="33"/>
      <c r="J251" s="42"/>
      <c r="K251" s="296"/>
      <c r="L251" s="296"/>
      <c r="M251" s="296"/>
      <c r="N251" s="296"/>
      <c r="O251" s="296"/>
      <c r="P251" s="296"/>
      <c r="Q251" s="296"/>
      <c r="R251" s="296"/>
      <c r="S251" s="296"/>
      <c r="T251" s="296"/>
      <c r="U251" s="296"/>
      <c r="V251" s="296"/>
      <c r="W251" s="296"/>
      <c r="X251" s="296"/>
      <c r="Y251" s="296"/>
      <c r="Z251" s="296"/>
      <c r="AA251" s="296"/>
      <c r="AB251" s="296"/>
      <c r="AC251" s="296"/>
      <c r="AD251" s="296"/>
      <c r="AE251" s="296"/>
      <c r="AF251" s="296"/>
      <c r="AG251" s="296"/>
      <c r="AH251" s="296"/>
      <c r="AI251" s="296"/>
      <c r="AJ251" s="296"/>
      <c r="AK251" s="296"/>
      <c r="AL251" s="296"/>
      <c r="AM251" s="296"/>
      <c r="AN251" s="296"/>
      <c r="AO251" s="296"/>
      <c r="AP251" s="296"/>
      <c r="AQ251" s="296"/>
      <c r="AR251" s="296"/>
      <c r="AS251" s="296"/>
      <c r="AT251" s="296"/>
      <c r="AU251" s="296"/>
      <c r="AV251" s="296"/>
      <c r="AW251" s="296"/>
      <c r="AX251" s="296"/>
      <c r="AY251" s="296"/>
      <c r="AZ251" s="296"/>
      <c r="BA251" s="296"/>
      <c r="BB251" s="296"/>
      <c r="BC251" s="296"/>
      <c r="BD251" s="296"/>
      <c r="BE251" s="296"/>
      <c r="BF251" s="296"/>
      <c r="BG251" s="296"/>
      <c r="BH251" s="296"/>
      <c r="BI251" s="296"/>
      <c r="BJ251" s="296"/>
      <c r="BK251" s="296"/>
      <c r="BL251" s="296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  <c r="BZ251" s="296"/>
      <c r="CA251" s="296"/>
      <c r="CB251" s="296"/>
      <c r="CC251" s="296"/>
      <c r="CD251" s="296"/>
      <c r="CE251" s="296"/>
      <c r="CF251" s="296"/>
      <c r="CG251" s="296"/>
      <c r="CH251" s="296"/>
      <c r="CI251" s="296"/>
      <c r="CJ251" s="296"/>
      <c r="CK251" s="296"/>
      <c r="CL251" s="296"/>
      <c r="CM251" s="296"/>
      <c r="CN251" s="296"/>
      <c r="CO251" s="296"/>
      <c r="CP251" s="296"/>
      <c r="CQ251" s="296"/>
      <c r="CR251" s="296"/>
      <c r="CS251" s="296"/>
      <c r="CT251" s="296"/>
      <c r="CU251" s="296"/>
      <c r="CV251" s="296"/>
      <c r="CW251" s="42"/>
      <c r="CX251" s="296"/>
      <c r="CY251" s="296"/>
      <c r="CZ251" s="296"/>
      <c r="DA251" s="296"/>
      <c r="DB251" s="296"/>
      <c r="DC251" s="296"/>
      <c r="DD251" s="296"/>
      <c r="DE251" s="296"/>
      <c r="DF251" s="296"/>
      <c r="DG251" s="296"/>
      <c r="DH251" s="296"/>
      <c r="DI251" s="296"/>
      <c r="DJ251" s="296"/>
      <c r="DK251" s="296"/>
      <c r="DL251" s="296"/>
      <c r="DM251" s="296"/>
      <c r="DN251" s="296"/>
      <c r="DO251" s="296"/>
      <c r="DP251" s="296"/>
      <c r="DQ251" s="296"/>
      <c r="DR251" s="296"/>
      <c r="DS251" s="296"/>
      <c r="DT251" s="296"/>
      <c r="DU251" s="296"/>
      <c r="DV251" s="296"/>
      <c r="DW251" s="296"/>
      <c r="DX251" s="296"/>
      <c r="DY251" s="296"/>
      <c r="DZ251" s="296"/>
      <c r="EA251" s="296"/>
      <c r="EB251" s="296"/>
      <c r="EC251" s="296"/>
      <c r="ED251" s="296"/>
      <c r="EE251" s="296"/>
      <c r="EF251" s="296"/>
      <c r="EG251" s="42"/>
      <c r="EH251" s="296"/>
      <c r="EI251" s="296"/>
      <c r="EJ251" s="296"/>
      <c r="EK251" s="296"/>
      <c r="EL251" s="296"/>
      <c r="EM251" s="296"/>
      <c r="EN251" s="296"/>
      <c r="EO251" s="296"/>
      <c r="EP251" s="296"/>
      <c r="EQ251" s="296"/>
      <c r="ER251" s="296"/>
      <c r="ES251" s="296"/>
      <c r="ET251" s="296"/>
      <c r="EU251" s="296"/>
      <c r="EV251" s="296"/>
      <c r="EW251" s="296"/>
      <c r="EX251" s="296"/>
      <c r="EY251" s="296"/>
      <c r="EZ251" s="296"/>
      <c r="FA251" s="296"/>
      <c r="FB251" s="296"/>
      <c r="FC251" s="296"/>
      <c r="FD251" s="296"/>
      <c r="FE251" s="296"/>
      <c r="FF251" s="296"/>
      <c r="FG251" s="296"/>
      <c r="FH251" s="296"/>
      <c r="FI251" s="296"/>
      <c r="FJ251" s="296"/>
      <c r="FK251" s="296"/>
      <c r="FL251" s="296"/>
      <c r="FM251" s="296"/>
      <c r="FN251" s="296"/>
      <c r="FO251" s="296"/>
      <c r="FP251" s="296"/>
      <c r="FQ251" s="42"/>
      <c r="FR251" s="42"/>
      <c r="FS251" s="42"/>
      <c r="FT251" s="42"/>
      <c r="FU251" s="42"/>
      <c r="FV251" s="296"/>
      <c r="FW251" s="296"/>
      <c r="FX251" s="296"/>
      <c r="FY251" s="296"/>
      <c r="FZ251" s="296"/>
      <c r="GA251" s="296"/>
      <c r="GB251" s="296"/>
      <c r="GC251" s="296"/>
      <c r="GD251" s="296"/>
      <c r="GE251" s="296"/>
      <c r="GF251" s="296"/>
      <c r="GG251" s="296"/>
      <c r="GH251" s="296"/>
      <c r="GI251" s="296"/>
      <c r="GJ251" s="296"/>
      <c r="GK251" s="296"/>
      <c r="GL251" s="296"/>
      <c r="GM251" s="296"/>
      <c r="GN251" s="296"/>
      <c r="GO251" s="296"/>
      <c r="GP251" s="296"/>
      <c r="GQ251" s="296"/>
      <c r="GR251" s="296"/>
      <c r="GS251" s="296"/>
      <c r="GT251" s="296"/>
      <c r="GU251" s="296"/>
      <c r="GV251" s="296"/>
      <c r="GW251" s="296"/>
      <c r="GX251" s="296"/>
      <c r="GY251" s="296"/>
      <c r="GZ251" s="296"/>
      <c r="HA251" s="296"/>
      <c r="HB251" s="296"/>
      <c r="HC251" s="296"/>
      <c r="HD251" s="296"/>
      <c r="HE251" s="296"/>
      <c r="HF251" s="296"/>
      <c r="HG251" s="296"/>
      <c r="HH251" s="296"/>
      <c r="HI251" s="296"/>
      <c r="HJ251" s="296"/>
      <c r="HK251" s="296"/>
      <c r="HL251" s="296"/>
      <c r="HM251" s="296"/>
      <c r="HN251" s="296"/>
      <c r="HO251" s="296"/>
      <c r="HP251" s="296"/>
      <c r="HQ251" s="296"/>
      <c r="HR251" s="296"/>
      <c r="HS251" s="296"/>
      <c r="HT251" s="296"/>
      <c r="HU251" s="296"/>
      <c r="HV251" s="296"/>
      <c r="HW251" s="296"/>
      <c r="HX251" s="296"/>
      <c r="HY251" s="296"/>
      <c r="HZ251" s="296"/>
      <c r="IA251" s="296"/>
      <c r="IB251" s="296"/>
      <c r="IC251" s="296"/>
      <c r="ID251" s="296"/>
      <c r="IE251" s="296"/>
      <c r="IF251" s="296"/>
      <c r="IG251" s="296"/>
      <c r="IH251" s="296"/>
      <c r="II251" s="296"/>
      <c r="IJ251" s="296"/>
      <c r="IK251" s="296"/>
      <c r="IL251" s="296"/>
      <c r="IM251" s="296"/>
      <c r="IN251" s="296"/>
      <c r="IO251" s="296"/>
      <c r="IP251" s="296"/>
      <c r="IQ251" s="296"/>
      <c r="IR251" s="296"/>
      <c r="IS251" s="296"/>
      <c r="IT251" s="296"/>
      <c r="IU251" s="296"/>
      <c r="IV251" s="296"/>
      <c r="IW251" s="296"/>
      <c r="IX251" s="296"/>
      <c r="IY251" s="296"/>
      <c r="IZ251" s="296"/>
      <c r="JA251" s="296"/>
      <c r="KM251" s="38"/>
      <c r="KN251" s="38"/>
      <c r="KP251" s="38"/>
      <c r="KQ251" s="38"/>
      <c r="KR251" s="38"/>
      <c r="KS251" s="38"/>
      <c r="KT251" s="38"/>
      <c r="KU251" s="38"/>
      <c r="KV251" s="38"/>
      <c r="KW251" s="38"/>
      <c r="KX251" s="38"/>
      <c r="LH251" s="33"/>
    </row>
    <row r="252" spans="2:320" s="17" customFormat="1" x14ac:dyDescent="0.2">
      <c r="B252" s="33"/>
      <c r="F252" s="35"/>
      <c r="G252" s="174"/>
      <c r="H252" s="33"/>
      <c r="I252" s="33"/>
      <c r="J252" s="42"/>
      <c r="K252" s="296"/>
      <c r="L252" s="296"/>
      <c r="M252" s="296"/>
      <c r="N252" s="296"/>
      <c r="O252" s="296"/>
      <c r="P252" s="296"/>
      <c r="Q252" s="296"/>
      <c r="R252" s="296"/>
      <c r="S252" s="296"/>
      <c r="T252" s="296"/>
      <c r="U252" s="296"/>
      <c r="V252" s="296"/>
      <c r="W252" s="296"/>
      <c r="X252" s="296"/>
      <c r="Y252" s="296"/>
      <c r="Z252" s="296"/>
      <c r="AA252" s="296"/>
      <c r="AB252" s="296"/>
      <c r="AC252" s="296"/>
      <c r="AD252" s="296"/>
      <c r="AE252" s="296"/>
      <c r="AF252" s="296"/>
      <c r="AG252" s="296"/>
      <c r="AH252" s="296"/>
      <c r="AI252" s="296"/>
      <c r="AJ252" s="296"/>
      <c r="AK252" s="296"/>
      <c r="AL252" s="296"/>
      <c r="AM252" s="296"/>
      <c r="AN252" s="296"/>
      <c r="AO252" s="296"/>
      <c r="AP252" s="296"/>
      <c r="AQ252" s="296"/>
      <c r="AR252" s="296"/>
      <c r="AS252" s="296"/>
      <c r="AT252" s="296"/>
      <c r="AU252" s="296"/>
      <c r="AV252" s="296"/>
      <c r="AW252" s="296"/>
      <c r="AX252" s="296"/>
      <c r="AY252" s="296"/>
      <c r="AZ252" s="296"/>
      <c r="BA252" s="296"/>
      <c r="BB252" s="296"/>
      <c r="BC252" s="296"/>
      <c r="BD252" s="296"/>
      <c r="BE252" s="296"/>
      <c r="BF252" s="296"/>
      <c r="BG252" s="296"/>
      <c r="BH252" s="296"/>
      <c r="BI252" s="296"/>
      <c r="BJ252" s="296"/>
      <c r="BK252" s="296"/>
      <c r="BL252" s="296"/>
      <c r="BM252" s="42"/>
      <c r="BN252" s="42"/>
      <c r="BO252" s="42"/>
      <c r="BP252" s="42"/>
      <c r="BQ252" s="42"/>
      <c r="BR252" s="42"/>
      <c r="BS252" s="42"/>
      <c r="BT252" s="42"/>
      <c r="BU252" s="42"/>
      <c r="BV252" s="42"/>
      <c r="BW252" s="42"/>
      <c r="BX252" s="42"/>
      <c r="BY252" s="42"/>
      <c r="BZ252" s="296"/>
      <c r="CA252" s="296"/>
      <c r="CB252" s="296"/>
      <c r="CC252" s="296"/>
      <c r="CD252" s="296"/>
      <c r="CE252" s="296"/>
      <c r="CF252" s="296"/>
      <c r="CG252" s="296"/>
      <c r="CH252" s="296"/>
      <c r="CI252" s="296"/>
      <c r="CJ252" s="296"/>
      <c r="CK252" s="296"/>
      <c r="CL252" s="296"/>
      <c r="CM252" s="296"/>
      <c r="CN252" s="296"/>
      <c r="CO252" s="296"/>
      <c r="CP252" s="296"/>
      <c r="CQ252" s="296"/>
      <c r="CR252" s="296"/>
      <c r="CS252" s="296"/>
      <c r="CT252" s="296"/>
      <c r="CU252" s="296"/>
      <c r="CV252" s="296"/>
      <c r="CW252" s="42"/>
      <c r="CX252" s="296"/>
      <c r="CY252" s="296"/>
      <c r="CZ252" s="296"/>
      <c r="DA252" s="296"/>
      <c r="DB252" s="296"/>
      <c r="DC252" s="296"/>
      <c r="DD252" s="296"/>
      <c r="DE252" s="296"/>
      <c r="DF252" s="296"/>
      <c r="DG252" s="296"/>
      <c r="DH252" s="296"/>
      <c r="DI252" s="296"/>
      <c r="DJ252" s="296"/>
      <c r="DK252" s="296"/>
      <c r="DL252" s="296"/>
      <c r="DM252" s="296"/>
      <c r="DN252" s="296"/>
      <c r="DO252" s="296"/>
      <c r="DP252" s="296"/>
      <c r="DQ252" s="296"/>
      <c r="DR252" s="296"/>
      <c r="DS252" s="296"/>
      <c r="DT252" s="296"/>
      <c r="DU252" s="296"/>
      <c r="DV252" s="296"/>
      <c r="DW252" s="296"/>
      <c r="DX252" s="296"/>
      <c r="DY252" s="296"/>
      <c r="DZ252" s="296"/>
      <c r="EA252" s="296"/>
      <c r="EB252" s="296"/>
      <c r="EC252" s="296"/>
      <c r="ED252" s="296"/>
      <c r="EE252" s="296"/>
      <c r="EF252" s="296"/>
      <c r="EG252" s="42"/>
      <c r="EH252" s="296"/>
      <c r="EI252" s="296"/>
      <c r="EJ252" s="296"/>
      <c r="EK252" s="296"/>
      <c r="EL252" s="296"/>
      <c r="EM252" s="296"/>
      <c r="EN252" s="296"/>
      <c r="EO252" s="296"/>
      <c r="EP252" s="296"/>
      <c r="EQ252" s="296"/>
      <c r="ER252" s="296"/>
      <c r="ES252" s="296"/>
      <c r="ET252" s="296"/>
      <c r="EU252" s="296"/>
      <c r="EV252" s="296"/>
      <c r="EW252" s="296"/>
      <c r="EX252" s="296"/>
      <c r="EY252" s="296"/>
      <c r="EZ252" s="296"/>
      <c r="FA252" s="296"/>
      <c r="FB252" s="296"/>
      <c r="FC252" s="296"/>
      <c r="FD252" s="296"/>
      <c r="FE252" s="296"/>
      <c r="FF252" s="296"/>
      <c r="FG252" s="296"/>
      <c r="FH252" s="296"/>
      <c r="FI252" s="296"/>
      <c r="FJ252" s="296"/>
      <c r="FK252" s="296"/>
      <c r="FL252" s="296"/>
      <c r="FM252" s="296"/>
      <c r="FN252" s="296"/>
      <c r="FO252" s="296"/>
      <c r="FP252" s="296"/>
      <c r="FQ252" s="42"/>
      <c r="FR252" s="42"/>
      <c r="FS252" s="42"/>
      <c r="FT252" s="42"/>
      <c r="FU252" s="42"/>
      <c r="FV252" s="296"/>
      <c r="FW252" s="296"/>
      <c r="FX252" s="296"/>
      <c r="FY252" s="296"/>
      <c r="FZ252" s="296"/>
      <c r="GA252" s="296"/>
      <c r="GB252" s="296"/>
      <c r="GC252" s="296"/>
      <c r="GD252" s="296"/>
      <c r="GE252" s="296"/>
      <c r="GF252" s="296"/>
      <c r="GG252" s="296"/>
      <c r="GH252" s="296"/>
      <c r="GI252" s="296"/>
      <c r="GJ252" s="296"/>
      <c r="GK252" s="296"/>
      <c r="GL252" s="296"/>
      <c r="GM252" s="296"/>
      <c r="GN252" s="296"/>
      <c r="GO252" s="296"/>
      <c r="GP252" s="296"/>
      <c r="GQ252" s="296"/>
      <c r="GR252" s="296"/>
      <c r="GS252" s="296"/>
      <c r="GT252" s="296"/>
      <c r="GU252" s="296"/>
      <c r="GV252" s="296"/>
      <c r="GW252" s="296"/>
      <c r="GX252" s="296"/>
      <c r="GY252" s="296"/>
      <c r="GZ252" s="296"/>
      <c r="HA252" s="296"/>
      <c r="HB252" s="296"/>
      <c r="HC252" s="296"/>
      <c r="HD252" s="296"/>
      <c r="HE252" s="296"/>
      <c r="HF252" s="296"/>
      <c r="HG252" s="296"/>
      <c r="HH252" s="296"/>
      <c r="HI252" s="296"/>
      <c r="HJ252" s="296"/>
      <c r="HK252" s="296"/>
      <c r="HL252" s="296"/>
      <c r="HM252" s="296"/>
      <c r="HN252" s="296"/>
      <c r="HO252" s="296"/>
      <c r="HP252" s="296"/>
      <c r="HQ252" s="296"/>
      <c r="HR252" s="296"/>
      <c r="HS252" s="296"/>
      <c r="HT252" s="296"/>
      <c r="HU252" s="296"/>
      <c r="HV252" s="296"/>
      <c r="HW252" s="296"/>
      <c r="HX252" s="296"/>
      <c r="HY252" s="296"/>
      <c r="HZ252" s="296"/>
      <c r="IA252" s="296"/>
      <c r="IB252" s="296"/>
      <c r="IC252" s="296"/>
      <c r="ID252" s="296"/>
      <c r="IE252" s="296"/>
      <c r="IF252" s="296"/>
      <c r="IG252" s="296"/>
      <c r="IH252" s="296"/>
      <c r="II252" s="296"/>
      <c r="IJ252" s="296"/>
      <c r="IK252" s="296"/>
      <c r="IL252" s="296"/>
      <c r="IM252" s="296"/>
      <c r="IN252" s="296"/>
      <c r="IO252" s="296"/>
      <c r="IP252" s="296"/>
      <c r="IQ252" s="296"/>
      <c r="IR252" s="296"/>
      <c r="IS252" s="296"/>
      <c r="IT252" s="296"/>
      <c r="IU252" s="296"/>
      <c r="IV252" s="296"/>
      <c r="IW252" s="296"/>
      <c r="IX252" s="296"/>
      <c r="IY252" s="296"/>
      <c r="IZ252" s="296"/>
      <c r="JA252" s="296"/>
      <c r="KM252" s="38"/>
      <c r="KN252" s="38"/>
      <c r="KP252" s="38"/>
      <c r="KQ252" s="38"/>
      <c r="KR252" s="38"/>
      <c r="KS252" s="38"/>
      <c r="KT252" s="38"/>
      <c r="KU252" s="38"/>
      <c r="KV252" s="38"/>
      <c r="KW252" s="38"/>
      <c r="KX252" s="38"/>
      <c r="LH252" s="33"/>
    </row>
    <row r="253" spans="2:320" s="17" customFormat="1" x14ac:dyDescent="0.2">
      <c r="B253" s="33"/>
      <c r="F253" s="35"/>
      <c r="G253" s="174"/>
      <c r="H253" s="33"/>
      <c r="I253" s="33"/>
      <c r="J253" s="42"/>
      <c r="K253" s="296"/>
      <c r="L253" s="296"/>
      <c r="M253" s="296"/>
      <c r="N253" s="296"/>
      <c r="O253" s="296"/>
      <c r="P253" s="296"/>
      <c r="Q253" s="296"/>
      <c r="R253" s="296"/>
      <c r="S253" s="296"/>
      <c r="T253" s="296"/>
      <c r="U253" s="296"/>
      <c r="V253" s="296"/>
      <c r="W253" s="296"/>
      <c r="X253" s="296"/>
      <c r="Y253" s="296"/>
      <c r="Z253" s="296"/>
      <c r="AA253" s="296"/>
      <c r="AB253" s="296"/>
      <c r="AC253" s="296"/>
      <c r="AD253" s="296"/>
      <c r="AE253" s="296"/>
      <c r="AF253" s="296"/>
      <c r="AG253" s="296"/>
      <c r="AH253" s="296"/>
      <c r="AI253" s="296"/>
      <c r="AJ253" s="296"/>
      <c r="AK253" s="296"/>
      <c r="AL253" s="296"/>
      <c r="AM253" s="296"/>
      <c r="AN253" s="296"/>
      <c r="AO253" s="296"/>
      <c r="AP253" s="296"/>
      <c r="AQ253" s="296"/>
      <c r="AR253" s="296"/>
      <c r="AS253" s="296"/>
      <c r="AT253" s="296"/>
      <c r="AU253" s="296"/>
      <c r="AV253" s="296"/>
      <c r="AW253" s="296"/>
      <c r="AX253" s="296"/>
      <c r="AY253" s="296"/>
      <c r="AZ253" s="296"/>
      <c r="BA253" s="296"/>
      <c r="BB253" s="296"/>
      <c r="BC253" s="296"/>
      <c r="BD253" s="296"/>
      <c r="BE253" s="296"/>
      <c r="BF253" s="296"/>
      <c r="BG253" s="296"/>
      <c r="BH253" s="296"/>
      <c r="BI253" s="296"/>
      <c r="BJ253" s="296"/>
      <c r="BK253" s="296"/>
      <c r="BL253" s="296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42"/>
      <c r="BY253" s="42"/>
      <c r="BZ253" s="296"/>
      <c r="CA253" s="296"/>
      <c r="CB253" s="296"/>
      <c r="CC253" s="296"/>
      <c r="CD253" s="296"/>
      <c r="CE253" s="296"/>
      <c r="CF253" s="296"/>
      <c r="CG253" s="296"/>
      <c r="CH253" s="296"/>
      <c r="CI253" s="296"/>
      <c r="CJ253" s="296"/>
      <c r="CK253" s="296"/>
      <c r="CL253" s="296"/>
      <c r="CM253" s="296"/>
      <c r="CN253" s="296"/>
      <c r="CO253" s="296"/>
      <c r="CP253" s="296"/>
      <c r="CQ253" s="296"/>
      <c r="CR253" s="296"/>
      <c r="CS253" s="296"/>
      <c r="CT253" s="296"/>
      <c r="CU253" s="296"/>
      <c r="CV253" s="296"/>
      <c r="CW253" s="42"/>
      <c r="CX253" s="296"/>
      <c r="CY253" s="296"/>
      <c r="CZ253" s="296"/>
      <c r="DA253" s="296"/>
      <c r="DB253" s="296"/>
      <c r="DC253" s="296"/>
      <c r="DD253" s="296"/>
      <c r="DE253" s="296"/>
      <c r="DF253" s="296"/>
      <c r="DG253" s="296"/>
      <c r="DH253" s="296"/>
      <c r="DI253" s="296"/>
      <c r="DJ253" s="296"/>
      <c r="DK253" s="296"/>
      <c r="DL253" s="296"/>
      <c r="DM253" s="296"/>
      <c r="DN253" s="296"/>
      <c r="DO253" s="296"/>
      <c r="DP253" s="296"/>
      <c r="DQ253" s="296"/>
      <c r="DR253" s="296"/>
      <c r="DS253" s="296"/>
      <c r="DT253" s="296"/>
      <c r="DU253" s="296"/>
      <c r="DV253" s="296"/>
      <c r="DW253" s="296"/>
      <c r="DX253" s="296"/>
      <c r="DY253" s="296"/>
      <c r="DZ253" s="296"/>
      <c r="EA253" s="296"/>
      <c r="EB253" s="296"/>
      <c r="EC253" s="296"/>
      <c r="ED253" s="296"/>
      <c r="EE253" s="296"/>
      <c r="EF253" s="296"/>
      <c r="EG253" s="42"/>
      <c r="EH253" s="296"/>
      <c r="EI253" s="296"/>
      <c r="EJ253" s="296"/>
      <c r="EK253" s="296"/>
      <c r="EL253" s="296"/>
      <c r="EM253" s="296"/>
      <c r="EN253" s="296"/>
      <c r="EO253" s="296"/>
      <c r="EP253" s="296"/>
      <c r="EQ253" s="296"/>
      <c r="ER253" s="296"/>
      <c r="ES253" s="296"/>
      <c r="ET253" s="296"/>
      <c r="EU253" s="296"/>
      <c r="EV253" s="296"/>
      <c r="EW253" s="296"/>
      <c r="EX253" s="296"/>
      <c r="EY253" s="296"/>
      <c r="EZ253" s="296"/>
      <c r="FA253" s="296"/>
      <c r="FB253" s="296"/>
      <c r="FC253" s="296"/>
      <c r="FD253" s="296"/>
      <c r="FE253" s="296"/>
      <c r="FF253" s="296"/>
      <c r="FG253" s="296"/>
      <c r="FH253" s="296"/>
      <c r="FI253" s="296"/>
      <c r="FJ253" s="296"/>
      <c r="FK253" s="296"/>
      <c r="FL253" s="296"/>
      <c r="FM253" s="296"/>
      <c r="FN253" s="296"/>
      <c r="FO253" s="296"/>
      <c r="FP253" s="296"/>
      <c r="FQ253" s="42"/>
      <c r="FR253" s="42"/>
      <c r="FS253" s="42"/>
      <c r="FT253" s="42"/>
      <c r="FU253" s="42"/>
      <c r="FV253" s="296"/>
      <c r="FW253" s="296"/>
      <c r="FX253" s="296"/>
      <c r="FY253" s="296"/>
      <c r="FZ253" s="296"/>
      <c r="GA253" s="296"/>
      <c r="GB253" s="296"/>
      <c r="GC253" s="296"/>
      <c r="GD253" s="296"/>
      <c r="GE253" s="296"/>
      <c r="GF253" s="296"/>
      <c r="GG253" s="296"/>
      <c r="GH253" s="296"/>
      <c r="GI253" s="296"/>
      <c r="GJ253" s="296"/>
      <c r="GK253" s="296"/>
      <c r="GL253" s="296"/>
      <c r="GM253" s="296"/>
      <c r="GN253" s="296"/>
      <c r="GO253" s="296"/>
      <c r="GP253" s="296"/>
      <c r="GQ253" s="296"/>
      <c r="GR253" s="296"/>
      <c r="GS253" s="296"/>
      <c r="GT253" s="296"/>
      <c r="GU253" s="296"/>
      <c r="GV253" s="296"/>
      <c r="GW253" s="296"/>
      <c r="GX253" s="296"/>
      <c r="GY253" s="296"/>
      <c r="GZ253" s="296"/>
      <c r="HA253" s="296"/>
      <c r="HB253" s="296"/>
      <c r="HC253" s="296"/>
      <c r="HD253" s="296"/>
      <c r="HE253" s="296"/>
      <c r="HF253" s="296"/>
      <c r="HG253" s="296"/>
      <c r="HH253" s="296"/>
      <c r="HI253" s="296"/>
      <c r="HJ253" s="296"/>
      <c r="HK253" s="296"/>
      <c r="HL253" s="296"/>
      <c r="HM253" s="296"/>
      <c r="HN253" s="296"/>
      <c r="HO253" s="296"/>
      <c r="HP253" s="296"/>
      <c r="HQ253" s="296"/>
      <c r="HR253" s="296"/>
      <c r="HS253" s="296"/>
      <c r="HT253" s="296"/>
      <c r="HU253" s="296"/>
      <c r="HV253" s="296"/>
      <c r="HW253" s="296"/>
      <c r="HX253" s="296"/>
      <c r="HY253" s="296"/>
      <c r="HZ253" s="296"/>
      <c r="IA253" s="296"/>
      <c r="IB253" s="296"/>
      <c r="IC253" s="296"/>
      <c r="ID253" s="296"/>
      <c r="IE253" s="296"/>
      <c r="IF253" s="296"/>
      <c r="IG253" s="296"/>
      <c r="IH253" s="296"/>
      <c r="II253" s="296"/>
      <c r="IJ253" s="296"/>
      <c r="IK253" s="296"/>
      <c r="IL253" s="296"/>
      <c r="IM253" s="296"/>
      <c r="IN253" s="296"/>
      <c r="IO253" s="296"/>
      <c r="IP253" s="296"/>
      <c r="IQ253" s="296"/>
      <c r="IR253" s="296"/>
      <c r="IS253" s="296"/>
      <c r="IT253" s="296"/>
      <c r="IU253" s="296"/>
      <c r="IV253" s="296"/>
      <c r="IW253" s="296"/>
      <c r="IX253" s="296"/>
      <c r="IY253" s="296"/>
      <c r="IZ253" s="296"/>
      <c r="JA253" s="296"/>
      <c r="KM253" s="38"/>
      <c r="KN253" s="38"/>
      <c r="KP253" s="38"/>
      <c r="KQ253" s="38"/>
      <c r="KR253" s="38"/>
      <c r="KS253" s="38"/>
      <c r="KT253" s="38"/>
      <c r="KU253" s="38"/>
      <c r="KV253" s="38"/>
      <c r="KW253" s="38"/>
      <c r="KX253" s="38"/>
      <c r="LH253" s="33"/>
    </row>
    <row r="254" spans="2:320" s="17" customFormat="1" x14ac:dyDescent="0.2">
      <c r="B254" s="33"/>
      <c r="F254" s="35"/>
      <c r="G254" s="174"/>
      <c r="H254" s="33"/>
      <c r="I254" s="33"/>
      <c r="J254" s="42"/>
      <c r="K254" s="296"/>
      <c r="L254" s="296"/>
      <c r="M254" s="296"/>
      <c r="N254" s="296"/>
      <c r="O254" s="296"/>
      <c r="P254" s="296"/>
      <c r="Q254" s="296"/>
      <c r="R254" s="296"/>
      <c r="S254" s="296"/>
      <c r="T254" s="296"/>
      <c r="U254" s="296"/>
      <c r="V254" s="296"/>
      <c r="W254" s="296"/>
      <c r="X254" s="296"/>
      <c r="Y254" s="296"/>
      <c r="Z254" s="296"/>
      <c r="AA254" s="296"/>
      <c r="AB254" s="296"/>
      <c r="AC254" s="296"/>
      <c r="AD254" s="296"/>
      <c r="AE254" s="296"/>
      <c r="AF254" s="296"/>
      <c r="AG254" s="296"/>
      <c r="AH254" s="296"/>
      <c r="AI254" s="296"/>
      <c r="AJ254" s="296"/>
      <c r="AK254" s="296"/>
      <c r="AL254" s="296"/>
      <c r="AM254" s="296"/>
      <c r="AN254" s="296"/>
      <c r="AO254" s="296"/>
      <c r="AP254" s="296"/>
      <c r="AQ254" s="296"/>
      <c r="AR254" s="296"/>
      <c r="AS254" s="296"/>
      <c r="AT254" s="296"/>
      <c r="AU254" s="296"/>
      <c r="AV254" s="296"/>
      <c r="AW254" s="296"/>
      <c r="AX254" s="296"/>
      <c r="AY254" s="296"/>
      <c r="AZ254" s="296"/>
      <c r="BA254" s="296"/>
      <c r="BB254" s="296"/>
      <c r="BC254" s="296"/>
      <c r="BD254" s="296"/>
      <c r="BE254" s="296"/>
      <c r="BF254" s="296"/>
      <c r="BG254" s="296"/>
      <c r="BH254" s="296"/>
      <c r="BI254" s="296"/>
      <c r="BJ254" s="296"/>
      <c r="BK254" s="296"/>
      <c r="BL254" s="296"/>
      <c r="BM254" s="42"/>
      <c r="BN254" s="42"/>
      <c r="BO254" s="42"/>
      <c r="BP254" s="42"/>
      <c r="BQ254" s="42"/>
      <c r="BR254" s="42"/>
      <c r="BS254" s="42"/>
      <c r="BT254" s="42"/>
      <c r="BU254" s="42"/>
      <c r="BV254" s="42"/>
      <c r="BW254" s="42"/>
      <c r="BX254" s="42"/>
      <c r="BY254" s="42"/>
      <c r="BZ254" s="296"/>
      <c r="CA254" s="296"/>
      <c r="CB254" s="296"/>
      <c r="CC254" s="296"/>
      <c r="CD254" s="296"/>
      <c r="CE254" s="296"/>
      <c r="CF254" s="296"/>
      <c r="CG254" s="296"/>
      <c r="CH254" s="296"/>
      <c r="CI254" s="296"/>
      <c r="CJ254" s="296"/>
      <c r="CK254" s="296"/>
      <c r="CL254" s="296"/>
      <c r="CM254" s="296"/>
      <c r="CN254" s="296"/>
      <c r="CO254" s="296"/>
      <c r="CP254" s="296"/>
      <c r="CQ254" s="296"/>
      <c r="CR254" s="296"/>
      <c r="CS254" s="296"/>
      <c r="CT254" s="296"/>
      <c r="CU254" s="296"/>
      <c r="CV254" s="296"/>
      <c r="CW254" s="42"/>
      <c r="CX254" s="296"/>
      <c r="CY254" s="296"/>
      <c r="CZ254" s="296"/>
      <c r="DA254" s="296"/>
      <c r="DB254" s="296"/>
      <c r="DC254" s="296"/>
      <c r="DD254" s="296"/>
      <c r="DE254" s="296"/>
      <c r="DF254" s="296"/>
      <c r="DG254" s="296"/>
      <c r="DH254" s="296"/>
      <c r="DI254" s="296"/>
      <c r="DJ254" s="296"/>
      <c r="DK254" s="296"/>
      <c r="DL254" s="296"/>
      <c r="DM254" s="296"/>
      <c r="DN254" s="296"/>
      <c r="DO254" s="296"/>
      <c r="DP254" s="296"/>
      <c r="DQ254" s="296"/>
      <c r="DR254" s="296"/>
      <c r="DS254" s="296"/>
      <c r="DT254" s="296"/>
      <c r="DU254" s="296"/>
      <c r="DV254" s="296"/>
      <c r="DW254" s="296"/>
      <c r="DX254" s="296"/>
      <c r="DY254" s="296"/>
      <c r="DZ254" s="296"/>
      <c r="EA254" s="296"/>
      <c r="EB254" s="296"/>
      <c r="EC254" s="296"/>
      <c r="ED254" s="296"/>
      <c r="EE254" s="296"/>
      <c r="EF254" s="296"/>
      <c r="EG254" s="42"/>
      <c r="EH254" s="296"/>
      <c r="EI254" s="296"/>
      <c r="EJ254" s="296"/>
      <c r="EK254" s="296"/>
      <c r="EL254" s="296"/>
      <c r="EM254" s="296"/>
      <c r="EN254" s="296"/>
      <c r="EO254" s="296"/>
      <c r="EP254" s="296"/>
      <c r="EQ254" s="296"/>
      <c r="ER254" s="296"/>
      <c r="ES254" s="296"/>
      <c r="ET254" s="296"/>
      <c r="EU254" s="296"/>
      <c r="EV254" s="296"/>
      <c r="EW254" s="296"/>
      <c r="EX254" s="296"/>
      <c r="EY254" s="296"/>
      <c r="EZ254" s="296"/>
      <c r="FA254" s="296"/>
      <c r="FB254" s="296"/>
      <c r="FC254" s="296"/>
      <c r="FD254" s="296"/>
      <c r="FE254" s="296"/>
      <c r="FF254" s="296"/>
      <c r="FG254" s="296"/>
      <c r="FH254" s="296"/>
      <c r="FI254" s="296"/>
      <c r="FJ254" s="296"/>
      <c r="FK254" s="296"/>
      <c r="FL254" s="296"/>
      <c r="FM254" s="296"/>
      <c r="FN254" s="296"/>
      <c r="FO254" s="296"/>
      <c r="FP254" s="296"/>
      <c r="FQ254" s="42"/>
      <c r="FR254" s="42"/>
      <c r="FS254" s="42"/>
      <c r="FT254" s="42"/>
      <c r="FU254" s="42"/>
      <c r="FV254" s="296"/>
      <c r="FW254" s="296"/>
      <c r="FX254" s="296"/>
      <c r="FY254" s="296"/>
      <c r="FZ254" s="296"/>
      <c r="GA254" s="296"/>
      <c r="GB254" s="296"/>
      <c r="GC254" s="296"/>
      <c r="GD254" s="296"/>
      <c r="GE254" s="296"/>
      <c r="GF254" s="296"/>
      <c r="GG254" s="296"/>
      <c r="GH254" s="296"/>
      <c r="GI254" s="296"/>
      <c r="GJ254" s="296"/>
      <c r="GK254" s="296"/>
      <c r="GL254" s="296"/>
      <c r="GM254" s="296"/>
      <c r="GN254" s="296"/>
      <c r="GO254" s="296"/>
      <c r="GP254" s="296"/>
      <c r="GQ254" s="296"/>
      <c r="GR254" s="296"/>
      <c r="GS254" s="296"/>
      <c r="GT254" s="296"/>
      <c r="GU254" s="296"/>
      <c r="GV254" s="296"/>
      <c r="GW254" s="296"/>
      <c r="GX254" s="296"/>
      <c r="GY254" s="296"/>
      <c r="GZ254" s="296"/>
      <c r="HA254" s="296"/>
      <c r="HB254" s="296"/>
      <c r="HC254" s="296"/>
      <c r="HD254" s="296"/>
      <c r="HE254" s="296"/>
      <c r="HF254" s="296"/>
      <c r="HG254" s="296"/>
      <c r="HH254" s="296"/>
      <c r="HI254" s="296"/>
      <c r="HJ254" s="296"/>
      <c r="HK254" s="296"/>
      <c r="HL254" s="296"/>
      <c r="HM254" s="296"/>
      <c r="HN254" s="296"/>
      <c r="HO254" s="296"/>
      <c r="HP254" s="296"/>
      <c r="HQ254" s="296"/>
      <c r="HR254" s="296"/>
      <c r="HS254" s="296"/>
      <c r="HT254" s="296"/>
      <c r="HU254" s="296"/>
      <c r="HV254" s="296"/>
      <c r="HW254" s="296"/>
      <c r="HX254" s="296"/>
      <c r="HY254" s="296"/>
      <c r="HZ254" s="296"/>
      <c r="IA254" s="296"/>
      <c r="IB254" s="296"/>
      <c r="IC254" s="296"/>
      <c r="ID254" s="296"/>
      <c r="IE254" s="296"/>
      <c r="IF254" s="296"/>
      <c r="IG254" s="296"/>
      <c r="IH254" s="296"/>
      <c r="II254" s="296"/>
      <c r="IJ254" s="296"/>
      <c r="IK254" s="296"/>
      <c r="IL254" s="296"/>
      <c r="IM254" s="296"/>
      <c r="IN254" s="296"/>
      <c r="IO254" s="296"/>
      <c r="IP254" s="296"/>
      <c r="IQ254" s="296"/>
      <c r="IR254" s="296"/>
      <c r="IS254" s="296"/>
      <c r="IT254" s="296"/>
      <c r="IU254" s="296"/>
      <c r="IV254" s="296"/>
      <c r="IW254" s="296"/>
      <c r="IX254" s="296"/>
      <c r="IY254" s="296"/>
      <c r="IZ254" s="296"/>
      <c r="JA254" s="296"/>
      <c r="KM254" s="38"/>
      <c r="KN254" s="38"/>
      <c r="KP254" s="38"/>
      <c r="KQ254" s="38"/>
      <c r="KR254" s="38"/>
      <c r="KS254" s="38"/>
      <c r="KT254" s="38"/>
      <c r="KU254" s="38"/>
      <c r="KV254" s="38"/>
      <c r="KW254" s="38"/>
      <c r="KX254" s="38"/>
      <c r="LH254" s="33"/>
    </row>
    <row r="255" spans="2:320" s="17" customFormat="1" x14ac:dyDescent="0.2">
      <c r="B255" s="33"/>
      <c r="F255" s="35"/>
      <c r="G255" s="174"/>
      <c r="H255" s="33"/>
      <c r="I255" s="33"/>
      <c r="J255" s="42"/>
      <c r="K255" s="296"/>
      <c r="L255" s="296"/>
      <c r="M255" s="296"/>
      <c r="N255" s="296"/>
      <c r="O255" s="296"/>
      <c r="P255" s="296"/>
      <c r="Q255" s="296"/>
      <c r="R255" s="296"/>
      <c r="S255" s="296"/>
      <c r="T255" s="296"/>
      <c r="U255" s="296"/>
      <c r="V255" s="296"/>
      <c r="W255" s="296"/>
      <c r="X255" s="296"/>
      <c r="Y255" s="296"/>
      <c r="Z255" s="296"/>
      <c r="AA255" s="296"/>
      <c r="AB255" s="296"/>
      <c r="AC255" s="296"/>
      <c r="AD255" s="296"/>
      <c r="AE255" s="296"/>
      <c r="AF255" s="296"/>
      <c r="AG255" s="296"/>
      <c r="AH255" s="296"/>
      <c r="AI255" s="296"/>
      <c r="AJ255" s="296"/>
      <c r="AK255" s="296"/>
      <c r="AL255" s="296"/>
      <c r="AM255" s="296"/>
      <c r="AN255" s="296"/>
      <c r="AO255" s="296"/>
      <c r="AP255" s="296"/>
      <c r="AQ255" s="296"/>
      <c r="AR255" s="296"/>
      <c r="AS255" s="296"/>
      <c r="AT255" s="296"/>
      <c r="AU255" s="296"/>
      <c r="AV255" s="296"/>
      <c r="AW255" s="296"/>
      <c r="AX255" s="296"/>
      <c r="AY255" s="296"/>
      <c r="AZ255" s="296"/>
      <c r="BA255" s="296"/>
      <c r="BB255" s="296"/>
      <c r="BC255" s="296"/>
      <c r="BD255" s="296"/>
      <c r="BE255" s="296"/>
      <c r="BF255" s="296"/>
      <c r="BG255" s="296"/>
      <c r="BH255" s="296"/>
      <c r="BI255" s="296"/>
      <c r="BJ255" s="296"/>
      <c r="BK255" s="296"/>
      <c r="BL255" s="296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296"/>
      <c r="CA255" s="296"/>
      <c r="CB255" s="296"/>
      <c r="CC255" s="296"/>
      <c r="CD255" s="296"/>
      <c r="CE255" s="296"/>
      <c r="CF255" s="296"/>
      <c r="CG255" s="296"/>
      <c r="CH255" s="296"/>
      <c r="CI255" s="296"/>
      <c r="CJ255" s="296"/>
      <c r="CK255" s="296"/>
      <c r="CL255" s="296"/>
      <c r="CM255" s="296"/>
      <c r="CN255" s="296"/>
      <c r="CO255" s="296"/>
      <c r="CP255" s="296"/>
      <c r="CQ255" s="296"/>
      <c r="CR255" s="296"/>
      <c r="CS255" s="296"/>
      <c r="CT255" s="296"/>
      <c r="CU255" s="296"/>
      <c r="CV255" s="296"/>
      <c r="CW255" s="42"/>
      <c r="CX255" s="296"/>
      <c r="CY255" s="296"/>
      <c r="CZ255" s="296"/>
      <c r="DA255" s="296"/>
      <c r="DB255" s="296"/>
      <c r="DC255" s="296"/>
      <c r="DD255" s="296"/>
      <c r="DE255" s="296"/>
      <c r="DF255" s="296"/>
      <c r="DG255" s="296"/>
      <c r="DH255" s="296"/>
      <c r="DI255" s="296"/>
      <c r="DJ255" s="296"/>
      <c r="DK255" s="296"/>
      <c r="DL255" s="296"/>
      <c r="DM255" s="296"/>
      <c r="DN255" s="296"/>
      <c r="DO255" s="296"/>
      <c r="DP255" s="296"/>
      <c r="DQ255" s="296"/>
      <c r="DR255" s="296"/>
      <c r="DS255" s="296"/>
      <c r="DT255" s="296"/>
      <c r="DU255" s="296"/>
      <c r="DV255" s="296"/>
      <c r="DW255" s="296"/>
      <c r="DX255" s="296"/>
      <c r="DY255" s="296"/>
      <c r="DZ255" s="296"/>
      <c r="EA255" s="296"/>
      <c r="EB255" s="296"/>
      <c r="EC255" s="296"/>
      <c r="ED255" s="296"/>
      <c r="EE255" s="296"/>
      <c r="EF255" s="296"/>
      <c r="EG255" s="42"/>
      <c r="EH255" s="296"/>
      <c r="EI255" s="296"/>
      <c r="EJ255" s="296"/>
      <c r="EK255" s="296"/>
      <c r="EL255" s="296"/>
      <c r="EM255" s="296"/>
      <c r="EN255" s="296"/>
      <c r="EO255" s="296"/>
      <c r="EP255" s="296"/>
      <c r="EQ255" s="296"/>
      <c r="ER255" s="296"/>
      <c r="ES255" s="296"/>
      <c r="ET255" s="296"/>
      <c r="EU255" s="296"/>
      <c r="EV255" s="296"/>
      <c r="EW255" s="296"/>
      <c r="EX255" s="296"/>
      <c r="EY255" s="296"/>
      <c r="EZ255" s="296"/>
      <c r="FA255" s="296"/>
      <c r="FB255" s="296"/>
      <c r="FC255" s="296"/>
      <c r="FD255" s="296"/>
      <c r="FE255" s="296"/>
      <c r="FF255" s="296"/>
      <c r="FG255" s="296"/>
      <c r="FH255" s="296"/>
      <c r="FI255" s="296"/>
      <c r="FJ255" s="296"/>
      <c r="FK255" s="296"/>
      <c r="FL255" s="296"/>
      <c r="FM255" s="296"/>
      <c r="FN255" s="296"/>
      <c r="FO255" s="296"/>
      <c r="FP255" s="296"/>
      <c r="FQ255" s="42"/>
      <c r="FR255" s="42"/>
      <c r="FS255" s="42"/>
      <c r="FT255" s="42"/>
      <c r="FU255" s="42"/>
      <c r="FV255" s="296"/>
      <c r="FW255" s="296"/>
      <c r="FX255" s="296"/>
      <c r="FY255" s="296"/>
      <c r="FZ255" s="296"/>
      <c r="GA255" s="296"/>
      <c r="GB255" s="296"/>
      <c r="GC255" s="296"/>
      <c r="GD255" s="296"/>
      <c r="GE255" s="296"/>
      <c r="GF255" s="296"/>
      <c r="GG255" s="296"/>
      <c r="GH255" s="296"/>
      <c r="GI255" s="296"/>
      <c r="GJ255" s="296"/>
      <c r="GK255" s="296"/>
      <c r="GL255" s="296"/>
      <c r="GM255" s="296"/>
      <c r="GN255" s="296"/>
      <c r="GO255" s="296"/>
      <c r="GP255" s="296"/>
      <c r="GQ255" s="296"/>
      <c r="GR255" s="296"/>
      <c r="GS255" s="296"/>
      <c r="GT255" s="296"/>
      <c r="GU255" s="296"/>
      <c r="GV255" s="296"/>
      <c r="GW255" s="296"/>
      <c r="GX255" s="296"/>
      <c r="GY255" s="296"/>
      <c r="GZ255" s="296"/>
      <c r="HA255" s="296"/>
      <c r="HB255" s="296"/>
      <c r="HC255" s="296"/>
      <c r="HD255" s="296"/>
      <c r="HE255" s="296"/>
      <c r="HF255" s="296"/>
      <c r="HG255" s="296"/>
      <c r="HH255" s="296"/>
      <c r="HI255" s="296"/>
      <c r="HJ255" s="296"/>
      <c r="HK255" s="296"/>
      <c r="HL255" s="296"/>
      <c r="HM255" s="296"/>
      <c r="HN255" s="296"/>
      <c r="HO255" s="296"/>
      <c r="HP255" s="296"/>
      <c r="HQ255" s="296"/>
      <c r="HR255" s="296"/>
      <c r="HS255" s="296"/>
      <c r="HT255" s="296"/>
      <c r="HU255" s="296"/>
      <c r="HV255" s="296"/>
      <c r="HW255" s="296"/>
      <c r="HX255" s="296"/>
      <c r="HY255" s="296"/>
      <c r="HZ255" s="296"/>
      <c r="IA255" s="296"/>
      <c r="IB255" s="296"/>
      <c r="IC255" s="296"/>
      <c r="ID255" s="296"/>
      <c r="IE255" s="296"/>
      <c r="IF255" s="296"/>
      <c r="IG255" s="296"/>
      <c r="IH255" s="296"/>
      <c r="II255" s="296"/>
      <c r="IJ255" s="296"/>
      <c r="IK255" s="296"/>
      <c r="IL255" s="296"/>
      <c r="IM255" s="296"/>
      <c r="IN255" s="296"/>
      <c r="IO255" s="296"/>
      <c r="IP255" s="296"/>
      <c r="IQ255" s="296"/>
      <c r="IR255" s="296"/>
      <c r="IS255" s="296"/>
      <c r="IT255" s="296"/>
      <c r="IU255" s="296"/>
      <c r="IV255" s="296"/>
      <c r="IW255" s="296"/>
      <c r="IX255" s="296"/>
      <c r="IY255" s="296"/>
      <c r="IZ255" s="296"/>
      <c r="JA255" s="296"/>
      <c r="KM255" s="38"/>
      <c r="KN255" s="38"/>
      <c r="KP255" s="38"/>
      <c r="KQ255" s="38"/>
      <c r="KR255" s="38"/>
      <c r="KS255" s="38"/>
      <c r="KT255" s="38"/>
      <c r="KU255" s="38"/>
      <c r="KV255" s="38"/>
      <c r="KW255" s="38"/>
      <c r="KX255" s="38"/>
      <c r="LH255" s="33"/>
    </row>
    <row r="256" spans="2:320" s="17" customFormat="1" x14ac:dyDescent="0.2">
      <c r="B256" s="33"/>
      <c r="F256" s="35"/>
      <c r="G256" s="174"/>
      <c r="H256" s="33"/>
      <c r="I256" s="33"/>
      <c r="J256" s="42"/>
      <c r="K256" s="296"/>
      <c r="L256" s="296"/>
      <c r="M256" s="296"/>
      <c r="N256" s="296"/>
      <c r="O256" s="296"/>
      <c r="P256" s="296"/>
      <c r="Q256" s="296"/>
      <c r="R256" s="296"/>
      <c r="S256" s="296"/>
      <c r="T256" s="296"/>
      <c r="U256" s="296"/>
      <c r="V256" s="296"/>
      <c r="W256" s="296"/>
      <c r="X256" s="296"/>
      <c r="Y256" s="296"/>
      <c r="Z256" s="296"/>
      <c r="AA256" s="296"/>
      <c r="AB256" s="296"/>
      <c r="AC256" s="296"/>
      <c r="AD256" s="296"/>
      <c r="AE256" s="296"/>
      <c r="AF256" s="296"/>
      <c r="AG256" s="296"/>
      <c r="AH256" s="296"/>
      <c r="AI256" s="296"/>
      <c r="AJ256" s="296"/>
      <c r="AK256" s="296"/>
      <c r="AL256" s="296"/>
      <c r="AM256" s="296"/>
      <c r="AN256" s="296"/>
      <c r="AO256" s="296"/>
      <c r="AP256" s="296"/>
      <c r="AQ256" s="296"/>
      <c r="AR256" s="296"/>
      <c r="AS256" s="296"/>
      <c r="AT256" s="296"/>
      <c r="AU256" s="296"/>
      <c r="AV256" s="296"/>
      <c r="AW256" s="296"/>
      <c r="AX256" s="296"/>
      <c r="AY256" s="296"/>
      <c r="AZ256" s="296"/>
      <c r="BA256" s="296"/>
      <c r="BB256" s="296"/>
      <c r="BC256" s="296"/>
      <c r="BD256" s="296"/>
      <c r="BE256" s="296"/>
      <c r="BF256" s="296"/>
      <c r="BG256" s="296"/>
      <c r="BH256" s="296"/>
      <c r="BI256" s="296"/>
      <c r="BJ256" s="296"/>
      <c r="BK256" s="296"/>
      <c r="BL256" s="296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296"/>
      <c r="CA256" s="296"/>
      <c r="CB256" s="296"/>
      <c r="CC256" s="296"/>
      <c r="CD256" s="296"/>
      <c r="CE256" s="296"/>
      <c r="CF256" s="296"/>
      <c r="CG256" s="296"/>
      <c r="CH256" s="296"/>
      <c r="CI256" s="296"/>
      <c r="CJ256" s="296"/>
      <c r="CK256" s="296"/>
      <c r="CL256" s="296"/>
      <c r="CM256" s="296"/>
      <c r="CN256" s="296"/>
      <c r="CO256" s="296"/>
      <c r="CP256" s="296"/>
      <c r="CQ256" s="296"/>
      <c r="CR256" s="296"/>
      <c r="CS256" s="296"/>
      <c r="CT256" s="296"/>
      <c r="CU256" s="296"/>
      <c r="CV256" s="296"/>
      <c r="CW256" s="42"/>
      <c r="CX256" s="296"/>
      <c r="CY256" s="296"/>
      <c r="CZ256" s="296"/>
      <c r="DA256" s="296"/>
      <c r="DB256" s="296"/>
      <c r="DC256" s="296"/>
      <c r="DD256" s="296"/>
      <c r="DE256" s="296"/>
      <c r="DF256" s="296"/>
      <c r="DG256" s="296"/>
      <c r="DH256" s="296"/>
      <c r="DI256" s="296"/>
      <c r="DJ256" s="296"/>
      <c r="DK256" s="296"/>
      <c r="DL256" s="296"/>
      <c r="DM256" s="296"/>
      <c r="DN256" s="296"/>
      <c r="DO256" s="296"/>
      <c r="DP256" s="296"/>
      <c r="DQ256" s="296"/>
      <c r="DR256" s="296"/>
      <c r="DS256" s="296"/>
      <c r="DT256" s="296"/>
      <c r="DU256" s="296"/>
      <c r="DV256" s="296"/>
      <c r="DW256" s="296"/>
      <c r="DX256" s="296"/>
      <c r="DY256" s="296"/>
      <c r="DZ256" s="296"/>
      <c r="EA256" s="296"/>
      <c r="EB256" s="296"/>
      <c r="EC256" s="296"/>
      <c r="ED256" s="296"/>
      <c r="EE256" s="296"/>
      <c r="EF256" s="296"/>
      <c r="EG256" s="42"/>
      <c r="EH256" s="296"/>
      <c r="EI256" s="296"/>
      <c r="EJ256" s="296"/>
      <c r="EK256" s="296"/>
      <c r="EL256" s="296"/>
      <c r="EM256" s="296"/>
      <c r="EN256" s="296"/>
      <c r="EO256" s="296"/>
      <c r="EP256" s="296"/>
      <c r="EQ256" s="296"/>
      <c r="ER256" s="296"/>
      <c r="ES256" s="296"/>
      <c r="ET256" s="296"/>
      <c r="EU256" s="296"/>
      <c r="EV256" s="296"/>
      <c r="EW256" s="296"/>
      <c r="EX256" s="296"/>
      <c r="EY256" s="296"/>
      <c r="EZ256" s="296"/>
      <c r="FA256" s="296"/>
      <c r="FB256" s="296"/>
      <c r="FC256" s="296"/>
      <c r="FD256" s="296"/>
      <c r="FE256" s="296"/>
      <c r="FF256" s="296"/>
      <c r="FG256" s="296"/>
      <c r="FH256" s="296"/>
      <c r="FI256" s="296"/>
      <c r="FJ256" s="296"/>
      <c r="FK256" s="296"/>
      <c r="FL256" s="296"/>
      <c r="FM256" s="296"/>
      <c r="FN256" s="296"/>
      <c r="FO256" s="296"/>
      <c r="FP256" s="296"/>
      <c r="FQ256" s="42"/>
      <c r="FR256" s="42"/>
      <c r="FS256" s="42"/>
      <c r="FT256" s="42"/>
      <c r="FU256" s="42"/>
      <c r="FV256" s="296"/>
      <c r="FW256" s="296"/>
      <c r="FX256" s="296"/>
      <c r="FY256" s="296"/>
      <c r="FZ256" s="296"/>
      <c r="GA256" s="296"/>
      <c r="GB256" s="296"/>
      <c r="GC256" s="296"/>
      <c r="GD256" s="296"/>
      <c r="GE256" s="296"/>
      <c r="GF256" s="296"/>
      <c r="GG256" s="296"/>
      <c r="GH256" s="296"/>
      <c r="GI256" s="296"/>
      <c r="GJ256" s="296"/>
      <c r="GK256" s="296"/>
      <c r="GL256" s="296"/>
      <c r="GM256" s="296"/>
      <c r="GN256" s="296"/>
      <c r="GO256" s="296"/>
      <c r="GP256" s="296"/>
      <c r="GQ256" s="296"/>
      <c r="GR256" s="296"/>
      <c r="GS256" s="296"/>
      <c r="GT256" s="296"/>
      <c r="GU256" s="296"/>
      <c r="GV256" s="296"/>
      <c r="GW256" s="296"/>
      <c r="GX256" s="296"/>
      <c r="GY256" s="296"/>
      <c r="GZ256" s="296"/>
      <c r="HA256" s="296"/>
      <c r="HB256" s="296"/>
      <c r="HC256" s="296"/>
      <c r="HD256" s="296"/>
      <c r="HE256" s="296"/>
      <c r="HF256" s="296"/>
      <c r="HG256" s="296"/>
      <c r="HH256" s="296"/>
      <c r="HI256" s="296"/>
      <c r="HJ256" s="296"/>
      <c r="HK256" s="296"/>
      <c r="HL256" s="296"/>
      <c r="HM256" s="296"/>
      <c r="HN256" s="296"/>
      <c r="HO256" s="296"/>
      <c r="HP256" s="296"/>
      <c r="HQ256" s="296"/>
      <c r="HR256" s="296"/>
      <c r="HS256" s="296"/>
      <c r="HT256" s="296"/>
      <c r="HU256" s="296"/>
      <c r="HV256" s="296"/>
      <c r="HW256" s="296"/>
      <c r="HX256" s="296"/>
      <c r="HY256" s="296"/>
      <c r="HZ256" s="296"/>
      <c r="IA256" s="296"/>
      <c r="IB256" s="296"/>
      <c r="IC256" s="296"/>
      <c r="ID256" s="296"/>
      <c r="IE256" s="296"/>
      <c r="IF256" s="296"/>
      <c r="IG256" s="296"/>
      <c r="IH256" s="296"/>
      <c r="II256" s="296"/>
      <c r="IJ256" s="296"/>
      <c r="IK256" s="296"/>
      <c r="IL256" s="296"/>
      <c r="IM256" s="296"/>
      <c r="IN256" s="296"/>
      <c r="IO256" s="296"/>
      <c r="IP256" s="296"/>
      <c r="IQ256" s="296"/>
      <c r="IR256" s="296"/>
      <c r="IS256" s="296"/>
      <c r="IT256" s="296"/>
      <c r="IU256" s="296"/>
      <c r="IV256" s="296"/>
      <c r="IW256" s="296"/>
      <c r="IX256" s="296"/>
      <c r="IY256" s="296"/>
      <c r="IZ256" s="296"/>
      <c r="JA256" s="296"/>
      <c r="KM256" s="38"/>
      <c r="KN256" s="38"/>
      <c r="KP256" s="38"/>
      <c r="KQ256" s="38"/>
      <c r="KR256" s="38"/>
      <c r="KS256" s="38"/>
      <c r="KT256" s="38"/>
      <c r="KU256" s="38"/>
      <c r="KV256" s="38"/>
      <c r="KW256" s="38"/>
      <c r="KX256" s="38"/>
      <c r="LH256" s="33"/>
    </row>
    <row r="257" spans="2:320" s="17" customFormat="1" x14ac:dyDescent="0.2">
      <c r="B257" s="33"/>
      <c r="F257" s="35"/>
      <c r="G257" s="174"/>
      <c r="H257" s="33"/>
      <c r="I257" s="33"/>
      <c r="J257" s="42"/>
      <c r="K257" s="296"/>
      <c r="L257" s="296"/>
      <c r="M257" s="296"/>
      <c r="N257" s="296"/>
      <c r="O257" s="296"/>
      <c r="P257" s="296"/>
      <c r="Q257" s="296"/>
      <c r="R257" s="296"/>
      <c r="S257" s="296"/>
      <c r="T257" s="296"/>
      <c r="U257" s="296"/>
      <c r="V257" s="296"/>
      <c r="W257" s="296"/>
      <c r="X257" s="296"/>
      <c r="Y257" s="296"/>
      <c r="Z257" s="296"/>
      <c r="AA257" s="296"/>
      <c r="AB257" s="296"/>
      <c r="AC257" s="296"/>
      <c r="AD257" s="296"/>
      <c r="AE257" s="296"/>
      <c r="AF257" s="296"/>
      <c r="AG257" s="296"/>
      <c r="AH257" s="296"/>
      <c r="AI257" s="296"/>
      <c r="AJ257" s="296"/>
      <c r="AK257" s="296"/>
      <c r="AL257" s="296"/>
      <c r="AM257" s="296"/>
      <c r="AN257" s="296"/>
      <c r="AO257" s="296"/>
      <c r="AP257" s="296"/>
      <c r="AQ257" s="296"/>
      <c r="AR257" s="296"/>
      <c r="AS257" s="296"/>
      <c r="AT257" s="296"/>
      <c r="AU257" s="296"/>
      <c r="AV257" s="296"/>
      <c r="AW257" s="296"/>
      <c r="AX257" s="296"/>
      <c r="AY257" s="296"/>
      <c r="AZ257" s="296"/>
      <c r="BA257" s="296"/>
      <c r="BB257" s="296"/>
      <c r="BC257" s="296"/>
      <c r="BD257" s="296"/>
      <c r="BE257" s="296"/>
      <c r="BF257" s="296"/>
      <c r="BG257" s="296"/>
      <c r="BH257" s="296"/>
      <c r="BI257" s="296"/>
      <c r="BJ257" s="296"/>
      <c r="BK257" s="296"/>
      <c r="BL257" s="296"/>
      <c r="BM257" s="42"/>
      <c r="BN257" s="42"/>
      <c r="BO257" s="42"/>
      <c r="BP257" s="42"/>
      <c r="BQ257" s="42"/>
      <c r="BR257" s="42"/>
      <c r="BS257" s="42"/>
      <c r="BT257" s="42"/>
      <c r="BU257" s="42"/>
      <c r="BV257" s="42"/>
      <c r="BW257" s="42"/>
      <c r="BX257" s="42"/>
      <c r="BY257" s="42"/>
      <c r="BZ257" s="296"/>
      <c r="CA257" s="296"/>
      <c r="CB257" s="296"/>
      <c r="CC257" s="296"/>
      <c r="CD257" s="296"/>
      <c r="CE257" s="296"/>
      <c r="CF257" s="296"/>
      <c r="CG257" s="296"/>
      <c r="CH257" s="296"/>
      <c r="CI257" s="296"/>
      <c r="CJ257" s="296"/>
      <c r="CK257" s="296"/>
      <c r="CL257" s="296"/>
      <c r="CM257" s="296"/>
      <c r="CN257" s="296"/>
      <c r="CO257" s="296"/>
      <c r="CP257" s="296"/>
      <c r="CQ257" s="296"/>
      <c r="CR257" s="296"/>
      <c r="CS257" s="296"/>
      <c r="CT257" s="296"/>
      <c r="CU257" s="296"/>
      <c r="CV257" s="296"/>
      <c r="CW257" s="42"/>
      <c r="CX257" s="296"/>
      <c r="CY257" s="296"/>
      <c r="CZ257" s="296"/>
      <c r="DA257" s="296"/>
      <c r="DB257" s="296"/>
      <c r="DC257" s="296"/>
      <c r="DD257" s="296"/>
      <c r="DE257" s="296"/>
      <c r="DF257" s="296"/>
      <c r="DG257" s="296"/>
      <c r="DH257" s="296"/>
      <c r="DI257" s="296"/>
      <c r="DJ257" s="296"/>
      <c r="DK257" s="296"/>
      <c r="DL257" s="296"/>
      <c r="DM257" s="296"/>
      <c r="DN257" s="296"/>
      <c r="DO257" s="296"/>
      <c r="DP257" s="296"/>
      <c r="DQ257" s="296"/>
      <c r="DR257" s="296"/>
      <c r="DS257" s="296"/>
      <c r="DT257" s="296"/>
      <c r="DU257" s="296"/>
      <c r="DV257" s="296"/>
      <c r="DW257" s="296"/>
      <c r="DX257" s="296"/>
      <c r="DY257" s="296"/>
      <c r="DZ257" s="296"/>
      <c r="EA257" s="296"/>
      <c r="EB257" s="296"/>
      <c r="EC257" s="296"/>
      <c r="ED257" s="296"/>
      <c r="EE257" s="296"/>
      <c r="EF257" s="296"/>
      <c r="EG257" s="42"/>
      <c r="EH257" s="296"/>
      <c r="EI257" s="296"/>
      <c r="EJ257" s="296"/>
      <c r="EK257" s="296"/>
      <c r="EL257" s="296"/>
      <c r="EM257" s="296"/>
      <c r="EN257" s="296"/>
      <c r="EO257" s="296"/>
      <c r="EP257" s="296"/>
      <c r="EQ257" s="296"/>
      <c r="ER257" s="296"/>
      <c r="ES257" s="296"/>
      <c r="ET257" s="296"/>
      <c r="EU257" s="296"/>
      <c r="EV257" s="296"/>
      <c r="EW257" s="296"/>
      <c r="EX257" s="296"/>
      <c r="EY257" s="296"/>
      <c r="EZ257" s="296"/>
      <c r="FA257" s="296"/>
      <c r="FB257" s="296"/>
      <c r="FC257" s="296"/>
      <c r="FD257" s="296"/>
      <c r="FE257" s="296"/>
      <c r="FF257" s="296"/>
      <c r="FG257" s="296"/>
      <c r="FH257" s="296"/>
      <c r="FI257" s="296"/>
      <c r="FJ257" s="296"/>
      <c r="FK257" s="296"/>
      <c r="FL257" s="296"/>
      <c r="FM257" s="296"/>
      <c r="FN257" s="296"/>
      <c r="FO257" s="296"/>
      <c r="FP257" s="296"/>
      <c r="FQ257" s="42"/>
      <c r="FR257" s="42"/>
      <c r="FS257" s="42"/>
      <c r="FT257" s="42"/>
      <c r="FU257" s="42"/>
      <c r="FV257" s="296"/>
      <c r="FW257" s="296"/>
      <c r="FX257" s="296"/>
      <c r="FY257" s="296"/>
      <c r="FZ257" s="296"/>
      <c r="GA257" s="296"/>
      <c r="GB257" s="296"/>
      <c r="GC257" s="296"/>
      <c r="GD257" s="296"/>
      <c r="GE257" s="296"/>
      <c r="GF257" s="296"/>
      <c r="GG257" s="296"/>
      <c r="GH257" s="296"/>
      <c r="GI257" s="296"/>
      <c r="GJ257" s="296"/>
      <c r="GK257" s="296"/>
      <c r="GL257" s="296"/>
      <c r="GM257" s="296"/>
      <c r="GN257" s="296"/>
      <c r="GO257" s="296"/>
      <c r="GP257" s="296"/>
      <c r="GQ257" s="296"/>
      <c r="GR257" s="296"/>
      <c r="GS257" s="296"/>
      <c r="GT257" s="296"/>
      <c r="GU257" s="296"/>
      <c r="GV257" s="296"/>
      <c r="GW257" s="296"/>
      <c r="GX257" s="296"/>
      <c r="GY257" s="296"/>
      <c r="GZ257" s="296"/>
      <c r="HA257" s="296"/>
      <c r="HB257" s="296"/>
      <c r="HC257" s="296"/>
      <c r="HD257" s="296"/>
      <c r="HE257" s="296"/>
      <c r="HF257" s="296"/>
      <c r="HG257" s="296"/>
      <c r="HH257" s="296"/>
      <c r="HI257" s="296"/>
      <c r="HJ257" s="296"/>
      <c r="HK257" s="296"/>
      <c r="HL257" s="296"/>
      <c r="HM257" s="296"/>
      <c r="HN257" s="296"/>
      <c r="HO257" s="296"/>
      <c r="HP257" s="296"/>
      <c r="HQ257" s="296"/>
      <c r="HR257" s="296"/>
      <c r="HS257" s="296"/>
      <c r="HT257" s="296"/>
      <c r="HU257" s="296"/>
      <c r="HV257" s="296"/>
      <c r="HW257" s="296"/>
      <c r="HX257" s="296"/>
      <c r="HY257" s="296"/>
      <c r="HZ257" s="296"/>
      <c r="IA257" s="296"/>
      <c r="IB257" s="296"/>
      <c r="IC257" s="296"/>
      <c r="ID257" s="296"/>
      <c r="IE257" s="296"/>
      <c r="IF257" s="296"/>
      <c r="IG257" s="296"/>
      <c r="IH257" s="296"/>
      <c r="II257" s="296"/>
      <c r="IJ257" s="296"/>
      <c r="IK257" s="296"/>
      <c r="IL257" s="296"/>
      <c r="IM257" s="296"/>
      <c r="IN257" s="296"/>
      <c r="IO257" s="296"/>
      <c r="IP257" s="296"/>
      <c r="IQ257" s="296"/>
      <c r="IR257" s="296"/>
      <c r="IS257" s="296"/>
      <c r="IT257" s="296"/>
      <c r="IU257" s="296"/>
      <c r="IV257" s="296"/>
      <c r="IW257" s="296"/>
      <c r="IX257" s="296"/>
      <c r="IY257" s="296"/>
      <c r="IZ257" s="296"/>
      <c r="JA257" s="296"/>
      <c r="KM257" s="38"/>
      <c r="KN257" s="38"/>
      <c r="KP257" s="38"/>
      <c r="KQ257" s="38"/>
      <c r="KR257" s="38"/>
      <c r="KS257" s="38"/>
      <c r="KT257" s="38"/>
      <c r="KU257" s="38"/>
      <c r="KV257" s="38"/>
      <c r="KW257" s="38"/>
      <c r="KX257" s="38"/>
      <c r="LH257" s="33"/>
    </row>
    <row r="258" spans="2:320" s="17" customFormat="1" x14ac:dyDescent="0.2">
      <c r="B258" s="33"/>
      <c r="F258" s="35"/>
      <c r="G258" s="174"/>
      <c r="H258" s="33"/>
      <c r="I258" s="33"/>
      <c r="J258" s="42"/>
      <c r="K258" s="296"/>
      <c r="L258" s="296"/>
      <c r="M258" s="296"/>
      <c r="N258" s="296"/>
      <c r="O258" s="296"/>
      <c r="P258" s="296"/>
      <c r="Q258" s="296"/>
      <c r="R258" s="296"/>
      <c r="S258" s="296"/>
      <c r="T258" s="296"/>
      <c r="U258" s="296"/>
      <c r="V258" s="296"/>
      <c r="W258" s="296"/>
      <c r="X258" s="296"/>
      <c r="Y258" s="296"/>
      <c r="Z258" s="296"/>
      <c r="AA258" s="296"/>
      <c r="AB258" s="296"/>
      <c r="AC258" s="296"/>
      <c r="AD258" s="296"/>
      <c r="AE258" s="296"/>
      <c r="AF258" s="296"/>
      <c r="AG258" s="296"/>
      <c r="AH258" s="296"/>
      <c r="AI258" s="296"/>
      <c r="AJ258" s="296"/>
      <c r="AK258" s="296"/>
      <c r="AL258" s="296"/>
      <c r="AM258" s="296"/>
      <c r="AN258" s="296"/>
      <c r="AO258" s="296"/>
      <c r="AP258" s="296"/>
      <c r="AQ258" s="296"/>
      <c r="AR258" s="296"/>
      <c r="AS258" s="296"/>
      <c r="AT258" s="296"/>
      <c r="AU258" s="296"/>
      <c r="AV258" s="296"/>
      <c r="AW258" s="296"/>
      <c r="AX258" s="296"/>
      <c r="AY258" s="296"/>
      <c r="AZ258" s="296"/>
      <c r="BA258" s="296"/>
      <c r="BB258" s="296"/>
      <c r="BC258" s="296"/>
      <c r="BD258" s="296"/>
      <c r="BE258" s="296"/>
      <c r="BF258" s="296"/>
      <c r="BG258" s="296"/>
      <c r="BH258" s="296"/>
      <c r="BI258" s="296"/>
      <c r="BJ258" s="296"/>
      <c r="BK258" s="296"/>
      <c r="BL258" s="296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296"/>
      <c r="CA258" s="296"/>
      <c r="CB258" s="296"/>
      <c r="CC258" s="296"/>
      <c r="CD258" s="296"/>
      <c r="CE258" s="296"/>
      <c r="CF258" s="296"/>
      <c r="CG258" s="296"/>
      <c r="CH258" s="296"/>
      <c r="CI258" s="296"/>
      <c r="CJ258" s="296"/>
      <c r="CK258" s="296"/>
      <c r="CL258" s="296"/>
      <c r="CM258" s="296"/>
      <c r="CN258" s="296"/>
      <c r="CO258" s="296"/>
      <c r="CP258" s="296"/>
      <c r="CQ258" s="296"/>
      <c r="CR258" s="296"/>
      <c r="CS258" s="296"/>
      <c r="CT258" s="296"/>
      <c r="CU258" s="296"/>
      <c r="CV258" s="296"/>
      <c r="CW258" s="42"/>
      <c r="CX258" s="296"/>
      <c r="CY258" s="296"/>
      <c r="CZ258" s="296"/>
      <c r="DA258" s="296"/>
      <c r="DB258" s="296"/>
      <c r="DC258" s="296"/>
      <c r="DD258" s="296"/>
      <c r="DE258" s="296"/>
      <c r="DF258" s="296"/>
      <c r="DG258" s="296"/>
      <c r="DH258" s="296"/>
      <c r="DI258" s="296"/>
      <c r="DJ258" s="296"/>
      <c r="DK258" s="296"/>
      <c r="DL258" s="296"/>
      <c r="DM258" s="296"/>
      <c r="DN258" s="296"/>
      <c r="DO258" s="296"/>
      <c r="DP258" s="296"/>
      <c r="DQ258" s="296"/>
      <c r="DR258" s="296"/>
      <c r="DS258" s="296"/>
      <c r="DT258" s="296"/>
      <c r="DU258" s="296"/>
      <c r="DV258" s="296"/>
      <c r="DW258" s="296"/>
      <c r="DX258" s="296"/>
      <c r="DY258" s="296"/>
      <c r="DZ258" s="296"/>
      <c r="EA258" s="296"/>
      <c r="EB258" s="296"/>
      <c r="EC258" s="296"/>
      <c r="ED258" s="296"/>
      <c r="EE258" s="296"/>
      <c r="EF258" s="296"/>
      <c r="EG258" s="42"/>
      <c r="EH258" s="296"/>
      <c r="EI258" s="296"/>
      <c r="EJ258" s="296"/>
      <c r="EK258" s="296"/>
      <c r="EL258" s="296"/>
      <c r="EM258" s="296"/>
      <c r="EN258" s="296"/>
      <c r="EO258" s="296"/>
      <c r="EP258" s="296"/>
      <c r="EQ258" s="296"/>
      <c r="ER258" s="296"/>
      <c r="ES258" s="296"/>
      <c r="ET258" s="296"/>
      <c r="EU258" s="296"/>
      <c r="EV258" s="296"/>
      <c r="EW258" s="296"/>
      <c r="EX258" s="296"/>
      <c r="EY258" s="296"/>
      <c r="EZ258" s="296"/>
      <c r="FA258" s="296"/>
      <c r="FB258" s="296"/>
      <c r="FC258" s="296"/>
      <c r="FD258" s="296"/>
      <c r="FE258" s="296"/>
      <c r="FF258" s="296"/>
      <c r="FG258" s="296"/>
      <c r="FH258" s="296"/>
      <c r="FI258" s="296"/>
      <c r="FJ258" s="296"/>
      <c r="FK258" s="296"/>
      <c r="FL258" s="296"/>
      <c r="FM258" s="296"/>
      <c r="FN258" s="296"/>
      <c r="FO258" s="296"/>
      <c r="FP258" s="296"/>
      <c r="FQ258" s="42"/>
      <c r="FR258" s="42"/>
      <c r="FS258" s="42"/>
      <c r="FT258" s="42"/>
      <c r="FU258" s="42"/>
      <c r="FV258" s="296"/>
      <c r="FW258" s="296"/>
      <c r="FX258" s="296"/>
      <c r="FY258" s="296"/>
      <c r="FZ258" s="296"/>
      <c r="GA258" s="296"/>
      <c r="GB258" s="296"/>
      <c r="GC258" s="296"/>
      <c r="GD258" s="296"/>
      <c r="GE258" s="296"/>
      <c r="GF258" s="296"/>
      <c r="GG258" s="296"/>
      <c r="GH258" s="296"/>
      <c r="GI258" s="296"/>
      <c r="GJ258" s="296"/>
      <c r="GK258" s="296"/>
      <c r="GL258" s="296"/>
      <c r="GM258" s="296"/>
      <c r="GN258" s="296"/>
      <c r="GO258" s="296"/>
      <c r="GP258" s="296"/>
      <c r="GQ258" s="296"/>
      <c r="GR258" s="296"/>
      <c r="GS258" s="296"/>
      <c r="GT258" s="296"/>
      <c r="GU258" s="296"/>
      <c r="GV258" s="296"/>
      <c r="GW258" s="296"/>
      <c r="GX258" s="296"/>
      <c r="GY258" s="296"/>
      <c r="GZ258" s="296"/>
      <c r="HA258" s="296"/>
      <c r="HB258" s="296"/>
      <c r="HC258" s="296"/>
      <c r="HD258" s="296"/>
      <c r="HE258" s="296"/>
      <c r="HF258" s="296"/>
      <c r="HG258" s="296"/>
      <c r="HH258" s="296"/>
      <c r="HI258" s="296"/>
      <c r="HJ258" s="296"/>
      <c r="HK258" s="296"/>
      <c r="HL258" s="296"/>
      <c r="HM258" s="296"/>
      <c r="HN258" s="296"/>
      <c r="HO258" s="296"/>
      <c r="HP258" s="296"/>
      <c r="HQ258" s="296"/>
      <c r="HR258" s="296"/>
      <c r="HS258" s="296"/>
      <c r="HT258" s="296"/>
      <c r="HU258" s="296"/>
      <c r="HV258" s="296"/>
      <c r="HW258" s="296"/>
      <c r="HX258" s="296"/>
      <c r="HY258" s="296"/>
      <c r="HZ258" s="296"/>
      <c r="IA258" s="296"/>
      <c r="IB258" s="296"/>
      <c r="IC258" s="296"/>
      <c r="ID258" s="296"/>
      <c r="IE258" s="296"/>
      <c r="IF258" s="296"/>
      <c r="IG258" s="296"/>
      <c r="IH258" s="296"/>
      <c r="II258" s="296"/>
      <c r="IJ258" s="296"/>
      <c r="IK258" s="296"/>
      <c r="IL258" s="296"/>
      <c r="IM258" s="296"/>
      <c r="IN258" s="296"/>
      <c r="IO258" s="296"/>
      <c r="IP258" s="296"/>
      <c r="IQ258" s="296"/>
      <c r="IR258" s="296"/>
      <c r="IS258" s="296"/>
      <c r="IT258" s="296"/>
      <c r="IU258" s="296"/>
      <c r="IV258" s="296"/>
      <c r="IW258" s="296"/>
      <c r="IX258" s="296"/>
      <c r="IY258" s="296"/>
      <c r="IZ258" s="296"/>
      <c r="JA258" s="296"/>
      <c r="KM258" s="38"/>
      <c r="KN258" s="38"/>
      <c r="KP258" s="38"/>
      <c r="KQ258" s="38"/>
      <c r="KR258" s="38"/>
      <c r="KS258" s="38"/>
      <c r="KT258" s="38"/>
      <c r="KU258" s="38"/>
      <c r="KV258" s="38"/>
      <c r="KW258" s="38"/>
      <c r="KX258" s="38"/>
      <c r="LH258" s="33"/>
    </row>
    <row r="259" spans="2:320" s="17" customFormat="1" x14ac:dyDescent="0.2">
      <c r="B259" s="33"/>
      <c r="F259" s="35"/>
      <c r="G259" s="174"/>
      <c r="H259" s="33"/>
      <c r="I259" s="33"/>
      <c r="J259" s="42"/>
      <c r="K259" s="296"/>
      <c r="L259" s="296"/>
      <c r="M259" s="296"/>
      <c r="N259" s="296"/>
      <c r="O259" s="296"/>
      <c r="P259" s="296"/>
      <c r="Q259" s="296"/>
      <c r="R259" s="296"/>
      <c r="S259" s="296"/>
      <c r="T259" s="296"/>
      <c r="U259" s="296"/>
      <c r="V259" s="296"/>
      <c r="W259" s="296"/>
      <c r="X259" s="296"/>
      <c r="Y259" s="296"/>
      <c r="Z259" s="296"/>
      <c r="AA259" s="296"/>
      <c r="AB259" s="296"/>
      <c r="AC259" s="296"/>
      <c r="AD259" s="296"/>
      <c r="AE259" s="296"/>
      <c r="AF259" s="296"/>
      <c r="AG259" s="296"/>
      <c r="AH259" s="296"/>
      <c r="AI259" s="296"/>
      <c r="AJ259" s="296"/>
      <c r="AK259" s="296"/>
      <c r="AL259" s="296"/>
      <c r="AM259" s="296"/>
      <c r="AN259" s="296"/>
      <c r="AO259" s="296"/>
      <c r="AP259" s="296"/>
      <c r="AQ259" s="296"/>
      <c r="AR259" s="296"/>
      <c r="AS259" s="296"/>
      <c r="AT259" s="296"/>
      <c r="AU259" s="296"/>
      <c r="AV259" s="296"/>
      <c r="AW259" s="296"/>
      <c r="AX259" s="296"/>
      <c r="AY259" s="296"/>
      <c r="AZ259" s="296"/>
      <c r="BA259" s="296"/>
      <c r="BB259" s="296"/>
      <c r="BC259" s="296"/>
      <c r="BD259" s="296"/>
      <c r="BE259" s="296"/>
      <c r="BF259" s="296"/>
      <c r="BG259" s="296"/>
      <c r="BH259" s="296"/>
      <c r="BI259" s="296"/>
      <c r="BJ259" s="296"/>
      <c r="BK259" s="296"/>
      <c r="BL259" s="296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  <c r="BZ259" s="296"/>
      <c r="CA259" s="296"/>
      <c r="CB259" s="296"/>
      <c r="CC259" s="296"/>
      <c r="CD259" s="296"/>
      <c r="CE259" s="296"/>
      <c r="CF259" s="296"/>
      <c r="CG259" s="296"/>
      <c r="CH259" s="296"/>
      <c r="CI259" s="296"/>
      <c r="CJ259" s="296"/>
      <c r="CK259" s="296"/>
      <c r="CL259" s="296"/>
      <c r="CM259" s="296"/>
      <c r="CN259" s="296"/>
      <c r="CO259" s="296"/>
      <c r="CP259" s="296"/>
      <c r="CQ259" s="296"/>
      <c r="CR259" s="296"/>
      <c r="CS259" s="296"/>
      <c r="CT259" s="296"/>
      <c r="CU259" s="296"/>
      <c r="CV259" s="296"/>
      <c r="CW259" s="42"/>
      <c r="CX259" s="296"/>
      <c r="CY259" s="296"/>
      <c r="CZ259" s="296"/>
      <c r="DA259" s="296"/>
      <c r="DB259" s="296"/>
      <c r="DC259" s="296"/>
      <c r="DD259" s="296"/>
      <c r="DE259" s="296"/>
      <c r="DF259" s="296"/>
      <c r="DG259" s="296"/>
      <c r="DH259" s="296"/>
      <c r="DI259" s="296"/>
      <c r="DJ259" s="296"/>
      <c r="DK259" s="296"/>
      <c r="DL259" s="296"/>
      <c r="DM259" s="296"/>
      <c r="DN259" s="296"/>
      <c r="DO259" s="296"/>
      <c r="DP259" s="296"/>
      <c r="DQ259" s="296"/>
      <c r="DR259" s="296"/>
      <c r="DS259" s="296"/>
      <c r="DT259" s="296"/>
      <c r="DU259" s="296"/>
      <c r="DV259" s="296"/>
      <c r="DW259" s="296"/>
      <c r="DX259" s="296"/>
      <c r="DY259" s="296"/>
      <c r="DZ259" s="296"/>
      <c r="EA259" s="296"/>
      <c r="EB259" s="296"/>
      <c r="EC259" s="296"/>
      <c r="ED259" s="296"/>
      <c r="EE259" s="296"/>
      <c r="EF259" s="296"/>
      <c r="EG259" s="42"/>
      <c r="EH259" s="296"/>
      <c r="EI259" s="296"/>
      <c r="EJ259" s="296"/>
      <c r="EK259" s="296"/>
      <c r="EL259" s="296"/>
      <c r="EM259" s="296"/>
      <c r="EN259" s="296"/>
      <c r="EO259" s="296"/>
      <c r="EP259" s="296"/>
      <c r="EQ259" s="296"/>
      <c r="ER259" s="296"/>
      <c r="ES259" s="296"/>
      <c r="ET259" s="296"/>
      <c r="EU259" s="296"/>
      <c r="EV259" s="296"/>
      <c r="EW259" s="296"/>
      <c r="EX259" s="296"/>
      <c r="EY259" s="296"/>
      <c r="EZ259" s="296"/>
      <c r="FA259" s="296"/>
      <c r="FB259" s="296"/>
      <c r="FC259" s="296"/>
      <c r="FD259" s="296"/>
      <c r="FE259" s="296"/>
      <c r="FF259" s="296"/>
      <c r="FG259" s="296"/>
      <c r="FH259" s="296"/>
      <c r="FI259" s="296"/>
      <c r="FJ259" s="296"/>
      <c r="FK259" s="296"/>
      <c r="FL259" s="296"/>
      <c r="FM259" s="296"/>
      <c r="FN259" s="296"/>
      <c r="FO259" s="296"/>
      <c r="FP259" s="296"/>
      <c r="FQ259" s="42"/>
      <c r="FR259" s="42"/>
      <c r="FS259" s="42"/>
      <c r="FT259" s="42"/>
      <c r="FU259" s="42"/>
      <c r="FV259" s="296"/>
      <c r="FW259" s="296"/>
      <c r="FX259" s="296"/>
      <c r="FY259" s="296"/>
      <c r="FZ259" s="296"/>
      <c r="GA259" s="296"/>
      <c r="GB259" s="296"/>
      <c r="GC259" s="296"/>
      <c r="GD259" s="296"/>
      <c r="GE259" s="296"/>
      <c r="GF259" s="296"/>
      <c r="GG259" s="296"/>
      <c r="GH259" s="296"/>
      <c r="GI259" s="296"/>
      <c r="GJ259" s="296"/>
      <c r="GK259" s="296"/>
      <c r="GL259" s="296"/>
      <c r="GM259" s="296"/>
      <c r="GN259" s="296"/>
      <c r="GO259" s="296"/>
      <c r="GP259" s="296"/>
      <c r="GQ259" s="296"/>
      <c r="GR259" s="296"/>
      <c r="GS259" s="296"/>
      <c r="GT259" s="296"/>
      <c r="GU259" s="296"/>
      <c r="GV259" s="296"/>
      <c r="GW259" s="296"/>
      <c r="GX259" s="296"/>
      <c r="GY259" s="296"/>
      <c r="GZ259" s="296"/>
      <c r="HA259" s="296"/>
      <c r="HB259" s="296"/>
      <c r="HC259" s="296"/>
      <c r="HD259" s="296"/>
      <c r="HE259" s="296"/>
      <c r="HF259" s="296"/>
      <c r="HG259" s="296"/>
      <c r="HH259" s="296"/>
      <c r="HI259" s="296"/>
      <c r="HJ259" s="296"/>
      <c r="HK259" s="296"/>
      <c r="HL259" s="296"/>
      <c r="HM259" s="296"/>
      <c r="HN259" s="296"/>
      <c r="HO259" s="296"/>
      <c r="HP259" s="296"/>
      <c r="HQ259" s="296"/>
      <c r="HR259" s="296"/>
      <c r="HS259" s="296"/>
      <c r="HT259" s="296"/>
      <c r="HU259" s="296"/>
      <c r="HV259" s="296"/>
      <c r="HW259" s="296"/>
      <c r="HX259" s="296"/>
      <c r="HY259" s="296"/>
      <c r="HZ259" s="296"/>
      <c r="IA259" s="296"/>
      <c r="IB259" s="296"/>
      <c r="IC259" s="296"/>
      <c r="ID259" s="296"/>
      <c r="IE259" s="296"/>
      <c r="IF259" s="296"/>
      <c r="IG259" s="296"/>
      <c r="IH259" s="296"/>
      <c r="II259" s="296"/>
      <c r="IJ259" s="296"/>
      <c r="IK259" s="296"/>
      <c r="IL259" s="296"/>
      <c r="IM259" s="296"/>
      <c r="IN259" s="296"/>
      <c r="IO259" s="296"/>
      <c r="IP259" s="296"/>
      <c r="IQ259" s="296"/>
      <c r="IR259" s="296"/>
      <c r="IS259" s="296"/>
      <c r="IT259" s="296"/>
      <c r="IU259" s="296"/>
      <c r="IV259" s="296"/>
      <c r="IW259" s="296"/>
      <c r="IX259" s="296"/>
      <c r="IY259" s="296"/>
      <c r="IZ259" s="296"/>
      <c r="JA259" s="296"/>
      <c r="KM259" s="38"/>
      <c r="KN259" s="38"/>
      <c r="KP259" s="38"/>
      <c r="KQ259" s="38"/>
      <c r="KR259" s="38"/>
      <c r="KS259" s="38"/>
      <c r="KT259" s="38"/>
      <c r="KU259" s="38"/>
      <c r="KV259" s="38"/>
      <c r="KW259" s="38"/>
      <c r="KX259" s="38"/>
      <c r="LH259" s="33"/>
    </row>
    <row r="260" spans="2:320" s="17" customFormat="1" x14ac:dyDescent="0.2">
      <c r="B260" s="33"/>
      <c r="F260" s="35"/>
      <c r="G260" s="174"/>
      <c r="H260" s="33"/>
      <c r="I260" s="33"/>
      <c r="J260" s="42"/>
      <c r="K260" s="296"/>
      <c r="L260" s="296"/>
      <c r="M260" s="296"/>
      <c r="N260" s="296"/>
      <c r="O260" s="296"/>
      <c r="P260" s="296"/>
      <c r="Q260" s="296"/>
      <c r="R260" s="296"/>
      <c r="S260" s="296"/>
      <c r="T260" s="296"/>
      <c r="U260" s="296"/>
      <c r="V260" s="296"/>
      <c r="W260" s="296"/>
      <c r="X260" s="296"/>
      <c r="Y260" s="296"/>
      <c r="Z260" s="296"/>
      <c r="AA260" s="296"/>
      <c r="AB260" s="296"/>
      <c r="AC260" s="296"/>
      <c r="AD260" s="296"/>
      <c r="AE260" s="296"/>
      <c r="AF260" s="296"/>
      <c r="AG260" s="296"/>
      <c r="AH260" s="296"/>
      <c r="AI260" s="296"/>
      <c r="AJ260" s="296"/>
      <c r="AK260" s="296"/>
      <c r="AL260" s="296"/>
      <c r="AM260" s="296"/>
      <c r="AN260" s="296"/>
      <c r="AO260" s="296"/>
      <c r="AP260" s="296"/>
      <c r="AQ260" s="296"/>
      <c r="AR260" s="296"/>
      <c r="AS260" s="296"/>
      <c r="AT260" s="296"/>
      <c r="AU260" s="296"/>
      <c r="AV260" s="296"/>
      <c r="AW260" s="296"/>
      <c r="AX260" s="296"/>
      <c r="AY260" s="296"/>
      <c r="AZ260" s="296"/>
      <c r="BA260" s="296"/>
      <c r="BB260" s="296"/>
      <c r="BC260" s="296"/>
      <c r="BD260" s="296"/>
      <c r="BE260" s="296"/>
      <c r="BF260" s="296"/>
      <c r="BG260" s="296"/>
      <c r="BH260" s="296"/>
      <c r="BI260" s="296"/>
      <c r="BJ260" s="296"/>
      <c r="BK260" s="296"/>
      <c r="BL260" s="296"/>
      <c r="BM260" s="42"/>
      <c r="BN260" s="42"/>
      <c r="BO260" s="42"/>
      <c r="BP260" s="42"/>
      <c r="BQ260" s="42"/>
      <c r="BR260" s="42"/>
      <c r="BS260" s="42"/>
      <c r="BT260" s="42"/>
      <c r="BU260" s="42"/>
      <c r="BV260" s="42"/>
      <c r="BW260" s="42"/>
      <c r="BX260" s="42"/>
      <c r="BY260" s="42"/>
      <c r="BZ260" s="296"/>
      <c r="CA260" s="296"/>
      <c r="CB260" s="296"/>
      <c r="CC260" s="296"/>
      <c r="CD260" s="296"/>
      <c r="CE260" s="296"/>
      <c r="CF260" s="296"/>
      <c r="CG260" s="296"/>
      <c r="CH260" s="296"/>
      <c r="CI260" s="296"/>
      <c r="CJ260" s="296"/>
      <c r="CK260" s="296"/>
      <c r="CL260" s="296"/>
      <c r="CM260" s="296"/>
      <c r="CN260" s="296"/>
      <c r="CO260" s="296"/>
      <c r="CP260" s="296"/>
      <c r="CQ260" s="296"/>
      <c r="CR260" s="296"/>
      <c r="CS260" s="296"/>
      <c r="CT260" s="296"/>
      <c r="CU260" s="296"/>
      <c r="CV260" s="296"/>
      <c r="CW260" s="42"/>
      <c r="CX260" s="296"/>
      <c r="CY260" s="296"/>
      <c r="CZ260" s="296"/>
      <c r="DA260" s="296"/>
      <c r="DB260" s="296"/>
      <c r="DC260" s="296"/>
      <c r="DD260" s="296"/>
      <c r="DE260" s="296"/>
      <c r="DF260" s="296"/>
      <c r="DG260" s="296"/>
      <c r="DH260" s="296"/>
      <c r="DI260" s="296"/>
      <c r="DJ260" s="296"/>
      <c r="DK260" s="296"/>
      <c r="DL260" s="296"/>
      <c r="DM260" s="296"/>
      <c r="DN260" s="296"/>
      <c r="DO260" s="296"/>
      <c r="DP260" s="296"/>
      <c r="DQ260" s="296"/>
      <c r="DR260" s="296"/>
      <c r="DS260" s="296"/>
      <c r="DT260" s="296"/>
      <c r="DU260" s="296"/>
      <c r="DV260" s="296"/>
      <c r="DW260" s="296"/>
      <c r="DX260" s="296"/>
      <c r="DY260" s="296"/>
      <c r="DZ260" s="296"/>
      <c r="EA260" s="296"/>
      <c r="EB260" s="296"/>
      <c r="EC260" s="296"/>
      <c r="ED260" s="296"/>
      <c r="EE260" s="296"/>
      <c r="EF260" s="296"/>
      <c r="EG260" s="42"/>
      <c r="EH260" s="296"/>
      <c r="EI260" s="296"/>
      <c r="EJ260" s="296"/>
      <c r="EK260" s="296"/>
      <c r="EL260" s="296"/>
      <c r="EM260" s="296"/>
      <c r="EN260" s="296"/>
      <c r="EO260" s="296"/>
      <c r="EP260" s="296"/>
      <c r="EQ260" s="296"/>
      <c r="ER260" s="296"/>
      <c r="ES260" s="296"/>
      <c r="ET260" s="296"/>
      <c r="EU260" s="296"/>
      <c r="EV260" s="296"/>
      <c r="EW260" s="296"/>
      <c r="EX260" s="296"/>
      <c r="EY260" s="296"/>
      <c r="EZ260" s="296"/>
      <c r="FA260" s="296"/>
      <c r="FB260" s="296"/>
      <c r="FC260" s="296"/>
      <c r="FD260" s="296"/>
      <c r="FE260" s="296"/>
      <c r="FF260" s="296"/>
      <c r="FG260" s="296"/>
      <c r="FH260" s="296"/>
      <c r="FI260" s="296"/>
      <c r="FJ260" s="296"/>
      <c r="FK260" s="296"/>
      <c r="FL260" s="296"/>
      <c r="FM260" s="296"/>
      <c r="FN260" s="296"/>
      <c r="FO260" s="296"/>
      <c r="FP260" s="296"/>
      <c r="FQ260" s="42"/>
      <c r="FR260" s="42"/>
      <c r="FS260" s="42"/>
      <c r="FT260" s="42"/>
      <c r="FU260" s="42"/>
      <c r="FV260" s="296"/>
      <c r="FW260" s="296"/>
      <c r="FX260" s="296"/>
      <c r="FY260" s="296"/>
      <c r="FZ260" s="296"/>
      <c r="GA260" s="296"/>
      <c r="GB260" s="296"/>
      <c r="GC260" s="296"/>
      <c r="GD260" s="296"/>
      <c r="GE260" s="296"/>
      <c r="GF260" s="296"/>
      <c r="GG260" s="296"/>
      <c r="GH260" s="296"/>
      <c r="GI260" s="296"/>
      <c r="GJ260" s="296"/>
      <c r="GK260" s="296"/>
      <c r="GL260" s="296"/>
      <c r="GM260" s="296"/>
      <c r="GN260" s="296"/>
      <c r="GO260" s="296"/>
      <c r="GP260" s="296"/>
      <c r="GQ260" s="296"/>
      <c r="GR260" s="296"/>
      <c r="GS260" s="296"/>
      <c r="GT260" s="296"/>
      <c r="GU260" s="296"/>
      <c r="GV260" s="296"/>
      <c r="GW260" s="296"/>
      <c r="GX260" s="296"/>
      <c r="GY260" s="296"/>
      <c r="GZ260" s="296"/>
      <c r="HA260" s="296"/>
      <c r="HB260" s="296"/>
      <c r="HC260" s="296"/>
      <c r="HD260" s="296"/>
      <c r="HE260" s="296"/>
      <c r="HF260" s="296"/>
      <c r="HG260" s="296"/>
      <c r="HH260" s="296"/>
      <c r="HI260" s="296"/>
      <c r="HJ260" s="296"/>
      <c r="HK260" s="296"/>
      <c r="HL260" s="296"/>
      <c r="HM260" s="296"/>
      <c r="HN260" s="296"/>
      <c r="HO260" s="296"/>
      <c r="HP260" s="296"/>
      <c r="HQ260" s="296"/>
      <c r="HR260" s="296"/>
      <c r="HS260" s="296"/>
      <c r="HT260" s="296"/>
      <c r="HU260" s="296"/>
      <c r="HV260" s="296"/>
      <c r="HW260" s="296"/>
      <c r="HX260" s="296"/>
      <c r="HY260" s="296"/>
      <c r="HZ260" s="296"/>
      <c r="IA260" s="296"/>
      <c r="IB260" s="296"/>
      <c r="IC260" s="296"/>
      <c r="ID260" s="296"/>
      <c r="IE260" s="296"/>
      <c r="IF260" s="296"/>
      <c r="IG260" s="296"/>
      <c r="IH260" s="296"/>
      <c r="II260" s="296"/>
      <c r="IJ260" s="296"/>
      <c r="IK260" s="296"/>
      <c r="IL260" s="296"/>
      <c r="IM260" s="296"/>
      <c r="IN260" s="296"/>
      <c r="IO260" s="296"/>
      <c r="IP260" s="296"/>
      <c r="IQ260" s="296"/>
      <c r="IR260" s="296"/>
      <c r="IS260" s="296"/>
      <c r="IT260" s="296"/>
      <c r="IU260" s="296"/>
      <c r="IV260" s="296"/>
      <c r="IW260" s="296"/>
      <c r="IX260" s="296"/>
      <c r="IY260" s="296"/>
      <c r="IZ260" s="296"/>
      <c r="JA260" s="296"/>
      <c r="KM260" s="38"/>
      <c r="KN260" s="38"/>
      <c r="KP260" s="38"/>
      <c r="KQ260" s="38"/>
      <c r="KR260" s="38"/>
      <c r="KS260" s="38"/>
      <c r="KT260" s="38"/>
      <c r="KU260" s="38"/>
      <c r="KV260" s="38"/>
      <c r="KW260" s="38"/>
      <c r="KX260" s="38"/>
      <c r="LH260" s="33"/>
    </row>
    <row r="261" spans="2:320" s="17" customFormat="1" x14ac:dyDescent="0.2">
      <c r="B261" s="33"/>
      <c r="F261" s="35"/>
      <c r="G261" s="174"/>
      <c r="H261" s="33"/>
      <c r="I261" s="33"/>
      <c r="J261" s="42"/>
      <c r="K261" s="296"/>
      <c r="L261" s="296"/>
      <c r="M261" s="296"/>
      <c r="N261" s="296"/>
      <c r="O261" s="296"/>
      <c r="P261" s="296"/>
      <c r="Q261" s="296"/>
      <c r="R261" s="296"/>
      <c r="S261" s="296"/>
      <c r="T261" s="296"/>
      <c r="U261" s="296"/>
      <c r="V261" s="296"/>
      <c r="W261" s="296"/>
      <c r="X261" s="296"/>
      <c r="Y261" s="296"/>
      <c r="Z261" s="296"/>
      <c r="AA261" s="296"/>
      <c r="AB261" s="296"/>
      <c r="AC261" s="296"/>
      <c r="AD261" s="296"/>
      <c r="AE261" s="296"/>
      <c r="AF261" s="296"/>
      <c r="AG261" s="296"/>
      <c r="AH261" s="296"/>
      <c r="AI261" s="296"/>
      <c r="AJ261" s="296"/>
      <c r="AK261" s="296"/>
      <c r="AL261" s="296"/>
      <c r="AM261" s="296"/>
      <c r="AN261" s="296"/>
      <c r="AO261" s="296"/>
      <c r="AP261" s="296"/>
      <c r="AQ261" s="296"/>
      <c r="AR261" s="296"/>
      <c r="AS261" s="296"/>
      <c r="AT261" s="296"/>
      <c r="AU261" s="296"/>
      <c r="AV261" s="296"/>
      <c r="AW261" s="296"/>
      <c r="AX261" s="296"/>
      <c r="AY261" s="296"/>
      <c r="AZ261" s="296"/>
      <c r="BA261" s="296"/>
      <c r="BB261" s="296"/>
      <c r="BC261" s="296"/>
      <c r="BD261" s="296"/>
      <c r="BE261" s="296"/>
      <c r="BF261" s="296"/>
      <c r="BG261" s="296"/>
      <c r="BH261" s="296"/>
      <c r="BI261" s="296"/>
      <c r="BJ261" s="296"/>
      <c r="BK261" s="296"/>
      <c r="BL261" s="296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  <c r="BZ261" s="296"/>
      <c r="CA261" s="296"/>
      <c r="CB261" s="296"/>
      <c r="CC261" s="296"/>
      <c r="CD261" s="296"/>
      <c r="CE261" s="296"/>
      <c r="CF261" s="296"/>
      <c r="CG261" s="296"/>
      <c r="CH261" s="296"/>
      <c r="CI261" s="296"/>
      <c r="CJ261" s="296"/>
      <c r="CK261" s="296"/>
      <c r="CL261" s="296"/>
      <c r="CM261" s="296"/>
      <c r="CN261" s="296"/>
      <c r="CO261" s="296"/>
      <c r="CP261" s="296"/>
      <c r="CQ261" s="296"/>
      <c r="CR261" s="296"/>
      <c r="CS261" s="296"/>
      <c r="CT261" s="296"/>
      <c r="CU261" s="296"/>
      <c r="CV261" s="296"/>
      <c r="CW261" s="42"/>
      <c r="CX261" s="296"/>
      <c r="CY261" s="296"/>
      <c r="CZ261" s="296"/>
      <c r="DA261" s="296"/>
      <c r="DB261" s="296"/>
      <c r="DC261" s="296"/>
      <c r="DD261" s="296"/>
      <c r="DE261" s="296"/>
      <c r="DF261" s="296"/>
      <c r="DG261" s="296"/>
      <c r="DH261" s="296"/>
      <c r="DI261" s="296"/>
      <c r="DJ261" s="296"/>
      <c r="DK261" s="296"/>
      <c r="DL261" s="296"/>
      <c r="DM261" s="296"/>
      <c r="DN261" s="296"/>
      <c r="DO261" s="296"/>
      <c r="DP261" s="296"/>
      <c r="DQ261" s="296"/>
      <c r="DR261" s="296"/>
      <c r="DS261" s="296"/>
      <c r="DT261" s="296"/>
      <c r="DU261" s="296"/>
      <c r="DV261" s="296"/>
      <c r="DW261" s="296"/>
      <c r="DX261" s="296"/>
      <c r="DY261" s="296"/>
      <c r="DZ261" s="296"/>
      <c r="EA261" s="296"/>
      <c r="EB261" s="296"/>
      <c r="EC261" s="296"/>
      <c r="ED261" s="296"/>
      <c r="EE261" s="296"/>
      <c r="EF261" s="296"/>
      <c r="EG261" s="42"/>
      <c r="EH261" s="296"/>
      <c r="EI261" s="296"/>
      <c r="EJ261" s="296"/>
      <c r="EK261" s="296"/>
      <c r="EL261" s="296"/>
      <c r="EM261" s="296"/>
      <c r="EN261" s="296"/>
      <c r="EO261" s="296"/>
      <c r="EP261" s="296"/>
      <c r="EQ261" s="296"/>
      <c r="ER261" s="296"/>
      <c r="ES261" s="296"/>
      <c r="ET261" s="296"/>
      <c r="EU261" s="296"/>
      <c r="EV261" s="296"/>
      <c r="EW261" s="296"/>
      <c r="EX261" s="296"/>
      <c r="EY261" s="296"/>
      <c r="EZ261" s="296"/>
      <c r="FA261" s="296"/>
      <c r="FB261" s="296"/>
      <c r="FC261" s="296"/>
      <c r="FD261" s="296"/>
      <c r="FE261" s="296"/>
      <c r="FF261" s="296"/>
      <c r="FG261" s="296"/>
      <c r="FH261" s="296"/>
      <c r="FI261" s="296"/>
      <c r="FJ261" s="296"/>
      <c r="FK261" s="296"/>
      <c r="FL261" s="296"/>
      <c r="FM261" s="296"/>
      <c r="FN261" s="296"/>
      <c r="FO261" s="296"/>
      <c r="FP261" s="296"/>
      <c r="FQ261" s="42"/>
      <c r="FR261" s="42"/>
      <c r="FS261" s="42"/>
      <c r="FT261" s="42"/>
      <c r="FU261" s="42"/>
      <c r="FV261" s="296"/>
      <c r="FW261" s="296"/>
      <c r="FX261" s="296"/>
      <c r="FY261" s="296"/>
      <c r="FZ261" s="296"/>
      <c r="GA261" s="296"/>
      <c r="GB261" s="296"/>
      <c r="GC261" s="296"/>
      <c r="GD261" s="296"/>
      <c r="GE261" s="296"/>
      <c r="GF261" s="296"/>
      <c r="GG261" s="296"/>
      <c r="GH261" s="296"/>
      <c r="GI261" s="296"/>
      <c r="GJ261" s="296"/>
      <c r="GK261" s="296"/>
      <c r="GL261" s="296"/>
      <c r="GM261" s="296"/>
      <c r="GN261" s="296"/>
      <c r="GO261" s="296"/>
      <c r="GP261" s="296"/>
      <c r="GQ261" s="296"/>
      <c r="GR261" s="296"/>
      <c r="GS261" s="296"/>
      <c r="GT261" s="296"/>
      <c r="GU261" s="296"/>
      <c r="GV261" s="296"/>
      <c r="GW261" s="296"/>
      <c r="GX261" s="296"/>
      <c r="GY261" s="296"/>
      <c r="GZ261" s="296"/>
      <c r="HA261" s="296"/>
      <c r="HB261" s="296"/>
      <c r="HC261" s="296"/>
      <c r="HD261" s="296"/>
      <c r="HE261" s="296"/>
      <c r="HF261" s="296"/>
      <c r="HG261" s="296"/>
      <c r="HH261" s="296"/>
      <c r="HI261" s="296"/>
      <c r="HJ261" s="296"/>
      <c r="HK261" s="296"/>
      <c r="HL261" s="296"/>
      <c r="HM261" s="296"/>
      <c r="HN261" s="296"/>
      <c r="HO261" s="296"/>
      <c r="HP261" s="296"/>
      <c r="HQ261" s="296"/>
      <c r="HR261" s="296"/>
      <c r="HS261" s="296"/>
      <c r="HT261" s="296"/>
      <c r="HU261" s="296"/>
      <c r="HV261" s="296"/>
      <c r="HW261" s="296"/>
      <c r="HX261" s="296"/>
      <c r="HY261" s="296"/>
      <c r="HZ261" s="296"/>
      <c r="IA261" s="296"/>
      <c r="IB261" s="296"/>
      <c r="IC261" s="296"/>
      <c r="ID261" s="296"/>
      <c r="IE261" s="296"/>
      <c r="IF261" s="296"/>
      <c r="IG261" s="296"/>
      <c r="IH261" s="296"/>
      <c r="II261" s="296"/>
      <c r="IJ261" s="296"/>
      <c r="IK261" s="296"/>
      <c r="IL261" s="296"/>
      <c r="IM261" s="296"/>
      <c r="IN261" s="296"/>
      <c r="IO261" s="296"/>
      <c r="IP261" s="296"/>
      <c r="IQ261" s="296"/>
      <c r="IR261" s="296"/>
      <c r="IS261" s="296"/>
      <c r="IT261" s="296"/>
      <c r="IU261" s="296"/>
      <c r="IV261" s="296"/>
      <c r="IW261" s="296"/>
      <c r="IX261" s="296"/>
      <c r="IY261" s="296"/>
      <c r="IZ261" s="296"/>
      <c r="JA261" s="296"/>
      <c r="KM261" s="38"/>
      <c r="KN261" s="38"/>
      <c r="KP261" s="38"/>
      <c r="KQ261" s="38"/>
      <c r="KR261" s="38"/>
      <c r="KS261" s="38"/>
      <c r="KT261" s="38"/>
      <c r="KU261" s="38"/>
      <c r="KV261" s="38"/>
      <c r="KW261" s="38"/>
      <c r="KX261" s="38"/>
      <c r="LH261" s="33"/>
    </row>
    <row r="262" spans="2:320" s="17" customFormat="1" x14ac:dyDescent="0.2">
      <c r="B262" s="33"/>
      <c r="F262" s="35"/>
      <c r="G262" s="174"/>
      <c r="H262" s="33"/>
      <c r="I262" s="33"/>
      <c r="J262" s="42"/>
      <c r="K262" s="296"/>
      <c r="L262" s="296"/>
      <c r="M262" s="296"/>
      <c r="N262" s="296"/>
      <c r="O262" s="296"/>
      <c r="P262" s="296"/>
      <c r="Q262" s="296"/>
      <c r="R262" s="296"/>
      <c r="S262" s="296"/>
      <c r="T262" s="296"/>
      <c r="U262" s="296"/>
      <c r="V262" s="296"/>
      <c r="W262" s="296"/>
      <c r="X262" s="296"/>
      <c r="Y262" s="296"/>
      <c r="Z262" s="296"/>
      <c r="AA262" s="296"/>
      <c r="AB262" s="296"/>
      <c r="AC262" s="296"/>
      <c r="AD262" s="296"/>
      <c r="AE262" s="296"/>
      <c r="AF262" s="296"/>
      <c r="AG262" s="296"/>
      <c r="AH262" s="296"/>
      <c r="AI262" s="296"/>
      <c r="AJ262" s="296"/>
      <c r="AK262" s="296"/>
      <c r="AL262" s="296"/>
      <c r="AM262" s="296"/>
      <c r="AN262" s="296"/>
      <c r="AO262" s="296"/>
      <c r="AP262" s="296"/>
      <c r="AQ262" s="296"/>
      <c r="AR262" s="296"/>
      <c r="AS262" s="296"/>
      <c r="AT262" s="296"/>
      <c r="AU262" s="296"/>
      <c r="AV262" s="296"/>
      <c r="AW262" s="296"/>
      <c r="AX262" s="296"/>
      <c r="AY262" s="296"/>
      <c r="AZ262" s="296"/>
      <c r="BA262" s="296"/>
      <c r="BB262" s="296"/>
      <c r="BC262" s="296"/>
      <c r="BD262" s="296"/>
      <c r="BE262" s="296"/>
      <c r="BF262" s="296"/>
      <c r="BG262" s="296"/>
      <c r="BH262" s="296"/>
      <c r="BI262" s="296"/>
      <c r="BJ262" s="296"/>
      <c r="BK262" s="296"/>
      <c r="BL262" s="296"/>
      <c r="BM262" s="42"/>
      <c r="BN262" s="42"/>
      <c r="BO262" s="42"/>
      <c r="BP262" s="42"/>
      <c r="BQ262" s="42"/>
      <c r="BR262" s="42"/>
      <c r="BS262" s="42"/>
      <c r="BT262" s="42"/>
      <c r="BU262" s="42"/>
      <c r="BV262" s="42"/>
      <c r="BW262" s="42"/>
      <c r="BX262" s="42"/>
      <c r="BY262" s="42"/>
      <c r="BZ262" s="296"/>
      <c r="CA262" s="296"/>
      <c r="CB262" s="296"/>
      <c r="CC262" s="296"/>
      <c r="CD262" s="296"/>
      <c r="CE262" s="296"/>
      <c r="CF262" s="296"/>
      <c r="CG262" s="296"/>
      <c r="CH262" s="296"/>
      <c r="CI262" s="296"/>
      <c r="CJ262" s="296"/>
      <c r="CK262" s="296"/>
      <c r="CL262" s="296"/>
      <c r="CM262" s="296"/>
      <c r="CN262" s="296"/>
      <c r="CO262" s="296"/>
      <c r="CP262" s="296"/>
      <c r="CQ262" s="296"/>
      <c r="CR262" s="296"/>
      <c r="CS262" s="296"/>
      <c r="CT262" s="296"/>
      <c r="CU262" s="296"/>
      <c r="CV262" s="296"/>
      <c r="CW262" s="42"/>
      <c r="CX262" s="296"/>
      <c r="CY262" s="296"/>
      <c r="CZ262" s="296"/>
      <c r="DA262" s="296"/>
      <c r="DB262" s="296"/>
      <c r="DC262" s="296"/>
      <c r="DD262" s="296"/>
      <c r="DE262" s="296"/>
      <c r="DF262" s="296"/>
      <c r="DG262" s="296"/>
      <c r="DH262" s="296"/>
      <c r="DI262" s="296"/>
      <c r="DJ262" s="296"/>
      <c r="DK262" s="296"/>
      <c r="DL262" s="296"/>
      <c r="DM262" s="296"/>
      <c r="DN262" s="296"/>
      <c r="DO262" s="296"/>
      <c r="DP262" s="296"/>
      <c r="DQ262" s="296"/>
      <c r="DR262" s="296"/>
      <c r="DS262" s="296"/>
      <c r="DT262" s="296"/>
      <c r="DU262" s="296"/>
      <c r="DV262" s="296"/>
      <c r="DW262" s="296"/>
      <c r="DX262" s="296"/>
      <c r="DY262" s="296"/>
      <c r="DZ262" s="296"/>
      <c r="EA262" s="296"/>
      <c r="EB262" s="296"/>
      <c r="EC262" s="296"/>
      <c r="ED262" s="296"/>
      <c r="EE262" s="296"/>
      <c r="EF262" s="296"/>
      <c r="EG262" s="42"/>
      <c r="EH262" s="296"/>
      <c r="EI262" s="296"/>
      <c r="EJ262" s="296"/>
      <c r="EK262" s="296"/>
      <c r="EL262" s="296"/>
      <c r="EM262" s="296"/>
      <c r="EN262" s="296"/>
      <c r="EO262" s="296"/>
      <c r="EP262" s="296"/>
      <c r="EQ262" s="296"/>
      <c r="ER262" s="296"/>
      <c r="ES262" s="296"/>
      <c r="ET262" s="296"/>
      <c r="EU262" s="296"/>
      <c r="EV262" s="296"/>
      <c r="EW262" s="296"/>
      <c r="EX262" s="296"/>
      <c r="EY262" s="296"/>
      <c r="EZ262" s="296"/>
      <c r="FA262" s="296"/>
      <c r="FB262" s="296"/>
      <c r="FC262" s="296"/>
      <c r="FD262" s="296"/>
      <c r="FE262" s="296"/>
      <c r="FF262" s="296"/>
      <c r="FG262" s="296"/>
      <c r="FH262" s="296"/>
      <c r="FI262" s="296"/>
      <c r="FJ262" s="296"/>
      <c r="FK262" s="296"/>
      <c r="FL262" s="296"/>
      <c r="FM262" s="296"/>
      <c r="FN262" s="296"/>
      <c r="FO262" s="296"/>
      <c r="FP262" s="296"/>
      <c r="FQ262" s="42"/>
      <c r="FR262" s="42"/>
      <c r="FS262" s="42"/>
      <c r="FT262" s="42"/>
      <c r="FU262" s="42"/>
      <c r="FV262" s="296"/>
      <c r="FW262" s="296"/>
      <c r="FX262" s="296"/>
      <c r="FY262" s="296"/>
      <c r="FZ262" s="296"/>
      <c r="GA262" s="296"/>
      <c r="GB262" s="296"/>
      <c r="GC262" s="296"/>
      <c r="GD262" s="296"/>
      <c r="GE262" s="296"/>
      <c r="GF262" s="296"/>
      <c r="GG262" s="296"/>
      <c r="GH262" s="296"/>
      <c r="GI262" s="296"/>
      <c r="GJ262" s="296"/>
      <c r="GK262" s="296"/>
      <c r="GL262" s="296"/>
      <c r="GM262" s="296"/>
      <c r="GN262" s="296"/>
      <c r="GO262" s="296"/>
      <c r="GP262" s="296"/>
      <c r="GQ262" s="296"/>
      <c r="GR262" s="296"/>
      <c r="GS262" s="296"/>
      <c r="GT262" s="296"/>
      <c r="GU262" s="296"/>
      <c r="GV262" s="296"/>
      <c r="GW262" s="296"/>
      <c r="GX262" s="296"/>
      <c r="GY262" s="296"/>
      <c r="GZ262" s="296"/>
      <c r="HA262" s="296"/>
      <c r="HB262" s="296"/>
      <c r="HC262" s="296"/>
      <c r="HD262" s="296"/>
      <c r="HE262" s="296"/>
      <c r="HF262" s="296"/>
      <c r="HG262" s="296"/>
      <c r="HH262" s="296"/>
      <c r="HI262" s="296"/>
      <c r="HJ262" s="296"/>
      <c r="HK262" s="296"/>
      <c r="HL262" s="296"/>
      <c r="HM262" s="296"/>
      <c r="HN262" s="296"/>
      <c r="HO262" s="296"/>
      <c r="HP262" s="296"/>
      <c r="HQ262" s="296"/>
      <c r="HR262" s="296"/>
      <c r="HS262" s="296"/>
      <c r="HT262" s="296"/>
      <c r="HU262" s="296"/>
      <c r="HV262" s="296"/>
      <c r="HW262" s="296"/>
      <c r="HX262" s="296"/>
      <c r="HY262" s="296"/>
      <c r="HZ262" s="296"/>
      <c r="IA262" s="296"/>
      <c r="IB262" s="296"/>
      <c r="IC262" s="296"/>
      <c r="ID262" s="296"/>
      <c r="IE262" s="296"/>
      <c r="IF262" s="296"/>
      <c r="IG262" s="296"/>
      <c r="IH262" s="296"/>
      <c r="II262" s="296"/>
      <c r="IJ262" s="296"/>
      <c r="IK262" s="296"/>
      <c r="IL262" s="296"/>
      <c r="IM262" s="296"/>
      <c r="IN262" s="296"/>
      <c r="IO262" s="296"/>
      <c r="IP262" s="296"/>
      <c r="IQ262" s="296"/>
      <c r="IR262" s="296"/>
      <c r="IS262" s="296"/>
      <c r="IT262" s="296"/>
      <c r="IU262" s="296"/>
      <c r="IV262" s="296"/>
      <c r="IW262" s="296"/>
      <c r="IX262" s="296"/>
      <c r="IY262" s="296"/>
      <c r="IZ262" s="296"/>
      <c r="JA262" s="296"/>
      <c r="KM262" s="38"/>
      <c r="KN262" s="38"/>
      <c r="KP262" s="38"/>
      <c r="KQ262" s="38"/>
      <c r="KR262" s="38"/>
      <c r="KS262" s="38"/>
      <c r="KT262" s="38"/>
      <c r="KU262" s="38"/>
      <c r="KV262" s="38"/>
      <c r="KW262" s="38"/>
      <c r="KX262" s="38"/>
      <c r="LH262" s="33"/>
    </row>
    <row r="263" spans="2:320" s="17" customFormat="1" x14ac:dyDescent="0.2">
      <c r="B263" s="33"/>
      <c r="F263" s="35"/>
      <c r="G263" s="174"/>
      <c r="H263" s="33"/>
      <c r="I263" s="33"/>
      <c r="J263" s="42"/>
      <c r="K263" s="296"/>
      <c r="L263" s="296"/>
      <c r="M263" s="296"/>
      <c r="N263" s="296"/>
      <c r="O263" s="296"/>
      <c r="P263" s="296"/>
      <c r="Q263" s="296"/>
      <c r="R263" s="296"/>
      <c r="S263" s="296"/>
      <c r="T263" s="296"/>
      <c r="U263" s="296"/>
      <c r="V263" s="296"/>
      <c r="W263" s="296"/>
      <c r="X263" s="296"/>
      <c r="Y263" s="296"/>
      <c r="Z263" s="296"/>
      <c r="AA263" s="296"/>
      <c r="AB263" s="296"/>
      <c r="AC263" s="296"/>
      <c r="AD263" s="296"/>
      <c r="AE263" s="296"/>
      <c r="AF263" s="296"/>
      <c r="AG263" s="296"/>
      <c r="AH263" s="296"/>
      <c r="AI263" s="296"/>
      <c r="AJ263" s="296"/>
      <c r="AK263" s="296"/>
      <c r="AL263" s="296"/>
      <c r="AM263" s="296"/>
      <c r="AN263" s="296"/>
      <c r="AO263" s="296"/>
      <c r="AP263" s="296"/>
      <c r="AQ263" s="296"/>
      <c r="AR263" s="296"/>
      <c r="AS263" s="296"/>
      <c r="AT263" s="296"/>
      <c r="AU263" s="296"/>
      <c r="AV263" s="296"/>
      <c r="AW263" s="296"/>
      <c r="AX263" s="296"/>
      <c r="AY263" s="296"/>
      <c r="AZ263" s="296"/>
      <c r="BA263" s="296"/>
      <c r="BB263" s="296"/>
      <c r="BC263" s="296"/>
      <c r="BD263" s="296"/>
      <c r="BE263" s="296"/>
      <c r="BF263" s="296"/>
      <c r="BG263" s="296"/>
      <c r="BH263" s="296"/>
      <c r="BI263" s="296"/>
      <c r="BJ263" s="296"/>
      <c r="BK263" s="296"/>
      <c r="BL263" s="296"/>
      <c r="BM263" s="42"/>
      <c r="BN263" s="42"/>
      <c r="BO263" s="42"/>
      <c r="BP263" s="42"/>
      <c r="BQ263" s="42"/>
      <c r="BR263" s="42"/>
      <c r="BS263" s="42"/>
      <c r="BT263" s="42"/>
      <c r="BU263" s="42"/>
      <c r="BV263" s="42"/>
      <c r="BW263" s="42"/>
      <c r="BX263" s="42"/>
      <c r="BY263" s="42"/>
      <c r="BZ263" s="296"/>
      <c r="CA263" s="296"/>
      <c r="CB263" s="296"/>
      <c r="CC263" s="296"/>
      <c r="CD263" s="296"/>
      <c r="CE263" s="296"/>
      <c r="CF263" s="296"/>
      <c r="CG263" s="296"/>
      <c r="CH263" s="296"/>
      <c r="CI263" s="296"/>
      <c r="CJ263" s="296"/>
      <c r="CK263" s="296"/>
      <c r="CL263" s="296"/>
      <c r="CM263" s="296"/>
      <c r="CN263" s="296"/>
      <c r="CO263" s="296"/>
      <c r="CP263" s="296"/>
      <c r="CQ263" s="296"/>
      <c r="CR263" s="296"/>
      <c r="CS263" s="296"/>
      <c r="CT263" s="296"/>
      <c r="CU263" s="296"/>
      <c r="CV263" s="296"/>
      <c r="CW263" s="42"/>
      <c r="CX263" s="296"/>
      <c r="CY263" s="296"/>
      <c r="CZ263" s="296"/>
      <c r="DA263" s="296"/>
      <c r="DB263" s="296"/>
      <c r="DC263" s="296"/>
      <c r="DD263" s="296"/>
      <c r="DE263" s="296"/>
      <c r="DF263" s="296"/>
      <c r="DG263" s="296"/>
      <c r="DH263" s="296"/>
      <c r="DI263" s="296"/>
      <c r="DJ263" s="296"/>
      <c r="DK263" s="296"/>
      <c r="DL263" s="296"/>
      <c r="DM263" s="296"/>
      <c r="DN263" s="296"/>
      <c r="DO263" s="296"/>
      <c r="DP263" s="296"/>
      <c r="DQ263" s="296"/>
      <c r="DR263" s="296"/>
      <c r="DS263" s="296"/>
      <c r="DT263" s="296"/>
      <c r="DU263" s="296"/>
      <c r="DV263" s="296"/>
      <c r="DW263" s="296"/>
      <c r="DX263" s="296"/>
      <c r="DY263" s="296"/>
      <c r="DZ263" s="296"/>
      <c r="EA263" s="296"/>
      <c r="EB263" s="296"/>
      <c r="EC263" s="296"/>
      <c r="ED263" s="296"/>
      <c r="EE263" s="296"/>
      <c r="EF263" s="296"/>
      <c r="EG263" s="42"/>
      <c r="EH263" s="296"/>
      <c r="EI263" s="296"/>
      <c r="EJ263" s="296"/>
      <c r="EK263" s="296"/>
      <c r="EL263" s="296"/>
      <c r="EM263" s="296"/>
      <c r="EN263" s="296"/>
      <c r="EO263" s="296"/>
      <c r="EP263" s="296"/>
      <c r="EQ263" s="296"/>
      <c r="ER263" s="296"/>
      <c r="ES263" s="296"/>
      <c r="ET263" s="296"/>
      <c r="EU263" s="296"/>
      <c r="EV263" s="296"/>
      <c r="EW263" s="296"/>
      <c r="EX263" s="296"/>
      <c r="EY263" s="296"/>
      <c r="EZ263" s="296"/>
      <c r="FA263" s="296"/>
      <c r="FB263" s="296"/>
      <c r="FC263" s="296"/>
      <c r="FD263" s="296"/>
      <c r="FE263" s="296"/>
      <c r="FF263" s="296"/>
      <c r="FG263" s="296"/>
      <c r="FH263" s="296"/>
      <c r="FI263" s="296"/>
      <c r="FJ263" s="296"/>
      <c r="FK263" s="296"/>
      <c r="FL263" s="296"/>
      <c r="FM263" s="296"/>
      <c r="FN263" s="296"/>
      <c r="FO263" s="296"/>
      <c r="FP263" s="296"/>
      <c r="FQ263" s="42"/>
      <c r="FR263" s="42"/>
      <c r="FS263" s="42"/>
      <c r="FT263" s="42"/>
      <c r="FU263" s="42"/>
      <c r="FV263" s="296"/>
      <c r="FW263" s="296"/>
      <c r="FX263" s="296"/>
      <c r="FY263" s="296"/>
      <c r="FZ263" s="296"/>
      <c r="GA263" s="296"/>
      <c r="GB263" s="296"/>
      <c r="GC263" s="296"/>
      <c r="GD263" s="296"/>
      <c r="GE263" s="296"/>
      <c r="GF263" s="296"/>
      <c r="GG263" s="296"/>
      <c r="GH263" s="296"/>
      <c r="GI263" s="296"/>
      <c r="GJ263" s="296"/>
      <c r="GK263" s="296"/>
      <c r="GL263" s="296"/>
      <c r="GM263" s="296"/>
      <c r="GN263" s="296"/>
      <c r="GO263" s="296"/>
      <c r="GP263" s="296"/>
      <c r="GQ263" s="296"/>
      <c r="GR263" s="296"/>
      <c r="GS263" s="296"/>
      <c r="GT263" s="296"/>
      <c r="GU263" s="296"/>
      <c r="GV263" s="296"/>
      <c r="GW263" s="296"/>
      <c r="GX263" s="296"/>
      <c r="GY263" s="296"/>
      <c r="GZ263" s="296"/>
      <c r="HA263" s="296"/>
      <c r="HB263" s="296"/>
      <c r="HC263" s="296"/>
      <c r="HD263" s="296"/>
      <c r="HE263" s="296"/>
      <c r="HF263" s="296"/>
      <c r="HG263" s="296"/>
      <c r="HH263" s="296"/>
      <c r="HI263" s="296"/>
      <c r="HJ263" s="296"/>
      <c r="HK263" s="296"/>
      <c r="HL263" s="296"/>
      <c r="HM263" s="296"/>
      <c r="HN263" s="296"/>
      <c r="HO263" s="296"/>
      <c r="HP263" s="296"/>
      <c r="HQ263" s="296"/>
      <c r="HR263" s="296"/>
      <c r="HS263" s="296"/>
      <c r="HT263" s="296"/>
      <c r="HU263" s="296"/>
      <c r="HV263" s="296"/>
      <c r="HW263" s="296"/>
      <c r="HX263" s="296"/>
      <c r="HY263" s="296"/>
      <c r="HZ263" s="296"/>
      <c r="IA263" s="296"/>
      <c r="IB263" s="296"/>
      <c r="IC263" s="296"/>
      <c r="ID263" s="296"/>
      <c r="IE263" s="296"/>
      <c r="IF263" s="296"/>
      <c r="IG263" s="296"/>
      <c r="IH263" s="296"/>
      <c r="II263" s="296"/>
      <c r="IJ263" s="296"/>
      <c r="IK263" s="296"/>
      <c r="IL263" s="296"/>
      <c r="IM263" s="296"/>
      <c r="IN263" s="296"/>
      <c r="IO263" s="296"/>
      <c r="IP263" s="296"/>
      <c r="IQ263" s="296"/>
      <c r="IR263" s="296"/>
      <c r="IS263" s="296"/>
      <c r="IT263" s="296"/>
      <c r="IU263" s="296"/>
      <c r="IV263" s="296"/>
      <c r="IW263" s="296"/>
      <c r="IX263" s="296"/>
      <c r="IY263" s="296"/>
      <c r="IZ263" s="296"/>
      <c r="JA263" s="296"/>
      <c r="KM263" s="38"/>
      <c r="KN263" s="38"/>
      <c r="KP263" s="38"/>
      <c r="KQ263" s="38"/>
      <c r="KR263" s="38"/>
      <c r="KS263" s="38"/>
      <c r="KT263" s="38"/>
      <c r="KU263" s="38"/>
      <c r="KV263" s="38"/>
      <c r="KW263" s="38"/>
      <c r="KX263" s="38"/>
      <c r="LH263" s="33"/>
    </row>
    <row r="264" spans="2:320" s="17" customFormat="1" x14ac:dyDescent="0.2">
      <c r="B264" s="33"/>
      <c r="F264" s="35"/>
      <c r="G264" s="174"/>
      <c r="H264" s="33"/>
      <c r="I264" s="33"/>
      <c r="J264" s="42"/>
      <c r="K264" s="296"/>
      <c r="L264" s="296"/>
      <c r="M264" s="296"/>
      <c r="N264" s="296"/>
      <c r="O264" s="296"/>
      <c r="P264" s="296"/>
      <c r="Q264" s="296"/>
      <c r="R264" s="296"/>
      <c r="S264" s="296"/>
      <c r="T264" s="296"/>
      <c r="U264" s="296"/>
      <c r="V264" s="296"/>
      <c r="W264" s="296"/>
      <c r="X264" s="296"/>
      <c r="Y264" s="296"/>
      <c r="Z264" s="296"/>
      <c r="AA264" s="296"/>
      <c r="AB264" s="296"/>
      <c r="AC264" s="296"/>
      <c r="AD264" s="296"/>
      <c r="AE264" s="296"/>
      <c r="AF264" s="296"/>
      <c r="AG264" s="296"/>
      <c r="AH264" s="296"/>
      <c r="AI264" s="296"/>
      <c r="AJ264" s="296"/>
      <c r="AK264" s="296"/>
      <c r="AL264" s="296"/>
      <c r="AM264" s="296"/>
      <c r="AN264" s="296"/>
      <c r="AO264" s="296"/>
      <c r="AP264" s="296"/>
      <c r="AQ264" s="296"/>
      <c r="AR264" s="296"/>
      <c r="AS264" s="296"/>
      <c r="AT264" s="296"/>
      <c r="AU264" s="296"/>
      <c r="AV264" s="296"/>
      <c r="AW264" s="296"/>
      <c r="AX264" s="296"/>
      <c r="AY264" s="296"/>
      <c r="AZ264" s="296"/>
      <c r="BA264" s="296"/>
      <c r="BB264" s="296"/>
      <c r="BC264" s="296"/>
      <c r="BD264" s="296"/>
      <c r="BE264" s="296"/>
      <c r="BF264" s="296"/>
      <c r="BG264" s="296"/>
      <c r="BH264" s="296"/>
      <c r="BI264" s="296"/>
      <c r="BJ264" s="296"/>
      <c r="BK264" s="296"/>
      <c r="BL264" s="296"/>
      <c r="BM264" s="42"/>
      <c r="BN264" s="42"/>
      <c r="BO264" s="42"/>
      <c r="BP264" s="42"/>
      <c r="BQ264" s="42"/>
      <c r="BR264" s="42"/>
      <c r="BS264" s="42"/>
      <c r="BT264" s="42"/>
      <c r="BU264" s="42"/>
      <c r="BV264" s="42"/>
      <c r="BW264" s="42"/>
      <c r="BX264" s="42"/>
      <c r="BY264" s="42"/>
      <c r="BZ264" s="296"/>
      <c r="CA264" s="296"/>
      <c r="CB264" s="296"/>
      <c r="CC264" s="296"/>
      <c r="CD264" s="296"/>
      <c r="CE264" s="296"/>
      <c r="CF264" s="296"/>
      <c r="CG264" s="296"/>
      <c r="CH264" s="296"/>
      <c r="CI264" s="296"/>
      <c r="CJ264" s="296"/>
      <c r="CK264" s="296"/>
      <c r="CL264" s="296"/>
      <c r="CM264" s="296"/>
      <c r="CN264" s="296"/>
      <c r="CO264" s="296"/>
      <c r="CP264" s="296"/>
      <c r="CQ264" s="296"/>
      <c r="CR264" s="296"/>
      <c r="CS264" s="296"/>
      <c r="CT264" s="296"/>
      <c r="CU264" s="296"/>
      <c r="CV264" s="296"/>
      <c r="CW264" s="42"/>
      <c r="CX264" s="296"/>
      <c r="CY264" s="296"/>
      <c r="CZ264" s="296"/>
      <c r="DA264" s="296"/>
      <c r="DB264" s="296"/>
      <c r="DC264" s="296"/>
      <c r="DD264" s="296"/>
      <c r="DE264" s="296"/>
      <c r="DF264" s="296"/>
      <c r="DG264" s="296"/>
      <c r="DH264" s="296"/>
      <c r="DI264" s="296"/>
      <c r="DJ264" s="296"/>
      <c r="DK264" s="296"/>
      <c r="DL264" s="296"/>
      <c r="DM264" s="296"/>
      <c r="DN264" s="296"/>
      <c r="DO264" s="296"/>
      <c r="DP264" s="296"/>
      <c r="DQ264" s="296"/>
      <c r="DR264" s="296"/>
      <c r="DS264" s="296"/>
      <c r="DT264" s="296"/>
      <c r="DU264" s="296"/>
      <c r="DV264" s="296"/>
      <c r="DW264" s="296"/>
      <c r="DX264" s="296"/>
      <c r="DY264" s="296"/>
      <c r="DZ264" s="296"/>
      <c r="EA264" s="296"/>
      <c r="EB264" s="296"/>
      <c r="EC264" s="296"/>
      <c r="ED264" s="296"/>
      <c r="EE264" s="296"/>
      <c r="EF264" s="296"/>
      <c r="EG264" s="42"/>
      <c r="EH264" s="296"/>
      <c r="EI264" s="296"/>
      <c r="EJ264" s="296"/>
      <c r="EK264" s="296"/>
      <c r="EL264" s="296"/>
      <c r="EM264" s="296"/>
      <c r="EN264" s="296"/>
      <c r="EO264" s="296"/>
      <c r="EP264" s="296"/>
      <c r="EQ264" s="296"/>
      <c r="ER264" s="296"/>
      <c r="ES264" s="296"/>
      <c r="ET264" s="296"/>
      <c r="EU264" s="296"/>
      <c r="EV264" s="296"/>
      <c r="EW264" s="296"/>
      <c r="EX264" s="296"/>
      <c r="EY264" s="296"/>
      <c r="EZ264" s="296"/>
      <c r="FA264" s="296"/>
      <c r="FB264" s="296"/>
      <c r="FC264" s="296"/>
      <c r="FD264" s="296"/>
      <c r="FE264" s="296"/>
      <c r="FF264" s="296"/>
      <c r="FG264" s="296"/>
      <c r="FH264" s="296"/>
      <c r="FI264" s="296"/>
      <c r="FJ264" s="296"/>
      <c r="FK264" s="296"/>
      <c r="FL264" s="296"/>
      <c r="FM264" s="296"/>
      <c r="FN264" s="296"/>
      <c r="FO264" s="296"/>
      <c r="FP264" s="296"/>
      <c r="FQ264" s="42"/>
      <c r="FR264" s="42"/>
      <c r="FS264" s="42"/>
      <c r="FT264" s="42"/>
      <c r="FU264" s="42"/>
      <c r="FV264" s="296"/>
      <c r="FW264" s="296"/>
      <c r="FX264" s="296"/>
      <c r="FY264" s="296"/>
      <c r="FZ264" s="296"/>
      <c r="GA264" s="296"/>
      <c r="GB264" s="296"/>
      <c r="GC264" s="296"/>
      <c r="GD264" s="296"/>
      <c r="GE264" s="296"/>
      <c r="GF264" s="296"/>
      <c r="GG264" s="296"/>
      <c r="GH264" s="296"/>
      <c r="GI264" s="296"/>
      <c r="GJ264" s="296"/>
      <c r="GK264" s="296"/>
      <c r="GL264" s="296"/>
      <c r="GM264" s="296"/>
      <c r="GN264" s="296"/>
      <c r="GO264" s="296"/>
      <c r="GP264" s="296"/>
      <c r="GQ264" s="296"/>
      <c r="GR264" s="296"/>
      <c r="GS264" s="296"/>
      <c r="GT264" s="296"/>
      <c r="GU264" s="296"/>
      <c r="GV264" s="296"/>
      <c r="GW264" s="296"/>
      <c r="GX264" s="296"/>
      <c r="GY264" s="296"/>
      <c r="GZ264" s="296"/>
      <c r="HA264" s="296"/>
      <c r="HB264" s="296"/>
      <c r="HC264" s="296"/>
      <c r="HD264" s="296"/>
      <c r="HE264" s="296"/>
      <c r="HF264" s="296"/>
      <c r="HG264" s="296"/>
      <c r="HH264" s="296"/>
      <c r="HI264" s="296"/>
      <c r="HJ264" s="296"/>
      <c r="HK264" s="296"/>
      <c r="HL264" s="296"/>
      <c r="HM264" s="296"/>
      <c r="HN264" s="296"/>
      <c r="HO264" s="296"/>
      <c r="HP264" s="296"/>
      <c r="HQ264" s="296"/>
      <c r="HR264" s="296"/>
      <c r="HS264" s="296"/>
      <c r="HT264" s="296"/>
      <c r="HU264" s="296"/>
      <c r="HV264" s="296"/>
      <c r="HW264" s="296"/>
      <c r="HX264" s="296"/>
      <c r="HY264" s="296"/>
      <c r="HZ264" s="296"/>
      <c r="IA264" s="296"/>
      <c r="IB264" s="296"/>
      <c r="IC264" s="296"/>
      <c r="ID264" s="296"/>
      <c r="IE264" s="296"/>
      <c r="IF264" s="296"/>
      <c r="IG264" s="296"/>
      <c r="IH264" s="296"/>
      <c r="II264" s="296"/>
      <c r="IJ264" s="296"/>
      <c r="IK264" s="296"/>
      <c r="IL264" s="296"/>
      <c r="IM264" s="296"/>
      <c r="IN264" s="296"/>
      <c r="IO264" s="296"/>
      <c r="IP264" s="296"/>
      <c r="IQ264" s="296"/>
      <c r="IR264" s="296"/>
      <c r="IS264" s="296"/>
      <c r="IT264" s="296"/>
      <c r="IU264" s="296"/>
      <c r="IV264" s="296"/>
      <c r="IW264" s="296"/>
      <c r="IX264" s="296"/>
      <c r="IY264" s="296"/>
      <c r="IZ264" s="296"/>
      <c r="JA264" s="296"/>
      <c r="KM264" s="38"/>
      <c r="KN264" s="38"/>
      <c r="KP264" s="38"/>
      <c r="KQ264" s="38"/>
      <c r="KR264" s="38"/>
      <c r="KS264" s="38"/>
      <c r="KT264" s="38"/>
      <c r="KU264" s="38"/>
      <c r="KV264" s="38"/>
      <c r="KW264" s="38"/>
      <c r="KX264" s="38"/>
      <c r="LH264" s="33"/>
    </row>
    <row r="265" spans="2:320" s="17" customFormat="1" x14ac:dyDescent="0.2">
      <c r="B265" s="33"/>
      <c r="F265" s="35"/>
      <c r="G265" s="174"/>
      <c r="H265" s="33"/>
      <c r="I265" s="33"/>
      <c r="J265" s="42"/>
      <c r="K265" s="296"/>
      <c r="L265" s="296"/>
      <c r="M265" s="296"/>
      <c r="N265" s="296"/>
      <c r="O265" s="296"/>
      <c r="P265" s="296"/>
      <c r="Q265" s="296"/>
      <c r="R265" s="296"/>
      <c r="S265" s="296"/>
      <c r="T265" s="296"/>
      <c r="U265" s="296"/>
      <c r="V265" s="296"/>
      <c r="W265" s="296"/>
      <c r="X265" s="296"/>
      <c r="Y265" s="296"/>
      <c r="Z265" s="296"/>
      <c r="AA265" s="296"/>
      <c r="AB265" s="296"/>
      <c r="AC265" s="296"/>
      <c r="AD265" s="296"/>
      <c r="AE265" s="296"/>
      <c r="AF265" s="296"/>
      <c r="AG265" s="296"/>
      <c r="AH265" s="296"/>
      <c r="AI265" s="296"/>
      <c r="AJ265" s="296"/>
      <c r="AK265" s="296"/>
      <c r="AL265" s="296"/>
      <c r="AM265" s="296"/>
      <c r="AN265" s="296"/>
      <c r="AO265" s="296"/>
      <c r="AP265" s="296"/>
      <c r="AQ265" s="296"/>
      <c r="AR265" s="296"/>
      <c r="AS265" s="296"/>
      <c r="AT265" s="296"/>
      <c r="AU265" s="296"/>
      <c r="AV265" s="296"/>
      <c r="AW265" s="296"/>
      <c r="AX265" s="296"/>
      <c r="AY265" s="296"/>
      <c r="AZ265" s="296"/>
      <c r="BA265" s="296"/>
      <c r="BB265" s="296"/>
      <c r="BC265" s="296"/>
      <c r="BD265" s="296"/>
      <c r="BE265" s="296"/>
      <c r="BF265" s="296"/>
      <c r="BG265" s="296"/>
      <c r="BH265" s="296"/>
      <c r="BI265" s="296"/>
      <c r="BJ265" s="296"/>
      <c r="BK265" s="296"/>
      <c r="BL265" s="296"/>
      <c r="BM265" s="42"/>
      <c r="BN265" s="42"/>
      <c r="BO265" s="42"/>
      <c r="BP265" s="42"/>
      <c r="BQ265" s="42"/>
      <c r="BR265" s="42"/>
      <c r="BS265" s="42"/>
      <c r="BT265" s="42"/>
      <c r="BU265" s="42"/>
      <c r="BV265" s="42"/>
      <c r="BW265" s="42"/>
      <c r="BX265" s="42"/>
      <c r="BY265" s="42"/>
      <c r="BZ265" s="296"/>
      <c r="CA265" s="296"/>
      <c r="CB265" s="296"/>
      <c r="CC265" s="296"/>
      <c r="CD265" s="296"/>
      <c r="CE265" s="296"/>
      <c r="CF265" s="296"/>
      <c r="CG265" s="296"/>
      <c r="CH265" s="296"/>
      <c r="CI265" s="296"/>
      <c r="CJ265" s="296"/>
      <c r="CK265" s="296"/>
      <c r="CL265" s="296"/>
      <c r="CM265" s="296"/>
      <c r="CN265" s="296"/>
      <c r="CO265" s="296"/>
      <c r="CP265" s="296"/>
      <c r="CQ265" s="296"/>
      <c r="CR265" s="296"/>
      <c r="CS265" s="296"/>
      <c r="CT265" s="296"/>
      <c r="CU265" s="296"/>
      <c r="CV265" s="296"/>
      <c r="CW265" s="42"/>
      <c r="CX265" s="296"/>
      <c r="CY265" s="296"/>
      <c r="CZ265" s="296"/>
      <c r="DA265" s="296"/>
      <c r="DB265" s="296"/>
      <c r="DC265" s="296"/>
      <c r="DD265" s="296"/>
      <c r="DE265" s="296"/>
      <c r="DF265" s="296"/>
      <c r="DG265" s="296"/>
      <c r="DH265" s="296"/>
      <c r="DI265" s="296"/>
      <c r="DJ265" s="296"/>
      <c r="DK265" s="296"/>
      <c r="DL265" s="296"/>
      <c r="DM265" s="296"/>
      <c r="DN265" s="296"/>
      <c r="DO265" s="296"/>
      <c r="DP265" s="296"/>
      <c r="DQ265" s="296"/>
      <c r="DR265" s="296"/>
      <c r="DS265" s="296"/>
      <c r="DT265" s="296"/>
      <c r="DU265" s="296"/>
      <c r="DV265" s="296"/>
      <c r="DW265" s="296"/>
      <c r="DX265" s="296"/>
      <c r="DY265" s="296"/>
      <c r="DZ265" s="296"/>
      <c r="EA265" s="296"/>
      <c r="EB265" s="296"/>
      <c r="EC265" s="296"/>
      <c r="ED265" s="296"/>
      <c r="EE265" s="296"/>
      <c r="EF265" s="296"/>
      <c r="EG265" s="42"/>
      <c r="EH265" s="296"/>
      <c r="EI265" s="296"/>
      <c r="EJ265" s="296"/>
      <c r="EK265" s="296"/>
      <c r="EL265" s="296"/>
      <c r="EM265" s="296"/>
      <c r="EN265" s="296"/>
      <c r="EO265" s="296"/>
      <c r="EP265" s="296"/>
      <c r="EQ265" s="296"/>
      <c r="ER265" s="296"/>
      <c r="ES265" s="296"/>
      <c r="ET265" s="296"/>
      <c r="EU265" s="296"/>
      <c r="EV265" s="296"/>
      <c r="EW265" s="296"/>
      <c r="EX265" s="296"/>
      <c r="EY265" s="296"/>
      <c r="EZ265" s="296"/>
      <c r="FA265" s="296"/>
      <c r="FB265" s="296"/>
      <c r="FC265" s="296"/>
      <c r="FD265" s="296"/>
      <c r="FE265" s="296"/>
      <c r="FF265" s="296"/>
      <c r="FG265" s="296"/>
      <c r="FH265" s="296"/>
      <c r="FI265" s="296"/>
      <c r="FJ265" s="296"/>
      <c r="FK265" s="296"/>
      <c r="FL265" s="296"/>
      <c r="FM265" s="296"/>
      <c r="FN265" s="296"/>
      <c r="FO265" s="296"/>
      <c r="FP265" s="296"/>
      <c r="FQ265" s="42"/>
      <c r="FR265" s="42"/>
      <c r="FS265" s="42"/>
      <c r="FT265" s="42"/>
      <c r="FU265" s="42"/>
      <c r="FV265" s="296"/>
      <c r="FW265" s="296"/>
      <c r="FX265" s="296"/>
      <c r="FY265" s="296"/>
      <c r="FZ265" s="296"/>
      <c r="GA265" s="296"/>
      <c r="GB265" s="296"/>
      <c r="GC265" s="296"/>
      <c r="GD265" s="296"/>
      <c r="GE265" s="296"/>
      <c r="GF265" s="296"/>
      <c r="GG265" s="296"/>
      <c r="GH265" s="296"/>
      <c r="GI265" s="296"/>
      <c r="GJ265" s="296"/>
      <c r="GK265" s="296"/>
      <c r="GL265" s="296"/>
      <c r="GM265" s="296"/>
      <c r="GN265" s="296"/>
      <c r="GO265" s="296"/>
      <c r="GP265" s="296"/>
      <c r="GQ265" s="296"/>
      <c r="GR265" s="296"/>
      <c r="GS265" s="296"/>
      <c r="GT265" s="296"/>
      <c r="GU265" s="296"/>
      <c r="GV265" s="296"/>
      <c r="GW265" s="296"/>
      <c r="GX265" s="296"/>
      <c r="GY265" s="296"/>
      <c r="GZ265" s="296"/>
      <c r="HA265" s="296"/>
      <c r="HB265" s="296"/>
      <c r="HC265" s="296"/>
      <c r="HD265" s="296"/>
      <c r="HE265" s="296"/>
      <c r="HF265" s="296"/>
      <c r="HG265" s="296"/>
      <c r="HH265" s="296"/>
      <c r="HI265" s="296"/>
      <c r="HJ265" s="296"/>
      <c r="HK265" s="296"/>
      <c r="HL265" s="296"/>
      <c r="HM265" s="296"/>
      <c r="HN265" s="296"/>
      <c r="HO265" s="296"/>
      <c r="HP265" s="296"/>
      <c r="HQ265" s="296"/>
      <c r="HR265" s="296"/>
      <c r="HS265" s="296"/>
      <c r="HT265" s="296"/>
      <c r="HU265" s="296"/>
      <c r="HV265" s="296"/>
      <c r="HW265" s="296"/>
      <c r="HX265" s="296"/>
      <c r="HY265" s="296"/>
      <c r="HZ265" s="296"/>
      <c r="IA265" s="296"/>
      <c r="IB265" s="296"/>
      <c r="IC265" s="296"/>
      <c r="ID265" s="296"/>
      <c r="IE265" s="296"/>
      <c r="IF265" s="296"/>
      <c r="IG265" s="296"/>
      <c r="IH265" s="296"/>
      <c r="II265" s="296"/>
      <c r="IJ265" s="296"/>
      <c r="IK265" s="296"/>
      <c r="IL265" s="296"/>
      <c r="IM265" s="296"/>
      <c r="IN265" s="296"/>
      <c r="IO265" s="296"/>
      <c r="IP265" s="296"/>
      <c r="IQ265" s="296"/>
      <c r="IR265" s="296"/>
      <c r="IS265" s="296"/>
      <c r="IT265" s="296"/>
      <c r="IU265" s="296"/>
      <c r="IV265" s="296"/>
      <c r="IW265" s="296"/>
      <c r="IX265" s="296"/>
      <c r="IY265" s="296"/>
      <c r="IZ265" s="296"/>
      <c r="JA265" s="296"/>
      <c r="KM265" s="38"/>
      <c r="KN265" s="38"/>
      <c r="KP265" s="38"/>
      <c r="KQ265" s="38"/>
      <c r="KR265" s="38"/>
      <c r="KS265" s="38"/>
      <c r="KT265" s="38"/>
      <c r="KU265" s="38"/>
      <c r="KV265" s="38"/>
      <c r="KW265" s="38"/>
      <c r="KX265" s="38"/>
      <c r="LH265" s="33"/>
    </row>
    <row r="266" spans="2:320" s="17" customFormat="1" x14ac:dyDescent="0.2">
      <c r="B266" s="33"/>
      <c r="F266" s="35"/>
      <c r="G266" s="174"/>
      <c r="H266" s="33"/>
      <c r="I266" s="33"/>
      <c r="J266" s="42"/>
      <c r="K266" s="296"/>
      <c r="L266" s="296"/>
      <c r="M266" s="296"/>
      <c r="N266" s="296"/>
      <c r="O266" s="296"/>
      <c r="P266" s="296"/>
      <c r="Q266" s="296"/>
      <c r="R266" s="296"/>
      <c r="S266" s="296"/>
      <c r="T266" s="296"/>
      <c r="U266" s="296"/>
      <c r="V266" s="296"/>
      <c r="W266" s="296"/>
      <c r="X266" s="296"/>
      <c r="Y266" s="296"/>
      <c r="Z266" s="296"/>
      <c r="AA266" s="296"/>
      <c r="AB266" s="296"/>
      <c r="AC266" s="296"/>
      <c r="AD266" s="296"/>
      <c r="AE266" s="296"/>
      <c r="AF266" s="296"/>
      <c r="AG266" s="296"/>
      <c r="AH266" s="296"/>
      <c r="AI266" s="296"/>
      <c r="AJ266" s="296"/>
      <c r="AK266" s="296"/>
      <c r="AL266" s="296"/>
      <c r="AM266" s="296"/>
      <c r="AN266" s="296"/>
      <c r="AO266" s="296"/>
      <c r="AP266" s="296"/>
      <c r="AQ266" s="296"/>
      <c r="AR266" s="296"/>
      <c r="AS266" s="296"/>
      <c r="AT266" s="296"/>
      <c r="AU266" s="296"/>
      <c r="AV266" s="296"/>
      <c r="AW266" s="296"/>
      <c r="AX266" s="296"/>
      <c r="AY266" s="296"/>
      <c r="AZ266" s="296"/>
      <c r="BA266" s="296"/>
      <c r="BB266" s="296"/>
      <c r="BC266" s="296"/>
      <c r="BD266" s="296"/>
      <c r="BE266" s="296"/>
      <c r="BF266" s="296"/>
      <c r="BG266" s="296"/>
      <c r="BH266" s="296"/>
      <c r="BI266" s="296"/>
      <c r="BJ266" s="296"/>
      <c r="BK266" s="296"/>
      <c r="BL266" s="296"/>
      <c r="BM266" s="42"/>
      <c r="BN266" s="42"/>
      <c r="BO266" s="42"/>
      <c r="BP266" s="42"/>
      <c r="BQ266" s="42"/>
      <c r="BR266" s="42"/>
      <c r="BS266" s="42"/>
      <c r="BT266" s="42"/>
      <c r="BU266" s="42"/>
      <c r="BV266" s="42"/>
      <c r="BW266" s="42"/>
      <c r="BX266" s="42"/>
      <c r="BY266" s="42"/>
      <c r="BZ266" s="296"/>
      <c r="CA266" s="296"/>
      <c r="CB266" s="296"/>
      <c r="CC266" s="296"/>
      <c r="CD266" s="296"/>
      <c r="CE266" s="296"/>
      <c r="CF266" s="296"/>
      <c r="CG266" s="296"/>
      <c r="CH266" s="296"/>
      <c r="CI266" s="296"/>
      <c r="CJ266" s="296"/>
      <c r="CK266" s="296"/>
      <c r="CL266" s="296"/>
      <c r="CM266" s="296"/>
      <c r="CN266" s="296"/>
      <c r="CO266" s="296"/>
      <c r="CP266" s="296"/>
      <c r="CQ266" s="296"/>
      <c r="CR266" s="296"/>
      <c r="CS266" s="296"/>
      <c r="CT266" s="296"/>
      <c r="CU266" s="296"/>
      <c r="CV266" s="296"/>
      <c r="CW266" s="42"/>
      <c r="CX266" s="296"/>
      <c r="CY266" s="296"/>
      <c r="CZ266" s="296"/>
      <c r="DA266" s="296"/>
      <c r="DB266" s="296"/>
      <c r="DC266" s="296"/>
      <c r="DD266" s="296"/>
      <c r="DE266" s="296"/>
      <c r="DF266" s="296"/>
      <c r="DG266" s="296"/>
      <c r="DH266" s="296"/>
      <c r="DI266" s="296"/>
      <c r="DJ266" s="296"/>
      <c r="DK266" s="296"/>
      <c r="DL266" s="296"/>
      <c r="DM266" s="296"/>
      <c r="DN266" s="296"/>
      <c r="DO266" s="296"/>
      <c r="DP266" s="296"/>
      <c r="DQ266" s="296"/>
      <c r="DR266" s="296"/>
      <c r="DS266" s="296"/>
      <c r="DT266" s="296"/>
      <c r="DU266" s="296"/>
      <c r="DV266" s="296"/>
      <c r="DW266" s="296"/>
      <c r="DX266" s="296"/>
      <c r="DY266" s="296"/>
      <c r="DZ266" s="296"/>
      <c r="EA266" s="296"/>
      <c r="EB266" s="296"/>
      <c r="EC266" s="296"/>
      <c r="ED266" s="296"/>
      <c r="EE266" s="296"/>
      <c r="EF266" s="296"/>
      <c r="EG266" s="42"/>
      <c r="EH266" s="296"/>
      <c r="EI266" s="296"/>
      <c r="EJ266" s="296"/>
      <c r="EK266" s="296"/>
      <c r="EL266" s="296"/>
      <c r="EM266" s="296"/>
      <c r="EN266" s="296"/>
      <c r="EO266" s="296"/>
      <c r="EP266" s="296"/>
      <c r="EQ266" s="296"/>
      <c r="ER266" s="296"/>
      <c r="ES266" s="296"/>
      <c r="ET266" s="296"/>
      <c r="EU266" s="296"/>
      <c r="EV266" s="296"/>
      <c r="EW266" s="296"/>
      <c r="EX266" s="296"/>
      <c r="EY266" s="296"/>
      <c r="EZ266" s="296"/>
      <c r="FA266" s="296"/>
      <c r="FB266" s="296"/>
      <c r="FC266" s="296"/>
      <c r="FD266" s="296"/>
      <c r="FE266" s="296"/>
      <c r="FF266" s="296"/>
      <c r="FG266" s="296"/>
      <c r="FH266" s="296"/>
      <c r="FI266" s="296"/>
      <c r="FJ266" s="296"/>
      <c r="FK266" s="296"/>
      <c r="FL266" s="296"/>
      <c r="FM266" s="296"/>
      <c r="FN266" s="296"/>
      <c r="FO266" s="296"/>
      <c r="FP266" s="296"/>
      <c r="FQ266" s="42"/>
      <c r="FR266" s="42"/>
      <c r="FS266" s="42"/>
      <c r="FT266" s="42"/>
      <c r="FU266" s="42"/>
      <c r="FV266" s="296"/>
      <c r="FW266" s="296"/>
      <c r="FX266" s="296"/>
      <c r="FY266" s="296"/>
      <c r="FZ266" s="296"/>
      <c r="GA266" s="296"/>
      <c r="GB266" s="296"/>
      <c r="GC266" s="296"/>
      <c r="GD266" s="296"/>
      <c r="GE266" s="296"/>
      <c r="GF266" s="296"/>
      <c r="GG266" s="296"/>
      <c r="GH266" s="296"/>
      <c r="GI266" s="296"/>
      <c r="GJ266" s="296"/>
      <c r="GK266" s="296"/>
      <c r="GL266" s="296"/>
      <c r="GM266" s="296"/>
      <c r="GN266" s="296"/>
      <c r="GO266" s="296"/>
      <c r="GP266" s="296"/>
      <c r="GQ266" s="296"/>
      <c r="GR266" s="296"/>
      <c r="GS266" s="296"/>
      <c r="GT266" s="296"/>
      <c r="GU266" s="296"/>
      <c r="GV266" s="296"/>
      <c r="GW266" s="296"/>
      <c r="GX266" s="296"/>
      <c r="GY266" s="296"/>
      <c r="GZ266" s="296"/>
      <c r="HA266" s="296"/>
      <c r="HB266" s="296"/>
      <c r="HC266" s="296"/>
      <c r="HD266" s="296"/>
      <c r="HE266" s="296"/>
      <c r="HF266" s="296"/>
      <c r="HG266" s="296"/>
      <c r="HH266" s="296"/>
      <c r="HI266" s="296"/>
      <c r="HJ266" s="296"/>
      <c r="HK266" s="296"/>
      <c r="HL266" s="296"/>
      <c r="HM266" s="296"/>
      <c r="HN266" s="296"/>
      <c r="HO266" s="296"/>
      <c r="HP266" s="296"/>
      <c r="HQ266" s="296"/>
      <c r="HR266" s="296"/>
      <c r="HS266" s="296"/>
      <c r="HT266" s="296"/>
      <c r="HU266" s="296"/>
      <c r="HV266" s="296"/>
      <c r="HW266" s="296"/>
      <c r="HX266" s="296"/>
      <c r="HY266" s="296"/>
      <c r="HZ266" s="296"/>
      <c r="IA266" s="296"/>
      <c r="IB266" s="296"/>
      <c r="IC266" s="296"/>
      <c r="ID266" s="296"/>
      <c r="IE266" s="296"/>
      <c r="IF266" s="296"/>
      <c r="IG266" s="296"/>
      <c r="IH266" s="296"/>
      <c r="II266" s="296"/>
      <c r="IJ266" s="296"/>
      <c r="IK266" s="296"/>
      <c r="IL266" s="296"/>
      <c r="IM266" s="296"/>
      <c r="IN266" s="296"/>
      <c r="IO266" s="296"/>
      <c r="IP266" s="296"/>
      <c r="IQ266" s="296"/>
      <c r="IR266" s="296"/>
      <c r="IS266" s="296"/>
      <c r="IT266" s="296"/>
      <c r="IU266" s="296"/>
      <c r="IV266" s="296"/>
      <c r="IW266" s="296"/>
      <c r="IX266" s="296"/>
      <c r="IY266" s="296"/>
      <c r="IZ266" s="296"/>
      <c r="JA266" s="296"/>
      <c r="KM266" s="38"/>
      <c r="KN266" s="38"/>
      <c r="KP266" s="38"/>
      <c r="KQ266" s="38"/>
      <c r="KR266" s="38"/>
      <c r="KS266" s="38"/>
      <c r="KT266" s="38"/>
      <c r="KU266" s="38"/>
      <c r="KV266" s="38"/>
      <c r="KW266" s="38"/>
      <c r="KX266" s="38"/>
      <c r="LH266" s="33"/>
    </row>
    <row r="267" spans="2:320" s="17" customFormat="1" x14ac:dyDescent="0.2">
      <c r="B267" s="33"/>
      <c r="F267" s="35"/>
      <c r="G267" s="174"/>
      <c r="H267" s="33"/>
      <c r="I267" s="33"/>
      <c r="J267" s="42"/>
      <c r="K267" s="296"/>
      <c r="L267" s="296"/>
      <c r="M267" s="296"/>
      <c r="N267" s="296"/>
      <c r="O267" s="296"/>
      <c r="P267" s="296"/>
      <c r="Q267" s="296"/>
      <c r="R267" s="296"/>
      <c r="S267" s="296"/>
      <c r="T267" s="296"/>
      <c r="U267" s="296"/>
      <c r="V267" s="296"/>
      <c r="W267" s="296"/>
      <c r="X267" s="296"/>
      <c r="Y267" s="296"/>
      <c r="Z267" s="296"/>
      <c r="AA267" s="296"/>
      <c r="AB267" s="296"/>
      <c r="AC267" s="296"/>
      <c r="AD267" s="296"/>
      <c r="AE267" s="296"/>
      <c r="AF267" s="296"/>
      <c r="AG267" s="296"/>
      <c r="AH267" s="296"/>
      <c r="AI267" s="296"/>
      <c r="AJ267" s="296"/>
      <c r="AK267" s="296"/>
      <c r="AL267" s="296"/>
      <c r="AM267" s="296"/>
      <c r="AN267" s="296"/>
      <c r="AO267" s="296"/>
      <c r="AP267" s="296"/>
      <c r="AQ267" s="296"/>
      <c r="AR267" s="296"/>
      <c r="AS267" s="296"/>
      <c r="AT267" s="296"/>
      <c r="AU267" s="296"/>
      <c r="AV267" s="296"/>
      <c r="AW267" s="296"/>
      <c r="AX267" s="296"/>
      <c r="AY267" s="296"/>
      <c r="AZ267" s="296"/>
      <c r="BA267" s="296"/>
      <c r="BB267" s="296"/>
      <c r="BC267" s="296"/>
      <c r="BD267" s="296"/>
      <c r="BE267" s="296"/>
      <c r="BF267" s="296"/>
      <c r="BG267" s="296"/>
      <c r="BH267" s="296"/>
      <c r="BI267" s="296"/>
      <c r="BJ267" s="296"/>
      <c r="BK267" s="296"/>
      <c r="BL267" s="296"/>
      <c r="BM267" s="42"/>
      <c r="BN267" s="42"/>
      <c r="BO267" s="42"/>
      <c r="BP267" s="42"/>
      <c r="BQ267" s="42"/>
      <c r="BR267" s="42"/>
      <c r="BS267" s="42"/>
      <c r="BT267" s="42"/>
      <c r="BU267" s="42"/>
      <c r="BV267" s="42"/>
      <c r="BW267" s="42"/>
      <c r="BX267" s="42"/>
      <c r="BY267" s="42"/>
      <c r="BZ267" s="296"/>
      <c r="CA267" s="296"/>
      <c r="CB267" s="296"/>
      <c r="CC267" s="296"/>
      <c r="CD267" s="296"/>
      <c r="CE267" s="296"/>
      <c r="CF267" s="296"/>
      <c r="CG267" s="296"/>
      <c r="CH267" s="296"/>
      <c r="CI267" s="296"/>
      <c r="CJ267" s="296"/>
      <c r="CK267" s="296"/>
      <c r="CL267" s="296"/>
      <c r="CM267" s="296"/>
      <c r="CN267" s="296"/>
      <c r="CO267" s="296"/>
      <c r="CP267" s="296"/>
      <c r="CQ267" s="296"/>
      <c r="CR267" s="296"/>
      <c r="CS267" s="296"/>
      <c r="CT267" s="296"/>
      <c r="CU267" s="296"/>
      <c r="CV267" s="296"/>
      <c r="CW267" s="42"/>
      <c r="CX267" s="296"/>
      <c r="CY267" s="296"/>
      <c r="CZ267" s="296"/>
      <c r="DA267" s="296"/>
      <c r="DB267" s="296"/>
      <c r="DC267" s="296"/>
      <c r="DD267" s="296"/>
      <c r="DE267" s="296"/>
      <c r="DF267" s="296"/>
      <c r="DG267" s="296"/>
      <c r="DH267" s="296"/>
      <c r="DI267" s="296"/>
      <c r="DJ267" s="296"/>
      <c r="DK267" s="296"/>
      <c r="DL267" s="296"/>
      <c r="DM267" s="296"/>
      <c r="DN267" s="296"/>
      <c r="DO267" s="296"/>
      <c r="DP267" s="296"/>
      <c r="DQ267" s="296"/>
      <c r="DR267" s="296"/>
      <c r="DS267" s="296"/>
      <c r="DT267" s="296"/>
      <c r="DU267" s="296"/>
      <c r="DV267" s="296"/>
      <c r="DW267" s="296"/>
      <c r="DX267" s="296"/>
      <c r="DY267" s="296"/>
      <c r="DZ267" s="296"/>
      <c r="EA267" s="296"/>
      <c r="EB267" s="296"/>
      <c r="EC267" s="296"/>
      <c r="ED267" s="296"/>
      <c r="EE267" s="296"/>
      <c r="EF267" s="296"/>
      <c r="EG267" s="42"/>
      <c r="EH267" s="296"/>
      <c r="EI267" s="296"/>
      <c r="EJ267" s="296"/>
      <c r="EK267" s="296"/>
      <c r="EL267" s="296"/>
      <c r="EM267" s="296"/>
      <c r="EN267" s="296"/>
      <c r="EO267" s="296"/>
      <c r="EP267" s="296"/>
      <c r="EQ267" s="296"/>
      <c r="ER267" s="296"/>
      <c r="ES267" s="296"/>
      <c r="ET267" s="296"/>
      <c r="EU267" s="296"/>
      <c r="EV267" s="296"/>
      <c r="EW267" s="296"/>
      <c r="EX267" s="296"/>
      <c r="EY267" s="296"/>
      <c r="EZ267" s="296"/>
      <c r="FA267" s="296"/>
      <c r="FB267" s="296"/>
      <c r="FC267" s="296"/>
      <c r="FD267" s="296"/>
      <c r="FE267" s="296"/>
      <c r="FF267" s="296"/>
      <c r="FG267" s="296"/>
      <c r="FH267" s="296"/>
      <c r="FI267" s="296"/>
      <c r="FJ267" s="296"/>
      <c r="FK267" s="296"/>
      <c r="FL267" s="296"/>
      <c r="FM267" s="296"/>
      <c r="FN267" s="296"/>
      <c r="FO267" s="296"/>
      <c r="FP267" s="296"/>
      <c r="FQ267" s="42"/>
      <c r="FR267" s="42"/>
      <c r="FS267" s="42"/>
      <c r="FT267" s="42"/>
      <c r="FU267" s="42"/>
      <c r="FV267" s="296"/>
      <c r="FW267" s="296"/>
      <c r="FX267" s="296"/>
      <c r="FY267" s="296"/>
      <c r="FZ267" s="296"/>
      <c r="GA267" s="296"/>
      <c r="GB267" s="296"/>
      <c r="GC267" s="296"/>
      <c r="GD267" s="296"/>
      <c r="GE267" s="296"/>
      <c r="GF267" s="296"/>
      <c r="GG267" s="296"/>
      <c r="GH267" s="296"/>
      <c r="GI267" s="296"/>
      <c r="GJ267" s="296"/>
      <c r="GK267" s="296"/>
      <c r="GL267" s="296"/>
      <c r="GM267" s="296"/>
      <c r="GN267" s="296"/>
      <c r="GO267" s="296"/>
      <c r="GP267" s="296"/>
      <c r="GQ267" s="296"/>
      <c r="GR267" s="296"/>
      <c r="GS267" s="296"/>
      <c r="GT267" s="296"/>
      <c r="GU267" s="296"/>
      <c r="GV267" s="296"/>
      <c r="GW267" s="296"/>
      <c r="GX267" s="296"/>
      <c r="GY267" s="296"/>
      <c r="GZ267" s="296"/>
      <c r="HA267" s="296"/>
      <c r="HB267" s="296"/>
      <c r="HC267" s="296"/>
      <c r="HD267" s="296"/>
      <c r="HE267" s="296"/>
      <c r="HF267" s="296"/>
      <c r="HG267" s="296"/>
      <c r="HH267" s="296"/>
      <c r="HI267" s="296"/>
      <c r="HJ267" s="296"/>
      <c r="HK267" s="296"/>
      <c r="HL267" s="296"/>
      <c r="HM267" s="296"/>
      <c r="HN267" s="296"/>
      <c r="HO267" s="296"/>
      <c r="HP267" s="296"/>
      <c r="HQ267" s="296"/>
      <c r="HR267" s="296"/>
      <c r="HS267" s="296"/>
      <c r="HT267" s="296"/>
      <c r="HU267" s="296"/>
      <c r="HV267" s="296"/>
      <c r="HW267" s="296"/>
      <c r="HX267" s="296"/>
      <c r="HY267" s="296"/>
      <c r="HZ267" s="296"/>
      <c r="IA267" s="296"/>
      <c r="IB267" s="296"/>
      <c r="IC267" s="296"/>
      <c r="ID267" s="296"/>
      <c r="IE267" s="296"/>
      <c r="IF267" s="296"/>
      <c r="IG267" s="296"/>
      <c r="IH267" s="296"/>
      <c r="II267" s="296"/>
      <c r="IJ267" s="296"/>
      <c r="IK267" s="296"/>
      <c r="IL267" s="296"/>
      <c r="IM267" s="296"/>
      <c r="IN267" s="296"/>
      <c r="IO267" s="296"/>
      <c r="IP267" s="296"/>
      <c r="IQ267" s="296"/>
      <c r="IR267" s="296"/>
      <c r="IS267" s="296"/>
      <c r="IT267" s="296"/>
      <c r="IU267" s="296"/>
      <c r="IV267" s="296"/>
      <c r="IW267" s="296"/>
      <c r="IX267" s="296"/>
      <c r="IY267" s="296"/>
      <c r="IZ267" s="296"/>
      <c r="JA267" s="296"/>
      <c r="KM267" s="38"/>
      <c r="KN267" s="38"/>
      <c r="KP267" s="38"/>
      <c r="KQ267" s="38"/>
      <c r="KR267" s="38"/>
      <c r="KS267" s="38"/>
      <c r="KT267" s="38"/>
      <c r="KU267" s="38"/>
      <c r="KV267" s="38"/>
      <c r="KW267" s="38"/>
      <c r="KX267" s="38"/>
      <c r="LH267" s="33"/>
    </row>
    <row r="268" spans="2:320" s="17" customFormat="1" x14ac:dyDescent="0.2">
      <c r="B268" s="33"/>
      <c r="F268" s="35"/>
      <c r="G268" s="174"/>
      <c r="H268" s="33"/>
      <c r="I268" s="33"/>
      <c r="J268" s="42"/>
      <c r="K268" s="296"/>
      <c r="L268" s="296"/>
      <c r="M268" s="296"/>
      <c r="N268" s="296"/>
      <c r="O268" s="296"/>
      <c r="P268" s="296"/>
      <c r="Q268" s="296"/>
      <c r="R268" s="296"/>
      <c r="S268" s="296"/>
      <c r="T268" s="296"/>
      <c r="U268" s="296"/>
      <c r="V268" s="296"/>
      <c r="W268" s="296"/>
      <c r="X268" s="296"/>
      <c r="Y268" s="296"/>
      <c r="Z268" s="296"/>
      <c r="AA268" s="296"/>
      <c r="AB268" s="296"/>
      <c r="AC268" s="296"/>
      <c r="AD268" s="296"/>
      <c r="AE268" s="296"/>
      <c r="AF268" s="296"/>
      <c r="AG268" s="296"/>
      <c r="AH268" s="296"/>
      <c r="AI268" s="296"/>
      <c r="AJ268" s="296"/>
      <c r="AK268" s="296"/>
      <c r="AL268" s="296"/>
      <c r="AM268" s="296"/>
      <c r="AN268" s="296"/>
      <c r="AO268" s="296"/>
      <c r="AP268" s="296"/>
      <c r="AQ268" s="296"/>
      <c r="AR268" s="296"/>
      <c r="AS268" s="296"/>
      <c r="AT268" s="296"/>
      <c r="AU268" s="296"/>
      <c r="AV268" s="296"/>
      <c r="AW268" s="296"/>
      <c r="AX268" s="296"/>
      <c r="AY268" s="296"/>
      <c r="AZ268" s="296"/>
      <c r="BA268" s="296"/>
      <c r="BB268" s="296"/>
      <c r="BC268" s="296"/>
      <c r="BD268" s="296"/>
      <c r="BE268" s="296"/>
      <c r="BF268" s="296"/>
      <c r="BG268" s="296"/>
      <c r="BH268" s="296"/>
      <c r="BI268" s="296"/>
      <c r="BJ268" s="296"/>
      <c r="BK268" s="296"/>
      <c r="BL268" s="296"/>
      <c r="BM268" s="42"/>
      <c r="BN268" s="42"/>
      <c r="BO268" s="42"/>
      <c r="BP268" s="42"/>
      <c r="BQ268" s="42"/>
      <c r="BR268" s="42"/>
      <c r="BS268" s="42"/>
      <c r="BT268" s="42"/>
      <c r="BU268" s="42"/>
      <c r="BV268" s="42"/>
      <c r="BW268" s="42"/>
      <c r="BX268" s="42"/>
      <c r="BY268" s="42"/>
      <c r="BZ268" s="296"/>
      <c r="CA268" s="296"/>
      <c r="CB268" s="296"/>
      <c r="CC268" s="296"/>
      <c r="CD268" s="296"/>
      <c r="CE268" s="296"/>
      <c r="CF268" s="296"/>
      <c r="CG268" s="296"/>
      <c r="CH268" s="296"/>
      <c r="CI268" s="296"/>
      <c r="CJ268" s="296"/>
      <c r="CK268" s="296"/>
      <c r="CL268" s="296"/>
      <c r="CM268" s="296"/>
      <c r="CN268" s="296"/>
      <c r="CO268" s="296"/>
      <c r="CP268" s="296"/>
      <c r="CQ268" s="296"/>
      <c r="CR268" s="296"/>
      <c r="CS268" s="296"/>
      <c r="CT268" s="296"/>
      <c r="CU268" s="296"/>
      <c r="CV268" s="296"/>
      <c r="CW268" s="42"/>
      <c r="CX268" s="296"/>
      <c r="CY268" s="296"/>
      <c r="CZ268" s="296"/>
      <c r="DA268" s="296"/>
      <c r="DB268" s="296"/>
      <c r="DC268" s="296"/>
      <c r="DD268" s="296"/>
      <c r="DE268" s="296"/>
      <c r="DF268" s="296"/>
      <c r="DG268" s="296"/>
      <c r="DH268" s="296"/>
      <c r="DI268" s="296"/>
      <c r="DJ268" s="296"/>
      <c r="DK268" s="296"/>
      <c r="DL268" s="296"/>
      <c r="DM268" s="296"/>
      <c r="DN268" s="296"/>
      <c r="DO268" s="296"/>
      <c r="DP268" s="296"/>
      <c r="DQ268" s="296"/>
      <c r="DR268" s="296"/>
      <c r="DS268" s="296"/>
      <c r="DT268" s="296"/>
      <c r="DU268" s="296"/>
      <c r="DV268" s="296"/>
      <c r="DW268" s="296"/>
      <c r="DX268" s="296"/>
      <c r="DY268" s="296"/>
      <c r="DZ268" s="296"/>
      <c r="EA268" s="296"/>
      <c r="EB268" s="296"/>
      <c r="EC268" s="296"/>
      <c r="ED268" s="296"/>
      <c r="EE268" s="296"/>
      <c r="EF268" s="296"/>
      <c r="EG268" s="42"/>
      <c r="EH268" s="296"/>
      <c r="EI268" s="296"/>
      <c r="EJ268" s="296"/>
      <c r="EK268" s="296"/>
      <c r="EL268" s="296"/>
      <c r="EM268" s="296"/>
      <c r="EN268" s="296"/>
      <c r="EO268" s="296"/>
      <c r="EP268" s="296"/>
      <c r="EQ268" s="296"/>
      <c r="ER268" s="296"/>
      <c r="ES268" s="296"/>
      <c r="ET268" s="296"/>
      <c r="EU268" s="296"/>
      <c r="EV268" s="296"/>
      <c r="EW268" s="296"/>
      <c r="EX268" s="296"/>
      <c r="EY268" s="296"/>
      <c r="EZ268" s="296"/>
      <c r="FA268" s="296"/>
      <c r="FB268" s="296"/>
      <c r="FC268" s="296"/>
      <c r="FD268" s="296"/>
      <c r="FE268" s="296"/>
      <c r="FF268" s="296"/>
      <c r="FG268" s="296"/>
      <c r="FH268" s="296"/>
      <c r="FI268" s="296"/>
      <c r="FJ268" s="296"/>
      <c r="FK268" s="296"/>
      <c r="FL268" s="296"/>
      <c r="FM268" s="296"/>
      <c r="FN268" s="296"/>
      <c r="FO268" s="296"/>
      <c r="FP268" s="296"/>
      <c r="FQ268" s="42"/>
      <c r="FR268" s="42"/>
      <c r="FS268" s="42"/>
      <c r="FT268" s="42"/>
      <c r="FU268" s="42"/>
      <c r="FV268" s="296"/>
      <c r="FW268" s="296"/>
      <c r="FX268" s="296"/>
      <c r="FY268" s="296"/>
      <c r="FZ268" s="296"/>
      <c r="GA268" s="296"/>
      <c r="GB268" s="296"/>
      <c r="GC268" s="296"/>
      <c r="GD268" s="296"/>
      <c r="GE268" s="296"/>
      <c r="GF268" s="296"/>
      <c r="GG268" s="296"/>
      <c r="GH268" s="296"/>
      <c r="GI268" s="296"/>
      <c r="GJ268" s="296"/>
      <c r="GK268" s="296"/>
      <c r="GL268" s="296"/>
      <c r="GM268" s="296"/>
      <c r="GN268" s="296"/>
      <c r="GO268" s="296"/>
      <c r="GP268" s="296"/>
      <c r="GQ268" s="296"/>
      <c r="GR268" s="296"/>
      <c r="GS268" s="296"/>
      <c r="GT268" s="296"/>
      <c r="GU268" s="296"/>
      <c r="GV268" s="296"/>
      <c r="GW268" s="296"/>
      <c r="GX268" s="296"/>
      <c r="GY268" s="296"/>
      <c r="GZ268" s="296"/>
      <c r="HA268" s="296"/>
      <c r="HB268" s="296"/>
      <c r="HC268" s="296"/>
      <c r="HD268" s="296"/>
      <c r="HE268" s="296"/>
      <c r="HF268" s="296"/>
      <c r="HG268" s="296"/>
      <c r="HH268" s="296"/>
      <c r="HI268" s="296"/>
      <c r="HJ268" s="296"/>
      <c r="HK268" s="296"/>
      <c r="HL268" s="296"/>
      <c r="HM268" s="296"/>
      <c r="HN268" s="296"/>
      <c r="HO268" s="296"/>
      <c r="HP268" s="296"/>
      <c r="HQ268" s="296"/>
      <c r="HR268" s="296"/>
      <c r="HS268" s="296"/>
      <c r="HT268" s="296"/>
      <c r="HU268" s="296"/>
      <c r="HV268" s="296"/>
      <c r="HW268" s="296"/>
      <c r="HX268" s="296"/>
      <c r="HY268" s="296"/>
      <c r="HZ268" s="296"/>
      <c r="IA268" s="296"/>
      <c r="IB268" s="296"/>
      <c r="IC268" s="296"/>
      <c r="ID268" s="296"/>
      <c r="IE268" s="296"/>
      <c r="IF268" s="296"/>
      <c r="IG268" s="296"/>
      <c r="IH268" s="296"/>
      <c r="II268" s="296"/>
      <c r="IJ268" s="296"/>
      <c r="IK268" s="296"/>
      <c r="IL268" s="296"/>
      <c r="IM268" s="296"/>
      <c r="IN268" s="296"/>
      <c r="IO268" s="296"/>
      <c r="IP268" s="296"/>
      <c r="IQ268" s="296"/>
      <c r="IR268" s="296"/>
      <c r="IS268" s="296"/>
      <c r="IT268" s="296"/>
      <c r="IU268" s="296"/>
      <c r="IV268" s="296"/>
      <c r="IW268" s="296"/>
      <c r="IX268" s="296"/>
      <c r="IY268" s="296"/>
      <c r="IZ268" s="296"/>
      <c r="JA268" s="296"/>
      <c r="KM268" s="38"/>
      <c r="KN268" s="38"/>
      <c r="KP268" s="38"/>
      <c r="KQ268" s="38"/>
      <c r="KR268" s="38"/>
      <c r="KS268" s="38"/>
      <c r="KT268" s="38"/>
      <c r="KU268" s="38"/>
      <c r="KV268" s="38"/>
      <c r="KW268" s="38"/>
      <c r="KX268" s="38"/>
      <c r="LH268" s="33"/>
    </row>
    <row r="269" spans="2:320" s="17" customFormat="1" x14ac:dyDescent="0.2">
      <c r="B269" s="33"/>
      <c r="F269" s="35"/>
      <c r="G269" s="174"/>
      <c r="H269" s="33"/>
      <c r="I269" s="33"/>
      <c r="J269" s="42"/>
      <c r="K269" s="296"/>
      <c r="L269" s="296"/>
      <c r="M269" s="296"/>
      <c r="N269" s="296"/>
      <c r="O269" s="296"/>
      <c r="P269" s="296"/>
      <c r="Q269" s="296"/>
      <c r="R269" s="296"/>
      <c r="S269" s="296"/>
      <c r="T269" s="296"/>
      <c r="U269" s="296"/>
      <c r="V269" s="296"/>
      <c r="W269" s="296"/>
      <c r="X269" s="296"/>
      <c r="Y269" s="296"/>
      <c r="Z269" s="296"/>
      <c r="AA269" s="296"/>
      <c r="AB269" s="296"/>
      <c r="AC269" s="296"/>
      <c r="AD269" s="296"/>
      <c r="AE269" s="296"/>
      <c r="AF269" s="296"/>
      <c r="AG269" s="296"/>
      <c r="AH269" s="296"/>
      <c r="AI269" s="296"/>
      <c r="AJ269" s="296"/>
      <c r="AK269" s="296"/>
      <c r="AL269" s="296"/>
      <c r="AM269" s="296"/>
      <c r="AN269" s="296"/>
      <c r="AO269" s="296"/>
      <c r="AP269" s="296"/>
      <c r="AQ269" s="296"/>
      <c r="AR269" s="296"/>
      <c r="AS269" s="296"/>
      <c r="AT269" s="296"/>
      <c r="AU269" s="296"/>
      <c r="AV269" s="296"/>
      <c r="AW269" s="296"/>
      <c r="AX269" s="296"/>
      <c r="AY269" s="296"/>
      <c r="AZ269" s="296"/>
      <c r="BA269" s="296"/>
      <c r="BB269" s="296"/>
      <c r="BC269" s="296"/>
      <c r="BD269" s="296"/>
      <c r="BE269" s="296"/>
      <c r="BF269" s="296"/>
      <c r="BG269" s="296"/>
      <c r="BH269" s="296"/>
      <c r="BI269" s="296"/>
      <c r="BJ269" s="296"/>
      <c r="BK269" s="296"/>
      <c r="BL269" s="296"/>
      <c r="BM269" s="42"/>
      <c r="BN269" s="42"/>
      <c r="BO269" s="42"/>
      <c r="BP269" s="42"/>
      <c r="BQ269" s="42"/>
      <c r="BR269" s="42"/>
      <c r="BS269" s="42"/>
      <c r="BT269" s="42"/>
      <c r="BU269" s="42"/>
      <c r="BV269" s="42"/>
      <c r="BW269" s="42"/>
      <c r="BX269" s="42"/>
      <c r="BY269" s="42"/>
      <c r="BZ269" s="296"/>
      <c r="CA269" s="296"/>
      <c r="CB269" s="296"/>
      <c r="CC269" s="296"/>
      <c r="CD269" s="296"/>
      <c r="CE269" s="296"/>
      <c r="CF269" s="296"/>
      <c r="CG269" s="296"/>
      <c r="CH269" s="296"/>
      <c r="CI269" s="296"/>
      <c r="CJ269" s="296"/>
      <c r="CK269" s="296"/>
      <c r="CL269" s="296"/>
      <c r="CM269" s="296"/>
      <c r="CN269" s="296"/>
      <c r="CO269" s="296"/>
      <c r="CP269" s="296"/>
      <c r="CQ269" s="296"/>
      <c r="CR269" s="296"/>
      <c r="CS269" s="296"/>
      <c r="CT269" s="296"/>
      <c r="CU269" s="296"/>
      <c r="CV269" s="296"/>
      <c r="CW269" s="42"/>
      <c r="CX269" s="296"/>
      <c r="CY269" s="296"/>
      <c r="CZ269" s="296"/>
      <c r="DA269" s="296"/>
      <c r="DB269" s="296"/>
      <c r="DC269" s="296"/>
      <c r="DD269" s="296"/>
      <c r="DE269" s="296"/>
      <c r="DF269" s="296"/>
      <c r="DG269" s="296"/>
      <c r="DH269" s="296"/>
      <c r="DI269" s="296"/>
      <c r="DJ269" s="296"/>
      <c r="DK269" s="296"/>
      <c r="DL269" s="296"/>
      <c r="DM269" s="296"/>
      <c r="DN269" s="296"/>
      <c r="DO269" s="296"/>
      <c r="DP269" s="296"/>
      <c r="DQ269" s="296"/>
      <c r="DR269" s="296"/>
      <c r="DS269" s="296"/>
      <c r="DT269" s="296"/>
      <c r="DU269" s="296"/>
      <c r="DV269" s="296"/>
      <c r="DW269" s="296"/>
      <c r="DX269" s="296"/>
      <c r="DY269" s="296"/>
      <c r="DZ269" s="296"/>
      <c r="EA269" s="296"/>
      <c r="EB269" s="296"/>
      <c r="EC269" s="296"/>
      <c r="ED269" s="296"/>
      <c r="EE269" s="296"/>
      <c r="EF269" s="296"/>
      <c r="EG269" s="42"/>
      <c r="EH269" s="296"/>
      <c r="EI269" s="296"/>
      <c r="EJ269" s="296"/>
      <c r="EK269" s="296"/>
      <c r="EL269" s="296"/>
      <c r="EM269" s="296"/>
      <c r="EN269" s="296"/>
      <c r="EO269" s="296"/>
      <c r="EP269" s="296"/>
      <c r="EQ269" s="296"/>
      <c r="ER269" s="296"/>
      <c r="ES269" s="296"/>
      <c r="ET269" s="296"/>
      <c r="EU269" s="296"/>
      <c r="EV269" s="296"/>
      <c r="EW269" s="296"/>
      <c r="EX269" s="296"/>
      <c r="EY269" s="296"/>
      <c r="EZ269" s="296"/>
      <c r="FA269" s="296"/>
      <c r="FB269" s="296"/>
      <c r="FC269" s="296"/>
      <c r="FD269" s="296"/>
      <c r="FE269" s="296"/>
      <c r="FF269" s="296"/>
      <c r="FG269" s="296"/>
      <c r="FH269" s="296"/>
      <c r="FI269" s="296"/>
      <c r="FJ269" s="296"/>
      <c r="FK269" s="296"/>
      <c r="FL269" s="296"/>
      <c r="FM269" s="296"/>
      <c r="FN269" s="296"/>
      <c r="FO269" s="296"/>
      <c r="FP269" s="296"/>
      <c r="FQ269" s="42"/>
      <c r="FR269" s="42"/>
      <c r="FS269" s="42"/>
      <c r="FT269" s="42"/>
      <c r="FU269" s="42"/>
      <c r="FV269" s="296"/>
      <c r="FW269" s="296"/>
      <c r="FX269" s="296"/>
      <c r="FY269" s="296"/>
      <c r="FZ269" s="296"/>
      <c r="GA269" s="296"/>
      <c r="GB269" s="296"/>
      <c r="GC269" s="296"/>
      <c r="GD269" s="296"/>
      <c r="GE269" s="296"/>
      <c r="GF269" s="296"/>
      <c r="GG269" s="296"/>
      <c r="GH269" s="296"/>
      <c r="GI269" s="296"/>
      <c r="GJ269" s="296"/>
      <c r="GK269" s="296"/>
      <c r="GL269" s="296"/>
      <c r="GM269" s="296"/>
      <c r="GN269" s="296"/>
      <c r="GO269" s="296"/>
      <c r="GP269" s="296"/>
      <c r="GQ269" s="296"/>
      <c r="GR269" s="296"/>
      <c r="GS269" s="296"/>
      <c r="GT269" s="296"/>
      <c r="GU269" s="296"/>
      <c r="GV269" s="296"/>
      <c r="GW269" s="296"/>
      <c r="GX269" s="296"/>
      <c r="GY269" s="296"/>
      <c r="GZ269" s="296"/>
      <c r="HA269" s="296"/>
      <c r="HB269" s="296"/>
      <c r="HC269" s="296"/>
      <c r="HD269" s="296"/>
      <c r="HE269" s="296"/>
      <c r="HF269" s="296"/>
      <c r="HG269" s="296"/>
      <c r="HH269" s="296"/>
      <c r="HI269" s="296"/>
      <c r="HJ269" s="296"/>
      <c r="HK269" s="296"/>
      <c r="HL269" s="296"/>
      <c r="HM269" s="296"/>
      <c r="HN269" s="296"/>
      <c r="HO269" s="296"/>
      <c r="HP269" s="296"/>
      <c r="HQ269" s="296"/>
      <c r="HR269" s="296"/>
      <c r="HS269" s="296"/>
      <c r="HT269" s="296"/>
      <c r="HU269" s="296"/>
      <c r="HV269" s="296"/>
      <c r="HW269" s="296"/>
      <c r="HX269" s="296"/>
      <c r="HY269" s="296"/>
      <c r="HZ269" s="296"/>
      <c r="IA269" s="296"/>
      <c r="IB269" s="296"/>
      <c r="IC269" s="296"/>
      <c r="ID269" s="296"/>
      <c r="IE269" s="296"/>
      <c r="IF269" s="296"/>
      <c r="IG269" s="296"/>
      <c r="IH269" s="296"/>
      <c r="II269" s="296"/>
      <c r="IJ269" s="296"/>
      <c r="IK269" s="296"/>
      <c r="IL269" s="296"/>
      <c r="IM269" s="296"/>
      <c r="IN269" s="296"/>
      <c r="IO269" s="296"/>
      <c r="IP269" s="296"/>
      <c r="IQ269" s="296"/>
      <c r="IR269" s="296"/>
      <c r="IS269" s="296"/>
      <c r="IT269" s="296"/>
      <c r="IU269" s="296"/>
      <c r="IV269" s="296"/>
      <c r="IW269" s="296"/>
      <c r="IX269" s="296"/>
      <c r="IY269" s="296"/>
      <c r="IZ269" s="296"/>
      <c r="JA269" s="296"/>
      <c r="KM269" s="38"/>
      <c r="KN269" s="38"/>
      <c r="KP269" s="38"/>
      <c r="KQ269" s="38"/>
      <c r="KR269" s="38"/>
      <c r="KS269" s="38"/>
      <c r="KT269" s="38"/>
      <c r="KU269" s="38"/>
      <c r="KV269" s="38"/>
      <c r="KW269" s="38"/>
      <c r="KX269" s="38"/>
      <c r="LH269" s="33"/>
    </row>
    <row r="270" spans="2:320" s="17" customFormat="1" x14ac:dyDescent="0.2">
      <c r="B270" s="33"/>
      <c r="F270" s="35"/>
      <c r="G270" s="174"/>
      <c r="H270" s="33"/>
      <c r="I270" s="33"/>
      <c r="J270" s="42"/>
      <c r="K270" s="296"/>
      <c r="L270" s="296"/>
      <c r="M270" s="296"/>
      <c r="N270" s="296"/>
      <c r="O270" s="296"/>
      <c r="P270" s="296"/>
      <c r="Q270" s="296"/>
      <c r="R270" s="296"/>
      <c r="S270" s="296"/>
      <c r="T270" s="296"/>
      <c r="U270" s="296"/>
      <c r="V270" s="296"/>
      <c r="W270" s="296"/>
      <c r="X270" s="296"/>
      <c r="Y270" s="296"/>
      <c r="Z270" s="296"/>
      <c r="AA270" s="296"/>
      <c r="AB270" s="296"/>
      <c r="AC270" s="296"/>
      <c r="AD270" s="296"/>
      <c r="AE270" s="296"/>
      <c r="AF270" s="296"/>
      <c r="AG270" s="296"/>
      <c r="AH270" s="296"/>
      <c r="AI270" s="296"/>
      <c r="AJ270" s="296"/>
      <c r="AK270" s="296"/>
      <c r="AL270" s="296"/>
      <c r="AM270" s="296"/>
      <c r="AN270" s="296"/>
      <c r="AO270" s="296"/>
      <c r="AP270" s="296"/>
      <c r="AQ270" s="296"/>
      <c r="AR270" s="296"/>
      <c r="AS270" s="296"/>
      <c r="AT270" s="296"/>
      <c r="AU270" s="296"/>
      <c r="AV270" s="296"/>
      <c r="AW270" s="296"/>
      <c r="AX270" s="296"/>
      <c r="AY270" s="296"/>
      <c r="AZ270" s="296"/>
      <c r="BA270" s="296"/>
      <c r="BB270" s="296"/>
      <c r="BC270" s="296"/>
      <c r="BD270" s="296"/>
      <c r="BE270" s="296"/>
      <c r="BF270" s="296"/>
      <c r="BG270" s="296"/>
      <c r="BH270" s="296"/>
      <c r="BI270" s="296"/>
      <c r="BJ270" s="296"/>
      <c r="BK270" s="296"/>
      <c r="BL270" s="296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296"/>
      <c r="CA270" s="296"/>
      <c r="CB270" s="296"/>
      <c r="CC270" s="296"/>
      <c r="CD270" s="296"/>
      <c r="CE270" s="296"/>
      <c r="CF270" s="296"/>
      <c r="CG270" s="296"/>
      <c r="CH270" s="296"/>
      <c r="CI270" s="296"/>
      <c r="CJ270" s="296"/>
      <c r="CK270" s="296"/>
      <c r="CL270" s="296"/>
      <c r="CM270" s="296"/>
      <c r="CN270" s="296"/>
      <c r="CO270" s="296"/>
      <c r="CP270" s="296"/>
      <c r="CQ270" s="296"/>
      <c r="CR270" s="296"/>
      <c r="CS270" s="296"/>
      <c r="CT270" s="296"/>
      <c r="CU270" s="296"/>
      <c r="CV270" s="296"/>
      <c r="CW270" s="42"/>
      <c r="CX270" s="296"/>
      <c r="CY270" s="296"/>
      <c r="CZ270" s="296"/>
      <c r="DA270" s="296"/>
      <c r="DB270" s="296"/>
      <c r="DC270" s="296"/>
      <c r="DD270" s="296"/>
      <c r="DE270" s="296"/>
      <c r="DF270" s="296"/>
      <c r="DG270" s="296"/>
      <c r="DH270" s="296"/>
      <c r="DI270" s="296"/>
      <c r="DJ270" s="296"/>
      <c r="DK270" s="296"/>
      <c r="DL270" s="296"/>
      <c r="DM270" s="296"/>
      <c r="DN270" s="296"/>
      <c r="DO270" s="296"/>
      <c r="DP270" s="296"/>
      <c r="DQ270" s="296"/>
      <c r="DR270" s="296"/>
      <c r="DS270" s="296"/>
      <c r="DT270" s="296"/>
      <c r="DU270" s="296"/>
      <c r="DV270" s="296"/>
      <c r="DW270" s="296"/>
      <c r="DX270" s="296"/>
      <c r="DY270" s="296"/>
      <c r="DZ270" s="296"/>
      <c r="EA270" s="296"/>
      <c r="EB270" s="296"/>
      <c r="EC270" s="296"/>
      <c r="ED270" s="296"/>
      <c r="EE270" s="296"/>
      <c r="EF270" s="296"/>
      <c r="EG270" s="42"/>
      <c r="EH270" s="296"/>
      <c r="EI270" s="296"/>
      <c r="EJ270" s="296"/>
      <c r="EK270" s="296"/>
      <c r="EL270" s="296"/>
      <c r="EM270" s="296"/>
      <c r="EN270" s="296"/>
      <c r="EO270" s="296"/>
      <c r="EP270" s="296"/>
      <c r="EQ270" s="296"/>
      <c r="ER270" s="296"/>
      <c r="ES270" s="296"/>
      <c r="ET270" s="296"/>
      <c r="EU270" s="296"/>
      <c r="EV270" s="296"/>
      <c r="EW270" s="296"/>
      <c r="EX270" s="296"/>
      <c r="EY270" s="296"/>
      <c r="EZ270" s="296"/>
      <c r="FA270" s="296"/>
      <c r="FB270" s="296"/>
      <c r="FC270" s="296"/>
      <c r="FD270" s="296"/>
      <c r="FE270" s="296"/>
      <c r="FF270" s="296"/>
      <c r="FG270" s="296"/>
      <c r="FH270" s="296"/>
      <c r="FI270" s="296"/>
      <c r="FJ270" s="296"/>
      <c r="FK270" s="296"/>
      <c r="FL270" s="296"/>
      <c r="FM270" s="296"/>
      <c r="FN270" s="296"/>
      <c r="FO270" s="296"/>
      <c r="FP270" s="296"/>
      <c r="FQ270" s="42"/>
      <c r="FR270" s="42"/>
      <c r="FS270" s="42"/>
      <c r="FT270" s="42"/>
      <c r="FU270" s="42"/>
      <c r="FV270" s="296"/>
      <c r="FW270" s="296"/>
      <c r="FX270" s="296"/>
      <c r="FY270" s="296"/>
      <c r="FZ270" s="296"/>
      <c r="GA270" s="296"/>
      <c r="GB270" s="296"/>
      <c r="GC270" s="296"/>
      <c r="GD270" s="296"/>
      <c r="GE270" s="296"/>
      <c r="GF270" s="296"/>
      <c r="GG270" s="296"/>
      <c r="GH270" s="296"/>
      <c r="GI270" s="296"/>
      <c r="GJ270" s="296"/>
      <c r="GK270" s="296"/>
      <c r="GL270" s="296"/>
      <c r="GM270" s="296"/>
      <c r="GN270" s="296"/>
      <c r="GO270" s="296"/>
      <c r="GP270" s="296"/>
      <c r="GQ270" s="296"/>
      <c r="GR270" s="296"/>
      <c r="GS270" s="296"/>
      <c r="GT270" s="296"/>
      <c r="GU270" s="296"/>
      <c r="GV270" s="296"/>
      <c r="GW270" s="296"/>
      <c r="GX270" s="296"/>
      <c r="GY270" s="296"/>
      <c r="GZ270" s="296"/>
      <c r="HA270" s="296"/>
      <c r="HB270" s="296"/>
      <c r="HC270" s="296"/>
      <c r="HD270" s="296"/>
      <c r="HE270" s="296"/>
      <c r="HF270" s="296"/>
      <c r="HG270" s="296"/>
      <c r="HH270" s="296"/>
      <c r="HI270" s="296"/>
      <c r="HJ270" s="296"/>
      <c r="HK270" s="296"/>
      <c r="HL270" s="296"/>
      <c r="HM270" s="296"/>
      <c r="HN270" s="296"/>
      <c r="HO270" s="296"/>
      <c r="HP270" s="296"/>
      <c r="HQ270" s="296"/>
      <c r="HR270" s="296"/>
      <c r="HS270" s="296"/>
      <c r="HT270" s="296"/>
      <c r="HU270" s="296"/>
      <c r="HV270" s="296"/>
      <c r="HW270" s="296"/>
      <c r="HX270" s="296"/>
      <c r="HY270" s="296"/>
      <c r="HZ270" s="296"/>
      <c r="IA270" s="296"/>
      <c r="IB270" s="296"/>
      <c r="IC270" s="296"/>
      <c r="ID270" s="296"/>
      <c r="IE270" s="296"/>
      <c r="IF270" s="296"/>
      <c r="IG270" s="296"/>
      <c r="IH270" s="296"/>
      <c r="II270" s="296"/>
      <c r="IJ270" s="296"/>
      <c r="IK270" s="296"/>
      <c r="IL270" s="296"/>
      <c r="IM270" s="296"/>
      <c r="IN270" s="296"/>
      <c r="IO270" s="296"/>
      <c r="IP270" s="296"/>
      <c r="IQ270" s="296"/>
      <c r="IR270" s="296"/>
      <c r="IS270" s="296"/>
      <c r="IT270" s="296"/>
      <c r="IU270" s="296"/>
      <c r="IV270" s="296"/>
      <c r="IW270" s="296"/>
      <c r="IX270" s="296"/>
      <c r="IY270" s="296"/>
      <c r="IZ270" s="296"/>
      <c r="JA270" s="296"/>
      <c r="KM270" s="38"/>
      <c r="KN270" s="38"/>
      <c r="KP270" s="38"/>
      <c r="KQ270" s="38"/>
      <c r="KR270" s="38"/>
      <c r="KS270" s="38"/>
      <c r="KT270" s="38"/>
      <c r="KU270" s="38"/>
      <c r="KV270" s="38"/>
      <c r="KW270" s="38"/>
      <c r="KX270" s="38"/>
      <c r="LH270" s="33"/>
    </row>
    <row r="271" spans="2:320" s="17" customFormat="1" x14ac:dyDescent="0.2">
      <c r="B271" s="33"/>
      <c r="F271" s="35"/>
      <c r="G271" s="174"/>
      <c r="H271" s="33"/>
      <c r="I271" s="33"/>
      <c r="J271" s="42"/>
      <c r="K271" s="296"/>
      <c r="L271" s="296"/>
      <c r="M271" s="296"/>
      <c r="N271" s="296"/>
      <c r="O271" s="296"/>
      <c r="P271" s="296"/>
      <c r="Q271" s="296"/>
      <c r="R271" s="296"/>
      <c r="S271" s="296"/>
      <c r="T271" s="296"/>
      <c r="U271" s="296"/>
      <c r="V271" s="296"/>
      <c r="W271" s="296"/>
      <c r="X271" s="296"/>
      <c r="Y271" s="296"/>
      <c r="Z271" s="296"/>
      <c r="AA271" s="296"/>
      <c r="AB271" s="296"/>
      <c r="AC271" s="296"/>
      <c r="AD271" s="296"/>
      <c r="AE271" s="296"/>
      <c r="AF271" s="296"/>
      <c r="AG271" s="296"/>
      <c r="AH271" s="296"/>
      <c r="AI271" s="296"/>
      <c r="AJ271" s="296"/>
      <c r="AK271" s="296"/>
      <c r="AL271" s="296"/>
      <c r="AM271" s="296"/>
      <c r="AN271" s="296"/>
      <c r="AO271" s="296"/>
      <c r="AP271" s="296"/>
      <c r="AQ271" s="296"/>
      <c r="AR271" s="296"/>
      <c r="AS271" s="296"/>
      <c r="AT271" s="296"/>
      <c r="AU271" s="296"/>
      <c r="AV271" s="296"/>
      <c r="AW271" s="296"/>
      <c r="AX271" s="296"/>
      <c r="AY271" s="296"/>
      <c r="AZ271" s="296"/>
      <c r="BA271" s="296"/>
      <c r="BB271" s="296"/>
      <c r="BC271" s="296"/>
      <c r="BD271" s="296"/>
      <c r="BE271" s="296"/>
      <c r="BF271" s="296"/>
      <c r="BG271" s="296"/>
      <c r="BH271" s="296"/>
      <c r="BI271" s="296"/>
      <c r="BJ271" s="296"/>
      <c r="BK271" s="296"/>
      <c r="BL271" s="296"/>
      <c r="BM271" s="42"/>
      <c r="BN271" s="42"/>
      <c r="BO271" s="42"/>
      <c r="BP271" s="42"/>
      <c r="BQ271" s="42"/>
      <c r="BR271" s="42"/>
      <c r="BS271" s="42"/>
      <c r="BT271" s="42"/>
      <c r="BU271" s="42"/>
      <c r="BV271" s="42"/>
      <c r="BW271" s="42"/>
      <c r="BX271" s="42"/>
      <c r="BY271" s="42"/>
      <c r="BZ271" s="296"/>
      <c r="CA271" s="296"/>
      <c r="CB271" s="296"/>
      <c r="CC271" s="296"/>
      <c r="CD271" s="296"/>
      <c r="CE271" s="296"/>
      <c r="CF271" s="296"/>
      <c r="CG271" s="296"/>
      <c r="CH271" s="296"/>
      <c r="CI271" s="296"/>
      <c r="CJ271" s="296"/>
      <c r="CK271" s="296"/>
      <c r="CL271" s="296"/>
      <c r="CM271" s="296"/>
      <c r="CN271" s="296"/>
      <c r="CO271" s="296"/>
      <c r="CP271" s="296"/>
      <c r="CQ271" s="296"/>
      <c r="CR271" s="296"/>
      <c r="CS271" s="296"/>
      <c r="CT271" s="296"/>
      <c r="CU271" s="296"/>
      <c r="CV271" s="296"/>
      <c r="CW271" s="42"/>
      <c r="CX271" s="296"/>
      <c r="CY271" s="296"/>
      <c r="CZ271" s="296"/>
      <c r="DA271" s="296"/>
      <c r="DB271" s="296"/>
      <c r="DC271" s="296"/>
      <c r="DD271" s="296"/>
      <c r="DE271" s="296"/>
      <c r="DF271" s="296"/>
      <c r="DG271" s="296"/>
      <c r="DH271" s="296"/>
      <c r="DI271" s="296"/>
      <c r="DJ271" s="296"/>
      <c r="DK271" s="296"/>
      <c r="DL271" s="296"/>
      <c r="DM271" s="296"/>
      <c r="DN271" s="296"/>
      <c r="DO271" s="296"/>
      <c r="DP271" s="296"/>
      <c r="DQ271" s="296"/>
      <c r="DR271" s="296"/>
      <c r="DS271" s="296"/>
      <c r="DT271" s="296"/>
      <c r="DU271" s="296"/>
      <c r="DV271" s="296"/>
      <c r="DW271" s="296"/>
      <c r="DX271" s="296"/>
      <c r="DY271" s="296"/>
      <c r="DZ271" s="296"/>
      <c r="EA271" s="296"/>
      <c r="EB271" s="296"/>
      <c r="EC271" s="296"/>
      <c r="ED271" s="296"/>
      <c r="EE271" s="296"/>
      <c r="EF271" s="296"/>
      <c r="EG271" s="42"/>
      <c r="EH271" s="296"/>
      <c r="EI271" s="296"/>
      <c r="EJ271" s="296"/>
      <c r="EK271" s="296"/>
      <c r="EL271" s="296"/>
      <c r="EM271" s="296"/>
      <c r="EN271" s="296"/>
      <c r="EO271" s="296"/>
      <c r="EP271" s="296"/>
      <c r="EQ271" s="296"/>
      <c r="ER271" s="296"/>
      <c r="ES271" s="296"/>
      <c r="ET271" s="296"/>
      <c r="EU271" s="296"/>
      <c r="EV271" s="296"/>
      <c r="EW271" s="296"/>
      <c r="EX271" s="296"/>
      <c r="EY271" s="296"/>
      <c r="EZ271" s="296"/>
      <c r="FA271" s="296"/>
      <c r="FB271" s="296"/>
      <c r="FC271" s="296"/>
      <c r="FD271" s="296"/>
      <c r="FE271" s="296"/>
      <c r="FF271" s="296"/>
      <c r="FG271" s="296"/>
      <c r="FH271" s="296"/>
      <c r="FI271" s="296"/>
      <c r="FJ271" s="296"/>
      <c r="FK271" s="296"/>
      <c r="FL271" s="296"/>
      <c r="FM271" s="296"/>
      <c r="FN271" s="296"/>
      <c r="FO271" s="296"/>
      <c r="FP271" s="296"/>
      <c r="FQ271" s="42"/>
      <c r="FR271" s="42"/>
      <c r="FS271" s="42"/>
      <c r="FT271" s="42"/>
      <c r="FU271" s="42"/>
      <c r="FV271" s="296"/>
      <c r="FW271" s="296"/>
      <c r="FX271" s="296"/>
      <c r="FY271" s="296"/>
      <c r="FZ271" s="296"/>
      <c r="GA271" s="296"/>
      <c r="GB271" s="296"/>
      <c r="GC271" s="296"/>
      <c r="GD271" s="296"/>
      <c r="GE271" s="296"/>
      <c r="GF271" s="296"/>
      <c r="GG271" s="296"/>
      <c r="GH271" s="296"/>
      <c r="GI271" s="296"/>
      <c r="GJ271" s="296"/>
      <c r="GK271" s="296"/>
      <c r="GL271" s="296"/>
      <c r="GM271" s="296"/>
      <c r="GN271" s="296"/>
      <c r="GO271" s="296"/>
      <c r="GP271" s="296"/>
      <c r="GQ271" s="296"/>
      <c r="GR271" s="296"/>
      <c r="GS271" s="296"/>
      <c r="GT271" s="296"/>
      <c r="GU271" s="296"/>
      <c r="GV271" s="296"/>
      <c r="GW271" s="296"/>
      <c r="GX271" s="296"/>
      <c r="GY271" s="296"/>
      <c r="GZ271" s="296"/>
      <c r="HA271" s="296"/>
      <c r="HB271" s="296"/>
      <c r="HC271" s="296"/>
      <c r="HD271" s="296"/>
      <c r="HE271" s="296"/>
      <c r="HF271" s="296"/>
      <c r="HG271" s="296"/>
      <c r="HH271" s="296"/>
      <c r="HI271" s="296"/>
      <c r="HJ271" s="296"/>
      <c r="HK271" s="296"/>
      <c r="HL271" s="296"/>
      <c r="HM271" s="296"/>
      <c r="HN271" s="296"/>
      <c r="HO271" s="296"/>
      <c r="HP271" s="296"/>
      <c r="HQ271" s="296"/>
      <c r="HR271" s="296"/>
      <c r="HS271" s="296"/>
      <c r="HT271" s="296"/>
      <c r="HU271" s="296"/>
      <c r="HV271" s="296"/>
      <c r="HW271" s="296"/>
      <c r="HX271" s="296"/>
      <c r="HY271" s="296"/>
      <c r="HZ271" s="296"/>
      <c r="IA271" s="296"/>
      <c r="IB271" s="296"/>
      <c r="IC271" s="296"/>
      <c r="ID271" s="296"/>
      <c r="IE271" s="296"/>
      <c r="IF271" s="296"/>
      <c r="IG271" s="296"/>
      <c r="IH271" s="296"/>
      <c r="II271" s="296"/>
      <c r="IJ271" s="296"/>
      <c r="IK271" s="296"/>
      <c r="IL271" s="296"/>
      <c r="IM271" s="296"/>
      <c r="IN271" s="296"/>
      <c r="IO271" s="296"/>
      <c r="IP271" s="296"/>
      <c r="IQ271" s="296"/>
      <c r="IR271" s="296"/>
      <c r="IS271" s="296"/>
      <c r="IT271" s="296"/>
      <c r="IU271" s="296"/>
      <c r="IV271" s="296"/>
      <c r="IW271" s="296"/>
      <c r="IX271" s="296"/>
      <c r="IY271" s="296"/>
      <c r="IZ271" s="296"/>
      <c r="JA271" s="296"/>
      <c r="KM271" s="38"/>
      <c r="KN271" s="38"/>
      <c r="KP271" s="38"/>
      <c r="KQ271" s="38"/>
      <c r="KR271" s="38"/>
      <c r="KS271" s="38"/>
      <c r="KT271" s="38"/>
      <c r="KU271" s="38"/>
      <c r="KV271" s="38"/>
      <c r="KW271" s="38"/>
      <c r="KX271" s="38"/>
      <c r="LH271" s="33"/>
    </row>
    <row r="272" spans="2:320" s="17" customFormat="1" x14ac:dyDescent="0.2">
      <c r="B272" s="33"/>
      <c r="F272" s="35"/>
      <c r="G272" s="174"/>
      <c r="H272" s="33"/>
      <c r="I272" s="33"/>
      <c r="J272" s="42"/>
      <c r="K272" s="296"/>
      <c r="L272" s="296"/>
      <c r="M272" s="296"/>
      <c r="N272" s="296"/>
      <c r="O272" s="296"/>
      <c r="P272" s="296"/>
      <c r="Q272" s="296"/>
      <c r="R272" s="296"/>
      <c r="S272" s="296"/>
      <c r="T272" s="296"/>
      <c r="U272" s="296"/>
      <c r="V272" s="296"/>
      <c r="W272" s="296"/>
      <c r="X272" s="296"/>
      <c r="Y272" s="296"/>
      <c r="Z272" s="296"/>
      <c r="AA272" s="296"/>
      <c r="AB272" s="296"/>
      <c r="AC272" s="296"/>
      <c r="AD272" s="296"/>
      <c r="AE272" s="296"/>
      <c r="AF272" s="296"/>
      <c r="AG272" s="296"/>
      <c r="AH272" s="296"/>
      <c r="AI272" s="296"/>
      <c r="AJ272" s="296"/>
      <c r="AK272" s="296"/>
      <c r="AL272" s="296"/>
      <c r="AM272" s="296"/>
      <c r="AN272" s="296"/>
      <c r="AO272" s="296"/>
      <c r="AP272" s="296"/>
      <c r="AQ272" s="296"/>
      <c r="AR272" s="296"/>
      <c r="AS272" s="296"/>
      <c r="AT272" s="296"/>
      <c r="AU272" s="296"/>
      <c r="AV272" s="296"/>
      <c r="AW272" s="296"/>
      <c r="AX272" s="296"/>
      <c r="AY272" s="296"/>
      <c r="AZ272" s="296"/>
      <c r="BA272" s="296"/>
      <c r="BB272" s="296"/>
      <c r="BC272" s="296"/>
      <c r="BD272" s="296"/>
      <c r="BE272" s="296"/>
      <c r="BF272" s="296"/>
      <c r="BG272" s="296"/>
      <c r="BH272" s="296"/>
      <c r="BI272" s="296"/>
      <c r="BJ272" s="296"/>
      <c r="BK272" s="296"/>
      <c r="BL272" s="296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  <c r="BZ272" s="296"/>
      <c r="CA272" s="296"/>
      <c r="CB272" s="296"/>
      <c r="CC272" s="296"/>
      <c r="CD272" s="296"/>
      <c r="CE272" s="296"/>
      <c r="CF272" s="296"/>
      <c r="CG272" s="296"/>
      <c r="CH272" s="296"/>
      <c r="CI272" s="296"/>
      <c r="CJ272" s="296"/>
      <c r="CK272" s="296"/>
      <c r="CL272" s="296"/>
      <c r="CM272" s="296"/>
      <c r="CN272" s="296"/>
      <c r="CO272" s="296"/>
      <c r="CP272" s="296"/>
      <c r="CQ272" s="296"/>
      <c r="CR272" s="296"/>
      <c r="CS272" s="296"/>
      <c r="CT272" s="296"/>
      <c r="CU272" s="296"/>
      <c r="CV272" s="296"/>
      <c r="CW272" s="42"/>
      <c r="CX272" s="296"/>
      <c r="CY272" s="296"/>
      <c r="CZ272" s="296"/>
      <c r="DA272" s="296"/>
      <c r="DB272" s="296"/>
      <c r="DC272" s="296"/>
      <c r="DD272" s="296"/>
      <c r="DE272" s="296"/>
      <c r="DF272" s="296"/>
      <c r="DG272" s="296"/>
      <c r="DH272" s="296"/>
      <c r="DI272" s="296"/>
      <c r="DJ272" s="296"/>
      <c r="DK272" s="296"/>
      <c r="DL272" s="296"/>
      <c r="DM272" s="296"/>
      <c r="DN272" s="296"/>
      <c r="DO272" s="296"/>
      <c r="DP272" s="296"/>
      <c r="DQ272" s="296"/>
      <c r="DR272" s="296"/>
      <c r="DS272" s="296"/>
      <c r="DT272" s="296"/>
      <c r="DU272" s="296"/>
      <c r="DV272" s="296"/>
      <c r="DW272" s="296"/>
      <c r="DX272" s="296"/>
      <c r="DY272" s="296"/>
      <c r="DZ272" s="296"/>
      <c r="EA272" s="296"/>
      <c r="EB272" s="296"/>
      <c r="EC272" s="296"/>
      <c r="ED272" s="296"/>
      <c r="EE272" s="296"/>
      <c r="EF272" s="296"/>
      <c r="EG272" s="42"/>
      <c r="EH272" s="296"/>
      <c r="EI272" s="296"/>
      <c r="EJ272" s="296"/>
      <c r="EK272" s="296"/>
      <c r="EL272" s="296"/>
      <c r="EM272" s="296"/>
      <c r="EN272" s="296"/>
      <c r="EO272" s="296"/>
      <c r="EP272" s="296"/>
      <c r="EQ272" s="296"/>
      <c r="ER272" s="296"/>
      <c r="ES272" s="296"/>
      <c r="ET272" s="296"/>
      <c r="EU272" s="296"/>
      <c r="EV272" s="296"/>
      <c r="EW272" s="296"/>
      <c r="EX272" s="296"/>
      <c r="EY272" s="296"/>
      <c r="EZ272" s="296"/>
      <c r="FA272" s="296"/>
      <c r="FB272" s="296"/>
      <c r="FC272" s="296"/>
      <c r="FD272" s="296"/>
      <c r="FE272" s="296"/>
      <c r="FF272" s="296"/>
      <c r="FG272" s="296"/>
      <c r="FH272" s="296"/>
      <c r="FI272" s="296"/>
      <c r="FJ272" s="296"/>
      <c r="FK272" s="296"/>
      <c r="FL272" s="296"/>
      <c r="FM272" s="296"/>
      <c r="FN272" s="296"/>
      <c r="FO272" s="296"/>
      <c r="FP272" s="296"/>
      <c r="FQ272" s="42"/>
      <c r="FR272" s="42"/>
      <c r="FS272" s="42"/>
      <c r="FT272" s="42"/>
      <c r="FU272" s="42"/>
      <c r="FV272" s="296"/>
      <c r="FW272" s="296"/>
      <c r="FX272" s="296"/>
      <c r="FY272" s="296"/>
      <c r="FZ272" s="296"/>
      <c r="GA272" s="296"/>
      <c r="GB272" s="296"/>
      <c r="GC272" s="296"/>
      <c r="GD272" s="296"/>
      <c r="GE272" s="296"/>
      <c r="GF272" s="296"/>
      <c r="GG272" s="296"/>
      <c r="GH272" s="296"/>
      <c r="GI272" s="296"/>
      <c r="GJ272" s="296"/>
      <c r="GK272" s="296"/>
      <c r="GL272" s="296"/>
      <c r="GM272" s="296"/>
      <c r="GN272" s="296"/>
      <c r="GO272" s="296"/>
      <c r="GP272" s="296"/>
      <c r="GQ272" s="296"/>
      <c r="GR272" s="296"/>
      <c r="GS272" s="296"/>
      <c r="GT272" s="296"/>
      <c r="GU272" s="296"/>
      <c r="GV272" s="296"/>
      <c r="GW272" s="296"/>
      <c r="GX272" s="296"/>
      <c r="GY272" s="296"/>
      <c r="GZ272" s="296"/>
      <c r="HA272" s="296"/>
      <c r="HB272" s="296"/>
      <c r="HC272" s="296"/>
      <c r="HD272" s="296"/>
      <c r="HE272" s="296"/>
      <c r="HF272" s="296"/>
      <c r="HG272" s="296"/>
      <c r="HH272" s="296"/>
      <c r="HI272" s="296"/>
      <c r="HJ272" s="296"/>
      <c r="HK272" s="296"/>
      <c r="HL272" s="296"/>
      <c r="HM272" s="296"/>
      <c r="HN272" s="296"/>
      <c r="HO272" s="296"/>
      <c r="HP272" s="296"/>
      <c r="HQ272" s="296"/>
      <c r="HR272" s="296"/>
      <c r="HS272" s="296"/>
      <c r="HT272" s="296"/>
      <c r="HU272" s="296"/>
      <c r="HV272" s="296"/>
      <c r="HW272" s="296"/>
      <c r="HX272" s="296"/>
      <c r="HY272" s="296"/>
      <c r="HZ272" s="296"/>
      <c r="IA272" s="296"/>
      <c r="IB272" s="296"/>
      <c r="IC272" s="296"/>
      <c r="ID272" s="296"/>
      <c r="IE272" s="296"/>
      <c r="IF272" s="296"/>
      <c r="IG272" s="296"/>
      <c r="IH272" s="296"/>
      <c r="II272" s="296"/>
      <c r="IJ272" s="296"/>
      <c r="IK272" s="296"/>
      <c r="IL272" s="296"/>
      <c r="IM272" s="296"/>
      <c r="IN272" s="296"/>
      <c r="IO272" s="296"/>
      <c r="IP272" s="296"/>
      <c r="IQ272" s="296"/>
      <c r="IR272" s="296"/>
      <c r="IS272" s="296"/>
      <c r="IT272" s="296"/>
      <c r="IU272" s="296"/>
      <c r="IV272" s="296"/>
      <c r="IW272" s="296"/>
      <c r="IX272" s="296"/>
      <c r="IY272" s="296"/>
      <c r="IZ272" s="296"/>
      <c r="JA272" s="296"/>
      <c r="KM272" s="38"/>
      <c r="KN272" s="38"/>
      <c r="KP272" s="38"/>
      <c r="KQ272" s="38"/>
      <c r="KR272" s="38"/>
      <c r="KS272" s="38"/>
      <c r="KT272" s="38"/>
      <c r="KU272" s="38"/>
      <c r="KV272" s="38"/>
      <c r="KW272" s="38"/>
      <c r="KX272" s="38"/>
      <c r="LH272" s="33"/>
    </row>
    <row r="273" spans="2:320" s="17" customFormat="1" x14ac:dyDescent="0.2">
      <c r="B273" s="33"/>
      <c r="F273" s="35"/>
      <c r="G273" s="174"/>
      <c r="H273" s="33"/>
      <c r="I273" s="33"/>
      <c r="J273" s="42"/>
      <c r="K273" s="296"/>
      <c r="L273" s="296"/>
      <c r="M273" s="296"/>
      <c r="N273" s="296"/>
      <c r="O273" s="296"/>
      <c r="P273" s="296"/>
      <c r="Q273" s="296"/>
      <c r="R273" s="296"/>
      <c r="S273" s="296"/>
      <c r="T273" s="296"/>
      <c r="U273" s="296"/>
      <c r="V273" s="296"/>
      <c r="W273" s="296"/>
      <c r="X273" s="296"/>
      <c r="Y273" s="296"/>
      <c r="Z273" s="296"/>
      <c r="AA273" s="296"/>
      <c r="AB273" s="296"/>
      <c r="AC273" s="296"/>
      <c r="AD273" s="296"/>
      <c r="AE273" s="296"/>
      <c r="AF273" s="296"/>
      <c r="AG273" s="296"/>
      <c r="AH273" s="296"/>
      <c r="AI273" s="296"/>
      <c r="AJ273" s="296"/>
      <c r="AK273" s="296"/>
      <c r="AL273" s="296"/>
      <c r="AM273" s="296"/>
      <c r="AN273" s="296"/>
      <c r="AO273" s="296"/>
      <c r="AP273" s="296"/>
      <c r="AQ273" s="296"/>
      <c r="AR273" s="296"/>
      <c r="AS273" s="296"/>
      <c r="AT273" s="296"/>
      <c r="AU273" s="296"/>
      <c r="AV273" s="296"/>
      <c r="AW273" s="296"/>
      <c r="AX273" s="296"/>
      <c r="AY273" s="296"/>
      <c r="AZ273" s="296"/>
      <c r="BA273" s="296"/>
      <c r="BB273" s="296"/>
      <c r="BC273" s="296"/>
      <c r="BD273" s="296"/>
      <c r="BE273" s="296"/>
      <c r="BF273" s="296"/>
      <c r="BG273" s="296"/>
      <c r="BH273" s="296"/>
      <c r="BI273" s="296"/>
      <c r="BJ273" s="296"/>
      <c r="BK273" s="296"/>
      <c r="BL273" s="296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  <c r="BZ273" s="296"/>
      <c r="CA273" s="296"/>
      <c r="CB273" s="296"/>
      <c r="CC273" s="296"/>
      <c r="CD273" s="296"/>
      <c r="CE273" s="296"/>
      <c r="CF273" s="296"/>
      <c r="CG273" s="296"/>
      <c r="CH273" s="296"/>
      <c r="CI273" s="296"/>
      <c r="CJ273" s="296"/>
      <c r="CK273" s="296"/>
      <c r="CL273" s="296"/>
      <c r="CM273" s="296"/>
      <c r="CN273" s="296"/>
      <c r="CO273" s="296"/>
      <c r="CP273" s="296"/>
      <c r="CQ273" s="296"/>
      <c r="CR273" s="296"/>
      <c r="CS273" s="296"/>
      <c r="CT273" s="296"/>
      <c r="CU273" s="296"/>
      <c r="CV273" s="296"/>
      <c r="CW273" s="42"/>
      <c r="CX273" s="296"/>
      <c r="CY273" s="296"/>
      <c r="CZ273" s="296"/>
      <c r="DA273" s="296"/>
      <c r="DB273" s="296"/>
      <c r="DC273" s="296"/>
      <c r="DD273" s="296"/>
      <c r="DE273" s="296"/>
      <c r="DF273" s="296"/>
      <c r="DG273" s="296"/>
      <c r="DH273" s="296"/>
      <c r="DI273" s="296"/>
      <c r="DJ273" s="296"/>
      <c r="DK273" s="296"/>
      <c r="DL273" s="296"/>
      <c r="DM273" s="296"/>
      <c r="DN273" s="296"/>
      <c r="DO273" s="296"/>
      <c r="DP273" s="296"/>
      <c r="DQ273" s="296"/>
      <c r="DR273" s="296"/>
      <c r="DS273" s="296"/>
      <c r="DT273" s="296"/>
      <c r="DU273" s="296"/>
      <c r="DV273" s="296"/>
      <c r="DW273" s="296"/>
      <c r="DX273" s="296"/>
      <c r="DY273" s="296"/>
      <c r="DZ273" s="296"/>
      <c r="EA273" s="296"/>
      <c r="EB273" s="296"/>
      <c r="EC273" s="296"/>
      <c r="ED273" s="296"/>
      <c r="EE273" s="296"/>
      <c r="EF273" s="296"/>
      <c r="EG273" s="42"/>
      <c r="EH273" s="296"/>
      <c r="EI273" s="296"/>
      <c r="EJ273" s="296"/>
      <c r="EK273" s="296"/>
      <c r="EL273" s="296"/>
      <c r="EM273" s="296"/>
      <c r="EN273" s="296"/>
      <c r="EO273" s="296"/>
      <c r="EP273" s="296"/>
      <c r="EQ273" s="296"/>
      <c r="ER273" s="296"/>
      <c r="ES273" s="296"/>
      <c r="ET273" s="296"/>
      <c r="EU273" s="296"/>
      <c r="EV273" s="296"/>
      <c r="EW273" s="296"/>
      <c r="EX273" s="296"/>
      <c r="EY273" s="296"/>
      <c r="EZ273" s="296"/>
      <c r="FA273" s="296"/>
      <c r="FB273" s="296"/>
      <c r="FC273" s="296"/>
      <c r="FD273" s="296"/>
      <c r="FE273" s="296"/>
      <c r="FF273" s="296"/>
      <c r="FG273" s="296"/>
      <c r="FH273" s="296"/>
      <c r="FI273" s="296"/>
      <c r="FJ273" s="296"/>
      <c r="FK273" s="296"/>
      <c r="FL273" s="296"/>
      <c r="FM273" s="296"/>
      <c r="FN273" s="296"/>
      <c r="FO273" s="296"/>
      <c r="FP273" s="296"/>
      <c r="FQ273" s="42"/>
      <c r="FR273" s="42"/>
      <c r="FS273" s="42"/>
      <c r="FT273" s="42"/>
      <c r="FU273" s="42"/>
      <c r="FV273" s="296"/>
      <c r="FW273" s="296"/>
      <c r="FX273" s="296"/>
      <c r="FY273" s="296"/>
      <c r="FZ273" s="296"/>
      <c r="GA273" s="296"/>
      <c r="GB273" s="296"/>
      <c r="GC273" s="296"/>
      <c r="GD273" s="296"/>
      <c r="GE273" s="296"/>
      <c r="GF273" s="296"/>
      <c r="GG273" s="296"/>
      <c r="GH273" s="296"/>
      <c r="GI273" s="296"/>
      <c r="GJ273" s="296"/>
      <c r="GK273" s="296"/>
      <c r="GL273" s="296"/>
      <c r="GM273" s="296"/>
      <c r="GN273" s="296"/>
      <c r="GO273" s="296"/>
      <c r="GP273" s="296"/>
      <c r="GQ273" s="296"/>
      <c r="GR273" s="296"/>
      <c r="GS273" s="296"/>
      <c r="GT273" s="296"/>
      <c r="GU273" s="296"/>
      <c r="GV273" s="296"/>
      <c r="GW273" s="296"/>
      <c r="GX273" s="296"/>
      <c r="GY273" s="296"/>
      <c r="GZ273" s="296"/>
      <c r="HA273" s="296"/>
      <c r="HB273" s="296"/>
      <c r="HC273" s="296"/>
      <c r="HD273" s="296"/>
      <c r="HE273" s="296"/>
      <c r="HF273" s="296"/>
      <c r="HG273" s="296"/>
      <c r="HH273" s="296"/>
      <c r="HI273" s="296"/>
      <c r="HJ273" s="296"/>
      <c r="HK273" s="296"/>
      <c r="HL273" s="296"/>
      <c r="HM273" s="296"/>
      <c r="HN273" s="296"/>
      <c r="HO273" s="296"/>
      <c r="HP273" s="296"/>
      <c r="HQ273" s="296"/>
      <c r="HR273" s="296"/>
      <c r="HS273" s="296"/>
      <c r="HT273" s="296"/>
      <c r="HU273" s="296"/>
      <c r="HV273" s="296"/>
      <c r="HW273" s="296"/>
      <c r="HX273" s="296"/>
      <c r="HY273" s="296"/>
      <c r="HZ273" s="296"/>
      <c r="IA273" s="296"/>
      <c r="IB273" s="296"/>
      <c r="IC273" s="296"/>
      <c r="ID273" s="296"/>
      <c r="IE273" s="296"/>
      <c r="IF273" s="296"/>
      <c r="IG273" s="296"/>
      <c r="IH273" s="296"/>
      <c r="II273" s="296"/>
      <c r="IJ273" s="296"/>
      <c r="IK273" s="296"/>
      <c r="IL273" s="296"/>
      <c r="IM273" s="296"/>
      <c r="IN273" s="296"/>
      <c r="IO273" s="296"/>
      <c r="IP273" s="296"/>
      <c r="IQ273" s="296"/>
      <c r="IR273" s="296"/>
      <c r="IS273" s="296"/>
      <c r="IT273" s="296"/>
      <c r="IU273" s="296"/>
      <c r="IV273" s="296"/>
      <c r="IW273" s="296"/>
      <c r="IX273" s="296"/>
      <c r="IY273" s="296"/>
      <c r="IZ273" s="296"/>
      <c r="JA273" s="296"/>
      <c r="KM273" s="38"/>
      <c r="KN273" s="38"/>
      <c r="KP273" s="38"/>
      <c r="KQ273" s="38"/>
      <c r="KR273" s="38"/>
      <c r="KS273" s="38"/>
      <c r="KT273" s="38"/>
      <c r="KU273" s="38"/>
      <c r="KV273" s="38"/>
      <c r="KW273" s="38"/>
      <c r="KX273" s="38"/>
      <c r="LH273" s="33"/>
    </row>
    <row r="274" spans="2:320" s="17" customFormat="1" x14ac:dyDescent="0.2">
      <c r="B274" s="33"/>
      <c r="F274" s="35"/>
      <c r="G274" s="174"/>
      <c r="H274" s="33"/>
      <c r="I274" s="33"/>
      <c r="J274" s="42"/>
      <c r="K274" s="296"/>
      <c r="L274" s="296"/>
      <c r="M274" s="296"/>
      <c r="N274" s="296"/>
      <c r="O274" s="296"/>
      <c r="P274" s="296"/>
      <c r="Q274" s="296"/>
      <c r="R274" s="296"/>
      <c r="S274" s="296"/>
      <c r="T274" s="296"/>
      <c r="U274" s="296"/>
      <c r="V274" s="296"/>
      <c r="W274" s="296"/>
      <c r="X274" s="296"/>
      <c r="Y274" s="296"/>
      <c r="Z274" s="296"/>
      <c r="AA274" s="296"/>
      <c r="AB274" s="296"/>
      <c r="AC274" s="296"/>
      <c r="AD274" s="296"/>
      <c r="AE274" s="296"/>
      <c r="AF274" s="296"/>
      <c r="AG274" s="296"/>
      <c r="AH274" s="296"/>
      <c r="AI274" s="296"/>
      <c r="AJ274" s="296"/>
      <c r="AK274" s="296"/>
      <c r="AL274" s="296"/>
      <c r="AM274" s="296"/>
      <c r="AN274" s="296"/>
      <c r="AO274" s="296"/>
      <c r="AP274" s="296"/>
      <c r="AQ274" s="296"/>
      <c r="AR274" s="296"/>
      <c r="AS274" s="296"/>
      <c r="AT274" s="296"/>
      <c r="AU274" s="296"/>
      <c r="AV274" s="296"/>
      <c r="AW274" s="296"/>
      <c r="AX274" s="296"/>
      <c r="AY274" s="296"/>
      <c r="AZ274" s="296"/>
      <c r="BA274" s="296"/>
      <c r="BB274" s="296"/>
      <c r="BC274" s="296"/>
      <c r="BD274" s="296"/>
      <c r="BE274" s="296"/>
      <c r="BF274" s="296"/>
      <c r="BG274" s="296"/>
      <c r="BH274" s="296"/>
      <c r="BI274" s="296"/>
      <c r="BJ274" s="296"/>
      <c r="BK274" s="296"/>
      <c r="BL274" s="296"/>
      <c r="BM274" s="42"/>
      <c r="BN274" s="42"/>
      <c r="BO274" s="42"/>
      <c r="BP274" s="42"/>
      <c r="BQ274" s="42"/>
      <c r="BR274" s="42"/>
      <c r="BS274" s="42"/>
      <c r="BT274" s="42"/>
      <c r="BU274" s="42"/>
      <c r="BV274" s="42"/>
      <c r="BW274" s="42"/>
      <c r="BX274" s="42"/>
      <c r="BY274" s="42"/>
      <c r="BZ274" s="296"/>
      <c r="CA274" s="296"/>
      <c r="CB274" s="296"/>
      <c r="CC274" s="296"/>
      <c r="CD274" s="296"/>
      <c r="CE274" s="296"/>
      <c r="CF274" s="296"/>
      <c r="CG274" s="296"/>
      <c r="CH274" s="296"/>
      <c r="CI274" s="296"/>
      <c r="CJ274" s="296"/>
      <c r="CK274" s="296"/>
      <c r="CL274" s="296"/>
      <c r="CM274" s="296"/>
      <c r="CN274" s="296"/>
      <c r="CO274" s="296"/>
      <c r="CP274" s="296"/>
      <c r="CQ274" s="296"/>
      <c r="CR274" s="296"/>
      <c r="CS274" s="296"/>
      <c r="CT274" s="296"/>
      <c r="CU274" s="296"/>
      <c r="CV274" s="296"/>
      <c r="CW274" s="42"/>
      <c r="CX274" s="296"/>
      <c r="CY274" s="296"/>
      <c r="CZ274" s="296"/>
      <c r="DA274" s="296"/>
      <c r="DB274" s="296"/>
      <c r="DC274" s="296"/>
      <c r="DD274" s="296"/>
      <c r="DE274" s="296"/>
      <c r="DF274" s="296"/>
      <c r="DG274" s="296"/>
      <c r="DH274" s="296"/>
      <c r="DI274" s="296"/>
      <c r="DJ274" s="296"/>
      <c r="DK274" s="296"/>
      <c r="DL274" s="296"/>
      <c r="DM274" s="296"/>
      <c r="DN274" s="296"/>
      <c r="DO274" s="296"/>
      <c r="DP274" s="296"/>
      <c r="DQ274" s="296"/>
      <c r="DR274" s="296"/>
      <c r="DS274" s="296"/>
      <c r="DT274" s="296"/>
      <c r="DU274" s="296"/>
      <c r="DV274" s="296"/>
      <c r="DW274" s="296"/>
      <c r="DX274" s="296"/>
      <c r="DY274" s="296"/>
      <c r="DZ274" s="296"/>
      <c r="EA274" s="296"/>
      <c r="EB274" s="296"/>
      <c r="EC274" s="296"/>
      <c r="ED274" s="296"/>
      <c r="EE274" s="296"/>
      <c r="EF274" s="296"/>
      <c r="EG274" s="42"/>
      <c r="EH274" s="296"/>
      <c r="EI274" s="296"/>
      <c r="EJ274" s="296"/>
      <c r="EK274" s="296"/>
      <c r="EL274" s="296"/>
      <c r="EM274" s="296"/>
      <c r="EN274" s="296"/>
      <c r="EO274" s="296"/>
      <c r="EP274" s="296"/>
      <c r="EQ274" s="296"/>
      <c r="ER274" s="296"/>
      <c r="ES274" s="296"/>
      <c r="ET274" s="296"/>
      <c r="EU274" s="296"/>
      <c r="EV274" s="296"/>
      <c r="EW274" s="296"/>
      <c r="EX274" s="296"/>
      <c r="EY274" s="296"/>
      <c r="EZ274" s="296"/>
      <c r="FA274" s="296"/>
      <c r="FB274" s="296"/>
      <c r="FC274" s="296"/>
      <c r="FD274" s="296"/>
      <c r="FE274" s="296"/>
      <c r="FF274" s="296"/>
      <c r="FG274" s="296"/>
      <c r="FH274" s="296"/>
      <c r="FI274" s="296"/>
      <c r="FJ274" s="296"/>
      <c r="FK274" s="296"/>
      <c r="FL274" s="296"/>
      <c r="FM274" s="296"/>
      <c r="FN274" s="296"/>
      <c r="FO274" s="296"/>
      <c r="FP274" s="296"/>
      <c r="FQ274" s="42"/>
      <c r="FR274" s="42"/>
      <c r="FS274" s="42"/>
      <c r="FT274" s="42"/>
      <c r="FU274" s="42"/>
      <c r="FV274" s="296"/>
      <c r="FW274" s="296"/>
      <c r="FX274" s="296"/>
      <c r="FY274" s="296"/>
      <c r="FZ274" s="296"/>
      <c r="GA274" s="296"/>
      <c r="GB274" s="296"/>
      <c r="GC274" s="296"/>
      <c r="GD274" s="296"/>
      <c r="GE274" s="296"/>
      <c r="GF274" s="296"/>
      <c r="GG274" s="296"/>
      <c r="GH274" s="296"/>
      <c r="GI274" s="296"/>
      <c r="GJ274" s="296"/>
      <c r="GK274" s="296"/>
      <c r="GL274" s="296"/>
      <c r="GM274" s="296"/>
      <c r="GN274" s="296"/>
      <c r="GO274" s="296"/>
      <c r="GP274" s="296"/>
      <c r="GQ274" s="296"/>
      <c r="GR274" s="296"/>
      <c r="GS274" s="296"/>
      <c r="GT274" s="296"/>
      <c r="GU274" s="296"/>
      <c r="GV274" s="296"/>
      <c r="GW274" s="296"/>
      <c r="GX274" s="296"/>
      <c r="GY274" s="296"/>
      <c r="GZ274" s="296"/>
      <c r="HA274" s="296"/>
      <c r="HB274" s="296"/>
      <c r="HC274" s="296"/>
      <c r="HD274" s="296"/>
      <c r="HE274" s="296"/>
      <c r="HF274" s="296"/>
      <c r="HG274" s="296"/>
      <c r="HH274" s="296"/>
      <c r="HI274" s="296"/>
      <c r="HJ274" s="296"/>
      <c r="HK274" s="296"/>
      <c r="HL274" s="296"/>
      <c r="HM274" s="296"/>
      <c r="HN274" s="296"/>
      <c r="HO274" s="296"/>
      <c r="HP274" s="296"/>
      <c r="HQ274" s="296"/>
      <c r="HR274" s="296"/>
      <c r="HS274" s="296"/>
      <c r="HT274" s="296"/>
      <c r="HU274" s="296"/>
      <c r="HV274" s="296"/>
      <c r="HW274" s="296"/>
      <c r="HX274" s="296"/>
      <c r="HY274" s="296"/>
      <c r="HZ274" s="296"/>
      <c r="IA274" s="296"/>
      <c r="IB274" s="296"/>
      <c r="IC274" s="296"/>
      <c r="ID274" s="296"/>
      <c r="IE274" s="296"/>
      <c r="IF274" s="296"/>
      <c r="IG274" s="296"/>
      <c r="IH274" s="296"/>
      <c r="II274" s="296"/>
      <c r="IJ274" s="296"/>
      <c r="IK274" s="296"/>
      <c r="IL274" s="296"/>
      <c r="IM274" s="296"/>
      <c r="IN274" s="296"/>
      <c r="IO274" s="296"/>
      <c r="IP274" s="296"/>
      <c r="IQ274" s="296"/>
      <c r="IR274" s="296"/>
      <c r="IS274" s="296"/>
      <c r="IT274" s="296"/>
      <c r="IU274" s="296"/>
      <c r="IV274" s="296"/>
      <c r="IW274" s="296"/>
      <c r="IX274" s="296"/>
      <c r="IY274" s="296"/>
      <c r="IZ274" s="296"/>
      <c r="JA274" s="296"/>
      <c r="KM274" s="38"/>
      <c r="KN274" s="38"/>
      <c r="KP274" s="38"/>
      <c r="KQ274" s="38"/>
      <c r="KR274" s="38"/>
      <c r="KS274" s="38"/>
      <c r="KT274" s="38"/>
      <c r="KU274" s="38"/>
      <c r="KV274" s="38"/>
      <c r="KW274" s="38"/>
      <c r="KX274" s="38"/>
      <c r="LH274" s="33"/>
    </row>
    <row r="275" spans="2:320" s="17" customFormat="1" x14ac:dyDescent="0.2">
      <c r="B275" s="33"/>
      <c r="F275" s="35"/>
      <c r="G275" s="174"/>
      <c r="H275" s="33"/>
      <c r="I275" s="33"/>
      <c r="J275" s="42"/>
      <c r="K275" s="296"/>
      <c r="L275" s="296"/>
      <c r="M275" s="296"/>
      <c r="N275" s="296"/>
      <c r="O275" s="296"/>
      <c r="P275" s="296"/>
      <c r="Q275" s="296"/>
      <c r="R275" s="296"/>
      <c r="S275" s="296"/>
      <c r="T275" s="296"/>
      <c r="U275" s="296"/>
      <c r="V275" s="296"/>
      <c r="W275" s="296"/>
      <c r="X275" s="296"/>
      <c r="Y275" s="296"/>
      <c r="Z275" s="296"/>
      <c r="AA275" s="296"/>
      <c r="AB275" s="296"/>
      <c r="AC275" s="296"/>
      <c r="AD275" s="296"/>
      <c r="AE275" s="296"/>
      <c r="AF275" s="296"/>
      <c r="AG275" s="296"/>
      <c r="AH275" s="296"/>
      <c r="AI275" s="296"/>
      <c r="AJ275" s="296"/>
      <c r="AK275" s="296"/>
      <c r="AL275" s="296"/>
      <c r="AM275" s="296"/>
      <c r="AN275" s="296"/>
      <c r="AO275" s="296"/>
      <c r="AP275" s="296"/>
      <c r="AQ275" s="296"/>
      <c r="AR275" s="296"/>
      <c r="AS275" s="296"/>
      <c r="AT275" s="296"/>
      <c r="AU275" s="296"/>
      <c r="AV275" s="296"/>
      <c r="AW275" s="296"/>
      <c r="AX275" s="296"/>
      <c r="AY275" s="296"/>
      <c r="AZ275" s="296"/>
      <c r="BA275" s="296"/>
      <c r="BB275" s="296"/>
      <c r="BC275" s="296"/>
      <c r="BD275" s="296"/>
      <c r="BE275" s="296"/>
      <c r="BF275" s="296"/>
      <c r="BG275" s="296"/>
      <c r="BH275" s="296"/>
      <c r="BI275" s="296"/>
      <c r="BJ275" s="296"/>
      <c r="BK275" s="296"/>
      <c r="BL275" s="296"/>
      <c r="BM275" s="42"/>
      <c r="BN275" s="42"/>
      <c r="BO275" s="42"/>
      <c r="BP275" s="42"/>
      <c r="BQ275" s="42"/>
      <c r="BR275" s="42"/>
      <c r="BS275" s="42"/>
      <c r="BT275" s="42"/>
      <c r="BU275" s="42"/>
      <c r="BV275" s="42"/>
      <c r="BW275" s="42"/>
      <c r="BX275" s="42"/>
      <c r="BY275" s="42"/>
      <c r="BZ275" s="296"/>
      <c r="CA275" s="296"/>
      <c r="CB275" s="296"/>
      <c r="CC275" s="296"/>
      <c r="CD275" s="296"/>
      <c r="CE275" s="296"/>
      <c r="CF275" s="296"/>
      <c r="CG275" s="296"/>
      <c r="CH275" s="296"/>
      <c r="CI275" s="296"/>
      <c r="CJ275" s="296"/>
      <c r="CK275" s="296"/>
      <c r="CL275" s="296"/>
      <c r="CM275" s="296"/>
      <c r="CN275" s="296"/>
      <c r="CO275" s="296"/>
      <c r="CP275" s="296"/>
      <c r="CQ275" s="296"/>
      <c r="CR275" s="296"/>
      <c r="CS275" s="296"/>
      <c r="CT275" s="296"/>
      <c r="CU275" s="296"/>
      <c r="CV275" s="296"/>
      <c r="CW275" s="42"/>
      <c r="CX275" s="296"/>
      <c r="CY275" s="296"/>
      <c r="CZ275" s="296"/>
      <c r="DA275" s="296"/>
      <c r="DB275" s="296"/>
      <c r="DC275" s="296"/>
      <c r="DD275" s="296"/>
      <c r="DE275" s="296"/>
      <c r="DF275" s="296"/>
      <c r="DG275" s="296"/>
      <c r="DH275" s="296"/>
      <c r="DI275" s="296"/>
      <c r="DJ275" s="296"/>
      <c r="DK275" s="296"/>
      <c r="DL275" s="296"/>
      <c r="DM275" s="296"/>
      <c r="DN275" s="296"/>
      <c r="DO275" s="296"/>
      <c r="DP275" s="296"/>
      <c r="DQ275" s="296"/>
      <c r="DR275" s="296"/>
      <c r="DS275" s="296"/>
      <c r="DT275" s="296"/>
      <c r="DU275" s="296"/>
      <c r="DV275" s="296"/>
      <c r="DW275" s="296"/>
      <c r="DX275" s="296"/>
      <c r="DY275" s="296"/>
      <c r="DZ275" s="296"/>
      <c r="EA275" s="296"/>
      <c r="EB275" s="296"/>
      <c r="EC275" s="296"/>
      <c r="ED275" s="296"/>
      <c r="EE275" s="296"/>
      <c r="EF275" s="296"/>
      <c r="EG275" s="42"/>
      <c r="EH275" s="296"/>
      <c r="EI275" s="296"/>
      <c r="EJ275" s="296"/>
      <c r="EK275" s="296"/>
      <c r="EL275" s="296"/>
      <c r="EM275" s="296"/>
      <c r="EN275" s="296"/>
      <c r="EO275" s="296"/>
      <c r="EP275" s="296"/>
      <c r="EQ275" s="296"/>
      <c r="ER275" s="296"/>
      <c r="ES275" s="296"/>
      <c r="ET275" s="296"/>
      <c r="EU275" s="296"/>
      <c r="EV275" s="296"/>
      <c r="EW275" s="296"/>
      <c r="EX275" s="296"/>
      <c r="EY275" s="296"/>
      <c r="EZ275" s="296"/>
      <c r="FA275" s="296"/>
      <c r="FB275" s="296"/>
      <c r="FC275" s="296"/>
      <c r="FD275" s="296"/>
      <c r="FE275" s="296"/>
      <c r="FF275" s="296"/>
      <c r="FG275" s="296"/>
      <c r="FH275" s="296"/>
      <c r="FI275" s="296"/>
      <c r="FJ275" s="296"/>
      <c r="FK275" s="296"/>
      <c r="FL275" s="296"/>
      <c r="FM275" s="296"/>
      <c r="FN275" s="296"/>
      <c r="FO275" s="296"/>
      <c r="FP275" s="296"/>
      <c r="FQ275" s="42"/>
      <c r="FR275" s="42"/>
      <c r="FS275" s="42"/>
      <c r="FT275" s="42"/>
      <c r="FU275" s="42"/>
      <c r="FV275" s="296"/>
      <c r="FW275" s="296"/>
      <c r="FX275" s="296"/>
      <c r="FY275" s="296"/>
      <c r="FZ275" s="296"/>
      <c r="GA275" s="296"/>
      <c r="GB275" s="296"/>
      <c r="GC275" s="296"/>
      <c r="GD275" s="296"/>
      <c r="GE275" s="296"/>
      <c r="GF275" s="296"/>
      <c r="GG275" s="296"/>
      <c r="GH275" s="296"/>
      <c r="GI275" s="296"/>
      <c r="GJ275" s="296"/>
      <c r="GK275" s="296"/>
      <c r="GL275" s="296"/>
      <c r="GM275" s="296"/>
      <c r="GN275" s="296"/>
      <c r="GO275" s="296"/>
      <c r="GP275" s="296"/>
      <c r="GQ275" s="296"/>
      <c r="GR275" s="296"/>
      <c r="GS275" s="296"/>
      <c r="GT275" s="296"/>
      <c r="GU275" s="296"/>
      <c r="GV275" s="296"/>
      <c r="GW275" s="296"/>
      <c r="GX275" s="296"/>
      <c r="GY275" s="296"/>
      <c r="GZ275" s="296"/>
      <c r="HA275" s="296"/>
      <c r="HB275" s="296"/>
      <c r="HC275" s="296"/>
      <c r="HD275" s="296"/>
      <c r="HE275" s="296"/>
      <c r="HF275" s="296"/>
      <c r="HG275" s="296"/>
      <c r="HH275" s="296"/>
      <c r="HI275" s="296"/>
      <c r="HJ275" s="296"/>
      <c r="HK275" s="296"/>
      <c r="HL275" s="296"/>
      <c r="HM275" s="296"/>
      <c r="HN275" s="296"/>
      <c r="HO275" s="296"/>
      <c r="HP275" s="296"/>
      <c r="HQ275" s="296"/>
      <c r="HR275" s="296"/>
      <c r="HS275" s="296"/>
      <c r="HT275" s="296"/>
      <c r="HU275" s="296"/>
      <c r="HV275" s="296"/>
      <c r="HW275" s="296"/>
      <c r="HX275" s="296"/>
      <c r="HY275" s="296"/>
      <c r="HZ275" s="296"/>
      <c r="IA275" s="296"/>
      <c r="IB275" s="296"/>
      <c r="IC275" s="296"/>
      <c r="ID275" s="296"/>
      <c r="IE275" s="296"/>
      <c r="IF275" s="296"/>
      <c r="IG275" s="296"/>
      <c r="IH275" s="296"/>
      <c r="II275" s="296"/>
      <c r="IJ275" s="296"/>
      <c r="IK275" s="296"/>
      <c r="IL275" s="296"/>
      <c r="IM275" s="296"/>
      <c r="IN275" s="296"/>
      <c r="IO275" s="296"/>
      <c r="IP275" s="296"/>
      <c r="IQ275" s="296"/>
      <c r="IR275" s="296"/>
      <c r="IS275" s="296"/>
      <c r="IT275" s="296"/>
      <c r="IU275" s="296"/>
      <c r="IV275" s="296"/>
      <c r="IW275" s="296"/>
      <c r="IX275" s="296"/>
      <c r="IY275" s="296"/>
      <c r="IZ275" s="296"/>
      <c r="JA275" s="296"/>
      <c r="KM275" s="38"/>
      <c r="KN275" s="38"/>
      <c r="KP275" s="38"/>
      <c r="KQ275" s="38"/>
      <c r="KR275" s="38"/>
      <c r="KS275" s="38"/>
      <c r="KT275" s="38"/>
      <c r="KU275" s="38"/>
      <c r="KV275" s="38"/>
      <c r="KW275" s="38"/>
      <c r="KX275" s="38"/>
      <c r="LH275" s="33"/>
    </row>
    <row r="276" spans="2:320" s="17" customFormat="1" x14ac:dyDescent="0.2">
      <c r="B276" s="33"/>
      <c r="F276" s="35"/>
      <c r="G276" s="174"/>
      <c r="H276" s="33"/>
      <c r="I276" s="33"/>
      <c r="J276" s="42"/>
      <c r="K276" s="296"/>
      <c r="L276" s="296"/>
      <c r="M276" s="296"/>
      <c r="N276" s="296"/>
      <c r="O276" s="296"/>
      <c r="P276" s="296"/>
      <c r="Q276" s="296"/>
      <c r="R276" s="296"/>
      <c r="S276" s="296"/>
      <c r="T276" s="296"/>
      <c r="U276" s="296"/>
      <c r="V276" s="296"/>
      <c r="W276" s="296"/>
      <c r="X276" s="296"/>
      <c r="Y276" s="296"/>
      <c r="Z276" s="296"/>
      <c r="AA276" s="296"/>
      <c r="AB276" s="296"/>
      <c r="AC276" s="296"/>
      <c r="AD276" s="296"/>
      <c r="AE276" s="296"/>
      <c r="AF276" s="296"/>
      <c r="AG276" s="296"/>
      <c r="AH276" s="296"/>
      <c r="AI276" s="296"/>
      <c r="AJ276" s="296"/>
      <c r="AK276" s="296"/>
      <c r="AL276" s="296"/>
      <c r="AM276" s="296"/>
      <c r="AN276" s="296"/>
      <c r="AO276" s="296"/>
      <c r="AP276" s="296"/>
      <c r="AQ276" s="296"/>
      <c r="AR276" s="296"/>
      <c r="AS276" s="296"/>
      <c r="AT276" s="296"/>
      <c r="AU276" s="296"/>
      <c r="AV276" s="296"/>
      <c r="AW276" s="296"/>
      <c r="AX276" s="296"/>
      <c r="AY276" s="296"/>
      <c r="AZ276" s="296"/>
      <c r="BA276" s="296"/>
      <c r="BB276" s="296"/>
      <c r="BC276" s="296"/>
      <c r="BD276" s="296"/>
      <c r="BE276" s="296"/>
      <c r="BF276" s="296"/>
      <c r="BG276" s="296"/>
      <c r="BH276" s="296"/>
      <c r="BI276" s="296"/>
      <c r="BJ276" s="296"/>
      <c r="BK276" s="296"/>
      <c r="BL276" s="296"/>
      <c r="BM276" s="42"/>
      <c r="BN276" s="42"/>
      <c r="BO276" s="42"/>
      <c r="BP276" s="42"/>
      <c r="BQ276" s="42"/>
      <c r="BR276" s="42"/>
      <c r="BS276" s="42"/>
      <c r="BT276" s="42"/>
      <c r="BU276" s="42"/>
      <c r="BV276" s="42"/>
      <c r="BW276" s="42"/>
      <c r="BX276" s="42"/>
      <c r="BY276" s="42"/>
      <c r="BZ276" s="296"/>
      <c r="CA276" s="296"/>
      <c r="CB276" s="296"/>
      <c r="CC276" s="296"/>
      <c r="CD276" s="296"/>
      <c r="CE276" s="296"/>
      <c r="CF276" s="296"/>
      <c r="CG276" s="296"/>
      <c r="CH276" s="296"/>
      <c r="CI276" s="296"/>
      <c r="CJ276" s="296"/>
      <c r="CK276" s="296"/>
      <c r="CL276" s="296"/>
      <c r="CM276" s="296"/>
      <c r="CN276" s="296"/>
      <c r="CO276" s="296"/>
      <c r="CP276" s="296"/>
      <c r="CQ276" s="296"/>
      <c r="CR276" s="296"/>
      <c r="CS276" s="296"/>
      <c r="CT276" s="296"/>
      <c r="CU276" s="296"/>
      <c r="CV276" s="296"/>
      <c r="CW276" s="42"/>
      <c r="CX276" s="296"/>
      <c r="CY276" s="296"/>
      <c r="CZ276" s="296"/>
      <c r="DA276" s="296"/>
      <c r="DB276" s="296"/>
      <c r="DC276" s="296"/>
      <c r="DD276" s="296"/>
      <c r="DE276" s="296"/>
      <c r="DF276" s="296"/>
      <c r="DG276" s="296"/>
      <c r="DH276" s="296"/>
      <c r="DI276" s="296"/>
      <c r="DJ276" s="296"/>
      <c r="DK276" s="296"/>
      <c r="DL276" s="296"/>
      <c r="DM276" s="296"/>
      <c r="DN276" s="296"/>
      <c r="DO276" s="296"/>
      <c r="DP276" s="296"/>
      <c r="DQ276" s="296"/>
      <c r="DR276" s="296"/>
      <c r="DS276" s="296"/>
      <c r="DT276" s="296"/>
      <c r="DU276" s="296"/>
      <c r="DV276" s="296"/>
      <c r="DW276" s="296"/>
      <c r="DX276" s="296"/>
      <c r="DY276" s="296"/>
      <c r="DZ276" s="296"/>
      <c r="EA276" s="296"/>
      <c r="EB276" s="296"/>
      <c r="EC276" s="296"/>
      <c r="ED276" s="296"/>
      <c r="EE276" s="296"/>
      <c r="EF276" s="296"/>
      <c r="EG276" s="42"/>
      <c r="EH276" s="296"/>
      <c r="EI276" s="296"/>
      <c r="EJ276" s="296"/>
      <c r="EK276" s="296"/>
      <c r="EL276" s="296"/>
      <c r="EM276" s="296"/>
      <c r="EN276" s="296"/>
      <c r="EO276" s="296"/>
      <c r="EP276" s="296"/>
      <c r="EQ276" s="296"/>
      <c r="ER276" s="296"/>
      <c r="ES276" s="296"/>
      <c r="ET276" s="296"/>
      <c r="EU276" s="296"/>
      <c r="EV276" s="296"/>
      <c r="EW276" s="296"/>
      <c r="EX276" s="296"/>
      <c r="EY276" s="296"/>
      <c r="EZ276" s="296"/>
      <c r="FA276" s="296"/>
      <c r="FB276" s="296"/>
      <c r="FC276" s="296"/>
      <c r="FD276" s="296"/>
      <c r="FE276" s="296"/>
      <c r="FF276" s="296"/>
      <c r="FG276" s="296"/>
      <c r="FH276" s="296"/>
      <c r="FI276" s="296"/>
      <c r="FJ276" s="296"/>
      <c r="FK276" s="296"/>
      <c r="FL276" s="296"/>
      <c r="FM276" s="296"/>
      <c r="FN276" s="296"/>
      <c r="FO276" s="296"/>
      <c r="FP276" s="296"/>
      <c r="FQ276" s="42"/>
      <c r="FR276" s="42"/>
      <c r="FS276" s="42"/>
      <c r="FT276" s="42"/>
      <c r="FU276" s="42"/>
      <c r="FV276" s="296"/>
      <c r="FW276" s="296"/>
      <c r="FX276" s="296"/>
      <c r="FY276" s="296"/>
      <c r="FZ276" s="296"/>
      <c r="GA276" s="296"/>
      <c r="GB276" s="296"/>
      <c r="GC276" s="296"/>
      <c r="GD276" s="296"/>
      <c r="GE276" s="296"/>
      <c r="GF276" s="296"/>
      <c r="GG276" s="296"/>
      <c r="GH276" s="296"/>
      <c r="GI276" s="296"/>
      <c r="GJ276" s="296"/>
      <c r="GK276" s="296"/>
      <c r="GL276" s="296"/>
      <c r="GM276" s="296"/>
      <c r="GN276" s="296"/>
      <c r="GO276" s="296"/>
      <c r="GP276" s="296"/>
      <c r="GQ276" s="296"/>
      <c r="GR276" s="296"/>
      <c r="GS276" s="296"/>
      <c r="GT276" s="296"/>
      <c r="GU276" s="296"/>
      <c r="GV276" s="296"/>
      <c r="GW276" s="296"/>
      <c r="GX276" s="296"/>
      <c r="GY276" s="296"/>
      <c r="GZ276" s="296"/>
      <c r="HA276" s="296"/>
      <c r="HB276" s="296"/>
      <c r="HC276" s="296"/>
      <c r="HD276" s="296"/>
      <c r="HE276" s="296"/>
      <c r="HF276" s="296"/>
      <c r="HG276" s="296"/>
      <c r="HH276" s="296"/>
      <c r="HI276" s="296"/>
      <c r="HJ276" s="296"/>
      <c r="HK276" s="296"/>
      <c r="HL276" s="296"/>
      <c r="HM276" s="296"/>
      <c r="HN276" s="296"/>
      <c r="HO276" s="296"/>
      <c r="HP276" s="296"/>
      <c r="HQ276" s="296"/>
      <c r="HR276" s="296"/>
      <c r="HS276" s="296"/>
      <c r="HT276" s="296"/>
      <c r="HU276" s="296"/>
      <c r="HV276" s="296"/>
      <c r="HW276" s="296"/>
      <c r="HX276" s="296"/>
      <c r="HY276" s="296"/>
      <c r="HZ276" s="296"/>
      <c r="IA276" s="296"/>
      <c r="IB276" s="296"/>
      <c r="IC276" s="296"/>
      <c r="ID276" s="296"/>
      <c r="IE276" s="296"/>
      <c r="IF276" s="296"/>
      <c r="IG276" s="296"/>
      <c r="IH276" s="296"/>
      <c r="II276" s="296"/>
      <c r="IJ276" s="296"/>
      <c r="IK276" s="296"/>
      <c r="IL276" s="296"/>
      <c r="IM276" s="296"/>
      <c r="IN276" s="296"/>
      <c r="IO276" s="296"/>
      <c r="IP276" s="296"/>
      <c r="IQ276" s="296"/>
      <c r="IR276" s="296"/>
      <c r="IS276" s="296"/>
      <c r="IT276" s="296"/>
      <c r="IU276" s="296"/>
      <c r="IV276" s="296"/>
      <c r="IW276" s="296"/>
      <c r="IX276" s="296"/>
      <c r="IY276" s="296"/>
      <c r="IZ276" s="296"/>
      <c r="JA276" s="296"/>
      <c r="KM276" s="38"/>
      <c r="KN276" s="38"/>
      <c r="KP276" s="38"/>
      <c r="KQ276" s="38"/>
      <c r="KR276" s="38"/>
      <c r="KS276" s="38"/>
      <c r="KT276" s="38"/>
      <c r="KU276" s="38"/>
      <c r="KV276" s="38"/>
      <c r="KW276" s="38"/>
      <c r="KX276" s="38"/>
      <c r="LH276" s="33"/>
    </row>
    <row r="277" spans="2:320" s="17" customFormat="1" x14ac:dyDescent="0.2">
      <c r="B277" s="33"/>
      <c r="F277" s="35"/>
      <c r="G277" s="174"/>
      <c r="H277" s="33"/>
      <c r="I277" s="33"/>
      <c r="J277" s="42"/>
      <c r="K277" s="296"/>
      <c r="L277" s="296"/>
      <c r="M277" s="296"/>
      <c r="N277" s="296"/>
      <c r="O277" s="296"/>
      <c r="P277" s="296"/>
      <c r="Q277" s="296"/>
      <c r="R277" s="296"/>
      <c r="S277" s="296"/>
      <c r="T277" s="296"/>
      <c r="U277" s="296"/>
      <c r="V277" s="296"/>
      <c r="W277" s="296"/>
      <c r="X277" s="296"/>
      <c r="Y277" s="296"/>
      <c r="Z277" s="296"/>
      <c r="AA277" s="296"/>
      <c r="AB277" s="296"/>
      <c r="AC277" s="296"/>
      <c r="AD277" s="296"/>
      <c r="AE277" s="296"/>
      <c r="AF277" s="296"/>
      <c r="AG277" s="296"/>
      <c r="AH277" s="296"/>
      <c r="AI277" s="296"/>
      <c r="AJ277" s="296"/>
      <c r="AK277" s="296"/>
      <c r="AL277" s="296"/>
      <c r="AM277" s="296"/>
      <c r="AN277" s="296"/>
      <c r="AO277" s="296"/>
      <c r="AP277" s="296"/>
      <c r="AQ277" s="296"/>
      <c r="AR277" s="296"/>
      <c r="AS277" s="296"/>
      <c r="AT277" s="296"/>
      <c r="AU277" s="296"/>
      <c r="AV277" s="296"/>
      <c r="AW277" s="296"/>
      <c r="AX277" s="296"/>
      <c r="AY277" s="296"/>
      <c r="AZ277" s="296"/>
      <c r="BA277" s="296"/>
      <c r="BB277" s="296"/>
      <c r="BC277" s="296"/>
      <c r="BD277" s="296"/>
      <c r="BE277" s="296"/>
      <c r="BF277" s="296"/>
      <c r="BG277" s="296"/>
      <c r="BH277" s="296"/>
      <c r="BI277" s="296"/>
      <c r="BJ277" s="296"/>
      <c r="BK277" s="296"/>
      <c r="BL277" s="296"/>
      <c r="BM277" s="42"/>
      <c r="BN277" s="42"/>
      <c r="BO277" s="42"/>
      <c r="BP277" s="42"/>
      <c r="BQ277" s="42"/>
      <c r="BR277" s="42"/>
      <c r="BS277" s="42"/>
      <c r="BT277" s="42"/>
      <c r="BU277" s="42"/>
      <c r="BV277" s="42"/>
      <c r="BW277" s="42"/>
      <c r="BX277" s="42"/>
      <c r="BY277" s="42"/>
      <c r="BZ277" s="296"/>
      <c r="CA277" s="296"/>
      <c r="CB277" s="296"/>
      <c r="CC277" s="296"/>
      <c r="CD277" s="296"/>
      <c r="CE277" s="296"/>
      <c r="CF277" s="296"/>
      <c r="CG277" s="296"/>
      <c r="CH277" s="296"/>
      <c r="CI277" s="296"/>
      <c r="CJ277" s="296"/>
      <c r="CK277" s="296"/>
      <c r="CL277" s="296"/>
      <c r="CM277" s="296"/>
      <c r="CN277" s="296"/>
      <c r="CO277" s="296"/>
      <c r="CP277" s="296"/>
      <c r="CQ277" s="296"/>
      <c r="CR277" s="296"/>
      <c r="CS277" s="296"/>
      <c r="CT277" s="296"/>
      <c r="CU277" s="296"/>
      <c r="CV277" s="296"/>
      <c r="CW277" s="42"/>
      <c r="CX277" s="296"/>
      <c r="CY277" s="296"/>
      <c r="CZ277" s="296"/>
      <c r="DA277" s="296"/>
      <c r="DB277" s="296"/>
      <c r="DC277" s="296"/>
      <c r="DD277" s="296"/>
      <c r="DE277" s="296"/>
      <c r="DF277" s="296"/>
      <c r="DG277" s="296"/>
      <c r="DH277" s="296"/>
      <c r="DI277" s="296"/>
      <c r="DJ277" s="296"/>
      <c r="DK277" s="296"/>
      <c r="DL277" s="296"/>
      <c r="DM277" s="296"/>
      <c r="DN277" s="296"/>
      <c r="DO277" s="296"/>
      <c r="DP277" s="296"/>
      <c r="DQ277" s="296"/>
      <c r="DR277" s="296"/>
      <c r="DS277" s="296"/>
      <c r="DT277" s="296"/>
      <c r="DU277" s="296"/>
      <c r="DV277" s="296"/>
      <c r="DW277" s="296"/>
      <c r="DX277" s="296"/>
      <c r="DY277" s="296"/>
      <c r="DZ277" s="296"/>
      <c r="EA277" s="296"/>
      <c r="EB277" s="296"/>
      <c r="EC277" s="296"/>
      <c r="ED277" s="296"/>
      <c r="EE277" s="296"/>
      <c r="EF277" s="296"/>
      <c r="EG277" s="42"/>
      <c r="EH277" s="296"/>
      <c r="EI277" s="296"/>
      <c r="EJ277" s="296"/>
      <c r="EK277" s="296"/>
      <c r="EL277" s="296"/>
      <c r="EM277" s="296"/>
      <c r="EN277" s="296"/>
      <c r="EO277" s="296"/>
      <c r="EP277" s="296"/>
      <c r="EQ277" s="296"/>
      <c r="ER277" s="296"/>
      <c r="ES277" s="296"/>
      <c r="ET277" s="296"/>
      <c r="EU277" s="296"/>
      <c r="EV277" s="296"/>
      <c r="EW277" s="296"/>
      <c r="EX277" s="296"/>
      <c r="EY277" s="296"/>
      <c r="EZ277" s="296"/>
      <c r="FA277" s="296"/>
      <c r="FB277" s="296"/>
      <c r="FC277" s="296"/>
      <c r="FD277" s="296"/>
      <c r="FE277" s="296"/>
      <c r="FF277" s="296"/>
      <c r="FG277" s="296"/>
      <c r="FH277" s="296"/>
      <c r="FI277" s="296"/>
      <c r="FJ277" s="296"/>
      <c r="FK277" s="296"/>
      <c r="FL277" s="296"/>
      <c r="FM277" s="296"/>
      <c r="FN277" s="296"/>
      <c r="FO277" s="296"/>
      <c r="FP277" s="296"/>
      <c r="FQ277" s="42"/>
      <c r="FR277" s="42"/>
      <c r="FS277" s="42"/>
      <c r="FT277" s="42"/>
      <c r="FU277" s="42"/>
      <c r="FV277" s="296"/>
      <c r="FW277" s="296"/>
      <c r="FX277" s="296"/>
      <c r="FY277" s="296"/>
      <c r="FZ277" s="296"/>
      <c r="GA277" s="296"/>
      <c r="GB277" s="296"/>
      <c r="GC277" s="296"/>
      <c r="GD277" s="296"/>
      <c r="GE277" s="296"/>
      <c r="GF277" s="296"/>
      <c r="GG277" s="296"/>
      <c r="GH277" s="296"/>
      <c r="GI277" s="296"/>
      <c r="GJ277" s="296"/>
      <c r="GK277" s="296"/>
      <c r="GL277" s="296"/>
      <c r="GM277" s="296"/>
      <c r="GN277" s="296"/>
      <c r="GO277" s="296"/>
      <c r="GP277" s="296"/>
      <c r="GQ277" s="296"/>
      <c r="GR277" s="296"/>
      <c r="GS277" s="296"/>
      <c r="GT277" s="296"/>
      <c r="GU277" s="296"/>
      <c r="GV277" s="296"/>
      <c r="GW277" s="296"/>
      <c r="GX277" s="296"/>
      <c r="GY277" s="296"/>
      <c r="GZ277" s="296"/>
      <c r="HA277" s="296"/>
      <c r="HB277" s="296"/>
      <c r="HC277" s="296"/>
      <c r="HD277" s="296"/>
      <c r="HE277" s="296"/>
      <c r="HF277" s="296"/>
      <c r="HG277" s="296"/>
      <c r="HH277" s="296"/>
      <c r="HI277" s="296"/>
      <c r="HJ277" s="296"/>
      <c r="HK277" s="296"/>
      <c r="HL277" s="296"/>
      <c r="HM277" s="296"/>
      <c r="HN277" s="296"/>
      <c r="HO277" s="296"/>
      <c r="HP277" s="296"/>
      <c r="HQ277" s="296"/>
      <c r="HR277" s="296"/>
      <c r="HS277" s="296"/>
      <c r="HT277" s="296"/>
      <c r="HU277" s="296"/>
      <c r="HV277" s="296"/>
      <c r="HW277" s="296"/>
      <c r="HX277" s="296"/>
      <c r="HY277" s="296"/>
      <c r="HZ277" s="296"/>
      <c r="IA277" s="296"/>
      <c r="IB277" s="296"/>
      <c r="IC277" s="296"/>
      <c r="ID277" s="296"/>
      <c r="IE277" s="296"/>
      <c r="IF277" s="296"/>
      <c r="IG277" s="296"/>
      <c r="IH277" s="296"/>
      <c r="II277" s="296"/>
      <c r="IJ277" s="296"/>
      <c r="IK277" s="296"/>
      <c r="IL277" s="296"/>
      <c r="IM277" s="296"/>
      <c r="IN277" s="296"/>
      <c r="IO277" s="296"/>
      <c r="IP277" s="296"/>
      <c r="IQ277" s="296"/>
      <c r="IR277" s="296"/>
      <c r="IS277" s="296"/>
      <c r="IT277" s="296"/>
      <c r="IU277" s="296"/>
      <c r="IV277" s="296"/>
      <c r="IW277" s="296"/>
      <c r="IX277" s="296"/>
      <c r="IY277" s="296"/>
      <c r="IZ277" s="296"/>
      <c r="JA277" s="296"/>
      <c r="KM277" s="38"/>
      <c r="KN277" s="38"/>
      <c r="KP277" s="38"/>
      <c r="KQ277" s="38"/>
      <c r="KR277" s="38"/>
      <c r="KS277" s="38"/>
      <c r="KT277" s="38"/>
      <c r="KU277" s="38"/>
      <c r="KV277" s="38"/>
      <c r="KW277" s="38"/>
      <c r="KX277" s="38"/>
      <c r="LH277" s="33"/>
    </row>
    <row r="278" spans="2:320" s="17" customFormat="1" x14ac:dyDescent="0.2">
      <c r="B278" s="33"/>
      <c r="F278" s="35"/>
      <c r="G278" s="174"/>
      <c r="H278" s="33"/>
      <c r="I278" s="33"/>
      <c r="J278" s="42"/>
      <c r="K278" s="296"/>
      <c r="L278" s="296"/>
      <c r="M278" s="296"/>
      <c r="N278" s="296"/>
      <c r="O278" s="296"/>
      <c r="P278" s="296"/>
      <c r="Q278" s="296"/>
      <c r="R278" s="296"/>
      <c r="S278" s="296"/>
      <c r="T278" s="296"/>
      <c r="U278" s="296"/>
      <c r="V278" s="296"/>
      <c r="W278" s="296"/>
      <c r="X278" s="296"/>
      <c r="Y278" s="296"/>
      <c r="Z278" s="296"/>
      <c r="AA278" s="296"/>
      <c r="AB278" s="296"/>
      <c r="AC278" s="296"/>
      <c r="AD278" s="296"/>
      <c r="AE278" s="296"/>
      <c r="AF278" s="296"/>
      <c r="AG278" s="296"/>
      <c r="AH278" s="296"/>
      <c r="AI278" s="296"/>
      <c r="AJ278" s="296"/>
      <c r="AK278" s="296"/>
      <c r="AL278" s="296"/>
      <c r="AM278" s="296"/>
      <c r="AN278" s="296"/>
      <c r="AO278" s="296"/>
      <c r="AP278" s="296"/>
      <c r="AQ278" s="296"/>
      <c r="AR278" s="296"/>
      <c r="AS278" s="296"/>
      <c r="AT278" s="296"/>
      <c r="AU278" s="296"/>
      <c r="AV278" s="296"/>
      <c r="AW278" s="296"/>
      <c r="AX278" s="296"/>
      <c r="AY278" s="296"/>
      <c r="AZ278" s="296"/>
      <c r="BA278" s="296"/>
      <c r="BB278" s="296"/>
      <c r="BC278" s="296"/>
      <c r="BD278" s="296"/>
      <c r="BE278" s="296"/>
      <c r="BF278" s="296"/>
      <c r="BG278" s="296"/>
      <c r="BH278" s="296"/>
      <c r="BI278" s="296"/>
      <c r="BJ278" s="296"/>
      <c r="BK278" s="296"/>
      <c r="BL278" s="296"/>
      <c r="BM278" s="42"/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  <c r="BZ278" s="296"/>
      <c r="CA278" s="296"/>
      <c r="CB278" s="296"/>
      <c r="CC278" s="296"/>
      <c r="CD278" s="296"/>
      <c r="CE278" s="296"/>
      <c r="CF278" s="296"/>
      <c r="CG278" s="296"/>
      <c r="CH278" s="296"/>
      <c r="CI278" s="296"/>
      <c r="CJ278" s="296"/>
      <c r="CK278" s="296"/>
      <c r="CL278" s="296"/>
      <c r="CM278" s="296"/>
      <c r="CN278" s="296"/>
      <c r="CO278" s="296"/>
      <c r="CP278" s="296"/>
      <c r="CQ278" s="296"/>
      <c r="CR278" s="296"/>
      <c r="CS278" s="296"/>
      <c r="CT278" s="296"/>
      <c r="CU278" s="296"/>
      <c r="CV278" s="296"/>
      <c r="CW278" s="42"/>
      <c r="CX278" s="296"/>
      <c r="CY278" s="296"/>
      <c r="CZ278" s="296"/>
      <c r="DA278" s="296"/>
      <c r="DB278" s="296"/>
      <c r="DC278" s="296"/>
      <c r="DD278" s="296"/>
      <c r="DE278" s="296"/>
      <c r="DF278" s="296"/>
      <c r="DG278" s="296"/>
      <c r="DH278" s="296"/>
      <c r="DI278" s="296"/>
      <c r="DJ278" s="296"/>
      <c r="DK278" s="296"/>
      <c r="DL278" s="296"/>
      <c r="DM278" s="296"/>
      <c r="DN278" s="296"/>
      <c r="DO278" s="296"/>
      <c r="DP278" s="296"/>
      <c r="DQ278" s="296"/>
      <c r="DR278" s="296"/>
      <c r="DS278" s="296"/>
      <c r="DT278" s="296"/>
      <c r="DU278" s="296"/>
      <c r="DV278" s="296"/>
      <c r="DW278" s="296"/>
      <c r="DX278" s="296"/>
      <c r="DY278" s="296"/>
      <c r="DZ278" s="296"/>
      <c r="EA278" s="296"/>
      <c r="EB278" s="296"/>
      <c r="EC278" s="296"/>
      <c r="ED278" s="296"/>
      <c r="EE278" s="296"/>
      <c r="EF278" s="296"/>
      <c r="EG278" s="42"/>
      <c r="EH278" s="296"/>
      <c r="EI278" s="296"/>
      <c r="EJ278" s="296"/>
      <c r="EK278" s="296"/>
      <c r="EL278" s="296"/>
      <c r="EM278" s="296"/>
      <c r="EN278" s="296"/>
      <c r="EO278" s="296"/>
      <c r="EP278" s="296"/>
      <c r="EQ278" s="296"/>
      <c r="ER278" s="296"/>
      <c r="ES278" s="296"/>
      <c r="ET278" s="296"/>
      <c r="EU278" s="296"/>
      <c r="EV278" s="296"/>
      <c r="EW278" s="296"/>
      <c r="EX278" s="296"/>
      <c r="EY278" s="296"/>
      <c r="EZ278" s="296"/>
      <c r="FA278" s="296"/>
      <c r="FB278" s="296"/>
      <c r="FC278" s="296"/>
      <c r="FD278" s="296"/>
      <c r="FE278" s="296"/>
      <c r="FF278" s="296"/>
      <c r="FG278" s="296"/>
      <c r="FH278" s="296"/>
      <c r="FI278" s="296"/>
      <c r="FJ278" s="296"/>
      <c r="FK278" s="296"/>
      <c r="FL278" s="296"/>
      <c r="FM278" s="296"/>
      <c r="FN278" s="296"/>
      <c r="FO278" s="296"/>
      <c r="FP278" s="296"/>
      <c r="FQ278" s="42"/>
      <c r="FR278" s="42"/>
      <c r="FS278" s="42"/>
      <c r="FT278" s="42"/>
      <c r="FU278" s="42"/>
      <c r="FV278" s="296"/>
      <c r="FW278" s="296"/>
      <c r="FX278" s="296"/>
      <c r="FY278" s="296"/>
      <c r="FZ278" s="296"/>
      <c r="GA278" s="296"/>
      <c r="GB278" s="296"/>
      <c r="GC278" s="296"/>
      <c r="GD278" s="296"/>
      <c r="GE278" s="296"/>
      <c r="GF278" s="296"/>
      <c r="GG278" s="296"/>
      <c r="GH278" s="296"/>
      <c r="GI278" s="296"/>
      <c r="GJ278" s="296"/>
      <c r="GK278" s="296"/>
      <c r="GL278" s="296"/>
      <c r="GM278" s="296"/>
      <c r="GN278" s="296"/>
      <c r="GO278" s="296"/>
      <c r="GP278" s="296"/>
      <c r="GQ278" s="296"/>
      <c r="GR278" s="296"/>
      <c r="GS278" s="296"/>
      <c r="GT278" s="296"/>
      <c r="GU278" s="296"/>
      <c r="GV278" s="296"/>
      <c r="GW278" s="296"/>
      <c r="GX278" s="296"/>
      <c r="GY278" s="296"/>
      <c r="GZ278" s="296"/>
      <c r="HA278" s="296"/>
      <c r="HB278" s="296"/>
      <c r="HC278" s="296"/>
      <c r="HD278" s="296"/>
      <c r="HE278" s="296"/>
      <c r="HF278" s="296"/>
      <c r="HG278" s="296"/>
      <c r="HH278" s="296"/>
      <c r="HI278" s="296"/>
      <c r="HJ278" s="296"/>
      <c r="HK278" s="296"/>
      <c r="HL278" s="296"/>
      <c r="HM278" s="296"/>
      <c r="HN278" s="296"/>
      <c r="HO278" s="296"/>
      <c r="HP278" s="296"/>
      <c r="HQ278" s="296"/>
      <c r="HR278" s="296"/>
      <c r="HS278" s="296"/>
      <c r="HT278" s="296"/>
      <c r="HU278" s="296"/>
      <c r="HV278" s="296"/>
      <c r="HW278" s="296"/>
      <c r="HX278" s="296"/>
      <c r="HY278" s="296"/>
      <c r="HZ278" s="296"/>
      <c r="IA278" s="296"/>
      <c r="IB278" s="296"/>
      <c r="IC278" s="296"/>
      <c r="ID278" s="296"/>
      <c r="IE278" s="296"/>
      <c r="IF278" s="296"/>
      <c r="IG278" s="296"/>
      <c r="IH278" s="296"/>
      <c r="II278" s="296"/>
      <c r="IJ278" s="296"/>
      <c r="IK278" s="296"/>
      <c r="IL278" s="296"/>
      <c r="IM278" s="296"/>
      <c r="IN278" s="296"/>
      <c r="IO278" s="296"/>
      <c r="IP278" s="296"/>
      <c r="IQ278" s="296"/>
      <c r="IR278" s="296"/>
      <c r="IS278" s="296"/>
      <c r="IT278" s="296"/>
      <c r="IU278" s="296"/>
      <c r="IV278" s="296"/>
      <c r="IW278" s="296"/>
      <c r="IX278" s="296"/>
      <c r="IY278" s="296"/>
      <c r="IZ278" s="296"/>
      <c r="JA278" s="296"/>
      <c r="KM278" s="38"/>
      <c r="KN278" s="38"/>
      <c r="KP278" s="38"/>
      <c r="KQ278" s="38"/>
      <c r="KR278" s="38"/>
      <c r="KS278" s="38"/>
      <c r="KT278" s="38"/>
      <c r="KU278" s="38"/>
      <c r="KV278" s="38"/>
      <c r="KW278" s="38"/>
      <c r="KX278" s="38"/>
      <c r="LH278" s="33"/>
    </row>
    <row r="279" spans="2:320" s="17" customFormat="1" x14ac:dyDescent="0.2">
      <c r="B279" s="33"/>
      <c r="F279" s="35"/>
      <c r="G279" s="174"/>
      <c r="H279" s="33"/>
      <c r="I279" s="33"/>
      <c r="J279" s="42"/>
      <c r="K279" s="296"/>
      <c r="L279" s="296"/>
      <c r="M279" s="296"/>
      <c r="N279" s="296"/>
      <c r="O279" s="296"/>
      <c r="P279" s="296"/>
      <c r="Q279" s="296"/>
      <c r="R279" s="296"/>
      <c r="S279" s="296"/>
      <c r="T279" s="296"/>
      <c r="U279" s="296"/>
      <c r="V279" s="296"/>
      <c r="W279" s="296"/>
      <c r="X279" s="296"/>
      <c r="Y279" s="296"/>
      <c r="Z279" s="296"/>
      <c r="AA279" s="296"/>
      <c r="AB279" s="296"/>
      <c r="AC279" s="296"/>
      <c r="AD279" s="296"/>
      <c r="AE279" s="296"/>
      <c r="AF279" s="296"/>
      <c r="AG279" s="296"/>
      <c r="AH279" s="296"/>
      <c r="AI279" s="296"/>
      <c r="AJ279" s="296"/>
      <c r="AK279" s="296"/>
      <c r="AL279" s="296"/>
      <c r="AM279" s="296"/>
      <c r="AN279" s="296"/>
      <c r="AO279" s="296"/>
      <c r="AP279" s="296"/>
      <c r="AQ279" s="296"/>
      <c r="AR279" s="296"/>
      <c r="AS279" s="296"/>
      <c r="AT279" s="296"/>
      <c r="AU279" s="296"/>
      <c r="AV279" s="296"/>
      <c r="AW279" s="296"/>
      <c r="AX279" s="296"/>
      <c r="AY279" s="296"/>
      <c r="AZ279" s="296"/>
      <c r="BA279" s="296"/>
      <c r="BB279" s="296"/>
      <c r="BC279" s="296"/>
      <c r="BD279" s="296"/>
      <c r="BE279" s="296"/>
      <c r="BF279" s="296"/>
      <c r="BG279" s="296"/>
      <c r="BH279" s="296"/>
      <c r="BI279" s="296"/>
      <c r="BJ279" s="296"/>
      <c r="BK279" s="296"/>
      <c r="BL279" s="296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296"/>
      <c r="CA279" s="296"/>
      <c r="CB279" s="296"/>
      <c r="CC279" s="296"/>
      <c r="CD279" s="296"/>
      <c r="CE279" s="296"/>
      <c r="CF279" s="296"/>
      <c r="CG279" s="296"/>
      <c r="CH279" s="296"/>
      <c r="CI279" s="296"/>
      <c r="CJ279" s="296"/>
      <c r="CK279" s="296"/>
      <c r="CL279" s="296"/>
      <c r="CM279" s="296"/>
      <c r="CN279" s="296"/>
      <c r="CO279" s="296"/>
      <c r="CP279" s="296"/>
      <c r="CQ279" s="296"/>
      <c r="CR279" s="296"/>
      <c r="CS279" s="296"/>
      <c r="CT279" s="296"/>
      <c r="CU279" s="296"/>
      <c r="CV279" s="296"/>
      <c r="CW279" s="42"/>
      <c r="CX279" s="296"/>
      <c r="CY279" s="296"/>
      <c r="CZ279" s="296"/>
      <c r="DA279" s="296"/>
      <c r="DB279" s="296"/>
      <c r="DC279" s="296"/>
      <c r="DD279" s="296"/>
      <c r="DE279" s="296"/>
      <c r="DF279" s="296"/>
      <c r="DG279" s="296"/>
      <c r="DH279" s="296"/>
      <c r="DI279" s="296"/>
      <c r="DJ279" s="296"/>
      <c r="DK279" s="296"/>
      <c r="DL279" s="296"/>
      <c r="DM279" s="296"/>
      <c r="DN279" s="296"/>
      <c r="DO279" s="296"/>
      <c r="DP279" s="296"/>
      <c r="DQ279" s="296"/>
      <c r="DR279" s="296"/>
      <c r="DS279" s="296"/>
      <c r="DT279" s="296"/>
      <c r="DU279" s="296"/>
      <c r="DV279" s="296"/>
      <c r="DW279" s="296"/>
      <c r="DX279" s="296"/>
      <c r="DY279" s="296"/>
      <c r="DZ279" s="296"/>
      <c r="EA279" s="296"/>
      <c r="EB279" s="296"/>
      <c r="EC279" s="296"/>
      <c r="ED279" s="296"/>
      <c r="EE279" s="296"/>
      <c r="EF279" s="296"/>
      <c r="EG279" s="42"/>
      <c r="EH279" s="296"/>
      <c r="EI279" s="296"/>
      <c r="EJ279" s="296"/>
      <c r="EK279" s="296"/>
      <c r="EL279" s="296"/>
      <c r="EM279" s="296"/>
      <c r="EN279" s="296"/>
      <c r="EO279" s="296"/>
      <c r="EP279" s="296"/>
      <c r="EQ279" s="296"/>
      <c r="ER279" s="296"/>
      <c r="ES279" s="296"/>
      <c r="ET279" s="296"/>
      <c r="EU279" s="296"/>
      <c r="EV279" s="296"/>
      <c r="EW279" s="296"/>
      <c r="EX279" s="296"/>
      <c r="EY279" s="296"/>
      <c r="EZ279" s="296"/>
      <c r="FA279" s="296"/>
      <c r="FB279" s="296"/>
      <c r="FC279" s="296"/>
      <c r="FD279" s="296"/>
      <c r="FE279" s="296"/>
      <c r="FF279" s="296"/>
      <c r="FG279" s="296"/>
      <c r="FH279" s="296"/>
      <c r="FI279" s="296"/>
      <c r="FJ279" s="296"/>
      <c r="FK279" s="296"/>
      <c r="FL279" s="296"/>
      <c r="FM279" s="296"/>
      <c r="FN279" s="296"/>
      <c r="FO279" s="296"/>
      <c r="FP279" s="296"/>
      <c r="FQ279" s="42"/>
      <c r="FR279" s="42"/>
      <c r="FS279" s="42"/>
      <c r="FT279" s="42"/>
      <c r="FU279" s="42"/>
      <c r="FV279" s="296"/>
      <c r="FW279" s="296"/>
      <c r="FX279" s="296"/>
      <c r="FY279" s="296"/>
      <c r="FZ279" s="296"/>
      <c r="GA279" s="296"/>
      <c r="GB279" s="296"/>
      <c r="GC279" s="296"/>
      <c r="GD279" s="296"/>
      <c r="GE279" s="296"/>
      <c r="GF279" s="296"/>
      <c r="GG279" s="296"/>
      <c r="GH279" s="296"/>
      <c r="GI279" s="296"/>
      <c r="GJ279" s="296"/>
      <c r="GK279" s="296"/>
      <c r="GL279" s="296"/>
      <c r="GM279" s="296"/>
      <c r="GN279" s="296"/>
      <c r="GO279" s="296"/>
      <c r="GP279" s="296"/>
      <c r="GQ279" s="296"/>
      <c r="GR279" s="296"/>
      <c r="GS279" s="296"/>
      <c r="GT279" s="296"/>
      <c r="GU279" s="296"/>
      <c r="GV279" s="296"/>
      <c r="GW279" s="296"/>
      <c r="GX279" s="296"/>
      <c r="GY279" s="296"/>
      <c r="GZ279" s="296"/>
      <c r="HA279" s="296"/>
      <c r="HB279" s="296"/>
      <c r="HC279" s="296"/>
      <c r="HD279" s="296"/>
      <c r="HE279" s="296"/>
      <c r="HF279" s="296"/>
      <c r="HG279" s="296"/>
      <c r="HH279" s="296"/>
      <c r="HI279" s="296"/>
      <c r="HJ279" s="296"/>
      <c r="HK279" s="296"/>
      <c r="HL279" s="296"/>
      <c r="HM279" s="296"/>
      <c r="HN279" s="296"/>
      <c r="HO279" s="296"/>
      <c r="HP279" s="296"/>
      <c r="HQ279" s="296"/>
      <c r="HR279" s="296"/>
      <c r="HS279" s="296"/>
      <c r="HT279" s="296"/>
      <c r="HU279" s="296"/>
      <c r="HV279" s="296"/>
      <c r="HW279" s="296"/>
      <c r="HX279" s="296"/>
      <c r="HY279" s="296"/>
      <c r="HZ279" s="296"/>
      <c r="IA279" s="296"/>
      <c r="IB279" s="296"/>
      <c r="IC279" s="296"/>
      <c r="ID279" s="296"/>
      <c r="IE279" s="296"/>
      <c r="IF279" s="296"/>
      <c r="IG279" s="296"/>
      <c r="IH279" s="296"/>
      <c r="II279" s="296"/>
      <c r="IJ279" s="296"/>
      <c r="IK279" s="296"/>
      <c r="IL279" s="296"/>
      <c r="IM279" s="296"/>
      <c r="IN279" s="296"/>
      <c r="IO279" s="296"/>
      <c r="IP279" s="296"/>
      <c r="IQ279" s="296"/>
      <c r="IR279" s="296"/>
      <c r="IS279" s="296"/>
      <c r="IT279" s="296"/>
      <c r="IU279" s="296"/>
      <c r="IV279" s="296"/>
      <c r="IW279" s="296"/>
      <c r="IX279" s="296"/>
      <c r="IY279" s="296"/>
      <c r="IZ279" s="296"/>
      <c r="JA279" s="296"/>
      <c r="KM279" s="38"/>
      <c r="KN279" s="38"/>
      <c r="KP279" s="38"/>
      <c r="KQ279" s="38"/>
      <c r="KR279" s="38"/>
      <c r="KS279" s="38"/>
      <c r="KT279" s="38"/>
      <c r="KU279" s="38"/>
      <c r="KV279" s="38"/>
      <c r="KW279" s="38"/>
      <c r="KX279" s="38"/>
      <c r="LH279" s="33"/>
    </row>
    <row r="280" spans="2:320" s="17" customFormat="1" x14ac:dyDescent="0.2">
      <c r="B280" s="33"/>
      <c r="F280" s="35"/>
      <c r="G280" s="174"/>
      <c r="H280" s="33"/>
      <c r="I280" s="33"/>
      <c r="J280" s="42"/>
      <c r="K280" s="296"/>
      <c r="L280" s="296"/>
      <c r="M280" s="296"/>
      <c r="N280" s="296"/>
      <c r="O280" s="296"/>
      <c r="P280" s="296"/>
      <c r="Q280" s="296"/>
      <c r="R280" s="296"/>
      <c r="S280" s="296"/>
      <c r="T280" s="296"/>
      <c r="U280" s="296"/>
      <c r="V280" s="296"/>
      <c r="W280" s="296"/>
      <c r="X280" s="296"/>
      <c r="Y280" s="296"/>
      <c r="Z280" s="296"/>
      <c r="AA280" s="296"/>
      <c r="AB280" s="296"/>
      <c r="AC280" s="296"/>
      <c r="AD280" s="296"/>
      <c r="AE280" s="296"/>
      <c r="AF280" s="296"/>
      <c r="AG280" s="296"/>
      <c r="AH280" s="296"/>
      <c r="AI280" s="296"/>
      <c r="AJ280" s="296"/>
      <c r="AK280" s="296"/>
      <c r="AL280" s="296"/>
      <c r="AM280" s="296"/>
      <c r="AN280" s="296"/>
      <c r="AO280" s="296"/>
      <c r="AP280" s="296"/>
      <c r="AQ280" s="296"/>
      <c r="AR280" s="296"/>
      <c r="AS280" s="296"/>
      <c r="AT280" s="296"/>
      <c r="AU280" s="296"/>
      <c r="AV280" s="296"/>
      <c r="AW280" s="296"/>
      <c r="AX280" s="296"/>
      <c r="AY280" s="296"/>
      <c r="AZ280" s="296"/>
      <c r="BA280" s="296"/>
      <c r="BB280" s="296"/>
      <c r="BC280" s="296"/>
      <c r="BD280" s="296"/>
      <c r="BE280" s="296"/>
      <c r="BF280" s="296"/>
      <c r="BG280" s="296"/>
      <c r="BH280" s="296"/>
      <c r="BI280" s="296"/>
      <c r="BJ280" s="296"/>
      <c r="BK280" s="296"/>
      <c r="BL280" s="296"/>
      <c r="BM280" s="42"/>
      <c r="BN280" s="42"/>
      <c r="BO280" s="42"/>
      <c r="BP280" s="42"/>
      <c r="BQ280" s="42"/>
      <c r="BR280" s="42"/>
      <c r="BS280" s="42"/>
      <c r="BT280" s="42"/>
      <c r="BU280" s="42"/>
      <c r="BV280" s="42"/>
      <c r="BW280" s="42"/>
      <c r="BX280" s="42"/>
      <c r="BY280" s="42"/>
      <c r="BZ280" s="296"/>
      <c r="CA280" s="296"/>
      <c r="CB280" s="296"/>
      <c r="CC280" s="296"/>
      <c r="CD280" s="296"/>
      <c r="CE280" s="296"/>
      <c r="CF280" s="296"/>
      <c r="CG280" s="296"/>
      <c r="CH280" s="296"/>
      <c r="CI280" s="296"/>
      <c r="CJ280" s="296"/>
      <c r="CK280" s="296"/>
      <c r="CL280" s="296"/>
      <c r="CM280" s="296"/>
      <c r="CN280" s="296"/>
      <c r="CO280" s="296"/>
      <c r="CP280" s="296"/>
      <c r="CQ280" s="296"/>
      <c r="CR280" s="296"/>
      <c r="CS280" s="296"/>
      <c r="CT280" s="296"/>
      <c r="CU280" s="296"/>
      <c r="CV280" s="296"/>
      <c r="CW280" s="42"/>
      <c r="CX280" s="296"/>
      <c r="CY280" s="296"/>
      <c r="CZ280" s="296"/>
      <c r="DA280" s="296"/>
      <c r="DB280" s="296"/>
      <c r="DC280" s="296"/>
      <c r="DD280" s="296"/>
      <c r="DE280" s="296"/>
      <c r="DF280" s="296"/>
      <c r="DG280" s="296"/>
      <c r="DH280" s="296"/>
      <c r="DI280" s="296"/>
      <c r="DJ280" s="296"/>
      <c r="DK280" s="296"/>
      <c r="DL280" s="296"/>
      <c r="DM280" s="296"/>
      <c r="DN280" s="296"/>
      <c r="DO280" s="296"/>
      <c r="DP280" s="296"/>
      <c r="DQ280" s="296"/>
      <c r="DR280" s="296"/>
      <c r="DS280" s="296"/>
      <c r="DT280" s="296"/>
      <c r="DU280" s="296"/>
      <c r="DV280" s="296"/>
      <c r="DW280" s="296"/>
      <c r="DX280" s="296"/>
      <c r="DY280" s="296"/>
      <c r="DZ280" s="296"/>
      <c r="EA280" s="296"/>
      <c r="EB280" s="296"/>
      <c r="EC280" s="296"/>
      <c r="ED280" s="296"/>
      <c r="EE280" s="296"/>
      <c r="EF280" s="296"/>
      <c r="EG280" s="42"/>
      <c r="EH280" s="296"/>
      <c r="EI280" s="296"/>
      <c r="EJ280" s="296"/>
      <c r="EK280" s="296"/>
      <c r="EL280" s="296"/>
      <c r="EM280" s="296"/>
      <c r="EN280" s="296"/>
      <c r="EO280" s="296"/>
      <c r="EP280" s="296"/>
      <c r="EQ280" s="296"/>
      <c r="ER280" s="296"/>
      <c r="ES280" s="296"/>
      <c r="ET280" s="296"/>
      <c r="EU280" s="296"/>
      <c r="EV280" s="296"/>
      <c r="EW280" s="296"/>
      <c r="EX280" s="296"/>
      <c r="EY280" s="296"/>
      <c r="EZ280" s="296"/>
      <c r="FA280" s="296"/>
      <c r="FB280" s="296"/>
      <c r="FC280" s="296"/>
      <c r="FD280" s="296"/>
      <c r="FE280" s="296"/>
      <c r="FF280" s="296"/>
      <c r="FG280" s="296"/>
      <c r="FH280" s="296"/>
      <c r="FI280" s="296"/>
      <c r="FJ280" s="296"/>
      <c r="FK280" s="296"/>
      <c r="FL280" s="296"/>
      <c r="FM280" s="296"/>
      <c r="FN280" s="296"/>
      <c r="FO280" s="296"/>
      <c r="FP280" s="296"/>
      <c r="FQ280" s="42"/>
      <c r="FR280" s="42"/>
      <c r="FS280" s="42"/>
      <c r="FT280" s="42"/>
      <c r="FU280" s="42"/>
      <c r="FV280" s="296"/>
      <c r="FW280" s="296"/>
      <c r="FX280" s="296"/>
      <c r="FY280" s="296"/>
      <c r="FZ280" s="296"/>
      <c r="GA280" s="296"/>
      <c r="GB280" s="296"/>
      <c r="GC280" s="296"/>
      <c r="GD280" s="296"/>
      <c r="GE280" s="296"/>
      <c r="GF280" s="296"/>
      <c r="GG280" s="296"/>
      <c r="GH280" s="296"/>
      <c r="GI280" s="296"/>
      <c r="GJ280" s="296"/>
      <c r="GK280" s="296"/>
      <c r="GL280" s="296"/>
      <c r="GM280" s="296"/>
      <c r="GN280" s="296"/>
      <c r="GO280" s="296"/>
      <c r="GP280" s="296"/>
      <c r="GQ280" s="296"/>
      <c r="GR280" s="296"/>
      <c r="GS280" s="296"/>
      <c r="GT280" s="296"/>
      <c r="GU280" s="296"/>
      <c r="GV280" s="296"/>
      <c r="GW280" s="296"/>
      <c r="GX280" s="296"/>
      <c r="GY280" s="296"/>
      <c r="GZ280" s="296"/>
      <c r="HA280" s="296"/>
      <c r="HB280" s="296"/>
      <c r="HC280" s="296"/>
      <c r="HD280" s="296"/>
      <c r="HE280" s="296"/>
      <c r="HF280" s="296"/>
      <c r="HG280" s="296"/>
      <c r="HH280" s="296"/>
      <c r="HI280" s="296"/>
      <c r="HJ280" s="296"/>
      <c r="HK280" s="296"/>
      <c r="HL280" s="296"/>
      <c r="HM280" s="296"/>
      <c r="HN280" s="296"/>
      <c r="HO280" s="296"/>
      <c r="HP280" s="296"/>
      <c r="HQ280" s="296"/>
      <c r="HR280" s="296"/>
      <c r="HS280" s="296"/>
      <c r="HT280" s="296"/>
      <c r="HU280" s="296"/>
      <c r="HV280" s="296"/>
      <c r="HW280" s="296"/>
      <c r="HX280" s="296"/>
      <c r="HY280" s="296"/>
      <c r="HZ280" s="296"/>
      <c r="IA280" s="296"/>
      <c r="IB280" s="296"/>
      <c r="IC280" s="296"/>
      <c r="ID280" s="296"/>
      <c r="IE280" s="296"/>
      <c r="IF280" s="296"/>
      <c r="IG280" s="296"/>
      <c r="IH280" s="296"/>
      <c r="II280" s="296"/>
      <c r="IJ280" s="296"/>
      <c r="IK280" s="296"/>
      <c r="IL280" s="296"/>
      <c r="IM280" s="296"/>
      <c r="IN280" s="296"/>
      <c r="IO280" s="296"/>
      <c r="IP280" s="296"/>
      <c r="IQ280" s="296"/>
      <c r="IR280" s="296"/>
      <c r="IS280" s="296"/>
      <c r="IT280" s="296"/>
      <c r="IU280" s="296"/>
      <c r="IV280" s="296"/>
      <c r="IW280" s="296"/>
      <c r="IX280" s="296"/>
      <c r="IY280" s="296"/>
      <c r="IZ280" s="296"/>
      <c r="JA280" s="296"/>
      <c r="KM280" s="38"/>
      <c r="KN280" s="38"/>
      <c r="KP280" s="38"/>
      <c r="KQ280" s="38"/>
      <c r="KR280" s="38"/>
      <c r="KS280" s="38"/>
      <c r="KT280" s="38"/>
      <c r="KU280" s="38"/>
      <c r="KV280" s="38"/>
      <c r="KW280" s="38"/>
      <c r="KX280" s="38"/>
      <c r="LH280" s="33"/>
    </row>
    <row r="281" spans="2:320" s="17" customFormat="1" x14ac:dyDescent="0.2">
      <c r="B281" s="33"/>
      <c r="F281" s="35"/>
      <c r="G281" s="174"/>
      <c r="H281" s="33"/>
      <c r="I281" s="33"/>
      <c r="J281" s="42"/>
      <c r="K281" s="296"/>
      <c r="L281" s="296"/>
      <c r="M281" s="296"/>
      <c r="N281" s="296"/>
      <c r="O281" s="296"/>
      <c r="P281" s="296"/>
      <c r="Q281" s="296"/>
      <c r="R281" s="296"/>
      <c r="S281" s="296"/>
      <c r="T281" s="296"/>
      <c r="U281" s="296"/>
      <c r="V281" s="296"/>
      <c r="W281" s="296"/>
      <c r="X281" s="296"/>
      <c r="Y281" s="296"/>
      <c r="Z281" s="296"/>
      <c r="AA281" s="296"/>
      <c r="AB281" s="296"/>
      <c r="AC281" s="296"/>
      <c r="AD281" s="296"/>
      <c r="AE281" s="296"/>
      <c r="AF281" s="296"/>
      <c r="AG281" s="296"/>
      <c r="AH281" s="296"/>
      <c r="AI281" s="296"/>
      <c r="AJ281" s="296"/>
      <c r="AK281" s="296"/>
      <c r="AL281" s="296"/>
      <c r="AM281" s="296"/>
      <c r="AN281" s="296"/>
      <c r="AO281" s="296"/>
      <c r="AP281" s="296"/>
      <c r="AQ281" s="296"/>
      <c r="AR281" s="296"/>
      <c r="AS281" s="296"/>
      <c r="AT281" s="296"/>
      <c r="AU281" s="296"/>
      <c r="AV281" s="296"/>
      <c r="AW281" s="296"/>
      <c r="AX281" s="296"/>
      <c r="AY281" s="296"/>
      <c r="AZ281" s="296"/>
      <c r="BA281" s="296"/>
      <c r="BB281" s="296"/>
      <c r="BC281" s="296"/>
      <c r="BD281" s="296"/>
      <c r="BE281" s="296"/>
      <c r="BF281" s="296"/>
      <c r="BG281" s="296"/>
      <c r="BH281" s="296"/>
      <c r="BI281" s="296"/>
      <c r="BJ281" s="296"/>
      <c r="BK281" s="296"/>
      <c r="BL281" s="296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296"/>
      <c r="CA281" s="296"/>
      <c r="CB281" s="296"/>
      <c r="CC281" s="296"/>
      <c r="CD281" s="296"/>
      <c r="CE281" s="296"/>
      <c r="CF281" s="296"/>
      <c r="CG281" s="296"/>
      <c r="CH281" s="296"/>
      <c r="CI281" s="296"/>
      <c r="CJ281" s="296"/>
      <c r="CK281" s="296"/>
      <c r="CL281" s="296"/>
      <c r="CM281" s="296"/>
      <c r="CN281" s="296"/>
      <c r="CO281" s="296"/>
      <c r="CP281" s="296"/>
      <c r="CQ281" s="296"/>
      <c r="CR281" s="296"/>
      <c r="CS281" s="296"/>
      <c r="CT281" s="296"/>
      <c r="CU281" s="296"/>
      <c r="CV281" s="296"/>
      <c r="CW281" s="42"/>
      <c r="CX281" s="296"/>
      <c r="CY281" s="296"/>
      <c r="CZ281" s="296"/>
      <c r="DA281" s="296"/>
      <c r="DB281" s="296"/>
      <c r="DC281" s="296"/>
      <c r="DD281" s="296"/>
      <c r="DE281" s="296"/>
      <c r="DF281" s="296"/>
      <c r="DG281" s="296"/>
      <c r="DH281" s="296"/>
      <c r="DI281" s="296"/>
      <c r="DJ281" s="296"/>
      <c r="DK281" s="296"/>
      <c r="DL281" s="296"/>
      <c r="DM281" s="296"/>
      <c r="DN281" s="296"/>
      <c r="DO281" s="296"/>
      <c r="DP281" s="296"/>
      <c r="DQ281" s="296"/>
      <c r="DR281" s="296"/>
      <c r="DS281" s="296"/>
      <c r="DT281" s="296"/>
      <c r="DU281" s="296"/>
      <c r="DV281" s="296"/>
      <c r="DW281" s="296"/>
      <c r="DX281" s="296"/>
      <c r="DY281" s="296"/>
      <c r="DZ281" s="296"/>
      <c r="EA281" s="296"/>
      <c r="EB281" s="296"/>
      <c r="EC281" s="296"/>
      <c r="ED281" s="296"/>
      <c r="EE281" s="296"/>
      <c r="EF281" s="296"/>
      <c r="EG281" s="42"/>
      <c r="EH281" s="296"/>
      <c r="EI281" s="296"/>
      <c r="EJ281" s="296"/>
      <c r="EK281" s="296"/>
      <c r="EL281" s="296"/>
      <c r="EM281" s="296"/>
      <c r="EN281" s="296"/>
      <c r="EO281" s="296"/>
      <c r="EP281" s="296"/>
      <c r="EQ281" s="296"/>
      <c r="ER281" s="296"/>
      <c r="ES281" s="296"/>
      <c r="ET281" s="296"/>
      <c r="EU281" s="296"/>
      <c r="EV281" s="296"/>
      <c r="EW281" s="296"/>
      <c r="EX281" s="296"/>
      <c r="EY281" s="296"/>
      <c r="EZ281" s="296"/>
      <c r="FA281" s="296"/>
      <c r="FB281" s="296"/>
      <c r="FC281" s="296"/>
      <c r="FD281" s="296"/>
      <c r="FE281" s="296"/>
      <c r="FF281" s="296"/>
      <c r="FG281" s="296"/>
      <c r="FH281" s="296"/>
      <c r="FI281" s="296"/>
      <c r="FJ281" s="296"/>
      <c r="FK281" s="296"/>
      <c r="FL281" s="296"/>
      <c r="FM281" s="296"/>
      <c r="FN281" s="296"/>
      <c r="FO281" s="296"/>
      <c r="FP281" s="296"/>
      <c r="FQ281" s="42"/>
      <c r="FR281" s="42"/>
      <c r="FS281" s="42"/>
      <c r="FT281" s="42"/>
      <c r="FU281" s="42"/>
      <c r="FV281" s="296"/>
      <c r="FW281" s="296"/>
      <c r="FX281" s="296"/>
      <c r="FY281" s="296"/>
      <c r="FZ281" s="296"/>
      <c r="GA281" s="296"/>
      <c r="GB281" s="296"/>
      <c r="GC281" s="296"/>
      <c r="GD281" s="296"/>
      <c r="GE281" s="296"/>
      <c r="GF281" s="296"/>
      <c r="GG281" s="296"/>
      <c r="GH281" s="296"/>
      <c r="GI281" s="296"/>
      <c r="GJ281" s="296"/>
      <c r="GK281" s="296"/>
      <c r="GL281" s="296"/>
      <c r="GM281" s="296"/>
      <c r="GN281" s="296"/>
      <c r="GO281" s="296"/>
      <c r="GP281" s="296"/>
      <c r="GQ281" s="296"/>
      <c r="GR281" s="296"/>
      <c r="GS281" s="296"/>
      <c r="GT281" s="296"/>
      <c r="GU281" s="296"/>
      <c r="GV281" s="296"/>
      <c r="GW281" s="296"/>
      <c r="GX281" s="296"/>
      <c r="GY281" s="296"/>
      <c r="GZ281" s="296"/>
      <c r="HA281" s="296"/>
      <c r="HB281" s="296"/>
      <c r="HC281" s="296"/>
      <c r="HD281" s="296"/>
      <c r="HE281" s="296"/>
      <c r="HF281" s="296"/>
      <c r="HG281" s="296"/>
      <c r="HH281" s="296"/>
      <c r="HI281" s="296"/>
      <c r="HJ281" s="296"/>
      <c r="HK281" s="296"/>
      <c r="HL281" s="296"/>
      <c r="HM281" s="296"/>
      <c r="HN281" s="296"/>
      <c r="HO281" s="296"/>
      <c r="HP281" s="296"/>
      <c r="HQ281" s="296"/>
      <c r="HR281" s="296"/>
      <c r="HS281" s="296"/>
      <c r="HT281" s="296"/>
      <c r="HU281" s="296"/>
      <c r="HV281" s="296"/>
      <c r="HW281" s="296"/>
      <c r="HX281" s="296"/>
      <c r="HY281" s="296"/>
      <c r="HZ281" s="296"/>
      <c r="IA281" s="296"/>
      <c r="IB281" s="296"/>
      <c r="IC281" s="296"/>
      <c r="ID281" s="296"/>
      <c r="IE281" s="296"/>
      <c r="IF281" s="296"/>
      <c r="IG281" s="296"/>
      <c r="IH281" s="296"/>
      <c r="II281" s="296"/>
      <c r="IJ281" s="296"/>
      <c r="IK281" s="296"/>
      <c r="IL281" s="296"/>
      <c r="IM281" s="296"/>
      <c r="IN281" s="296"/>
      <c r="IO281" s="296"/>
      <c r="IP281" s="296"/>
      <c r="IQ281" s="296"/>
      <c r="IR281" s="296"/>
      <c r="IS281" s="296"/>
      <c r="IT281" s="296"/>
      <c r="IU281" s="296"/>
      <c r="IV281" s="296"/>
      <c r="IW281" s="296"/>
      <c r="IX281" s="296"/>
      <c r="IY281" s="296"/>
      <c r="IZ281" s="296"/>
      <c r="JA281" s="296"/>
      <c r="KM281" s="38"/>
      <c r="KN281" s="38"/>
      <c r="KP281" s="38"/>
      <c r="KQ281" s="38"/>
      <c r="KR281" s="38"/>
      <c r="KS281" s="38"/>
      <c r="KT281" s="38"/>
      <c r="KU281" s="38"/>
      <c r="KV281" s="38"/>
      <c r="KW281" s="38"/>
      <c r="KX281" s="38"/>
      <c r="LH281" s="33"/>
    </row>
    <row r="282" spans="2:320" s="17" customFormat="1" x14ac:dyDescent="0.2">
      <c r="B282" s="33"/>
      <c r="F282" s="35"/>
      <c r="G282" s="174"/>
      <c r="H282" s="33"/>
      <c r="I282" s="33"/>
      <c r="J282" s="42"/>
      <c r="K282" s="296"/>
      <c r="L282" s="296"/>
      <c r="M282" s="296"/>
      <c r="N282" s="296"/>
      <c r="O282" s="296"/>
      <c r="P282" s="296"/>
      <c r="Q282" s="296"/>
      <c r="R282" s="296"/>
      <c r="S282" s="296"/>
      <c r="T282" s="296"/>
      <c r="U282" s="296"/>
      <c r="V282" s="296"/>
      <c r="W282" s="296"/>
      <c r="X282" s="296"/>
      <c r="Y282" s="296"/>
      <c r="Z282" s="296"/>
      <c r="AA282" s="296"/>
      <c r="AB282" s="296"/>
      <c r="AC282" s="296"/>
      <c r="AD282" s="296"/>
      <c r="AE282" s="296"/>
      <c r="AF282" s="296"/>
      <c r="AG282" s="296"/>
      <c r="AH282" s="296"/>
      <c r="AI282" s="296"/>
      <c r="AJ282" s="296"/>
      <c r="AK282" s="296"/>
      <c r="AL282" s="296"/>
      <c r="AM282" s="296"/>
      <c r="AN282" s="296"/>
      <c r="AO282" s="296"/>
      <c r="AP282" s="296"/>
      <c r="AQ282" s="296"/>
      <c r="AR282" s="296"/>
      <c r="AS282" s="296"/>
      <c r="AT282" s="296"/>
      <c r="AU282" s="296"/>
      <c r="AV282" s="296"/>
      <c r="AW282" s="296"/>
      <c r="AX282" s="296"/>
      <c r="AY282" s="296"/>
      <c r="AZ282" s="296"/>
      <c r="BA282" s="296"/>
      <c r="BB282" s="296"/>
      <c r="BC282" s="296"/>
      <c r="BD282" s="296"/>
      <c r="BE282" s="296"/>
      <c r="BF282" s="296"/>
      <c r="BG282" s="296"/>
      <c r="BH282" s="296"/>
      <c r="BI282" s="296"/>
      <c r="BJ282" s="296"/>
      <c r="BK282" s="296"/>
      <c r="BL282" s="296"/>
      <c r="BM282" s="42"/>
      <c r="BN282" s="42"/>
      <c r="BO282" s="42"/>
      <c r="BP282" s="42"/>
      <c r="BQ282" s="42"/>
      <c r="BR282" s="42"/>
      <c r="BS282" s="42"/>
      <c r="BT282" s="42"/>
      <c r="BU282" s="42"/>
      <c r="BV282" s="42"/>
      <c r="BW282" s="42"/>
      <c r="BX282" s="42"/>
      <c r="BY282" s="42"/>
      <c r="BZ282" s="296"/>
      <c r="CA282" s="296"/>
      <c r="CB282" s="296"/>
      <c r="CC282" s="296"/>
      <c r="CD282" s="296"/>
      <c r="CE282" s="296"/>
      <c r="CF282" s="296"/>
      <c r="CG282" s="296"/>
      <c r="CH282" s="296"/>
      <c r="CI282" s="296"/>
      <c r="CJ282" s="296"/>
      <c r="CK282" s="296"/>
      <c r="CL282" s="296"/>
      <c r="CM282" s="296"/>
      <c r="CN282" s="296"/>
      <c r="CO282" s="296"/>
      <c r="CP282" s="296"/>
      <c r="CQ282" s="296"/>
      <c r="CR282" s="296"/>
      <c r="CS282" s="296"/>
      <c r="CT282" s="296"/>
      <c r="CU282" s="296"/>
      <c r="CV282" s="296"/>
      <c r="CW282" s="42"/>
      <c r="CX282" s="296"/>
      <c r="CY282" s="296"/>
      <c r="CZ282" s="296"/>
      <c r="DA282" s="296"/>
      <c r="DB282" s="296"/>
      <c r="DC282" s="296"/>
      <c r="DD282" s="296"/>
      <c r="DE282" s="296"/>
      <c r="DF282" s="296"/>
      <c r="DG282" s="296"/>
      <c r="DH282" s="296"/>
      <c r="DI282" s="296"/>
      <c r="DJ282" s="296"/>
      <c r="DK282" s="296"/>
      <c r="DL282" s="296"/>
      <c r="DM282" s="296"/>
      <c r="DN282" s="296"/>
      <c r="DO282" s="296"/>
      <c r="DP282" s="296"/>
      <c r="DQ282" s="296"/>
      <c r="DR282" s="296"/>
      <c r="DS282" s="296"/>
      <c r="DT282" s="296"/>
      <c r="DU282" s="296"/>
      <c r="DV282" s="296"/>
      <c r="DW282" s="296"/>
      <c r="DX282" s="296"/>
      <c r="DY282" s="296"/>
      <c r="DZ282" s="296"/>
      <c r="EA282" s="296"/>
      <c r="EB282" s="296"/>
      <c r="EC282" s="296"/>
      <c r="ED282" s="296"/>
      <c r="EE282" s="296"/>
      <c r="EF282" s="296"/>
      <c r="EG282" s="42"/>
      <c r="EH282" s="296"/>
      <c r="EI282" s="296"/>
      <c r="EJ282" s="296"/>
      <c r="EK282" s="296"/>
      <c r="EL282" s="296"/>
      <c r="EM282" s="296"/>
      <c r="EN282" s="296"/>
      <c r="EO282" s="296"/>
      <c r="EP282" s="296"/>
      <c r="EQ282" s="296"/>
      <c r="ER282" s="296"/>
      <c r="ES282" s="296"/>
      <c r="ET282" s="296"/>
      <c r="EU282" s="296"/>
      <c r="EV282" s="296"/>
      <c r="EW282" s="296"/>
      <c r="EX282" s="296"/>
      <c r="EY282" s="296"/>
      <c r="EZ282" s="296"/>
      <c r="FA282" s="296"/>
      <c r="FB282" s="296"/>
      <c r="FC282" s="296"/>
      <c r="FD282" s="296"/>
      <c r="FE282" s="296"/>
      <c r="FF282" s="296"/>
      <c r="FG282" s="296"/>
      <c r="FH282" s="296"/>
      <c r="FI282" s="296"/>
      <c r="FJ282" s="296"/>
      <c r="FK282" s="296"/>
      <c r="FL282" s="296"/>
      <c r="FM282" s="296"/>
      <c r="FN282" s="296"/>
      <c r="FO282" s="296"/>
      <c r="FP282" s="296"/>
      <c r="FQ282" s="42"/>
      <c r="FR282" s="42"/>
      <c r="FS282" s="42"/>
      <c r="FT282" s="42"/>
      <c r="FU282" s="42"/>
      <c r="FV282" s="296"/>
      <c r="FW282" s="296"/>
      <c r="FX282" s="296"/>
      <c r="FY282" s="296"/>
      <c r="FZ282" s="296"/>
      <c r="GA282" s="296"/>
      <c r="GB282" s="296"/>
      <c r="GC282" s="296"/>
      <c r="GD282" s="296"/>
      <c r="GE282" s="296"/>
      <c r="GF282" s="296"/>
      <c r="GG282" s="296"/>
      <c r="GH282" s="296"/>
      <c r="GI282" s="296"/>
      <c r="GJ282" s="296"/>
      <c r="GK282" s="296"/>
      <c r="GL282" s="296"/>
      <c r="GM282" s="296"/>
      <c r="GN282" s="296"/>
      <c r="GO282" s="296"/>
      <c r="GP282" s="296"/>
      <c r="GQ282" s="296"/>
      <c r="GR282" s="296"/>
      <c r="GS282" s="296"/>
      <c r="GT282" s="296"/>
      <c r="GU282" s="296"/>
      <c r="GV282" s="296"/>
      <c r="GW282" s="296"/>
      <c r="GX282" s="296"/>
      <c r="GY282" s="296"/>
      <c r="GZ282" s="296"/>
      <c r="HA282" s="296"/>
      <c r="HB282" s="296"/>
      <c r="HC282" s="296"/>
      <c r="HD282" s="296"/>
      <c r="HE282" s="296"/>
      <c r="HF282" s="296"/>
      <c r="HG282" s="296"/>
      <c r="HH282" s="296"/>
      <c r="HI282" s="296"/>
      <c r="HJ282" s="296"/>
      <c r="HK282" s="296"/>
      <c r="HL282" s="296"/>
      <c r="HM282" s="296"/>
      <c r="HN282" s="296"/>
      <c r="HO282" s="296"/>
      <c r="HP282" s="296"/>
      <c r="HQ282" s="296"/>
      <c r="HR282" s="296"/>
      <c r="HS282" s="296"/>
      <c r="HT282" s="296"/>
      <c r="HU282" s="296"/>
      <c r="HV282" s="296"/>
      <c r="HW282" s="296"/>
      <c r="HX282" s="296"/>
      <c r="HY282" s="296"/>
      <c r="HZ282" s="296"/>
      <c r="IA282" s="296"/>
      <c r="IB282" s="296"/>
      <c r="IC282" s="296"/>
      <c r="ID282" s="296"/>
      <c r="IE282" s="296"/>
      <c r="IF282" s="296"/>
      <c r="IG282" s="296"/>
      <c r="IH282" s="296"/>
      <c r="II282" s="296"/>
      <c r="IJ282" s="296"/>
      <c r="IK282" s="296"/>
      <c r="IL282" s="296"/>
      <c r="IM282" s="296"/>
      <c r="IN282" s="296"/>
      <c r="IO282" s="296"/>
      <c r="IP282" s="296"/>
      <c r="IQ282" s="296"/>
      <c r="IR282" s="296"/>
      <c r="IS282" s="296"/>
      <c r="IT282" s="296"/>
      <c r="IU282" s="296"/>
      <c r="IV282" s="296"/>
      <c r="IW282" s="296"/>
      <c r="IX282" s="296"/>
      <c r="IY282" s="296"/>
      <c r="IZ282" s="296"/>
      <c r="JA282" s="296"/>
      <c r="KM282" s="38"/>
      <c r="KN282" s="38"/>
      <c r="KP282" s="38"/>
      <c r="KQ282" s="38"/>
      <c r="KR282" s="38"/>
      <c r="KS282" s="38"/>
      <c r="KT282" s="38"/>
      <c r="KU282" s="38"/>
      <c r="KV282" s="38"/>
      <c r="KW282" s="38"/>
      <c r="KX282" s="38"/>
      <c r="LH282" s="33"/>
    </row>
    <row r="283" spans="2:320" s="17" customFormat="1" x14ac:dyDescent="0.2">
      <c r="B283" s="33"/>
      <c r="F283" s="35"/>
      <c r="G283" s="174"/>
      <c r="H283" s="33"/>
      <c r="I283" s="33"/>
      <c r="J283" s="42"/>
      <c r="K283" s="296"/>
      <c r="L283" s="296"/>
      <c r="M283" s="296"/>
      <c r="N283" s="296"/>
      <c r="O283" s="296"/>
      <c r="P283" s="296"/>
      <c r="Q283" s="296"/>
      <c r="R283" s="296"/>
      <c r="S283" s="296"/>
      <c r="T283" s="296"/>
      <c r="U283" s="296"/>
      <c r="V283" s="296"/>
      <c r="W283" s="296"/>
      <c r="X283" s="296"/>
      <c r="Y283" s="296"/>
      <c r="Z283" s="296"/>
      <c r="AA283" s="296"/>
      <c r="AB283" s="296"/>
      <c r="AC283" s="296"/>
      <c r="AD283" s="296"/>
      <c r="AE283" s="296"/>
      <c r="AF283" s="296"/>
      <c r="AG283" s="296"/>
      <c r="AH283" s="296"/>
      <c r="AI283" s="296"/>
      <c r="AJ283" s="296"/>
      <c r="AK283" s="296"/>
      <c r="AL283" s="296"/>
      <c r="AM283" s="296"/>
      <c r="AN283" s="296"/>
      <c r="AO283" s="296"/>
      <c r="AP283" s="296"/>
      <c r="AQ283" s="296"/>
      <c r="AR283" s="296"/>
      <c r="AS283" s="296"/>
      <c r="AT283" s="296"/>
      <c r="AU283" s="296"/>
      <c r="AV283" s="296"/>
      <c r="AW283" s="296"/>
      <c r="AX283" s="296"/>
      <c r="AY283" s="296"/>
      <c r="AZ283" s="296"/>
      <c r="BA283" s="296"/>
      <c r="BB283" s="296"/>
      <c r="BC283" s="296"/>
      <c r="BD283" s="296"/>
      <c r="BE283" s="296"/>
      <c r="BF283" s="296"/>
      <c r="BG283" s="296"/>
      <c r="BH283" s="296"/>
      <c r="BI283" s="296"/>
      <c r="BJ283" s="296"/>
      <c r="BK283" s="296"/>
      <c r="BL283" s="296"/>
      <c r="BM283" s="42"/>
      <c r="BN283" s="42"/>
      <c r="BO283" s="42"/>
      <c r="BP283" s="42"/>
      <c r="BQ283" s="42"/>
      <c r="BR283" s="42"/>
      <c r="BS283" s="42"/>
      <c r="BT283" s="42"/>
      <c r="BU283" s="42"/>
      <c r="BV283" s="42"/>
      <c r="BW283" s="42"/>
      <c r="BX283" s="42"/>
      <c r="BY283" s="42"/>
      <c r="BZ283" s="296"/>
      <c r="CA283" s="296"/>
      <c r="CB283" s="296"/>
      <c r="CC283" s="296"/>
      <c r="CD283" s="296"/>
      <c r="CE283" s="296"/>
      <c r="CF283" s="296"/>
      <c r="CG283" s="296"/>
      <c r="CH283" s="296"/>
      <c r="CI283" s="296"/>
      <c r="CJ283" s="296"/>
      <c r="CK283" s="296"/>
      <c r="CL283" s="296"/>
      <c r="CM283" s="296"/>
      <c r="CN283" s="296"/>
      <c r="CO283" s="296"/>
      <c r="CP283" s="296"/>
      <c r="CQ283" s="296"/>
      <c r="CR283" s="296"/>
      <c r="CS283" s="296"/>
      <c r="CT283" s="296"/>
      <c r="CU283" s="296"/>
      <c r="CV283" s="296"/>
      <c r="CW283" s="42"/>
      <c r="CX283" s="296"/>
      <c r="CY283" s="296"/>
      <c r="CZ283" s="296"/>
      <c r="DA283" s="296"/>
      <c r="DB283" s="296"/>
      <c r="DC283" s="296"/>
      <c r="DD283" s="296"/>
      <c r="DE283" s="296"/>
      <c r="DF283" s="296"/>
      <c r="DG283" s="296"/>
      <c r="DH283" s="296"/>
      <c r="DI283" s="296"/>
      <c r="DJ283" s="296"/>
      <c r="DK283" s="296"/>
      <c r="DL283" s="296"/>
      <c r="DM283" s="296"/>
      <c r="DN283" s="296"/>
      <c r="DO283" s="296"/>
      <c r="DP283" s="296"/>
      <c r="DQ283" s="296"/>
      <c r="DR283" s="296"/>
      <c r="DS283" s="296"/>
      <c r="DT283" s="296"/>
      <c r="DU283" s="296"/>
      <c r="DV283" s="296"/>
      <c r="DW283" s="296"/>
      <c r="DX283" s="296"/>
      <c r="DY283" s="296"/>
      <c r="DZ283" s="296"/>
      <c r="EA283" s="296"/>
      <c r="EB283" s="296"/>
      <c r="EC283" s="296"/>
      <c r="ED283" s="296"/>
      <c r="EE283" s="296"/>
      <c r="EF283" s="296"/>
      <c r="EG283" s="42"/>
      <c r="EH283" s="296"/>
      <c r="EI283" s="296"/>
      <c r="EJ283" s="296"/>
      <c r="EK283" s="296"/>
      <c r="EL283" s="296"/>
      <c r="EM283" s="296"/>
      <c r="EN283" s="296"/>
      <c r="EO283" s="296"/>
      <c r="EP283" s="296"/>
      <c r="EQ283" s="296"/>
      <c r="ER283" s="296"/>
      <c r="ES283" s="296"/>
      <c r="ET283" s="296"/>
      <c r="EU283" s="296"/>
      <c r="EV283" s="296"/>
      <c r="EW283" s="296"/>
      <c r="EX283" s="296"/>
      <c r="EY283" s="296"/>
      <c r="EZ283" s="296"/>
      <c r="FA283" s="296"/>
      <c r="FB283" s="296"/>
      <c r="FC283" s="296"/>
      <c r="FD283" s="296"/>
      <c r="FE283" s="296"/>
      <c r="FF283" s="296"/>
      <c r="FG283" s="296"/>
      <c r="FH283" s="296"/>
      <c r="FI283" s="296"/>
      <c r="FJ283" s="296"/>
      <c r="FK283" s="296"/>
      <c r="FL283" s="296"/>
      <c r="FM283" s="296"/>
      <c r="FN283" s="296"/>
      <c r="FO283" s="296"/>
      <c r="FP283" s="296"/>
      <c r="FQ283" s="42"/>
      <c r="FR283" s="42"/>
      <c r="FS283" s="42"/>
      <c r="FT283" s="42"/>
      <c r="FU283" s="42"/>
      <c r="FV283" s="296"/>
      <c r="FW283" s="296"/>
      <c r="FX283" s="296"/>
      <c r="FY283" s="296"/>
      <c r="FZ283" s="296"/>
      <c r="GA283" s="296"/>
      <c r="GB283" s="296"/>
      <c r="GC283" s="296"/>
      <c r="GD283" s="296"/>
      <c r="GE283" s="296"/>
      <c r="GF283" s="296"/>
      <c r="GG283" s="296"/>
      <c r="GH283" s="296"/>
      <c r="GI283" s="296"/>
      <c r="GJ283" s="296"/>
      <c r="GK283" s="296"/>
      <c r="GL283" s="296"/>
      <c r="GM283" s="296"/>
      <c r="GN283" s="296"/>
      <c r="GO283" s="296"/>
      <c r="GP283" s="296"/>
      <c r="GQ283" s="296"/>
      <c r="GR283" s="296"/>
      <c r="GS283" s="296"/>
      <c r="GT283" s="296"/>
      <c r="GU283" s="296"/>
      <c r="GV283" s="296"/>
      <c r="GW283" s="296"/>
      <c r="GX283" s="296"/>
      <c r="GY283" s="296"/>
      <c r="GZ283" s="296"/>
      <c r="HA283" s="296"/>
      <c r="HB283" s="296"/>
      <c r="HC283" s="296"/>
      <c r="HD283" s="296"/>
      <c r="HE283" s="296"/>
      <c r="HF283" s="296"/>
      <c r="HG283" s="296"/>
      <c r="HH283" s="296"/>
      <c r="HI283" s="296"/>
      <c r="HJ283" s="296"/>
      <c r="HK283" s="296"/>
      <c r="HL283" s="296"/>
      <c r="HM283" s="296"/>
      <c r="HN283" s="296"/>
      <c r="HO283" s="296"/>
      <c r="HP283" s="296"/>
      <c r="HQ283" s="296"/>
      <c r="HR283" s="296"/>
      <c r="HS283" s="296"/>
      <c r="HT283" s="296"/>
      <c r="HU283" s="296"/>
      <c r="HV283" s="296"/>
      <c r="HW283" s="296"/>
      <c r="HX283" s="296"/>
      <c r="HY283" s="296"/>
      <c r="HZ283" s="296"/>
      <c r="IA283" s="296"/>
      <c r="IB283" s="296"/>
      <c r="IC283" s="296"/>
      <c r="ID283" s="296"/>
      <c r="IE283" s="296"/>
      <c r="IF283" s="296"/>
      <c r="IG283" s="296"/>
      <c r="IH283" s="296"/>
      <c r="II283" s="296"/>
      <c r="IJ283" s="296"/>
      <c r="IK283" s="296"/>
      <c r="IL283" s="296"/>
      <c r="IM283" s="296"/>
      <c r="IN283" s="296"/>
      <c r="IO283" s="296"/>
      <c r="IP283" s="296"/>
      <c r="IQ283" s="296"/>
      <c r="IR283" s="296"/>
      <c r="IS283" s="296"/>
      <c r="IT283" s="296"/>
      <c r="IU283" s="296"/>
      <c r="IV283" s="296"/>
      <c r="IW283" s="296"/>
      <c r="IX283" s="296"/>
      <c r="IY283" s="296"/>
      <c r="IZ283" s="296"/>
      <c r="JA283" s="296"/>
      <c r="KM283" s="38"/>
      <c r="KN283" s="38"/>
      <c r="KP283" s="38"/>
      <c r="KQ283" s="38"/>
      <c r="KR283" s="38"/>
      <c r="KS283" s="38"/>
      <c r="KT283" s="38"/>
      <c r="KU283" s="38"/>
      <c r="KV283" s="38"/>
      <c r="KW283" s="38"/>
      <c r="KX283" s="38"/>
      <c r="LH283" s="33"/>
    </row>
    <row r="284" spans="2:320" s="17" customFormat="1" x14ac:dyDescent="0.2">
      <c r="B284" s="33"/>
      <c r="F284" s="35"/>
      <c r="G284" s="174"/>
      <c r="H284" s="33"/>
      <c r="I284" s="33"/>
      <c r="J284" s="42"/>
      <c r="K284" s="296"/>
      <c r="L284" s="296"/>
      <c r="M284" s="296"/>
      <c r="N284" s="296"/>
      <c r="O284" s="296"/>
      <c r="P284" s="296"/>
      <c r="Q284" s="296"/>
      <c r="R284" s="296"/>
      <c r="S284" s="296"/>
      <c r="T284" s="296"/>
      <c r="U284" s="296"/>
      <c r="V284" s="296"/>
      <c r="W284" s="296"/>
      <c r="X284" s="296"/>
      <c r="Y284" s="296"/>
      <c r="Z284" s="296"/>
      <c r="AA284" s="296"/>
      <c r="AB284" s="296"/>
      <c r="AC284" s="296"/>
      <c r="AD284" s="296"/>
      <c r="AE284" s="296"/>
      <c r="AF284" s="296"/>
      <c r="AG284" s="296"/>
      <c r="AH284" s="296"/>
      <c r="AI284" s="296"/>
      <c r="AJ284" s="296"/>
      <c r="AK284" s="296"/>
      <c r="AL284" s="296"/>
      <c r="AM284" s="296"/>
      <c r="AN284" s="296"/>
      <c r="AO284" s="296"/>
      <c r="AP284" s="296"/>
      <c r="AQ284" s="296"/>
      <c r="AR284" s="296"/>
      <c r="AS284" s="296"/>
      <c r="AT284" s="296"/>
      <c r="AU284" s="296"/>
      <c r="AV284" s="296"/>
      <c r="AW284" s="296"/>
      <c r="AX284" s="296"/>
      <c r="AY284" s="296"/>
      <c r="AZ284" s="296"/>
      <c r="BA284" s="296"/>
      <c r="BB284" s="296"/>
      <c r="BC284" s="296"/>
      <c r="BD284" s="296"/>
      <c r="BE284" s="296"/>
      <c r="BF284" s="296"/>
      <c r="BG284" s="296"/>
      <c r="BH284" s="296"/>
      <c r="BI284" s="296"/>
      <c r="BJ284" s="296"/>
      <c r="BK284" s="296"/>
      <c r="BL284" s="296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296"/>
      <c r="CA284" s="296"/>
      <c r="CB284" s="296"/>
      <c r="CC284" s="296"/>
      <c r="CD284" s="296"/>
      <c r="CE284" s="296"/>
      <c r="CF284" s="296"/>
      <c r="CG284" s="296"/>
      <c r="CH284" s="296"/>
      <c r="CI284" s="296"/>
      <c r="CJ284" s="296"/>
      <c r="CK284" s="296"/>
      <c r="CL284" s="296"/>
      <c r="CM284" s="296"/>
      <c r="CN284" s="296"/>
      <c r="CO284" s="296"/>
      <c r="CP284" s="296"/>
      <c r="CQ284" s="296"/>
      <c r="CR284" s="296"/>
      <c r="CS284" s="296"/>
      <c r="CT284" s="296"/>
      <c r="CU284" s="296"/>
      <c r="CV284" s="296"/>
      <c r="CW284" s="42"/>
      <c r="CX284" s="296"/>
      <c r="CY284" s="296"/>
      <c r="CZ284" s="296"/>
      <c r="DA284" s="296"/>
      <c r="DB284" s="296"/>
      <c r="DC284" s="296"/>
      <c r="DD284" s="296"/>
      <c r="DE284" s="296"/>
      <c r="DF284" s="296"/>
      <c r="DG284" s="296"/>
      <c r="DH284" s="296"/>
      <c r="DI284" s="296"/>
      <c r="DJ284" s="296"/>
      <c r="DK284" s="296"/>
      <c r="DL284" s="296"/>
      <c r="DM284" s="296"/>
      <c r="DN284" s="296"/>
      <c r="DO284" s="296"/>
      <c r="DP284" s="296"/>
      <c r="DQ284" s="296"/>
      <c r="DR284" s="296"/>
      <c r="DS284" s="296"/>
      <c r="DT284" s="296"/>
      <c r="DU284" s="296"/>
      <c r="DV284" s="296"/>
      <c r="DW284" s="296"/>
      <c r="DX284" s="296"/>
      <c r="DY284" s="296"/>
      <c r="DZ284" s="296"/>
      <c r="EA284" s="296"/>
      <c r="EB284" s="296"/>
      <c r="EC284" s="296"/>
      <c r="ED284" s="296"/>
      <c r="EE284" s="296"/>
      <c r="EF284" s="296"/>
      <c r="EG284" s="42"/>
      <c r="EH284" s="296"/>
      <c r="EI284" s="296"/>
      <c r="EJ284" s="296"/>
      <c r="EK284" s="296"/>
      <c r="EL284" s="296"/>
      <c r="EM284" s="296"/>
      <c r="EN284" s="296"/>
      <c r="EO284" s="296"/>
      <c r="EP284" s="296"/>
      <c r="EQ284" s="296"/>
      <c r="ER284" s="296"/>
      <c r="ES284" s="296"/>
      <c r="ET284" s="296"/>
      <c r="EU284" s="296"/>
      <c r="EV284" s="296"/>
      <c r="EW284" s="296"/>
      <c r="EX284" s="296"/>
      <c r="EY284" s="296"/>
      <c r="EZ284" s="296"/>
      <c r="FA284" s="296"/>
      <c r="FB284" s="296"/>
      <c r="FC284" s="296"/>
      <c r="FD284" s="296"/>
      <c r="FE284" s="296"/>
      <c r="FF284" s="296"/>
      <c r="FG284" s="296"/>
      <c r="FH284" s="296"/>
      <c r="FI284" s="296"/>
      <c r="FJ284" s="296"/>
      <c r="FK284" s="296"/>
      <c r="FL284" s="296"/>
      <c r="FM284" s="296"/>
      <c r="FN284" s="296"/>
      <c r="FO284" s="296"/>
      <c r="FP284" s="296"/>
      <c r="FQ284" s="42"/>
      <c r="FR284" s="42"/>
      <c r="FS284" s="42"/>
      <c r="FT284" s="42"/>
      <c r="FU284" s="42"/>
      <c r="FV284" s="296"/>
      <c r="FW284" s="296"/>
      <c r="FX284" s="296"/>
      <c r="FY284" s="296"/>
      <c r="FZ284" s="296"/>
      <c r="GA284" s="296"/>
      <c r="GB284" s="296"/>
      <c r="GC284" s="296"/>
      <c r="GD284" s="296"/>
      <c r="GE284" s="296"/>
      <c r="GF284" s="296"/>
      <c r="GG284" s="296"/>
      <c r="GH284" s="296"/>
      <c r="GI284" s="296"/>
      <c r="GJ284" s="296"/>
      <c r="GK284" s="296"/>
      <c r="GL284" s="296"/>
      <c r="GM284" s="296"/>
      <c r="GN284" s="296"/>
      <c r="GO284" s="296"/>
      <c r="GP284" s="296"/>
      <c r="GQ284" s="296"/>
      <c r="GR284" s="296"/>
      <c r="GS284" s="296"/>
      <c r="GT284" s="296"/>
      <c r="GU284" s="296"/>
      <c r="GV284" s="296"/>
      <c r="GW284" s="296"/>
      <c r="GX284" s="296"/>
      <c r="GY284" s="296"/>
      <c r="GZ284" s="296"/>
      <c r="HA284" s="296"/>
      <c r="HB284" s="296"/>
      <c r="HC284" s="296"/>
      <c r="HD284" s="296"/>
      <c r="HE284" s="296"/>
      <c r="HF284" s="296"/>
      <c r="HG284" s="296"/>
      <c r="HH284" s="296"/>
      <c r="HI284" s="296"/>
      <c r="HJ284" s="296"/>
      <c r="HK284" s="296"/>
      <c r="HL284" s="296"/>
      <c r="HM284" s="296"/>
      <c r="HN284" s="296"/>
      <c r="HO284" s="296"/>
      <c r="HP284" s="296"/>
      <c r="HQ284" s="296"/>
      <c r="HR284" s="296"/>
      <c r="HS284" s="296"/>
      <c r="HT284" s="296"/>
      <c r="HU284" s="296"/>
      <c r="HV284" s="296"/>
      <c r="HW284" s="296"/>
      <c r="HX284" s="296"/>
      <c r="HY284" s="296"/>
      <c r="HZ284" s="296"/>
      <c r="IA284" s="296"/>
      <c r="IB284" s="296"/>
      <c r="IC284" s="296"/>
      <c r="ID284" s="296"/>
      <c r="IE284" s="296"/>
      <c r="IF284" s="296"/>
      <c r="IG284" s="296"/>
      <c r="IH284" s="296"/>
      <c r="II284" s="296"/>
      <c r="IJ284" s="296"/>
      <c r="IK284" s="296"/>
      <c r="IL284" s="296"/>
      <c r="IM284" s="296"/>
      <c r="IN284" s="296"/>
      <c r="IO284" s="296"/>
      <c r="IP284" s="296"/>
      <c r="IQ284" s="296"/>
      <c r="IR284" s="296"/>
      <c r="IS284" s="296"/>
      <c r="IT284" s="296"/>
      <c r="IU284" s="296"/>
      <c r="IV284" s="296"/>
      <c r="IW284" s="296"/>
      <c r="IX284" s="296"/>
      <c r="IY284" s="296"/>
      <c r="IZ284" s="296"/>
      <c r="JA284" s="296"/>
      <c r="KM284" s="38"/>
      <c r="KN284" s="38"/>
      <c r="KP284" s="38"/>
      <c r="KQ284" s="38"/>
      <c r="KR284" s="38"/>
      <c r="KS284" s="38"/>
      <c r="KT284" s="38"/>
      <c r="KU284" s="38"/>
      <c r="KV284" s="38"/>
      <c r="KW284" s="38"/>
      <c r="KX284" s="38"/>
      <c r="LH284" s="33"/>
    </row>
    <row r="285" spans="2:320" s="17" customFormat="1" x14ac:dyDescent="0.2">
      <c r="B285" s="33"/>
      <c r="F285" s="35"/>
      <c r="G285" s="174"/>
      <c r="H285" s="33"/>
      <c r="I285" s="33"/>
      <c r="J285" s="42"/>
      <c r="K285" s="296"/>
      <c r="L285" s="296"/>
      <c r="M285" s="296"/>
      <c r="N285" s="296"/>
      <c r="O285" s="296"/>
      <c r="P285" s="296"/>
      <c r="Q285" s="296"/>
      <c r="R285" s="296"/>
      <c r="S285" s="296"/>
      <c r="T285" s="296"/>
      <c r="U285" s="296"/>
      <c r="V285" s="296"/>
      <c r="W285" s="296"/>
      <c r="X285" s="296"/>
      <c r="Y285" s="296"/>
      <c r="Z285" s="296"/>
      <c r="AA285" s="296"/>
      <c r="AB285" s="296"/>
      <c r="AC285" s="296"/>
      <c r="AD285" s="296"/>
      <c r="AE285" s="296"/>
      <c r="AF285" s="296"/>
      <c r="AG285" s="296"/>
      <c r="AH285" s="296"/>
      <c r="AI285" s="296"/>
      <c r="AJ285" s="296"/>
      <c r="AK285" s="296"/>
      <c r="AL285" s="296"/>
      <c r="AM285" s="296"/>
      <c r="AN285" s="296"/>
      <c r="AO285" s="296"/>
      <c r="AP285" s="296"/>
      <c r="AQ285" s="296"/>
      <c r="AR285" s="296"/>
      <c r="AS285" s="296"/>
      <c r="AT285" s="296"/>
      <c r="AU285" s="296"/>
      <c r="AV285" s="296"/>
      <c r="AW285" s="296"/>
      <c r="AX285" s="296"/>
      <c r="AY285" s="296"/>
      <c r="AZ285" s="296"/>
      <c r="BA285" s="296"/>
      <c r="BB285" s="296"/>
      <c r="BC285" s="296"/>
      <c r="BD285" s="296"/>
      <c r="BE285" s="296"/>
      <c r="BF285" s="296"/>
      <c r="BG285" s="296"/>
      <c r="BH285" s="296"/>
      <c r="BI285" s="296"/>
      <c r="BJ285" s="296"/>
      <c r="BK285" s="296"/>
      <c r="BL285" s="296"/>
      <c r="BM285" s="42"/>
      <c r="BN285" s="42"/>
      <c r="BO285" s="42"/>
      <c r="BP285" s="42"/>
      <c r="BQ285" s="42"/>
      <c r="BR285" s="42"/>
      <c r="BS285" s="42"/>
      <c r="BT285" s="42"/>
      <c r="BU285" s="42"/>
      <c r="BV285" s="42"/>
      <c r="BW285" s="42"/>
      <c r="BX285" s="42"/>
      <c r="BY285" s="42"/>
      <c r="BZ285" s="296"/>
      <c r="CA285" s="296"/>
      <c r="CB285" s="296"/>
      <c r="CC285" s="296"/>
      <c r="CD285" s="296"/>
      <c r="CE285" s="296"/>
      <c r="CF285" s="296"/>
      <c r="CG285" s="296"/>
      <c r="CH285" s="296"/>
      <c r="CI285" s="296"/>
      <c r="CJ285" s="296"/>
      <c r="CK285" s="296"/>
      <c r="CL285" s="296"/>
      <c r="CM285" s="296"/>
      <c r="CN285" s="296"/>
      <c r="CO285" s="296"/>
      <c r="CP285" s="296"/>
      <c r="CQ285" s="296"/>
      <c r="CR285" s="296"/>
      <c r="CS285" s="296"/>
      <c r="CT285" s="296"/>
      <c r="CU285" s="296"/>
      <c r="CV285" s="296"/>
      <c r="CW285" s="42"/>
      <c r="CX285" s="296"/>
      <c r="CY285" s="296"/>
      <c r="CZ285" s="296"/>
      <c r="DA285" s="296"/>
      <c r="DB285" s="296"/>
      <c r="DC285" s="296"/>
      <c r="DD285" s="296"/>
      <c r="DE285" s="296"/>
      <c r="DF285" s="296"/>
      <c r="DG285" s="296"/>
      <c r="DH285" s="296"/>
      <c r="DI285" s="296"/>
      <c r="DJ285" s="296"/>
      <c r="DK285" s="296"/>
      <c r="DL285" s="296"/>
      <c r="DM285" s="296"/>
      <c r="DN285" s="296"/>
      <c r="DO285" s="296"/>
      <c r="DP285" s="296"/>
      <c r="DQ285" s="296"/>
      <c r="DR285" s="296"/>
      <c r="DS285" s="296"/>
      <c r="DT285" s="296"/>
      <c r="DU285" s="296"/>
      <c r="DV285" s="296"/>
      <c r="DW285" s="296"/>
      <c r="DX285" s="296"/>
      <c r="DY285" s="296"/>
      <c r="DZ285" s="296"/>
      <c r="EA285" s="296"/>
      <c r="EB285" s="296"/>
      <c r="EC285" s="296"/>
      <c r="ED285" s="296"/>
      <c r="EE285" s="296"/>
      <c r="EF285" s="296"/>
      <c r="EG285" s="42"/>
      <c r="EH285" s="296"/>
      <c r="EI285" s="296"/>
      <c r="EJ285" s="296"/>
      <c r="EK285" s="296"/>
      <c r="EL285" s="296"/>
      <c r="EM285" s="296"/>
      <c r="EN285" s="296"/>
      <c r="EO285" s="296"/>
      <c r="EP285" s="296"/>
      <c r="EQ285" s="296"/>
      <c r="ER285" s="296"/>
      <c r="ES285" s="296"/>
      <c r="ET285" s="296"/>
      <c r="EU285" s="296"/>
      <c r="EV285" s="296"/>
      <c r="EW285" s="296"/>
      <c r="EX285" s="296"/>
      <c r="EY285" s="296"/>
      <c r="EZ285" s="296"/>
      <c r="FA285" s="296"/>
      <c r="FB285" s="296"/>
      <c r="FC285" s="296"/>
      <c r="FD285" s="296"/>
      <c r="FE285" s="296"/>
      <c r="FF285" s="296"/>
      <c r="FG285" s="296"/>
      <c r="FH285" s="296"/>
      <c r="FI285" s="296"/>
      <c r="FJ285" s="296"/>
      <c r="FK285" s="296"/>
      <c r="FL285" s="296"/>
      <c r="FM285" s="296"/>
      <c r="FN285" s="296"/>
      <c r="FO285" s="296"/>
      <c r="FP285" s="296"/>
      <c r="FQ285" s="42"/>
      <c r="FR285" s="42"/>
      <c r="FS285" s="42"/>
      <c r="FT285" s="42"/>
      <c r="FU285" s="42"/>
      <c r="FV285" s="296"/>
      <c r="FW285" s="296"/>
      <c r="FX285" s="296"/>
      <c r="FY285" s="296"/>
      <c r="FZ285" s="296"/>
      <c r="GA285" s="296"/>
      <c r="GB285" s="296"/>
      <c r="GC285" s="296"/>
      <c r="GD285" s="296"/>
      <c r="GE285" s="296"/>
      <c r="GF285" s="296"/>
      <c r="GG285" s="296"/>
      <c r="GH285" s="296"/>
      <c r="GI285" s="296"/>
      <c r="GJ285" s="296"/>
      <c r="GK285" s="296"/>
      <c r="GL285" s="296"/>
      <c r="GM285" s="296"/>
      <c r="GN285" s="296"/>
      <c r="GO285" s="296"/>
      <c r="GP285" s="296"/>
      <c r="GQ285" s="296"/>
      <c r="GR285" s="296"/>
      <c r="GS285" s="296"/>
      <c r="GT285" s="296"/>
      <c r="GU285" s="296"/>
      <c r="GV285" s="296"/>
      <c r="GW285" s="296"/>
      <c r="GX285" s="296"/>
      <c r="GY285" s="296"/>
      <c r="GZ285" s="296"/>
      <c r="HA285" s="296"/>
      <c r="HB285" s="296"/>
      <c r="HC285" s="296"/>
      <c r="HD285" s="296"/>
      <c r="HE285" s="296"/>
      <c r="HF285" s="296"/>
      <c r="HG285" s="296"/>
      <c r="HH285" s="296"/>
      <c r="HI285" s="296"/>
      <c r="HJ285" s="296"/>
      <c r="HK285" s="296"/>
      <c r="HL285" s="296"/>
      <c r="HM285" s="296"/>
      <c r="HN285" s="296"/>
      <c r="HO285" s="296"/>
      <c r="HP285" s="296"/>
      <c r="HQ285" s="296"/>
      <c r="HR285" s="296"/>
      <c r="HS285" s="296"/>
      <c r="HT285" s="296"/>
      <c r="HU285" s="296"/>
      <c r="HV285" s="296"/>
      <c r="HW285" s="296"/>
      <c r="HX285" s="296"/>
      <c r="HY285" s="296"/>
      <c r="HZ285" s="296"/>
      <c r="IA285" s="296"/>
      <c r="IB285" s="296"/>
      <c r="IC285" s="296"/>
      <c r="ID285" s="296"/>
      <c r="IE285" s="296"/>
      <c r="IF285" s="296"/>
      <c r="IG285" s="296"/>
      <c r="IH285" s="296"/>
      <c r="II285" s="296"/>
      <c r="IJ285" s="296"/>
      <c r="IK285" s="296"/>
      <c r="IL285" s="296"/>
      <c r="IM285" s="296"/>
      <c r="IN285" s="296"/>
      <c r="IO285" s="296"/>
      <c r="IP285" s="296"/>
      <c r="IQ285" s="296"/>
      <c r="IR285" s="296"/>
      <c r="IS285" s="296"/>
      <c r="IT285" s="296"/>
      <c r="IU285" s="296"/>
      <c r="IV285" s="296"/>
      <c r="IW285" s="296"/>
      <c r="IX285" s="296"/>
      <c r="IY285" s="296"/>
      <c r="IZ285" s="296"/>
      <c r="JA285" s="296"/>
      <c r="KM285" s="38"/>
      <c r="KN285" s="38"/>
      <c r="KP285" s="38"/>
      <c r="KQ285" s="38"/>
      <c r="KR285" s="38"/>
      <c r="KS285" s="38"/>
      <c r="KT285" s="38"/>
      <c r="KU285" s="38"/>
      <c r="KV285" s="38"/>
      <c r="KW285" s="38"/>
      <c r="KX285" s="38"/>
      <c r="LH285" s="33"/>
    </row>
    <row r="286" spans="2:320" s="17" customFormat="1" x14ac:dyDescent="0.2">
      <c r="B286" s="33"/>
      <c r="F286" s="35"/>
      <c r="G286" s="174"/>
      <c r="H286" s="33"/>
      <c r="I286" s="33"/>
      <c r="J286" s="42"/>
      <c r="K286" s="296"/>
      <c r="L286" s="296"/>
      <c r="M286" s="296"/>
      <c r="N286" s="296"/>
      <c r="O286" s="296"/>
      <c r="P286" s="296"/>
      <c r="Q286" s="296"/>
      <c r="R286" s="296"/>
      <c r="S286" s="296"/>
      <c r="T286" s="296"/>
      <c r="U286" s="296"/>
      <c r="V286" s="296"/>
      <c r="W286" s="296"/>
      <c r="X286" s="296"/>
      <c r="Y286" s="296"/>
      <c r="Z286" s="296"/>
      <c r="AA286" s="296"/>
      <c r="AB286" s="296"/>
      <c r="AC286" s="296"/>
      <c r="AD286" s="296"/>
      <c r="AE286" s="296"/>
      <c r="AF286" s="296"/>
      <c r="AG286" s="296"/>
      <c r="AH286" s="296"/>
      <c r="AI286" s="296"/>
      <c r="AJ286" s="296"/>
      <c r="AK286" s="296"/>
      <c r="AL286" s="296"/>
      <c r="AM286" s="296"/>
      <c r="AN286" s="296"/>
      <c r="AO286" s="296"/>
      <c r="AP286" s="296"/>
      <c r="AQ286" s="296"/>
      <c r="AR286" s="296"/>
      <c r="AS286" s="296"/>
      <c r="AT286" s="296"/>
      <c r="AU286" s="296"/>
      <c r="AV286" s="296"/>
      <c r="AW286" s="296"/>
      <c r="AX286" s="296"/>
      <c r="AY286" s="296"/>
      <c r="AZ286" s="296"/>
      <c r="BA286" s="296"/>
      <c r="BB286" s="296"/>
      <c r="BC286" s="296"/>
      <c r="BD286" s="296"/>
      <c r="BE286" s="296"/>
      <c r="BF286" s="296"/>
      <c r="BG286" s="296"/>
      <c r="BH286" s="296"/>
      <c r="BI286" s="296"/>
      <c r="BJ286" s="296"/>
      <c r="BK286" s="296"/>
      <c r="BL286" s="296"/>
      <c r="BM286" s="42"/>
      <c r="BN286" s="42"/>
      <c r="BO286" s="42"/>
      <c r="BP286" s="42"/>
      <c r="BQ286" s="42"/>
      <c r="BR286" s="42"/>
      <c r="BS286" s="42"/>
      <c r="BT286" s="42"/>
      <c r="BU286" s="42"/>
      <c r="BV286" s="42"/>
      <c r="BW286" s="42"/>
      <c r="BX286" s="42"/>
      <c r="BY286" s="42"/>
      <c r="BZ286" s="296"/>
      <c r="CA286" s="296"/>
      <c r="CB286" s="296"/>
      <c r="CC286" s="296"/>
      <c r="CD286" s="296"/>
      <c r="CE286" s="296"/>
      <c r="CF286" s="296"/>
      <c r="CG286" s="296"/>
      <c r="CH286" s="296"/>
      <c r="CI286" s="296"/>
      <c r="CJ286" s="296"/>
      <c r="CK286" s="296"/>
      <c r="CL286" s="296"/>
      <c r="CM286" s="296"/>
      <c r="CN286" s="296"/>
      <c r="CO286" s="296"/>
      <c r="CP286" s="296"/>
      <c r="CQ286" s="296"/>
      <c r="CR286" s="296"/>
      <c r="CS286" s="296"/>
      <c r="CT286" s="296"/>
      <c r="CU286" s="296"/>
      <c r="CV286" s="296"/>
      <c r="CW286" s="42"/>
      <c r="CX286" s="296"/>
      <c r="CY286" s="296"/>
      <c r="CZ286" s="296"/>
      <c r="DA286" s="296"/>
      <c r="DB286" s="296"/>
      <c r="DC286" s="296"/>
      <c r="DD286" s="296"/>
      <c r="DE286" s="296"/>
      <c r="DF286" s="296"/>
      <c r="DG286" s="296"/>
      <c r="DH286" s="296"/>
      <c r="DI286" s="296"/>
      <c r="DJ286" s="296"/>
      <c r="DK286" s="296"/>
      <c r="DL286" s="296"/>
      <c r="DM286" s="296"/>
      <c r="DN286" s="296"/>
      <c r="DO286" s="296"/>
      <c r="DP286" s="296"/>
      <c r="DQ286" s="296"/>
      <c r="DR286" s="296"/>
      <c r="DS286" s="296"/>
      <c r="DT286" s="296"/>
      <c r="DU286" s="296"/>
      <c r="DV286" s="296"/>
      <c r="DW286" s="296"/>
      <c r="DX286" s="296"/>
      <c r="DY286" s="296"/>
      <c r="DZ286" s="296"/>
      <c r="EA286" s="296"/>
      <c r="EB286" s="296"/>
      <c r="EC286" s="296"/>
      <c r="ED286" s="296"/>
      <c r="EE286" s="296"/>
      <c r="EF286" s="296"/>
      <c r="EG286" s="42"/>
      <c r="EH286" s="296"/>
      <c r="EI286" s="296"/>
      <c r="EJ286" s="296"/>
      <c r="EK286" s="296"/>
      <c r="EL286" s="296"/>
      <c r="EM286" s="296"/>
      <c r="EN286" s="296"/>
      <c r="EO286" s="296"/>
      <c r="EP286" s="296"/>
      <c r="EQ286" s="296"/>
      <c r="ER286" s="296"/>
      <c r="ES286" s="296"/>
      <c r="ET286" s="296"/>
      <c r="EU286" s="296"/>
      <c r="EV286" s="296"/>
      <c r="EW286" s="296"/>
      <c r="EX286" s="296"/>
      <c r="EY286" s="296"/>
      <c r="EZ286" s="296"/>
      <c r="FA286" s="296"/>
      <c r="FB286" s="296"/>
      <c r="FC286" s="296"/>
      <c r="FD286" s="296"/>
      <c r="FE286" s="296"/>
      <c r="FF286" s="296"/>
      <c r="FG286" s="296"/>
      <c r="FH286" s="296"/>
      <c r="FI286" s="296"/>
      <c r="FJ286" s="296"/>
      <c r="FK286" s="296"/>
      <c r="FL286" s="296"/>
      <c r="FM286" s="296"/>
      <c r="FN286" s="296"/>
      <c r="FO286" s="296"/>
      <c r="FP286" s="296"/>
      <c r="FQ286" s="42"/>
      <c r="FR286" s="42"/>
      <c r="FS286" s="42"/>
      <c r="FT286" s="42"/>
      <c r="FU286" s="42"/>
      <c r="FV286" s="296"/>
      <c r="FW286" s="296"/>
      <c r="FX286" s="296"/>
      <c r="FY286" s="296"/>
      <c r="FZ286" s="296"/>
      <c r="GA286" s="296"/>
      <c r="GB286" s="296"/>
      <c r="GC286" s="296"/>
      <c r="GD286" s="296"/>
      <c r="GE286" s="296"/>
      <c r="GF286" s="296"/>
      <c r="GG286" s="296"/>
      <c r="GH286" s="296"/>
      <c r="GI286" s="296"/>
      <c r="GJ286" s="296"/>
      <c r="GK286" s="296"/>
      <c r="GL286" s="296"/>
      <c r="GM286" s="296"/>
      <c r="GN286" s="296"/>
      <c r="GO286" s="296"/>
      <c r="GP286" s="296"/>
      <c r="GQ286" s="296"/>
      <c r="GR286" s="296"/>
      <c r="GS286" s="296"/>
      <c r="GT286" s="296"/>
      <c r="GU286" s="296"/>
      <c r="GV286" s="296"/>
      <c r="GW286" s="296"/>
      <c r="GX286" s="296"/>
      <c r="GY286" s="296"/>
      <c r="GZ286" s="296"/>
      <c r="HA286" s="296"/>
      <c r="HB286" s="296"/>
      <c r="HC286" s="296"/>
      <c r="HD286" s="296"/>
      <c r="HE286" s="296"/>
      <c r="HF286" s="296"/>
      <c r="HG286" s="296"/>
      <c r="HH286" s="296"/>
      <c r="HI286" s="296"/>
      <c r="HJ286" s="296"/>
      <c r="HK286" s="296"/>
      <c r="HL286" s="296"/>
      <c r="HM286" s="296"/>
      <c r="HN286" s="296"/>
      <c r="HO286" s="296"/>
      <c r="HP286" s="296"/>
      <c r="HQ286" s="296"/>
      <c r="HR286" s="296"/>
      <c r="HS286" s="296"/>
      <c r="HT286" s="296"/>
      <c r="HU286" s="296"/>
      <c r="HV286" s="296"/>
      <c r="HW286" s="296"/>
      <c r="HX286" s="296"/>
      <c r="HY286" s="296"/>
      <c r="HZ286" s="296"/>
      <c r="IA286" s="296"/>
      <c r="IB286" s="296"/>
      <c r="IC286" s="296"/>
      <c r="ID286" s="296"/>
      <c r="IE286" s="296"/>
      <c r="IF286" s="296"/>
      <c r="IG286" s="296"/>
      <c r="IH286" s="296"/>
      <c r="II286" s="296"/>
      <c r="IJ286" s="296"/>
      <c r="IK286" s="296"/>
      <c r="IL286" s="296"/>
      <c r="IM286" s="296"/>
      <c r="IN286" s="296"/>
      <c r="IO286" s="296"/>
      <c r="IP286" s="296"/>
      <c r="IQ286" s="296"/>
      <c r="IR286" s="296"/>
      <c r="IS286" s="296"/>
      <c r="IT286" s="296"/>
      <c r="IU286" s="296"/>
      <c r="IV286" s="296"/>
      <c r="IW286" s="296"/>
      <c r="IX286" s="296"/>
      <c r="IY286" s="296"/>
      <c r="IZ286" s="296"/>
      <c r="JA286" s="296"/>
      <c r="KM286" s="38"/>
      <c r="KN286" s="38"/>
      <c r="KP286" s="38"/>
      <c r="KQ286" s="38"/>
      <c r="KR286" s="38"/>
      <c r="KS286" s="38"/>
      <c r="KT286" s="38"/>
      <c r="KU286" s="38"/>
      <c r="KV286" s="38"/>
      <c r="KW286" s="38"/>
      <c r="KX286" s="38"/>
      <c r="LH286" s="33"/>
    </row>
    <row r="287" spans="2:320" s="17" customFormat="1" x14ac:dyDescent="0.2">
      <c r="B287" s="33"/>
      <c r="F287" s="35"/>
      <c r="G287" s="174"/>
      <c r="H287" s="33"/>
      <c r="I287" s="33"/>
      <c r="J287" s="42"/>
      <c r="K287" s="296"/>
      <c r="L287" s="296"/>
      <c r="M287" s="296"/>
      <c r="N287" s="296"/>
      <c r="O287" s="296"/>
      <c r="P287" s="296"/>
      <c r="Q287" s="296"/>
      <c r="R287" s="296"/>
      <c r="S287" s="296"/>
      <c r="T287" s="296"/>
      <c r="U287" s="296"/>
      <c r="V287" s="296"/>
      <c r="W287" s="296"/>
      <c r="X287" s="296"/>
      <c r="Y287" s="296"/>
      <c r="Z287" s="296"/>
      <c r="AA287" s="296"/>
      <c r="AB287" s="296"/>
      <c r="AC287" s="296"/>
      <c r="AD287" s="296"/>
      <c r="AE287" s="296"/>
      <c r="AF287" s="296"/>
      <c r="AG287" s="296"/>
      <c r="AH287" s="296"/>
      <c r="AI287" s="296"/>
      <c r="AJ287" s="296"/>
      <c r="AK287" s="296"/>
      <c r="AL287" s="296"/>
      <c r="AM287" s="296"/>
      <c r="AN287" s="296"/>
      <c r="AO287" s="296"/>
      <c r="AP287" s="296"/>
      <c r="AQ287" s="296"/>
      <c r="AR287" s="296"/>
      <c r="AS287" s="296"/>
      <c r="AT287" s="296"/>
      <c r="AU287" s="296"/>
      <c r="AV287" s="296"/>
      <c r="AW287" s="296"/>
      <c r="AX287" s="296"/>
      <c r="AY287" s="296"/>
      <c r="AZ287" s="296"/>
      <c r="BA287" s="296"/>
      <c r="BB287" s="296"/>
      <c r="BC287" s="296"/>
      <c r="BD287" s="296"/>
      <c r="BE287" s="296"/>
      <c r="BF287" s="296"/>
      <c r="BG287" s="296"/>
      <c r="BH287" s="296"/>
      <c r="BI287" s="296"/>
      <c r="BJ287" s="296"/>
      <c r="BK287" s="296"/>
      <c r="BL287" s="296"/>
      <c r="BM287" s="42"/>
      <c r="BN287" s="42"/>
      <c r="BO287" s="42"/>
      <c r="BP287" s="42"/>
      <c r="BQ287" s="42"/>
      <c r="BR287" s="42"/>
      <c r="BS287" s="42"/>
      <c r="BT287" s="42"/>
      <c r="BU287" s="42"/>
      <c r="BV287" s="42"/>
      <c r="BW287" s="42"/>
      <c r="BX287" s="42"/>
      <c r="BY287" s="42"/>
      <c r="BZ287" s="296"/>
      <c r="CA287" s="296"/>
      <c r="CB287" s="296"/>
      <c r="CC287" s="296"/>
      <c r="CD287" s="296"/>
      <c r="CE287" s="296"/>
      <c r="CF287" s="296"/>
      <c r="CG287" s="296"/>
      <c r="CH287" s="296"/>
      <c r="CI287" s="296"/>
      <c r="CJ287" s="296"/>
      <c r="CK287" s="296"/>
      <c r="CL287" s="296"/>
      <c r="CM287" s="296"/>
      <c r="CN287" s="296"/>
      <c r="CO287" s="296"/>
      <c r="CP287" s="296"/>
      <c r="CQ287" s="296"/>
      <c r="CR287" s="296"/>
      <c r="CS287" s="296"/>
      <c r="CT287" s="296"/>
      <c r="CU287" s="296"/>
      <c r="CV287" s="296"/>
      <c r="CW287" s="42"/>
      <c r="CX287" s="296"/>
      <c r="CY287" s="296"/>
      <c r="CZ287" s="296"/>
      <c r="DA287" s="296"/>
      <c r="DB287" s="296"/>
      <c r="DC287" s="296"/>
      <c r="DD287" s="296"/>
      <c r="DE287" s="296"/>
      <c r="DF287" s="296"/>
      <c r="DG287" s="296"/>
      <c r="DH287" s="296"/>
      <c r="DI287" s="296"/>
      <c r="DJ287" s="296"/>
      <c r="DK287" s="296"/>
      <c r="DL287" s="296"/>
      <c r="DM287" s="296"/>
      <c r="DN287" s="296"/>
      <c r="DO287" s="296"/>
      <c r="DP287" s="296"/>
      <c r="DQ287" s="296"/>
      <c r="DR287" s="296"/>
      <c r="DS287" s="296"/>
      <c r="DT287" s="296"/>
      <c r="DU287" s="296"/>
      <c r="DV287" s="296"/>
      <c r="DW287" s="296"/>
      <c r="DX287" s="296"/>
      <c r="DY287" s="296"/>
      <c r="DZ287" s="296"/>
      <c r="EA287" s="296"/>
      <c r="EB287" s="296"/>
      <c r="EC287" s="296"/>
      <c r="ED287" s="296"/>
      <c r="EE287" s="296"/>
      <c r="EF287" s="296"/>
      <c r="EG287" s="42"/>
      <c r="EH287" s="296"/>
      <c r="EI287" s="296"/>
      <c r="EJ287" s="296"/>
      <c r="EK287" s="296"/>
      <c r="EL287" s="296"/>
      <c r="EM287" s="296"/>
      <c r="EN287" s="296"/>
      <c r="EO287" s="296"/>
      <c r="EP287" s="296"/>
      <c r="EQ287" s="296"/>
      <c r="ER287" s="296"/>
      <c r="ES287" s="296"/>
      <c r="ET287" s="296"/>
      <c r="EU287" s="296"/>
      <c r="EV287" s="296"/>
      <c r="EW287" s="296"/>
      <c r="EX287" s="296"/>
      <c r="EY287" s="296"/>
      <c r="EZ287" s="296"/>
      <c r="FA287" s="296"/>
      <c r="FB287" s="296"/>
      <c r="FC287" s="296"/>
      <c r="FD287" s="296"/>
      <c r="FE287" s="296"/>
      <c r="FF287" s="296"/>
      <c r="FG287" s="296"/>
      <c r="FH287" s="296"/>
      <c r="FI287" s="296"/>
      <c r="FJ287" s="296"/>
      <c r="FK287" s="296"/>
      <c r="FL287" s="296"/>
      <c r="FM287" s="296"/>
      <c r="FN287" s="296"/>
      <c r="FO287" s="296"/>
      <c r="FP287" s="296"/>
      <c r="FQ287" s="42"/>
      <c r="FR287" s="42"/>
      <c r="FS287" s="42"/>
      <c r="FT287" s="42"/>
      <c r="FU287" s="42"/>
      <c r="FV287" s="296"/>
      <c r="FW287" s="296"/>
      <c r="FX287" s="296"/>
      <c r="FY287" s="296"/>
      <c r="FZ287" s="296"/>
      <c r="GA287" s="296"/>
      <c r="GB287" s="296"/>
      <c r="GC287" s="296"/>
      <c r="GD287" s="296"/>
      <c r="GE287" s="296"/>
      <c r="GF287" s="296"/>
      <c r="GG287" s="296"/>
      <c r="GH287" s="296"/>
      <c r="GI287" s="296"/>
      <c r="GJ287" s="296"/>
      <c r="GK287" s="296"/>
      <c r="GL287" s="296"/>
      <c r="GM287" s="296"/>
      <c r="GN287" s="296"/>
      <c r="GO287" s="296"/>
      <c r="GP287" s="296"/>
      <c r="GQ287" s="296"/>
      <c r="GR287" s="296"/>
      <c r="GS287" s="296"/>
      <c r="GT287" s="296"/>
      <c r="GU287" s="296"/>
      <c r="GV287" s="296"/>
      <c r="GW287" s="296"/>
      <c r="GX287" s="296"/>
      <c r="GY287" s="296"/>
      <c r="GZ287" s="296"/>
      <c r="HA287" s="296"/>
      <c r="HB287" s="296"/>
      <c r="HC287" s="296"/>
      <c r="HD287" s="296"/>
      <c r="HE287" s="296"/>
      <c r="HF287" s="296"/>
      <c r="HG287" s="296"/>
      <c r="HH287" s="296"/>
      <c r="HI287" s="296"/>
      <c r="HJ287" s="296"/>
      <c r="HK287" s="296"/>
      <c r="HL287" s="296"/>
      <c r="HM287" s="296"/>
      <c r="HN287" s="296"/>
      <c r="HO287" s="296"/>
      <c r="HP287" s="296"/>
      <c r="HQ287" s="296"/>
      <c r="HR287" s="296"/>
      <c r="HS287" s="296"/>
      <c r="HT287" s="296"/>
      <c r="HU287" s="296"/>
      <c r="HV287" s="296"/>
      <c r="HW287" s="296"/>
      <c r="HX287" s="296"/>
      <c r="HY287" s="296"/>
      <c r="HZ287" s="296"/>
      <c r="IA287" s="296"/>
      <c r="IB287" s="296"/>
      <c r="IC287" s="296"/>
      <c r="ID287" s="296"/>
      <c r="IE287" s="296"/>
      <c r="IF287" s="296"/>
      <c r="IG287" s="296"/>
      <c r="IH287" s="296"/>
      <c r="II287" s="296"/>
      <c r="IJ287" s="296"/>
      <c r="IK287" s="296"/>
      <c r="IL287" s="296"/>
      <c r="IM287" s="296"/>
      <c r="IN287" s="296"/>
      <c r="IO287" s="296"/>
      <c r="IP287" s="296"/>
      <c r="IQ287" s="296"/>
      <c r="IR287" s="296"/>
      <c r="IS287" s="296"/>
      <c r="IT287" s="296"/>
      <c r="IU287" s="296"/>
      <c r="IV287" s="296"/>
      <c r="IW287" s="296"/>
      <c r="IX287" s="296"/>
      <c r="IY287" s="296"/>
      <c r="IZ287" s="296"/>
      <c r="JA287" s="296"/>
      <c r="KM287" s="38"/>
      <c r="KN287" s="38"/>
      <c r="KP287" s="38"/>
      <c r="KQ287" s="38"/>
      <c r="KR287" s="38"/>
      <c r="KS287" s="38"/>
      <c r="KT287" s="38"/>
      <c r="KU287" s="38"/>
      <c r="KV287" s="38"/>
      <c r="KW287" s="38"/>
      <c r="KX287" s="38"/>
      <c r="LH287" s="33"/>
    </row>
    <row r="288" spans="2:320" s="17" customFormat="1" x14ac:dyDescent="0.2">
      <c r="B288" s="33"/>
      <c r="F288" s="35"/>
      <c r="G288" s="174"/>
      <c r="H288" s="33"/>
      <c r="I288" s="33"/>
      <c r="J288" s="42"/>
      <c r="K288" s="296"/>
      <c r="L288" s="296"/>
      <c r="M288" s="296"/>
      <c r="N288" s="296"/>
      <c r="O288" s="296"/>
      <c r="P288" s="296"/>
      <c r="Q288" s="296"/>
      <c r="R288" s="296"/>
      <c r="S288" s="296"/>
      <c r="T288" s="296"/>
      <c r="U288" s="296"/>
      <c r="V288" s="296"/>
      <c r="W288" s="296"/>
      <c r="X288" s="296"/>
      <c r="Y288" s="296"/>
      <c r="Z288" s="296"/>
      <c r="AA288" s="296"/>
      <c r="AB288" s="296"/>
      <c r="AC288" s="296"/>
      <c r="AD288" s="296"/>
      <c r="AE288" s="296"/>
      <c r="AF288" s="296"/>
      <c r="AG288" s="296"/>
      <c r="AH288" s="296"/>
      <c r="AI288" s="296"/>
      <c r="AJ288" s="296"/>
      <c r="AK288" s="296"/>
      <c r="AL288" s="296"/>
      <c r="AM288" s="296"/>
      <c r="AN288" s="296"/>
      <c r="AO288" s="296"/>
      <c r="AP288" s="296"/>
      <c r="AQ288" s="296"/>
      <c r="AR288" s="296"/>
      <c r="AS288" s="296"/>
      <c r="AT288" s="296"/>
      <c r="AU288" s="296"/>
      <c r="AV288" s="296"/>
      <c r="AW288" s="296"/>
      <c r="AX288" s="296"/>
      <c r="AY288" s="296"/>
      <c r="AZ288" s="296"/>
      <c r="BA288" s="296"/>
      <c r="BB288" s="296"/>
      <c r="BC288" s="296"/>
      <c r="BD288" s="296"/>
      <c r="BE288" s="296"/>
      <c r="BF288" s="296"/>
      <c r="BG288" s="296"/>
      <c r="BH288" s="296"/>
      <c r="BI288" s="296"/>
      <c r="BJ288" s="296"/>
      <c r="BK288" s="296"/>
      <c r="BL288" s="296"/>
      <c r="BM288" s="42"/>
      <c r="BN288" s="42"/>
      <c r="BO288" s="42"/>
      <c r="BP288" s="42"/>
      <c r="BQ288" s="42"/>
      <c r="BR288" s="42"/>
      <c r="BS288" s="42"/>
      <c r="BT288" s="42"/>
      <c r="BU288" s="42"/>
      <c r="BV288" s="42"/>
      <c r="BW288" s="42"/>
      <c r="BX288" s="42"/>
      <c r="BY288" s="42"/>
      <c r="BZ288" s="296"/>
      <c r="CA288" s="296"/>
      <c r="CB288" s="296"/>
      <c r="CC288" s="296"/>
      <c r="CD288" s="296"/>
      <c r="CE288" s="296"/>
      <c r="CF288" s="296"/>
      <c r="CG288" s="296"/>
      <c r="CH288" s="296"/>
      <c r="CI288" s="296"/>
      <c r="CJ288" s="296"/>
      <c r="CK288" s="296"/>
      <c r="CL288" s="296"/>
      <c r="CM288" s="296"/>
      <c r="CN288" s="296"/>
      <c r="CO288" s="296"/>
      <c r="CP288" s="296"/>
      <c r="CQ288" s="296"/>
      <c r="CR288" s="296"/>
      <c r="CS288" s="296"/>
      <c r="CT288" s="296"/>
      <c r="CU288" s="296"/>
      <c r="CV288" s="296"/>
      <c r="CW288" s="42"/>
      <c r="CX288" s="296"/>
      <c r="CY288" s="296"/>
      <c r="CZ288" s="296"/>
      <c r="DA288" s="296"/>
      <c r="DB288" s="296"/>
      <c r="DC288" s="296"/>
      <c r="DD288" s="296"/>
      <c r="DE288" s="296"/>
      <c r="DF288" s="296"/>
      <c r="DG288" s="296"/>
      <c r="DH288" s="296"/>
      <c r="DI288" s="296"/>
      <c r="DJ288" s="296"/>
      <c r="DK288" s="296"/>
      <c r="DL288" s="296"/>
      <c r="DM288" s="296"/>
      <c r="DN288" s="296"/>
      <c r="DO288" s="296"/>
      <c r="DP288" s="296"/>
      <c r="DQ288" s="296"/>
      <c r="DR288" s="296"/>
      <c r="DS288" s="296"/>
      <c r="DT288" s="296"/>
      <c r="DU288" s="296"/>
      <c r="DV288" s="296"/>
      <c r="DW288" s="296"/>
      <c r="DX288" s="296"/>
      <c r="DY288" s="296"/>
      <c r="DZ288" s="296"/>
      <c r="EA288" s="296"/>
      <c r="EB288" s="296"/>
      <c r="EC288" s="296"/>
      <c r="ED288" s="296"/>
      <c r="EE288" s="296"/>
      <c r="EF288" s="296"/>
      <c r="EG288" s="42"/>
      <c r="EH288" s="296"/>
      <c r="EI288" s="296"/>
      <c r="EJ288" s="296"/>
      <c r="EK288" s="296"/>
      <c r="EL288" s="296"/>
      <c r="EM288" s="296"/>
      <c r="EN288" s="296"/>
      <c r="EO288" s="296"/>
      <c r="EP288" s="296"/>
      <c r="EQ288" s="296"/>
      <c r="ER288" s="296"/>
      <c r="ES288" s="296"/>
      <c r="ET288" s="296"/>
      <c r="EU288" s="296"/>
      <c r="EV288" s="296"/>
      <c r="EW288" s="296"/>
      <c r="EX288" s="296"/>
      <c r="EY288" s="296"/>
      <c r="EZ288" s="296"/>
      <c r="FA288" s="296"/>
      <c r="FB288" s="296"/>
      <c r="FC288" s="296"/>
      <c r="FD288" s="296"/>
      <c r="FE288" s="296"/>
      <c r="FF288" s="296"/>
      <c r="FG288" s="296"/>
      <c r="FH288" s="296"/>
      <c r="FI288" s="296"/>
      <c r="FJ288" s="296"/>
      <c r="FK288" s="296"/>
      <c r="FL288" s="296"/>
      <c r="FM288" s="296"/>
      <c r="FN288" s="296"/>
      <c r="FO288" s="296"/>
      <c r="FP288" s="296"/>
      <c r="FQ288" s="42"/>
      <c r="FR288" s="42"/>
      <c r="FS288" s="42"/>
      <c r="FT288" s="42"/>
      <c r="FU288" s="42"/>
      <c r="FV288" s="296"/>
      <c r="FW288" s="296"/>
      <c r="FX288" s="296"/>
      <c r="FY288" s="296"/>
      <c r="FZ288" s="296"/>
      <c r="GA288" s="296"/>
      <c r="GB288" s="296"/>
      <c r="GC288" s="296"/>
      <c r="GD288" s="296"/>
      <c r="GE288" s="296"/>
      <c r="GF288" s="296"/>
      <c r="GG288" s="296"/>
      <c r="GH288" s="296"/>
      <c r="GI288" s="296"/>
      <c r="GJ288" s="296"/>
      <c r="GK288" s="296"/>
      <c r="GL288" s="296"/>
      <c r="GM288" s="296"/>
      <c r="GN288" s="296"/>
      <c r="GO288" s="296"/>
      <c r="GP288" s="296"/>
      <c r="GQ288" s="296"/>
      <c r="GR288" s="296"/>
      <c r="GS288" s="296"/>
      <c r="GT288" s="296"/>
      <c r="GU288" s="296"/>
      <c r="GV288" s="296"/>
      <c r="GW288" s="296"/>
      <c r="GX288" s="296"/>
      <c r="GY288" s="296"/>
      <c r="GZ288" s="296"/>
      <c r="HA288" s="296"/>
      <c r="HB288" s="296"/>
      <c r="HC288" s="296"/>
      <c r="HD288" s="296"/>
      <c r="HE288" s="296"/>
      <c r="HF288" s="296"/>
      <c r="HG288" s="296"/>
      <c r="HH288" s="296"/>
      <c r="HI288" s="296"/>
      <c r="HJ288" s="296"/>
      <c r="HK288" s="296"/>
      <c r="HL288" s="296"/>
      <c r="HM288" s="296"/>
      <c r="HN288" s="296"/>
      <c r="HO288" s="296"/>
      <c r="HP288" s="296"/>
      <c r="HQ288" s="296"/>
      <c r="HR288" s="296"/>
      <c r="HS288" s="296"/>
      <c r="HT288" s="296"/>
      <c r="HU288" s="296"/>
      <c r="HV288" s="296"/>
      <c r="HW288" s="296"/>
      <c r="HX288" s="296"/>
      <c r="HY288" s="296"/>
      <c r="HZ288" s="296"/>
      <c r="IA288" s="296"/>
      <c r="IB288" s="296"/>
      <c r="IC288" s="296"/>
      <c r="ID288" s="296"/>
      <c r="IE288" s="296"/>
      <c r="IF288" s="296"/>
      <c r="IG288" s="296"/>
      <c r="IH288" s="296"/>
      <c r="II288" s="296"/>
      <c r="IJ288" s="296"/>
      <c r="IK288" s="296"/>
      <c r="IL288" s="296"/>
      <c r="IM288" s="296"/>
      <c r="IN288" s="296"/>
      <c r="IO288" s="296"/>
      <c r="IP288" s="296"/>
      <c r="IQ288" s="296"/>
      <c r="IR288" s="296"/>
      <c r="IS288" s="296"/>
      <c r="IT288" s="296"/>
      <c r="IU288" s="296"/>
      <c r="IV288" s="296"/>
      <c r="IW288" s="296"/>
      <c r="IX288" s="296"/>
      <c r="IY288" s="296"/>
      <c r="IZ288" s="296"/>
      <c r="JA288" s="296"/>
      <c r="KM288" s="38"/>
      <c r="KN288" s="38"/>
      <c r="KP288" s="38"/>
      <c r="KQ288" s="38"/>
      <c r="KR288" s="38"/>
      <c r="KS288" s="38"/>
      <c r="KT288" s="38"/>
      <c r="KU288" s="38"/>
      <c r="KV288" s="38"/>
      <c r="KW288" s="38"/>
      <c r="KX288" s="38"/>
      <c r="LH288" s="33"/>
    </row>
    <row r="289" spans="2:320" s="17" customFormat="1" x14ac:dyDescent="0.2">
      <c r="B289" s="33"/>
      <c r="F289" s="35"/>
      <c r="G289" s="174"/>
      <c r="H289" s="33"/>
      <c r="I289" s="33"/>
      <c r="J289" s="42"/>
      <c r="K289" s="296"/>
      <c r="L289" s="296"/>
      <c r="M289" s="296"/>
      <c r="N289" s="296"/>
      <c r="O289" s="296"/>
      <c r="P289" s="296"/>
      <c r="Q289" s="296"/>
      <c r="R289" s="296"/>
      <c r="S289" s="296"/>
      <c r="T289" s="296"/>
      <c r="U289" s="296"/>
      <c r="V289" s="296"/>
      <c r="W289" s="296"/>
      <c r="X289" s="296"/>
      <c r="Y289" s="296"/>
      <c r="Z289" s="296"/>
      <c r="AA289" s="296"/>
      <c r="AB289" s="296"/>
      <c r="AC289" s="296"/>
      <c r="AD289" s="296"/>
      <c r="AE289" s="296"/>
      <c r="AF289" s="296"/>
      <c r="AG289" s="296"/>
      <c r="AH289" s="296"/>
      <c r="AI289" s="296"/>
      <c r="AJ289" s="296"/>
      <c r="AK289" s="296"/>
      <c r="AL289" s="296"/>
      <c r="AM289" s="296"/>
      <c r="AN289" s="296"/>
      <c r="AO289" s="296"/>
      <c r="AP289" s="296"/>
      <c r="AQ289" s="296"/>
      <c r="AR289" s="296"/>
      <c r="AS289" s="296"/>
      <c r="AT289" s="296"/>
      <c r="AU289" s="296"/>
      <c r="AV289" s="296"/>
      <c r="AW289" s="296"/>
      <c r="AX289" s="296"/>
      <c r="AY289" s="296"/>
      <c r="AZ289" s="296"/>
      <c r="BA289" s="296"/>
      <c r="BB289" s="296"/>
      <c r="BC289" s="296"/>
      <c r="BD289" s="296"/>
      <c r="BE289" s="296"/>
      <c r="BF289" s="296"/>
      <c r="BG289" s="296"/>
      <c r="BH289" s="296"/>
      <c r="BI289" s="296"/>
      <c r="BJ289" s="296"/>
      <c r="BK289" s="296"/>
      <c r="BL289" s="296"/>
      <c r="BM289" s="42"/>
      <c r="BN289" s="42"/>
      <c r="BO289" s="42"/>
      <c r="BP289" s="42"/>
      <c r="BQ289" s="42"/>
      <c r="BR289" s="42"/>
      <c r="BS289" s="42"/>
      <c r="BT289" s="42"/>
      <c r="BU289" s="42"/>
      <c r="BV289" s="42"/>
      <c r="BW289" s="42"/>
      <c r="BX289" s="42"/>
      <c r="BY289" s="42"/>
      <c r="BZ289" s="296"/>
      <c r="CA289" s="296"/>
      <c r="CB289" s="296"/>
      <c r="CC289" s="296"/>
      <c r="CD289" s="296"/>
      <c r="CE289" s="296"/>
      <c r="CF289" s="296"/>
      <c r="CG289" s="296"/>
      <c r="CH289" s="296"/>
      <c r="CI289" s="296"/>
      <c r="CJ289" s="296"/>
      <c r="CK289" s="296"/>
      <c r="CL289" s="296"/>
      <c r="CM289" s="296"/>
      <c r="CN289" s="296"/>
      <c r="CO289" s="296"/>
      <c r="CP289" s="296"/>
      <c r="CQ289" s="296"/>
      <c r="CR289" s="296"/>
      <c r="CS289" s="296"/>
      <c r="CT289" s="296"/>
      <c r="CU289" s="296"/>
      <c r="CV289" s="296"/>
      <c r="CW289" s="42"/>
      <c r="CX289" s="296"/>
      <c r="CY289" s="296"/>
      <c r="CZ289" s="296"/>
      <c r="DA289" s="296"/>
      <c r="DB289" s="296"/>
      <c r="DC289" s="296"/>
      <c r="DD289" s="296"/>
      <c r="DE289" s="296"/>
      <c r="DF289" s="296"/>
      <c r="DG289" s="296"/>
      <c r="DH289" s="296"/>
      <c r="DI289" s="296"/>
      <c r="DJ289" s="296"/>
      <c r="DK289" s="296"/>
      <c r="DL289" s="296"/>
      <c r="DM289" s="296"/>
      <c r="DN289" s="296"/>
      <c r="DO289" s="296"/>
      <c r="DP289" s="296"/>
      <c r="DQ289" s="296"/>
      <c r="DR289" s="296"/>
      <c r="DS289" s="296"/>
      <c r="DT289" s="296"/>
      <c r="DU289" s="296"/>
      <c r="DV289" s="296"/>
      <c r="DW289" s="296"/>
      <c r="DX289" s="296"/>
      <c r="DY289" s="296"/>
      <c r="DZ289" s="296"/>
      <c r="EA289" s="296"/>
      <c r="EB289" s="296"/>
      <c r="EC289" s="296"/>
      <c r="ED289" s="296"/>
      <c r="EE289" s="296"/>
      <c r="EF289" s="296"/>
      <c r="EG289" s="42"/>
      <c r="EH289" s="296"/>
      <c r="EI289" s="296"/>
      <c r="EJ289" s="296"/>
      <c r="EK289" s="296"/>
      <c r="EL289" s="296"/>
      <c r="EM289" s="296"/>
      <c r="EN289" s="296"/>
      <c r="EO289" s="296"/>
      <c r="EP289" s="296"/>
      <c r="EQ289" s="296"/>
      <c r="ER289" s="296"/>
      <c r="ES289" s="296"/>
      <c r="ET289" s="296"/>
      <c r="EU289" s="296"/>
      <c r="EV289" s="296"/>
      <c r="EW289" s="296"/>
      <c r="EX289" s="296"/>
      <c r="EY289" s="296"/>
      <c r="EZ289" s="296"/>
      <c r="FA289" s="296"/>
      <c r="FB289" s="296"/>
      <c r="FC289" s="296"/>
      <c r="FD289" s="296"/>
      <c r="FE289" s="296"/>
      <c r="FF289" s="296"/>
      <c r="FG289" s="296"/>
      <c r="FH289" s="296"/>
      <c r="FI289" s="296"/>
      <c r="FJ289" s="296"/>
      <c r="FK289" s="296"/>
      <c r="FL289" s="296"/>
      <c r="FM289" s="296"/>
      <c r="FN289" s="296"/>
      <c r="FO289" s="296"/>
      <c r="FP289" s="296"/>
      <c r="FQ289" s="42"/>
      <c r="FR289" s="42"/>
      <c r="FS289" s="42"/>
      <c r="FT289" s="42"/>
      <c r="FU289" s="42"/>
      <c r="FV289" s="296"/>
      <c r="FW289" s="296"/>
      <c r="FX289" s="296"/>
      <c r="FY289" s="296"/>
      <c r="FZ289" s="296"/>
      <c r="GA289" s="296"/>
      <c r="GB289" s="296"/>
      <c r="GC289" s="296"/>
      <c r="GD289" s="296"/>
      <c r="GE289" s="296"/>
      <c r="GF289" s="296"/>
      <c r="GG289" s="296"/>
      <c r="GH289" s="296"/>
      <c r="GI289" s="296"/>
      <c r="GJ289" s="296"/>
      <c r="GK289" s="296"/>
      <c r="GL289" s="296"/>
      <c r="GM289" s="296"/>
      <c r="GN289" s="296"/>
      <c r="GO289" s="296"/>
      <c r="GP289" s="296"/>
      <c r="GQ289" s="296"/>
      <c r="GR289" s="296"/>
      <c r="GS289" s="296"/>
      <c r="GT289" s="296"/>
      <c r="GU289" s="296"/>
      <c r="GV289" s="296"/>
      <c r="GW289" s="296"/>
      <c r="GX289" s="296"/>
      <c r="GY289" s="296"/>
      <c r="GZ289" s="296"/>
      <c r="HA289" s="296"/>
      <c r="HB289" s="296"/>
      <c r="HC289" s="296"/>
      <c r="HD289" s="296"/>
      <c r="HE289" s="296"/>
      <c r="HF289" s="296"/>
      <c r="HG289" s="296"/>
      <c r="HH289" s="296"/>
      <c r="HI289" s="296"/>
      <c r="HJ289" s="296"/>
      <c r="HK289" s="296"/>
      <c r="HL289" s="296"/>
      <c r="HM289" s="296"/>
      <c r="HN289" s="296"/>
      <c r="HO289" s="296"/>
      <c r="HP289" s="296"/>
      <c r="HQ289" s="296"/>
      <c r="HR289" s="296"/>
      <c r="HS289" s="296"/>
      <c r="HT289" s="296"/>
      <c r="HU289" s="296"/>
      <c r="HV289" s="296"/>
      <c r="HW289" s="296"/>
      <c r="HX289" s="296"/>
      <c r="HY289" s="296"/>
      <c r="HZ289" s="296"/>
      <c r="IA289" s="296"/>
      <c r="IB289" s="296"/>
      <c r="IC289" s="296"/>
      <c r="ID289" s="296"/>
      <c r="IE289" s="296"/>
      <c r="IF289" s="296"/>
      <c r="IG289" s="296"/>
      <c r="IH289" s="296"/>
      <c r="II289" s="296"/>
      <c r="IJ289" s="296"/>
      <c r="IK289" s="296"/>
      <c r="IL289" s="296"/>
      <c r="IM289" s="296"/>
      <c r="IN289" s="296"/>
      <c r="IO289" s="296"/>
      <c r="IP289" s="296"/>
      <c r="IQ289" s="296"/>
      <c r="IR289" s="296"/>
      <c r="IS289" s="296"/>
      <c r="IT289" s="296"/>
      <c r="IU289" s="296"/>
      <c r="IV289" s="296"/>
      <c r="IW289" s="296"/>
      <c r="IX289" s="296"/>
      <c r="IY289" s="296"/>
      <c r="IZ289" s="296"/>
      <c r="JA289" s="296"/>
      <c r="KM289" s="38"/>
      <c r="KN289" s="38"/>
      <c r="KP289" s="38"/>
      <c r="KQ289" s="38"/>
      <c r="KR289" s="38"/>
      <c r="KS289" s="38"/>
      <c r="KT289" s="38"/>
      <c r="KU289" s="38"/>
      <c r="KV289" s="38"/>
      <c r="KW289" s="38"/>
      <c r="KX289" s="38"/>
      <c r="LH289" s="33"/>
    </row>
    <row r="290" spans="2:320" s="17" customFormat="1" x14ac:dyDescent="0.2">
      <c r="B290" s="33"/>
      <c r="F290" s="35"/>
      <c r="G290" s="174"/>
      <c r="H290" s="33"/>
      <c r="I290" s="33"/>
      <c r="J290" s="42"/>
      <c r="K290" s="296"/>
      <c r="L290" s="296"/>
      <c r="M290" s="296"/>
      <c r="N290" s="296"/>
      <c r="O290" s="296"/>
      <c r="P290" s="296"/>
      <c r="Q290" s="296"/>
      <c r="R290" s="296"/>
      <c r="S290" s="296"/>
      <c r="T290" s="296"/>
      <c r="U290" s="296"/>
      <c r="V290" s="296"/>
      <c r="W290" s="296"/>
      <c r="X290" s="296"/>
      <c r="Y290" s="296"/>
      <c r="Z290" s="296"/>
      <c r="AA290" s="296"/>
      <c r="AB290" s="296"/>
      <c r="AC290" s="296"/>
      <c r="AD290" s="296"/>
      <c r="AE290" s="296"/>
      <c r="AF290" s="296"/>
      <c r="AG290" s="296"/>
      <c r="AH290" s="296"/>
      <c r="AI290" s="296"/>
      <c r="AJ290" s="296"/>
      <c r="AK290" s="296"/>
      <c r="AL290" s="296"/>
      <c r="AM290" s="296"/>
      <c r="AN290" s="296"/>
      <c r="AO290" s="296"/>
      <c r="AP290" s="296"/>
      <c r="AQ290" s="296"/>
      <c r="AR290" s="296"/>
      <c r="AS290" s="296"/>
      <c r="AT290" s="296"/>
      <c r="AU290" s="296"/>
      <c r="AV290" s="296"/>
      <c r="AW290" s="296"/>
      <c r="AX290" s="296"/>
      <c r="AY290" s="296"/>
      <c r="AZ290" s="296"/>
      <c r="BA290" s="296"/>
      <c r="BB290" s="296"/>
      <c r="BC290" s="296"/>
      <c r="BD290" s="296"/>
      <c r="BE290" s="296"/>
      <c r="BF290" s="296"/>
      <c r="BG290" s="296"/>
      <c r="BH290" s="296"/>
      <c r="BI290" s="296"/>
      <c r="BJ290" s="296"/>
      <c r="BK290" s="296"/>
      <c r="BL290" s="296"/>
      <c r="BM290" s="42"/>
      <c r="BN290" s="42"/>
      <c r="BO290" s="42"/>
      <c r="BP290" s="42"/>
      <c r="BQ290" s="42"/>
      <c r="BR290" s="42"/>
      <c r="BS290" s="42"/>
      <c r="BT290" s="42"/>
      <c r="BU290" s="42"/>
      <c r="BV290" s="42"/>
      <c r="BW290" s="42"/>
      <c r="BX290" s="42"/>
      <c r="BY290" s="42"/>
      <c r="BZ290" s="296"/>
      <c r="CA290" s="296"/>
      <c r="CB290" s="296"/>
      <c r="CC290" s="296"/>
      <c r="CD290" s="296"/>
      <c r="CE290" s="296"/>
      <c r="CF290" s="296"/>
      <c r="CG290" s="296"/>
      <c r="CH290" s="296"/>
      <c r="CI290" s="296"/>
      <c r="CJ290" s="296"/>
      <c r="CK290" s="296"/>
      <c r="CL290" s="296"/>
      <c r="CM290" s="296"/>
      <c r="CN290" s="296"/>
      <c r="CO290" s="296"/>
      <c r="CP290" s="296"/>
      <c r="CQ290" s="296"/>
      <c r="CR290" s="296"/>
      <c r="CS290" s="296"/>
      <c r="CT290" s="296"/>
      <c r="CU290" s="296"/>
      <c r="CV290" s="296"/>
      <c r="CW290" s="42"/>
      <c r="CX290" s="296"/>
      <c r="CY290" s="296"/>
      <c r="CZ290" s="296"/>
      <c r="DA290" s="296"/>
      <c r="DB290" s="296"/>
      <c r="DC290" s="296"/>
      <c r="DD290" s="296"/>
      <c r="DE290" s="296"/>
      <c r="DF290" s="296"/>
      <c r="DG290" s="296"/>
      <c r="DH290" s="296"/>
      <c r="DI290" s="296"/>
      <c r="DJ290" s="296"/>
      <c r="DK290" s="296"/>
      <c r="DL290" s="296"/>
      <c r="DM290" s="296"/>
      <c r="DN290" s="296"/>
      <c r="DO290" s="296"/>
      <c r="DP290" s="296"/>
      <c r="DQ290" s="296"/>
      <c r="DR290" s="296"/>
      <c r="DS290" s="296"/>
      <c r="DT290" s="296"/>
      <c r="DU290" s="296"/>
      <c r="DV290" s="296"/>
      <c r="DW290" s="296"/>
      <c r="DX290" s="296"/>
      <c r="DY290" s="296"/>
      <c r="DZ290" s="296"/>
      <c r="EA290" s="296"/>
      <c r="EB290" s="296"/>
      <c r="EC290" s="296"/>
      <c r="ED290" s="296"/>
      <c r="EE290" s="296"/>
      <c r="EF290" s="296"/>
      <c r="EG290" s="42"/>
      <c r="EH290" s="296"/>
      <c r="EI290" s="296"/>
      <c r="EJ290" s="296"/>
      <c r="EK290" s="296"/>
      <c r="EL290" s="296"/>
      <c r="EM290" s="296"/>
      <c r="EN290" s="296"/>
      <c r="EO290" s="296"/>
      <c r="EP290" s="296"/>
      <c r="EQ290" s="296"/>
      <c r="ER290" s="296"/>
      <c r="ES290" s="296"/>
      <c r="ET290" s="296"/>
      <c r="EU290" s="296"/>
      <c r="EV290" s="296"/>
      <c r="EW290" s="296"/>
      <c r="EX290" s="296"/>
      <c r="EY290" s="296"/>
      <c r="EZ290" s="296"/>
      <c r="FA290" s="296"/>
      <c r="FB290" s="296"/>
      <c r="FC290" s="296"/>
      <c r="FD290" s="296"/>
      <c r="FE290" s="296"/>
      <c r="FF290" s="296"/>
      <c r="FG290" s="296"/>
      <c r="FH290" s="296"/>
      <c r="FI290" s="296"/>
      <c r="FJ290" s="296"/>
      <c r="FK290" s="296"/>
      <c r="FL290" s="296"/>
      <c r="FM290" s="296"/>
      <c r="FN290" s="296"/>
      <c r="FO290" s="296"/>
      <c r="FP290" s="296"/>
      <c r="FQ290" s="42"/>
      <c r="FR290" s="42"/>
      <c r="FS290" s="42"/>
      <c r="FT290" s="42"/>
      <c r="FU290" s="42"/>
      <c r="FV290" s="296"/>
      <c r="FW290" s="296"/>
      <c r="FX290" s="296"/>
      <c r="FY290" s="296"/>
      <c r="FZ290" s="296"/>
      <c r="GA290" s="296"/>
      <c r="GB290" s="296"/>
      <c r="GC290" s="296"/>
      <c r="GD290" s="296"/>
      <c r="GE290" s="296"/>
      <c r="GF290" s="296"/>
      <c r="GG290" s="296"/>
      <c r="GH290" s="296"/>
      <c r="GI290" s="296"/>
      <c r="GJ290" s="296"/>
      <c r="GK290" s="296"/>
      <c r="GL290" s="296"/>
      <c r="GM290" s="296"/>
      <c r="GN290" s="296"/>
      <c r="GO290" s="296"/>
      <c r="GP290" s="296"/>
      <c r="GQ290" s="296"/>
      <c r="GR290" s="296"/>
      <c r="GS290" s="296"/>
      <c r="GT290" s="296"/>
      <c r="GU290" s="296"/>
      <c r="GV290" s="296"/>
      <c r="GW290" s="296"/>
      <c r="GX290" s="296"/>
      <c r="GY290" s="296"/>
      <c r="GZ290" s="296"/>
      <c r="HA290" s="296"/>
      <c r="HB290" s="296"/>
      <c r="HC290" s="296"/>
      <c r="HD290" s="296"/>
      <c r="HE290" s="296"/>
      <c r="HF290" s="296"/>
      <c r="HG290" s="296"/>
      <c r="HH290" s="296"/>
      <c r="HI290" s="296"/>
      <c r="HJ290" s="296"/>
      <c r="HK290" s="296"/>
      <c r="HL290" s="296"/>
      <c r="HM290" s="296"/>
      <c r="HN290" s="296"/>
      <c r="HO290" s="296"/>
      <c r="HP290" s="296"/>
      <c r="HQ290" s="296"/>
      <c r="HR290" s="296"/>
      <c r="HS290" s="296"/>
      <c r="HT290" s="296"/>
      <c r="HU290" s="296"/>
      <c r="HV290" s="296"/>
      <c r="HW290" s="296"/>
      <c r="HX290" s="296"/>
      <c r="HY290" s="296"/>
      <c r="HZ290" s="296"/>
      <c r="IA290" s="296"/>
      <c r="IB290" s="296"/>
      <c r="IC290" s="296"/>
      <c r="ID290" s="296"/>
      <c r="IE290" s="296"/>
      <c r="IF290" s="296"/>
      <c r="IG290" s="296"/>
      <c r="IH290" s="296"/>
      <c r="II290" s="296"/>
      <c r="IJ290" s="296"/>
      <c r="IK290" s="296"/>
      <c r="IL290" s="296"/>
      <c r="IM290" s="296"/>
      <c r="IN290" s="296"/>
      <c r="IO290" s="296"/>
      <c r="IP290" s="296"/>
      <c r="IQ290" s="296"/>
      <c r="IR290" s="296"/>
      <c r="IS290" s="296"/>
      <c r="IT290" s="296"/>
      <c r="IU290" s="296"/>
      <c r="IV290" s="296"/>
      <c r="IW290" s="296"/>
      <c r="IX290" s="296"/>
      <c r="IY290" s="296"/>
      <c r="IZ290" s="296"/>
      <c r="JA290" s="296"/>
      <c r="KM290" s="38"/>
      <c r="KN290" s="38"/>
      <c r="KP290" s="38"/>
      <c r="KQ290" s="38"/>
      <c r="KR290" s="38"/>
      <c r="KS290" s="38"/>
      <c r="KT290" s="38"/>
      <c r="KU290" s="38"/>
      <c r="KV290" s="38"/>
      <c r="KW290" s="38"/>
      <c r="KX290" s="38"/>
      <c r="LH290" s="33"/>
    </row>
    <row r="291" spans="2:320" s="17" customFormat="1" x14ac:dyDescent="0.2">
      <c r="B291" s="33"/>
      <c r="F291" s="35"/>
      <c r="G291" s="174"/>
      <c r="H291" s="33"/>
      <c r="I291" s="33"/>
      <c r="J291" s="42"/>
      <c r="K291" s="296"/>
      <c r="L291" s="296"/>
      <c r="M291" s="296"/>
      <c r="N291" s="296"/>
      <c r="O291" s="296"/>
      <c r="P291" s="296"/>
      <c r="Q291" s="296"/>
      <c r="R291" s="296"/>
      <c r="S291" s="296"/>
      <c r="T291" s="296"/>
      <c r="U291" s="296"/>
      <c r="V291" s="296"/>
      <c r="W291" s="296"/>
      <c r="X291" s="296"/>
      <c r="Y291" s="296"/>
      <c r="Z291" s="296"/>
      <c r="AA291" s="296"/>
      <c r="AB291" s="296"/>
      <c r="AC291" s="296"/>
      <c r="AD291" s="296"/>
      <c r="AE291" s="296"/>
      <c r="AF291" s="296"/>
      <c r="AG291" s="296"/>
      <c r="AH291" s="296"/>
      <c r="AI291" s="296"/>
      <c r="AJ291" s="296"/>
      <c r="AK291" s="296"/>
      <c r="AL291" s="296"/>
      <c r="AM291" s="296"/>
      <c r="AN291" s="296"/>
      <c r="AO291" s="296"/>
      <c r="AP291" s="296"/>
      <c r="AQ291" s="296"/>
      <c r="AR291" s="296"/>
      <c r="AS291" s="296"/>
      <c r="AT291" s="296"/>
      <c r="AU291" s="296"/>
      <c r="AV291" s="296"/>
      <c r="AW291" s="296"/>
      <c r="AX291" s="296"/>
      <c r="AY291" s="296"/>
      <c r="AZ291" s="296"/>
      <c r="BA291" s="296"/>
      <c r="BB291" s="296"/>
      <c r="BC291" s="296"/>
      <c r="BD291" s="296"/>
      <c r="BE291" s="296"/>
      <c r="BF291" s="296"/>
      <c r="BG291" s="296"/>
      <c r="BH291" s="296"/>
      <c r="BI291" s="296"/>
      <c r="BJ291" s="296"/>
      <c r="BK291" s="296"/>
      <c r="BL291" s="296"/>
      <c r="BM291" s="42"/>
      <c r="BN291" s="42"/>
      <c r="BO291" s="42"/>
      <c r="BP291" s="42"/>
      <c r="BQ291" s="42"/>
      <c r="BR291" s="42"/>
      <c r="BS291" s="42"/>
      <c r="BT291" s="42"/>
      <c r="BU291" s="42"/>
      <c r="BV291" s="42"/>
      <c r="BW291" s="42"/>
      <c r="BX291" s="42"/>
      <c r="BY291" s="42"/>
      <c r="BZ291" s="296"/>
      <c r="CA291" s="296"/>
      <c r="CB291" s="296"/>
      <c r="CC291" s="296"/>
      <c r="CD291" s="296"/>
      <c r="CE291" s="296"/>
      <c r="CF291" s="296"/>
      <c r="CG291" s="296"/>
      <c r="CH291" s="296"/>
      <c r="CI291" s="296"/>
      <c r="CJ291" s="296"/>
      <c r="CK291" s="296"/>
      <c r="CL291" s="296"/>
      <c r="CM291" s="296"/>
      <c r="CN291" s="296"/>
      <c r="CO291" s="296"/>
      <c r="CP291" s="296"/>
      <c r="CQ291" s="296"/>
      <c r="CR291" s="296"/>
      <c r="CS291" s="296"/>
      <c r="CT291" s="296"/>
      <c r="CU291" s="296"/>
      <c r="CV291" s="296"/>
      <c r="CW291" s="42"/>
      <c r="CX291" s="296"/>
      <c r="CY291" s="296"/>
      <c r="CZ291" s="296"/>
      <c r="DA291" s="296"/>
      <c r="DB291" s="296"/>
      <c r="DC291" s="296"/>
      <c r="DD291" s="296"/>
      <c r="DE291" s="296"/>
      <c r="DF291" s="296"/>
      <c r="DG291" s="296"/>
      <c r="DH291" s="296"/>
      <c r="DI291" s="296"/>
      <c r="DJ291" s="296"/>
      <c r="DK291" s="296"/>
      <c r="DL291" s="296"/>
      <c r="DM291" s="296"/>
      <c r="DN291" s="296"/>
      <c r="DO291" s="296"/>
      <c r="DP291" s="296"/>
      <c r="DQ291" s="296"/>
      <c r="DR291" s="296"/>
      <c r="DS291" s="296"/>
      <c r="DT291" s="296"/>
      <c r="DU291" s="296"/>
      <c r="DV291" s="296"/>
      <c r="DW291" s="296"/>
      <c r="DX291" s="296"/>
      <c r="DY291" s="296"/>
      <c r="DZ291" s="296"/>
      <c r="EA291" s="296"/>
      <c r="EB291" s="296"/>
      <c r="EC291" s="296"/>
      <c r="ED291" s="296"/>
      <c r="EE291" s="296"/>
      <c r="EF291" s="296"/>
      <c r="EG291" s="42"/>
      <c r="EH291" s="296"/>
      <c r="EI291" s="296"/>
      <c r="EJ291" s="296"/>
      <c r="EK291" s="296"/>
      <c r="EL291" s="296"/>
      <c r="EM291" s="296"/>
      <c r="EN291" s="296"/>
      <c r="EO291" s="296"/>
      <c r="EP291" s="296"/>
      <c r="EQ291" s="296"/>
      <c r="ER291" s="296"/>
      <c r="ES291" s="296"/>
      <c r="ET291" s="296"/>
      <c r="EU291" s="296"/>
      <c r="EV291" s="296"/>
      <c r="EW291" s="296"/>
      <c r="EX291" s="296"/>
      <c r="EY291" s="296"/>
      <c r="EZ291" s="296"/>
      <c r="FA291" s="296"/>
      <c r="FB291" s="296"/>
      <c r="FC291" s="296"/>
      <c r="FD291" s="296"/>
      <c r="FE291" s="296"/>
      <c r="FF291" s="296"/>
      <c r="FG291" s="296"/>
      <c r="FH291" s="296"/>
      <c r="FI291" s="296"/>
      <c r="FJ291" s="296"/>
      <c r="FK291" s="296"/>
      <c r="FL291" s="296"/>
      <c r="FM291" s="296"/>
      <c r="FN291" s="296"/>
      <c r="FO291" s="296"/>
      <c r="FP291" s="296"/>
      <c r="FQ291" s="42"/>
      <c r="FR291" s="42"/>
      <c r="FS291" s="42"/>
      <c r="FT291" s="42"/>
      <c r="FU291" s="42"/>
      <c r="FV291" s="296"/>
      <c r="FW291" s="296"/>
      <c r="FX291" s="296"/>
      <c r="FY291" s="296"/>
      <c r="FZ291" s="296"/>
      <c r="GA291" s="296"/>
      <c r="GB291" s="296"/>
      <c r="GC291" s="296"/>
      <c r="GD291" s="296"/>
      <c r="GE291" s="296"/>
      <c r="GF291" s="296"/>
      <c r="GG291" s="296"/>
      <c r="GH291" s="296"/>
      <c r="GI291" s="296"/>
      <c r="GJ291" s="296"/>
      <c r="GK291" s="296"/>
      <c r="GL291" s="296"/>
      <c r="GM291" s="296"/>
      <c r="GN291" s="296"/>
      <c r="GO291" s="296"/>
      <c r="GP291" s="296"/>
      <c r="GQ291" s="296"/>
      <c r="GR291" s="296"/>
      <c r="GS291" s="296"/>
      <c r="GT291" s="296"/>
      <c r="GU291" s="296"/>
      <c r="GV291" s="296"/>
      <c r="GW291" s="296"/>
      <c r="GX291" s="296"/>
      <c r="GY291" s="296"/>
      <c r="GZ291" s="296"/>
      <c r="HA291" s="296"/>
      <c r="HB291" s="296"/>
      <c r="HC291" s="296"/>
      <c r="HD291" s="296"/>
      <c r="HE291" s="296"/>
      <c r="HF291" s="296"/>
      <c r="HG291" s="296"/>
      <c r="HH291" s="296"/>
      <c r="HI291" s="296"/>
      <c r="HJ291" s="296"/>
      <c r="HK291" s="296"/>
      <c r="HL291" s="296"/>
      <c r="HM291" s="296"/>
      <c r="HN291" s="296"/>
      <c r="HO291" s="296"/>
      <c r="HP291" s="296"/>
      <c r="HQ291" s="296"/>
      <c r="HR291" s="296"/>
      <c r="HS291" s="296"/>
      <c r="HT291" s="296"/>
      <c r="HU291" s="296"/>
      <c r="HV291" s="296"/>
      <c r="HW291" s="296"/>
      <c r="HX291" s="296"/>
      <c r="HY291" s="296"/>
      <c r="HZ291" s="296"/>
      <c r="IA291" s="296"/>
      <c r="IB291" s="296"/>
      <c r="IC291" s="296"/>
      <c r="ID291" s="296"/>
      <c r="IE291" s="296"/>
      <c r="IF291" s="296"/>
      <c r="IG291" s="296"/>
      <c r="IH291" s="296"/>
      <c r="II291" s="296"/>
      <c r="IJ291" s="296"/>
      <c r="IK291" s="296"/>
      <c r="IL291" s="296"/>
      <c r="IM291" s="296"/>
      <c r="IN291" s="296"/>
      <c r="IO291" s="296"/>
      <c r="IP291" s="296"/>
      <c r="IQ291" s="296"/>
      <c r="IR291" s="296"/>
      <c r="IS291" s="296"/>
      <c r="IT291" s="296"/>
      <c r="IU291" s="296"/>
      <c r="IV291" s="296"/>
      <c r="IW291" s="296"/>
      <c r="IX291" s="296"/>
      <c r="IY291" s="296"/>
      <c r="IZ291" s="296"/>
      <c r="JA291" s="296"/>
      <c r="KM291" s="38"/>
      <c r="KN291" s="38"/>
      <c r="KP291" s="38"/>
      <c r="KQ291" s="38"/>
      <c r="KR291" s="38"/>
      <c r="KS291" s="38"/>
      <c r="KT291" s="38"/>
      <c r="KU291" s="38"/>
      <c r="KV291" s="38"/>
      <c r="KW291" s="38"/>
      <c r="KX291" s="38"/>
      <c r="LH291" s="33"/>
    </row>
    <row r="292" spans="2:320" s="17" customFormat="1" x14ac:dyDescent="0.2">
      <c r="B292" s="33"/>
      <c r="F292" s="35"/>
      <c r="G292" s="174"/>
      <c r="H292" s="33"/>
      <c r="I292" s="33"/>
      <c r="J292" s="42"/>
      <c r="K292" s="296"/>
      <c r="L292" s="296"/>
      <c r="M292" s="296"/>
      <c r="N292" s="296"/>
      <c r="O292" s="296"/>
      <c r="P292" s="296"/>
      <c r="Q292" s="296"/>
      <c r="R292" s="296"/>
      <c r="S292" s="296"/>
      <c r="T292" s="296"/>
      <c r="U292" s="296"/>
      <c r="V292" s="296"/>
      <c r="W292" s="296"/>
      <c r="X292" s="296"/>
      <c r="Y292" s="296"/>
      <c r="Z292" s="296"/>
      <c r="AA292" s="296"/>
      <c r="AB292" s="296"/>
      <c r="AC292" s="296"/>
      <c r="AD292" s="296"/>
      <c r="AE292" s="296"/>
      <c r="AF292" s="296"/>
      <c r="AG292" s="296"/>
      <c r="AH292" s="296"/>
      <c r="AI292" s="296"/>
      <c r="AJ292" s="296"/>
      <c r="AK292" s="296"/>
      <c r="AL292" s="296"/>
      <c r="AM292" s="296"/>
      <c r="AN292" s="296"/>
      <c r="AO292" s="296"/>
      <c r="AP292" s="296"/>
      <c r="AQ292" s="296"/>
      <c r="AR292" s="296"/>
      <c r="AS292" s="296"/>
      <c r="AT292" s="296"/>
      <c r="AU292" s="296"/>
      <c r="AV292" s="296"/>
      <c r="AW292" s="296"/>
      <c r="AX292" s="296"/>
      <c r="AY292" s="296"/>
      <c r="AZ292" s="296"/>
      <c r="BA292" s="296"/>
      <c r="BB292" s="296"/>
      <c r="BC292" s="296"/>
      <c r="BD292" s="296"/>
      <c r="BE292" s="296"/>
      <c r="BF292" s="296"/>
      <c r="BG292" s="296"/>
      <c r="BH292" s="296"/>
      <c r="BI292" s="296"/>
      <c r="BJ292" s="296"/>
      <c r="BK292" s="296"/>
      <c r="BL292" s="296"/>
      <c r="BM292" s="42"/>
      <c r="BN292" s="42"/>
      <c r="BO292" s="42"/>
      <c r="BP292" s="42"/>
      <c r="BQ292" s="42"/>
      <c r="BR292" s="42"/>
      <c r="BS292" s="42"/>
      <c r="BT292" s="42"/>
      <c r="BU292" s="42"/>
      <c r="BV292" s="42"/>
      <c r="BW292" s="42"/>
      <c r="BX292" s="42"/>
      <c r="BY292" s="42"/>
      <c r="BZ292" s="296"/>
      <c r="CA292" s="296"/>
      <c r="CB292" s="296"/>
      <c r="CC292" s="296"/>
      <c r="CD292" s="296"/>
      <c r="CE292" s="296"/>
      <c r="CF292" s="296"/>
      <c r="CG292" s="296"/>
      <c r="CH292" s="296"/>
      <c r="CI292" s="296"/>
      <c r="CJ292" s="296"/>
      <c r="CK292" s="296"/>
      <c r="CL292" s="296"/>
      <c r="CM292" s="296"/>
      <c r="CN292" s="296"/>
      <c r="CO292" s="296"/>
      <c r="CP292" s="296"/>
      <c r="CQ292" s="296"/>
      <c r="CR292" s="296"/>
      <c r="CS292" s="296"/>
      <c r="CT292" s="296"/>
      <c r="CU292" s="296"/>
      <c r="CV292" s="296"/>
      <c r="CW292" s="42"/>
      <c r="CX292" s="296"/>
      <c r="CY292" s="296"/>
      <c r="CZ292" s="296"/>
      <c r="DA292" s="296"/>
      <c r="DB292" s="296"/>
      <c r="DC292" s="296"/>
      <c r="DD292" s="296"/>
      <c r="DE292" s="296"/>
      <c r="DF292" s="296"/>
      <c r="DG292" s="296"/>
      <c r="DH292" s="296"/>
      <c r="DI292" s="296"/>
      <c r="DJ292" s="296"/>
      <c r="DK292" s="296"/>
      <c r="DL292" s="296"/>
      <c r="DM292" s="296"/>
      <c r="DN292" s="296"/>
      <c r="DO292" s="296"/>
      <c r="DP292" s="296"/>
      <c r="DQ292" s="296"/>
      <c r="DR292" s="296"/>
      <c r="DS292" s="296"/>
      <c r="DT292" s="296"/>
      <c r="DU292" s="296"/>
      <c r="DV292" s="296"/>
      <c r="DW292" s="296"/>
      <c r="DX292" s="296"/>
      <c r="DY292" s="296"/>
      <c r="DZ292" s="296"/>
      <c r="EA292" s="296"/>
      <c r="EB292" s="296"/>
      <c r="EC292" s="296"/>
      <c r="ED292" s="296"/>
      <c r="EE292" s="296"/>
      <c r="EF292" s="296"/>
      <c r="EG292" s="42"/>
      <c r="EH292" s="296"/>
      <c r="EI292" s="296"/>
      <c r="EJ292" s="296"/>
      <c r="EK292" s="296"/>
      <c r="EL292" s="296"/>
      <c r="EM292" s="296"/>
      <c r="EN292" s="296"/>
      <c r="EO292" s="296"/>
      <c r="EP292" s="296"/>
      <c r="EQ292" s="296"/>
      <c r="ER292" s="296"/>
      <c r="ES292" s="296"/>
      <c r="ET292" s="296"/>
      <c r="EU292" s="296"/>
      <c r="EV292" s="296"/>
      <c r="EW292" s="296"/>
      <c r="EX292" s="296"/>
      <c r="EY292" s="296"/>
      <c r="EZ292" s="296"/>
      <c r="FA292" s="296"/>
      <c r="FB292" s="296"/>
      <c r="FC292" s="296"/>
      <c r="FD292" s="296"/>
      <c r="FE292" s="296"/>
      <c r="FF292" s="296"/>
      <c r="FG292" s="296"/>
      <c r="FH292" s="296"/>
      <c r="FI292" s="296"/>
      <c r="FJ292" s="296"/>
      <c r="FK292" s="296"/>
      <c r="FL292" s="296"/>
      <c r="FM292" s="296"/>
      <c r="FN292" s="296"/>
      <c r="FO292" s="296"/>
      <c r="FP292" s="296"/>
      <c r="FQ292" s="42"/>
      <c r="FR292" s="42"/>
      <c r="FS292" s="42"/>
      <c r="FT292" s="42"/>
      <c r="FU292" s="42"/>
      <c r="FV292" s="296"/>
      <c r="FW292" s="296"/>
      <c r="FX292" s="296"/>
      <c r="FY292" s="296"/>
      <c r="FZ292" s="296"/>
      <c r="GA292" s="296"/>
      <c r="GB292" s="296"/>
      <c r="GC292" s="296"/>
      <c r="GD292" s="296"/>
      <c r="GE292" s="296"/>
      <c r="GF292" s="296"/>
      <c r="GG292" s="296"/>
      <c r="GH292" s="296"/>
      <c r="GI292" s="296"/>
      <c r="GJ292" s="296"/>
      <c r="GK292" s="296"/>
      <c r="GL292" s="296"/>
      <c r="GM292" s="296"/>
      <c r="GN292" s="296"/>
      <c r="GO292" s="296"/>
      <c r="GP292" s="296"/>
      <c r="GQ292" s="296"/>
      <c r="GR292" s="296"/>
      <c r="GS292" s="296"/>
      <c r="GT292" s="296"/>
      <c r="GU292" s="296"/>
      <c r="GV292" s="296"/>
      <c r="GW292" s="296"/>
      <c r="GX292" s="296"/>
      <c r="GY292" s="296"/>
      <c r="GZ292" s="296"/>
      <c r="HA292" s="296"/>
      <c r="HB292" s="296"/>
      <c r="HC292" s="296"/>
      <c r="HD292" s="296"/>
      <c r="HE292" s="296"/>
      <c r="HF292" s="296"/>
      <c r="HG292" s="296"/>
      <c r="HH292" s="296"/>
      <c r="HI292" s="296"/>
      <c r="HJ292" s="296"/>
      <c r="HK292" s="296"/>
      <c r="HL292" s="296"/>
      <c r="HM292" s="296"/>
      <c r="HN292" s="296"/>
      <c r="HO292" s="296"/>
      <c r="HP292" s="296"/>
      <c r="HQ292" s="296"/>
      <c r="HR292" s="296"/>
      <c r="HS292" s="296"/>
      <c r="HT292" s="296"/>
      <c r="HU292" s="296"/>
      <c r="HV292" s="296"/>
      <c r="HW292" s="296"/>
      <c r="HX292" s="296"/>
      <c r="HY292" s="296"/>
      <c r="HZ292" s="296"/>
      <c r="IA292" s="296"/>
      <c r="IB292" s="296"/>
      <c r="IC292" s="296"/>
      <c r="ID292" s="296"/>
      <c r="IE292" s="296"/>
      <c r="IF292" s="296"/>
      <c r="IG292" s="296"/>
      <c r="IH292" s="296"/>
      <c r="II292" s="296"/>
      <c r="IJ292" s="296"/>
      <c r="IK292" s="296"/>
      <c r="IL292" s="296"/>
      <c r="IM292" s="296"/>
      <c r="IN292" s="296"/>
      <c r="IO292" s="296"/>
      <c r="IP292" s="296"/>
      <c r="IQ292" s="296"/>
      <c r="IR292" s="296"/>
      <c r="IS292" s="296"/>
      <c r="IT292" s="296"/>
      <c r="IU292" s="296"/>
      <c r="IV292" s="296"/>
      <c r="IW292" s="296"/>
      <c r="IX292" s="296"/>
      <c r="IY292" s="296"/>
      <c r="IZ292" s="296"/>
      <c r="JA292" s="296"/>
      <c r="KM292" s="38"/>
      <c r="KN292" s="38"/>
      <c r="KP292" s="38"/>
      <c r="KQ292" s="38"/>
      <c r="KR292" s="38"/>
      <c r="KS292" s="38"/>
      <c r="KT292" s="38"/>
      <c r="KU292" s="38"/>
      <c r="KV292" s="38"/>
      <c r="KW292" s="38"/>
      <c r="KX292" s="38"/>
      <c r="LH292" s="33"/>
    </row>
    <row r="293" spans="2:320" x14ac:dyDescent="0.2">
      <c r="J293" s="42"/>
      <c r="K293" s="296"/>
      <c r="L293" s="296"/>
      <c r="M293" s="296"/>
      <c r="N293" s="296"/>
      <c r="O293" s="296"/>
      <c r="P293" s="296"/>
      <c r="Q293" s="296"/>
      <c r="R293" s="296"/>
      <c r="S293" s="296"/>
      <c r="T293" s="296"/>
      <c r="U293" s="296"/>
      <c r="V293" s="296"/>
      <c r="W293" s="296"/>
      <c r="X293" s="296"/>
      <c r="Y293" s="296"/>
      <c r="Z293" s="296"/>
      <c r="AA293" s="296"/>
      <c r="AB293" s="296"/>
      <c r="AC293" s="296"/>
      <c r="AD293" s="296"/>
      <c r="AE293" s="296"/>
      <c r="AF293" s="296"/>
      <c r="AG293" s="296"/>
      <c r="AH293" s="296"/>
      <c r="AI293" s="296"/>
      <c r="AJ293" s="296"/>
      <c r="AK293" s="296"/>
      <c r="AL293" s="296"/>
      <c r="AM293" s="296"/>
      <c r="AN293" s="296"/>
      <c r="AO293" s="296"/>
      <c r="AP293" s="296"/>
      <c r="AQ293" s="296"/>
      <c r="AR293" s="296"/>
      <c r="AS293" s="296"/>
      <c r="AT293" s="296"/>
      <c r="AU293" s="296"/>
      <c r="AV293" s="296"/>
      <c r="AW293" s="296"/>
      <c r="AX293" s="296"/>
      <c r="AY293" s="296"/>
      <c r="AZ293" s="296"/>
      <c r="BA293" s="296"/>
      <c r="BB293" s="296"/>
      <c r="BC293" s="296"/>
      <c r="BD293" s="296"/>
      <c r="BE293" s="296"/>
      <c r="BF293" s="296"/>
      <c r="BG293" s="296"/>
      <c r="BH293" s="296"/>
      <c r="BI293" s="296"/>
      <c r="BJ293" s="296"/>
      <c r="BK293" s="296"/>
      <c r="BL293" s="296"/>
      <c r="BM293" s="42"/>
      <c r="BN293" s="42"/>
      <c r="BO293" s="42"/>
      <c r="BP293" s="42"/>
      <c r="BQ293" s="42"/>
      <c r="BR293" s="42"/>
      <c r="BS293" s="42"/>
      <c r="BT293" s="42"/>
      <c r="BU293" s="42"/>
      <c r="BV293" s="42"/>
      <c r="BW293" s="42"/>
      <c r="BX293" s="42"/>
      <c r="BY293" s="42"/>
      <c r="BZ293" s="296"/>
      <c r="CA293" s="296"/>
      <c r="CB293" s="296"/>
      <c r="CC293" s="296"/>
      <c r="CD293" s="296"/>
      <c r="CE293" s="296"/>
      <c r="CF293" s="296"/>
      <c r="CG293" s="296"/>
      <c r="CH293" s="296"/>
      <c r="CI293" s="296"/>
      <c r="CJ293" s="296"/>
      <c r="CK293" s="296"/>
      <c r="CL293" s="296"/>
      <c r="CM293" s="296"/>
      <c r="CN293" s="296"/>
      <c r="CO293" s="296"/>
      <c r="CP293" s="296"/>
      <c r="CQ293" s="296"/>
      <c r="CR293" s="296"/>
      <c r="CS293" s="296"/>
      <c r="CT293" s="296"/>
      <c r="CU293" s="296"/>
      <c r="CV293" s="296"/>
      <c r="CW293" s="42"/>
      <c r="CX293" s="296"/>
      <c r="CY293" s="296"/>
      <c r="CZ293" s="296"/>
      <c r="DA293" s="296"/>
      <c r="DB293" s="296"/>
      <c r="DC293" s="296"/>
      <c r="DD293" s="296"/>
      <c r="DE293" s="296"/>
      <c r="DF293" s="296"/>
      <c r="DG293" s="296"/>
      <c r="DH293" s="296"/>
      <c r="DI293" s="296"/>
      <c r="DJ293" s="296"/>
      <c r="DK293" s="296"/>
      <c r="DL293" s="296"/>
      <c r="DM293" s="296"/>
      <c r="DN293" s="296"/>
      <c r="DO293" s="296"/>
      <c r="DP293" s="296"/>
      <c r="DQ293" s="296"/>
      <c r="DR293" s="296"/>
      <c r="DS293" s="296"/>
      <c r="DT293" s="296"/>
      <c r="DU293" s="296"/>
      <c r="DV293" s="296"/>
      <c r="DW293" s="296"/>
      <c r="DX293" s="296"/>
      <c r="DY293" s="296"/>
      <c r="DZ293" s="296"/>
      <c r="EA293" s="296"/>
      <c r="EB293" s="296"/>
      <c r="EC293" s="296"/>
      <c r="ED293" s="296"/>
      <c r="EE293" s="296"/>
      <c r="EF293" s="296"/>
      <c r="EG293" s="42"/>
      <c r="EH293" s="296"/>
      <c r="EI293" s="296"/>
      <c r="EJ293" s="296"/>
      <c r="EK293" s="296"/>
      <c r="EL293" s="296"/>
      <c r="EM293" s="296"/>
      <c r="EN293" s="296"/>
      <c r="EO293" s="296"/>
      <c r="EP293" s="296"/>
      <c r="EQ293" s="296"/>
      <c r="ER293" s="296"/>
      <c r="ES293" s="296"/>
      <c r="ET293" s="296"/>
      <c r="EU293" s="296"/>
      <c r="EV293" s="296"/>
      <c r="EW293" s="296"/>
      <c r="EX293" s="296"/>
      <c r="EY293" s="296"/>
      <c r="EZ293" s="296"/>
      <c r="FA293" s="296"/>
      <c r="FB293" s="296"/>
      <c r="FC293" s="296"/>
      <c r="FD293" s="296"/>
      <c r="FE293" s="296"/>
      <c r="FF293" s="296"/>
      <c r="FG293" s="296"/>
      <c r="FH293" s="296"/>
      <c r="FI293" s="296"/>
      <c r="FJ293" s="296"/>
      <c r="FK293" s="296"/>
      <c r="FL293" s="296"/>
      <c r="FM293" s="296"/>
      <c r="FN293" s="296"/>
      <c r="FO293" s="296"/>
      <c r="FP293" s="296"/>
      <c r="FQ293" s="42"/>
      <c r="FR293" s="42"/>
      <c r="FS293" s="42"/>
      <c r="FT293" s="42"/>
      <c r="FU293" s="42"/>
      <c r="FV293" s="296"/>
      <c r="FW293" s="296"/>
      <c r="FX293" s="296"/>
      <c r="FY293" s="296"/>
      <c r="FZ293" s="296"/>
      <c r="GA293" s="296"/>
      <c r="GB293" s="296"/>
      <c r="GC293" s="296"/>
      <c r="GD293" s="296"/>
      <c r="GE293" s="296"/>
      <c r="GF293" s="296"/>
      <c r="GG293" s="296"/>
      <c r="GH293" s="296"/>
      <c r="GI293" s="296"/>
      <c r="GJ293" s="296"/>
      <c r="GK293" s="296"/>
      <c r="GL293" s="296"/>
      <c r="GM293" s="296"/>
      <c r="GN293" s="296"/>
      <c r="GO293" s="296"/>
      <c r="GP293" s="296"/>
      <c r="GQ293" s="296"/>
      <c r="GR293" s="296"/>
      <c r="GS293" s="296"/>
      <c r="GT293" s="296"/>
      <c r="GU293" s="296"/>
      <c r="GV293" s="296"/>
      <c r="GW293" s="296"/>
      <c r="GX293" s="296"/>
      <c r="GY293" s="296"/>
      <c r="GZ293" s="296"/>
      <c r="HA293" s="296"/>
      <c r="HB293" s="296"/>
      <c r="HC293" s="296"/>
      <c r="HD293" s="296"/>
      <c r="HE293" s="296"/>
      <c r="HF293" s="296"/>
      <c r="HG293" s="296"/>
      <c r="HH293" s="296"/>
      <c r="HI293" s="296"/>
      <c r="HJ293" s="296"/>
      <c r="HK293" s="296"/>
      <c r="HL293" s="296"/>
      <c r="HM293" s="296"/>
      <c r="HN293" s="296"/>
      <c r="HO293" s="296"/>
      <c r="HP293" s="296"/>
      <c r="HQ293" s="296"/>
      <c r="HR293" s="296"/>
      <c r="HS293" s="296"/>
      <c r="HT293" s="296"/>
      <c r="HU293" s="296"/>
      <c r="HV293" s="296"/>
      <c r="HW293" s="296"/>
      <c r="HX293" s="296"/>
      <c r="HY293" s="296"/>
      <c r="HZ293" s="296"/>
      <c r="IA293" s="296"/>
      <c r="IB293" s="296"/>
      <c r="IC293" s="296"/>
      <c r="ID293" s="296"/>
      <c r="IE293" s="296"/>
      <c r="IF293" s="296"/>
      <c r="IG293" s="296"/>
      <c r="IH293" s="296"/>
      <c r="II293" s="296"/>
      <c r="IJ293" s="296"/>
      <c r="IK293" s="296"/>
      <c r="IL293" s="296"/>
      <c r="IM293" s="296"/>
      <c r="IN293" s="296"/>
      <c r="IO293" s="296"/>
      <c r="IP293" s="296"/>
      <c r="IQ293" s="296"/>
      <c r="IR293" s="296"/>
      <c r="IS293" s="296"/>
      <c r="IT293" s="296"/>
      <c r="IU293" s="296"/>
      <c r="IV293" s="296"/>
      <c r="IW293" s="296"/>
      <c r="IX293" s="296"/>
      <c r="IY293" s="296"/>
      <c r="IZ293" s="296"/>
      <c r="JA293" s="296"/>
      <c r="JB293" s="17"/>
      <c r="JC293" s="17"/>
      <c r="JD293" s="17"/>
      <c r="JE293" s="17"/>
      <c r="JF293" s="17"/>
      <c r="JG293" s="17"/>
      <c r="JH293" s="17"/>
      <c r="JI293" s="17"/>
      <c r="JJ293" s="17"/>
      <c r="JK293" s="17"/>
      <c r="JL293" s="17"/>
      <c r="JM293" s="17"/>
      <c r="JN293" s="17"/>
      <c r="JO293" s="17"/>
      <c r="JP293" s="17"/>
      <c r="JQ293" s="17"/>
      <c r="JR293" s="17"/>
      <c r="JS293" s="17"/>
      <c r="JT293" s="17"/>
      <c r="JU293" s="17"/>
      <c r="JV293" s="17"/>
      <c r="JW293" s="17"/>
      <c r="JX293" s="17"/>
      <c r="JY293" s="17"/>
      <c r="JZ293" s="17"/>
      <c r="KA293" s="17"/>
      <c r="KB293" s="17"/>
      <c r="KC293" s="17"/>
      <c r="KD293" s="17"/>
      <c r="KE293" s="17"/>
      <c r="KF293" s="17"/>
      <c r="KG293" s="17"/>
      <c r="KH293" s="17"/>
      <c r="KI293" s="17"/>
      <c r="KJ293" s="17"/>
      <c r="KK293" s="17"/>
    </row>
  </sheetData>
  <sheetProtection sort="0" autoFilter="0"/>
  <autoFilter ref="H5:H51"/>
  <sortState ref="C6:LF30">
    <sortCondition descending="1" ref="LB6:LB30"/>
  </sortState>
  <mergeCells count="70">
    <mergeCell ref="KB4:KF4"/>
    <mergeCell ref="KG4:KK4"/>
    <mergeCell ref="IW4:JA4"/>
    <mergeCell ref="JC4:JG4"/>
    <mergeCell ref="JH4:JL4"/>
    <mergeCell ref="JM4:JQ4"/>
    <mergeCell ref="JR4:JV4"/>
    <mergeCell ref="JW4:KA4"/>
    <mergeCell ref="IR4:IV4"/>
    <mergeCell ref="GN4:GR4"/>
    <mergeCell ref="GS4:GW4"/>
    <mergeCell ref="GX4:HB4"/>
    <mergeCell ref="HC4:HG4"/>
    <mergeCell ref="HH4:HL4"/>
    <mergeCell ref="HM4:HQ4"/>
    <mergeCell ref="HS4:HW4"/>
    <mergeCell ref="HX4:IB4"/>
    <mergeCell ref="IC4:IG4"/>
    <mergeCell ref="IH4:IL4"/>
    <mergeCell ref="IM4:IQ4"/>
    <mergeCell ref="DT4:DX4"/>
    <mergeCell ref="GI4:GM4"/>
    <mergeCell ref="ED4:EH4"/>
    <mergeCell ref="EI4:EM4"/>
    <mergeCell ref="EN4:ER4"/>
    <mergeCell ref="ES4:EW4"/>
    <mergeCell ref="EY4:FC4"/>
    <mergeCell ref="FD4:FH4"/>
    <mergeCell ref="FI4:FM4"/>
    <mergeCell ref="FN4:FR4"/>
    <mergeCell ref="FS4:FW4"/>
    <mergeCell ref="FX4:GB4"/>
    <mergeCell ref="GC4:GG4"/>
    <mergeCell ref="AO4:AR4"/>
    <mergeCell ref="AU4:AY4"/>
    <mergeCell ref="AZ4:BD4"/>
    <mergeCell ref="BE4:BI4"/>
    <mergeCell ref="BJ4:BN4"/>
    <mergeCell ref="BO4:BS4"/>
    <mergeCell ref="JB3:KK3"/>
    <mergeCell ref="KM3:KW3"/>
    <mergeCell ref="KY3:LF3"/>
    <mergeCell ref="LH3:LH5"/>
    <mergeCell ref="DY4:EC4"/>
    <mergeCell ref="BT4:BX4"/>
    <mergeCell ref="BY4:CC4"/>
    <mergeCell ref="CE4:CI4"/>
    <mergeCell ref="CJ4:CN4"/>
    <mergeCell ref="CO4:CS4"/>
    <mergeCell ref="CT4:CX4"/>
    <mergeCell ref="CY4:DC4"/>
    <mergeCell ref="DD4:DH4"/>
    <mergeCell ref="DI4:DM4"/>
    <mergeCell ref="DO4:DS4"/>
    <mergeCell ref="AJ4:AN4"/>
    <mergeCell ref="J2:KK2"/>
    <mergeCell ref="KL2:LI2"/>
    <mergeCell ref="B3:I3"/>
    <mergeCell ref="J3:AS3"/>
    <mergeCell ref="AT3:CC3"/>
    <mergeCell ref="CD3:DM3"/>
    <mergeCell ref="DN3:EW3"/>
    <mergeCell ref="EX3:GG3"/>
    <mergeCell ref="GH3:HQ3"/>
    <mergeCell ref="HR3:JA3"/>
    <mergeCell ref="K4:O4"/>
    <mergeCell ref="P4:T4"/>
    <mergeCell ref="U4:Y4"/>
    <mergeCell ref="Z4:AD4"/>
    <mergeCell ref="AE4:AI4"/>
  </mergeCells>
  <conditionalFormatting sqref="LH28:LH49 LH24 LH6:LH22">
    <cfRule type="dataBar" priority="5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{A611FC82-A6E3-4A37-98E4-B7E38C67064B}</x14:id>
        </ext>
      </extLst>
    </cfRule>
  </conditionalFormatting>
  <conditionalFormatting sqref="LH23">
    <cfRule type="dataBar" priority="4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{65F9E987-E522-413F-BA17-9AAA0D8464FC}</x14:id>
        </ext>
      </extLst>
    </cfRule>
  </conditionalFormatting>
  <conditionalFormatting sqref="LH25">
    <cfRule type="dataBar" priority="3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{460E91B4-D02A-4FB1-BF7D-12452B7A41FB}</x14:id>
        </ext>
      </extLst>
    </cfRule>
  </conditionalFormatting>
  <conditionalFormatting sqref="LH26">
    <cfRule type="dataBar" priority="2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{D7F05817-7052-49F0-A341-C0F255791859}</x14:id>
        </ext>
      </extLst>
    </cfRule>
  </conditionalFormatting>
  <conditionalFormatting sqref="LH27">
    <cfRule type="dataBar" priority="1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{0260C686-4B31-47AD-B496-20B3A5958E85}</x14:id>
        </ext>
      </extLst>
    </cfRule>
  </conditionalFormatting>
  <dataValidations count="1">
    <dataValidation allowBlank="1" showErrorMessage="1" error="Whole number only" sqref="J6:J49"/>
  </dataValidations>
  <pageMargins left="0.25" right="0.25" top="0.75" bottom="0.75" header="0.3" footer="0.3"/>
  <pageSetup paperSize="8" scale="46" fitToHeight="0" orientation="landscape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611FC82-A6E3-4A37-98E4-B7E38C67064B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LH28:LH49 LH24 LH6:LH22</xm:sqref>
        </x14:conditionalFormatting>
        <x14:conditionalFormatting xmlns:xm="http://schemas.microsoft.com/office/excel/2006/main">
          <x14:cfRule type="dataBar" id="{65F9E987-E522-413F-BA17-9AAA0D8464FC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LH23</xm:sqref>
        </x14:conditionalFormatting>
        <x14:conditionalFormatting xmlns:xm="http://schemas.microsoft.com/office/excel/2006/main">
          <x14:cfRule type="dataBar" id="{460E91B4-D02A-4FB1-BF7D-12452B7A41FB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LH25</xm:sqref>
        </x14:conditionalFormatting>
        <x14:conditionalFormatting xmlns:xm="http://schemas.microsoft.com/office/excel/2006/main">
          <x14:cfRule type="dataBar" id="{D7F05817-7052-49F0-A341-C0F255791859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LH26</xm:sqref>
        </x14:conditionalFormatting>
        <x14:conditionalFormatting xmlns:xm="http://schemas.microsoft.com/office/excel/2006/main">
          <x14:cfRule type="dataBar" id="{0260C686-4B31-47AD-B496-20B3A5958E85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LH27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Q361"/>
  <sheetViews>
    <sheetView zoomScale="70" zoomScaleNormal="70" workbookViewId="0">
      <pane xSplit="10" ySplit="5" topLeftCell="DL6" activePane="bottomRight" state="frozen"/>
      <selection pane="topRight" activeCell="K1" sqref="K1"/>
      <selection pane="bottomLeft" activeCell="A5" sqref="A5"/>
      <selection pane="bottomRight" activeCell="H35" sqref="H35"/>
    </sheetView>
  </sheetViews>
  <sheetFormatPr defaultRowHeight="12.75" x14ac:dyDescent="0.2"/>
  <cols>
    <col min="1" max="1" width="2.7109375" style="17" customWidth="1"/>
    <col min="2" max="2" width="4" style="4" bestFit="1" customWidth="1"/>
    <col min="3" max="3" width="22.85546875" style="3" bestFit="1" customWidth="1"/>
    <col min="4" max="4" width="10.42578125" style="3" bestFit="1" customWidth="1"/>
    <col min="5" max="5" width="7.42578125" style="1" bestFit="1" customWidth="1"/>
    <col min="6" max="6" width="10.7109375" style="216" bestFit="1" customWidth="1"/>
    <col min="7" max="7" width="5.5703125" style="4" bestFit="1" customWidth="1"/>
    <col min="8" max="8" width="20" style="4" bestFit="1" customWidth="1"/>
    <col min="9" max="9" width="14.28515625" style="4" customWidth="1"/>
    <col min="10" max="10" width="11.85546875" style="4" hidden="1" customWidth="1"/>
    <col min="11" max="11" width="8.7109375" style="4" customWidth="1"/>
    <col min="12" max="41" width="10.7109375" style="3" hidden="1" customWidth="1"/>
    <col min="42" max="42" width="8.7109375" style="3" hidden="1" customWidth="1"/>
    <col min="43" max="43" width="5.85546875" style="3" bestFit="1" customWidth="1"/>
    <col min="44" max="45" width="5.28515625" style="3" bestFit="1" customWidth="1"/>
    <col min="46" max="46" width="5.28515625" style="3" customWidth="1"/>
    <col min="47" max="47" width="8.7109375" style="3" customWidth="1"/>
    <col min="48" max="65" width="10.7109375" style="3" hidden="1" customWidth="1"/>
    <col min="66" max="77" width="10.7109375" style="4" hidden="1" customWidth="1"/>
    <col min="78" max="78" width="8.7109375" style="4" hidden="1" customWidth="1"/>
    <col min="79" max="79" width="5.85546875" style="3" bestFit="1" customWidth="1"/>
    <col min="80" max="81" width="5.28515625" style="3" bestFit="1" customWidth="1"/>
    <col min="82" max="82" width="5.28515625" style="3" customWidth="1"/>
    <col min="83" max="83" width="8.7109375" style="3" customWidth="1"/>
    <col min="84" max="101" width="10.7109375" style="3" hidden="1" customWidth="1"/>
    <col min="102" max="102" width="10.7109375" style="4" hidden="1" customWidth="1"/>
    <col min="103" max="113" width="10.7109375" style="3" hidden="1" customWidth="1"/>
    <col min="114" max="114" width="8.7109375" style="3" hidden="1" customWidth="1"/>
    <col min="115" max="115" width="5.85546875" style="3" bestFit="1" customWidth="1"/>
    <col min="116" max="116" width="5.28515625" style="3" bestFit="1" customWidth="1"/>
    <col min="117" max="117" width="6.140625" style="3" bestFit="1" customWidth="1"/>
    <col min="118" max="118" width="5.28515625" style="3" customWidth="1"/>
    <col min="119" max="119" width="8.7109375" style="3" customWidth="1"/>
    <col min="120" max="137" width="10.7109375" style="3" hidden="1" customWidth="1"/>
    <col min="138" max="138" width="10.7109375" style="4" hidden="1" customWidth="1"/>
    <col min="139" max="149" width="10.7109375" style="3" hidden="1" customWidth="1"/>
    <col min="150" max="150" width="8.7109375" style="3" hidden="1" customWidth="1"/>
    <col min="151" max="151" width="5.85546875" style="3" bestFit="1" customWidth="1"/>
    <col min="152" max="153" width="5.28515625" style="3" bestFit="1" customWidth="1"/>
    <col min="154" max="154" width="5.28515625" style="3" customWidth="1"/>
    <col min="155" max="155" width="8.7109375" style="3" customWidth="1"/>
    <col min="156" max="173" width="10.7109375" style="3" hidden="1" customWidth="1"/>
    <col min="174" max="178" width="10.7109375" style="4" hidden="1" customWidth="1"/>
    <col min="179" max="185" width="10.7109375" style="3" hidden="1" customWidth="1"/>
    <col min="186" max="186" width="8.7109375" style="3" hidden="1" customWidth="1"/>
    <col min="187" max="187" width="5.85546875" style="3" bestFit="1" customWidth="1"/>
    <col min="188" max="188" width="5.28515625" style="3" bestFit="1" customWidth="1"/>
    <col min="189" max="189" width="6.140625" style="3" bestFit="1" customWidth="1"/>
    <col min="190" max="190" width="5.28515625" style="3" customWidth="1"/>
    <col min="191" max="191" width="8.7109375" style="3" customWidth="1"/>
    <col min="192" max="221" width="10.7109375" style="3" hidden="1" customWidth="1"/>
    <col min="222" max="222" width="8.7109375" style="3" hidden="1" customWidth="1"/>
    <col min="223" max="223" width="5.85546875" style="3" bestFit="1" customWidth="1"/>
    <col min="224" max="225" width="5.28515625" style="3" bestFit="1" customWidth="1"/>
    <col min="226" max="226" width="5.28515625" style="3" customWidth="1"/>
    <col min="227" max="227" width="8.7109375" style="3" customWidth="1"/>
    <col min="228" max="257" width="10.7109375" style="3" hidden="1" customWidth="1"/>
    <col min="258" max="258" width="8.7109375" style="3" hidden="1" customWidth="1"/>
    <col min="259" max="259" width="5.85546875" style="3" bestFit="1" customWidth="1"/>
    <col min="260" max="261" width="5.28515625" style="3" bestFit="1" customWidth="1"/>
    <col min="262" max="262" width="5.28515625" style="3" customWidth="1"/>
    <col min="263" max="263" width="8.7109375" style="3" customWidth="1"/>
    <col min="264" max="293" width="10.7109375" style="3" hidden="1" customWidth="1"/>
    <col min="294" max="294" width="8.7109375" style="3" hidden="1" customWidth="1"/>
    <col min="295" max="295" width="5.85546875" style="3" bestFit="1" customWidth="1"/>
    <col min="296" max="297" width="5.28515625" style="3" bestFit="1" customWidth="1"/>
    <col min="298" max="298" width="5.28515625" style="3" customWidth="1"/>
    <col min="299" max="299" width="0.85546875" style="3" customWidth="1"/>
    <col min="300" max="300" width="8.7109375" style="38" customWidth="1"/>
    <col min="301" max="301" width="12.7109375" style="38" customWidth="1"/>
    <col min="302" max="302" width="9" style="17" hidden="1" customWidth="1"/>
    <col min="303" max="303" width="13.42578125" style="38" customWidth="1"/>
    <col min="304" max="309" width="8.7109375" style="38" hidden="1" customWidth="1"/>
    <col min="310" max="310" width="8.7109375" style="38" customWidth="1"/>
    <col min="311" max="311" width="0.85546875" style="38" customWidth="1"/>
    <col min="312" max="312" width="8.7109375" style="17" customWidth="1"/>
    <col min="313" max="313" width="12.7109375" style="17" customWidth="1"/>
    <col min="314" max="314" width="9" style="17" hidden="1" customWidth="1"/>
    <col min="315" max="315" width="13.140625" style="17" customWidth="1"/>
    <col min="316" max="318" width="8.7109375" style="17" hidden="1" customWidth="1"/>
    <col min="319" max="319" width="8.7109375" style="17" customWidth="1"/>
    <col min="320" max="320" width="0.85546875" style="17" customWidth="1"/>
    <col min="321" max="321" width="11.5703125" style="33" customWidth="1"/>
    <col min="322" max="322" width="0.85546875" style="17" customWidth="1"/>
    <col min="323" max="323" width="9.140625" style="17" customWidth="1"/>
    <col min="324" max="381" width="9.140625" style="17"/>
    <col min="382" max="16384" width="9.140625" style="3"/>
  </cols>
  <sheetData>
    <row r="1" spans="1:381" s="17" customFormat="1" ht="52.5" customHeight="1" thickBot="1" x14ac:dyDescent="0.25">
      <c r="B1" s="33"/>
      <c r="E1" s="35"/>
      <c r="F1" s="215"/>
      <c r="G1" s="33"/>
      <c r="H1" s="33"/>
      <c r="I1" s="33"/>
      <c r="J1" s="33"/>
      <c r="K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X1" s="33"/>
      <c r="EH1" s="33"/>
      <c r="FR1" s="33"/>
      <c r="FS1" s="33"/>
      <c r="FT1" s="33"/>
      <c r="FU1" s="33"/>
      <c r="FV1" s="33"/>
      <c r="KN1" s="38"/>
      <c r="KO1" s="38"/>
      <c r="KQ1" s="38"/>
      <c r="KR1" s="38"/>
      <c r="KS1" s="38"/>
      <c r="KT1" s="38"/>
      <c r="KU1" s="38"/>
      <c r="KV1" s="38"/>
      <c r="KW1" s="38"/>
      <c r="KX1" s="38"/>
      <c r="KY1" s="38"/>
      <c r="LI1" s="33"/>
    </row>
    <row r="2" spans="1:381" s="40" customFormat="1" ht="18.75" thickBot="1" x14ac:dyDescent="0.25">
      <c r="A2" s="39"/>
      <c r="B2" s="39"/>
      <c r="C2" s="39"/>
      <c r="D2" s="39"/>
      <c r="E2" s="39"/>
      <c r="F2" s="38"/>
      <c r="G2" s="39"/>
      <c r="H2" s="39"/>
      <c r="I2" s="39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  <c r="Y2" s="410"/>
      <c r="Z2" s="410"/>
      <c r="AA2" s="410"/>
      <c r="AB2" s="410"/>
      <c r="AC2" s="410"/>
      <c r="AD2" s="410"/>
      <c r="AE2" s="410"/>
      <c r="AF2" s="410"/>
      <c r="AG2" s="410"/>
      <c r="AH2" s="410"/>
      <c r="AI2" s="410"/>
      <c r="AJ2" s="410"/>
      <c r="AK2" s="410"/>
      <c r="AL2" s="410"/>
      <c r="AM2" s="410"/>
      <c r="AN2" s="410"/>
      <c r="AO2" s="410"/>
      <c r="AP2" s="410"/>
      <c r="AQ2" s="410"/>
      <c r="AR2" s="410"/>
      <c r="AS2" s="410"/>
      <c r="AT2" s="410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1"/>
      <c r="BO2" s="411"/>
      <c r="BP2" s="411"/>
      <c r="BQ2" s="411"/>
      <c r="BR2" s="411"/>
      <c r="BS2" s="411"/>
      <c r="BT2" s="411"/>
      <c r="BU2" s="411"/>
      <c r="BV2" s="411"/>
      <c r="BW2" s="411"/>
      <c r="BX2" s="411"/>
      <c r="BY2" s="411"/>
      <c r="BZ2" s="411"/>
      <c r="CA2" s="411"/>
      <c r="CB2" s="411"/>
      <c r="CC2" s="411"/>
      <c r="CD2" s="411"/>
      <c r="CE2" s="411"/>
      <c r="CF2" s="411"/>
      <c r="CG2" s="411"/>
      <c r="CH2" s="411"/>
      <c r="CI2" s="411"/>
      <c r="CJ2" s="411"/>
      <c r="CK2" s="411"/>
      <c r="CL2" s="411"/>
      <c r="CM2" s="411"/>
      <c r="CN2" s="411"/>
      <c r="CO2" s="411"/>
      <c r="CP2" s="411"/>
      <c r="CQ2" s="411"/>
      <c r="CR2" s="411"/>
      <c r="CS2" s="411"/>
      <c r="CT2" s="411"/>
      <c r="CU2" s="411"/>
      <c r="CV2" s="411"/>
      <c r="CW2" s="411"/>
      <c r="CX2" s="411"/>
      <c r="CY2" s="411"/>
      <c r="CZ2" s="411"/>
      <c r="DA2" s="411"/>
      <c r="DB2" s="411"/>
      <c r="DC2" s="411"/>
      <c r="DD2" s="411"/>
      <c r="DE2" s="411"/>
      <c r="DF2" s="411"/>
      <c r="DG2" s="411"/>
      <c r="DH2" s="411"/>
      <c r="DI2" s="411"/>
      <c r="DJ2" s="411"/>
      <c r="DK2" s="411"/>
      <c r="DL2" s="411"/>
      <c r="DM2" s="411"/>
      <c r="DN2" s="411"/>
      <c r="DO2" s="411"/>
      <c r="DP2" s="411"/>
      <c r="DQ2" s="411"/>
      <c r="DR2" s="411"/>
      <c r="DS2" s="411"/>
      <c r="DT2" s="411"/>
      <c r="DU2" s="411"/>
      <c r="DV2" s="411"/>
      <c r="DW2" s="411"/>
      <c r="DX2" s="411"/>
      <c r="DY2" s="411"/>
      <c r="DZ2" s="411"/>
      <c r="EA2" s="411"/>
      <c r="EB2" s="411"/>
      <c r="EC2" s="411"/>
      <c r="ED2" s="411"/>
      <c r="EE2" s="411"/>
      <c r="EF2" s="411"/>
      <c r="EG2" s="411"/>
      <c r="EH2" s="411"/>
      <c r="EI2" s="411"/>
      <c r="EJ2" s="411"/>
      <c r="EK2" s="411"/>
      <c r="EL2" s="411"/>
      <c r="EM2" s="411"/>
      <c r="EN2" s="411"/>
      <c r="EO2" s="411"/>
      <c r="EP2" s="411"/>
      <c r="EQ2" s="411"/>
      <c r="ER2" s="411"/>
      <c r="ES2" s="411"/>
      <c r="ET2" s="411"/>
      <c r="EU2" s="411"/>
      <c r="EV2" s="411"/>
      <c r="EW2" s="411"/>
      <c r="EX2" s="411"/>
      <c r="EY2" s="411"/>
      <c r="EZ2" s="411"/>
      <c r="FA2" s="411"/>
      <c r="FB2" s="411"/>
      <c r="FC2" s="411"/>
      <c r="FD2" s="411"/>
      <c r="FE2" s="411"/>
      <c r="FF2" s="411"/>
      <c r="FG2" s="411"/>
      <c r="FH2" s="411"/>
      <c r="FI2" s="411"/>
      <c r="FJ2" s="411"/>
      <c r="FK2" s="411"/>
      <c r="FL2" s="411"/>
      <c r="FM2" s="411"/>
      <c r="FN2" s="411"/>
      <c r="FO2" s="411"/>
      <c r="FP2" s="411"/>
      <c r="FQ2" s="411"/>
      <c r="FR2" s="411"/>
      <c r="FS2" s="411"/>
      <c r="FT2" s="411"/>
      <c r="FU2" s="411"/>
      <c r="FV2" s="411"/>
      <c r="FW2" s="411"/>
      <c r="FX2" s="411"/>
      <c r="FY2" s="411"/>
      <c r="FZ2" s="411"/>
      <c r="GA2" s="411"/>
      <c r="GB2" s="411"/>
      <c r="GC2" s="411"/>
      <c r="GD2" s="411"/>
      <c r="GE2" s="411"/>
      <c r="GF2" s="411"/>
      <c r="GG2" s="411"/>
      <c r="GH2" s="411"/>
      <c r="GI2" s="411"/>
      <c r="GJ2" s="411"/>
      <c r="GK2" s="411"/>
      <c r="GL2" s="411"/>
      <c r="GM2" s="411"/>
      <c r="GN2" s="411"/>
      <c r="GO2" s="411"/>
      <c r="GP2" s="411"/>
      <c r="GQ2" s="411"/>
      <c r="GR2" s="411"/>
      <c r="GS2" s="411"/>
      <c r="GT2" s="411"/>
      <c r="GU2" s="411"/>
      <c r="GV2" s="411"/>
      <c r="GW2" s="411"/>
      <c r="GX2" s="411"/>
      <c r="GY2" s="411"/>
      <c r="GZ2" s="411"/>
      <c r="HA2" s="411"/>
      <c r="HB2" s="411"/>
      <c r="HC2" s="411"/>
      <c r="HD2" s="411"/>
      <c r="HE2" s="411"/>
      <c r="HF2" s="411"/>
      <c r="HG2" s="411"/>
      <c r="HH2" s="411"/>
      <c r="HI2" s="411"/>
      <c r="HJ2" s="411"/>
      <c r="HK2" s="411"/>
      <c r="HL2" s="411"/>
      <c r="HM2" s="411"/>
      <c r="HN2" s="411"/>
      <c r="HO2" s="411"/>
      <c r="HP2" s="411"/>
      <c r="HQ2" s="411"/>
      <c r="HR2" s="411"/>
      <c r="HS2" s="411"/>
      <c r="HT2" s="411"/>
      <c r="HU2" s="411"/>
      <c r="HV2" s="411"/>
      <c r="HW2" s="411"/>
      <c r="HX2" s="411"/>
      <c r="HY2" s="411"/>
      <c r="HZ2" s="411"/>
      <c r="IA2" s="411"/>
      <c r="IB2" s="411"/>
      <c r="IC2" s="411"/>
      <c r="ID2" s="411"/>
      <c r="IE2" s="411"/>
      <c r="IF2" s="411"/>
      <c r="IG2" s="411"/>
      <c r="IH2" s="411"/>
      <c r="II2" s="411"/>
      <c r="IJ2" s="411"/>
      <c r="IK2" s="411"/>
      <c r="IL2" s="411"/>
      <c r="IM2" s="411"/>
      <c r="IN2" s="411"/>
      <c r="IO2" s="411"/>
      <c r="IP2" s="411"/>
      <c r="IQ2" s="411"/>
      <c r="IR2" s="411"/>
      <c r="IS2" s="411"/>
      <c r="IT2" s="411"/>
      <c r="IU2" s="411"/>
      <c r="IV2" s="411"/>
      <c r="IW2" s="411"/>
      <c r="IX2" s="411"/>
      <c r="IY2" s="411"/>
      <c r="IZ2" s="411"/>
      <c r="JA2" s="411"/>
      <c r="JB2" s="411"/>
      <c r="JC2" s="411"/>
      <c r="JD2" s="411"/>
      <c r="JE2" s="411"/>
      <c r="JF2" s="411"/>
      <c r="JG2" s="411"/>
      <c r="JH2" s="411"/>
      <c r="JI2" s="411"/>
      <c r="JJ2" s="411"/>
      <c r="JK2" s="411"/>
      <c r="JL2" s="411"/>
      <c r="JM2" s="411"/>
      <c r="JN2" s="411"/>
      <c r="JO2" s="411"/>
      <c r="JP2" s="411"/>
      <c r="JQ2" s="411"/>
      <c r="JR2" s="411"/>
      <c r="JS2" s="411"/>
      <c r="JT2" s="411"/>
      <c r="JU2" s="411"/>
      <c r="JV2" s="411"/>
      <c r="JW2" s="411"/>
      <c r="JX2" s="411"/>
      <c r="JY2" s="411"/>
      <c r="JZ2" s="411"/>
      <c r="KA2" s="411"/>
      <c r="KB2" s="411"/>
      <c r="KC2" s="411"/>
      <c r="KD2" s="411"/>
      <c r="KE2" s="411"/>
      <c r="KF2" s="411"/>
      <c r="KG2" s="411"/>
      <c r="KH2" s="411"/>
      <c r="KI2" s="411"/>
      <c r="KJ2" s="412"/>
      <c r="KK2" s="412"/>
      <c r="KL2" s="412"/>
      <c r="KM2" s="399" t="s">
        <v>114</v>
      </c>
      <c r="KN2" s="401"/>
      <c r="KO2" s="401"/>
      <c r="KP2" s="401"/>
      <c r="KQ2" s="401"/>
      <c r="KR2" s="401"/>
      <c r="KS2" s="401"/>
      <c r="KT2" s="401"/>
      <c r="KU2" s="401"/>
      <c r="KV2" s="401"/>
      <c r="KW2" s="401"/>
      <c r="KX2" s="401"/>
      <c r="KY2" s="401"/>
      <c r="KZ2" s="401"/>
      <c r="LA2" s="401"/>
      <c r="LB2" s="401"/>
      <c r="LC2" s="401"/>
      <c r="LD2" s="401"/>
      <c r="LE2" s="401"/>
      <c r="LF2" s="401"/>
      <c r="LG2" s="401"/>
      <c r="LH2" s="401"/>
      <c r="LI2" s="401"/>
      <c r="LJ2" s="402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  <c r="MU2" s="39"/>
      <c r="MV2" s="39"/>
      <c r="MW2" s="39"/>
      <c r="MX2" s="39"/>
      <c r="MY2" s="39"/>
      <c r="MZ2" s="39"/>
      <c r="NA2" s="39"/>
      <c r="NB2" s="39"/>
      <c r="NC2" s="39"/>
      <c r="ND2" s="39"/>
      <c r="NE2" s="39"/>
      <c r="NF2" s="39"/>
      <c r="NG2" s="39"/>
      <c r="NH2" s="39"/>
      <c r="NI2" s="39"/>
      <c r="NJ2" s="39"/>
      <c r="NK2" s="39"/>
      <c r="NL2" s="39"/>
      <c r="NM2" s="39"/>
      <c r="NN2" s="39"/>
      <c r="NO2" s="39"/>
      <c r="NP2" s="39"/>
      <c r="NQ2" s="39"/>
    </row>
    <row r="3" spans="1:381" s="1" customFormat="1" ht="18.75" customHeight="1" thickBot="1" x14ac:dyDescent="0.25">
      <c r="A3" s="35"/>
      <c r="B3" s="359" t="s">
        <v>71</v>
      </c>
      <c r="C3" s="360"/>
      <c r="D3" s="360"/>
      <c r="E3" s="360"/>
      <c r="F3" s="360"/>
      <c r="G3" s="360"/>
      <c r="H3" s="360"/>
      <c r="I3" s="360"/>
      <c r="J3" s="360"/>
      <c r="K3" s="413" t="s">
        <v>156</v>
      </c>
      <c r="L3" s="414"/>
      <c r="M3" s="414"/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4"/>
      <c r="Y3" s="414"/>
      <c r="Z3" s="414"/>
      <c r="AA3" s="414"/>
      <c r="AB3" s="414"/>
      <c r="AC3" s="414"/>
      <c r="AD3" s="414"/>
      <c r="AE3" s="414"/>
      <c r="AF3" s="414"/>
      <c r="AG3" s="414"/>
      <c r="AH3" s="414"/>
      <c r="AI3" s="414"/>
      <c r="AJ3" s="414"/>
      <c r="AK3" s="414"/>
      <c r="AL3" s="414"/>
      <c r="AM3" s="414"/>
      <c r="AN3" s="414"/>
      <c r="AO3" s="414"/>
      <c r="AP3" s="414"/>
      <c r="AQ3" s="414"/>
      <c r="AR3" s="414"/>
      <c r="AS3" s="414"/>
      <c r="AT3" s="414"/>
      <c r="AU3" s="369" t="s">
        <v>144</v>
      </c>
      <c r="AV3" s="369"/>
      <c r="AW3" s="369"/>
      <c r="AX3" s="369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415" t="s">
        <v>157</v>
      </c>
      <c r="CF3" s="415"/>
      <c r="CG3" s="415"/>
      <c r="CH3" s="415"/>
      <c r="CI3" s="415"/>
      <c r="CJ3" s="415"/>
      <c r="CK3" s="415"/>
      <c r="CL3" s="415"/>
      <c r="CM3" s="415"/>
      <c r="CN3" s="415"/>
      <c r="CO3" s="415"/>
      <c r="CP3" s="415"/>
      <c r="CQ3" s="415"/>
      <c r="CR3" s="415"/>
      <c r="CS3" s="415"/>
      <c r="CT3" s="415"/>
      <c r="CU3" s="415"/>
      <c r="CV3" s="415"/>
      <c r="CW3" s="415"/>
      <c r="CX3" s="415"/>
      <c r="CY3" s="415"/>
      <c r="CZ3" s="415"/>
      <c r="DA3" s="415"/>
      <c r="DB3" s="415"/>
      <c r="DC3" s="415"/>
      <c r="DD3" s="415"/>
      <c r="DE3" s="415"/>
      <c r="DF3" s="415"/>
      <c r="DG3" s="415"/>
      <c r="DH3" s="415"/>
      <c r="DI3" s="415"/>
      <c r="DJ3" s="415"/>
      <c r="DK3" s="415"/>
      <c r="DL3" s="415"/>
      <c r="DM3" s="415"/>
      <c r="DN3" s="415"/>
      <c r="DO3" s="416" t="s">
        <v>158</v>
      </c>
      <c r="DP3" s="417"/>
      <c r="DQ3" s="417"/>
      <c r="DR3" s="417"/>
      <c r="DS3" s="417"/>
      <c r="DT3" s="417"/>
      <c r="DU3" s="417"/>
      <c r="DV3" s="417"/>
      <c r="DW3" s="417"/>
      <c r="DX3" s="417"/>
      <c r="DY3" s="417"/>
      <c r="DZ3" s="417"/>
      <c r="EA3" s="417"/>
      <c r="EB3" s="417"/>
      <c r="EC3" s="417"/>
      <c r="ED3" s="417"/>
      <c r="EE3" s="417"/>
      <c r="EF3" s="417"/>
      <c r="EG3" s="417"/>
      <c r="EH3" s="417"/>
      <c r="EI3" s="417"/>
      <c r="EJ3" s="417"/>
      <c r="EK3" s="417"/>
      <c r="EL3" s="417"/>
      <c r="EM3" s="417"/>
      <c r="EN3" s="417"/>
      <c r="EO3" s="417"/>
      <c r="EP3" s="417"/>
      <c r="EQ3" s="417"/>
      <c r="ER3" s="417"/>
      <c r="ES3" s="417"/>
      <c r="ET3" s="417"/>
      <c r="EU3" s="417"/>
      <c r="EV3" s="417"/>
      <c r="EW3" s="417"/>
      <c r="EX3" s="417"/>
      <c r="EY3" s="418" t="s">
        <v>159</v>
      </c>
      <c r="EZ3" s="414"/>
      <c r="FA3" s="414"/>
      <c r="FB3" s="414"/>
      <c r="FC3" s="414"/>
      <c r="FD3" s="414"/>
      <c r="FE3" s="414"/>
      <c r="FF3" s="414"/>
      <c r="FG3" s="414"/>
      <c r="FH3" s="414"/>
      <c r="FI3" s="414"/>
      <c r="FJ3" s="414"/>
      <c r="FK3" s="414"/>
      <c r="FL3" s="414"/>
      <c r="FM3" s="414"/>
      <c r="FN3" s="414"/>
      <c r="FO3" s="414"/>
      <c r="FP3" s="414"/>
      <c r="FQ3" s="414"/>
      <c r="FR3" s="414"/>
      <c r="FS3" s="414"/>
      <c r="FT3" s="414"/>
      <c r="FU3" s="414"/>
      <c r="FV3" s="414"/>
      <c r="FW3" s="414"/>
      <c r="FX3" s="414"/>
      <c r="FY3" s="414"/>
      <c r="FZ3" s="414"/>
      <c r="GA3" s="414"/>
      <c r="GB3" s="414"/>
      <c r="GC3" s="414"/>
      <c r="GD3" s="414"/>
      <c r="GE3" s="414"/>
      <c r="GF3" s="414"/>
      <c r="GG3" s="414"/>
      <c r="GH3" s="414"/>
      <c r="GI3" s="416" t="s">
        <v>160</v>
      </c>
      <c r="GJ3" s="417"/>
      <c r="GK3" s="417"/>
      <c r="GL3" s="417"/>
      <c r="GM3" s="417"/>
      <c r="GN3" s="417"/>
      <c r="GO3" s="417"/>
      <c r="GP3" s="417"/>
      <c r="GQ3" s="417"/>
      <c r="GR3" s="417"/>
      <c r="GS3" s="417"/>
      <c r="GT3" s="417"/>
      <c r="GU3" s="417"/>
      <c r="GV3" s="417"/>
      <c r="GW3" s="417"/>
      <c r="GX3" s="417"/>
      <c r="GY3" s="417"/>
      <c r="GZ3" s="417"/>
      <c r="HA3" s="417"/>
      <c r="HB3" s="417"/>
      <c r="HC3" s="417"/>
      <c r="HD3" s="417"/>
      <c r="HE3" s="417"/>
      <c r="HF3" s="417"/>
      <c r="HG3" s="417"/>
      <c r="HH3" s="417"/>
      <c r="HI3" s="417"/>
      <c r="HJ3" s="417"/>
      <c r="HK3" s="417"/>
      <c r="HL3" s="417"/>
      <c r="HM3" s="417"/>
      <c r="HN3" s="417"/>
      <c r="HO3" s="417"/>
      <c r="HP3" s="417"/>
      <c r="HQ3" s="417"/>
      <c r="HR3" s="417"/>
      <c r="HS3" s="418" t="s">
        <v>208</v>
      </c>
      <c r="HT3" s="414"/>
      <c r="HU3" s="414"/>
      <c r="HV3" s="414"/>
      <c r="HW3" s="414"/>
      <c r="HX3" s="414"/>
      <c r="HY3" s="414"/>
      <c r="HZ3" s="414"/>
      <c r="IA3" s="414"/>
      <c r="IB3" s="414"/>
      <c r="IC3" s="414"/>
      <c r="ID3" s="414"/>
      <c r="IE3" s="414"/>
      <c r="IF3" s="414"/>
      <c r="IG3" s="414"/>
      <c r="IH3" s="414"/>
      <c r="II3" s="414"/>
      <c r="IJ3" s="414"/>
      <c r="IK3" s="414"/>
      <c r="IL3" s="414"/>
      <c r="IM3" s="414"/>
      <c r="IN3" s="414"/>
      <c r="IO3" s="414"/>
      <c r="IP3" s="414"/>
      <c r="IQ3" s="414"/>
      <c r="IR3" s="414"/>
      <c r="IS3" s="414"/>
      <c r="IT3" s="414"/>
      <c r="IU3" s="414"/>
      <c r="IV3" s="414"/>
      <c r="IW3" s="414"/>
      <c r="IX3" s="414"/>
      <c r="IY3" s="414"/>
      <c r="IZ3" s="414"/>
      <c r="JA3" s="414"/>
      <c r="JB3" s="414"/>
      <c r="JC3" s="416" t="s">
        <v>161</v>
      </c>
      <c r="JD3" s="417"/>
      <c r="JE3" s="417"/>
      <c r="JF3" s="417"/>
      <c r="JG3" s="417"/>
      <c r="JH3" s="417"/>
      <c r="JI3" s="417"/>
      <c r="JJ3" s="417"/>
      <c r="JK3" s="417"/>
      <c r="JL3" s="417"/>
      <c r="JM3" s="417"/>
      <c r="JN3" s="417"/>
      <c r="JO3" s="417"/>
      <c r="JP3" s="417"/>
      <c r="JQ3" s="417"/>
      <c r="JR3" s="417"/>
      <c r="JS3" s="417"/>
      <c r="JT3" s="417"/>
      <c r="JU3" s="417"/>
      <c r="JV3" s="417"/>
      <c r="JW3" s="417"/>
      <c r="JX3" s="417"/>
      <c r="JY3" s="417"/>
      <c r="JZ3" s="417"/>
      <c r="KA3" s="417"/>
      <c r="KB3" s="417"/>
      <c r="KC3" s="417"/>
      <c r="KD3" s="417"/>
      <c r="KE3" s="417"/>
      <c r="KF3" s="417"/>
      <c r="KG3" s="417"/>
      <c r="KH3" s="417"/>
      <c r="KI3" s="417"/>
      <c r="KJ3" s="417"/>
      <c r="KK3" s="417"/>
      <c r="KL3" s="417"/>
      <c r="KM3" s="93"/>
      <c r="KN3" s="370" t="s">
        <v>140</v>
      </c>
      <c r="KO3" s="371"/>
      <c r="KP3" s="371"/>
      <c r="KQ3" s="371"/>
      <c r="KR3" s="371"/>
      <c r="KS3" s="371"/>
      <c r="KT3" s="371"/>
      <c r="KU3" s="371"/>
      <c r="KV3" s="371"/>
      <c r="KW3" s="371"/>
      <c r="KX3" s="372"/>
      <c r="KY3" s="93"/>
      <c r="KZ3" s="364" t="s">
        <v>117</v>
      </c>
      <c r="LA3" s="365"/>
      <c r="LB3" s="365"/>
      <c r="LC3" s="365"/>
      <c r="LD3" s="365"/>
      <c r="LE3" s="365"/>
      <c r="LF3" s="365"/>
      <c r="LG3" s="366"/>
      <c r="LH3" s="87"/>
      <c r="LI3" s="361" t="s">
        <v>121</v>
      </c>
      <c r="LJ3" s="87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</row>
    <row r="4" spans="1:381" s="35" customFormat="1" ht="13.5" hidden="1" customHeight="1" thickBot="1" x14ac:dyDescent="0.25">
      <c r="F4" s="215"/>
      <c r="K4" s="101"/>
      <c r="L4" s="393" t="s">
        <v>105</v>
      </c>
      <c r="M4" s="394"/>
      <c r="N4" s="394"/>
      <c r="O4" s="394"/>
      <c r="P4" s="394"/>
      <c r="Q4" s="364" t="s">
        <v>109</v>
      </c>
      <c r="R4" s="365"/>
      <c r="S4" s="365"/>
      <c r="T4" s="365"/>
      <c r="U4" s="365"/>
      <c r="V4" s="387" t="s">
        <v>110</v>
      </c>
      <c r="W4" s="388"/>
      <c r="X4" s="388"/>
      <c r="Y4" s="388"/>
      <c r="Z4" s="388"/>
      <c r="AA4" s="370" t="s">
        <v>111</v>
      </c>
      <c r="AB4" s="371"/>
      <c r="AC4" s="371"/>
      <c r="AD4" s="371"/>
      <c r="AE4" s="371"/>
      <c r="AF4" s="389" t="s">
        <v>112</v>
      </c>
      <c r="AG4" s="390"/>
      <c r="AH4" s="390"/>
      <c r="AI4" s="390"/>
      <c r="AJ4" s="390"/>
      <c r="AK4" s="391" t="s">
        <v>119</v>
      </c>
      <c r="AL4" s="392"/>
      <c r="AM4" s="392"/>
      <c r="AN4" s="392"/>
      <c r="AO4" s="392"/>
      <c r="AP4" s="420"/>
      <c r="AQ4" s="419"/>
      <c r="AR4" s="419"/>
      <c r="AS4" s="419"/>
      <c r="AT4" s="419"/>
      <c r="AU4" s="147"/>
      <c r="AV4" s="393" t="s">
        <v>105</v>
      </c>
      <c r="AW4" s="394"/>
      <c r="AX4" s="394"/>
      <c r="AY4" s="394"/>
      <c r="AZ4" s="394"/>
      <c r="BA4" s="364" t="s">
        <v>109</v>
      </c>
      <c r="BB4" s="365"/>
      <c r="BC4" s="365"/>
      <c r="BD4" s="365"/>
      <c r="BE4" s="365"/>
      <c r="BF4" s="387" t="s">
        <v>110</v>
      </c>
      <c r="BG4" s="388"/>
      <c r="BH4" s="388"/>
      <c r="BI4" s="388"/>
      <c r="BJ4" s="388"/>
      <c r="BK4" s="370" t="s">
        <v>111</v>
      </c>
      <c r="BL4" s="371"/>
      <c r="BM4" s="371"/>
      <c r="BN4" s="371"/>
      <c r="BO4" s="371"/>
      <c r="BP4" s="389" t="s">
        <v>112</v>
      </c>
      <c r="BQ4" s="390"/>
      <c r="BR4" s="390"/>
      <c r="BS4" s="390"/>
      <c r="BT4" s="390"/>
      <c r="BU4" s="391" t="s">
        <v>119</v>
      </c>
      <c r="BV4" s="392"/>
      <c r="BW4" s="392"/>
      <c r="BX4" s="392"/>
      <c r="BY4" s="392"/>
      <c r="BZ4" s="420"/>
      <c r="CA4" s="419"/>
      <c r="CB4" s="419"/>
      <c r="CC4" s="419"/>
      <c r="CD4" s="419"/>
      <c r="CE4" s="167"/>
      <c r="CF4" s="393" t="s">
        <v>105</v>
      </c>
      <c r="CG4" s="394"/>
      <c r="CH4" s="394"/>
      <c r="CI4" s="394"/>
      <c r="CJ4" s="394"/>
      <c r="CK4" s="364" t="s">
        <v>109</v>
      </c>
      <c r="CL4" s="365"/>
      <c r="CM4" s="365"/>
      <c r="CN4" s="365"/>
      <c r="CO4" s="365"/>
      <c r="CP4" s="387" t="s">
        <v>110</v>
      </c>
      <c r="CQ4" s="388"/>
      <c r="CR4" s="388"/>
      <c r="CS4" s="388"/>
      <c r="CT4" s="388"/>
      <c r="CU4" s="370" t="s">
        <v>111</v>
      </c>
      <c r="CV4" s="371"/>
      <c r="CW4" s="371"/>
      <c r="CX4" s="371"/>
      <c r="CY4" s="371"/>
      <c r="CZ4" s="389" t="s">
        <v>112</v>
      </c>
      <c r="DA4" s="390"/>
      <c r="DB4" s="390"/>
      <c r="DC4" s="390"/>
      <c r="DD4" s="390"/>
      <c r="DE4" s="391" t="s">
        <v>119</v>
      </c>
      <c r="DF4" s="392"/>
      <c r="DG4" s="392"/>
      <c r="DH4" s="392"/>
      <c r="DI4" s="392"/>
      <c r="DJ4" s="420"/>
      <c r="DK4" s="419"/>
      <c r="DL4" s="419"/>
      <c r="DM4" s="419"/>
      <c r="DN4" s="419"/>
      <c r="DO4" s="167"/>
      <c r="DP4" s="393" t="s">
        <v>105</v>
      </c>
      <c r="DQ4" s="394"/>
      <c r="DR4" s="394"/>
      <c r="DS4" s="394"/>
      <c r="DT4" s="394"/>
      <c r="DU4" s="364" t="s">
        <v>109</v>
      </c>
      <c r="DV4" s="365"/>
      <c r="DW4" s="365"/>
      <c r="DX4" s="365"/>
      <c r="DY4" s="365"/>
      <c r="DZ4" s="387" t="s">
        <v>110</v>
      </c>
      <c r="EA4" s="388"/>
      <c r="EB4" s="388"/>
      <c r="EC4" s="388"/>
      <c r="ED4" s="388"/>
      <c r="EE4" s="370" t="s">
        <v>111</v>
      </c>
      <c r="EF4" s="371"/>
      <c r="EG4" s="371"/>
      <c r="EH4" s="371"/>
      <c r="EI4" s="371"/>
      <c r="EJ4" s="389" t="s">
        <v>112</v>
      </c>
      <c r="EK4" s="390"/>
      <c r="EL4" s="390"/>
      <c r="EM4" s="390"/>
      <c r="EN4" s="390"/>
      <c r="EO4" s="391" t="s">
        <v>119</v>
      </c>
      <c r="EP4" s="392"/>
      <c r="EQ4" s="392"/>
      <c r="ER4" s="392"/>
      <c r="ES4" s="392"/>
      <c r="ET4" s="420"/>
      <c r="EU4" s="419"/>
      <c r="EV4" s="419"/>
      <c r="EW4" s="419"/>
      <c r="EX4" s="419"/>
      <c r="EY4" s="147"/>
      <c r="EZ4" s="393" t="s">
        <v>105</v>
      </c>
      <c r="FA4" s="394"/>
      <c r="FB4" s="394"/>
      <c r="FC4" s="394"/>
      <c r="FD4" s="394"/>
      <c r="FE4" s="364" t="s">
        <v>109</v>
      </c>
      <c r="FF4" s="365"/>
      <c r="FG4" s="365"/>
      <c r="FH4" s="365"/>
      <c r="FI4" s="365"/>
      <c r="FJ4" s="387" t="s">
        <v>110</v>
      </c>
      <c r="FK4" s="388"/>
      <c r="FL4" s="388"/>
      <c r="FM4" s="388"/>
      <c r="FN4" s="388"/>
      <c r="FO4" s="370" t="s">
        <v>111</v>
      </c>
      <c r="FP4" s="371"/>
      <c r="FQ4" s="371"/>
      <c r="FR4" s="371"/>
      <c r="FS4" s="371"/>
      <c r="FT4" s="389" t="s">
        <v>112</v>
      </c>
      <c r="FU4" s="390"/>
      <c r="FV4" s="390"/>
      <c r="FW4" s="390"/>
      <c r="FX4" s="390"/>
      <c r="FY4" s="391" t="s">
        <v>119</v>
      </c>
      <c r="FZ4" s="392"/>
      <c r="GA4" s="392"/>
      <c r="GB4" s="392"/>
      <c r="GC4" s="392"/>
      <c r="GD4" s="420"/>
      <c r="GE4" s="419"/>
      <c r="GF4" s="419"/>
      <c r="GG4" s="419"/>
      <c r="GH4" s="419"/>
      <c r="GI4" s="147"/>
      <c r="GJ4" s="393" t="s">
        <v>105</v>
      </c>
      <c r="GK4" s="394"/>
      <c r="GL4" s="394"/>
      <c r="GM4" s="394"/>
      <c r="GN4" s="394"/>
      <c r="GO4" s="364" t="s">
        <v>109</v>
      </c>
      <c r="GP4" s="365"/>
      <c r="GQ4" s="365"/>
      <c r="GR4" s="365"/>
      <c r="GS4" s="365"/>
      <c r="GT4" s="387" t="s">
        <v>110</v>
      </c>
      <c r="GU4" s="388"/>
      <c r="GV4" s="388"/>
      <c r="GW4" s="388"/>
      <c r="GX4" s="388"/>
      <c r="GY4" s="370" t="s">
        <v>111</v>
      </c>
      <c r="GZ4" s="371"/>
      <c r="HA4" s="371"/>
      <c r="HB4" s="371"/>
      <c r="HC4" s="371"/>
      <c r="HD4" s="389" t="s">
        <v>112</v>
      </c>
      <c r="HE4" s="390"/>
      <c r="HF4" s="390"/>
      <c r="HG4" s="390"/>
      <c r="HH4" s="390"/>
      <c r="HI4" s="391" t="s">
        <v>119</v>
      </c>
      <c r="HJ4" s="392"/>
      <c r="HK4" s="392"/>
      <c r="HL4" s="392"/>
      <c r="HM4" s="392"/>
      <c r="HN4" s="420"/>
      <c r="HO4" s="419"/>
      <c r="HP4" s="419"/>
      <c r="HQ4" s="419"/>
      <c r="HR4" s="419"/>
      <c r="HS4" s="147"/>
      <c r="HT4" s="393" t="s">
        <v>105</v>
      </c>
      <c r="HU4" s="394"/>
      <c r="HV4" s="394"/>
      <c r="HW4" s="394"/>
      <c r="HX4" s="394"/>
      <c r="HY4" s="364" t="s">
        <v>109</v>
      </c>
      <c r="HZ4" s="365"/>
      <c r="IA4" s="365"/>
      <c r="IB4" s="365"/>
      <c r="IC4" s="365"/>
      <c r="ID4" s="387" t="s">
        <v>110</v>
      </c>
      <c r="IE4" s="388"/>
      <c r="IF4" s="388"/>
      <c r="IG4" s="388"/>
      <c r="IH4" s="388"/>
      <c r="II4" s="370" t="s">
        <v>111</v>
      </c>
      <c r="IJ4" s="371"/>
      <c r="IK4" s="371"/>
      <c r="IL4" s="371"/>
      <c r="IM4" s="371"/>
      <c r="IN4" s="389" t="s">
        <v>112</v>
      </c>
      <c r="IO4" s="390"/>
      <c r="IP4" s="390"/>
      <c r="IQ4" s="390"/>
      <c r="IR4" s="390"/>
      <c r="IS4" s="391" t="s">
        <v>119</v>
      </c>
      <c r="IT4" s="392"/>
      <c r="IU4" s="392"/>
      <c r="IV4" s="392"/>
      <c r="IW4" s="392"/>
      <c r="IX4" s="420"/>
      <c r="IY4" s="419"/>
      <c r="IZ4" s="419"/>
      <c r="JA4" s="419"/>
      <c r="JB4" s="419"/>
      <c r="JC4" s="147"/>
      <c r="JD4" s="393" t="s">
        <v>105</v>
      </c>
      <c r="JE4" s="394"/>
      <c r="JF4" s="394"/>
      <c r="JG4" s="394"/>
      <c r="JH4" s="394"/>
      <c r="JI4" s="364" t="s">
        <v>109</v>
      </c>
      <c r="JJ4" s="365"/>
      <c r="JK4" s="365"/>
      <c r="JL4" s="365"/>
      <c r="JM4" s="365"/>
      <c r="JN4" s="387" t="s">
        <v>110</v>
      </c>
      <c r="JO4" s="388"/>
      <c r="JP4" s="388"/>
      <c r="JQ4" s="388"/>
      <c r="JR4" s="388"/>
      <c r="JS4" s="370" t="s">
        <v>111</v>
      </c>
      <c r="JT4" s="371"/>
      <c r="JU4" s="371"/>
      <c r="JV4" s="371"/>
      <c r="JW4" s="371"/>
      <c r="JX4" s="389" t="s">
        <v>112</v>
      </c>
      <c r="JY4" s="390"/>
      <c r="JZ4" s="390"/>
      <c r="KA4" s="390"/>
      <c r="KB4" s="390"/>
      <c r="KC4" s="391" t="s">
        <v>119</v>
      </c>
      <c r="KD4" s="392"/>
      <c r="KE4" s="392"/>
      <c r="KF4" s="392"/>
      <c r="KG4" s="392"/>
      <c r="KH4" s="406"/>
      <c r="KI4" s="419"/>
      <c r="KJ4" s="419"/>
      <c r="KK4" s="419"/>
      <c r="KL4" s="419"/>
      <c r="KM4" s="93"/>
      <c r="KN4" s="102"/>
      <c r="KO4" s="103"/>
      <c r="KP4" s="103"/>
      <c r="KQ4" s="103"/>
      <c r="KR4" s="103"/>
      <c r="KS4" s="103"/>
      <c r="KT4" s="103"/>
      <c r="KU4" s="103"/>
      <c r="KV4" s="103"/>
      <c r="KW4" s="103"/>
      <c r="KX4" s="104"/>
      <c r="KY4" s="93"/>
      <c r="KZ4" s="105"/>
      <c r="LA4" s="103"/>
      <c r="LB4" s="103"/>
      <c r="LC4" s="103"/>
      <c r="LD4" s="103"/>
      <c r="LE4" s="103"/>
      <c r="LF4" s="103"/>
      <c r="LG4" s="104"/>
      <c r="LH4" s="87"/>
      <c r="LI4" s="362"/>
      <c r="LJ4" s="87"/>
    </row>
    <row r="5" spans="1:381" s="5" customFormat="1" ht="48.75" thickBot="1" x14ac:dyDescent="0.25">
      <c r="A5" s="34"/>
      <c r="B5" s="106" t="s">
        <v>47</v>
      </c>
      <c r="C5" s="107" t="s">
        <v>2</v>
      </c>
      <c r="D5" s="107" t="s">
        <v>1</v>
      </c>
      <c r="E5" s="107" t="s">
        <v>35</v>
      </c>
      <c r="F5" s="107" t="s">
        <v>34</v>
      </c>
      <c r="G5" s="107" t="s">
        <v>3</v>
      </c>
      <c r="H5" s="108" t="s">
        <v>38</v>
      </c>
      <c r="I5" s="188" t="str">
        <f>LA5</f>
        <v>TOTAL
POINTS
(No Drop Points)</v>
      </c>
      <c r="J5" s="108" t="s">
        <v>72</v>
      </c>
      <c r="K5" s="110" t="s">
        <v>4</v>
      </c>
      <c r="L5" s="111" t="s">
        <v>113</v>
      </c>
      <c r="M5" s="112" t="s">
        <v>104</v>
      </c>
      <c r="N5" s="112" t="s">
        <v>108</v>
      </c>
      <c r="O5" s="112" t="s">
        <v>106</v>
      </c>
      <c r="P5" s="113" t="s">
        <v>107</v>
      </c>
      <c r="Q5" s="111" t="s">
        <v>113</v>
      </c>
      <c r="R5" s="112" t="s">
        <v>104</v>
      </c>
      <c r="S5" s="112" t="s">
        <v>108</v>
      </c>
      <c r="T5" s="112" t="s">
        <v>106</v>
      </c>
      <c r="U5" s="113" t="s">
        <v>107</v>
      </c>
      <c r="V5" s="111" t="s">
        <v>113</v>
      </c>
      <c r="W5" s="112" t="s">
        <v>104</v>
      </c>
      <c r="X5" s="112" t="s">
        <v>108</v>
      </c>
      <c r="Y5" s="112" t="s">
        <v>106</v>
      </c>
      <c r="Z5" s="113" t="s">
        <v>107</v>
      </c>
      <c r="AA5" s="111" t="s">
        <v>113</v>
      </c>
      <c r="AB5" s="112" t="s">
        <v>104</v>
      </c>
      <c r="AC5" s="112" t="s">
        <v>108</v>
      </c>
      <c r="AD5" s="112" t="s">
        <v>106</v>
      </c>
      <c r="AE5" s="113" t="s">
        <v>107</v>
      </c>
      <c r="AF5" s="111" t="s">
        <v>113</v>
      </c>
      <c r="AG5" s="112" t="s">
        <v>104</v>
      </c>
      <c r="AH5" s="112" t="s">
        <v>108</v>
      </c>
      <c r="AI5" s="112" t="s">
        <v>106</v>
      </c>
      <c r="AJ5" s="113" t="s">
        <v>107</v>
      </c>
      <c r="AK5" s="111" t="s">
        <v>113</v>
      </c>
      <c r="AL5" s="112" t="s">
        <v>104</v>
      </c>
      <c r="AM5" s="112" t="s">
        <v>108</v>
      </c>
      <c r="AN5" s="112" t="s">
        <v>106</v>
      </c>
      <c r="AO5" s="113" t="s">
        <v>107</v>
      </c>
      <c r="AP5" s="110" t="s">
        <v>55</v>
      </c>
      <c r="AQ5" s="112" t="s">
        <v>49</v>
      </c>
      <c r="AR5" s="112" t="s">
        <v>132</v>
      </c>
      <c r="AS5" s="173" t="s">
        <v>122</v>
      </c>
      <c r="AT5" s="113" t="s">
        <v>133</v>
      </c>
      <c r="AU5" s="110" t="s">
        <v>5</v>
      </c>
      <c r="AV5" s="111" t="s">
        <v>113</v>
      </c>
      <c r="AW5" s="112" t="s">
        <v>104</v>
      </c>
      <c r="AX5" s="112" t="s">
        <v>108</v>
      </c>
      <c r="AY5" s="112" t="s">
        <v>106</v>
      </c>
      <c r="AZ5" s="113" t="s">
        <v>107</v>
      </c>
      <c r="BA5" s="111" t="s">
        <v>113</v>
      </c>
      <c r="BB5" s="112" t="s">
        <v>104</v>
      </c>
      <c r="BC5" s="112" t="s">
        <v>108</v>
      </c>
      <c r="BD5" s="112" t="s">
        <v>106</v>
      </c>
      <c r="BE5" s="113" t="s">
        <v>107</v>
      </c>
      <c r="BF5" s="111" t="s">
        <v>113</v>
      </c>
      <c r="BG5" s="112" t="s">
        <v>104</v>
      </c>
      <c r="BH5" s="112" t="s">
        <v>108</v>
      </c>
      <c r="BI5" s="112" t="s">
        <v>106</v>
      </c>
      <c r="BJ5" s="113" t="s">
        <v>107</v>
      </c>
      <c r="BK5" s="111" t="s">
        <v>113</v>
      </c>
      <c r="BL5" s="112" t="s">
        <v>104</v>
      </c>
      <c r="BM5" s="112" t="s">
        <v>108</v>
      </c>
      <c r="BN5" s="112" t="s">
        <v>106</v>
      </c>
      <c r="BO5" s="113" t="s">
        <v>107</v>
      </c>
      <c r="BP5" s="111" t="s">
        <v>113</v>
      </c>
      <c r="BQ5" s="112" t="s">
        <v>104</v>
      </c>
      <c r="BR5" s="112" t="s">
        <v>108</v>
      </c>
      <c r="BS5" s="112" t="s">
        <v>106</v>
      </c>
      <c r="BT5" s="113" t="s">
        <v>107</v>
      </c>
      <c r="BU5" s="111" t="s">
        <v>113</v>
      </c>
      <c r="BV5" s="112" t="s">
        <v>104</v>
      </c>
      <c r="BW5" s="112" t="s">
        <v>108</v>
      </c>
      <c r="BX5" s="112" t="s">
        <v>106</v>
      </c>
      <c r="BY5" s="113" t="s">
        <v>107</v>
      </c>
      <c r="BZ5" s="110" t="s">
        <v>56</v>
      </c>
      <c r="CA5" s="112" t="s">
        <v>57</v>
      </c>
      <c r="CB5" s="112" t="s">
        <v>132</v>
      </c>
      <c r="CC5" s="173" t="s">
        <v>122</v>
      </c>
      <c r="CD5" s="110" t="s">
        <v>133</v>
      </c>
      <c r="CE5" s="109" t="s">
        <v>6</v>
      </c>
      <c r="CF5" s="173" t="s">
        <v>113</v>
      </c>
      <c r="CG5" s="112" t="s">
        <v>104</v>
      </c>
      <c r="CH5" s="112" t="s">
        <v>108</v>
      </c>
      <c r="CI5" s="112" t="s">
        <v>106</v>
      </c>
      <c r="CJ5" s="113" t="s">
        <v>107</v>
      </c>
      <c r="CK5" s="111" t="s">
        <v>113</v>
      </c>
      <c r="CL5" s="112" t="s">
        <v>104</v>
      </c>
      <c r="CM5" s="112" t="s">
        <v>108</v>
      </c>
      <c r="CN5" s="112" t="s">
        <v>106</v>
      </c>
      <c r="CO5" s="113" t="s">
        <v>107</v>
      </c>
      <c r="CP5" s="111" t="s">
        <v>113</v>
      </c>
      <c r="CQ5" s="112" t="s">
        <v>104</v>
      </c>
      <c r="CR5" s="112" t="s">
        <v>108</v>
      </c>
      <c r="CS5" s="112" t="s">
        <v>106</v>
      </c>
      <c r="CT5" s="113" t="s">
        <v>107</v>
      </c>
      <c r="CU5" s="111" t="s">
        <v>113</v>
      </c>
      <c r="CV5" s="112" t="s">
        <v>104</v>
      </c>
      <c r="CW5" s="112" t="s">
        <v>108</v>
      </c>
      <c r="CX5" s="112" t="s">
        <v>106</v>
      </c>
      <c r="CY5" s="113" t="s">
        <v>107</v>
      </c>
      <c r="CZ5" s="111" t="s">
        <v>113</v>
      </c>
      <c r="DA5" s="112" t="s">
        <v>104</v>
      </c>
      <c r="DB5" s="112" t="s">
        <v>108</v>
      </c>
      <c r="DC5" s="112" t="s">
        <v>106</v>
      </c>
      <c r="DD5" s="113" t="s">
        <v>107</v>
      </c>
      <c r="DE5" s="111" t="s">
        <v>113</v>
      </c>
      <c r="DF5" s="112" t="s">
        <v>104</v>
      </c>
      <c r="DG5" s="112" t="s">
        <v>108</v>
      </c>
      <c r="DH5" s="112" t="s">
        <v>106</v>
      </c>
      <c r="DI5" s="113" t="s">
        <v>107</v>
      </c>
      <c r="DJ5" s="110" t="s">
        <v>58</v>
      </c>
      <c r="DK5" s="112" t="s">
        <v>59</v>
      </c>
      <c r="DL5" s="112" t="s">
        <v>132</v>
      </c>
      <c r="DM5" s="173" t="s">
        <v>122</v>
      </c>
      <c r="DN5" s="113" t="s">
        <v>133</v>
      </c>
      <c r="DO5" s="109" t="s">
        <v>7</v>
      </c>
      <c r="DP5" s="173" t="s">
        <v>113</v>
      </c>
      <c r="DQ5" s="112" t="s">
        <v>104</v>
      </c>
      <c r="DR5" s="112" t="s">
        <v>108</v>
      </c>
      <c r="DS5" s="112" t="s">
        <v>106</v>
      </c>
      <c r="DT5" s="113" t="s">
        <v>107</v>
      </c>
      <c r="DU5" s="111" t="s">
        <v>113</v>
      </c>
      <c r="DV5" s="112" t="s">
        <v>104</v>
      </c>
      <c r="DW5" s="112" t="s">
        <v>108</v>
      </c>
      <c r="DX5" s="112" t="s">
        <v>106</v>
      </c>
      <c r="DY5" s="113" t="s">
        <v>107</v>
      </c>
      <c r="DZ5" s="111" t="s">
        <v>113</v>
      </c>
      <c r="EA5" s="112" t="s">
        <v>104</v>
      </c>
      <c r="EB5" s="112" t="s">
        <v>108</v>
      </c>
      <c r="EC5" s="112" t="s">
        <v>106</v>
      </c>
      <c r="ED5" s="113" t="s">
        <v>107</v>
      </c>
      <c r="EE5" s="111" t="s">
        <v>113</v>
      </c>
      <c r="EF5" s="112" t="s">
        <v>104</v>
      </c>
      <c r="EG5" s="112" t="s">
        <v>108</v>
      </c>
      <c r="EH5" s="112" t="s">
        <v>106</v>
      </c>
      <c r="EI5" s="113" t="s">
        <v>107</v>
      </c>
      <c r="EJ5" s="111" t="s">
        <v>113</v>
      </c>
      <c r="EK5" s="112" t="s">
        <v>104</v>
      </c>
      <c r="EL5" s="112" t="s">
        <v>108</v>
      </c>
      <c r="EM5" s="112" t="s">
        <v>106</v>
      </c>
      <c r="EN5" s="113" t="s">
        <v>107</v>
      </c>
      <c r="EO5" s="111" t="s">
        <v>113</v>
      </c>
      <c r="EP5" s="112" t="s">
        <v>104</v>
      </c>
      <c r="EQ5" s="112" t="s">
        <v>108</v>
      </c>
      <c r="ER5" s="112" t="s">
        <v>106</v>
      </c>
      <c r="ES5" s="113" t="s">
        <v>107</v>
      </c>
      <c r="ET5" s="110" t="s">
        <v>60</v>
      </c>
      <c r="EU5" s="112" t="s">
        <v>61</v>
      </c>
      <c r="EV5" s="112" t="s">
        <v>132</v>
      </c>
      <c r="EW5" s="173" t="s">
        <v>122</v>
      </c>
      <c r="EX5" s="110" t="s">
        <v>133</v>
      </c>
      <c r="EY5" s="109" t="s">
        <v>8</v>
      </c>
      <c r="EZ5" s="173" t="s">
        <v>113</v>
      </c>
      <c r="FA5" s="112" t="s">
        <v>104</v>
      </c>
      <c r="FB5" s="112" t="s">
        <v>108</v>
      </c>
      <c r="FC5" s="112" t="s">
        <v>106</v>
      </c>
      <c r="FD5" s="113" t="s">
        <v>107</v>
      </c>
      <c r="FE5" s="111" t="s">
        <v>113</v>
      </c>
      <c r="FF5" s="112" t="s">
        <v>104</v>
      </c>
      <c r="FG5" s="112" t="s">
        <v>108</v>
      </c>
      <c r="FH5" s="112" t="s">
        <v>106</v>
      </c>
      <c r="FI5" s="113" t="s">
        <v>107</v>
      </c>
      <c r="FJ5" s="111" t="s">
        <v>113</v>
      </c>
      <c r="FK5" s="112" t="s">
        <v>104</v>
      </c>
      <c r="FL5" s="112" t="s">
        <v>108</v>
      </c>
      <c r="FM5" s="112" t="s">
        <v>106</v>
      </c>
      <c r="FN5" s="113" t="s">
        <v>107</v>
      </c>
      <c r="FO5" s="111" t="s">
        <v>113</v>
      </c>
      <c r="FP5" s="112" t="s">
        <v>104</v>
      </c>
      <c r="FQ5" s="112" t="s">
        <v>108</v>
      </c>
      <c r="FR5" s="112" t="s">
        <v>106</v>
      </c>
      <c r="FS5" s="113" t="s">
        <v>107</v>
      </c>
      <c r="FT5" s="111" t="s">
        <v>113</v>
      </c>
      <c r="FU5" s="112" t="s">
        <v>104</v>
      </c>
      <c r="FV5" s="112" t="s">
        <v>108</v>
      </c>
      <c r="FW5" s="112" t="s">
        <v>106</v>
      </c>
      <c r="FX5" s="113" t="s">
        <v>107</v>
      </c>
      <c r="FY5" s="111" t="s">
        <v>113</v>
      </c>
      <c r="FZ5" s="112" t="s">
        <v>104</v>
      </c>
      <c r="GA5" s="112" t="s">
        <v>108</v>
      </c>
      <c r="GB5" s="112" t="s">
        <v>106</v>
      </c>
      <c r="GC5" s="113" t="s">
        <v>107</v>
      </c>
      <c r="GD5" s="110" t="s">
        <v>62</v>
      </c>
      <c r="GE5" s="112" t="s">
        <v>63</v>
      </c>
      <c r="GF5" s="112" t="s">
        <v>132</v>
      </c>
      <c r="GG5" s="173" t="s">
        <v>122</v>
      </c>
      <c r="GH5" s="110" t="s">
        <v>133</v>
      </c>
      <c r="GI5" s="109" t="s">
        <v>9</v>
      </c>
      <c r="GJ5" s="173" t="s">
        <v>113</v>
      </c>
      <c r="GK5" s="112" t="s">
        <v>104</v>
      </c>
      <c r="GL5" s="112" t="s">
        <v>108</v>
      </c>
      <c r="GM5" s="112" t="s">
        <v>106</v>
      </c>
      <c r="GN5" s="113" t="s">
        <v>107</v>
      </c>
      <c r="GO5" s="111" t="s">
        <v>113</v>
      </c>
      <c r="GP5" s="112" t="s">
        <v>104</v>
      </c>
      <c r="GQ5" s="112" t="s">
        <v>108</v>
      </c>
      <c r="GR5" s="112" t="s">
        <v>106</v>
      </c>
      <c r="GS5" s="113" t="s">
        <v>107</v>
      </c>
      <c r="GT5" s="111" t="s">
        <v>113</v>
      </c>
      <c r="GU5" s="112" t="s">
        <v>104</v>
      </c>
      <c r="GV5" s="112" t="s">
        <v>108</v>
      </c>
      <c r="GW5" s="112" t="s">
        <v>106</v>
      </c>
      <c r="GX5" s="113" t="s">
        <v>107</v>
      </c>
      <c r="GY5" s="111" t="s">
        <v>113</v>
      </c>
      <c r="GZ5" s="112" t="s">
        <v>104</v>
      </c>
      <c r="HA5" s="112" t="s">
        <v>108</v>
      </c>
      <c r="HB5" s="112" t="s">
        <v>106</v>
      </c>
      <c r="HC5" s="113" t="s">
        <v>107</v>
      </c>
      <c r="HD5" s="111" t="s">
        <v>113</v>
      </c>
      <c r="HE5" s="112" t="s">
        <v>104</v>
      </c>
      <c r="HF5" s="112" t="s">
        <v>108</v>
      </c>
      <c r="HG5" s="112" t="s">
        <v>106</v>
      </c>
      <c r="HH5" s="113" t="s">
        <v>107</v>
      </c>
      <c r="HI5" s="111" t="s">
        <v>113</v>
      </c>
      <c r="HJ5" s="112" t="s">
        <v>104</v>
      </c>
      <c r="HK5" s="112" t="s">
        <v>108</v>
      </c>
      <c r="HL5" s="112" t="s">
        <v>106</v>
      </c>
      <c r="HM5" s="113" t="s">
        <v>107</v>
      </c>
      <c r="HN5" s="110" t="s">
        <v>64</v>
      </c>
      <c r="HO5" s="112" t="s">
        <v>65</v>
      </c>
      <c r="HP5" s="112" t="s">
        <v>132</v>
      </c>
      <c r="HQ5" s="173" t="s">
        <v>122</v>
      </c>
      <c r="HR5" s="113" t="s">
        <v>133</v>
      </c>
      <c r="HS5" s="109" t="s">
        <v>10</v>
      </c>
      <c r="HT5" s="173" t="s">
        <v>113</v>
      </c>
      <c r="HU5" s="112" t="s">
        <v>104</v>
      </c>
      <c r="HV5" s="112" t="s">
        <v>108</v>
      </c>
      <c r="HW5" s="112" t="s">
        <v>106</v>
      </c>
      <c r="HX5" s="113" t="s">
        <v>107</v>
      </c>
      <c r="HY5" s="111" t="s">
        <v>113</v>
      </c>
      <c r="HZ5" s="112" t="s">
        <v>104</v>
      </c>
      <c r="IA5" s="112" t="s">
        <v>108</v>
      </c>
      <c r="IB5" s="112" t="s">
        <v>106</v>
      </c>
      <c r="IC5" s="113" t="s">
        <v>107</v>
      </c>
      <c r="ID5" s="111" t="s">
        <v>113</v>
      </c>
      <c r="IE5" s="112" t="s">
        <v>104</v>
      </c>
      <c r="IF5" s="112" t="s">
        <v>108</v>
      </c>
      <c r="IG5" s="112" t="s">
        <v>106</v>
      </c>
      <c r="IH5" s="113" t="s">
        <v>107</v>
      </c>
      <c r="II5" s="111" t="s">
        <v>113</v>
      </c>
      <c r="IJ5" s="112" t="s">
        <v>104</v>
      </c>
      <c r="IK5" s="112" t="s">
        <v>108</v>
      </c>
      <c r="IL5" s="112" t="s">
        <v>106</v>
      </c>
      <c r="IM5" s="113" t="s">
        <v>107</v>
      </c>
      <c r="IN5" s="111" t="s">
        <v>113</v>
      </c>
      <c r="IO5" s="112" t="s">
        <v>104</v>
      </c>
      <c r="IP5" s="112" t="s">
        <v>108</v>
      </c>
      <c r="IQ5" s="112" t="s">
        <v>106</v>
      </c>
      <c r="IR5" s="113" t="s">
        <v>107</v>
      </c>
      <c r="IS5" s="111" t="s">
        <v>113</v>
      </c>
      <c r="IT5" s="112" t="s">
        <v>104</v>
      </c>
      <c r="IU5" s="112" t="s">
        <v>108</v>
      </c>
      <c r="IV5" s="112" t="s">
        <v>106</v>
      </c>
      <c r="IW5" s="113" t="s">
        <v>107</v>
      </c>
      <c r="IX5" s="110" t="s">
        <v>66</v>
      </c>
      <c r="IY5" s="112" t="s">
        <v>67</v>
      </c>
      <c r="IZ5" s="112" t="s">
        <v>132</v>
      </c>
      <c r="JA5" s="173" t="s">
        <v>122</v>
      </c>
      <c r="JB5" s="113" t="s">
        <v>133</v>
      </c>
      <c r="JC5" s="173" t="s">
        <v>11</v>
      </c>
      <c r="JD5" s="111" t="s">
        <v>113</v>
      </c>
      <c r="JE5" s="112" t="s">
        <v>104</v>
      </c>
      <c r="JF5" s="112" t="s">
        <v>108</v>
      </c>
      <c r="JG5" s="112" t="s">
        <v>106</v>
      </c>
      <c r="JH5" s="113" t="s">
        <v>107</v>
      </c>
      <c r="JI5" s="111" t="s">
        <v>113</v>
      </c>
      <c r="JJ5" s="112" t="s">
        <v>104</v>
      </c>
      <c r="JK5" s="112" t="s">
        <v>108</v>
      </c>
      <c r="JL5" s="112" t="s">
        <v>106</v>
      </c>
      <c r="JM5" s="113" t="s">
        <v>107</v>
      </c>
      <c r="JN5" s="111" t="s">
        <v>113</v>
      </c>
      <c r="JO5" s="112" t="s">
        <v>104</v>
      </c>
      <c r="JP5" s="112" t="s">
        <v>108</v>
      </c>
      <c r="JQ5" s="112" t="s">
        <v>106</v>
      </c>
      <c r="JR5" s="113" t="s">
        <v>107</v>
      </c>
      <c r="JS5" s="111" t="s">
        <v>113</v>
      </c>
      <c r="JT5" s="112" t="s">
        <v>104</v>
      </c>
      <c r="JU5" s="112" t="s">
        <v>108</v>
      </c>
      <c r="JV5" s="112" t="s">
        <v>106</v>
      </c>
      <c r="JW5" s="113" t="s">
        <v>107</v>
      </c>
      <c r="JX5" s="111" t="s">
        <v>113</v>
      </c>
      <c r="JY5" s="112" t="s">
        <v>104</v>
      </c>
      <c r="JZ5" s="112" t="s">
        <v>108</v>
      </c>
      <c r="KA5" s="112" t="s">
        <v>106</v>
      </c>
      <c r="KB5" s="113" t="s">
        <v>107</v>
      </c>
      <c r="KC5" s="111" t="s">
        <v>113</v>
      </c>
      <c r="KD5" s="112" t="s">
        <v>104</v>
      </c>
      <c r="KE5" s="112" t="s">
        <v>108</v>
      </c>
      <c r="KF5" s="112" t="s">
        <v>106</v>
      </c>
      <c r="KG5" s="113" t="s">
        <v>107</v>
      </c>
      <c r="KH5" s="110" t="s">
        <v>68</v>
      </c>
      <c r="KI5" s="112" t="s">
        <v>69</v>
      </c>
      <c r="KJ5" s="112" t="s">
        <v>132</v>
      </c>
      <c r="KK5" s="173" t="s">
        <v>122</v>
      </c>
      <c r="KL5" s="113" t="s">
        <v>133</v>
      </c>
      <c r="KM5" s="85"/>
      <c r="KN5" s="114" t="s">
        <v>48</v>
      </c>
      <c r="KO5" s="112" t="s">
        <v>0</v>
      </c>
      <c r="KP5" s="184" t="s">
        <v>134</v>
      </c>
      <c r="KQ5" s="112" t="s">
        <v>135</v>
      </c>
      <c r="KR5" s="110" t="s">
        <v>105</v>
      </c>
      <c r="KS5" s="110" t="s">
        <v>109</v>
      </c>
      <c r="KT5" s="110" t="s">
        <v>110</v>
      </c>
      <c r="KU5" s="110" t="s">
        <v>111</v>
      </c>
      <c r="KV5" s="110" t="s">
        <v>112</v>
      </c>
      <c r="KW5" s="110" t="s">
        <v>119</v>
      </c>
      <c r="KX5" s="115" t="s">
        <v>118</v>
      </c>
      <c r="KY5" s="83"/>
      <c r="KZ5" s="109" t="s">
        <v>48</v>
      </c>
      <c r="LA5" s="112" t="s">
        <v>0</v>
      </c>
      <c r="LB5" s="184" t="s">
        <v>134</v>
      </c>
      <c r="LC5" s="112" t="s">
        <v>135</v>
      </c>
      <c r="LD5" s="116" t="s">
        <v>115</v>
      </c>
      <c r="LE5" s="116" t="s">
        <v>116</v>
      </c>
      <c r="LF5" s="116" t="s">
        <v>72</v>
      </c>
      <c r="LG5" s="115" t="s">
        <v>104</v>
      </c>
      <c r="LH5" s="83"/>
      <c r="LI5" s="363"/>
      <c r="LJ5" s="83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</row>
    <row r="6" spans="1:381" s="1" customFormat="1" ht="15" x14ac:dyDescent="0.2">
      <c r="A6" s="35"/>
      <c r="B6" s="44">
        <v>1</v>
      </c>
      <c r="C6" s="276" t="s">
        <v>128</v>
      </c>
      <c r="D6" s="249" t="s">
        <v>257</v>
      </c>
      <c r="E6" s="277">
        <v>319505</v>
      </c>
      <c r="F6" s="277">
        <v>948</v>
      </c>
      <c r="G6" s="251" t="s">
        <v>99</v>
      </c>
      <c r="H6" s="278" t="str">
        <f t="shared" ref="H6:H37" si="0">VLOOKUP($G6,Class_Description,2)</f>
        <v>Top Truck</v>
      </c>
      <c r="I6" s="253">
        <f t="shared" ref="I6:I37" si="1">IF(G6="6",KO6,LA6)</f>
        <v>221</v>
      </c>
      <c r="J6" s="279" t="str">
        <f t="shared" ref="J6:J37" si="2">IF(OR(G6="1",G6="2",G6="5"),"x","")</f>
        <v>x</v>
      </c>
      <c r="K6" s="280">
        <v>500</v>
      </c>
      <c r="L6" s="260">
        <f t="shared" ref="L6:L37" si="3">IF(AND(K6&lt;&gt;"",$G6="1"),K6,"")</f>
        <v>500</v>
      </c>
      <c r="M6" s="262">
        <f t="shared" ref="M6:M37" si="4">IF(AND($K6&lt;&gt;"",$G6="1"),_xlfn.RANK.EQ($K6,$L$6:$L$117),"")</f>
        <v>1</v>
      </c>
      <c r="N6" s="262" t="str">
        <f t="shared" ref="N6:N37" si="5">IF($G6="6",IF(IF(M6&lt;&gt;"",IF(MAX(COUNTIF($M$6:$M$117,$M$6:$M$117))&gt;1,"x",""),"")&lt;&gt;"",M6+1,""),IF(L6=0,"",IF(IF(M6&lt;&gt;"",IF(MAX(COUNTIF($M$6:$M$117,$M$6:$M$117))&gt;1,"x",""),"")&lt;&gt;"",M6+1,"")))</f>
        <v/>
      </c>
      <c r="O6" s="263">
        <f t="shared" ref="O6:O37" si="6">IF(M6&lt;&gt;"",IF($G6="3",IF(AND(M6&lt;=20,K6&gt;=$L$120),HLOOKUP(M6,Points_Table_Modified,IF(AP6&gt;=6,8,AP6+2),FALSE),0),IF(AND(M6&lt;=10,K6&gt;=$L$120),HLOOKUP(M6,Points_Table,IF(AP6&gt;=6,8,AP6+2),FALSE),0)),"")</f>
        <v>20</v>
      </c>
      <c r="P6" s="281">
        <f t="shared" ref="P6:P37" si="7">IF(N6&lt;&gt;"",AVERAGE(IF(AND($G6="3",N6&lt;&gt;""),HLOOKUP(N6,Points_Table_Modified,IF(AP6&gt;=6,8,AP6+2),FALSE),IF(N6&lt;&gt;"",HLOOKUP(N6,Points_Table,IF(AP6&gt;=6,8,AP6+2),FALSE),"")),O6),O6)</f>
        <v>20</v>
      </c>
      <c r="Q6" s="264" t="str">
        <f t="shared" ref="Q6:Q37" si="8">IF(AND($K6&lt;&gt;"",$G6="2"),$K6,"")</f>
        <v/>
      </c>
      <c r="R6" s="262" t="str">
        <f t="shared" ref="R6:R37" si="9">IF(AND($K6&lt;&gt;"",$G6="2"),_xlfn.RANK.EQ($K6,$Q$6:$Q$117),"")</f>
        <v/>
      </c>
      <c r="S6" s="262" t="str">
        <f t="shared" ref="S6:S37" si="10">IF($G6="6",IF(IF(R6&lt;&gt;"",IF(MAX(COUNTIF($R$6:$R$117,$R$6:$R$117))&gt;1,"x",""),"")&lt;&gt;"",R6+1,""),IF(Q6=0,"",IF(IF(R6&lt;&gt;"",IF(MAX(COUNTIF($R$6:$R$117,$R$6:$R$117))&gt;1,"x",""),"")&lt;&gt;"",R6+1,"")))</f>
        <v/>
      </c>
      <c r="T6" s="262" t="str">
        <f t="shared" ref="T6:T37" si="11">IF(R6&lt;&gt;"",IF($G6="3",IF(AND(R6&lt;=20,$K6&gt;=$L$120),HLOOKUP(R6,Points_Table_Modified,IF($AP6&gt;=6,8,$AP6+2),FALSE),0),IF(AND(R6&lt;=10,$K6&gt;=$L$120),HLOOKUP(R6,Points_Table,IF($AP6&gt;=6,8,$AP6+2),FALSE),0)),"")</f>
        <v/>
      </c>
      <c r="U6" s="281" t="str">
        <f t="shared" ref="U6:U37" si="12">IF(S6&lt;&gt;"",AVERAGE(IF(AND($G6="3",S6&lt;&gt;""),HLOOKUP(S6,Points_Table_Modified,IF(AV6&gt;=6,8,AV6+2),FALSE),IF(S6&lt;&gt;"",HLOOKUP(S6,Points_Table,IF(AV6&gt;=6,8,AV6+2),FALSE),"")),T6),T6)</f>
        <v/>
      </c>
      <c r="V6" s="264" t="str">
        <f t="shared" ref="V6:V37" si="13">IF(AND($K6&lt;&gt;"",$G6="3"),$K6,"")</f>
        <v/>
      </c>
      <c r="W6" s="262" t="str">
        <f t="shared" ref="W6:W37" si="14">IF(AND($K6&lt;&gt;"",$G6="3"),_xlfn.RANK.EQ($K6,$V$6:$V$117),"")</f>
        <v/>
      </c>
      <c r="X6" s="262" t="str">
        <f t="shared" ref="X6:X37" si="15">IF($G6="6",IF(IF(W6&lt;&gt;"",IF(MAX(COUNTIF($W$6:$W$117,$W$6:$W$117))&gt;1,"x",""),"")&lt;&gt;"",W6+1,""),IF(V6=0,"",IF(IF(W6&lt;&gt;"",IF(MAX(COUNTIF($W$6:$W$117,$W$6:$W$117))&gt;1,"x",""),"")&lt;&gt;"",W6+1,"")))</f>
        <v/>
      </c>
      <c r="Y6" s="262" t="str">
        <f t="shared" ref="Y6:Y37" si="16">IF(W6&lt;&gt;"",IF($G6="3",IF(AND(W6&lt;=20,$K6&gt;=$L$120),HLOOKUP(W6,Points_Table_Modified,IF($AP6&gt;=6,8,$AP6+2),FALSE),0),IF(AND(W6&lt;=10,$K6&gt;=$L$120),HLOOKUP(W6,Points_Table,IF($AP6&gt;=6,8,$AP6+2),FALSE),0)),"")</f>
        <v/>
      </c>
      <c r="Z6" s="281" t="str">
        <f t="shared" ref="Z6:Z37" si="17">IF(X6&lt;&gt;"",AVERAGE(IF(AND($G6="3",X6&lt;&gt;""),HLOOKUP(X6,Points_Table_Modified,IF(BA6&gt;=6,8,BA6+2),FALSE),IF(X6&lt;&gt;"",HLOOKUP(X6,Points_Table,IF(BA6&gt;=6,8,BA6+2),FALSE),"")),Y6),Y6)</f>
        <v/>
      </c>
      <c r="AA6" s="264" t="str">
        <f t="shared" ref="AA6:AA37" si="18">IF(AND($K6&lt;&gt;"",$G6="4"),$K6,"")</f>
        <v/>
      </c>
      <c r="AB6" s="262" t="str">
        <f t="shared" ref="AB6:AB37" si="19">IF(AND($K6&lt;&gt;"",$G6="4"),_xlfn.RANK.EQ($K6,$AA$6:$AA$117),"")</f>
        <v/>
      </c>
      <c r="AC6" s="262" t="str">
        <f t="shared" ref="AC6:AC37" si="20">IF($G6="6",IF(IF(AB6&lt;&gt;"",IF(MAX(COUNTIF($AB$6:$AB$117,$AB$6:$AB$117))&gt;1,"x",""),"")&lt;&gt;"",AB6+1,""),IF(AA6=0,"",IF(IF(AB6&lt;&gt;"",IF(MAX(COUNTIF($AB$6:$AB$117,$AB$6:$AB$117))&gt;1,"x",""),"")&lt;&gt;"",AB6+1,"")))</f>
        <v/>
      </c>
      <c r="AD6" s="262" t="str">
        <f t="shared" ref="AD6:AD37" si="21">IF(AB6&lt;&gt;"",IF($G6="3",IF(AND(AB6&lt;=20,$K6&gt;=$L$120),HLOOKUP(AB6,Points_Table_Modified,IF($AP6&gt;=6,8,$AP6+2),FALSE),0),IF(AND(AB6&lt;=10,$K6&gt;=$L$120),HLOOKUP(AB6,Points_Table,IF($AP6&gt;=6,8,$AP6+2),FALSE),0)),"")</f>
        <v/>
      </c>
      <c r="AE6" s="281" t="str">
        <f t="shared" ref="AE6:AE37" si="22">IF(AC6&lt;&gt;"",AVERAGE(IF(AND($G6="3",AC6&lt;&gt;""),HLOOKUP(AC6,Points_Table_Modified,IF(BF6&gt;=6,8,BF6+2),FALSE),IF(AC6&lt;&gt;"",HLOOKUP(AC6,Points_Table,IF(BF6&gt;=6,8,BF6+2),FALSE),"")),AD6),AD6)</f>
        <v/>
      </c>
      <c r="AF6" s="264" t="str">
        <f t="shared" ref="AF6:AF37" si="23">IF(AND($K6&lt;&gt;"",$G6="5"),$K6,"")</f>
        <v/>
      </c>
      <c r="AG6" s="262" t="str">
        <f t="shared" ref="AG6:AG37" si="24">IF(AND($K6&lt;&gt;"",$G6="5"),_xlfn.RANK.EQ($K6,$AF$6:$AF$117),"")</f>
        <v/>
      </c>
      <c r="AH6" s="262" t="str">
        <f t="shared" ref="AH6:AH37" si="25">IF($G6="6",IF(IF(AG6&lt;&gt;"",IF(MAX(COUNTIF($AG$6:$AG$117,$AG$6:$AG$117))&gt;1,"x",""),"")&lt;&gt;"",AG6+1,""),IF(AF6=0,"",IF(IF(AG6&lt;&gt;"",IF(MAX(COUNTIF($AG$6:$AG$117,$AG$6:$AG$117))&gt;1,"x",""),"")&lt;&gt;"",AG6+1,"")))</f>
        <v/>
      </c>
      <c r="AI6" s="262" t="str">
        <f t="shared" ref="AI6:AI37" si="26">IF(AG6&lt;&gt;"",IF($G6="3",IF(AND(AG6&lt;=20,$K6&gt;=$L$120),HLOOKUP(AG6,Points_Table_Modified,IF($AP6&gt;=6,8,$AP6+2),FALSE),0),IF(AND(AG6&lt;=10,$K6&gt;=$L$120),HLOOKUP(AG6,Points_Table,IF($AP6&gt;=6,8,$AP6+2),FALSE),0)),"")</f>
        <v/>
      </c>
      <c r="AJ6" s="281" t="str">
        <f t="shared" ref="AJ6:AJ37" si="27">IF(AH6&lt;&gt;"",AVERAGE(IF(AND($G6="3",AH6&lt;&gt;""),HLOOKUP(AH6,Points_Table_Modified,IF(BK6&gt;=6,8,BK6+2),FALSE),IF(AH6&lt;&gt;"",HLOOKUP(AH6,Points_Table,IF(BK6&gt;=6,8,BK6+2),FALSE),"")),AI6),AI6)</f>
        <v/>
      </c>
      <c r="AK6" s="264" t="str">
        <f t="shared" ref="AK6:AK37" si="28">IF(AND($K6&lt;&gt;"",$G6="6"),$K6,"")</f>
        <v/>
      </c>
      <c r="AL6" s="262" t="str">
        <f t="shared" ref="AL6:AL37" si="29">IF(AND($K6&lt;&gt;"",$G6="6"),_xlfn.RANK.EQ($K6,$AK$6:$AK$117),"")</f>
        <v/>
      </c>
      <c r="AM6" s="262" t="str">
        <f t="shared" ref="AM6:AM37" si="30">IF($G6="6",IF(IF(AL6&lt;&gt;"",IF(MAX(COUNTIF($AL$6:$AL$117,$AL$6:$AL$117))&gt;1,"x",""),"")&lt;&gt;"",AL6+1,""),IF(AK6=0,"",IF(IF(AL6&lt;&gt;"",IF(MAX(COUNTIF($AL$6:$AL$117,$AL$6:$AL$117))&gt;1,"x",""),"")&lt;&gt;"",AL6+1,"")))</f>
        <v/>
      </c>
      <c r="AN6" s="256" t="str">
        <f t="shared" ref="AN6:AN37" si="31">IF(AL6&lt;&gt;"",IF($G6="3",IF(AND(AL6&lt;=20,$K6&gt;=$L$120),HLOOKUP(AL6,Points_Table_Modified,IF($AP6&gt;=6,8,$AP6+2),FALSE),0),IF(AND(AL6&lt;=10,$K6&gt;=$L$120),HLOOKUP(AL6,Points_Table,IF($AP6&gt;=6,8,$AP6+2),FALSE),0)),"")</f>
        <v/>
      </c>
      <c r="AO6" s="281" t="str">
        <f t="shared" ref="AO6:AO37" si="32">IF(AM6&lt;&gt;"",AVERAGE(IF(AND($G6="3",AM6&lt;&gt;""),HLOOKUP(AM6,Points_Table_Modified,IF(BP6&gt;=6,8,BP6+2),FALSE),IF(AM6&lt;&gt;"",HLOOKUP(AM6,Points_Table,IF(BP6&gt;=6,8,BP6+2),FALSE),"")),AN6),AN6)</f>
        <v/>
      </c>
      <c r="AP6" s="280">
        <f t="shared" ref="AP6:AP37" si="33">VLOOKUP($G6,Entries_C_Event,4,FALSE)</f>
        <v>4</v>
      </c>
      <c r="AQ6" s="262" t="str">
        <f t="shared" ref="AQ6:AQ37" si="34">CONCATENATE(AL6,AG6,AB6,W6,R6,M6)</f>
        <v>1</v>
      </c>
      <c r="AR6" s="234">
        <f t="shared" ref="AR6:AR37" si="35">IF(AQ6&lt;&gt;"",IF(AND($G6="3",K6&lt;&gt;""),10,IF(K6&lt;&gt;"",5,"")),"")</f>
        <v>5</v>
      </c>
      <c r="AS6" s="267">
        <f t="shared" ref="AS6:AS37" si="36">_xlfn.NUMBERVALUE(IF(AQ6&lt;&gt;"",CONCATENATE(AO6,AJ6,AE6,Z6,U6,P6),""))</f>
        <v>20</v>
      </c>
      <c r="AT6" s="259">
        <f t="shared" ref="AT6:AT37" si="37">IF(ISERROR(AR6+AS6)=TRUE,"",AR6+AS6)</f>
        <v>25</v>
      </c>
      <c r="AU6" s="260">
        <v>360</v>
      </c>
      <c r="AV6" s="265">
        <f t="shared" ref="AV6:AV37" si="38">IF(AND($AU6&lt;&gt;"",$G6="1"),$AU6,"")</f>
        <v>360</v>
      </c>
      <c r="AW6" s="262">
        <f t="shared" ref="AW6:AW37" si="39">IF(AND($AU6&lt;&gt;"",$G6="1"),_xlfn.RANK.EQ($AU6,$AV$6:$AV$117),"")</f>
        <v>1</v>
      </c>
      <c r="AX6" s="262" t="str">
        <f t="shared" ref="AX6:AX37" si="40">IF($G6="6",IF(IF(AW6&lt;&gt;"",IF(MAX(COUNTIF($AW$6:$AW$117,$AW$6:$AW$117))&gt;1,"x",""),"")&lt;&gt;"",AW6+1,""),IF(AV6=0,"",IF(IF(AW6&lt;&gt;"",IF(MAX(COUNTIF($AW$6:$AW$117,$AW$6:$AW$117))&gt;1,"x",""),"")&lt;&gt;"",AW6+1,"")))</f>
        <v/>
      </c>
      <c r="AY6" s="263">
        <f t="shared" ref="AY6:AY37" si="41">IF(AW6&lt;&gt;"",IF($G6="3",IF(AND(AW6&lt;=20,$AU6&gt;=$AV$120),HLOOKUP(AW6,Points_Table_Modified,IF($BZ6&gt;=6,8,$BZ6+2),FALSE),0),IF(AND(AW6&lt;=10,$AU6&gt;=$AV$120),HLOOKUP(AW6,Points_Table,IF($BZ6&gt;=6,8,$BZ6+2),FALSE),0)),"")</f>
        <v>20</v>
      </c>
      <c r="AZ6" s="269">
        <f t="shared" ref="AZ6:AZ37" si="42">IF(AX6&lt;&gt;"",AVERAGE(IF(AND($G6="3",AX6&lt;&gt;""),HLOOKUP(AX6,Points_Table_Modified,IF(BZ6&gt;=6,8,BZ6+2),FALSE),IF(AX6&lt;&gt;"",HLOOKUP(AX6,Points_Table,IF(BZ6&gt;=6,8,BZ6+2),FALSE),"")),AY6),AY6)</f>
        <v>20</v>
      </c>
      <c r="BA6" s="260" t="str">
        <f t="shared" ref="BA6:BA37" si="43">IF(AND($AU6&lt;&gt;"",$G6="2"),$AU6,"")</f>
        <v/>
      </c>
      <c r="BB6" s="262" t="str">
        <f t="shared" ref="BB6:BB37" si="44">IF(AND($AU6&lt;&gt;"",$G6="2"),_xlfn.RANK.EQ($AU6,$BA$6:$BA$117),"")</f>
        <v/>
      </c>
      <c r="BC6" s="263" t="str">
        <f t="shared" ref="BC6:BC37" si="45">IF($G6="6",IF(IF(BB6&lt;&gt;"",IF(MAX(COUNTIF($BB$6:$BB$117,$BB$6:$BB$117))&gt;1,"x",""),"")&lt;&gt;"",BB6+1,""),IF(BA6=0,"",IF(IF(BB6&lt;&gt;"",IF(MAX(COUNTIF($BB$6:$BB$117,$BB$6:$BB$117))&gt;1,"x",""),"")&lt;&gt;"",BB6+1,"")))</f>
        <v/>
      </c>
      <c r="BD6" s="262" t="str">
        <f t="shared" ref="BD6:BD37" si="46">IF(BB6&lt;&gt;"",IF($G6="3",IF(AND(BB6&lt;=20,$AU6&gt;=$BA$120),HLOOKUP(BB6,Points_Table_Modified,IF($BZ6&gt;=6,8,$BZ6+2),FALSE),0),IF(AND(BB6&lt;=10,$AU6&gt;=$BA$120),HLOOKUP(BB6,Points_Table,IF($BZ6&gt;=6,8,$BZ6+2),FALSE),0)),"")</f>
        <v/>
      </c>
      <c r="BE6" s="269" t="str">
        <f t="shared" ref="BE6:BE37" si="47">IF(BC6&lt;&gt;"",AVERAGE(IF(AND($G6="3",BC6&lt;&gt;""),HLOOKUP(BC6,Points_Table_Modified,IF(BZ6&gt;=6,8,BZ6+2),FALSE),IF(BC6&lt;&gt;"",HLOOKUP(BC6,Points_Table,IF(BZ6&gt;=6,8,BZ6+2),FALSE),"")),BD6),BD6)</f>
        <v/>
      </c>
      <c r="BF6" s="260" t="str">
        <f t="shared" ref="BF6:BF37" si="48">IF(AND($AU6&lt;&gt;"",$G6="3"),$AU6,"")</f>
        <v/>
      </c>
      <c r="BG6" s="262" t="str">
        <f t="shared" ref="BG6:BG37" si="49">IF(AND($AU6&lt;&gt;"",$G6="3"),_xlfn.RANK.EQ($AU6,$BF$6:$BF$117),"")</f>
        <v/>
      </c>
      <c r="BH6" s="262" t="str">
        <f t="shared" ref="BH6:BH37" si="50">IF($G6="6",IF(IF(BG6&lt;&gt;"",IF(MAX(COUNTIF($BG$6:$BG$117,$BG$6:$BG$117))&gt;1,"x",""),"")&lt;&gt;"",BG6+1,""),IF(BF6=0,"",IF(IF(BG6&lt;&gt;"",IF(MAX(COUNTIF($BG$6:$BG$117,$BG$6:$BG$117))&gt;1,"x",""),"")&lt;&gt;"",BG6+1,"")))</f>
        <v/>
      </c>
      <c r="BI6" s="262" t="str">
        <f t="shared" ref="BI6:BI37" si="51">IF(BG6&lt;&gt;"",IF($G6="3",IF(AND(BG6&lt;=20,$AU6&gt;=$BF$120),HLOOKUP(BG6,Points_Table_Modified,IF($BZ6&gt;=6,8,$BZ6+2),FALSE),0),IF(AND(BG6&lt;=10,$AU6&gt;=$BF$120),HLOOKUP(BG6,Points_Table,IF($BZ6&gt;=6,8,$BZ6+2),FALSE),0)),"")</f>
        <v/>
      </c>
      <c r="BJ6" s="282" t="str">
        <f t="shared" ref="BJ6:BJ37" si="52">IF(BH6&lt;&gt;"",AVERAGE(IF(AND($G6="3",BH6&lt;&gt;""),HLOOKUP(BH6,Points_Table_Modified,IF(BZ6&gt;=6,8,BZ6+2),FALSE),IF(BH6&lt;&gt;"",HLOOKUP(BH6,Points_Table,IF(BZ6&gt;=6,8,BZ6+2),FALSE),"")),BI6),BI6)</f>
        <v/>
      </c>
      <c r="BK6" s="264" t="str">
        <f t="shared" ref="BK6:BK37" si="53">IF(AND($AU6&lt;&gt;"",$G6="4"),$AU6,"")</f>
        <v/>
      </c>
      <c r="BL6" s="263" t="str">
        <f t="shared" ref="BL6:BL37" si="54">IF(AND($AU6&lt;&gt;"",$G6="4"),_xlfn.RANK.EQ($AU6,$BK$6:$BK$117),"")</f>
        <v/>
      </c>
      <c r="BM6" s="263" t="str">
        <f t="shared" ref="BM6:BM37" si="55">IF($G6="6",IF(IF(BL6&lt;&gt;"",IF(MAX(COUNTIF($BL$6:$BL$117,$BL$6:$BL$117))&gt;1,"x",""),"")&lt;&gt;"",BL6+1,""),IF(BK6=0,"",IF(IF(BL6&lt;&gt;"",IF(MAX(COUNTIF($BL$6:$BL$117,$BL$6:$BL$117))&gt;1,"x",""),"")&lt;&gt;"",BL6+1,"")))</f>
        <v/>
      </c>
      <c r="BN6" s="262" t="str">
        <f t="shared" ref="BN6:BN37" si="56">IF(BL6&lt;&gt;"",IF($G6="3",IF(AND(BL6&lt;=20,$AU6&gt;=$BK$120),HLOOKUP(BL6,Points_Table_Modified,IF($BZ6&gt;=6,8,$BZ6+2),FALSE),0),IF(AND(BL6&lt;=10,$AU6&gt;=$BK$120),HLOOKUP(BL6,Points_Table,IF($BZ6&gt;=6,8,$BZ6+2),FALSE),0)),"")</f>
        <v/>
      </c>
      <c r="BO6" s="271" t="str">
        <f t="shared" ref="BO6:BO37" si="57">IF(BM6&lt;&gt;"",AVERAGE(IF(AND($G6="3",BM6&lt;&gt;""),HLOOKUP(BM6,Points_Table_Modified,IF(BZ6&gt;=6,8,BZ6+2),FALSE),IF(BM6&lt;&gt;"",HLOOKUP(BM6,Points_Table,IF(BZ6&gt;=6,8,BZ6+2),FALSE),"")),BN6),BN6)</f>
        <v/>
      </c>
      <c r="BP6" s="260" t="str">
        <f t="shared" ref="BP6:BP37" si="58">IF(AND($AU6&lt;&gt;"",$G6="5"),$AU6,"")</f>
        <v/>
      </c>
      <c r="BQ6" s="262" t="str">
        <f t="shared" ref="BQ6:BQ37" si="59">IF(AND($AU6&lt;&gt;"",$G6="5"),_xlfn.RANK.EQ($AU6,$BP$6:$BP$117),"")</f>
        <v/>
      </c>
      <c r="BR6" s="262" t="str">
        <f t="shared" ref="BR6:BR37" si="60">IF($G6="6",IF(IF(BQ6&lt;&gt;"",IF(MAX(COUNTIF($BQ$6:$BQ$117,$BQ$6:$BQ$117))&gt;1,"x",""),"")&lt;&gt;"",BQ6+1,""),IF(BP6=0,"",IF(IF(BQ6&lt;&gt;"",IF(MAX(COUNTIF($BQ$6:$BQ$117,$BQ$6:$BQ$117))&gt;1,"x",""),"")&lt;&gt;"",BQ6+1,"")))</f>
        <v/>
      </c>
      <c r="BS6" s="262" t="str">
        <f t="shared" ref="BS6:BS37" si="61">IF(BQ6&lt;&gt;"",IF($G6="3",IF(AND(BQ6&lt;=20,$AU6&gt;=$BP$120),HLOOKUP(BQ6,Points_Table_Modified,IF($BZ6&gt;=6,8,$BZ6+2),FALSE),0),IF(AND(BQ6&lt;=10,$AU6&gt;=$BP$120),HLOOKUP(BQ6,Points_Table,IF($BZ6&gt;=6,8,$BZ6+2),FALSE),0)),"")</f>
        <v/>
      </c>
      <c r="BT6" s="282" t="str">
        <f t="shared" ref="BT6:BT37" si="62">IF(BR6&lt;&gt;"",AVERAGE(IF(AND($G6="3",BR6&lt;&gt;""),HLOOKUP(BR6,Points_Table_Modified,IF(BZ6&gt;=6,8,BZ6+2),FALSE),IF(BR6&lt;&gt;"",HLOOKUP(BR6,Points_Table,IF(BZ6&gt;=6,8,BZ6+2),FALSE),"")),BS6),BS6)</f>
        <v/>
      </c>
      <c r="BU6" s="260" t="str">
        <f t="shared" ref="BU6:BU37" si="63">IF(AND($AU6&lt;&gt;"",$G6="6"),$AU6,"")</f>
        <v/>
      </c>
      <c r="BV6" s="262" t="str">
        <f t="shared" ref="BV6:BV37" si="64">IF(AND($AU6&lt;&gt;"",$G6="6"),_xlfn.RANK.EQ($AU6,$BU$6:$BU$117),"")</f>
        <v/>
      </c>
      <c r="BW6" s="263" t="str">
        <f t="shared" ref="BW6:BW37" si="65">IF($G6="6",IF(IF(BV6&lt;&gt;"",IF(MAX(COUNTIF($BV$6:$BV$117,$BV$6:$BV$117))&gt;1,"x",""),"")&lt;&gt;"",BV6+1,""),IF(BU6=0,"",IF(IF(BV6&lt;&gt;"",IF(MAX(COUNTIF($BV$6:$BV$117,$BV$6:$BV$117))&gt;1,"x",""),"")&lt;&gt;"",BV6+1,"")))</f>
        <v/>
      </c>
      <c r="BX6" s="263" t="str">
        <f t="shared" ref="BX6:BX37" si="66">IF(BV6&lt;&gt;"",IF($G6="3",IF(AND(BV6&lt;=20,$AU6&gt;=$BU$120),HLOOKUP(BV6,Points_Table_Modified,IF($BZ6&gt;=6,8,$BZ6+2),FALSE),0),IF(AND(BV6&lt;=10,$AU6&gt;=$BU$120),HLOOKUP(BV6,Points_Table,IF($BZ6&gt;=6,8,$BZ6+2),FALSE),0)),"")</f>
        <v/>
      </c>
      <c r="BY6" s="282" t="str">
        <f t="shared" ref="BY6:BY37" si="67">IF(BW6&lt;&gt;"",AVERAGE(IF(AND($G6="3",BW6&lt;&gt;""),HLOOKUP(BW6,Points_Table_Modified,IF(BZ6&gt;=6,8,BZ6+2),FALSE),IF(BW6&lt;&gt;"",HLOOKUP(BW6,Points_Table,IF(BZ6&gt;=6,8,BZ6+2),FALSE),"")),BX6),BX6)</f>
        <v/>
      </c>
      <c r="BZ6" s="283">
        <f t="shared" ref="BZ6:BZ16" si="68">VLOOKUP($G6,Entries_C_Event,5,FALSE)</f>
        <v>4</v>
      </c>
      <c r="CA6" s="262" t="str">
        <f t="shared" ref="CA6:CA37" si="69">CONCATENATE(BV6,BQ6,BL6,BG6,BB6,AW6)</f>
        <v>1</v>
      </c>
      <c r="CB6" s="234">
        <f t="shared" ref="CB6:CB37" si="70">IF(CA6&lt;&gt;"",IF(AND($G6="3",AU6&lt;&gt;""),10,IF(AU6&lt;&gt;"",5,"")),"")</f>
        <v>5</v>
      </c>
      <c r="CC6" s="267">
        <f t="shared" ref="CC6:CC37" si="71">_xlfn.NUMBERVALUE(IF(CA6&lt;&gt;"",CONCATENATE(BY6,BT6,BO6,BJ6,BE6,AZ6),""))</f>
        <v>20</v>
      </c>
      <c r="CD6" s="259">
        <f t="shared" ref="CD6:CD37" si="72">IF(ISERROR(CB6+CC6)=TRUE,"",CB6+CC6)</f>
        <v>25</v>
      </c>
      <c r="CE6" s="260">
        <v>474</v>
      </c>
      <c r="CF6" s="261">
        <f t="shared" ref="CF6:CF37" si="73">IF(AND($CE6&lt;&gt;"",$G6="1"),$CE6,"")</f>
        <v>474</v>
      </c>
      <c r="CG6" s="263">
        <f t="shared" ref="CG6:CG37" si="74">IF(AND($CE6&lt;&gt;"",$G6="1"),_xlfn.RANK.EQ($CE6,$CF$6:$CF$117),"")</f>
        <v>1</v>
      </c>
      <c r="CH6" s="263" t="str">
        <f t="shared" ref="CH6:CH37" si="75">IF($G6="6",IF(IF(CG6&lt;&gt;"",IF(MAX(COUNTIF($CG$6:$CG$117,$CG$6:$CG$117))&gt;1,"x",""),"")&lt;&gt;"",CG6+1,""),IF(CF6=0,"",IF(IF(CG6&lt;&gt;"",IF(MAX(COUNTIF($CG$6:$CG$117,$CG$6:$CG$117))&gt;1,"x",""),"")&lt;&gt;"",CG6+1,"")))</f>
        <v/>
      </c>
      <c r="CI6" s="262">
        <f t="shared" ref="CI6:CI37" si="76">IF(CG6&lt;&gt;"",IF($G6="3",IF(AND(CG6&lt;=20,$CE6&gt;=$CF$120),HLOOKUP(CG6,Points_Table_Modified,IF($DJ6&gt;=6,8,$DJ6+2),FALSE),0),IF(AND(CG6&lt;=10,$CE6&gt;=$CF$120),HLOOKUP(CG6,Points_Table,IF($DJ6&gt;=6,8,$DJ6+2),FALSE),0)),"")</f>
        <v>30</v>
      </c>
      <c r="CJ6" s="269">
        <f t="shared" ref="CJ6:CJ37" si="77">IF(CH6&lt;&gt;"",AVERAGE(IF(AND($G6="3",CH6&lt;&gt;""),HLOOKUP(CH6,Points_Table_Modified,IF(DJ6&gt;=6,8,DJ6+2),FALSE),IF(CH6&lt;&gt;"",HLOOKUP(CH6,Points_Table,IF(DJ6&gt;=6,8,DJ6+2),FALSE),"")),CI6),CI6)</f>
        <v>30</v>
      </c>
      <c r="CK6" s="260" t="str">
        <f t="shared" ref="CK6:CK37" si="78">IF(AND($CE6&lt;&gt;"",$G6="2"),$CE6,"")</f>
        <v/>
      </c>
      <c r="CL6" s="263" t="str">
        <f t="shared" ref="CL6:CL37" si="79">IF(AND($CE6&lt;&gt;"",$G6="2"),_xlfn.RANK.EQ($CE6,$CK$6:$CK$117),"")</f>
        <v/>
      </c>
      <c r="CM6" s="263" t="str">
        <f t="shared" ref="CM6:CM37" si="80">IF($G6="6",IF(IF(CL6&lt;&gt;"",IF(MAX(COUNTIF($CL$6:$CL$117,$CL$6:$CL$117))&gt;1,"x",""),"")&lt;&gt;"",CL6+1,""),IF(CK6=0,"",IF(IF(CL6&lt;&gt;"",IF(MAX(COUNTIF($CL$6:$CL$117,$CL$6:$CL$117))&gt;1,"x",""),"")&lt;&gt;"",CL6+1,"")))</f>
        <v/>
      </c>
      <c r="CN6" s="263" t="str">
        <f t="shared" ref="CN6:CN37" si="81">IF(CL6&lt;&gt;"",IF($G6="3",IF(AND(CL6&lt;=20,$CE6&gt;=$CK$120),HLOOKUP(CL6,Points_Table_Modified,IF($DJ6&gt;=6,8,$DJ6+2),FALSE),0),IF(AND(CL6&lt;=10,$CE6&gt;=$CK$120),HLOOKUP(CL6,Points_Table,IF($DJ6&gt;=6,8,$DJ6+2),FALSE),0)),"")</f>
        <v/>
      </c>
      <c r="CO6" s="269" t="str">
        <f t="shared" ref="CO6:CO37" si="82">IF(CM6&lt;&gt;"",AVERAGE(IF(AND($G6="3",CM6&lt;&gt;""),HLOOKUP(CM6,Points_Table_Modified,IF(DJ6&gt;=6,8,DJ6+2),FALSE),IF(CM6&lt;&gt;"",HLOOKUP(CM6,Points_Table,IF(DJ6&gt;=6,8,DJ6+2),FALSE),"")),CN6),CN6)</f>
        <v/>
      </c>
      <c r="CP6" s="260" t="str">
        <f t="shared" ref="CP6:CP37" si="83">IF(AND($CE6&lt;&gt;"",$G6="3"),$CE6,"")</f>
        <v/>
      </c>
      <c r="CQ6" s="263" t="str">
        <f t="shared" ref="CQ6:CQ37" si="84">IF(AND($CE6&lt;&gt;"",$G6="3"),_xlfn.RANK.EQ($CE6,$CP$6:$CP$117),"")</f>
        <v/>
      </c>
      <c r="CR6" s="263" t="str">
        <f t="shared" ref="CR6:CR37" si="85">IF($G6="6",IF(IF(CQ6&lt;&gt;"",IF(MAX(COUNTIF($CQ$6:$CQ$117,$CQ$6:$CQ$117))&gt;1,"x",""),"")&lt;&gt;"",CQ6+1,""),IF(CP6=0,"",IF(IF(CQ6&lt;&gt;"",IF(MAX(COUNTIF($CQ$6:$CQ$117,$CQ$6:$CQ$117))&gt;1,"x",""),"")&lt;&gt;"",CQ6+1,"")))</f>
        <v/>
      </c>
      <c r="CS6" s="233" t="str">
        <f t="shared" ref="CS6:CS37" si="86">IF(CQ6&lt;&gt;"",IF($G6="3",IF(AND(CQ6&lt;=20,$CE6&gt;=$CP$120),HLOOKUP(CQ6,Points_Table_Modified,IF($DJ6&gt;=6,8,$DJ6+2),FALSE),0),IF(AND(CQ6&lt;=10,$CE6&gt;=$CP$120),HLOOKUP(CQ6,Points_Table,IF($DJ6&gt;=6,8,$DJ6+2),FALSE),0)),"")</f>
        <v/>
      </c>
      <c r="CT6" s="282" t="str">
        <f t="shared" ref="CT6:CT37" si="87">IF(CR6&lt;&gt;"",AVERAGE(IF(AND($G6="3",CR6&lt;&gt;""),HLOOKUP(CR6,Points_Table_Modified,IF(DJ6&gt;=6,8,DJ6+2),FALSE),IF(CR6&lt;&gt;"",HLOOKUP(CR6,Points_Table,IF(DJ6&gt;=6,8,DJ6+2),FALSE),"")),CS6),CS6)</f>
        <v/>
      </c>
      <c r="CU6" s="260" t="str">
        <f t="shared" ref="CU6:CU37" si="88">IF(AND($CE6&lt;&gt;"",$G6="4"),$CE6,"")</f>
        <v/>
      </c>
      <c r="CV6" s="262" t="str">
        <f t="shared" ref="CV6:CV37" si="89">IF(AND($CE6&lt;&gt;"",$G6="4"),_xlfn.RANK.EQ($CE6,$CU$6:$CU$117),"")</f>
        <v/>
      </c>
      <c r="CW6" s="262" t="str">
        <f t="shared" ref="CW6:CW37" si="90">IF($G6="6",IF(IF(CV6&lt;&gt;"",IF(MAX(COUNTIF($CV$6:$CV$117,$CV$6:$CV$117))&gt;1,"x",""),"")&lt;&gt;"",CV6+1,""),IF(CU6=0,"",IF(IF(CV6&lt;&gt;"",IF(MAX(COUNTIF($CV$6:$CV$117,$CV$6:$CV$117))&gt;1,"x",""),"")&lt;&gt;"",CV6+1,"")))</f>
        <v/>
      </c>
      <c r="CX6" s="262" t="str">
        <f>IF(CV6&lt;&gt;"",IF($G6="3",IF(AND(CV6&lt;=20,CE6&gt;=CU120),HLOOKUP(CV6,Points_Table_Modified,IF(DJ6&gt;=6,8,DJ6+2),FALSE),0),IF(AND(CV6&lt;=10,$CE6&gt;=CU120),HLOOKUP(CV6,Points_Table,IF(DJ6&gt;=6,8,DJ6+2),FALSE),0)),"")</f>
        <v/>
      </c>
      <c r="CY6" s="282" t="str">
        <f t="shared" ref="CY6:CY37" si="91">IF(CW6&lt;&gt;"",AVERAGE(IF(AND($G6="3",CW6&lt;&gt;""),HLOOKUP(CW6,Points_Table_Modified,IF(DJ6&gt;=6,8,DJ6+2),FALSE),IF(CW6&lt;&gt;"",HLOOKUP(CW6,Points_Table,IF(DJ6&gt;=6,8,DJ6+2),FALSE),"")),CX6),CX6)</f>
        <v/>
      </c>
      <c r="CZ6" s="260" t="str">
        <f t="shared" ref="CZ6:CZ37" si="92">IF(AND($CE6&lt;&gt;"",$G6="5"),$CE6,"")</f>
        <v/>
      </c>
      <c r="DA6" s="263" t="str">
        <f t="shared" ref="DA6:DA37" si="93">IF(AND($CE6&lt;&gt;"",$G6="5"),_xlfn.RANK.EQ($CE6,$CZ$6:$CZ$117),"")</f>
        <v/>
      </c>
      <c r="DB6" s="263" t="str">
        <f t="shared" ref="DB6:DB37" si="94">IF($G6="6",IF(IF(DA6&lt;&gt;"",IF(MAX(COUNTIF($DA$6:$DA$117,$DA$6:$DA$117))&gt;1,"x",""),"")&lt;&gt;"",DA6+1,""),IF(CZ6=0,"",IF(IF(DA6&lt;&gt;"",IF(MAX(COUNTIF($DA$6:$DA$117,$DA$6:$DA$117))&gt;1,"x",""),"")&lt;&gt;"",DA6+1,"")))</f>
        <v/>
      </c>
      <c r="DC6" s="233" t="str">
        <f t="shared" ref="DC6:DC37" si="95">IF(DA6&lt;&gt;"",IF($G6="3",IF(AND(DA6&lt;=20,$CE6&gt;=$CZ$120),HLOOKUP(DA6,Points_Table_Modified,IF($DJ6&gt;=6,8,$DJ6+2),FALSE),0),IF(AND(DA6&lt;=10,$CE6&gt;=$CZ$120),HLOOKUP(DA6,Points_Table,IF($DJ6&gt;=6,8,$DJ6+2),FALSE),0)),"")</f>
        <v/>
      </c>
      <c r="DD6" s="282" t="str">
        <f t="shared" ref="DD6:DD37" si="96">IF(DB6&lt;&gt;"",AVERAGE(IF(AND($G6="3",DB6&lt;&gt;""),HLOOKUP(DB6,Points_Table_Modified,IF(DJ6&gt;=6,8,DJ6+2),FALSE),IF(DB6&lt;&gt;"",HLOOKUP(DB6,Points_Table,IF(DJ6&gt;=6,8,DJ6+2),FALSE),"")),DC6),DC6)</f>
        <v/>
      </c>
      <c r="DE6" s="260" t="str">
        <f t="shared" ref="DE6:DE37" si="97">IF(AND($CE6&lt;&gt;"",$G6="6"),$CE6,"")</f>
        <v/>
      </c>
      <c r="DF6" s="263" t="str">
        <f t="shared" ref="DF6:DF37" si="98">IF(AND($CE6&lt;&gt;"",$G6="6"),_xlfn.RANK.EQ($CE6,$DE$6:$DE$117),"")</f>
        <v/>
      </c>
      <c r="DG6" s="262" t="str">
        <f t="shared" ref="DG6:DG37" si="99">IF($G6="6",IF(IF(DF6&lt;&gt;"",IF(MAX(COUNTIF($DF$6:$DF$117,$DF$6:$DF$117))&gt;1,"x",""),"")&lt;&gt;"",DF6+1,""),IF(DE6=0,"",IF(IF(DF6&lt;&gt;"",IF(MAX(COUNTIF($DF$6:$DF$117,$DF$6:$DF$117))&gt;1,"x",""),"")&lt;&gt;"",DF6+1,"")))</f>
        <v/>
      </c>
      <c r="DH6" s="262" t="str">
        <f>IF(DF6&lt;&gt;"",IF($G6="3",IF(AND(DF6&lt;=20,$CE6&gt;=$DE$120),HLOOKUP(DF6,Points_Table_Modified,IF($DJ6&gt;=6,8,$DJ6+2),FALSE),0),IF(AND(DF6&lt;=10,$CE6&gt;=$DE$120),HLOOKUP(DF6,Points_Table,IF($DJ6&gt;=6,8,$DJ6+2),FALSE),0)),"")</f>
        <v/>
      </c>
      <c r="DI6" s="282" t="str">
        <f t="shared" ref="DI6:DI37" si="100">IF(DG6&lt;&gt;"",AVERAGE(IF(AND($G6="3",DG6&lt;&gt;""),HLOOKUP(DG6,Points_Table_Modified,IF(DJ6&gt;=6,8,DJ6+2),FALSE),IF(DG6&lt;&gt;"",HLOOKUP(DG6,Points_Table,IF(DJ6&gt;=6,8,DJ6+2),FALSE),"")),DH6),DH6)</f>
        <v/>
      </c>
      <c r="DJ6" s="284">
        <f t="shared" ref="DJ6:DJ37" si="101">VLOOKUP($G6,Entries_C_Event,6,FALSE)</f>
        <v>6</v>
      </c>
      <c r="DK6" s="263" t="str">
        <f t="shared" ref="DK6:DK37" si="102">CONCATENATE(DF6,DA6,CV6,CQ6,CL6,CG6)</f>
        <v>1</v>
      </c>
      <c r="DL6" s="234">
        <f t="shared" ref="DL6:DL37" si="103">IF(DK6&lt;&gt;"",IF(AND($G6="3",CE6&lt;&gt;""),10,IF(CE6&lt;&gt;"",5,"")),"")</f>
        <v>5</v>
      </c>
      <c r="DM6" s="267">
        <f t="shared" ref="DM6:DM37" si="104">_xlfn.NUMBERVALUE(IF(DK6&lt;&gt;"",CONCATENATE(DI6,DD6,CY6,CT6,CO6,CJ6),""))</f>
        <v>30</v>
      </c>
      <c r="DN6" s="259">
        <f t="shared" ref="DN6:DN37" si="105">IF(ISERROR(DL6+DM6)=TRUE,"",DL6+DM6)</f>
        <v>35</v>
      </c>
      <c r="DO6" s="260">
        <v>440</v>
      </c>
      <c r="DP6" s="261">
        <f t="shared" ref="DP6:DP37" si="106">IF(AND($DO6&lt;&gt;"",$G6="1"),$DO6,"")</f>
        <v>440</v>
      </c>
      <c r="DQ6" s="262">
        <f t="shared" ref="DQ6:DQ37" si="107">IF(AND($DO6&lt;&gt;"",$G6="1"),_xlfn.RANK.EQ($DO6,$DP$6:$DP$117),"")</f>
        <v>1</v>
      </c>
      <c r="DR6" s="262" t="str">
        <f t="shared" ref="DR6:DR37" si="108">IF($G6="6",IF(IF(DQ6&lt;&gt;"",IF(MAX(COUNTIF($DQ$6:$DQ$117,$DQ$6:$DQ$117))&gt;1,"x",""),"")&lt;&gt;"",DQ6+1,""),IF(DP6=0,"",IF(IF(DQ6&lt;&gt;"",IF(MAX(COUNTIF($DQ$6:$DQ$117,$DQ$6:$DQ$117))&gt;1,"x",""),"")&lt;&gt;"",DQ6+1,"")))</f>
        <v/>
      </c>
      <c r="DS6" s="263">
        <f t="shared" ref="DS6:DS37" si="109">IF(DQ6&lt;&gt;"",IF($G6="3",IF(AND(DQ6&lt;=20,DO6&gt;=$DP$120),HLOOKUP(DQ6,Points_Table_Modified,IF(ET6&gt;=6,8,ET6+2),FALSE),0),IF(AND(DQ6&lt;=10,DO6&gt;=$DP$120),HLOOKUP(DQ6,Points_Table,IF(ET6&gt;=6,8,ET6+2),FALSE),0)),"")</f>
        <v>20</v>
      </c>
      <c r="DT6" s="285">
        <f t="shared" ref="DT6:DT37" si="110">IF(DR6&lt;&gt;"",AVERAGE(IF(AND($G6="3",DR6&lt;&gt;""),HLOOKUP(DR6,Points_Table_Modified,IF(ET6&gt;=6,8,ET6+2),FALSE),IF(DR6&lt;&gt;"",HLOOKUP(DR6,Points_Table,IF(ET6&gt;=6,8,ET6+2),FALSE),"")),DS6),DS6)</f>
        <v>20</v>
      </c>
      <c r="DU6" s="264" t="str">
        <f t="shared" ref="DU6:DU37" si="111">IF(AND(DO6&lt;&gt;"",$G6="2"),DO6,"")</f>
        <v/>
      </c>
      <c r="DV6" s="262" t="str">
        <f t="shared" ref="DV6:DV37" si="112">IF(AND(DO6&lt;&gt;"",$G6="2"),_xlfn.RANK.EQ(DO6,$DU$6:$DU$117),"")</f>
        <v/>
      </c>
      <c r="DW6" s="262" t="str">
        <f t="shared" ref="DW6:DW37" si="113">IF($G6="6",IF(IF(DV6&lt;&gt;"",IF(MAX(COUNTIF($DV$6:$DV$117,$DV$6:$DV$117))&gt;1,"x",""),"")&lt;&gt;"",DV6+1,""),IF(DU6=0,"",IF(IF(DV6&lt;&gt;"",IF(MAX(COUNTIF($DV$6:$DV$117,$DV$6:$DV$117))&gt;1,"x",""),"")&lt;&gt;"",DV6+1,"")))</f>
        <v/>
      </c>
      <c r="DX6" s="262" t="str">
        <f t="shared" ref="DX6:DX37" si="114">IF(DV6&lt;&gt;"",IF($G6="3",IF(AND(DV6&lt;=20,DO6&gt;=$DU$120),HLOOKUP(DV6,Points_Table_Modified,IF(ET6&gt;=6,8,ET6+2),FALSE),0),IF(AND(DV6&lt;=10,DO6&gt;=$DU$120),HLOOKUP(DV6,Points_Table,IF(ET6&gt;=6,8,ET6+2),FALSE),0)),"")</f>
        <v/>
      </c>
      <c r="DY6" s="285" t="str">
        <f t="shared" ref="DY6:DY37" si="115">IF(DW6&lt;&gt;"",AVERAGE(IF(AND($G6="3",DW6&lt;&gt;""),HLOOKUP(DW6,Points_Table_Modified,IF(ET6&gt;=6,8,ET6+2),FALSE),IF(DW6&lt;&gt;"",HLOOKUP(DW6,Points_Table,IF(ET6&gt;=6,8,ET6+2),FALSE),"")),DX6),DX6)</f>
        <v/>
      </c>
      <c r="DZ6" s="264" t="str">
        <f t="shared" ref="DZ6:DZ37" si="116">IF(AND(DO6&lt;&gt;"",$G6="3"),DO6,"")</f>
        <v/>
      </c>
      <c r="EA6" s="262" t="str">
        <f t="shared" ref="EA6:EA37" si="117">IF(AND(DO6&lt;&gt;"",$G6="3"),_xlfn.RANK.EQ(DO6,$DZ$6:$DZ$117),"")</f>
        <v/>
      </c>
      <c r="EB6" s="262" t="str">
        <f t="shared" ref="EB6:EB37" si="118">IF($G6="6",IF(IF(EA6&lt;&gt;"",IF(MAX(COUNTIF($EA$6:$EA$117,$EA$6:$EA$117))&gt;1,"x",""),"")&lt;&gt;"",EA6+1,""),IF(DZ6=0,"",IF(IF(EA6&lt;&gt;"",IF(MAX(COUNTIF($EA$6:$EA$117,$EA$6:$EA$117))&gt;1,"x",""),"")&lt;&gt;"",EA6+1,"")))</f>
        <v/>
      </c>
      <c r="EC6" s="233" t="str">
        <f t="shared" ref="EC6:EC37" si="119">IF(EA6&lt;&gt;"",IF($G6="3",IF(AND(EA6&lt;=20,DO6&gt;=$DZ$120),HLOOKUP(EA6,Points_Table_Modified,IF(ET6&gt;=6,8,ET6),FALSE),0),IF(AND(EA6&lt;=10,DO6&gt;=$DZ$120),HLOOKUP(EA6,Points_Table,IF(ET6&gt;=6,8,ET6+2),FALSE),0)),"")</f>
        <v/>
      </c>
      <c r="ED6" s="271" t="str">
        <f t="shared" ref="ED6:ED37" si="120">IF(EB6&lt;&gt;"",AVERAGE(IF(AND($G6="3",EB6&lt;&gt;""),HLOOKUP(EB6,Points_Table_Modified,IF(ET6&gt;=6,8,ET6+2),FALSE),IF(EB6&lt;&gt;"",HLOOKUP(EB6,Points_Table,IF(ET6&gt;=6,8,ET6+2),FALSE),"")),EC6),EC6)</f>
        <v/>
      </c>
      <c r="EE6" s="264" t="str">
        <f t="shared" ref="EE6:EE37" si="121">IF(AND(DO6&lt;&gt;"",$G6="4"),DO6,"")</f>
        <v/>
      </c>
      <c r="EF6" s="263" t="str">
        <f t="shared" ref="EF6:EF37" si="122">IF(AND(DO6&lt;&gt;"",$G6="4"),_xlfn.RANK.EQ(DO6,$EE$6:$EE$117),"")</f>
        <v/>
      </c>
      <c r="EG6" s="263" t="str">
        <f t="shared" ref="EG6:EG37" si="123">IF($G6="6",IF(IF(EF6&lt;&gt;"",IF(MAX(COUNTIF($EF$6:$EF$117,$EF$6:$EF$117))&gt;1,"x",""),"")&lt;&gt;"",EF6+1,""),IF(EE6=0,"",IF(IF(EF6&lt;&gt;"",IF(MAX(COUNTIF($EF$6:$EF$117,$EF$6:$EF$117))&gt;1,"x",""),"")&lt;&gt;"",EF6+1,"")))</f>
        <v/>
      </c>
      <c r="EH6" s="262" t="str">
        <f t="shared" ref="EH6:EH37" si="124">IF(EF6&lt;&gt;"",IF($G6="3",IF(AND(EF6&lt;=20,DO6&gt;=$EE$120),HLOOKUP(EF6,Points_Table_Modified,IF(ET6&gt;=6,8,ET6+2),FALSE),0),IF(AND(EF6&lt;=10,$DO6&gt;=$EE$120),HLOOKUP(EF6,Points_Table,IF(ET6&gt;=6,8,ET6+2),FALSE),0)),"")</f>
        <v/>
      </c>
      <c r="EI6" s="271" t="str">
        <f t="shared" ref="EI6:EI37" si="125">IF(EG6&lt;&gt;"",AVERAGE(IF(AND($G6="3",EG6&lt;&gt;""),HLOOKUP(EG6,Points_Table_Modified,IF(ET6&gt;=6,8,ET6+2),FALSE),IF(EG6&lt;&gt;"",HLOOKUP(EG6,Points_Table,IF(ET6&gt;=6,8,ET6+2),FALSE),"")),EH6),EH6)</f>
        <v/>
      </c>
      <c r="EJ6" s="264" t="str">
        <f t="shared" ref="EJ6:EJ37" si="126">IF(AND(DO6&lt;&gt;"",$G6="5"),DO6,"")</f>
        <v/>
      </c>
      <c r="EK6" s="262" t="str">
        <f t="shared" ref="EK6:EK37" si="127">IF(AND(DO6&lt;&gt;"",$G6="5"),_xlfn.RANK.EQ(DO6,$EJ$6:$EJ$117),"")</f>
        <v/>
      </c>
      <c r="EL6" s="262" t="str">
        <f t="shared" ref="EL6:EL37" si="128">IF($G6="6",IF(IF(EK6&lt;&gt;"",IF(MAX(COUNTIF($EK$6:$EK$117,$EK$6:$EK$117))&gt;1,"x",""),"")&lt;&gt;"",EK6+1,""),IF(EJ6=0,"",IF(IF(EK6&lt;&gt;"",IF(MAX(COUNTIF($EK$6:$EK$117,$EK$6:$EK$117))&gt;1,"x",""),"")&lt;&gt;"",EK6+1,"")))</f>
        <v/>
      </c>
      <c r="EM6" s="233" t="str">
        <f t="shared" ref="EM6:EM37" si="129">IF(EK6&lt;&gt;"",IF($G6="3",IF(AND(EK6&lt;=20,DO6&gt;=$EJ$120),HLOOKUP(EK6,Points_Table_Modified,IF(ET6&gt;=6,8,ET6+2),FALSE),0),IF(AND(EK6&lt;=10,DO6&gt;=$EJ$120),HLOOKUP(EK6,Points_Table,IF(ET6&gt;=6,8,ET6+2),FALSE),0)),"")</f>
        <v/>
      </c>
      <c r="EN6" s="271" t="str">
        <f t="shared" ref="EN6:EN37" si="130">IF(EL6&lt;&gt;"",AVERAGE(IF(AND($G6="3",EL6&lt;&gt;""),HLOOKUP(EL6,Points_Table_Modified,IF(ET6&gt;=6,8,ET6+2),FALSE),IF(EL6&lt;&gt;"",HLOOKUP(EL6,Points_Table,IF(ET6&gt;=6,8,ET6+2),FALSE),"")),EM6),EM6)</f>
        <v/>
      </c>
      <c r="EO6" s="264" t="str">
        <f t="shared" ref="EO6:EO37" si="131">IF(AND(DO6&lt;&gt;"",$G6="6"),DO6,"")</f>
        <v/>
      </c>
      <c r="EP6" s="262" t="str">
        <f t="shared" ref="EP6:EP37" si="132">IF(AND(DO6&lt;&gt;"",$G6="6"),_xlfn.RANK.EQ(DO6,$EO$6:$EO$117),"")</f>
        <v/>
      </c>
      <c r="EQ6" s="263" t="str">
        <f t="shared" ref="EQ6:EQ37" si="133">IF($G6="6",IF(IF(EP6&lt;&gt;"",IF(MAX(COUNTIF($EP$6:$EP$117,$EP$6:$EP$117))&gt;1,"x",""),"")&lt;&gt;"",EP6+1,""),IF(EO6=0,"",IF(IF(EP6&lt;&gt;"",IF(MAX(COUNTIF($EP$6:$EP$117,$EP$6:$EP$117))&gt;1,"x",""),"")&lt;&gt;"",EP6+1,"")))</f>
        <v/>
      </c>
      <c r="ER6" s="233" t="str">
        <f t="shared" ref="ER6:ER37" si="134">IF(EP6&lt;&gt;"",IF($G6="3",IF(AND(EP6&lt;=20,DO6&gt;=$EO$120),HLOOKUP(EP6,Points_Table_Modified,IF(ET6&gt;=6,8,ET6+2),FALSE),0),IF(AND(EP6&lt;=10,DO6&gt;=$EO$120),HLOOKUP(EP6,Points_Table,IF(ET6&gt;=6,8,ET6+2),FALSE),0)),"")</f>
        <v/>
      </c>
      <c r="ES6" s="271" t="str">
        <f t="shared" ref="ES6:ES37" si="135">IF(EQ6&lt;&gt;"",AVERAGE(IF(AND($G6="3",EQ6&lt;&gt;""),HLOOKUP(EQ6,Points_Table_Modified,IF(ET6&gt;=6,8,ET6+2),FALSE),IF(EQ6&lt;&gt;"",HLOOKUP(EQ6,Points_Table,IF(ET6&gt;=6,8,ET6+2),FALSE),"")),ER6),ER6)</f>
        <v/>
      </c>
      <c r="ET6" s="286">
        <f t="shared" ref="ET6:ET37" si="136">VLOOKUP($G6,Entries_C_Event,7,FALSE)</f>
        <v>4</v>
      </c>
      <c r="EU6" s="263" t="str">
        <f t="shared" ref="EU6:EU37" si="137">CONCATENATE(EP6,EK6,EF6,EA6,DV6,DQ6)</f>
        <v>1</v>
      </c>
      <c r="EV6" s="234">
        <f t="shared" ref="EV6:EV37" si="138">IF(EU6&lt;&gt;"",IF(AND($G6="3",DO6&lt;&gt;""),10,IF(DO6&lt;&gt;"",5,"")),"")</f>
        <v>5</v>
      </c>
      <c r="EW6" s="267">
        <f t="shared" ref="EW6:EW37" si="139">_xlfn.NUMBERVALUE(IF(EU6&lt;&gt;"",CONCATENATE(ES6,EN6,EI6,ED6,DY6,DT6),""))</f>
        <v>20</v>
      </c>
      <c r="EX6" s="259">
        <f t="shared" ref="EX6:EX37" si="140">IF(ISERROR(EV6+EW6)=TRUE,"",EV6+EW6)</f>
        <v>25</v>
      </c>
      <c r="EY6" s="260">
        <v>539</v>
      </c>
      <c r="EZ6" s="261">
        <f t="shared" ref="EZ6:EZ37" si="141">IF(AND(EY6&lt;&gt;"",$G6="1"),EY6,"")</f>
        <v>539</v>
      </c>
      <c r="FA6" s="262">
        <f t="shared" ref="FA6:FA37" si="142">IF(AND(EY6&lt;&gt;"",$G6="1"),_xlfn.RANK.EQ(EY6,$EZ$6:$EZ$117),"")</f>
        <v>1</v>
      </c>
      <c r="FB6" s="262" t="str">
        <f t="shared" ref="FB6:FB37" si="143">IF($G6="6",IF(IF(FA6&lt;&gt;"",IF(MAX(COUNTIF($FA$6:$FA$117,$FA$6:$FA$117))&gt;1,"x",""),"")&lt;&gt;"",FA6+1,""),IF(EZ6=0,"",IF(IF(FA6&lt;&gt;"",IF(MAX(COUNTIF($FA$6:$FA$117,$FA$6:$FA$117))&gt;1,"x",""),"")&lt;&gt;"",FA6+1,"")))</f>
        <v/>
      </c>
      <c r="FC6" s="263">
        <f t="shared" ref="FC6:FC37" si="144">IF(FA6&lt;&gt;"",IF($G6="3",IF(AND(FA6&lt;=20,EY6&gt;=$EZ$120),HLOOKUP(FA6,Points_Table_Modified,IF(GD6&gt;=6,8,GD6+2),FALSE),0),IF(AND(FA6&lt;=10,EY6&gt;=$EZ$120),HLOOKUP(FA6,Points_Table,IF(GD6&gt;=6,8,GD6+2),FALSE),0)),"")</f>
        <v>20</v>
      </c>
      <c r="FD6" s="269">
        <f t="shared" ref="FD6:FD37" si="145">IF(FC6&gt;0,IF(FB6&lt;&gt;"",AVERAGE(IF(AND($G6="3",FB6&lt;&gt;""),HLOOKUP(FB6,Points_Table_Modified,IF(GD6&gt;=6,8,GD6+2),FALSE),IF(FB6&lt;&gt;"",HLOOKUP(FB6,Points_Table,IF(GD6&gt;=6,8,GD6+2),FALSE),"")),FC6),FC6),0)</f>
        <v>20</v>
      </c>
      <c r="FE6" s="264" t="str">
        <f t="shared" ref="FE6:FE37" si="146">IF(AND(EY6&lt;&gt;"",$G6="2"),EY6,"")</f>
        <v/>
      </c>
      <c r="FF6" s="263" t="str">
        <f t="shared" ref="FF6:FF37" si="147">IF(AND(EY6&lt;&gt;"",$G6="2"),_xlfn.RANK.EQ(EY6,$FE$6:$FE$117),"")</f>
        <v/>
      </c>
      <c r="FG6" s="263" t="str">
        <f t="shared" ref="FG6:FG37" si="148">IF($G6="6",IF(IF(FF6&lt;&gt;"",IF(MAX(COUNTIF($FF$6:$FF$117,$FF$6:$FF$117))&gt;1,"x",""),"")&lt;&gt;"",FF6+1,""),IF(FE6=0,"",IF(IF(FF6&lt;&gt;"",IF(MAX(COUNTIF($FF$6:$FF$117,$FF$6:$FF$117))&gt;1,"x",""),"")&lt;&gt;"",FF6+1,"")))</f>
        <v/>
      </c>
      <c r="FH6" s="263" t="str">
        <f t="shared" ref="FH6:FH37" si="149">IF(FF6&lt;&gt;"",IF($G6="3",IF(AND(FF6&lt;=20,EY6&gt;=$FE$120),HLOOKUP(FF6,Points_Table_Modified,IF(GD6&gt;=6,8,GD6+2),FALSE),0),IF(AND(FF6&lt;=10,EY6&gt;=$FE$120),HLOOKUP(FF6,Points_Table,IF(GD6&gt;=6,8,GD6+2),FALSE),0)),"")</f>
        <v/>
      </c>
      <c r="FI6" s="269" t="str">
        <f t="shared" ref="FI6:FI37" si="150">IF(FH6&gt;0,IF(FG6&lt;&gt;"",AVERAGE(IF(AND($G6="3",FG6&lt;&gt;""),HLOOKUP(FG6,Points_Table_Modified,IF(GD6&gt;=6,8,GD6+2),FALSE),IF(FG6&lt;&gt;"",HLOOKUP(FG6,Points_Table,IF(GD6&gt;=6,8,GD6+2),FALSE),"")),FH6),FH6),0)</f>
        <v/>
      </c>
      <c r="FJ6" s="264" t="str">
        <f t="shared" ref="FJ6:FJ37" si="151">IF(AND(EY6&lt;&gt;"",$G6="3"),EY6,"")</f>
        <v/>
      </c>
      <c r="FK6" s="263" t="str">
        <f t="shared" ref="FK6:FK37" si="152">IF(AND(EY6&lt;&gt;"",$G6="3"),_xlfn.RANK.EQ(EY6,$FJ$6:$FJ$117),"")</f>
        <v/>
      </c>
      <c r="FL6" s="263" t="str">
        <f t="shared" ref="FL6:FL37" si="153">IF($G6="6",IF(IF(FK6&lt;&gt;"",IF(MAX(COUNTIF($FK$6:$FK$117,$FK$6:$FK$117))&gt;1,"x",""),"")&lt;&gt;"",FK6+1,""),IF(FJ6=0,"",IF(IF(FK6&lt;&gt;"",IF(MAX(COUNTIF($FK$6:$FK$117,$FK$6:$FK$117))&gt;1,"x",""),"")&lt;&gt;"",FK6+1,"")))</f>
        <v/>
      </c>
      <c r="FM6" s="262" t="str">
        <f>IF(FK6&lt;&gt;"",IF($G6="3",IF(AND(FK6&lt;=20,EY6&gt;=$FJ$120),HLOOKUP(FK6,Points_Table_Modified,IF(GD6&gt;=6,8,GD74),FALSE),0),IF(AND(FK6&lt;=10,EY6&gt;=$FJ$120),HLOOKUP(FK6,Points_Table,IF(GD6&gt;=6,8,GD6+2),FALSE),0)),"")</f>
        <v/>
      </c>
      <c r="FN6" s="287" t="str">
        <f t="shared" ref="FN6:FN37" si="154">IF(FM6&gt;0,IF(FL6&lt;&gt;"",AVERAGE(IF(AND($G6="3",FL6&lt;&gt;""),HLOOKUP(FL6,Points_Table_Modified,IF(GD6&gt;=6,8,GD6+2),FALSE),IF(FL6&lt;&gt;"",HLOOKUP(FL6,Points_Table,IF(GD6&gt;=6,8,GD6+2),FALSE),"")),FM6),FM6),0)</f>
        <v/>
      </c>
      <c r="FO6" s="264" t="str">
        <f t="shared" ref="FO6:FO37" si="155">IF(AND(EY6&lt;&gt;"",$G6="4"),EY6,"")</f>
        <v/>
      </c>
      <c r="FP6" s="263" t="str">
        <f t="shared" ref="FP6:FP37" si="156">IF(AND(EY6&lt;&gt;"",$G6="4"),_xlfn.RANK.EQ(EY6,$FO$6:$FO$117),"")</f>
        <v/>
      </c>
      <c r="FQ6" s="263" t="str">
        <f t="shared" ref="FQ6:FQ37" si="157">IF($G6="6",IF(IF(FP6&lt;&gt;"",IF(MAX(COUNTIF($FP$6:$FP$117,$FP$6:$FP$117))&gt;1,"x",""),"")&lt;&gt;"",FP6+1,""),IF(FO6=0,"",IF(IF(FP6&lt;&gt;"",IF(MAX(COUNTIF($FP$6:$FP$117,$FP$6:$FP$117))&gt;1,"x",""),"")&lt;&gt;"",FP6+1,"")))</f>
        <v/>
      </c>
      <c r="FR6" s="233" t="str">
        <f t="shared" ref="FR6:FR37" si="158">IF(FP6&lt;&gt;"",IF($G6="3",IF(AND(FP6&lt;=20,EY6&gt;=$FO$120),HLOOKUP(FP6,Points_Table_Modified,IF(GD6&gt;=6,8,GD6+2),FALSE),0),IF(AND(FP6&lt;=10,$EY6&gt;=$FO$120),HLOOKUP(FP6,Points_Table,IF(GD6&gt;=6,8,GD6+2),FALSE),0)),"")</f>
        <v/>
      </c>
      <c r="FS6" s="287" t="str">
        <f t="shared" ref="FS6:FS37" si="159">IF(FR6&gt;0,IF(FQ6&lt;&gt;"",AVERAGE(IF(AND($G6="3",FQ6&lt;&gt;""),HLOOKUP(FQ6,Points_Table_Modified,IF(GD6&gt;=6,8,GD6+2),FALSE),IF(FQ6&lt;&gt;"",HLOOKUP(FQ6,Points_Table,IF(GD6&gt;=6,8,GD6+2),FALSE),"")),FR6),FR6),0)</f>
        <v/>
      </c>
      <c r="FT6" s="264" t="str">
        <f t="shared" ref="FT6:FT37" si="160">IF(AND(EY6&lt;&gt;"",$G6="5"),EY6,"")</f>
        <v/>
      </c>
      <c r="FU6" s="263" t="str">
        <f t="shared" ref="FU6:FU37" si="161">IF(AND(EY6&lt;&gt;"",$G6="5"),_xlfn.RANK.EQ(EY6,$FT$6:$FT$117),"")</f>
        <v/>
      </c>
      <c r="FV6" s="263" t="str">
        <f t="shared" ref="FV6:FV37" si="162">IF($G6="6",IF(IF(FU6&lt;&gt;"",IF(MAX(COUNTIF($FU$6:$FU$117,$FU$6:$FU$117))&gt;1,"x",""),"")&lt;&gt;"",FU6+1,""),IF(FT6=0,"",IF(IF(FU6&lt;&gt;"",IF(MAX(COUNTIF($FU$6:$FU$117,$FU$6:$FU$117))&gt;1,"x",""),"")&lt;&gt;"",FU6+1,"")))</f>
        <v/>
      </c>
      <c r="FW6" s="262" t="str">
        <f t="shared" ref="FW6:FW37" si="163">IF(FU6&lt;&gt;"",IF($G6="3",IF(AND(FU6&lt;=20,EY6&gt;=$FT$120),HLOOKUP(FU6,Points_Table_Modified,IF(GD6&gt;=6,8,GD6+2),FALSE),0),IF(AND(FU6&lt;=10,EY6&gt;=$FT$120),HLOOKUP(FU6,Points_Table,IF(GD6&gt;=6,8,GD6+2),FALSE),0)),"")</f>
        <v/>
      </c>
      <c r="FX6" s="287" t="str">
        <f t="shared" ref="FX6:FX37" si="164">IF(FW6&gt;0,IF(FV6&lt;&gt;"",AVERAGE(IF(AND($G6="3",FV6&lt;&gt;""),HLOOKUP(FV6,Points_Table_Modified,IF(GD6&gt;=6,8,GD6+2),FALSE),IF(FV6&lt;&gt;"",HLOOKUP(FV6,Points_Table,IF(GD6&gt;=6,8,GD6+2),FALSE),"")),FW6),FW6),0)</f>
        <v/>
      </c>
      <c r="FY6" s="264" t="str">
        <f t="shared" ref="FY6:FY37" si="165">IF(AND(EY6&lt;&gt;"",$G6="6"),EY6,"")</f>
        <v/>
      </c>
      <c r="FZ6" s="263" t="str">
        <f t="shared" ref="FZ6:FZ37" si="166">IF(AND(EY6&lt;&gt;"",$G6="6"),_xlfn.RANK.EQ(EY6,$FY$6:$FY$117),"")</f>
        <v/>
      </c>
      <c r="GA6" s="263" t="str">
        <f t="shared" ref="GA6:GA37" si="167">IF($G6="6",IF(IF(FZ6&lt;&gt;"",IF(MAX(COUNTIF($FZ$6:$FZ$117,$FZ$6:$FZ$117))&gt;1,"x",""),"")&lt;&gt;"",FZ6+1,""),IF(FY6=0,"",IF(IF(FZ6&lt;&gt;"",IF(MAX(COUNTIF($FZ$6:$FZ$117,$FZ$6:$FZ$117))&gt;1,"x",""),"")&lt;&gt;"",FZ6+1,"")))</f>
        <v/>
      </c>
      <c r="GB6" s="262" t="str">
        <f t="shared" ref="GB6:GB37" si="168">IF(FZ6&lt;&gt;"",IF($G6="3",IF(AND(FZ6&lt;=20,EY6&gt;=$FY$120),HLOOKUP(FZ6,Points_Table_Modified,IF(GD6&gt;=6,8,GD6+2),FALSE),0),IF(AND(FZ6&lt;=10,EY6&gt;=$FY$120),HLOOKUP(FZ6,Points_Table,IF(GD6&gt;=6,8,GD6+2),FALSE),0)),"")</f>
        <v/>
      </c>
      <c r="GC6" s="287" t="str">
        <f t="shared" ref="GC6:GC37" si="169">IF(GB6&gt;0,IF(GA6&lt;&gt;"",AVERAGE(IF(AND($G6="3",GA6&lt;&gt;""),HLOOKUP(GA6,Points_Table_Modified,IF(GD6&gt;=6,8,GD6+2),FALSE),IF(GA6&lt;&gt;"",HLOOKUP(GA6,Points_Table,IF(GD6&gt;=6,8,GD6+2),FALSE),"")),GB6),GB6),0)</f>
        <v/>
      </c>
      <c r="GD6" s="286">
        <f t="shared" ref="GD6:GD37" si="170">VLOOKUP($G6,Entries_C_Event,8,FALSE)</f>
        <v>4</v>
      </c>
      <c r="GE6" s="263" t="str">
        <f t="shared" ref="GE6:GE37" si="171">CONCATENATE(FZ6,FU6,FP6,FK6,FF6,FA6)</f>
        <v>1</v>
      </c>
      <c r="GF6" s="234">
        <f t="shared" ref="GF6:GF37" si="172">IF(GE6&lt;&gt;"",IF(AND($G6="3",EY6&lt;&gt;""),10,IF(EY6&lt;&gt;"",5,"")),"")</f>
        <v>5</v>
      </c>
      <c r="GG6" s="267">
        <f t="shared" ref="GG6:GG37" si="173">_xlfn.NUMBERVALUE(IF(GE6&lt;&gt;"",CONCATENATE(GC6,FX6,FS6,FN6,FI6,FD6),""))</f>
        <v>20</v>
      </c>
      <c r="GH6" s="259">
        <f t="shared" ref="GH6:GH37" si="174">IF(ISERROR(GF6+GG6)=TRUE,"",GF6+GG6)</f>
        <v>25</v>
      </c>
      <c r="GI6" s="260">
        <v>195</v>
      </c>
      <c r="GJ6" s="261">
        <f t="shared" ref="GJ6:GJ37" si="175">IF(AND(GI6&lt;&gt;"",$G6="1"),GI6,"")</f>
        <v>195</v>
      </c>
      <c r="GK6" s="262">
        <f t="shared" ref="GK6:GK37" si="176">IF(AND(GI6&lt;&gt;"",$G6="1"),_xlfn.RANK.EQ(GI6,$GJ$6:$GJ$117),"")</f>
        <v>2</v>
      </c>
      <c r="GL6" s="262" t="str">
        <f t="shared" ref="GL6:GL37" si="177">IF($G6="6",IF(IF(GK6&lt;&gt;"",IF(MAX(COUNTIF($GK$6:$GK$117,$GK$6:$GK$117))&gt;1,"x",""),"")&lt;&gt;"",GK6+1,""),IF(GJ6=0,"",IF(IF(GK6&lt;&gt;"",IF(MAX(COUNTIF($GK$6:$GK$117,$GK$6:$GK$117))&gt;1,"x",""),"")&lt;&gt;"",GK6+1,"")))</f>
        <v/>
      </c>
      <c r="GM6" s="263">
        <f t="shared" ref="GM6:GM37" si="178">IF(GK6&lt;&gt;"",IF($G6="3",IF(AND(GK6&lt;=20,GI6&gt;=$GJ$120),HLOOKUP(GK6,Points_Table_Modified,IF(HN6&gt;=6,8,HN6+2),FALSE),0),IF(AND(GK6&lt;=10,GI6&gt;=$GJ$120),HLOOKUP(GK6,Points_Table,IF(HN6&gt;=6,8,HN6+2),FALSE),0)),"")</f>
        <v>25</v>
      </c>
      <c r="GN6" s="285">
        <f t="shared" ref="GN6:GN37" si="179">IF(GL6&lt;&gt;"",AVERAGE(IF(AND($G6="3",GL6&lt;&gt;""),HLOOKUP(GL6,Points_Table_Modified,IF(HN6&gt;=6,8,HN6+2),FALSE),IF(GL6&lt;&gt;"",HLOOKUP(GL6,Points_Table,IF(HN6&gt;=6,8,HN6+2),FALSE),"")),GM6),GM6)</f>
        <v>25</v>
      </c>
      <c r="GO6" s="264" t="str">
        <f t="shared" ref="GO6:GO37" si="180">IF(AND(GI6&lt;&gt;"",$G6="2"),GI6,"")</f>
        <v/>
      </c>
      <c r="GP6" s="263" t="str">
        <f t="shared" ref="GP6:GP37" si="181">IF(AND(GI6&lt;&gt;"",$G6="2"),_xlfn.RANK.EQ(GI6,$GO$6:$GO$117),"")</f>
        <v/>
      </c>
      <c r="GQ6" s="263" t="str">
        <f t="shared" ref="GQ6:GQ37" si="182">IF($G6="6",IF(IF(GP6&lt;&gt;"",IF(MAX(COUNTIF($GP$6:$GP$117,$GP$6:$GP$117))&gt;1,"x",""),"")&lt;&gt;"",GP6+1,""),IF(GO6=0,"",IF(IF(GP6&lt;&gt;"",IF(MAX(COUNTIF($GP$6:$GP$117,$GP$6:$GP$117))&gt;1,"x",""),"")&lt;&gt;"",GP6+1,"")))</f>
        <v/>
      </c>
      <c r="GR6" s="263" t="str">
        <f t="shared" ref="GR6:GR37" si="183">IF(GP6&lt;&gt;"",IF($G6="3",IF(AND(GP6&lt;=20,GI6&gt;=$GO$120),HLOOKUP(GP6,Points_Table_Modified,IF(HN6&gt;=6,8,HN6+2),FALSE),0),IF(AND(GP6&lt;=10,GI6&gt;=$GO$120),HLOOKUP(GP6,Points_Table,IF(HN6&gt;=6,8,HN6+2),FALSE),0)),"")</f>
        <v/>
      </c>
      <c r="GS6" s="285" t="str">
        <f t="shared" ref="GS6:GS37" si="184">IF(GQ6&lt;&gt;"",AVERAGE(IF(AND($G6="3",GQ6&lt;&gt;""),HLOOKUP(GQ6,Points_Table_Modified,IF(HN6&gt;=6,8,HN6+2),FALSE),IF(GQ6&lt;&gt;"",HLOOKUP(GQ6,Points_Table,IF(HN6&gt;=6,8,HN6+2),FALSE),"")),GR6),GR6)</f>
        <v/>
      </c>
      <c r="GT6" s="264" t="str">
        <f t="shared" ref="GT6:GT37" si="185">IF(AND(GI6&lt;&gt;"",$G6="3"),GI6,"")</f>
        <v/>
      </c>
      <c r="GU6" s="263" t="str">
        <f t="shared" ref="GU6:GU37" si="186">IF(AND(GI6&lt;&gt;"",$G6="3"),_xlfn.RANK.EQ(GI6,$GT$6:$GT$117),"")</f>
        <v/>
      </c>
      <c r="GV6" s="263" t="str">
        <f t="shared" ref="GV6:GV37" si="187">IF($G6="6",IF(IF(GU6&lt;&gt;"",IF(MAX(COUNTIF($GU$6:$GU$117,$GU$6:$GU$117))&gt;1,"x",""),"")&lt;&gt;"",GU6+1,""),IF(GT6=0,"",IF(IF(GU6&lt;&gt;"",IF(MAX(COUNTIF($GU$6:$GU$117,$GU$6:$GU$117))&gt;1,"x",""),"")&lt;&gt;"",GU6+1,"")))</f>
        <v/>
      </c>
      <c r="GW6" s="262" t="str">
        <f>IF(GU6&lt;&gt;"",IF($G6="3",IF(AND(GU6&lt;=20,GI6&gt;=$GT$120),HLOOKUP(GU6,Points_Table_Modified,IF(HN6&gt;=6,8,HN74),FALSE),0),IF(AND(GU6&lt;=10,GI6&gt;=$GT$120),HLOOKUP(GU6,Points_Table,IF(HN6&gt;=6,8,HN6+2),FALSE),0)),"")</f>
        <v/>
      </c>
      <c r="GX6" s="271" t="str">
        <f t="shared" ref="GX6:GX37" si="188">IF(GV6&lt;&gt;"",AVERAGE(IF(AND($G6="3",GV6&lt;&gt;""),HLOOKUP(GV6,Points_Table_Modified,IF(HN6&gt;=6,8,HN6+2),FALSE),IF(GV6&lt;&gt;"",HLOOKUP(GV6,Points_Table,IF(HN6&gt;=6,8,HN6+2),FALSE),"")),GW6),GW6)</f>
        <v/>
      </c>
      <c r="GY6" s="264" t="str">
        <f t="shared" ref="GY6:GY37" si="189">IF(AND(GI6&lt;&gt;"",$G6="4"),GI6,"")</f>
        <v/>
      </c>
      <c r="GZ6" s="263" t="str">
        <f t="shared" ref="GZ6:GZ37" si="190">IF(AND(GI6&lt;&gt;"",$G6="4"),_xlfn.RANK.EQ(GI6,$GY$6:$GY$117),"")</f>
        <v/>
      </c>
      <c r="HA6" s="263" t="str">
        <f t="shared" ref="HA6:HA37" si="191">IF($G6="6",IF(IF(GZ6&lt;&gt;"",IF(MAX(COUNTIF($GZ$6:$GZ$117,$GZ$6:$GZ$117))&gt;1,"x",""),"")&lt;&gt;"",GZ6+1,""),IF(GY6=0,"",IF(IF(GZ6&lt;&gt;"",IF(MAX(COUNTIF($GZ$6:$GZ$117,$GZ$6:$GZ$117))&gt;1,"x",""),"")&lt;&gt;"",GZ6+1,"")))</f>
        <v/>
      </c>
      <c r="HB6" s="263" t="str">
        <f t="shared" ref="HB6:HB37" si="192">IF(GZ6&lt;&gt;"",IF($G6="3",IF(AND(GZ6&lt;=20,EY6&gt;=$GY$120),HLOOKUP(GZ6,Points_Table_Modified,IF(HN6&gt;=6,8,HN6+2),FALSE),0),IF(AND(GZ6&lt;=10,$AU6&gt;=$GY$120),HLOOKUP(GZ6,Points_Table,IF(HN6&gt;=6,8,HN6+2),FALSE),0)),"")</f>
        <v/>
      </c>
      <c r="HC6" s="271" t="str">
        <f t="shared" ref="HC6:HC37" si="193">IF(HA6&lt;&gt;"",AVERAGE(IF(AND($G6="3",HA6&lt;&gt;""),HLOOKUP(HA6,Points_Table_Modified,IF(HN6&gt;=6,8,HN6+2),FALSE),IF(HA6&lt;&gt;"",HLOOKUP(HA6,Points_Table,IF(HN6&gt;=6,8,HN6+2),FALSE),"")),HB6),HB6)</f>
        <v/>
      </c>
      <c r="HD6" s="264" t="str">
        <f t="shared" ref="HD6:HD37" si="194">IF(AND(GI6&lt;&gt;"",$G6="5"),GI6,"")</f>
        <v/>
      </c>
      <c r="HE6" s="263" t="str">
        <f t="shared" ref="HE6:HE37" si="195">IF(AND(GI6&lt;&gt;"",$G6="5"),_xlfn.RANK.EQ(GI6,$HD$6:$HD$117),"")</f>
        <v/>
      </c>
      <c r="HF6" s="263" t="str">
        <f t="shared" ref="HF6:HF37" si="196">IF($G6="6",IF(IF(HE6&lt;&gt;"",IF(MAX(COUNTIF($HE$6:$HE$117,$HE$6:$HE$117))&gt;1,"x",""),"")&lt;&gt;"",HE6+1,""),IF(HD6=0,"",IF(IF(HE6&lt;&gt;"",IF(MAX(COUNTIF($HE$6:$HE$117,$HE$6:$HE$117))&gt;1,"x",""),"")&lt;&gt;"",HE6+1,"")))</f>
        <v/>
      </c>
      <c r="HG6" s="262" t="str">
        <f t="shared" ref="HG6:HG37" si="197">IF(HE6&lt;&gt;"",IF($G6="3",IF(AND(HE6&lt;=20,GI6&gt;=$HD$120),HLOOKUP(HE6,Points_Table_Modified,IF(HN6&gt;=6,8,HN6+2),FALSE),0),IF(AND(HE6&lt;=10,GI6&gt;=$HD$120),HLOOKUP(HE6,Points_Table,IF(HN6&gt;=6,8,HN6+2),FALSE),0)),"")</f>
        <v/>
      </c>
      <c r="HH6" s="271" t="str">
        <f t="shared" ref="HH6:HH37" si="198">IF(HF6&lt;&gt;"",AVERAGE(IF(AND($G6="3",HF6&lt;&gt;""),HLOOKUP(HF6,Points_Table_Modified,IF(HN6&gt;=6,8,HN6+2),FALSE),IF(HF6&lt;&gt;"",HLOOKUP(HF6,Points_Table,IF(HN6&gt;=6,8,HN6+2),FALSE),"")),HG6),HG6)</f>
        <v/>
      </c>
      <c r="HI6" s="264" t="str">
        <f t="shared" ref="HI6:HI37" si="199">IF(AND(GI6&lt;&gt;"",$G6="6"),GI6,"")</f>
        <v/>
      </c>
      <c r="HJ6" s="263" t="str">
        <f t="shared" ref="HJ6:HJ37" si="200">IF(AND(GI6&lt;&gt;"",$G6="6"),_xlfn.RANK.EQ(GI6,$HI$6:$HI$117),"")</f>
        <v/>
      </c>
      <c r="HK6" s="263" t="str">
        <f t="shared" ref="HK6:HK37" si="201">IF($G6="6",IF(IF(HJ6&lt;&gt;"",IF(MAX(COUNTIF($HJ$6:$HJ$117,$HJ$6:$HJ$117))&gt;1,"x",""),"")&lt;&gt;"",HJ6+1,""),IF(HI6=0,"",IF(IF(HJ6&lt;&gt;"",IF(MAX(COUNTIF($HJ$6:$HJ$117,$HJ$6:$HJ$117))&gt;1,"x",""),"")&lt;&gt;"",HJ6+1,"")))</f>
        <v/>
      </c>
      <c r="HL6" s="263" t="str">
        <f t="shared" ref="HL6:HL37" si="202">IF(HJ6&lt;&gt;"",IF($G6="3",IF(AND(HJ6&lt;=20,EY6&gt;=$HI$120),HLOOKUP(HJ6,Points_Table_Modified,IF(HN6&gt;=6,8,HN6+2),FALSE),0),IF(AND(HJ6&lt;=10,EY6&gt;=$HI$120),HLOOKUP(HJ6,Points_Table,IF(HN6&gt;=6,8,HN6+2),FALSE),0)),"")</f>
        <v/>
      </c>
      <c r="HM6" s="282" t="str">
        <f t="shared" ref="HM6:HM37" si="203">IF(HK6&lt;&gt;"",AVERAGE(IF(AND($G6="3",HK6&lt;&gt;""),HLOOKUP(HK6,Points_Table_Modified,IF(HN6&gt;=6,8,HN6+2),FALSE),IF(HK6&lt;&gt;"",HLOOKUP(HK6,Points_Table,IF(HN6&gt;=6,8,HN6+2),FALSE),"")),HL6),HL6)</f>
        <v/>
      </c>
      <c r="HN6" s="286">
        <f t="shared" ref="HN6:HN37" si="204">VLOOKUP($G6,Entries_C_Event,9,FALSE)</f>
        <v>6</v>
      </c>
      <c r="HO6" s="263" t="str">
        <f t="shared" ref="HO6:HO37" si="205">CONCATENATE(HJ6,HE6,GZ6,GU6,GP6,GK6)</f>
        <v>2</v>
      </c>
      <c r="HP6" s="234">
        <f t="shared" ref="HP6:HP37" si="206">IF(HO6&lt;&gt;"",IF(AND($G6="3",GI6&lt;&gt;""),10,IF(GI6&lt;&gt;"",5,"")),"")</f>
        <v>5</v>
      </c>
      <c r="HQ6" s="267">
        <f t="shared" ref="HQ6:HQ37" si="207">_xlfn.NUMBERVALUE(IF(HO6&lt;&gt;"",CONCATENATE(HM6,HH6,HC6,GX6,GS6,GN6),""))</f>
        <v>25</v>
      </c>
      <c r="HR6" s="259">
        <f t="shared" ref="HR6:HR37" si="208">IF(ISERROR(HP6+HQ6)=TRUE,"",HP6+HQ6)</f>
        <v>30</v>
      </c>
      <c r="HS6" s="260">
        <v>242</v>
      </c>
      <c r="HT6" s="261">
        <f t="shared" ref="HT6:HT37" si="209">IF(AND(HS6&lt;&gt;"",$G6="1"),HS6,"")</f>
        <v>242</v>
      </c>
      <c r="HU6" s="233">
        <f t="shared" ref="HU6:HU37" si="210">IF(AND(HS6&lt;&gt;"",$G6="1"),_xlfn.RANK.EQ($HS6,$HT$6:$HT$117),"")</f>
        <v>3</v>
      </c>
      <c r="HV6" s="262" t="str">
        <f t="shared" ref="HV6:HV37" si="211">IF($G6="6",IF(IF(HU6&lt;&gt;"",IF(MAX(COUNTIF($HU$6:$HU$117,$HU$6:$HU$117))&gt;1,"x",""),"")&lt;&gt;"",HU6+1,""),IF(HT6=0,"",IF(IF(HU6&lt;&gt;"",IF(MAX(COUNTIF($HU$6:$HU$117,$HU$6:$HU$117))&gt;1,"x",""),"")&lt;&gt;"",HU6+1,"")))</f>
        <v/>
      </c>
      <c r="HW6" s="263">
        <f t="shared" ref="HW6:HW37" si="212">IF(HU6&lt;&gt;"",IF($G6="3",IF(AND(HU6&lt;=20,HS6&gt;=$HT$120),HLOOKUP(HU6,Points_Table_Modified,IF(IX6&gt;=6,8,IX6+2),FALSE),0),IF(AND(HU6&lt;=10,HS6&gt;=$HT$120),HLOOKUP(HU6,Points_Table,IF(IX6&gt;=6,8,IX6+2),FALSE),0)),"")</f>
        <v>16</v>
      </c>
      <c r="HX6" s="285">
        <f t="shared" ref="HX6:HX37" si="213">IF(HV6&lt;&gt;"",AVERAGE(IF(AND($G6="3",HV6&lt;&gt;""),HLOOKUP(HV6,Points_Table_Modified,IF(IX6&gt;=6,8,IX6+2),FALSE),IF(HV6&lt;&gt;"",HLOOKUP(HV6,Points_Table,IF(IX6&gt;=6,8,IX6+2),FALSE),"")),HW6),HW6)</f>
        <v>16</v>
      </c>
      <c r="HY6" s="264" t="str">
        <f t="shared" ref="HY6:HY37" si="214">IF(AND(HS6&lt;&gt;"",$G6="2"),HS6,"")</f>
        <v/>
      </c>
      <c r="HZ6" s="263" t="str">
        <f t="shared" ref="HZ6:HZ37" si="215">IF(AND(HS6&lt;&gt;"",$G6="2"),_xlfn.RANK.EQ(HS6,$HY$6:$HY$117),"")</f>
        <v/>
      </c>
      <c r="IA6" s="263" t="str">
        <f t="shared" ref="IA6:IA37" si="216">IF($G6="6",IF(IF(HZ6&lt;&gt;"",IF(MAX(COUNTIF($HZ$6:$HZ$117,$HZ$6:$HZ$117))&gt;1,"x",""),"")&lt;&gt;"",HZ6+1,""),IF(HY6=0,"",IF(IF(HZ6&lt;&gt;"",IF(MAX(COUNTIF($HZ$6:$HZ$117,$HZ$6:$HZ$117))&gt;1,"x",""),"")&lt;&gt;"",HZ6+1,"")))</f>
        <v/>
      </c>
      <c r="IB6" s="262" t="str">
        <f t="shared" ref="IB6:IB37" si="217">IF(HZ6&lt;&gt;"",IF($G6="3",IF(AND(HZ6&lt;=20,HS6&gt;=$HY$120),HLOOKUP(HZ6,Points_Table_Modified,IF(IX6&gt;=6,8,IX6+2),FALSE),0),IF(AND(HZ6&lt;=10,HS6&gt;=$HY$120),HLOOKUP(HZ6,Points_Table,IF(IX6&gt;=6,8,IX6+2),FALSE),0)),"")</f>
        <v/>
      </c>
      <c r="IC6" s="285" t="str">
        <f t="shared" ref="IC6:IC37" si="218">IF(IA6&lt;&gt;"",AVERAGE(IF(AND($G6="3",IA6&lt;&gt;""),HLOOKUP(IA6,Points_Table_Modified,IF(IX6&gt;=6,8,IX6+2),FALSE),IF(IA6&lt;&gt;"",HLOOKUP(IA6,Points_Table,IF(IX6&gt;=6,8,IX6+2),FALSE),"")),IB6),IB6)</f>
        <v/>
      </c>
      <c r="ID6" s="264" t="str">
        <f t="shared" ref="ID6:ID37" si="219">IF(AND(HS6&lt;&gt;"",$G6="3"),HS6,"")</f>
        <v/>
      </c>
      <c r="IE6" s="263" t="str">
        <f t="shared" ref="IE6:IE37" si="220">IF(AND(HS6&lt;&gt;"",$G6="3"),_xlfn.RANK.EQ(HS6,$ID$6:$ID$117),"")</f>
        <v/>
      </c>
      <c r="IF6" s="263" t="str">
        <f t="shared" ref="IF6:IF37" si="221">IF($G6="6",IF(IF(IE6&lt;&gt;"",IF(MAX(COUNTIF($IE$6:$IE$117,$IE$6:$IE$117))&gt;1,"x",""),"")&lt;&gt;"",IE6+1,""),IF(ID6=0,"",IF(IF(IE6&lt;&gt;"",IF(MAX(COUNTIF($IE$6:$IE$117,$IE$6:$IE$117))&gt;1,"x",""),"")&lt;&gt;"",IE6+1,"")))</f>
        <v/>
      </c>
      <c r="IG6" s="233" t="str">
        <f t="shared" ref="IG6:IG37" si="222">IF(IE6&lt;&gt;"",IF($G6="3",IF(HS6&lt;&gt;"",IF(AND(IE6&lt;=20,HS6&gt;=$ID$120),HLOOKUP(IE6,Points_Table_Modified,IF(IX6&gt;=6,8,IX6+2),FALSE),0),""),IF(HS6&lt;&gt;"",IF(AND(IE6&lt;=10,HS6&gt;=$ID$120),HLOOKUP(IE6,Points_Table,IF(IX6&gt;=6,8,IX6+2),FALSE),0),"")),"")</f>
        <v/>
      </c>
      <c r="IH6" s="271" t="str">
        <f t="shared" ref="IH6:IH37" si="223">IF(IF6&lt;&gt;"",AVERAGE(IF(AND($G6="3",IF6&lt;&gt;""),HLOOKUP(IF6,Points_Table_Modified,IF(IX6&gt;=6,8,IX6+2),FALSE),IF(IF6&lt;&gt;"",HLOOKUP(IF6,Points_Table,IF(IX6&gt;=6,8,IX6+2),FALSE),"")),IG6),IG6)</f>
        <v/>
      </c>
      <c r="II6" s="264" t="str">
        <f t="shared" ref="II6:II37" si="224">IF(AND(HS6&lt;&gt;"",$G6="4"),HS6,"")</f>
        <v/>
      </c>
      <c r="IJ6" s="263" t="str">
        <f t="shared" ref="IJ6:IJ37" si="225">IF(AND(HS6&lt;&gt;"",$G6="4"),_xlfn.RANK.EQ(HS6,$II$6:$II$117),"")</f>
        <v/>
      </c>
      <c r="IK6" s="263" t="str">
        <f t="shared" ref="IK6:IK37" si="226">IF($G6="6",IF(IF(IJ6&lt;&gt;"",IF(MAX(COUNTIF($IJ$6:$IJ$117,$IJ$6:$IJ$117))&gt;1,"x",""),"")&lt;&gt;"",IJ6+1,""),IF(II6=0,"",IF(IF(IJ6&lt;&gt;"",IF(MAX(COUNTIF($IJ$6:$IJ$117,$IJ$6:$IJ$117))&gt;1,"x",""),"")&lt;&gt;"",IJ6+1,"")))</f>
        <v/>
      </c>
      <c r="IL6" s="233" t="str">
        <f t="shared" ref="IL6:IL37" si="227">IF(IJ6&lt;&gt;"",IF($G6="3",IF(AND(IJ6&lt;=20,HS6&gt;=$II$120),HLOOKUP(IJ6,Points_Table_Modified,IF(IX6&gt;=6,8,IX6+2),FALSE),0),IF(AND(IJ6&lt;=10,$HS6&gt;=$II$120),HLOOKUP(IJ6,Points_Table,IF(IX6&gt;=6,8,IX6+2),FALSE),0)),"")</f>
        <v/>
      </c>
      <c r="IM6" s="271" t="str">
        <f t="shared" ref="IM6:IM37" si="228">IF(IK6&lt;&gt;"",AVERAGE(IF(AND($G6="3",IK6&lt;&gt;""),HLOOKUP(IK6,Points_Table_Modified,IF(IX6&gt;=6,8,IX6+2),FALSE),IF(IK6&lt;&gt;"",HLOOKUP(IK6,Points_Table,IF(IX6&gt;=6,8,IX6+2),FALSE),"")),IL6),IL6)</f>
        <v/>
      </c>
      <c r="IN6" s="264" t="str">
        <f t="shared" ref="IN6:IN37" si="229">IF(AND(HS6&lt;&gt;"",$G6="5"),HS6,"")</f>
        <v/>
      </c>
      <c r="IO6" s="263" t="str">
        <f t="shared" ref="IO6:IO37" si="230">IF(AND(HS6&lt;&gt;"",$G6="5"),_xlfn.RANK.EQ(HS6,$IN$6:$IN$117),"")</f>
        <v/>
      </c>
      <c r="IP6" s="263" t="str">
        <f t="shared" ref="IP6:IP37" si="231">IF($G6="6",IF(IF(IO6&lt;&gt;"",IF(MAX(COUNTIF($IO$6:$IO$117,$IO$6:$IO$117))&gt;1,"x",""),"")&lt;&gt;"",IO6+1,""),IF(IN6=0,"",IF(IF(IO6&lt;&gt;"",IF(MAX(COUNTIF($IO$6:$IO$117,$IO$6:$IO$117))&gt;1,"x",""),"")&lt;&gt;"",IO6+1,"")))</f>
        <v/>
      </c>
      <c r="IQ6" s="262" t="str">
        <f t="shared" ref="IQ6:IQ37" si="232">IF(IO6&lt;&gt;"",IF($G6="3",IF(AND(IO6&lt;=20,HS6&gt;=$IN$120),HLOOKUP(IO6,Points_Table_Modified,IF(IX6&gt;=6,8,IX6+2),FALSE),0),IF(AND(IO6&lt;=10,HS6&gt;=$IN$120),HLOOKUP(IO6,Points_Table,IF(IX6&gt;=6,8,IX6+2),FALSE),0)),"")</f>
        <v/>
      </c>
      <c r="IR6" s="271" t="str">
        <f t="shared" ref="IR6:IR37" si="233">IF(IP6&lt;&gt;"",AVERAGE(IF(AND($G6="3",IP6&lt;&gt;""),HLOOKUP(IP6,Points_Table_Modified,IF(IX6&gt;=6,8,IX6+2),FALSE),IF(IP6&lt;&gt;"",HLOOKUP(IP6,Points_Table,IF(IX6&gt;=6,8,IX6+2),FALSE),"")),IQ6),IQ6)</f>
        <v/>
      </c>
      <c r="IS6" s="264" t="str">
        <f t="shared" ref="IS6:IS37" si="234">IF(AND(HS6&lt;&gt;"",$G6="6"),HS6,"")</f>
        <v/>
      </c>
      <c r="IT6" s="263" t="str">
        <f t="shared" ref="IT6:IT37" si="235">IF(AND(HS6&lt;&gt;"",$G6="6"),_xlfn.RANK.EQ(HS6,$IS$6:$IS$117),"")</f>
        <v/>
      </c>
      <c r="IU6" s="263" t="str">
        <f>IF($G6="6",IF(IF(IT6&lt;&gt;"",IF(MAX(COUNTIF($IT$6:$IT$117,$IT$6:$IT$117))&gt;1,"x",""),"")&lt;&gt;"",IT6+1,""),IF(IS6=0,"",IF(IF(IT6&lt;&gt;"",IF(MAX(COUNTIF(IT$6:$IT$117,$IT$6:$IT$117))&gt;1,"x",""),"")&lt;&gt;"",IT6+1,"")))</f>
        <v/>
      </c>
      <c r="IV6" s="263" t="str">
        <f t="shared" ref="IV6:IV37" si="236">IF(IT6&lt;&gt;"",IF($G6="3",IF(AND(IT6&lt;=20,GI6&gt;=$IS$120),HLOOKUP(IT6,Points_Table_Modified,IF(IX6&gt;=6,8,IX6+2),FALSE),0),IF(AND(IT6&lt;=10,GI6&gt;=$IS$120),HLOOKUP(IT6,Points_Table,IF(IX6&gt;=6,8,IX6+2),FALSE),0)),"")</f>
        <v/>
      </c>
      <c r="IW6" s="271" t="str">
        <f t="shared" ref="IW6:IW37" si="237">IF(IU6&lt;&gt;"",AVERAGE(IF(AND($G6="3",IU6&lt;&gt;""),HLOOKUP(IU6,Points_Table_Modified,IF(IX6&gt;=6,8,IX6+2),FALSE),IF(IU6&lt;&gt;"",HLOOKUP(IU6,Points_Table,IF(IX6&gt;=6,8,IX6+2),FALSE),"")),IV6),IV6)</f>
        <v/>
      </c>
      <c r="IX6" s="284">
        <f t="shared" ref="IX6:IX37" si="238">VLOOKUP($G6,Entries_C_Event,10,FALSE)</f>
        <v>5</v>
      </c>
      <c r="IY6" s="263" t="str">
        <f t="shared" ref="IY6:IY37" si="239">CONCATENATE(IT6,IO6,IJ6,IE6,HZ6,HU6)</f>
        <v>3</v>
      </c>
      <c r="IZ6" s="234">
        <f t="shared" ref="IZ6:IZ37" si="240">IF(IY6&lt;&gt;"",IF(AND($G6="3",HS6&lt;&gt;""),10,IF(HS6&lt;&gt;"",5,"")),"")</f>
        <v>5</v>
      </c>
      <c r="JA6" s="267">
        <f t="shared" ref="JA6:JA37" si="241">_xlfn.NUMBERVALUE(IF(IY6&lt;&gt;"",CONCATENATE(IW6,IR6,IM6,IH6,IC6,HX6),""))</f>
        <v>16</v>
      </c>
      <c r="JB6" s="259">
        <f t="shared" ref="JB6:JB37" si="242">IF(ISERROR(IZ6+JA6)=TRUE,"",IZ6+JA6)</f>
        <v>21</v>
      </c>
      <c r="JC6" s="260">
        <v>327</v>
      </c>
      <c r="JD6" s="261">
        <f t="shared" ref="JD6:JD37" si="243">IF(AND(JC6&lt;&gt;"",$G6="1"),JC6,"")</f>
        <v>327</v>
      </c>
      <c r="JE6" s="262">
        <f t="shared" ref="JE6:JE37" si="244">IF(AND(JC6&lt;&gt;"",$G6="1"),_xlfn.RANK.EQ(JC6,$JD$6:$JD$117),"")</f>
        <v>1</v>
      </c>
      <c r="JF6" s="262" t="str">
        <f t="shared" ref="JF6:JF37" si="245">IF($G6="6",IF(IF(JE6&lt;&gt;"",IF(MAX(COUNTIF($JE$6:$JE$117,$JE$6:$JE$117))&gt;1,"x",""),"")&lt;&gt;"",JE6+1,""),IF(JD6=0,"",IF(IF(JE6&lt;&gt;"",IF(MAX(COUNTIF($JE$6:$JE$117,$JE$6:$JE$117))&gt;1,"x",""),"")&lt;&gt;"",JE6+1,"")))</f>
        <v/>
      </c>
      <c r="JG6" s="263">
        <f t="shared" ref="JG6:JG37" si="246">IF(JE6&lt;&gt;"",IF($G6="3",IF(AND(JE6&lt;=20,JC6&gt;=$JD$120),HLOOKUP(JE6,Points_Table_Modified,IF(KH6&gt;=6,8,KH6+2),FALSE),0),IF(AND(JE6&lt;=10,JC6&gt;=$JD$120),HLOOKUP(JE6,Points_Table,IF(KH6&gt;=6,8,KH6+2),FALSE),0)),"")</f>
        <v>30</v>
      </c>
      <c r="JH6" s="285">
        <f t="shared" ref="JH6:JH37" si="247">IF(JF6&lt;&gt;"",AVERAGE(IF(AND($G6="3",JF6&lt;&gt;""),HLOOKUP(JF6,Points_Table_Modified,IF(KH6&gt;=6,8,KH6+2),FALSE),IF(JF6&lt;&gt;"",HLOOKUP(JF6,Points_Table,IF(KH6&gt;=6,8,KH6+2),FALSE),"")),JG6),JG6)</f>
        <v>30</v>
      </c>
      <c r="JI6" s="264" t="str">
        <f t="shared" ref="JI6:JI37" si="248">IF(AND(JC6&lt;&gt;"",$G6="2"),JC6,"")</f>
        <v/>
      </c>
      <c r="JJ6" s="263" t="str">
        <f t="shared" ref="JJ6:JJ37" si="249">IF(AND(JC6&lt;&gt;"",$G6="2"),_xlfn.RANK.EQ(JC6,$JI$6:$JI$117),"")</f>
        <v/>
      </c>
      <c r="JK6" s="263" t="str">
        <f t="shared" ref="JK6:JK37" si="250">IF($G6="6",IF(IF(JJ6&lt;&gt;"",IF(MAX(COUNTIF($JJ$6:$JJ$117,$JJ$6:$JJ$117))&gt;1,"x",""),"")&lt;&gt;"",JJ6+1,""),IF(JI6=0,"",IF(IF(JJ6&lt;&gt;"",IF(MAX(COUNTIF($JJ$6:$JJ$117,$JJ$6:$JJ$117))&gt;1,"x",""),"")&lt;&gt;"",JJ6+1,"")))</f>
        <v/>
      </c>
      <c r="JL6" s="263" t="str">
        <f t="shared" ref="JL6:JL37" si="251">IF(JJ6&lt;&gt;"",IF($G6="3",IF(AND(JJ6&lt;=20,JC6&gt;=$JI$120),HLOOKUP(JJ6,Points_Table_Modified,IF(KH6&gt;=6,8,KH6+2),FALSE),0),IF(AND(JJ6&lt;=10,JC6&gt;=$JI$120),HLOOKUP(JJ6,Points_Table,IF(KH6&gt;=6,8,KH6+2),FALSE),0)),"")</f>
        <v/>
      </c>
      <c r="JM6" s="285" t="str">
        <f t="shared" ref="JM6:JM37" si="252">IF(JK6&lt;&gt;"",AVERAGE(IF(AND($G6="3",JK6&lt;&gt;""),HLOOKUP(JK6,Points_Table_Modified,IF(KH6&gt;=6,8,KH6+2),FALSE),IF(JK6&lt;&gt;"",HLOOKUP(JK6,Points_Table,IF(KH6&gt;=6,8,KH6+2),FALSE),"")),JL6),JL6)</f>
        <v/>
      </c>
      <c r="JN6" s="264" t="str">
        <f t="shared" ref="JN6:JN37" si="253">IF(AND(JC6&lt;&gt;"",$G6="3"),JC6,"")</f>
        <v/>
      </c>
      <c r="JO6" s="263" t="str">
        <f t="shared" ref="JO6:JO37" si="254">IF(AND(JC6&lt;&gt;"",$G6="3"),_xlfn.RANK.EQ(JC6,$JN$6:$JN$117),"")</f>
        <v/>
      </c>
      <c r="JP6" s="262" t="str">
        <f t="shared" ref="JP6:JP37" si="255">IF($G6="6",IF(IF(JO6&lt;&gt;"",IF(MAX(COUNTIF($JO$6:$JO$117,$JO$6:$JO$117))&gt;1,"x",""),"")&lt;&gt;"",JO6+1,""),IF(JN6=0,"",IF(IF(JO6&lt;&gt;"",IF(MAX(COUNTIF($JO$6:$JO$117,$JO$6:$JO$117))&gt;1,"x",""),"")&lt;&gt;"",JO6+1,"")))</f>
        <v/>
      </c>
      <c r="JQ6" s="263" t="str">
        <f>IF(JO6&lt;&gt;"",IF($G6="3",IF(JC6&lt;&gt;"",IF(AND(JO6&lt;=20,JC6&gt;=$JN$120),HLOOKUP(JO6,Points_Table_Modified,IF(KH6&gt;=6,8,KH6+2),FALSE),0),""),IF(JC6&lt;&gt;"",IF(AND(JO6&lt;=10,JC6&gt;=$JN$120),HLOOKUP(JO6,Points_Table,IF(KH6&gt;=6,8,KH6+2),FALSE),0),"")),"")</f>
        <v/>
      </c>
      <c r="JR6" s="271" t="str">
        <f t="shared" ref="JR6:JR37" si="256">IF(JP6&lt;&gt;"",AVERAGE(IF(AND($G6="3",JP6&lt;&gt;""),HLOOKUP(JP6,Points_Table_Modified,IF(KH6&gt;=6,8,KH6+2),FALSE),IF(JP6&lt;&gt;"",HLOOKUP(JP6,Points_Table,IF(KH6&gt;=6,8,KH6+2),FALSE),"")),JQ6),JQ6)</f>
        <v/>
      </c>
      <c r="JS6" s="264" t="str">
        <f t="shared" ref="JS6:JS37" si="257">IF(AND(JC6&lt;&gt;"",$G6="4"),JC6,"")</f>
        <v/>
      </c>
      <c r="JT6" s="263" t="str">
        <f t="shared" ref="JT6:JT37" si="258">IF(AND(JC6&lt;&gt;"",$G6="4"),_xlfn.RANK.EQ(JC6,$JS$6:$JS$117),"")</f>
        <v/>
      </c>
      <c r="JU6" s="263" t="str">
        <f t="shared" ref="JU6:JU37" si="259">IF($G6="6",IF(IF(JT6&lt;&gt;"",IF(MAX(COUNTIF($JT$6:$JT$117,$JT$6:$JT$117))&gt;1,"x",""),"")&lt;&gt;"",JT6+1,""),IF(JS6=0,"",IF(IF(JT6&lt;&gt;"",IF(MAX(COUNTIF($JT$6:$JT$117,$JT$6:$JT$117))&gt;1,"x",""),"")&lt;&gt;"",JT6+1,"")))</f>
        <v/>
      </c>
      <c r="JV6" s="262" t="str">
        <f t="shared" ref="JV6:JV37" si="260">IF(JT6&lt;&gt;"",IF($G6="3",IF(AND(JT6&lt;=20,JC6&gt;=$JS$120),HLOOKUP(JT6,Points_Table_Modified,IF(KH6&gt;=6,8,KH6+2),FALSE),0),IF(AND(JT6&lt;=10,$JC6&gt;=$JS$120),HLOOKUP(JT6,Points_Table,IF(KH6&gt;=6,8,KH6+2),FALSE),0)),"")</f>
        <v/>
      </c>
      <c r="JW6" s="271" t="str">
        <f t="shared" ref="JW6:JW37" si="261">IF(JU6&lt;&gt;"",AVERAGE(IF(AND($G6="3",JU6&lt;&gt;""),HLOOKUP(JU6,Points_Table_Modified,IF(KH6&gt;=6,8,KH6+2),FALSE),IF(JU6&lt;&gt;"",HLOOKUP(JU6,Points_Table,IF(KH6&gt;=6,8,KH6+2),FALSE),"")),JV6),JV6)</f>
        <v/>
      </c>
      <c r="JX6" s="264" t="str">
        <f t="shared" ref="JX6:JX37" si="262">IF(AND(JC6&lt;&gt;"",$G6="5"),JC6,"")</f>
        <v/>
      </c>
      <c r="JY6" s="263" t="str">
        <f t="shared" ref="JY6:JY37" si="263">IF(AND(JC6&lt;&gt;"",$G6="5"),_xlfn.RANK.EQ(JC6,$JX$6:$JX$117),"")</f>
        <v/>
      </c>
      <c r="JZ6" s="263" t="str">
        <f t="shared" ref="JZ6:JZ37" si="264">IF($G6="6",IF(IF(JY6&lt;&gt;"",IF(MAX(COUNTIF($JY$6:$JY$117,$JY$6:$JY$117))&gt;1,"x",""),"")&lt;&gt;"",JY6+1,""),IF(JX6=0,"",IF(IF(JY6&lt;&gt;"",IF(MAX(COUNTIF($JY$6:$JY$117,$JY$6:$JY$117))&gt;1,"x",""),"")&lt;&gt;"",JY6+1,"")))</f>
        <v/>
      </c>
      <c r="KA6" s="262" t="str">
        <f t="shared" ref="KA6:KA37" si="265">IF(JY6&lt;&gt;"",IF($G6="3",IF(AND(JY6&lt;=20,JC6&gt;=$JX$120),HLOOKUP(JY6,Points_Table_Modified,IF(KH6&gt;=6,8,KH6+2),FALSE),0),IF(AND(JY6&lt;=10,JC6&gt;=$JX$120),HLOOKUP(JY6,Points_Table,IF(KH6&gt;=6,8,KH6+2),FALSE),0)),"")</f>
        <v/>
      </c>
      <c r="KB6" s="271" t="str">
        <f t="shared" ref="KB6:KB37" si="266">IF(JZ6&lt;&gt;"",AVERAGE(IF(AND($G6="3",JZ6&lt;&gt;""),HLOOKUP(JZ6,Points_Table_Modified,IF(KH6&gt;=6,8,KH6+2),FALSE),IF(JZ6&lt;&gt;"",HLOOKUP(JZ6,Points_Table,IF(KH6&gt;=6,8,KH6+2),FALSE),"")),KA6),KA6)</f>
        <v/>
      </c>
      <c r="KC6" s="264" t="str">
        <f t="shared" ref="KC6:KC37" si="267">IF(AND(JC6&lt;&gt;"",$G6="6"),JC6,"")</f>
        <v/>
      </c>
      <c r="KD6" s="263" t="str">
        <f t="shared" ref="KD6:KD37" si="268">IF(AND(JC6&lt;&gt;"",$G6="6"),_xlfn.RANK.EQ(JC6,$KC$6:$KC$117),"")</f>
        <v/>
      </c>
      <c r="KE6" s="263" t="str">
        <f t="shared" ref="KE6:KE37" si="269">IF($G6="6",IF(IF(KD6&lt;&gt;"",IF(MAX(COUNTIF($KD$6:$KD$117,$KD$6:$KD$117))&gt;1,"x",""),"")&lt;&gt;"",KD6+1,""),IF(KC6=0,"",IF(IF(KD6&lt;&gt;"",IF(MAX(COUNTIF($KD$6:$KD$117,$KD$6:$KD$117))&gt;1,"x",""),"")&lt;&gt;"",KD6+1,"")))</f>
        <v/>
      </c>
      <c r="KF6" s="263" t="str">
        <f t="shared" ref="KF6:KF37" si="270">IF(KD6&lt;&gt;"",IF($G6="3",IF(AND(KD6&lt;=20,HS6&gt;=$KC$120),HLOOKUP(KD6,Points_Table_Modified,IF(KH6&gt;=6,8,KH6+2),FALSE),0),IF(AND(KD6&lt;=10,HS6&gt;=$KC$120),HLOOKUP(KD6,Points_Table,IF(KH6&gt;=6,8,KH6+2),FALSE),0)),"")</f>
        <v/>
      </c>
      <c r="KG6" s="271" t="str">
        <f t="shared" ref="KG6:KG37" si="271">IF(KE6&lt;&gt;"",AVERAGE(IF(AND($G6="3",KE6&lt;&gt;""),HLOOKUP(KE6,Points_Table_Modified,IF(KH6&gt;=6,8,KH6+2),FALSE),IF(KE6&lt;&gt;"",HLOOKUP(KE6,Points_Table,IF(KH6&gt;=6,8,KH6+2),FALSE),"")),KF6),KF6)</f>
        <v/>
      </c>
      <c r="KH6" s="284">
        <f t="shared" ref="KH6:KH37" si="272">VLOOKUP($G6,Entries_C_Event,11,FALSE)</f>
        <v>6</v>
      </c>
      <c r="KI6" s="263" t="str">
        <f t="shared" ref="KI6:KI37" si="273">CONCATENATE(KD6,JY6,JT6,JO6,JJ6,JE6)</f>
        <v>1</v>
      </c>
      <c r="KJ6" s="234">
        <f t="shared" ref="KJ6:KJ37" si="274">IF(KI6&lt;&gt;"",IF(AND($G6="3",JC6&lt;&gt;""),10,IF(JC6&lt;&gt;"",5,"")),"")</f>
        <v>5</v>
      </c>
      <c r="KK6" s="267">
        <f t="shared" ref="KK6:KK37" si="275">_xlfn.NUMBERVALUE(IF(KI6&lt;&gt;"",CONCATENATE(KG6,KB6,JW6,JR6,JM6,JH6),""))</f>
        <v>30</v>
      </c>
      <c r="KL6" s="331">
        <f t="shared" ref="KL6:KL37" si="276">IF(ISERROR(KJ6+KK6)=TRUE,"",KJ6+KK6)</f>
        <v>35</v>
      </c>
      <c r="KM6" s="241"/>
      <c r="KN6" s="242">
        <f t="shared" ref="KN6:KN37" si="277">MIN(AS6,CC6,DM6,EW6,GG6,HQ6,JA6)</f>
        <v>16</v>
      </c>
      <c r="KO6" s="243">
        <f t="shared" ref="KO6:KO37" si="278">IF(OR(G6="1",G6="2",G6="3",G6="4",G6="5"),IF(ISERROR(VALUE(AT6))=TRUE,0,AT6)+IF(ISERROR(VALUE(CD6))=TRUE,0,CD6)+IF(ISERROR(VALUE(DN6))=TRUE,0,DN6)+IF(ISERROR(VALUE(EX6))=TRUE,0,EX6)+IF(ISERROR(VALUE(GH6))=TRUE,0,GH6)+IF(ISERROR(VALUE(HR6))=TRUE,0,HR6)+IF(ISERROR(VALUE(JB6))=TRUE,0,JB6),IF(ISERROR(VALUE(AT6))=TRUE,0,AT6)+IF(ISERROR(VALUE(CD6))=TRUE,0,CD6)+IF(ISERROR(VALUE(DN6))=TRUE,0,DN6)+IF(ISERROR(VALUE(EX6))=TRUE,0,EX6)+IF(ISERROR(VALUE(GH6))=TRUE,0,GH6)+IF(ISERROR(VALUE(HR6))=TRUE,0,HR6)+IF(ISERROR(VALUE(JB6))=TRUE,0,JB6))</f>
        <v>186</v>
      </c>
      <c r="KP6" s="273"/>
      <c r="KQ6" s="245">
        <f t="shared" ref="KQ6:KQ11" si="279">IF(ISERROR(KO6-KN6)=TRUE,"",IF(KP6&lt;&gt;0,KO6-KP6,KO6-KN6))</f>
        <v>170</v>
      </c>
      <c r="KR6" s="274">
        <f t="shared" ref="KR6:KR37" si="280">IF(G6="1",KQ6,"")</f>
        <v>170</v>
      </c>
      <c r="KS6" s="274" t="str">
        <f t="shared" ref="KS6:KS37" si="281">IF(G6="2",KQ6,"")</f>
        <v/>
      </c>
      <c r="KT6" s="274" t="str">
        <f t="shared" ref="KT6:KT37" si="282">IF(G6="3",KQ6,"")</f>
        <v/>
      </c>
      <c r="KU6" s="274" t="str">
        <f t="shared" ref="KU6:KU37" si="283">IF(G6="4",KQ6,"")</f>
        <v/>
      </c>
      <c r="KV6" s="274" t="str">
        <f t="shared" ref="KV6:KV37" si="284">IF(G6="5",KQ6,"")</f>
        <v/>
      </c>
      <c r="KW6" s="275" t="str">
        <f t="shared" ref="KW6:KW37" si="285">IF(G6="6",KQ6,"")</f>
        <v/>
      </c>
      <c r="KX6" s="246">
        <f t="shared" ref="KX6:KX37" si="286">IF(ISERROR(IF(G6="1",_xlfn.RANK.EQ(KR6,$KR$6:$KR$97),IF(G6="2",_xlfn.RANK.EQ(KS6,$KS$6:$KS$97),IF(G6="3",_xlfn.RANK.EQ(KT6,$KT$6:$KT$97),IF(G6="4",_xlfn.RANK.EQ(KU6,$KU$6:$KU$97),IF(G6="5",_xlfn.RANK.EQ(KV6,$KV$6:$KV$97),IF(G6="6",_xlfn.RANK.EQ(KW6,$KW$6:$KW$97),"")))))))=TRUE,"DNQ",IF(G6="1",_xlfn.RANK.EQ(KR6,$KR$6:$KR$97),IF(G6="2",_xlfn.RANK.EQ(KS6,$KS$6:$KS$97),IF(G6="3",_xlfn.RANK.EQ(KT6,$KT$6:$KT$97),IF(G6="4",_xlfn.RANK.EQ(KU6,$KU$6:$KU$97),IF(G6="5",_xlfn.RANK.EQ(KV6,$KV$6:$KV$97),IF(G6="6",_xlfn.RANK.EQ(KW6,$KW$6:$KW$97),"")))))))</f>
        <v>1</v>
      </c>
      <c r="KY6" s="84"/>
      <c r="KZ6" s="351">
        <f t="shared" ref="KZ6:KZ37" si="287">IF(OR(G6="1",G6="2",G6="3",G6="4",G6="5"),MINA(IF(ISERROR(VALUE(AS6))=TRUE,0,VALUE(AS6)),IF(ISERROR(VALUE(CC6))=TRUE,0,VALUE(CC6)),IF(ISERROR(VALUE(DM6))=TRUE,0,VALUE(DM6)),IF(ISERROR(VALUE(EW6))=TRUE,0,VALUE(EW6)),IF(ISERROR(VALUE(GG6))=TRUE,0,VALUE(GG6)),IF(ISERROR(VALUE(HQ6))=TRUE,0,VALUE(HQ6)),IF(ISERROR(VALUE(JA6))=TRUE,0,VALUE(JA6)),IF(ISERROR(VALUE(KK6))=TRUE,0,VALUE(KK6))))</f>
        <v>16</v>
      </c>
      <c r="LA6" s="352">
        <f t="shared" ref="LA6:LA37" si="288">IF(OR(G6="1",G6="2",G6="3",G6="4",G6="5"),IF(ISERROR(VALUE(AT6))=TRUE,0,AT6)+IF(ISERROR(VALUE(CD6))=TRUE,0,CD6)+IF(ISERROR(VALUE(DN6))=TRUE,0,DN6)+IF(ISERROR(VALUE(EX6))=TRUE,0,EX6)+IF(ISERROR(VALUE(GH6))=TRUE,0,GH6)+IF(ISERROR(VALUE(HR6))=TRUE,0,HR6)+IF(ISERROR(VALUE(JB6))=TRUE,0,JB6)+IF(ISERROR(VALUE(KL6))=TRUE,0,KL6),"")</f>
        <v>221</v>
      </c>
      <c r="LB6" s="353"/>
      <c r="LC6" s="348">
        <f t="shared" ref="LC6:LC37" si="289">IF(ISERROR(LA6-KZ6)=TRUE,"",IF(LB6&lt;&gt;0,LA6-LB6,LA6-KZ6))</f>
        <v>205</v>
      </c>
      <c r="LD6" s="348" t="str">
        <f t="shared" ref="LD6:LD37" si="290">IF(G6="3",LC6,"")</f>
        <v/>
      </c>
      <c r="LE6" s="348" t="str">
        <f t="shared" ref="LE6:LE37" si="291">IF(G6="2",LC6,"")</f>
        <v/>
      </c>
      <c r="LF6" s="348">
        <f t="shared" ref="LF6:LF37" si="292">IF(OR(G6="1",G6="4",G6="5"),LC6,"")</f>
        <v>205</v>
      </c>
      <c r="LG6" s="349">
        <f t="shared" ref="LG6:LG37" si="293">IF(G6="3",_xlfn.RANK.EQ(LD6,$LD$6:$LD$117),IF(G6="2",_xlfn.RANK.EQ(LE6,$LE$6:$LE$117),IF(OR(G6="1",G6="4",G6="5"),_xlfn.RANK.EQ(LF6,$LF$6:$LF$117),"")))</f>
        <v>1</v>
      </c>
      <c r="LH6" s="87"/>
      <c r="LI6" s="185">
        <f t="shared" ref="LI6:LI42" si="294">COUNTA(K6,AU6,CE6,DO6,EY6,GI6,HS6,JC6)</f>
        <v>8</v>
      </c>
      <c r="LJ6" s="87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5"/>
      <c r="NA6" s="35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  <c r="NM6" s="35"/>
      <c r="NN6" s="35"/>
      <c r="NO6" s="35"/>
      <c r="NP6" s="35"/>
      <c r="NQ6" s="35"/>
    </row>
    <row r="7" spans="1:381" s="1" customFormat="1" ht="15" x14ac:dyDescent="0.2">
      <c r="A7" s="35"/>
      <c r="B7" s="45">
        <v>2</v>
      </c>
      <c r="C7" s="46" t="s">
        <v>173</v>
      </c>
      <c r="D7" s="47" t="s">
        <v>175</v>
      </c>
      <c r="E7" s="161">
        <v>5812</v>
      </c>
      <c r="F7" s="161">
        <v>104</v>
      </c>
      <c r="G7" s="49" t="s">
        <v>99</v>
      </c>
      <c r="H7" s="50" t="str">
        <f t="shared" si="0"/>
        <v>Top Truck</v>
      </c>
      <c r="I7" s="186">
        <f t="shared" si="1"/>
        <v>181</v>
      </c>
      <c r="J7" s="51" t="str">
        <f t="shared" si="2"/>
        <v>x</v>
      </c>
      <c r="K7" s="119">
        <v>443</v>
      </c>
      <c r="L7" s="52">
        <f t="shared" si="3"/>
        <v>443</v>
      </c>
      <c r="M7" s="53">
        <f t="shared" si="4"/>
        <v>2</v>
      </c>
      <c r="N7" s="53" t="str">
        <f t="shared" si="5"/>
        <v/>
      </c>
      <c r="O7" s="53">
        <f t="shared" si="6"/>
        <v>16</v>
      </c>
      <c r="P7" s="127">
        <f t="shared" si="7"/>
        <v>16</v>
      </c>
      <c r="Q7" s="52" t="str">
        <f t="shared" si="8"/>
        <v/>
      </c>
      <c r="R7" s="53" t="str">
        <f t="shared" si="9"/>
        <v/>
      </c>
      <c r="S7" s="53" t="str">
        <f t="shared" si="10"/>
        <v/>
      </c>
      <c r="T7" s="53" t="str">
        <f t="shared" si="11"/>
        <v/>
      </c>
      <c r="U7" s="127" t="str">
        <f t="shared" si="12"/>
        <v/>
      </c>
      <c r="V7" s="52" t="str">
        <f t="shared" si="13"/>
        <v/>
      </c>
      <c r="W7" s="53" t="str">
        <f t="shared" si="14"/>
        <v/>
      </c>
      <c r="X7" s="53" t="str">
        <f t="shared" si="15"/>
        <v/>
      </c>
      <c r="Y7" s="53" t="str">
        <f t="shared" si="16"/>
        <v/>
      </c>
      <c r="Z7" s="127" t="str">
        <f t="shared" si="17"/>
        <v/>
      </c>
      <c r="AA7" s="52" t="str">
        <f t="shared" si="18"/>
        <v/>
      </c>
      <c r="AB7" s="53" t="str">
        <f t="shared" si="19"/>
        <v/>
      </c>
      <c r="AC7" s="53" t="str">
        <f t="shared" si="20"/>
        <v/>
      </c>
      <c r="AD7" s="53" t="str">
        <f t="shared" si="21"/>
        <v/>
      </c>
      <c r="AE7" s="127" t="str">
        <f t="shared" si="22"/>
        <v/>
      </c>
      <c r="AF7" s="52" t="str">
        <f t="shared" si="23"/>
        <v/>
      </c>
      <c r="AG7" s="53" t="str">
        <f t="shared" si="24"/>
        <v/>
      </c>
      <c r="AH7" s="53" t="str">
        <f t="shared" si="25"/>
        <v/>
      </c>
      <c r="AI7" s="53" t="str">
        <f t="shared" si="26"/>
        <v/>
      </c>
      <c r="AJ7" s="127" t="str">
        <f t="shared" si="27"/>
        <v/>
      </c>
      <c r="AK7" s="52" t="str">
        <f t="shared" si="28"/>
        <v/>
      </c>
      <c r="AL7" s="53" t="str">
        <f t="shared" si="29"/>
        <v/>
      </c>
      <c r="AM7" s="53" t="str">
        <f t="shared" si="30"/>
        <v/>
      </c>
      <c r="AN7" s="150" t="str">
        <f t="shared" si="31"/>
        <v/>
      </c>
      <c r="AO7" s="127" t="str">
        <f t="shared" si="32"/>
        <v/>
      </c>
      <c r="AP7" s="191">
        <f t="shared" si="33"/>
        <v>4</v>
      </c>
      <c r="AQ7" s="53" t="str">
        <f t="shared" si="34"/>
        <v>2</v>
      </c>
      <c r="AR7" s="181">
        <f t="shared" si="35"/>
        <v>5</v>
      </c>
      <c r="AS7" s="159">
        <f t="shared" si="36"/>
        <v>16</v>
      </c>
      <c r="AT7" s="127">
        <f t="shared" si="37"/>
        <v>21</v>
      </c>
      <c r="AU7" s="130">
        <v>287</v>
      </c>
      <c r="AV7" s="55">
        <f t="shared" si="38"/>
        <v>287</v>
      </c>
      <c r="AW7" s="53">
        <f t="shared" si="39"/>
        <v>2</v>
      </c>
      <c r="AX7" s="53" t="str">
        <f t="shared" si="40"/>
        <v/>
      </c>
      <c r="AY7" s="53">
        <f t="shared" si="41"/>
        <v>16</v>
      </c>
      <c r="AZ7" s="124">
        <f t="shared" si="42"/>
        <v>16</v>
      </c>
      <c r="BA7" s="52" t="str">
        <f t="shared" si="43"/>
        <v/>
      </c>
      <c r="BB7" s="53" t="str">
        <f t="shared" si="44"/>
        <v/>
      </c>
      <c r="BC7" s="53" t="str">
        <f t="shared" si="45"/>
        <v/>
      </c>
      <c r="BD7" s="53" t="str">
        <f t="shared" si="46"/>
        <v/>
      </c>
      <c r="BE7" s="124" t="str">
        <f t="shared" si="47"/>
        <v/>
      </c>
      <c r="BF7" s="52" t="str">
        <f t="shared" si="48"/>
        <v/>
      </c>
      <c r="BG7" s="53" t="str">
        <f t="shared" si="49"/>
        <v/>
      </c>
      <c r="BH7" s="53" t="str">
        <f t="shared" si="50"/>
        <v/>
      </c>
      <c r="BI7" s="53" t="str">
        <f t="shared" si="51"/>
        <v/>
      </c>
      <c r="BJ7" s="54" t="str">
        <f t="shared" si="52"/>
        <v/>
      </c>
      <c r="BK7" s="52" t="str">
        <f t="shared" si="53"/>
        <v/>
      </c>
      <c r="BL7" s="53" t="str">
        <f t="shared" si="54"/>
        <v/>
      </c>
      <c r="BM7" s="53" t="str">
        <f t="shared" si="55"/>
        <v/>
      </c>
      <c r="BN7" s="53" t="str">
        <f t="shared" si="56"/>
        <v/>
      </c>
      <c r="BO7" s="54" t="str">
        <f t="shared" si="57"/>
        <v/>
      </c>
      <c r="BP7" s="52" t="str">
        <f t="shared" si="58"/>
        <v/>
      </c>
      <c r="BQ7" s="53" t="str">
        <f t="shared" si="59"/>
        <v/>
      </c>
      <c r="BR7" s="53" t="str">
        <f t="shared" si="60"/>
        <v/>
      </c>
      <c r="BS7" s="53" t="str">
        <f t="shared" si="61"/>
        <v/>
      </c>
      <c r="BT7" s="54" t="str">
        <f t="shared" si="62"/>
        <v/>
      </c>
      <c r="BU7" s="52" t="str">
        <f t="shared" si="63"/>
        <v/>
      </c>
      <c r="BV7" s="53" t="str">
        <f t="shared" si="64"/>
        <v/>
      </c>
      <c r="BW7" s="53" t="str">
        <f t="shared" si="65"/>
        <v/>
      </c>
      <c r="BX7" s="53" t="str">
        <f t="shared" si="66"/>
        <v/>
      </c>
      <c r="BY7" s="54" t="str">
        <f t="shared" si="67"/>
        <v/>
      </c>
      <c r="BZ7" s="165">
        <f t="shared" si="68"/>
        <v>4</v>
      </c>
      <c r="CA7" s="53" t="str">
        <f t="shared" si="69"/>
        <v>2</v>
      </c>
      <c r="CB7" s="181">
        <f t="shared" si="70"/>
        <v>5</v>
      </c>
      <c r="CC7" s="127">
        <f t="shared" si="71"/>
        <v>16</v>
      </c>
      <c r="CD7" s="127">
        <f t="shared" si="72"/>
        <v>21</v>
      </c>
      <c r="CE7" s="130">
        <v>410</v>
      </c>
      <c r="CF7" s="55">
        <f t="shared" si="73"/>
        <v>410</v>
      </c>
      <c r="CG7" s="53">
        <f t="shared" si="74"/>
        <v>2</v>
      </c>
      <c r="CH7" s="53" t="str">
        <f t="shared" si="75"/>
        <v/>
      </c>
      <c r="CI7" s="53">
        <f t="shared" si="76"/>
        <v>25</v>
      </c>
      <c r="CJ7" s="124">
        <f t="shared" si="77"/>
        <v>25</v>
      </c>
      <c r="CK7" s="52" t="str">
        <f t="shared" si="78"/>
        <v/>
      </c>
      <c r="CL7" s="53" t="str">
        <f t="shared" si="79"/>
        <v/>
      </c>
      <c r="CM7" s="53" t="str">
        <f t="shared" si="80"/>
        <v/>
      </c>
      <c r="CN7" s="53" t="str">
        <f t="shared" si="81"/>
        <v/>
      </c>
      <c r="CO7" s="124" t="str">
        <f t="shared" si="82"/>
        <v/>
      </c>
      <c r="CP7" s="52" t="str">
        <f t="shared" si="83"/>
        <v/>
      </c>
      <c r="CQ7" s="53" t="str">
        <f t="shared" si="84"/>
        <v/>
      </c>
      <c r="CR7" s="53" t="str">
        <f t="shared" si="85"/>
        <v/>
      </c>
      <c r="CS7" s="53" t="str">
        <f t="shared" si="86"/>
        <v/>
      </c>
      <c r="CT7" s="54" t="str">
        <f t="shared" si="87"/>
        <v/>
      </c>
      <c r="CU7" s="52" t="str">
        <f t="shared" si="88"/>
        <v/>
      </c>
      <c r="CV7" s="53" t="str">
        <f t="shared" si="89"/>
        <v/>
      </c>
      <c r="CW7" s="53" t="str">
        <f t="shared" si="90"/>
        <v/>
      </c>
      <c r="CX7" s="53" t="str">
        <f>IF(CV7&lt;&gt;"",IF($G7="3",IF(AND(CV7&lt;=20,CE7&gt;=CU121),HLOOKUP(CV7,Points_Table_Modified,IF(DJ7&gt;=6,8,DJ7+2),FALSE),0),IF(AND(CV7&lt;=10,$CE7&gt;=CU121),HLOOKUP(CV7,Points_Table,IF(DJ7&gt;=6,8,DJ7+2),FALSE),0)),"")</f>
        <v/>
      </c>
      <c r="CY7" s="54" t="str">
        <f t="shared" si="91"/>
        <v/>
      </c>
      <c r="CZ7" s="52" t="str">
        <f t="shared" si="92"/>
        <v/>
      </c>
      <c r="DA7" s="53" t="str">
        <f t="shared" si="93"/>
        <v/>
      </c>
      <c r="DB7" s="53" t="str">
        <f t="shared" si="94"/>
        <v/>
      </c>
      <c r="DC7" s="53" t="str">
        <f t="shared" si="95"/>
        <v/>
      </c>
      <c r="DD7" s="54" t="str">
        <f t="shared" si="96"/>
        <v/>
      </c>
      <c r="DE7" s="52" t="str">
        <f t="shared" si="97"/>
        <v/>
      </c>
      <c r="DF7" s="53" t="str">
        <f t="shared" si="98"/>
        <v/>
      </c>
      <c r="DG7" s="53" t="str">
        <f t="shared" si="99"/>
        <v/>
      </c>
      <c r="DH7" s="53" t="str">
        <f>IF(DF7&lt;&gt;"",IF($G7="3",IF(AND(DF7&lt;=20,$AU7&gt;=$DE$120),HLOOKUP(DF7,Points_Table_Modified,IF($DJ7&gt;=6,8,$DJ7+2),FALSE),0),IF(AND(DF7&lt;=10,$AU7&gt;=$DE$120),HLOOKUP(DF7,Points_Table,IF($DJ7&gt;=6,8,$DJ7+2),FALSE),0)),"")</f>
        <v/>
      </c>
      <c r="DI7" s="54" t="str">
        <f t="shared" si="100"/>
        <v/>
      </c>
      <c r="DJ7" s="165">
        <f t="shared" si="101"/>
        <v>6</v>
      </c>
      <c r="DK7" s="53" t="str">
        <f t="shared" si="102"/>
        <v>2</v>
      </c>
      <c r="DL7" s="181">
        <f t="shared" si="103"/>
        <v>5</v>
      </c>
      <c r="DM7" s="159">
        <f t="shared" si="104"/>
        <v>25</v>
      </c>
      <c r="DN7" s="127">
        <f t="shared" si="105"/>
        <v>30</v>
      </c>
      <c r="DO7" s="130">
        <v>243</v>
      </c>
      <c r="DP7" s="55">
        <f t="shared" si="106"/>
        <v>243</v>
      </c>
      <c r="DQ7" s="53">
        <f t="shared" si="107"/>
        <v>3</v>
      </c>
      <c r="DR7" s="53" t="str">
        <f t="shared" si="108"/>
        <v/>
      </c>
      <c r="DS7" s="53">
        <f t="shared" si="109"/>
        <v>12</v>
      </c>
      <c r="DT7" s="124">
        <f t="shared" si="110"/>
        <v>12</v>
      </c>
      <c r="DU7" s="52" t="str">
        <f t="shared" si="111"/>
        <v/>
      </c>
      <c r="DV7" s="53" t="str">
        <f t="shared" si="112"/>
        <v/>
      </c>
      <c r="DW7" s="53" t="str">
        <f t="shared" si="113"/>
        <v/>
      </c>
      <c r="DX7" s="53" t="str">
        <f t="shared" si="114"/>
        <v/>
      </c>
      <c r="DY7" s="124" t="str">
        <f t="shared" si="115"/>
        <v/>
      </c>
      <c r="DZ7" s="52" t="str">
        <f t="shared" si="116"/>
        <v/>
      </c>
      <c r="EA7" s="53" t="str">
        <f t="shared" si="117"/>
        <v/>
      </c>
      <c r="EB7" s="53" t="str">
        <f t="shared" si="118"/>
        <v/>
      </c>
      <c r="EC7" s="53" t="str">
        <f t="shared" si="119"/>
        <v/>
      </c>
      <c r="ED7" s="57" t="str">
        <f t="shared" si="120"/>
        <v/>
      </c>
      <c r="EE7" s="52" t="str">
        <f t="shared" si="121"/>
        <v/>
      </c>
      <c r="EF7" s="53" t="str">
        <f t="shared" si="122"/>
        <v/>
      </c>
      <c r="EG7" s="53" t="str">
        <f t="shared" si="123"/>
        <v/>
      </c>
      <c r="EH7" s="53" t="str">
        <f t="shared" si="124"/>
        <v/>
      </c>
      <c r="EI7" s="57" t="str">
        <f t="shared" si="125"/>
        <v/>
      </c>
      <c r="EJ7" s="52" t="str">
        <f t="shared" si="126"/>
        <v/>
      </c>
      <c r="EK7" s="53" t="str">
        <f t="shared" si="127"/>
        <v/>
      </c>
      <c r="EL7" s="53" t="str">
        <f t="shared" si="128"/>
        <v/>
      </c>
      <c r="EM7" s="53" t="str">
        <f t="shared" si="129"/>
        <v/>
      </c>
      <c r="EN7" s="57" t="str">
        <f t="shared" si="130"/>
        <v/>
      </c>
      <c r="EO7" s="52" t="str">
        <f t="shared" si="131"/>
        <v/>
      </c>
      <c r="EP7" s="53" t="str">
        <f t="shared" si="132"/>
        <v/>
      </c>
      <c r="EQ7" s="53" t="str">
        <f t="shared" si="133"/>
        <v/>
      </c>
      <c r="ER7" s="53" t="str">
        <f t="shared" si="134"/>
        <v/>
      </c>
      <c r="ES7" s="54" t="str">
        <f t="shared" si="135"/>
        <v/>
      </c>
      <c r="ET7" s="165">
        <f t="shared" si="136"/>
        <v>4</v>
      </c>
      <c r="EU7" s="53" t="str">
        <f t="shared" si="137"/>
        <v>3</v>
      </c>
      <c r="EV7" s="181">
        <f t="shared" si="138"/>
        <v>5</v>
      </c>
      <c r="EW7" s="159">
        <f t="shared" si="139"/>
        <v>12</v>
      </c>
      <c r="EX7" s="127">
        <f t="shared" si="140"/>
        <v>17</v>
      </c>
      <c r="EY7" s="130">
        <v>295</v>
      </c>
      <c r="EZ7" s="55">
        <f t="shared" si="141"/>
        <v>295</v>
      </c>
      <c r="FA7" s="53">
        <f t="shared" si="142"/>
        <v>3</v>
      </c>
      <c r="FB7" s="53" t="str">
        <f t="shared" si="143"/>
        <v/>
      </c>
      <c r="FC7" s="53">
        <f t="shared" si="144"/>
        <v>12</v>
      </c>
      <c r="FD7" s="124">
        <f t="shared" si="145"/>
        <v>12</v>
      </c>
      <c r="FE7" s="52" t="str">
        <f t="shared" si="146"/>
        <v/>
      </c>
      <c r="FF7" s="53" t="str">
        <f t="shared" si="147"/>
        <v/>
      </c>
      <c r="FG7" s="53" t="str">
        <f t="shared" si="148"/>
        <v/>
      </c>
      <c r="FH7" s="53" t="str">
        <f t="shared" si="149"/>
        <v/>
      </c>
      <c r="FI7" s="124" t="str">
        <f t="shared" si="150"/>
        <v/>
      </c>
      <c r="FJ7" s="52" t="str">
        <f t="shared" si="151"/>
        <v/>
      </c>
      <c r="FK7" s="53" t="str">
        <f t="shared" si="152"/>
        <v/>
      </c>
      <c r="FL7" s="53" t="str">
        <f t="shared" si="153"/>
        <v/>
      </c>
      <c r="FM7" s="53" t="str">
        <f>IF(FK7&lt;&gt;"",IF($G7="3",IF(AND(FK7&lt;=20,EY7&gt;=$FJ$120),HLOOKUP(FK7,Points_Table_Modified,IF(GD7&gt;=6,8,GD75),FALSE),0),IF(AND(FK7&lt;=10,EY7&gt;=$FJ$120),HLOOKUP(FK7,Points_Table,IF(GD7&gt;=6,8,GD7+2),FALSE),0)),"")</f>
        <v/>
      </c>
      <c r="FN7" s="57" t="str">
        <f t="shared" si="154"/>
        <v/>
      </c>
      <c r="FO7" s="52" t="str">
        <f t="shared" si="155"/>
        <v/>
      </c>
      <c r="FP7" s="53" t="str">
        <f t="shared" si="156"/>
        <v/>
      </c>
      <c r="FQ7" s="53" t="str">
        <f t="shared" si="157"/>
        <v/>
      </c>
      <c r="FR7" s="53" t="str">
        <f t="shared" si="158"/>
        <v/>
      </c>
      <c r="FS7" s="57" t="str">
        <f t="shared" si="159"/>
        <v/>
      </c>
      <c r="FT7" s="52" t="str">
        <f t="shared" si="160"/>
        <v/>
      </c>
      <c r="FU7" s="53" t="str">
        <f t="shared" si="161"/>
        <v/>
      </c>
      <c r="FV7" s="53" t="str">
        <f t="shared" si="162"/>
        <v/>
      </c>
      <c r="FW7" s="53" t="str">
        <f t="shared" si="163"/>
        <v/>
      </c>
      <c r="FX7" s="57" t="str">
        <f t="shared" si="164"/>
        <v/>
      </c>
      <c r="FY7" s="52" t="str">
        <f t="shared" si="165"/>
        <v/>
      </c>
      <c r="FZ7" s="53" t="str">
        <f t="shared" si="166"/>
        <v/>
      </c>
      <c r="GA7" s="53" t="str">
        <f t="shared" si="167"/>
        <v/>
      </c>
      <c r="GB7" s="53" t="str">
        <f t="shared" si="168"/>
        <v/>
      </c>
      <c r="GC7" s="57" t="str">
        <f t="shared" si="169"/>
        <v/>
      </c>
      <c r="GD7" s="165">
        <f t="shared" si="170"/>
        <v>4</v>
      </c>
      <c r="GE7" s="53" t="str">
        <f t="shared" si="171"/>
        <v>3</v>
      </c>
      <c r="GF7" s="181">
        <f t="shared" si="172"/>
        <v>5</v>
      </c>
      <c r="GG7" s="159">
        <f t="shared" si="173"/>
        <v>12</v>
      </c>
      <c r="GH7" s="127">
        <f t="shared" si="174"/>
        <v>17</v>
      </c>
      <c r="GI7" s="130">
        <v>236</v>
      </c>
      <c r="GJ7" s="55">
        <f t="shared" si="175"/>
        <v>236</v>
      </c>
      <c r="GK7" s="53">
        <f t="shared" si="176"/>
        <v>1</v>
      </c>
      <c r="GL7" s="53" t="str">
        <f t="shared" si="177"/>
        <v/>
      </c>
      <c r="GM7" s="53">
        <f t="shared" si="178"/>
        <v>30</v>
      </c>
      <c r="GN7" s="124">
        <f t="shared" si="179"/>
        <v>30</v>
      </c>
      <c r="GO7" s="52" t="str">
        <f t="shared" si="180"/>
        <v/>
      </c>
      <c r="GP7" s="53" t="str">
        <f t="shared" si="181"/>
        <v/>
      </c>
      <c r="GQ7" s="53" t="str">
        <f t="shared" si="182"/>
        <v/>
      </c>
      <c r="GR7" s="53" t="str">
        <f t="shared" si="183"/>
        <v/>
      </c>
      <c r="GS7" s="124" t="str">
        <f t="shared" si="184"/>
        <v/>
      </c>
      <c r="GT7" s="52" t="str">
        <f t="shared" si="185"/>
        <v/>
      </c>
      <c r="GU7" s="53" t="str">
        <f t="shared" si="186"/>
        <v/>
      </c>
      <c r="GV7" s="53" t="str">
        <f t="shared" si="187"/>
        <v/>
      </c>
      <c r="GW7" s="53" t="str">
        <f>IF(GU7&lt;&gt;"",IF($G7="3",IF(AND(GU7&lt;=20,GI7&gt;=$GT$120),HLOOKUP(GU7,Points_Table_Modified,IF(HN7&gt;=6,8,HN75),FALSE),0),IF(AND(GU7&lt;=10,GI7&gt;=$GT$120),HLOOKUP(GU7,Points_Table,IF(HN7&gt;=6,8,HN7+2),FALSE),0)),"")</f>
        <v/>
      </c>
      <c r="GX7" s="54" t="str">
        <f t="shared" si="188"/>
        <v/>
      </c>
      <c r="GY7" s="52" t="str">
        <f t="shared" si="189"/>
        <v/>
      </c>
      <c r="GZ7" s="53" t="str">
        <f t="shared" si="190"/>
        <v/>
      </c>
      <c r="HA7" s="53" t="str">
        <f t="shared" si="191"/>
        <v/>
      </c>
      <c r="HB7" s="53" t="str">
        <f t="shared" si="192"/>
        <v/>
      </c>
      <c r="HC7" s="54" t="str">
        <f t="shared" si="193"/>
        <v/>
      </c>
      <c r="HD7" s="52" t="str">
        <f t="shared" si="194"/>
        <v/>
      </c>
      <c r="HE7" s="53" t="str">
        <f t="shared" si="195"/>
        <v/>
      </c>
      <c r="HF7" s="53" t="str">
        <f t="shared" si="196"/>
        <v/>
      </c>
      <c r="HG7" s="53" t="str">
        <f t="shared" si="197"/>
        <v/>
      </c>
      <c r="HH7" s="54" t="str">
        <f t="shared" si="198"/>
        <v/>
      </c>
      <c r="HI7" s="52" t="str">
        <f t="shared" si="199"/>
        <v/>
      </c>
      <c r="HJ7" s="53" t="str">
        <f t="shared" si="200"/>
        <v/>
      </c>
      <c r="HK7" s="53" t="str">
        <f t="shared" si="201"/>
        <v/>
      </c>
      <c r="HL7" s="53" t="str">
        <f t="shared" si="202"/>
        <v/>
      </c>
      <c r="HM7" s="54" t="str">
        <f t="shared" si="203"/>
        <v/>
      </c>
      <c r="HN7" s="165">
        <f t="shared" si="204"/>
        <v>6</v>
      </c>
      <c r="HO7" s="53" t="str">
        <f t="shared" si="205"/>
        <v>1</v>
      </c>
      <c r="HP7" s="181">
        <f t="shared" si="206"/>
        <v>5</v>
      </c>
      <c r="HQ7" s="159">
        <f t="shared" si="207"/>
        <v>30</v>
      </c>
      <c r="HR7" s="127">
        <f t="shared" si="208"/>
        <v>35</v>
      </c>
      <c r="HS7" s="130">
        <v>318</v>
      </c>
      <c r="HT7" s="55">
        <f t="shared" si="209"/>
        <v>318</v>
      </c>
      <c r="HU7" s="53">
        <f t="shared" si="210"/>
        <v>2</v>
      </c>
      <c r="HV7" s="53" t="str">
        <f t="shared" si="211"/>
        <v/>
      </c>
      <c r="HW7" s="53">
        <f t="shared" si="212"/>
        <v>20</v>
      </c>
      <c r="HX7" s="124">
        <f t="shared" si="213"/>
        <v>20</v>
      </c>
      <c r="HY7" s="52" t="str">
        <f t="shared" si="214"/>
        <v/>
      </c>
      <c r="HZ7" s="53" t="str">
        <f t="shared" si="215"/>
        <v/>
      </c>
      <c r="IA7" s="53" t="str">
        <f t="shared" si="216"/>
        <v/>
      </c>
      <c r="IB7" s="53" t="str">
        <f t="shared" si="217"/>
        <v/>
      </c>
      <c r="IC7" s="124" t="str">
        <f t="shared" si="218"/>
        <v/>
      </c>
      <c r="ID7" s="52" t="str">
        <f t="shared" si="219"/>
        <v/>
      </c>
      <c r="IE7" s="53" t="str">
        <f t="shared" si="220"/>
        <v/>
      </c>
      <c r="IF7" s="53" t="str">
        <f t="shared" si="221"/>
        <v/>
      </c>
      <c r="IG7" s="53" t="str">
        <f t="shared" si="222"/>
        <v/>
      </c>
      <c r="IH7" s="54" t="str">
        <f t="shared" si="223"/>
        <v/>
      </c>
      <c r="II7" s="52" t="str">
        <f t="shared" si="224"/>
        <v/>
      </c>
      <c r="IJ7" s="53" t="str">
        <f t="shared" si="225"/>
        <v/>
      </c>
      <c r="IK7" s="53" t="str">
        <f t="shared" si="226"/>
        <v/>
      </c>
      <c r="IL7" s="53" t="str">
        <f t="shared" si="227"/>
        <v/>
      </c>
      <c r="IM7" s="54" t="str">
        <f t="shared" si="228"/>
        <v/>
      </c>
      <c r="IN7" s="52" t="str">
        <f t="shared" si="229"/>
        <v/>
      </c>
      <c r="IO7" s="53" t="str">
        <f t="shared" si="230"/>
        <v/>
      </c>
      <c r="IP7" s="53" t="str">
        <f t="shared" si="231"/>
        <v/>
      </c>
      <c r="IQ7" s="53" t="str">
        <f t="shared" si="232"/>
        <v/>
      </c>
      <c r="IR7" s="54" t="str">
        <f t="shared" si="233"/>
        <v/>
      </c>
      <c r="IS7" s="52" t="str">
        <f t="shared" si="234"/>
        <v/>
      </c>
      <c r="IT7" s="53" t="str">
        <f t="shared" si="235"/>
        <v/>
      </c>
      <c r="IU7" s="53" t="str">
        <f>IF($G7="6",IF(IF(IT7&lt;&gt;"",IF(MAX(COUNTIF($IT$6:$IT$117,$IT$6:$IT$117))&gt;1,"x",""),"")&lt;&gt;"",IT7+1,""),IF(IS7=0,"",IF(IF(IT7&lt;&gt;"",IF(MAX(COUNTIF(IT$6:$IT$117,$IT$6:$IT$117))&gt;1,"x",""),"")&lt;&gt;"",IT7+1,"")))</f>
        <v/>
      </c>
      <c r="IV7" s="53" t="str">
        <f t="shared" si="236"/>
        <v/>
      </c>
      <c r="IW7" s="54" t="str">
        <f t="shared" si="237"/>
        <v/>
      </c>
      <c r="IX7" s="165">
        <f t="shared" si="238"/>
        <v>5</v>
      </c>
      <c r="IY7" s="53" t="str">
        <f t="shared" si="239"/>
        <v>2</v>
      </c>
      <c r="IZ7" s="181">
        <f t="shared" si="240"/>
        <v>5</v>
      </c>
      <c r="JA7" s="159">
        <f t="shared" si="241"/>
        <v>20</v>
      </c>
      <c r="JB7" s="127">
        <f t="shared" si="242"/>
        <v>25</v>
      </c>
      <c r="JC7" s="130">
        <v>73</v>
      </c>
      <c r="JD7" s="55">
        <f t="shared" si="243"/>
        <v>73</v>
      </c>
      <c r="JE7" s="53">
        <f t="shared" si="244"/>
        <v>6</v>
      </c>
      <c r="JF7" s="53" t="str">
        <f t="shared" si="245"/>
        <v/>
      </c>
      <c r="JG7" s="53">
        <f t="shared" si="246"/>
        <v>10</v>
      </c>
      <c r="JH7" s="124">
        <f t="shared" si="247"/>
        <v>10</v>
      </c>
      <c r="JI7" s="52" t="str">
        <f t="shared" si="248"/>
        <v/>
      </c>
      <c r="JJ7" s="53" t="str">
        <f t="shared" si="249"/>
        <v/>
      </c>
      <c r="JK7" s="53" t="str">
        <f t="shared" si="250"/>
        <v/>
      </c>
      <c r="JL7" s="53" t="str">
        <f t="shared" si="251"/>
        <v/>
      </c>
      <c r="JM7" s="124" t="str">
        <f t="shared" si="252"/>
        <v/>
      </c>
      <c r="JN7" s="52" t="str">
        <f t="shared" si="253"/>
        <v/>
      </c>
      <c r="JO7" s="53" t="str">
        <f t="shared" si="254"/>
        <v/>
      </c>
      <c r="JP7" s="53" t="str">
        <f t="shared" si="255"/>
        <v/>
      </c>
      <c r="JQ7" s="53" t="str">
        <f>IF(JO7&lt;&gt;"",IF($G7="3",IF(AND(JO7&lt;=20,HS7&gt;=$JN$120),HLOOKUP(JO7,Points_Table_Modified,IF(KH7&gt;=6,8,KH75),FALSE),0),IF(AND(JO7&lt;=10,HS7&gt;=$JN$120),HLOOKUP(JO7,Points_Table,IF(KH7&gt;=6,8,KH7+2),FALSE),0)),"")</f>
        <v/>
      </c>
      <c r="JR7" s="54" t="str">
        <f t="shared" si="256"/>
        <v/>
      </c>
      <c r="JS7" s="52" t="str">
        <f t="shared" si="257"/>
        <v/>
      </c>
      <c r="JT7" s="53" t="str">
        <f t="shared" si="258"/>
        <v/>
      </c>
      <c r="JU7" s="53" t="str">
        <f t="shared" si="259"/>
        <v/>
      </c>
      <c r="JV7" s="53" t="str">
        <f t="shared" si="260"/>
        <v/>
      </c>
      <c r="JW7" s="54" t="str">
        <f t="shared" si="261"/>
        <v/>
      </c>
      <c r="JX7" s="52" t="str">
        <f t="shared" si="262"/>
        <v/>
      </c>
      <c r="JY7" s="53" t="str">
        <f t="shared" si="263"/>
        <v/>
      </c>
      <c r="JZ7" s="53" t="str">
        <f t="shared" si="264"/>
        <v/>
      </c>
      <c r="KA7" s="53" t="str">
        <f t="shared" si="265"/>
        <v/>
      </c>
      <c r="KB7" s="54" t="str">
        <f t="shared" si="266"/>
        <v/>
      </c>
      <c r="KC7" s="52" t="str">
        <f t="shared" si="267"/>
        <v/>
      </c>
      <c r="KD7" s="53" t="str">
        <f t="shared" si="268"/>
        <v/>
      </c>
      <c r="KE7" s="53" t="str">
        <f t="shared" si="269"/>
        <v/>
      </c>
      <c r="KF7" s="53" t="str">
        <f t="shared" si="270"/>
        <v/>
      </c>
      <c r="KG7" s="54" t="str">
        <f t="shared" si="271"/>
        <v/>
      </c>
      <c r="KH7" s="165">
        <f t="shared" si="272"/>
        <v>6</v>
      </c>
      <c r="KI7" s="53" t="str">
        <f t="shared" si="273"/>
        <v>6</v>
      </c>
      <c r="KJ7" s="181">
        <f t="shared" si="274"/>
        <v>5</v>
      </c>
      <c r="KK7" s="159">
        <f t="shared" si="275"/>
        <v>10</v>
      </c>
      <c r="KL7" s="332">
        <f t="shared" si="276"/>
        <v>15</v>
      </c>
      <c r="KM7" s="86"/>
      <c r="KN7" s="60">
        <f t="shared" si="277"/>
        <v>12</v>
      </c>
      <c r="KO7" s="60">
        <f t="shared" si="278"/>
        <v>166</v>
      </c>
      <c r="KP7" s="201"/>
      <c r="KQ7" s="61">
        <f t="shared" si="279"/>
        <v>154</v>
      </c>
      <c r="KR7" s="61">
        <f t="shared" si="280"/>
        <v>154</v>
      </c>
      <c r="KS7" s="61" t="str">
        <f t="shared" si="281"/>
        <v/>
      </c>
      <c r="KT7" s="61" t="str">
        <f t="shared" si="282"/>
        <v/>
      </c>
      <c r="KU7" s="61" t="str">
        <f t="shared" si="283"/>
        <v/>
      </c>
      <c r="KV7" s="61" t="str">
        <f t="shared" si="284"/>
        <v/>
      </c>
      <c r="KW7" s="61" t="str">
        <f t="shared" si="285"/>
        <v/>
      </c>
      <c r="KX7" s="62">
        <f t="shared" si="286"/>
        <v>2</v>
      </c>
      <c r="KY7" s="84"/>
      <c r="KZ7" s="59">
        <f t="shared" si="287"/>
        <v>10</v>
      </c>
      <c r="LA7" s="60">
        <f t="shared" si="288"/>
        <v>181</v>
      </c>
      <c r="LB7" s="201"/>
      <c r="LC7" s="61">
        <f t="shared" si="289"/>
        <v>171</v>
      </c>
      <c r="LD7" s="61" t="str">
        <f t="shared" si="290"/>
        <v/>
      </c>
      <c r="LE7" s="61" t="str">
        <f t="shared" si="291"/>
        <v/>
      </c>
      <c r="LF7" s="61">
        <f t="shared" si="292"/>
        <v>171</v>
      </c>
      <c r="LG7" s="148">
        <f t="shared" si="293"/>
        <v>2</v>
      </c>
      <c r="LH7" s="87"/>
      <c r="LI7" s="185">
        <f t="shared" si="294"/>
        <v>8</v>
      </c>
      <c r="LJ7" s="87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</row>
    <row r="8" spans="1:381" s="1" customFormat="1" ht="15" x14ac:dyDescent="0.2">
      <c r="A8" s="35"/>
      <c r="B8" s="45">
        <v>3</v>
      </c>
      <c r="C8" s="63" t="s">
        <v>174</v>
      </c>
      <c r="D8" s="47" t="s">
        <v>139</v>
      </c>
      <c r="E8" s="161">
        <v>16547</v>
      </c>
      <c r="F8" s="161">
        <v>109</v>
      </c>
      <c r="G8" s="49" t="s">
        <v>99</v>
      </c>
      <c r="H8" s="50" t="str">
        <f t="shared" si="0"/>
        <v>Top Truck</v>
      </c>
      <c r="I8" s="186">
        <f t="shared" si="1"/>
        <v>99</v>
      </c>
      <c r="J8" s="51" t="str">
        <f t="shared" si="2"/>
        <v>x</v>
      </c>
      <c r="K8" s="120">
        <v>320</v>
      </c>
      <c r="L8" s="52">
        <f t="shared" si="3"/>
        <v>320</v>
      </c>
      <c r="M8" s="53">
        <f t="shared" si="4"/>
        <v>3</v>
      </c>
      <c r="N8" s="53" t="str">
        <f t="shared" si="5"/>
        <v/>
      </c>
      <c r="O8" s="53">
        <f t="shared" si="6"/>
        <v>12</v>
      </c>
      <c r="P8" s="127">
        <f t="shared" si="7"/>
        <v>12</v>
      </c>
      <c r="Q8" s="52" t="str">
        <f t="shared" si="8"/>
        <v/>
      </c>
      <c r="R8" s="53" t="str">
        <f t="shared" si="9"/>
        <v/>
      </c>
      <c r="S8" s="53" t="str">
        <f t="shared" si="10"/>
        <v/>
      </c>
      <c r="T8" s="53" t="str">
        <f t="shared" si="11"/>
        <v/>
      </c>
      <c r="U8" s="127" t="str">
        <f t="shared" si="12"/>
        <v/>
      </c>
      <c r="V8" s="52" t="str">
        <f t="shared" si="13"/>
        <v/>
      </c>
      <c r="W8" s="53" t="str">
        <f t="shared" si="14"/>
        <v/>
      </c>
      <c r="X8" s="53" t="str">
        <f t="shared" si="15"/>
        <v/>
      </c>
      <c r="Y8" s="53" t="str">
        <f t="shared" si="16"/>
        <v/>
      </c>
      <c r="Z8" s="127" t="str">
        <f t="shared" si="17"/>
        <v/>
      </c>
      <c r="AA8" s="52" t="str">
        <f t="shared" si="18"/>
        <v/>
      </c>
      <c r="AB8" s="53" t="str">
        <f t="shared" si="19"/>
        <v/>
      </c>
      <c r="AC8" s="53" t="str">
        <f t="shared" si="20"/>
        <v/>
      </c>
      <c r="AD8" s="53" t="str">
        <f t="shared" si="21"/>
        <v/>
      </c>
      <c r="AE8" s="127" t="str">
        <f t="shared" si="22"/>
        <v/>
      </c>
      <c r="AF8" s="52" t="str">
        <f t="shared" si="23"/>
        <v/>
      </c>
      <c r="AG8" s="53" t="str">
        <f t="shared" si="24"/>
        <v/>
      </c>
      <c r="AH8" s="53" t="str">
        <f t="shared" si="25"/>
        <v/>
      </c>
      <c r="AI8" s="53" t="str">
        <f t="shared" si="26"/>
        <v/>
      </c>
      <c r="AJ8" s="127" t="str">
        <f t="shared" si="27"/>
        <v/>
      </c>
      <c r="AK8" s="52" t="str">
        <f t="shared" si="28"/>
        <v/>
      </c>
      <c r="AL8" s="53" t="str">
        <f t="shared" si="29"/>
        <v/>
      </c>
      <c r="AM8" s="53" t="str">
        <f t="shared" si="30"/>
        <v/>
      </c>
      <c r="AN8" s="150" t="str">
        <f t="shared" si="31"/>
        <v/>
      </c>
      <c r="AO8" s="127" t="str">
        <f t="shared" si="32"/>
        <v/>
      </c>
      <c r="AP8" s="191">
        <f t="shared" si="33"/>
        <v>4</v>
      </c>
      <c r="AQ8" s="53" t="str">
        <f t="shared" si="34"/>
        <v>3</v>
      </c>
      <c r="AR8" s="181">
        <f t="shared" si="35"/>
        <v>5</v>
      </c>
      <c r="AS8" s="159">
        <f t="shared" si="36"/>
        <v>12</v>
      </c>
      <c r="AT8" s="127">
        <f t="shared" si="37"/>
        <v>17</v>
      </c>
      <c r="AU8" s="130">
        <v>266</v>
      </c>
      <c r="AV8" s="55">
        <f t="shared" si="38"/>
        <v>266</v>
      </c>
      <c r="AW8" s="53">
        <f t="shared" si="39"/>
        <v>3</v>
      </c>
      <c r="AX8" s="53" t="str">
        <f t="shared" si="40"/>
        <v/>
      </c>
      <c r="AY8" s="53">
        <f t="shared" si="41"/>
        <v>12</v>
      </c>
      <c r="AZ8" s="124">
        <f t="shared" si="42"/>
        <v>12</v>
      </c>
      <c r="BA8" s="52" t="str">
        <f t="shared" si="43"/>
        <v/>
      </c>
      <c r="BB8" s="53" t="str">
        <f t="shared" si="44"/>
        <v/>
      </c>
      <c r="BC8" s="53" t="str">
        <f t="shared" si="45"/>
        <v/>
      </c>
      <c r="BD8" s="53" t="str">
        <f t="shared" si="46"/>
        <v/>
      </c>
      <c r="BE8" s="124" t="str">
        <f t="shared" si="47"/>
        <v/>
      </c>
      <c r="BF8" s="52" t="str">
        <f t="shared" si="48"/>
        <v/>
      </c>
      <c r="BG8" s="53" t="str">
        <f t="shared" si="49"/>
        <v/>
      </c>
      <c r="BH8" s="53" t="str">
        <f t="shared" si="50"/>
        <v/>
      </c>
      <c r="BI8" s="53" t="str">
        <f t="shared" si="51"/>
        <v/>
      </c>
      <c r="BJ8" s="54" t="str">
        <f t="shared" si="52"/>
        <v/>
      </c>
      <c r="BK8" s="52" t="str">
        <f t="shared" si="53"/>
        <v/>
      </c>
      <c r="BL8" s="53" t="str">
        <f t="shared" si="54"/>
        <v/>
      </c>
      <c r="BM8" s="53" t="str">
        <f t="shared" si="55"/>
        <v/>
      </c>
      <c r="BN8" s="53" t="str">
        <f t="shared" si="56"/>
        <v/>
      </c>
      <c r="BO8" s="54" t="str">
        <f t="shared" si="57"/>
        <v/>
      </c>
      <c r="BP8" s="52" t="str">
        <f t="shared" si="58"/>
        <v/>
      </c>
      <c r="BQ8" s="53" t="str">
        <f t="shared" si="59"/>
        <v/>
      </c>
      <c r="BR8" s="53" t="str">
        <f t="shared" si="60"/>
        <v/>
      </c>
      <c r="BS8" s="53" t="str">
        <f t="shared" si="61"/>
        <v/>
      </c>
      <c r="BT8" s="54" t="str">
        <f t="shared" si="62"/>
        <v/>
      </c>
      <c r="BU8" s="52" t="str">
        <f t="shared" si="63"/>
        <v/>
      </c>
      <c r="BV8" s="53" t="str">
        <f t="shared" si="64"/>
        <v/>
      </c>
      <c r="BW8" s="53" t="str">
        <f t="shared" si="65"/>
        <v/>
      </c>
      <c r="BX8" s="53" t="str">
        <f t="shared" si="66"/>
        <v/>
      </c>
      <c r="BY8" s="54" t="str">
        <f t="shared" si="67"/>
        <v/>
      </c>
      <c r="BZ8" s="165">
        <f t="shared" si="68"/>
        <v>4</v>
      </c>
      <c r="CA8" s="53" t="str">
        <f t="shared" si="69"/>
        <v>3</v>
      </c>
      <c r="CB8" s="181">
        <f t="shared" si="70"/>
        <v>5</v>
      </c>
      <c r="CC8" s="127">
        <f t="shared" si="71"/>
        <v>12</v>
      </c>
      <c r="CD8" s="127">
        <f t="shared" si="72"/>
        <v>17</v>
      </c>
      <c r="CE8" s="130">
        <v>331</v>
      </c>
      <c r="CF8" s="55">
        <f t="shared" si="73"/>
        <v>331</v>
      </c>
      <c r="CG8" s="53">
        <f t="shared" si="74"/>
        <v>3</v>
      </c>
      <c r="CH8" s="53" t="str">
        <f t="shared" si="75"/>
        <v/>
      </c>
      <c r="CI8" s="53">
        <f t="shared" si="76"/>
        <v>20</v>
      </c>
      <c r="CJ8" s="124">
        <f t="shared" si="77"/>
        <v>20</v>
      </c>
      <c r="CK8" s="52" t="str">
        <f t="shared" si="78"/>
        <v/>
      </c>
      <c r="CL8" s="53" t="str">
        <f t="shared" si="79"/>
        <v/>
      </c>
      <c r="CM8" s="53" t="str">
        <f t="shared" si="80"/>
        <v/>
      </c>
      <c r="CN8" s="53" t="str">
        <f t="shared" si="81"/>
        <v/>
      </c>
      <c r="CO8" s="124" t="str">
        <f t="shared" si="82"/>
        <v/>
      </c>
      <c r="CP8" s="52" t="str">
        <f t="shared" si="83"/>
        <v/>
      </c>
      <c r="CQ8" s="53" t="str">
        <f t="shared" si="84"/>
        <v/>
      </c>
      <c r="CR8" s="53" t="str">
        <f t="shared" si="85"/>
        <v/>
      </c>
      <c r="CS8" s="53" t="str">
        <f t="shared" si="86"/>
        <v/>
      </c>
      <c r="CT8" s="54" t="str">
        <f t="shared" si="87"/>
        <v/>
      </c>
      <c r="CU8" s="52" t="str">
        <f t="shared" si="88"/>
        <v/>
      </c>
      <c r="CV8" s="53" t="str">
        <f t="shared" si="89"/>
        <v/>
      </c>
      <c r="CW8" s="53" t="str">
        <f t="shared" si="90"/>
        <v/>
      </c>
      <c r="CX8" s="53" t="str">
        <f>IF(CV8&lt;&gt;"",IF($G8="3",IF(AND(CV8&lt;=20,CE8&gt;=CU122),HLOOKUP(CV8,Points_Table_Modified,IF(DJ8&gt;=6,8,DJ8+2),FALSE),0),IF(AND(CV8&lt;=10,$CE8&gt;=CU122),HLOOKUP(CV8,Points_Table,IF(DJ8&gt;=6,8,DJ8+2),FALSE),0)),"")</f>
        <v/>
      </c>
      <c r="CY8" s="54" t="str">
        <f t="shared" si="91"/>
        <v/>
      </c>
      <c r="CZ8" s="52" t="str">
        <f t="shared" si="92"/>
        <v/>
      </c>
      <c r="DA8" s="53" t="str">
        <f t="shared" si="93"/>
        <v/>
      </c>
      <c r="DB8" s="53" t="str">
        <f t="shared" si="94"/>
        <v/>
      </c>
      <c r="DC8" s="53" t="str">
        <f t="shared" si="95"/>
        <v/>
      </c>
      <c r="DD8" s="54" t="str">
        <f t="shared" si="96"/>
        <v/>
      </c>
      <c r="DE8" s="52" t="str">
        <f t="shared" si="97"/>
        <v/>
      </c>
      <c r="DF8" s="53" t="str">
        <f t="shared" si="98"/>
        <v/>
      </c>
      <c r="DG8" s="53" t="str">
        <f t="shared" si="99"/>
        <v/>
      </c>
      <c r="DH8" s="53" t="str">
        <f t="shared" ref="DH8:DH21" si="295">IF(DF8&lt;&gt;"",IF($G8="3",IF(AND(DF8&lt;=20,$CE8&gt;=$DE$120),HLOOKUP(DF8,Points_Table_Modified,IF($DJ8&gt;=6,8,$DJ8+2),FALSE),0),IF(AND(DF8&lt;=10,$CE8&gt;=$DE$120),HLOOKUP(DF8,Points_Table,IF($DJ8&gt;=6,8,$DJ8+2),FALSE),0)),"")</f>
        <v/>
      </c>
      <c r="DI8" s="54" t="str">
        <f t="shared" si="100"/>
        <v/>
      </c>
      <c r="DJ8" s="165">
        <f t="shared" si="101"/>
        <v>6</v>
      </c>
      <c r="DK8" s="53" t="str">
        <f t="shared" si="102"/>
        <v>3</v>
      </c>
      <c r="DL8" s="181">
        <f t="shared" si="103"/>
        <v>5</v>
      </c>
      <c r="DM8" s="159">
        <f t="shared" si="104"/>
        <v>20</v>
      </c>
      <c r="DN8" s="127">
        <f t="shared" si="105"/>
        <v>25</v>
      </c>
      <c r="DO8" s="130"/>
      <c r="DP8" s="55" t="str">
        <f t="shared" si="106"/>
        <v/>
      </c>
      <c r="DQ8" s="53" t="str">
        <f t="shared" si="107"/>
        <v/>
      </c>
      <c r="DR8" s="53" t="str">
        <f t="shared" si="108"/>
        <v/>
      </c>
      <c r="DS8" s="53" t="str">
        <f t="shared" si="109"/>
        <v/>
      </c>
      <c r="DT8" s="124" t="str">
        <f t="shared" si="110"/>
        <v/>
      </c>
      <c r="DU8" s="52" t="str">
        <f t="shared" si="111"/>
        <v/>
      </c>
      <c r="DV8" s="53" t="str">
        <f t="shared" si="112"/>
        <v/>
      </c>
      <c r="DW8" s="53" t="str">
        <f t="shared" si="113"/>
        <v/>
      </c>
      <c r="DX8" s="53" t="str">
        <f t="shared" si="114"/>
        <v/>
      </c>
      <c r="DY8" s="124" t="str">
        <f t="shared" si="115"/>
        <v/>
      </c>
      <c r="DZ8" s="52" t="str">
        <f t="shared" si="116"/>
        <v/>
      </c>
      <c r="EA8" s="53" t="str">
        <f t="shared" si="117"/>
        <v/>
      </c>
      <c r="EB8" s="53" t="str">
        <f t="shared" si="118"/>
        <v/>
      </c>
      <c r="EC8" s="53" t="str">
        <f t="shared" si="119"/>
        <v/>
      </c>
      <c r="ED8" s="57" t="str">
        <f t="shared" si="120"/>
        <v/>
      </c>
      <c r="EE8" s="52" t="str">
        <f t="shared" si="121"/>
        <v/>
      </c>
      <c r="EF8" s="53" t="str">
        <f t="shared" si="122"/>
        <v/>
      </c>
      <c r="EG8" s="53" t="str">
        <f t="shared" si="123"/>
        <v/>
      </c>
      <c r="EH8" s="53" t="str">
        <f t="shared" si="124"/>
        <v/>
      </c>
      <c r="EI8" s="57" t="str">
        <f t="shared" si="125"/>
        <v/>
      </c>
      <c r="EJ8" s="52" t="str">
        <f t="shared" si="126"/>
        <v/>
      </c>
      <c r="EK8" s="53" t="str">
        <f t="shared" si="127"/>
        <v/>
      </c>
      <c r="EL8" s="53" t="str">
        <f t="shared" si="128"/>
        <v/>
      </c>
      <c r="EM8" s="53" t="str">
        <f t="shared" si="129"/>
        <v/>
      </c>
      <c r="EN8" s="57" t="str">
        <f t="shared" si="130"/>
        <v/>
      </c>
      <c r="EO8" s="52" t="str">
        <f t="shared" si="131"/>
        <v/>
      </c>
      <c r="EP8" s="53" t="str">
        <f t="shared" si="132"/>
        <v/>
      </c>
      <c r="EQ8" s="53" t="str">
        <f t="shared" si="133"/>
        <v/>
      </c>
      <c r="ER8" s="53" t="str">
        <f t="shared" si="134"/>
        <v/>
      </c>
      <c r="ES8" s="54" t="str">
        <f t="shared" si="135"/>
        <v/>
      </c>
      <c r="ET8" s="165">
        <f t="shared" si="136"/>
        <v>4</v>
      </c>
      <c r="EU8" s="53" t="str">
        <f t="shared" si="137"/>
        <v/>
      </c>
      <c r="EV8" s="181" t="str">
        <f t="shared" si="138"/>
        <v/>
      </c>
      <c r="EW8" s="159">
        <f t="shared" si="139"/>
        <v>0</v>
      </c>
      <c r="EX8" s="127" t="str">
        <f t="shared" si="140"/>
        <v/>
      </c>
      <c r="EY8" s="130"/>
      <c r="EZ8" s="55" t="str">
        <f t="shared" si="141"/>
        <v/>
      </c>
      <c r="FA8" s="53" t="str">
        <f t="shared" si="142"/>
        <v/>
      </c>
      <c r="FB8" s="53" t="str">
        <f t="shared" si="143"/>
        <v/>
      </c>
      <c r="FC8" s="53" t="str">
        <f t="shared" si="144"/>
        <v/>
      </c>
      <c r="FD8" s="124" t="str">
        <f t="shared" si="145"/>
        <v/>
      </c>
      <c r="FE8" s="52" t="str">
        <f t="shared" si="146"/>
        <v/>
      </c>
      <c r="FF8" s="53" t="str">
        <f t="shared" si="147"/>
        <v/>
      </c>
      <c r="FG8" s="53" t="str">
        <f t="shared" si="148"/>
        <v/>
      </c>
      <c r="FH8" s="53" t="str">
        <f t="shared" si="149"/>
        <v/>
      </c>
      <c r="FI8" s="124" t="str">
        <f t="shared" si="150"/>
        <v/>
      </c>
      <c r="FJ8" s="52" t="str">
        <f t="shared" si="151"/>
        <v/>
      </c>
      <c r="FK8" s="53" t="str">
        <f t="shared" si="152"/>
        <v/>
      </c>
      <c r="FL8" s="53" t="str">
        <f t="shared" si="153"/>
        <v/>
      </c>
      <c r="FM8" s="53" t="str">
        <f>IF(FK8&lt;&gt;"",IF($G8="3",IF(AND(FK8&lt;=20,EY8&gt;=$FJ$120),HLOOKUP(FK8,Points_Table_Modified,IF(GD8&gt;=6,8,GD76),FALSE),0),IF(AND(FK8&lt;=10,EY8&gt;=$FJ$120),HLOOKUP(FK8,Points_Table,IF(GD8&gt;=6,8,GD8+2),FALSE),0)),"")</f>
        <v/>
      </c>
      <c r="FN8" s="57" t="str">
        <f t="shared" si="154"/>
        <v/>
      </c>
      <c r="FO8" s="52" t="str">
        <f t="shared" si="155"/>
        <v/>
      </c>
      <c r="FP8" s="53" t="str">
        <f t="shared" si="156"/>
        <v/>
      </c>
      <c r="FQ8" s="53" t="str">
        <f t="shared" si="157"/>
        <v/>
      </c>
      <c r="FR8" s="53" t="str">
        <f t="shared" si="158"/>
        <v/>
      </c>
      <c r="FS8" s="57" t="str">
        <f t="shared" si="159"/>
        <v/>
      </c>
      <c r="FT8" s="52" t="str">
        <f t="shared" si="160"/>
        <v/>
      </c>
      <c r="FU8" s="53" t="str">
        <f t="shared" si="161"/>
        <v/>
      </c>
      <c r="FV8" s="53" t="str">
        <f t="shared" si="162"/>
        <v/>
      </c>
      <c r="FW8" s="53" t="str">
        <f t="shared" si="163"/>
        <v/>
      </c>
      <c r="FX8" s="57" t="str">
        <f t="shared" si="164"/>
        <v/>
      </c>
      <c r="FY8" s="52" t="str">
        <f t="shared" si="165"/>
        <v/>
      </c>
      <c r="FZ8" s="53" t="str">
        <f t="shared" si="166"/>
        <v/>
      </c>
      <c r="GA8" s="53" t="str">
        <f t="shared" si="167"/>
        <v/>
      </c>
      <c r="GB8" s="53" t="str">
        <f t="shared" si="168"/>
        <v/>
      </c>
      <c r="GC8" s="57" t="str">
        <f t="shared" si="169"/>
        <v/>
      </c>
      <c r="GD8" s="165">
        <f t="shared" si="170"/>
        <v>4</v>
      </c>
      <c r="GE8" s="53" t="str">
        <f t="shared" si="171"/>
        <v/>
      </c>
      <c r="GF8" s="181" t="str">
        <f t="shared" si="172"/>
        <v/>
      </c>
      <c r="GG8" s="159">
        <f t="shared" si="173"/>
        <v>0</v>
      </c>
      <c r="GH8" s="127" t="str">
        <f t="shared" si="174"/>
        <v/>
      </c>
      <c r="GI8" s="130"/>
      <c r="GJ8" s="55" t="str">
        <f t="shared" si="175"/>
        <v/>
      </c>
      <c r="GK8" s="53" t="str">
        <f t="shared" si="176"/>
        <v/>
      </c>
      <c r="GL8" s="53" t="str">
        <f t="shared" si="177"/>
        <v/>
      </c>
      <c r="GM8" s="53" t="str">
        <f t="shared" si="178"/>
        <v/>
      </c>
      <c r="GN8" s="124" t="str">
        <f t="shared" si="179"/>
        <v/>
      </c>
      <c r="GO8" s="52" t="str">
        <f t="shared" si="180"/>
        <v/>
      </c>
      <c r="GP8" s="53" t="str">
        <f t="shared" si="181"/>
        <v/>
      </c>
      <c r="GQ8" s="53" t="str">
        <f t="shared" si="182"/>
        <v/>
      </c>
      <c r="GR8" s="53" t="str">
        <f t="shared" si="183"/>
        <v/>
      </c>
      <c r="GS8" s="124" t="str">
        <f t="shared" si="184"/>
        <v/>
      </c>
      <c r="GT8" s="52" t="str">
        <f t="shared" si="185"/>
        <v/>
      </c>
      <c r="GU8" s="53" t="str">
        <f t="shared" si="186"/>
        <v/>
      </c>
      <c r="GV8" s="53" t="str">
        <f t="shared" si="187"/>
        <v/>
      </c>
      <c r="GW8" s="53" t="str">
        <f>IF(GU8&lt;&gt;"",IF($G8="3",IF(AND(GU8&lt;=20,GI8&gt;=$GT$120),HLOOKUP(GU8,Points_Table_Modified,IF(HN8&gt;=6,8,HN76),FALSE),0),IF(AND(GU8&lt;=10,GI8&gt;=$GT$120),HLOOKUP(GU8,Points_Table,IF(HN8&gt;=6,8,HN8+2),FALSE),0)),"")</f>
        <v/>
      </c>
      <c r="GX8" s="54" t="str">
        <f t="shared" si="188"/>
        <v/>
      </c>
      <c r="GY8" s="52" t="str">
        <f t="shared" si="189"/>
        <v/>
      </c>
      <c r="GZ8" s="53" t="str">
        <f t="shared" si="190"/>
        <v/>
      </c>
      <c r="HA8" s="53" t="str">
        <f t="shared" si="191"/>
        <v/>
      </c>
      <c r="HB8" s="53" t="str">
        <f t="shared" si="192"/>
        <v/>
      </c>
      <c r="HC8" s="54" t="str">
        <f t="shared" si="193"/>
        <v/>
      </c>
      <c r="HD8" s="52" t="str">
        <f t="shared" si="194"/>
        <v/>
      </c>
      <c r="HE8" s="53" t="str">
        <f t="shared" si="195"/>
        <v/>
      </c>
      <c r="HF8" s="53" t="str">
        <f t="shared" si="196"/>
        <v/>
      </c>
      <c r="HG8" s="53" t="str">
        <f t="shared" si="197"/>
        <v/>
      </c>
      <c r="HH8" s="54" t="str">
        <f t="shared" si="198"/>
        <v/>
      </c>
      <c r="HI8" s="52" t="str">
        <f t="shared" si="199"/>
        <v/>
      </c>
      <c r="HJ8" s="53" t="str">
        <f t="shared" si="200"/>
        <v/>
      </c>
      <c r="HK8" s="53" t="str">
        <f t="shared" si="201"/>
        <v/>
      </c>
      <c r="HL8" s="53" t="str">
        <f t="shared" si="202"/>
        <v/>
      </c>
      <c r="HM8" s="54" t="str">
        <f t="shared" si="203"/>
        <v/>
      </c>
      <c r="HN8" s="165">
        <f t="shared" si="204"/>
        <v>6</v>
      </c>
      <c r="HO8" s="53" t="str">
        <f t="shared" si="205"/>
        <v/>
      </c>
      <c r="HP8" s="181" t="str">
        <f t="shared" si="206"/>
        <v/>
      </c>
      <c r="HQ8" s="159">
        <f t="shared" si="207"/>
        <v>0</v>
      </c>
      <c r="HR8" s="127" t="str">
        <f t="shared" si="208"/>
        <v/>
      </c>
      <c r="HS8" s="130">
        <v>116</v>
      </c>
      <c r="HT8" s="55">
        <f t="shared" si="209"/>
        <v>116</v>
      </c>
      <c r="HU8" s="53">
        <f t="shared" si="210"/>
        <v>5</v>
      </c>
      <c r="HV8" s="53" t="str">
        <f t="shared" si="211"/>
        <v/>
      </c>
      <c r="HW8" s="53">
        <f t="shared" si="212"/>
        <v>10</v>
      </c>
      <c r="HX8" s="124">
        <f t="shared" si="213"/>
        <v>10</v>
      </c>
      <c r="HY8" s="52" t="str">
        <f t="shared" si="214"/>
        <v/>
      </c>
      <c r="HZ8" s="53" t="str">
        <f t="shared" si="215"/>
        <v/>
      </c>
      <c r="IA8" s="53" t="str">
        <f t="shared" si="216"/>
        <v/>
      </c>
      <c r="IB8" s="53" t="str">
        <f t="shared" si="217"/>
        <v/>
      </c>
      <c r="IC8" s="124" t="str">
        <f t="shared" si="218"/>
        <v/>
      </c>
      <c r="ID8" s="52" t="str">
        <f t="shared" si="219"/>
        <v/>
      </c>
      <c r="IE8" s="53" t="str">
        <f t="shared" si="220"/>
        <v/>
      </c>
      <c r="IF8" s="53" t="str">
        <f t="shared" si="221"/>
        <v/>
      </c>
      <c r="IG8" s="53" t="str">
        <f t="shared" si="222"/>
        <v/>
      </c>
      <c r="IH8" s="54" t="str">
        <f t="shared" si="223"/>
        <v/>
      </c>
      <c r="II8" s="52" t="str">
        <f t="shared" si="224"/>
        <v/>
      </c>
      <c r="IJ8" s="53" t="str">
        <f t="shared" si="225"/>
        <v/>
      </c>
      <c r="IK8" s="53" t="str">
        <f t="shared" si="226"/>
        <v/>
      </c>
      <c r="IL8" s="53" t="str">
        <f t="shared" si="227"/>
        <v/>
      </c>
      <c r="IM8" s="54" t="str">
        <f t="shared" si="228"/>
        <v/>
      </c>
      <c r="IN8" s="52" t="str">
        <f t="shared" si="229"/>
        <v/>
      </c>
      <c r="IO8" s="53" t="str">
        <f t="shared" si="230"/>
        <v/>
      </c>
      <c r="IP8" s="53" t="str">
        <f t="shared" si="231"/>
        <v/>
      </c>
      <c r="IQ8" s="53" t="str">
        <f t="shared" si="232"/>
        <v/>
      </c>
      <c r="IR8" s="54" t="str">
        <f t="shared" si="233"/>
        <v/>
      </c>
      <c r="IS8" s="52" t="str">
        <f t="shared" si="234"/>
        <v/>
      </c>
      <c r="IT8" s="53" t="str">
        <f t="shared" si="235"/>
        <v/>
      </c>
      <c r="IU8" s="53" t="str">
        <f>IF($G8="6",IF(IF(IT8&lt;&gt;"",IF(MAX(COUNTIF($IT$6:$IT$117,$IT$6:$IT$117))&gt;1,"x",""),"")&lt;&gt;"",IT8+1,""),IF(IS8=0,"",IF(IF(IT8&lt;&gt;"",IF(MAX(COUNTIF(IT$6:$IT$117,$IT$6:$IT$117))&gt;1,"x",""),"")&lt;&gt;"",IT8+1,"")))</f>
        <v/>
      </c>
      <c r="IV8" s="53" t="str">
        <f t="shared" si="236"/>
        <v/>
      </c>
      <c r="IW8" s="54" t="str">
        <f t="shared" si="237"/>
        <v/>
      </c>
      <c r="IX8" s="165">
        <f t="shared" si="238"/>
        <v>5</v>
      </c>
      <c r="IY8" s="53" t="str">
        <f t="shared" si="239"/>
        <v>5</v>
      </c>
      <c r="IZ8" s="181">
        <f t="shared" si="240"/>
        <v>5</v>
      </c>
      <c r="JA8" s="159">
        <f t="shared" si="241"/>
        <v>10</v>
      </c>
      <c r="JB8" s="127">
        <f t="shared" si="242"/>
        <v>15</v>
      </c>
      <c r="JC8" s="130">
        <v>220</v>
      </c>
      <c r="JD8" s="55">
        <f t="shared" si="243"/>
        <v>220</v>
      </c>
      <c r="JE8" s="53">
        <f t="shared" si="244"/>
        <v>3</v>
      </c>
      <c r="JF8" s="53" t="str">
        <f t="shared" si="245"/>
        <v/>
      </c>
      <c r="JG8" s="53">
        <f t="shared" si="246"/>
        <v>20</v>
      </c>
      <c r="JH8" s="124">
        <f t="shared" si="247"/>
        <v>20</v>
      </c>
      <c r="JI8" s="52" t="str">
        <f t="shared" si="248"/>
        <v/>
      </c>
      <c r="JJ8" s="53" t="str">
        <f t="shared" si="249"/>
        <v/>
      </c>
      <c r="JK8" s="53" t="str">
        <f t="shared" si="250"/>
        <v/>
      </c>
      <c r="JL8" s="53" t="str">
        <f t="shared" si="251"/>
        <v/>
      </c>
      <c r="JM8" s="124" t="str">
        <f t="shared" si="252"/>
        <v/>
      </c>
      <c r="JN8" s="52" t="str">
        <f t="shared" si="253"/>
        <v/>
      </c>
      <c r="JO8" s="53" t="str">
        <f t="shared" si="254"/>
        <v/>
      </c>
      <c r="JP8" s="53" t="str">
        <f t="shared" si="255"/>
        <v/>
      </c>
      <c r="JQ8" s="53" t="str">
        <f t="shared" ref="JQ8:JQ21" si="296">IF(JO8&lt;&gt;"",IF($G8="3",IF(JC8&lt;&gt;"",IF(AND(JO8&lt;=20,JC8&gt;=$JN$120),HLOOKUP(JO8,Points_Table_Modified,IF(KH8&gt;=6,8,KH8+2),FALSE),0),""),IF(JC8&lt;&gt;"",IF(AND(JO8&lt;=10,JC8&gt;=$JN$120),HLOOKUP(JO8,Points_Table,IF(KH8&gt;=6,8,KH8+2),FALSE),0),"")),"")</f>
        <v/>
      </c>
      <c r="JR8" s="54" t="str">
        <f t="shared" si="256"/>
        <v/>
      </c>
      <c r="JS8" s="52" t="str">
        <f t="shared" si="257"/>
        <v/>
      </c>
      <c r="JT8" s="53" t="str">
        <f t="shared" si="258"/>
        <v/>
      </c>
      <c r="JU8" s="53" t="str">
        <f t="shared" si="259"/>
        <v/>
      </c>
      <c r="JV8" s="53" t="str">
        <f t="shared" si="260"/>
        <v/>
      </c>
      <c r="JW8" s="54" t="str">
        <f t="shared" si="261"/>
        <v/>
      </c>
      <c r="JX8" s="52" t="str">
        <f t="shared" si="262"/>
        <v/>
      </c>
      <c r="JY8" s="53" t="str">
        <f t="shared" si="263"/>
        <v/>
      </c>
      <c r="JZ8" s="53" t="str">
        <f t="shared" si="264"/>
        <v/>
      </c>
      <c r="KA8" s="53" t="str">
        <f t="shared" si="265"/>
        <v/>
      </c>
      <c r="KB8" s="54" t="str">
        <f t="shared" si="266"/>
        <v/>
      </c>
      <c r="KC8" s="52" t="str">
        <f t="shared" si="267"/>
        <v/>
      </c>
      <c r="KD8" s="53" t="str">
        <f t="shared" si="268"/>
        <v/>
      </c>
      <c r="KE8" s="53" t="str">
        <f t="shared" si="269"/>
        <v/>
      </c>
      <c r="KF8" s="53" t="str">
        <f t="shared" si="270"/>
        <v/>
      </c>
      <c r="KG8" s="54" t="str">
        <f t="shared" si="271"/>
        <v/>
      </c>
      <c r="KH8" s="165">
        <f t="shared" si="272"/>
        <v>6</v>
      </c>
      <c r="KI8" s="53" t="str">
        <f t="shared" si="273"/>
        <v>3</v>
      </c>
      <c r="KJ8" s="181">
        <f t="shared" si="274"/>
        <v>5</v>
      </c>
      <c r="KK8" s="159">
        <f t="shared" si="275"/>
        <v>20</v>
      </c>
      <c r="KL8" s="332">
        <f t="shared" si="276"/>
        <v>25</v>
      </c>
      <c r="KM8" s="86"/>
      <c r="KN8" s="60">
        <f t="shared" si="277"/>
        <v>0</v>
      </c>
      <c r="KO8" s="60">
        <f t="shared" si="278"/>
        <v>74</v>
      </c>
      <c r="KP8" s="201"/>
      <c r="KQ8" s="61">
        <f t="shared" si="279"/>
        <v>74</v>
      </c>
      <c r="KR8" s="61">
        <f t="shared" si="280"/>
        <v>74</v>
      </c>
      <c r="KS8" s="61" t="str">
        <f t="shared" si="281"/>
        <v/>
      </c>
      <c r="KT8" s="61" t="str">
        <f t="shared" si="282"/>
        <v/>
      </c>
      <c r="KU8" s="61" t="str">
        <f t="shared" si="283"/>
        <v/>
      </c>
      <c r="KV8" s="61" t="str">
        <f t="shared" si="284"/>
        <v/>
      </c>
      <c r="KW8" s="61" t="str">
        <f t="shared" si="285"/>
        <v/>
      </c>
      <c r="KX8" s="62">
        <f t="shared" si="286"/>
        <v>3</v>
      </c>
      <c r="KY8" s="84"/>
      <c r="KZ8" s="59">
        <f t="shared" si="287"/>
        <v>0</v>
      </c>
      <c r="LA8" s="60">
        <f t="shared" si="288"/>
        <v>99</v>
      </c>
      <c r="LB8" s="201"/>
      <c r="LC8" s="61">
        <f t="shared" si="289"/>
        <v>99</v>
      </c>
      <c r="LD8" s="61" t="str">
        <f t="shared" si="290"/>
        <v/>
      </c>
      <c r="LE8" s="61" t="str">
        <f t="shared" si="291"/>
        <v/>
      </c>
      <c r="LF8" s="61">
        <f t="shared" si="292"/>
        <v>99</v>
      </c>
      <c r="LG8" s="148">
        <f t="shared" si="293"/>
        <v>3</v>
      </c>
      <c r="LH8" s="87"/>
      <c r="LI8" s="185">
        <f t="shared" si="294"/>
        <v>5</v>
      </c>
      <c r="LJ8" s="87"/>
      <c r="LK8" s="35"/>
      <c r="LL8" s="35"/>
      <c r="LM8" s="35"/>
      <c r="LN8" s="35"/>
      <c r="LO8" s="35"/>
      <c r="LP8" s="35"/>
      <c r="LQ8" s="35"/>
      <c r="LR8" s="35"/>
      <c r="LS8" s="35"/>
      <c r="LT8" s="35"/>
      <c r="LU8" s="35"/>
      <c r="LV8" s="35"/>
      <c r="LW8" s="35"/>
      <c r="LX8" s="35"/>
      <c r="LY8" s="35"/>
      <c r="LZ8" s="35"/>
      <c r="MA8" s="35"/>
      <c r="MB8" s="35"/>
      <c r="MC8" s="35"/>
      <c r="MD8" s="35"/>
      <c r="ME8" s="35"/>
      <c r="MF8" s="35"/>
      <c r="MG8" s="35"/>
      <c r="MH8" s="35"/>
      <c r="MI8" s="35"/>
      <c r="MJ8" s="35"/>
      <c r="MK8" s="35"/>
      <c r="ML8" s="35"/>
      <c r="MM8" s="35"/>
      <c r="MN8" s="35"/>
      <c r="MO8" s="35"/>
      <c r="MP8" s="35"/>
      <c r="MQ8" s="35"/>
      <c r="MR8" s="35"/>
      <c r="MS8" s="35"/>
      <c r="MT8" s="35"/>
      <c r="MU8" s="35"/>
      <c r="MV8" s="35"/>
      <c r="MW8" s="35"/>
      <c r="MX8" s="35"/>
      <c r="MY8" s="35"/>
      <c r="MZ8" s="35"/>
      <c r="NA8" s="35"/>
      <c r="NB8" s="35"/>
      <c r="NC8" s="35"/>
      <c r="ND8" s="35"/>
      <c r="NE8" s="35"/>
      <c r="NF8" s="35"/>
      <c r="NG8" s="35"/>
      <c r="NH8" s="35"/>
      <c r="NI8" s="35"/>
      <c r="NJ8" s="35"/>
      <c r="NK8" s="35"/>
      <c r="NL8" s="35"/>
      <c r="NM8" s="35"/>
      <c r="NN8" s="35"/>
      <c r="NO8" s="35"/>
      <c r="NP8" s="35"/>
      <c r="NQ8" s="35"/>
    </row>
    <row r="9" spans="1:381" s="1" customFormat="1" ht="15" x14ac:dyDescent="0.2">
      <c r="A9" s="35"/>
      <c r="B9" s="45">
        <v>4</v>
      </c>
      <c r="C9" s="47" t="s">
        <v>173</v>
      </c>
      <c r="D9" s="47" t="s">
        <v>155</v>
      </c>
      <c r="E9" s="50">
        <v>320041</v>
      </c>
      <c r="F9" s="161">
        <v>112</v>
      </c>
      <c r="G9" s="49" t="s">
        <v>99</v>
      </c>
      <c r="H9" s="50" t="str">
        <f t="shared" si="0"/>
        <v>Top Truck</v>
      </c>
      <c r="I9" s="186">
        <f t="shared" si="1"/>
        <v>56</v>
      </c>
      <c r="J9" s="51" t="str">
        <f t="shared" si="2"/>
        <v>x</v>
      </c>
      <c r="K9" s="119">
        <v>21</v>
      </c>
      <c r="L9" s="52">
        <f t="shared" si="3"/>
        <v>21</v>
      </c>
      <c r="M9" s="53">
        <f t="shared" si="4"/>
        <v>4</v>
      </c>
      <c r="N9" s="53" t="str">
        <f t="shared" si="5"/>
        <v/>
      </c>
      <c r="O9" s="53">
        <f t="shared" si="6"/>
        <v>0</v>
      </c>
      <c r="P9" s="127">
        <f t="shared" si="7"/>
        <v>0</v>
      </c>
      <c r="Q9" s="52" t="str">
        <f t="shared" si="8"/>
        <v/>
      </c>
      <c r="R9" s="53" t="str">
        <f t="shared" si="9"/>
        <v/>
      </c>
      <c r="S9" s="53" t="str">
        <f t="shared" si="10"/>
        <v/>
      </c>
      <c r="T9" s="53" t="str">
        <f t="shared" si="11"/>
        <v/>
      </c>
      <c r="U9" s="127" t="str">
        <f t="shared" si="12"/>
        <v/>
      </c>
      <c r="V9" s="52" t="str">
        <f t="shared" si="13"/>
        <v/>
      </c>
      <c r="W9" s="53" t="str">
        <f t="shared" si="14"/>
        <v/>
      </c>
      <c r="X9" s="53" t="str">
        <f t="shared" si="15"/>
        <v/>
      </c>
      <c r="Y9" s="53" t="str">
        <f t="shared" si="16"/>
        <v/>
      </c>
      <c r="Z9" s="127" t="str">
        <f t="shared" si="17"/>
        <v/>
      </c>
      <c r="AA9" s="52" t="str">
        <f t="shared" si="18"/>
        <v/>
      </c>
      <c r="AB9" s="53" t="str">
        <f t="shared" si="19"/>
        <v/>
      </c>
      <c r="AC9" s="53" t="str">
        <f t="shared" si="20"/>
        <v/>
      </c>
      <c r="AD9" s="53" t="str">
        <f t="shared" si="21"/>
        <v/>
      </c>
      <c r="AE9" s="127" t="str">
        <f t="shared" si="22"/>
        <v/>
      </c>
      <c r="AF9" s="52" t="str">
        <f t="shared" si="23"/>
        <v/>
      </c>
      <c r="AG9" s="53" t="str">
        <f t="shared" si="24"/>
        <v/>
      </c>
      <c r="AH9" s="53" t="str">
        <f t="shared" si="25"/>
        <v/>
      </c>
      <c r="AI9" s="53" t="str">
        <f t="shared" si="26"/>
        <v/>
      </c>
      <c r="AJ9" s="127" t="str">
        <f t="shared" si="27"/>
        <v/>
      </c>
      <c r="AK9" s="52" t="str">
        <f t="shared" si="28"/>
        <v/>
      </c>
      <c r="AL9" s="53" t="str">
        <f t="shared" si="29"/>
        <v/>
      </c>
      <c r="AM9" s="53" t="str">
        <f t="shared" si="30"/>
        <v/>
      </c>
      <c r="AN9" s="150" t="str">
        <f t="shared" si="31"/>
        <v/>
      </c>
      <c r="AO9" s="127" t="str">
        <f t="shared" si="32"/>
        <v/>
      </c>
      <c r="AP9" s="191">
        <f t="shared" si="33"/>
        <v>4</v>
      </c>
      <c r="AQ9" s="53" t="str">
        <f t="shared" si="34"/>
        <v>4</v>
      </c>
      <c r="AR9" s="181">
        <f t="shared" si="35"/>
        <v>5</v>
      </c>
      <c r="AS9" s="159">
        <f t="shared" si="36"/>
        <v>0</v>
      </c>
      <c r="AT9" s="127">
        <f t="shared" si="37"/>
        <v>5</v>
      </c>
      <c r="AU9" s="130">
        <v>161</v>
      </c>
      <c r="AV9" s="55">
        <f t="shared" si="38"/>
        <v>161</v>
      </c>
      <c r="AW9" s="53">
        <f t="shared" si="39"/>
        <v>4</v>
      </c>
      <c r="AX9" s="53" t="str">
        <f t="shared" si="40"/>
        <v/>
      </c>
      <c r="AY9" s="53">
        <f t="shared" si="41"/>
        <v>10</v>
      </c>
      <c r="AZ9" s="124">
        <f t="shared" si="42"/>
        <v>10</v>
      </c>
      <c r="BA9" s="52" t="str">
        <f t="shared" si="43"/>
        <v/>
      </c>
      <c r="BB9" s="53" t="str">
        <f t="shared" si="44"/>
        <v/>
      </c>
      <c r="BC9" s="53" t="str">
        <f t="shared" si="45"/>
        <v/>
      </c>
      <c r="BD9" s="53" t="str">
        <f t="shared" si="46"/>
        <v/>
      </c>
      <c r="BE9" s="124" t="str">
        <f t="shared" si="47"/>
        <v/>
      </c>
      <c r="BF9" s="52" t="str">
        <f t="shared" si="48"/>
        <v/>
      </c>
      <c r="BG9" s="53" t="str">
        <f t="shared" si="49"/>
        <v/>
      </c>
      <c r="BH9" s="53" t="str">
        <f t="shared" si="50"/>
        <v/>
      </c>
      <c r="BI9" s="53" t="str">
        <f t="shared" si="51"/>
        <v/>
      </c>
      <c r="BJ9" s="54" t="str">
        <f t="shared" si="52"/>
        <v/>
      </c>
      <c r="BK9" s="52" t="str">
        <f t="shared" si="53"/>
        <v/>
      </c>
      <c r="BL9" s="53" t="str">
        <f t="shared" si="54"/>
        <v/>
      </c>
      <c r="BM9" s="53" t="str">
        <f t="shared" si="55"/>
        <v/>
      </c>
      <c r="BN9" s="53" t="str">
        <f t="shared" si="56"/>
        <v/>
      </c>
      <c r="BO9" s="54" t="str">
        <f t="shared" si="57"/>
        <v/>
      </c>
      <c r="BP9" s="52" t="str">
        <f t="shared" si="58"/>
        <v/>
      </c>
      <c r="BQ9" s="53" t="str">
        <f t="shared" si="59"/>
        <v/>
      </c>
      <c r="BR9" s="53" t="str">
        <f t="shared" si="60"/>
        <v/>
      </c>
      <c r="BS9" s="53" t="str">
        <f t="shared" si="61"/>
        <v/>
      </c>
      <c r="BT9" s="54" t="str">
        <f t="shared" si="62"/>
        <v/>
      </c>
      <c r="BU9" s="52" t="str">
        <f t="shared" si="63"/>
        <v/>
      </c>
      <c r="BV9" s="53" t="str">
        <f t="shared" si="64"/>
        <v/>
      </c>
      <c r="BW9" s="53" t="str">
        <f t="shared" si="65"/>
        <v/>
      </c>
      <c r="BX9" s="53" t="str">
        <f t="shared" si="66"/>
        <v/>
      </c>
      <c r="BY9" s="54" t="str">
        <f t="shared" si="67"/>
        <v/>
      </c>
      <c r="BZ9" s="165">
        <f t="shared" si="68"/>
        <v>4</v>
      </c>
      <c r="CA9" s="53" t="str">
        <f t="shared" si="69"/>
        <v>4</v>
      </c>
      <c r="CB9" s="181">
        <f t="shared" si="70"/>
        <v>5</v>
      </c>
      <c r="CC9" s="127">
        <f t="shared" si="71"/>
        <v>10</v>
      </c>
      <c r="CD9" s="127">
        <f t="shared" si="72"/>
        <v>15</v>
      </c>
      <c r="CE9" s="130">
        <v>287</v>
      </c>
      <c r="CF9" s="55">
        <f t="shared" si="73"/>
        <v>287</v>
      </c>
      <c r="CG9" s="53">
        <f t="shared" si="74"/>
        <v>4</v>
      </c>
      <c r="CH9" s="53" t="str">
        <f t="shared" si="75"/>
        <v/>
      </c>
      <c r="CI9" s="53">
        <f t="shared" si="76"/>
        <v>16</v>
      </c>
      <c r="CJ9" s="124">
        <f t="shared" si="77"/>
        <v>16</v>
      </c>
      <c r="CK9" s="52" t="str">
        <f t="shared" si="78"/>
        <v/>
      </c>
      <c r="CL9" s="53" t="str">
        <f t="shared" si="79"/>
        <v/>
      </c>
      <c r="CM9" s="53" t="str">
        <f t="shared" si="80"/>
        <v/>
      </c>
      <c r="CN9" s="53" t="str">
        <f t="shared" si="81"/>
        <v/>
      </c>
      <c r="CO9" s="124" t="str">
        <f t="shared" si="82"/>
        <v/>
      </c>
      <c r="CP9" s="52" t="str">
        <f t="shared" si="83"/>
        <v/>
      </c>
      <c r="CQ9" s="53" t="str">
        <f t="shared" si="84"/>
        <v/>
      </c>
      <c r="CR9" s="53" t="str">
        <f t="shared" si="85"/>
        <v/>
      </c>
      <c r="CS9" s="53" t="str">
        <f t="shared" si="86"/>
        <v/>
      </c>
      <c r="CT9" s="54" t="str">
        <f t="shared" si="87"/>
        <v/>
      </c>
      <c r="CU9" s="52" t="str">
        <f t="shared" si="88"/>
        <v/>
      </c>
      <c r="CV9" s="53" t="str">
        <f t="shared" si="89"/>
        <v/>
      </c>
      <c r="CW9" s="53" t="str">
        <f t="shared" si="90"/>
        <v/>
      </c>
      <c r="CX9" s="53" t="str">
        <f>IF(CV9&lt;&gt;"",IF($G9="3",IF(AND(CV9&lt;=20,CE9&gt;=CU123),HLOOKUP(CV9,Points_Table_Modified,IF(DJ9&gt;=6,8,DJ9+2),FALSE),0),IF(AND(CV9&lt;=10,$CE9&gt;=CU123),HLOOKUP(CV9,Points_Table,IF(DJ9&gt;=6,8,DJ9+2),FALSE),0)),"")</f>
        <v/>
      </c>
      <c r="CY9" s="54" t="str">
        <f t="shared" si="91"/>
        <v/>
      </c>
      <c r="CZ9" s="52" t="str">
        <f t="shared" si="92"/>
        <v/>
      </c>
      <c r="DA9" s="53" t="str">
        <f t="shared" si="93"/>
        <v/>
      </c>
      <c r="DB9" s="53" t="str">
        <f t="shared" si="94"/>
        <v/>
      </c>
      <c r="DC9" s="53" t="str">
        <f t="shared" si="95"/>
        <v/>
      </c>
      <c r="DD9" s="54" t="str">
        <f t="shared" si="96"/>
        <v/>
      </c>
      <c r="DE9" s="52" t="str">
        <f t="shared" si="97"/>
        <v/>
      </c>
      <c r="DF9" s="53" t="str">
        <f t="shared" si="98"/>
        <v/>
      </c>
      <c r="DG9" s="53" t="str">
        <f t="shared" si="99"/>
        <v/>
      </c>
      <c r="DH9" s="53" t="str">
        <f t="shared" si="295"/>
        <v/>
      </c>
      <c r="DI9" s="54" t="str">
        <f t="shared" si="100"/>
        <v/>
      </c>
      <c r="DJ9" s="165">
        <f t="shared" si="101"/>
        <v>6</v>
      </c>
      <c r="DK9" s="53" t="str">
        <f t="shared" si="102"/>
        <v>4</v>
      </c>
      <c r="DL9" s="181">
        <f t="shared" si="103"/>
        <v>5</v>
      </c>
      <c r="DM9" s="159">
        <f t="shared" si="104"/>
        <v>16</v>
      </c>
      <c r="DN9" s="127">
        <f t="shared" si="105"/>
        <v>21</v>
      </c>
      <c r="DO9" s="130"/>
      <c r="DP9" s="55" t="str">
        <f t="shared" si="106"/>
        <v/>
      </c>
      <c r="DQ9" s="53" t="str">
        <f t="shared" si="107"/>
        <v/>
      </c>
      <c r="DR9" s="53" t="str">
        <f t="shared" si="108"/>
        <v/>
      </c>
      <c r="DS9" s="53" t="str">
        <f t="shared" si="109"/>
        <v/>
      </c>
      <c r="DT9" s="124" t="str">
        <f t="shared" si="110"/>
        <v/>
      </c>
      <c r="DU9" s="52" t="str">
        <f t="shared" si="111"/>
        <v/>
      </c>
      <c r="DV9" s="53" t="str">
        <f t="shared" si="112"/>
        <v/>
      </c>
      <c r="DW9" s="53" t="str">
        <f t="shared" si="113"/>
        <v/>
      </c>
      <c r="DX9" s="53" t="str">
        <f t="shared" si="114"/>
        <v/>
      </c>
      <c r="DY9" s="124" t="str">
        <f t="shared" si="115"/>
        <v/>
      </c>
      <c r="DZ9" s="52" t="str">
        <f t="shared" si="116"/>
        <v/>
      </c>
      <c r="EA9" s="53" t="str">
        <f t="shared" si="117"/>
        <v/>
      </c>
      <c r="EB9" s="53" t="str">
        <f t="shared" si="118"/>
        <v/>
      </c>
      <c r="EC9" s="53" t="str">
        <f t="shared" si="119"/>
        <v/>
      </c>
      <c r="ED9" s="57" t="str">
        <f t="shared" si="120"/>
        <v/>
      </c>
      <c r="EE9" s="52" t="str">
        <f t="shared" si="121"/>
        <v/>
      </c>
      <c r="EF9" s="53" t="str">
        <f t="shared" si="122"/>
        <v/>
      </c>
      <c r="EG9" s="53" t="str">
        <f t="shared" si="123"/>
        <v/>
      </c>
      <c r="EH9" s="53" t="str">
        <f t="shared" si="124"/>
        <v/>
      </c>
      <c r="EI9" s="57" t="str">
        <f t="shared" si="125"/>
        <v/>
      </c>
      <c r="EJ9" s="52" t="str">
        <f t="shared" si="126"/>
        <v/>
      </c>
      <c r="EK9" s="53" t="str">
        <f t="shared" si="127"/>
        <v/>
      </c>
      <c r="EL9" s="53" t="str">
        <f t="shared" si="128"/>
        <v/>
      </c>
      <c r="EM9" s="53" t="str">
        <f t="shared" si="129"/>
        <v/>
      </c>
      <c r="EN9" s="57" t="str">
        <f t="shared" si="130"/>
        <v/>
      </c>
      <c r="EO9" s="52" t="str">
        <f t="shared" si="131"/>
        <v/>
      </c>
      <c r="EP9" s="53" t="str">
        <f t="shared" si="132"/>
        <v/>
      </c>
      <c r="EQ9" s="53" t="str">
        <f t="shared" si="133"/>
        <v/>
      </c>
      <c r="ER9" s="53" t="str">
        <f t="shared" si="134"/>
        <v/>
      </c>
      <c r="ES9" s="54" t="str">
        <f t="shared" si="135"/>
        <v/>
      </c>
      <c r="ET9" s="165">
        <f t="shared" si="136"/>
        <v>4</v>
      </c>
      <c r="EU9" s="53" t="str">
        <f t="shared" si="137"/>
        <v/>
      </c>
      <c r="EV9" s="181" t="str">
        <f t="shared" si="138"/>
        <v/>
      </c>
      <c r="EW9" s="159">
        <f t="shared" si="139"/>
        <v>0</v>
      </c>
      <c r="EX9" s="127" t="str">
        <f t="shared" si="140"/>
        <v/>
      </c>
      <c r="EY9" s="130">
        <v>275</v>
      </c>
      <c r="EZ9" s="55">
        <f t="shared" si="141"/>
        <v>275</v>
      </c>
      <c r="FA9" s="53">
        <f t="shared" si="142"/>
        <v>4</v>
      </c>
      <c r="FB9" s="53" t="str">
        <f t="shared" si="143"/>
        <v/>
      </c>
      <c r="FC9" s="53">
        <f t="shared" si="144"/>
        <v>10</v>
      </c>
      <c r="FD9" s="124">
        <f t="shared" si="145"/>
        <v>10</v>
      </c>
      <c r="FE9" s="52" t="str">
        <f t="shared" si="146"/>
        <v/>
      </c>
      <c r="FF9" s="53" t="str">
        <f t="shared" si="147"/>
        <v/>
      </c>
      <c r="FG9" s="53" t="str">
        <f t="shared" si="148"/>
        <v/>
      </c>
      <c r="FH9" s="53" t="str">
        <f t="shared" si="149"/>
        <v/>
      </c>
      <c r="FI9" s="124" t="str">
        <f t="shared" si="150"/>
        <v/>
      </c>
      <c r="FJ9" s="52" t="str">
        <f t="shared" si="151"/>
        <v/>
      </c>
      <c r="FK9" s="53" t="str">
        <f t="shared" si="152"/>
        <v/>
      </c>
      <c r="FL9" s="53" t="str">
        <f t="shared" si="153"/>
        <v/>
      </c>
      <c r="FM9" s="53" t="str">
        <f>IF(FK9&lt;&gt;"",IF($G9="3",IF(AND(FK9&lt;=20,EY9&gt;=$FJ$120),HLOOKUP(FK9,Points_Table_Modified,IF(GD9&gt;=6,8,GD77),FALSE),0),IF(AND(FK9&lt;=10,EY9&gt;=$FJ$120),HLOOKUP(FK9,Points_Table,IF(GD9&gt;=6,8,GD9+2),FALSE),0)),"")</f>
        <v/>
      </c>
      <c r="FN9" s="57" t="str">
        <f t="shared" si="154"/>
        <v/>
      </c>
      <c r="FO9" s="52" t="str">
        <f t="shared" si="155"/>
        <v/>
      </c>
      <c r="FP9" s="53" t="str">
        <f t="shared" si="156"/>
        <v/>
      </c>
      <c r="FQ9" s="53" t="str">
        <f t="shared" si="157"/>
        <v/>
      </c>
      <c r="FR9" s="53" t="str">
        <f t="shared" si="158"/>
        <v/>
      </c>
      <c r="FS9" s="57" t="str">
        <f t="shared" si="159"/>
        <v/>
      </c>
      <c r="FT9" s="52" t="str">
        <f t="shared" si="160"/>
        <v/>
      </c>
      <c r="FU9" s="53" t="str">
        <f t="shared" si="161"/>
        <v/>
      </c>
      <c r="FV9" s="53" t="str">
        <f t="shared" si="162"/>
        <v/>
      </c>
      <c r="FW9" s="53" t="str">
        <f t="shared" si="163"/>
        <v/>
      </c>
      <c r="FX9" s="57" t="str">
        <f t="shared" si="164"/>
        <v/>
      </c>
      <c r="FY9" s="52" t="str">
        <f t="shared" si="165"/>
        <v/>
      </c>
      <c r="FZ9" s="53" t="str">
        <f t="shared" si="166"/>
        <v/>
      </c>
      <c r="GA9" s="53" t="str">
        <f t="shared" si="167"/>
        <v/>
      </c>
      <c r="GB9" s="53" t="str">
        <f t="shared" si="168"/>
        <v/>
      </c>
      <c r="GC9" s="57" t="str">
        <f t="shared" si="169"/>
        <v/>
      </c>
      <c r="GD9" s="165">
        <f t="shared" si="170"/>
        <v>4</v>
      </c>
      <c r="GE9" s="53" t="str">
        <f t="shared" si="171"/>
        <v>4</v>
      </c>
      <c r="GF9" s="181">
        <f t="shared" si="172"/>
        <v>5</v>
      </c>
      <c r="GG9" s="159">
        <f t="shared" si="173"/>
        <v>10</v>
      </c>
      <c r="GH9" s="127">
        <f t="shared" si="174"/>
        <v>15</v>
      </c>
      <c r="GI9" s="130"/>
      <c r="GJ9" s="55" t="str">
        <f t="shared" si="175"/>
        <v/>
      </c>
      <c r="GK9" s="53" t="str">
        <f t="shared" si="176"/>
        <v/>
      </c>
      <c r="GL9" s="53" t="str">
        <f t="shared" si="177"/>
        <v/>
      </c>
      <c r="GM9" s="53" t="str">
        <f t="shared" si="178"/>
        <v/>
      </c>
      <c r="GN9" s="124" t="str">
        <f t="shared" si="179"/>
        <v/>
      </c>
      <c r="GO9" s="52" t="str">
        <f t="shared" si="180"/>
        <v/>
      </c>
      <c r="GP9" s="53" t="str">
        <f t="shared" si="181"/>
        <v/>
      </c>
      <c r="GQ9" s="53" t="str">
        <f t="shared" si="182"/>
        <v/>
      </c>
      <c r="GR9" s="53" t="str">
        <f t="shared" si="183"/>
        <v/>
      </c>
      <c r="GS9" s="124" t="str">
        <f t="shared" si="184"/>
        <v/>
      </c>
      <c r="GT9" s="52" t="str">
        <f t="shared" si="185"/>
        <v/>
      </c>
      <c r="GU9" s="53" t="str">
        <f t="shared" si="186"/>
        <v/>
      </c>
      <c r="GV9" s="53" t="str">
        <f t="shared" si="187"/>
        <v/>
      </c>
      <c r="GW9" s="53" t="str">
        <f>IF(GU9&lt;&gt;"",IF($G9="3",IF(AND(GU9&lt;=20,GI9&gt;=$GT$120),HLOOKUP(GU9,Points_Table_Modified,IF(HN9&gt;=6,8,HN77),FALSE),0),IF(AND(GU9&lt;=10,GI9&gt;=$GT$120),HLOOKUP(GU9,Points_Table,IF(HN9&gt;=6,8,HN9+2),FALSE),0)),"")</f>
        <v/>
      </c>
      <c r="GX9" s="54" t="str">
        <f t="shared" si="188"/>
        <v/>
      </c>
      <c r="GY9" s="52" t="str">
        <f t="shared" si="189"/>
        <v/>
      </c>
      <c r="GZ9" s="53" t="str">
        <f t="shared" si="190"/>
        <v/>
      </c>
      <c r="HA9" s="53" t="str">
        <f t="shared" si="191"/>
        <v/>
      </c>
      <c r="HB9" s="53" t="str">
        <f t="shared" si="192"/>
        <v/>
      </c>
      <c r="HC9" s="54" t="str">
        <f t="shared" si="193"/>
        <v/>
      </c>
      <c r="HD9" s="52" t="str">
        <f t="shared" si="194"/>
        <v/>
      </c>
      <c r="HE9" s="53" t="str">
        <f t="shared" si="195"/>
        <v/>
      </c>
      <c r="HF9" s="53" t="str">
        <f t="shared" si="196"/>
        <v/>
      </c>
      <c r="HG9" s="53" t="str">
        <f t="shared" si="197"/>
        <v/>
      </c>
      <c r="HH9" s="54" t="str">
        <f t="shared" si="198"/>
        <v/>
      </c>
      <c r="HI9" s="52" t="str">
        <f t="shared" si="199"/>
        <v/>
      </c>
      <c r="HJ9" s="53" t="str">
        <f t="shared" si="200"/>
        <v/>
      </c>
      <c r="HK9" s="53" t="str">
        <f t="shared" si="201"/>
        <v/>
      </c>
      <c r="HL9" s="53" t="str">
        <f t="shared" si="202"/>
        <v/>
      </c>
      <c r="HM9" s="54" t="str">
        <f t="shared" si="203"/>
        <v/>
      </c>
      <c r="HN9" s="165">
        <f t="shared" si="204"/>
        <v>6</v>
      </c>
      <c r="HO9" s="53" t="str">
        <f t="shared" si="205"/>
        <v/>
      </c>
      <c r="HP9" s="181" t="str">
        <f t="shared" si="206"/>
        <v/>
      </c>
      <c r="HQ9" s="159">
        <f t="shared" si="207"/>
        <v>0</v>
      </c>
      <c r="HR9" s="127" t="str">
        <f t="shared" si="208"/>
        <v/>
      </c>
      <c r="HS9" s="130"/>
      <c r="HT9" s="55" t="str">
        <f t="shared" si="209"/>
        <v/>
      </c>
      <c r="HU9" s="53" t="str">
        <f t="shared" si="210"/>
        <v/>
      </c>
      <c r="HV9" s="53" t="str">
        <f t="shared" si="211"/>
        <v/>
      </c>
      <c r="HW9" s="53" t="str">
        <f t="shared" si="212"/>
        <v/>
      </c>
      <c r="HX9" s="124" t="str">
        <f t="shared" si="213"/>
        <v/>
      </c>
      <c r="HY9" s="52" t="str">
        <f t="shared" si="214"/>
        <v/>
      </c>
      <c r="HZ9" s="53" t="str">
        <f t="shared" si="215"/>
        <v/>
      </c>
      <c r="IA9" s="53" t="str">
        <f t="shared" si="216"/>
        <v/>
      </c>
      <c r="IB9" s="53" t="str">
        <f t="shared" si="217"/>
        <v/>
      </c>
      <c r="IC9" s="124" t="str">
        <f t="shared" si="218"/>
        <v/>
      </c>
      <c r="ID9" s="52" t="str">
        <f t="shared" si="219"/>
        <v/>
      </c>
      <c r="IE9" s="53" t="str">
        <f t="shared" si="220"/>
        <v/>
      </c>
      <c r="IF9" s="53" t="str">
        <f t="shared" si="221"/>
        <v/>
      </c>
      <c r="IG9" s="53" t="str">
        <f t="shared" si="222"/>
        <v/>
      </c>
      <c r="IH9" s="54" t="str">
        <f t="shared" si="223"/>
        <v/>
      </c>
      <c r="II9" s="52" t="str">
        <f t="shared" si="224"/>
        <v/>
      </c>
      <c r="IJ9" s="53" t="str">
        <f t="shared" si="225"/>
        <v/>
      </c>
      <c r="IK9" s="53" t="str">
        <f t="shared" si="226"/>
        <v/>
      </c>
      <c r="IL9" s="53" t="str">
        <f t="shared" si="227"/>
        <v/>
      </c>
      <c r="IM9" s="54" t="str">
        <f t="shared" si="228"/>
        <v/>
      </c>
      <c r="IN9" s="52" t="str">
        <f t="shared" si="229"/>
        <v/>
      </c>
      <c r="IO9" s="53" t="str">
        <f t="shared" si="230"/>
        <v/>
      </c>
      <c r="IP9" s="53" t="str">
        <f t="shared" si="231"/>
        <v/>
      </c>
      <c r="IQ9" s="53" t="str">
        <f t="shared" si="232"/>
        <v/>
      </c>
      <c r="IR9" s="54" t="str">
        <f t="shared" si="233"/>
        <v/>
      </c>
      <c r="IS9" s="52" t="str">
        <f t="shared" si="234"/>
        <v/>
      </c>
      <c r="IT9" s="53" t="str">
        <f t="shared" si="235"/>
        <v/>
      </c>
      <c r="IU9" s="53" t="str">
        <f>IF($G9="6",IF(IF(IT9&lt;&gt;"",IF(MAX(COUNTIF($IT$6:$IT$117,$IT$6:$IT$117))&gt;1,"x",""),"")&lt;&gt;"",IT9+1,""),IF(IS9=0,"",IF(IF(IT9&lt;&gt;"",IF(MAX(COUNTIF(IT$6:$IT$117,$IT$6:$IT$117))&gt;1,"x",""),"")&lt;&gt;"",IT9+1,"")))</f>
        <v/>
      </c>
      <c r="IV9" s="53" t="str">
        <f t="shared" si="236"/>
        <v/>
      </c>
      <c r="IW9" s="54" t="str">
        <f t="shared" si="237"/>
        <v/>
      </c>
      <c r="IX9" s="165">
        <f t="shared" si="238"/>
        <v>5</v>
      </c>
      <c r="IY9" s="53" t="str">
        <f t="shared" si="239"/>
        <v/>
      </c>
      <c r="IZ9" s="181" t="str">
        <f t="shared" si="240"/>
        <v/>
      </c>
      <c r="JA9" s="159">
        <f t="shared" si="241"/>
        <v>0</v>
      </c>
      <c r="JB9" s="127" t="str">
        <f t="shared" si="242"/>
        <v/>
      </c>
      <c r="JC9" s="130"/>
      <c r="JD9" s="55" t="str">
        <f t="shared" si="243"/>
        <v/>
      </c>
      <c r="JE9" s="53" t="str">
        <f t="shared" si="244"/>
        <v/>
      </c>
      <c r="JF9" s="53" t="str">
        <f t="shared" si="245"/>
        <v/>
      </c>
      <c r="JG9" s="53" t="str">
        <f t="shared" si="246"/>
        <v/>
      </c>
      <c r="JH9" s="124" t="str">
        <f t="shared" si="247"/>
        <v/>
      </c>
      <c r="JI9" s="52" t="str">
        <f t="shared" si="248"/>
        <v/>
      </c>
      <c r="JJ9" s="53" t="str">
        <f t="shared" si="249"/>
        <v/>
      </c>
      <c r="JK9" s="53" t="str">
        <f t="shared" si="250"/>
        <v/>
      </c>
      <c r="JL9" s="53" t="str">
        <f t="shared" si="251"/>
        <v/>
      </c>
      <c r="JM9" s="124" t="str">
        <f t="shared" si="252"/>
        <v/>
      </c>
      <c r="JN9" s="52" t="str">
        <f t="shared" si="253"/>
        <v/>
      </c>
      <c r="JO9" s="53" t="str">
        <f t="shared" si="254"/>
        <v/>
      </c>
      <c r="JP9" s="53" t="str">
        <f t="shared" si="255"/>
        <v/>
      </c>
      <c r="JQ9" s="53" t="str">
        <f t="shared" si="296"/>
        <v/>
      </c>
      <c r="JR9" s="54" t="str">
        <f t="shared" si="256"/>
        <v/>
      </c>
      <c r="JS9" s="52" t="str">
        <f t="shared" si="257"/>
        <v/>
      </c>
      <c r="JT9" s="53" t="str">
        <f t="shared" si="258"/>
        <v/>
      </c>
      <c r="JU9" s="53" t="str">
        <f t="shared" si="259"/>
        <v/>
      </c>
      <c r="JV9" s="53" t="str">
        <f t="shared" si="260"/>
        <v/>
      </c>
      <c r="JW9" s="54" t="str">
        <f t="shared" si="261"/>
        <v/>
      </c>
      <c r="JX9" s="52" t="str">
        <f t="shared" si="262"/>
        <v/>
      </c>
      <c r="JY9" s="53" t="str">
        <f t="shared" si="263"/>
        <v/>
      </c>
      <c r="JZ9" s="53" t="str">
        <f t="shared" si="264"/>
        <v/>
      </c>
      <c r="KA9" s="53" t="str">
        <f t="shared" si="265"/>
        <v/>
      </c>
      <c r="KB9" s="54" t="str">
        <f t="shared" si="266"/>
        <v/>
      </c>
      <c r="KC9" s="52" t="str">
        <f t="shared" si="267"/>
        <v/>
      </c>
      <c r="KD9" s="53" t="str">
        <f t="shared" si="268"/>
        <v/>
      </c>
      <c r="KE9" s="53" t="str">
        <f t="shared" si="269"/>
        <v/>
      </c>
      <c r="KF9" s="53" t="str">
        <f t="shared" si="270"/>
        <v/>
      </c>
      <c r="KG9" s="54" t="str">
        <f t="shared" si="271"/>
        <v/>
      </c>
      <c r="KH9" s="165">
        <f t="shared" si="272"/>
        <v>6</v>
      </c>
      <c r="KI9" s="53" t="str">
        <f t="shared" si="273"/>
        <v/>
      </c>
      <c r="KJ9" s="181" t="str">
        <f t="shared" si="274"/>
        <v/>
      </c>
      <c r="KK9" s="159">
        <f t="shared" si="275"/>
        <v>0</v>
      </c>
      <c r="KL9" s="332" t="str">
        <f t="shared" si="276"/>
        <v/>
      </c>
      <c r="KM9" s="86"/>
      <c r="KN9" s="60">
        <f t="shared" si="277"/>
        <v>0</v>
      </c>
      <c r="KO9" s="60">
        <f t="shared" si="278"/>
        <v>56</v>
      </c>
      <c r="KP9" s="201"/>
      <c r="KQ9" s="61">
        <f t="shared" si="279"/>
        <v>56</v>
      </c>
      <c r="KR9" s="61">
        <f t="shared" si="280"/>
        <v>56</v>
      </c>
      <c r="KS9" s="61" t="str">
        <f t="shared" si="281"/>
        <v/>
      </c>
      <c r="KT9" s="61" t="str">
        <f t="shared" si="282"/>
        <v/>
      </c>
      <c r="KU9" s="61" t="str">
        <f t="shared" si="283"/>
        <v/>
      </c>
      <c r="KV9" s="61" t="str">
        <f t="shared" si="284"/>
        <v/>
      </c>
      <c r="KW9" s="61" t="str">
        <f t="shared" si="285"/>
        <v/>
      </c>
      <c r="KX9" s="62">
        <f t="shared" si="286"/>
        <v>4</v>
      </c>
      <c r="KY9" s="84"/>
      <c r="KZ9" s="59">
        <f t="shared" si="287"/>
        <v>0</v>
      </c>
      <c r="LA9" s="60">
        <f t="shared" si="288"/>
        <v>56</v>
      </c>
      <c r="LB9" s="201"/>
      <c r="LC9" s="61">
        <f t="shared" si="289"/>
        <v>56</v>
      </c>
      <c r="LD9" s="61" t="str">
        <f t="shared" si="290"/>
        <v/>
      </c>
      <c r="LE9" s="61" t="str">
        <f t="shared" si="291"/>
        <v/>
      </c>
      <c r="LF9" s="61">
        <f t="shared" si="292"/>
        <v>56</v>
      </c>
      <c r="LG9" s="148">
        <f t="shared" si="293"/>
        <v>4</v>
      </c>
      <c r="LH9" s="87"/>
      <c r="LI9" s="185">
        <f t="shared" si="294"/>
        <v>4</v>
      </c>
      <c r="LJ9" s="87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</row>
    <row r="10" spans="1:381" s="1" customFormat="1" ht="15" x14ac:dyDescent="0.2">
      <c r="A10" s="35"/>
      <c r="B10" s="45">
        <v>5</v>
      </c>
      <c r="C10" s="63" t="s">
        <v>204</v>
      </c>
      <c r="D10" s="47" t="s">
        <v>205</v>
      </c>
      <c r="E10" s="161">
        <v>100325</v>
      </c>
      <c r="F10" s="161">
        <v>111</v>
      </c>
      <c r="G10" s="49" t="s">
        <v>99</v>
      </c>
      <c r="H10" s="50" t="str">
        <f t="shared" si="0"/>
        <v>Top Truck</v>
      </c>
      <c r="I10" s="186">
        <f t="shared" si="1"/>
        <v>51</v>
      </c>
      <c r="J10" s="51" t="str">
        <f t="shared" si="2"/>
        <v>x</v>
      </c>
      <c r="K10" s="119"/>
      <c r="L10" s="52" t="str">
        <f t="shared" si="3"/>
        <v/>
      </c>
      <c r="M10" s="53" t="str">
        <f t="shared" si="4"/>
        <v/>
      </c>
      <c r="N10" s="53" t="str">
        <f t="shared" si="5"/>
        <v/>
      </c>
      <c r="O10" s="53" t="str">
        <f t="shared" si="6"/>
        <v/>
      </c>
      <c r="P10" s="127" t="str">
        <f t="shared" si="7"/>
        <v/>
      </c>
      <c r="Q10" s="52" t="str">
        <f t="shared" si="8"/>
        <v/>
      </c>
      <c r="R10" s="53" t="str">
        <f t="shared" si="9"/>
        <v/>
      </c>
      <c r="S10" s="53" t="str">
        <f t="shared" si="10"/>
        <v/>
      </c>
      <c r="T10" s="53" t="str">
        <f t="shared" si="11"/>
        <v/>
      </c>
      <c r="U10" s="127" t="str">
        <f t="shared" si="12"/>
        <v/>
      </c>
      <c r="V10" s="52" t="str">
        <f t="shared" si="13"/>
        <v/>
      </c>
      <c r="W10" s="53" t="str">
        <f t="shared" si="14"/>
        <v/>
      </c>
      <c r="X10" s="53" t="str">
        <f t="shared" si="15"/>
        <v/>
      </c>
      <c r="Y10" s="53" t="str">
        <f t="shared" si="16"/>
        <v/>
      </c>
      <c r="Z10" s="127" t="str">
        <f t="shared" si="17"/>
        <v/>
      </c>
      <c r="AA10" s="52" t="str">
        <f t="shared" si="18"/>
        <v/>
      </c>
      <c r="AB10" s="53" t="str">
        <f t="shared" si="19"/>
        <v/>
      </c>
      <c r="AC10" s="53" t="str">
        <f t="shared" si="20"/>
        <v/>
      </c>
      <c r="AD10" s="53" t="str">
        <f t="shared" si="21"/>
        <v/>
      </c>
      <c r="AE10" s="127" t="str">
        <f t="shared" si="22"/>
        <v/>
      </c>
      <c r="AF10" s="52" t="str">
        <f t="shared" si="23"/>
        <v/>
      </c>
      <c r="AG10" s="53" t="str">
        <f t="shared" si="24"/>
        <v/>
      </c>
      <c r="AH10" s="53" t="str">
        <f t="shared" si="25"/>
        <v/>
      </c>
      <c r="AI10" s="53" t="str">
        <f t="shared" si="26"/>
        <v/>
      </c>
      <c r="AJ10" s="127" t="str">
        <f t="shared" si="27"/>
        <v/>
      </c>
      <c r="AK10" s="52" t="str">
        <f t="shared" si="28"/>
        <v/>
      </c>
      <c r="AL10" s="53" t="str">
        <f t="shared" si="29"/>
        <v/>
      </c>
      <c r="AM10" s="53" t="str">
        <f t="shared" si="30"/>
        <v/>
      </c>
      <c r="AN10" s="150" t="str">
        <f t="shared" si="31"/>
        <v/>
      </c>
      <c r="AO10" s="127" t="str">
        <f t="shared" si="32"/>
        <v/>
      </c>
      <c r="AP10" s="191">
        <f t="shared" si="33"/>
        <v>4</v>
      </c>
      <c r="AQ10" s="53" t="str">
        <f t="shared" si="34"/>
        <v/>
      </c>
      <c r="AR10" s="181" t="str">
        <f t="shared" si="35"/>
        <v/>
      </c>
      <c r="AS10" s="159">
        <f t="shared" si="36"/>
        <v>0</v>
      </c>
      <c r="AT10" s="127" t="str">
        <f t="shared" si="37"/>
        <v/>
      </c>
      <c r="AU10" s="130"/>
      <c r="AV10" s="55" t="str">
        <f t="shared" si="38"/>
        <v/>
      </c>
      <c r="AW10" s="53" t="str">
        <f t="shared" si="39"/>
        <v/>
      </c>
      <c r="AX10" s="53" t="str">
        <f t="shared" si="40"/>
        <v/>
      </c>
      <c r="AY10" s="53" t="str">
        <f t="shared" si="41"/>
        <v/>
      </c>
      <c r="AZ10" s="124" t="str">
        <f t="shared" si="42"/>
        <v/>
      </c>
      <c r="BA10" s="52" t="str">
        <f t="shared" si="43"/>
        <v/>
      </c>
      <c r="BB10" s="53" t="str">
        <f t="shared" si="44"/>
        <v/>
      </c>
      <c r="BC10" s="53" t="str">
        <f t="shared" si="45"/>
        <v/>
      </c>
      <c r="BD10" s="53" t="str">
        <f t="shared" si="46"/>
        <v/>
      </c>
      <c r="BE10" s="124" t="str">
        <f t="shared" si="47"/>
        <v/>
      </c>
      <c r="BF10" s="52" t="str">
        <f t="shared" si="48"/>
        <v/>
      </c>
      <c r="BG10" s="53" t="str">
        <f t="shared" si="49"/>
        <v/>
      </c>
      <c r="BH10" s="53" t="str">
        <f t="shared" si="50"/>
        <v/>
      </c>
      <c r="BI10" s="53" t="str">
        <f t="shared" si="51"/>
        <v/>
      </c>
      <c r="BJ10" s="54" t="str">
        <f t="shared" si="52"/>
        <v/>
      </c>
      <c r="BK10" s="52" t="str">
        <f t="shared" si="53"/>
        <v/>
      </c>
      <c r="BL10" s="53" t="str">
        <f t="shared" si="54"/>
        <v/>
      </c>
      <c r="BM10" s="53" t="str">
        <f t="shared" si="55"/>
        <v/>
      </c>
      <c r="BN10" s="53" t="str">
        <f t="shared" si="56"/>
        <v/>
      </c>
      <c r="BO10" s="54" t="str">
        <f t="shared" si="57"/>
        <v/>
      </c>
      <c r="BP10" s="52" t="str">
        <f t="shared" si="58"/>
        <v/>
      </c>
      <c r="BQ10" s="53" t="str">
        <f t="shared" si="59"/>
        <v/>
      </c>
      <c r="BR10" s="53" t="str">
        <f t="shared" si="60"/>
        <v/>
      </c>
      <c r="BS10" s="53" t="str">
        <f t="shared" si="61"/>
        <v/>
      </c>
      <c r="BT10" s="54" t="str">
        <f t="shared" si="62"/>
        <v/>
      </c>
      <c r="BU10" s="52" t="str">
        <f t="shared" si="63"/>
        <v/>
      </c>
      <c r="BV10" s="53" t="str">
        <f t="shared" si="64"/>
        <v/>
      </c>
      <c r="BW10" s="53" t="str">
        <f t="shared" si="65"/>
        <v/>
      </c>
      <c r="BX10" s="53" t="str">
        <f t="shared" si="66"/>
        <v/>
      </c>
      <c r="BY10" s="54" t="str">
        <f t="shared" si="67"/>
        <v/>
      </c>
      <c r="BZ10" s="165">
        <f t="shared" si="68"/>
        <v>4</v>
      </c>
      <c r="CA10" s="53" t="str">
        <f t="shared" si="69"/>
        <v/>
      </c>
      <c r="CB10" s="181" t="str">
        <f t="shared" si="70"/>
        <v/>
      </c>
      <c r="CC10" s="127">
        <f t="shared" si="71"/>
        <v>0</v>
      </c>
      <c r="CD10" s="127" t="str">
        <f t="shared" si="72"/>
        <v/>
      </c>
      <c r="CE10" s="130"/>
      <c r="CF10" s="55" t="str">
        <f t="shared" si="73"/>
        <v/>
      </c>
      <c r="CG10" s="53" t="str">
        <f t="shared" si="74"/>
        <v/>
      </c>
      <c r="CH10" s="53" t="str">
        <f t="shared" si="75"/>
        <v/>
      </c>
      <c r="CI10" s="53" t="str">
        <f t="shared" si="76"/>
        <v/>
      </c>
      <c r="CJ10" s="124" t="str">
        <f t="shared" si="77"/>
        <v/>
      </c>
      <c r="CK10" s="52" t="str">
        <f t="shared" si="78"/>
        <v/>
      </c>
      <c r="CL10" s="53" t="str">
        <f t="shared" si="79"/>
        <v/>
      </c>
      <c r="CM10" s="53" t="str">
        <f t="shared" si="80"/>
        <v/>
      </c>
      <c r="CN10" s="53" t="str">
        <f t="shared" si="81"/>
        <v/>
      </c>
      <c r="CO10" s="124" t="str">
        <f t="shared" si="82"/>
        <v/>
      </c>
      <c r="CP10" s="52" t="str">
        <f t="shared" si="83"/>
        <v/>
      </c>
      <c r="CQ10" s="53" t="str">
        <f t="shared" si="84"/>
        <v/>
      </c>
      <c r="CR10" s="53" t="str">
        <f t="shared" si="85"/>
        <v/>
      </c>
      <c r="CS10" s="53" t="str">
        <f t="shared" si="86"/>
        <v/>
      </c>
      <c r="CT10" s="54" t="str">
        <f t="shared" si="87"/>
        <v/>
      </c>
      <c r="CU10" s="52" t="str">
        <f t="shared" si="88"/>
        <v/>
      </c>
      <c r="CV10" s="53" t="str">
        <f t="shared" si="89"/>
        <v/>
      </c>
      <c r="CW10" s="53" t="str">
        <f t="shared" si="90"/>
        <v/>
      </c>
      <c r="CX10" s="53" t="str">
        <f>IF(CV10&lt;&gt;"",IF($G10="3",IF(AND(CV10&lt;=20,CE10&gt;=CU118),HLOOKUP(CV10,Points_Table_Modified,IF(DJ10&gt;=6,8,DJ10+2),FALSE),0),IF(AND(CV10&lt;=10,$CE10&gt;=CU118),HLOOKUP(CV10,Points_Table,IF(DJ10&gt;=6,8,DJ10+2),FALSE),0)),"")</f>
        <v/>
      </c>
      <c r="CY10" s="54" t="str">
        <f t="shared" si="91"/>
        <v/>
      </c>
      <c r="CZ10" s="52" t="str">
        <f t="shared" si="92"/>
        <v/>
      </c>
      <c r="DA10" s="53" t="str">
        <f t="shared" si="93"/>
        <v/>
      </c>
      <c r="DB10" s="53" t="str">
        <f t="shared" si="94"/>
        <v/>
      </c>
      <c r="DC10" s="53" t="str">
        <f t="shared" si="95"/>
        <v/>
      </c>
      <c r="DD10" s="54" t="str">
        <f t="shared" si="96"/>
        <v/>
      </c>
      <c r="DE10" s="52" t="str">
        <f t="shared" si="97"/>
        <v/>
      </c>
      <c r="DF10" s="53" t="str">
        <f t="shared" si="98"/>
        <v/>
      </c>
      <c r="DG10" s="53" t="str">
        <f t="shared" si="99"/>
        <v/>
      </c>
      <c r="DH10" s="53" t="str">
        <f t="shared" si="295"/>
        <v/>
      </c>
      <c r="DI10" s="54" t="str">
        <f t="shared" si="100"/>
        <v/>
      </c>
      <c r="DJ10" s="165">
        <f t="shared" si="101"/>
        <v>6</v>
      </c>
      <c r="DK10" s="53" t="str">
        <f t="shared" si="102"/>
        <v/>
      </c>
      <c r="DL10" s="181" t="str">
        <f t="shared" si="103"/>
        <v/>
      </c>
      <c r="DM10" s="159">
        <f t="shared" si="104"/>
        <v>0</v>
      </c>
      <c r="DN10" s="127" t="str">
        <f t="shared" si="105"/>
        <v/>
      </c>
      <c r="DO10" s="130"/>
      <c r="DP10" s="55" t="str">
        <f t="shared" si="106"/>
        <v/>
      </c>
      <c r="DQ10" s="53" t="str">
        <f t="shared" si="107"/>
        <v/>
      </c>
      <c r="DR10" s="53" t="str">
        <f t="shared" si="108"/>
        <v/>
      </c>
      <c r="DS10" s="53" t="str">
        <f t="shared" si="109"/>
        <v/>
      </c>
      <c r="DT10" s="124" t="str">
        <f t="shared" si="110"/>
        <v/>
      </c>
      <c r="DU10" s="52" t="str">
        <f t="shared" si="111"/>
        <v/>
      </c>
      <c r="DV10" s="53" t="str">
        <f t="shared" si="112"/>
        <v/>
      </c>
      <c r="DW10" s="53" t="str">
        <f t="shared" si="113"/>
        <v/>
      </c>
      <c r="DX10" s="53" t="str">
        <f t="shared" si="114"/>
        <v/>
      </c>
      <c r="DY10" s="124" t="str">
        <f t="shared" si="115"/>
        <v/>
      </c>
      <c r="DZ10" s="52" t="str">
        <f t="shared" si="116"/>
        <v/>
      </c>
      <c r="EA10" s="53" t="str">
        <f t="shared" si="117"/>
        <v/>
      </c>
      <c r="EB10" s="53" t="str">
        <f t="shared" si="118"/>
        <v/>
      </c>
      <c r="EC10" s="53" t="str">
        <f t="shared" si="119"/>
        <v/>
      </c>
      <c r="ED10" s="57" t="str">
        <f t="shared" si="120"/>
        <v/>
      </c>
      <c r="EE10" s="52" t="str">
        <f t="shared" si="121"/>
        <v/>
      </c>
      <c r="EF10" s="53" t="str">
        <f t="shared" si="122"/>
        <v/>
      </c>
      <c r="EG10" s="53" t="str">
        <f t="shared" si="123"/>
        <v/>
      </c>
      <c r="EH10" s="53" t="str">
        <f t="shared" si="124"/>
        <v/>
      </c>
      <c r="EI10" s="57" t="str">
        <f t="shared" si="125"/>
        <v/>
      </c>
      <c r="EJ10" s="52" t="str">
        <f t="shared" si="126"/>
        <v/>
      </c>
      <c r="EK10" s="53" t="str">
        <f t="shared" si="127"/>
        <v/>
      </c>
      <c r="EL10" s="53" t="str">
        <f t="shared" si="128"/>
        <v/>
      </c>
      <c r="EM10" s="53" t="str">
        <f t="shared" si="129"/>
        <v/>
      </c>
      <c r="EN10" s="57" t="str">
        <f t="shared" si="130"/>
        <v/>
      </c>
      <c r="EO10" s="52" t="str">
        <f t="shared" si="131"/>
        <v/>
      </c>
      <c r="EP10" s="53" t="str">
        <f t="shared" si="132"/>
        <v/>
      </c>
      <c r="EQ10" s="53" t="str">
        <f t="shared" si="133"/>
        <v/>
      </c>
      <c r="ER10" s="53" t="str">
        <f t="shared" si="134"/>
        <v/>
      </c>
      <c r="ES10" s="54" t="str">
        <f t="shared" si="135"/>
        <v/>
      </c>
      <c r="ET10" s="165">
        <f t="shared" si="136"/>
        <v>4</v>
      </c>
      <c r="EU10" s="53" t="str">
        <f t="shared" si="137"/>
        <v/>
      </c>
      <c r="EV10" s="181" t="str">
        <f t="shared" si="138"/>
        <v/>
      </c>
      <c r="EW10" s="159">
        <f t="shared" si="139"/>
        <v>0</v>
      </c>
      <c r="EX10" s="127" t="str">
        <f t="shared" si="140"/>
        <v/>
      </c>
      <c r="EY10" s="130"/>
      <c r="EZ10" s="55" t="str">
        <f t="shared" si="141"/>
        <v/>
      </c>
      <c r="FA10" s="53" t="str">
        <f t="shared" si="142"/>
        <v/>
      </c>
      <c r="FB10" s="53" t="str">
        <f t="shared" si="143"/>
        <v/>
      </c>
      <c r="FC10" s="53" t="str">
        <f t="shared" si="144"/>
        <v/>
      </c>
      <c r="FD10" s="124" t="str">
        <f t="shared" si="145"/>
        <v/>
      </c>
      <c r="FE10" s="52" t="str">
        <f t="shared" si="146"/>
        <v/>
      </c>
      <c r="FF10" s="53" t="str">
        <f t="shared" si="147"/>
        <v/>
      </c>
      <c r="FG10" s="53" t="str">
        <f t="shared" si="148"/>
        <v/>
      </c>
      <c r="FH10" s="53" t="str">
        <f t="shared" si="149"/>
        <v/>
      </c>
      <c r="FI10" s="124" t="str">
        <f t="shared" si="150"/>
        <v/>
      </c>
      <c r="FJ10" s="52" t="str">
        <f t="shared" si="151"/>
        <v/>
      </c>
      <c r="FK10" s="53" t="str">
        <f t="shared" si="152"/>
        <v/>
      </c>
      <c r="FL10" s="53" t="str">
        <f t="shared" si="153"/>
        <v/>
      </c>
      <c r="FM10" s="53" t="str">
        <f>IF(FK10&lt;&gt;"",IF($G10="3",IF(AND(FK10&lt;=20,EY10&gt;=$FJ$120),HLOOKUP(FK10,Points_Table_Modified,IF(GD10&gt;=6,8,GD72),FALSE),0),IF(AND(FK10&lt;=10,EY10&gt;=$FJ$120),HLOOKUP(FK10,Points_Table,IF(GD10&gt;=6,8,GD10+2),FALSE),0)),"")</f>
        <v/>
      </c>
      <c r="FN10" s="57" t="str">
        <f t="shared" si="154"/>
        <v/>
      </c>
      <c r="FO10" s="52" t="str">
        <f t="shared" si="155"/>
        <v/>
      </c>
      <c r="FP10" s="53" t="str">
        <f t="shared" si="156"/>
        <v/>
      </c>
      <c r="FQ10" s="53" t="str">
        <f t="shared" si="157"/>
        <v/>
      </c>
      <c r="FR10" s="53" t="str">
        <f t="shared" si="158"/>
        <v/>
      </c>
      <c r="FS10" s="57" t="str">
        <f t="shared" si="159"/>
        <v/>
      </c>
      <c r="FT10" s="52" t="str">
        <f t="shared" si="160"/>
        <v/>
      </c>
      <c r="FU10" s="53" t="str">
        <f t="shared" si="161"/>
        <v/>
      </c>
      <c r="FV10" s="53" t="str">
        <f t="shared" si="162"/>
        <v/>
      </c>
      <c r="FW10" s="53" t="str">
        <f t="shared" si="163"/>
        <v/>
      </c>
      <c r="FX10" s="57" t="str">
        <f t="shared" si="164"/>
        <v/>
      </c>
      <c r="FY10" s="52" t="str">
        <f t="shared" si="165"/>
        <v/>
      </c>
      <c r="FZ10" s="53" t="str">
        <f t="shared" si="166"/>
        <v/>
      </c>
      <c r="GA10" s="53" t="str">
        <f t="shared" si="167"/>
        <v/>
      </c>
      <c r="GB10" s="53" t="str">
        <f t="shared" si="168"/>
        <v/>
      </c>
      <c r="GC10" s="57" t="str">
        <f t="shared" si="169"/>
        <v/>
      </c>
      <c r="GD10" s="165">
        <f t="shared" si="170"/>
        <v>4</v>
      </c>
      <c r="GE10" s="53" t="str">
        <f t="shared" si="171"/>
        <v/>
      </c>
      <c r="GF10" s="181" t="str">
        <f t="shared" si="172"/>
        <v/>
      </c>
      <c r="GG10" s="159">
        <f t="shared" si="173"/>
        <v>0</v>
      </c>
      <c r="GH10" s="127" t="str">
        <f t="shared" si="174"/>
        <v/>
      </c>
      <c r="GI10" s="130">
        <v>93</v>
      </c>
      <c r="GJ10" s="55">
        <f t="shared" si="175"/>
        <v>93</v>
      </c>
      <c r="GK10" s="53">
        <f t="shared" si="176"/>
        <v>4</v>
      </c>
      <c r="GL10" s="53" t="str">
        <f t="shared" si="177"/>
        <v/>
      </c>
      <c r="GM10" s="53">
        <f t="shared" si="178"/>
        <v>16</v>
      </c>
      <c r="GN10" s="124">
        <f t="shared" si="179"/>
        <v>16</v>
      </c>
      <c r="GO10" s="52" t="str">
        <f t="shared" si="180"/>
        <v/>
      </c>
      <c r="GP10" s="53" t="str">
        <f t="shared" si="181"/>
        <v/>
      </c>
      <c r="GQ10" s="53" t="str">
        <f t="shared" si="182"/>
        <v/>
      </c>
      <c r="GR10" s="53" t="str">
        <f t="shared" si="183"/>
        <v/>
      </c>
      <c r="GS10" s="124" t="str">
        <f t="shared" si="184"/>
        <v/>
      </c>
      <c r="GT10" s="52" t="str">
        <f t="shared" si="185"/>
        <v/>
      </c>
      <c r="GU10" s="53" t="str">
        <f t="shared" si="186"/>
        <v/>
      </c>
      <c r="GV10" s="53" t="str">
        <f t="shared" si="187"/>
        <v/>
      </c>
      <c r="GW10" s="53" t="str">
        <f>IF(GU10&lt;&gt;"",IF($G10="3",IF(AND(GU10&lt;=20,GI10&gt;=$GT$120),HLOOKUP(GU10,Points_Table_Modified,IF(HN10&gt;=6,8,HN72),FALSE),0),IF(AND(GU10&lt;=10,GI10&gt;=$GT$120),HLOOKUP(GU10,Points_Table,IF(HN10&gt;=6,8,HN10+2),FALSE),0)),"")</f>
        <v/>
      </c>
      <c r="GX10" s="54" t="str">
        <f t="shared" si="188"/>
        <v/>
      </c>
      <c r="GY10" s="52" t="str">
        <f t="shared" si="189"/>
        <v/>
      </c>
      <c r="GZ10" s="53" t="str">
        <f t="shared" si="190"/>
        <v/>
      </c>
      <c r="HA10" s="53" t="str">
        <f t="shared" si="191"/>
        <v/>
      </c>
      <c r="HB10" s="53" t="str">
        <f t="shared" si="192"/>
        <v/>
      </c>
      <c r="HC10" s="54" t="str">
        <f t="shared" si="193"/>
        <v/>
      </c>
      <c r="HD10" s="52" t="str">
        <f t="shared" si="194"/>
        <v/>
      </c>
      <c r="HE10" s="53" t="str">
        <f t="shared" si="195"/>
        <v/>
      </c>
      <c r="HF10" s="53" t="str">
        <f t="shared" si="196"/>
        <v/>
      </c>
      <c r="HG10" s="53" t="str">
        <f t="shared" si="197"/>
        <v/>
      </c>
      <c r="HH10" s="54" t="str">
        <f t="shared" si="198"/>
        <v/>
      </c>
      <c r="HI10" s="52" t="str">
        <f t="shared" si="199"/>
        <v/>
      </c>
      <c r="HJ10" s="53" t="str">
        <f t="shared" si="200"/>
        <v/>
      </c>
      <c r="HK10" s="53" t="str">
        <f t="shared" si="201"/>
        <v/>
      </c>
      <c r="HL10" s="53" t="str">
        <f t="shared" si="202"/>
        <v/>
      </c>
      <c r="HM10" s="54" t="str">
        <f t="shared" si="203"/>
        <v/>
      </c>
      <c r="HN10" s="165">
        <f t="shared" si="204"/>
        <v>6</v>
      </c>
      <c r="HO10" s="53" t="str">
        <f t="shared" si="205"/>
        <v>4</v>
      </c>
      <c r="HP10" s="181">
        <f t="shared" si="206"/>
        <v>5</v>
      </c>
      <c r="HQ10" s="159">
        <f t="shared" si="207"/>
        <v>16</v>
      </c>
      <c r="HR10" s="127">
        <f t="shared" si="208"/>
        <v>21</v>
      </c>
      <c r="HS10" s="130">
        <v>343</v>
      </c>
      <c r="HT10" s="55">
        <f t="shared" si="209"/>
        <v>343</v>
      </c>
      <c r="HU10" s="53">
        <f t="shared" si="210"/>
        <v>1</v>
      </c>
      <c r="HV10" s="53" t="str">
        <f t="shared" si="211"/>
        <v/>
      </c>
      <c r="HW10" s="53">
        <f t="shared" si="212"/>
        <v>25</v>
      </c>
      <c r="HX10" s="124">
        <f t="shared" si="213"/>
        <v>25</v>
      </c>
      <c r="HY10" s="52" t="str">
        <f t="shared" si="214"/>
        <v/>
      </c>
      <c r="HZ10" s="53" t="str">
        <f t="shared" si="215"/>
        <v/>
      </c>
      <c r="IA10" s="53" t="str">
        <f t="shared" si="216"/>
        <v/>
      </c>
      <c r="IB10" s="53" t="str">
        <f t="shared" si="217"/>
        <v/>
      </c>
      <c r="IC10" s="124" t="str">
        <f t="shared" si="218"/>
        <v/>
      </c>
      <c r="ID10" s="52" t="str">
        <f t="shared" si="219"/>
        <v/>
      </c>
      <c r="IE10" s="53" t="str">
        <f t="shared" si="220"/>
        <v/>
      </c>
      <c r="IF10" s="53" t="str">
        <f t="shared" si="221"/>
        <v/>
      </c>
      <c r="IG10" s="53" t="str">
        <f t="shared" si="222"/>
        <v/>
      </c>
      <c r="IH10" s="54" t="str">
        <f t="shared" si="223"/>
        <v/>
      </c>
      <c r="II10" s="52" t="str">
        <f t="shared" si="224"/>
        <v/>
      </c>
      <c r="IJ10" s="53" t="str">
        <f t="shared" si="225"/>
        <v/>
      </c>
      <c r="IK10" s="53" t="str">
        <f t="shared" si="226"/>
        <v/>
      </c>
      <c r="IL10" s="53" t="str">
        <f t="shared" si="227"/>
        <v/>
      </c>
      <c r="IM10" s="54" t="str">
        <f t="shared" si="228"/>
        <v/>
      </c>
      <c r="IN10" s="52" t="str">
        <f t="shared" si="229"/>
        <v/>
      </c>
      <c r="IO10" s="53" t="str">
        <f t="shared" si="230"/>
        <v/>
      </c>
      <c r="IP10" s="53" t="str">
        <f t="shared" si="231"/>
        <v/>
      </c>
      <c r="IQ10" s="53" t="str">
        <f t="shared" si="232"/>
        <v/>
      </c>
      <c r="IR10" s="54" t="str">
        <f t="shared" si="233"/>
        <v/>
      </c>
      <c r="IS10" s="52" t="str">
        <f t="shared" si="234"/>
        <v/>
      </c>
      <c r="IT10" s="53" t="str">
        <f t="shared" si="235"/>
        <v/>
      </c>
      <c r="IU10" s="53" t="str">
        <f>IF($G10="6",IF(IF(IT10&lt;&gt;"",IF(MAX(COUNTIF($IT$6:$IT$117,$IT$6:$IT$117))&gt;1,"x",""),"")&lt;&gt;"",IT10+1,""),IF(IS10=0,"",IF(IF(IT10&lt;&gt;"",IF(MAX(COUNTIF(IT$6:$IT$117,$IT$6:$IT$117))&gt;1,"x",""),"")&lt;&gt;"",IT10+1,"")))</f>
        <v/>
      </c>
      <c r="IV10" s="53" t="str">
        <f t="shared" si="236"/>
        <v/>
      </c>
      <c r="IW10" s="54" t="str">
        <f t="shared" si="237"/>
        <v/>
      </c>
      <c r="IX10" s="165">
        <f t="shared" si="238"/>
        <v>5</v>
      </c>
      <c r="IY10" s="53" t="str">
        <f t="shared" si="239"/>
        <v>1</v>
      </c>
      <c r="IZ10" s="181">
        <f t="shared" si="240"/>
        <v>5</v>
      </c>
      <c r="JA10" s="159">
        <f t="shared" si="241"/>
        <v>25</v>
      </c>
      <c r="JB10" s="127">
        <f t="shared" si="242"/>
        <v>30</v>
      </c>
      <c r="JC10" s="130"/>
      <c r="JD10" s="55" t="str">
        <f t="shared" si="243"/>
        <v/>
      </c>
      <c r="JE10" s="53" t="str">
        <f t="shared" si="244"/>
        <v/>
      </c>
      <c r="JF10" s="53" t="str">
        <f t="shared" si="245"/>
        <v/>
      </c>
      <c r="JG10" s="53" t="str">
        <f t="shared" si="246"/>
        <v/>
      </c>
      <c r="JH10" s="124" t="str">
        <f t="shared" si="247"/>
        <v/>
      </c>
      <c r="JI10" s="52" t="str">
        <f t="shared" si="248"/>
        <v/>
      </c>
      <c r="JJ10" s="53" t="str">
        <f t="shared" si="249"/>
        <v/>
      </c>
      <c r="JK10" s="53" t="str">
        <f t="shared" si="250"/>
        <v/>
      </c>
      <c r="JL10" s="53" t="str">
        <f t="shared" si="251"/>
        <v/>
      </c>
      <c r="JM10" s="124" t="str">
        <f t="shared" si="252"/>
        <v/>
      </c>
      <c r="JN10" s="52" t="str">
        <f t="shared" si="253"/>
        <v/>
      </c>
      <c r="JO10" s="53" t="str">
        <f t="shared" si="254"/>
        <v/>
      </c>
      <c r="JP10" s="53" t="str">
        <f t="shared" si="255"/>
        <v/>
      </c>
      <c r="JQ10" s="53" t="str">
        <f t="shared" si="296"/>
        <v/>
      </c>
      <c r="JR10" s="54" t="str">
        <f t="shared" si="256"/>
        <v/>
      </c>
      <c r="JS10" s="52" t="str">
        <f t="shared" si="257"/>
        <v/>
      </c>
      <c r="JT10" s="53" t="str">
        <f t="shared" si="258"/>
        <v/>
      </c>
      <c r="JU10" s="53" t="str">
        <f t="shared" si="259"/>
        <v/>
      </c>
      <c r="JV10" s="53" t="str">
        <f t="shared" si="260"/>
        <v/>
      </c>
      <c r="JW10" s="54" t="str">
        <f t="shared" si="261"/>
        <v/>
      </c>
      <c r="JX10" s="52" t="str">
        <f t="shared" si="262"/>
        <v/>
      </c>
      <c r="JY10" s="53" t="str">
        <f t="shared" si="263"/>
        <v/>
      </c>
      <c r="JZ10" s="53" t="str">
        <f t="shared" si="264"/>
        <v/>
      </c>
      <c r="KA10" s="53" t="str">
        <f t="shared" si="265"/>
        <v/>
      </c>
      <c r="KB10" s="54" t="str">
        <f t="shared" si="266"/>
        <v/>
      </c>
      <c r="KC10" s="52" t="str">
        <f t="shared" si="267"/>
        <v/>
      </c>
      <c r="KD10" s="53" t="str">
        <f t="shared" si="268"/>
        <v/>
      </c>
      <c r="KE10" s="53" t="str">
        <f t="shared" si="269"/>
        <v/>
      </c>
      <c r="KF10" s="53" t="str">
        <f t="shared" si="270"/>
        <v/>
      </c>
      <c r="KG10" s="54" t="str">
        <f t="shared" si="271"/>
        <v/>
      </c>
      <c r="KH10" s="165">
        <f t="shared" si="272"/>
        <v>6</v>
      </c>
      <c r="KI10" s="53" t="str">
        <f t="shared" si="273"/>
        <v/>
      </c>
      <c r="KJ10" s="181" t="str">
        <f t="shared" si="274"/>
        <v/>
      </c>
      <c r="KK10" s="159">
        <f t="shared" si="275"/>
        <v>0</v>
      </c>
      <c r="KL10" s="332" t="str">
        <f t="shared" si="276"/>
        <v/>
      </c>
      <c r="KM10" s="86"/>
      <c r="KN10" s="60">
        <f t="shared" si="277"/>
        <v>0</v>
      </c>
      <c r="KO10" s="60">
        <f t="shared" si="278"/>
        <v>51</v>
      </c>
      <c r="KP10" s="201"/>
      <c r="KQ10" s="61">
        <f t="shared" si="279"/>
        <v>51</v>
      </c>
      <c r="KR10" s="61">
        <f t="shared" si="280"/>
        <v>51</v>
      </c>
      <c r="KS10" s="61" t="str">
        <f t="shared" si="281"/>
        <v/>
      </c>
      <c r="KT10" s="61" t="str">
        <f t="shared" si="282"/>
        <v/>
      </c>
      <c r="KU10" s="61" t="str">
        <f t="shared" si="283"/>
        <v/>
      </c>
      <c r="KV10" s="61" t="str">
        <f t="shared" si="284"/>
        <v/>
      </c>
      <c r="KW10" s="61" t="str">
        <f t="shared" si="285"/>
        <v/>
      </c>
      <c r="KX10" s="62">
        <f t="shared" si="286"/>
        <v>5</v>
      </c>
      <c r="KY10" s="84"/>
      <c r="KZ10" s="59">
        <f t="shared" si="287"/>
        <v>0</v>
      </c>
      <c r="LA10" s="60">
        <f t="shared" si="288"/>
        <v>51</v>
      </c>
      <c r="LB10" s="201"/>
      <c r="LC10" s="61">
        <f t="shared" si="289"/>
        <v>51</v>
      </c>
      <c r="LD10" s="61" t="str">
        <f t="shared" si="290"/>
        <v/>
      </c>
      <c r="LE10" s="61" t="str">
        <f t="shared" si="291"/>
        <v/>
      </c>
      <c r="LF10" s="61">
        <f t="shared" si="292"/>
        <v>51</v>
      </c>
      <c r="LG10" s="148">
        <f t="shared" si="293"/>
        <v>5</v>
      </c>
      <c r="LH10" s="87"/>
      <c r="LI10" s="185">
        <f t="shared" si="294"/>
        <v>2</v>
      </c>
      <c r="LJ10" s="87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</row>
    <row r="11" spans="1:381" s="1" customFormat="1" ht="15" x14ac:dyDescent="0.2">
      <c r="A11" s="35"/>
      <c r="B11" s="45">
        <v>6</v>
      </c>
      <c r="C11" s="222" t="s">
        <v>190</v>
      </c>
      <c r="D11" s="47"/>
      <c r="E11" s="161"/>
      <c r="F11" s="161">
        <v>111</v>
      </c>
      <c r="G11" s="49" t="s">
        <v>99</v>
      </c>
      <c r="H11" s="50" t="str">
        <f t="shared" si="0"/>
        <v>Top Truck</v>
      </c>
      <c r="I11" s="186">
        <f t="shared" si="1"/>
        <v>46</v>
      </c>
      <c r="J11" s="51" t="str">
        <f t="shared" si="2"/>
        <v>x</v>
      </c>
      <c r="K11" s="119"/>
      <c r="L11" s="52" t="str">
        <f t="shared" si="3"/>
        <v/>
      </c>
      <c r="M11" s="53" t="str">
        <f t="shared" si="4"/>
        <v/>
      </c>
      <c r="N11" s="53" t="str">
        <f t="shared" si="5"/>
        <v/>
      </c>
      <c r="O11" s="53" t="str">
        <f t="shared" si="6"/>
        <v/>
      </c>
      <c r="P11" s="127" t="str">
        <f t="shared" si="7"/>
        <v/>
      </c>
      <c r="Q11" s="52" t="str">
        <f t="shared" si="8"/>
        <v/>
      </c>
      <c r="R11" s="53" t="str">
        <f t="shared" si="9"/>
        <v/>
      </c>
      <c r="S11" s="53" t="str">
        <f t="shared" si="10"/>
        <v/>
      </c>
      <c r="T11" s="53" t="str">
        <f t="shared" si="11"/>
        <v/>
      </c>
      <c r="U11" s="127" t="str">
        <f t="shared" si="12"/>
        <v/>
      </c>
      <c r="V11" s="52" t="str">
        <f t="shared" si="13"/>
        <v/>
      </c>
      <c r="W11" s="53" t="str">
        <f t="shared" si="14"/>
        <v/>
      </c>
      <c r="X11" s="53" t="str">
        <f t="shared" si="15"/>
        <v/>
      </c>
      <c r="Y11" s="53" t="str">
        <f t="shared" si="16"/>
        <v/>
      </c>
      <c r="Z11" s="127" t="str">
        <f t="shared" si="17"/>
        <v/>
      </c>
      <c r="AA11" s="52" t="str">
        <f t="shared" si="18"/>
        <v/>
      </c>
      <c r="AB11" s="53" t="str">
        <f t="shared" si="19"/>
        <v/>
      </c>
      <c r="AC11" s="53" t="str">
        <f t="shared" si="20"/>
        <v/>
      </c>
      <c r="AD11" s="53" t="str">
        <f t="shared" si="21"/>
        <v/>
      </c>
      <c r="AE11" s="127" t="str">
        <f t="shared" si="22"/>
        <v/>
      </c>
      <c r="AF11" s="52" t="str">
        <f t="shared" si="23"/>
        <v/>
      </c>
      <c r="AG11" s="53" t="str">
        <f t="shared" si="24"/>
        <v/>
      </c>
      <c r="AH11" s="53" t="str">
        <f t="shared" si="25"/>
        <v/>
      </c>
      <c r="AI11" s="53" t="str">
        <f t="shared" si="26"/>
        <v/>
      </c>
      <c r="AJ11" s="127" t="str">
        <f t="shared" si="27"/>
        <v/>
      </c>
      <c r="AK11" s="52" t="str">
        <f t="shared" si="28"/>
        <v/>
      </c>
      <c r="AL11" s="53" t="str">
        <f t="shared" si="29"/>
        <v/>
      </c>
      <c r="AM11" s="53" t="str">
        <f t="shared" si="30"/>
        <v/>
      </c>
      <c r="AN11" s="150" t="str">
        <f t="shared" si="31"/>
        <v/>
      </c>
      <c r="AO11" s="127" t="str">
        <f t="shared" si="32"/>
        <v/>
      </c>
      <c r="AP11" s="191">
        <f t="shared" si="33"/>
        <v>4</v>
      </c>
      <c r="AQ11" s="53" t="str">
        <f t="shared" si="34"/>
        <v/>
      </c>
      <c r="AR11" s="181" t="str">
        <f t="shared" si="35"/>
        <v/>
      </c>
      <c r="AS11" s="159">
        <f t="shared" si="36"/>
        <v>0</v>
      </c>
      <c r="AT11" s="127" t="str">
        <f t="shared" si="37"/>
        <v/>
      </c>
      <c r="AU11" s="130"/>
      <c r="AV11" s="55" t="str">
        <f t="shared" si="38"/>
        <v/>
      </c>
      <c r="AW11" s="53" t="str">
        <f t="shared" si="39"/>
        <v/>
      </c>
      <c r="AX11" s="53" t="str">
        <f t="shared" si="40"/>
        <v/>
      </c>
      <c r="AY11" s="53" t="str">
        <f t="shared" si="41"/>
        <v/>
      </c>
      <c r="AZ11" s="124" t="str">
        <f t="shared" si="42"/>
        <v/>
      </c>
      <c r="BA11" s="52" t="str">
        <f t="shared" si="43"/>
        <v/>
      </c>
      <c r="BB11" s="53" t="str">
        <f t="shared" si="44"/>
        <v/>
      </c>
      <c r="BC11" s="53" t="str">
        <f t="shared" si="45"/>
        <v/>
      </c>
      <c r="BD11" s="53" t="str">
        <f t="shared" si="46"/>
        <v/>
      </c>
      <c r="BE11" s="124" t="str">
        <f t="shared" si="47"/>
        <v/>
      </c>
      <c r="BF11" s="52" t="str">
        <f t="shared" si="48"/>
        <v/>
      </c>
      <c r="BG11" s="53" t="str">
        <f t="shared" si="49"/>
        <v/>
      </c>
      <c r="BH11" s="53" t="str">
        <f t="shared" si="50"/>
        <v/>
      </c>
      <c r="BI11" s="53" t="str">
        <f t="shared" si="51"/>
        <v/>
      </c>
      <c r="BJ11" s="54" t="str">
        <f t="shared" si="52"/>
        <v/>
      </c>
      <c r="BK11" s="52" t="str">
        <f t="shared" si="53"/>
        <v/>
      </c>
      <c r="BL11" s="53" t="str">
        <f t="shared" si="54"/>
        <v/>
      </c>
      <c r="BM11" s="53" t="str">
        <f t="shared" si="55"/>
        <v/>
      </c>
      <c r="BN11" s="53" t="str">
        <f t="shared" si="56"/>
        <v/>
      </c>
      <c r="BO11" s="54" t="str">
        <f t="shared" si="57"/>
        <v/>
      </c>
      <c r="BP11" s="52" t="str">
        <f t="shared" si="58"/>
        <v/>
      </c>
      <c r="BQ11" s="53" t="str">
        <f t="shared" si="59"/>
        <v/>
      </c>
      <c r="BR11" s="53" t="str">
        <f t="shared" si="60"/>
        <v/>
      </c>
      <c r="BS11" s="53" t="str">
        <f t="shared" si="61"/>
        <v/>
      </c>
      <c r="BT11" s="54" t="str">
        <f t="shared" si="62"/>
        <v/>
      </c>
      <c r="BU11" s="52" t="str">
        <f t="shared" si="63"/>
        <v/>
      </c>
      <c r="BV11" s="53" t="str">
        <f t="shared" si="64"/>
        <v/>
      </c>
      <c r="BW11" s="53" t="str">
        <f t="shared" si="65"/>
        <v/>
      </c>
      <c r="BX11" s="53" t="str">
        <f t="shared" si="66"/>
        <v/>
      </c>
      <c r="BY11" s="54" t="str">
        <f t="shared" si="67"/>
        <v/>
      </c>
      <c r="BZ11" s="165">
        <f t="shared" si="68"/>
        <v>4</v>
      </c>
      <c r="CA11" s="53" t="str">
        <f t="shared" si="69"/>
        <v/>
      </c>
      <c r="CB11" s="181" t="str">
        <f t="shared" si="70"/>
        <v/>
      </c>
      <c r="CC11" s="127">
        <f t="shared" si="71"/>
        <v>0</v>
      </c>
      <c r="CD11" s="127" t="str">
        <f t="shared" si="72"/>
        <v/>
      </c>
      <c r="CE11" s="130"/>
      <c r="CF11" s="55" t="str">
        <f t="shared" si="73"/>
        <v/>
      </c>
      <c r="CG11" s="53" t="str">
        <f t="shared" si="74"/>
        <v/>
      </c>
      <c r="CH11" s="53" t="str">
        <f t="shared" si="75"/>
        <v/>
      </c>
      <c r="CI11" s="53" t="str">
        <f t="shared" si="76"/>
        <v/>
      </c>
      <c r="CJ11" s="124" t="str">
        <f t="shared" si="77"/>
        <v/>
      </c>
      <c r="CK11" s="52" t="str">
        <f t="shared" si="78"/>
        <v/>
      </c>
      <c r="CL11" s="53" t="str">
        <f t="shared" si="79"/>
        <v/>
      </c>
      <c r="CM11" s="53" t="str">
        <f t="shared" si="80"/>
        <v/>
      </c>
      <c r="CN11" s="53" t="str">
        <f t="shared" si="81"/>
        <v/>
      </c>
      <c r="CO11" s="124" t="str">
        <f t="shared" si="82"/>
        <v/>
      </c>
      <c r="CP11" s="52" t="str">
        <f t="shared" si="83"/>
        <v/>
      </c>
      <c r="CQ11" s="53" t="str">
        <f t="shared" si="84"/>
        <v/>
      </c>
      <c r="CR11" s="53" t="str">
        <f t="shared" si="85"/>
        <v/>
      </c>
      <c r="CS11" s="53" t="str">
        <f t="shared" si="86"/>
        <v/>
      </c>
      <c r="CT11" s="54" t="str">
        <f t="shared" si="87"/>
        <v/>
      </c>
      <c r="CU11" s="52" t="str">
        <f t="shared" si="88"/>
        <v/>
      </c>
      <c r="CV11" s="53" t="str">
        <f t="shared" si="89"/>
        <v/>
      </c>
      <c r="CW11" s="53" t="str">
        <f t="shared" si="90"/>
        <v/>
      </c>
      <c r="CX11" s="53" t="str">
        <f>IF(CV11&lt;&gt;"",IF($G11="3",IF(AND(CV11&lt;=20,CE11&gt;=CU119),HLOOKUP(CV11,Points_Table_Modified,IF(DJ11&gt;=6,8,DJ11+2),FALSE),0),IF(AND(CV11&lt;=10,$CE11&gt;=CU119),HLOOKUP(CV11,Points_Table,IF(DJ11&gt;=6,8,DJ11+2),FALSE),0)),"")</f>
        <v/>
      </c>
      <c r="CY11" s="54" t="str">
        <f t="shared" si="91"/>
        <v/>
      </c>
      <c r="CZ11" s="52" t="str">
        <f t="shared" si="92"/>
        <v/>
      </c>
      <c r="DA11" s="53" t="str">
        <f t="shared" si="93"/>
        <v/>
      </c>
      <c r="DB11" s="53" t="str">
        <f t="shared" si="94"/>
        <v/>
      </c>
      <c r="DC11" s="53" t="str">
        <f t="shared" si="95"/>
        <v/>
      </c>
      <c r="DD11" s="54" t="str">
        <f t="shared" si="96"/>
        <v/>
      </c>
      <c r="DE11" s="52" t="str">
        <f t="shared" si="97"/>
        <v/>
      </c>
      <c r="DF11" s="53" t="str">
        <f t="shared" si="98"/>
        <v/>
      </c>
      <c r="DG11" s="53" t="str">
        <f t="shared" si="99"/>
        <v/>
      </c>
      <c r="DH11" s="53" t="str">
        <f t="shared" si="295"/>
        <v/>
      </c>
      <c r="DI11" s="54" t="str">
        <f t="shared" si="100"/>
        <v/>
      </c>
      <c r="DJ11" s="165">
        <f t="shared" si="101"/>
        <v>6</v>
      </c>
      <c r="DK11" s="53" t="str">
        <f t="shared" si="102"/>
        <v/>
      </c>
      <c r="DL11" s="181" t="str">
        <f t="shared" si="103"/>
        <v/>
      </c>
      <c r="DM11" s="159">
        <f t="shared" si="104"/>
        <v>0</v>
      </c>
      <c r="DN11" s="127" t="str">
        <f t="shared" si="105"/>
        <v/>
      </c>
      <c r="DO11" s="130">
        <v>282</v>
      </c>
      <c r="DP11" s="55">
        <f t="shared" si="106"/>
        <v>282</v>
      </c>
      <c r="DQ11" s="53">
        <f t="shared" si="107"/>
        <v>2</v>
      </c>
      <c r="DR11" s="53" t="str">
        <f t="shared" si="108"/>
        <v/>
      </c>
      <c r="DS11" s="53">
        <f t="shared" si="109"/>
        <v>16</v>
      </c>
      <c r="DT11" s="124">
        <f t="shared" si="110"/>
        <v>16</v>
      </c>
      <c r="DU11" s="52" t="str">
        <f t="shared" si="111"/>
        <v/>
      </c>
      <c r="DV11" s="53" t="str">
        <f t="shared" si="112"/>
        <v/>
      </c>
      <c r="DW11" s="53" t="str">
        <f t="shared" si="113"/>
        <v/>
      </c>
      <c r="DX11" s="53" t="str">
        <f t="shared" si="114"/>
        <v/>
      </c>
      <c r="DY11" s="124" t="str">
        <f t="shared" si="115"/>
        <v/>
      </c>
      <c r="DZ11" s="52" t="str">
        <f t="shared" si="116"/>
        <v/>
      </c>
      <c r="EA11" s="53" t="str">
        <f t="shared" si="117"/>
        <v/>
      </c>
      <c r="EB11" s="53" t="str">
        <f t="shared" si="118"/>
        <v/>
      </c>
      <c r="EC11" s="53" t="str">
        <f t="shared" si="119"/>
        <v/>
      </c>
      <c r="ED11" s="57" t="str">
        <f t="shared" si="120"/>
        <v/>
      </c>
      <c r="EE11" s="52" t="str">
        <f t="shared" si="121"/>
        <v/>
      </c>
      <c r="EF11" s="53" t="str">
        <f t="shared" si="122"/>
        <v/>
      </c>
      <c r="EG11" s="53" t="str">
        <f t="shared" si="123"/>
        <v/>
      </c>
      <c r="EH11" s="53" t="str">
        <f t="shared" si="124"/>
        <v/>
      </c>
      <c r="EI11" s="57" t="str">
        <f t="shared" si="125"/>
        <v/>
      </c>
      <c r="EJ11" s="52" t="str">
        <f t="shared" si="126"/>
        <v/>
      </c>
      <c r="EK11" s="53" t="str">
        <f t="shared" si="127"/>
        <v/>
      </c>
      <c r="EL11" s="53" t="str">
        <f t="shared" si="128"/>
        <v/>
      </c>
      <c r="EM11" s="53" t="str">
        <f t="shared" si="129"/>
        <v/>
      </c>
      <c r="EN11" s="57" t="str">
        <f t="shared" si="130"/>
        <v/>
      </c>
      <c r="EO11" s="52" t="str">
        <f t="shared" si="131"/>
        <v/>
      </c>
      <c r="EP11" s="53" t="str">
        <f t="shared" si="132"/>
        <v/>
      </c>
      <c r="EQ11" s="53" t="str">
        <f t="shared" si="133"/>
        <v/>
      </c>
      <c r="ER11" s="53" t="str">
        <f t="shared" si="134"/>
        <v/>
      </c>
      <c r="ES11" s="54" t="str">
        <f t="shared" si="135"/>
        <v/>
      </c>
      <c r="ET11" s="165">
        <f t="shared" si="136"/>
        <v>4</v>
      </c>
      <c r="EU11" s="53" t="str">
        <f t="shared" si="137"/>
        <v>2</v>
      </c>
      <c r="EV11" s="181">
        <f t="shared" si="138"/>
        <v>5</v>
      </c>
      <c r="EW11" s="159">
        <f t="shared" si="139"/>
        <v>16</v>
      </c>
      <c r="EX11" s="127">
        <f t="shared" si="140"/>
        <v>21</v>
      </c>
      <c r="EY11" s="130"/>
      <c r="EZ11" s="55" t="str">
        <f t="shared" si="141"/>
        <v/>
      </c>
      <c r="FA11" s="53" t="str">
        <f t="shared" si="142"/>
        <v/>
      </c>
      <c r="FB11" s="53" t="str">
        <f t="shared" si="143"/>
        <v/>
      </c>
      <c r="FC11" s="53" t="str">
        <f t="shared" si="144"/>
        <v/>
      </c>
      <c r="FD11" s="124" t="str">
        <f t="shared" si="145"/>
        <v/>
      </c>
      <c r="FE11" s="52" t="str">
        <f t="shared" si="146"/>
        <v/>
      </c>
      <c r="FF11" s="53" t="str">
        <f t="shared" si="147"/>
        <v/>
      </c>
      <c r="FG11" s="53" t="str">
        <f t="shared" si="148"/>
        <v/>
      </c>
      <c r="FH11" s="53" t="str">
        <f t="shared" si="149"/>
        <v/>
      </c>
      <c r="FI11" s="124" t="str">
        <f t="shared" si="150"/>
        <v/>
      </c>
      <c r="FJ11" s="52" t="str">
        <f t="shared" si="151"/>
        <v/>
      </c>
      <c r="FK11" s="53" t="str">
        <f t="shared" si="152"/>
        <v/>
      </c>
      <c r="FL11" s="53" t="str">
        <f t="shared" si="153"/>
        <v/>
      </c>
      <c r="FM11" s="53" t="str">
        <f>IF(FK11&lt;&gt;"",IF($G11="3",IF(AND(FK11&lt;=20,EY11&gt;=$FJ$120),HLOOKUP(FK11,Points_Table_Modified,IF(GD11&gt;=6,8,GD73),FALSE),0),IF(AND(FK11&lt;=10,EY11&gt;=$FJ$120),HLOOKUP(FK11,Points_Table,IF(GD11&gt;=6,8,GD11+2),FALSE),0)),"")</f>
        <v/>
      </c>
      <c r="FN11" s="57" t="str">
        <f t="shared" si="154"/>
        <v/>
      </c>
      <c r="FO11" s="52" t="str">
        <f t="shared" si="155"/>
        <v/>
      </c>
      <c r="FP11" s="53" t="str">
        <f t="shared" si="156"/>
        <v/>
      </c>
      <c r="FQ11" s="53" t="str">
        <f t="shared" si="157"/>
        <v/>
      </c>
      <c r="FR11" s="53" t="str">
        <f t="shared" si="158"/>
        <v/>
      </c>
      <c r="FS11" s="57" t="str">
        <f t="shared" si="159"/>
        <v/>
      </c>
      <c r="FT11" s="52" t="str">
        <f t="shared" si="160"/>
        <v/>
      </c>
      <c r="FU11" s="53" t="str">
        <f t="shared" si="161"/>
        <v/>
      </c>
      <c r="FV11" s="53" t="str">
        <f t="shared" si="162"/>
        <v/>
      </c>
      <c r="FW11" s="53" t="str">
        <f t="shared" si="163"/>
        <v/>
      </c>
      <c r="FX11" s="57" t="str">
        <f t="shared" si="164"/>
        <v/>
      </c>
      <c r="FY11" s="52" t="str">
        <f t="shared" si="165"/>
        <v/>
      </c>
      <c r="FZ11" s="53" t="str">
        <f t="shared" si="166"/>
        <v/>
      </c>
      <c r="GA11" s="53" t="str">
        <f t="shared" si="167"/>
        <v/>
      </c>
      <c r="GB11" s="53" t="str">
        <f t="shared" si="168"/>
        <v/>
      </c>
      <c r="GC11" s="57" t="str">
        <f t="shared" si="169"/>
        <v/>
      </c>
      <c r="GD11" s="165">
        <f t="shared" si="170"/>
        <v>4</v>
      </c>
      <c r="GE11" s="53" t="str">
        <f t="shared" si="171"/>
        <v/>
      </c>
      <c r="GF11" s="181" t="str">
        <f t="shared" si="172"/>
        <v/>
      </c>
      <c r="GG11" s="159">
        <f t="shared" si="173"/>
        <v>0</v>
      </c>
      <c r="GH11" s="127" t="str">
        <f t="shared" si="174"/>
        <v/>
      </c>
      <c r="GI11" s="130">
        <v>118</v>
      </c>
      <c r="GJ11" s="55">
        <f t="shared" si="175"/>
        <v>118</v>
      </c>
      <c r="GK11" s="53">
        <f t="shared" si="176"/>
        <v>3</v>
      </c>
      <c r="GL11" s="53" t="str">
        <f t="shared" si="177"/>
        <v/>
      </c>
      <c r="GM11" s="53">
        <f t="shared" si="178"/>
        <v>20</v>
      </c>
      <c r="GN11" s="124">
        <f t="shared" si="179"/>
        <v>20</v>
      </c>
      <c r="GO11" s="52" t="str">
        <f t="shared" si="180"/>
        <v/>
      </c>
      <c r="GP11" s="53" t="str">
        <f t="shared" si="181"/>
        <v/>
      </c>
      <c r="GQ11" s="53" t="str">
        <f t="shared" si="182"/>
        <v/>
      </c>
      <c r="GR11" s="53" t="str">
        <f t="shared" si="183"/>
        <v/>
      </c>
      <c r="GS11" s="124" t="str">
        <f t="shared" si="184"/>
        <v/>
      </c>
      <c r="GT11" s="52" t="str">
        <f t="shared" si="185"/>
        <v/>
      </c>
      <c r="GU11" s="53" t="str">
        <f t="shared" si="186"/>
        <v/>
      </c>
      <c r="GV11" s="53" t="str">
        <f t="shared" si="187"/>
        <v/>
      </c>
      <c r="GW11" s="53" t="str">
        <f>IF(GU11&lt;&gt;"",IF($G11="3",IF(AND(GU11&lt;=20,GI11&gt;=$GT$120),HLOOKUP(GU11,Points_Table_Modified,IF(HN11&gt;=6,8,HN73),FALSE),0),IF(AND(GU11&lt;=10,GI11&gt;=$GT$120),HLOOKUP(GU11,Points_Table,IF(HN11&gt;=6,8,HN11+2),FALSE),0)),"")</f>
        <v/>
      </c>
      <c r="GX11" s="54" t="str">
        <f t="shared" si="188"/>
        <v/>
      </c>
      <c r="GY11" s="52" t="str">
        <f t="shared" si="189"/>
        <v/>
      </c>
      <c r="GZ11" s="53" t="str">
        <f t="shared" si="190"/>
        <v/>
      </c>
      <c r="HA11" s="53" t="str">
        <f t="shared" si="191"/>
        <v/>
      </c>
      <c r="HB11" s="53" t="str">
        <f t="shared" si="192"/>
        <v/>
      </c>
      <c r="HC11" s="54" t="str">
        <f t="shared" si="193"/>
        <v/>
      </c>
      <c r="HD11" s="52" t="str">
        <f t="shared" si="194"/>
        <v/>
      </c>
      <c r="HE11" s="53" t="str">
        <f t="shared" si="195"/>
        <v/>
      </c>
      <c r="HF11" s="53" t="str">
        <f t="shared" si="196"/>
        <v/>
      </c>
      <c r="HG11" s="53" t="str">
        <f t="shared" si="197"/>
        <v/>
      </c>
      <c r="HH11" s="54" t="str">
        <f t="shared" si="198"/>
        <v/>
      </c>
      <c r="HI11" s="52" t="str">
        <f t="shared" si="199"/>
        <v/>
      </c>
      <c r="HJ11" s="53" t="str">
        <f t="shared" si="200"/>
        <v/>
      </c>
      <c r="HK11" s="53" t="str">
        <f t="shared" si="201"/>
        <v/>
      </c>
      <c r="HL11" s="53" t="str">
        <f t="shared" si="202"/>
        <v/>
      </c>
      <c r="HM11" s="54" t="str">
        <f t="shared" si="203"/>
        <v/>
      </c>
      <c r="HN11" s="165">
        <f t="shared" si="204"/>
        <v>6</v>
      </c>
      <c r="HO11" s="53" t="str">
        <f t="shared" si="205"/>
        <v>3</v>
      </c>
      <c r="HP11" s="181">
        <f t="shared" si="206"/>
        <v>5</v>
      </c>
      <c r="HQ11" s="159">
        <f t="shared" si="207"/>
        <v>20</v>
      </c>
      <c r="HR11" s="127">
        <f t="shared" si="208"/>
        <v>25</v>
      </c>
      <c r="HS11" s="130"/>
      <c r="HT11" s="55" t="str">
        <f t="shared" si="209"/>
        <v/>
      </c>
      <c r="HU11" s="53" t="str">
        <f t="shared" si="210"/>
        <v/>
      </c>
      <c r="HV11" s="53" t="str">
        <f t="shared" si="211"/>
        <v/>
      </c>
      <c r="HW11" s="53" t="str">
        <f t="shared" si="212"/>
        <v/>
      </c>
      <c r="HX11" s="124" t="str">
        <f t="shared" si="213"/>
        <v/>
      </c>
      <c r="HY11" s="52" t="str">
        <f t="shared" si="214"/>
        <v/>
      </c>
      <c r="HZ11" s="53" t="str">
        <f t="shared" si="215"/>
        <v/>
      </c>
      <c r="IA11" s="53" t="str">
        <f t="shared" si="216"/>
        <v/>
      </c>
      <c r="IB11" s="53" t="str">
        <f t="shared" si="217"/>
        <v/>
      </c>
      <c r="IC11" s="124" t="str">
        <f t="shared" si="218"/>
        <v/>
      </c>
      <c r="ID11" s="52" t="str">
        <f t="shared" si="219"/>
        <v/>
      </c>
      <c r="IE11" s="53" t="str">
        <f t="shared" si="220"/>
        <v/>
      </c>
      <c r="IF11" s="53" t="str">
        <f t="shared" si="221"/>
        <v/>
      </c>
      <c r="IG11" s="53" t="str">
        <f t="shared" si="222"/>
        <v/>
      </c>
      <c r="IH11" s="54" t="str">
        <f t="shared" si="223"/>
        <v/>
      </c>
      <c r="II11" s="52" t="str">
        <f t="shared" si="224"/>
        <v/>
      </c>
      <c r="IJ11" s="53" t="str">
        <f t="shared" si="225"/>
        <v/>
      </c>
      <c r="IK11" s="53" t="str">
        <f t="shared" si="226"/>
        <v/>
      </c>
      <c r="IL11" s="53" t="str">
        <f t="shared" si="227"/>
        <v/>
      </c>
      <c r="IM11" s="54" t="str">
        <f t="shared" si="228"/>
        <v/>
      </c>
      <c r="IN11" s="52" t="str">
        <f t="shared" si="229"/>
        <v/>
      </c>
      <c r="IO11" s="53" t="str">
        <f t="shared" si="230"/>
        <v/>
      </c>
      <c r="IP11" s="53" t="str">
        <f t="shared" si="231"/>
        <v/>
      </c>
      <c r="IQ11" s="53" t="str">
        <f t="shared" si="232"/>
        <v/>
      </c>
      <c r="IR11" s="54" t="str">
        <f t="shared" si="233"/>
        <v/>
      </c>
      <c r="IS11" s="52" t="str">
        <f t="shared" si="234"/>
        <v/>
      </c>
      <c r="IT11" s="53" t="str">
        <f t="shared" si="235"/>
        <v/>
      </c>
      <c r="IU11" s="53" t="str">
        <f>IF($G11="6",IF(IF(IT11&lt;&gt;"",IF(MAX(COUNTIF($IT$6:$IT$117,$IT$6:$IT$117))&gt;1,"x",""),"")&lt;&gt;"",IT11+1,""),IF(IS11=0,"",IF(IF(IT11&lt;&gt;"",IF(MAX(COUNTIF(IT$6:$IT$117,$IT$6:$IT$117))&gt;1,"x",""),"")&lt;&gt;"",IT11+1,"")))</f>
        <v/>
      </c>
      <c r="IV11" s="53" t="str">
        <f t="shared" si="236"/>
        <v/>
      </c>
      <c r="IW11" s="54" t="str">
        <f t="shared" si="237"/>
        <v/>
      </c>
      <c r="IX11" s="165">
        <f t="shared" si="238"/>
        <v>5</v>
      </c>
      <c r="IY11" s="53" t="str">
        <f t="shared" si="239"/>
        <v/>
      </c>
      <c r="IZ11" s="181" t="str">
        <f t="shared" si="240"/>
        <v/>
      </c>
      <c r="JA11" s="159">
        <f t="shared" si="241"/>
        <v>0</v>
      </c>
      <c r="JB11" s="127" t="str">
        <f t="shared" si="242"/>
        <v/>
      </c>
      <c r="JC11" s="130"/>
      <c r="JD11" s="55" t="str">
        <f t="shared" si="243"/>
        <v/>
      </c>
      <c r="JE11" s="53" t="str">
        <f t="shared" si="244"/>
        <v/>
      </c>
      <c r="JF11" s="53" t="str">
        <f t="shared" si="245"/>
        <v/>
      </c>
      <c r="JG11" s="53" t="str">
        <f t="shared" si="246"/>
        <v/>
      </c>
      <c r="JH11" s="124" t="str">
        <f t="shared" si="247"/>
        <v/>
      </c>
      <c r="JI11" s="52" t="str">
        <f t="shared" si="248"/>
        <v/>
      </c>
      <c r="JJ11" s="53" t="str">
        <f t="shared" si="249"/>
        <v/>
      </c>
      <c r="JK11" s="53" t="str">
        <f t="shared" si="250"/>
        <v/>
      </c>
      <c r="JL11" s="53" t="str">
        <f t="shared" si="251"/>
        <v/>
      </c>
      <c r="JM11" s="124" t="str">
        <f t="shared" si="252"/>
        <v/>
      </c>
      <c r="JN11" s="52" t="str">
        <f t="shared" si="253"/>
        <v/>
      </c>
      <c r="JO11" s="53" t="str">
        <f t="shared" si="254"/>
        <v/>
      </c>
      <c r="JP11" s="53" t="str">
        <f t="shared" si="255"/>
        <v/>
      </c>
      <c r="JQ11" s="53" t="str">
        <f t="shared" si="296"/>
        <v/>
      </c>
      <c r="JR11" s="54" t="str">
        <f t="shared" si="256"/>
        <v/>
      </c>
      <c r="JS11" s="52" t="str">
        <f t="shared" si="257"/>
        <v/>
      </c>
      <c r="JT11" s="53" t="str">
        <f t="shared" si="258"/>
        <v/>
      </c>
      <c r="JU11" s="53" t="str">
        <f t="shared" si="259"/>
        <v/>
      </c>
      <c r="JV11" s="53" t="str">
        <f t="shared" si="260"/>
        <v/>
      </c>
      <c r="JW11" s="54" t="str">
        <f t="shared" si="261"/>
        <v/>
      </c>
      <c r="JX11" s="52" t="str">
        <f t="shared" si="262"/>
        <v/>
      </c>
      <c r="JY11" s="53" t="str">
        <f t="shared" si="263"/>
        <v/>
      </c>
      <c r="JZ11" s="53" t="str">
        <f t="shared" si="264"/>
        <v/>
      </c>
      <c r="KA11" s="53" t="str">
        <f t="shared" si="265"/>
        <v/>
      </c>
      <c r="KB11" s="54" t="str">
        <f t="shared" si="266"/>
        <v/>
      </c>
      <c r="KC11" s="52" t="str">
        <f t="shared" si="267"/>
        <v/>
      </c>
      <c r="KD11" s="53" t="str">
        <f t="shared" si="268"/>
        <v/>
      </c>
      <c r="KE11" s="53" t="str">
        <f t="shared" si="269"/>
        <v/>
      </c>
      <c r="KF11" s="53" t="str">
        <f t="shared" si="270"/>
        <v/>
      </c>
      <c r="KG11" s="54" t="str">
        <f t="shared" si="271"/>
        <v/>
      </c>
      <c r="KH11" s="165">
        <f t="shared" si="272"/>
        <v>6</v>
      </c>
      <c r="KI11" s="53" t="str">
        <f t="shared" si="273"/>
        <v/>
      </c>
      <c r="KJ11" s="181" t="str">
        <f t="shared" si="274"/>
        <v/>
      </c>
      <c r="KK11" s="159">
        <f t="shared" si="275"/>
        <v>0</v>
      </c>
      <c r="KL11" s="332" t="str">
        <f t="shared" si="276"/>
        <v/>
      </c>
      <c r="KM11" s="86"/>
      <c r="KN11" s="60">
        <f t="shared" si="277"/>
        <v>0</v>
      </c>
      <c r="KO11" s="60">
        <f t="shared" si="278"/>
        <v>46</v>
      </c>
      <c r="KP11" s="201"/>
      <c r="KQ11" s="61">
        <f t="shared" si="279"/>
        <v>46</v>
      </c>
      <c r="KR11" s="61">
        <f t="shared" si="280"/>
        <v>46</v>
      </c>
      <c r="KS11" s="61" t="str">
        <f t="shared" si="281"/>
        <v/>
      </c>
      <c r="KT11" s="61" t="str">
        <f t="shared" si="282"/>
        <v/>
      </c>
      <c r="KU11" s="61" t="str">
        <f t="shared" si="283"/>
        <v/>
      </c>
      <c r="KV11" s="61" t="str">
        <f t="shared" si="284"/>
        <v/>
      </c>
      <c r="KW11" s="61" t="str">
        <f t="shared" si="285"/>
        <v/>
      </c>
      <c r="KX11" s="62">
        <f t="shared" si="286"/>
        <v>6</v>
      </c>
      <c r="KY11" s="84"/>
      <c r="KZ11" s="59">
        <f t="shared" si="287"/>
        <v>0</v>
      </c>
      <c r="LA11" s="60">
        <f t="shared" si="288"/>
        <v>46</v>
      </c>
      <c r="LB11" s="201"/>
      <c r="LC11" s="61">
        <f t="shared" si="289"/>
        <v>46</v>
      </c>
      <c r="LD11" s="61" t="str">
        <f t="shared" si="290"/>
        <v/>
      </c>
      <c r="LE11" s="61" t="str">
        <f t="shared" si="291"/>
        <v/>
      </c>
      <c r="LF11" s="61">
        <f t="shared" si="292"/>
        <v>46</v>
      </c>
      <c r="LG11" s="148">
        <f t="shared" si="293"/>
        <v>6</v>
      </c>
      <c r="LH11" s="87"/>
      <c r="LI11" s="185">
        <f t="shared" si="294"/>
        <v>2</v>
      </c>
      <c r="LJ11" s="87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</row>
    <row r="12" spans="1:381" s="1" customFormat="1" ht="15" x14ac:dyDescent="0.2">
      <c r="A12" s="35"/>
      <c r="B12" s="45">
        <v>7</v>
      </c>
      <c r="C12" s="47" t="s">
        <v>24</v>
      </c>
      <c r="D12" s="47" t="s">
        <v>191</v>
      </c>
      <c r="E12" s="161">
        <v>27867</v>
      </c>
      <c r="F12" s="50">
        <v>112</v>
      </c>
      <c r="G12" s="49" t="s">
        <v>99</v>
      </c>
      <c r="H12" s="50" t="str">
        <f t="shared" si="0"/>
        <v>Top Truck</v>
      </c>
      <c r="I12" s="186">
        <f t="shared" si="1"/>
        <v>36</v>
      </c>
      <c r="J12" s="51" t="str">
        <f t="shared" si="2"/>
        <v>x</v>
      </c>
      <c r="K12" s="119"/>
      <c r="L12" s="52" t="str">
        <f t="shared" si="3"/>
        <v/>
      </c>
      <c r="M12" s="53" t="str">
        <f t="shared" si="4"/>
        <v/>
      </c>
      <c r="N12" s="53" t="str">
        <f t="shared" si="5"/>
        <v/>
      </c>
      <c r="O12" s="53" t="str">
        <f t="shared" si="6"/>
        <v/>
      </c>
      <c r="P12" s="127" t="str">
        <f t="shared" si="7"/>
        <v/>
      </c>
      <c r="Q12" s="52" t="str">
        <f t="shared" si="8"/>
        <v/>
      </c>
      <c r="R12" s="53" t="str">
        <f t="shared" si="9"/>
        <v/>
      </c>
      <c r="S12" s="53" t="str">
        <f t="shared" si="10"/>
        <v/>
      </c>
      <c r="T12" s="53" t="str">
        <f t="shared" si="11"/>
        <v/>
      </c>
      <c r="U12" s="127" t="str">
        <f t="shared" si="12"/>
        <v/>
      </c>
      <c r="V12" s="52" t="str">
        <f t="shared" si="13"/>
        <v/>
      </c>
      <c r="W12" s="53" t="str">
        <f t="shared" si="14"/>
        <v/>
      </c>
      <c r="X12" s="53" t="str">
        <f t="shared" si="15"/>
        <v/>
      </c>
      <c r="Y12" s="53" t="str">
        <f t="shared" si="16"/>
        <v/>
      </c>
      <c r="Z12" s="127" t="str">
        <f t="shared" si="17"/>
        <v/>
      </c>
      <c r="AA12" s="52" t="str">
        <f t="shared" si="18"/>
        <v/>
      </c>
      <c r="AB12" s="53" t="str">
        <f t="shared" si="19"/>
        <v/>
      </c>
      <c r="AC12" s="53" t="str">
        <f t="shared" si="20"/>
        <v/>
      </c>
      <c r="AD12" s="53" t="str">
        <f t="shared" si="21"/>
        <v/>
      </c>
      <c r="AE12" s="127" t="str">
        <f t="shared" si="22"/>
        <v/>
      </c>
      <c r="AF12" s="52" t="str">
        <f t="shared" si="23"/>
        <v/>
      </c>
      <c r="AG12" s="53" t="str">
        <f t="shared" si="24"/>
        <v/>
      </c>
      <c r="AH12" s="53" t="str">
        <f t="shared" si="25"/>
        <v/>
      </c>
      <c r="AI12" s="53" t="str">
        <f t="shared" si="26"/>
        <v/>
      </c>
      <c r="AJ12" s="127" t="str">
        <f t="shared" si="27"/>
        <v/>
      </c>
      <c r="AK12" s="52" t="str">
        <f t="shared" si="28"/>
        <v/>
      </c>
      <c r="AL12" s="53" t="str">
        <f t="shared" si="29"/>
        <v/>
      </c>
      <c r="AM12" s="53" t="str">
        <f t="shared" si="30"/>
        <v/>
      </c>
      <c r="AN12" s="150" t="str">
        <f t="shared" si="31"/>
        <v/>
      </c>
      <c r="AO12" s="127" t="str">
        <f t="shared" si="32"/>
        <v/>
      </c>
      <c r="AP12" s="191">
        <f t="shared" si="33"/>
        <v>4</v>
      </c>
      <c r="AQ12" s="53" t="str">
        <f t="shared" si="34"/>
        <v/>
      </c>
      <c r="AR12" s="181" t="str">
        <f t="shared" si="35"/>
        <v/>
      </c>
      <c r="AS12" s="159">
        <f t="shared" si="36"/>
        <v>0</v>
      </c>
      <c r="AT12" s="127" t="str">
        <f t="shared" si="37"/>
        <v/>
      </c>
      <c r="AU12" s="130"/>
      <c r="AV12" s="55" t="str">
        <f t="shared" si="38"/>
        <v/>
      </c>
      <c r="AW12" s="53" t="str">
        <f t="shared" si="39"/>
        <v/>
      </c>
      <c r="AX12" s="53" t="str">
        <f t="shared" si="40"/>
        <v/>
      </c>
      <c r="AY12" s="53" t="str">
        <f t="shared" si="41"/>
        <v/>
      </c>
      <c r="AZ12" s="124" t="str">
        <f t="shared" si="42"/>
        <v/>
      </c>
      <c r="BA12" s="52" t="str">
        <f t="shared" si="43"/>
        <v/>
      </c>
      <c r="BB12" s="53" t="str">
        <f t="shared" si="44"/>
        <v/>
      </c>
      <c r="BC12" s="53" t="str">
        <f t="shared" si="45"/>
        <v/>
      </c>
      <c r="BD12" s="53" t="str">
        <f t="shared" si="46"/>
        <v/>
      </c>
      <c r="BE12" s="124" t="str">
        <f t="shared" si="47"/>
        <v/>
      </c>
      <c r="BF12" s="52" t="str">
        <f t="shared" si="48"/>
        <v/>
      </c>
      <c r="BG12" s="53" t="str">
        <f t="shared" si="49"/>
        <v/>
      </c>
      <c r="BH12" s="53" t="str">
        <f t="shared" si="50"/>
        <v/>
      </c>
      <c r="BI12" s="53" t="str">
        <f t="shared" si="51"/>
        <v/>
      </c>
      <c r="BJ12" s="54" t="str">
        <f t="shared" si="52"/>
        <v/>
      </c>
      <c r="BK12" s="52" t="str">
        <f t="shared" si="53"/>
        <v/>
      </c>
      <c r="BL12" s="53" t="str">
        <f t="shared" si="54"/>
        <v/>
      </c>
      <c r="BM12" s="53" t="str">
        <f t="shared" si="55"/>
        <v/>
      </c>
      <c r="BN12" s="53" t="str">
        <f t="shared" si="56"/>
        <v/>
      </c>
      <c r="BO12" s="54" t="str">
        <f t="shared" si="57"/>
        <v/>
      </c>
      <c r="BP12" s="52" t="str">
        <f t="shared" si="58"/>
        <v/>
      </c>
      <c r="BQ12" s="53" t="str">
        <f t="shared" si="59"/>
        <v/>
      </c>
      <c r="BR12" s="53" t="str">
        <f t="shared" si="60"/>
        <v/>
      </c>
      <c r="BS12" s="53" t="str">
        <f t="shared" si="61"/>
        <v/>
      </c>
      <c r="BT12" s="54" t="str">
        <f t="shared" si="62"/>
        <v/>
      </c>
      <c r="BU12" s="52" t="str">
        <f t="shared" si="63"/>
        <v/>
      </c>
      <c r="BV12" s="53" t="str">
        <f t="shared" si="64"/>
        <v/>
      </c>
      <c r="BW12" s="53" t="str">
        <f t="shared" si="65"/>
        <v/>
      </c>
      <c r="BX12" s="53" t="str">
        <f t="shared" si="66"/>
        <v/>
      </c>
      <c r="BY12" s="54" t="str">
        <f t="shared" si="67"/>
        <v/>
      </c>
      <c r="BZ12" s="165">
        <f t="shared" si="68"/>
        <v>4</v>
      </c>
      <c r="CA12" s="53" t="str">
        <f t="shared" si="69"/>
        <v/>
      </c>
      <c r="CB12" s="181" t="str">
        <f t="shared" si="70"/>
        <v/>
      </c>
      <c r="CC12" s="127">
        <f t="shared" si="71"/>
        <v>0</v>
      </c>
      <c r="CD12" s="127" t="str">
        <f t="shared" si="72"/>
        <v/>
      </c>
      <c r="CE12" s="130"/>
      <c r="CF12" s="55" t="str">
        <f t="shared" si="73"/>
        <v/>
      </c>
      <c r="CG12" s="53" t="str">
        <f t="shared" si="74"/>
        <v/>
      </c>
      <c r="CH12" s="53" t="str">
        <f t="shared" si="75"/>
        <v/>
      </c>
      <c r="CI12" s="53" t="str">
        <f t="shared" si="76"/>
        <v/>
      </c>
      <c r="CJ12" s="124" t="str">
        <f t="shared" si="77"/>
        <v/>
      </c>
      <c r="CK12" s="52" t="str">
        <f t="shared" si="78"/>
        <v/>
      </c>
      <c r="CL12" s="53" t="str">
        <f t="shared" si="79"/>
        <v/>
      </c>
      <c r="CM12" s="53" t="str">
        <f t="shared" si="80"/>
        <v/>
      </c>
      <c r="CN12" s="53" t="str">
        <f t="shared" si="81"/>
        <v/>
      </c>
      <c r="CO12" s="124" t="str">
        <f t="shared" si="82"/>
        <v/>
      </c>
      <c r="CP12" s="52" t="str">
        <f t="shared" si="83"/>
        <v/>
      </c>
      <c r="CQ12" s="53" t="str">
        <f t="shared" si="84"/>
        <v/>
      </c>
      <c r="CR12" s="53" t="str">
        <f t="shared" si="85"/>
        <v/>
      </c>
      <c r="CS12" s="53" t="str">
        <f t="shared" si="86"/>
        <v/>
      </c>
      <c r="CT12" s="54" t="str">
        <f t="shared" si="87"/>
        <v/>
      </c>
      <c r="CU12" s="52" t="str">
        <f t="shared" si="88"/>
        <v/>
      </c>
      <c r="CV12" s="53" t="str">
        <f t="shared" si="89"/>
        <v/>
      </c>
      <c r="CW12" s="53" t="str">
        <f t="shared" si="90"/>
        <v/>
      </c>
      <c r="CX12" s="53" t="str">
        <f>IF(CV12&lt;&gt;"",IF($G12="3",IF(AND(CV12&lt;=20,CE12&gt;=CU119),HLOOKUP(CV12,Points_Table_Modified,IF(DJ12&gt;=6,8,DJ12+2),FALSE),0),IF(AND(CV12&lt;=10,$CE12&gt;=CU119),HLOOKUP(CV12,Points_Table,IF(DJ12&gt;=6,8,DJ12+2),FALSE),0)),"")</f>
        <v/>
      </c>
      <c r="CY12" s="54" t="str">
        <f t="shared" si="91"/>
        <v/>
      </c>
      <c r="CZ12" s="52" t="str">
        <f t="shared" si="92"/>
        <v/>
      </c>
      <c r="DA12" s="53" t="str">
        <f t="shared" si="93"/>
        <v/>
      </c>
      <c r="DB12" s="53" t="str">
        <f t="shared" si="94"/>
        <v/>
      </c>
      <c r="DC12" s="53" t="str">
        <f t="shared" si="95"/>
        <v/>
      </c>
      <c r="DD12" s="54" t="str">
        <f t="shared" si="96"/>
        <v/>
      </c>
      <c r="DE12" s="52" t="str">
        <f t="shared" si="97"/>
        <v/>
      </c>
      <c r="DF12" s="53" t="str">
        <f t="shared" si="98"/>
        <v/>
      </c>
      <c r="DG12" s="53" t="str">
        <f t="shared" si="99"/>
        <v/>
      </c>
      <c r="DH12" s="53" t="str">
        <f t="shared" si="295"/>
        <v/>
      </c>
      <c r="DI12" s="54" t="str">
        <f t="shared" si="100"/>
        <v/>
      </c>
      <c r="DJ12" s="165">
        <f t="shared" si="101"/>
        <v>6</v>
      </c>
      <c r="DK12" s="53" t="str">
        <f t="shared" si="102"/>
        <v/>
      </c>
      <c r="DL12" s="181" t="str">
        <f t="shared" si="103"/>
        <v/>
      </c>
      <c r="DM12" s="159">
        <f t="shared" si="104"/>
        <v>0</v>
      </c>
      <c r="DN12" s="127" t="str">
        <f t="shared" si="105"/>
        <v/>
      </c>
      <c r="DO12" s="130">
        <v>184</v>
      </c>
      <c r="DP12" s="55">
        <f t="shared" si="106"/>
        <v>184</v>
      </c>
      <c r="DQ12" s="53">
        <f t="shared" si="107"/>
        <v>4</v>
      </c>
      <c r="DR12" s="53" t="str">
        <f t="shared" si="108"/>
        <v/>
      </c>
      <c r="DS12" s="53">
        <f t="shared" si="109"/>
        <v>10</v>
      </c>
      <c r="DT12" s="124">
        <f t="shared" si="110"/>
        <v>10</v>
      </c>
      <c r="DU12" s="52" t="str">
        <f t="shared" si="111"/>
        <v/>
      </c>
      <c r="DV12" s="53" t="str">
        <f t="shared" si="112"/>
        <v/>
      </c>
      <c r="DW12" s="53" t="str">
        <f t="shared" si="113"/>
        <v/>
      </c>
      <c r="DX12" s="53" t="str">
        <f t="shared" si="114"/>
        <v/>
      </c>
      <c r="DY12" s="124" t="str">
        <f t="shared" si="115"/>
        <v/>
      </c>
      <c r="DZ12" s="52" t="str">
        <f t="shared" si="116"/>
        <v/>
      </c>
      <c r="EA12" s="53" t="str">
        <f t="shared" si="117"/>
        <v/>
      </c>
      <c r="EB12" s="53" t="str">
        <f t="shared" si="118"/>
        <v/>
      </c>
      <c r="EC12" s="53" t="str">
        <f t="shared" si="119"/>
        <v/>
      </c>
      <c r="ED12" s="57" t="str">
        <f t="shared" si="120"/>
        <v/>
      </c>
      <c r="EE12" s="52" t="str">
        <f t="shared" si="121"/>
        <v/>
      </c>
      <c r="EF12" s="53" t="str">
        <f t="shared" si="122"/>
        <v/>
      </c>
      <c r="EG12" s="53" t="str">
        <f t="shared" si="123"/>
        <v/>
      </c>
      <c r="EH12" s="53" t="str">
        <f t="shared" si="124"/>
        <v/>
      </c>
      <c r="EI12" s="57" t="str">
        <f t="shared" si="125"/>
        <v/>
      </c>
      <c r="EJ12" s="52" t="str">
        <f t="shared" si="126"/>
        <v/>
      </c>
      <c r="EK12" s="53" t="str">
        <f t="shared" si="127"/>
        <v/>
      </c>
      <c r="EL12" s="53" t="str">
        <f t="shared" si="128"/>
        <v/>
      </c>
      <c r="EM12" s="53" t="str">
        <f t="shared" si="129"/>
        <v/>
      </c>
      <c r="EN12" s="57" t="str">
        <f t="shared" si="130"/>
        <v/>
      </c>
      <c r="EO12" s="52" t="str">
        <f t="shared" si="131"/>
        <v/>
      </c>
      <c r="EP12" s="53" t="str">
        <f t="shared" si="132"/>
        <v/>
      </c>
      <c r="EQ12" s="53" t="str">
        <f t="shared" si="133"/>
        <v/>
      </c>
      <c r="ER12" s="53" t="str">
        <f t="shared" si="134"/>
        <v/>
      </c>
      <c r="ES12" s="54" t="str">
        <f t="shared" si="135"/>
        <v/>
      </c>
      <c r="ET12" s="165">
        <f t="shared" si="136"/>
        <v>4</v>
      </c>
      <c r="EU12" s="53" t="str">
        <f t="shared" si="137"/>
        <v>4</v>
      </c>
      <c r="EV12" s="181">
        <f t="shared" si="138"/>
        <v>5</v>
      </c>
      <c r="EW12" s="159">
        <f t="shared" si="139"/>
        <v>10</v>
      </c>
      <c r="EX12" s="127">
        <f t="shared" si="140"/>
        <v>15</v>
      </c>
      <c r="EY12" s="130">
        <v>337</v>
      </c>
      <c r="EZ12" s="55">
        <f t="shared" si="141"/>
        <v>337</v>
      </c>
      <c r="FA12" s="53">
        <f t="shared" si="142"/>
        <v>2</v>
      </c>
      <c r="FB12" s="53" t="str">
        <f t="shared" si="143"/>
        <v/>
      </c>
      <c r="FC12" s="53">
        <f t="shared" si="144"/>
        <v>16</v>
      </c>
      <c r="FD12" s="124">
        <f t="shared" si="145"/>
        <v>16</v>
      </c>
      <c r="FE12" s="52" t="str">
        <f t="shared" si="146"/>
        <v/>
      </c>
      <c r="FF12" s="53" t="str">
        <f t="shared" si="147"/>
        <v/>
      </c>
      <c r="FG12" s="53" t="str">
        <f t="shared" si="148"/>
        <v/>
      </c>
      <c r="FH12" s="53" t="str">
        <f t="shared" si="149"/>
        <v/>
      </c>
      <c r="FI12" s="124" t="str">
        <f t="shared" si="150"/>
        <v/>
      </c>
      <c r="FJ12" s="52" t="str">
        <f t="shared" si="151"/>
        <v/>
      </c>
      <c r="FK12" s="53" t="str">
        <f t="shared" si="152"/>
        <v/>
      </c>
      <c r="FL12" s="53" t="str">
        <f t="shared" si="153"/>
        <v/>
      </c>
      <c r="FM12" s="53" t="str">
        <f>IF(FK12&lt;&gt;"",IF($G12="3",IF(AND(FK12&lt;=20,EY12&gt;=$FJ$120),HLOOKUP(FK12,Points_Table_Modified,IF(GD12&gt;=6,8,GD73),FALSE),0),IF(AND(FK12&lt;=10,EY12&gt;=$FJ$120),HLOOKUP(FK12,Points_Table,IF(GD12&gt;=6,8,GD12+2),FALSE),0)),"")</f>
        <v/>
      </c>
      <c r="FN12" s="57" t="str">
        <f t="shared" si="154"/>
        <v/>
      </c>
      <c r="FO12" s="52" t="str">
        <f t="shared" si="155"/>
        <v/>
      </c>
      <c r="FP12" s="53" t="str">
        <f t="shared" si="156"/>
        <v/>
      </c>
      <c r="FQ12" s="53" t="str">
        <f t="shared" si="157"/>
        <v/>
      </c>
      <c r="FR12" s="53" t="str">
        <f t="shared" si="158"/>
        <v/>
      </c>
      <c r="FS12" s="57" t="str">
        <f t="shared" si="159"/>
        <v/>
      </c>
      <c r="FT12" s="52" t="str">
        <f t="shared" si="160"/>
        <v/>
      </c>
      <c r="FU12" s="53" t="str">
        <f t="shared" si="161"/>
        <v/>
      </c>
      <c r="FV12" s="53" t="str">
        <f t="shared" si="162"/>
        <v/>
      </c>
      <c r="FW12" s="53" t="str">
        <f t="shared" si="163"/>
        <v/>
      </c>
      <c r="FX12" s="57" t="str">
        <f t="shared" si="164"/>
        <v/>
      </c>
      <c r="FY12" s="52" t="str">
        <f t="shared" si="165"/>
        <v/>
      </c>
      <c r="FZ12" s="53" t="str">
        <f t="shared" si="166"/>
        <v/>
      </c>
      <c r="GA12" s="53" t="str">
        <f t="shared" si="167"/>
        <v/>
      </c>
      <c r="GB12" s="53" t="str">
        <f t="shared" si="168"/>
        <v/>
      </c>
      <c r="GC12" s="57" t="str">
        <f t="shared" si="169"/>
        <v/>
      </c>
      <c r="GD12" s="165">
        <f t="shared" si="170"/>
        <v>4</v>
      </c>
      <c r="GE12" s="53" t="str">
        <f t="shared" si="171"/>
        <v>2</v>
      </c>
      <c r="GF12" s="181">
        <f t="shared" si="172"/>
        <v>5</v>
      </c>
      <c r="GG12" s="159">
        <f t="shared" si="173"/>
        <v>16</v>
      </c>
      <c r="GH12" s="127">
        <f t="shared" si="174"/>
        <v>21</v>
      </c>
      <c r="GI12" s="130"/>
      <c r="GJ12" s="55" t="str">
        <f t="shared" si="175"/>
        <v/>
      </c>
      <c r="GK12" s="53" t="str">
        <f t="shared" si="176"/>
        <v/>
      </c>
      <c r="GL12" s="53" t="str">
        <f t="shared" si="177"/>
        <v/>
      </c>
      <c r="GM12" s="53" t="str">
        <f t="shared" si="178"/>
        <v/>
      </c>
      <c r="GN12" s="124" t="str">
        <f t="shared" si="179"/>
        <v/>
      </c>
      <c r="GO12" s="52" t="str">
        <f t="shared" si="180"/>
        <v/>
      </c>
      <c r="GP12" s="53" t="str">
        <f t="shared" si="181"/>
        <v/>
      </c>
      <c r="GQ12" s="53" t="str">
        <f t="shared" si="182"/>
        <v/>
      </c>
      <c r="GR12" s="53" t="str">
        <f t="shared" si="183"/>
        <v/>
      </c>
      <c r="GS12" s="124" t="str">
        <f t="shared" si="184"/>
        <v/>
      </c>
      <c r="GT12" s="52" t="str">
        <f t="shared" si="185"/>
        <v/>
      </c>
      <c r="GU12" s="53" t="str">
        <f t="shared" si="186"/>
        <v/>
      </c>
      <c r="GV12" s="53" t="str">
        <f t="shared" si="187"/>
        <v/>
      </c>
      <c r="GW12" s="53" t="str">
        <f>IF(GU12&lt;&gt;"",IF($G12="3",IF(AND(GU12&lt;=20,GI12&gt;=$GT$120),HLOOKUP(GU12,Points_Table_Modified,IF(HN12&gt;=6,8,HN73),FALSE),0),IF(AND(GU12&lt;=10,GI12&gt;=$GT$120),HLOOKUP(GU12,Points_Table,IF(HN12&gt;=6,8,HN12+2),FALSE),0)),"")</f>
        <v/>
      </c>
      <c r="GX12" s="54" t="str">
        <f t="shared" si="188"/>
        <v/>
      </c>
      <c r="GY12" s="52" t="str">
        <f t="shared" si="189"/>
        <v/>
      </c>
      <c r="GZ12" s="53" t="str">
        <f t="shared" si="190"/>
        <v/>
      </c>
      <c r="HA12" s="53" t="str">
        <f t="shared" si="191"/>
        <v/>
      </c>
      <c r="HB12" s="53" t="str">
        <f t="shared" si="192"/>
        <v/>
      </c>
      <c r="HC12" s="54" t="str">
        <f t="shared" si="193"/>
        <v/>
      </c>
      <c r="HD12" s="52" t="str">
        <f t="shared" si="194"/>
        <v/>
      </c>
      <c r="HE12" s="53" t="str">
        <f t="shared" si="195"/>
        <v/>
      </c>
      <c r="HF12" s="53" t="str">
        <f t="shared" si="196"/>
        <v/>
      </c>
      <c r="HG12" s="53" t="str">
        <f t="shared" si="197"/>
        <v/>
      </c>
      <c r="HH12" s="54" t="str">
        <f t="shared" si="198"/>
        <v/>
      </c>
      <c r="HI12" s="52" t="str">
        <f t="shared" si="199"/>
        <v/>
      </c>
      <c r="HJ12" s="53" t="str">
        <f t="shared" si="200"/>
        <v/>
      </c>
      <c r="HK12" s="53" t="str">
        <f t="shared" si="201"/>
        <v/>
      </c>
      <c r="HL12" s="53" t="str">
        <f t="shared" si="202"/>
        <v/>
      </c>
      <c r="HM12" s="54" t="str">
        <f t="shared" si="203"/>
        <v/>
      </c>
      <c r="HN12" s="165">
        <f t="shared" si="204"/>
        <v>6</v>
      </c>
      <c r="HO12" s="53" t="str">
        <f t="shared" si="205"/>
        <v/>
      </c>
      <c r="HP12" s="181" t="str">
        <f t="shared" si="206"/>
        <v/>
      </c>
      <c r="HQ12" s="159">
        <f t="shared" si="207"/>
        <v>0</v>
      </c>
      <c r="HR12" s="127" t="str">
        <f t="shared" si="208"/>
        <v/>
      </c>
      <c r="HS12" s="130"/>
      <c r="HT12" s="55" t="str">
        <f t="shared" si="209"/>
        <v/>
      </c>
      <c r="HU12" s="53" t="str">
        <f t="shared" si="210"/>
        <v/>
      </c>
      <c r="HV12" s="53" t="str">
        <f t="shared" si="211"/>
        <v/>
      </c>
      <c r="HW12" s="53" t="str">
        <f t="shared" si="212"/>
        <v/>
      </c>
      <c r="HX12" s="124" t="str">
        <f t="shared" si="213"/>
        <v/>
      </c>
      <c r="HY12" s="52" t="str">
        <f t="shared" si="214"/>
        <v/>
      </c>
      <c r="HZ12" s="53" t="str">
        <f t="shared" si="215"/>
        <v/>
      </c>
      <c r="IA12" s="53" t="str">
        <f t="shared" si="216"/>
        <v/>
      </c>
      <c r="IB12" s="53" t="str">
        <f t="shared" si="217"/>
        <v/>
      </c>
      <c r="IC12" s="124" t="str">
        <f t="shared" si="218"/>
        <v/>
      </c>
      <c r="ID12" s="52" t="str">
        <f t="shared" si="219"/>
        <v/>
      </c>
      <c r="IE12" s="53" t="str">
        <f t="shared" si="220"/>
        <v/>
      </c>
      <c r="IF12" s="53" t="str">
        <f t="shared" si="221"/>
        <v/>
      </c>
      <c r="IG12" s="53" t="str">
        <f t="shared" si="222"/>
        <v/>
      </c>
      <c r="IH12" s="54" t="str">
        <f t="shared" si="223"/>
        <v/>
      </c>
      <c r="II12" s="52" t="str">
        <f t="shared" si="224"/>
        <v/>
      </c>
      <c r="IJ12" s="53" t="str">
        <f t="shared" si="225"/>
        <v/>
      </c>
      <c r="IK12" s="53" t="str">
        <f t="shared" si="226"/>
        <v/>
      </c>
      <c r="IL12" s="53" t="str">
        <f t="shared" si="227"/>
        <v/>
      </c>
      <c r="IM12" s="54" t="str">
        <f t="shared" si="228"/>
        <v/>
      </c>
      <c r="IN12" s="52" t="str">
        <f t="shared" si="229"/>
        <v/>
      </c>
      <c r="IO12" s="53" t="str">
        <f t="shared" si="230"/>
        <v/>
      </c>
      <c r="IP12" s="53" t="str">
        <f t="shared" si="231"/>
        <v/>
      </c>
      <c r="IQ12" s="53" t="str">
        <f t="shared" si="232"/>
        <v/>
      </c>
      <c r="IR12" s="54" t="str">
        <f t="shared" si="233"/>
        <v/>
      </c>
      <c r="IS12" s="52" t="str">
        <f t="shared" si="234"/>
        <v/>
      </c>
      <c r="IT12" s="53" t="str">
        <f t="shared" si="235"/>
        <v/>
      </c>
      <c r="IU12" s="53" t="str">
        <f>IF($G12="6",IF(IF(IT12&lt;&gt;"",IF(MAX(COUNTIF($IT$6:$IT$117,$IT$6:$IT$117))&gt;1,"x",""),"")&lt;&gt;"",IT12+1,""),IF(IS12=0,"",IF(IF(IT12&lt;&gt;"",IF(MAX(COUNTIF(IT$6:$IT$117,$IT$6:$IT$117))&gt;1,"x",""),"")&lt;&gt;"",IT12+1,"")))</f>
        <v/>
      </c>
      <c r="IV12" s="53" t="str">
        <f t="shared" si="236"/>
        <v/>
      </c>
      <c r="IW12" s="54" t="str">
        <f t="shared" si="237"/>
        <v/>
      </c>
      <c r="IX12" s="165">
        <f t="shared" si="238"/>
        <v>5</v>
      </c>
      <c r="IY12" s="53" t="str">
        <f t="shared" si="239"/>
        <v/>
      </c>
      <c r="IZ12" s="181" t="str">
        <f t="shared" si="240"/>
        <v/>
      </c>
      <c r="JA12" s="159">
        <f t="shared" si="241"/>
        <v>0</v>
      </c>
      <c r="JB12" s="127" t="str">
        <f t="shared" si="242"/>
        <v/>
      </c>
      <c r="JC12" s="130"/>
      <c r="JD12" s="55" t="str">
        <f t="shared" si="243"/>
        <v/>
      </c>
      <c r="JE12" s="53" t="str">
        <f t="shared" si="244"/>
        <v/>
      </c>
      <c r="JF12" s="53" t="str">
        <f t="shared" si="245"/>
        <v/>
      </c>
      <c r="JG12" s="53" t="str">
        <f t="shared" si="246"/>
        <v/>
      </c>
      <c r="JH12" s="124" t="str">
        <f t="shared" si="247"/>
        <v/>
      </c>
      <c r="JI12" s="52" t="str">
        <f t="shared" si="248"/>
        <v/>
      </c>
      <c r="JJ12" s="53" t="str">
        <f t="shared" si="249"/>
        <v/>
      </c>
      <c r="JK12" s="53" t="str">
        <f t="shared" si="250"/>
        <v/>
      </c>
      <c r="JL12" s="53" t="str">
        <f t="shared" si="251"/>
        <v/>
      </c>
      <c r="JM12" s="124" t="str">
        <f t="shared" si="252"/>
        <v/>
      </c>
      <c r="JN12" s="52" t="str">
        <f t="shared" si="253"/>
        <v/>
      </c>
      <c r="JO12" s="53" t="str">
        <f t="shared" si="254"/>
        <v/>
      </c>
      <c r="JP12" s="53" t="str">
        <f t="shared" si="255"/>
        <v/>
      </c>
      <c r="JQ12" s="53" t="str">
        <f t="shared" si="296"/>
        <v/>
      </c>
      <c r="JR12" s="54" t="str">
        <f t="shared" si="256"/>
        <v/>
      </c>
      <c r="JS12" s="52" t="str">
        <f t="shared" si="257"/>
        <v/>
      </c>
      <c r="JT12" s="53" t="str">
        <f t="shared" si="258"/>
        <v/>
      </c>
      <c r="JU12" s="53" t="str">
        <f t="shared" si="259"/>
        <v/>
      </c>
      <c r="JV12" s="53" t="str">
        <f t="shared" si="260"/>
        <v/>
      </c>
      <c r="JW12" s="54" t="str">
        <f t="shared" si="261"/>
        <v/>
      </c>
      <c r="JX12" s="52" t="str">
        <f t="shared" si="262"/>
        <v/>
      </c>
      <c r="JY12" s="53" t="str">
        <f t="shared" si="263"/>
        <v/>
      </c>
      <c r="JZ12" s="53" t="str">
        <f t="shared" si="264"/>
        <v/>
      </c>
      <c r="KA12" s="53" t="str">
        <f t="shared" si="265"/>
        <v/>
      </c>
      <c r="KB12" s="54" t="str">
        <f t="shared" si="266"/>
        <v/>
      </c>
      <c r="KC12" s="52" t="str">
        <f t="shared" si="267"/>
        <v/>
      </c>
      <c r="KD12" s="53" t="str">
        <f t="shared" si="268"/>
        <v/>
      </c>
      <c r="KE12" s="53" t="str">
        <f t="shared" si="269"/>
        <v/>
      </c>
      <c r="KF12" s="53" t="str">
        <f t="shared" si="270"/>
        <v/>
      </c>
      <c r="KG12" s="54" t="str">
        <f t="shared" si="271"/>
        <v/>
      </c>
      <c r="KH12" s="165">
        <f t="shared" si="272"/>
        <v>6</v>
      </c>
      <c r="KI12" s="53" t="str">
        <f t="shared" si="273"/>
        <v/>
      </c>
      <c r="KJ12" s="181" t="str">
        <f t="shared" si="274"/>
        <v/>
      </c>
      <c r="KK12" s="159">
        <f t="shared" si="275"/>
        <v>0</v>
      </c>
      <c r="KL12" s="332" t="str">
        <f t="shared" si="276"/>
        <v/>
      </c>
      <c r="KM12" s="86"/>
      <c r="KN12" s="60">
        <f t="shared" si="277"/>
        <v>0</v>
      </c>
      <c r="KO12" s="60">
        <f t="shared" si="278"/>
        <v>36</v>
      </c>
      <c r="KP12" s="201"/>
      <c r="KQ12" s="61"/>
      <c r="KR12" s="61">
        <f t="shared" si="280"/>
        <v>0</v>
      </c>
      <c r="KS12" s="61" t="str">
        <f t="shared" si="281"/>
        <v/>
      </c>
      <c r="KT12" s="61" t="str">
        <f t="shared" si="282"/>
        <v/>
      </c>
      <c r="KU12" s="61" t="str">
        <f t="shared" si="283"/>
        <v/>
      </c>
      <c r="KV12" s="61" t="str">
        <f t="shared" si="284"/>
        <v/>
      </c>
      <c r="KW12" s="61" t="str">
        <f t="shared" si="285"/>
        <v/>
      </c>
      <c r="KX12" s="62">
        <f t="shared" si="286"/>
        <v>11</v>
      </c>
      <c r="KY12" s="84"/>
      <c r="KZ12" s="59">
        <f t="shared" si="287"/>
        <v>0</v>
      </c>
      <c r="LA12" s="60">
        <f t="shared" si="288"/>
        <v>36</v>
      </c>
      <c r="LB12" s="201"/>
      <c r="LC12" s="61">
        <f t="shared" si="289"/>
        <v>36</v>
      </c>
      <c r="LD12" s="61" t="str">
        <f t="shared" si="290"/>
        <v/>
      </c>
      <c r="LE12" s="61" t="str">
        <f t="shared" si="291"/>
        <v/>
      </c>
      <c r="LF12" s="61">
        <f t="shared" si="292"/>
        <v>36</v>
      </c>
      <c r="LG12" s="148">
        <f t="shared" si="293"/>
        <v>7</v>
      </c>
      <c r="LH12" s="87"/>
      <c r="LI12" s="185">
        <f t="shared" si="294"/>
        <v>2</v>
      </c>
      <c r="LJ12" s="87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</row>
    <row r="13" spans="1:381" s="1" customFormat="1" ht="15" x14ac:dyDescent="0.2">
      <c r="A13" s="35"/>
      <c r="B13" s="45">
        <v>8</v>
      </c>
      <c r="C13" s="63" t="s">
        <v>275</v>
      </c>
      <c r="D13" s="47" t="s">
        <v>21</v>
      </c>
      <c r="E13" s="161"/>
      <c r="F13" s="161"/>
      <c r="G13" s="49" t="s">
        <v>99</v>
      </c>
      <c r="H13" s="50" t="str">
        <f t="shared" si="0"/>
        <v>Top Truck</v>
      </c>
      <c r="I13" s="186">
        <f t="shared" si="1"/>
        <v>30</v>
      </c>
      <c r="J13" s="51" t="str">
        <f t="shared" si="2"/>
        <v>x</v>
      </c>
      <c r="K13" s="179"/>
      <c r="L13" s="52" t="str">
        <f t="shared" si="3"/>
        <v/>
      </c>
      <c r="M13" s="53" t="str">
        <f t="shared" si="4"/>
        <v/>
      </c>
      <c r="N13" s="53" t="str">
        <f t="shared" si="5"/>
        <v/>
      </c>
      <c r="O13" s="53" t="str">
        <f t="shared" si="6"/>
        <v/>
      </c>
      <c r="P13" s="127" t="str">
        <f t="shared" si="7"/>
        <v/>
      </c>
      <c r="Q13" s="52" t="str">
        <f t="shared" si="8"/>
        <v/>
      </c>
      <c r="R13" s="53" t="str">
        <f t="shared" si="9"/>
        <v/>
      </c>
      <c r="S13" s="53" t="str">
        <f t="shared" si="10"/>
        <v/>
      </c>
      <c r="T13" s="53" t="str">
        <f t="shared" si="11"/>
        <v/>
      </c>
      <c r="U13" s="127" t="str">
        <f t="shared" si="12"/>
        <v/>
      </c>
      <c r="V13" s="52" t="str">
        <f t="shared" si="13"/>
        <v/>
      </c>
      <c r="W13" s="53" t="str">
        <f t="shared" si="14"/>
        <v/>
      </c>
      <c r="X13" s="53" t="str">
        <f t="shared" si="15"/>
        <v/>
      </c>
      <c r="Y13" s="53" t="str">
        <f t="shared" si="16"/>
        <v/>
      </c>
      <c r="Z13" s="127" t="str">
        <f t="shared" si="17"/>
        <v/>
      </c>
      <c r="AA13" s="52" t="str">
        <f t="shared" si="18"/>
        <v/>
      </c>
      <c r="AB13" s="53" t="str">
        <f t="shared" si="19"/>
        <v/>
      </c>
      <c r="AC13" s="53" t="str">
        <f t="shared" si="20"/>
        <v/>
      </c>
      <c r="AD13" s="53" t="str">
        <f t="shared" si="21"/>
        <v/>
      </c>
      <c r="AE13" s="127" t="str">
        <f t="shared" si="22"/>
        <v/>
      </c>
      <c r="AF13" s="52" t="str">
        <f t="shared" si="23"/>
        <v/>
      </c>
      <c r="AG13" s="53" t="str">
        <f t="shared" si="24"/>
        <v/>
      </c>
      <c r="AH13" s="53" t="str">
        <f t="shared" si="25"/>
        <v/>
      </c>
      <c r="AI13" s="53" t="str">
        <f t="shared" si="26"/>
        <v/>
      </c>
      <c r="AJ13" s="127" t="str">
        <f t="shared" si="27"/>
        <v/>
      </c>
      <c r="AK13" s="52" t="str">
        <f t="shared" si="28"/>
        <v/>
      </c>
      <c r="AL13" s="53" t="str">
        <f t="shared" si="29"/>
        <v/>
      </c>
      <c r="AM13" s="53" t="str">
        <f t="shared" si="30"/>
        <v/>
      </c>
      <c r="AN13" s="150" t="str">
        <f t="shared" si="31"/>
        <v/>
      </c>
      <c r="AO13" s="127" t="str">
        <f t="shared" si="32"/>
        <v/>
      </c>
      <c r="AP13" s="191">
        <f t="shared" si="33"/>
        <v>4</v>
      </c>
      <c r="AQ13" s="53" t="str">
        <f t="shared" si="34"/>
        <v/>
      </c>
      <c r="AR13" s="181" t="str">
        <f t="shared" si="35"/>
        <v/>
      </c>
      <c r="AS13" s="159">
        <f t="shared" si="36"/>
        <v>0</v>
      </c>
      <c r="AT13" s="127" t="str">
        <f t="shared" si="37"/>
        <v/>
      </c>
      <c r="AU13" s="130"/>
      <c r="AV13" s="55" t="str">
        <f t="shared" si="38"/>
        <v/>
      </c>
      <c r="AW13" s="53" t="str">
        <f t="shared" si="39"/>
        <v/>
      </c>
      <c r="AX13" s="53" t="str">
        <f t="shared" si="40"/>
        <v/>
      </c>
      <c r="AY13" s="53" t="str">
        <f t="shared" si="41"/>
        <v/>
      </c>
      <c r="AZ13" s="124" t="str">
        <f t="shared" si="42"/>
        <v/>
      </c>
      <c r="BA13" s="52" t="str">
        <f t="shared" si="43"/>
        <v/>
      </c>
      <c r="BB13" s="53" t="str">
        <f t="shared" si="44"/>
        <v/>
      </c>
      <c r="BC13" s="53" t="str">
        <f t="shared" si="45"/>
        <v/>
      </c>
      <c r="BD13" s="53" t="str">
        <f t="shared" si="46"/>
        <v/>
      </c>
      <c r="BE13" s="124" t="str">
        <f t="shared" si="47"/>
        <v/>
      </c>
      <c r="BF13" s="52" t="str">
        <f t="shared" si="48"/>
        <v/>
      </c>
      <c r="BG13" s="53" t="str">
        <f t="shared" si="49"/>
        <v/>
      </c>
      <c r="BH13" s="53" t="str">
        <f t="shared" si="50"/>
        <v/>
      </c>
      <c r="BI13" s="53" t="str">
        <f t="shared" si="51"/>
        <v/>
      </c>
      <c r="BJ13" s="54" t="str">
        <f t="shared" si="52"/>
        <v/>
      </c>
      <c r="BK13" s="52" t="str">
        <f t="shared" si="53"/>
        <v/>
      </c>
      <c r="BL13" s="53" t="str">
        <f t="shared" si="54"/>
        <v/>
      </c>
      <c r="BM13" s="53" t="str">
        <f t="shared" si="55"/>
        <v/>
      </c>
      <c r="BN13" s="53" t="str">
        <f t="shared" si="56"/>
        <v/>
      </c>
      <c r="BO13" s="54" t="str">
        <f t="shared" si="57"/>
        <v/>
      </c>
      <c r="BP13" s="52" t="str">
        <f t="shared" si="58"/>
        <v/>
      </c>
      <c r="BQ13" s="53" t="str">
        <f t="shared" si="59"/>
        <v/>
      </c>
      <c r="BR13" s="53" t="str">
        <f t="shared" si="60"/>
        <v/>
      </c>
      <c r="BS13" s="53" t="str">
        <f t="shared" si="61"/>
        <v/>
      </c>
      <c r="BT13" s="54" t="str">
        <f t="shared" si="62"/>
        <v/>
      </c>
      <c r="BU13" s="52" t="str">
        <f t="shared" si="63"/>
        <v/>
      </c>
      <c r="BV13" s="53" t="str">
        <f t="shared" si="64"/>
        <v/>
      </c>
      <c r="BW13" s="53" t="str">
        <f t="shared" si="65"/>
        <v/>
      </c>
      <c r="BX13" s="53" t="str">
        <f t="shared" si="66"/>
        <v/>
      </c>
      <c r="BY13" s="54" t="str">
        <f t="shared" si="67"/>
        <v/>
      </c>
      <c r="BZ13" s="165">
        <f t="shared" si="68"/>
        <v>4</v>
      </c>
      <c r="CA13" s="53" t="str">
        <f t="shared" si="69"/>
        <v/>
      </c>
      <c r="CB13" s="181" t="str">
        <f t="shared" si="70"/>
        <v/>
      </c>
      <c r="CC13" s="127">
        <f t="shared" si="71"/>
        <v>0</v>
      </c>
      <c r="CD13" s="127" t="str">
        <f t="shared" si="72"/>
        <v/>
      </c>
      <c r="CE13" s="130"/>
      <c r="CF13" s="55" t="str">
        <f t="shared" si="73"/>
        <v/>
      </c>
      <c r="CG13" s="53" t="str">
        <f t="shared" si="74"/>
        <v/>
      </c>
      <c r="CH13" s="53" t="str">
        <f t="shared" si="75"/>
        <v/>
      </c>
      <c r="CI13" s="53" t="str">
        <f t="shared" si="76"/>
        <v/>
      </c>
      <c r="CJ13" s="124" t="str">
        <f t="shared" si="77"/>
        <v/>
      </c>
      <c r="CK13" s="52" t="str">
        <f t="shared" si="78"/>
        <v/>
      </c>
      <c r="CL13" s="53" t="str">
        <f t="shared" si="79"/>
        <v/>
      </c>
      <c r="CM13" s="53" t="str">
        <f t="shared" si="80"/>
        <v/>
      </c>
      <c r="CN13" s="53" t="str">
        <f t="shared" si="81"/>
        <v/>
      </c>
      <c r="CO13" s="124" t="str">
        <f t="shared" si="82"/>
        <v/>
      </c>
      <c r="CP13" s="52" t="str">
        <f t="shared" si="83"/>
        <v/>
      </c>
      <c r="CQ13" s="53" t="str">
        <f t="shared" si="84"/>
        <v/>
      </c>
      <c r="CR13" s="53" t="str">
        <f t="shared" si="85"/>
        <v/>
      </c>
      <c r="CS13" s="53" t="str">
        <f t="shared" si="86"/>
        <v/>
      </c>
      <c r="CT13" s="54" t="str">
        <f t="shared" si="87"/>
        <v/>
      </c>
      <c r="CU13" s="52" t="str">
        <f t="shared" si="88"/>
        <v/>
      </c>
      <c r="CV13" s="53" t="str">
        <f t="shared" si="89"/>
        <v/>
      </c>
      <c r="CW13" s="53" t="str">
        <f t="shared" si="90"/>
        <v/>
      </c>
      <c r="CX13" s="53" t="str">
        <f>IF(CV13&lt;&gt;"",IF($G13="3",IF(AND(CV13&lt;=20,CE13&gt;=CU121),HLOOKUP(CV13,Points_Table_Modified,IF(DJ13&gt;=6,8,DJ13+2),FALSE),0),IF(AND(CV13&lt;=10,$CE13&gt;=CU121),HLOOKUP(CV13,Points_Table,IF(DJ13&gt;=6,8,DJ13+2),FALSE),0)),"")</f>
        <v/>
      </c>
      <c r="CY13" s="54" t="str">
        <f t="shared" si="91"/>
        <v/>
      </c>
      <c r="CZ13" s="52" t="str">
        <f t="shared" si="92"/>
        <v/>
      </c>
      <c r="DA13" s="53" t="str">
        <f t="shared" si="93"/>
        <v/>
      </c>
      <c r="DB13" s="53" t="str">
        <f t="shared" si="94"/>
        <v/>
      </c>
      <c r="DC13" s="53" t="str">
        <f t="shared" si="95"/>
        <v/>
      </c>
      <c r="DD13" s="54" t="str">
        <f t="shared" si="96"/>
        <v/>
      </c>
      <c r="DE13" s="52" t="str">
        <f t="shared" si="97"/>
        <v/>
      </c>
      <c r="DF13" s="53" t="str">
        <f t="shared" si="98"/>
        <v/>
      </c>
      <c r="DG13" s="53" t="str">
        <f t="shared" si="99"/>
        <v/>
      </c>
      <c r="DH13" s="53" t="str">
        <f t="shared" si="295"/>
        <v/>
      </c>
      <c r="DI13" s="54" t="str">
        <f t="shared" si="100"/>
        <v/>
      </c>
      <c r="DJ13" s="165">
        <f t="shared" si="101"/>
        <v>6</v>
      </c>
      <c r="DK13" s="53" t="str">
        <f t="shared" si="102"/>
        <v/>
      </c>
      <c r="DL13" s="181" t="str">
        <f t="shared" si="103"/>
        <v/>
      </c>
      <c r="DM13" s="159">
        <f t="shared" si="104"/>
        <v>0</v>
      </c>
      <c r="DN13" s="127" t="str">
        <f t="shared" si="105"/>
        <v/>
      </c>
      <c r="DO13" s="130"/>
      <c r="DP13" s="55" t="str">
        <f t="shared" si="106"/>
        <v/>
      </c>
      <c r="DQ13" s="53" t="str">
        <f t="shared" si="107"/>
        <v/>
      </c>
      <c r="DR13" s="53" t="str">
        <f t="shared" si="108"/>
        <v/>
      </c>
      <c r="DS13" s="53" t="str">
        <f t="shared" si="109"/>
        <v/>
      </c>
      <c r="DT13" s="124" t="str">
        <f t="shared" si="110"/>
        <v/>
      </c>
      <c r="DU13" s="52" t="str">
        <f t="shared" si="111"/>
        <v/>
      </c>
      <c r="DV13" s="53" t="str">
        <f t="shared" si="112"/>
        <v/>
      </c>
      <c r="DW13" s="53" t="str">
        <f t="shared" si="113"/>
        <v/>
      </c>
      <c r="DX13" s="53" t="str">
        <f t="shared" si="114"/>
        <v/>
      </c>
      <c r="DY13" s="124" t="str">
        <f t="shared" si="115"/>
        <v/>
      </c>
      <c r="DZ13" s="52" t="str">
        <f t="shared" si="116"/>
        <v/>
      </c>
      <c r="EA13" s="53" t="str">
        <f t="shared" si="117"/>
        <v/>
      </c>
      <c r="EB13" s="53" t="str">
        <f t="shared" si="118"/>
        <v/>
      </c>
      <c r="EC13" s="53" t="str">
        <f t="shared" si="119"/>
        <v/>
      </c>
      <c r="ED13" s="57" t="str">
        <f t="shared" si="120"/>
        <v/>
      </c>
      <c r="EE13" s="52" t="str">
        <f t="shared" si="121"/>
        <v/>
      </c>
      <c r="EF13" s="53" t="str">
        <f t="shared" si="122"/>
        <v/>
      </c>
      <c r="EG13" s="53" t="str">
        <f t="shared" si="123"/>
        <v/>
      </c>
      <c r="EH13" s="53" t="str">
        <f t="shared" si="124"/>
        <v/>
      </c>
      <c r="EI13" s="57" t="str">
        <f t="shared" si="125"/>
        <v/>
      </c>
      <c r="EJ13" s="52" t="str">
        <f t="shared" si="126"/>
        <v/>
      </c>
      <c r="EK13" s="53" t="str">
        <f t="shared" si="127"/>
        <v/>
      </c>
      <c r="EL13" s="53" t="str">
        <f t="shared" si="128"/>
        <v/>
      </c>
      <c r="EM13" s="53" t="str">
        <f t="shared" si="129"/>
        <v/>
      </c>
      <c r="EN13" s="57" t="str">
        <f t="shared" si="130"/>
        <v/>
      </c>
      <c r="EO13" s="52" t="str">
        <f t="shared" si="131"/>
        <v/>
      </c>
      <c r="EP13" s="53" t="str">
        <f t="shared" si="132"/>
        <v/>
      </c>
      <c r="EQ13" s="53" t="str">
        <f t="shared" si="133"/>
        <v/>
      </c>
      <c r="ER13" s="53" t="str">
        <f t="shared" si="134"/>
        <v/>
      </c>
      <c r="ES13" s="54" t="str">
        <f t="shared" si="135"/>
        <v/>
      </c>
      <c r="ET13" s="165">
        <f t="shared" si="136"/>
        <v>4</v>
      </c>
      <c r="EU13" s="53" t="str">
        <f t="shared" si="137"/>
        <v/>
      </c>
      <c r="EV13" s="181" t="str">
        <f t="shared" si="138"/>
        <v/>
      </c>
      <c r="EW13" s="159">
        <f t="shared" si="139"/>
        <v>0</v>
      </c>
      <c r="EX13" s="127" t="str">
        <f t="shared" si="140"/>
        <v/>
      </c>
      <c r="EY13" s="130"/>
      <c r="EZ13" s="55" t="str">
        <f t="shared" si="141"/>
        <v/>
      </c>
      <c r="FA13" s="53" t="str">
        <f t="shared" si="142"/>
        <v/>
      </c>
      <c r="FB13" s="53" t="str">
        <f t="shared" si="143"/>
        <v/>
      </c>
      <c r="FC13" s="53" t="str">
        <f t="shared" si="144"/>
        <v/>
      </c>
      <c r="FD13" s="124" t="str">
        <f t="shared" si="145"/>
        <v/>
      </c>
      <c r="FE13" s="52" t="str">
        <f t="shared" si="146"/>
        <v/>
      </c>
      <c r="FF13" s="53" t="str">
        <f t="shared" si="147"/>
        <v/>
      </c>
      <c r="FG13" s="53" t="str">
        <f t="shared" si="148"/>
        <v/>
      </c>
      <c r="FH13" s="53" t="str">
        <f t="shared" si="149"/>
        <v/>
      </c>
      <c r="FI13" s="124" t="str">
        <f t="shared" si="150"/>
        <v/>
      </c>
      <c r="FJ13" s="52" t="str">
        <f t="shared" si="151"/>
        <v/>
      </c>
      <c r="FK13" s="53" t="str">
        <f t="shared" si="152"/>
        <v/>
      </c>
      <c r="FL13" s="53" t="str">
        <f t="shared" si="153"/>
        <v/>
      </c>
      <c r="FM13" s="53" t="str">
        <f>IF(FK13&lt;&gt;"",IF($G13="3",IF(AND(FK13&lt;=20,EY13&gt;=$FJ$120),HLOOKUP(FK13,Points_Table_Modified,IF(GD13&gt;=6,8,GD75),FALSE),0),IF(AND(FK13&lt;=10,EY13&gt;=$FJ$120),HLOOKUP(FK13,Points_Table,IF(GD13&gt;=6,8,GD13+2),FALSE),0)),"")</f>
        <v/>
      </c>
      <c r="FN13" s="57" t="str">
        <f t="shared" si="154"/>
        <v/>
      </c>
      <c r="FO13" s="52" t="str">
        <f t="shared" si="155"/>
        <v/>
      </c>
      <c r="FP13" s="53" t="str">
        <f t="shared" si="156"/>
        <v/>
      </c>
      <c r="FQ13" s="53" t="str">
        <f t="shared" si="157"/>
        <v/>
      </c>
      <c r="FR13" s="53" t="str">
        <f t="shared" si="158"/>
        <v/>
      </c>
      <c r="FS13" s="57" t="str">
        <f t="shared" si="159"/>
        <v/>
      </c>
      <c r="FT13" s="52" t="str">
        <f t="shared" si="160"/>
        <v/>
      </c>
      <c r="FU13" s="53" t="str">
        <f t="shared" si="161"/>
        <v/>
      </c>
      <c r="FV13" s="53" t="str">
        <f t="shared" si="162"/>
        <v/>
      </c>
      <c r="FW13" s="53" t="str">
        <f t="shared" si="163"/>
        <v/>
      </c>
      <c r="FX13" s="57" t="str">
        <f t="shared" si="164"/>
        <v/>
      </c>
      <c r="FY13" s="52" t="str">
        <f t="shared" si="165"/>
        <v/>
      </c>
      <c r="FZ13" s="53" t="str">
        <f t="shared" si="166"/>
        <v/>
      </c>
      <c r="GA13" s="53" t="str">
        <f t="shared" si="167"/>
        <v/>
      </c>
      <c r="GB13" s="53" t="str">
        <f t="shared" si="168"/>
        <v/>
      </c>
      <c r="GC13" s="57" t="str">
        <f t="shared" si="169"/>
        <v/>
      </c>
      <c r="GD13" s="165">
        <f t="shared" si="170"/>
        <v>4</v>
      </c>
      <c r="GE13" s="53" t="str">
        <f t="shared" si="171"/>
        <v/>
      </c>
      <c r="GF13" s="181" t="str">
        <f t="shared" si="172"/>
        <v/>
      </c>
      <c r="GG13" s="159">
        <f t="shared" si="173"/>
        <v>0</v>
      </c>
      <c r="GH13" s="127" t="str">
        <f t="shared" si="174"/>
        <v/>
      </c>
      <c r="GI13" s="130"/>
      <c r="GJ13" s="55" t="str">
        <f t="shared" si="175"/>
        <v/>
      </c>
      <c r="GK13" s="53" t="str">
        <f t="shared" si="176"/>
        <v/>
      </c>
      <c r="GL13" s="53" t="str">
        <f t="shared" si="177"/>
        <v/>
      </c>
      <c r="GM13" s="53" t="str">
        <f t="shared" si="178"/>
        <v/>
      </c>
      <c r="GN13" s="124" t="str">
        <f t="shared" si="179"/>
        <v/>
      </c>
      <c r="GO13" s="52" t="str">
        <f t="shared" si="180"/>
        <v/>
      </c>
      <c r="GP13" s="53" t="str">
        <f t="shared" si="181"/>
        <v/>
      </c>
      <c r="GQ13" s="53" t="str">
        <f t="shared" si="182"/>
        <v/>
      </c>
      <c r="GR13" s="53" t="str">
        <f t="shared" si="183"/>
        <v/>
      </c>
      <c r="GS13" s="124" t="str">
        <f t="shared" si="184"/>
        <v/>
      </c>
      <c r="GT13" s="52" t="str">
        <f t="shared" si="185"/>
        <v/>
      </c>
      <c r="GU13" s="53" t="str">
        <f t="shared" si="186"/>
        <v/>
      </c>
      <c r="GV13" s="53" t="str">
        <f t="shared" si="187"/>
        <v/>
      </c>
      <c r="GW13" s="53" t="str">
        <f>IF(GU13&lt;&gt;"",IF($G13="3",IF(AND(GU13&lt;=20,GI13&gt;=$GT$120),HLOOKUP(GU13,Points_Table_Modified,IF(HN13&gt;=6,8,HN75),FALSE),0),IF(AND(GU13&lt;=10,GI13&gt;=$GT$120),HLOOKUP(GU13,Points_Table,IF(HN13&gt;=6,8,HN13+2),FALSE),0)),"")</f>
        <v/>
      </c>
      <c r="GX13" s="54" t="str">
        <f t="shared" si="188"/>
        <v/>
      </c>
      <c r="GY13" s="52" t="str">
        <f t="shared" si="189"/>
        <v/>
      </c>
      <c r="GZ13" s="53" t="str">
        <f t="shared" si="190"/>
        <v/>
      </c>
      <c r="HA13" s="53" t="str">
        <f t="shared" si="191"/>
        <v/>
      </c>
      <c r="HB13" s="53" t="str">
        <f t="shared" si="192"/>
        <v/>
      </c>
      <c r="HC13" s="54" t="str">
        <f t="shared" si="193"/>
        <v/>
      </c>
      <c r="HD13" s="52" t="str">
        <f t="shared" si="194"/>
        <v/>
      </c>
      <c r="HE13" s="53" t="str">
        <f t="shared" si="195"/>
        <v/>
      </c>
      <c r="HF13" s="53" t="str">
        <f t="shared" si="196"/>
        <v/>
      </c>
      <c r="HG13" s="53" t="str">
        <f t="shared" si="197"/>
        <v/>
      </c>
      <c r="HH13" s="54" t="str">
        <f t="shared" si="198"/>
        <v/>
      </c>
      <c r="HI13" s="52" t="str">
        <f t="shared" si="199"/>
        <v/>
      </c>
      <c r="HJ13" s="53" t="str">
        <f t="shared" si="200"/>
        <v/>
      </c>
      <c r="HK13" s="53" t="str">
        <f t="shared" si="201"/>
        <v/>
      </c>
      <c r="HL13" s="53" t="str">
        <f t="shared" si="202"/>
        <v/>
      </c>
      <c r="HM13" s="54" t="str">
        <f t="shared" si="203"/>
        <v/>
      </c>
      <c r="HN13" s="165">
        <f t="shared" si="204"/>
        <v>6</v>
      </c>
      <c r="HO13" s="53" t="str">
        <f t="shared" si="205"/>
        <v/>
      </c>
      <c r="HP13" s="181" t="str">
        <f t="shared" si="206"/>
        <v/>
      </c>
      <c r="HQ13" s="159">
        <f t="shared" si="207"/>
        <v>0</v>
      </c>
      <c r="HR13" s="127" t="str">
        <f t="shared" si="208"/>
        <v/>
      </c>
      <c r="HS13" s="130"/>
      <c r="HT13" s="55" t="str">
        <f t="shared" si="209"/>
        <v/>
      </c>
      <c r="HU13" s="53" t="str">
        <f t="shared" si="210"/>
        <v/>
      </c>
      <c r="HV13" s="53" t="str">
        <f t="shared" si="211"/>
        <v/>
      </c>
      <c r="HW13" s="53" t="str">
        <f t="shared" si="212"/>
        <v/>
      </c>
      <c r="HX13" s="124" t="str">
        <f t="shared" si="213"/>
        <v/>
      </c>
      <c r="HY13" s="52" t="str">
        <f t="shared" si="214"/>
        <v/>
      </c>
      <c r="HZ13" s="53" t="str">
        <f t="shared" si="215"/>
        <v/>
      </c>
      <c r="IA13" s="53" t="str">
        <f t="shared" si="216"/>
        <v/>
      </c>
      <c r="IB13" s="53" t="str">
        <f t="shared" si="217"/>
        <v/>
      </c>
      <c r="IC13" s="124" t="str">
        <f t="shared" si="218"/>
        <v/>
      </c>
      <c r="ID13" s="52" t="str">
        <f t="shared" si="219"/>
        <v/>
      </c>
      <c r="IE13" s="53" t="str">
        <f t="shared" si="220"/>
        <v/>
      </c>
      <c r="IF13" s="53" t="str">
        <f t="shared" si="221"/>
        <v/>
      </c>
      <c r="IG13" s="53" t="str">
        <f t="shared" si="222"/>
        <v/>
      </c>
      <c r="IH13" s="54" t="str">
        <f t="shared" si="223"/>
        <v/>
      </c>
      <c r="II13" s="52" t="str">
        <f t="shared" si="224"/>
        <v/>
      </c>
      <c r="IJ13" s="53" t="str">
        <f t="shared" si="225"/>
        <v/>
      </c>
      <c r="IK13" s="53" t="str">
        <f t="shared" si="226"/>
        <v/>
      </c>
      <c r="IL13" s="53" t="str">
        <f t="shared" si="227"/>
        <v/>
      </c>
      <c r="IM13" s="54" t="str">
        <f t="shared" si="228"/>
        <v/>
      </c>
      <c r="IN13" s="52" t="str">
        <f t="shared" si="229"/>
        <v/>
      </c>
      <c r="IO13" s="53" t="str">
        <f t="shared" si="230"/>
        <v/>
      </c>
      <c r="IP13" s="53" t="str">
        <f t="shared" si="231"/>
        <v/>
      </c>
      <c r="IQ13" s="53" t="str">
        <f t="shared" si="232"/>
        <v/>
      </c>
      <c r="IR13" s="54" t="str">
        <f t="shared" si="233"/>
        <v/>
      </c>
      <c r="IS13" s="52" t="str">
        <f t="shared" si="234"/>
        <v/>
      </c>
      <c r="IT13" s="53" t="str">
        <f t="shared" si="235"/>
        <v/>
      </c>
      <c r="IU13" s="53" t="str">
        <f>IF($G13="6",IF(IF(IT13&lt;&gt;"",IF(MAX(COUNTIF($IT$6:$IT$117,$IT$6:$IT$117))&gt;1,"x",""),"")&lt;&gt;"",IT13+1,""),IF(IS13=0,"",IF(IF(IT13&lt;&gt;"",IF(MAX(COUNTIF(IT$6:$IT$117,$IT$6:$IT$117))&gt;1,"x",""),"")&lt;&gt;"",IT13+1,"")))</f>
        <v/>
      </c>
      <c r="IV13" s="53" t="str">
        <f t="shared" si="236"/>
        <v/>
      </c>
      <c r="IW13" s="54" t="str">
        <f t="shared" si="237"/>
        <v/>
      </c>
      <c r="IX13" s="165">
        <f t="shared" si="238"/>
        <v>5</v>
      </c>
      <c r="IY13" s="53" t="str">
        <f t="shared" si="239"/>
        <v/>
      </c>
      <c r="IZ13" s="181" t="str">
        <f t="shared" si="240"/>
        <v/>
      </c>
      <c r="JA13" s="159">
        <f t="shared" si="241"/>
        <v>0</v>
      </c>
      <c r="JB13" s="127" t="str">
        <f t="shared" si="242"/>
        <v/>
      </c>
      <c r="JC13" s="130">
        <v>237</v>
      </c>
      <c r="JD13" s="55">
        <f t="shared" si="243"/>
        <v>237</v>
      </c>
      <c r="JE13" s="53">
        <f t="shared" si="244"/>
        <v>2</v>
      </c>
      <c r="JF13" s="53" t="str">
        <f t="shared" si="245"/>
        <v/>
      </c>
      <c r="JG13" s="53">
        <f t="shared" si="246"/>
        <v>25</v>
      </c>
      <c r="JH13" s="124">
        <f t="shared" si="247"/>
        <v>25</v>
      </c>
      <c r="JI13" s="52" t="str">
        <f t="shared" si="248"/>
        <v/>
      </c>
      <c r="JJ13" s="53" t="str">
        <f t="shared" si="249"/>
        <v/>
      </c>
      <c r="JK13" s="53" t="str">
        <f t="shared" si="250"/>
        <v/>
      </c>
      <c r="JL13" s="53" t="str">
        <f t="shared" si="251"/>
        <v/>
      </c>
      <c r="JM13" s="124" t="str">
        <f t="shared" si="252"/>
        <v/>
      </c>
      <c r="JN13" s="52" t="str">
        <f t="shared" si="253"/>
        <v/>
      </c>
      <c r="JO13" s="53" t="str">
        <f t="shared" si="254"/>
        <v/>
      </c>
      <c r="JP13" s="53" t="str">
        <f t="shared" si="255"/>
        <v/>
      </c>
      <c r="JQ13" s="53" t="str">
        <f t="shared" si="296"/>
        <v/>
      </c>
      <c r="JR13" s="54" t="str">
        <f t="shared" si="256"/>
        <v/>
      </c>
      <c r="JS13" s="52" t="str">
        <f t="shared" si="257"/>
        <v/>
      </c>
      <c r="JT13" s="53" t="str">
        <f t="shared" si="258"/>
        <v/>
      </c>
      <c r="JU13" s="53" t="str">
        <f t="shared" si="259"/>
        <v/>
      </c>
      <c r="JV13" s="53" t="str">
        <f t="shared" si="260"/>
        <v/>
      </c>
      <c r="JW13" s="54" t="str">
        <f t="shared" si="261"/>
        <v/>
      </c>
      <c r="JX13" s="52" t="str">
        <f t="shared" si="262"/>
        <v/>
      </c>
      <c r="JY13" s="53" t="str">
        <f t="shared" si="263"/>
        <v/>
      </c>
      <c r="JZ13" s="53" t="str">
        <f t="shared" si="264"/>
        <v/>
      </c>
      <c r="KA13" s="53" t="str">
        <f t="shared" si="265"/>
        <v/>
      </c>
      <c r="KB13" s="54" t="str">
        <f t="shared" si="266"/>
        <v/>
      </c>
      <c r="KC13" s="52" t="str">
        <f t="shared" si="267"/>
        <v/>
      </c>
      <c r="KD13" s="53" t="str">
        <f t="shared" si="268"/>
        <v/>
      </c>
      <c r="KE13" s="53" t="str">
        <f t="shared" si="269"/>
        <v/>
      </c>
      <c r="KF13" s="53" t="str">
        <f t="shared" si="270"/>
        <v/>
      </c>
      <c r="KG13" s="54" t="str">
        <f t="shared" si="271"/>
        <v/>
      </c>
      <c r="KH13" s="165">
        <f t="shared" si="272"/>
        <v>6</v>
      </c>
      <c r="KI13" s="53" t="str">
        <f t="shared" si="273"/>
        <v>2</v>
      </c>
      <c r="KJ13" s="181">
        <f t="shared" si="274"/>
        <v>5</v>
      </c>
      <c r="KK13" s="159">
        <f t="shared" si="275"/>
        <v>25</v>
      </c>
      <c r="KL13" s="332">
        <f t="shared" si="276"/>
        <v>30</v>
      </c>
      <c r="KM13" s="86"/>
      <c r="KN13" s="60">
        <f t="shared" si="277"/>
        <v>0</v>
      </c>
      <c r="KO13" s="60">
        <f t="shared" si="278"/>
        <v>0</v>
      </c>
      <c r="KP13" s="201"/>
      <c r="KQ13" s="61">
        <f t="shared" ref="KQ13:KQ55" si="297">IF(ISERROR(KO13-KN13)=TRUE,"",IF(KP13&lt;&gt;0,KO13-KP13,KO13-KN13))</f>
        <v>0</v>
      </c>
      <c r="KR13" s="61">
        <f t="shared" si="280"/>
        <v>0</v>
      </c>
      <c r="KS13" s="61" t="str">
        <f t="shared" si="281"/>
        <v/>
      </c>
      <c r="KT13" s="61" t="str">
        <f t="shared" si="282"/>
        <v/>
      </c>
      <c r="KU13" s="61" t="str">
        <f t="shared" si="283"/>
        <v/>
      </c>
      <c r="KV13" s="61" t="str">
        <f t="shared" si="284"/>
        <v/>
      </c>
      <c r="KW13" s="61" t="str">
        <f t="shared" si="285"/>
        <v/>
      </c>
      <c r="KX13" s="62">
        <f t="shared" si="286"/>
        <v>11</v>
      </c>
      <c r="KY13" s="84"/>
      <c r="KZ13" s="59">
        <f t="shared" si="287"/>
        <v>0</v>
      </c>
      <c r="LA13" s="60">
        <f t="shared" si="288"/>
        <v>30</v>
      </c>
      <c r="LB13" s="201"/>
      <c r="LC13" s="61">
        <f t="shared" si="289"/>
        <v>30</v>
      </c>
      <c r="LD13" s="61" t="str">
        <f t="shared" si="290"/>
        <v/>
      </c>
      <c r="LE13" s="61" t="str">
        <f t="shared" si="291"/>
        <v/>
      </c>
      <c r="LF13" s="61">
        <f t="shared" si="292"/>
        <v>30</v>
      </c>
      <c r="LG13" s="148">
        <f t="shared" si="293"/>
        <v>8</v>
      </c>
      <c r="LH13" s="87"/>
      <c r="LI13" s="185">
        <f t="shared" si="294"/>
        <v>1</v>
      </c>
      <c r="LJ13" s="87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</row>
    <row r="14" spans="1:381" s="1" customFormat="1" ht="15" x14ac:dyDescent="0.2">
      <c r="A14" s="35"/>
      <c r="B14" s="45">
        <v>9</v>
      </c>
      <c r="C14" s="63" t="s">
        <v>78</v>
      </c>
      <c r="D14" s="47" t="s">
        <v>23</v>
      </c>
      <c r="E14" s="161">
        <v>16286</v>
      </c>
      <c r="F14" s="161">
        <v>116</v>
      </c>
      <c r="G14" s="49" t="s">
        <v>99</v>
      </c>
      <c r="H14" s="50" t="str">
        <f t="shared" si="0"/>
        <v>Top Truck</v>
      </c>
      <c r="I14" s="186">
        <f t="shared" si="1"/>
        <v>22</v>
      </c>
      <c r="J14" s="51" t="str">
        <f t="shared" si="2"/>
        <v>x</v>
      </c>
      <c r="K14" s="179"/>
      <c r="L14" s="52" t="str">
        <f t="shared" si="3"/>
        <v/>
      </c>
      <c r="M14" s="53" t="str">
        <f t="shared" si="4"/>
        <v/>
      </c>
      <c r="N14" s="53" t="str">
        <f t="shared" si="5"/>
        <v/>
      </c>
      <c r="O14" s="53" t="str">
        <f t="shared" si="6"/>
        <v/>
      </c>
      <c r="P14" s="127" t="str">
        <f t="shared" si="7"/>
        <v/>
      </c>
      <c r="Q14" s="52" t="str">
        <f t="shared" si="8"/>
        <v/>
      </c>
      <c r="R14" s="53" t="str">
        <f t="shared" si="9"/>
        <v/>
      </c>
      <c r="S14" s="53" t="str">
        <f t="shared" si="10"/>
        <v/>
      </c>
      <c r="T14" s="53" t="str">
        <f t="shared" si="11"/>
        <v/>
      </c>
      <c r="U14" s="127" t="str">
        <f t="shared" si="12"/>
        <v/>
      </c>
      <c r="V14" s="52" t="str">
        <f t="shared" si="13"/>
        <v/>
      </c>
      <c r="W14" s="53" t="str">
        <f t="shared" si="14"/>
        <v/>
      </c>
      <c r="X14" s="53" t="str">
        <f t="shared" si="15"/>
        <v/>
      </c>
      <c r="Y14" s="53" t="str">
        <f t="shared" si="16"/>
        <v/>
      </c>
      <c r="Z14" s="127" t="str">
        <f t="shared" si="17"/>
        <v/>
      </c>
      <c r="AA14" s="52" t="str">
        <f t="shared" si="18"/>
        <v/>
      </c>
      <c r="AB14" s="53" t="str">
        <f t="shared" si="19"/>
        <v/>
      </c>
      <c r="AC14" s="53" t="str">
        <f t="shared" si="20"/>
        <v/>
      </c>
      <c r="AD14" s="53" t="str">
        <f t="shared" si="21"/>
        <v/>
      </c>
      <c r="AE14" s="127" t="str">
        <f t="shared" si="22"/>
        <v/>
      </c>
      <c r="AF14" s="52" t="str">
        <f t="shared" si="23"/>
        <v/>
      </c>
      <c r="AG14" s="53" t="str">
        <f t="shared" si="24"/>
        <v/>
      </c>
      <c r="AH14" s="53" t="str">
        <f t="shared" si="25"/>
        <v/>
      </c>
      <c r="AI14" s="53" t="str">
        <f t="shared" si="26"/>
        <v/>
      </c>
      <c r="AJ14" s="127" t="str">
        <f t="shared" si="27"/>
        <v/>
      </c>
      <c r="AK14" s="52" t="str">
        <f t="shared" si="28"/>
        <v/>
      </c>
      <c r="AL14" s="53" t="str">
        <f t="shared" si="29"/>
        <v/>
      </c>
      <c r="AM14" s="53" t="str">
        <f t="shared" si="30"/>
        <v/>
      </c>
      <c r="AN14" s="150" t="str">
        <f t="shared" si="31"/>
        <v/>
      </c>
      <c r="AO14" s="127" t="str">
        <f t="shared" si="32"/>
        <v/>
      </c>
      <c r="AP14" s="191">
        <f t="shared" si="33"/>
        <v>4</v>
      </c>
      <c r="AQ14" s="53" t="str">
        <f t="shared" si="34"/>
        <v/>
      </c>
      <c r="AR14" s="181" t="str">
        <f t="shared" si="35"/>
        <v/>
      </c>
      <c r="AS14" s="159">
        <f t="shared" si="36"/>
        <v>0</v>
      </c>
      <c r="AT14" s="127" t="str">
        <f t="shared" si="37"/>
        <v/>
      </c>
      <c r="AU14" s="130"/>
      <c r="AV14" s="55" t="str">
        <f t="shared" si="38"/>
        <v/>
      </c>
      <c r="AW14" s="53" t="str">
        <f t="shared" si="39"/>
        <v/>
      </c>
      <c r="AX14" s="53" t="str">
        <f t="shared" si="40"/>
        <v/>
      </c>
      <c r="AY14" s="53" t="str">
        <f t="shared" si="41"/>
        <v/>
      </c>
      <c r="AZ14" s="124" t="str">
        <f t="shared" si="42"/>
        <v/>
      </c>
      <c r="BA14" s="52" t="str">
        <f t="shared" si="43"/>
        <v/>
      </c>
      <c r="BB14" s="53" t="str">
        <f t="shared" si="44"/>
        <v/>
      </c>
      <c r="BC14" s="53" t="str">
        <f t="shared" si="45"/>
        <v/>
      </c>
      <c r="BD14" s="53" t="str">
        <f t="shared" si="46"/>
        <v/>
      </c>
      <c r="BE14" s="124" t="str">
        <f t="shared" si="47"/>
        <v/>
      </c>
      <c r="BF14" s="52" t="str">
        <f t="shared" si="48"/>
        <v/>
      </c>
      <c r="BG14" s="53" t="str">
        <f t="shared" si="49"/>
        <v/>
      </c>
      <c r="BH14" s="53" t="str">
        <f t="shared" si="50"/>
        <v/>
      </c>
      <c r="BI14" s="53" t="str">
        <f t="shared" si="51"/>
        <v/>
      </c>
      <c r="BJ14" s="54" t="str">
        <f t="shared" si="52"/>
        <v/>
      </c>
      <c r="BK14" s="52" t="str">
        <f t="shared" si="53"/>
        <v/>
      </c>
      <c r="BL14" s="53" t="str">
        <f t="shared" si="54"/>
        <v/>
      </c>
      <c r="BM14" s="53" t="str">
        <f t="shared" si="55"/>
        <v/>
      </c>
      <c r="BN14" s="53" t="str">
        <f t="shared" si="56"/>
        <v/>
      </c>
      <c r="BO14" s="54" t="str">
        <f t="shared" si="57"/>
        <v/>
      </c>
      <c r="BP14" s="52" t="str">
        <f t="shared" si="58"/>
        <v/>
      </c>
      <c r="BQ14" s="53" t="str">
        <f t="shared" si="59"/>
        <v/>
      </c>
      <c r="BR14" s="53" t="str">
        <f t="shared" si="60"/>
        <v/>
      </c>
      <c r="BS14" s="53" t="str">
        <f t="shared" si="61"/>
        <v/>
      </c>
      <c r="BT14" s="54" t="str">
        <f t="shared" si="62"/>
        <v/>
      </c>
      <c r="BU14" s="52" t="str">
        <f t="shared" si="63"/>
        <v/>
      </c>
      <c r="BV14" s="53" t="str">
        <f t="shared" si="64"/>
        <v/>
      </c>
      <c r="BW14" s="53" t="str">
        <f t="shared" si="65"/>
        <v/>
      </c>
      <c r="BX14" s="53" t="str">
        <f t="shared" si="66"/>
        <v/>
      </c>
      <c r="BY14" s="54" t="str">
        <f t="shared" si="67"/>
        <v/>
      </c>
      <c r="BZ14" s="165">
        <f t="shared" si="68"/>
        <v>4</v>
      </c>
      <c r="CA14" s="53" t="str">
        <f t="shared" si="69"/>
        <v/>
      </c>
      <c r="CB14" s="181" t="str">
        <f t="shared" si="70"/>
        <v/>
      </c>
      <c r="CC14" s="127">
        <f t="shared" si="71"/>
        <v>0</v>
      </c>
      <c r="CD14" s="127" t="str">
        <f t="shared" si="72"/>
        <v/>
      </c>
      <c r="CE14" s="130"/>
      <c r="CF14" s="55" t="str">
        <f t="shared" si="73"/>
        <v/>
      </c>
      <c r="CG14" s="53" t="str">
        <f t="shared" si="74"/>
        <v/>
      </c>
      <c r="CH14" s="53" t="str">
        <f t="shared" si="75"/>
        <v/>
      </c>
      <c r="CI14" s="53" t="str">
        <f t="shared" si="76"/>
        <v/>
      </c>
      <c r="CJ14" s="124" t="str">
        <f t="shared" si="77"/>
        <v/>
      </c>
      <c r="CK14" s="52" t="str">
        <f t="shared" si="78"/>
        <v/>
      </c>
      <c r="CL14" s="53" t="str">
        <f t="shared" si="79"/>
        <v/>
      </c>
      <c r="CM14" s="53" t="str">
        <f t="shared" si="80"/>
        <v/>
      </c>
      <c r="CN14" s="53" t="str">
        <f t="shared" si="81"/>
        <v/>
      </c>
      <c r="CO14" s="124" t="str">
        <f t="shared" si="82"/>
        <v/>
      </c>
      <c r="CP14" s="52" t="str">
        <f t="shared" si="83"/>
        <v/>
      </c>
      <c r="CQ14" s="53" t="str">
        <f t="shared" si="84"/>
        <v/>
      </c>
      <c r="CR14" s="53" t="str">
        <f t="shared" si="85"/>
        <v/>
      </c>
      <c r="CS14" s="53" t="str">
        <f t="shared" si="86"/>
        <v/>
      </c>
      <c r="CT14" s="54" t="str">
        <f t="shared" si="87"/>
        <v/>
      </c>
      <c r="CU14" s="52" t="str">
        <f t="shared" si="88"/>
        <v/>
      </c>
      <c r="CV14" s="53" t="str">
        <f t="shared" si="89"/>
        <v/>
      </c>
      <c r="CW14" s="53" t="str">
        <f t="shared" si="90"/>
        <v/>
      </c>
      <c r="CX14" s="53" t="str">
        <f>IF(CV14&lt;&gt;"",IF($G14="3",IF(AND(CV14&lt;=20,CE14&gt;=CU122),HLOOKUP(CV14,Points_Table_Modified,IF(DJ14&gt;=6,8,DJ14+2),FALSE),0),IF(AND(CV14&lt;=10,$CE14&gt;=CU122),HLOOKUP(CV14,Points_Table,IF(DJ14&gt;=6,8,DJ14+2),FALSE),0)),"")</f>
        <v/>
      </c>
      <c r="CY14" s="54" t="str">
        <f t="shared" si="91"/>
        <v/>
      </c>
      <c r="CZ14" s="52" t="str">
        <f t="shared" si="92"/>
        <v/>
      </c>
      <c r="DA14" s="53" t="str">
        <f t="shared" si="93"/>
        <v/>
      </c>
      <c r="DB14" s="53" t="str">
        <f t="shared" si="94"/>
        <v/>
      </c>
      <c r="DC14" s="53" t="str">
        <f t="shared" si="95"/>
        <v/>
      </c>
      <c r="DD14" s="54" t="str">
        <f t="shared" si="96"/>
        <v/>
      </c>
      <c r="DE14" s="52" t="str">
        <f t="shared" si="97"/>
        <v/>
      </c>
      <c r="DF14" s="53" t="str">
        <f t="shared" si="98"/>
        <v/>
      </c>
      <c r="DG14" s="53" t="str">
        <f t="shared" si="99"/>
        <v/>
      </c>
      <c r="DH14" s="53" t="str">
        <f t="shared" si="295"/>
        <v/>
      </c>
      <c r="DI14" s="54" t="str">
        <f t="shared" si="100"/>
        <v/>
      </c>
      <c r="DJ14" s="165">
        <f t="shared" si="101"/>
        <v>6</v>
      </c>
      <c r="DK14" s="53" t="str">
        <f t="shared" si="102"/>
        <v/>
      </c>
      <c r="DL14" s="181" t="str">
        <f t="shared" si="103"/>
        <v/>
      </c>
      <c r="DM14" s="159">
        <f t="shared" si="104"/>
        <v>0</v>
      </c>
      <c r="DN14" s="127" t="str">
        <f t="shared" si="105"/>
        <v/>
      </c>
      <c r="DO14" s="130"/>
      <c r="DP14" s="55" t="str">
        <f t="shared" si="106"/>
        <v/>
      </c>
      <c r="DQ14" s="53" t="str">
        <f t="shared" si="107"/>
        <v/>
      </c>
      <c r="DR14" s="53" t="str">
        <f t="shared" si="108"/>
        <v/>
      </c>
      <c r="DS14" s="53" t="str">
        <f t="shared" si="109"/>
        <v/>
      </c>
      <c r="DT14" s="124" t="str">
        <f t="shared" si="110"/>
        <v/>
      </c>
      <c r="DU14" s="52" t="str">
        <f t="shared" si="111"/>
        <v/>
      </c>
      <c r="DV14" s="53" t="str">
        <f t="shared" si="112"/>
        <v/>
      </c>
      <c r="DW14" s="53" t="str">
        <f t="shared" si="113"/>
        <v/>
      </c>
      <c r="DX14" s="53" t="str">
        <f t="shared" si="114"/>
        <v/>
      </c>
      <c r="DY14" s="124" t="str">
        <f t="shared" si="115"/>
        <v/>
      </c>
      <c r="DZ14" s="52" t="str">
        <f t="shared" si="116"/>
        <v/>
      </c>
      <c r="EA14" s="53" t="str">
        <f t="shared" si="117"/>
        <v/>
      </c>
      <c r="EB14" s="53" t="str">
        <f t="shared" si="118"/>
        <v/>
      </c>
      <c r="EC14" s="53" t="str">
        <f t="shared" si="119"/>
        <v/>
      </c>
      <c r="ED14" s="57" t="str">
        <f t="shared" si="120"/>
        <v/>
      </c>
      <c r="EE14" s="52" t="str">
        <f t="shared" si="121"/>
        <v/>
      </c>
      <c r="EF14" s="53" t="str">
        <f t="shared" si="122"/>
        <v/>
      </c>
      <c r="EG14" s="53" t="str">
        <f t="shared" si="123"/>
        <v/>
      </c>
      <c r="EH14" s="53" t="str">
        <f t="shared" si="124"/>
        <v/>
      </c>
      <c r="EI14" s="57" t="str">
        <f t="shared" si="125"/>
        <v/>
      </c>
      <c r="EJ14" s="52" t="str">
        <f t="shared" si="126"/>
        <v/>
      </c>
      <c r="EK14" s="53" t="str">
        <f t="shared" si="127"/>
        <v/>
      </c>
      <c r="EL14" s="53" t="str">
        <f t="shared" si="128"/>
        <v/>
      </c>
      <c r="EM14" s="53" t="str">
        <f t="shared" si="129"/>
        <v/>
      </c>
      <c r="EN14" s="57" t="str">
        <f t="shared" si="130"/>
        <v/>
      </c>
      <c r="EO14" s="52" t="str">
        <f t="shared" si="131"/>
        <v/>
      </c>
      <c r="EP14" s="53" t="str">
        <f t="shared" si="132"/>
        <v/>
      </c>
      <c r="EQ14" s="53" t="str">
        <f t="shared" si="133"/>
        <v/>
      </c>
      <c r="ER14" s="53" t="str">
        <f t="shared" si="134"/>
        <v/>
      </c>
      <c r="ES14" s="54" t="str">
        <f t="shared" si="135"/>
        <v/>
      </c>
      <c r="ET14" s="165">
        <f t="shared" si="136"/>
        <v>4</v>
      </c>
      <c r="EU14" s="53" t="str">
        <f t="shared" si="137"/>
        <v/>
      </c>
      <c r="EV14" s="181" t="str">
        <f t="shared" si="138"/>
        <v/>
      </c>
      <c r="EW14" s="159">
        <f t="shared" si="139"/>
        <v>0</v>
      </c>
      <c r="EX14" s="127" t="str">
        <f t="shared" si="140"/>
        <v/>
      </c>
      <c r="EY14" s="130"/>
      <c r="EZ14" s="55" t="str">
        <f t="shared" si="141"/>
        <v/>
      </c>
      <c r="FA14" s="53" t="str">
        <f t="shared" si="142"/>
        <v/>
      </c>
      <c r="FB14" s="53" t="str">
        <f t="shared" si="143"/>
        <v/>
      </c>
      <c r="FC14" s="53" t="str">
        <f t="shared" si="144"/>
        <v/>
      </c>
      <c r="FD14" s="124" t="str">
        <f t="shared" si="145"/>
        <v/>
      </c>
      <c r="FE14" s="52" t="str">
        <f t="shared" si="146"/>
        <v/>
      </c>
      <c r="FF14" s="53" t="str">
        <f t="shared" si="147"/>
        <v/>
      </c>
      <c r="FG14" s="53" t="str">
        <f t="shared" si="148"/>
        <v/>
      </c>
      <c r="FH14" s="53" t="str">
        <f t="shared" si="149"/>
        <v/>
      </c>
      <c r="FI14" s="124" t="str">
        <f t="shared" si="150"/>
        <v/>
      </c>
      <c r="FJ14" s="52" t="str">
        <f t="shared" si="151"/>
        <v/>
      </c>
      <c r="FK14" s="53" t="str">
        <f t="shared" si="152"/>
        <v/>
      </c>
      <c r="FL14" s="53" t="str">
        <f t="shared" si="153"/>
        <v/>
      </c>
      <c r="FM14" s="53" t="str">
        <f>IF(FK14&lt;&gt;"",IF($G14="3",IF(AND(FK14&lt;=20,EY14&gt;=$FJ$120),HLOOKUP(FK14,Points_Table_Modified,IF(GD14&gt;=6,8,GD76),FALSE),0),IF(AND(FK14&lt;=10,EY14&gt;=$FJ$120),HLOOKUP(FK14,Points_Table,IF(GD14&gt;=6,8,GD14+2),FALSE),0)),"")</f>
        <v/>
      </c>
      <c r="FN14" s="57" t="str">
        <f t="shared" si="154"/>
        <v/>
      </c>
      <c r="FO14" s="52" t="str">
        <f t="shared" si="155"/>
        <v/>
      </c>
      <c r="FP14" s="53" t="str">
        <f t="shared" si="156"/>
        <v/>
      </c>
      <c r="FQ14" s="53" t="str">
        <f t="shared" si="157"/>
        <v/>
      </c>
      <c r="FR14" s="53" t="str">
        <f t="shared" si="158"/>
        <v/>
      </c>
      <c r="FS14" s="57" t="str">
        <f t="shared" si="159"/>
        <v/>
      </c>
      <c r="FT14" s="52" t="str">
        <f t="shared" si="160"/>
        <v/>
      </c>
      <c r="FU14" s="53" t="str">
        <f t="shared" si="161"/>
        <v/>
      </c>
      <c r="FV14" s="53" t="str">
        <f t="shared" si="162"/>
        <v/>
      </c>
      <c r="FW14" s="53" t="str">
        <f t="shared" si="163"/>
        <v/>
      </c>
      <c r="FX14" s="57" t="str">
        <f t="shared" si="164"/>
        <v/>
      </c>
      <c r="FY14" s="52" t="str">
        <f t="shared" si="165"/>
        <v/>
      </c>
      <c r="FZ14" s="53" t="str">
        <f t="shared" si="166"/>
        <v/>
      </c>
      <c r="GA14" s="53" t="str">
        <f t="shared" si="167"/>
        <v/>
      </c>
      <c r="GB14" s="53" t="str">
        <f t="shared" si="168"/>
        <v/>
      </c>
      <c r="GC14" s="57" t="str">
        <f t="shared" si="169"/>
        <v/>
      </c>
      <c r="GD14" s="165">
        <f t="shared" si="170"/>
        <v>4</v>
      </c>
      <c r="GE14" s="53" t="str">
        <f t="shared" si="171"/>
        <v/>
      </c>
      <c r="GF14" s="181" t="str">
        <f t="shared" si="172"/>
        <v/>
      </c>
      <c r="GG14" s="159">
        <f t="shared" si="173"/>
        <v>0</v>
      </c>
      <c r="GH14" s="127" t="str">
        <f t="shared" si="174"/>
        <v/>
      </c>
      <c r="GI14" s="130">
        <v>17</v>
      </c>
      <c r="GJ14" s="55">
        <f t="shared" si="175"/>
        <v>17</v>
      </c>
      <c r="GK14" s="53">
        <f t="shared" si="176"/>
        <v>5</v>
      </c>
      <c r="GL14" s="53" t="str">
        <f t="shared" si="177"/>
        <v/>
      </c>
      <c r="GM14" s="53">
        <f t="shared" si="178"/>
        <v>0</v>
      </c>
      <c r="GN14" s="124">
        <f t="shared" si="179"/>
        <v>0</v>
      </c>
      <c r="GO14" s="52" t="str">
        <f t="shared" si="180"/>
        <v/>
      </c>
      <c r="GP14" s="53" t="str">
        <f t="shared" si="181"/>
        <v/>
      </c>
      <c r="GQ14" s="53" t="str">
        <f t="shared" si="182"/>
        <v/>
      </c>
      <c r="GR14" s="53" t="str">
        <f t="shared" si="183"/>
        <v/>
      </c>
      <c r="GS14" s="124" t="str">
        <f t="shared" si="184"/>
        <v/>
      </c>
      <c r="GT14" s="52" t="str">
        <f t="shared" si="185"/>
        <v/>
      </c>
      <c r="GU14" s="53" t="str">
        <f t="shared" si="186"/>
        <v/>
      </c>
      <c r="GV14" s="53" t="str">
        <f t="shared" si="187"/>
        <v/>
      </c>
      <c r="GW14" s="53" t="str">
        <f>IF(GU14&lt;&gt;"",IF($G14="3",IF(AND(GU14&lt;=20,GI14&gt;=$GT$120),HLOOKUP(GU14,Points_Table_Modified,IF(HN14&gt;=6,8,HN76),FALSE),0),IF(AND(GU14&lt;=10,GI14&gt;=$GT$120),HLOOKUP(GU14,Points_Table,IF(HN14&gt;=6,8,HN14+2),FALSE),0)),"")</f>
        <v/>
      </c>
      <c r="GX14" s="54" t="str">
        <f t="shared" si="188"/>
        <v/>
      </c>
      <c r="GY14" s="52" t="str">
        <f t="shared" si="189"/>
        <v/>
      </c>
      <c r="GZ14" s="53" t="str">
        <f t="shared" si="190"/>
        <v/>
      </c>
      <c r="HA14" s="53" t="str">
        <f t="shared" si="191"/>
        <v/>
      </c>
      <c r="HB14" s="53" t="str">
        <f t="shared" si="192"/>
        <v/>
      </c>
      <c r="HC14" s="54" t="str">
        <f t="shared" si="193"/>
        <v/>
      </c>
      <c r="HD14" s="52" t="str">
        <f t="shared" si="194"/>
        <v/>
      </c>
      <c r="HE14" s="53" t="str">
        <f t="shared" si="195"/>
        <v/>
      </c>
      <c r="HF14" s="53" t="str">
        <f t="shared" si="196"/>
        <v/>
      </c>
      <c r="HG14" s="53" t="str">
        <f t="shared" si="197"/>
        <v/>
      </c>
      <c r="HH14" s="54" t="str">
        <f t="shared" si="198"/>
        <v/>
      </c>
      <c r="HI14" s="52" t="str">
        <f t="shared" si="199"/>
        <v/>
      </c>
      <c r="HJ14" s="53" t="str">
        <f t="shared" si="200"/>
        <v/>
      </c>
      <c r="HK14" s="53" t="str">
        <f t="shared" si="201"/>
        <v/>
      </c>
      <c r="HL14" s="53" t="str">
        <f t="shared" si="202"/>
        <v/>
      </c>
      <c r="HM14" s="54" t="str">
        <f t="shared" si="203"/>
        <v/>
      </c>
      <c r="HN14" s="165">
        <f t="shared" si="204"/>
        <v>6</v>
      </c>
      <c r="HO14" s="53" t="str">
        <f t="shared" si="205"/>
        <v>5</v>
      </c>
      <c r="HP14" s="181">
        <f t="shared" si="206"/>
        <v>5</v>
      </c>
      <c r="HQ14" s="159">
        <f t="shared" si="207"/>
        <v>0</v>
      </c>
      <c r="HR14" s="127">
        <f t="shared" si="208"/>
        <v>5</v>
      </c>
      <c r="HS14" s="130"/>
      <c r="HT14" s="55" t="str">
        <f t="shared" si="209"/>
        <v/>
      </c>
      <c r="HU14" s="53" t="str">
        <f t="shared" si="210"/>
        <v/>
      </c>
      <c r="HV14" s="53" t="str">
        <f t="shared" si="211"/>
        <v/>
      </c>
      <c r="HW14" s="53" t="str">
        <f t="shared" si="212"/>
        <v/>
      </c>
      <c r="HX14" s="124" t="str">
        <f t="shared" si="213"/>
        <v/>
      </c>
      <c r="HY14" s="52" t="str">
        <f t="shared" si="214"/>
        <v/>
      </c>
      <c r="HZ14" s="53" t="str">
        <f t="shared" si="215"/>
        <v/>
      </c>
      <c r="IA14" s="53" t="str">
        <f t="shared" si="216"/>
        <v/>
      </c>
      <c r="IB14" s="53" t="str">
        <f t="shared" si="217"/>
        <v/>
      </c>
      <c r="IC14" s="124" t="str">
        <f t="shared" si="218"/>
        <v/>
      </c>
      <c r="ID14" s="52" t="str">
        <f t="shared" si="219"/>
        <v/>
      </c>
      <c r="IE14" s="53" t="str">
        <f t="shared" si="220"/>
        <v/>
      </c>
      <c r="IF14" s="53" t="str">
        <f t="shared" si="221"/>
        <v/>
      </c>
      <c r="IG14" s="53" t="str">
        <f t="shared" si="222"/>
        <v/>
      </c>
      <c r="IH14" s="54" t="str">
        <f t="shared" si="223"/>
        <v/>
      </c>
      <c r="II14" s="52" t="str">
        <f t="shared" si="224"/>
        <v/>
      </c>
      <c r="IJ14" s="53" t="str">
        <f t="shared" si="225"/>
        <v/>
      </c>
      <c r="IK14" s="53" t="str">
        <f t="shared" si="226"/>
        <v/>
      </c>
      <c r="IL14" s="53" t="str">
        <f t="shared" si="227"/>
        <v/>
      </c>
      <c r="IM14" s="54" t="str">
        <f t="shared" si="228"/>
        <v/>
      </c>
      <c r="IN14" s="52" t="str">
        <f t="shared" si="229"/>
        <v/>
      </c>
      <c r="IO14" s="53" t="str">
        <f t="shared" si="230"/>
        <v/>
      </c>
      <c r="IP14" s="53" t="str">
        <f t="shared" si="231"/>
        <v/>
      </c>
      <c r="IQ14" s="53" t="str">
        <f t="shared" si="232"/>
        <v/>
      </c>
      <c r="IR14" s="54" t="str">
        <f t="shared" si="233"/>
        <v/>
      </c>
      <c r="IS14" s="52" t="str">
        <f t="shared" si="234"/>
        <v/>
      </c>
      <c r="IT14" s="53" t="str">
        <f t="shared" si="235"/>
        <v/>
      </c>
      <c r="IU14" s="53" t="str">
        <f>IF($G14="6",IF(IF(IT14&lt;&gt;"",IF(MAX(COUNTIF($IT$6:$IT$117,$IT$6:$IT$117))&gt;1,"x",""),"")&lt;&gt;"",IT14+1,""),IF(IS14=0,"",IF(IF(IT14&lt;&gt;"",IF(MAX(COUNTIF(IT$6:$IT$117,$IT$6:$IT$117))&gt;1,"x",""),"")&lt;&gt;"",IT14+1,"")))</f>
        <v/>
      </c>
      <c r="IV14" s="53" t="str">
        <f t="shared" si="236"/>
        <v/>
      </c>
      <c r="IW14" s="54" t="str">
        <f t="shared" si="237"/>
        <v/>
      </c>
      <c r="IX14" s="165">
        <f t="shared" si="238"/>
        <v>5</v>
      </c>
      <c r="IY14" s="53" t="str">
        <f t="shared" si="239"/>
        <v/>
      </c>
      <c r="IZ14" s="181" t="str">
        <f t="shared" si="240"/>
        <v/>
      </c>
      <c r="JA14" s="159">
        <f t="shared" si="241"/>
        <v>0</v>
      </c>
      <c r="JB14" s="127" t="str">
        <f t="shared" si="242"/>
        <v/>
      </c>
      <c r="JC14" s="130">
        <v>124</v>
      </c>
      <c r="JD14" s="55">
        <f t="shared" si="243"/>
        <v>124</v>
      </c>
      <c r="JE14" s="53">
        <f t="shared" si="244"/>
        <v>5</v>
      </c>
      <c r="JF14" s="53" t="str">
        <f t="shared" si="245"/>
        <v/>
      </c>
      <c r="JG14" s="53">
        <f t="shared" si="246"/>
        <v>12</v>
      </c>
      <c r="JH14" s="124">
        <f t="shared" si="247"/>
        <v>12</v>
      </c>
      <c r="JI14" s="52" t="str">
        <f t="shared" si="248"/>
        <v/>
      </c>
      <c r="JJ14" s="53" t="str">
        <f t="shared" si="249"/>
        <v/>
      </c>
      <c r="JK14" s="53" t="str">
        <f t="shared" si="250"/>
        <v/>
      </c>
      <c r="JL14" s="53" t="str">
        <f t="shared" si="251"/>
        <v/>
      </c>
      <c r="JM14" s="124" t="str">
        <f t="shared" si="252"/>
        <v/>
      </c>
      <c r="JN14" s="52" t="str">
        <f t="shared" si="253"/>
        <v/>
      </c>
      <c r="JO14" s="53" t="str">
        <f t="shared" si="254"/>
        <v/>
      </c>
      <c r="JP14" s="53" t="str">
        <f t="shared" si="255"/>
        <v/>
      </c>
      <c r="JQ14" s="53" t="str">
        <f t="shared" si="296"/>
        <v/>
      </c>
      <c r="JR14" s="54" t="str">
        <f t="shared" si="256"/>
        <v/>
      </c>
      <c r="JS14" s="52" t="str">
        <f t="shared" si="257"/>
        <v/>
      </c>
      <c r="JT14" s="53" t="str">
        <f t="shared" si="258"/>
        <v/>
      </c>
      <c r="JU14" s="53" t="str">
        <f t="shared" si="259"/>
        <v/>
      </c>
      <c r="JV14" s="53" t="str">
        <f t="shared" si="260"/>
        <v/>
      </c>
      <c r="JW14" s="54" t="str">
        <f t="shared" si="261"/>
        <v/>
      </c>
      <c r="JX14" s="52" t="str">
        <f t="shared" si="262"/>
        <v/>
      </c>
      <c r="JY14" s="53" t="str">
        <f t="shared" si="263"/>
        <v/>
      </c>
      <c r="JZ14" s="53" t="str">
        <f t="shared" si="264"/>
        <v/>
      </c>
      <c r="KA14" s="53" t="str">
        <f t="shared" si="265"/>
        <v/>
      </c>
      <c r="KB14" s="54" t="str">
        <f t="shared" si="266"/>
        <v/>
      </c>
      <c r="KC14" s="52" t="str">
        <f t="shared" si="267"/>
        <v/>
      </c>
      <c r="KD14" s="53" t="str">
        <f t="shared" si="268"/>
        <v/>
      </c>
      <c r="KE14" s="53" t="str">
        <f t="shared" si="269"/>
        <v/>
      </c>
      <c r="KF14" s="53" t="str">
        <f t="shared" si="270"/>
        <v/>
      </c>
      <c r="KG14" s="54" t="str">
        <f t="shared" si="271"/>
        <v/>
      </c>
      <c r="KH14" s="165">
        <f t="shared" si="272"/>
        <v>6</v>
      </c>
      <c r="KI14" s="53" t="str">
        <f t="shared" si="273"/>
        <v>5</v>
      </c>
      <c r="KJ14" s="181">
        <f t="shared" si="274"/>
        <v>5</v>
      </c>
      <c r="KK14" s="159">
        <f t="shared" si="275"/>
        <v>12</v>
      </c>
      <c r="KL14" s="332">
        <f t="shared" si="276"/>
        <v>17</v>
      </c>
      <c r="KM14" s="86"/>
      <c r="KN14" s="60">
        <f t="shared" si="277"/>
        <v>0</v>
      </c>
      <c r="KO14" s="60">
        <f t="shared" si="278"/>
        <v>5</v>
      </c>
      <c r="KP14" s="201"/>
      <c r="KQ14" s="61">
        <f t="shared" si="297"/>
        <v>5</v>
      </c>
      <c r="KR14" s="61">
        <f t="shared" si="280"/>
        <v>5</v>
      </c>
      <c r="KS14" s="61" t="str">
        <f t="shared" si="281"/>
        <v/>
      </c>
      <c r="KT14" s="61" t="str">
        <f t="shared" si="282"/>
        <v/>
      </c>
      <c r="KU14" s="61" t="str">
        <f t="shared" si="283"/>
        <v/>
      </c>
      <c r="KV14" s="61" t="str">
        <f t="shared" si="284"/>
        <v/>
      </c>
      <c r="KW14" s="61" t="str">
        <f t="shared" si="285"/>
        <v/>
      </c>
      <c r="KX14" s="62">
        <f t="shared" si="286"/>
        <v>9</v>
      </c>
      <c r="KY14" s="84"/>
      <c r="KZ14" s="59">
        <f t="shared" si="287"/>
        <v>0</v>
      </c>
      <c r="LA14" s="60">
        <f t="shared" si="288"/>
        <v>22</v>
      </c>
      <c r="LB14" s="201"/>
      <c r="LC14" s="61">
        <f t="shared" si="289"/>
        <v>22</v>
      </c>
      <c r="LD14" s="61" t="str">
        <f t="shared" si="290"/>
        <v/>
      </c>
      <c r="LE14" s="61" t="str">
        <f t="shared" si="291"/>
        <v/>
      </c>
      <c r="LF14" s="61">
        <f t="shared" si="292"/>
        <v>22</v>
      </c>
      <c r="LG14" s="148">
        <f t="shared" si="293"/>
        <v>9</v>
      </c>
      <c r="LH14" s="87"/>
      <c r="LI14" s="185">
        <f t="shared" si="294"/>
        <v>2</v>
      </c>
      <c r="LJ14" s="87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</row>
    <row r="15" spans="1:381" s="1" customFormat="1" ht="15" x14ac:dyDescent="0.2">
      <c r="A15" s="35"/>
      <c r="B15" s="45">
        <v>10</v>
      </c>
      <c r="C15" s="63" t="s">
        <v>26</v>
      </c>
      <c r="D15" s="47" t="s">
        <v>169</v>
      </c>
      <c r="E15" s="161">
        <v>319582</v>
      </c>
      <c r="F15" s="161">
        <v>303</v>
      </c>
      <c r="G15" s="49" t="s">
        <v>99</v>
      </c>
      <c r="H15" s="50" t="str">
        <f t="shared" si="0"/>
        <v>Top Truck</v>
      </c>
      <c r="I15" s="186">
        <f t="shared" si="1"/>
        <v>21</v>
      </c>
      <c r="J15" s="51" t="str">
        <f t="shared" si="2"/>
        <v>x</v>
      </c>
      <c r="K15" s="179"/>
      <c r="L15" s="52" t="str">
        <f t="shared" si="3"/>
        <v/>
      </c>
      <c r="M15" s="53" t="str">
        <f t="shared" si="4"/>
        <v/>
      </c>
      <c r="N15" s="53" t="str">
        <f t="shared" si="5"/>
        <v/>
      </c>
      <c r="O15" s="53" t="str">
        <f t="shared" si="6"/>
        <v/>
      </c>
      <c r="P15" s="127" t="str">
        <f t="shared" si="7"/>
        <v/>
      </c>
      <c r="Q15" s="52" t="str">
        <f t="shared" si="8"/>
        <v/>
      </c>
      <c r="R15" s="53" t="str">
        <f t="shared" si="9"/>
        <v/>
      </c>
      <c r="S15" s="53" t="str">
        <f t="shared" si="10"/>
        <v/>
      </c>
      <c r="T15" s="53" t="str">
        <f t="shared" si="11"/>
        <v/>
      </c>
      <c r="U15" s="127" t="str">
        <f t="shared" si="12"/>
        <v/>
      </c>
      <c r="V15" s="52" t="str">
        <f t="shared" si="13"/>
        <v/>
      </c>
      <c r="W15" s="53" t="str">
        <f t="shared" si="14"/>
        <v/>
      </c>
      <c r="X15" s="53" t="str">
        <f t="shared" si="15"/>
        <v/>
      </c>
      <c r="Y15" s="53" t="str">
        <f t="shared" si="16"/>
        <v/>
      </c>
      <c r="Z15" s="127" t="str">
        <f t="shared" si="17"/>
        <v/>
      </c>
      <c r="AA15" s="52" t="str">
        <f t="shared" si="18"/>
        <v/>
      </c>
      <c r="AB15" s="53" t="str">
        <f t="shared" si="19"/>
        <v/>
      </c>
      <c r="AC15" s="53" t="str">
        <f t="shared" si="20"/>
        <v/>
      </c>
      <c r="AD15" s="53" t="str">
        <f t="shared" si="21"/>
        <v/>
      </c>
      <c r="AE15" s="127" t="str">
        <f t="shared" si="22"/>
        <v/>
      </c>
      <c r="AF15" s="52" t="str">
        <f t="shared" si="23"/>
        <v/>
      </c>
      <c r="AG15" s="53" t="str">
        <f t="shared" si="24"/>
        <v/>
      </c>
      <c r="AH15" s="53" t="str">
        <f t="shared" si="25"/>
        <v/>
      </c>
      <c r="AI15" s="53" t="str">
        <f t="shared" si="26"/>
        <v/>
      </c>
      <c r="AJ15" s="127" t="str">
        <f t="shared" si="27"/>
        <v/>
      </c>
      <c r="AK15" s="52" t="str">
        <f t="shared" si="28"/>
        <v/>
      </c>
      <c r="AL15" s="53" t="str">
        <f t="shared" si="29"/>
        <v/>
      </c>
      <c r="AM15" s="53" t="str">
        <f t="shared" si="30"/>
        <v/>
      </c>
      <c r="AN15" s="150" t="str">
        <f t="shared" si="31"/>
        <v/>
      </c>
      <c r="AO15" s="127" t="str">
        <f t="shared" si="32"/>
        <v/>
      </c>
      <c r="AP15" s="191">
        <f t="shared" si="33"/>
        <v>4</v>
      </c>
      <c r="AQ15" s="53" t="str">
        <f t="shared" si="34"/>
        <v/>
      </c>
      <c r="AR15" s="181" t="str">
        <f t="shared" si="35"/>
        <v/>
      </c>
      <c r="AS15" s="159">
        <f t="shared" si="36"/>
        <v>0</v>
      </c>
      <c r="AT15" s="127" t="str">
        <f t="shared" si="37"/>
        <v/>
      </c>
      <c r="AU15" s="130"/>
      <c r="AV15" s="55" t="str">
        <f t="shared" si="38"/>
        <v/>
      </c>
      <c r="AW15" s="53" t="str">
        <f t="shared" si="39"/>
        <v/>
      </c>
      <c r="AX15" s="53" t="str">
        <f t="shared" si="40"/>
        <v/>
      </c>
      <c r="AY15" s="53" t="str">
        <f t="shared" si="41"/>
        <v/>
      </c>
      <c r="AZ15" s="124" t="str">
        <f t="shared" si="42"/>
        <v/>
      </c>
      <c r="BA15" s="52" t="str">
        <f t="shared" si="43"/>
        <v/>
      </c>
      <c r="BB15" s="53" t="str">
        <f t="shared" si="44"/>
        <v/>
      </c>
      <c r="BC15" s="53" t="str">
        <f t="shared" si="45"/>
        <v/>
      </c>
      <c r="BD15" s="53" t="str">
        <f t="shared" si="46"/>
        <v/>
      </c>
      <c r="BE15" s="124" t="str">
        <f t="shared" si="47"/>
        <v/>
      </c>
      <c r="BF15" s="52" t="str">
        <f t="shared" si="48"/>
        <v/>
      </c>
      <c r="BG15" s="53" t="str">
        <f t="shared" si="49"/>
        <v/>
      </c>
      <c r="BH15" s="53" t="str">
        <f t="shared" si="50"/>
        <v/>
      </c>
      <c r="BI15" s="53" t="str">
        <f t="shared" si="51"/>
        <v/>
      </c>
      <c r="BJ15" s="54" t="str">
        <f t="shared" si="52"/>
        <v/>
      </c>
      <c r="BK15" s="52" t="str">
        <f t="shared" si="53"/>
        <v/>
      </c>
      <c r="BL15" s="53" t="str">
        <f t="shared" si="54"/>
        <v/>
      </c>
      <c r="BM15" s="53" t="str">
        <f t="shared" si="55"/>
        <v/>
      </c>
      <c r="BN15" s="53" t="str">
        <f t="shared" si="56"/>
        <v/>
      </c>
      <c r="BO15" s="54" t="str">
        <f t="shared" si="57"/>
        <v/>
      </c>
      <c r="BP15" s="52" t="str">
        <f t="shared" si="58"/>
        <v/>
      </c>
      <c r="BQ15" s="53" t="str">
        <f t="shared" si="59"/>
        <v/>
      </c>
      <c r="BR15" s="53" t="str">
        <f t="shared" si="60"/>
        <v/>
      </c>
      <c r="BS15" s="53" t="str">
        <f t="shared" si="61"/>
        <v/>
      </c>
      <c r="BT15" s="54" t="str">
        <f t="shared" si="62"/>
        <v/>
      </c>
      <c r="BU15" s="52" t="str">
        <f t="shared" si="63"/>
        <v/>
      </c>
      <c r="BV15" s="53" t="str">
        <f t="shared" si="64"/>
        <v/>
      </c>
      <c r="BW15" s="53" t="str">
        <f t="shared" si="65"/>
        <v/>
      </c>
      <c r="BX15" s="53" t="str">
        <f t="shared" si="66"/>
        <v/>
      </c>
      <c r="BY15" s="54" t="str">
        <f t="shared" si="67"/>
        <v/>
      </c>
      <c r="BZ15" s="165">
        <f t="shared" si="68"/>
        <v>4</v>
      </c>
      <c r="CA15" s="53" t="str">
        <f t="shared" si="69"/>
        <v/>
      </c>
      <c r="CB15" s="181" t="str">
        <f t="shared" si="70"/>
        <v/>
      </c>
      <c r="CC15" s="127">
        <f t="shared" si="71"/>
        <v>0</v>
      </c>
      <c r="CD15" s="127" t="str">
        <f t="shared" si="72"/>
        <v/>
      </c>
      <c r="CE15" s="130"/>
      <c r="CF15" s="55" t="str">
        <f t="shared" si="73"/>
        <v/>
      </c>
      <c r="CG15" s="53" t="str">
        <f t="shared" si="74"/>
        <v/>
      </c>
      <c r="CH15" s="53" t="str">
        <f t="shared" si="75"/>
        <v/>
      </c>
      <c r="CI15" s="53" t="str">
        <f t="shared" si="76"/>
        <v/>
      </c>
      <c r="CJ15" s="124" t="str">
        <f t="shared" si="77"/>
        <v/>
      </c>
      <c r="CK15" s="52" t="str">
        <f t="shared" si="78"/>
        <v/>
      </c>
      <c r="CL15" s="53" t="str">
        <f t="shared" si="79"/>
        <v/>
      </c>
      <c r="CM15" s="53" t="str">
        <f t="shared" si="80"/>
        <v/>
      </c>
      <c r="CN15" s="53" t="str">
        <f t="shared" si="81"/>
        <v/>
      </c>
      <c r="CO15" s="124" t="str">
        <f t="shared" si="82"/>
        <v/>
      </c>
      <c r="CP15" s="52" t="str">
        <f t="shared" si="83"/>
        <v/>
      </c>
      <c r="CQ15" s="53" t="str">
        <f t="shared" si="84"/>
        <v/>
      </c>
      <c r="CR15" s="53" t="str">
        <f t="shared" si="85"/>
        <v/>
      </c>
      <c r="CS15" s="53" t="str">
        <f t="shared" si="86"/>
        <v/>
      </c>
      <c r="CT15" s="54" t="str">
        <f t="shared" si="87"/>
        <v/>
      </c>
      <c r="CU15" s="52" t="str">
        <f t="shared" si="88"/>
        <v/>
      </c>
      <c r="CV15" s="53" t="str">
        <f t="shared" si="89"/>
        <v/>
      </c>
      <c r="CW15" s="53" t="str">
        <f t="shared" si="90"/>
        <v/>
      </c>
      <c r="CX15" s="53" t="str">
        <f>IF(CV15&lt;&gt;"",IF($G15="3",IF(AND(CV15&lt;=20,CE15&gt;=CU123),HLOOKUP(CV15,Points_Table_Modified,IF(DJ15&gt;=6,8,DJ15+2),FALSE),0),IF(AND(CV15&lt;=10,$CE15&gt;=CU123),HLOOKUP(CV15,Points_Table,IF(DJ15&gt;=6,8,DJ15+2),FALSE),0)),"")</f>
        <v/>
      </c>
      <c r="CY15" s="54" t="str">
        <f t="shared" si="91"/>
        <v/>
      </c>
      <c r="CZ15" s="52" t="str">
        <f t="shared" si="92"/>
        <v/>
      </c>
      <c r="DA15" s="53" t="str">
        <f t="shared" si="93"/>
        <v/>
      </c>
      <c r="DB15" s="53" t="str">
        <f t="shared" si="94"/>
        <v/>
      </c>
      <c r="DC15" s="53" t="str">
        <f t="shared" si="95"/>
        <v/>
      </c>
      <c r="DD15" s="54" t="str">
        <f t="shared" si="96"/>
        <v/>
      </c>
      <c r="DE15" s="52" t="str">
        <f t="shared" si="97"/>
        <v/>
      </c>
      <c r="DF15" s="53" t="str">
        <f t="shared" si="98"/>
        <v/>
      </c>
      <c r="DG15" s="53" t="str">
        <f t="shared" si="99"/>
        <v/>
      </c>
      <c r="DH15" s="53" t="str">
        <f t="shared" si="295"/>
        <v/>
      </c>
      <c r="DI15" s="54" t="str">
        <f t="shared" si="100"/>
        <v/>
      </c>
      <c r="DJ15" s="165">
        <f t="shared" si="101"/>
        <v>6</v>
      </c>
      <c r="DK15" s="53" t="str">
        <f t="shared" si="102"/>
        <v/>
      </c>
      <c r="DL15" s="181" t="str">
        <f t="shared" si="103"/>
        <v/>
      </c>
      <c r="DM15" s="159">
        <f t="shared" si="104"/>
        <v>0</v>
      </c>
      <c r="DN15" s="127" t="str">
        <f t="shared" si="105"/>
        <v/>
      </c>
      <c r="DO15" s="130"/>
      <c r="DP15" s="55" t="str">
        <f t="shared" si="106"/>
        <v/>
      </c>
      <c r="DQ15" s="53" t="str">
        <f t="shared" si="107"/>
        <v/>
      </c>
      <c r="DR15" s="53" t="str">
        <f t="shared" si="108"/>
        <v/>
      </c>
      <c r="DS15" s="53" t="str">
        <f t="shared" si="109"/>
        <v/>
      </c>
      <c r="DT15" s="124" t="str">
        <f t="shared" si="110"/>
        <v/>
      </c>
      <c r="DU15" s="52" t="str">
        <f t="shared" si="111"/>
        <v/>
      </c>
      <c r="DV15" s="53" t="str">
        <f t="shared" si="112"/>
        <v/>
      </c>
      <c r="DW15" s="53" t="str">
        <f t="shared" si="113"/>
        <v/>
      </c>
      <c r="DX15" s="53" t="str">
        <f t="shared" si="114"/>
        <v/>
      </c>
      <c r="DY15" s="124" t="str">
        <f t="shared" si="115"/>
        <v/>
      </c>
      <c r="DZ15" s="52" t="str">
        <f t="shared" si="116"/>
        <v/>
      </c>
      <c r="EA15" s="53" t="str">
        <f t="shared" si="117"/>
        <v/>
      </c>
      <c r="EB15" s="53" t="str">
        <f t="shared" si="118"/>
        <v/>
      </c>
      <c r="EC15" s="53" t="str">
        <f t="shared" si="119"/>
        <v/>
      </c>
      <c r="ED15" s="57" t="str">
        <f t="shared" si="120"/>
        <v/>
      </c>
      <c r="EE15" s="52" t="str">
        <f t="shared" si="121"/>
        <v/>
      </c>
      <c r="EF15" s="53" t="str">
        <f t="shared" si="122"/>
        <v/>
      </c>
      <c r="EG15" s="53" t="str">
        <f t="shared" si="123"/>
        <v/>
      </c>
      <c r="EH15" s="53" t="str">
        <f t="shared" si="124"/>
        <v/>
      </c>
      <c r="EI15" s="57" t="str">
        <f t="shared" si="125"/>
        <v/>
      </c>
      <c r="EJ15" s="52" t="str">
        <f t="shared" si="126"/>
        <v/>
      </c>
      <c r="EK15" s="53" t="str">
        <f t="shared" si="127"/>
        <v/>
      </c>
      <c r="EL15" s="53" t="str">
        <f t="shared" si="128"/>
        <v/>
      </c>
      <c r="EM15" s="53" t="str">
        <f t="shared" si="129"/>
        <v/>
      </c>
      <c r="EN15" s="57" t="str">
        <f t="shared" si="130"/>
        <v/>
      </c>
      <c r="EO15" s="52" t="str">
        <f t="shared" si="131"/>
        <v/>
      </c>
      <c r="EP15" s="53" t="str">
        <f t="shared" si="132"/>
        <v/>
      </c>
      <c r="EQ15" s="53" t="str">
        <f t="shared" si="133"/>
        <v/>
      </c>
      <c r="ER15" s="53" t="str">
        <f t="shared" si="134"/>
        <v/>
      </c>
      <c r="ES15" s="54" t="str">
        <f t="shared" si="135"/>
        <v/>
      </c>
      <c r="ET15" s="165">
        <f t="shared" si="136"/>
        <v>4</v>
      </c>
      <c r="EU15" s="53" t="str">
        <f t="shared" si="137"/>
        <v/>
      </c>
      <c r="EV15" s="181" t="str">
        <f t="shared" si="138"/>
        <v/>
      </c>
      <c r="EW15" s="159">
        <f t="shared" si="139"/>
        <v>0</v>
      </c>
      <c r="EX15" s="127" t="str">
        <f t="shared" si="140"/>
        <v/>
      </c>
      <c r="EY15" s="130"/>
      <c r="EZ15" s="55" t="str">
        <f t="shared" si="141"/>
        <v/>
      </c>
      <c r="FA15" s="53" t="str">
        <f t="shared" si="142"/>
        <v/>
      </c>
      <c r="FB15" s="53" t="str">
        <f t="shared" si="143"/>
        <v/>
      </c>
      <c r="FC15" s="53" t="str">
        <f t="shared" si="144"/>
        <v/>
      </c>
      <c r="FD15" s="124" t="str">
        <f t="shared" si="145"/>
        <v/>
      </c>
      <c r="FE15" s="52" t="str">
        <f t="shared" si="146"/>
        <v/>
      </c>
      <c r="FF15" s="53" t="str">
        <f t="shared" si="147"/>
        <v/>
      </c>
      <c r="FG15" s="53" t="str">
        <f t="shared" si="148"/>
        <v/>
      </c>
      <c r="FH15" s="53" t="str">
        <f t="shared" si="149"/>
        <v/>
      </c>
      <c r="FI15" s="124" t="str">
        <f t="shared" si="150"/>
        <v/>
      </c>
      <c r="FJ15" s="52" t="str">
        <f t="shared" si="151"/>
        <v/>
      </c>
      <c r="FK15" s="53" t="str">
        <f t="shared" si="152"/>
        <v/>
      </c>
      <c r="FL15" s="53" t="str">
        <f t="shared" si="153"/>
        <v/>
      </c>
      <c r="FM15" s="53" t="str">
        <f>IF(FK15&lt;&gt;"",IF($G15="3",IF(AND(FK15&lt;=20,EY15&gt;=$FJ$120),HLOOKUP(FK15,Points_Table_Modified,IF(GD15&gt;=6,8,GD77),FALSE),0),IF(AND(FK15&lt;=10,EY15&gt;=$FJ$120),HLOOKUP(FK15,Points_Table,IF(GD15&gt;=6,8,GD15+2),FALSE),0)),"")</f>
        <v/>
      </c>
      <c r="FN15" s="57" t="str">
        <f t="shared" si="154"/>
        <v/>
      </c>
      <c r="FO15" s="52" t="str">
        <f t="shared" si="155"/>
        <v/>
      </c>
      <c r="FP15" s="53" t="str">
        <f t="shared" si="156"/>
        <v/>
      </c>
      <c r="FQ15" s="53" t="str">
        <f t="shared" si="157"/>
        <v/>
      </c>
      <c r="FR15" s="53" t="str">
        <f t="shared" si="158"/>
        <v/>
      </c>
      <c r="FS15" s="57" t="str">
        <f t="shared" si="159"/>
        <v/>
      </c>
      <c r="FT15" s="52" t="str">
        <f t="shared" si="160"/>
        <v/>
      </c>
      <c r="FU15" s="53" t="str">
        <f t="shared" si="161"/>
        <v/>
      </c>
      <c r="FV15" s="53" t="str">
        <f t="shared" si="162"/>
        <v/>
      </c>
      <c r="FW15" s="53" t="str">
        <f t="shared" si="163"/>
        <v/>
      </c>
      <c r="FX15" s="57" t="str">
        <f t="shared" si="164"/>
        <v/>
      </c>
      <c r="FY15" s="52" t="str">
        <f t="shared" si="165"/>
        <v/>
      </c>
      <c r="FZ15" s="53" t="str">
        <f t="shared" si="166"/>
        <v/>
      </c>
      <c r="GA15" s="53" t="str">
        <f t="shared" si="167"/>
        <v/>
      </c>
      <c r="GB15" s="53" t="str">
        <f t="shared" si="168"/>
        <v/>
      </c>
      <c r="GC15" s="57" t="str">
        <f t="shared" si="169"/>
        <v/>
      </c>
      <c r="GD15" s="165">
        <f t="shared" si="170"/>
        <v>4</v>
      </c>
      <c r="GE15" s="53" t="str">
        <f t="shared" si="171"/>
        <v/>
      </c>
      <c r="GF15" s="181" t="str">
        <f t="shared" si="172"/>
        <v/>
      </c>
      <c r="GG15" s="159">
        <f t="shared" si="173"/>
        <v>0</v>
      </c>
      <c r="GH15" s="127" t="str">
        <f t="shared" si="174"/>
        <v/>
      </c>
      <c r="GI15" s="130"/>
      <c r="GJ15" s="55" t="str">
        <f t="shared" si="175"/>
        <v/>
      </c>
      <c r="GK15" s="53" t="str">
        <f t="shared" si="176"/>
        <v/>
      </c>
      <c r="GL15" s="53" t="str">
        <f t="shared" si="177"/>
        <v/>
      </c>
      <c r="GM15" s="53" t="str">
        <f t="shared" si="178"/>
        <v/>
      </c>
      <c r="GN15" s="124" t="str">
        <f t="shared" si="179"/>
        <v/>
      </c>
      <c r="GO15" s="52" t="str">
        <f t="shared" si="180"/>
        <v/>
      </c>
      <c r="GP15" s="53" t="str">
        <f t="shared" si="181"/>
        <v/>
      </c>
      <c r="GQ15" s="53" t="str">
        <f t="shared" si="182"/>
        <v/>
      </c>
      <c r="GR15" s="53" t="str">
        <f t="shared" si="183"/>
        <v/>
      </c>
      <c r="GS15" s="124" t="str">
        <f t="shared" si="184"/>
        <v/>
      </c>
      <c r="GT15" s="52" t="str">
        <f t="shared" si="185"/>
        <v/>
      </c>
      <c r="GU15" s="53" t="str">
        <f t="shared" si="186"/>
        <v/>
      </c>
      <c r="GV15" s="53" t="str">
        <f t="shared" si="187"/>
        <v/>
      </c>
      <c r="GW15" s="53" t="str">
        <f>IF(GU15&lt;&gt;"",IF($G15="3",IF(AND(GU15&lt;=20,GI15&gt;=$GT$120),HLOOKUP(GU15,Points_Table_Modified,IF(HN15&gt;=6,8,HN77),FALSE),0),IF(AND(GU15&lt;=10,GI15&gt;=$GT$120),HLOOKUP(GU15,Points_Table,IF(HN15&gt;=6,8,HN15+2),FALSE),0)),"")</f>
        <v/>
      </c>
      <c r="GX15" s="54" t="str">
        <f t="shared" si="188"/>
        <v/>
      </c>
      <c r="GY15" s="52" t="str">
        <f t="shared" si="189"/>
        <v/>
      </c>
      <c r="GZ15" s="53" t="str">
        <f t="shared" si="190"/>
        <v/>
      </c>
      <c r="HA15" s="53" t="str">
        <f t="shared" si="191"/>
        <v/>
      </c>
      <c r="HB15" s="53" t="str">
        <f t="shared" si="192"/>
        <v/>
      </c>
      <c r="HC15" s="54" t="str">
        <f t="shared" si="193"/>
        <v/>
      </c>
      <c r="HD15" s="52" t="str">
        <f t="shared" si="194"/>
        <v/>
      </c>
      <c r="HE15" s="53" t="str">
        <f t="shared" si="195"/>
        <v/>
      </c>
      <c r="HF15" s="53" t="str">
        <f t="shared" si="196"/>
        <v/>
      </c>
      <c r="HG15" s="53" t="str">
        <f t="shared" si="197"/>
        <v/>
      </c>
      <c r="HH15" s="54" t="str">
        <f t="shared" si="198"/>
        <v/>
      </c>
      <c r="HI15" s="52" t="str">
        <f t="shared" si="199"/>
        <v/>
      </c>
      <c r="HJ15" s="53" t="str">
        <f t="shared" si="200"/>
        <v/>
      </c>
      <c r="HK15" s="53" t="str">
        <f t="shared" si="201"/>
        <v/>
      </c>
      <c r="HL15" s="53" t="str">
        <f t="shared" si="202"/>
        <v/>
      </c>
      <c r="HM15" s="54" t="str">
        <f t="shared" si="203"/>
        <v/>
      </c>
      <c r="HN15" s="165">
        <f t="shared" si="204"/>
        <v>6</v>
      </c>
      <c r="HO15" s="53" t="str">
        <f t="shared" si="205"/>
        <v/>
      </c>
      <c r="HP15" s="181" t="str">
        <f t="shared" si="206"/>
        <v/>
      </c>
      <c r="HQ15" s="159">
        <f t="shared" si="207"/>
        <v>0</v>
      </c>
      <c r="HR15" s="127" t="str">
        <f t="shared" si="208"/>
        <v/>
      </c>
      <c r="HS15" s="130"/>
      <c r="HT15" s="55" t="str">
        <f t="shared" si="209"/>
        <v/>
      </c>
      <c r="HU15" s="53" t="str">
        <f t="shared" si="210"/>
        <v/>
      </c>
      <c r="HV15" s="53" t="str">
        <f t="shared" si="211"/>
        <v/>
      </c>
      <c r="HW15" s="53" t="str">
        <f t="shared" si="212"/>
        <v/>
      </c>
      <c r="HX15" s="124" t="str">
        <f t="shared" si="213"/>
        <v/>
      </c>
      <c r="HY15" s="52" t="str">
        <f t="shared" si="214"/>
        <v/>
      </c>
      <c r="HZ15" s="53" t="str">
        <f t="shared" si="215"/>
        <v/>
      </c>
      <c r="IA15" s="53" t="str">
        <f t="shared" si="216"/>
        <v/>
      </c>
      <c r="IB15" s="53" t="str">
        <f t="shared" si="217"/>
        <v/>
      </c>
      <c r="IC15" s="124" t="str">
        <f t="shared" si="218"/>
        <v/>
      </c>
      <c r="ID15" s="52" t="str">
        <f t="shared" si="219"/>
        <v/>
      </c>
      <c r="IE15" s="53" t="str">
        <f t="shared" si="220"/>
        <v/>
      </c>
      <c r="IF15" s="53" t="str">
        <f t="shared" si="221"/>
        <v/>
      </c>
      <c r="IG15" s="53" t="str">
        <f t="shared" si="222"/>
        <v/>
      </c>
      <c r="IH15" s="54" t="str">
        <f t="shared" si="223"/>
        <v/>
      </c>
      <c r="II15" s="52" t="str">
        <f t="shared" si="224"/>
        <v/>
      </c>
      <c r="IJ15" s="53" t="str">
        <f t="shared" si="225"/>
        <v/>
      </c>
      <c r="IK15" s="53" t="str">
        <f t="shared" si="226"/>
        <v/>
      </c>
      <c r="IL15" s="53" t="str">
        <f t="shared" si="227"/>
        <v/>
      </c>
      <c r="IM15" s="54" t="str">
        <f t="shared" si="228"/>
        <v/>
      </c>
      <c r="IN15" s="52" t="str">
        <f t="shared" si="229"/>
        <v/>
      </c>
      <c r="IO15" s="53" t="str">
        <f t="shared" si="230"/>
        <v/>
      </c>
      <c r="IP15" s="53" t="str">
        <f t="shared" si="231"/>
        <v/>
      </c>
      <c r="IQ15" s="53" t="str">
        <f t="shared" si="232"/>
        <v/>
      </c>
      <c r="IR15" s="54" t="str">
        <f t="shared" si="233"/>
        <v/>
      </c>
      <c r="IS15" s="52" t="str">
        <f t="shared" si="234"/>
        <v/>
      </c>
      <c r="IT15" s="53" t="str">
        <f t="shared" si="235"/>
        <v/>
      </c>
      <c r="IU15" s="53" t="str">
        <f>IF($G15="6",IF(IF(IT15&lt;&gt;"",IF(MAX(COUNTIF($IT$6:$IT$117,$IT$6:$IT$117))&gt;1,"x",""),"")&lt;&gt;"",IT15+1,""),IF(IS15=0,"",IF(IF(IT15&lt;&gt;"",IF(MAX(COUNTIF(IT$6:$IT$117,$IT$6:$IT$117))&gt;1,"x",""),"")&lt;&gt;"",IT15+1,"")))</f>
        <v/>
      </c>
      <c r="IV15" s="53" t="str">
        <f t="shared" si="236"/>
        <v/>
      </c>
      <c r="IW15" s="54" t="str">
        <f t="shared" si="237"/>
        <v/>
      </c>
      <c r="IX15" s="165">
        <f t="shared" si="238"/>
        <v>5</v>
      </c>
      <c r="IY15" s="53" t="str">
        <f t="shared" si="239"/>
        <v/>
      </c>
      <c r="IZ15" s="181" t="str">
        <f t="shared" si="240"/>
        <v/>
      </c>
      <c r="JA15" s="159">
        <f t="shared" si="241"/>
        <v>0</v>
      </c>
      <c r="JB15" s="127" t="str">
        <f t="shared" si="242"/>
        <v/>
      </c>
      <c r="JC15" s="130">
        <v>138</v>
      </c>
      <c r="JD15" s="55">
        <f t="shared" si="243"/>
        <v>138</v>
      </c>
      <c r="JE15" s="53">
        <f t="shared" si="244"/>
        <v>4</v>
      </c>
      <c r="JF15" s="53" t="str">
        <f t="shared" si="245"/>
        <v/>
      </c>
      <c r="JG15" s="53">
        <f t="shared" si="246"/>
        <v>16</v>
      </c>
      <c r="JH15" s="124">
        <f t="shared" si="247"/>
        <v>16</v>
      </c>
      <c r="JI15" s="52" t="str">
        <f t="shared" si="248"/>
        <v/>
      </c>
      <c r="JJ15" s="53" t="str">
        <f t="shared" si="249"/>
        <v/>
      </c>
      <c r="JK15" s="53" t="str">
        <f t="shared" si="250"/>
        <v/>
      </c>
      <c r="JL15" s="53" t="str">
        <f t="shared" si="251"/>
        <v/>
      </c>
      <c r="JM15" s="124" t="str">
        <f t="shared" si="252"/>
        <v/>
      </c>
      <c r="JN15" s="52" t="str">
        <f t="shared" si="253"/>
        <v/>
      </c>
      <c r="JO15" s="53" t="str">
        <f t="shared" si="254"/>
        <v/>
      </c>
      <c r="JP15" s="53" t="str">
        <f t="shared" si="255"/>
        <v/>
      </c>
      <c r="JQ15" s="53" t="str">
        <f t="shared" si="296"/>
        <v/>
      </c>
      <c r="JR15" s="54" t="str">
        <f t="shared" si="256"/>
        <v/>
      </c>
      <c r="JS15" s="52" t="str">
        <f t="shared" si="257"/>
        <v/>
      </c>
      <c r="JT15" s="53" t="str">
        <f t="shared" si="258"/>
        <v/>
      </c>
      <c r="JU15" s="53" t="str">
        <f t="shared" si="259"/>
        <v/>
      </c>
      <c r="JV15" s="53" t="str">
        <f t="shared" si="260"/>
        <v/>
      </c>
      <c r="JW15" s="54" t="str">
        <f t="shared" si="261"/>
        <v/>
      </c>
      <c r="JX15" s="52" t="str">
        <f t="shared" si="262"/>
        <v/>
      </c>
      <c r="JY15" s="53" t="str">
        <f t="shared" si="263"/>
        <v/>
      </c>
      <c r="JZ15" s="53" t="str">
        <f t="shared" si="264"/>
        <v/>
      </c>
      <c r="KA15" s="53" t="str">
        <f t="shared" si="265"/>
        <v/>
      </c>
      <c r="KB15" s="54" t="str">
        <f t="shared" si="266"/>
        <v/>
      </c>
      <c r="KC15" s="52" t="str">
        <f t="shared" si="267"/>
        <v/>
      </c>
      <c r="KD15" s="53" t="str">
        <f t="shared" si="268"/>
        <v/>
      </c>
      <c r="KE15" s="53" t="str">
        <f t="shared" si="269"/>
        <v/>
      </c>
      <c r="KF15" s="53" t="str">
        <f t="shared" si="270"/>
        <v/>
      </c>
      <c r="KG15" s="54" t="str">
        <f t="shared" si="271"/>
        <v/>
      </c>
      <c r="KH15" s="165">
        <f t="shared" si="272"/>
        <v>6</v>
      </c>
      <c r="KI15" s="53" t="str">
        <f t="shared" si="273"/>
        <v>4</v>
      </c>
      <c r="KJ15" s="181">
        <f t="shared" si="274"/>
        <v>5</v>
      </c>
      <c r="KK15" s="159">
        <f t="shared" si="275"/>
        <v>16</v>
      </c>
      <c r="KL15" s="332">
        <f t="shared" si="276"/>
        <v>21</v>
      </c>
      <c r="KM15" s="86"/>
      <c r="KN15" s="60">
        <f t="shared" si="277"/>
        <v>0</v>
      </c>
      <c r="KO15" s="60">
        <f t="shared" si="278"/>
        <v>0</v>
      </c>
      <c r="KP15" s="201"/>
      <c r="KQ15" s="61">
        <f t="shared" si="297"/>
        <v>0</v>
      </c>
      <c r="KR15" s="61">
        <f t="shared" si="280"/>
        <v>0</v>
      </c>
      <c r="KS15" s="61" t="str">
        <f t="shared" si="281"/>
        <v/>
      </c>
      <c r="KT15" s="61" t="str">
        <f t="shared" si="282"/>
        <v/>
      </c>
      <c r="KU15" s="61" t="str">
        <f t="shared" si="283"/>
        <v/>
      </c>
      <c r="KV15" s="61" t="str">
        <f t="shared" si="284"/>
        <v/>
      </c>
      <c r="KW15" s="61" t="str">
        <f t="shared" si="285"/>
        <v/>
      </c>
      <c r="KX15" s="62">
        <f t="shared" si="286"/>
        <v>11</v>
      </c>
      <c r="KY15" s="84"/>
      <c r="KZ15" s="59">
        <f t="shared" si="287"/>
        <v>0</v>
      </c>
      <c r="LA15" s="60">
        <f t="shared" si="288"/>
        <v>21</v>
      </c>
      <c r="LB15" s="201"/>
      <c r="LC15" s="61">
        <f t="shared" si="289"/>
        <v>21</v>
      </c>
      <c r="LD15" s="61" t="str">
        <f t="shared" si="290"/>
        <v/>
      </c>
      <c r="LE15" s="61" t="str">
        <f t="shared" si="291"/>
        <v/>
      </c>
      <c r="LF15" s="61">
        <f t="shared" si="292"/>
        <v>21</v>
      </c>
      <c r="LG15" s="148">
        <f t="shared" si="293"/>
        <v>10</v>
      </c>
      <c r="LH15" s="87"/>
      <c r="LI15" s="185">
        <f t="shared" si="294"/>
        <v>1</v>
      </c>
      <c r="LJ15" s="87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</row>
    <row r="16" spans="1:381" s="1" customFormat="1" ht="15" x14ac:dyDescent="0.2">
      <c r="A16" s="35"/>
      <c r="B16" s="45">
        <v>11</v>
      </c>
      <c r="C16" s="63" t="s">
        <v>210</v>
      </c>
      <c r="D16" s="47" t="s">
        <v>211</v>
      </c>
      <c r="E16" s="161">
        <v>100604</v>
      </c>
      <c r="F16" s="161">
        <v>115</v>
      </c>
      <c r="G16" s="49" t="s">
        <v>99</v>
      </c>
      <c r="H16" s="50" t="str">
        <f t="shared" si="0"/>
        <v>Top Truck</v>
      </c>
      <c r="I16" s="186">
        <f t="shared" si="1"/>
        <v>17</v>
      </c>
      <c r="J16" s="51" t="str">
        <f t="shared" si="2"/>
        <v>x</v>
      </c>
      <c r="K16" s="179"/>
      <c r="L16" s="52" t="str">
        <f t="shared" si="3"/>
        <v/>
      </c>
      <c r="M16" s="53" t="str">
        <f t="shared" si="4"/>
        <v/>
      </c>
      <c r="N16" s="53" t="str">
        <f t="shared" si="5"/>
        <v/>
      </c>
      <c r="O16" s="53" t="str">
        <f t="shared" si="6"/>
        <v/>
      </c>
      <c r="P16" s="127" t="str">
        <f t="shared" si="7"/>
        <v/>
      </c>
      <c r="Q16" s="52" t="str">
        <f t="shared" si="8"/>
        <v/>
      </c>
      <c r="R16" s="53" t="str">
        <f t="shared" si="9"/>
        <v/>
      </c>
      <c r="S16" s="53" t="str">
        <f t="shared" si="10"/>
        <v/>
      </c>
      <c r="T16" s="53" t="str">
        <f t="shared" si="11"/>
        <v/>
      </c>
      <c r="U16" s="127" t="str">
        <f t="shared" si="12"/>
        <v/>
      </c>
      <c r="V16" s="52" t="str">
        <f t="shared" si="13"/>
        <v/>
      </c>
      <c r="W16" s="53" t="str">
        <f t="shared" si="14"/>
        <v/>
      </c>
      <c r="X16" s="53" t="str">
        <f t="shared" si="15"/>
        <v/>
      </c>
      <c r="Y16" s="53" t="str">
        <f t="shared" si="16"/>
        <v/>
      </c>
      <c r="Z16" s="127" t="str">
        <f t="shared" si="17"/>
        <v/>
      </c>
      <c r="AA16" s="52" t="str">
        <f t="shared" si="18"/>
        <v/>
      </c>
      <c r="AB16" s="53" t="str">
        <f t="shared" si="19"/>
        <v/>
      </c>
      <c r="AC16" s="53" t="str">
        <f t="shared" si="20"/>
        <v/>
      </c>
      <c r="AD16" s="53" t="str">
        <f t="shared" si="21"/>
        <v/>
      </c>
      <c r="AE16" s="127" t="str">
        <f t="shared" si="22"/>
        <v/>
      </c>
      <c r="AF16" s="52" t="str">
        <f t="shared" si="23"/>
        <v/>
      </c>
      <c r="AG16" s="53" t="str">
        <f t="shared" si="24"/>
        <v/>
      </c>
      <c r="AH16" s="53" t="str">
        <f t="shared" si="25"/>
        <v/>
      </c>
      <c r="AI16" s="53" t="str">
        <f t="shared" si="26"/>
        <v/>
      </c>
      <c r="AJ16" s="127" t="str">
        <f t="shared" si="27"/>
        <v/>
      </c>
      <c r="AK16" s="52" t="str">
        <f t="shared" si="28"/>
        <v/>
      </c>
      <c r="AL16" s="53" t="str">
        <f t="shared" si="29"/>
        <v/>
      </c>
      <c r="AM16" s="53" t="str">
        <f t="shared" si="30"/>
        <v/>
      </c>
      <c r="AN16" s="150" t="str">
        <f t="shared" si="31"/>
        <v/>
      </c>
      <c r="AO16" s="127" t="str">
        <f t="shared" si="32"/>
        <v/>
      </c>
      <c r="AP16" s="191">
        <f t="shared" si="33"/>
        <v>4</v>
      </c>
      <c r="AQ16" s="53" t="str">
        <f t="shared" si="34"/>
        <v/>
      </c>
      <c r="AR16" s="181" t="str">
        <f t="shared" si="35"/>
        <v/>
      </c>
      <c r="AS16" s="159">
        <f t="shared" si="36"/>
        <v>0</v>
      </c>
      <c r="AT16" s="127" t="str">
        <f t="shared" si="37"/>
        <v/>
      </c>
      <c r="AU16" s="130"/>
      <c r="AV16" s="55" t="str">
        <f t="shared" si="38"/>
        <v/>
      </c>
      <c r="AW16" s="53" t="str">
        <f t="shared" si="39"/>
        <v/>
      </c>
      <c r="AX16" s="53" t="str">
        <f t="shared" si="40"/>
        <v/>
      </c>
      <c r="AY16" s="53" t="str">
        <f t="shared" si="41"/>
        <v/>
      </c>
      <c r="AZ16" s="124" t="str">
        <f t="shared" si="42"/>
        <v/>
      </c>
      <c r="BA16" s="52" t="str">
        <f t="shared" si="43"/>
        <v/>
      </c>
      <c r="BB16" s="53" t="str">
        <f t="shared" si="44"/>
        <v/>
      </c>
      <c r="BC16" s="53" t="str">
        <f t="shared" si="45"/>
        <v/>
      </c>
      <c r="BD16" s="53" t="str">
        <f t="shared" si="46"/>
        <v/>
      </c>
      <c r="BE16" s="124" t="str">
        <f t="shared" si="47"/>
        <v/>
      </c>
      <c r="BF16" s="52" t="str">
        <f t="shared" si="48"/>
        <v/>
      </c>
      <c r="BG16" s="53" t="str">
        <f t="shared" si="49"/>
        <v/>
      </c>
      <c r="BH16" s="53" t="str">
        <f t="shared" si="50"/>
        <v/>
      </c>
      <c r="BI16" s="53" t="str">
        <f t="shared" si="51"/>
        <v/>
      </c>
      <c r="BJ16" s="54" t="str">
        <f t="shared" si="52"/>
        <v/>
      </c>
      <c r="BK16" s="52" t="str">
        <f t="shared" si="53"/>
        <v/>
      </c>
      <c r="BL16" s="53" t="str">
        <f t="shared" si="54"/>
        <v/>
      </c>
      <c r="BM16" s="53" t="str">
        <f t="shared" si="55"/>
        <v/>
      </c>
      <c r="BN16" s="53" t="str">
        <f t="shared" si="56"/>
        <v/>
      </c>
      <c r="BO16" s="54" t="str">
        <f t="shared" si="57"/>
        <v/>
      </c>
      <c r="BP16" s="52" t="str">
        <f t="shared" si="58"/>
        <v/>
      </c>
      <c r="BQ16" s="53" t="str">
        <f t="shared" si="59"/>
        <v/>
      </c>
      <c r="BR16" s="53" t="str">
        <f t="shared" si="60"/>
        <v/>
      </c>
      <c r="BS16" s="53" t="str">
        <f t="shared" si="61"/>
        <v/>
      </c>
      <c r="BT16" s="54" t="str">
        <f t="shared" si="62"/>
        <v/>
      </c>
      <c r="BU16" s="52" t="str">
        <f t="shared" si="63"/>
        <v/>
      </c>
      <c r="BV16" s="53" t="str">
        <f t="shared" si="64"/>
        <v/>
      </c>
      <c r="BW16" s="53" t="str">
        <f t="shared" si="65"/>
        <v/>
      </c>
      <c r="BX16" s="53" t="str">
        <f t="shared" si="66"/>
        <v/>
      </c>
      <c r="BY16" s="54" t="str">
        <f t="shared" si="67"/>
        <v/>
      </c>
      <c r="BZ16" s="165">
        <f t="shared" si="68"/>
        <v>4</v>
      </c>
      <c r="CA16" s="53" t="str">
        <f t="shared" si="69"/>
        <v/>
      </c>
      <c r="CB16" s="181" t="str">
        <f t="shared" si="70"/>
        <v/>
      </c>
      <c r="CC16" s="127">
        <f t="shared" si="71"/>
        <v>0</v>
      </c>
      <c r="CD16" s="127" t="str">
        <f t="shared" si="72"/>
        <v/>
      </c>
      <c r="CE16" s="130"/>
      <c r="CF16" s="55" t="str">
        <f t="shared" si="73"/>
        <v/>
      </c>
      <c r="CG16" s="53" t="str">
        <f t="shared" si="74"/>
        <v/>
      </c>
      <c r="CH16" s="53" t="str">
        <f t="shared" si="75"/>
        <v/>
      </c>
      <c r="CI16" s="53" t="str">
        <f t="shared" si="76"/>
        <v/>
      </c>
      <c r="CJ16" s="124" t="str">
        <f t="shared" si="77"/>
        <v/>
      </c>
      <c r="CK16" s="52" t="str">
        <f t="shared" si="78"/>
        <v/>
      </c>
      <c r="CL16" s="53" t="str">
        <f t="shared" si="79"/>
        <v/>
      </c>
      <c r="CM16" s="53" t="str">
        <f t="shared" si="80"/>
        <v/>
      </c>
      <c r="CN16" s="53" t="str">
        <f t="shared" si="81"/>
        <v/>
      </c>
      <c r="CO16" s="124" t="str">
        <f t="shared" si="82"/>
        <v/>
      </c>
      <c r="CP16" s="52" t="str">
        <f t="shared" si="83"/>
        <v/>
      </c>
      <c r="CQ16" s="53" t="str">
        <f t="shared" si="84"/>
        <v/>
      </c>
      <c r="CR16" s="53" t="str">
        <f t="shared" si="85"/>
        <v/>
      </c>
      <c r="CS16" s="53" t="str">
        <f t="shared" si="86"/>
        <v/>
      </c>
      <c r="CT16" s="54" t="str">
        <f t="shared" si="87"/>
        <v/>
      </c>
      <c r="CU16" s="52" t="str">
        <f t="shared" si="88"/>
        <v/>
      </c>
      <c r="CV16" s="53" t="str">
        <f t="shared" si="89"/>
        <v/>
      </c>
      <c r="CW16" s="53" t="str">
        <f t="shared" si="90"/>
        <v/>
      </c>
      <c r="CX16" s="53" t="str">
        <f>IF(CV16&lt;&gt;"",IF($G16="3",IF(AND(CV16&lt;=20,CE16&gt;=CU124),HLOOKUP(CV16,Points_Table_Modified,IF(DJ16&gt;=6,8,DJ16+2),FALSE),0),IF(AND(CV16&lt;=10,$CE16&gt;=CU124),HLOOKUP(CV16,Points_Table,IF(DJ16&gt;=6,8,DJ16+2),FALSE),0)),"")</f>
        <v/>
      </c>
      <c r="CY16" s="54" t="str">
        <f t="shared" si="91"/>
        <v/>
      </c>
      <c r="CZ16" s="52" t="str">
        <f t="shared" si="92"/>
        <v/>
      </c>
      <c r="DA16" s="53" t="str">
        <f t="shared" si="93"/>
        <v/>
      </c>
      <c r="DB16" s="53" t="str">
        <f t="shared" si="94"/>
        <v/>
      </c>
      <c r="DC16" s="53" t="str">
        <f t="shared" si="95"/>
        <v/>
      </c>
      <c r="DD16" s="54" t="str">
        <f t="shared" si="96"/>
        <v/>
      </c>
      <c r="DE16" s="52" t="str">
        <f t="shared" si="97"/>
        <v/>
      </c>
      <c r="DF16" s="53" t="str">
        <f t="shared" si="98"/>
        <v/>
      </c>
      <c r="DG16" s="53" t="str">
        <f t="shared" si="99"/>
        <v/>
      </c>
      <c r="DH16" s="53" t="str">
        <f t="shared" si="295"/>
        <v/>
      </c>
      <c r="DI16" s="54" t="str">
        <f t="shared" si="100"/>
        <v/>
      </c>
      <c r="DJ16" s="165">
        <f t="shared" si="101"/>
        <v>6</v>
      </c>
      <c r="DK16" s="53" t="str">
        <f t="shared" si="102"/>
        <v/>
      </c>
      <c r="DL16" s="181" t="str">
        <f t="shared" si="103"/>
        <v/>
      </c>
      <c r="DM16" s="159">
        <f t="shared" si="104"/>
        <v>0</v>
      </c>
      <c r="DN16" s="127" t="str">
        <f t="shared" si="105"/>
        <v/>
      </c>
      <c r="DO16" s="130"/>
      <c r="DP16" s="55" t="str">
        <f t="shared" si="106"/>
        <v/>
      </c>
      <c r="DQ16" s="53" t="str">
        <f t="shared" si="107"/>
        <v/>
      </c>
      <c r="DR16" s="53" t="str">
        <f t="shared" si="108"/>
        <v/>
      </c>
      <c r="DS16" s="53" t="str">
        <f t="shared" si="109"/>
        <v/>
      </c>
      <c r="DT16" s="124" t="str">
        <f t="shared" si="110"/>
        <v/>
      </c>
      <c r="DU16" s="52" t="str">
        <f t="shared" si="111"/>
        <v/>
      </c>
      <c r="DV16" s="53" t="str">
        <f t="shared" si="112"/>
        <v/>
      </c>
      <c r="DW16" s="53" t="str">
        <f t="shared" si="113"/>
        <v/>
      </c>
      <c r="DX16" s="53" t="str">
        <f t="shared" si="114"/>
        <v/>
      </c>
      <c r="DY16" s="124" t="str">
        <f t="shared" si="115"/>
        <v/>
      </c>
      <c r="DZ16" s="52" t="str">
        <f t="shared" si="116"/>
        <v/>
      </c>
      <c r="EA16" s="53" t="str">
        <f t="shared" si="117"/>
        <v/>
      </c>
      <c r="EB16" s="53" t="str">
        <f t="shared" si="118"/>
        <v/>
      </c>
      <c r="EC16" s="53" t="str">
        <f t="shared" si="119"/>
        <v/>
      </c>
      <c r="ED16" s="57" t="str">
        <f t="shared" si="120"/>
        <v/>
      </c>
      <c r="EE16" s="52" t="str">
        <f t="shared" si="121"/>
        <v/>
      </c>
      <c r="EF16" s="53" t="str">
        <f t="shared" si="122"/>
        <v/>
      </c>
      <c r="EG16" s="53" t="str">
        <f t="shared" si="123"/>
        <v/>
      </c>
      <c r="EH16" s="53" t="str">
        <f t="shared" si="124"/>
        <v/>
      </c>
      <c r="EI16" s="57" t="str">
        <f t="shared" si="125"/>
        <v/>
      </c>
      <c r="EJ16" s="52" t="str">
        <f t="shared" si="126"/>
        <v/>
      </c>
      <c r="EK16" s="53" t="str">
        <f t="shared" si="127"/>
        <v/>
      </c>
      <c r="EL16" s="53" t="str">
        <f t="shared" si="128"/>
        <v/>
      </c>
      <c r="EM16" s="53" t="str">
        <f t="shared" si="129"/>
        <v/>
      </c>
      <c r="EN16" s="57" t="str">
        <f t="shared" si="130"/>
        <v/>
      </c>
      <c r="EO16" s="52" t="str">
        <f t="shared" si="131"/>
        <v/>
      </c>
      <c r="EP16" s="53" t="str">
        <f t="shared" si="132"/>
        <v/>
      </c>
      <c r="EQ16" s="53" t="str">
        <f t="shared" si="133"/>
        <v/>
      </c>
      <c r="ER16" s="53" t="str">
        <f t="shared" si="134"/>
        <v/>
      </c>
      <c r="ES16" s="54" t="str">
        <f t="shared" si="135"/>
        <v/>
      </c>
      <c r="ET16" s="165">
        <f t="shared" si="136"/>
        <v>4</v>
      </c>
      <c r="EU16" s="53" t="str">
        <f t="shared" si="137"/>
        <v/>
      </c>
      <c r="EV16" s="181" t="str">
        <f t="shared" si="138"/>
        <v/>
      </c>
      <c r="EW16" s="159">
        <f t="shared" si="139"/>
        <v>0</v>
      </c>
      <c r="EX16" s="127" t="str">
        <f t="shared" si="140"/>
        <v/>
      </c>
      <c r="EY16" s="130"/>
      <c r="EZ16" s="55" t="str">
        <f t="shared" si="141"/>
        <v/>
      </c>
      <c r="FA16" s="53" t="str">
        <f t="shared" si="142"/>
        <v/>
      </c>
      <c r="FB16" s="53" t="str">
        <f t="shared" si="143"/>
        <v/>
      </c>
      <c r="FC16" s="53" t="str">
        <f t="shared" si="144"/>
        <v/>
      </c>
      <c r="FD16" s="124" t="str">
        <f t="shared" si="145"/>
        <v/>
      </c>
      <c r="FE16" s="52" t="str">
        <f t="shared" si="146"/>
        <v/>
      </c>
      <c r="FF16" s="53" t="str">
        <f t="shared" si="147"/>
        <v/>
      </c>
      <c r="FG16" s="53" t="str">
        <f t="shared" si="148"/>
        <v/>
      </c>
      <c r="FH16" s="53" t="str">
        <f t="shared" si="149"/>
        <v/>
      </c>
      <c r="FI16" s="124" t="str">
        <f t="shared" si="150"/>
        <v/>
      </c>
      <c r="FJ16" s="52" t="str">
        <f t="shared" si="151"/>
        <v/>
      </c>
      <c r="FK16" s="53" t="str">
        <f t="shared" si="152"/>
        <v/>
      </c>
      <c r="FL16" s="53" t="str">
        <f t="shared" si="153"/>
        <v/>
      </c>
      <c r="FM16" s="53" t="str">
        <f>IF(FK16&lt;&gt;"",IF($G16="3",IF(AND(FK16&lt;=20,EY16&gt;=$FJ$120),HLOOKUP(FK16,Points_Table_Modified,IF(GD16&gt;=6,8,GD78),FALSE),0),IF(AND(FK16&lt;=10,EY16&gt;=$FJ$120),HLOOKUP(FK16,Points_Table,IF(GD16&gt;=6,8,GD16+2),FALSE),0)),"")</f>
        <v/>
      </c>
      <c r="FN16" s="57" t="str">
        <f t="shared" si="154"/>
        <v/>
      </c>
      <c r="FO16" s="52" t="str">
        <f t="shared" si="155"/>
        <v/>
      </c>
      <c r="FP16" s="53" t="str">
        <f t="shared" si="156"/>
        <v/>
      </c>
      <c r="FQ16" s="53" t="str">
        <f t="shared" si="157"/>
        <v/>
      </c>
      <c r="FR16" s="53" t="str">
        <f t="shared" si="158"/>
        <v/>
      </c>
      <c r="FS16" s="57" t="str">
        <f t="shared" si="159"/>
        <v/>
      </c>
      <c r="FT16" s="52" t="str">
        <f t="shared" si="160"/>
        <v/>
      </c>
      <c r="FU16" s="53" t="str">
        <f t="shared" si="161"/>
        <v/>
      </c>
      <c r="FV16" s="53" t="str">
        <f t="shared" si="162"/>
        <v/>
      </c>
      <c r="FW16" s="53" t="str">
        <f t="shared" si="163"/>
        <v/>
      </c>
      <c r="FX16" s="57" t="str">
        <f t="shared" si="164"/>
        <v/>
      </c>
      <c r="FY16" s="52" t="str">
        <f t="shared" si="165"/>
        <v/>
      </c>
      <c r="FZ16" s="53" t="str">
        <f t="shared" si="166"/>
        <v/>
      </c>
      <c r="GA16" s="53" t="str">
        <f t="shared" si="167"/>
        <v/>
      </c>
      <c r="GB16" s="53" t="str">
        <f t="shared" si="168"/>
        <v/>
      </c>
      <c r="GC16" s="57" t="str">
        <f t="shared" si="169"/>
        <v/>
      </c>
      <c r="GD16" s="165">
        <f t="shared" si="170"/>
        <v>4</v>
      </c>
      <c r="GE16" s="53" t="str">
        <f t="shared" si="171"/>
        <v/>
      </c>
      <c r="GF16" s="181" t="str">
        <f t="shared" si="172"/>
        <v/>
      </c>
      <c r="GG16" s="159">
        <f t="shared" si="173"/>
        <v>0</v>
      </c>
      <c r="GH16" s="127" t="str">
        <f t="shared" si="174"/>
        <v/>
      </c>
      <c r="GI16" s="130"/>
      <c r="GJ16" s="55" t="str">
        <f t="shared" si="175"/>
        <v/>
      </c>
      <c r="GK16" s="53" t="str">
        <f t="shared" si="176"/>
        <v/>
      </c>
      <c r="GL16" s="53" t="str">
        <f t="shared" si="177"/>
        <v/>
      </c>
      <c r="GM16" s="53" t="str">
        <f t="shared" si="178"/>
        <v/>
      </c>
      <c r="GN16" s="124" t="str">
        <f t="shared" si="179"/>
        <v/>
      </c>
      <c r="GO16" s="52" t="str">
        <f t="shared" si="180"/>
        <v/>
      </c>
      <c r="GP16" s="53" t="str">
        <f t="shared" si="181"/>
        <v/>
      </c>
      <c r="GQ16" s="53" t="str">
        <f t="shared" si="182"/>
        <v/>
      </c>
      <c r="GR16" s="53" t="str">
        <f t="shared" si="183"/>
        <v/>
      </c>
      <c r="GS16" s="124" t="str">
        <f t="shared" si="184"/>
        <v/>
      </c>
      <c r="GT16" s="52" t="str">
        <f t="shared" si="185"/>
        <v/>
      </c>
      <c r="GU16" s="53" t="str">
        <f t="shared" si="186"/>
        <v/>
      </c>
      <c r="GV16" s="53" t="str">
        <f t="shared" si="187"/>
        <v/>
      </c>
      <c r="GW16" s="53" t="str">
        <f>IF(GU16&lt;&gt;"",IF($G16="3",IF(AND(GU16&lt;=20,GI16&gt;=$GT$120),HLOOKUP(GU16,Points_Table_Modified,IF(HN16&gt;=6,8,HN78),FALSE),0),IF(AND(GU16&lt;=10,GI16&gt;=$GT$120),HLOOKUP(GU16,Points_Table,IF(HN16&gt;=6,8,HN16+2),FALSE),0)),"")</f>
        <v/>
      </c>
      <c r="GX16" s="54" t="str">
        <f t="shared" si="188"/>
        <v/>
      </c>
      <c r="GY16" s="52" t="str">
        <f t="shared" si="189"/>
        <v/>
      </c>
      <c r="GZ16" s="53" t="str">
        <f t="shared" si="190"/>
        <v/>
      </c>
      <c r="HA16" s="53" t="str">
        <f t="shared" si="191"/>
        <v/>
      </c>
      <c r="HB16" s="53" t="str">
        <f t="shared" si="192"/>
        <v/>
      </c>
      <c r="HC16" s="54" t="str">
        <f t="shared" si="193"/>
        <v/>
      </c>
      <c r="HD16" s="52" t="str">
        <f t="shared" si="194"/>
        <v/>
      </c>
      <c r="HE16" s="53" t="str">
        <f t="shared" si="195"/>
        <v/>
      </c>
      <c r="HF16" s="53" t="str">
        <f t="shared" si="196"/>
        <v/>
      </c>
      <c r="HG16" s="53" t="str">
        <f t="shared" si="197"/>
        <v/>
      </c>
      <c r="HH16" s="54" t="str">
        <f t="shared" si="198"/>
        <v/>
      </c>
      <c r="HI16" s="52" t="str">
        <f t="shared" si="199"/>
        <v/>
      </c>
      <c r="HJ16" s="53" t="str">
        <f t="shared" si="200"/>
        <v/>
      </c>
      <c r="HK16" s="53" t="str">
        <f t="shared" si="201"/>
        <v/>
      </c>
      <c r="HL16" s="53" t="str">
        <f t="shared" si="202"/>
        <v/>
      </c>
      <c r="HM16" s="54" t="str">
        <f t="shared" si="203"/>
        <v/>
      </c>
      <c r="HN16" s="165">
        <f t="shared" si="204"/>
        <v>6</v>
      </c>
      <c r="HO16" s="53" t="str">
        <f t="shared" si="205"/>
        <v/>
      </c>
      <c r="HP16" s="181" t="str">
        <f t="shared" si="206"/>
        <v/>
      </c>
      <c r="HQ16" s="159">
        <f t="shared" si="207"/>
        <v>0</v>
      </c>
      <c r="HR16" s="127" t="str">
        <f t="shared" si="208"/>
        <v/>
      </c>
      <c r="HS16" s="130">
        <v>190</v>
      </c>
      <c r="HT16" s="55">
        <f t="shared" si="209"/>
        <v>190</v>
      </c>
      <c r="HU16" s="53">
        <f t="shared" si="210"/>
        <v>4</v>
      </c>
      <c r="HV16" s="53" t="str">
        <f t="shared" si="211"/>
        <v/>
      </c>
      <c r="HW16" s="53">
        <f t="shared" si="212"/>
        <v>12</v>
      </c>
      <c r="HX16" s="124">
        <f t="shared" si="213"/>
        <v>12</v>
      </c>
      <c r="HY16" s="52" t="str">
        <f t="shared" si="214"/>
        <v/>
      </c>
      <c r="HZ16" s="53" t="str">
        <f t="shared" si="215"/>
        <v/>
      </c>
      <c r="IA16" s="53" t="str">
        <f t="shared" si="216"/>
        <v/>
      </c>
      <c r="IB16" s="53" t="str">
        <f t="shared" si="217"/>
        <v/>
      </c>
      <c r="IC16" s="124" t="str">
        <f t="shared" si="218"/>
        <v/>
      </c>
      <c r="ID16" s="52" t="str">
        <f t="shared" si="219"/>
        <v/>
      </c>
      <c r="IE16" s="53" t="str">
        <f t="shared" si="220"/>
        <v/>
      </c>
      <c r="IF16" s="53" t="str">
        <f t="shared" si="221"/>
        <v/>
      </c>
      <c r="IG16" s="53" t="str">
        <f t="shared" si="222"/>
        <v/>
      </c>
      <c r="IH16" s="54" t="str">
        <f t="shared" si="223"/>
        <v/>
      </c>
      <c r="II16" s="52" t="str">
        <f t="shared" si="224"/>
        <v/>
      </c>
      <c r="IJ16" s="53" t="str">
        <f t="shared" si="225"/>
        <v/>
      </c>
      <c r="IK16" s="53" t="str">
        <f t="shared" si="226"/>
        <v/>
      </c>
      <c r="IL16" s="53" t="str">
        <f t="shared" si="227"/>
        <v/>
      </c>
      <c r="IM16" s="54" t="str">
        <f t="shared" si="228"/>
        <v/>
      </c>
      <c r="IN16" s="52" t="str">
        <f t="shared" si="229"/>
        <v/>
      </c>
      <c r="IO16" s="53" t="str">
        <f t="shared" si="230"/>
        <v/>
      </c>
      <c r="IP16" s="53" t="str">
        <f t="shared" si="231"/>
        <v/>
      </c>
      <c r="IQ16" s="53" t="str">
        <f t="shared" si="232"/>
        <v/>
      </c>
      <c r="IR16" s="54" t="str">
        <f t="shared" si="233"/>
        <v/>
      </c>
      <c r="IS16" s="52" t="str">
        <f t="shared" si="234"/>
        <v/>
      </c>
      <c r="IT16" s="53" t="str">
        <f t="shared" si="235"/>
        <v/>
      </c>
      <c r="IU16" s="53" t="str">
        <f>IF($G16="6",IF(IF(IT16&lt;&gt;"",IF(MAX(COUNTIF($IT$6:$IT$117,$IT$6:$IT$117))&gt;1,"x",""),"")&lt;&gt;"",IT16+1,""),IF(IS16=0,"",IF(IF(IT16&lt;&gt;"",IF(MAX(COUNTIF(IT$6:$IT$117,$IT$6:$IT$117))&gt;1,"x",""),"")&lt;&gt;"",IT16+1,"")))</f>
        <v/>
      </c>
      <c r="IV16" s="53" t="str">
        <f t="shared" si="236"/>
        <v/>
      </c>
      <c r="IW16" s="54" t="str">
        <f t="shared" si="237"/>
        <v/>
      </c>
      <c r="IX16" s="165">
        <f t="shared" si="238"/>
        <v>5</v>
      </c>
      <c r="IY16" s="53" t="str">
        <f t="shared" si="239"/>
        <v>4</v>
      </c>
      <c r="IZ16" s="181">
        <f t="shared" si="240"/>
        <v>5</v>
      </c>
      <c r="JA16" s="159">
        <f t="shared" si="241"/>
        <v>12</v>
      </c>
      <c r="JB16" s="127">
        <f t="shared" si="242"/>
        <v>17</v>
      </c>
      <c r="JC16" s="130"/>
      <c r="JD16" s="55" t="str">
        <f t="shared" si="243"/>
        <v/>
      </c>
      <c r="JE16" s="53" t="str">
        <f t="shared" si="244"/>
        <v/>
      </c>
      <c r="JF16" s="53" t="str">
        <f t="shared" si="245"/>
        <v/>
      </c>
      <c r="JG16" s="53" t="str">
        <f t="shared" si="246"/>
        <v/>
      </c>
      <c r="JH16" s="124" t="str">
        <f t="shared" si="247"/>
        <v/>
      </c>
      <c r="JI16" s="52" t="str">
        <f t="shared" si="248"/>
        <v/>
      </c>
      <c r="JJ16" s="53" t="str">
        <f t="shared" si="249"/>
        <v/>
      </c>
      <c r="JK16" s="53" t="str">
        <f t="shared" si="250"/>
        <v/>
      </c>
      <c r="JL16" s="53" t="str">
        <f t="shared" si="251"/>
        <v/>
      </c>
      <c r="JM16" s="124" t="str">
        <f t="shared" si="252"/>
        <v/>
      </c>
      <c r="JN16" s="52" t="str">
        <f t="shared" si="253"/>
        <v/>
      </c>
      <c r="JO16" s="53" t="str">
        <f t="shared" si="254"/>
        <v/>
      </c>
      <c r="JP16" s="53" t="str">
        <f t="shared" si="255"/>
        <v/>
      </c>
      <c r="JQ16" s="53" t="str">
        <f t="shared" si="296"/>
        <v/>
      </c>
      <c r="JR16" s="54" t="str">
        <f t="shared" si="256"/>
        <v/>
      </c>
      <c r="JS16" s="52" t="str">
        <f t="shared" si="257"/>
        <v/>
      </c>
      <c r="JT16" s="53" t="str">
        <f t="shared" si="258"/>
        <v/>
      </c>
      <c r="JU16" s="53" t="str">
        <f t="shared" si="259"/>
        <v/>
      </c>
      <c r="JV16" s="53" t="str">
        <f t="shared" si="260"/>
        <v/>
      </c>
      <c r="JW16" s="54" t="str">
        <f t="shared" si="261"/>
        <v/>
      </c>
      <c r="JX16" s="52" t="str">
        <f t="shared" si="262"/>
        <v/>
      </c>
      <c r="JY16" s="53" t="str">
        <f t="shared" si="263"/>
        <v/>
      </c>
      <c r="JZ16" s="53" t="str">
        <f t="shared" si="264"/>
        <v/>
      </c>
      <c r="KA16" s="53" t="str">
        <f t="shared" si="265"/>
        <v/>
      </c>
      <c r="KB16" s="54" t="str">
        <f t="shared" si="266"/>
        <v/>
      </c>
      <c r="KC16" s="52" t="str">
        <f t="shared" si="267"/>
        <v/>
      </c>
      <c r="KD16" s="53" t="str">
        <f t="shared" si="268"/>
        <v/>
      </c>
      <c r="KE16" s="53" t="str">
        <f t="shared" si="269"/>
        <v/>
      </c>
      <c r="KF16" s="53" t="str">
        <f t="shared" si="270"/>
        <v/>
      </c>
      <c r="KG16" s="54" t="str">
        <f t="shared" si="271"/>
        <v/>
      </c>
      <c r="KH16" s="165">
        <f t="shared" si="272"/>
        <v>6</v>
      </c>
      <c r="KI16" s="53" t="str">
        <f t="shared" si="273"/>
        <v/>
      </c>
      <c r="KJ16" s="181" t="str">
        <f t="shared" si="274"/>
        <v/>
      </c>
      <c r="KK16" s="159">
        <f t="shared" si="275"/>
        <v>0</v>
      </c>
      <c r="KL16" s="332" t="str">
        <f t="shared" si="276"/>
        <v/>
      </c>
      <c r="KM16" s="86"/>
      <c r="KN16" s="60">
        <f t="shared" si="277"/>
        <v>0</v>
      </c>
      <c r="KO16" s="60">
        <f t="shared" si="278"/>
        <v>17</v>
      </c>
      <c r="KP16" s="201"/>
      <c r="KQ16" s="61">
        <f t="shared" si="297"/>
        <v>17</v>
      </c>
      <c r="KR16" s="61">
        <f t="shared" si="280"/>
        <v>17</v>
      </c>
      <c r="KS16" s="61" t="str">
        <f t="shared" si="281"/>
        <v/>
      </c>
      <c r="KT16" s="61" t="str">
        <f t="shared" si="282"/>
        <v/>
      </c>
      <c r="KU16" s="61" t="str">
        <f t="shared" si="283"/>
        <v/>
      </c>
      <c r="KV16" s="61" t="str">
        <f t="shared" si="284"/>
        <v/>
      </c>
      <c r="KW16" s="61" t="str">
        <f t="shared" si="285"/>
        <v/>
      </c>
      <c r="KX16" s="62">
        <f t="shared" si="286"/>
        <v>7</v>
      </c>
      <c r="KY16" s="84"/>
      <c r="KZ16" s="59">
        <f t="shared" si="287"/>
        <v>0</v>
      </c>
      <c r="LA16" s="60">
        <f t="shared" si="288"/>
        <v>17</v>
      </c>
      <c r="LB16" s="201"/>
      <c r="LC16" s="61">
        <f t="shared" si="289"/>
        <v>17</v>
      </c>
      <c r="LD16" s="61" t="str">
        <f t="shared" si="290"/>
        <v/>
      </c>
      <c r="LE16" s="61" t="str">
        <f t="shared" si="291"/>
        <v/>
      </c>
      <c r="LF16" s="61">
        <f t="shared" si="292"/>
        <v>17</v>
      </c>
      <c r="LG16" s="148">
        <f t="shared" si="293"/>
        <v>11</v>
      </c>
      <c r="LH16" s="87"/>
      <c r="LI16" s="185"/>
      <c r="LJ16" s="87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</row>
    <row r="17" spans="1:381" s="1" customFormat="1" ht="15" x14ac:dyDescent="0.2">
      <c r="A17" s="35"/>
      <c r="B17" s="45">
        <v>12</v>
      </c>
      <c r="C17" s="47" t="s">
        <v>167</v>
      </c>
      <c r="D17" s="47" t="s">
        <v>170</v>
      </c>
      <c r="E17" s="50">
        <v>23866</v>
      </c>
      <c r="F17" s="161">
        <v>117</v>
      </c>
      <c r="G17" s="49" t="s">
        <v>99</v>
      </c>
      <c r="H17" s="50" t="str">
        <f t="shared" si="0"/>
        <v>Top Truck</v>
      </c>
      <c r="I17" s="186">
        <f t="shared" si="1"/>
        <v>10</v>
      </c>
      <c r="J17" s="51" t="str">
        <f t="shared" si="2"/>
        <v>x</v>
      </c>
      <c r="K17" s="179"/>
      <c r="L17" s="52" t="str">
        <f t="shared" si="3"/>
        <v/>
      </c>
      <c r="M17" s="53" t="str">
        <f t="shared" si="4"/>
        <v/>
      </c>
      <c r="N17" s="53" t="str">
        <f t="shared" si="5"/>
        <v/>
      </c>
      <c r="O17" s="53" t="str">
        <f t="shared" si="6"/>
        <v/>
      </c>
      <c r="P17" s="127" t="str">
        <f t="shared" si="7"/>
        <v/>
      </c>
      <c r="Q17" s="52" t="str">
        <f t="shared" si="8"/>
        <v/>
      </c>
      <c r="R17" s="53" t="str">
        <f t="shared" si="9"/>
        <v/>
      </c>
      <c r="S17" s="53" t="str">
        <f t="shared" si="10"/>
        <v/>
      </c>
      <c r="T17" s="53" t="str">
        <f t="shared" si="11"/>
        <v/>
      </c>
      <c r="U17" s="127" t="str">
        <f t="shared" si="12"/>
        <v/>
      </c>
      <c r="V17" s="52" t="str">
        <f t="shared" si="13"/>
        <v/>
      </c>
      <c r="W17" s="53" t="str">
        <f t="shared" si="14"/>
        <v/>
      </c>
      <c r="X17" s="53" t="str">
        <f t="shared" si="15"/>
        <v/>
      </c>
      <c r="Y17" s="53" t="str">
        <f t="shared" si="16"/>
        <v/>
      </c>
      <c r="Z17" s="127" t="str">
        <f t="shared" si="17"/>
        <v/>
      </c>
      <c r="AA17" s="52" t="str">
        <f t="shared" si="18"/>
        <v/>
      </c>
      <c r="AB17" s="53" t="str">
        <f t="shared" si="19"/>
        <v/>
      </c>
      <c r="AC17" s="53" t="str">
        <f t="shared" si="20"/>
        <v/>
      </c>
      <c r="AD17" s="53" t="str">
        <f t="shared" si="21"/>
        <v/>
      </c>
      <c r="AE17" s="127" t="str">
        <f t="shared" si="22"/>
        <v/>
      </c>
      <c r="AF17" s="52" t="str">
        <f t="shared" si="23"/>
        <v/>
      </c>
      <c r="AG17" s="53" t="str">
        <f t="shared" si="24"/>
        <v/>
      </c>
      <c r="AH17" s="53" t="str">
        <f t="shared" si="25"/>
        <v/>
      </c>
      <c r="AI17" s="53" t="str">
        <f t="shared" si="26"/>
        <v/>
      </c>
      <c r="AJ17" s="127" t="str">
        <f t="shared" si="27"/>
        <v/>
      </c>
      <c r="AK17" s="52" t="str">
        <f t="shared" si="28"/>
        <v/>
      </c>
      <c r="AL17" s="53" t="str">
        <f t="shared" si="29"/>
        <v/>
      </c>
      <c r="AM17" s="53" t="str">
        <f t="shared" si="30"/>
        <v/>
      </c>
      <c r="AN17" s="150" t="str">
        <f t="shared" si="31"/>
        <v/>
      </c>
      <c r="AO17" s="127" t="str">
        <f t="shared" si="32"/>
        <v/>
      </c>
      <c r="AP17" s="191">
        <f t="shared" si="33"/>
        <v>4</v>
      </c>
      <c r="AQ17" s="53" t="str">
        <f t="shared" si="34"/>
        <v/>
      </c>
      <c r="AR17" s="181" t="str">
        <f t="shared" si="35"/>
        <v/>
      </c>
      <c r="AS17" s="159">
        <f t="shared" si="36"/>
        <v>0</v>
      </c>
      <c r="AT17" s="127" t="str">
        <f t="shared" si="37"/>
        <v/>
      </c>
      <c r="AU17" s="130"/>
      <c r="AV17" s="55" t="str">
        <f t="shared" si="38"/>
        <v/>
      </c>
      <c r="AW17" s="53" t="str">
        <f t="shared" si="39"/>
        <v/>
      </c>
      <c r="AX17" s="53" t="str">
        <f t="shared" si="40"/>
        <v/>
      </c>
      <c r="AY17" s="53" t="str">
        <f t="shared" si="41"/>
        <v/>
      </c>
      <c r="AZ17" s="124" t="str">
        <f t="shared" si="42"/>
        <v/>
      </c>
      <c r="BA17" s="52" t="str">
        <f t="shared" si="43"/>
        <v/>
      </c>
      <c r="BB17" s="53" t="str">
        <f t="shared" si="44"/>
        <v/>
      </c>
      <c r="BC17" s="53" t="str">
        <f t="shared" si="45"/>
        <v/>
      </c>
      <c r="BD17" s="53" t="str">
        <f t="shared" si="46"/>
        <v/>
      </c>
      <c r="BE17" s="124" t="str">
        <f t="shared" si="47"/>
        <v/>
      </c>
      <c r="BF17" s="52" t="str">
        <f t="shared" si="48"/>
        <v/>
      </c>
      <c r="BG17" s="53" t="str">
        <f t="shared" si="49"/>
        <v/>
      </c>
      <c r="BH17" s="53" t="str">
        <f t="shared" si="50"/>
        <v/>
      </c>
      <c r="BI17" s="53" t="str">
        <f t="shared" si="51"/>
        <v/>
      </c>
      <c r="BJ17" s="54" t="str">
        <f t="shared" si="52"/>
        <v/>
      </c>
      <c r="BK17" s="52" t="str">
        <f t="shared" si="53"/>
        <v/>
      </c>
      <c r="BL17" s="53" t="str">
        <f t="shared" si="54"/>
        <v/>
      </c>
      <c r="BM17" s="53" t="str">
        <f t="shared" si="55"/>
        <v/>
      </c>
      <c r="BN17" s="53" t="str">
        <f t="shared" si="56"/>
        <v/>
      </c>
      <c r="BO17" s="54" t="str">
        <f t="shared" si="57"/>
        <v/>
      </c>
      <c r="BP17" s="52" t="str">
        <f t="shared" si="58"/>
        <v/>
      </c>
      <c r="BQ17" s="53" t="str">
        <f t="shared" si="59"/>
        <v/>
      </c>
      <c r="BR17" s="53" t="str">
        <f t="shared" si="60"/>
        <v/>
      </c>
      <c r="BS17" s="53" t="str">
        <f t="shared" si="61"/>
        <v/>
      </c>
      <c r="BT17" s="54" t="str">
        <f t="shared" si="62"/>
        <v/>
      </c>
      <c r="BU17" s="52" t="str">
        <f t="shared" si="63"/>
        <v/>
      </c>
      <c r="BV17" s="53" t="str">
        <f t="shared" si="64"/>
        <v/>
      </c>
      <c r="BW17" s="53" t="str">
        <f t="shared" si="65"/>
        <v/>
      </c>
      <c r="BX17" s="53" t="str">
        <f t="shared" si="66"/>
        <v/>
      </c>
      <c r="BY17" s="54" t="str">
        <f t="shared" si="67"/>
        <v/>
      </c>
      <c r="BZ17" s="165"/>
      <c r="CA17" s="53" t="str">
        <f t="shared" si="69"/>
        <v/>
      </c>
      <c r="CB17" s="181" t="str">
        <f t="shared" si="70"/>
        <v/>
      </c>
      <c r="CC17" s="127">
        <f t="shared" si="71"/>
        <v>0</v>
      </c>
      <c r="CD17" s="127" t="str">
        <f t="shared" si="72"/>
        <v/>
      </c>
      <c r="CE17" s="130">
        <v>43</v>
      </c>
      <c r="CF17" s="55">
        <f t="shared" si="73"/>
        <v>43</v>
      </c>
      <c r="CG17" s="53">
        <f t="shared" si="74"/>
        <v>6</v>
      </c>
      <c r="CH17" s="53" t="str">
        <f t="shared" si="75"/>
        <v/>
      </c>
      <c r="CI17" s="53">
        <f t="shared" si="76"/>
        <v>0</v>
      </c>
      <c r="CJ17" s="124">
        <f t="shared" si="77"/>
        <v>0</v>
      </c>
      <c r="CK17" s="52" t="str">
        <f t="shared" si="78"/>
        <v/>
      </c>
      <c r="CL17" s="53" t="str">
        <f t="shared" si="79"/>
        <v/>
      </c>
      <c r="CM17" s="53" t="str">
        <f t="shared" si="80"/>
        <v/>
      </c>
      <c r="CN17" s="53" t="str">
        <f t="shared" si="81"/>
        <v/>
      </c>
      <c r="CO17" s="124" t="str">
        <f t="shared" si="82"/>
        <v/>
      </c>
      <c r="CP17" s="52" t="str">
        <f t="shared" si="83"/>
        <v/>
      </c>
      <c r="CQ17" s="53" t="str">
        <f t="shared" si="84"/>
        <v/>
      </c>
      <c r="CR17" s="53" t="str">
        <f t="shared" si="85"/>
        <v/>
      </c>
      <c r="CS17" s="53" t="str">
        <f t="shared" si="86"/>
        <v/>
      </c>
      <c r="CT17" s="54" t="str">
        <f t="shared" si="87"/>
        <v/>
      </c>
      <c r="CU17" s="52" t="str">
        <f t="shared" si="88"/>
        <v/>
      </c>
      <c r="CV17" s="53" t="str">
        <f t="shared" si="89"/>
        <v/>
      </c>
      <c r="CW17" s="53" t="str">
        <f t="shared" si="90"/>
        <v/>
      </c>
      <c r="CX17" s="53" t="str">
        <f>IF(CV17&lt;&gt;"",IF($G17="3",IF(AND(CV17&lt;=20,CE17&gt;=CU130),HLOOKUP(CV17,Points_Table_Modified,IF(DJ17&gt;=6,8,DJ17+2),FALSE),0),IF(AND(CV17&lt;=10,$CE17&gt;=CU130),HLOOKUP(CV17,Points_Table,IF(DJ17&gt;=6,8,DJ17+2),FALSE),0)),"")</f>
        <v/>
      </c>
      <c r="CY17" s="54" t="str">
        <f t="shared" si="91"/>
        <v/>
      </c>
      <c r="CZ17" s="52" t="str">
        <f t="shared" si="92"/>
        <v/>
      </c>
      <c r="DA17" s="53" t="str">
        <f t="shared" si="93"/>
        <v/>
      </c>
      <c r="DB17" s="53" t="str">
        <f t="shared" si="94"/>
        <v/>
      </c>
      <c r="DC17" s="53" t="str">
        <f t="shared" si="95"/>
        <v/>
      </c>
      <c r="DD17" s="54" t="str">
        <f t="shared" si="96"/>
        <v/>
      </c>
      <c r="DE17" s="52" t="str">
        <f t="shared" si="97"/>
        <v/>
      </c>
      <c r="DF17" s="53" t="str">
        <f t="shared" si="98"/>
        <v/>
      </c>
      <c r="DG17" s="53" t="str">
        <f t="shared" si="99"/>
        <v/>
      </c>
      <c r="DH17" s="53" t="str">
        <f t="shared" si="295"/>
        <v/>
      </c>
      <c r="DI17" s="54" t="str">
        <f t="shared" si="100"/>
        <v/>
      </c>
      <c r="DJ17" s="165">
        <f t="shared" si="101"/>
        <v>6</v>
      </c>
      <c r="DK17" s="53" t="str">
        <f t="shared" si="102"/>
        <v>6</v>
      </c>
      <c r="DL17" s="181">
        <f t="shared" si="103"/>
        <v>5</v>
      </c>
      <c r="DM17" s="159">
        <f t="shared" si="104"/>
        <v>0</v>
      </c>
      <c r="DN17" s="127">
        <f t="shared" si="105"/>
        <v>5</v>
      </c>
      <c r="DO17" s="130"/>
      <c r="DP17" s="55" t="str">
        <f t="shared" si="106"/>
        <v/>
      </c>
      <c r="DQ17" s="53" t="str">
        <f t="shared" si="107"/>
        <v/>
      </c>
      <c r="DR17" s="53" t="str">
        <f t="shared" si="108"/>
        <v/>
      </c>
      <c r="DS17" s="53" t="str">
        <f t="shared" si="109"/>
        <v/>
      </c>
      <c r="DT17" s="124" t="str">
        <f t="shared" si="110"/>
        <v/>
      </c>
      <c r="DU17" s="52" t="str">
        <f t="shared" si="111"/>
        <v/>
      </c>
      <c r="DV17" s="53" t="str">
        <f t="shared" si="112"/>
        <v/>
      </c>
      <c r="DW17" s="53" t="str">
        <f t="shared" si="113"/>
        <v/>
      </c>
      <c r="DX17" s="53" t="str">
        <f t="shared" si="114"/>
        <v/>
      </c>
      <c r="DY17" s="124" t="str">
        <f t="shared" si="115"/>
        <v/>
      </c>
      <c r="DZ17" s="52" t="str">
        <f t="shared" si="116"/>
        <v/>
      </c>
      <c r="EA17" s="53" t="str">
        <f t="shared" si="117"/>
        <v/>
      </c>
      <c r="EB17" s="53" t="str">
        <f t="shared" si="118"/>
        <v/>
      </c>
      <c r="EC17" s="53" t="str">
        <f t="shared" si="119"/>
        <v/>
      </c>
      <c r="ED17" s="57" t="str">
        <f t="shared" si="120"/>
        <v/>
      </c>
      <c r="EE17" s="52" t="str">
        <f t="shared" si="121"/>
        <v/>
      </c>
      <c r="EF17" s="53" t="str">
        <f t="shared" si="122"/>
        <v/>
      </c>
      <c r="EG17" s="53" t="str">
        <f t="shared" si="123"/>
        <v/>
      </c>
      <c r="EH17" s="53" t="str">
        <f t="shared" si="124"/>
        <v/>
      </c>
      <c r="EI17" s="57" t="str">
        <f t="shared" si="125"/>
        <v/>
      </c>
      <c r="EJ17" s="52" t="str">
        <f t="shared" si="126"/>
        <v/>
      </c>
      <c r="EK17" s="53" t="str">
        <f t="shared" si="127"/>
        <v/>
      </c>
      <c r="EL17" s="53" t="str">
        <f t="shared" si="128"/>
        <v/>
      </c>
      <c r="EM17" s="53" t="str">
        <f t="shared" si="129"/>
        <v/>
      </c>
      <c r="EN17" s="57" t="str">
        <f t="shared" si="130"/>
        <v/>
      </c>
      <c r="EO17" s="52" t="str">
        <f t="shared" si="131"/>
        <v/>
      </c>
      <c r="EP17" s="53" t="str">
        <f t="shared" si="132"/>
        <v/>
      </c>
      <c r="EQ17" s="53" t="str">
        <f t="shared" si="133"/>
        <v/>
      </c>
      <c r="ER17" s="53" t="str">
        <f t="shared" si="134"/>
        <v/>
      </c>
      <c r="ES17" s="54" t="str">
        <f t="shared" si="135"/>
        <v/>
      </c>
      <c r="ET17" s="165">
        <f t="shared" si="136"/>
        <v>4</v>
      </c>
      <c r="EU17" s="53" t="str">
        <f t="shared" si="137"/>
        <v/>
      </c>
      <c r="EV17" s="181" t="str">
        <f t="shared" si="138"/>
        <v/>
      </c>
      <c r="EW17" s="159">
        <f t="shared" si="139"/>
        <v>0</v>
      </c>
      <c r="EX17" s="127" t="str">
        <f t="shared" si="140"/>
        <v/>
      </c>
      <c r="EY17" s="130"/>
      <c r="EZ17" s="55" t="str">
        <f t="shared" si="141"/>
        <v/>
      </c>
      <c r="FA17" s="53" t="str">
        <f t="shared" si="142"/>
        <v/>
      </c>
      <c r="FB17" s="53" t="str">
        <f t="shared" si="143"/>
        <v/>
      </c>
      <c r="FC17" s="53" t="str">
        <f t="shared" si="144"/>
        <v/>
      </c>
      <c r="FD17" s="124" t="str">
        <f t="shared" si="145"/>
        <v/>
      </c>
      <c r="FE17" s="52" t="str">
        <f t="shared" si="146"/>
        <v/>
      </c>
      <c r="FF17" s="53" t="str">
        <f t="shared" si="147"/>
        <v/>
      </c>
      <c r="FG17" s="53" t="str">
        <f t="shared" si="148"/>
        <v/>
      </c>
      <c r="FH17" s="53" t="str">
        <f t="shared" si="149"/>
        <v/>
      </c>
      <c r="FI17" s="124" t="str">
        <f t="shared" si="150"/>
        <v/>
      </c>
      <c r="FJ17" s="52" t="str">
        <f t="shared" si="151"/>
        <v/>
      </c>
      <c r="FK17" s="53" t="str">
        <f t="shared" si="152"/>
        <v/>
      </c>
      <c r="FL17" s="53" t="str">
        <f t="shared" si="153"/>
        <v/>
      </c>
      <c r="FM17" s="53" t="str">
        <f>IF(FK17&lt;&gt;"",IF($G17="3",IF(AND(FK17&lt;=20,EY17&gt;=$FJ$120),HLOOKUP(FK17,Points_Table_Modified,IF(GD17&gt;=6,8,GD84),FALSE),0),IF(AND(FK17&lt;=10,EY17&gt;=$FJ$120),HLOOKUP(FK17,Points_Table,IF(GD17&gt;=6,8,GD17+2),FALSE),0)),"")</f>
        <v/>
      </c>
      <c r="FN17" s="57" t="str">
        <f t="shared" si="154"/>
        <v/>
      </c>
      <c r="FO17" s="52" t="str">
        <f t="shared" si="155"/>
        <v/>
      </c>
      <c r="FP17" s="53" t="str">
        <f t="shared" si="156"/>
        <v/>
      </c>
      <c r="FQ17" s="53" t="str">
        <f t="shared" si="157"/>
        <v/>
      </c>
      <c r="FR17" s="53" t="str">
        <f t="shared" si="158"/>
        <v/>
      </c>
      <c r="FS17" s="57" t="str">
        <f t="shared" si="159"/>
        <v/>
      </c>
      <c r="FT17" s="52" t="str">
        <f t="shared" si="160"/>
        <v/>
      </c>
      <c r="FU17" s="53" t="str">
        <f t="shared" si="161"/>
        <v/>
      </c>
      <c r="FV17" s="53" t="str">
        <f t="shared" si="162"/>
        <v/>
      </c>
      <c r="FW17" s="53" t="str">
        <f t="shared" si="163"/>
        <v/>
      </c>
      <c r="FX17" s="57" t="str">
        <f t="shared" si="164"/>
        <v/>
      </c>
      <c r="FY17" s="52" t="str">
        <f t="shared" si="165"/>
        <v/>
      </c>
      <c r="FZ17" s="53" t="str">
        <f t="shared" si="166"/>
        <v/>
      </c>
      <c r="GA17" s="53" t="str">
        <f t="shared" si="167"/>
        <v/>
      </c>
      <c r="GB17" s="53" t="str">
        <f t="shared" si="168"/>
        <v/>
      </c>
      <c r="GC17" s="57" t="str">
        <f t="shared" si="169"/>
        <v/>
      </c>
      <c r="GD17" s="165">
        <f t="shared" si="170"/>
        <v>4</v>
      </c>
      <c r="GE17" s="53" t="str">
        <f t="shared" si="171"/>
        <v/>
      </c>
      <c r="GF17" s="181" t="str">
        <f t="shared" si="172"/>
        <v/>
      </c>
      <c r="GG17" s="159">
        <f t="shared" si="173"/>
        <v>0</v>
      </c>
      <c r="GH17" s="127" t="str">
        <f t="shared" si="174"/>
        <v/>
      </c>
      <c r="GI17" s="130">
        <v>15</v>
      </c>
      <c r="GJ17" s="55">
        <f t="shared" si="175"/>
        <v>15</v>
      </c>
      <c r="GK17" s="53">
        <f t="shared" si="176"/>
        <v>6</v>
      </c>
      <c r="GL17" s="53" t="str">
        <f t="shared" si="177"/>
        <v/>
      </c>
      <c r="GM17" s="53">
        <f t="shared" si="178"/>
        <v>0</v>
      </c>
      <c r="GN17" s="124">
        <f t="shared" si="179"/>
        <v>0</v>
      </c>
      <c r="GO17" s="52" t="str">
        <f t="shared" si="180"/>
        <v/>
      </c>
      <c r="GP17" s="53" t="str">
        <f t="shared" si="181"/>
        <v/>
      </c>
      <c r="GQ17" s="53" t="str">
        <f t="shared" si="182"/>
        <v/>
      </c>
      <c r="GR17" s="53" t="str">
        <f t="shared" si="183"/>
        <v/>
      </c>
      <c r="GS17" s="124" t="str">
        <f t="shared" si="184"/>
        <v/>
      </c>
      <c r="GT17" s="52" t="str">
        <f t="shared" si="185"/>
        <v/>
      </c>
      <c r="GU17" s="53" t="str">
        <f t="shared" si="186"/>
        <v/>
      </c>
      <c r="GV17" s="53" t="str">
        <f t="shared" si="187"/>
        <v/>
      </c>
      <c r="GW17" s="53" t="str">
        <f>IF(GU17&lt;&gt;"",IF($G17="3",IF(AND(GU17&lt;=20,GI17&gt;=$GT$120),HLOOKUP(GU17,Points_Table_Modified,IF(HN17&gt;=6,8,HN84),FALSE),0),IF(AND(GU17&lt;=10,GI17&gt;=$GT$120),HLOOKUP(GU17,Points_Table,IF(HN17&gt;=6,8,HN17+2),FALSE),0)),"")</f>
        <v/>
      </c>
      <c r="GX17" s="54" t="str">
        <f t="shared" si="188"/>
        <v/>
      </c>
      <c r="GY17" s="52" t="str">
        <f t="shared" si="189"/>
        <v/>
      </c>
      <c r="GZ17" s="53" t="str">
        <f t="shared" si="190"/>
        <v/>
      </c>
      <c r="HA17" s="53" t="str">
        <f t="shared" si="191"/>
        <v/>
      </c>
      <c r="HB17" s="53" t="str">
        <f t="shared" si="192"/>
        <v/>
      </c>
      <c r="HC17" s="54" t="str">
        <f t="shared" si="193"/>
        <v/>
      </c>
      <c r="HD17" s="52" t="str">
        <f t="shared" si="194"/>
        <v/>
      </c>
      <c r="HE17" s="53" t="str">
        <f t="shared" si="195"/>
        <v/>
      </c>
      <c r="HF17" s="53" t="str">
        <f t="shared" si="196"/>
        <v/>
      </c>
      <c r="HG17" s="53" t="str">
        <f t="shared" si="197"/>
        <v/>
      </c>
      <c r="HH17" s="54" t="str">
        <f t="shared" si="198"/>
        <v/>
      </c>
      <c r="HI17" s="52" t="str">
        <f t="shared" si="199"/>
        <v/>
      </c>
      <c r="HJ17" s="53" t="str">
        <f t="shared" si="200"/>
        <v/>
      </c>
      <c r="HK17" s="53" t="str">
        <f t="shared" si="201"/>
        <v/>
      </c>
      <c r="HL17" s="53" t="str">
        <f t="shared" si="202"/>
        <v/>
      </c>
      <c r="HM17" s="54" t="str">
        <f t="shared" si="203"/>
        <v/>
      </c>
      <c r="HN17" s="165">
        <f t="shared" si="204"/>
        <v>6</v>
      </c>
      <c r="HO17" s="53" t="str">
        <f t="shared" si="205"/>
        <v>6</v>
      </c>
      <c r="HP17" s="181">
        <f t="shared" si="206"/>
        <v>5</v>
      </c>
      <c r="HQ17" s="159">
        <f t="shared" si="207"/>
        <v>0</v>
      </c>
      <c r="HR17" s="127">
        <f t="shared" si="208"/>
        <v>5</v>
      </c>
      <c r="HS17" s="130"/>
      <c r="HT17" s="55" t="str">
        <f t="shared" si="209"/>
        <v/>
      </c>
      <c r="HU17" s="53" t="str">
        <f t="shared" si="210"/>
        <v/>
      </c>
      <c r="HV17" s="53" t="str">
        <f t="shared" si="211"/>
        <v/>
      </c>
      <c r="HW17" s="53" t="str">
        <f t="shared" si="212"/>
        <v/>
      </c>
      <c r="HX17" s="124" t="str">
        <f t="shared" si="213"/>
        <v/>
      </c>
      <c r="HY17" s="52" t="str">
        <f t="shared" si="214"/>
        <v/>
      </c>
      <c r="HZ17" s="53" t="str">
        <f t="shared" si="215"/>
        <v/>
      </c>
      <c r="IA17" s="53" t="str">
        <f t="shared" si="216"/>
        <v/>
      </c>
      <c r="IB17" s="53" t="str">
        <f t="shared" si="217"/>
        <v/>
      </c>
      <c r="IC17" s="124" t="str">
        <f t="shared" si="218"/>
        <v/>
      </c>
      <c r="ID17" s="52" t="str">
        <f t="shared" si="219"/>
        <v/>
      </c>
      <c r="IE17" s="53" t="str">
        <f t="shared" si="220"/>
        <v/>
      </c>
      <c r="IF17" s="53" t="str">
        <f t="shared" si="221"/>
        <v/>
      </c>
      <c r="IG17" s="53" t="str">
        <f t="shared" si="222"/>
        <v/>
      </c>
      <c r="IH17" s="54" t="str">
        <f t="shared" si="223"/>
        <v/>
      </c>
      <c r="II17" s="52" t="str">
        <f t="shared" si="224"/>
        <v/>
      </c>
      <c r="IJ17" s="53" t="str">
        <f t="shared" si="225"/>
        <v/>
      </c>
      <c r="IK17" s="53" t="str">
        <f t="shared" si="226"/>
        <v/>
      </c>
      <c r="IL17" s="53" t="str">
        <f t="shared" si="227"/>
        <v/>
      </c>
      <c r="IM17" s="54" t="str">
        <f t="shared" si="228"/>
        <v/>
      </c>
      <c r="IN17" s="52" t="str">
        <f t="shared" si="229"/>
        <v/>
      </c>
      <c r="IO17" s="53" t="str">
        <f t="shared" si="230"/>
        <v/>
      </c>
      <c r="IP17" s="53" t="str">
        <f t="shared" si="231"/>
        <v/>
      </c>
      <c r="IQ17" s="53" t="str">
        <f t="shared" si="232"/>
        <v/>
      </c>
      <c r="IR17" s="54" t="str">
        <f t="shared" si="233"/>
        <v/>
      </c>
      <c r="IS17" s="52" t="str">
        <f t="shared" si="234"/>
        <v/>
      </c>
      <c r="IT17" s="53" t="str">
        <f t="shared" si="235"/>
        <v/>
      </c>
      <c r="IU17" s="53" t="str">
        <f>IF($G17="6",IF(IF(IT17&lt;&gt;"",IF(MAX(COUNTIF($IT$6:$IT$117,$IT$6:$IT$117))&gt;1,"x",""),"")&lt;&gt;"",IT17+1,""),IF(IS17=0,"",IF(IF(IT17&lt;&gt;"",IF(MAX(COUNTIF(IT$6:$IT$117,$IT$6:$IT$117))&gt;1,"x",""),"")&lt;&gt;"",IT17+1,"")))</f>
        <v/>
      </c>
      <c r="IV17" s="53" t="str">
        <f t="shared" si="236"/>
        <v/>
      </c>
      <c r="IW17" s="54" t="str">
        <f t="shared" si="237"/>
        <v/>
      </c>
      <c r="IX17" s="165">
        <f t="shared" si="238"/>
        <v>5</v>
      </c>
      <c r="IY17" s="53" t="str">
        <f t="shared" si="239"/>
        <v/>
      </c>
      <c r="IZ17" s="181" t="str">
        <f t="shared" si="240"/>
        <v/>
      </c>
      <c r="JA17" s="159">
        <f t="shared" si="241"/>
        <v>0</v>
      </c>
      <c r="JB17" s="127" t="str">
        <f t="shared" si="242"/>
        <v/>
      </c>
      <c r="JC17" s="130"/>
      <c r="JD17" s="55" t="str">
        <f t="shared" si="243"/>
        <v/>
      </c>
      <c r="JE17" s="53" t="str">
        <f t="shared" si="244"/>
        <v/>
      </c>
      <c r="JF17" s="53" t="str">
        <f t="shared" si="245"/>
        <v/>
      </c>
      <c r="JG17" s="53" t="str">
        <f t="shared" si="246"/>
        <v/>
      </c>
      <c r="JH17" s="124" t="str">
        <f t="shared" si="247"/>
        <v/>
      </c>
      <c r="JI17" s="52" t="str">
        <f t="shared" si="248"/>
        <v/>
      </c>
      <c r="JJ17" s="53" t="str">
        <f t="shared" si="249"/>
        <v/>
      </c>
      <c r="JK17" s="53" t="str">
        <f t="shared" si="250"/>
        <v/>
      </c>
      <c r="JL17" s="53" t="str">
        <f t="shared" si="251"/>
        <v/>
      </c>
      <c r="JM17" s="124" t="str">
        <f t="shared" si="252"/>
        <v/>
      </c>
      <c r="JN17" s="52" t="str">
        <f t="shared" si="253"/>
        <v/>
      </c>
      <c r="JO17" s="53" t="str">
        <f t="shared" si="254"/>
        <v/>
      </c>
      <c r="JP17" s="53" t="str">
        <f t="shared" si="255"/>
        <v/>
      </c>
      <c r="JQ17" s="53" t="str">
        <f t="shared" si="296"/>
        <v/>
      </c>
      <c r="JR17" s="54" t="str">
        <f t="shared" si="256"/>
        <v/>
      </c>
      <c r="JS17" s="52" t="str">
        <f t="shared" si="257"/>
        <v/>
      </c>
      <c r="JT17" s="53" t="str">
        <f t="shared" si="258"/>
        <v/>
      </c>
      <c r="JU17" s="53" t="str">
        <f t="shared" si="259"/>
        <v/>
      </c>
      <c r="JV17" s="53" t="str">
        <f t="shared" si="260"/>
        <v/>
      </c>
      <c r="JW17" s="54" t="str">
        <f t="shared" si="261"/>
        <v/>
      </c>
      <c r="JX17" s="52" t="str">
        <f t="shared" si="262"/>
        <v/>
      </c>
      <c r="JY17" s="53" t="str">
        <f t="shared" si="263"/>
        <v/>
      </c>
      <c r="JZ17" s="53" t="str">
        <f t="shared" si="264"/>
        <v/>
      </c>
      <c r="KA17" s="53" t="str">
        <f t="shared" si="265"/>
        <v/>
      </c>
      <c r="KB17" s="54" t="str">
        <f t="shared" si="266"/>
        <v/>
      </c>
      <c r="KC17" s="52" t="str">
        <f t="shared" si="267"/>
        <v/>
      </c>
      <c r="KD17" s="53" t="str">
        <f t="shared" si="268"/>
        <v/>
      </c>
      <c r="KE17" s="53" t="str">
        <f t="shared" si="269"/>
        <v/>
      </c>
      <c r="KF17" s="53" t="str">
        <f t="shared" si="270"/>
        <v/>
      </c>
      <c r="KG17" s="54" t="str">
        <f t="shared" si="271"/>
        <v/>
      </c>
      <c r="KH17" s="165">
        <f t="shared" si="272"/>
        <v>6</v>
      </c>
      <c r="KI17" s="53" t="str">
        <f t="shared" si="273"/>
        <v/>
      </c>
      <c r="KJ17" s="181" t="str">
        <f t="shared" si="274"/>
        <v/>
      </c>
      <c r="KK17" s="159">
        <f t="shared" si="275"/>
        <v>0</v>
      </c>
      <c r="KL17" s="332" t="str">
        <f t="shared" si="276"/>
        <v/>
      </c>
      <c r="KM17" s="86"/>
      <c r="KN17" s="60">
        <f t="shared" si="277"/>
        <v>0</v>
      </c>
      <c r="KO17" s="60">
        <f t="shared" si="278"/>
        <v>10</v>
      </c>
      <c r="KP17" s="201"/>
      <c r="KQ17" s="61">
        <f t="shared" si="297"/>
        <v>10</v>
      </c>
      <c r="KR17" s="61">
        <f t="shared" si="280"/>
        <v>10</v>
      </c>
      <c r="KS17" s="61" t="str">
        <f t="shared" si="281"/>
        <v/>
      </c>
      <c r="KT17" s="61" t="str">
        <f t="shared" si="282"/>
        <v/>
      </c>
      <c r="KU17" s="61" t="str">
        <f t="shared" si="283"/>
        <v/>
      </c>
      <c r="KV17" s="61" t="str">
        <f t="shared" si="284"/>
        <v/>
      </c>
      <c r="KW17" s="61" t="str">
        <f t="shared" si="285"/>
        <v/>
      </c>
      <c r="KX17" s="62">
        <f t="shared" si="286"/>
        <v>8</v>
      </c>
      <c r="KY17" s="84"/>
      <c r="KZ17" s="59">
        <f t="shared" si="287"/>
        <v>0</v>
      </c>
      <c r="LA17" s="60">
        <f t="shared" si="288"/>
        <v>10</v>
      </c>
      <c r="LB17" s="201"/>
      <c r="LC17" s="61">
        <f t="shared" si="289"/>
        <v>10</v>
      </c>
      <c r="LD17" s="61" t="str">
        <f t="shared" si="290"/>
        <v/>
      </c>
      <c r="LE17" s="61" t="str">
        <f t="shared" si="291"/>
        <v/>
      </c>
      <c r="LF17" s="61">
        <f t="shared" si="292"/>
        <v>10</v>
      </c>
      <c r="LG17" s="148">
        <f t="shared" si="293"/>
        <v>12</v>
      </c>
      <c r="LH17" s="87"/>
      <c r="LI17" s="185">
        <f t="shared" ref="LI17" si="298">COUNTA(K17,AU17,CE17,DO17,EY17,GI17,HS17,JC17)</f>
        <v>2</v>
      </c>
      <c r="LJ17" s="87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</row>
    <row r="18" spans="1:381" s="1" customFormat="1" ht="15" x14ac:dyDescent="0.2">
      <c r="A18" s="35"/>
      <c r="B18" s="45">
        <v>13</v>
      </c>
      <c r="C18" s="47" t="s">
        <v>128</v>
      </c>
      <c r="D18" s="47" t="s">
        <v>154</v>
      </c>
      <c r="E18" s="50">
        <v>5084</v>
      </c>
      <c r="F18" s="161">
        <v>112</v>
      </c>
      <c r="G18" s="49" t="s">
        <v>99</v>
      </c>
      <c r="H18" s="50" t="str">
        <f t="shared" si="0"/>
        <v>Top Truck</v>
      </c>
      <c r="I18" s="186">
        <f t="shared" si="1"/>
        <v>5</v>
      </c>
      <c r="J18" s="51" t="str">
        <f t="shared" si="2"/>
        <v>x</v>
      </c>
      <c r="K18" s="179"/>
      <c r="L18" s="52" t="str">
        <f t="shared" si="3"/>
        <v/>
      </c>
      <c r="M18" s="53" t="str">
        <f t="shared" si="4"/>
        <v/>
      </c>
      <c r="N18" s="53" t="str">
        <f t="shared" si="5"/>
        <v/>
      </c>
      <c r="O18" s="53" t="str">
        <f t="shared" si="6"/>
        <v/>
      </c>
      <c r="P18" s="127" t="str">
        <f t="shared" si="7"/>
        <v/>
      </c>
      <c r="Q18" s="52" t="str">
        <f t="shared" si="8"/>
        <v/>
      </c>
      <c r="R18" s="53" t="str">
        <f t="shared" si="9"/>
        <v/>
      </c>
      <c r="S18" s="53" t="str">
        <f t="shared" si="10"/>
        <v/>
      </c>
      <c r="T18" s="53" t="str">
        <f t="shared" si="11"/>
        <v/>
      </c>
      <c r="U18" s="127" t="str">
        <f t="shared" si="12"/>
        <v/>
      </c>
      <c r="V18" s="52" t="str">
        <f t="shared" si="13"/>
        <v/>
      </c>
      <c r="W18" s="53" t="str">
        <f t="shared" si="14"/>
        <v/>
      </c>
      <c r="X18" s="53" t="str">
        <f t="shared" si="15"/>
        <v/>
      </c>
      <c r="Y18" s="53" t="str">
        <f t="shared" si="16"/>
        <v/>
      </c>
      <c r="Z18" s="127" t="str">
        <f t="shared" si="17"/>
        <v/>
      </c>
      <c r="AA18" s="52" t="str">
        <f t="shared" si="18"/>
        <v/>
      </c>
      <c r="AB18" s="53" t="str">
        <f t="shared" si="19"/>
        <v/>
      </c>
      <c r="AC18" s="53" t="str">
        <f t="shared" si="20"/>
        <v/>
      </c>
      <c r="AD18" s="53" t="str">
        <f t="shared" si="21"/>
        <v/>
      </c>
      <c r="AE18" s="127" t="str">
        <f t="shared" si="22"/>
        <v/>
      </c>
      <c r="AF18" s="52" t="str">
        <f t="shared" si="23"/>
        <v/>
      </c>
      <c r="AG18" s="53" t="str">
        <f t="shared" si="24"/>
        <v/>
      </c>
      <c r="AH18" s="53" t="str">
        <f t="shared" si="25"/>
        <v/>
      </c>
      <c r="AI18" s="53" t="str">
        <f t="shared" si="26"/>
        <v/>
      </c>
      <c r="AJ18" s="127" t="str">
        <f t="shared" si="27"/>
        <v/>
      </c>
      <c r="AK18" s="52" t="str">
        <f t="shared" si="28"/>
        <v/>
      </c>
      <c r="AL18" s="53" t="str">
        <f t="shared" si="29"/>
        <v/>
      </c>
      <c r="AM18" s="53" t="str">
        <f t="shared" si="30"/>
        <v/>
      </c>
      <c r="AN18" s="150" t="str">
        <f t="shared" si="31"/>
        <v/>
      </c>
      <c r="AO18" s="127" t="str">
        <f t="shared" si="32"/>
        <v/>
      </c>
      <c r="AP18" s="191">
        <f t="shared" si="33"/>
        <v>4</v>
      </c>
      <c r="AQ18" s="53" t="str">
        <f t="shared" si="34"/>
        <v/>
      </c>
      <c r="AR18" s="181" t="str">
        <f t="shared" si="35"/>
        <v/>
      </c>
      <c r="AS18" s="159">
        <f t="shared" si="36"/>
        <v>0</v>
      </c>
      <c r="AT18" s="127" t="str">
        <f t="shared" si="37"/>
        <v/>
      </c>
      <c r="AU18" s="130"/>
      <c r="AV18" s="55" t="str">
        <f t="shared" si="38"/>
        <v/>
      </c>
      <c r="AW18" s="53" t="str">
        <f t="shared" si="39"/>
        <v/>
      </c>
      <c r="AX18" s="53" t="str">
        <f t="shared" si="40"/>
        <v/>
      </c>
      <c r="AY18" s="53" t="str">
        <f t="shared" si="41"/>
        <v/>
      </c>
      <c r="AZ18" s="124" t="str">
        <f t="shared" si="42"/>
        <v/>
      </c>
      <c r="BA18" s="52" t="str">
        <f t="shared" si="43"/>
        <v/>
      </c>
      <c r="BB18" s="53" t="str">
        <f t="shared" si="44"/>
        <v/>
      </c>
      <c r="BC18" s="53" t="str">
        <f t="shared" si="45"/>
        <v/>
      </c>
      <c r="BD18" s="53" t="str">
        <f t="shared" si="46"/>
        <v/>
      </c>
      <c r="BE18" s="124" t="str">
        <f t="shared" si="47"/>
        <v/>
      </c>
      <c r="BF18" s="52" t="str">
        <f t="shared" si="48"/>
        <v/>
      </c>
      <c r="BG18" s="53" t="str">
        <f t="shared" si="49"/>
        <v/>
      </c>
      <c r="BH18" s="53" t="str">
        <f t="shared" si="50"/>
        <v/>
      </c>
      <c r="BI18" s="53" t="str">
        <f t="shared" si="51"/>
        <v/>
      </c>
      <c r="BJ18" s="54" t="str">
        <f t="shared" si="52"/>
        <v/>
      </c>
      <c r="BK18" s="52" t="str">
        <f t="shared" si="53"/>
        <v/>
      </c>
      <c r="BL18" s="53" t="str">
        <f t="shared" si="54"/>
        <v/>
      </c>
      <c r="BM18" s="53" t="str">
        <f t="shared" si="55"/>
        <v/>
      </c>
      <c r="BN18" s="53" t="str">
        <f t="shared" si="56"/>
        <v/>
      </c>
      <c r="BO18" s="54" t="str">
        <f t="shared" si="57"/>
        <v/>
      </c>
      <c r="BP18" s="52" t="str">
        <f t="shared" si="58"/>
        <v/>
      </c>
      <c r="BQ18" s="53" t="str">
        <f t="shared" si="59"/>
        <v/>
      </c>
      <c r="BR18" s="53" t="str">
        <f t="shared" si="60"/>
        <v/>
      </c>
      <c r="BS18" s="53" t="str">
        <f t="shared" si="61"/>
        <v/>
      </c>
      <c r="BT18" s="54" t="str">
        <f t="shared" si="62"/>
        <v/>
      </c>
      <c r="BU18" s="52" t="str">
        <f t="shared" si="63"/>
        <v/>
      </c>
      <c r="BV18" s="53" t="str">
        <f t="shared" si="64"/>
        <v/>
      </c>
      <c r="BW18" s="53" t="str">
        <f t="shared" si="65"/>
        <v/>
      </c>
      <c r="BX18" s="53" t="str">
        <f t="shared" si="66"/>
        <v/>
      </c>
      <c r="BY18" s="54" t="str">
        <f t="shared" si="67"/>
        <v/>
      </c>
      <c r="BZ18" s="165"/>
      <c r="CA18" s="53" t="str">
        <f t="shared" si="69"/>
        <v/>
      </c>
      <c r="CB18" s="181" t="str">
        <f t="shared" si="70"/>
        <v/>
      </c>
      <c r="CC18" s="127">
        <f t="shared" si="71"/>
        <v>0</v>
      </c>
      <c r="CD18" s="127" t="str">
        <f t="shared" si="72"/>
        <v/>
      </c>
      <c r="CE18" s="130">
        <v>45</v>
      </c>
      <c r="CF18" s="55">
        <f t="shared" si="73"/>
        <v>45</v>
      </c>
      <c r="CG18" s="53">
        <f t="shared" si="74"/>
        <v>5</v>
      </c>
      <c r="CH18" s="53" t="str">
        <f t="shared" si="75"/>
        <v/>
      </c>
      <c r="CI18" s="53">
        <f t="shared" si="76"/>
        <v>0</v>
      </c>
      <c r="CJ18" s="124">
        <f t="shared" si="77"/>
        <v>0</v>
      </c>
      <c r="CK18" s="52" t="str">
        <f t="shared" si="78"/>
        <v/>
      </c>
      <c r="CL18" s="53" t="str">
        <f t="shared" si="79"/>
        <v/>
      </c>
      <c r="CM18" s="53" t="str">
        <f t="shared" si="80"/>
        <v/>
      </c>
      <c r="CN18" s="53" t="str">
        <f t="shared" si="81"/>
        <v/>
      </c>
      <c r="CO18" s="124" t="str">
        <f t="shared" si="82"/>
        <v/>
      </c>
      <c r="CP18" s="52" t="str">
        <f t="shared" si="83"/>
        <v/>
      </c>
      <c r="CQ18" s="53" t="str">
        <f t="shared" si="84"/>
        <v/>
      </c>
      <c r="CR18" s="53" t="str">
        <f t="shared" si="85"/>
        <v/>
      </c>
      <c r="CS18" s="53" t="str">
        <f t="shared" si="86"/>
        <v/>
      </c>
      <c r="CT18" s="54" t="str">
        <f t="shared" si="87"/>
        <v/>
      </c>
      <c r="CU18" s="52" t="str">
        <f t="shared" si="88"/>
        <v/>
      </c>
      <c r="CV18" s="53" t="str">
        <f t="shared" si="89"/>
        <v/>
      </c>
      <c r="CW18" s="53" t="str">
        <f t="shared" si="90"/>
        <v/>
      </c>
      <c r="CX18" s="53" t="str">
        <f>IF(CV18&lt;&gt;"",IF($G18="3",IF(AND(CV18&lt;=20,CE18&gt;=CU131),HLOOKUP(CV18,Points_Table_Modified,IF(DJ18&gt;=6,8,DJ18+2),FALSE),0),IF(AND(CV18&lt;=10,$CE18&gt;=CU131),HLOOKUP(CV18,Points_Table,IF(DJ18&gt;=6,8,DJ18+2),FALSE),0)),"")</f>
        <v/>
      </c>
      <c r="CY18" s="54" t="str">
        <f t="shared" si="91"/>
        <v/>
      </c>
      <c r="CZ18" s="52" t="str">
        <f t="shared" si="92"/>
        <v/>
      </c>
      <c r="DA18" s="53" t="str">
        <f t="shared" si="93"/>
        <v/>
      </c>
      <c r="DB18" s="53" t="str">
        <f t="shared" si="94"/>
        <v/>
      </c>
      <c r="DC18" s="53" t="str">
        <f t="shared" si="95"/>
        <v/>
      </c>
      <c r="DD18" s="54" t="str">
        <f t="shared" si="96"/>
        <v/>
      </c>
      <c r="DE18" s="52" t="str">
        <f t="shared" si="97"/>
        <v/>
      </c>
      <c r="DF18" s="53" t="str">
        <f t="shared" si="98"/>
        <v/>
      </c>
      <c r="DG18" s="53" t="str">
        <f t="shared" si="99"/>
        <v/>
      </c>
      <c r="DH18" s="53" t="str">
        <f t="shared" si="295"/>
        <v/>
      </c>
      <c r="DI18" s="54" t="str">
        <f t="shared" si="100"/>
        <v/>
      </c>
      <c r="DJ18" s="165">
        <f t="shared" si="101"/>
        <v>6</v>
      </c>
      <c r="DK18" s="53" t="str">
        <f t="shared" si="102"/>
        <v>5</v>
      </c>
      <c r="DL18" s="181">
        <f t="shared" si="103"/>
        <v>5</v>
      </c>
      <c r="DM18" s="159">
        <f t="shared" si="104"/>
        <v>0</v>
      </c>
      <c r="DN18" s="127">
        <f t="shared" si="105"/>
        <v>5</v>
      </c>
      <c r="DO18" s="130"/>
      <c r="DP18" s="55" t="str">
        <f t="shared" si="106"/>
        <v/>
      </c>
      <c r="DQ18" s="53" t="str">
        <f t="shared" si="107"/>
        <v/>
      </c>
      <c r="DR18" s="53" t="str">
        <f t="shared" si="108"/>
        <v/>
      </c>
      <c r="DS18" s="53" t="str">
        <f t="shared" si="109"/>
        <v/>
      </c>
      <c r="DT18" s="124" t="str">
        <f t="shared" si="110"/>
        <v/>
      </c>
      <c r="DU18" s="52" t="str">
        <f t="shared" si="111"/>
        <v/>
      </c>
      <c r="DV18" s="53" t="str">
        <f t="shared" si="112"/>
        <v/>
      </c>
      <c r="DW18" s="53" t="str">
        <f t="shared" si="113"/>
        <v/>
      </c>
      <c r="DX18" s="53" t="str">
        <f t="shared" si="114"/>
        <v/>
      </c>
      <c r="DY18" s="124" t="str">
        <f t="shared" si="115"/>
        <v/>
      </c>
      <c r="DZ18" s="52" t="str">
        <f t="shared" si="116"/>
        <v/>
      </c>
      <c r="EA18" s="53" t="str">
        <f t="shared" si="117"/>
        <v/>
      </c>
      <c r="EB18" s="53" t="str">
        <f t="shared" si="118"/>
        <v/>
      </c>
      <c r="EC18" s="53" t="str">
        <f t="shared" si="119"/>
        <v/>
      </c>
      <c r="ED18" s="57" t="str">
        <f t="shared" si="120"/>
        <v/>
      </c>
      <c r="EE18" s="52" t="str">
        <f t="shared" si="121"/>
        <v/>
      </c>
      <c r="EF18" s="53" t="str">
        <f t="shared" si="122"/>
        <v/>
      </c>
      <c r="EG18" s="53" t="str">
        <f t="shared" si="123"/>
        <v/>
      </c>
      <c r="EH18" s="53" t="str">
        <f t="shared" si="124"/>
        <v/>
      </c>
      <c r="EI18" s="57" t="str">
        <f t="shared" si="125"/>
        <v/>
      </c>
      <c r="EJ18" s="52" t="str">
        <f t="shared" si="126"/>
        <v/>
      </c>
      <c r="EK18" s="53" t="str">
        <f t="shared" si="127"/>
        <v/>
      </c>
      <c r="EL18" s="53" t="str">
        <f t="shared" si="128"/>
        <v/>
      </c>
      <c r="EM18" s="53" t="str">
        <f t="shared" si="129"/>
        <v/>
      </c>
      <c r="EN18" s="57" t="str">
        <f t="shared" si="130"/>
        <v/>
      </c>
      <c r="EO18" s="52" t="str">
        <f t="shared" si="131"/>
        <v/>
      </c>
      <c r="EP18" s="53" t="str">
        <f t="shared" si="132"/>
        <v/>
      </c>
      <c r="EQ18" s="53" t="str">
        <f t="shared" si="133"/>
        <v/>
      </c>
      <c r="ER18" s="53" t="str">
        <f t="shared" si="134"/>
        <v/>
      </c>
      <c r="ES18" s="54" t="str">
        <f t="shared" si="135"/>
        <v/>
      </c>
      <c r="ET18" s="165">
        <f t="shared" si="136"/>
        <v>4</v>
      </c>
      <c r="EU18" s="53" t="str">
        <f t="shared" si="137"/>
        <v/>
      </c>
      <c r="EV18" s="181" t="str">
        <f t="shared" si="138"/>
        <v/>
      </c>
      <c r="EW18" s="159">
        <f t="shared" si="139"/>
        <v>0</v>
      </c>
      <c r="EX18" s="127" t="str">
        <f t="shared" si="140"/>
        <v/>
      </c>
      <c r="EY18" s="130"/>
      <c r="EZ18" s="55" t="str">
        <f t="shared" si="141"/>
        <v/>
      </c>
      <c r="FA18" s="53" t="str">
        <f t="shared" si="142"/>
        <v/>
      </c>
      <c r="FB18" s="53" t="str">
        <f t="shared" si="143"/>
        <v/>
      </c>
      <c r="FC18" s="53" t="str">
        <f t="shared" si="144"/>
        <v/>
      </c>
      <c r="FD18" s="124" t="str">
        <f t="shared" si="145"/>
        <v/>
      </c>
      <c r="FE18" s="52" t="str">
        <f t="shared" si="146"/>
        <v/>
      </c>
      <c r="FF18" s="53" t="str">
        <f t="shared" si="147"/>
        <v/>
      </c>
      <c r="FG18" s="53" t="str">
        <f t="shared" si="148"/>
        <v/>
      </c>
      <c r="FH18" s="53" t="str">
        <f t="shared" si="149"/>
        <v/>
      </c>
      <c r="FI18" s="124" t="str">
        <f t="shared" si="150"/>
        <v/>
      </c>
      <c r="FJ18" s="52" t="str">
        <f t="shared" si="151"/>
        <v/>
      </c>
      <c r="FK18" s="53" t="str">
        <f t="shared" si="152"/>
        <v/>
      </c>
      <c r="FL18" s="53" t="str">
        <f t="shared" si="153"/>
        <v/>
      </c>
      <c r="FM18" s="53" t="str">
        <f>IF(FK18&lt;&gt;"",IF($G18="3",IF(AND(FK18&lt;=20,EY18&gt;=$FJ$120),HLOOKUP(FK18,Points_Table_Modified,IF(GD18&gt;=6,8,GD85),FALSE),0),IF(AND(FK18&lt;=10,EY18&gt;=$FJ$120),HLOOKUP(FK18,Points_Table,IF(GD18&gt;=6,8,GD18+2),FALSE),0)),"")</f>
        <v/>
      </c>
      <c r="FN18" s="57" t="str">
        <f t="shared" si="154"/>
        <v/>
      </c>
      <c r="FO18" s="52" t="str">
        <f t="shared" si="155"/>
        <v/>
      </c>
      <c r="FP18" s="53" t="str">
        <f t="shared" si="156"/>
        <v/>
      </c>
      <c r="FQ18" s="53" t="str">
        <f t="shared" si="157"/>
        <v/>
      </c>
      <c r="FR18" s="53" t="str">
        <f t="shared" si="158"/>
        <v/>
      </c>
      <c r="FS18" s="57" t="str">
        <f t="shared" si="159"/>
        <v/>
      </c>
      <c r="FT18" s="52" t="str">
        <f t="shared" si="160"/>
        <v/>
      </c>
      <c r="FU18" s="53" t="str">
        <f t="shared" si="161"/>
        <v/>
      </c>
      <c r="FV18" s="53" t="str">
        <f t="shared" si="162"/>
        <v/>
      </c>
      <c r="FW18" s="53" t="str">
        <f t="shared" si="163"/>
        <v/>
      </c>
      <c r="FX18" s="57" t="str">
        <f t="shared" si="164"/>
        <v/>
      </c>
      <c r="FY18" s="52" t="str">
        <f t="shared" si="165"/>
        <v/>
      </c>
      <c r="FZ18" s="53" t="str">
        <f t="shared" si="166"/>
        <v/>
      </c>
      <c r="GA18" s="53" t="str">
        <f t="shared" si="167"/>
        <v/>
      </c>
      <c r="GB18" s="53" t="str">
        <f t="shared" si="168"/>
        <v/>
      </c>
      <c r="GC18" s="57" t="str">
        <f t="shared" si="169"/>
        <v/>
      </c>
      <c r="GD18" s="165">
        <f t="shared" si="170"/>
        <v>4</v>
      </c>
      <c r="GE18" s="53" t="str">
        <f t="shared" si="171"/>
        <v/>
      </c>
      <c r="GF18" s="181" t="str">
        <f t="shared" si="172"/>
        <v/>
      </c>
      <c r="GG18" s="159">
        <f t="shared" si="173"/>
        <v>0</v>
      </c>
      <c r="GH18" s="127" t="str">
        <f t="shared" si="174"/>
        <v/>
      </c>
      <c r="GI18" s="130"/>
      <c r="GJ18" s="55" t="str">
        <f t="shared" si="175"/>
        <v/>
      </c>
      <c r="GK18" s="53" t="str">
        <f t="shared" si="176"/>
        <v/>
      </c>
      <c r="GL18" s="53" t="str">
        <f t="shared" si="177"/>
        <v/>
      </c>
      <c r="GM18" s="53" t="str">
        <f t="shared" si="178"/>
        <v/>
      </c>
      <c r="GN18" s="124" t="str">
        <f t="shared" si="179"/>
        <v/>
      </c>
      <c r="GO18" s="52" t="str">
        <f t="shared" si="180"/>
        <v/>
      </c>
      <c r="GP18" s="53" t="str">
        <f t="shared" si="181"/>
        <v/>
      </c>
      <c r="GQ18" s="53" t="str">
        <f t="shared" si="182"/>
        <v/>
      </c>
      <c r="GR18" s="53" t="str">
        <f t="shared" si="183"/>
        <v/>
      </c>
      <c r="GS18" s="124" t="str">
        <f t="shared" si="184"/>
        <v/>
      </c>
      <c r="GT18" s="52" t="str">
        <f t="shared" si="185"/>
        <v/>
      </c>
      <c r="GU18" s="53" t="str">
        <f t="shared" si="186"/>
        <v/>
      </c>
      <c r="GV18" s="53" t="str">
        <f t="shared" si="187"/>
        <v/>
      </c>
      <c r="GW18" s="53" t="str">
        <f>IF(GU18&lt;&gt;"",IF($G18="3",IF(AND(GU18&lt;=20,GI18&gt;=$GT$120),HLOOKUP(GU18,Points_Table_Modified,IF(HN18&gt;=6,8,HN85),FALSE),0),IF(AND(GU18&lt;=10,GI18&gt;=$GT$120),HLOOKUP(GU18,Points_Table,IF(HN18&gt;=6,8,HN18+2),FALSE),0)),"")</f>
        <v/>
      </c>
      <c r="GX18" s="54" t="str">
        <f t="shared" si="188"/>
        <v/>
      </c>
      <c r="GY18" s="52" t="str">
        <f t="shared" si="189"/>
        <v/>
      </c>
      <c r="GZ18" s="53" t="str">
        <f t="shared" si="190"/>
        <v/>
      </c>
      <c r="HA18" s="53" t="str">
        <f t="shared" si="191"/>
        <v/>
      </c>
      <c r="HB18" s="53" t="str">
        <f t="shared" si="192"/>
        <v/>
      </c>
      <c r="HC18" s="54" t="str">
        <f t="shared" si="193"/>
        <v/>
      </c>
      <c r="HD18" s="52" t="str">
        <f t="shared" si="194"/>
        <v/>
      </c>
      <c r="HE18" s="53" t="str">
        <f t="shared" si="195"/>
        <v/>
      </c>
      <c r="HF18" s="53" t="str">
        <f t="shared" si="196"/>
        <v/>
      </c>
      <c r="HG18" s="53" t="str">
        <f t="shared" si="197"/>
        <v/>
      </c>
      <c r="HH18" s="54" t="str">
        <f t="shared" si="198"/>
        <v/>
      </c>
      <c r="HI18" s="52" t="str">
        <f t="shared" si="199"/>
        <v/>
      </c>
      <c r="HJ18" s="53" t="str">
        <f t="shared" si="200"/>
        <v/>
      </c>
      <c r="HK18" s="53" t="str">
        <f t="shared" si="201"/>
        <v/>
      </c>
      <c r="HL18" s="53" t="str">
        <f t="shared" si="202"/>
        <v/>
      </c>
      <c r="HM18" s="54" t="str">
        <f t="shared" si="203"/>
        <v/>
      </c>
      <c r="HN18" s="165">
        <f t="shared" si="204"/>
        <v>6</v>
      </c>
      <c r="HO18" s="53" t="str">
        <f t="shared" si="205"/>
        <v/>
      </c>
      <c r="HP18" s="181" t="str">
        <f t="shared" si="206"/>
        <v/>
      </c>
      <c r="HQ18" s="159">
        <f t="shared" si="207"/>
        <v>0</v>
      </c>
      <c r="HR18" s="127" t="str">
        <f t="shared" si="208"/>
        <v/>
      </c>
      <c r="HS18" s="130"/>
      <c r="HT18" s="55" t="str">
        <f t="shared" si="209"/>
        <v/>
      </c>
      <c r="HU18" s="53" t="str">
        <f t="shared" si="210"/>
        <v/>
      </c>
      <c r="HV18" s="53" t="str">
        <f t="shared" si="211"/>
        <v/>
      </c>
      <c r="HW18" s="53" t="str">
        <f t="shared" si="212"/>
        <v/>
      </c>
      <c r="HX18" s="124" t="str">
        <f t="shared" si="213"/>
        <v/>
      </c>
      <c r="HY18" s="52" t="str">
        <f t="shared" si="214"/>
        <v/>
      </c>
      <c r="HZ18" s="53" t="str">
        <f t="shared" si="215"/>
        <v/>
      </c>
      <c r="IA18" s="53" t="str">
        <f t="shared" si="216"/>
        <v/>
      </c>
      <c r="IB18" s="53" t="str">
        <f t="shared" si="217"/>
        <v/>
      </c>
      <c r="IC18" s="124" t="str">
        <f t="shared" si="218"/>
        <v/>
      </c>
      <c r="ID18" s="52" t="str">
        <f t="shared" si="219"/>
        <v/>
      </c>
      <c r="IE18" s="53" t="str">
        <f t="shared" si="220"/>
        <v/>
      </c>
      <c r="IF18" s="53" t="str">
        <f t="shared" si="221"/>
        <v/>
      </c>
      <c r="IG18" s="53" t="str">
        <f t="shared" si="222"/>
        <v/>
      </c>
      <c r="IH18" s="54" t="str">
        <f t="shared" si="223"/>
        <v/>
      </c>
      <c r="II18" s="52" t="str">
        <f t="shared" si="224"/>
        <v/>
      </c>
      <c r="IJ18" s="53" t="str">
        <f t="shared" si="225"/>
        <v/>
      </c>
      <c r="IK18" s="53" t="str">
        <f t="shared" si="226"/>
        <v/>
      </c>
      <c r="IL18" s="53" t="str">
        <f t="shared" si="227"/>
        <v/>
      </c>
      <c r="IM18" s="54" t="str">
        <f t="shared" si="228"/>
        <v/>
      </c>
      <c r="IN18" s="52" t="str">
        <f t="shared" si="229"/>
        <v/>
      </c>
      <c r="IO18" s="53" t="str">
        <f t="shared" si="230"/>
        <v/>
      </c>
      <c r="IP18" s="53" t="str">
        <f t="shared" si="231"/>
        <v/>
      </c>
      <c r="IQ18" s="53" t="str">
        <f t="shared" si="232"/>
        <v/>
      </c>
      <c r="IR18" s="54" t="str">
        <f t="shared" si="233"/>
        <v/>
      </c>
      <c r="IS18" s="52" t="str">
        <f t="shared" si="234"/>
        <v/>
      </c>
      <c r="IT18" s="53" t="str">
        <f t="shared" si="235"/>
        <v/>
      </c>
      <c r="IU18" s="53" t="str">
        <f>IF($G18="6",IF(IF(IT18&lt;&gt;"",IF(MAX(COUNTIF($IT$6:$IT$117,$IT$6:$IT$117))&gt;1,"x",""),"")&lt;&gt;"",IT18+1,""),IF(IS18=0,"",IF(IF(IT18&lt;&gt;"",IF(MAX(COUNTIF(IT$6:$IT$117,$IT$6:$IT$117))&gt;1,"x",""),"")&lt;&gt;"",IT18+1,"")))</f>
        <v/>
      </c>
      <c r="IV18" s="53" t="str">
        <f t="shared" si="236"/>
        <v/>
      </c>
      <c r="IW18" s="54" t="str">
        <f t="shared" si="237"/>
        <v/>
      </c>
      <c r="IX18" s="165">
        <f t="shared" si="238"/>
        <v>5</v>
      </c>
      <c r="IY18" s="53" t="str">
        <f t="shared" si="239"/>
        <v/>
      </c>
      <c r="IZ18" s="181" t="str">
        <f t="shared" si="240"/>
        <v/>
      </c>
      <c r="JA18" s="336">
        <f t="shared" si="241"/>
        <v>0</v>
      </c>
      <c r="JB18" s="127" t="str">
        <f t="shared" si="242"/>
        <v/>
      </c>
      <c r="JC18" s="130"/>
      <c r="JD18" s="55" t="str">
        <f t="shared" si="243"/>
        <v/>
      </c>
      <c r="JE18" s="53" t="str">
        <f t="shared" si="244"/>
        <v/>
      </c>
      <c r="JF18" s="53" t="str">
        <f t="shared" si="245"/>
        <v/>
      </c>
      <c r="JG18" s="53" t="str">
        <f t="shared" si="246"/>
        <v/>
      </c>
      <c r="JH18" s="124" t="str">
        <f t="shared" si="247"/>
        <v/>
      </c>
      <c r="JI18" s="52" t="str">
        <f t="shared" si="248"/>
        <v/>
      </c>
      <c r="JJ18" s="53" t="str">
        <f t="shared" si="249"/>
        <v/>
      </c>
      <c r="JK18" s="53" t="str">
        <f t="shared" si="250"/>
        <v/>
      </c>
      <c r="JL18" s="53" t="str">
        <f t="shared" si="251"/>
        <v/>
      </c>
      <c r="JM18" s="124" t="str">
        <f t="shared" si="252"/>
        <v/>
      </c>
      <c r="JN18" s="52" t="str">
        <f t="shared" si="253"/>
        <v/>
      </c>
      <c r="JO18" s="53" t="str">
        <f t="shared" si="254"/>
        <v/>
      </c>
      <c r="JP18" s="53" t="str">
        <f t="shared" si="255"/>
        <v/>
      </c>
      <c r="JQ18" s="53" t="str">
        <f t="shared" si="296"/>
        <v/>
      </c>
      <c r="JR18" s="54" t="str">
        <f t="shared" si="256"/>
        <v/>
      </c>
      <c r="JS18" s="52" t="str">
        <f t="shared" si="257"/>
        <v/>
      </c>
      <c r="JT18" s="53" t="str">
        <f t="shared" si="258"/>
        <v/>
      </c>
      <c r="JU18" s="53" t="str">
        <f t="shared" si="259"/>
        <v/>
      </c>
      <c r="JV18" s="53" t="str">
        <f t="shared" si="260"/>
        <v/>
      </c>
      <c r="JW18" s="54" t="str">
        <f t="shared" si="261"/>
        <v/>
      </c>
      <c r="JX18" s="52" t="str">
        <f t="shared" si="262"/>
        <v/>
      </c>
      <c r="JY18" s="53" t="str">
        <f t="shared" si="263"/>
        <v/>
      </c>
      <c r="JZ18" s="53" t="str">
        <f t="shared" si="264"/>
        <v/>
      </c>
      <c r="KA18" s="53" t="str">
        <f t="shared" si="265"/>
        <v/>
      </c>
      <c r="KB18" s="54" t="str">
        <f t="shared" si="266"/>
        <v/>
      </c>
      <c r="KC18" s="52" t="str">
        <f t="shared" si="267"/>
        <v/>
      </c>
      <c r="KD18" s="53" t="str">
        <f t="shared" si="268"/>
        <v/>
      </c>
      <c r="KE18" s="53" t="str">
        <f t="shared" si="269"/>
        <v/>
      </c>
      <c r="KF18" s="53" t="str">
        <f t="shared" si="270"/>
        <v/>
      </c>
      <c r="KG18" s="54" t="str">
        <f t="shared" si="271"/>
        <v/>
      </c>
      <c r="KH18" s="165">
        <f t="shared" si="272"/>
        <v>6</v>
      </c>
      <c r="KI18" s="53" t="str">
        <f t="shared" si="273"/>
        <v/>
      </c>
      <c r="KJ18" s="181" t="str">
        <f t="shared" si="274"/>
        <v/>
      </c>
      <c r="KK18" s="159">
        <f t="shared" si="275"/>
        <v>0</v>
      </c>
      <c r="KL18" s="332" t="str">
        <f t="shared" si="276"/>
        <v/>
      </c>
      <c r="KM18" s="86"/>
      <c r="KN18" s="60">
        <f t="shared" si="277"/>
        <v>0</v>
      </c>
      <c r="KO18" s="60">
        <f t="shared" si="278"/>
        <v>5</v>
      </c>
      <c r="KP18" s="201"/>
      <c r="KQ18" s="61">
        <f t="shared" si="297"/>
        <v>5</v>
      </c>
      <c r="KR18" s="61">
        <f t="shared" si="280"/>
        <v>5</v>
      </c>
      <c r="KS18" s="61" t="str">
        <f t="shared" si="281"/>
        <v/>
      </c>
      <c r="KT18" s="61" t="str">
        <f t="shared" si="282"/>
        <v/>
      </c>
      <c r="KU18" s="61" t="str">
        <f t="shared" si="283"/>
        <v/>
      </c>
      <c r="KV18" s="61" t="str">
        <f t="shared" si="284"/>
        <v/>
      </c>
      <c r="KW18" s="61" t="str">
        <f t="shared" si="285"/>
        <v/>
      </c>
      <c r="KX18" s="62">
        <f t="shared" si="286"/>
        <v>9</v>
      </c>
      <c r="KY18" s="84"/>
      <c r="KZ18" s="59">
        <f t="shared" si="287"/>
        <v>0</v>
      </c>
      <c r="LA18" s="60">
        <f t="shared" si="288"/>
        <v>5</v>
      </c>
      <c r="LB18" s="201"/>
      <c r="LC18" s="61">
        <f t="shared" si="289"/>
        <v>5</v>
      </c>
      <c r="LD18" s="61" t="str">
        <f t="shared" si="290"/>
        <v/>
      </c>
      <c r="LE18" s="61" t="str">
        <f t="shared" si="291"/>
        <v/>
      </c>
      <c r="LF18" s="61">
        <f t="shared" si="292"/>
        <v>5</v>
      </c>
      <c r="LG18" s="148">
        <f t="shared" si="293"/>
        <v>13</v>
      </c>
      <c r="LH18" s="87"/>
      <c r="LI18" s="185">
        <f t="shared" si="294"/>
        <v>1</v>
      </c>
      <c r="LJ18" s="87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</row>
    <row r="19" spans="1:381" s="1" customFormat="1" ht="15" x14ac:dyDescent="0.2">
      <c r="A19" s="35"/>
      <c r="B19" s="45">
        <v>14</v>
      </c>
      <c r="C19" s="288" t="s">
        <v>162</v>
      </c>
      <c r="D19" s="224" t="s">
        <v>163</v>
      </c>
      <c r="E19" s="289">
        <v>100094</v>
      </c>
      <c r="F19" s="289">
        <v>202</v>
      </c>
      <c r="G19" s="227" t="s">
        <v>100</v>
      </c>
      <c r="H19" s="225" t="str">
        <f t="shared" si="0"/>
        <v>Production Modified</v>
      </c>
      <c r="I19" s="228">
        <f t="shared" si="1"/>
        <v>216</v>
      </c>
      <c r="J19" s="290" t="str">
        <f t="shared" si="2"/>
        <v>x</v>
      </c>
      <c r="K19" s="229">
        <v>349</v>
      </c>
      <c r="L19" s="236" t="str">
        <f t="shared" si="3"/>
        <v/>
      </c>
      <c r="M19" s="233" t="str">
        <f t="shared" si="4"/>
        <v/>
      </c>
      <c r="N19" s="233" t="str">
        <f t="shared" si="5"/>
        <v/>
      </c>
      <c r="O19" s="233" t="str">
        <f t="shared" si="6"/>
        <v/>
      </c>
      <c r="P19" s="235" t="str">
        <f t="shared" si="7"/>
        <v/>
      </c>
      <c r="Q19" s="236">
        <f t="shared" si="8"/>
        <v>349</v>
      </c>
      <c r="R19" s="233">
        <f t="shared" si="9"/>
        <v>1</v>
      </c>
      <c r="S19" s="233" t="str">
        <f t="shared" si="10"/>
        <v/>
      </c>
      <c r="T19" s="233">
        <f t="shared" si="11"/>
        <v>30</v>
      </c>
      <c r="U19" s="235">
        <f t="shared" si="12"/>
        <v>30</v>
      </c>
      <c r="V19" s="236" t="str">
        <f t="shared" si="13"/>
        <v/>
      </c>
      <c r="W19" s="233" t="str">
        <f t="shared" si="14"/>
        <v/>
      </c>
      <c r="X19" s="233" t="str">
        <f t="shared" si="15"/>
        <v/>
      </c>
      <c r="Y19" s="233" t="str">
        <f t="shared" si="16"/>
        <v/>
      </c>
      <c r="Z19" s="235" t="str">
        <f t="shared" si="17"/>
        <v/>
      </c>
      <c r="AA19" s="236" t="str">
        <f t="shared" si="18"/>
        <v/>
      </c>
      <c r="AB19" s="233" t="str">
        <f t="shared" si="19"/>
        <v/>
      </c>
      <c r="AC19" s="233" t="str">
        <f t="shared" si="20"/>
        <v/>
      </c>
      <c r="AD19" s="233" t="str">
        <f t="shared" si="21"/>
        <v/>
      </c>
      <c r="AE19" s="235" t="str">
        <f t="shared" si="22"/>
        <v/>
      </c>
      <c r="AF19" s="236" t="str">
        <f t="shared" si="23"/>
        <v/>
      </c>
      <c r="AG19" s="233" t="str">
        <f t="shared" si="24"/>
        <v/>
      </c>
      <c r="AH19" s="233" t="str">
        <f t="shared" si="25"/>
        <v/>
      </c>
      <c r="AI19" s="233" t="str">
        <f t="shared" si="26"/>
        <v/>
      </c>
      <c r="AJ19" s="235" t="str">
        <f t="shared" si="27"/>
        <v/>
      </c>
      <c r="AK19" s="236" t="str">
        <f t="shared" si="28"/>
        <v/>
      </c>
      <c r="AL19" s="233" t="str">
        <f t="shared" si="29"/>
        <v/>
      </c>
      <c r="AM19" s="233" t="str">
        <f t="shared" si="30"/>
        <v/>
      </c>
      <c r="AN19" s="231" t="str">
        <f t="shared" si="31"/>
        <v/>
      </c>
      <c r="AO19" s="235" t="str">
        <f t="shared" si="32"/>
        <v/>
      </c>
      <c r="AP19" s="291">
        <f t="shared" si="33"/>
        <v>7</v>
      </c>
      <c r="AQ19" s="233" t="str">
        <f t="shared" si="34"/>
        <v>1</v>
      </c>
      <c r="AR19" s="234">
        <f t="shared" si="35"/>
        <v>5</v>
      </c>
      <c r="AS19" s="226">
        <f t="shared" si="36"/>
        <v>30</v>
      </c>
      <c r="AT19" s="235">
        <f t="shared" si="37"/>
        <v>35</v>
      </c>
      <c r="AU19" s="236">
        <v>283</v>
      </c>
      <c r="AV19" s="237" t="str">
        <f t="shared" si="38"/>
        <v/>
      </c>
      <c r="AW19" s="233" t="str">
        <f t="shared" si="39"/>
        <v/>
      </c>
      <c r="AX19" s="233" t="str">
        <f t="shared" si="40"/>
        <v/>
      </c>
      <c r="AY19" s="233" t="str">
        <f t="shared" si="41"/>
        <v/>
      </c>
      <c r="AZ19" s="239" t="str">
        <f t="shared" si="42"/>
        <v/>
      </c>
      <c r="BA19" s="236">
        <f t="shared" si="43"/>
        <v>283</v>
      </c>
      <c r="BB19" s="233">
        <f t="shared" si="44"/>
        <v>2</v>
      </c>
      <c r="BC19" s="233" t="str">
        <f t="shared" si="45"/>
        <v/>
      </c>
      <c r="BD19" s="233">
        <f t="shared" si="46"/>
        <v>25</v>
      </c>
      <c r="BE19" s="239">
        <f t="shared" si="47"/>
        <v>25</v>
      </c>
      <c r="BF19" s="236" t="str">
        <f t="shared" si="48"/>
        <v/>
      </c>
      <c r="BG19" s="233" t="str">
        <f t="shared" si="49"/>
        <v/>
      </c>
      <c r="BH19" s="233" t="str">
        <f t="shared" si="50"/>
        <v/>
      </c>
      <c r="BI19" s="233" t="str">
        <f t="shared" si="51"/>
        <v/>
      </c>
      <c r="BJ19" s="240" t="str">
        <f t="shared" si="52"/>
        <v/>
      </c>
      <c r="BK19" s="236" t="str">
        <f t="shared" si="53"/>
        <v/>
      </c>
      <c r="BL19" s="233" t="str">
        <f t="shared" si="54"/>
        <v/>
      </c>
      <c r="BM19" s="233" t="str">
        <f t="shared" si="55"/>
        <v/>
      </c>
      <c r="BN19" s="233" t="str">
        <f t="shared" si="56"/>
        <v/>
      </c>
      <c r="BO19" s="240" t="str">
        <f t="shared" si="57"/>
        <v/>
      </c>
      <c r="BP19" s="236" t="str">
        <f t="shared" si="58"/>
        <v/>
      </c>
      <c r="BQ19" s="233" t="str">
        <f t="shared" si="59"/>
        <v/>
      </c>
      <c r="BR19" s="233" t="str">
        <f t="shared" si="60"/>
        <v/>
      </c>
      <c r="BS19" s="233" t="str">
        <f t="shared" si="61"/>
        <v/>
      </c>
      <c r="BT19" s="240" t="str">
        <f t="shared" si="62"/>
        <v/>
      </c>
      <c r="BU19" s="236" t="str">
        <f t="shared" si="63"/>
        <v/>
      </c>
      <c r="BV19" s="233" t="str">
        <f t="shared" si="64"/>
        <v/>
      </c>
      <c r="BW19" s="233" t="str">
        <f t="shared" si="65"/>
        <v/>
      </c>
      <c r="BX19" s="233" t="str">
        <f t="shared" si="66"/>
        <v/>
      </c>
      <c r="BY19" s="240" t="str">
        <f t="shared" si="67"/>
        <v/>
      </c>
      <c r="BZ19" s="283">
        <f t="shared" ref="BZ19:BZ29" si="299">VLOOKUP($G19,Entries_C_Event,5,FALSE)</f>
        <v>7</v>
      </c>
      <c r="CA19" s="233" t="str">
        <f t="shared" si="69"/>
        <v>2</v>
      </c>
      <c r="CB19" s="234">
        <f t="shared" si="70"/>
        <v>5</v>
      </c>
      <c r="CC19" s="235">
        <f t="shared" si="71"/>
        <v>25</v>
      </c>
      <c r="CD19" s="235">
        <f t="shared" si="72"/>
        <v>30</v>
      </c>
      <c r="CE19" s="236">
        <v>93</v>
      </c>
      <c r="CF19" s="237" t="str">
        <f t="shared" si="73"/>
        <v/>
      </c>
      <c r="CG19" s="233" t="str">
        <f t="shared" si="74"/>
        <v/>
      </c>
      <c r="CH19" s="233" t="str">
        <f t="shared" si="75"/>
        <v/>
      </c>
      <c r="CI19" s="233" t="str">
        <f t="shared" si="76"/>
        <v/>
      </c>
      <c r="CJ19" s="239" t="str">
        <f t="shared" si="77"/>
        <v/>
      </c>
      <c r="CK19" s="236">
        <f t="shared" si="78"/>
        <v>93</v>
      </c>
      <c r="CL19" s="233">
        <f t="shared" si="79"/>
        <v>4</v>
      </c>
      <c r="CM19" s="233" t="str">
        <f t="shared" si="80"/>
        <v/>
      </c>
      <c r="CN19" s="233">
        <f t="shared" si="81"/>
        <v>16</v>
      </c>
      <c r="CO19" s="239">
        <f t="shared" si="82"/>
        <v>16</v>
      </c>
      <c r="CP19" s="236" t="str">
        <f t="shared" si="83"/>
        <v/>
      </c>
      <c r="CQ19" s="233" t="str">
        <f t="shared" si="84"/>
        <v/>
      </c>
      <c r="CR19" s="233" t="str">
        <f t="shared" si="85"/>
        <v/>
      </c>
      <c r="CS19" s="233" t="str">
        <f t="shared" si="86"/>
        <v/>
      </c>
      <c r="CT19" s="240" t="str">
        <f t="shared" si="87"/>
        <v/>
      </c>
      <c r="CU19" s="236" t="str">
        <f t="shared" si="88"/>
        <v/>
      </c>
      <c r="CV19" s="233" t="str">
        <f t="shared" si="89"/>
        <v/>
      </c>
      <c r="CW19" s="233" t="str">
        <f t="shared" si="90"/>
        <v/>
      </c>
      <c r="CX19" s="233" t="str">
        <f>IF(CV19&lt;&gt;"",IF($G19="3",IF(AND(CV19&lt;=20,CE19&gt;=CU131),HLOOKUP(CV19,Points_Table_Modified,IF(DJ19&gt;=6,8,DJ19+2),FALSE),0),IF(AND(CV19&lt;=10,$CE19&gt;=CU131),HLOOKUP(CV19,Points_Table,IF(DJ19&gt;=6,8,DJ19+2),FALSE),0)),"")</f>
        <v/>
      </c>
      <c r="CY19" s="240" t="str">
        <f t="shared" si="91"/>
        <v/>
      </c>
      <c r="CZ19" s="236" t="str">
        <f t="shared" si="92"/>
        <v/>
      </c>
      <c r="DA19" s="233" t="str">
        <f t="shared" si="93"/>
        <v/>
      </c>
      <c r="DB19" s="233" t="str">
        <f t="shared" si="94"/>
        <v/>
      </c>
      <c r="DC19" s="233" t="str">
        <f t="shared" si="95"/>
        <v/>
      </c>
      <c r="DD19" s="240" t="str">
        <f t="shared" si="96"/>
        <v/>
      </c>
      <c r="DE19" s="236" t="str">
        <f t="shared" si="97"/>
        <v/>
      </c>
      <c r="DF19" s="233" t="str">
        <f t="shared" si="98"/>
        <v/>
      </c>
      <c r="DG19" s="233" t="str">
        <f t="shared" si="99"/>
        <v/>
      </c>
      <c r="DH19" s="233" t="str">
        <f t="shared" si="295"/>
        <v/>
      </c>
      <c r="DI19" s="240" t="str">
        <f t="shared" si="100"/>
        <v/>
      </c>
      <c r="DJ19" s="283">
        <f t="shared" si="101"/>
        <v>7</v>
      </c>
      <c r="DK19" s="233" t="str">
        <f t="shared" si="102"/>
        <v>4</v>
      </c>
      <c r="DL19" s="234">
        <f t="shared" si="103"/>
        <v>5</v>
      </c>
      <c r="DM19" s="226">
        <f t="shared" si="104"/>
        <v>16</v>
      </c>
      <c r="DN19" s="235">
        <f t="shared" si="105"/>
        <v>21</v>
      </c>
      <c r="DO19" s="236">
        <v>272</v>
      </c>
      <c r="DP19" s="237" t="str">
        <f t="shared" si="106"/>
        <v/>
      </c>
      <c r="DQ19" s="233" t="str">
        <f t="shared" si="107"/>
        <v/>
      </c>
      <c r="DR19" s="233" t="str">
        <f t="shared" si="108"/>
        <v/>
      </c>
      <c r="DS19" s="233" t="str">
        <f t="shared" si="109"/>
        <v/>
      </c>
      <c r="DT19" s="239" t="str">
        <f t="shared" si="110"/>
        <v/>
      </c>
      <c r="DU19" s="236">
        <f t="shared" si="111"/>
        <v>272</v>
      </c>
      <c r="DV19" s="233">
        <f t="shared" si="112"/>
        <v>2</v>
      </c>
      <c r="DW19" s="233" t="str">
        <f t="shared" si="113"/>
        <v/>
      </c>
      <c r="DX19" s="233">
        <f t="shared" si="114"/>
        <v>25</v>
      </c>
      <c r="DY19" s="239">
        <f t="shared" si="115"/>
        <v>25</v>
      </c>
      <c r="DZ19" s="236" t="str">
        <f t="shared" si="116"/>
        <v/>
      </c>
      <c r="EA19" s="233" t="str">
        <f t="shared" si="117"/>
        <v/>
      </c>
      <c r="EB19" s="233" t="str">
        <f t="shared" si="118"/>
        <v/>
      </c>
      <c r="EC19" s="233" t="str">
        <f t="shared" si="119"/>
        <v/>
      </c>
      <c r="ED19" s="292" t="str">
        <f t="shared" si="120"/>
        <v/>
      </c>
      <c r="EE19" s="236" t="str">
        <f t="shared" si="121"/>
        <v/>
      </c>
      <c r="EF19" s="233" t="str">
        <f t="shared" si="122"/>
        <v/>
      </c>
      <c r="EG19" s="233" t="str">
        <f t="shared" si="123"/>
        <v/>
      </c>
      <c r="EH19" s="233" t="str">
        <f t="shared" si="124"/>
        <v/>
      </c>
      <c r="EI19" s="292" t="str">
        <f t="shared" si="125"/>
        <v/>
      </c>
      <c r="EJ19" s="236" t="str">
        <f t="shared" si="126"/>
        <v/>
      </c>
      <c r="EK19" s="233" t="str">
        <f t="shared" si="127"/>
        <v/>
      </c>
      <c r="EL19" s="233" t="str">
        <f t="shared" si="128"/>
        <v/>
      </c>
      <c r="EM19" s="233" t="str">
        <f t="shared" si="129"/>
        <v/>
      </c>
      <c r="EN19" s="292" t="str">
        <f t="shared" si="130"/>
        <v/>
      </c>
      <c r="EO19" s="236" t="str">
        <f t="shared" si="131"/>
        <v/>
      </c>
      <c r="EP19" s="233" t="str">
        <f t="shared" si="132"/>
        <v/>
      </c>
      <c r="EQ19" s="233" t="str">
        <f t="shared" si="133"/>
        <v/>
      </c>
      <c r="ER19" s="233" t="str">
        <f t="shared" si="134"/>
        <v/>
      </c>
      <c r="ES19" s="240" t="str">
        <f t="shared" si="135"/>
        <v/>
      </c>
      <c r="ET19" s="283">
        <f t="shared" si="136"/>
        <v>6</v>
      </c>
      <c r="EU19" s="233" t="str">
        <f t="shared" si="137"/>
        <v>2</v>
      </c>
      <c r="EV19" s="234">
        <f t="shared" si="138"/>
        <v>5</v>
      </c>
      <c r="EW19" s="226">
        <f t="shared" si="139"/>
        <v>25</v>
      </c>
      <c r="EX19" s="235">
        <f t="shared" si="140"/>
        <v>30</v>
      </c>
      <c r="EY19" s="236">
        <v>113</v>
      </c>
      <c r="EZ19" s="237" t="str">
        <f t="shared" si="141"/>
        <v/>
      </c>
      <c r="FA19" s="233" t="str">
        <f t="shared" si="142"/>
        <v/>
      </c>
      <c r="FB19" s="233" t="str">
        <f t="shared" si="143"/>
        <v/>
      </c>
      <c r="FC19" s="233" t="str">
        <f t="shared" si="144"/>
        <v/>
      </c>
      <c r="FD19" s="239" t="str">
        <f t="shared" si="145"/>
        <v/>
      </c>
      <c r="FE19" s="236">
        <f t="shared" si="146"/>
        <v>113</v>
      </c>
      <c r="FF19" s="233">
        <f t="shared" si="147"/>
        <v>2</v>
      </c>
      <c r="FG19" s="233" t="str">
        <f t="shared" si="148"/>
        <v/>
      </c>
      <c r="FH19" s="233">
        <f t="shared" si="149"/>
        <v>25</v>
      </c>
      <c r="FI19" s="239">
        <f t="shared" si="150"/>
        <v>25</v>
      </c>
      <c r="FJ19" s="236" t="str">
        <f t="shared" si="151"/>
        <v/>
      </c>
      <c r="FK19" s="233" t="str">
        <f t="shared" si="152"/>
        <v/>
      </c>
      <c r="FL19" s="233" t="str">
        <f t="shared" si="153"/>
        <v/>
      </c>
      <c r="FM19" s="233" t="str">
        <f>IF(FK19&lt;&gt;"",IF($G19="3",IF(AND(FK19&lt;=20,EY19&gt;=$FJ$120),HLOOKUP(FK19,Points_Table_Modified,IF(GD19&gt;=6,8,GD85),FALSE),0),IF(AND(FK19&lt;=10,EY19&gt;=$FJ$120),HLOOKUP(FK19,Points_Table,IF(GD19&gt;=6,8,GD19+2),FALSE),0)),"")</f>
        <v/>
      </c>
      <c r="FN19" s="292" t="str">
        <f t="shared" si="154"/>
        <v/>
      </c>
      <c r="FO19" s="236" t="str">
        <f t="shared" si="155"/>
        <v/>
      </c>
      <c r="FP19" s="233" t="str">
        <f t="shared" si="156"/>
        <v/>
      </c>
      <c r="FQ19" s="233" t="str">
        <f t="shared" si="157"/>
        <v/>
      </c>
      <c r="FR19" s="233" t="str">
        <f t="shared" si="158"/>
        <v/>
      </c>
      <c r="FS19" s="292" t="str">
        <f t="shared" si="159"/>
        <v/>
      </c>
      <c r="FT19" s="236" t="str">
        <f t="shared" si="160"/>
        <v/>
      </c>
      <c r="FU19" s="233" t="str">
        <f t="shared" si="161"/>
        <v/>
      </c>
      <c r="FV19" s="233" t="str">
        <f t="shared" si="162"/>
        <v/>
      </c>
      <c r="FW19" s="233" t="str">
        <f t="shared" si="163"/>
        <v/>
      </c>
      <c r="FX19" s="292" t="str">
        <f t="shared" si="164"/>
        <v/>
      </c>
      <c r="FY19" s="236" t="str">
        <f t="shared" si="165"/>
        <v/>
      </c>
      <c r="FZ19" s="233" t="str">
        <f t="shared" si="166"/>
        <v/>
      </c>
      <c r="GA19" s="233" t="str">
        <f t="shared" si="167"/>
        <v/>
      </c>
      <c r="GB19" s="233" t="str">
        <f t="shared" si="168"/>
        <v/>
      </c>
      <c r="GC19" s="292" t="str">
        <f t="shared" si="169"/>
        <v/>
      </c>
      <c r="GD19" s="283">
        <f t="shared" si="170"/>
        <v>6</v>
      </c>
      <c r="GE19" s="233" t="str">
        <f t="shared" si="171"/>
        <v>2</v>
      </c>
      <c r="GF19" s="234">
        <f t="shared" si="172"/>
        <v>5</v>
      </c>
      <c r="GG19" s="226">
        <f t="shared" si="173"/>
        <v>25</v>
      </c>
      <c r="GH19" s="235">
        <f t="shared" si="174"/>
        <v>30</v>
      </c>
      <c r="GI19" s="236">
        <v>201</v>
      </c>
      <c r="GJ19" s="237" t="str">
        <f t="shared" si="175"/>
        <v/>
      </c>
      <c r="GK19" s="233" t="str">
        <f t="shared" si="176"/>
        <v/>
      </c>
      <c r="GL19" s="233" t="str">
        <f t="shared" si="177"/>
        <v/>
      </c>
      <c r="GM19" s="233" t="str">
        <f t="shared" si="178"/>
        <v/>
      </c>
      <c r="GN19" s="239" t="str">
        <f t="shared" si="179"/>
        <v/>
      </c>
      <c r="GO19" s="236">
        <f t="shared" si="180"/>
        <v>201</v>
      </c>
      <c r="GP19" s="233">
        <f t="shared" si="181"/>
        <v>1</v>
      </c>
      <c r="GQ19" s="233" t="str">
        <f t="shared" si="182"/>
        <v/>
      </c>
      <c r="GR19" s="233">
        <f t="shared" si="183"/>
        <v>30</v>
      </c>
      <c r="GS19" s="239">
        <f t="shared" si="184"/>
        <v>30</v>
      </c>
      <c r="GT19" s="236" t="str">
        <f t="shared" si="185"/>
        <v/>
      </c>
      <c r="GU19" s="233" t="str">
        <f t="shared" si="186"/>
        <v/>
      </c>
      <c r="GV19" s="233" t="str">
        <f t="shared" si="187"/>
        <v/>
      </c>
      <c r="GW19" s="233" t="str">
        <f>IF(GU19&lt;&gt;"",IF($G19="3",IF(AND(GU19&lt;=20,GI19&gt;=$GT$120),HLOOKUP(GU19,Points_Table_Modified,IF(HN19&gt;=6,8,HN85),FALSE),0),IF(AND(GU19&lt;=10,GI19&gt;=$GT$120),HLOOKUP(GU19,Points_Table,IF(HN19&gt;=6,8,HN19+2),FALSE),0)),"")</f>
        <v/>
      </c>
      <c r="GX19" s="240" t="str">
        <f t="shared" si="188"/>
        <v/>
      </c>
      <c r="GY19" s="236" t="str">
        <f t="shared" si="189"/>
        <v/>
      </c>
      <c r="GZ19" s="233" t="str">
        <f t="shared" si="190"/>
        <v/>
      </c>
      <c r="HA19" s="233" t="str">
        <f t="shared" si="191"/>
        <v/>
      </c>
      <c r="HB19" s="233" t="str">
        <f t="shared" si="192"/>
        <v/>
      </c>
      <c r="HC19" s="240" t="str">
        <f t="shared" si="193"/>
        <v/>
      </c>
      <c r="HD19" s="236" t="str">
        <f t="shared" si="194"/>
        <v/>
      </c>
      <c r="HE19" s="233" t="str">
        <f t="shared" si="195"/>
        <v/>
      </c>
      <c r="HF19" s="233" t="str">
        <f t="shared" si="196"/>
        <v/>
      </c>
      <c r="HG19" s="233" t="str">
        <f t="shared" si="197"/>
        <v/>
      </c>
      <c r="HH19" s="240" t="str">
        <f t="shared" si="198"/>
        <v/>
      </c>
      <c r="HI19" s="236" t="str">
        <f t="shared" si="199"/>
        <v/>
      </c>
      <c r="HJ19" s="233" t="str">
        <f t="shared" si="200"/>
        <v/>
      </c>
      <c r="HK19" s="233" t="str">
        <f t="shared" si="201"/>
        <v/>
      </c>
      <c r="HL19" s="233" t="str">
        <f t="shared" si="202"/>
        <v/>
      </c>
      <c r="HM19" s="240" t="str">
        <f t="shared" si="203"/>
        <v/>
      </c>
      <c r="HN19" s="283">
        <f t="shared" si="204"/>
        <v>6</v>
      </c>
      <c r="HO19" s="233" t="str">
        <f t="shared" si="205"/>
        <v>1</v>
      </c>
      <c r="HP19" s="234">
        <f t="shared" si="206"/>
        <v>5</v>
      </c>
      <c r="HQ19" s="226">
        <f t="shared" si="207"/>
        <v>30</v>
      </c>
      <c r="HR19" s="235">
        <f t="shared" si="208"/>
        <v>35</v>
      </c>
      <c r="HS19" s="236">
        <v>88</v>
      </c>
      <c r="HT19" s="237" t="str">
        <f t="shared" si="209"/>
        <v/>
      </c>
      <c r="HU19" s="233" t="str">
        <f t="shared" si="210"/>
        <v/>
      </c>
      <c r="HV19" s="233" t="str">
        <f t="shared" si="211"/>
        <v/>
      </c>
      <c r="HW19" s="233" t="str">
        <f t="shared" si="212"/>
        <v/>
      </c>
      <c r="HX19" s="239" t="str">
        <f t="shared" si="213"/>
        <v/>
      </c>
      <c r="HY19" s="236">
        <f t="shared" si="214"/>
        <v>88</v>
      </c>
      <c r="HZ19" s="233">
        <f t="shared" si="215"/>
        <v>1</v>
      </c>
      <c r="IA19" s="233" t="str">
        <f t="shared" si="216"/>
        <v/>
      </c>
      <c r="IB19" s="233">
        <f t="shared" si="217"/>
        <v>30</v>
      </c>
      <c r="IC19" s="239">
        <f t="shared" si="218"/>
        <v>30</v>
      </c>
      <c r="ID19" s="236" t="str">
        <f t="shared" si="219"/>
        <v/>
      </c>
      <c r="IE19" s="233" t="str">
        <f t="shared" si="220"/>
        <v/>
      </c>
      <c r="IF19" s="233" t="str">
        <f t="shared" si="221"/>
        <v/>
      </c>
      <c r="IG19" s="233" t="str">
        <f t="shared" si="222"/>
        <v/>
      </c>
      <c r="IH19" s="240" t="str">
        <f t="shared" si="223"/>
        <v/>
      </c>
      <c r="II19" s="236" t="str">
        <f t="shared" si="224"/>
        <v/>
      </c>
      <c r="IJ19" s="233" t="str">
        <f t="shared" si="225"/>
        <v/>
      </c>
      <c r="IK19" s="233" t="str">
        <f t="shared" si="226"/>
        <v/>
      </c>
      <c r="IL19" s="233" t="str">
        <f t="shared" si="227"/>
        <v/>
      </c>
      <c r="IM19" s="240" t="str">
        <f t="shared" si="228"/>
        <v/>
      </c>
      <c r="IN19" s="236" t="str">
        <f t="shared" si="229"/>
        <v/>
      </c>
      <c r="IO19" s="233" t="str">
        <f t="shared" si="230"/>
        <v/>
      </c>
      <c r="IP19" s="233" t="str">
        <f t="shared" si="231"/>
        <v/>
      </c>
      <c r="IQ19" s="233" t="str">
        <f t="shared" si="232"/>
        <v/>
      </c>
      <c r="IR19" s="240" t="str">
        <f t="shared" si="233"/>
        <v/>
      </c>
      <c r="IS19" s="236" t="str">
        <f t="shared" si="234"/>
        <v/>
      </c>
      <c r="IT19" s="233" t="str">
        <f t="shared" si="235"/>
        <v/>
      </c>
      <c r="IU19" s="233" t="str">
        <f>IF($G19="6",IF(IF(IT19&lt;&gt;"",IF(MAX(COUNTIF($IT$6:$IT$117,$IT$6:$IT$117))&gt;1,"x",""),"")&lt;&gt;"",IT19+1,""),IF(IS19=0,"",IF(IF(IT19&lt;&gt;"",IF(MAX(COUNTIF(IT$6:$IT$117,$IT$6:$IT$117))&gt;1,"x",""),"")&lt;&gt;"",IT19+1,"")))</f>
        <v/>
      </c>
      <c r="IV19" s="233" t="str">
        <f t="shared" si="236"/>
        <v/>
      </c>
      <c r="IW19" s="240" t="str">
        <f t="shared" si="237"/>
        <v/>
      </c>
      <c r="IX19" s="283">
        <f t="shared" si="238"/>
        <v>7</v>
      </c>
      <c r="IY19" s="233" t="str">
        <f t="shared" si="239"/>
        <v>1</v>
      </c>
      <c r="IZ19" s="234">
        <f t="shared" si="240"/>
        <v>5</v>
      </c>
      <c r="JA19" s="226">
        <f t="shared" si="241"/>
        <v>30</v>
      </c>
      <c r="JB19" s="235">
        <f t="shared" si="242"/>
        <v>35</v>
      </c>
      <c r="JC19" s="236"/>
      <c r="JD19" s="237" t="str">
        <f t="shared" si="243"/>
        <v/>
      </c>
      <c r="JE19" s="233" t="str">
        <f t="shared" si="244"/>
        <v/>
      </c>
      <c r="JF19" s="233" t="str">
        <f t="shared" si="245"/>
        <v/>
      </c>
      <c r="JG19" s="233" t="str">
        <f t="shared" si="246"/>
        <v/>
      </c>
      <c r="JH19" s="239" t="str">
        <f t="shared" si="247"/>
        <v/>
      </c>
      <c r="JI19" s="236" t="str">
        <f t="shared" si="248"/>
        <v/>
      </c>
      <c r="JJ19" s="233" t="str">
        <f t="shared" si="249"/>
        <v/>
      </c>
      <c r="JK19" s="233" t="str">
        <f t="shared" si="250"/>
        <v/>
      </c>
      <c r="JL19" s="233" t="str">
        <f t="shared" si="251"/>
        <v/>
      </c>
      <c r="JM19" s="239" t="str">
        <f t="shared" si="252"/>
        <v/>
      </c>
      <c r="JN19" s="236" t="str">
        <f t="shared" si="253"/>
        <v/>
      </c>
      <c r="JO19" s="233" t="str">
        <f t="shared" si="254"/>
        <v/>
      </c>
      <c r="JP19" s="233" t="str">
        <f t="shared" si="255"/>
        <v/>
      </c>
      <c r="JQ19" s="233" t="str">
        <f t="shared" si="296"/>
        <v/>
      </c>
      <c r="JR19" s="240" t="str">
        <f t="shared" si="256"/>
        <v/>
      </c>
      <c r="JS19" s="236" t="str">
        <f t="shared" si="257"/>
        <v/>
      </c>
      <c r="JT19" s="233" t="str">
        <f t="shared" si="258"/>
        <v/>
      </c>
      <c r="JU19" s="233" t="str">
        <f t="shared" si="259"/>
        <v/>
      </c>
      <c r="JV19" s="233" t="str">
        <f t="shared" si="260"/>
        <v/>
      </c>
      <c r="JW19" s="240" t="str">
        <f t="shared" si="261"/>
        <v/>
      </c>
      <c r="JX19" s="236" t="str">
        <f t="shared" si="262"/>
        <v/>
      </c>
      <c r="JY19" s="233" t="str">
        <f t="shared" si="263"/>
        <v/>
      </c>
      <c r="JZ19" s="233" t="str">
        <f t="shared" si="264"/>
        <v/>
      </c>
      <c r="KA19" s="233" t="str">
        <f t="shared" si="265"/>
        <v/>
      </c>
      <c r="KB19" s="240" t="str">
        <f t="shared" si="266"/>
        <v/>
      </c>
      <c r="KC19" s="236" t="str">
        <f t="shared" si="267"/>
        <v/>
      </c>
      <c r="KD19" s="233" t="str">
        <f t="shared" si="268"/>
        <v/>
      </c>
      <c r="KE19" s="233" t="str">
        <f t="shared" si="269"/>
        <v/>
      </c>
      <c r="KF19" s="233" t="str">
        <f t="shared" si="270"/>
        <v/>
      </c>
      <c r="KG19" s="240" t="str">
        <f t="shared" si="271"/>
        <v/>
      </c>
      <c r="KH19" s="283">
        <f t="shared" si="272"/>
        <v>3</v>
      </c>
      <c r="KI19" s="233" t="str">
        <f t="shared" si="273"/>
        <v/>
      </c>
      <c r="KJ19" s="234" t="str">
        <f t="shared" si="274"/>
        <v/>
      </c>
      <c r="KK19" s="226">
        <f t="shared" si="275"/>
        <v>0</v>
      </c>
      <c r="KL19" s="333" t="str">
        <f t="shared" si="276"/>
        <v/>
      </c>
      <c r="KM19" s="241"/>
      <c r="KN19" s="242">
        <f t="shared" si="277"/>
        <v>16</v>
      </c>
      <c r="KO19" s="243">
        <f t="shared" si="278"/>
        <v>216</v>
      </c>
      <c r="KP19" s="244"/>
      <c r="KQ19" s="245">
        <f t="shared" si="297"/>
        <v>200</v>
      </c>
      <c r="KR19" s="245" t="str">
        <f t="shared" si="280"/>
        <v/>
      </c>
      <c r="KS19" s="245">
        <f t="shared" si="281"/>
        <v>200</v>
      </c>
      <c r="KT19" s="245" t="str">
        <f t="shared" si="282"/>
        <v/>
      </c>
      <c r="KU19" s="245" t="str">
        <f t="shared" si="283"/>
        <v/>
      </c>
      <c r="KV19" s="245" t="str">
        <f t="shared" si="284"/>
        <v/>
      </c>
      <c r="KW19" s="245" t="str">
        <f t="shared" si="285"/>
        <v/>
      </c>
      <c r="KX19" s="246">
        <f t="shared" si="286"/>
        <v>1</v>
      </c>
      <c r="KY19" s="84"/>
      <c r="KZ19" s="346">
        <f t="shared" si="287"/>
        <v>0</v>
      </c>
      <c r="LA19" s="243">
        <f t="shared" si="288"/>
        <v>216</v>
      </c>
      <c r="LB19" s="244"/>
      <c r="LC19" s="245">
        <f t="shared" si="289"/>
        <v>216</v>
      </c>
      <c r="LD19" s="245" t="str">
        <f t="shared" si="290"/>
        <v/>
      </c>
      <c r="LE19" s="245">
        <f t="shared" si="291"/>
        <v>216</v>
      </c>
      <c r="LF19" s="245" t="str">
        <f t="shared" si="292"/>
        <v/>
      </c>
      <c r="LG19" s="350">
        <f t="shared" si="293"/>
        <v>1</v>
      </c>
      <c r="LH19" s="87"/>
      <c r="LI19" s="185">
        <f t="shared" si="294"/>
        <v>7</v>
      </c>
      <c r="LJ19" s="87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</row>
    <row r="20" spans="1:381" s="1" customFormat="1" ht="15" x14ac:dyDescent="0.2">
      <c r="A20" s="35"/>
      <c r="B20" s="45">
        <v>15</v>
      </c>
      <c r="C20" s="63" t="s">
        <v>25</v>
      </c>
      <c r="D20" s="47" t="s">
        <v>125</v>
      </c>
      <c r="E20" s="161">
        <v>31149</v>
      </c>
      <c r="F20" s="162">
        <v>201</v>
      </c>
      <c r="G20" s="64" t="s">
        <v>100</v>
      </c>
      <c r="H20" s="50" t="str">
        <f t="shared" si="0"/>
        <v>Production Modified</v>
      </c>
      <c r="I20" s="186">
        <f t="shared" si="1"/>
        <v>228</v>
      </c>
      <c r="J20" s="51" t="str">
        <f t="shared" si="2"/>
        <v>x</v>
      </c>
      <c r="K20" s="179">
        <v>141</v>
      </c>
      <c r="L20" s="52" t="str">
        <f t="shared" si="3"/>
        <v/>
      </c>
      <c r="M20" s="53" t="str">
        <f t="shared" si="4"/>
        <v/>
      </c>
      <c r="N20" s="53" t="str">
        <f t="shared" si="5"/>
        <v/>
      </c>
      <c r="O20" s="53" t="str">
        <f t="shared" si="6"/>
        <v/>
      </c>
      <c r="P20" s="127" t="str">
        <f t="shared" si="7"/>
        <v/>
      </c>
      <c r="Q20" s="52">
        <f t="shared" si="8"/>
        <v>141</v>
      </c>
      <c r="R20" s="53">
        <f t="shared" si="9"/>
        <v>4</v>
      </c>
      <c r="S20" s="53" t="str">
        <f t="shared" si="10"/>
        <v/>
      </c>
      <c r="T20" s="53">
        <f t="shared" si="11"/>
        <v>16</v>
      </c>
      <c r="U20" s="127">
        <f t="shared" si="12"/>
        <v>16</v>
      </c>
      <c r="V20" s="52" t="str">
        <f t="shared" si="13"/>
        <v/>
      </c>
      <c r="W20" s="53" t="str">
        <f t="shared" si="14"/>
        <v/>
      </c>
      <c r="X20" s="53" t="str">
        <f t="shared" si="15"/>
        <v/>
      </c>
      <c r="Y20" s="53" t="str">
        <f t="shared" si="16"/>
        <v/>
      </c>
      <c r="Z20" s="127" t="str">
        <f t="shared" si="17"/>
        <v/>
      </c>
      <c r="AA20" s="52" t="str">
        <f t="shared" si="18"/>
        <v/>
      </c>
      <c r="AB20" s="53" t="str">
        <f t="shared" si="19"/>
        <v/>
      </c>
      <c r="AC20" s="53" t="str">
        <f t="shared" si="20"/>
        <v/>
      </c>
      <c r="AD20" s="53" t="str">
        <f t="shared" si="21"/>
        <v/>
      </c>
      <c r="AE20" s="127" t="str">
        <f t="shared" si="22"/>
        <v/>
      </c>
      <c r="AF20" s="52" t="str">
        <f t="shared" si="23"/>
        <v/>
      </c>
      <c r="AG20" s="53" t="str">
        <f t="shared" si="24"/>
        <v/>
      </c>
      <c r="AH20" s="53" t="str">
        <f t="shared" si="25"/>
        <v/>
      </c>
      <c r="AI20" s="53" t="str">
        <f t="shared" si="26"/>
        <v/>
      </c>
      <c r="AJ20" s="127" t="str">
        <f t="shared" si="27"/>
        <v/>
      </c>
      <c r="AK20" s="52" t="str">
        <f t="shared" si="28"/>
        <v/>
      </c>
      <c r="AL20" s="53" t="str">
        <f t="shared" si="29"/>
        <v/>
      </c>
      <c r="AM20" s="53" t="str">
        <f t="shared" si="30"/>
        <v/>
      </c>
      <c r="AN20" s="150" t="str">
        <f t="shared" si="31"/>
        <v/>
      </c>
      <c r="AO20" s="127" t="str">
        <f t="shared" si="32"/>
        <v/>
      </c>
      <c r="AP20" s="191">
        <f t="shared" si="33"/>
        <v>7</v>
      </c>
      <c r="AQ20" s="53" t="str">
        <f t="shared" si="34"/>
        <v>4</v>
      </c>
      <c r="AR20" s="181">
        <f t="shared" si="35"/>
        <v>5</v>
      </c>
      <c r="AS20" s="159">
        <f t="shared" si="36"/>
        <v>16</v>
      </c>
      <c r="AT20" s="127">
        <f t="shared" si="37"/>
        <v>21</v>
      </c>
      <c r="AU20" s="130">
        <v>401</v>
      </c>
      <c r="AV20" s="55" t="str">
        <f t="shared" si="38"/>
        <v/>
      </c>
      <c r="AW20" s="53" t="str">
        <f t="shared" si="39"/>
        <v/>
      </c>
      <c r="AX20" s="53" t="str">
        <f t="shared" si="40"/>
        <v/>
      </c>
      <c r="AY20" s="53" t="str">
        <f t="shared" si="41"/>
        <v/>
      </c>
      <c r="AZ20" s="124" t="str">
        <f t="shared" si="42"/>
        <v/>
      </c>
      <c r="BA20" s="52">
        <f t="shared" si="43"/>
        <v>401</v>
      </c>
      <c r="BB20" s="53">
        <f t="shared" si="44"/>
        <v>1</v>
      </c>
      <c r="BC20" s="53" t="str">
        <f t="shared" si="45"/>
        <v/>
      </c>
      <c r="BD20" s="53">
        <f t="shared" si="46"/>
        <v>30</v>
      </c>
      <c r="BE20" s="124">
        <f t="shared" si="47"/>
        <v>30</v>
      </c>
      <c r="BF20" s="52" t="str">
        <f t="shared" si="48"/>
        <v/>
      </c>
      <c r="BG20" s="53" t="str">
        <f t="shared" si="49"/>
        <v/>
      </c>
      <c r="BH20" s="53" t="str">
        <f t="shared" si="50"/>
        <v/>
      </c>
      <c r="BI20" s="53" t="str">
        <f t="shared" si="51"/>
        <v/>
      </c>
      <c r="BJ20" s="54" t="str">
        <f t="shared" si="52"/>
        <v/>
      </c>
      <c r="BK20" s="52" t="str">
        <f t="shared" si="53"/>
        <v/>
      </c>
      <c r="BL20" s="53" t="str">
        <f t="shared" si="54"/>
        <v/>
      </c>
      <c r="BM20" s="53" t="str">
        <f t="shared" si="55"/>
        <v/>
      </c>
      <c r="BN20" s="53" t="str">
        <f t="shared" si="56"/>
        <v/>
      </c>
      <c r="BO20" s="54" t="str">
        <f t="shared" si="57"/>
        <v/>
      </c>
      <c r="BP20" s="52" t="str">
        <f t="shared" si="58"/>
        <v/>
      </c>
      <c r="BQ20" s="53" t="str">
        <f t="shared" si="59"/>
        <v/>
      </c>
      <c r="BR20" s="53" t="str">
        <f t="shared" si="60"/>
        <v/>
      </c>
      <c r="BS20" s="53" t="str">
        <f t="shared" si="61"/>
        <v/>
      </c>
      <c r="BT20" s="54" t="str">
        <f t="shared" si="62"/>
        <v/>
      </c>
      <c r="BU20" s="52" t="str">
        <f t="shared" si="63"/>
        <v/>
      </c>
      <c r="BV20" s="53" t="str">
        <f t="shared" si="64"/>
        <v/>
      </c>
      <c r="BW20" s="53" t="str">
        <f t="shared" si="65"/>
        <v/>
      </c>
      <c r="BX20" s="53" t="str">
        <f t="shared" si="66"/>
        <v/>
      </c>
      <c r="BY20" s="54" t="str">
        <f t="shared" si="67"/>
        <v/>
      </c>
      <c r="BZ20" s="165">
        <f t="shared" si="299"/>
        <v>7</v>
      </c>
      <c r="CA20" s="53" t="str">
        <f t="shared" si="69"/>
        <v>1</v>
      </c>
      <c r="CB20" s="181">
        <f t="shared" si="70"/>
        <v>5</v>
      </c>
      <c r="CC20" s="127">
        <f t="shared" si="71"/>
        <v>30</v>
      </c>
      <c r="CD20" s="127">
        <f t="shared" si="72"/>
        <v>35</v>
      </c>
      <c r="CE20" s="130">
        <v>325</v>
      </c>
      <c r="CF20" s="55" t="str">
        <f t="shared" si="73"/>
        <v/>
      </c>
      <c r="CG20" s="53" t="str">
        <f t="shared" si="74"/>
        <v/>
      </c>
      <c r="CH20" s="53" t="str">
        <f t="shared" si="75"/>
        <v/>
      </c>
      <c r="CI20" s="53" t="str">
        <f t="shared" si="76"/>
        <v/>
      </c>
      <c r="CJ20" s="124" t="str">
        <f t="shared" si="77"/>
        <v/>
      </c>
      <c r="CK20" s="52">
        <f t="shared" si="78"/>
        <v>325</v>
      </c>
      <c r="CL20" s="53">
        <f t="shared" si="79"/>
        <v>1</v>
      </c>
      <c r="CM20" s="53" t="str">
        <f t="shared" si="80"/>
        <v/>
      </c>
      <c r="CN20" s="53">
        <f t="shared" si="81"/>
        <v>30</v>
      </c>
      <c r="CO20" s="124">
        <f t="shared" si="82"/>
        <v>30</v>
      </c>
      <c r="CP20" s="52" t="str">
        <f t="shared" si="83"/>
        <v/>
      </c>
      <c r="CQ20" s="53" t="str">
        <f t="shared" si="84"/>
        <v/>
      </c>
      <c r="CR20" s="53" t="str">
        <f t="shared" si="85"/>
        <v/>
      </c>
      <c r="CS20" s="53" t="str">
        <f t="shared" si="86"/>
        <v/>
      </c>
      <c r="CT20" s="54" t="str">
        <f t="shared" si="87"/>
        <v/>
      </c>
      <c r="CU20" s="52" t="str">
        <f t="shared" si="88"/>
        <v/>
      </c>
      <c r="CV20" s="53" t="str">
        <f t="shared" si="89"/>
        <v/>
      </c>
      <c r="CW20" s="53" t="str">
        <f t="shared" si="90"/>
        <v/>
      </c>
      <c r="CX20" s="53" t="str">
        <f>IF(CV20&lt;&gt;"",IF($G20="3",IF(AND(CV20&lt;=20,CE20&gt;=CU132),HLOOKUP(CV20,Points_Table_Modified,IF(DJ20&gt;=6,8,DJ20+2),FALSE),0),IF(AND(CV20&lt;=10,$CE20&gt;=CU132),HLOOKUP(CV20,Points_Table,IF(DJ20&gt;=6,8,DJ20+2),FALSE),0)),"")</f>
        <v/>
      </c>
      <c r="CY20" s="54" t="str">
        <f t="shared" si="91"/>
        <v/>
      </c>
      <c r="CZ20" s="52" t="str">
        <f t="shared" si="92"/>
        <v/>
      </c>
      <c r="DA20" s="53" t="str">
        <f t="shared" si="93"/>
        <v/>
      </c>
      <c r="DB20" s="53" t="str">
        <f t="shared" si="94"/>
        <v/>
      </c>
      <c r="DC20" s="53" t="str">
        <f t="shared" si="95"/>
        <v/>
      </c>
      <c r="DD20" s="54" t="str">
        <f t="shared" si="96"/>
        <v/>
      </c>
      <c r="DE20" s="52" t="str">
        <f t="shared" si="97"/>
        <v/>
      </c>
      <c r="DF20" s="53" t="str">
        <f t="shared" si="98"/>
        <v/>
      </c>
      <c r="DG20" s="53" t="str">
        <f t="shared" si="99"/>
        <v/>
      </c>
      <c r="DH20" s="53" t="str">
        <f t="shared" si="295"/>
        <v/>
      </c>
      <c r="DI20" s="54" t="str">
        <f t="shared" si="100"/>
        <v/>
      </c>
      <c r="DJ20" s="165">
        <f t="shared" si="101"/>
        <v>7</v>
      </c>
      <c r="DK20" s="53" t="str">
        <f t="shared" si="102"/>
        <v>1</v>
      </c>
      <c r="DL20" s="181">
        <f t="shared" si="103"/>
        <v>5</v>
      </c>
      <c r="DM20" s="159">
        <f t="shared" si="104"/>
        <v>30</v>
      </c>
      <c r="DN20" s="127">
        <f t="shared" si="105"/>
        <v>35</v>
      </c>
      <c r="DO20" s="130">
        <v>360</v>
      </c>
      <c r="DP20" s="55" t="str">
        <f t="shared" si="106"/>
        <v/>
      </c>
      <c r="DQ20" s="53" t="str">
        <f t="shared" si="107"/>
        <v/>
      </c>
      <c r="DR20" s="53" t="str">
        <f t="shared" si="108"/>
        <v/>
      </c>
      <c r="DS20" s="53" t="str">
        <f t="shared" si="109"/>
        <v/>
      </c>
      <c r="DT20" s="124" t="str">
        <f t="shared" si="110"/>
        <v/>
      </c>
      <c r="DU20" s="52">
        <f t="shared" si="111"/>
        <v>360</v>
      </c>
      <c r="DV20" s="53">
        <f t="shared" si="112"/>
        <v>1</v>
      </c>
      <c r="DW20" s="53" t="str">
        <f t="shared" si="113"/>
        <v/>
      </c>
      <c r="DX20" s="53">
        <f t="shared" si="114"/>
        <v>30</v>
      </c>
      <c r="DY20" s="124">
        <f t="shared" si="115"/>
        <v>30</v>
      </c>
      <c r="DZ20" s="52" t="str">
        <f t="shared" si="116"/>
        <v/>
      </c>
      <c r="EA20" s="53" t="str">
        <f t="shared" si="117"/>
        <v/>
      </c>
      <c r="EB20" s="53" t="str">
        <f t="shared" si="118"/>
        <v/>
      </c>
      <c r="EC20" s="53" t="str">
        <f t="shared" si="119"/>
        <v/>
      </c>
      <c r="ED20" s="57" t="str">
        <f t="shared" si="120"/>
        <v/>
      </c>
      <c r="EE20" s="52" t="str">
        <f t="shared" si="121"/>
        <v/>
      </c>
      <c r="EF20" s="53" t="str">
        <f t="shared" si="122"/>
        <v/>
      </c>
      <c r="EG20" s="53" t="str">
        <f t="shared" si="123"/>
        <v/>
      </c>
      <c r="EH20" s="53" t="str">
        <f t="shared" si="124"/>
        <v/>
      </c>
      <c r="EI20" s="57" t="str">
        <f t="shared" si="125"/>
        <v/>
      </c>
      <c r="EJ20" s="52" t="str">
        <f t="shared" si="126"/>
        <v/>
      </c>
      <c r="EK20" s="53" t="str">
        <f t="shared" si="127"/>
        <v/>
      </c>
      <c r="EL20" s="53" t="str">
        <f t="shared" si="128"/>
        <v/>
      </c>
      <c r="EM20" s="53" t="str">
        <f t="shared" si="129"/>
        <v/>
      </c>
      <c r="EN20" s="57" t="str">
        <f t="shared" si="130"/>
        <v/>
      </c>
      <c r="EO20" s="52" t="str">
        <f t="shared" si="131"/>
        <v/>
      </c>
      <c r="EP20" s="53" t="str">
        <f t="shared" si="132"/>
        <v/>
      </c>
      <c r="EQ20" s="53" t="str">
        <f t="shared" si="133"/>
        <v/>
      </c>
      <c r="ER20" s="53" t="str">
        <f t="shared" si="134"/>
        <v/>
      </c>
      <c r="ES20" s="54" t="str">
        <f t="shared" si="135"/>
        <v/>
      </c>
      <c r="ET20" s="165">
        <f t="shared" si="136"/>
        <v>6</v>
      </c>
      <c r="EU20" s="53" t="str">
        <f t="shared" si="137"/>
        <v>1</v>
      </c>
      <c r="EV20" s="181">
        <f t="shared" si="138"/>
        <v>5</v>
      </c>
      <c r="EW20" s="159">
        <f t="shared" si="139"/>
        <v>30</v>
      </c>
      <c r="EX20" s="127">
        <f t="shared" si="140"/>
        <v>35</v>
      </c>
      <c r="EY20" s="130">
        <v>160</v>
      </c>
      <c r="EZ20" s="55" t="str">
        <f t="shared" si="141"/>
        <v/>
      </c>
      <c r="FA20" s="53" t="str">
        <f t="shared" si="142"/>
        <v/>
      </c>
      <c r="FB20" s="53" t="str">
        <f t="shared" si="143"/>
        <v/>
      </c>
      <c r="FC20" s="53" t="str">
        <f t="shared" si="144"/>
        <v/>
      </c>
      <c r="FD20" s="124" t="str">
        <f t="shared" si="145"/>
        <v/>
      </c>
      <c r="FE20" s="52">
        <f t="shared" si="146"/>
        <v>160</v>
      </c>
      <c r="FF20" s="53">
        <f t="shared" si="147"/>
        <v>1</v>
      </c>
      <c r="FG20" s="53" t="str">
        <f t="shared" si="148"/>
        <v/>
      </c>
      <c r="FH20" s="53">
        <f t="shared" si="149"/>
        <v>30</v>
      </c>
      <c r="FI20" s="124">
        <f t="shared" si="150"/>
        <v>30</v>
      </c>
      <c r="FJ20" s="52" t="str">
        <f t="shared" si="151"/>
        <v/>
      </c>
      <c r="FK20" s="53" t="str">
        <f t="shared" si="152"/>
        <v/>
      </c>
      <c r="FL20" s="53" t="str">
        <f t="shared" si="153"/>
        <v/>
      </c>
      <c r="FM20" s="53" t="str">
        <f>IF(FK20&lt;&gt;"",IF($G20="3",IF(AND(FK20&lt;=20,EY20&gt;=$FJ$120),HLOOKUP(FK20,Points_Table_Modified,IF(GD20&gt;=6,8,GD86),FALSE),0),IF(AND(FK20&lt;=10,EY20&gt;=$FJ$120),HLOOKUP(FK20,Points_Table,IF(GD20&gt;=6,8,GD20+2),FALSE),0)),"")</f>
        <v/>
      </c>
      <c r="FN20" s="57" t="str">
        <f t="shared" si="154"/>
        <v/>
      </c>
      <c r="FO20" s="52" t="str">
        <f t="shared" si="155"/>
        <v/>
      </c>
      <c r="FP20" s="53" t="str">
        <f t="shared" si="156"/>
        <v/>
      </c>
      <c r="FQ20" s="53" t="str">
        <f t="shared" si="157"/>
        <v/>
      </c>
      <c r="FR20" s="53" t="str">
        <f t="shared" si="158"/>
        <v/>
      </c>
      <c r="FS20" s="57" t="str">
        <f t="shared" si="159"/>
        <v/>
      </c>
      <c r="FT20" s="52" t="str">
        <f t="shared" si="160"/>
        <v/>
      </c>
      <c r="FU20" s="53" t="str">
        <f t="shared" si="161"/>
        <v/>
      </c>
      <c r="FV20" s="53" t="str">
        <f t="shared" si="162"/>
        <v/>
      </c>
      <c r="FW20" s="53" t="str">
        <f t="shared" si="163"/>
        <v/>
      </c>
      <c r="FX20" s="57" t="str">
        <f t="shared" si="164"/>
        <v/>
      </c>
      <c r="FY20" s="52" t="str">
        <f t="shared" si="165"/>
        <v/>
      </c>
      <c r="FZ20" s="53" t="str">
        <f t="shared" si="166"/>
        <v/>
      </c>
      <c r="GA20" s="53" t="str">
        <f t="shared" si="167"/>
        <v/>
      </c>
      <c r="GB20" s="53" t="str">
        <f t="shared" si="168"/>
        <v/>
      </c>
      <c r="GC20" s="57" t="str">
        <f t="shared" si="169"/>
        <v/>
      </c>
      <c r="GD20" s="165">
        <f t="shared" si="170"/>
        <v>6</v>
      </c>
      <c r="GE20" s="53" t="str">
        <f t="shared" si="171"/>
        <v>1</v>
      </c>
      <c r="GF20" s="181">
        <f t="shared" si="172"/>
        <v>5</v>
      </c>
      <c r="GG20" s="159">
        <f t="shared" si="173"/>
        <v>30</v>
      </c>
      <c r="GH20" s="127">
        <f t="shared" si="174"/>
        <v>35</v>
      </c>
      <c r="GI20" s="130">
        <v>121</v>
      </c>
      <c r="GJ20" s="55" t="str">
        <f t="shared" si="175"/>
        <v/>
      </c>
      <c r="GK20" s="53" t="str">
        <f t="shared" si="176"/>
        <v/>
      </c>
      <c r="GL20" s="53" t="str">
        <f t="shared" si="177"/>
        <v/>
      </c>
      <c r="GM20" s="53" t="str">
        <f t="shared" si="178"/>
        <v/>
      </c>
      <c r="GN20" s="124" t="str">
        <f t="shared" si="179"/>
        <v/>
      </c>
      <c r="GO20" s="52">
        <f t="shared" si="180"/>
        <v>121</v>
      </c>
      <c r="GP20" s="53">
        <f t="shared" si="181"/>
        <v>3</v>
      </c>
      <c r="GQ20" s="53" t="str">
        <f t="shared" si="182"/>
        <v/>
      </c>
      <c r="GR20" s="53">
        <f t="shared" si="183"/>
        <v>20</v>
      </c>
      <c r="GS20" s="124">
        <f t="shared" si="184"/>
        <v>20</v>
      </c>
      <c r="GT20" s="52" t="str">
        <f t="shared" si="185"/>
        <v/>
      </c>
      <c r="GU20" s="53" t="str">
        <f t="shared" si="186"/>
        <v/>
      </c>
      <c r="GV20" s="53" t="str">
        <f t="shared" si="187"/>
        <v/>
      </c>
      <c r="GW20" s="53" t="str">
        <f>IF(GU20&lt;&gt;"",IF($G20="3",IF(AND(GU20&lt;=20,GI20&gt;=$GT$120),HLOOKUP(GU20,Points_Table_Modified,IF(HN20&gt;=6,8,HN86),FALSE),0),IF(AND(GU20&lt;=10,GI20&gt;=$GT$120),HLOOKUP(GU20,Points_Table,IF(HN20&gt;=6,8,HN20+2),FALSE),0)),"")</f>
        <v/>
      </c>
      <c r="GX20" s="54" t="str">
        <f t="shared" si="188"/>
        <v/>
      </c>
      <c r="GY20" s="52" t="str">
        <f t="shared" si="189"/>
        <v/>
      </c>
      <c r="GZ20" s="53" t="str">
        <f t="shared" si="190"/>
        <v/>
      </c>
      <c r="HA20" s="53" t="str">
        <f t="shared" si="191"/>
        <v/>
      </c>
      <c r="HB20" s="53" t="str">
        <f t="shared" si="192"/>
        <v/>
      </c>
      <c r="HC20" s="54" t="str">
        <f t="shared" si="193"/>
        <v/>
      </c>
      <c r="HD20" s="52" t="str">
        <f t="shared" si="194"/>
        <v/>
      </c>
      <c r="HE20" s="53" t="str">
        <f t="shared" si="195"/>
        <v/>
      </c>
      <c r="HF20" s="53" t="str">
        <f t="shared" si="196"/>
        <v/>
      </c>
      <c r="HG20" s="53" t="str">
        <f t="shared" si="197"/>
        <v/>
      </c>
      <c r="HH20" s="54" t="str">
        <f t="shared" si="198"/>
        <v/>
      </c>
      <c r="HI20" s="52" t="str">
        <f t="shared" si="199"/>
        <v/>
      </c>
      <c r="HJ20" s="53" t="str">
        <f t="shared" si="200"/>
        <v/>
      </c>
      <c r="HK20" s="53" t="str">
        <f t="shared" si="201"/>
        <v/>
      </c>
      <c r="HL20" s="53" t="str">
        <f t="shared" si="202"/>
        <v/>
      </c>
      <c r="HM20" s="54" t="str">
        <f t="shared" si="203"/>
        <v/>
      </c>
      <c r="HN20" s="165">
        <f t="shared" si="204"/>
        <v>6</v>
      </c>
      <c r="HO20" s="53" t="str">
        <f t="shared" si="205"/>
        <v>3</v>
      </c>
      <c r="HP20" s="181">
        <f t="shared" si="206"/>
        <v>5</v>
      </c>
      <c r="HQ20" s="159">
        <f t="shared" si="207"/>
        <v>20</v>
      </c>
      <c r="HR20" s="127">
        <f t="shared" si="208"/>
        <v>25</v>
      </c>
      <c r="HS20" s="130">
        <v>25</v>
      </c>
      <c r="HT20" s="55" t="str">
        <f t="shared" si="209"/>
        <v/>
      </c>
      <c r="HU20" s="53" t="str">
        <f t="shared" si="210"/>
        <v/>
      </c>
      <c r="HV20" s="53" t="str">
        <f t="shared" si="211"/>
        <v/>
      </c>
      <c r="HW20" s="53" t="str">
        <f t="shared" si="212"/>
        <v/>
      </c>
      <c r="HX20" s="124" t="str">
        <f t="shared" si="213"/>
        <v/>
      </c>
      <c r="HY20" s="52">
        <f t="shared" si="214"/>
        <v>25</v>
      </c>
      <c r="HZ20" s="53">
        <f t="shared" si="215"/>
        <v>4</v>
      </c>
      <c r="IA20" s="53" t="str">
        <f t="shared" si="216"/>
        <v/>
      </c>
      <c r="IB20" s="53">
        <f t="shared" si="217"/>
        <v>16</v>
      </c>
      <c r="IC20" s="124">
        <f t="shared" si="218"/>
        <v>16</v>
      </c>
      <c r="ID20" s="52" t="str">
        <f t="shared" si="219"/>
        <v/>
      </c>
      <c r="IE20" s="53" t="str">
        <f t="shared" si="220"/>
        <v/>
      </c>
      <c r="IF20" s="53" t="str">
        <f t="shared" si="221"/>
        <v/>
      </c>
      <c r="IG20" s="53" t="str">
        <f t="shared" si="222"/>
        <v/>
      </c>
      <c r="IH20" s="54" t="str">
        <f t="shared" si="223"/>
        <v/>
      </c>
      <c r="II20" s="52" t="str">
        <f t="shared" si="224"/>
        <v/>
      </c>
      <c r="IJ20" s="53" t="str">
        <f t="shared" si="225"/>
        <v/>
      </c>
      <c r="IK20" s="53" t="str">
        <f t="shared" si="226"/>
        <v/>
      </c>
      <c r="IL20" s="53" t="str">
        <f t="shared" si="227"/>
        <v/>
      </c>
      <c r="IM20" s="54" t="str">
        <f t="shared" si="228"/>
        <v/>
      </c>
      <c r="IN20" s="52" t="str">
        <f t="shared" si="229"/>
        <v/>
      </c>
      <c r="IO20" s="53" t="str">
        <f t="shared" si="230"/>
        <v/>
      </c>
      <c r="IP20" s="53" t="str">
        <f t="shared" si="231"/>
        <v/>
      </c>
      <c r="IQ20" s="53" t="str">
        <f t="shared" si="232"/>
        <v/>
      </c>
      <c r="IR20" s="54" t="str">
        <f t="shared" si="233"/>
        <v/>
      </c>
      <c r="IS20" s="52" t="str">
        <f t="shared" si="234"/>
        <v/>
      </c>
      <c r="IT20" s="53" t="str">
        <f t="shared" si="235"/>
        <v/>
      </c>
      <c r="IU20" s="53" t="str">
        <f>IF($G20="6",IF(IF(IT20&lt;&gt;"",IF(MAX(COUNTIF($IT$6:$IT$117,$IT$6:$IT$117))&gt;1,"x",""),"")&lt;&gt;"",IT20+1,""),IF(IS20=0,"",IF(IF(IT20&lt;&gt;"",IF(MAX(COUNTIF(IT$6:$IT$117,$IT$6:$IT$117))&gt;1,"x",""),"")&lt;&gt;"",IT20+1,"")))</f>
        <v/>
      </c>
      <c r="IV20" s="53" t="str">
        <f t="shared" si="236"/>
        <v/>
      </c>
      <c r="IW20" s="54" t="str">
        <f t="shared" si="237"/>
        <v/>
      </c>
      <c r="IX20" s="165">
        <f t="shared" si="238"/>
        <v>7</v>
      </c>
      <c r="IY20" s="53" t="str">
        <f t="shared" si="239"/>
        <v>4</v>
      </c>
      <c r="IZ20" s="181">
        <f t="shared" si="240"/>
        <v>5</v>
      </c>
      <c r="JA20" s="159">
        <f t="shared" si="241"/>
        <v>16</v>
      </c>
      <c r="JB20" s="127">
        <f t="shared" si="242"/>
        <v>21</v>
      </c>
      <c r="JC20" s="130">
        <v>208</v>
      </c>
      <c r="JD20" s="55" t="str">
        <f t="shared" si="243"/>
        <v/>
      </c>
      <c r="JE20" s="53" t="str">
        <f t="shared" si="244"/>
        <v/>
      </c>
      <c r="JF20" s="53" t="str">
        <f t="shared" si="245"/>
        <v/>
      </c>
      <c r="JG20" s="53" t="str">
        <f t="shared" si="246"/>
        <v/>
      </c>
      <c r="JH20" s="124" t="str">
        <f t="shared" si="247"/>
        <v/>
      </c>
      <c r="JI20" s="52">
        <f t="shared" si="248"/>
        <v>208</v>
      </c>
      <c r="JJ20" s="53">
        <f t="shared" si="249"/>
        <v>1</v>
      </c>
      <c r="JK20" s="53" t="str">
        <f t="shared" si="250"/>
        <v/>
      </c>
      <c r="JL20" s="53">
        <f t="shared" si="251"/>
        <v>16</v>
      </c>
      <c r="JM20" s="124">
        <f t="shared" si="252"/>
        <v>16</v>
      </c>
      <c r="JN20" s="52" t="str">
        <f t="shared" si="253"/>
        <v/>
      </c>
      <c r="JO20" s="53" t="str">
        <f t="shared" si="254"/>
        <v/>
      </c>
      <c r="JP20" s="53" t="str">
        <f t="shared" si="255"/>
        <v/>
      </c>
      <c r="JQ20" s="53" t="str">
        <f t="shared" si="296"/>
        <v/>
      </c>
      <c r="JR20" s="54" t="str">
        <f t="shared" si="256"/>
        <v/>
      </c>
      <c r="JS20" s="52" t="str">
        <f t="shared" si="257"/>
        <v/>
      </c>
      <c r="JT20" s="53" t="str">
        <f t="shared" si="258"/>
        <v/>
      </c>
      <c r="JU20" s="53" t="str">
        <f t="shared" si="259"/>
        <v/>
      </c>
      <c r="JV20" s="53" t="str">
        <f t="shared" si="260"/>
        <v/>
      </c>
      <c r="JW20" s="54" t="str">
        <f t="shared" si="261"/>
        <v/>
      </c>
      <c r="JX20" s="52" t="str">
        <f t="shared" si="262"/>
        <v/>
      </c>
      <c r="JY20" s="53" t="str">
        <f t="shared" si="263"/>
        <v/>
      </c>
      <c r="JZ20" s="53" t="str">
        <f t="shared" si="264"/>
        <v/>
      </c>
      <c r="KA20" s="53" t="str">
        <f t="shared" si="265"/>
        <v/>
      </c>
      <c r="KB20" s="54" t="str">
        <f t="shared" si="266"/>
        <v/>
      </c>
      <c r="KC20" s="52" t="str">
        <f t="shared" si="267"/>
        <v/>
      </c>
      <c r="KD20" s="53" t="str">
        <f t="shared" si="268"/>
        <v/>
      </c>
      <c r="KE20" s="53" t="str">
        <f t="shared" si="269"/>
        <v/>
      </c>
      <c r="KF20" s="53" t="str">
        <f t="shared" si="270"/>
        <v/>
      </c>
      <c r="KG20" s="54" t="str">
        <f t="shared" si="271"/>
        <v/>
      </c>
      <c r="KH20" s="165">
        <f t="shared" si="272"/>
        <v>3</v>
      </c>
      <c r="KI20" s="53" t="str">
        <f t="shared" si="273"/>
        <v>1</v>
      </c>
      <c r="KJ20" s="181">
        <f t="shared" si="274"/>
        <v>5</v>
      </c>
      <c r="KK20" s="159">
        <f t="shared" si="275"/>
        <v>16</v>
      </c>
      <c r="KL20" s="332">
        <f t="shared" si="276"/>
        <v>21</v>
      </c>
      <c r="KM20" s="86"/>
      <c r="KN20" s="60">
        <f t="shared" si="277"/>
        <v>16</v>
      </c>
      <c r="KO20" s="60">
        <f t="shared" si="278"/>
        <v>207</v>
      </c>
      <c r="KP20" s="201"/>
      <c r="KQ20" s="61">
        <f t="shared" si="297"/>
        <v>191</v>
      </c>
      <c r="KR20" s="61" t="str">
        <f t="shared" si="280"/>
        <v/>
      </c>
      <c r="KS20" s="61">
        <f t="shared" si="281"/>
        <v>191</v>
      </c>
      <c r="KT20" s="61" t="str">
        <f t="shared" si="282"/>
        <v/>
      </c>
      <c r="KU20" s="61" t="str">
        <f t="shared" si="283"/>
        <v/>
      </c>
      <c r="KV20" s="61" t="str">
        <f t="shared" si="284"/>
        <v/>
      </c>
      <c r="KW20" s="61" t="str">
        <f t="shared" si="285"/>
        <v/>
      </c>
      <c r="KX20" s="62">
        <f t="shared" si="286"/>
        <v>2</v>
      </c>
      <c r="KY20" s="84"/>
      <c r="KZ20" s="59">
        <f t="shared" si="287"/>
        <v>16</v>
      </c>
      <c r="LA20" s="60">
        <f t="shared" si="288"/>
        <v>228</v>
      </c>
      <c r="LB20" s="201"/>
      <c r="LC20" s="61">
        <f t="shared" si="289"/>
        <v>212</v>
      </c>
      <c r="LD20" s="61" t="str">
        <f t="shared" si="290"/>
        <v/>
      </c>
      <c r="LE20" s="61">
        <f t="shared" si="291"/>
        <v>212</v>
      </c>
      <c r="LF20" s="61" t="str">
        <f t="shared" si="292"/>
        <v/>
      </c>
      <c r="LG20" s="148">
        <f t="shared" si="293"/>
        <v>2</v>
      </c>
      <c r="LH20" s="87"/>
      <c r="LI20" s="185">
        <f t="shared" si="294"/>
        <v>8</v>
      </c>
      <c r="LJ20" s="87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</row>
    <row r="21" spans="1:381" s="1" customFormat="1" ht="15" x14ac:dyDescent="0.2">
      <c r="A21" s="35"/>
      <c r="B21" s="45">
        <v>16</v>
      </c>
      <c r="C21" s="63" t="s">
        <v>141</v>
      </c>
      <c r="D21" s="47" t="s">
        <v>142</v>
      </c>
      <c r="E21" s="161">
        <v>33325</v>
      </c>
      <c r="F21" s="161">
        <v>203</v>
      </c>
      <c r="G21" s="49" t="s">
        <v>100</v>
      </c>
      <c r="H21" s="50" t="str">
        <f t="shared" si="0"/>
        <v>Production Modified</v>
      </c>
      <c r="I21" s="186">
        <f t="shared" si="1"/>
        <v>136</v>
      </c>
      <c r="J21" s="51" t="str">
        <f t="shared" si="2"/>
        <v>x</v>
      </c>
      <c r="K21" s="179">
        <v>285</v>
      </c>
      <c r="L21" s="52" t="str">
        <f t="shared" si="3"/>
        <v/>
      </c>
      <c r="M21" s="53" t="str">
        <f t="shared" si="4"/>
        <v/>
      </c>
      <c r="N21" s="53" t="str">
        <f t="shared" si="5"/>
        <v/>
      </c>
      <c r="O21" s="53" t="str">
        <f t="shared" si="6"/>
        <v/>
      </c>
      <c r="P21" s="127" t="str">
        <f t="shared" si="7"/>
        <v/>
      </c>
      <c r="Q21" s="52">
        <f t="shared" si="8"/>
        <v>285</v>
      </c>
      <c r="R21" s="53">
        <f t="shared" si="9"/>
        <v>2</v>
      </c>
      <c r="S21" s="53" t="str">
        <f t="shared" si="10"/>
        <v/>
      </c>
      <c r="T21" s="53">
        <f t="shared" si="11"/>
        <v>25</v>
      </c>
      <c r="U21" s="127">
        <f t="shared" si="12"/>
        <v>25</v>
      </c>
      <c r="V21" s="52" t="str">
        <f t="shared" si="13"/>
        <v/>
      </c>
      <c r="W21" s="53" t="str">
        <f t="shared" si="14"/>
        <v/>
      </c>
      <c r="X21" s="53" t="str">
        <f t="shared" si="15"/>
        <v/>
      </c>
      <c r="Y21" s="53" t="str">
        <f t="shared" si="16"/>
        <v/>
      </c>
      <c r="Z21" s="127" t="str">
        <f t="shared" si="17"/>
        <v/>
      </c>
      <c r="AA21" s="52" t="str">
        <f t="shared" si="18"/>
        <v/>
      </c>
      <c r="AB21" s="53" t="str">
        <f t="shared" si="19"/>
        <v/>
      </c>
      <c r="AC21" s="53" t="str">
        <f t="shared" si="20"/>
        <v/>
      </c>
      <c r="AD21" s="53" t="str">
        <f t="shared" si="21"/>
        <v/>
      </c>
      <c r="AE21" s="127" t="str">
        <f t="shared" si="22"/>
        <v/>
      </c>
      <c r="AF21" s="52" t="str">
        <f t="shared" si="23"/>
        <v/>
      </c>
      <c r="AG21" s="53" t="str">
        <f t="shared" si="24"/>
        <v/>
      </c>
      <c r="AH21" s="53" t="str">
        <f t="shared" si="25"/>
        <v/>
      </c>
      <c r="AI21" s="53" t="str">
        <f t="shared" si="26"/>
        <v/>
      </c>
      <c r="AJ21" s="127" t="str">
        <f t="shared" si="27"/>
        <v/>
      </c>
      <c r="AK21" s="52" t="str">
        <f t="shared" si="28"/>
        <v/>
      </c>
      <c r="AL21" s="53" t="str">
        <f t="shared" si="29"/>
        <v/>
      </c>
      <c r="AM21" s="53" t="str">
        <f t="shared" si="30"/>
        <v/>
      </c>
      <c r="AN21" s="150" t="str">
        <f t="shared" si="31"/>
        <v/>
      </c>
      <c r="AO21" s="127" t="str">
        <f t="shared" si="32"/>
        <v/>
      </c>
      <c r="AP21" s="191">
        <f t="shared" si="33"/>
        <v>7</v>
      </c>
      <c r="AQ21" s="53" t="str">
        <f t="shared" si="34"/>
        <v>2</v>
      </c>
      <c r="AR21" s="181">
        <f t="shared" si="35"/>
        <v>5</v>
      </c>
      <c r="AS21" s="159">
        <f t="shared" si="36"/>
        <v>25</v>
      </c>
      <c r="AT21" s="127">
        <f t="shared" si="37"/>
        <v>30</v>
      </c>
      <c r="AU21" s="130">
        <v>189</v>
      </c>
      <c r="AV21" s="55" t="str">
        <f t="shared" si="38"/>
        <v/>
      </c>
      <c r="AW21" s="53" t="str">
        <f t="shared" si="39"/>
        <v/>
      </c>
      <c r="AX21" s="53" t="str">
        <f t="shared" si="40"/>
        <v/>
      </c>
      <c r="AY21" s="53" t="str">
        <f t="shared" si="41"/>
        <v/>
      </c>
      <c r="AZ21" s="124" t="str">
        <f t="shared" si="42"/>
        <v/>
      </c>
      <c r="BA21" s="52">
        <f t="shared" si="43"/>
        <v>189</v>
      </c>
      <c r="BB21" s="53">
        <f t="shared" si="44"/>
        <v>4</v>
      </c>
      <c r="BC21" s="53" t="str">
        <f t="shared" si="45"/>
        <v/>
      </c>
      <c r="BD21" s="53">
        <f t="shared" si="46"/>
        <v>16</v>
      </c>
      <c r="BE21" s="124">
        <f t="shared" si="47"/>
        <v>16</v>
      </c>
      <c r="BF21" s="52" t="str">
        <f t="shared" si="48"/>
        <v/>
      </c>
      <c r="BG21" s="53" t="str">
        <f t="shared" si="49"/>
        <v/>
      </c>
      <c r="BH21" s="53" t="str">
        <f t="shared" si="50"/>
        <v/>
      </c>
      <c r="BI21" s="53" t="str">
        <f t="shared" si="51"/>
        <v/>
      </c>
      <c r="BJ21" s="54" t="str">
        <f t="shared" si="52"/>
        <v/>
      </c>
      <c r="BK21" s="52" t="str">
        <f t="shared" si="53"/>
        <v/>
      </c>
      <c r="BL21" s="53" t="str">
        <f t="shared" si="54"/>
        <v/>
      </c>
      <c r="BM21" s="53" t="str">
        <f t="shared" si="55"/>
        <v/>
      </c>
      <c r="BN21" s="53" t="str">
        <f t="shared" si="56"/>
        <v/>
      </c>
      <c r="BO21" s="54" t="str">
        <f t="shared" si="57"/>
        <v/>
      </c>
      <c r="BP21" s="52" t="str">
        <f t="shared" si="58"/>
        <v/>
      </c>
      <c r="BQ21" s="53" t="str">
        <f t="shared" si="59"/>
        <v/>
      </c>
      <c r="BR21" s="53" t="str">
        <f t="shared" si="60"/>
        <v/>
      </c>
      <c r="BS21" s="53" t="str">
        <f t="shared" si="61"/>
        <v/>
      </c>
      <c r="BT21" s="54" t="str">
        <f t="shared" si="62"/>
        <v/>
      </c>
      <c r="BU21" s="52" t="str">
        <f t="shared" si="63"/>
        <v/>
      </c>
      <c r="BV21" s="53" t="str">
        <f t="shared" si="64"/>
        <v/>
      </c>
      <c r="BW21" s="53" t="str">
        <f t="shared" si="65"/>
        <v/>
      </c>
      <c r="BX21" s="53" t="str">
        <f t="shared" si="66"/>
        <v/>
      </c>
      <c r="BY21" s="54" t="str">
        <f t="shared" si="67"/>
        <v/>
      </c>
      <c r="BZ21" s="165">
        <f t="shared" si="299"/>
        <v>7</v>
      </c>
      <c r="CA21" s="53" t="str">
        <f t="shared" si="69"/>
        <v>4</v>
      </c>
      <c r="CB21" s="181">
        <f t="shared" si="70"/>
        <v>5</v>
      </c>
      <c r="CC21" s="127">
        <f t="shared" si="71"/>
        <v>16</v>
      </c>
      <c r="CD21" s="127">
        <f t="shared" si="72"/>
        <v>21</v>
      </c>
      <c r="CE21" s="130">
        <v>142</v>
      </c>
      <c r="CF21" s="55" t="str">
        <f t="shared" si="73"/>
        <v/>
      </c>
      <c r="CG21" s="53" t="str">
        <f t="shared" si="74"/>
        <v/>
      </c>
      <c r="CH21" s="53" t="str">
        <f t="shared" si="75"/>
        <v/>
      </c>
      <c r="CI21" s="53" t="str">
        <f t="shared" si="76"/>
        <v/>
      </c>
      <c r="CJ21" s="124" t="str">
        <f t="shared" si="77"/>
        <v/>
      </c>
      <c r="CK21" s="52">
        <f t="shared" si="78"/>
        <v>142</v>
      </c>
      <c r="CL21" s="53">
        <f t="shared" si="79"/>
        <v>3</v>
      </c>
      <c r="CM21" s="53" t="str">
        <f t="shared" si="80"/>
        <v/>
      </c>
      <c r="CN21" s="53">
        <f t="shared" si="81"/>
        <v>20</v>
      </c>
      <c r="CO21" s="124">
        <f t="shared" si="82"/>
        <v>20</v>
      </c>
      <c r="CP21" s="52" t="str">
        <f t="shared" si="83"/>
        <v/>
      </c>
      <c r="CQ21" s="53" t="str">
        <f t="shared" si="84"/>
        <v/>
      </c>
      <c r="CR21" s="53" t="str">
        <f t="shared" si="85"/>
        <v/>
      </c>
      <c r="CS21" s="53" t="str">
        <f t="shared" si="86"/>
        <v/>
      </c>
      <c r="CT21" s="54" t="str">
        <f t="shared" si="87"/>
        <v/>
      </c>
      <c r="CU21" s="52" t="str">
        <f t="shared" si="88"/>
        <v/>
      </c>
      <c r="CV21" s="53" t="str">
        <f t="shared" si="89"/>
        <v/>
      </c>
      <c r="CW21" s="53" t="str">
        <f t="shared" si="90"/>
        <v/>
      </c>
      <c r="CX21" s="53" t="str">
        <f>IF(CV21&lt;&gt;"",IF($G21="3",IF(AND(CV21&lt;=20,CE21&gt;=CU133),HLOOKUP(CV21,Points_Table_Modified,IF(DJ21&gt;=6,8,DJ21+2),FALSE),0),IF(AND(CV21&lt;=10,$CE21&gt;=CU133),HLOOKUP(CV21,Points_Table,IF(DJ21&gt;=6,8,DJ21+2),FALSE),0)),"")</f>
        <v/>
      </c>
      <c r="CY21" s="54" t="str">
        <f t="shared" si="91"/>
        <v/>
      </c>
      <c r="CZ21" s="52" t="str">
        <f t="shared" si="92"/>
        <v/>
      </c>
      <c r="DA21" s="53" t="str">
        <f t="shared" si="93"/>
        <v/>
      </c>
      <c r="DB21" s="53" t="str">
        <f t="shared" si="94"/>
        <v/>
      </c>
      <c r="DC21" s="53" t="str">
        <f t="shared" si="95"/>
        <v/>
      </c>
      <c r="DD21" s="54" t="str">
        <f t="shared" si="96"/>
        <v/>
      </c>
      <c r="DE21" s="52" t="str">
        <f t="shared" si="97"/>
        <v/>
      </c>
      <c r="DF21" s="53" t="str">
        <f t="shared" si="98"/>
        <v/>
      </c>
      <c r="DG21" s="53" t="str">
        <f t="shared" si="99"/>
        <v/>
      </c>
      <c r="DH21" s="53" t="str">
        <f t="shared" si="295"/>
        <v/>
      </c>
      <c r="DI21" s="54" t="str">
        <f t="shared" si="100"/>
        <v/>
      </c>
      <c r="DJ21" s="165">
        <f t="shared" si="101"/>
        <v>7</v>
      </c>
      <c r="DK21" s="53" t="str">
        <f t="shared" si="102"/>
        <v>3</v>
      </c>
      <c r="DL21" s="181">
        <f t="shared" si="103"/>
        <v>5</v>
      </c>
      <c r="DM21" s="159">
        <f t="shared" si="104"/>
        <v>20</v>
      </c>
      <c r="DN21" s="127">
        <f t="shared" si="105"/>
        <v>25</v>
      </c>
      <c r="DO21" s="130"/>
      <c r="DP21" s="55" t="str">
        <f t="shared" si="106"/>
        <v/>
      </c>
      <c r="DQ21" s="53" t="str">
        <f t="shared" si="107"/>
        <v/>
      </c>
      <c r="DR21" s="53" t="str">
        <f t="shared" si="108"/>
        <v/>
      </c>
      <c r="DS21" s="53" t="str">
        <f t="shared" si="109"/>
        <v/>
      </c>
      <c r="DT21" s="124" t="str">
        <f t="shared" si="110"/>
        <v/>
      </c>
      <c r="DU21" s="52" t="str">
        <f t="shared" si="111"/>
        <v/>
      </c>
      <c r="DV21" s="53" t="str">
        <f t="shared" si="112"/>
        <v/>
      </c>
      <c r="DW21" s="53" t="str">
        <f t="shared" si="113"/>
        <v/>
      </c>
      <c r="DX21" s="53" t="str">
        <f t="shared" si="114"/>
        <v/>
      </c>
      <c r="DY21" s="124" t="str">
        <f t="shared" si="115"/>
        <v/>
      </c>
      <c r="DZ21" s="52" t="str">
        <f t="shared" si="116"/>
        <v/>
      </c>
      <c r="EA21" s="53" t="str">
        <f t="shared" si="117"/>
        <v/>
      </c>
      <c r="EB21" s="53" t="str">
        <f t="shared" si="118"/>
        <v/>
      </c>
      <c r="EC21" s="53" t="str">
        <f t="shared" si="119"/>
        <v/>
      </c>
      <c r="ED21" s="57" t="str">
        <f t="shared" si="120"/>
        <v/>
      </c>
      <c r="EE21" s="52" t="str">
        <f t="shared" si="121"/>
        <v/>
      </c>
      <c r="EF21" s="53" t="str">
        <f t="shared" si="122"/>
        <v/>
      </c>
      <c r="EG21" s="53" t="str">
        <f t="shared" si="123"/>
        <v/>
      </c>
      <c r="EH21" s="53" t="str">
        <f t="shared" si="124"/>
        <v/>
      </c>
      <c r="EI21" s="57" t="str">
        <f t="shared" si="125"/>
        <v/>
      </c>
      <c r="EJ21" s="52" t="str">
        <f t="shared" si="126"/>
        <v/>
      </c>
      <c r="EK21" s="53" t="str">
        <f t="shared" si="127"/>
        <v/>
      </c>
      <c r="EL21" s="53" t="str">
        <f t="shared" si="128"/>
        <v/>
      </c>
      <c r="EM21" s="53" t="str">
        <f t="shared" si="129"/>
        <v/>
      </c>
      <c r="EN21" s="57" t="str">
        <f t="shared" si="130"/>
        <v/>
      </c>
      <c r="EO21" s="52" t="str">
        <f t="shared" si="131"/>
        <v/>
      </c>
      <c r="EP21" s="53" t="str">
        <f t="shared" si="132"/>
        <v/>
      </c>
      <c r="EQ21" s="53" t="str">
        <f t="shared" si="133"/>
        <v/>
      </c>
      <c r="ER21" s="53" t="str">
        <f t="shared" si="134"/>
        <v/>
      </c>
      <c r="ES21" s="54" t="str">
        <f t="shared" si="135"/>
        <v/>
      </c>
      <c r="ET21" s="165">
        <f t="shared" si="136"/>
        <v>6</v>
      </c>
      <c r="EU21" s="53" t="str">
        <f t="shared" si="137"/>
        <v/>
      </c>
      <c r="EV21" s="181" t="str">
        <f t="shared" si="138"/>
        <v/>
      </c>
      <c r="EW21" s="159">
        <f t="shared" si="139"/>
        <v>0</v>
      </c>
      <c r="EX21" s="127" t="str">
        <f t="shared" si="140"/>
        <v/>
      </c>
      <c r="EY21" s="130"/>
      <c r="EZ21" s="55" t="str">
        <f t="shared" si="141"/>
        <v/>
      </c>
      <c r="FA21" s="53" t="str">
        <f t="shared" si="142"/>
        <v/>
      </c>
      <c r="FB21" s="53" t="str">
        <f t="shared" si="143"/>
        <v/>
      </c>
      <c r="FC21" s="53" t="str">
        <f t="shared" si="144"/>
        <v/>
      </c>
      <c r="FD21" s="124" t="str">
        <f t="shared" si="145"/>
        <v/>
      </c>
      <c r="FE21" s="52" t="str">
        <f t="shared" si="146"/>
        <v/>
      </c>
      <c r="FF21" s="53" t="str">
        <f t="shared" si="147"/>
        <v/>
      </c>
      <c r="FG21" s="53" t="str">
        <f t="shared" si="148"/>
        <v/>
      </c>
      <c r="FH21" s="53" t="str">
        <f t="shared" si="149"/>
        <v/>
      </c>
      <c r="FI21" s="124" t="str">
        <f t="shared" si="150"/>
        <v/>
      </c>
      <c r="FJ21" s="52" t="str">
        <f t="shared" si="151"/>
        <v/>
      </c>
      <c r="FK21" s="53" t="str">
        <f t="shared" si="152"/>
        <v/>
      </c>
      <c r="FL21" s="53" t="str">
        <f t="shared" si="153"/>
        <v/>
      </c>
      <c r="FM21" s="53" t="str">
        <f>IF(FK21&lt;&gt;"",IF($G21="3",IF(AND(FK21&lt;=20,EY21&gt;=$FJ$120),HLOOKUP(FK21,Points_Table_Modified,IF(GD21&gt;=6,8,GD87),FALSE),0),IF(AND(FK21&lt;=10,EY21&gt;=$FJ$120),HLOOKUP(FK21,Points_Table,IF(GD21&gt;=6,8,GD21+2),FALSE),0)),"")</f>
        <v/>
      </c>
      <c r="FN21" s="57" t="str">
        <f t="shared" si="154"/>
        <v/>
      </c>
      <c r="FO21" s="52" t="str">
        <f t="shared" si="155"/>
        <v/>
      </c>
      <c r="FP21" s="53" t="str">
        <f t="shared" si="156"/>
        <v/>
      </c>
      <c r="FQ21" s="53" t="str">
        <f t="shared" si="157"/>
        <v/>
      </c>
      <c r="FR21" s="53" t="str">
        <f t="shared" si="158"/>
        <v/>
      </c>
      <c r="FS21" s="57" t="str">
        <f t="shared" si="159"/>
        <v/>
      </c>
      <c r="FT21" s="52" t="str">
        <f t="shared" si="160"/>
        <v/>
      </c>
      <c r="FU21" s="53" t="str">
        <f t="shared" si="161"/>
        <v/>
      </c>
      <c r="FV21" s="53" t="str">
        <f t="shared" si="162"/>
        <v/>
      </c>
      <c r="FW21" s="53" t="str">
        <f t="shared" si="163"/>
        <v/>
      </c>
      <c r="FX21" s="57" t="str">
        <f t="shared" si="164"/>
        <v/>
      </c>
      <c r="FY21" s="52" t="str">
        <f t="shared" si="165"/>
        <v/>
      </c>
      <c r="FZ21" s="53" t="str">
        <f t="shared" si="166"/>
        <v/>
      </c>
      <c r="GA21" s="53" t="str">
        <f t="shared" si="167"/>
        <v/>
      </c>
      <c r="GB21" s="53" t="str">
        <f t="shared" si="168"/>
        <v/>
      </c>
      <c r="GC21" s="57" t="str">
        <f t="shared" si="169"/>
        <v/>
      </c>
      <c r="GD21" s="165">
        <f t="shared" si="170"/>
        <v>6</v>
      </c>
      <c r="GE21" s="53" t="str">
        <f t="shared" si="171"/>
        <v/>
      </c>
      <c r="GF21" s="181" t="str">
        <f t="shared" si="172"/>
        <v/>
      </c>
      <c r="GG21" s="159">
        <f t="shared" si="173"/>
        <v>0</v>
      </c>
      <c r="GH21" s="127" t="str">
        <f t="shared" si="174"/>
        <v/>
      </c>
      <c r="GI21" s="130">
        <v>160</v>
      </c>
      <c r="GJ21" s="55" t="str">
        <f t="shared" si="175"/>
        <v/>
      </c>
      <c r="GK21" s="53" t="str">
        <f t="shared" si="176"/>
        <v/>
      </c>
      <c r="GL21" s="53" t="str">
        <f t="shared" si="177"/>
        <v/>
      </c>
      <c r="GM21" s="53" t="str">
        <f t="shared" si="178"/>
        <v/>
      </c>
      <c r="GN21" s="124" t="str">
        <f t="shared" si="179"/>
        <v/>
      </c>
      <c r="GO21" s="52">
        <f t="shared" si="180"/>
        <v>160</v>
      </c>
      <c r="GP21" s="53">
        <f t="shared" si="181"/>
        <v>2</v>
      </c>
      <c r="GQ21" s="53" t="str">
        <f t="shared" si="182"/>
        <v/>
      </c>
      <c r="GR21" s="53">
        <f t="shared" si="183"/>
        <v>25</v>
      </c>
      <c r="GS21" s="124">
        <f t="shared" si="184"/>
        <v>25</v>
      </c>
      <c r="GT21" s="52" t="str">
        <f t="shared" si="185"/>
        <v/>
      </c>
      <c r="GU21" s="53" t="str">
        <f t="shared" si="186"/>
        <v/>
      </c>
      <c r="GV21" s="53" t="str">
        <f t="shared" si="187"/>
        <v/>
      </c>
      <c r="GW21" s="53" t="str">
        <f>IF(GU21&lt;&gt;"",IF($G21="3",IF(AND(GU21&lt;=20,GI21&gt;=$GT$120),HLOOKUP(GU21,Points_Table_Modified,IF(HN21&gt;=6,8,HN87),FALSE),0),IF(AND(GU21&lt;=10,GI21&gt;=$GT$120),HLOOKUP(GU21,Points_Table,IF(HN21&gt;=6,8,HN21+2),FALSE),0)),"")</f>
        <v/>
      </c>
      <c r="GX21" s="54" t="str">
        <f t="shared" si="188"/>
        <v/>
      </c>
      <c r="GY21" s="52" t="str">
        <f t="shared" si="189"/>
        <v/>
      </c>
      <c r="GZ21" s="53" t="str">
        <f t="shared" si="190"/>
        <v/>
      </c>
      <c r="HA21" s="53" t="str">
        <f t="shared" si="191"/>
        <v/>
      </c>
      <c r="HB21" s="53" t="str">
        <f t="shared" si="192"/>
        <v/>
      </c>
      <c r="HC21" s="54" t="str">
        <f t="shared" si="193"/>
        <v/>
      </c>
      <c r="HD21" s="52" t="str">
        <f t="shared" si="194"/>
        <v/>
      </c>
      <c r="HE21" s="53" t="str">
        <f t="shared" si="195"/>
        <v/>
      </c>
      <c r="HF21" s="53" t="str">
        <f t="shared" si="196"/>
        <v/>
      </c>
      <c r="HG21" s="53" t="str">
        <f t="shared" si="197"/>
        <v/>
      </c>
      <c r="HH21" s="54" t="str">
        <f t="shared" si="198"/>
        <v/>
      </c>
      <c r="HI21" s="52" t="str">
        <f t="shared" si="199"/>
        <v/>
      </c>
      <c r="HJ21" s="53" t="str">
        <f t="shared" si="200"/>
        <v/>
      </c>
      <c r="HK21" s="53" t="str">
        <f t="shared" si="201"/>
        <v/>
      </c>
      <c r="HL21" s="53" t="str">
        <f t="shared" si="202"/>
        <v/>
      </c>
      <c r="HM21" s="54" t="str">
        <f t="shared" si="203"/>
        <v/>
      </c>
      <c r="HN21" s="165">
        <f t="shared" si="204"/>
        <v>6</v>
      </c>
      <c r="HO21" s="53" t="str">
        <f t="shared" si="205"/>
        <v>2</v>
      </c>
      <c r="HP21" s="181">
        <f t="shared" si="206"/>
        <v>5</v>
      </c>
      <c r="HQ21" s="159">
        <f t="shared" si="207"/>
        <v>25</v>
      </c>
      <c r="HR21" s="127">
        <f t="shared" si="208"/>
        <v>30</v>
      </c>
      <c r="HS21" s="130">
        <v>81</v>
      </c>
      <c r="HT21" s="55" t="str">
        <f t="shared" si="209"/>
        <v/>
      </c>
      <c r="HU21" s="53" t="str">
        <f t="shared" si="210"/>
        <v/>
      </c>
      <c r="HV21" s="53" t="str">
        <f t="shared" si="211"/>
        <v/>
      </c>
      <c r="HW21" s="53" t="str">
        <f t="shared" si="212"/>
        <v/>
      </c>
      <c r="HX21" s="124" t="str">
        <f t="shared" si="213"/>
        <v/>
      </c>
      <c r="HY21" s="52">
        <f t="shared" si="214"/>
        <v>81</v>
      </c>
      <c r="HZ21" s="53">
        <f t="shared" si="215"/>
        <v>2</v>
      </c>
      <c r="IA21" s="53" t="str">
        <f t="shared" si="216"/>
        <v/>
      </c>
      <c r="IB21" s="53">
        <f t="shared" si="217"/>
        <v>25</v>
      </c>
      <c r="IC21" s="124">
        <f t="shared" si="218"/>
        <v>25</v>
      </c>
      <c r="ID21" s="52" t="str">
        <f t="shared" si="219"/>
        <v/>
      </c>
      <c r="IE21" s="53" t="str">
        <f t="shared" si="220"/>
        <v/>
      </c>
      <c r="IF21" s="53" t="str">
        <f t="shared" si="221"/>
        <v/>
      </c>
      <c r="IG21" s="53" t="str">
        <f t="shared" si="222"/>
        <v/>
      </c>
      <c r="IH21" s="54" t="str">
        <f t="shared" si="223"/>
        <v/>
      </c>
      <c r="II21" s="52" t="str">
        <f t="shared" si="224"/>
        <v/>
      </c>
      <c r="IJ21" s="53" t="str">
        <f t="shared" si="225"/>
        <v/>
      </c>
      <c r="IK21" s="53" t="str">
        <f t="shared" si="226"/>
        <v/>
      </c>
      <c r="IL21" s="53" t="str">
        <f t="shared" si="227"/>
        <v/>
      </c>
      <c r="IM21" s="54" t="str">
        <f t="shared" si="228"/>
        <v/>
      </c>
      <c r="IN21" s="52" t="str">
        <f t="shared" si="229"/>
        <v/>
      </c>
      <c r="IO21" s="53" t="str">
        <f t="shared" si="230"/>
        <v/>
      </c>
      <c r="IP21" s="53" t="str">
        <f t="shared" si="231"/>
        <v/>
      </c>
      <c r="IQ21" s="53" t="str">
        <f t="shared" si="232"/>
        <v/>
      </c>
      <c r="IR21" s="54" t="str">
        <f t="shared" si="233"/>
        <v/>
      </c>
      <c r="IS21" s="52" t="str">
        <f t="shared" si="234"/>
        <v/>
      </c>
      <c r="IT21" s="53" t="str">
        <f t="shared" si="235"/>
        <v/>
      </c>
      <c r="IU21" s="53" t="str">
        <f>IF($G21="6",IF(IF(IT21&lt;&gt;"",IF(MAX(COUNTIF($IT$6:$IT$117,$IT$6:$IT$117))&gt;1,"x",""),"")&lt;&gt;"",IT21+1,""),IF(IS21=0,"",IF(IF(IT21&lt;&gt;"",IF(MAX(COUNTIF(IT$6:$IT$117,$IT$6:$IT$117))&gt;1,"x",""),"")&lt;&gt;"",IT21+1,"")))</f>
        <v/>
      </c>
      <c r="IV21" s="53" t="str">
        <f t="shared" si="236"/>
        <v/>
      </c>
      <c r="IW21" s="54" t="str">
        <f t="shared" si="237"/>
        <v/>
      </c>
      <c r="IX21" s="165">
        <f t="shared" si="238"/>
        <v>7</v>
      </c>
      <c r="IY21" s="53" t="str">
        <f t="shared" si="239"/>
        <v>2</v>
      </c>
      <c r="IZ21" s="181">
        <f t="shared" si="240"/>
        <v>5</v>
      </c>
      <c r="JA21" s="159">
        <f t="shared" si="241"/>
        <v>25</v>
      </c>
      <c r="JB21" s="127">
        <f t="shared" si="242"/>
        <v>30</v>
      </c>
      <c r="JC21" s="130"/>
      <c r="JD21" s="55" t="str">
        <f t="shared" si="243"/>
        <v/>
      </c>
      <c r="JE21" s="53" t="str">
        <f t="shared" si="244"/>
        <v/>
      </c>
      <c r="JF21" s="53" t="str">
        <f t="shared" si="245"/>
        <v/>
      </c>
      <c r="JG21" s="53" t="str">
        <f t="shared" si="246"/>
        <v/>
      </c>
      <c r="JH21" s="124" t="str">
        <f t="shared" si="247"/>
        <v/>
      </c>
      <c r="JI21" s="52" t="str">
        <f t="shared" si="248"/>
        <v/>
      </c>
      <c r="JJ21" s="53" t="str">
        <f t="shared" si="249"/>
        <v/>
      </c>
      <c r="JK21" s="53" t="str">
        <f t="shared" si="250"/>
        <v/>
      </c>
      <c r="JL21" s="53" t="str">
        <f t="shared" si="251"/>
        <v/>
      </c>
      <c r="JM21" s="124" t="str">
        <f t="shared" si="252"/>
        <v/>
      </c>
      <c r="JN21" s="52" t="str">
        <f t="shared" si="253"/>
        <v/>
      </c>
      <c r="JO21" s="53" t="str">
        <f t="shared" si="254"/>
        <v/>
      </c>
      <c r="JP21" s="53" t="str">
        <f t="shared" si="255"/>
        <v/>
      </c>
      <c r="JQ21" s="53" t="str">
        <f t="shared" si="296"/>
        <v/>
      </c>
      <c r="JR21" s="54" t="str">
        <f t="shared" si="256"/>
        <v/>
      </c>
      <c r="JS21" s="52" t="str">
        <f t="shared" si="257"/>
        <v/>
      </c>
      <c r="JT21" s="53" t="str">
        <f t="shared" si="258"/>
        <v/>
      </c>
      <c r="JU21" s="53" t="str">
        <f t="shared" si="259"/>
        <v/>
      </c>
      <c r="JV21" s="53" t="str">
        <f t="shared" si="260"/>
        <v/>
      </c>
      <c r="JW21" s="54" t="str">
        <f t="shared" si="261"/>
        <v/>
      </c>
      <c r="JX21" s="52" t="str">
        <f t="shared" si="262"/>
        <v/>
      </c>
      <c r="JY21" s="53" t="str">
        <f t="shared" si="263"/>
        <v/>
      </c>
      <c r="JZ21" s="53" t="str">
        <f t="shared" si="264"/>
        <v/>
      </c>
      <c r="KA21" s="53" t="str">
        <f t="shared" si="265"/>
        <v/>
      </c>
      <c r="KB21" s="54" t="str">
        <f t="shared" si="266"/>
        <v/>
      </c>
      <c r="KC21" s="52" t="str">
        <f t="shared" si="267"/>
        <v/>
      </c>
      <c r="KD21" s="53" t="str">
        <f t="shared" si="268"/>
        <v/>
      </c>
      <c r="KE21" s="53" t="str">
        <f t="shared" si="269"/>
        <v/>
      </c>
      <c r="KF21" s="53" t="str">
        <f t="shared" si="270"/>
        <v/>
      </c>
      <c r="KG21" s="54" t="str">
        <f t="shared" si="271"/>
        <v/>
      </c>
      <c r="KH21" s="165">
        <f t="shared" si="272"/>
        <v>3</v>
      </c>
      <c r="KI21" s="53" t="str">
        <f t="shared" si="273"/>
        <v/>
      </c>
      <c r="KJ21" s="181" t="str">
        <f t="shared" si="274"/>
        <v/>
      </c>
      <c r="KK21" s="159">
        <f t="shared" si="275"/>
        <v>0</v>
      </c>
      <c r="KL21" s="332" t="str">
        <f t="shared" si="276"/>
        <v/>
      </c>
      <c r="KM21" s="86"/>
      <c r="KN21" s="60">
        <f t="shared" si="277"/>
        <v>0</v>
      </c>
      <c r="KO21" s="60">
        <f t="shared" si="278"/>
        <v>136</v>
      </c>
      <c r="KP21" s="201"/>
      <c r="KQ21" s="61">
        <f t="shared" si="297"/>
        <v>136</v>
      </c>
      <c r="KR21" s="61" t="str">
        <f t="shared" si="280"/>
        <v/>
      </c>
      <c r="KS21" s="61">
        <f t="shared" si="281"/>
        <v>136</v>
      </c>
      <c r="KT21" s="61" t="str">
        <f t="shared" si="282"/>
        <v/>
      </c>
      <c r="KU21" s="61" t="str">
        <f t="shared" si="283"/>
        <v/>
      </c>
      <c r="KV21" s="61" t="str">
        <f t="shared" si="284"/>
        <v/>
      </c>
      <c r="KW21" s="61" t="str">
        <f t="shared" si="285"/>
        <v/>
      </c>
      <c r="KX21" s="62">
        <f t="shared" si="286"/>
        <v>3</v>
      </c>
      <c r="KY21" s="84"/>
      <c r="KZ21" s="59">
        <f t="shared" si="287"/>
        <v>0</v>
      </c>
      <c r="LA21" s="60">
        <f t="shared" si="288"/>
        <v>136</v>
      </c>
      <c r="LB21" s="201"/>
      <c r="LC21" s="61">
        <f t="shared" si="289"/>
        <v>136</v>
      </c>
      <c r="LD21" s="61" t="str">
        <f t="shared" si="290"/>
        <v/>
      </c>
      <c r="LE21" s="61">
        <f t="shared" si="291"/>
        <v>136</v>
      </c>
      <c r="LF21" s="61" t="str">
        <f t="shared" si="292"/>
        <v/>
      </c>
      <c r="LG21" s="148">
        <f t="shared" si="293"/>
        <v>3</v>
      </c>
      <c r="LH21" s="87"/>
      <c r="LI21" s="185">
        <f t="shared" si="294"/>
        <v>5</v>
      </c>
      <c r="LJ21" s="87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</row>
    <row r="22" spans="1:381" s="1" customFormat="1" ht="15" x14ac:dyDescent="0.2">
      <c r="A22" s="35"/>
      <c r="B22" s="45">
        <v>17</v>
      </c>
      <c r="C22" s="63" t="s">
        <v>89</v>
      </c>
      <c r="D22" s="47" t="s">
        <v>153</v>
      </c>
      <c r="E22" s="161">
        <v>35950</v>
      </c>
      <c r="F22" s="162">
        <v>204</v>
      </c>
      <c r="G22" s="64" t="s">
        <v>100</v>
      </c>
      <c r="H22" s="50" t="str">
        <f t="shared" si="0"/>
        <v>Production Modified</v>
      </c>
      <c r="I22" s="186">
        <f t="shared" si="1"/>
        <v>104</v>
      </c>
      <c r="J22" s="51" t="str">
        <f t="shared" si="2"/>
        <v>x</v>
      </c>
      <c r="K22" s="178">
        <v>100</v>
      </c>
      <c r="L22" s="52" t="str">
        <f t="shared" si="3"/>
        <v/>
      </c>
      <c r="M22" s="53" t="str">
        <f t="shared" si="4"/>
        <v/>
      </c>
      <c r="N22" s="53" t="str">
        <f t="shared" si="5"/>
        <v/>
      </c>
      <c r="O22" s="53" t="str">
        <f t="shared" si="6"/>
        <v/>
      </c>
      <c r="P22" s="127" t="str">
        <f t="shared" si="7"/>
        <v/>
      </c>
      <c r="Q22" s="52">
        <f t="shared" si="8"/>
        <v>100</v>
      </c>
      <c r="R22" s="53">
        <f t="shared" si="9"/>
        <v>5</v>
      </c>
      <c r="S22" s="53" t="str">
        <f t="shared" si="10"/>
        <v/>
      </c>
      <c r="T22" s="53">
        <f t="shared" si="11"/>
        <v>12</v>
      </c>
      <c r="U22" s="127">
        <f t="shared" si="12"/>
        <v>12</v>
      </c>
      <c r="V22" s="52" t="str">
        <f t="shared" si="13"/>
        <v/>
      </c>
      <c r="W22" s="53" t="str">
        <f t="shared" si="14"/>
        <v/>
      </c>
      <c r="X22" s="53" t="str">
        <f t="shared" si="15"/>
        <v/>
      </c>
      <c r="Y22" s="53" t="str">
        <f t="shared" si="16"/>
        <v/>
      </c>
      <c r="Z22" s="127" t="str">
        <f t="shared" si="17"/>
        <v/>
      </c>
      <c r="AA22" s="52" t="str">
        <f t="shared" si="18"/>
        <v/>
      </c>
      <c r="AB22" s="53" t="str">
        <f t="shared" si="19"/>
        <v/>
      </c>
      <c r="AC22" s="53" t="str">
        <f t="shared" si="20"/>
        <v/>
      </c>
      <c r="AD22" s="53" t="str">
        <f t="shared" si="21"/>
        <v/>
      </c>
      <c r="AE22" s="127" t="str">
        <f t="shared" si="22"/>
        <v/>
      </c>
      <c r="AF22" s="52" t="str">
        <f t="shared" si="23"/>
        <v/>
      </c>
      <c r="AG22" s="53" t="str">
        <f t="shared" si="24"/>
        <v/>
      </c>
      <c r="AH22" s="53" t="str">
        <f t="shared" si="25"/>
        <v/>
      </c>
      <c r="AI22" s="53" t="str">
        <f t="shared" si="26"/>
        <v/>
      </c>
      <c r="AJ22" s="127" t="str">
        <f t="shared" si="27"/>
        <v/>
      </c>
      <c r="AK22" s="52" t="str">
        <f t="shared" si="28"/>
        <v/>
      </c>
      <c r="AL22" s="53" t="str">
        <f t="shared" si="29"/>
        <v/>
      </c>
      <c r="AM22" s="53" t="str">
        <f t="shared" si="30"/>
        <v/>
      </c>
      <c r="AN22" s="150" t="str">
        <f t="shared" si="31"/>
        <v/>
      </c>
      <c r="AO22" s="127" t="str">
        <f t="shared" si="32"/>
        <v/>
      </c>
      <c r="AP22" s="191">
        <f t="shared" si="33"/>
        <v>7</v>
      </c>
      <c r="AQ22" s="53" t="str">
        <f t="shared" si="34"/>
        <v>5</v>
      </c>
      <c r="AR22" s="181">
        <f t="shared" si="35"/>
        <v>5</v>
      </c>
      <c r="AS22" s="159">
        <f t="shared" si="36"/>
        <v>12</v>
      </c>
      <c r="AT22" s="127">
        <f t="shared" si="37"/>
        <v>17</v>
      </c>
      <c r="AU22" s="130">
        <v>266</v>
      </c>
      <c r="AV22" s="55" t="str">
        <f t="shared" si="38"/>
        <v/>
      </c>
      <c r="AW22" s="53" t="str">
        <f t="shared" si="39"/>
        <v/>
      </c>
      <c r="AX22" s="53" t="str">
        <f t="shared" si="40"/>
        <v/>
      </c>
      <c r="AY22" s="53" t="str">
        <f t="shared" si="41"/>
        <v/>
      </c>
      <c r="AZ22" s="124" t="str">
        <f t="shared" si="42"/>
        <v/>
      </c>
      <c r="BA22" s="52">
        <f t="shared" si="43"/>
        <v>266</v>
      </c>
      <c r="BB22" s="53">
        <f t="shared" si="44"/>
        <v>3</v>
      </c>
      <c r="BC22" s="53" t="str">
        <f t="shared" si="45"/>
        <v/>
      </c>
      <c r="BD22" s="53">
        <f t="shared" si="46"/>
        <v>20</v>
      </c>
      <c r="BE22" s="124">
        <f t="shared" si="47"/>
        <v>20</v>
      </c>
      <c r="BF22" s="52" t="str">
        <f t="shared" si="48"/>
        <v/>
      </c>
      <c r="BG22" s="53" t="str">
        <f t="shared" si="49"/>
        <v/>
      </c>
      <c r="BH22" s="53" t="str">
        <f t="shared" si="50"/>
        <v/>
      </c>
      <c r="BI22" s="53" t="str">
        <f t="shared" si="51"/>
        <v/>
      </c>
      <c r="BJ22" s="54" t="str">
        <f t="shared" si="52"/>
        <v/>
      </c>
      <c r="BK22" s="52" t="str">
        <f t="shared" si="53"/>
        <v/>
      </c>
      <c r="BL22" s="53" t="str">
        <f t="shared" si="54"/>
        <v/>
      </c>
      <c r="BM22" s="53" t="str">
        <f t="shared" si="55"/>
        <v/>
      </c>
      <c r="BN22" s="53" t="str">
        <f t="shared" si="56"/>
        <v/>
      </c>
      <c r="BO22" s="54" t="str">
        <f t="shared" si="57"/>
        <v/>
      </c>
      <c r="BP22" s="52" t="str">
        <f t="shared" si="58"/>
        <v/>
      </c>
      <c r="BQ22" s="53" t="str">
        <f t="shared" si="59"/>
        <v/>
      </c>
      <c r="BR22" s="53" t="str">
        <f t="shared" si="60"/>
        <v/>
      </c>
      <c r="BS22" s="53" t="str">
        <f t="shared" si="61"/>
        <v/>
      </c>
      <c r="BT22" s="54" t="str">
        <f t="shared" si="62"/>
        <v/>
      </c>
      <c r="BU22" s="52" t="str">
        <f t="shared" si="63"/>
        <v/>
      </c>
      <c r="BV22" s="53" t="str">
        <f t="shared" si="64"/>
        <v/>
      </c>
      <c r="BW22" s="53" t="str">
        <f t="shared" si="65"/>
        <v/>
      </c>
      <c r="BX22" s="53" t="str">
        <f t="shared" si="66"/>
        <v/>
      </c>
      <c r="BY22" s="54" t="str">
        <f t="shared" si="67"/>
        <v/>
      </c>
      <c r="BZ22" s="165">
        <f t="shared" si="299"/>
        <v>7</v>
      </c>
      <c r="CA22" s="53" t="str">
        <f t="shared" si="69"/>
        <v>3</v>
      </c>
      <c r="CB22" s="181">
        <f t="shared" si="70"/>
        <v>5</v>
      </c>
      <c r="CC22" s="127">
        <f t="shared" si="71"/>
        <v>20</v>
      </c>
      <c r="CD22" s="127">
        <f t="shared" si="72"/>
        <v>25</v>
      </c>
      <c r="CE22" s="130">
        <v>279</v>
      </c>
      <c r="CF22" s="55" t="str">
        <f t="shared" si="73"/>
        <v/>
      </c>
      <c r="CG22" s="53" t="str">
        <f t="shared" si="74"/>
        <v/>
      </c>
      <c r="CH22" s="53" t="str">
        <f t="shared" si="75"/>
        <v/>
      </c>
      <c r="CI22" s="53" t="str">
        <f t="shared" si="76"/>
        <v/>
      </c>
      <c r="CJ22" s="124" t="str">
        <f t="shared" si="77"/>
        <v/>
      </c>
      <c r="CK22" s="52">
        <f t="shared" si="78"/>
        <v>279</v>
      </c>
      <c r="CL22" s="53">
        <f t="shared" si="79"/>
        <v>2</v>
      </c>
      <c r="CM22" s="53" t="str">
        <f t="shared" si="80"/>
        <v/>
      </c>
      <c r="CN22" s="53">
        <f t="shared" si="81"/>
        <v>25</v>
      </c>
      <c r="CO22" s="124">
        <f t="shared" si="82"/>
        <v>25</v>
      </c>
      <c r="CP22" s="52" t="str">
        <f t="shared" si="83"/>
        <v/>
      </c>
      <c r="CQ22" s="53" t="str">
        <f t="shared" si="84"/>
        <v/>
      </c>
      <c r="CR22" s="53" t="str">
        <f t="shared" si="85"/>
        <v/>
      </c>
      <c r="CS22" s="53" t="str">
        <f t="shared" si="86"/>
        <v/>
      </c>
      <c r="CT22" s="54" t="str">
        <f t="shared" si="87"/>
        <v/>
      </c>
      <c r="CU22" s="52" t="str">
        <f t="shared" si="88"/>
        <v/>
      </c>
      <c r="CV22" s="53" t="str">
        <f t="shared" si="89"/>
        <v/>
      </c>
      <c r="CW22" s="53" t="str">
        <f t="shared" si="90"/>
        <v/>
      </c>
      <c r="CX22" s="53" t="str">
        <f>IF(CV22&lt;&gt;"",IF($G22="3",IF(AND(CV22&lt;=20,CE22&gt;=CU134),HLOOKUP(CV22,Points_Table_Modified,IF(DJ22&gt;=6,8,DJ22+2),FALSE),0),IF(AND(CV22&lt;=10,$CE22&gt;=CU134),HLOOKUP(CV22,Points_Table,IF(DJ22&gt;=6,8,DJ22+2),FALSE),0)),"")</f>
        <v/>
      </c>
      <c r="CY22" s="54" t="str">
        <f t="shared" si="91"/>
        <v/>
      </c>
      <c r="CZ22" s="52" t="str">
        <f t="shared" si="92"/>
        <v/>
      </c>
      <c r="DA22" s="53" t="str">
        <f t="shared" si="93"/>
        <v/>
      </c>
      <c r="DB22" s="53" t="str">
        <f t="shared" si="94"/>
        <v/>
      </c>
      <c r="DC22" s="53" t="str">
        <f t="shared" si="95"/>
        <v/>
      </c>
      <c r="DD22" s="54" t="str">
        <f t="shared" si="96"/>
        <v/>
      </c>
      <c r="DE22" s="52" t="str">
        <f t="shared" si="97"/>
        <v/>
      </c>
      <c r="DF22" s="53" t="str">
        <f t="shared" si="98"/>
        <v/>
      </c>
      <c r="DG22" s="53" t="str">
        <f t="shared" si="99"/>
        <v/>
      </c>
      <c r="DH22" s="53" t="str">
        <f>IF(DF22&lt;&gt;"",IF($G22="3",IF(AND(DF22&lt;=20,$AU22&gt;=$DE$120),HLOOKUP(DF22,Points_Table_Modified,IF($DJ22&gt;=6,8,$DJ22+2),FALSE),0),IF(AND(DF22&lt;=10,$AU22&gt;=$DE$120),HLOOKUP(DF22,Points_Table,IF($DJ22&gt;=6,8,$DJ22+2),FALSE),0)),"")</f>
        <v/>
      </c>
      <c r="DI22" s="54" t="str">
        <f t="shared" si="100"/>
        <v/>
      </c>
      <c r="DJ22" s="165">
        <f t="shared" si="101"/>
        <v>7</v>
      </c>
      <c r="DK22" s="53" t="str">
        <f t="shared" si="102"/>
        <v>2</v>
      </c>
      <c r="DL22" s="181">
        <f t="shared" si="103"/>
        <v>5</v>
      </c>
      <c r="DM22" s="159">
        <f t="shared" si="104"/>
        <v>25</v>
      </c>
      <c r="DN22" s="127">
        <f t="shared" si="105"/>
        <v>30</v>
      </c>
      <c r="DO22" s="130">
        <v>37</v>
      </c>
      <c r="DP22" s="55" t="str">
        <f t="shared" si="106"/>
        <v/>
      </c>
      <c r="DQ22" s="53" t="str">
        <f t="shared" si="107"/>
        <v/>
      </c>
      <c r="DR22" s="53" t="str">
        <f t="shared" si="108"/>
        <v/>
      </c>
      <c r="DS22" s="53" t="str">
        <f t="shared" si="109"/>
        <v/>
      </c>
      <c r="DT22" s="124" t="str">
        <f t="shared" si="110"/>
        <v/>
      </c>
      <c r="DU22" s="52">
        <f t="shared" si="111"/>
        <v>37</v>
      </c>
      <c r="DV22" s="53">
        <f t="shared" si="112"/>
        <v>5</v>
      </c>
      <c r="DW22" s="53" t="str">
        <f t="shared" si="113"/>
        <v/>
      </c>
      <c r="DX22" s="53">
        <f t="shared" si="114"/>
        <v>0</v>
      </c>
      <c r="DY22" s="124">
        <f t="shared" si="115"/>
        <v>0</v>
      </c>
      <c r="DZ22" s="52" t="str">
        <f t="shared" si="116"/>
        <v/>
      </c>
      <c r="EA22" s="53" t="str">
        <f t="shared" si="117"/>
        <v/>
      </c>
      <c r="EB22" s="53" t="str">
        <f t="shared" si="118"/>
        <v/>
      </c>
      <c r="EC22" s="53" t="str">
        <f t="shared" si="119"/>
        <v/>
      </c>
      <c r="ED22" s="57" t="str">
        <f t="shared" si="120"/>
        <v/>
      </c>
      <c r="EE22" s="52" t="str">
        <f t="shared" si="121"/>
        <v/>
      </c>
      <c r="EF22" s="53" t="str">
        <f t="shared" si="122"/>
        <v/>
      </c>
      <c r="EG22" s="53" t="str">
        <f t="shared" si="123"/>
        <v/>
      </c>
      <c r="EH22" s="53" t="str">
        <f t="shared" si="124"/>
        <v/>
      </c>
      <c r="EI22" s="57" t="str">
        <f t="shared" si="125"/>
        <v/>
      </c>
      <c r="EJ22" s="52" t="str">
        <f t="shared" si="126"/>
        <v/>
      </c>
      <c r="EK22" s="53" t="str">
        <f t="shared" si="127"/>
        <v/>
      </c>
      <c r="EL22" s="53" t="str">
        <f t="shared" si="128"/>
        <v/>
      </c>
      <c r="EM22" s="53" t="str">
        <f t="shared" si="129"/>
        <v/>
      </c>
      <c r="EN22" s="57" t="str">
        <f t="shared" si="130"/>
        <v/>
      </c>
      <c r="EO22" s="52" t="str">
        <f t="shared" si="131"/>
        <v/>
      </c>
      <c r="EP22" s="53" t="str">
        <f t="shared" si="132"/>
        <v/>
      </c>
      <c r="EQ22" s="53" t="str">
        <f t="shared" si="133"/>
        <v/>
      </c>
      <c r="ER22" s="53" t="str">
        <f t="shared" si="134"/>
        <v/>
      </c>
      <c r="ES22" s="54" t="str">
        <f t="shared" si="135"/>
        <v/>
      </c>
      <c r="ET22" s="165">
        <f t="shared" si="136"/>
        <v>6</v>
      </c>
      <c r="EU22" s="53" t="str">
        <f t="shared" si="137"/>
        <v>5</v>
      </c>
      <c r="EV22" s="181">
        <f t="shared" si="138"/>
        <v>5</v>
      </c>
      <c r="EW22" s="159">
        <f t="shared" si="139"/>
        <v>0</v>
      </c>
      <c r="EX22" s="127">
        <f t="shared" si="140"/>
        <v>5</v>
      </c>
      <c r="EY22" s="130">
        <v>90</v>
      </c>
      <c r="EZ22" s="55" t="str">
        <f t="shared" si="141"/>
        <v/>
      </c>
      <c r="FA22" s="53" t="str">
        <f t="shared" si="142"/>
        <v/>
      </c>
      <c r="FB22" s="53" t="str">
        <f t="shared" si="143"/>
        <v/>
      </c>
      <c r="FC22" s="53" t="str">
        <f t="shared" si="144"/>
        <v/>
      </c>
      <c r="FD22" s="124" t="str">
        <f t="shared" si="145"/>
        <v/>
      </c>
      <c r="FE22" s="52">
        <f t="shared" si="146"/>
        <v>90</v>
      </c>
      <c r="FF22" s="53">
        <f t="shared" si="147"/>
        <v>5</v>
      </c>
      <c r="FG22" s="53" t="str">
        <f t="shared" si="148"/>
        <v/>
      </c>
      <c r="FH22" s="53">
        <f t="shared" si="149"/>
        <v>12</v>
      </c>
      <c r="FI22" s="124">
        <f t="shared" si="150"/>
        <v>12</v>
      </c>
      <c r="FJ22" s="52" t="str">
        <f t="shared" si="151"/>
        <v/>
      </c>
      <c r="FK22" s="53" t="str">
        <f t="shared" si="152"/>
        <v/>
      </c>
      <c r="FL22" s="53" t="str">
        <f t="shared" si="153"/>
        <v/>
      </c>
      <c r="FM22" s="53" t="str">
        <f>IF(FK22&lt;&gt;"",IF($G22="3",IF(AND(FK22&lt;=20,EY22&gt;=$FJ$120),HLOOKUP(FK22,Points_Table_Modified,IF(GD22&gt;=6,8,GD88),FALSE),0),IF(AND(FK22&lt;=10,EY22&gt;=$FJ$120),HLOOKUP(FK22,Points_Table,IF(GD22&gt;=6,8,GD22+2),FALSE),0)),"")</f>
        <v/>
      </c>
      <c r="FN22" s="57" t="str">
        <f t="shared" si="154"/>
        <v/>
      </c>
      <c r="FO22" s="52" t="str">
        <f t="shared" si="155"/>
        <v/>
      </c>
      <c r="FP22" s="53" t="str">
        <f t="shared" si="156"/>
        <v/>
      </c>
      <c r="FQ22" s="53" t="str">
        <f t="shared" si="157"/>
        <v/>
      </c>
      <c r="FR22" s="53" t="str">
        <f t="shared" si="158"/>
        <v/>
      </c>
      <c r="FS22" s="57" t="str">
        <f t="shared" si="159"/>
        <v/>
      </c>
      <c r="FT22" s="52" t="str">
        <f t="shared" si="160"/>
        <v/>
      </c>
      <c r="FU22" s="53" t="str">
        <f t="shared" si="161"/>
        <v/>
      </c>
      <c r="FV22" s="53" t="str">
        <f t="shared" si="162"/>
        <v/>
      </c>
      <c r="FW22" s="53" t="str">
        <f t="shared" si="163"/>
        <v/>
      </c>
      <c r="FX22" s="57" t="str">
        <f t="shared" si="164"/>
        <v/>
      </c>
      <c r="FY22" s="52" t="str">
        <f t="shared" si="165"/>
        <v/>
      </c>
      <c r="FZ22" s="53" t="str">
        <f t="shared" si="166"/>
        <v/>
      </c>
      <c r="GA22" s="53" t="str">
        <f t="shared" si="167"/>
        <v/>
      </c>
      <c r="GB22" s="53" t="str">
        <f t="shared" si="168"/>
        <v/>
      </c>
      <c r="GC22" s="57" t="str">
        <f t="shared" si="169"/>
        <v/>
      </c>
      <c r="GD22" s="165">
        <f t="shared" si="170"/>
        <v>6</v>
      </c>
      <c r="GE22" s="53" t="str">
        <f t="shared" si="171"/>
        <v>5</v>
      </c>
      <c r="GF22" s="181">
        <f t="shared" si="172"/>
        <v>5</v>
      </c>
      <c r="GG22" s="159">
        <f t="shared" si="173"/>
        <v>12</v>
      </c>
      <c r="GH22" s="127">
        <f t="shared" si="174"/>
        <v>17</v>
      </c>
      <c r="GI22" s="130">
        <v>28</v>
      </c>
      <c r="GJ22" s="55" t="str">
        <f t="shared" si="175"/>
        <v/>
      </c>
      <c r="GK22" s="53" t="str">
        <f t="shared" si="176"/>
        <v/>
      </c>
      <c r="GL22" s="53" t="str">
        <f t="shared" si="177"/>
        <v/>
      </c>
      <c r="GM22" s="53" t="str">
        <f t="shared" si="178"/>
        <v/>
      </c>
      <c r="GN22" s="124" t="str">
        <f t="shared" si="179"/>
        <v/>
      </c>
      <c r="GO22" s="52">
        <f t="shared" si="180"/>
        <v>28</v>
      </c>
      <c r="GP22" s="53">
        <f t="shared" si="181"/>
        <v>6</v>
      </c>
      <c r="GQ22" s="53" t="str">
        <f t="shared" si="182"/>
        <v/>
      </c>
      <c r="GR22" s="53">
        <f t="shared" si="183"/>
        <v>0</v>
      </c>
      <c r="GS22" s="124">
        <f t="shared" si="184"/>
        <v>0</v>
      </c>
      <c r="GT22" s="52" t="str">
        <f t="shared" si="185"/>
        <v/>
      </c>
      <c r="GU22" s="53" t="str">
        <f t="shared" si="186"/>
        <v/>
      </c>
      <c r="GV22" s="53" t="str">
        <f t="shared" si="187"/>
        <v/>
      </c>
      <c r="GW22" s="53" t="str">
        <f>IF(GU22&lt;&gt;"",IF($G22="3",IF(AND(GU22&lt;=20,GI22&gt;=$GT$120),HLOOKUP(GU22,Points_Table_Modified,IF(HN22&gt;=6,8,HN88),FALSE),0),IF(AND(GU22&lt;=10,GI22&gt;=$GT$120),HLOOKUP(GU22,Points_Table,IF(HN22&gt;=6,8,HN22+2),FALSE),0)),"")</f>
        <v/>
      </c>
      <c r="GX22" s="54" t="str">
        <f t="shared" si="188"/>
        <v/>
      </c>
      <c r="GY22" s="52" t="str">
        <f t="shared" si="189"/>
        <v/>
      </c>
      <c r="GZ22" s="53" t="str">
        <f t="shared" si="190"/>
        <v/>
      </c>
      <c r="HA22" s="53" t="str">
        <f t="shared" si="191"/>
        <v/>
      </c>
      <c r="HB22" s="53" t="str">
        <f t="shared" si="192"/>
        <v/>
      </c>
      <c r="HC22" s="54" t="str">
        <f t="shared" si="193"/>
        <v/>
      </c>
      <c r="HD22" s="52" t="str">
        <f t="shared" si="194"/>
        <v/>
      </c>
      <c r="HE22" s="53" t="str">
        <f t="shared" si="195"/>
        <v/>
      </c>
      <c r="HF22" s="53" t="str">
        <f t="shared" si="196"/>
        <v/>
      </c>
      <c r="HG22" s="53" t="str">
        <f t="shared" si="197"/>
        <v/>
      </c>
      <c r="HH22" s="54" t="str">
        <f t="shared" si="198"/>
        <v/>
      </c>
      <c r="HI22" s="52" t="str">
        <f t="shared" si="199"/>
        <v/>
      </c>
      <c r="HJ22" s="53" t="str">
        <f t="shared" si="200"/>
        <v/>
      </c>
      <c r="HK22" s="53" t="str">
        <f t="shared" si="201"/>
        <v/>
      </c>
      <c r="HL22" s="53" t="str">
        <f t="shared" si="202"/>
        <v/>
      </c>
      <c r="HM22" s="54" t="str">
        <f t="shared" si="203"/>
        <v/>
      </c>
      <c r="HN22" s="165">
        <f t="shared" si="204"/>
        <v>6</v>
      </c>
      <c r="HO22" s="53" t="str">
        <f t="shared" si="205"/>
        <v>6</v>
      </c>
      <c r="HP22" s="181">
        <f t="shared" si="206"/>
        <v>5</v>
      </c>
      <c r="HQ22" s="159">
        <f t="shared" si="207"/>
        <v>0</v>
      </c>
      <c r="HR22" s="127">
        <f t="shared" si="208"/>
        <v>5</v>
      </c>
      <c r="HS22" s="130">
        <v>1</v>
      </c>
      <c r="HT22" s="55" t="str">
        <f t="shared" si="209"/>
        <v/>
      </c>
      <c r="HU22" s="53" t="str">
        <f t="shared" si="210"/>
        <v/>
      </c>
      <c r="HV22" s="53" t="str">
        <f t="shared" si="211"/>
        <v/>
      </c>
      <c r="HW22" s="53" t="str">
        <f t="shared" si="212"/>
        <v/>
      </c>
      <c r="HX22" s="124" t="str">
        <f t="shared" si="213"/>
        <v/>
      </c>
      <c r="HY22" s="52">
        <f t="shared" si="214"/>
        <v>1</v>
      </c>
      <c r="HZ22" s="53">
        <f t="shared" si="215"/>
        <v>6</v>
      </c>
      <c r="IA22" s="53" t="str">
        <f t="shared" si="216"/>
        <v/>
      </c>
      <c r="IB22" s="53">
        <f t="shared" si="217"/>
        <v>0</v>
      </c>
      <c r="IC22" s="124">
        <f t="shared" si="218"/>
        <v>0</v>
      </c>
      <c r="ID22" s="52" t="str">
        <f t="shared" si="219"/>
        <v/>
      </c>
      <c r="IE22" s="53" t="str">
        <f t="shared" si="220"/>
        <v/>
      </c>
      <c r="IF22" s="53" t="str">
        <f t="shared" si="221"/>
        <v/>
      </c>
      <c r="IG22" s="53" t="str">
        <f t="shared" si="222"/>
        <v/>
      </c>
      <c r="IH22" s="54" t="str">
        <f t="shared" si="223"/>
        <v/>
      </c>
      <c r="II22" s="52" t="str">
        <f t="shared" si="224"/>
        <v/>
      </c>
      <c r="IJ22" s="53" t="str">
        <f t="shared" si="225"/>
        <v/>
      </c>
      <c r="IK22" s="53" t="str">
        <f t="shared" si="226"/>
        <v/>
      </c>
      <c r="IL22" s="53" t="str">
        <f t="shared" si="227"/>
        <v/>
      </c>
      <c r="IM22" s="54" t="str">
        <f t="shared" si="228"/>
        <v/>
      </c>
      <c r="IN22" s="52" t="str">
        <f t="shared" si="229"/>
        <v/>
      </c>
      <c r="IO22" s="53" t="str">
        <f t="shared" si="230"/>
        <v/>
      </c>
      <c r="IP22" s="53" t="str">
        <f t="shared" si="231"/>
        <v/>
      </c>
      <c r="IQ22" s="53" t="str">
        <f t="shared" si="232"/>
        <v/>
      </c>
      <c r="IR22" s="54" t="str">
        <f t="shared" si="233"/>
        <v/>
      </c>
      <c r="IS22" s="52" t="str">
        <f t="shared" si="234"/>
        <v/>
      </c>
      <c r="IT22" s="53" t="str">
        <f t="shared" si="235"/>
        <v/>
      </c>
      <c r="IU22" s="53" t="str">
        <f>IF($G22="6",IF(IF(IT22&lt;&gt;"",IF(MAX(COUNTIF($IT$6:$IT$117,$IT$6:$IT$117))&gt;1,"x",""),"")&lt;&gt;"",IT22+1,""),IF(IS22=0,"",IF(IF(IT22&lt;&gt;"",IF(MAX(COUNTIF(IT$6:$IT$117,$IT$6:$IT$117))&gt;1,"x",""),"")&lt;&gt;"",IT22+1,"")))</f>
        <v/>
      </c>
      <c r="IV22" s="53" t="str">
        <f t="shared" si="236"/>
        <v/>
      </c>
      <c r="IW22" s="54" t="str">
        <f t="shared" si="237"/>
        <v/>
      </c>
      <c r="IX22" s="165">
        <f t="shared" si="238"/>
        <v>7</v>
      </c>
      <c r="IY22" s="53" t="str">
        <f t="shared" si="239"/>
        <v>6</v>
      </c>
      <c r="IZ22" s="181">
        <f t="shared" si="240"/>
        <v>5</v>
      </c>
      <c r="JA22" s="159">
        <f t="shared" si="241"/>
        <v>0</v>
      </c>
      <c r="JB22" s="127">
        <f t="shared" si="242"/>
        <v>5</v>
      </c>
      <c r="JC22" s="130"/>
      <c r="JD22" s="55" t="str">
        <f t="shared" si="243"/>
        <v/>
      </c>
      <c r="JE22" s="53" t="str">
        <f t="shared" si="244"/>
        <v/>
      </c>
      <c r="JF22" s="53" t="str">
        <f t="shared" si="245"/>
        <v/>
      </c>
      <c r="JG22" s="53" t="str">
        <f t="shared" si="246"/>
        <v/>
      </c>
      <c r="JH22" s="124" t="str">
        <f t="shared" si="247"/>
        <v/>
      </c>
      <c r="JI22" s="52" t="str">
        <f t="shared" si="248"/>
        <v/>
      </c>
      <c r="JJ22" s="53" t="str">
        <f t="shared" si="249"/>
        <v/>
      </c>
      <c r="JK22" s="53" t="str">
        <f t="shared" si="250"/>
        <v/>
      </c>
      <c r="JL22" s="53" t="str">
        <f t="shared" si="251"/>
        <v/>
      </c>
      <c r="JM22" s="124" t="str">
        <f t="shared" si="252"/>
        <v/>
      </c>
      <c r="JN22" s="52" t="str">
        <f t="shared" si="253"/>
        <v/>
      </c>
      <c r="JO22" s="53" t="str">
        <f t="shared" si="254"/>
        <v/>
      </c>
      <c r="JP22" s="53" t="str">
        <f t="shared" si="255"/>
        <v/>
      </c>
      <c r="JQ22" s="53" t="str">
        <f>IF(JO22&lt;&gt;"",IF($G22="3",IF(AND(JO22&lt;=20,HS22&gt;=$JN$120),HLOOKUP(JO22,Points_Table_Modified,IF(KH22&gt;=6,8,KH88),FALSE),0),IF(AND(JO22&lt;=10,HS22&gt;=$JN$120),HLOOKUP(JO22,Points_Table,IF(KH22&gt;=6,8,KH22+2),FALSE),0)),"")</f>
        <v/>
      </c>
      <c r="JR22" s="54" t="str">
        <f t="shared" si="256"/>
        <v/>
      </c>
      <c r="JS22" s="52" t="str">
        <f t="shared" si="257"/>
        <v/>
      </c>
      <c r="JT22" s="53" t="str">
        <f t="shared" si="258"/>
        <v/>
      </c>
      <c r="JU22" s="53" t="str">
        <f t="shared" si="259"/>
        <v/>
      </c>
      <c r="JV22" s="53" t="str">
        <f t="shared" si="260"/>
        <v/>
      </c>
      <c r="JW22" s="54" t="str">
        <f t="shared" si="261"/>
        <v/>
      </c>
      <c r="JX22" s="52" t="str">
        <f t="shared" si="262"/>
        <v/>
      </c>
      <c r="JY22" s="53" t="str">
        <f t="shared" si="263"/>
        <v/>
      </c>
      <c r="JZ22" s="53" t="str">
        <f t="shared" si="264"/>
        <v/>
      </c>
      <c r="KA22" s="53" t="str">
        <f t="shared" si="265"/>
        <v/>
      </c>
      <c r="KB22" s="54" t="str">
        <f t="shared" si="266"/>
        <v/>
      </c>
      <c r="KC22" s="52" t="str">
        <f t="shared" si="267"/>
        <v/>
      </c>
      <c r="KD22" s="53" t="str">
        <f t="shared" si="268"/>
        <v/>
      </c>
      <c r="KE22" s="53" t="str">
        <f t="shared" si="269"/>
        <v/>
      </c>
      <c r="KF22" s="53" t="str">
        <f t="shared" si="270"/>
        <v/>
      </c>
      <c r="KG22" s="54" t="str">
        <f t="shared" si="271"/>
        <v/>
      </c>
      <c r="KH22" s="165">
        <f t="shared" si="272"/>
        <v>3</v>
      </c>
      <c r="KI22" s="53" t="str">
        <f t="shared" si="273"/>
        <v/>
      </c>
      <c r="KJ22" s="181" t="str">
        <f t="shared" si="274"/>
        <v/>
      </c>
      <c r="KK22" s="159">
        <f t="shared" si="275"/>
        <v>0</v>
      </c>
      <c r="KL22" s="332" t="str">
        <f t="shared" si="276"/>
        <v/>
      </c>
      <c r="KM22" s="86"/>
      <c r="KN22" s="60">
        <f t="shared" si="277"/>
        <v>0</v>
      </c>
      <c r="KO22" s="60">
        <f t="shared" si="278"/>
        <v>104</v>
      </c>
      <c r="KP22" s="201"/>
      <c r="KQ22" s="61">
        <f t="shared" si="297"/>
        <v>104</v>
      </c>
      <c r="KR22" s="61" t="str">
        <f t="shared" si="280"/>
        <v/>
      </c>
      <c r="KS22" s="61">
        <f t="shared" si="281"/>
        <v>104</v>
      </c>
      <c r="KT22" s="61" t="str">
        <f t="shared" si="282"/>
        <v/>
      </c>
      <c r="KU22" s="61" t="str">
        <f t="shared" si="283"/>
        <v/>
      </c>
      <c r="KV22" s="61" t="str">
        <f t="shared" si="284"/>
        <v/>
      </c>
      <c r="KW22" s="61" t="str">
        <f t="shared" si="285"/>
        <v/>
      </c>
      <c r="KX22" s="62">
        <f t="shared" si="286"/>
        <v>4</v>
      </c>
      <c r="KY22" s="84"/>
      <c r="KZ22" s="59">
        <f t="shared" si="287"/>
        <v>0</v>
      </c>
      <c r="LA22" s="60">
        <f t="shared" si="288"/>
        <v>104</v>
      </c>
      <c r="LB22" s="201"/>
      <c r="LC22" s="61">
        <f t="shared" si="289"/>
        <v>104</v>
      </c>
      <c r="LD22" s="61" t="str">
        <f t="shared" si="290"/>
        <v/>
      </c>
      <c r="LE22" s="61">
        <f t="shared" si="291"/>
        <v>104</v>
      </c>
      <c r="LF22" s="61" t="str">
        <f t="shared" si="292"/>
        <v/>
      </c>
      <c r="LG22" s="148">
        <f t="shared" si="293"/>
        <v>4</v>
      </c>
      <c r="LH22" s="87"/>
      <c r="LI22" s="185">
        <f t="shared" si="294"/>
        <v>7</v>
      </c>
      <c r="LJ22" s="87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</row>
    <row r="23" spans="1:381" s="1" customFormat="1" ht="15" x14ac:dyDescent="0.2">
      <c r="A23" s="35"/>
      <c r="B23" s="45">
        <v>18</v>
      </c>
      <c r="C23" s="222" t="s">
        <v>203</v>
      </c>
      <c r="D23" s="47"/>
      <c r="E23" s="161"/>
      <c r="F23" s="162">
        <v>212</v>
      </c>
      <c r="G23" s="64" t="s">
        <v>100</v>
      </c>
      <c r="H23" s="50" t="str">
        <f t="shared" si="0"/>
        <v>Production Modified</v>
      </c>
      <c r="I23" s="186">
        <f t="shared" si="1"/>
        <v>63</v>
      </c>
      <c r="J23" s="51" t="str">
        <f t="shared" si="2"/>
        <v>x</v>
      </c>
      <c r="K23" s="179"/>
      <c r="L23" s="52" t="str">
        <f t="shared" si="3"/>
        <v/>
      </c>
      <c r="M23" s="53" t="str">
        <f t="shared" si="4"/>
        <v/>
      </c>
      <c r="N23" s="53" t="str">
        <f t="shared" si="5"/>
        <v/>
      </c>
      <c r="O23" s="53" t="str">
        <f t="shared" si="6"/>
        <v/>
      </c>
      <c r="P23" s="127" t="str">
        <f t="shared" si="7"/>
        <v/>
      </c>
      <c r="Q23" s="52" t="str">
        <f t="shared" si="8"/>
        <v/>
      </c>
      <c r="R23" s="53" t="str">
        <f t="shared" si="9"/>
        <v/>
      </c>
      <c r="S23" s="53" t="str">
        <f t="shared" si="10"/>
        <v/>
      </c>
      <c r="T23" s="53" t="str">
        <f t="shared" si="11"/>
        <v/>
      </c>
      <c r="U23" s="127" t="str">
        <f t="shared" si="12"/>
        <v/>
      </c>
      <c r="V23" s="52" t="str">
        <f t="shared" si="13"/>
        <v/>
      </c>
      <c r="W23" s="53" t="str">
        <f t="shared" si="14"/>
        <v/>
      </c>
      <c r="X23" s="53" t="str">
        <f t="shared" si="15"/>
        <v/>
      </c>
      <c r="Y23" s="53" t="str">
        <f t="shared" si="16"/>
        <v/>
      </c>
      <c r="Z23" s="127" t="str">
        <f t="shared" si="17"/>
        <v/>
      </c>
      <c r="AA23" s="52" t="str">
        <f t="shared" si="18"/>
        <v/>
      </c>
      <c r="AB23" s="53" t="str">
        <f t="shared" si="19"/>
        <v/>
      </c>
      <c r="AC23" s="53" t="str">
        <f t="shared" si="20"/>
        <v/>
      </c>
      <c r="AD23" s="53" t="str">
        <f t="shared" si="21"/>
        <v/>
      </c>
      <c r="AE23" s="127" t="str">
        <f t="shared" si="22"/>
        <v/>
      </c>
      <c r="AF23" s="52" t="str">
        <f t="shared" si="23"/>
        <v/>
      </c>
      <c r="AG23" s="53" t="str">
        <f t="shared" si="24"/>
        <v/>
      </c>
      <c r="AH23" s="53" t="str">
        <f t="shared" si="25"/>
        <v/>
      </c>
      <c r="AI23" s="53" t="str">
        <f t="shared" si="26"/>
        <v/>
      </c>
      <c r="AJ23" s="127" t="str">
        <f t="shared" si="27"/>
        <v/>
      </c>
      <c r="AK23" s="52" t="str">
        <f t="shared" si="28"/>
        <v/>
      </c>
      <c r="AL23" s="53" t="str">
        <f t="shared" si="29"/>
        <v/>
      </c>
      <c r="AM23" s="53" t="str">
        <f t="shared" si="30"/>
        <v/>
      </c>
      <c r="AN23" s="150" t="str">
        <f t="shared" si="31"/>
        <v/>
      </c>
      <c r="AO23" s="127" t="str">
        <f t="shared" si="32"/>
        <v/>
      </c>
      <c r="AP23" s="191">
        <f t="shared" si="33"/>
        <v>7</v>
      </c>
      <c r="AQ23" s="53" t="str">
        <f t="shared" si="34"/>
        <v/>
      </c>
      <c r="AR23" s="181" t="str">
        <f t="shared" si="35"/>
        <v/>
      </c>
      <c r="AS23" s="159">
        <f t="shared" si="36"/>
        <v>0</v>
      </c>
      <c r="AT23" s="127" t="str">
        <f t="shared" si="37"/>
        <v/>
      </c>
      <c r="AU23" s="130"/>
      <c r="AV23" s="55" t="str">
        <f t="shared" si="38"/>
        <v/>
      </c>
      <c r="AW23" s="53" t="str">
        <f t="shared" si="39"/>
        <v/>
      </c>
      <c r="AX23" s="53" t="str">
        <f t="shared" si="40"/>
        <v/>
      </c>
      <c r="AY23" s="53" t="str">
        <f t="shared" si="41"/>
        <v/>
      </c>
      <c r="AZ23" s="124" t="str">
        <f t="shared" si="42"/>
        <v/>
      </c>
      <c r="BA23" s="52" t="str">
        <f t="shared" si="43"/>
        <v/>
      </c>
      <c r="BB23" s="53" t="str">
        <f t="shared" si="44"/>
        <v/>
      </c>
      <c r="BC23" s="53" t="str">
        <f t="shared" si="45"/>
        <v/>
      </c>
      <c r="BD23" s="53" t="str">
        <f t="shared" si="46"/>
        <v/>
      </c>
      <c r="BE23" s="124" t="str">
        <f t="shared" si="47"/>
        <v/>
      </c>
      <c r="BF23" s="52" t="str">
        <f t="shared" si="48"/>
        <v/>
      </c>
      <c r="BG23" s="53" t="str">
        <f t="shared" si="49"/>
        <v/>
      </c>
      <c r="BH23" s="53" t="str">
        <f t="shared" si="50"/>
        <v/>
      </c>
      <c r="BI23" s="53" t="str">
        <f t="shared" si="51"/>
        <v/>
      </c>
      <c r="BJ23" s="54" t="str">
        <f t="shared" si="52"/>
        <v/>
      </c>
      <c r="BK23" s="52" t="str">
        <f t="shared" si="53"/>
        <v/>
      </c>
      <c r="BL23" s="53" t="str">
        <f t="shared" si="54"/>
        <v/>
      </c>
      <c r="BM23" s="53" t="str">
        <f t="shared" si="55"/>
        <v/>
      </c>
      <c r="BN23" s="53" t="str">
        <f t="shared" si="56"/>
        <v/>
      </c>
      <c r="BO23" s="54" t="str">
        <f t="shared" si="57"/>
        <v/>
      </c>
      <c r="BP23" s="52" t="str">
        <f t="shared" si="58"/>
        <v/>
      </c>
      <c r="BQ23" s="53" t="str">
        <f t="shared" si="59"/>
        <v/>
      </c>
      <c r="BR23" s="53" t="str">
        <f t="shared" si="60"/>
        <v/>
      </c>
      <c r="BS23" s="53" t="str">
        <f t="shared" si="61"/>
        <v/>
      </c>
      <c r="BT23" s="54" t="str">
        <f t="shared" si="62"/>
        <v/>
      </c>
      <c r="BU23" s="52" t="str">
        <f t="shared" si="63"/>
        <v/>
      </c>
      <c r="BV23" s="53" t="str">
        <f t="shared" si="64"/>
        <v/>
      </c>
      <c r="BW23" s="53" t="str">
        <f t="shared" si="65"/>
        <v/>
      </c>
      <c r="BX23" s="53" t="str">
        <f t="shared" si="66"/>
        <v/>
      </c>
      <c r="BY23" s="54" t="str">
        <f t="shared" si="67"/>
        <v/>
      </c>
      <c r="BZ23" s="165">
        <f t="shared" si="299"/>
        <v>7</v>
      </c>
      <c r="CA23" s="53" t="str">
        <f t="shared" si="69"/>
        <v/>
      </c>
      <c r="CB23" s="181" t="str">
        <f t="shared" si="70"/>
        <v/>
      </c>
      <c r="CC23" s="127">
        <f t="shared" si="71"/>
        <v>0</v>
      </c>
      <c r="CD23" s="127" t="str">
        <f t="shared" si="72"/>
        <v/>
      </c>
      <c r="CE23" s="130"/>
      <c r="CF23" s="55" t="str">
        <f t="shared" si="73"/>
        <v/>
      </c>
      <c r="CG23" s="53" t="str">
        <f t="shared" si="74"/>
        <v/>
      </c>
      <c r="CH23" s="53" t="str">
        <f t="shared" si="75"/>
        <v/>
      </c>
      <c r="CI23" s="53" t="str">
        <f t="shared" si="76"/>
        <v/>
      </c>
      <c r="CJ23" s="124" t="str">
        <f t="shared" si="77"/>
        <v/>
      </c>
      <c r="CK23" s="52" t="str">
        <f t="shared" si="78"/>
        <v/>
      </c>
      <c r="CL23" s="53" t="str">
        <f t="shared" si="79"/>
        <v/>
      </c>
      <c r="CM23" s="53" t="str">
        <f t="shared" si="80"/>
        <v/>
      </c>
      <c r="CN23" s="53" t="str">
        <f t="shared" si="81"/>
        <v/>
      </c>
      <c r="CO23" s="124" t="str">
        <f t="shared" si="82"/>
        <v/>
      </c>
      <c r="CP23" s="52" t="str">
        <f t="shared" si="83"/>
        <v/>
      </c>
      <c r="CQ23" s="53" t="str">
        <f t="shared" si="84"/>
        <v/>
      </c>
      <c r="CR23" s="53" t="str">
        <f t="shared" si="85"/>
        <v/>
      </c>
      <c r="CS23" s="53" t="str">
        <f t="shared" si="86"/>
        <v/>
      </c>
      <c r="CT23" s="54" t="str">
        <f t="shared" si="87"/>
        <v/>
      </c>
      <c r="CU23" s="52" t="str">
        <f t="shared" si="88"/>
        <v/>
      </c>
      <c r="CV23" s="53" t="str">
        <f t="shared" si="89"/>
        <v/>
      </c>
      <c r="CW23" s="53" t="str">
        <f t="shared" si="90"/>
        <v/>
      </c>
      <c r="CX23" s="53" t="str">
        <f>IF(CV23&lt;&gt;"",IF($G23="3",IF(AND(CV23&lt;=20,CE23&gt;=CU129),HLOOKUP(CV23,Points_Table_Modified,IF(DJ23&gt;=6,8,DJ23+2),FALSE),0),IF(AND(CV23&lt;=10,$CE23&gt;=CU129),HLOOKUP(CV23,Points_Table,IF(DJ23&gt;=6,8,DJ23+2),FALSE),0)),"")</f>
        <v/>
      </c>
      <c r="CY23" s="54" t="str">
        <f t="shared" si="91"/>
        <v/>
      </c>
      <c r="CZ23" s="52" t="str">
        <f t="shared" si="92"/>
        <v/>
      </c>
      <c r="DA23" s="53" t="str">
        <f t="shared" si="93"/>
        <v/>
      </c>
      <c r="DB23" s="53" t="str">
        <f t="shared" si="94"/>
        <v/>
      </c>
      <c r="DC23" s="53" t="str">
        <f t="shared" si="95"/>
        <v/>
      </c>
      <c r="DD23" s="54" t="str">
        <f t="shared" si="96"/>
        <v/>
      </c>
      <c r="DE23" s="52" t="str">
        <f t="shared" si="97"/>
        <v/>
      </c>
      <c r="DF23" s="53" t="str">
        <f t="shared" si="98"/>
        <v/>
      </c>
      <c r="DG23" s="53" t="str">
        <f t="shared" si="99"/>
        <v/>
      </c>
      <c r="DH23" s="53" t="str">
        <f t="shared" ref="DH23:DH53" si="300">IF(DF23&lt;&gt;"",IF($G23="3",IF(AND(DF23&lt;=20,$CE23&gt;=$DE$120),HLOOKUP(DF23,Points_Table_Modified,IF($DJ23&gt;=6,8,$DJ23+2),FALSE),0),IF(AND(DF23&lt;=10,$CE23&gt;=$DE$120),HLOOKUP(DF23,Points_Table,IF($DJ23&gt;=6,8,$DJ23+2),FALSE),0)),"")</f>
        <v/>
      </c>
      <c r="DI23" s="54" t="str">
        <f t="shared" si="100"/>
        <v/>
      </c>
      <c r="DJ23" s="165">
        <f t="shared" si="101"/>
        <v>7</v>
      </c>
      <c r="DK23" s="53" t="str">
        <f t="shared" si="102"/>
        <v/>
      </c>
      <c r="DL23" s="181" t="str">
        <f t="shared" si="103"/>
        <v/>
      </c>
      <c r="DM23" s="159">
        <f t="shared" si="104"/>
        <v>0</v>
      </c>
      <c r="DN23" s="127" t="str">
        <f t="shared" si="105"/>
        <v/>
      </c>
      <c r="DO23" s="130">
        <v>160</v>
      </c>
      <c r="DP23" s="55" t="str">
        <f t="shared" si="106"/>
        <v/>
      </c>
      <c r="DQ23" s="53" t="str">
        <f t="shared" si="107"/>
        <v/>
      </c>
      <c r="DR23" s="53" t="str">
        <f t="shared" si="108"/>
        <v/>
      </c>
      <c r="DS23" s="53" t="str">
        <f t="shared" si="109"/>
        <v/>
      </c>
      <c r="DT23" s="124" t="str">
        <f t="shared" si="110"/>
        <v/>
      </c>
      <c r="DU23" s="52">
        <f t="shared" si="111"/>
        <v>160</v>
      </c>
      <c r="DV23" s="53">
        <f t="shared" si="112"/>
        <v>4</v>
      </c>
      <c r="DW23" s="53" t="str">
        <f t="shared" si="113"/>
        <v/>
      </c>
      <c r="DX23" s="53">
        <f t="shared" si="114"/>
        <v>16</v>
      </c>
      <c r="DY23" s="124">
        <f t="shared" si="115"/>
        <v>16</v>
      </c>
      <c r="DZ23" s="52" t="str">
        <f t="shared" si="116"/>
        <v/>
      </c>
      <c r="EA23" s="53" t="str">
        <f t="shared" si="117"/>
        <v/>
      </c>
      <c r="EB23" s="53" t="str">
        <f t="shared" si="118"/>
        <v/>
      </c>
      <c r="EC23" s="53" t="str">
        <f t="shared" si="119"/>
        <v/>
      </c>
      <c r="ED23" s="57" t="str">
        <f t="shared" si="120"/>
        <v/>
      </c>
      <c r="EE23" s="52" t="str">
        <f t="shared" si="121"/>
        <v/>
      </c>
      <c r="EF23" s="53" t="str">
        <f t="shared" si="122"/>
        <v/>
      </c>
      <c r="EG23" s="53" t="str">
        <f t="shared" si="123"/>
        <v/>
      </c>
      <c r="EH23" s="53" t="str">
        <f t="shared" si="124"/>
        <v/>
      </c>
      <c r="EI23" s="57" t="str">
        <f t="shared" si="125"/>
        <v/>
      </c>
      <c r="EJ23" s="52" t="str">
        <f t="shared" si="126"/>
        <v/>
      </c>
      <c r="EK23" s="53" t="str">
        <f t="shared" si="127"/>
        <v/>
      </c>
      <c r="EL23" s="53" t="str">
        <f t="shared" si="128"/>
        <v/>
      </c>
      <c r="EM23" s="53" t="str">
        <f t="shared" si="129"/>
        <v/>
      </c>
      <c r="EN23" s="57" t="str">
        <f t="shared" si="130"/>
        <v/>
      </c>
      <c r="EO23" s="52" t="str">
        <f t="shared" si="131"/>
        <v/>
      </c>
      <c r="EP23" s="53" t="str">
        <f t="shared" si="132"/>
        <v/>
      </c>
      <c r="EQ23" s="53" t="str">
        <f t="shared" si="133"/>
        <v/>
      </c>
      <c r="ER23" s="53" t="str">
        <f t="shared" si="134"/>
        <v/>
      </c>
      <c r="ES23" s="54" t="str">
        <f t="shared" si="135"/>
        <v/>
      </c>
      <c r="ET23" s="165">
        <f t="shared" si="136"/>
        <v>6</v>
      </c>
      <c r="EU23" s="53" t="str">
        <f t="shared" si="137"/>
        <v>4</v>
      </c>
      <c r="EV23" s="181">
        <f t="shared" si="138"/>
        <v>5</v>
      </c>
      <c r="EW23" s="159">
        <f t="shared" si="139"/>
        <v>16</v>
      </c>
      <c r="EX23" s="127">
        <f t="shared" si="140"/>
        <v>21</v>
      </c>
      <c r="EY23" s="130">
        <v>101</v>
      </c>
      <c r="EZ23" s="55" t="str">
        <f t="shared" si="141"/>
        <v/>
      </c>
      <c r="FA23" s="53" t="str">
        <f t="shared" si="142"/>
        <v/>
      </c>
      <c r="FB23" s="53" t="str">
        <f t="shared" si="143"/>
        <v/>
      </c>
      <c r="FC23" s="53" t="str">
        <f t="shared" si="144"/>
        <v/>
      </c>
      <c r="FD23" s="124" t="str">
        <f t="shared" si="145"/>
        <v/>
      </c>
      <c r="FE23" s="52">
        <f t="shared" si="146"/>
        <v>101</v>
      </c>
      <c r="FF23" s="53">
        <f t="shared" si="147"/>
        <v>4</v>
      </c>
      <c r="FG23" s="53" t="str">
        <f t="shared" si="148"/>
        <v/>
      </c>
      <c r="FH23" s="53">
        <f t="shared" si="149"/>
        <v>16</v>
      </c>
      <c r="FI23" s="124">
        <f t="shared" si="150"/>
        <v>16</v>
      </c>
      <c r="FJ23" s="52" t="str">
        <f t="shared" si="151"/>
        <v/>
      </c>
      <c r="FK23" s="53" t="str">
        <f t="shared" si="152"/>
        <v/>
      </c>
      <c r="FL23" s="53" t="str">
        <f t="shared" si="153"/>
        <v/>
      </c>
      <c r="FM23" s="53" t="str">
        <f>IF(FK23&lt;&gt;"",IF($G23="3",IF(AND(FK23&lt;=20,EY23&gt;=$FJ$120),HLOOKUP(FK23,Points_Table_Modified,IF(GD23&gt;=6,8,GD83),FALSE),0),IF(AND(FK23&lt;=10,EY23&gt;=$FJ$120),HLOOKUP(FK23,Points_Table,IF(GD23&gt;=6,8,GD23+2),FALSE),0)),"")</f>
        <v/>
      </c>
      <c r="FN23" s="57" t="str">
        <f t="shared" si="154"/>
        <v/>
      </c>
      <c r="FO23" s="52" t="str">
        <f t="shared" si="155"/>
        <v/>
      </c>
      <c r="FP23" s="53" t="str">
        <f t="shared" si="156"/>
        <v/>
      </c>
      <c r="FQ23" s="53" t="str">
        <f t="shared" si="157"/>
        <v/>
      </c>
      <c r="FR23" s="53" t="str">
        <f t="shared" si="158"/>
        <v/>
      </c>
      <c r="FS23" s="57" t="str">
        <f t="shared" si="159"/>
        <v/>
      </c>
      <c r="FT23" s="52" t="str">
        <f t="shared" si="160"/>
        <v/>
      </c>
      <c r="FU23" s="53" t="str">
        <f t="shared" si="161"/>
        <v/>
      </c>
      <c r="FV23" s="53" t="str">
        <f t="shared" si="162"/>
        <v/>
      </c>
      <c r="FW23" s="53" t="str">
        <f t="shared" si="163"/>
        <v/>
      </c>
      <c r="FX23" s="57" t="str">
        <f t="shared" si="164"/>
        <v/>
      </c>
      <c r="FY23" s="52" t="str">
        <f t="shared" si="165"/>
        <v/>
      </c>
      <c r="FZ23" s="53" t="str">
        <f t="shared" si="166"/>
        <v/>
      </c>
      <c r="GA23" s="53" t="str">
        <f t="shared" si="167"/>
        <v/>
      </c>
      <c r="GB23" s="53" t="str">
        <f t="shared" si="168"/>
        <v/>
      </c>
      <c r="GC23" s="57" t="str">
        <f t="shared" si="169"/>
        <v/>
      </c>
      <c r="GD23" s="165">
        <f t="shared" si="170"/>
        <v>6</v>
      </c>
      <c r="GE23" s="53" t="str">
        <f t="shared" si="171"/>
        <v>4</v>
      </c>
      <c r="GF23" s="181">
        <f t="shared" si="172"/>
        <v>5</v>
      </c>
      <c r="GG23" s="159">
        <f t="shared" si="173"/>
        <v>16</v>
      </c>
      <c r="GH23" s="127">
        <f t="shared" si="174"/>
        <v>21</v>
      </c>
      <c r="GI23" s="130">
        <v>64</v>
      </c>
      <c r="GJ23" s="55" t="str">
        <f t="shared" si="175"/>
        <v/>
      </c>
      <c r="GK23" s="53" t="str">
        <f t="shared" si="176"/>
        <v/>
      </c>
      <c r="GL23" s="53" t="str">
        <f t="shared" si="177"/>
        <v/>
      </c>
      <c r="GM23" s="53" t="str">
        <f t="shared" si="178"/>
        <v/>
      </c>
      <c r="GN23" s="124" t="str">
        <f t="shared" si="179"/>
        <v/>
      </c>
      <c r="GO23" s="52">
        <f t="shared" si="180"/>
        <v>64</v>
      </c>
      <c r="GP23" s="53">
        <f t="shared" si="181"/>
        <v>4</v>
      </c>
      <c r="GQ23" s="53" t="str">
        <f t="shared" si="182"/>
        <v/>
      </c>
      <c r="GR23" s="53">
        <f t="shared" si="183"/>
        <v>16</v>
      </c>
      <c r="GS23" s="124">
        <f t="shared" si="184"/>
        <v>16</v>
      </c>
      <c r="GT23" s="52" t="str">
        <f t="shared" si="185"/>
        <v/>
      </c>
      <c r="GU23" s="53" t="str">
        <f t="shared" si="186"/>
        <v/>
      </c>
      <c r="GV23" s="53" t="str">
        <f t="shared" si="187"/>
        <v/>
      </c>
      <c r="GW23" s="53" t="str">
        <f>IF(GU23&lt;&gt;"",IF($G23="3",IF(AND(GU23&lt;=20,GI23&gt;=$GT$120),HLOOKUP(GU23,Points_Table_Modified,IF(HN23&gt;=6,8,HN83),FALSE),0),IF(AND(GU23&lt;=10,GI23&gt;=$GT$120),HLOOKUP(GU23,Points_Table,IF(HN23&gt;=6,8,HN23+2),FALSE),0)),"")</f>
        <v/>
      </c>
      <c r="GX23" s="54" t="str">
        <f t="shared" si="188"/>
        <v/>
      </c>
      <c r="GY23" s="52" t="str">
        <f t="shared" si="189"/>
        <v/>
      </c>
      <c r="GZ23" s="53" t="str">
        <f t="shared" si="190"/>
        <v/>
      </c>
      <c r="HA23" s="53" t="str">
        <f t="shared" si="191"/>
        <v/>
      </c>
      <c r="HB23" s="53" t="str">
        <f t="shared" si="192"/>
        <v/>
      </c>
      <c r="HC23" s="54" t="str">
        <f t="shared" si="193"/>
        <v/>
      </c>
      <c r="HD23" s="52" t="str">
        <f t="shared" si="194"/>
        <v/>
      </c>
      <c r="HE23" s="53" t="str">
        <f t="shared" si="195"/>
        <v/>
      </c>
      <c r="HF23" s="53" t="str">
        <f t="shared" si="196"/>
        <v/>
      </c>
      <c r="HG23" s="53" t="str">
        <f t="shared" si="197"/>
        <v/>
      </c>
      <c r="HH23" s="54" t="str">
        <f t="shared" si="198"/>
        <v/>
      </c>
      <c r="HI23" s="52" t="str">
        <f t="shared" si="199"/>
        <v/>
      </c>
      <c r="HJ23" s="53" t="str">
        <f t="shared" si="200"/>
        <v/>
      </c>
      <c r="HK23" s="53" t="str">
        <f t="shared" si="201"/>
        <v/>
      </c>
      <c r="HL23" s="53" t="str">
        <f t="shared" si="202"/>
        <v/>
      </c>
      <c r="HM23" s="54" t="str">
        <f t="shared" si="203"/>
        <v/>
      </c>
      <c r="HN23" s="165">
        <f t="shared" si="204"/>
        <v>6</v>
      </c>
      <c r="HO23" s="53" t="str">
        <f t="shared" si="205"/>
        <v>4</v>
      </c>
      <c r="HP23" s="181">
        <f t="shared" si="206"/>
        <v>5</v>
      </c>
      <c r="HQ23" s="159">
        <f t="shared" si="207"/>
        <v>16</v>
      </c>
      <c r="HR23" s="127">
        <f t="shared" si="208"/>
        <v>21</v>
      </c>
      <c r="HS23" s="130"/>
      <c r="HT23" s="55" t="str">
        <f t="shared" si="209"/>
        <v/>
      </c>
      <c r="HU23" s="53" t="str">
        <f t="shared" si="210"/>
        <v/>
      </c>
      <c r="HV23" s="53" t="str">
        <f t="shared" si="211"/>
        <v/>
      </c>
      <c r="HW23" s="53" t="str">
        <f t="shared" si="212"/>
        <v/>
      </c>
      <c r="HX23" s="124" t="str">
        <f t="shared" si="213"/>
        <v/>
      </c>
      <c r="HY23" s="52" t="str">
        <f t="shared" si="214"/>
        <v/>
      </c>
      <c r="HZ23" s="53" t="str">
        <f t="shared" si="215"/>
        <v/>
      </c>
      <c r="IA23" s="53" t="str">
        <f t="shared" si="216"/>
        <v/>
      </c>
      <c r="IB23" s="53" t="str">
        <f t="shared" si="217"/>
        <v/>
      </c>
      <c r="IC23" s="124" t="str">
        <f t="shared" si="218"/>
        <v/>
      </c>
      <c r="ID23" s="52" t="str">
        <f t="shared" si="219"/>
        <v/>
      </c>
      <c r="IE23" s="53" t="str">
        <f t="shared" si="220"/>
        <v/>
      </c>
      <c r="IF23" s="53" t="str">
        <f t="shared" si="221"/>
        <v/>
      </c>
      <c r="IG23" s="53" t="str">
        <f t="shared" si="222"/>
        <v/>
      </c>
      <c r="IH23" s="54" t="str">
        <f t="shared" si="223"/>
        <v/>
      </c>
      <c r="II23" s="52" t="str">
        <f t="shared" si="224"/>
        <v/>
      </c>
      <c r="IJ23" s="53" t="str">
        <f t="shared" si="225"/>
        <v/>
      </c>
      <c r="IK23" s="53" t="str">
        <f t="shared" si="226"/>
        <v/>
      </c>
      <c r="IL23" s="53" t="str">
        <f t="shared" si="227"/>
        <v/>
      </c>
      <c r="IM23" s="54" t="str">
        <f t="shared" si="228"/>
        <v/>
      </c>
      <c r="IN23" s="52" t="str">
        <f t="shared" si="229"/>
        <v/>
      </c>
      <c r="IO23" s="53" t="str">
        <f t="shared" si="230"/>
        <v/>
      </c>
      <c r="IP23" s="53" t="str">
        <f t="shared" si="231"/>
        <v/>
      </c>
      <c r="IQ23" s="53" t="str">
        <f t="shared" si="232"/>
        <v/>
      </c>
      <c r="IR23" s="54" t="str">
        <f t="shared" si="233"/>
        <v/>
      </c>
      <c r="IS23" s="52" t="str">
        <f t="shared" si="234"/>
        <v/>
      </c>
      <c r="IT23" s="53" t="str">
        <f t="shared" si="235"/>
        <v/>
      </c>
      <c r="IU23" s="53" t="str">
        <f>IF($G23="6",IF(IF(IT23&lt;&gt;"",IF(MAX(COUNTIF($IT$6:$IT$117,$IT$6:$IT$117))&gt;1,"x",""),"")&lt;&gt;"",IT23+1,""),IF(IS23=0,"",IF(IF(IT23&lt;&gt;"",IF(MAX(COUNTIF(IT$6:$IT$117,$IT$6:$IT$117))&gt;1,"x",""),"")&lt;&gt;"",IT23+1,"")))</f>
        <v/>
      </c>
      <c r="IV23" s="53" t="str">
        <f t="shared" si="236"/>
        <v/>
      </c>
      <c r="IW23" s="54" t="str">
        <f t="shared" si="237"/>
        <v/>
      </c>
      <c r="IX23" s="165">
        <f t="shared" si="238"/>
        <v>7</v>
      </c>
      <c r="IY23" s="53" t="str">
        <f t="shared" si="239"/>
        <v/>
      </c>
      <c r="IZ23" s="181" t="str">
        <f t="shared" si="240"/>
        <v/>
      </c>
      <c r="JA23" s="159">
        <f t="shared" si="241"/>
        <v>0</v>
      </c>
      <c r="JB23" s="127" t="str">
        <f t="shared" si="242"/>
        <v/>
      </c>
      <c r="JC23" s="130"/>
      <c r="JD23" s="55" t="str">
        <f t="shared" si="243"/>
        <v/>
      </c>
      <c r="JE23" s="53" t="str">
        <f t="shared" si="244"/>
        <v/>
      </c>
      <c r="JF23" s="53" t="str">
        <f t="shared" si="245"/>
        <v/>
      </c>
      <c r="JG23" s="53" t="str">
        <f t="shared" si="246"/>
        <v/>
      </c>
      <c r="JH23" s="124" t="str">
        <f t="shared" si="247"/>
        <v/>
      </c>
      <c r="JI23" s="52" t="str">
        <f t="shared" si="248"/>
        <v/>
      </c>
      <c r="JJ23" s="53" t="str">
        <f t="shared" si="249"/>
        <v/>
      </c>
      <c r="JK23" s="53" t="str">
        <f t="shared" si="250"/>
        <v/>
      </c>
      <c r="JL23" s="53" t="str">
        <f t="shared" si="251"/>
        <v/>
      </c>
      <c r="JM23" s="124" t="str">
        <f t="shared" si="252"/>
        <v/>
      </c>
      <c r="JN23" s="52" t="str">
        <f t="shared" si="253"/>
        <v/>
      </c>
      <c r="JO23" s="53" t="str">
        <f t="shared" si="254"/>
        <v/>
      </c>
      <c r="JP23" s="53" t="str">
        <f t="shared" si="255"/>
        <v/>
      </c>
      <c r="JQ23" s="53" t="str">
        <f t="shared" ref="JQ23:JQ53" si="301">IF(JO23&lt;&gt;"",IF($G23="3",IF(JC23&lt;&gt;"",IF(AND(JO23&lt;=20,JC23&gt;=$JN$120),HLOOKUP(JO23,Points_Table_Modified,IF(KH23&gt;=6,8,KH23+2),FALSE),0),""),IF(JC23&lt;&gt;"",IF(AND(JO23&lt;=10,JC23&gt;=$JN$120),HLOOKUP(JO23,Points_Table,IF(KH23&gt;=6,8,KH23+2),FALSE),0),"")),"")</f>
        <v/>
      </c>
      <c r="JR23" s="54" t="str">
        <f t="shared" si="256"/>
        <v/>
      </c>
      <c r="JS23" s="52" t="str">
        <f t="shared" si="257"/>
        <v/>
      </c>
      <c r="JT23" s="53" t="str">
        <f t="shared" si="258"/>
        <v/>
      </c>
      <c r="JU23" s="53" t="str">
        <f t="shared" si="259"/>
        <v/>
      </c>
      <c r="JV23" s="53" t="str">
        <f t="shared" si="260"/>
        <v/>
      </c>
      <c r="JW23" s="54" t="str">
        <f t="shared" si="261"/>
        <v/>
      </c>
      <c r="JX23" s="52" t="str">
        <f t="shared" si="262"/>
        <v/>
      </c>
      <c r="JY23" s="53" t="str">
        <f t="shared" si="263"/>
        <v/>
      </c>
      <c r="JZ23" s="53" t="str">
        <f t="shared" si="264"/>
        <v/>
      </c>
      <c r="KA23" s="53" t="str">
        <f t="shared" si="265"/>
        <v/>
      </c>
      <c r="KB23" s="54" t="str">
        <f t="shared" si="266"/>
        <v/>
      </c>
      <c r="KC23" s="52" t="str">
        <f t="shared" si="267"/>
        <v/>
      </c>
      <c r="KD23" s="53" t="str">
        <f t="shared" si="268"/>
        <v/>
      </c>
      <c r="KE23" s="53" t="str">
        <f t="shared" si="269"/>
        <v/>
      </c>
      <c r="KF23" s="53" t="str">
        <f t="shared" si="270"/>
        <v/>
      </c>
      <c r="KG23" s="54" t="str">
        <f t="shared" si="271"/>
        <v/>
      </c>
      <c r="KH23" s="165">
        <f t="shared" si="272"/>
        <v>3</v>
      </c>
      <c r="KI23" s="53" t="str">
        <f t="shared" si="273"/>
        <v/>
      </c>
      <c r="KJ23" s="181" t="str">
        <f t="shared" si="274"/>
        <v/>
      </c>
      <c r="KK23" s="159">
        <f t="shared" si="275"/>
        <v>0</v>
      </c>
      <c r="KL23" s="332" t="str">
        <f t="shared" si="276"/>
        <v/>
      </c>
      <c r="KM23" s="86"/>
      <c r="KN23" s="60">
        <f t="shared" si="277"/>
        <v>0</v>
      </c>
      <c r="KO23" s="60">
        <f t="shared" si="278"/>
        <v>63</v>
      </c>
      <c r="KP23" s="201"/>
      <c r="KQ23" s="61">
        <f t="shared" si="297"/>
        <v>63</v>
      </c>
      <c r="KR23" s="61" t="str">
        <f t="shared" si="280"/>
        <v/>
      </c>
      <c r="KS23" s="61">
        <f t="shared" si="281"/>
        <v>63</v>
      </c>
      <c r="KT23" s="61" t="str">
        <f t="shared" si="282"/>
        <v/>
      </c>
      <c r="KU23" s="61" t="str">
        <f t="shared" si="283"/>
        <v/>
      </c>
      <c r="KV23" s="61" t="str">
        <f t="shared" si="284"/>
        <v/>
      </c>
      <c r="KW23" s="61" t="str">
        <f t="shared" si="285"/>
        <v/>
      </c>
      <c r="KX23" s="62">
        <f t="shared" si="286"/>
        <v>5</v>
      </c>
      <c r="KY23" s="84"/>
      <c r="KZ23" s="59">
        <f t="shared" si="287"/>
        <v>0</v>
      </c>
      <c r="LA23" s="60">
        <f t="shared" si="288"/>
        <v>63</v>
      </c>
      <c r="LB23" s="201"/>
      <c r="LC23" s="61">
        <f t="shared" si="289"/>
        <v>63</v>
      </c>
      <c r="LD23" s="61" t="str">
        <f t="shared" si="290"/>
        <v/>
      </c>
      <c r="LE23" s="61">
        <f t="shared" si="291"/>
        <v>63</v>
      </c>
      <c r="LF23" s="61" t="str">
        <f t="shared" si="292"/>
        <v/>
      </c>
      <c r="LG23" s="148">
        <f t="shared" si="293"/>
        <v>5</v>
      </c>
      <c r="LH23" s="87"/>
      <c r="LI23" s="185">
        <f t="shared" si="294"/>
        <v>3</v>
      </c>
      <c r="LJ23" s="87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</row>
    <row r="24" spans="1:381" s="1" customFormat="1" ht="15" x14ac:dyDescent="0.2">
      <c r="A24" s="35"/>
      <c r="B24" s="45">
        <v>19</v>
      </c>
      <c r="C24" s="46" t="s">
        <v>87</v>
      </c>
      <c r="D24" s="47" t="s">
        <v>164</v>
      </c>
      <c r="E24" s="161">
        <v>100095</v>
      </c>
      <c r="F24" s="161">
        <v>212</v>
      </c>
      <c r="G24" s="49" t="s">
        <v>100</v>
      </c>
      <c r="H24" s="50" t="str">
        <f t="shared" si="0"/>
        <v>Production Modified</v>
      </c>
      <c r="I24" s="186">
        <f t="shared" si="1"/>
        <v>25</v>
      </c>
      <c r="J24" s="51" t="str">
        <f t="shared" si="2"/>
        <v>x</v>
      </c>
      <c r="K24" s="179">
        <v>260</v>
      </c>
      <c r="L24" s="52" t="str">
        <f t="shared" si="3"/>
        <v/>
      </c>
      <c r="M24" s="53" t="str">
        <f t="shared" si="4"/>
        <v/>
      </c>
      <c r="N24" s="53" t="str">
        <f t="shared" si="5"/>
        <v/>
      </c>
      <c r="O24" s="53" t="str">
        <f t="shared" si="6"/>
        <v/>
      </c>
      <c r="P24" s="127" t="str">
        <f t="shared" si="7"/>
        <v/>
      </c>
      <c r="Q24" s="52">
        <f t="shared" si="8"/>
        <v>260</v>
      </c>
      <c r="R24" s="53">
        <f t="shared" si="9"/>
        <v>3</v>
      </c>
      <c r="S24" s="53" t="str">
        <f t="shared" si="10"/>
        <v/>
      </c>
      <c r="T24" s="53">
        <f t="shared" si="11"/>
        <v>20</v>
      </c>
      <c r="U24" s="127">
        <f t="shared" si="12"/>
        <v>20</v>
      </c>
      <c r="V24" s="52" t="str">
        <f t="shared" si="13"/>
        <v/>
      </c>
      <c r="W24" s="53" t="str">
        <f t="shared" si="14"/>
        <v/>
      </c>
      <c r="X24" s="53" t="str">
        <f t="shared" si="15"/>
        <v/>
      </c>
      <c r="Y24" s="53" t="str">
        <f t="shared" si="16"/>
        <v/>
      </c>
      <c r="Z24" s="127" t="str">
        <f t="shared" si="17"/>
        <v/>
      </c>
      <c r="AA24" s="52" t="str">
        <f t="shared" si="18"/>
        <v/>
      </c>
      <c r="AB24" s="53" t="str">
        <f t="shared" si="19"/>
        <v/>
      </c>
      <c r="AC24" s="53" t="str">
        <f t="shared" si="20"/>
        <v/>
      </c>
      <c r="AD24" s="53" t="str">
        <f t="shared" si="21"/>
        <v/>
      </c>
      <c r="AE24" s="127" t="str">
        <f t="shared" si="22"/>
        <v/>
      </c>
      <c r="AF24" s="52" t="str">
        <f t="shared" si="23"/>
        <v/>
      </c>
      <c r="AG24" s="53" t="str">
        <f t="shared" si="24"/>
        <v/>
      </c>
      <c r="AH24" s="53" t="str">
        <f t="shared" si="25"/>
        <v/>
      </c>
      <c r="AI24" s="53" t="str">
        <f t="shared" si="26"/>
        <v/>
      </c>
      <c r="AJ24" s="127" t="str">
        <f t="shared" si="27"/>
        <v/>
      </c>
      <c r="AK24" s="52" t="str">
        <f t="shared" si="28"/>
        <v/>
      </c>
      <c r="AL24" s="53" t="str">
        <f t="shared" si="29"/>
        <v/>
      </c>
      <c r="AM24" s="53" t="str">
        <f t="shared" si="30"/>
        <v/>
      </c>
      <c r="AN24" s="150" t="str">
        <f t="shared" si="31"/>
        <v/>
      </c>
      <c r="AO24" s="127" t="str">
        <f t="shared" si="32"/>
        <v/>
      </c>
      <c r="AP24" s="191">
        <f t="shared" si="33"/>
        <v>7</v>
      </c>
      <c r="AQ24" s="53" t="str">
        <f t="shared" si="34"/>
        <v>3</v>
      </c>
      <c r="AR24" s="181">
        <f t="shared" si="35"/>
        <v>5</v>
      </c>
      <c r="AS24" s="159">
        <f t="shared" si="36"/>
        <v>20</v>
      </c>
      <c r="AT24" s="127">
        <f t="shared" si="37"/>
        <v>25</v>
      </c>
      <c r="AU24" s="130"/>
      <c r="AV24" s="55" t="str">
        <f t="shared" si="38"/>
        <v/>
      </c>
      <c r="AW24" s="53" t="str">
        <f t="shared" si="39"/>
        <v/>
      </c>
      <c r="AX24" s="53" t="str">
        <f t="shared" si="40"/>
        <v/>
      </c>
      <c r="AY24" s="53" t="str">
        <f t="shared" si="41"/>
        <v/>
      </c>
      <c r="AZ24" s="124" t="str">
        <f t="shared" si="42"/>
        <v/>
      </c>
      <c r="BA24" s="52" t="str">
        <f t="shared" si="43"/>
        <v/>
      </c>
      <c r="BB24" s="53" t="str">
        <f t="shared" si="44"/>
        <v/>
      </c>
      <c r="BC24" s="53" t="str">
        <f t="shared" si="45"/>
        <v/>
      </c>
      <c r="BD24" s="53" t="str">
        <f t="shared" si="46"/>
        <v/>
      </c>
      <c r="BE24" s="124" t="str">
        <f t="shared" si="47"/>
        <v/>
      </c>
      <c r="BF24" s="52" t="str">
        <f t="shared" si="48"/>
        <v/>
      </c>
      <c r="BG24" s="53" t="str">
        <f t="shared" si="49"/>
        <v/>
      </c>
      <c r="BH24" s="53" t="str">
        <f t="shared" si="50"/>
        <v/>
      </c>
      <c r="BI24" s="53" t="str">
        <f t="shared" si="51"/>
        <v/>
      </c>
      <c r="BJ24" s="54" t="str">
        <f t="shared" si="52"/>
        <v/>
      </c>
      <c r="BK24" s="52" t="str">
        <f t="shared" si="53"/>
        <v/>
      </c>
      <c r="BL24" s="53" t="str">
        <f t="shared" si="54"/>
        <v/>
      </c>
      <c r="BM24" s="53" t="str">
        <f t="shared" si="55"/>
        <v/>
      </c>
      <c r="BN24" s="53" t="str">
        <f t="shared" si="56"/>
        <v/>
      </c>
      <c r="BO24" s="54" t="str">
        <f t="shared" si="57"/>
        <v/>
      </c>
      <c r="BP24" s="52" t="str">
        <f t="shared" si="58"/>
        <v/>
      </c>
      <c r="BQ24" s="53" t="str">
        <f t="shared" si="59"/>
        <v/>
      </c>
      <c r="BR24" s="53" t="str">
        <f t="shared" si="60"/>
        <v/>
      </c>
      <c r="BS24" s="53" t="str">
        <f t="shared" si="61"/>
        <v/>
      </c>
      <c r="BT24" s="54" t="str">
        <f t="shared" si="62"/>
        <v/>
      </c>
      <c r="BU24" s="52" t="str">
        <f t="shared" si="63"/>
        <v/>
      </c>
      <c r="BV24" s="53" t="str">
        <f t="shared" si="64"/>
        <v/>
      </c>
      <c r="BW24" s="53" t="str">
        <f t="shared" si="65"/>
        <v/>
      </c>
      <c r="BX24" s="53" t="str">
        <f t="shared" si="66"/>
        <v/>
      </c>
      <c r="BY24" s="54" t="str">
        <f t="shared" si="67"/>
        <v/>
      </c>
      <c r="BZ24" s="165">
        <f t="shared" si="299"/>
        <v>7</v>
      </c>
      <c r="CA24" s="53" t="str">
        <f t="shared" si="69"/>
        <v/>
      </c>
      <c r="CB24" s="181" t="str">
        <f t="shared" si="70"/>
        <v/>
      </c>
      <c r="CC24" s="127">
        <f t="shared" si="71"/>
        <v>0</v>
      </c>
      <c r="CD24" s="127" t="str">
        <f t="shared" si="72"/>
        <v/>
      </c>
      <c r="CE24" s="130"/>
      <c r="CF24" s="55" t="str">
        <f t="shared" si="73"/>
        <v/>
      </c>
      <c r="CG24" s="53" t="str">
        <f t="shared" si="74"/>
        <v/>
      </c>
      <c r="CH24" s="53" t="str">
        <f t="shared" si="75"/>
        <v/>
      </c>
      <c r="CI24" s="53" t="str">
        <f t="shared" si="76"/>
        <v/>
      </c>
      <c r="CJ24" s="124" t="str">
        <f t="shared" si="77"/>
        <v/>
      </c>
      <c r="CK24" s="52" t="str">
        <f t="shared" si="78"/>
        <v/>
      </c>
      <c r="CL24" s="53" t="str">
        <f t="shared" si="79"/>
        <v/>
      </c>
      <c r="CM24" s="53" t="str">
        <f t="shared" si="80"/>
        <v/>
      </c>
      <c r="CN24" s="53" t="str">
        <f t="shared" si="81"/>
        <v/>
      </c>
      <c r="CO24" s="124" t="str">
        <f t="shared" si="82"/>
        <v/>
      </c>
      <c r="CP24" s="52" t="str">
        <f t="shared" si="83"/>
        <v/>
      </c>
      <c r="CQ24" s="53" t="str">
        <f t="shared" si="84"/>
        <v/>
      </c>
      <c r="CR24" s="53" t="str">
        <f t="shared" si="85"/>
        <v/>
      </c>
      <c r="CS24" s="53" t="str">
        <f t="shared" si="86"/>
        <v/>
      </c>
      <c r="CT24" s="54" t="str">
        <f t="shared" si="87"/>
        <v/>
      </c>
      <c r="CU24" s="52" t="str">
        <f t="shared" si="88"/>
        <v/>
      </c>
      <c r="CV24" s="53" t="str">
        <f t="shared" si="89"/>
        <v/>
      </c>
      <c r="CW24" s="53" t="str">
        <f t="shared" si="90"/>
        <v/>
      </c>
      <c r="CX24" s="53" t="str">
        <f>IF(CV24&lt;&gt;"",IF($G24="3",IF(AND(CV24&lt;=20,CE24&gt;=CU136),HLOOKUP(CV24,Points_Table_Modified,IF(DJ24&gt;=6,8,DJ24+2),FALSE),0),IF(AND(CV24&lt;=10,$CE24&gt;=CU136),HLOOKUP(CV24,Points_Table,IF(DJ24&gt;=6,8,DJ24+2),FALSE),0)),"")</f>
        <v/>
      </c>
      <c r="CY24" s="54" t="str">
        <f t="shared" si="91"/>
        <v/>
      </c>
      <c r="CZ24" s="52" t="str">
        <f t="shared" si="92"/>
        <v/>
      </c>
      <c r="DA24" s="53" t="str">
        <f t="shared" si="93"/>
        <v/>
      </c>
      <c r="DB24" s="53" t="str">
        <f t="shared" si="94"/>
        <v/>
      </c>
      <c r="DC24" s="53" t="str">
        <f t="shared" si="95"/>
        <v/>
      </c>
      <c r="DD24" s="54" t="str">
        <f t="shared" si="96"/>
        <v/>
      </c>
      <c r="DE24" s="52" t="str">
        <f t="shared" si="97"/>
        <v/>
      </c>
      <c r="DF24" s="53" t="str">
        <f t="shared" si="98"/>
        <v/>
      </c>
      <c r="DG24" s="53" t="str">
        <f t="shared" si="99"/>
        <v/>
      </c>
      <c r="DH24" s="53" t="str">
        <f t="shared" si="300"/>
        <v/>
      </c>
      <c r="DI24" s="54" t="str">
        <f t="shared" si="100"/>
        <v/>
      </c>
      <c r="DJ24" s="165">
        <f t="shared" si="101"/>
        <v>7</v>
      </c>
      <c r="DK24" s="53" t="str">
        <f t="shared" si="102"/>
        <v/>
      </c>
      <c r="DL24" s="181" t="str">
        <f t="shared" si="103"/>
        <v/>
      </c>
      <c r="DM24" s="159">
        <f t="shared" si="104"/>
        <v>0</v>
      </c>
      <c r="DN24" s="127" t="str">
        <f t="shared" si="105"/>
        <v/>
      </c>
      <c r="DO24" s="130"/>
      <c r="DP24" s="55" t="str">
        <f t="shared" si="106"/>
        <v/>
      </c>
      <c r="DQ24" s="53" t="str">
        <f t="shared" si="107"/>
        <v/>
      </c>
      <c r="DR24" s="53" t="str">
        <f t="shared" si="108"/>
        <v/>
      </c>
      <c r="DS24" s="53" t="str">
        <f t="shared" si="109"/>
        <v/>
      </c>
      <c r="DT24" s="124" t="str">
        <f t="shared" si="110"/>
        <v/>
      </c>
      <c r="DU24" s="52" t="str">
        <f t="shared" si="111"/>
        <v/>
      </c>
      <c r="DV24" s="53" t="str">
        <f t="shared" si="112"/>
        <v/>
      </c>
      <c r="DW24" s="53" t="str">
        <f t="shared" si="113"/>
        <v/>
      </c>
      <c r="DX24" s="53" t="str">
        <f t="shared" si="114"/>
        <v/>
      </c>
      <c r="DY24" s="124" t="str">
        <f t="shared" si="115"/>
        <v/>
      </c>
      <c r="DZ24" s="52" t="str">
        <f t="shared" si="116"/>
        <v/>
      </c>
      <c r="EA24" s="53" t="str">
        <f t="shared" si="117"/>
        <v/>
      </c>
      <c r="EB24" s="53" t="str">
        <f t="shared" si="118"/>
        <v/>
      </c>
      <c r="EC24" s="53" t="str">
        <f t="shared" si="119"/>
        <v/>
      </c>
      <c r="ED24" s="57" t="str">
        <f t="shared" si="120"/>
        <v/>
      </c>
      <c r="EE24" s="52" t="str">
        <f t="shared" si="121"/>
        <v/>
      </c>
      <c r="EF24" s="53" t="str">
        <f t="shared" si="122"/>
        <v/>
      </c>
      <c r="EG24" s="53" t="str">
        <f t="shared" si="123"/>
        <v/>
      </c>
      <c r="EH24" s="53" t="str">
        <f t="shared" si="124"/>
        <v/>
      </c>
      <c r="EI24" s="57" t="str">
        <f t="shared" si="125"/>
        <v/>
      </c>
      <c r="EJ24" s="52" t="str">
        <f t="shared" si="126"/>
        <v/>
      </c>
      <c r="EK24" s="53" t="str">
        <f t="shared" si="127"/>
        <v/>
      </c>
      <c r="EL24" s="53" t="str">
        <f t="shared" si="128"/>
        <v/>
      </c>
      <c r="EM24" s="53" t="str">
        <f t="shared" si="129"/>
        <v/>
      </c>
      <c r="EN24" s="57" t="str">
        <f t="shared" si="130"/>
        <v/>
      </c>
      <c r="EO24" s="52" t="str">
        <f t="shared" si="131"/>
        <v/>
      </c>
      <c r="EP24" s="53" t="str">
        <f t="shared" si="132"/>
        <v/>
      </c>
      <c r="EQ24" s="53" t="str">
        <f t="shared" si="133"/>
        <v/>
      </c>
      <c r="ER24" s="53" t="str">
        <f t="shared" si="134"/>
        <v/>
      </c>
      <c r="ES24" s="54" t="str">
        <f t="shared" si="135"/>
        <v/>
      </c>
      <c r="ET24" s="165">
        <f t="shared" si="136"/>
        <v>6</v>
      </c>
      <c r="EU24" s="53" t="str">
        <f t="shared" si="137"/>
        <v/>
      </c>
      <c r="EV24" s="181" t="str">
        <f t="shared" si="138"/>
        <v/>
      </c>
      <c r="EW24" s="159">
        <f t="shared" si="139"/>
        <v>0</v>
      </c>
      <c r="EX24" s="127" t="str">
        <f t="shared" si="140"/>
        <v/>
      </c>
      <c r="EY24" s="130"/>
      <c r="EZ24" s="55" t="str">
        <f t="shared" si="141"/>
        <v/>
      </c>
      <c r="FA24" s="53" t="str">
        <f t="shared" si="142"/>
        <v/>
      </c>
      <c r="FB24" s="53" t="str">
        <f t="shared" si="143"/>
        <v/>
      </c>
      <c r="FC24" s="53" t="str">
        <f t="shared" si="144"/>
        <v/>
      </c>
      <c r="FD24" s="124" t="str">
        <f t="shared" si="145"/>
        <v/>
      </c>
      <c r="FE24" s="52" t="str">
        <f t="shared" si="146"/>
        <v/>
      </c>
      <c r="FF24" s="53" t="str">
        <f t="shared" si="147"/>
        <v/>
      </c>
      <c r="FG24" s="53" t="str">
        <f t="shared" si="148"/>
        <v/>
      </c>
      <c r="FH24" s="53" t="str">
        <f t="shared" si="149"/>
        <v/>
      </c>
      <c r="FI24" s="124" t="str">
        <f t="shared" si="150"/>
        <v/>
      </c>
      <c r="FJ24" s="52" t="str">
        <f t="shared" si="151"/>
        <v/>
      </c>
      <c r="FK24" s="53" t="str">
        <f t="shared" si="152"/>
        <v/>
      </c>
      <c r="FL24" s="53" t="str">
        <f t="shared" si="153"/>
        <v/>
      </c>
      <c r="FM24" s="53" t="str">
        <f>IF(FK24&lt;&gt;"",IF($G24="3",IF(AND(FK24&lt;=20,EY24&gt;=$FJ$120),HLOOKUP(FK24,Points_Table_Modified,IF(GD24&gt;=6,8,GD90),FALSE),0),IF(AND(FK24&lt;=10,EY24&gt;=$FJ$120),HLOOKUP(FK24,Points_Table,IF(GD24&gt;=6,8,GD24+2),FALSE),0)),"")</f>
        <v/>
      </c>
      <c r="FN24" s="57" t="str">
        <f t="shared" si="154"/>
        <v/>
      </c>
      <c r="FO24" s="52" t="str">
        <f t="shared" si="155"/>
        <v/>
      </c>
      <c r="FP24" s="53" t="str">
        <f t="shared" si="156"/>
        <v/>
      </c>
      <c r="FQ24" s="53" t="str">
        <f t="shared" si="157"/>
        <v/>
      </c>
      <c r="FR24" s="53" t="str">
        <f t="shared" si="158"/>
        <v/>
      </c>
      <c r="FS24" s="57" t="str">
        <f t="shared" si="159"/>
        <v/>
      </c>
      <c r="FT24" s="52" t="str">
        <f t="shared" si="160"/>
        <v/>
      </c>
      <c r="FU24" s="53" t="str">
        <f t="shared" si="161"/>
        <v/>
      </c>
      <c r="FV24" s="53" t="str">
        <f t="shared" si="162"/>
        <v/>
      </c>
      <c r="FW24" s="53" t="str">
        <f t="shared" si="163"/>
        <v/>
      </c>
      <c r="FX24" s="57" t="str">
        <f t="shared" si="164"/>
        <v/>
      </c>
      <c r="FY24" s="52" t="str">
        <f t="shared" si="165"/>
        <v/>
      </c>
      <c r="FZ24" s="53" t="str">
        <f t="shared" si="166"/>
        <v/>
      </c>
      <c r="GA24" s="53" t="str">
        <f t="shared" si="167"/>
        <v/>
      </c>
      <c r="GB24" s="53" t="str">
        <f t="shared" si="168"/>
        <v/>
      </c>
      <c r="GC24" s="57" t="str">
        <f t="shared" si="169"/>
        <v/>
      </c>
      <c r="GD24" s="165">
        <f t="shared" si="170"/>
        <v>6</v>
      </c>
      <c r="GE24" s="53" t="str">
        <f t="shared" si="171"/>
        <v/>
      </c>
      <c r="GF24" s="181" t="str">
        <f t="shared" si="172"/>
        <v/>
      </c>
      <c r="GG24" s="159">
        <f t="shared" si="173"/>
        <v>0</v>
      </c>
      <c r="GH24" s="127" t="str">
        <f t="shared" si="174"/>
        <v/>
      </c>
      <c r="GI24" s="130"/>
      <c r="GJ24" s="55" t="str">
        <f t="shared" si="175"/>
        <v/>
      </c>
      <c r="GK24" s="53" t="str">
        <f t="shared" si="176"/>
        <v/>
      </c>
      <c r="GL24" s="53" t="str">
        <f t="shared" si="177"/>
        <v/>
      </c>
      <c r="GM24" s="53" t="str">
        <f t="shared" si="178"/>
        <v/>
      </c>
      <c r="GN24" s="124" t="str">
        <f t="shared" si="179"/>
        <v/>
      </c>
      <c r="GO24" s="52" t="str">
        <f t="shared" si="180"/>
        <v/>
      </c>
      <c r="GP24" s="53" t="str">
        <f t="shared" si="181"/>
        <v/>
      </c>
      <c r="GQ24" s="53" t="str">
        <f t="shared" si="182"/>
        <v/>
      </c>
      <c r="GR24" s="53" t="str">
        <f t="shared" si="183"/>
        <v/>
      </c>
      <c r="GS24" s="124" t="str">
        <f t="shared" si="184"/>
        <v/>
      </c>
      <c r="GT24" s="52" t="str">
        <f t="shared" si="185"/>
        <v/>
      </c>
      <c r="GU24" s="53" t="str">
        <f t="shared" si="186"/>
        <v/>
      </c>
      <c r="GV24" s="53" t="str">
        <f t="shared" si="187"/>
        <v/>
      </c>
      <c r="GW24" s="53" t="str">
        <f>IF(GU24&lt;&gt;"",IF($G24="3",IF(AND(GU24&lt;=20,GI24&gt;=$GT$120),HLOOKUP(GU24,Points_Table_Modified,IF(HN24&gt;=6,8,HN90),FALSE),0),IF(AND(GU24&lt;=10,GI24&gt;=$GT$120),HLOOKUP(GU24,Points_Table,IF(HN24&gt;=6,8,HN24+2),FALSE),0)),"")</f>
        <v/>
      </c>
      <c r="GX24" s="54" t="str">
        <f t="shared" si="188"/>
        <v/>
      </c>
      <c r="GY24" s="52" t="str">
        <f t="shared" si="189"/>
        <v/>
      </c>
      <c r="GZ24" s="53" t="str">
        <f t="shared" si="190"/>
        <v/>
      </c>
      <c r="HA24" s="53" t="str">
        <f t="shared" si="191"/>
        <v/>
      </c>
      <c r="HB24" s="53" t="str">
        <f t="shared" si="192"/>
        <v/>
      </c>
      <c r="HC24" s="54" t="str">
        <f t="shared" si="193"/>
        <v/>
      </c>
      <c r="HD24" s="52" t="str">
        <f t="shared" si="194"/>
        <v/>
      </c>
      <c r="HE24" s="53" t="str">
        <f t="shared" si="195"/>
        <v/>
      </c>
      <c r="HF24" s="53" t="str">
        <f t="shared" si="196"/>
        <v/>
      </c>
      <c r="HG24" s="53" t="str">
        <f t="shared" si="197"/>
        <v/>
      </c>
      <c r="HH24" s="54" t="str">
        <f t="shared" si="198"/>
        <v/>
      </c>
      <c r="HI24" s="52" t="str">
        <f t="shared" si="199"/>
        <v/>
      </c>
      <c r="HJ24" s="53" t="str">
        <f t="shared" si="200"/>
        <v/>
      </c>
      <c r="HK24" s="53" t="str">
        <f t="shared" si="201"/>
        <v/>
      </c>
      <c r="HL24" s="53" t="str">
        <f t="shared" si="202"/>
        <v/>
      </c>
      <c r="HM24" s="54" t="str">
        <f t="shared" si="203"/>
        <v/>
      </c>
      <c r="HN24" s="165">
        <f t="shared" si="204"/>
        <v>6</v>
      </c>
      <c r="HO24" s="53" t="str">
        <f t="shared" si="205"/>
        <v/>
      </c>
      <c r="HP24" s="181" t="str">
        <f t="shared" si="206"/>
        <v/>
      </c>
      <c r="HQ24" s="159">
        <f t="shared" si="207"/>
        <v>0</v>
      </c>
      <c r="HR24" s="127" t="str">
        <f t="shared" si="208"/>
        <v/>
      </c>
      <c r="HS24" s="130"/>
      <c r="HT24" s="55" t="str">
        <f t="shared" si="209"/>
        <v/>
      </c>
      <c r="HU24" s="53" t="str">
        <f t="shared" si="210"/>
        <v/>
      </c>
      <c r="HV24" s="53" t="str">
        <f t="shared" si="211"/>
        <v/>
      </c>
      <c r="HW24" s="53" t="str">
        <f t="shared" si="212"/>
        <v/>
      </c>
      <c r="HX24" s="124" t="str">
        <f t="shared" si="213"/>
        <v/>
      </c>
      <c r="HY24" s="52" t="str">
        <f t="shared" si="214"/>
        <v/>
      </c>
      <c r="HZ24" s="53" t="str">
        <f t="shared" si="215"/>
        <v/>
      </c>
      <c r="IA24" s="53" t="str">
        <f t="shared" si="216"/>
        <v/>
      </c>
      <c r="IB24" s="53" t="str">
        <f t="shared" si="217"/>
        <v/>
      </c>
      <c r="IC24" s="124" t="str">
        <f t="shared" si="218"/>
        <v/>
      </c>
      <c r="ID24" s="52" t="str">
        <f t="shared" si="219"/>
        <v/>
      </c>
      <c r="IE24" s="53" t="str">
        <f t="shared" si="220"/>
        <v/>
      </c>
      <c r="IF24" s="53" t="str">
        <f t="shared" si="221"/>
        <v/>
      </c>
      <c r="IG24" s="53" t="str">
        <f t="shared" si="222"/>
        <v/>
      </c>
      <c r="IH24" s="54" t="str">
        <f t="shared" si="223"/>
        <v/>
      </c>
      <c r="II24" s="52" t="str">
        <f t="shared" si="224"/>
        <v/>
      </c>
      <c r="IJ24" s="53" t="str">
        <f t="shared" si="225"/>
        <v/>
      </c>
      <c r="IK24" s="53" t="str">
        <f t="shared" si="226"/>
        <v/>
      </c>
      <c r="IL24" s="53" t="str">
        <f t="shared" si="227"/>
        <v/>
      </c>
      <c r="IM24" s="54" t="str">
        <f t="shared" si="228"/>
        <v/>
      </c>
      <c r="IN24" s="52" t="str">
        <f t="shared" si="229"/>
        <v/>
      </c>
      <c r="IO24" s="53" t="str">
        <f t="shared" si="230"/>
        <v/>
      </c>
      <c r="IP24" s="53" t="str">
        <f t="shared" si="231"/>
        <v/>
      </c>
      <c r="IQ24" s="53" t="str">
        <f t="shared" si="232"/>
        <v/>
      </c>
      <c r="IR24" s="54" t="str">
        <f t="shared" si="233"/>
        <v/>
      </c>
      <c r="IS24" s="52" t="str">
        <f t="shared" si="234"/>
        <v/>
      </c>
      <c r="IT24" s="53" t="str">
        <f t="shared" si="235"/>
        <v/>
      </c>
      <c r="IU24" s="53" t="str">
        <f>IF($G24="6",IF(IF(IT24&lt;&gt;"",IF(MAX(COUNTIF($IT$6:$IT$117,$IT$6:$IT$117))&gt;1,"x",""),"")&lt;&gt;"",IT24+1,""),IF(IS24=0,"",IF(IF(IT24&lt;&gt;"",IF(MAX(COUNTIF(IT$6:$IT$117,$IT$6:$IT$117))&gt;1,"x",""),"")&lt;&gt;"",IT24+1,"")))</f>
        <v/>
      </c>
      <c r="IV24" s="53" t="str">
        <f t="shared" si="236"/>
        <v/>
      </c>
      <c r="IW24" s="54" t="str">
        <f t="shared" si="237"/>
        <v/>
      </c>
      <c r="IX24" s="165">
        <f t="shared" si="238"/>
        <v>7</v>
      </c>
      <c r="IY24" s="53" t="str">
        <f t="shared" si="239"/>
        <v/>
      </c>
      <c r="IZ24" s="181" t="str">
        <f t="shared" si="240"/>
        <v/>
      </c>
      <c r="JA24" s="159">
        <f t="shared" si="241"/>
        <v>0</v>
      </c>
      <c r="JB24" s="127" t="str">
        <f t="shared" si="242"/>
        <v/>
      </c>
      <c r="JC24" s="130"/>
      <c r="JD24" s="55" t="str">
        <f t="shared" si="243"/>
        <v/>
      </c>
      <c r="JE24" s="53" t="str">
        <f t="shared" si="244"/>
        <v/>
      </c>
      <c r="JF24" s="53" t="str">
        <f t="shared" si="245"/>
        <v/>
      </c>
      <c r="JG24" s="53" t="str">
        <f t="shared" si="246"/>
        <v/>
      </c>
      <c r="JH24" s="124" t="str">
        <f t="shared" si="247"/>
        <v/>
      </c>
      <c r="JI24" s="52" t="str">
        <f t="shared" si="248"/>
        <v/>
      </c>
      <c r="JJ24" s="53" t="str">
        <f t="shared" si="249"/>
        <v/>
      </c>
      <c r="JK24" s="53" t="str">
        <f t="shared" si="250"/>
        <v/>
      </c>
      <c r="JL24" s="53" t="str">
        <f t="shared" si="251"/>
        <v/>
      </c>
      <c r="JM24" s="124" t="str">
        <f t="shared" si="252"/>
        <v/>
      </c>
      <c r="JN24" s="52" t="str">
        <f t="shared" si="253"/>
        <v/>
      </c>
      <c r="JO24" s="53" t="str">
        <f t="shared" si="254"/>
        <v/>
      </c>
      <c r="JP24" s="53" t="str">
        <f t="shared" si="255"/>
        <v/>
      </c>
      <c r="JQ24" s="53" t="str">
        <f t="shared" si="301"/>
        <v/>
      </c>
      <c r="JR24" s="54" t="str">
        <f t="shared" si="256"/>
        <v/>
      </c>
      <c r="JS24" s="52" t="str">
        <f t="shared" si="257"/>
        <v/>
      </c>
      <c r="JT24" s="53" t="str">
        <f t="shared" si="258"/>
        <v/>
      </c>
      <c r="JU24" s="53" t="str">
        <f t="shared" si="259"/>
        <v/>
      </c>
      <c r="JV24" s="53" t="str">
        <f t="shared" si="260"/>
        <v/>
      </c>
      <c r="JW24" s="54" t="str">
        <f t="shared" si="261"/>
        <v/>
      </c>
      <c r="JX24" s="52" t="str">
        <f t="shared" si="262"/>
        <v/>
      </c>
      <c r="JY24" s="53" t="str">
        <f t="shared" si="263"/>
        <v/>
      </c>
      <c r="JZ24" s="53" t="str">
        <f t="shared" si="264"/>
        <v/>
      </c>
      <c r="KA24" s="53" t="str">
        <f t="shared" si="265"/>
        <v/>
      </c>
      <c r="KB24" s="54" t="str">
        <f t="shared" si="266"/>
        <v/>
      </c>
      <c r="KC24" s="52" t="str">
        <f t="shared" si="267"/>
        <v/>
      </c>
      <c r="KD24" s="53" t="str">
        <f t="shared" si="268"/>
        <v/>
      </c>
      <c r="KE24" s="53" t="str">
        <f t="shared" si="269"/>
        <v/>
      </c>
      <c r="KF24" s="53" t="str">
        <f t="shared" si="270"/>
        <v/>
      </c>
      <c r="KG24" s="54" t="str">
        <f t="shared" si="271"/>
        <v/>
      </c>
      <c r="KH24" s="165">
        <f t="shared" si="272"/>
        <v>3</v>
      </c>
      <c r="KI24" s="53" t="str">
        <f t="shared" si="273"/>
        <v/>
      </c>
      <c r="KJ24" s="181" t="str">
        <f t="shared" si="274"/>
        <v/>
      </c>
      <c r="KK24" s="159">
        <f t="shared" si="275"/>
        <v>0</v>
      </c>
      <c r="KL24" s="332" t="str">
        <f t="shared" si="276"/>
        <v/>
      </c>
      <c r="KM24" s="86"/>
      <c r="KN24" s="60">
        <f t="shared" si="277"/>
        <v>0</v>
      </c>
      <c r="KO24" s="60">
        <f t="shared" si="278"/>
        <v>25</v>
      </c>
      <c r="KP24" s="201"/>
      <c r="KQ24" s="61">
        <f t="shared" si="297"/>
        <v>25</v>
      </c>
      <c r="KR24" s="61" t="str">
        <f t="shared" si="280"/>
        <v/>
      </c>
      <c r="KS24" s="61">
        <f t="shared" si="281"/>
        <v>25</v>
      </c>
      <c r="KT24" s="61" t="str">
        <f t="shared" si="282"/>
        <v/>
      </c>
      <c r="KU24" s="61" t="str">
        <f t="shared" si="283"/>
        <v/>
      </c>
      <c r="KV24" s="61" t="str">
        <f t="shared" si="284"/>
        <v/>
      </c>
      <c r="KW24" s="61" t="str">
        <f t="shared" si="285"/>
        <v/>
      </c>
      <c r="KX24" s="62">
        <f t="shared" si="286"/>
        <v>6</v>
      </c>
      <c r="KY24" s="84"/>
      <c r="KZ24" s="59">
        <f t="shared" si="287"/>
        <v>0</v>
      </c>
      <c r="LA24" s="60">
        <f t="shared" si="288"/>
        <v>25</v>
      </c>
      <c r="LB24" s="201"/>
      <c r="LC24" s="61">
        <f t="shared" si="289"/>
        <v>25</v>
      </c>
      <c r="LD24" s="61" t="str">
        <f t="shared" si="290"/>
        <v/>
      </c>
      <c r="LE24" s="61">
        <f t="shared" si="291"/>
        <v>25</v>
      </c>
      <c r="LF24" s="61" t="str">
        <f t="shared" si="292"/>
        <v/>
      </c>
      <c r="LG24" s="148">
        <f t="shared" si="293"/>
        <v>6</v>
      </c>
      <c r="LH24" s="87"/>
      <c r="LI24" s="185">
        <f t="shared" si="294"/>
        <v>1</v>
      </c>
      <c r="LJ24" s="87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</row>
    <row r="25" spans="1:381" s="1" customFormat="1" ht="15" x14ac:dyDescent="0.2">
      <c r="A25" s="35"/>
      <c r="B25" s="45">
        <v>20</v>
      </c>
      <c r="C25" s="63" t="s">
        <v>89</v>
      </c>
      <c r="D25" s="47" t="s">
        <v>202</v>
      </c>
      <c r="E25" s="161">
        <v>100322</v>
      </c>
      <c r="F25" s="161">
        <v>203</v>
      </c>
      <c r="G25" s="49" t="s">
        <v>100</v>
      </c>
      <c r="H25" s="50" t="str">
        <f t="shared" si="0"/>
        <v>Production Modified</v>
      </c>
      <c r="I25" s="186">
        <f t="shared" si="1"/>
        <v>25</v>
      </c>
      <c r="J25" s="51" t="str">
        <f t="shared" si="2"/>
        <v>x</v>
      </c>
      <c r="K25" s="179"/>
      <c r="L25" s="52" t="str">
        <f t="shared" si="3"/>
        <v/>
      </c>
      <c r="M25" s="53" t="str">
        <f t="shared" si="4"/>
        <v/>
      </c>
      <c r="N25" s="53" t="str">
        <f t="shared" si="5"/>
        <v/>
      </c>
      <c r="O25" s="53" t="str">
        <f t="shared" si="6"/>
        <v/>
      </c>
      <c r="P25" s="127" t="str">
        <f t="shared" si="7"/>
        <v/>
      </c>
      <c r="Q25" s="52" t="str">
        <f t="shared" si="8"/>
        <v/>
      </c>
      <c r="R25" s="53" t="str">
        <f t="shared" si="9"/>
        <v/>
      </c>
      <c r="S25" s="53" t="str">
        <f t="shared" si="10"/>
        <v/>
      </c>
      <c r="T25" s="53" t="str">
        <f t="shared" si="11"/>
        <v/>
      </c>
      <c r="U25" s="127" t="str">
        <f t="shared" si="12"/>
        <v/>
      </c>
      <c r="V25" s="52" t="str">
        <f t="shared" si="13"/>
        <v/>
      </c>
      <c r="W25" s="53" t="str">
        <f t="shared" si="14"/>
        <v/>
      </c>
      <c r="X25" s="53" t="str">
        <f t="shared" si="15"/>
        <v/>
      </c>
      <c r="Y25" s="53" t="str">
        <f t="shared" si="16"/>
        <v/>
      </c>
      <c r="Z25" s="127" t="str">
        <f t="shared" si="17"/>
        <v/>
      </c>
      <c r="AA25" s="52" t="str">
        <f t="shared" si="18"/>
        <v/>
      </c>
      <c r="AB25" s="53" t="str">
        <f t="shared" si="19"/>
        <v/>
      </c>
      <c r="AC25" s="53" t="str">
        <f t="shared" si="20"/>
        <v/>
      </c>
      <c r="AD25" s="53" t="str">
        <f t="shared" si="21"/>
        <v/>
      </c>
      <c r="AE25" s="127" t="str">
        <f t="shared" si="22"/>
        <v/>
      </c>
      <c r="AF25" s="52" t="str">
        <f t="shared" si="23"/>
        <v/>
      </c>
      <c r="AG25" s="53" t="str">
        <f t="shared" si="24"/>
        <v/>
      </c>
      <c r="AH25" s="53" t="str">
        <f t="shared" si="25"/>
        <v/>
      </c>
      <c r="AI25" s="53" t="str">
        <f t="shared" si="26"/>
        <v/>
      </c>
      <c r="AJ25" s="127" t="str">
        <f t="shared" si="27"/>
        <v/>
      </c>
      <c r="AK25" s="52" t="str">
        <f t="shared" si="28"/>
        <v/>
      </c>
      <c r="AL25" s="53" t="str">
        <f t="shared" si="29"/>
        <v/>
      </c>
      <c r="AM25" s="53" t="str">
        <f t="shared" si="30"/>
        <v/>
      </c>
      <c r="AN25" s="150" t="str">
        <f t="shared" si="31"/>
        <v/>
      </c>
      <c r="AO25" s="127" t="str">
        <f t="shared" si="32"/>
        <v/>
      </c>
      <c r="AP25" s="191">
        <f t="shared" si="33"/>
        <v>7</v>
      </c>
      <c r="AQ25" s="53" t="str">
        <f t="shared" si="34"/>
        <v/>
      </c>
      <c r="AR25" s="181" t="str">
        <f t="shared" si="35"/>
        <v/>
      </c>
      <c r="AS25" s="159">
        <f t="shared" si="36"/>
        <v>0</v>
      </c>
      <c r="AT25" s="127" t="str">
        <f t="shared" si="37"/>
        <v/>
      </c>
      <c r="AU25" s="130"/>
      <c r="AV25" s="55" t="str">
        <f t="shared" si="38"/>
        <v/>
      </c>
      <c r="AW25" s="53" t="str">
        <f t="shared" si="39"/>
        <v/>
      </c>
      <c r="AX25" s="53" t="str">
        <f t="shared" si="40"/>
        <v/>
      </c>
      <c r="AY25" s="53" t="str">
        <f t="shared" si="41"/>
        <v/>
      </c>
      <c r="AZ25" s="124" t="str">
        <f t="shared" si="42"/>
        <v/>
      </c>
      <c r="BA25" s="52" t="str">
        <f t="shared" si="43"/>
        <v/>
      </c>
      <c r="BB25" s="53" t="str">
        <f t="shared" si="44"/>
        <v/>
      </c>
      <c r="BC25" s="53" t="str">
        <f t="shared" si="45"/>
        <v/>
      </c>
      <c r="BD25" s="53" t="str">
        <f t="shared" si="46"/>
        <v/>
      </c>
      <c r="BE25" s="124" t="str">
        <f t="shared" si="47"/>
        <v/>
      </c>
      <c r="BF25" s="52" t="str">
        <f t="shared" si="48"/>
        <v/>
      </c>
      <c r="BG25" s="53" t="str">
        <f t="shared" si="49"/>
        <v/>
      </c>
      <c r="BH25" s="53" t="str">
        <f t="shared" si="50"/>
        <v/>
      </c>
      <c r="BI25" s="53" t="str">
        <f t="shared" si="51"/>
        <v/>
      </c>
      <c r="BJ25" s="54" t="str">
        <f t="shared" si="52"/>
        <v/>
      </c>
      <c r="BK25" s="52" t="str">
        <f t="shared" si="53"/>
        <v/>
      </c>
      <c r="BL25" s="53" t="str">
        <f t="shared" si="54"/>
        <v/>
      </c>
      <c r="BM25" s="53" t="str">
        <f t="shared" si="55"/>
        <v/>
      </c>
      <c r="BN25" s="53" t="str">
        <f t="shared" si="56"/>
        <v/>
      </c>
      <c r="BO25" s="54" t="str">
        <f t="shared" si="57"/>
        <v/>
      </c>
      <c r="BP25" s="52" t="str">
        <f t="shared" si="58"/>
        <v/>
      </c>
      <c r="BQ25" s="53" t="str">
        <f t="shared" si="59"/>
        <v/>
      </c>
      <c r="BR25" s="53" t="str">
        <f t="shared" si="60"/>
        <v/>
      </c>
      <c r="BS25" s="53" t="str">
        <f t="shared" si="61"/>
        <v/>
      </c>
      <c r="BT25" s="54" t="str">
        <f t="shared" si="62"/>
        <v/>
      </c>
      <c r="BU25" s="52" t="str">
        <f t="shared" si="63"/>
        <v/>
      </c>
      <c r="BV25" s="53" t="str">
        <f t="shared" si="64"/>
        <v/>
      </c>
      <c r="BW25" s="53" t="str">
        <f t="shared" si="65"/>
        <v/>
      </c>
      <c r="BX25" s="53" t="str">
        <f t="shared" si="66"/>
        <v/>
      </c>
      <c r="BY25" s="54" t="str">
        <f t="shared" si="67"/>
        <v/>
      </c>
      <c r="BZ25" s="165">
        <f t="shared" si="299"/>
        <v>7</v>
      </c>
      <c r="CA25" s="53" t="str">
        <f t="shared" si="69"/>
        <v/>
      </c>
      <c r="CB25" s="181" t="str">
        <f t="shared" si="70"/>
        <v/>
      </c>
      <c r="CC25" s="127">
        <f t="shared" si="71"/>
        <v>0</v>
      </c>
      <c r="CD25" s="127" t="str">
        <f t="shared" si="72"/>
        <v/>
      </c>
      <c r="CE25" s="130"/>
      <c r="CF25" s="55" t="str">
        <f t="shared" si="73"/>
        <v/>
      </c>
      <c r="CG25" s="53" t="str">
        <f t="shared" si="74"/>
        <v/>
      </c>
      <c r="CH25" s="53" t="str">
        <f t="shared" si="75"/>
        <v/>
      </c>
      <c r="CI25" s="53" t="str">
        <f t="shared" si="76"/>
        <v/>
      </c>
      <c r="CJ25" s="124" t="str">
        <f t="shared" si="77"/>
        <v/>
      </c>
      <c r="CK25" s="52" t="str">
        <f t="shared" si="78"/>
        <v/>
      </c>
      <c r="CL25" s="53" t="str">
        <f t="shared" si="79"/>
        <v/>
      </c>
      <c r="CM25" s="53" t="str">
        <f t="shared" si="80"/>
        <v/>
      </c>
      <c r="CN25" s="53" t="str">
        <f t="shared" si="81"/>
        <v/>
      </c>
      <c r="CO25" s="124" t="str">
        <f t="shared" si="82"/>
        <v/>
      </c>
      <c r="CP25" s="52" t="str">
        <f t="shared" si="83"/>
        <v/>
      </c>
      <c r="CQ25" s="53" t="str">
        <f t="shared" si="84"/>
        <v/>
      </c>
      <c r="CR25" s="53" t="str">
        <f t="shared" si="85"/>
        <v/>
      </c>
      <c r="CS25" s="53" t="str">
        <f t="shared" si="86"/>
        <v/>
      </c>
      <c r="CT25" s="54" t="str">
        <f t="shared" si="87"/>
        <v/>
      </c>
      <c r="CU25" s="52" t="str">
        <f t="shared" si="88"/>
        <v/>
      </c>
      <c r="CV25" s="53" t="str">
        <f t="shared" si="89"/>
        <v/>
      </c>
      <c r="CW25" s="53" t="str">
        <f t="shared" si="90"/>
        <v/>
      </c>
      <c r="CX25" s="53" t="str">
        <f>IF(CV25&lt;&gt;"",IF($G25="3",IF(AND(CV25&lt;=20,CE25&gt;=CU131),HLOOKUP(CV25,Points_Table_Modified,IF(DJ25&gt;=6,8,DJ25+2),FALSE),0),IF(AND(CV25&lt;=10,$CE25&gt;=CU131),HLOOKUP(CV25,Points_Table,IF(DJ25&gt;=6,8,DJ25+2),FALSE),0)),"")</f>
        <v/>
      </c>
      <c r="CY25" s="54" t="str">
        <f t="shared" si="91"/>
        <v/>
      </c>
      <c r="CZ25" s="52" t="str">
        <f t="shared" si="92"/>
        <v/>
      </c>
      <c r="DA25" s="53" t="str">
        <f t="shared" si="93"/>
        <v/>
      </c>
      <c r="DB25" s="53" t="str">
        <f t="shared" si="94"/>
        <v/>
      </c>
      <c r="DC25" s="53" t="str">
        <f t="shared" si="95"/>
        <v/>
      </c>
      <c r="DD25" s="54" t="str">
        <f t="shared" si="96"/>
        <v/>
      </c>
      <c r="DE25" s="52" t="str">
        <f t="shared" si="97"/>
        <v/>
      </c>
      <c r="DF25" s="53" t="str">
        <f t="shared" si="98"/>
        <v/>
      </c>
      <c r="DG25" s="53" t="str">
        <f t="shared" si="99"/>
        <v/>
      </c>
      <c r="DH25" s="53" t="str">
        <f t="shared" si="300"/>
        <v/>
      </c>
      <c r="DI25" s="54" t="str">
        <f t="shared" si="100"/>
        <v/>
      </c>
      <c r="DJ25" s="165">
        <f t="shared" si="101"/>
        <v>7</v>
      </c>
      <c r="DK25" s="53" t="str">
        <f t="shared" si="102"/>
        <v/>
      </c>
      <c r="DL25" s="181" t="str">
        <f t="shared" si="103"/>
        <v/>
      </c>
      <c r="DM25" s="159">
        <f t="shared" si="104"/>
        <v>0</v>
      </c>
      <c r="DN25" s="127" t="str">
        <f t="shared" si="105"/>
        <v/>
      </c>
      <c r="DO25" s="130"/>
      <c r="DP25" s="55" t="str">
        <f t="shared" si="106"/>
        <v/>
      </c>
      <c r="DQ25" s="53" t="str">
        <f t="shared" si="107"/>
        <v/>
      </c>
      <c r="DR25" s="53" t="str">
        <f t="shared" si="108"/>
        <v/>
      </c>
      <c r="DS25" s="53" t="str">
        <f t="shared" si="109"/>
        <v/>
      </c>
      <c r="DT25" s="124" t="str">
        <f t="shared" si="110"/>
        <v/>
      </c>
      <c r="DU25" s="52" t="str">
        <f t="shared" si="111"/>
        <v/>
      </c>
      <c r="DV25" s="53" t="str">
        <f t="shared" si="112"/>
        <v/>
      </c>
      <c r="DW25" s="53" t="str">
        <f t="shared" si="113"/>
        <v/>
      </c>
      <c r="DX25" s="53" t="str">
        <f t="shared" si="114"/>
        <v/>
      </c>
      <c r="DY25" s="124" t="str">
        <f t="shared" si="115"/>
        <v/>
      </c>
      <c r="DZ25" s="52" t="str">
        <f t="shared" si="116"/>
        <v/>
      </c>
      <c r="EA25" s="53" t="str">
        <f t="shared" si="117"/>
        <v/>
      </c>
      <c r="EB25" s="53" t="str">
        <f t="shared" si="118"/>
        <v/>
      </c>
      <c r="EC25" s="53" t="str">
        <f t="shared" si="119"/>
        <v/>
      </c>
      <c r="ED25" s="57" t="str">
        <f t="shared" si="120"/>
        <v/>
      </c>
      <c r="EE25" s="52" t="str">
        <f t="shared" si="121"/>
        <v/>
      </c>
      <c r="EF25" s="53" t="str">
        <f t="shared" si="122"/>
        <v/>
      </c>
      <c r="EG25" s="53" t="str">
        <f t="shared" si="123"/>
        <v/>
      </c>
      <c r="EH25" s="53" t="str">
        <f t="shared" si="124"/>
        <v/>
      </c>
      <c r="EI25" s="57" t="str">
        <f t="shared" si="125"/>
        <v/>
      </c>
      <c r="EJ25" s="52" t="str">
        <f t="shared" si="126"/>
        <v/>
      </c>
      <c r="EK25" s="53" t="str">
        <f t="shared" si="127"/>
        <v/>
      </c>
      <c r="EL25" s="53" t="str">
        <f t="shared" si="128"/>
        <v/>
      </c>
      <c r="EM25" s="53" t="str">
        <f t="shared" si="129"/>
        <v/>
      </c>
      <c r="EN25" s="57" t="str">
        <f t="shared" si="130"/>
        <v/>
      </c>
      <c r="EO25" s="52" t="str">
        <f t="shared" si="131"/>
        <v/>
      </c>
      <c r="EP25" s="53" t="str">
        <f t="shared" si="132"/>
        <v/>
      </c>
      <c r="EQ25" s="53" t="str">
        <f t="shared" si="133"/>
        <v/>
      </c>
      <c r="ER25" s="53" t="str">
        <f t="shared" si="134"/>
        <v/>
      </c>
      <c r="ES25" s="54" t="str">
        <f t="shared" si="135"/>
        <v/>
      </c>
      <c r="ET25" s="165">
        <f t="shared" si="136"/>
        <v>6</v>
      </c>
      <c r="EU25" s="53" t="str">
        <f t="shared" si="137"/>
        <v/>
      </c>
      <c r="EV25" s="181" t="str">
        <f t="shared" si="138"/>
        <v/>
      </c>
      <c r="EW25" s="159">
        <f t="shared" si="139"/>
        <v>0</v>
      </c>
      <c r="EX25" s="127" t="str">
        <f t="shared" si="140"/>
        <v/>
      </c>
      <c r="EY25" s="130">
        <v>110</v>
      </c>
      <c r="EZ25" s="55" t="str">
        <f t="shared" si="141"/>
        <v/>
      </c>
      <c r="FA25" s="53" t="str">
        <f t="shared" si="142"/>
        <v/>
      </c>
      <c r="FB25" s="53" t="str">
        <f t="shared" si="143"/>
        <v/>
      </c>
      <c r="FC25" s="53" t="str">
        <f t="shared" si="144"/>
        <v/>
      </c>
      <c r="FD25" s="124" t="str">
        <f t="shared" si="145"/>
        <v/>
      </c>
      <c r="FE25" s="52">
        <f t="shared" si="146"/>
        <v>110</v>
      </c>
      <c r="FF25" s="53">
        <f t="shared" si="147"/>
        <v>3</v>
      </c>
      <c r="FG25" s="53" t="str">
        <f t="shared" si="148"/>
        <v/>
      </c>
      <c r="FH25" s="53">
        <f t="shared" si="149"/>
        <v>20</v>
      </c>
      <c r="FI25" s="124">
        <f t="shared" si="150"/>
        <v>20</v>
      </c>
      <c r="FJ25" s="52" t="str">
        <f t="shared" si="151"/>
        <v/>
      </c>
      <c r="FK25" s="53" t="str">
        <f t="shared" si="152"/>
        <v/>
      </c>
      <c r="FL25" s="53" t="str">
        <f t="shared" si="153"/>
        <v/>
      </c>
      <c r="FM25" s="53" t="str">
        <f>IF(FK25&lt;&gt;"",IF($G25="3",IF(AND(FK25&lt;=20,EY25&gt;=$FJ$120),HLOOKUP(FK25,Points_Table_Modified,IF(GD25&gt;=6,8,GD85),FALSE),0),IF(AND(FK25&lt;=10,EY25&gt;=$FJ$120),HLOOKUP(FK25,Points_Table,IF(GD25&gt;=6,8,GD25+2),FALSE),0)),"")</f>
        <v/>
      </c>
      <c r="FN25" s="57" t="str">
        <f t="shared" si="154"/>
        <v/>
      </c>
      <c r="FO25" s="52" t="str">
        <f t="shared" si="155"/>
        <v/>
      </c>
      <c r="FP25" s="53" t="str">
        <f t="shared" si="156"/>
        <v/>
      </c>
      <c r="FQ25" s="53" t="str">
        <f t="shared" si="157"/>
        <v/>
      </c>
      <c r="FR25" s="53" t="str">
        <f t="shared" si="158"/>
        <v/>
      </c>
      <c r="FS25" s="57" t="str">
        <f t="shared" si="159"/>
        <v/>
      </c>
      <c r="FT25" s="52" t="str">
        <f t="shared" si="160"/>
        <v/>
      </c>
      <c r="FU25" s="53" t="str">
        <f t="shared" si="161"/>
        <v/>
      </c>
      <c r="FV25" s="53" t="str">
        <f t="shared" si="162"/>
        <v/>
      </c>
      <c r="FW25" s="53" t="str">
        <f t="shared" si="163"/>
        <v/>
      </c>
      <c r="FX25" s="57" t="str">
        <f t="shared" si="164"/>
        <v/>
      </c>
      <c r="FY25" s="52" t="str">
        <f t="shared" si="165"/>
        <v/>
      </c>
      <c r="FZ25" s="53" t="str">
        <f t="shared" si="166"/>
        <v/>
      </c>
      <c r="GA25" s="53" t="str">
        <f t="shared" si="167"/>
        <v/>
      </c>
      <c r="GB25" s="53" t="str">
        <f t="shared" si="168"/>
        <v/>
      </c>
      <c r="GC25" s="57" t="str">
        <f t="shared" si="169"/>
        <v/>
      </c>
      <c r="GD25" s="165">
        <f t="shared" si="170"/>
        <v>6</v>
      </c>
      <c r="GE25" s="53" t="str">
        <f t="shared" si="171"/>
        <v>3</v>
      </c>
      <c r="GF25" s="181">
        <f t="shared" si="172"/>
        <v>5</v>
      </c>
      <c r="GG25" s="159">
        <f t="shared" si="173"/>
        <v>20</v>
      </c>
      <c r="GH25" s="127">
        <f t="shared" si="174"/>
        <v>25</v>
      </c>
      <c r="GI25" s="130"/>
      <c r="GJ25" s="55" t="str">
        <f t="shared" si="175"/>
        <v/>
      </c>
      <c r="GK25" s="53" t="str">
        <f t="shared" si="176"/>
        <v/>
      </c>
      <c r="GL25" s="53" t="str">
        <f t="shared" si="177"/>
        <v/>
      </c>
      <c r="GM25" s="53" t="str">
        <f t="shared" si="178"/>
        <v/>
      </c>
      <c r="GN25" s="124" t="str">
        <f t="shared" si="179"/>
        <v/>
      </c>
      <c r="GO25" s="52" t="str">
        <f t="shared" si="180"/>
        <v/>
      </c>
      <c r="GP25" s="53" t="str">
        <f t="shared" si="181"/>
        <v/>
      </c>
      <c r="GQ25" s="53" t="str">
        <f t="shared" si="182"/>
        <v/>
      </c>
      <c r="GR25" s="53" t="str">
        <f t="shared" si="183"/>
        <v/>
      </c>
      <c r="GS25" s="124" t="str">
        <f t="shared" si="184"/>
        <v/>
      </c>
      <c r="GT25" s="52" t="str">
        <f t="shared" si="185"/>
        <v/>
      </c>
      <c r="GU25" s="53" t="str">
        <f t="shared" si="186"/>
        <v/>
      </c>
      <c r="GV25" s="53" t="str">
        <f t="shared" si="187"/>
        <v/>
      </c>
      <c r="GW25" s="53" t="str">
        <f>IF(GU25&lt;&gt;"",IF($G25="3",IF(AND(GU25&lt;=20,GI25&gt;=$GT$120),HLOOKUP(GU25,Points_Table_Modified,IF(HN25&gt;=6,8,HN85),FALSE),0),IF(AND(GU25&lt;=10,GI25&gt;=$GT$120),HLOOKUP(GU25,Points_Table,IF(HN25&gt;=6,8,HN25+2),FALSE),0)),"")</f>
        <v/>
      </c>
      <c r="GX25" s="54" t="str">
        <f t="shared" si="188"/>
        <v/>
      </c>
      <c r="GY25" s="52" t="str">
        <f t="shared" si="189"/>
        <v/>
      </c>
      <c r="GZ25" s="53" t="str">
        <f t="shared" si="190"/>
        <v/>
      </c>
      <c r="HA25" s="53" t="str">
        <f t="shared" si="191"/>
        <v/>
      </c>
      <c r="HB25" s="53" t="str">
        <f t="shared" si="192"/>
        <v/>
      </c>
      <c r="HC25" s="54" t="str">
        <f t="shared" si="193"/>
        <v/>
      </c>
      <c r="HD25" s="52" t="str">
        <f t="shared" si="194"/>
        <v/>
      </c>
      <c r="HE25" s="53" t="str">
        <f t="shared" si="195"/>
        <v/>
      </c>
      <c r="HF25" s="53" t="str">
        <f t="shared" si="196"/>
        <v/>
      </c>
      <c r="HG25" s="53" t="str">
        <f t="shared" si="197"/>
        <v/>
      </c>
      <c r="HH25" s="54" t="str">
        <f t="shared" si="198"/>
        <v/>
      </c>
      <c r="HI25" s="52" t="str">
        <f t="shared" si="199"/>
        <v/>
      </c>
      <c r="HJ25" s="53" t="str">
        <f t="shared" si="200"/>
        <v/>
      </c>
      <c r="HK25" s="53" t="str">
        <f t="shared" si="201"/>
        <v/>
      </c>
      <c r="HL25" s="53" t="str">
        <f t="shared" si="202"/>
        <v/>
      </c>
      <c r="HM25" s="54" t="str">
        <f t="shared" si="203"/>
        <v/>
      </c>
      <c r="HN25" s="165">
        <f t="shared" si="204"/>
        <v>6</v>
      </c>
      <c r="HO25" s="53" t="str">
        <f t="shared" si="205"/>
        <v/>
      </c>
      <c r="HP25" s="181" t="str">
        <f t="shared" si="206"/>
        <v/>
      </c>
      <c r="HQ25" s="159">
        <f t="shared" si="207"/>
        <v>0</v>
      </c>
      <c r="HR25" s="127" t="str">
        <f t="shared" si="208"/>
        <v/>
      </c>
      <c r="HS25" s="130"/>
      <c r="HT25" s="55" t="str">
        <f t="shared" si="209"/>
        <v/>
      </c>
      <c r="HU25" s="53" t="str">
        <f t="shared" si="210"/>
        <v/>
      </c>
      <c r="HV25" s="53" t="str">
        <f t="shared" si="211"/>
        <v/>
      </c>
      <c r="HW25" s="53" t="str">
        <f t="shared" si="212"/>
        <v/>
      </c>
      <c r="HX25" s="124" t="str">
        <f t="shared" si="213"/>
        <v/>
      </c>
      <c r="HY25" s="52" t="str">
        <f t="shared" si="214"/>
        <v/>
      </c>
      <c r="HZ25" s="53" t="str">
        <f t="shared" si="215"/>
        <v/>
      </c>
      <c r="IA25" s="53" t="str">
        <f t="shared" si="216"/>
        <v/>
      </c>
      <c r="IB25" s="53" t="str">
        <f t="shared" si="217"/>
        <v/>
      </c>
      <c r="IC25" s="124" t="str">
        <f t="shared" si="218"/>
        <v/>
      </c>
      <c r="ID25" s="52" t="str">
        <f t="shared" si="219"/>
        <v/>
      </c>
      <c r="IE25" s="53" t="str">
        <f t="shared" si="220"/>
        <v/>
      </c>
      <c r="IF25" s="53" t="str">
        <f t="shared" si="221"/>
        <v/>
      </c>
      <c r="IG25" s="53" t="str">
        <f t="shared" si="222"/>
        <v/>
      </c>
      <c r="IH25" s="54" t="str">
        <f t="shared" si="223"/>
        <v/>
      </c>
      <c r="II25" s="52" t="str">
        <f t="shared" si="224"/>
        <v/>
      </c>
      <c r="IJ25" s="53" t="str">
        <f t="shared" si="225"/>
        <v/>
      </c>
      <c r="IK25" s="53" t="str">
        <f t="shared" si="226"/>
        <v/>
      </c>
      <c r="IL25" s="53" t="str">
        <f t="shared" si="227"/>
        <v/>
      </c>
      <c r="IM25" s="54" t="str">
        <f t="shared" si="228"/>
        <v/>
      </c>
      <c r="IN25" s="52" t="str">
        <f t="shared" si="229"/>
        <v/>
      </c>
      <c r="IO25" s="53" t="str">
        <f t="shared" si="230"/>
        <v/>
      </c>
      <c r="IP25" s="53" t="str">
        <f t="shared" si="231"/>
        <v/>
      </c>
      <c r="IQ25" s="53" t="str">
        <f t="shared" si="232"/>
        <v/>
      </c>
      <c r="IR25" s="54" t="str">
        <f t="shared" si="233"/>
        <v/>
      </c>
      <c r="IS25" s="52" t="str">
        <f t="shared" si="234"/>
        <v/>
      </c>
      <c r="IT25" s="53" t="str">
        <f t="shared" si="235"/>
        <v/>
      </c>
      <c r="IU25" s="53" t="str">
        <f>IF($G25="6",IF(IF(IT25&lt;&gt;"",IF(MAX(COUNTIF($IT$6:$IT$117,$IT$6:$IT$117))&gt;1,"x",""),"")&lt;&gt;"",IT25+1,""),IF(IS25=0,"",IF(IF(IT25&lt;&gt;"",IF(MAX(COUNTIF(IT$6:$IT$117,$IT$6:$IT$117))&gt;1,"x",""),"")&lt;&gt;"",IT25+1,"")))</f>
        <v/>
      </c>
      <c r="IV25" s="53" t="str">
        <f t="shared" si="236"/>
        <v/>
      </c>
      <c r="IW25" s="54" t="str">
        <f t="shared" si="237"/>
        <v/>
      </c>
      <c r="IX25" s="165">
        <f t="shared" si="238"/>
        <v>7</v>
      </c>
      <c r="IY25" s="53" t="str">
        <f t="shared" si="239"/>
        <v/>
      </c>
      <c r="IZ25" s="181" t="str">
        <f t="shared" si="240"/>
        <v/>
      </c>
      <c r="JA25" s="159">
        <f t="shared" si="241"/>
        <v>0</v>
      </c>
      <c r="JB25" s="127" t="str">
        <f t="shared" si="242"/>
        <v/>
      </c>
      <c r="JC25" s="130"/>
      <c r="JD25" s="55" t="str">
        <f t="shared" si="243"/>
        <v/>
      </c>
      <c r="JE25" s="53" t="str">
        <f t="shared" si="244"/>
        <v/>
      </c>
      <c r="JF25" s="53" t="str">
        <f t="shared" si="245"/>
        <v/>
      </c>
      <c r="JG25" s="53" t="str">
        <f t="shared" si="246"/>
        <v/>
      </c>
      <c r="JH25" s="124" t="str">
        <f t="shared" si="247"/>
        <v/>
      </c>
      <c r="JI25" s="52" t="str">
        <f t="shared" si="248"/>
        <v/>
      </c>
      <c r="JJ25" s="53" t="str">
        <f t="shared" si="249"/>
        <v/>
      </c>
      <c r="JK25" s="53" t="str">
        <f t="shared" si="250"/>
        <v/>
      </c>
      <c r="JL25" s="53" t="str">
        <f t="shared" si="251"/>
        <v/>
      </c>
      <c r="JM25" s="124" t="str">
        <f t="shared" si="252"/>
        <v/>
      </c>
      <c r="JN25" s="52" t="str">
        <f t="shared" si="253"/>
        <v/>
      </c>
      <c r="JO25" s="53" t="str">
        <f t="shared" si="254"/>
        <v/>
      </c>
      <c r="JP25" s="53" t="str">
        <f t="shared" si="255"/>
        <v/>
      </c>
      <c r="JQ25" s="53" t="str">
        <f t="shared" si="301"/>
        <v/>
      </c>
      <c r="JR25" s="54" t="str">
        <f t="shared" si="256"/>
        <v/>
      </c>
      <c r="JS25" s="52" t="str">
        <f t="shared" si="257"/>
        <v/>
      </c>
      <c r="JT25" s="53" t="str">
        <f t="shared" si="258"/>
        <v/>
      </c>
      <c r="JU25" s="53" t="str">
        <f t="shared" si="259"/>
        <v/>
      </c>
      <c r="JV25" s="53" t="str">
        <f t="shared" si="260"/>
        <v/>
      </c>
      <c r="JW25" s="54" t="str">
        <f t="shared" si="261"/>
        <v/>
      </c>
      <c r="JX25" s="52" t="str">
        <f t="shared" si="262"/>
        <v/>
      </c>
      <c r="JY25" s="53" t="str">
        <f t="shared" si="263"/>
        <v/>
      </c>
      <c r="JZ25" s="53" t="str">
        <f t="shared" si="264"/>
        <v/>
      </c>
      <c r="KA25" s="53" t="str">
        <f t="shared" si="265"/>
        <v/>
      </c>
      <c r="KB25" s="54" t="str">
        <f t="shared" si="266"/>
        <v/>
      </c>
      <c r="KC25" s="52" t="str">
        <f t="shared" si="267"/>
        <v/>
      </c>
      <c r="KD25" s="53" t="str">
        <f t="shared" si="268"/>
        <v/>
      </c>
      <c r="KE25" s="53" t="str">
        <f t="shared" si="269"/>
        <v/>
      </c>
      <c r="KF25" s="53" t="str">
        <f t="shared" si="270"/>
        <v/>
      </c>
      <c r="KG25" s="54" t="str">
        <f t="shared" si="271"/>
        <v/>
      </c>
      <c r="KH25" s="165">
        <f t="shared" si="272"/>
        <v>3</v>
      </c>
      <c r="KI25" s="53" t="str">
        <f t="shared" si="273"/>
        <v/>
      </c>
      <c r="KJ25" s="181" t="str">
        <f t="shared" si="274"/>
        <v/>
      </c>
      <c r="KK25" s="159">
        <f t="shared" si="275"/>
        <v>0</v>
      </c>
      <c r="KL25" s="332" t="str">
        <f t="shared" si="276"/>
        <v/>
      </c>
      <c r="KM25" s="86"/>
      <c r="KN25" s="60">
        <f t="shared" si="277"/>
        <v>0</v>
      </c>
      <c r="KO25" s="60">
        <f t="shared" si="278"/>
        <v>25</v>
      </c>
      <c r="KP25" s="201"/>
      <c r="KQ25" s="61">
        <f t="shared" si="297"/>
        <v>25</v>
      </c>
      <c r="KR25" s="61" t="str">
        <f t="shared" si="280"/>
        <v/>
      </c>
      <c r="KS25" s="61">
        <f t="shared" si="281"/>
        <v>25</v>
      </c>
      <c r="KT25" s="61" t="str">
        <f t="shared" si="282"/>
        <v/>
      </c>
      <c r="KU25" s="61" t="str">
        <f t="shared" si="283"/>
        <v/>
      </c>
      <c r="KV25" s="61" t="str">
        <f t="shared" si="284"/>
        <v/>
      </c>
      <c r="KW25" s="61" t="str">
        <f t="shared" si="285"/>
        <v/>
      </c>
      <c r="KX25" s="62">
        <f t="shared" si="286"/>
        <v>6</v>
      </c>
      <c r="KY25" s="84"/>
      <c r="KZ25" s="59">
        <f t="shared" si="287"/>
        <v>0</v>
      </c>
      <c r="LA25" s="60">
        <f t="shared" si="288"/>
        <v>25</v>
      </c>
      <c r="LB25" s="201"/>
      <c r="LC25" s="61">
        <f t="shared" si="289"/>
        <v>25</v>
      </c>
      <c r="LD25" s="61" t="str">
        <f t="shared" si="290"/>
        <v/>
      </c>
      <c r="LE25" s="61">
        <f t="shared" si="291"/>
        <v>25</v>
      </c>
      <c r="LF25" s="61" t="str">
        <f t="shared" si="292"/>
        <v/>
      </c>
      <c r="LG25" s="148">
        <f t="shared" si="293"/>
        <v>6</v>
      </c>
      <c r="LH25" s="87"/>
      <c r="LI25" s="185">
        <f t="shared" si="294"/>
        <v>1</v>
      </c>
      <c r="LJ25" s="87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</row>
    <row r="26" spans="1:381" s="1" customFormat="1" ht="15" x14ac:dyDescent="0.2">
      <c r="A26" s="35"/>
      <c r="B26" s="45">
        <v>21</v>
      </c>
      <c r="C26" s="63" t="s">
        <v>213</v>
      </c>
      <c r="D26" s="47" t="s">
        <v>214</v>
      </c>
      <c r="E26" s="162">
        <v>100606</v>
      </c>
      <c r="F26" s="162">
        <v>214</v>
      </c>
      <c r="G26" s="49" t="s">
        <v>100</v>
      </c>
      <c r="H26" s="50" t="str">
        <f t="shared" si="0"/>
        <v>Production Modified</v>
      </c>
      <c r="I26" s="186">
        <f t="shared" si="1"/>
        <v>25</v>
      </c>
      <c r="J26" s="51" t="str">
        <f t="shared" si="2"/>
        <v>x</v>
      </c>
      <c r="K26" s="119"/>
      <c r="L26" s="52" t="str">
        <f t="shared" si="3"/>
        <v/>
      </c>
      <c r="M26" s="53" t="str">
        <f t="shared" si="4"/>
        <v/>
      </c>
      <c r="N26" s="53" t="str">
        <f t="shared" si="5"/>
        <v/>
      </c>
      <c r="O26" s="53" t="str">
        <f t="shared" si="6"/>
        <v/>
      </c>
      <c r="P26" s="127" t="str">
        <f t="shared" si="7"/>
        <v/>
      </c>
      <c r="Q26" s="52" t="str">
        <f t="shared" si="8"/>
        <v/>
      </c>
      <c r="R26" s="53" t="str">
        <f t="shared" si="9"/>
        <v/>
      </c>
      <c r="S26" s="53" t="str">
        <f t="shared" si="10"/>
        <v/>
      </c>
      <c r="T26" s="53" t="str">
        <f t="shared" si="11"/>
        <v/>
      </c>
      <c r="U26" s="127" t="str">
        <f t="shared" si="12"/>
        <v/>
      </c>
      <c r="V26" s="52" t="str">
        <f t="shared" si="13"/>
        <v/>
      </c>
      <c r="W26" s="53" t="str">
        <f t="shared" si="14"/>
        <v/>
      </c>
      <c r="X26" s="53" t="str">
        <f t="shared" si="15"/>
        <v/>
      </c>
      <c r="Y26" s="53" t="str">
        <f t="shared" si="16"/>
        <v/>
      </c>
      <c r="Z26" s="127" t="str">
        <f t="shared" si="17"/>
        <v/>
      </c>
      <c r="AA26" s="52" t="str">
        <f t="shared" si="18"/>
        <v/>
      </c>
      <c r="AB26" s="53" t="str">
        <f t="shared" si="19"/>
        <v/>
      </c>
      <c r="AC26" s="53" t="str">
        <f t="shared" si="20"/>
        <v/>
      </c>
      <c r="AD26" s="53" t="str">
        <f t="shared" si="21"/>
        <v/>
      </c>
      <c r="AE26" s="127" t="str">
        <f t="shared" si="22"/>
        <v/>
      </c>
      <c r="AF26" s="52" t="str">
        <f t="shared" si="23"/>
        <v/>
      </c>
      <c r="AG26" s="53" t="str">
        <f t="shared" si="24"/>
        <v/>
      </c>
      <c r="AH26" s="53" t="str">
        <f t="shared" si="25"/>
        <v/>
      </c>
      <c r="AI26" s="53" t="str">
        <f t="shared" si="26"/>
        <v/>
      </c>
      <c r="AJ26" s="127" t="str">
        <f t="shared" si="27"/>
        <v/>
      </c>
      <c r="AK26" s="52" t="str">
        <f t="shared" si="28"/>
        <v/>
      </c>
      <c r="AL26" s="53" t="str">
        <f t="shared" si="29"/>
        <v/>
      </c>
      <c r="AM26" s="53" t="str">
        <f t="shared" si="30"/>
        <v/>
      </c>
      <c r="AN26" s="150" t="str">
        <f t="shared" si="31"/>
        <v/>
      </c>
      <c r="AO26" s="127" t="str">
        <f t="shared" si="32"/>
        <v/>
      </c>
      <c r="AP26" s="191">
        <f t="shared" si="33"/>
        <v>7</v>
      </c>
      <c r="AQ26" s="53" t="str">
        <f t="shared" si="34"/>
        <v/>
      </c>
      <c r="AR26" s="181" t="str">
        <f t="shared" si="35"/>
        <v/>
      </c>
      <c r="AS26" s="159">
        <f t="shared" si="36"/>
        <v>0</v>
      </c>
      <c r="AT26" s="127" t="str">
        <f t="shared" si="37"/>
        <v/>
      </c>
      <c r="AU26" s="130"/>
      <c r="AV26" s="55" t="str">
        <f t="shared" si="38"/>
        <v/>
      </c>
      <c r="AW26" s="53" t="str">
        <f t="shared" si="39"/>
        <v/>
      </c>
      <c r="AX26" s="53" t="str">
        <f t="shared" si="40"/>
        <v/>
      </c>
      <c r="AY26" s="53" t="str">
        <f t="shared" si="41"/>
        <v/>
      </c>
      <c r="AZ26" s="124" t="str">
        <f t="shared" si="42"/>
        <v/>
      </c>
      <c r="BA26" s="52" t="str">
        <f t="shared" si="43"/>
        <v/>
      </c>
      <c r="BB26" s="53" t="str">
        <f t="shared" si="44"/>
        <v/>
      </c>
      <c r="BC26" s="53" t="str">
        <f t="shared" si="45"/>
        <v/>
      </c>
      <c r="BD26" s="53" t="str">
        <f t="shared" si="46"/>
        <v/>
      </c>
      <c r="BE26" s="124" t="str">
        <f t="shared" si="47"/>
        <v/>
      </c>
      <c r="BF26" s="52" t="str">
        <f t="shared" si="48"/>
        <v/>
      </c>
      <c r="BG26" s="53" t="str">
        <f t="shared" si="49"/>
        <v/>
      </c>
      <c r="BH26" s="53" t="str">
        <f t="shared" si="50"/>
        <v/>
      </c>
      <c r="BI26" s="53" t="str">
        <f t="shared" si="51"/>
        <v/>
      </c>
      <c r="BJ26" s="54" t="str">
        <f t="shared" si="52"/>
        <v/>
      </c>
      <c r="BK26" s="52" t="str">
        <f t="shared" si="53"/>
        <v/>
      </c>
      <c r="BL26" s="53" t="str">
        <f t="shared" si="54"/>
        <v/>
      </c>
      <c r="BM26" s="53" t="str">
        <f t="shared" si="55"/>
        <v/>
      </c>
      <c r="BN26" s="53" t="str">
        <f t="shared" si="56"/>
        <v/>
      </c>
      <c r="BO26" s="54" t="str">
        <f t="shared" si="57"/>
        <v/>
      </c>
      <c r="BP26" s="52" t="str">
        <f t="shared" si="58"/>
        <v/>
      </c>
      <c r="BQ26" s="53" t="str">
        <f t="shared" si="59"/>
        <v/>
      </c>
      <c r="BR26" s="53" t="str">
        <f t="shared" si="60"/>
        <v/>
      </c>
      <c r="BS26" s="53" t="str">
        <f t="shared" si="61"/>
        <v/>
      </c>
      <c r="BT26" s="54" t="str">
        <f t="shared" si="62"/>
        <v/>
      </c>
      <c r="BU26" s="52" t="str">
        <f t="shared" si="63"/>
        <v/>
      </c>
      <c r="BV26" s="53" t="str">
        <f t="shared" si="64"/>
        <v/>
      </c>
      <c r="BW26" s="53" t="str">
        <f t="shared" si="65"/>
        <v/>
      </c>
      <c r="BX26" s="53" t="str">
        <f t="shared" si="66"/>
        <v/>
      </c>
      <c r="BY26" s="54" t="str">
        <f t="shared" si="67"/>
        <v/>
      </c>
      <c r="BZ26" s="165">
        <f t="shared" si="299"/>
        <v>7</v>
      </c>
      <c r="CA26" s="53" t="str">
        <f t="shared" si="69"/>
        <v/>
      </c>
      <c r="CB26" s="181" t="str">
        <f t="shared" si="70"/>
        <v/>
      </c>
      <c r="CC26" s="127">
        <f t="shared" si="71"/>
        <v>0</v>
      </c>
      <c r="CD26" s="127" t="str">
        <f t="shared" si="72"/>
        <v/>
      </c>
      <c r="CE26" s="130"/>
      <c r="CF26" s="55" t="str">
        <f t="shared" si="73"/>
        <v/>
      </c>
      <c r="CG26" s="53" t="str">
        <f t="shared" si="74"/>
        <v/>
      </c>
      <c r="CH26" s="53" t="str">
        <f t="shared" si="75"/>
        <v/>
      </c>
      <c r="CI26" s="53" t="str">
        <f t="shared" si="76"/>
        <v/>
      </c>
      <c r="CJ26" s="124" t="str">
        <f t="shared" si="77"/>
        <v/>
      </c>
      <c r="CK26" s="52" t="str">
        <f t="shared" si="78"/>
        <v/>
      </c>
      <c r="CL26" s="53" t="str">
        <f t="shared" si="79"/>
        <v/>
      </c>
      <c r="CM26" s="53" t="str">
        <f t="shared" si="80"/>
        <v/>
      </c>
      <c r="CN26" s="53" t="str">
        <f t="shared" si="81"/>
        <v/>
      </c>
      <c r="CO26" s="124" t="str">
        <f t="shared" si="82"/>
        <v/>
      </c>
      <c r="CP26" s="52" t="str">
        <f t="shared" si="83"/>
        <v/>
      </c>
      <c r="CQ26" s="53" t="str">
        <f t="shared" si="84"/>
        <v/>
      </c>
      <c r="CR26" s="53" t="str">
        <f t="shared" si="85"/>
        <v/>
      </c>
      <c r="CS26" s="53" t="str">
        <f t="shared" si="86"/>
        <v/>
      </c>
      <c r="CT26" s="54" t="str">
        <f t="shared" si="87"/>
        <v/>
      </c>
      <c r="CU26" s="52" t="str">
        <f t="shared" si="88"/>
        <v/>
      </c>
      <c r="CV26" s="53" t="str">
        <f t="shared" si="89"/>
        <v/>
      </c>
      <c r="CW26" s="53" t="str">
        <f t="shared" si="90"/>
        <v/>
      </c>
      <c r="CX26" s="53" t="str">
        <f>IF(CV26&lt;&gt;"",IF($G26="3",IF(AND(CV26&lt;=20,CE26&gt;=CU132),HLOOKUP(CV26,Points_Table_Modified,IF(DJ26&gt;=6,8,DJ26+2),FALSE),0),IF(AND(CV26&lt;=10,$CE26&gt;=CU132),HLOOKUP(CV26,Points_Table,IF(DJ26&gt;=6,8,DJ26+2),FALSE),0)),"")</f>
        <v/>
      </c>
      <c r="CY26" s="54" t="str">
        <f t="shared" si="91"/>
        <v/>
      </c>
      <c r="CZ26" s="52" t="str">
        <f t="shared" si="92"/>
        <v/>
      </c>
      <c r="DA26" s="53" t="str">
        <f t="shared" si="93"/>
        <v/>
      </c>
      <c r="DB26" s="53" t="str">
        <f t="shared" si="94"/>
        <v/>
      </c>
      <c r="DC26" s="53" t="str">
        <f t="shared" si="95"/>
        <v/>
      </c>
      <c r="DD26" s="54" t="str">
        <f t="shared" si="96"/>
        <v/>
      </c>
      <c r="DE26" s="52" t="str">
        <f t="shared" si="97"/>
        <v/>
      </c>
      <c r="DF26" s="53" t="str">
        <f t="shared" si="98"/>
        <v/>
      </c>
      <c r="DG26" s="53" t="str">
        <f t="shared" si="99"/>
        <v/>
      </c>
      <c r="DH26" s="53" t="str">
        <f t="shared" si="300"/>
        <v/>
      </c>
      <c r="DI26" s="54" t="str">
        <f t="shared" si="100"/>
        <v/>
      </c>
      <c r="DJ26" s="165">
        <f t="shared" si="101"/>
        <v>7</v>
      </c>
      <c r="DK26" s="53" t="str">
        <f t="shared" si="102"/>
        <v/>
      </c>
      <c r="DL26" s="181" t="str">
        <f t="shared" si="103"/>
        <v/>
      </c>
      <c r="DM26" s="159">
        <f t="shared" si="104"/>
        <v>0</v>
      </c>
      <c r="DN26" s="127" t="str">
        <f t="shared" si="105"/>
        <v/>
      </c>
      <c r="DO26" s="130"/>
      <c r="DP26" s="55" t="str">
        <f t="shared" si="106"/>
        <v/>
      </c>
      <c r="DQ26" s="53" t="str">
        <f t="shared" si="107"/>
        <v/>
      </c>
      <c r="DR26" s="53" t="str">
        <f t="shared" si="108"/>
        <v/>
      </c>
      <c r="DS26" s="53" t="str">
        <f t="shared" si="109"/>
        <v/>
      </c>
      <c r="DT26" s="124" t="str">
        <f t="shared" si="110"/>
        <v/>
      </c>
      <c r="DU26" s="52" t="str">
        <f t="shared" si="111"/>
        <v/>
      </c>
      <c r="DV26" s="53" t="str">
        <f t="shared" si="112"/>
        <v/>
      </c>
      <c r="DW26" s="53" t="str">
        <f t="shared" si="113"/>
        <v/>
      </c>
      <c r="DX26" s="53" t="str">
        <f t="shared" si="114"/>
        <v/>
      </c>
      <c r="DY26" s="124" t="str">
        <f t="shared" si="115"/>
        <v/>
      </c>
      <c r="DZ26" s="52" t="str">
        <f t="shared" si="116"/>
        <v/>
      </c>
      <c r="EA26" s="53" t="str">
        <f t="shared" si="117"/>
        <v/>
      </c>
      <c r="EB26" s="53" t="str">
        <f t="shared" si="118"/>
        <v/>
      </c>
      <c r="EC26" s="53" t="str">
        <f t="shared" si="119"/>
        <v/>
      </c>
      <c r="ED26" s="57" t="str">
        <f t="shared" si="120"/>
        <v/>
      </c>
      <c r="EE26" s="52" t="str">
        <f t="shared" si="121"/>
        <v/>
      </c>
      <c r="EF26" s="53" t="str">
        <f t="shared" si="122"/>
        <v/>
      </c>
      <c r="EG26" s="53" t="str">
        <f t="shared" si="123"/>
        <v/>
      </c>
      <c r="EH26" s="53" t="str">
        <f t="shared" si="124"/>
        <v/>
      </c>
      <c r="EI26" s="57" t="str">
        <f t="shared" si="125"/>
        <v/>
      </c>
      <c r="EJ26" s="52" t="str">
        <f t="shared" si="126"/>
        <v/>
      </c>
      <c r="EK26" s="53" t="str">
        <f t="shared" si="127"/>
        <v/>
      </c>
      <c r="EL26" s="53" t="str">
        <f t="shared" si="128"/>
        <v/>
      </c>
      <c r="EM26" s="53" t="str">
        <f t="shared" si="129"/>
        <v/>
      </c>
      <c r="EN26" s="57" t="str">
        <f t="shared" si="130"/>
        <v/>
      </c>
      <c r="EO26" s="52" t="str">
        <f t="shared" si="131"/>
        <v/>
      </c>
      <c r="EP26" s="53" t="str">
        <f t="shared" si="132"/>
        <v/>
      </c>
      <c r="EQ26" s="53" t="str">
        <f t="shared" si="133"/>
        <v/>
      </c>
      <c r="ER26" s="53" t="str">
        <f t="shared" si="134"/>
        <v/>
      </c>
      <c r="ES26" s="54" t="str">
        <f t="shared" si="135"/>
        <v/>
      </c>
      <c r="ET26" s="165">
        <f t="shared" si="136"/>
        <v>6</v>
      </c>
      <c r="EU26" s="53" t="str">
        <f t="shared" si="137"/>
        <v/>
      </c>
      <c r="EV26" s="181" t="str">
        <f t="shared" si="138"/>
        <v/>
      </c>
      <c r="EW26" s="159">
        <f t="shared" si="139"/>
        <v>0</v>
      </c>
      <c r="EX26" s="127" t="str">
        <f t="shared" si="140"/>
        <v/>
      </c>
      <c r="EY26" s="130"/>
      <c r="EZ26" s="55" t="str">
        <f t="shared" si="141"/>
        <v/>
      </c>
      <c r="FA26" s="53" t="str">
        <f t="shared" si="142"/>
        <v/>
      </c>
      <c r="FB26" s="53" t="str">
        <f t="shared" si="143"/>
        <v/>
      </c>
      <c r="FC26" s="53" t="str">
        <f t="shared" si="144"/>
        <v/>
      </c>
      <c r="FD26" s="124" t="str">
        <f t="shared" si="145"/>
        <v/>
      </c>
      <c r="FE26" s="52" t="str">
        <f t="shared" si="146"/>
        <v/>
      </c>
      <c r="FF26" s="53" t="str">
        <f t="shared" si="147"/>
        <v/>
      </c>
      <c r="FG26" s="53" t="str">
        <f t="shared" si="148"/>
        <v/>
      </c>
      <c r="FH26" s="53" t="str">
        <f t="shared" si="149"/>
        <v/>
      </c>
      <c r="FI26" s="124" t="str">
        <f t="shared" si="150"/>
        <v/>
      </c>
      <c r="FJ26" s="52" t="str">
        <f t="shared" si="151"/>
        <v/>
      </c>
      <c r="FK26" s="53" t="str">
        <f t="shared" si="152"/>
        <v/>
      </c>
      <c r="FL26" s="53" t="str">
        <f t="shared" si="153"/>
        <v/>
      </c>
      <c r="FM26" s="53" t="str">
        <f>IF(FK26&lt;&gt;"",IF($G26="3",IF(AND(FK26&lt;=20,EY26&gt;=$FJ$120),HLOOKUP(FK26,Points_Table_Modified,IF(GD26&gt;=6,8,GD86),FALSE),0),IF(AND(FK26&lt;=10,EY26&gt;=$FJ$120),HLOOKUP(FK26,Points_Table,IF(GD26&gt;=6,8,GD26+2),FALSE),0)),"")</f>
        <v/>
      </c>
      <c r="FN26" s="57" t="str">
        <f t="shared" si="154"/>
        <v/>
      </c>
      <c r="FO26" s="52" t="str">
        <f t="shared" si="155"/>
        <v/>
      </c>
      <c r="FP26" s="53" t="str">
        <f t="shared" si="156"/>
        <v/>
      </c>
      <c r="FQ26" s="53" t="str">
        <f t="shared" si="157"/>
        <v/>
      </c>
      <c r="FR26" s="53" t="str">
        <f t="shared" si="158"/>
        <v/>
      </c>
      <c r="FS26" s="57" t="str">
        <f t="shared" si="159"/>
        <v/>
      </c>
      <c r="FT26" s="52" t="str">
        <f t="shared" si="160"/>
        <v/>
      </c>
      <c r="FU26" s="53" t="str">
        <f t="shared" si="161"/>
        <v/>
      </c>
      <c r="FV26" s="53" t="str">
        <f t="shared" si="162"/>
        <v/>
      </c>
      <c r="FW26" s="53" t="str">
        <f t="shared" si="163"/>
        <v/>
      </c>
      <c r="FX26" s="57" t="str">
        <f t="shared" si="164"/>
        <v/>
      </c>
      <c r="FY26" s="52" t="str">
        <f t="shared" si="165"/>
        <v/>
      </c>
      <c r="FZ26" s="53" t="str">
        <f t="shared" si="166"/>
        <v/>
      </c>
      <c r="GA26" s="53" t="str">
        <f t="shared" si="167"/>
        <v/>
      </c>
      <c r="GB26" s="53" t="str">
        <f t="shared" si="168"/>
        <v/>
      </c>
      <c r="GC26" s="57" t="str">
        <f t="shared" si="169"/>
        <v/>
      </c>
      <c r="GD26" s="165">
        <f t="shared" si="170"/>
        <v>6</v>
      </c>
      <c r="GE26" s="53" t="str">
        <f t="shared" si="171"/>
        <v/>
      </c>
      <c r="GF26" s="181" t="str">
        <f t="shared" si="172"/>
        <v/>
      </c>
      <c r="GG26" s="159">
        <f t="shared" si="173"/>
        <v>0</v>
      </c>
      <c r="GH26" s="127" t="str">
        <f t="shared" si="174"/>
        <v/>
      </c>
      <c r="GI26" s="130"/>
      <c r="GJ26" s="55" t="str">
        <f t="shared" si="175"/>
        <v/>
      </c>
      <c r="GK26" s="53" t="str">
        <f t="shared" si="176"/>
        <v/>
      </c>
      <c r="GL26" s="53" t="str">
        <f t="shared" si="177"/>
        <v/>
      </c>
      <c r="GM26" s="53" t="str">
        <f t="shared" si="178"/>
        <v/>
      </c>
      <c r="GN26" s="124" t="str">
        <f t="shared" si="179"/>
        <v/>
      </c>
      <c r="GO26" s="52" t="str">
        <f t="shared" si="180"/>
        <v/>
      </c>
      <c r="GP26" s="53" t="str">
        <f t="shared" si="181"/>
        <v/>
      </c>
      <c r="GQ26" s="53" t="str">
        <f t="shared" si="182"/>
        <v/>
      </c>
      <c r="GR26" s="53" t="str">
        <f t="shared" si="183"/>
        <v/>
      </c>
      <c r="GS26" s="124" t="str">
        <f t="shared" si="184"/>
        <v/>
      </c>
      <c r="GT26" s="52" t="str">
        <f t="shared" si="185"/>
        <v/>
      </c>
      <c r="GU26" s="53" t="str">
        <f t="shared" si="186"/>
        <v/>
      </c>
      <c r="GV26" s="53" t="str">
        <f t="shared" si="187"/>
        <v/>
      </c>
      <c r="GW26" s="53" t="str">
        <f>IF(GU26&lt;&gt;"",IF($G26="3",IF(AND(GU26&lt;=20,GI26&gt;=$GT$120),HLOOKUP(GU26,Points_Table_Modified,IF(HN26&gt;=6,8,HN86),FALSE),0),IF(AND(GU26&lt;=10,GI26&gt;=$GT$120),HLOOKUP(GU26,Points_Table,IF(HN26&gt;=6,8,HN26+2),FALSE),0)),"")</f>
        <v/>
      </c>
      <c r="GX26" s="54" t="str">
        <f t="shared" si="188"/>
        <v/>
      </c>
      <c r="GY26" s="52" t="str">
        <f t="shared" si="189"/>
        <v/>
      </c>
      <c r="GZ26" s="53" t="str">
        <f t="shared" si="190"/>
        <v/>
      </c>
      <c r="HA26" s="53" t="str">
        <f t="shared" si="191"/>
        <v/>
      </c>
      <c r="HB26" s="53" t="str">
        <f t="shared" si="192"/>
        <v/>
      </c>
      <c r="HC26" s="54" t="str">
        <f t="shared" si="193"/>
        <v/>
      </c>
      <c r="HD26" s="52" t="str">
        <f t="shared" si="194"/>
        <v/>
      </c>
      <c r="HE26" s="53" t="str">
        <f t="shared" si="195"/>
        <v/>
      </c>
      <c r="HF26" s="53" t="str">
        <f t="shared" si="196"/>
        <v/>
      </c>
      <c r="HG26" s="53" t="str">
        <f t="shared" si="197"/>
        <v/>
      </c>
      <c r="HH26" s="54" t="str">
        <f t="shared" si="198"/>
        <v/>
      </c>
      <c r="HI26" s="52" t="str">
        <f t="shared" si="199"/>
        <v/>
      </c>
      <c r="HJ26" s="53" t="str">
        <f t="shared" si="200"/>
        <v/>
      </c>
      <c r="HK26" s="53" t="str">
        <f t="shared" si="201"/>
        <v/>
      </c>
      <c r="HL26" s="53" t="str">
        <f t="shared" si="202"/>
        <v/>
      </c>
      <c r="HM26" s="54" t="str">
        <f t="shared" si="203"/>
        <v/>
      </c>
      <c r="HN26" s="165">
        <f t="shared" si="204"/>
        <v>6</v>
      </c>
      <c r="HO26" s="53" t="str">
        <f t="shared" si="205"/>
        <v/>
      </c>
      <c r="HP26" s="181" t="str">
        <f t="shared" si="206"/>
        <v/>
      </c>
      <c r="HQ26" s="159">
        <f t="shared" si="207"/>
        <v>0</v>
      </c>
      <c r="HR26" s="127" t="str">
        <f t="shared" si="208"/>
        <v/>
      </c>
      <c r="HS26" s="130">
        <v>43</v>
      </c>
      <c r="HT26" s="55" t="str">
        <f t="shared" si="209"/>
        <v/>
      </c>
      <c r="HU26" s="53" t="str">
        <f t="shared" si="210"/>
        <v/>
      </c>
      <c r="HV26" s="53" t="str">
        <f t="shared" si="211"/>
        <v/>
      </c>
      <c r="HW26" s="53" t="str">
        <f t="shared" si="212"/>
        <v/>
      </c>
      <c r="HX26" s="124" t="str">
        <f t="shared" si="213"/>
        <v/>
      </c>
      <c r="HY26" s="52">
        <f t="shared" si="214"/>
        <v>43</v>
      </c>
      <c r="HZ26" s="53">
        <f t="shared" si="215"/>
        <v>3</v>
      </c>
      <c r="IA26" s="53" t="str">
        <f t="shared" si="216"/>
        <v/>
      </c>
      <c r="IB26" s="53">
        <f t="shared" si="217"/>
        <v>20</v>
      </c>
      <c r="IC26" s="124">
        <f t="shared" si="218"/>
        <v>20</v>
      </c>
      <c r="ID26" s="52" t="str">
        <f t="shared" si="219"/>
        <v/>
      </c>
      <c r="IE26" s="53" t="str">
        <f t="shared" si="220"/>
        <v/>
      </c>
      <c r="IF26" s="53" t="str">
        <f t="shared" si="221"/>
        <v/>
      </c>
      <c r="IG26" s="53" t="str">
        <f t="shared" si="222"/>
        <v/>
      </c>
      <c r="IH26" s="54" t="str">
        <f t="shared" si="223"/>
        <v/>
      </c>
      <c r="II26" s="52" t="str">
        <f t="shared" si="224"/>
        <v/>
      </c>
      <c r="IJ26" s="53" t="str">
        <f t="shared" si="225"/>
        <v/>
      </c>
      <c r="IK26" s="53" t="str">
        <f t="shared" si="226"/>
        <v/>
      </c>
      <c r="IL26" s="53" t="str">
        <f t="shared" si="227"/>
        <v/>
      </c>
      <c r="IM26" s="54" t="str">
        <f t="shared" si="228"/>
        <v/>
      </c>
      <c r="IN26" s="52" t="str">
        <f t="shared" si="229"/>
        <v/>
      </c>
      <c r="IO26" s="53" t="str">
        <f t="shared" si="230"/>
        <v/>
      </c>
      <c r="IP26" s="53" t="str">
        <f t="shared" si="231"/>
        <v/>
      </c>
      <c r="IQ26" s="53" t="str">
        <f t="shared" si="232"/>
        <v/>
      </c>
      <c r="IR26" s="54" t="str">
        <f t="shared" si="233"/>
        <v/>
      </c>
      <c r="IS26" s="52" t="str">
        <f t="shared" si="234"/>
        <v/>
      </c>
      <c r="IT26" s="53" t="str">
        <f t="shared" si="235"/>
        <v/>
      </c>
      <c r="IU26" s="53" t="str">
        <f>IF($G26="6",IF(IF(IT26&lt;&gt;"",IF(MAX(COUNTIF($IT$6:$IT$117,$IT$6:$IT$117))&gt;1,"x",""),"")&lt;&gt;"",IT26+1,""),IF(IS26=0,"",IF(IF(IT26&lt;&gt;"",IF(MAX(COUNTIF(IT$6:$IT$117,$IT$6:$IT$117))&gt;1,"x",""),"")&lt;&gt;"",IT26+1,"")))</f>
        <v/>
      </c>
      <c r="IV26" s="53" t="str">
        <f t="shared" si="236"/>
        <v/>
      </c>
      <c r="IW26" s="54" t="str">
        <f t="shared" si="237"/>
        <v/>
      </c>
      <c r="IX26" s="165">
        <f t="shared" si="238"/>
        <v>7</v>
      </c>
      <c r="IY26" s="53" t="str">
        <f t="shared" si="239"/>
        <v>3</v>
      </c>
      <c r="IZ26" s="181">
        <f t="shared" si="240"/>
        <v>5</v>
      </c>
      <c r="JA26" s="159">
        <f t="shared" si="241"/>
        <v>20</v>
      </c>
      <c r="JB26" s="127">
        <f t="shared" si="242"/>
        <v>25</v>
      </c>
      <c r="JC26" s="130"/>
      <c r="JD26" s="55" t="str">
        <f t="shared" si="243"/>
        <v/>
      </c>
      <c r="JE26" s="53" t="str">
        <f t="shared" si="244"/>
        <v/>
      </c>
      <c r="JF26" s="53" t="str">
        <f t="shared" si="245"/>
        <v/>
      </c>
      <c r="JG26" s="53" t="str">
        <f t="shared" si="246"/>
        <v/>
      </c>
      <c r="JH26" s="124" t="str">
        <f t="shared" si="247"/>
        <v/>
      </c>
      <c r="JI26" s="52" t="str">
        <f t="shared" si="248"/>
        <v/>
      </c>
      <c r="JJ26" s="53" t="str">
        <f t="shared" si="249"/>
        <v/>
      </c>
      <c r="JK26" s="53" t="str">
        <f t="shared" si="250"/>
        <v/>
      </c>
      <c r="JL26" s="53" t="str">
        <f t="shared" si="251"/>
        <v/>
      </c>
      <c r="JM26" s="124" t="str">
        <f t="shared" si="252"/>
        <v/>
      </c>
      <c r="JN26" s="52" t="str">
        <f t="shared" si="253"/>
        <v/>
      </c>
      <c r="JO26" s="53" t="str">
        <f t="shared" si="254"/>
        <v/>
      </c>
      <c r="JP26" s="53" t="str">
        <f t="shared" si="255"/>
        <v/>
      </c>
      <c r="JQ26" s="53" t="str">
        <f t="shared" si="301"/>
        <v/>
      </c>
      <c r="JR26" s="54" t="str">
        <f t="shared" si="256"/>
        <v/>
      </c>
      <c r="JS26" s="52" t="str">
        <f t="shared" si="257"/>
        <v/>
      </c>
      <c r="JT26" s="53" t="str">
        <f t="shared" si="258"/>
        <v/>
      </c>
      <c r="JU26" s="53" t="str">
        <f t="shared" si="259"/>
        <v/>
      </c>
      <c r="JV26" s="53" t="str">
        <f t="shared" si="260"/>
        <v/>
      </c>
      <c r="JW26" s="54" t="str">
        <f t="shared" si="261"/>
        <v/>
      </c>
      <c r="JX26" s="52" t="str">
        <f t="shared" si="262"/>
        <v/>
      </c>
      <c r="JY26" s="53" t="str">
        <f t="shared" si="263"/>
        <v/>
      </c>
      <c r="JZ26" s="53" t="str">
        <f t="shared" si="264"/>
        <v/>
      </c>
      <c r="KA26" s="53" t="str">
        <f t="shared" si="265"/>
        <v/>
      </c>
      <c r="KB26" s="54" t="str">
        <f t="shared" si="266"/>
        <v/>
      </c>
      <c r="KC26" s="52" t="str">
        <f t="shared" si="267"/>
        <v/>
      </c>
      <c r="KD26" s="53" t="str">
        <f t="shared" si="268"/>
        <v/>
      </c>
      <c r="KE26" s="53" t="str">
        <f t="shared" si="269"/>
        <v/>
      </c>
      <c r="KF26" s="53" t="str">
        <f t="shared" si="270"/>
        <v/>
      </c>
      <c r="KG26" s="54" t="str">
        <f t="shared" si="271"/>
        <v/>
      </c>
      <c r="KH26" s="165">
        <f t="shared" si="272"/>
        <v>3</v>
      </c>
      <c r="KI26" s="53" t="str">
        <f t="shared" si="273"/>
        <v/>
      </c>
      <c r="KJ26" s="181" t="str">
        <f t="shared" si="274"/>
        <v/>
      </c>
      <c r="KK26" s="159">
        <f t="shared" si="275"/>
        <v>0</v>
      </c>
      <c r="KL26" s="332" t="str">
        <f t="shared" si="276"/>
        <v/>
      </c>
      <c r="KM26" s="86"/>
      <c r="KN26" s="60">
        <f t="shared" si="277"/>
        <v>0</v>
      </c>
      <c r="KO26" s="60">
        <f t="shared" si="278"/>
        <v>25</v>
      </c>
      <c r="KP26" s="201"/>
      <c r="KQ26" s="61">
        <f t="shared" si="297"/>
        <v>25</v>
      </c>
      <c r="KR26" s="61" t="str">
        <f t="shared" si="280"/>
        <v/>
      </c>
      <c r="KS26" s="61">
        <f t="shared" si="281"/>
        <v>25</v>
      </c>
      <c r="KT26" s="61" t="str">
        <f t="shared" si="282"/>
        <v/>
      </c>
      <c r="KU26" s="61" t="str">
        <f t="shared" si="283"/>
        <v/>
      </c>
      <c r="KV26" s="61" t="str">
        <f t="shared" si="284"/>
        <v/>
      </c>
      <c r="KW26" s="61" t="str">
        <f t="shared" si="285"/>
        <v/>
      </c>
      <c r="KX26" s="62">
        <f t="shared" si="286"/>
        <v>6</v>
      </c>
      <c r="KY26" s="84"/>
      <c r="KZ26" s="59">
        <f t="shared" si="287"/>
        <v>0</v>
      </c>
      <c r="LA26" s="60">
        <f t="shared" si="288"/>
        <v>25</v>
      </c>
      <c r="LB26" s="201"/>
      <c r="LC26" s="61">
        <f t="shared" si="289"/>
        <v>25</v>
      </c>
      <c r="LD26" s="61" t="str">
        <f t="shared" si="290"/>
        <v/>
      </c>
      <c r="LE26" s="61">
        <f t="shared" si="291"/>
        <v>25</v>
      </c>
      <c r="LF26" s="61" t="str">
        <f t="shared" si="292"/>
        <v/>
      </c>
      <c r="LG26" s="148">
        <f t="shared" si="293"/>
        <v>6</v>
      </c>
      <c r="LH26" s="87"/>
      <c r="LI26" s="185">
        <f t="shared" si="294"/>
        <v>1</v>
      </c>
      <c r="LJ26" s="87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</row>
    <row r="27" spans="1:381" s="1" customFormat="1" ht="15" x14ac:dyDescent="0.2">
      <c r="A27" s="35"/>
      <c r="B27" s="45">
        <v>22</v>
      </c>
      <c r="C27" s="63" t="s">
        <v>74</v>
      </c>
      <c r="D27" s="47" t="s">
        <v>23</v>
      </c>
      <c r="E27" s="161">
        <v>318912</v>
      </c>
      <c r="F27" s="162">
        <v>203</v>
      </c>
      <c r="G27" s="49" t="s">
        <v>100</v>
      </c>
      <c r="H27" s="50" t="str">
        <f t="shared" si="0"/>
        <v>Production Modified</v>
      </c>
      <c r="I27" s="186">
        <f t="shared" si="1"/>
        <v>25</v>
      </c>
      <c r="J27" s="51" t="str">
        <f t="shared" si="2"/>
        <v>x</v>
      </c>
      <c r="K27" s="119"/>
      <c r="L27" s="52" t="str">
        <f t="shared" si="3"/>
        <v/>
      </c>
      <c r="M27" s="53" t="str">
        <f t="shared" si="4"/>
        <v/>
      </c>
      <c r="N27" s="53" t="str">
        <f t="shared" si="5"/>
        <v/>
      </c>
      <c r="O27" s="53" t="str">
        <f t="shared" si="6"/>
        <v/>
      </c>
      <c r="P27" s="127" t="str">
        <f t="shared" si="7"/>
        <v/>
      </c>
      <c r="Q27" s="52" t="str">
        <f t="shared" si="8"/>
        <v/>
      </c>
      <c r="R27" s="53" t="str">
        <f t="shared" si="9"/>
        <v/>
      </c>
      <c r="S27" s="53" t="str">
        <f t="shared" si="10"/>
        <v/>
      </c>
      <c r="T27" s="53" t="str">
        <f t="shared" si="11"/>
        <v/>
      </c>
      <c r="U27" s="127" t="str">
        <f t="shared" si="12"/>
        <v/>
      </c>
      <c r="V27" s="52" t="str">
        <f t="shared" si="13"/>
        <v/>
      </c>
      <c r="W27" s="53" t="str">
        <f t="shared" si="14"/>
        <v/>
      </c>
      <c r="X27" s="53" t="str">
        <f t="shared" si="15"/>
        <v/>
      </c>
      <c r="Y27" s="53" t="str">
        <f t="shared" si="16"/>
        <v/>
      </c>
      <c r="Z27" s="127" t="str">
        <f t="shared" si="17"/>
        <v/>
      </c>
      <c r="AA27" s="52" t="str">
        <f t="shared" si="18"/>
        <v/>
      </c>
      <c r="AB27" s="53" t="str">
        <f t="shared" si="19"/>
        <v/>
      </c>
      <c r="AC27" s="53" t="str">
        <f t="shared" si="20"/>
        <v/>
      </c>
      <c r="AD27" s="53" t="str">
        <f t="shared" si="21"/>
        <v/>
      </c>
      <c r="AE27" s="127" t="str">
        <f t="shared" si="22"/>
        <v/>
      </c>
      <c r="AF27" s="52" t="str">
        <f t="shared" si="23"/>
        <v/>
      </c>
      <c r="AG27" s="53" t="str">
        <f t="shared" si="24"/>
        <v/>
      </c>
      <c r="AH27" s="53" t="str">
        <f t="shared" si="25"/>
        <v/>
      </c>
      <c r="AI27" s="53" t="str">
        <f t="shared" si="26"/>
        <v/>
      </c>
      <c r="AJ27" s="127" t="str">
        <f t="shared" si="27"/>
        <v/>
      </c>
      <c r="AK27" s="52" t="str">
        <f t="shared" si="28"/>
        <v/>
      </c>
      <c r="AL27" s="53" t="str">
        <f t="shared" si="29"/>
        <v/>
      </c>
      <c r="AM27" s="53" t="str">
        <f t="shared" si="30"/>
        <v/>
      </c>
      <c r="AN27" s="150" t="str">
        <f t="shared" si="31"/>
        <v/>
      </c>
      <c r="AO27" s="127" t="str">
        <f t="shared" si="32"/>
        <v/>
      </c>
      <c r="AP27" s="191">
        <f t="shared" si="33"/>
        <v>7</v>
      </c>
      <c r="AQ27" s="53" t="str">
        <f t="shared" si="34"/>
        <v/>
      </c>
      <c r="AR27" s="181" t="str">
        <f t="shared" si="35"/>
        <v/>
      </c>
      <c r="AS27" s="159">
        <f t="shared" si="36"/>
        <v>0</v>
      </c>
      <c r="AT27" s="127" t="str">
        <f t="shared" si="37"/>
        <v/>
      </c>
      <c r="AU27" s="130"/>
      <c r="AV27" s="55" t="str">
        <f t="shared" si="38"/>
        <v/>
      </c>
      <c r="AW27" s="53" t="str">
        <f t="shared" si="39"/>
        <v/>
      </c>
      <c r="AX27" s="53" t="str">
        <f t="shared" si="40"/>
        <v/>
      </c>
      <c r="AY27" s="53" t="str">
        <f t="shared" si="41"/>
        <v/>
      </c>
      <c r="AZ27" s="124" t="str">
        <f t="shared" si="42"/>
        <v/>
      </c>
      <c r="BA27" s="52" t="str">
        <f t="shared" si="43"/>
        <v/>
      </c>
      <c r="BB27" s="53" t="str">
        <f t="shared" si="44"/>
        <v/>
      </c>
      <c r="BC27" s="53" t="str">
        <f t="shared" si="45"/>
        <v/>
      </c>
      <c r="BD27" s="53" t="str">
        <f t="shared" si="46"/>
        <v/>
      </c>
      <c r="BE27" s="124" t="str">
        <f t="shared" si="47"/>
        <v/>
      </c>
      <c r="BF27" s="52" t="str">
        <f t="shared" si="48"/>
        <v/>
      </c>
      <c r="BG27" s="53" t="str">
        <f t="shared" si="49"/>
        <v/>
      </c>
      <c r="BH27" s="53" t="str">
        <f t="shared" si="50"/>
        <v/>
      </c>
      <c r="BI27" s="53" t="str">
        <f t="shared" si="51"/>
        <v/>
      </c>
      <c r="BJ27" s="54" t="str">
        <f t="shared" si="52"/>
        <v/>
      </c>
      <c r="BK27" s="52" t="str">
        <f t="shared" si="53"/>
        <v/>
      </c>
      <c r="BL27" s="53" t="str">
        <f t="shared" si="54"/>
        <v/>
      </c>
      <c r="BM27" s="53" t="str">
        <f t="shared" si="55"/>
        <v/>
      </c>
      <c r="BN27" s="53" t="str">
        <f t="shared" si="56"/>
        <v/>
      </c>
      <c r="BO27" s="54" t="str">
        <f t="shared" si="57"/>
        <v/>
      </c>
      <c r="BP27" s="52" t="str">
        <f t="shared" si="58"/>
        <v/>
      </c>
      <c r="BQ27" s="53" t="str">
        <f t="shared" si="59"/>
        <v/>
      </c>
      <c r="BR27" s="53" t="str">
        <f t="shared" si="60"/>
        <v/>
      </c>
      <c r="BS27" s="53" t="str">
        <f t="shared" si="61"/>
        <v/>
      </c>
      <c r="BT27" s="54" t="str">
        <f t="shared" si="62"/>
        <v/>
      </c>
      <c r="BU27" s="52" t="str">
        <f t="shared" si="63"/>
        <v/>
      </c>
      <c r="BV27" s="53" t="str">
        <f t="shared" si="64"/>
        <v/>
      </c>
      <c r="BW27" s="53" t="str">
        <f t="shared" si="65"/>
        <v/>
      </c>
      <c r="BX27" s="53" t="str">
        <f t="shared" si="66"/>
        <v/>
      </c>
      <c r="BY27" s="54" t="str">
        <f t="shared" si="67"/>
        <v/>
      </c>
      <c r="BZ27" s="165">
        <f t="shared" si="299"/>
        <v>7</v>
      </c>
      <c r="CA27" s="53" t="str">
        <f t="shared" si="69"/>
        <v/>
      </c>
      <c r="CB27" s="181" t="str">
        <f t="shared" si="70"/>
        <v/>
      </c>
      <c r="CC27" s="127">
        <f t="shared" si="71"/>
        <v>0</v>
      </c>
      <c r="CD27" s="127" t="str">
        <f t="shared" si="72"/>
        <v/>
      </c>
      <c r="CE27" s="130"/>
      <c r="CF27" s="55" t="str">
        <f t="shared" si="73"/>
        <v/>
      </c>
      <c r="CG27" s="53" t="str">
        <f t="shared" si="74"/>
        <v/>
      </c>
      <c r="CH27" s="53" t="str">
        <f t="shared" si="75"/>
        <v/>
      </c>
      <c r="CI27" s="53" t="str">
        <f t="shared" si="76"/>
        <v/>
      </c>
      <c r="CJ27" s="124" t="str">
        <f t="shared" si="77"/>
        <v/>
      </c>
      <c r="CK27" s="52" t="str">
        <f t="shared" si="78"/>
        <v/>
      </c>
      <c r="CL27" s="53" t="str">
        <f t="shared" si="79"/>
        <v/>
      </c>
      <c r="CM27" s="53" t="str">
        <f t="shared" si="80"/>
        <v/>
      </c>
      <c r="CN27" s="53" t="str">
        <f t="shared" si="81"/>
        <v/>
      </c>
      <c r="CO27" s="124" t="str">
        <f t="shared" si="82"/>
        <v/>
      </c>
      <c r="CP27" s="52" t="str">
        <f t="shared" si="83"/>
        <v/>
      </c>
      <c r="CQ27" s="53" t="str">
        <f t="shared" si="84"/>
        <v/>
      </c>
      <c r="CR27" s="53" t="str">
        <f t="shared" si="85"/>
        <v/>
      </c>
      <c r="CS27" s="53" t="str">
        <f t="shared" si="86"/>
        <v/>
      </c>
      <c r="CT27" s="54" t="str">
        <f t="shared" si="87"/>
        <v/>
      </c>
      <c r="CU27" s="52" t="str">
        <f t="shared" si="88"/>
        <v/>
      </c>
      <c r="CV27" s="53" t="str">
        <f t="shared" si="89"/>
        <v/>
      </c>
      <c r="CW27" s="53" t="str">
        <f t="shared" si="90"/>
        <v/>
      </c>
      <c r="CX27" s="53" t="str">
        <f>IF(CV27&lt;&gt;"",IF($G27="3",IF(AND(CV27&lt;=20,CE27&gt;=CU133),HLOOKUP(CV27,Points_Table_Modified,IF(DJ27&gt;=6,8,DJ27+2),FALSE),0),IF(AND(CV27&lt;=10,$CE27&gt;=CU133),HLOOKUP(CV27,Points_Table,IF(DJ27&gt;=6,8,DJ27+2),FALSE),0)),"")</f>
        <v/>
      </c>
      <c r="CY27" s="54" t="str">
        <f t="shared" si="91"/>
        <v/>
      </c>
      <c r="CZ27" s="52" t="str">
        <f t="shared" si="92"/>
        <v/>
      </c>
      <c r="DA27" s="53" t="str">
        <f t="shared" si="93"/>
        <v/>
      </c>
      <c r="DB27" s="53" t="str">
        <f t="shared" si="94"/>
        <v/>
      </c>
      <c r="DC27" s="53" t="str">
        <f t="shared" si="95"/>
        <v/>
      </c>
      <c r="DD27" s="54" t="str">
        <f t="shared" si="96"/>
        <v/>
      </c>
      <c r="DE27" s="52" t="str">
        <f t="shared" si="97"/>
        <v/>
      </c>
      <c r="DF27" s="53" t="str">
        <f t="shared" si="98"/>
        <v/>
      </c>
      <c r="DG27" s="53" t="str">
        <f t="shared" si="99"/>
        <v/>
      </c>
      <c r="DH27" s="53" t="str">
        <f t="shared" si="300"/>
        <v/>
      </c>
      <c r="DI27" s="54" t="str">
        <f t="shared" si="100"/>
        <v/>
      </c>
      <c r="DJ27" s="165">
        <f t="shared" si="101"/>
        <v>7</v>
      </c>
      <c r="DK27" s="53" t="str">
        <f t="shared" si="102"/>
        <v/>
      </c>
      <c r="DL27" s="181" t="str">
        <f t="shared" si="103"/>
        <v/>
      </c>
      <c r="DM27" s="159">
        <f t="shared" si="104"/>
        <v>0</v>
      </c>
      <c r="DN27" s="127" t="str">
        <f t="shared" si="105"/>
        <v/>
      </c>
      <c r="DO27" s="130">
        <v>240</v>
      </c>
      <c r="DP27" s="55" t="str">
        <f t="shared" si="106"/>
        <v/>
      </c>
      <c r="DQ27" s="53" t="str">
        <f t="shared" si="107"/>
        <v/>
      </c>
      <c r="DR27" s="53" t="str">
        <f t="shared" si="108"/>
        <v/>
      </c>
      <c r="DS27" s="53" t="str">
        <f t="shared" si="109"/>
        <v/>
      </c>
      <c r="DT27" s="124" t="str">
        <f t="shared" si="110"/>
        <v/>
      </c>
      <c r="DU27" s="52">
        <f t="shared" si="111"/>
        <v>240</v>
      </c>
      <c r="DV27" s="53">
        <f t="shared" si="112"/>
        <v>3</v>
      </c>
      <c r="DW27" s="53" t="str">
        <f t="shared" si="113"/>
        <v/>
      </c>
      <c r="DX27" s="53">
        <f t="shared" si="114"/>
        <v>20</v>
      </c>
      <c r="DY27" s="124">
        <f t="shared" si="115"/>
        <v>20</v>
      </c>
      <c r="DZ27" s="52" t="str">
        <f t="shared" si="116"/>
        <v/>
      </c>
      <c r="EA27" s="53" t="str">
        <f t="shared" si="117"/>
        <v/>
      </c>
      <c r="EB27" s="53" t="str">
        <f t="shared" si="118"/>
        <v/>
      </c>
      <c r="EC27" s="53" t="str">
        <f t="shared" si="119"/>
        <v/>
      </c>
      <c r="ED27" s="57" t="str">
        <f t="shared" si="120"/>
        <v/>
      </c>
      <c r="EE27" s="52" t="str">
        <f t="shared" si="121"/>
        <v/>
      </c>
      <c r="EF27" s="53" t="str">
        <f t="shared" si="122"/>
        <v/>
      </c>
      <c r="EG27" s="53" t="str">
        <f t="shared" si="123"/>
        <v/>
      </c>
      <c r="EH27" s="53" t="str">
        <f t="shared" si="124"/>
        <v/>
      </c>
      <c r="EI27" s="57" t="str">
        <f t="shared" si="125"/>
        <v/>
      </c>
      <c r="EJ27" s="52" t="str">
        <f t="shared" si="126"/>
        <v/>
      </c>
      <c r="EK27" s="53" t="str">
        <f t="shared" si="127"/>
        <v/>
      </c>
      <c r="EL27" s="53" t="str">
        <f t="shared" si="128"/>
        <v/>
      </c>
      <c r="EM27" s="53" t="str">
        <f t="shared" si="129"/>
        <v/>
      </c>
      <c r="EN27" s="57" t="str">
        <f t="shared" si="130"/>
        <v/>
      </c>
      <c r="EO27" s="52" t="str">
        <f t="shared" si="131"/>
        <v/>
      </c>
      <c r="EP27" s="53" t="str">
        <f t="shared" si="132"/>
        <v/>
      </c>
      <c r="EQ27" s="53" t="str">
        <f t="shared" si="133"/>
        <v/>
      </c>
      <c r="ER27" s="53" t="str">
        <f t="shared" si="134"/>
        <v/>
      </c>
      <c r="ES27" s="54" t="str">
        <f t="shared" si="135"/>
        <v/>
      </c>
      <c r="ET27" s="165">
        <f t="shared" si="136"/>
        <v>6</v>
      </c>
      <c r="EU27" s="53" t="str">
        <f t="shared" si="137"/>
        <v>3</v>
      </c>
      <c r="EV27" s="181">
        <f t="shared" si="138"/>
        <v>5</v>
      </c>
      <c r="EW27" s="159">
        <f t="shared" si="139"/>
        <v>20</v>
      </c>
      <c r="EX27" s="127">
        <f t="shared" si="140"/>
        <v>25</v>
      </c>
      <c r="EY27" s="130"/>
      <c r="EZ27" s="55" t="str">
        <f t="shared" si="141"/>
        <v/>
      </c>
      <c r="FA27" s="53" t="str">
        <f t="shared" si="142"/>
        <v/>
      </c>
      <c r="FB27" s="53" t="str">
        <f t="shared" si="143"/>
        <v/>
      </c>
      <c r="FC27" s="53" t="str">
        <f t="shared" si="144"/>
        <v/>
      </c>
      <c r="FD27" s="124" t="str">
        <f t="shared" si="145"/>
        <v/>
      </c>
      <c r="FE27" s="52" t="str">
        <f t="shared" si="146"/>
        <v/>
      </c>
      <c r="FF27" s="53" t="str">
        <f t="shared" si="147"/>
        <v/>
      </c>
      <c r="FG27" s="53" t="str">
        <f t="shared" si="148"/>
        <v/>
      </c>
      <c r="FH27" s="53" t="str">
        <f t="shared" si="149"/>
        <v/>
      </c>
      <c r="FI27" s="124" t="str">
        <f t="shared" si="150"/>
        <v/>
      </c>
      <c r="FJ27" s="52" t="str">
        <f t="shared" si="151"/>
        <v/>
      </c>
      <c r="FK27" s="53" t="str">
        <f t="shared" si="152"/>
        <v/>
      </c>
      <c r="FL27" s="53" t="str">
        <f t="shared" si="153"/>
        <v/>
      </c>
      <c r="FM27" s="53" t="str">
        <f>IF(FK27&lt;&gt;"",IF($G27="3",IF(AND(FK27&lt;=20,EY27&gt;=$FJ$120),HLOOKUP(FK27,Points_Table_Modified,IF(GD27&gt;=6,8,GD87),FALSE),0),IF(AND(FK27&lt;=10,EY27&gt;=$FJ$120),HLOOKUP(FK27,Points_Table,IF(GD27&gt;=6,8,GD27+2),FALSE),0)),"")</f>
        <v/>
      </c>
      <c r="FN27" s="57" t="str">
        <f t="shared" si="154"/>
        <v/>
      </c>
      <c r="FO27" s="52" t="str">
        <f t="shared" si="155"/>
        <v/>
      </c>
      <c r="FP27" s="53" t="str">
        <f t="shared" si="156"/>
        <v/>
      </c>
      <c r="FQ27" s="53" t="str">
        <f t="shared" si="157"/>
        <v/>
      </c>
      <c r="FR27" s="53" t="str">
        <f t="shared" si="158"/>
        <v/>
      </c>
      <c r="FS27" s="57" t="str">
        <f t="shared" si="159"/>
        <v/>
      </c>
      <c r="FT27" s="52" t="str">
        <f t="shared" si="160"/>
        <v/>
      </c>
      <c r="FU27" s="53" t="str">
        <f t="shared" si="161"/>
        <v/>
      </c>
      <c r="FV27" s="53" t="str">
        <f t="shared" si="162"/>
        <v/>
      </c>
      <c r="FW27" s="53" t="str">
        <f t="shared" si="163"/>
        <v/>
      </c>
      <c r="FX27" s="57" t="str">
        <f t="shared" si="164"/>
        <v/>
      </c>
      <c r="FY27" s="52" t="str">
        <f t="shared" si="165"/>
        <v/>
      </c>
      <c r="FZ27" s="53" t="str">
        <f t="shared" si="166"/>
        <v/>
      </c>
      <c r="GA27" s="53" t="str">
        <f t="shared" si="167"/>
        <v/>
      </c>
      <c r="GB27" s="53" t="str">
        <f t="shared" si="168"/>
        <v/>
      </c>
      <c r="GC27" s="57" t="str">
        <f t="shared" si="169"/>
        <v/>
      </c>
      <c r="GD27" s="165">
        <f t="shared" si="170"/>
        <v>6</v>
      </c>
      <c r="GE27" s="53" t="str">
        <f t="shared" si="171"/>
        <v/>
      </c>
      <c r="GF27" s="181" t="str">
        <f t="shared" si="172"/>
        <v/>
      </c>
      <c r="GG27" s="159">
        <f t="shared" si="173"/>
        <v>0</v>
      </c>
      <c r="GH27" s="127" t="str">
        <f t="shared" si="174"/>
        <v/>
      </c>
      <c r="GI27" s="130"/>
      <c r="GJ27" s="55" t="str">
        <f t="shared" si="175"/>
        <v/>
      </c>
      <c r="GK27" s="53" t="str">
        <f t="shared" si="176"/>
        <v/>
      </c>
      <c r="GL27" s="53" t="str">
        <f t="shared" si="177"/>
        <v/>
      </c>
      <c r="GM27" s="53" t="str">
        <f t="shared" si="178"/>
        <v/>
      </c>
      <c r="GN27" s="124" t="str">
        <f t="shared" si="179"/>
        <v/>
      </c>
      <c r="GO27" s="52" t="str">
        <f t="shared" si="180"/>
        <v/>
      </c>
      <c r="GP27" s="53" t="str">
        <f t="shared" si="181"/>
        <v/>
      </c>
      <c r="GQ27" s="53" t="str">
        <f t="shared" si="182"/>
        <v/>
      </c>
      <c r="GR27" s="53" t="str">
        <f t="shared" si="183"/>
        <v/>
      </c>
      <c r="GS27" s="124" t="str">
        <f t="shared" si="184"/>
        <v/>
      </c>
      <c r="GT27" s="52" t="str">
        <f t="shared" si="185"/>
        <v/>
      </c>
      <c r="GU27" s="53" t="str">
        <f t="shared" si="186"/>
        <v/>
      </c>
      <c r="GV27" s="53" t="str">
        <f t="shared" si="187"/>
        <v/>
      </c>
      <c r="GW27" s="53" t="str">
        <f>IF(GU27&lt;&gt;"",IF($G27="3",IF(AND(GU27&lt;=20,GI27&gt;=$GT$120),HLOOKUP(GU27,Points_Table_Modified,IF(HN27&gt;=6,8,HN87),FALSE),0),IF(AND(GU27&lt;=10,GI27&gt;=$GT$120),HLOOKUP(GU27,Points_Table,IF(HN27&gt;=6,8,HN27+2),FALSE),0)),"")</f>
        <v/>
      </c>
      <c r="GX27" s="54" t="str">
        <f t="shared" si="188"/>
        <v/>
      </c>
      <c r="GY27" s="52" t="str">
        <f t="shared" si="189"/>
        <v/>
      </c>
      <c r="GZ27" s="53" t="str">
        <f t="shared" si="190"/>
        <v/>
      </c>
      <c r="HA27" s="53" t="str">
        <f t="shared" si="191"/>
        <v/>
      </c>
      <c r="HB27" s="53" t="str">
        <f t="shared" si="192"/>
        <v/>
      </c>
      <c r="HC27" s="54" t="str">
        <f t="shared" si="193"/>
        <v/>
      </c>
      <c r="HD27" s="52" t="str">
        <f t="shared" si="194"/>
        <v/>
      </c>
      <c r="HE27" s="53" t="str">
        <f t="shared" si="195"/>
        <v/>
      </c>
      <c r="HF27" s="53" t="str">
        <f t="shared" si="196"/>
        <v/>
      </c>
      <c r="HG27" s="53" t="str">
        <f t="shared" si="197"/>
        <v/>
      </c>
      <c r="HH27" s="54" t="str">
        <f t="shared" si="198"/>
        <v/>
      </c>
      <c r="HI27" s="52" t="str">
        <f t="shared" si="199"/>
        <v/>
      </c>
      <c r="HJ27" s="53" t="str">
        <f t="shared" si="200"/>
        <v/>
      </c>
      <c r="HK27" s="53" t="str">
        <f t="shared" si="201"/>
        <v/>
      </c>
      <c r="HL27" s="53" t="str">
        <f t="shared" si="202"/>
        <v/>
      </c>
      <c r="HM27" s="54" t="str">
        <f t="shared" si="203"/>
        <v/>
      </c>
      <c r="HN27" s="165">
        <f t="shared" si="204"/>
        <v>6</v>
      </c>
      <c r="HO27" s="53" t="str">
        <f t="shared" si="205"/>
        <v/>
      </c>
      <c r="HP27" s="181" t="str">
        <f t="shared" si="206"/>
        <v/>
      </c>
      <c r="HQ27" s="159">
        <f t="shared" si="207"/>
        <v>0</v>
      </c>
      <c r="HR27" s="127" t="str">
        <f t="shared" si="208"/>
        <v/>
      </c>
      <c r="HS27" s="130"/>
      <c r="HT27" s="55" t="str">
        <f t="shared" si="209"/>
        <v/>
      </c>
      <c r="HU27" s="53" t="str">
        <f t="shared" si="210"/>
        <v/>
      </c>
      <c r="HV27" s="53" t="str">
        <f t="shared" si="211"/>
        <v/>
      </c>
      <c r="HW27" s="53" t="str">
        <f t="shared" si="212"/>
        <v/>
      </c>
      <c r="HX27" s="124" t="str">
        <f t="shared" si="213"/>
        <v/>
      </c>
      <c r="HY27" s="52" t="str">
        <f t="shared" si="214"/>
        <v/>
      </c>
      <c r="HZ27" s="53" t="str">
        <f t="shared" si="215"/>
        <v/>
      </c>
      <c r="IA27" s="53" t="str">
        <f t="shared" si="216"/>
        <v/>
      </c>
      <c r="IB27" s="53" t="str">
        <f t="shared" si="217"/>
        <v/>
      </c>
      <c r="IC27" s="124" t="str">
        <f t="shared" si="218"/>
        <v/>
      </c>
      <c r="ID27" s="52" t="str">
        <f t="shared" si="219"/>
        <v/>
      </c>
      <c r="IE27" s="53" t="str">
        <f t="shared" si="220"/>
        <v/>
      </c>
      <c r="IF27" s="53" t="str">
        <f t="shared" si="221"/>
        <v/>
      </c>
      <c r="IG27" s="53" t="str">
        <f t="shared" si="222"/>
        <v/>
      </c>
      <c r="IH27" s="54" t="str">
        <f t="shared" si="223"/>
        <v/>
      </c>
      <c r="II27" s="52" t="str">
        <f t="shared" si="224"/>
        <v/>
      </c>
      <c r="IJ27" s="53" t="str">
        <f t="shared" si="225"/>
        <v/>
      </c>
      <c r="IK27" s="53" t="str">
        <f t="shared" si="226"/>
        <v/>
      </c>
      <c r="IL27" s="53" t="str">
        <f t="shared" si="227"/>
        <v/>
      </c>
      <c r="IM27" s="54" t="str">
        <f t="shared" si="228"/>
        <v/>
      </c>
      <c r="IN27" s="52" t="str">
        <f t="shared" si="229"/>
        <v/>
      </c>
      <c r="IO27" s="53" t="str">
        <f t="shared" si="230"/>
        <v/>
      </c>
      <c r="IP27" s="53" t="str">
        <f t="shared" si="231"/>
        <v/>
      </c>
      <c r="IQ27" s="53" t="str">
        <f t="shared" si="232"/>
        <v/>
      </c>
      <c r="IR27" s="54" t="str">
        <f t="shared" si="233"/>
        <v/>
      </c>
      <c r="IS27" s="52" t="str">
        <f t="shared" si="234"/>
        <v/>
      </c>
      <c r="IT27" s="53" t="str">
        <f t="shared" si="235"/>
        <v/>
      </c>
      <c r="IU27" s="53" t="str">
        <f>IF($G27="6",IF(IF(IT27&lt;&gt;"",IF(MAX(COUNTIF($IT$6:$IT$117,$IT$6:$IT$117))&gt;1,"x",""),"")&lt;&gt;"",IT27+1,""),IF(IS27=0,"",IF(IF(IT27&lt;&gt;"",IF(MAX(COUNTIF(IT$6:$IT$117,$IT$6:$IT$117))&gt;1,"x",""),"")&lt;&gt;"",IT27+1,"")))</f>
        <v/>
      </c>
      <c r="IV27" s="53" t="str">
        <f t="shared" si="236"/>
        <v/>
      </c>
      <c r="IW27" s="54" t="str">
        <f t="shared" si="237"/>
        <v/>
      </c>
      <c r="IX27" s="165">
        <f t="shared" si="238"/>
        <v>7</v>
      </c>
      <c r="IY27" s="53" t="str">
        <f t="shared" si="239"/>
        <v/>
      </c>
      <c r="IZ27" s="181" t="str">
        <f t="shared" si="240"/>
        <v/>
      </c>
      <c r="JA27" s="159">
        <f t="shared" si="241"/>
        <v>0</v>
      </c>
      <c r="JB27" s="127" t="str">
        <f t="shared" si="242"/>
        <v/>
      </c>
      <c r="JC27" s="130"/>
      <c r="JD27" s="55" t="str">
        <f t="shared" si="243"/>
        <v/>
      </c>
      <c r="JE27" s="53" t="str">
        <f t="shared" si="244"/>
        <v/>
      </c>
      <c r="JF27" s="53" t="str">
        <f t="shared" si="245"/>
        <v/>
      </c>
      <c r="JG27" s="53" t="str">
        <f t="shared" si="246"/>
        <v/>
      </c>
      <c r="JH27" s="124" t="str">
        <f t="shared" si="247"/>
        <v/>
      </c>
      <c r="JI27" s="52" t="str">
        <f t="shared" si="248"/>
        <v/>
      </c>
      <c r="JJ27" s="53" t="str">
        <f t="shared" si="249"/>
        <v/>
      </c>
      <c r="JK27" s="53" t="str">
        <f t="shared" si="250"/>
        <v/>
      </c>
      <c r="JL27" s="53" t="str">
        <f t="shared" si="251"/>
        <v/>
      </c>
      <c r="JM27" s="124" t="str">
        <f t="shared" si="252"/>
        <v/>
      </c>
      <c r="JN27" s="52" t="str">
        <f t="shared" si="253"/>
        <v/>
      </c>
      <c r="JO27" s="53" t="str">
        <f t="shared" si="254"/>
        <v/>
      </c>
      <c r="JP27" s="53" t="str">
        <f t="shared" si="255"/>
        <v/>
      </c>
      <c r="JQ27" s="53" t="str">
        <f t="shared" si="301"/>
        <v/>
      </c>
      <c r="JR27" s="54" t="str">
        <f t="shared" si="256"/>
        <v/>
      </c>
      <c r="JS27" s="52" t="str">
        <f t="shared" si="257"/>
        <v/>
      </c>
      <c r="JT27" s="53" t="str">
        <f t="shared" si="258"/>
        <v/>
      </c>
      <c r="JU27" s="53" t="str">
        <f t="shared" si="259"/>
        <v/>
      </c>
      <c r="JV27" s="53" t="str">
        <f t="shared" si="260"/>
        <v/>
      </c>
      <c r="JW27" s="54" t="str">
        <f t="shared" si="261"/>
        <v/>
      </c>
      <c r="JX27" s="52" t="str">
        <f t="shared" si="262"/>
        <v/>
      </c>
      <c r="JY27" s="53" t="str">
        <f t="shared" si="263"/>
        <v/>
      </c>
      <c r="JZ27" s="53" t="str">
        <f t="shared" si="264"/>
        <v/>
      </c>
      <c r="KA27" s="53" t="str">
        <f t="shared" si="265"/>
        <v/>
      </c>
      <c r="KB27" s="54" t="str">
        <f t="shared" si="266"/>
        <v/>
      </c>
      <c r="KC27" s="52" t="str">
        <f t="shared" si="267"/>
        <v/>
      </c>
      <c r="KD27" s="53" t="str">
        <f t="shared" si="268"/>
        <v/>
      </c>
      <c r="KE27" s="53" t="str">
        <f t="shared" si="269"/>
        <v/>
      </c>
      <c r="KF27" s="53" t="str">
        <f t="shared" si="270"/>
        <v/>
      </c>
      <c r="KG27" s="54" t="str">
        <f t="shared" si="271"/>
        <v/>
      </c>
      <c r="KH27" s="165">
        <f t="shared" si="272"/>
        <v>3</v>
      </c>
      <c r="KI27" s="53" t="str">
        <f t="shared" si="273"/>
        <v/>
      </c>
      <c r="KJ27" s="181" t="str">
        <f t="shared" si="274"/>
        <v/>
      </c>
      <c r="KK27" s="159">
        <f t="shared" si="275"/>
        <v>0</v>
      </c>
      <c r="KL27" s="332" t="str">
        <f t="shared" si="276"/>
        <v/>
      </c>
      <c r="KM27" s="86"/>
      <c r="KN27" s="60">
        <f t="shared" si="277"/>
        <v>0</v>
      </c>
      <c r="KO27" s="60">
        <f t="shared" si="278"/>
        <v>25</v>
      </c>
      <c r="KP27" s="201"/>
      <c r="KQ27" s="61">
        <f t="shared" si="297"/>
        <v>25</v>
      </c>
      <c r="KR27" s="61" t="str">
        <f t="shared" si="280"/>
        <v/>
      </c>
      <c r="KS27" s="61">
        <f t="shared" si="281"/>
        <v>25</v>
      </c>
      <c r="KT27" s="61" t="str">
        <f t="shared" si="282"/>
        <v/>
      </c>
      <c r="KU27" s="61" t="str">
        <f t="shared" si="283"/>
        <v/>
      </c>
      <c r="KV27" s="61" t="str">
        <f t="shared" si="284"/>
        <v/>
      </c>
      <c r="KW27" s="61" t="str">
        <f t="shared" si="285"/>
        <v/>
      </c>
      <c r="KX27" s="62">
        <f t="shared" si="286"/>
        <v>6</v>
      </c>
      <c r="KY27" s="84"/>
      <c r="KZ27" s="59">
        <f t="shared" si="287"/>
        <v>0</v>
      </c>
      <c r="LA27" s="60">
        <f t="shared" si="288"/>
        <v>25</v>
      </c>
      <c r="LB27" s="201"/>
      <c r="LC27" s="61">
        <f t="shared" si="289"/>
        <v>25</v>
      </c>
      <c r="LD27" s="61" t="str">
        <f t="shared" si="290"/>
        <v/>
      </c>
      <c r="LE27" s="61">
        <f t="shared" si="291"/>
        <v>25</v>
      </c>
      <c r="LF27" s="61" t="str">
        <f t="shared" si="292"/>
        <v/>
      </c>
      <c r="LG27" s="148">
        <f t="shared" si="293"/>
        <v>6</v>
      </c>
      <c r="LH27" s="87"/>
      <c r="LI27" s="185">
        <f t="shared" si="294"/>
        <v>1</v>
      </c>
      <c r="LJ27" s="87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</row>
    <row r="28" spans="1:381" s="1" customFormat="1" ht="15" x14ac:dyDescent="0.2">
      <c r="A28" s="35"/>
      <c r="B28" s="45">
        <v>23</v>
      </c>
      <c r="C28" s="63" t="s">
        <v>32</v>
      </c>
      <c r="D28" s="47" t="s">
        <v>207</v>
      </c>
      <c r="E28" s="161">
        <v>100348</v>
      </c>
      <c r="F28" s="161">
        <v>215</v>
      </c>
      <c r="G28" s="49" t="s">
        <v>100</v>
      </c>
      <c r="H28" s="50" t="str">
        <f t="shared" si="0"/>
        <v>Production Modified</v>
      </c>
      <c r="I28" s="186">
        <f t="shared" si="1"/>
        <v>22</v>
      </c>
      <c r="J28" s="51" t="str">
        <f t="shared" si="2"/>
        <v>x</v>
      </c>
      <c r="K28" s="119"/>
      <c r="L28" s="52" t="str">
        <f t="shared" si="3"/>
        <v/>
      </c>
      <c r="M28" s="53" t="str">
        <f t="shared" si="4"/>
        <v/>
      </c>
      <c r="N28" s="53" t="str">
        <f t="shared" si="5"/>
        <v/>
      </c>
      <c r="O28" s="53" t="str">
        <f t="shared" si="6"/>
        <v/>
      </c>
      <c r="P28" s="127" t="str">
        <f t="shared" si="7"/>
        <v/>
      </c>
      <c r="Q28" s="52" t="str">
        <f t="shared" si="8"/>
        <v/>
      </c>
      <c r="R28" s="53" t="str">
        <f t="shared" si="9"/>
        <v/>
      </c>
      <c r="S28" s="53" t="str">
        <f t="shared" si="10"/>
        <v/>
      </c>
      <c r="T28" s="53" t="str">
        <f t="shared" si="11"/>
        <v/>
      </c>
      <c r="U28" s="127" t="str">
        <f t="shared" si="12"/>
        <v/>
      </c>
      <c r="V28" s="52" t="str">
        <f t="shared" si="13"/>
        <v/>
      </c>
      <c r="W28" s="53" t="str">
        <f t="shared" si="14"/>
        <v/>
      </c>
      <c r="X28" s="53" t="str">
        <f t="shared" si="15"/>
        <v/>
      </c>
      <c r="Y28" s="53" t="str">
        <f t="shared" si="16"/>
        <v/>
      </c>
      <c r="Z28" s="127" t="str">
        <f t="shared" si="17"/>
        <v/>
      </c>
      <c r="AA28" s="52" t="str">
        <f t="shared" si="18"/>
        <v/>
      </c>
      <c r="AB28" s="53" t="str">
        <f t="shared" si="19"/>
        <v/>
      </c>
      <c r="AC28" s="53" t="str">
        <f t="shared" si="20"/>
        <v/>
      </c>
      <c r="AD28" s="53" t="str">
        <f t="shared" si="21"/>
        <v/>
      </c>
      <c r="AE28" s="127" t="str">
        <f t="shared" si="22"/>
        <v/>
      </c>
      <c r="AF28" s="52" t="str">
        <f t="shared" si="23"/>
        <v/>
      </c>
      <c r="AG28" s="53" t="str">
        <f t="shared" si="24"/>
        <v/>
      </c>
      <c r="AH28" s="53" t="str">
        <f t="shared" si="25"/>
        <v/>
      </c>
      <c r="AI28" s="53" t="str">
        <f t="shared" si="26"/>
        <v/>
      </c>
      <c r="AJ28" s="127" t="str">
        <f t="shared" si="27"/>
        <v/>
      </c>
      <c r="AK28" s="52" t="str">
        <f t="shared" si="28"/>
        <v/>
      </c>
      <c r="AL28" s="53" t="str">
        <f t="shared" si="29"/>
        <v/>
      </c>
      <c r="AM28" s="53" t="str">
        <f t="shared" si="30"/>
        <v/>
      </c>
      <c r="AN28" s="150" t="str">
        <f t="shared" si="31"/>
        <v/>
      </c>
      <c r="AO28" s="127" t="str">
        <f t="shared" si="32"/>
        <v/>
      </c>
      <c r="AP28" s="191">
        <f t="shared" si="33"/>
        <v>7</v>
      </c>
      <c r="AQ28" s="53" t="str">
        <f t="shared" si="34"/>
        <v/>
      </c>
      <c r="AR28" s="181" t="str">
        <f t="shared" si="35"/>
        <v/>
      </c>
      <c r="AS28" s="159">
        <f t="shared" si="36"/>
        <v>0</v>
      </c>
      <c r="AT28" s="127" t="str">
        <f t="shared" si="37"/>
        <v/>
      </c>
      <c r="AU28" s="130"/>
      <c r="AV28" s="55" t="str">
        <f t="shared" si="38"/>
        <v/>
      </c>
      <c r="AW28" s="53" t="str">
        <f t="shared" si="39"/>
        <v/>
      </c>
      <c r="AX28" s="53" t="str">
        <f t="shared" si="40"/>
        <v/>
      </c>
      <c r="AY28" s="53" t="str">
        <f t="shared" si="41"/>
        <v/>
      </c>
      <c r="AZ28" s="124" t="str">
        <f t="shared" si="42"/>
        <v/>
      </c>
      <c r="BA28" s="52" t="str">
        <f t="shared" si="43"/>
        <v/>
      </c>
      <c r="BB28" s="53" t="str">
        <f t="shared" si="44"/>
        <v/>
      </c>
      <c r="BC28" s="53" t="str">
        <f t="shared" si="45"/>
        <v/>
      </c>
      <c r="BD28" s="53" t="str">
        <f t="shared" si="46"/>
        <v/>
      </c>
      <c r="BE28" s="124" t="str">
        <f t="shared" si="47"/>
        <v/>
      </c>
      <c r="BF28" s="52" t="str">
        <f t="shared" si="48"/>
        <v/>
      </c>
      <c r="BG28" s="53" t="str">
        <f t="shared" si="49"/>
        <v/>
      </c>
      <c r="BH28" s="53" t="str">
        <f t="shared" si="50"/>
        <v/>
      </c>
      <c r="BI28" s="53" t="str">
        <f t="shared" si="51"/>
        <v/>
      </c>
      <c r="BJ28" s="54" t="str">
        <f t="shared" si="52"/>
        <v/>
      </c>
      <c r="BK28" s="52" t="str">
        <f t="shared" si="53"/>
        <v/>
      </c>
      <c r="BL28" s="53" t="str">
        <f t="shared" si="54"/>
        <v/>
      </c>
      <c r="BM28" s="53" t="str">
        <f t="shared" si="55"/>
        <v/>
      </c>
      <c r="BN28" s="53" t="str">
        <f t="shared" si="56"/>
        <v/>
      </c>
      <c r="BO28" s="54" t="str">
        <f t="shared" si="57"/>
        <v/>
      </c>
      <c r="BP28" s="52" t="str">
        <f t="shared" si="58"/>
        <v/>
      </c>
      <c r="BQ28" s="53" t="str">
        <f t="shared" si="59"/>
        <v/>
      </c>
      <c r="BR28" s="53" t="str">
        <f t="shared" si="60"/>
        <v/>
      </c>
      <c r="BS28" s="53" t="str">
        <f t="shared" si="61"/>
        <v/>
      </c>
      <c r="BT28" s="54" t="str">
        <f t="shared" si="62"/>
        <v/>
      </c>
      <c r="BU28" s="52" t="str">
        <f t="shared" si="63"/>
        <v/>
      </c>
      <c r="BV28" s="53" t="str">
        <f t="shared" si="64"/>
        <v/>
      </c>
      <c r="BW28" s="53" t="str">
        <f t="shared" si="65"/>
        <v/>
      </c>
      <c r="BX28" s="53" t="str">
        <f t="shared" si="66"/>
        <v/>
      </c>
      <c r="BY28" s="54" t="str">
        <f t="shared" si="67"/>
        <v/>
      </c>
      <c r="BZ28" s="165">
        <f t="shared" si="299"/>
        <v>7</v>
      </c>
      <c r="CA28" s="53" t="str">
        <f t="shared" si="69"/>
        <v/>
      </c>
      <c r="CB28" s="181" t="str">
        <f t="shared" si="70"/>
        <v/>
      </c>
      <c r="CC28" s="127">
        <f t="shared" si="71"/>
        <v>0</v>
      </c>
      <c r="CD28" s="127" t="str">
        <f t="shared" si="72"/>
        <v/>
      </c>
      <c r="CE28" s="130"/>
      <c r="CF28" s="55" t="str">
        <f t="shared" si="73"/>
        <v/>
      </c>
      <c r="CG28" s="53" t="str">
        <f t="shared" si="74"/>
        <v/>
      </c>
      <c r="CH28" s="53" t="str">
        <f t="shared" si="75"/>
        <v/>
      </c>
      <c r="CI28" s="53" t="str">
        <f t="shared" si="76"/>
        <v/>
      </c>
      <c r="CJ28" s="124" t="str">
        <f t="shared" si="77"/>
        <v/>
      </c>
      <c r="CK28" s="52" t="str">
        <f t="shared" si="78"/>
        <v/>
      </c>
      <c r="CL28" s="53" t="str">
        <f t="shared" si="79"/>
        <v/>
      </c>
      <c r="CM28" s="53" t="str">
        <f t="shared" si="80"/>
        <v/>
      </c>
      <c r="CN28" s="53" t="str">
        <f t="shared" si="81"/>
        <v/>
      </c>
      <c r="CO28" s="124" t="str">
        <f t="shared" si="82"/>
        <v/>
      </c>
      <c r="CP28" s="52" t="str">
        <f t="shared" si="83"/>
        <v/>
      </c>
      <c r="CQ28" s="53" t="str">
        <f t="shared" si="84"/>
        <v/>
      </c>
      <c r="CR28" s="53" t="str">
        <f t="shared" si="85"/>
        <v/>
      </c>
      <c r="CS28" s="53" t="str">
        <f t="shared" si="86"/>
        <v/>
      </c>
      <c r="CT28" s="54" t="str">
        <f t="shared" si="87"/>
        <v/>
      </c>
      <c r="CU28" s="52" t="str">
        <f t="shared" si="88"/>
        <v/>
      </c>
      <c r="CV28" s="53" t="str">
        <f t="shared" si="89"/>
        <v/>
      </c>
      <c r="CW28" s="53" t="str">
        <f t="shared" si="90"/>
        <v/>
      </c>
      <c r="CX28" s="53" t="str">
        <f>IF(CV28&lt;&gt;"",IF($G28="3",IF(AND(CV28&lt;=20,CE28&gt;=CU134),HLOOKUP(CV28,Points_Table_Modified,IF(DJ28&gt;=6,8,DJ28+2),FALSE),0),IF(AND(CV28&lt;=10,$CE28&gt;=CU134),HLOOKUP(CV28,Points_Table,IF(DJ28&gt;=6,8,DJ28+2),FALSE),0)),"")</f>
        <v/>
      </c>
      <c r="CY28" s="54" t="str">
        <f t="shared" si="91"/>
        <v/>
      </c>
      <c r="CZ28" s="52" t="str">
        <f t="shared" si="92"/>
        <v/>
      </c>
      <c r="DA28" s="53" t="str">
        <f t="shared" si="93"/>
        <v/>
      </c>
      <c r="DB28" s="53" t="str">
        <f t="shared" si="94"/>
        <v/>
      </c>
      <c r="DC28" s="53" t="str">
        <f t="shared" si="95"/>
        <v/>
      </c>
      <c r="DD28" s="54" t="str">
        <f t="shared" si="96"/>
        <v/>
      </c>
      <c r="DE28" s="52" t="str">
        <f t="shared" si="97"/>
        <v/>
      </c>
      <c r="DF28" s="53" t="str">
        <f t="shared" si="98"/>
        <v/>
      </c>
      <c r="DG28" s="53" t="str">
        <f t="shared" si="99"/>
        <v/>
      </c>
      <c r="DH28" s="53" t="str">
        <f t="shared" si="300"/>
        <v/>
      </c>
      <c r="DI28" s="54" t="str">
        <f t="shared" si="100"/>
        <v/>
      </c>
      <c r="DJ28" s="165">
        <f t="shared" si="101"/>
        <v>7</v>
      </c>
      <c r="DK28" s="53" t="str">
        <f t="shared" si="102"/>
        <v/>
      </c>
      <c r="DL28" s="181" t="str">
        <f t="shared" si="103"/>
        <v/>
      </c>
      <c r="DM28" s="159">
        <f t="shared" si="104"/>
        <v>0</v>
      </c>
      <c r="DN28" s="127" t="str">
        <f t="shared" si="105"/>
        <v/>
      </c>
      <c r="DO28" s="130"/>
      <c r="DP28" s="55" t="str">
        <f t="shared" si="106"/>
        <v/>
      </c>
      <c r="DQ28" s="53" t="str">
        <f t="shared" si="107"/>
        <v/>
      </c>
      <c r="DR28" s="53" t="str">
        <f t="shared" si="108"/>
        <v/>
      </c>
      <c r="DS28" s="53" t="str">
        <f t="shared" si="109"/>
        <v/>
      </c>
      <c r="DT28" s="124" t="str">
        <f t="shared" si="110"/>
        <v/>
      </c>
      <c r="DU28" s="52" t="str">
        <f t="shared" si="111"/>
        <v/>
      </c>
      <c r="DV28" s="53" t="str">
        <f t="shared" si="112"/>
        <v/>
      </c>
      <c r="DW28" s="53" t="str">
        <f t="shared" si="113"/>
        <v/>
      </c>
      <c r="DX28" s="53" t="str">
        <f t="shared" si="114"/>
        <v/>
      </c>
      <c r="DY28" s="124" t="str">
        <f t="shared" si="115"/>
        <v/>
      </c>
      <c r="DZ28" s="52" t="str">
        <f t="shared" si="116"/>
        <v/>
      </c>
      <c r="EA28" s="53" t="str">
        <f t="shared" si="117"/>
        <v/>
      </c>
      <c r="EB28" s="53" t="str">
        <f t="shared" si="118"/>
        <v/>
      </c>
      <c r="EC28" s="53" t="str">
        <f t="shared" si="119"/>
        <v/>
      </c>
      <c r="ED28" s="57" t="str">
        <f t="shared" si="120"/>
        <v/>
      </c>
      <c r="EE28" s="52" t="str">
        <f t="shared" si="121"/>
        <v/>
      </c>
      <c r="EF28" s="53" t="str">
        <f t="shared" si="122"/>
        <v/>
      </c>
      <c r="EG28" s="53" t="str">
        <f t="shared" si="123"/>
        <v/>
      </c>
      <c r="EH28" s="53" t="str">
        <f t="shared" si="124"/>
        <v/>
      </c>
      <c r="EI28" s="57" t="str">
        <f t="shared" si="125"/>
        <v/>
      </c>
      <c r="EJ28" s="52" t="str">
        <f t="shared" si="126"/>
        <v/>
      </c>
      <c r="EK28" s="53" t="str">
        <f t="shared" si="127"/>
        <v/>
      </c>
      <c r="EL28" s="53" t="str">
        <f t="shared" si="128"/>
        <v/>
      </c>
      <c r="EM28" s="53" t="str">
        <f t="shared" si="129"/>
        <v/>
      </c>
      <c r="EN28" s="57" t="str">
        <f t="shared" si="130"/>
        <v/>
      </c>
      <c r="EO28" s="52" t="str">
        <f t="shared" si="131"/>
        <v/>
      </c>
      <c r="EP28" s="53" t="str">
        <f t="shared" si="132"/>
        <v/>
      </c>
      <c r="EQ28" s="53" t="str">
        <f t="shared" si="133"/>
        <v/>
      </c>
      <c r="ER28" s="53" t="str">
        <f t="shared" si="134"/>
        <v/>
      </c>
      <c r="ES28" s="54" t="str">
        <f t="shared" si="135"/>
        <v/>
      </c>
      <c r="ET28" s="165">
        <f t="shared" si="136"/>
        <v>6</v>
      </c>
      <c r="EU28" s="53" t="str">
        <f t="shared" si="137"/>
        <v/>
      </c>
      <c r="EV28" s="181" t="str">
        <f t="shared" si="138"/>
        <v/>
      </c>
      <c r="EW28" s="159">
        <f t="shared" si="139"/>
        <v>0</v>
      </c>
      <c r="EX28" s="127" t="str">
        <f t="shared" si="140"/>
        <v/>
      </c>
      <c r="EY28" s="130"/>
      <c r="EZ28" s="55" t="str">
        <f t="shared" si="141"/>
        <v/>
      </c>
      <c r="FA28" s="53" t="str">
        <f t="shared" si="142"/>
        <v/>
      </c>
      <c r="FB28" s="53" t="str">
        <f t="shared" si="143"/>
        <v/>
      </c>
      <c r="FC28" s="53" t="str">
        <f t="shared" si="144"/>
        <v/>
      </c>
      <c r="FD28" s="124" t="str">
        <f t="shared" si="145"/>
        <v/>
      </c>
      <c r="FE28" s="52" t="str">
        <f t="shared" si="146"/>
        <v/>
      </c>
      <c r="FF28" s="53" t="str">
        <f t="shared" si="147"/>
        <v/>
      </c>
      <c r="FG28" s="53" t="str">
        <f t="shared" si="148"/>
        <v/>
      </c>
      <c r="FH28" s="53" t="str">
        <f t="shared" si="149"/>
        <v/>
      </c>
      <c r="FI28" s="124" t="str">
        <f t="shared" si="150"/>
        <v/>
      </c>
      <c r="FJ28" s="52" t="str">
        <f t="shared" si="151"/>
        <v/>
      </c>
      <c r="FK28" s="53" t="str">
        <f t="shared" si="152"/>
        <v/>
      </c>
      <c r="FL28" s="53" t="str">
        <f t="shared" si="153"/>
        <v/>
      </c>
      <c r="FM28" s="53" t="str">
        <f>IF(FK28&lt;&gt;"",IF($G28="3",IF(AND(FK28&lt;=20,EY28&gt;=$FJ$120),HLOOKUP(FK28,Points_Table_Modified,IF(GD28&gt;=6,8,GD88),FALSE),0),IF(AND(FK28&lt;=10,EY28&gt;=$FJ$120),HLOOKUP(FK28,Points_Table,IF(GD28&gt;=6,8,GD28+2),FALSE),0)),"")</f>
        <v/>
      </c>
      <c r="FN28" s="57" t="str">
        <f t="shared" si="154"/>
        <v/>
      </c>
      <c r="FO28" s="52" t="str">
        <f t="shared" si="155"/>
        <v/>
      </c>
      <c r="FP28" s="53" t="str">
        <f t="shared" si="156"/>
        <v/>
      </c>
      <c r="FQ28" s="53" t="str">
        <f t="shared" si="157"/>
        <v/>
      </c>
      <c r="FR28" s="53" t="str">
        <f t="shared" si="158"/>
        <v/>
      </c>
      <c r="FS28" s="57" t="str">
        <f t="shared" si="159"/>
        <v/>
      </c>
      <c r="FT28" s="52" t="str">
        <f t="shared" si="160"/>
        <v/>
      </c>
      <c r="FU28" s="53" t="str">
        <f t="shared" si="161"/>
        <v/>
      </c>
      <c r="FV28" s="53" t="str">
        <f t="shared" si="162"/>
        <v/>
      </c>
      <c r="FW28" s="53" t="str">
        <f t="shared" si="163"/>
        <v/>
      </c>
      <c r="FX28" s="57" t="str">
        <f t="shared" si="164"/>
        <v/>
      </c>
      <c r="FY28" s="52" t="str">
        <f t="shared" si="165"/>
        <v/>
      </c>
      <c r="FZ28" s="53" t="str">
        <f t="shared" si="166"/>
        <v/>
      </c>
      <c r="GA28" s="53" t="str">
        <f t="shared" si="167"/>
        <v/>
      </c>
      <c r="GB28" s="53" t="str">
        <f t="shared" si="168"/>
        <v/>
      </c>
      <c r="GC28" s="57" t="str">
        <f t="shared" si="169"/>
        <v/>
      </c>
      <c r="GD28" s="165">
        <f t="shared" si="170"/>
        <v>6</v>
      </c>
      <c r="GE28" s="53" t="str">
        <f t="shared" si="171"/>
        <v/>
      </c>
      <c r="GF28" s="181" t="str">
        <f t="shared" si="172"/>
        <v/>
      </c>
      <c r="GG28" s="159">
        <f t="shared" si="173"/>
        <v>0</v>
      </c>
      <c r="GH28" s="127" t="str">
        <f t="shared" si="174"/>
        <v/>
      </c>
      <c r="GI28" s="130">
        <v>46</v>
      </c>
      <c r="GJ28" s="55" t="str">
        <f t="shared" si="175"/>
        <v/>
      </c>
      <c r="GK28" s="53" t="str">
        <f t="shared" si="176"/>
        <v/>
      </c>
      <c r="GL28" s="53" t="str">
        <f t="shared" si="177"/>
        <v/>
      </c>
      <c r="GM28" s="53" t="str">
        <f t="shared" si="178"/>
        <v/>
      </c>
      <c r="GN28" s="124" t="str">
        <f t="shared" si="179"/>
        <v/>
      </c>
      <c r="GO28" s="52">
        <f t="shared" si="180"/>
        <v>46</v>
      </c>
      <c r="GP28" s="53">
        <f t="shared" si="181"/>
        <v>5</v>
      </c>
      <c r="GQ28" s="53" t="str">
        <f t="shared" si="182"/>
        <v/>
      </c>
      <c r="GR28" s="53">
        <f t="shared" si="183"/>
        <v>12</v>
      </c>
      <c r="GS28" s="124">
        <f t="shared" si="184"/>
        <v>12</v>
      </c>
      <c r="GT28" s="52" t="str">
        <f t="shared" si="185"/>
        <v/>
      </c>
      <c r="GU28" s="53" t="str">
        <f t="shared" si="186"/>
        <v/>
      </c>
      <c r="GV28" s="53" t="str">
        <f t="shared" si="187"/>
        <v/>
      </c>
      <c r="GW28" s="53" t="str">
        <f>IF(GU28&lt;&gt;"",IF($G28="3",IF(AND(GU28&lt;=20,GI28&gt;=$GT$120),HLOOKUP(GU28,Points_Table_Modified,IF(HN28&gt;=6,8,HN88),FALSE),0),IF(AND(GU28&lt;=10,GI28&gt;=$GT$120),HLOOKUP(GU28,Points_Table,IF(HN28&gt;=6,8,HN28+2),FALSE),0)),"")</f>
        <v/>
      </c>
      <c r="GX28" s="54" t="str">
        <f t="shared" si="188"/>
        <v/>
      </c>
      <c r="GY28" s="52" t="str">
        <f t="shared" si="189"/>
        <v/>
      </c>
      <c r="GZ28" s="53" t="str">
        <f t="shared" si="190"/>
        <v/>
      </c>
      <c r="HA28" s="53" t="str">
        <f t="shared" si="191"/>
        <v/>
      </c>
      <c r="HB28" s="53" t="str">
        <f t="shared" si="192"/>
        <v/>
      </c>
      <c r="HC28" s="54" t="str">
        <f t="shared" si="193"/>
        <v/>
      </c>
      <c r="HD28" s="52" t="str">
        <f t="shared" si="194"/>
        <v/>
      </c>
      <c r="HE28" s="53" t="str">
        <f t="shared" si="195"/>
        <v/>
      </c>
      <c r="HF28" s="53" t="str">
        <f t="shared" si="196"/>
        <v/>
      </c>
      <c r="HG28" s="53" t="str">
        <f t="shared" si="197"/>
        <v/>
      </c>
      <c r="HH28" s="54" t="str">
        <f t="shared" si="198"/>
        <v/>
      </c>
      <c r="HI28" s="52" t="str">
        <f t="shared" si="199"/>
        <v/>
      </c>
      <c r="HJ28" s="53" t="str">
        <f t="shared" si="200"/>
        <v/>
      </c>
      <c r="HK28" s="53" t="str">
        <f t="shared" si="201"/>
        <v/>
      </c>
      <c r="HL28" s="53" t="str">
        <f t="shared" si="202"/>
        <v/>
      </c>
      <c r="HM28" s="54" t="str">
        <f t="shared" si="203"/>
        <v/>
      </c>
      <c r="HN28" s="165">
        <f t="shared" si="204"/>
        <v>6</v>
      </c>
      <c r="HO28" s="53" t="str">
        <f t="shared" si="205"/>
        <v>5</v>
      </c>
      <c r="HP28" s="181">
        <f t="shared" si="206"/>
        <v>5</v>
      </c>
      <c r="HQ28" s="159">
        <f t="shared" si="207"/>
        <v>12</v>
      </c>
      <c r="HR28" s="127">
        <f t="shared" si="208"/>
        <v>17</v>
      </c>
      <c r="HS28" s="130">
        <v>0</v>
      </c>
      <c r="HT28" s="55" t="str">
        <f t="shared" si="209"/>
        <v/>
      </c>
      <c r="HU28" s="53" t="str">
        <f t="shared" si="210"/>
        <v/>
      </c>
      <c r="HV28" s="53" t="str">
        <f t="shared" si="211"/>
        <v/>
      </c>
      <c r="HW28" s="53" t="str">
        <f t="shared" si="212"/>
        <v/>
      </c>
      <c r="HX28" s="124" t="str">
        <f t="shared" si="213"/>
        <v/>
      </c>
      <c r="HY28" s="52">
        <f t="shared" si="214"/>
        <v>0</v>
      </c>
      <c r="HZ28" s="53">
        <f t="shared" si="215"/>
        <v>7</v>
      </c>
      <c r="IA28" s="53" t="str">
        <f t="shared" si="216"/>
        <v/>
      </c>
      <c r="IB28" s="53">
        <f t="shared" si="217"/>
        <v>0</v>
      </c>
      <c r="IC28" s="124">
        <f t="shared" si="218"/>
        <v>0</v>
      </c>
      <c r="ID28" s="52" t="str">
        <f t="shared" si="219"/>
        <v/>
      </c>
      <c r="IE28" s="53" t="str">
        <f t="shared" si="220"/>
        <v/>
      </c>
      <c r="IF28" s="53" t="str">
        <f t="shared" si="221"/>
        <v/>
      </c>
      <c r="IG28" s="53" t="str">
        <f t="shared" si="222"/>
        <v/>
      </c>
      <c r="IH28" s="54" t="str">
        <f t="shared" si="223"/>
        <v/>
      </c>
      <c r="II28" s="52" t="str">
        <f t="shared" si="224"/>
        <v/>
      </c>
      <c r="IJ28" s="53" t="str">
        <f t="shared" si="225"/>
        <v/>
      </c>
      <c r="IK28" s="53" t="str">
        <f t="shared" si="226"/>
        <v/>
      </c>
      <c r="IL28" s="53" t="str">
        <f t="shared" si="227"/>
        <v/>
      </c>
      <c r="IM28" s="54" t="str">
        <f t="shared" si="228"/>
        <v/>
      </c>
      <c r="IN28" s="52" t="str">
        <f t="shared" si="229"/>
        <v/>
      </c>
      <c r="IO28" s="53" t="str">
        <f t="shared" si="230"/>
        <v/>
      </c>
      <c r="IP28" s="53" t="str">
        <f t="shared" si="231"/>
        <v/>
      </c>
      <c r="IQ28" s="53" t="str">
        <f t="shared" si="232"/>
        <v/>
      </c>
      <c r="IR28" s="54" t="str">
        <f t="shared" si="233"/>
        <v/>
      </c>
      <c r="IS28" s="52" t="str">
        <f t="shared" si="234"/>
        <v/>
      </c>
      <c r="IT28" s="53" t="str">
        <f t="shared" si="235"/>
        <v/>
      </c>
      <c r="IU28" s="53" t="str">
        <f>IF($G28="6",IF(IF(IT28&lt;&gt;"",IF(MAX(COUNTIF($IT$6:$IT$117,$IT$6:$IT$117))&gt;1,"x",""),"")&lt;&gt;"",IT28+1,""),IF(IS28=0,"",IF(IF(IT28&lt;&gt;"",IF(MAX(COUNTIF(IT$6:$IT$117,$IT$6:$IT$117))&gt;1,"x",""),"")&lt;&gt;"",IT28+1,"")))</f>
        <v/>
      </c>
      <c r="IV28" s="53" t="str">
        <f t="shared" si="236"/>
        <v/>
      </c>
      <c r="IW28" s="54" t="str">
        <f t="shared" si="237"/>
        <v/>
      </c>
      <c r="IX28" s="165">
        <f t="shared" si="238"/>
        <v>7</v>
      </c>
      <c r="IY28" s="53" t="str">
        <f t="shared" si="239"/>
        <v>7</v>
      </c>
      <c r="IZ28" s="181">
        <f t="shared" si="240"/>
        <v>5</v>
      </c>
      <c r="JA28" s="159">
        <f t="shared" si="241"/>
        <v>0</v>
      </c>
      <c r="JB28" s="127">
        <f t="shared" si="242"/>
        <v>5</v>
      </c>
      <c r="JC28" s="130"/>
      <c r="JD28" s="55" t="str">
        <f t="shared" si="243"/>
        <v/>
      </c>
      <c r="JE28" s="53" t="str">
        <f t="shared" si="244"/>
        <v/>
      </c>
      <c r="JF28" s="53" t="str">
        <f t="shared" si="245"/>
        <v/>
      </c>
      <c r="JG28" s="53" t="str">
        <f t="shared" si="246"/>
        <v/>
      </c>
      <c r="JH28" s="124" t="str">
        <f t="shared" si="247"/>
        <v/>
      </c>
      <c r="JI28" s="52" t="str">
        <f t="shared" si="248"/>
        <v/>
      </c>
      <c r="JJ28" s="53" t="str">
        <f t="shared" si="249"/>
        <v/>
      </c>
      <c r="JK28" s="53" t="str">
        <f t="shared" si="250"/>
        <v/>
      </c>
      <c r="JL28" s="53" t="str">
        <f t="shared" si="251"/>
        <v/>
      </c>
      <c r="JM28" s="124" t="str">
        <f t="shared" si="252"/>
        <v/>
      </c>
      <c r="JN28" s="52" t="str">
        <f t="shared" si="253"/>
        <v/>
      </c>
      <c r="JO28" s="53" t="str">
        <f t="shared" si="254"/>
        <v/>
      </c>
      <c r="JP28" s="53" t="str">
        <f t="shared" si="255"/>
        <v/>
      </c>
      <c r="JQ28" s="53" t="str">
        <f t="shared" si="301"/>
        <v/>
      </c>
      <c r="JR28" s="54" t="str">
        <f t="shared" si="256"/>
        <v/>
      </c>
      <c r="JS28" s="52" t="str">
        <f t="shared" si="257"/>
        <v/>
      </c>
      <c r="JT28" s="53" t="str">
        <f t="shared" si="258"/>
        <v/>
      </c>
      <c r="JU28" s="53" t="str">
        <f t="shared" si="259"/>
        <v/>
      </c>
      <c r="JV28" s="53" t="str">
        <f t="shared" si="260"/>
        <v/>
      </c>
      <c r="JW28" s="54" t="str">
        <f t="shared" si="261"/>
        <v/>
      </c>
      <c r="JX28" s="52" t="str">
        <f t="shared" si="262"/>
        <v/>
      </c>
      <c r="JY28" s="53" t="str">
        <f t="shared" si="263"/>
        <v/>
      </c>
      <c r="JZ28" s="53" t="str">
        <f t="shared" si="264"/>
        <v/>
      </c>
      <c r="KA28" s="53" t="str">
        <f t="shared" si="265"/>
        <v/>
      </c>
      <c r="KB28" s="54" t="str">
        <f t="shared" si="266"/>
        <v/>
      </c>
      <c r="KC28" s="52" t="str">
        <f t="shared" si="267"/>
        <v/>
      </c>
      <c r="KD28" s="53" t="str">
        <f t="shared" si="268"/>
        <v/>
      </c>
      <c r="KE28" s="53" t="str">
        <f t="shared" si="269"/>
        <v/>
      </c>
      <c r="KF28" s="53" t="str">
        <f t="shared" si="270"/>
        <v/>
      </c>
      <c r="KG28" s="54" t="str">
        <f t="shared" si="271"/>
        <v/>
      </c>
      <c r="KH28" s="165">
        <f t="shared" si="272"/>
        <v>3</v>
      </c>
      <c r="KI28" s="53" t="str">
        <f t="shared" si="273"/>
        <v/>
      </c>
      <c r="KJ28" s="181" t="str">
        <f t="shared" si="274"/>
        <v/>
      </c>
      <c r="KK28" s="159">
        <f t="shared" si="275"/>
        <v>0</v>
      </c>
      <c r="KL28" s="332" t="str">
        <f t="shared" si="276"/>
        <v/>
      </c>
      <c r="KM28" s="86"/>
      <c r="KN28" s="60">
        <f t="shared" si="277"/>
        <v>0</v>
      </c>
      <c r="KO28" s="60">
        <f t="shared" si="278"/>
        <v>22</v>
      </c>
      <c r="KP28" s="201"/>
      <c r="KQ28" s="61">
        <f t="shared" si="297"/>
        <v>22</v>
      </c>
      <c r="KR28" s="61" t="str">
        <f t="shared" si="280"/>
        <v/>
      </c>
      <c r="KS28" s="61">
        <f t="shared" si="281"/>
        <v>22</v>
      </c>
      <c r="KT28" s="61" t="str">
        <f t="shared" si="282"/>
        <v/>
      </c>
      <c r="KU28" s="61" t="str">
        <f t="shared" si="283"/>
        <v/>
      </c>
      <c r="KV28" s="61" t="str">
        <f t="shared" si="284"/>
        <v/>
      </c>
      <c r="KW28" s="61" t="str">
        <f t="shared" si="285"/>
        <v/>
      </c>
      <c r="KX28" s="62">
        <f t="shared" si="286"/>
        <v>10</v>
      </c>
      <c r="KY28" s="84"/>
      <c r="KZ28" s="59">
        <f t="shared" si="287"/>
        <v>0</v>
      </c>
      <c r="LA28" s="60">
        <f t="shared" si="288"/>
        <v>22</v>
      </c>
      <c r="LB28" s="201"/>
      <c r="LC28" s="61">
        <f t="shared" si="289"/>
        <v>22</v>
      </c>
      <c r="LD28" s="61" t="str">
        <f t="shared" si="290"/>
        <v/>
      </c>
      <c r="LE28" s="61">
        <f t="shared" si="291"/>
        <v>22</v>
      </c>
      <c r="LF28" s="61" t="str">
        <f t="shared" si="292"/>
        <v/>
      </c>
      <c r="LG28" s="148">
        <f t="shared" si="293"/>
        <v>10</v>
      </c>
      <c r="LH28" s="87"/>
      <c r="LI28" s="185">
        <f t="shared" si="294"/>
        <v>2</v>
      </c>
      <c r="LJ28" s="87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</row>
    <row r="29" spans="1:381" s="1" customFormat="1" ht="15" x14ac:dyDescent="0.2">
      <c r="A29" s="35"/>
      <c r="B29" s="45">
        <v>24</v>
      </c>
      <c r="C29" s="63" t="s">
        <v>271</v>
      </c>
      <c r="D29" s="47" t="s">
        <v>272</v>
      </c>
      <c r="E29" s="161"/>
      <c r="F29" s="161"/>
      <c r="G29" s="49" t="s">
        <v>100</v>
      </c>
      <c r="H29" s="50" t="str">
        <f t="shared" si="0"/>
        <v>Production Modified</v>
      </c>
      <c r="I29" s="186">
        <f t="shared" si="1"/>
        <v>17</v>
      </c>
      <c r="J29" s="51" t="str">
        <f t="shared" si="2"/>
        <v>x</v>
      </c>
      <c r="K29" s="119"/>
      <c r="L29" s="52" t="str">
        <f t="shared" si="3"/>
        <v/>
      </c>
      <c r="M29" s="53" t="str">
        <f t="shared" si="4"/>
        <v/>
      </c>
      <c r="N29" s="53" t="str">
        <f t="shared" si="5"/>
        <v/>
      </c>
      <c r="O29" s="53" t="str">
        <f t="shared" si="6"/>
        <v/>
      </c>
      <c r="P29" s="127" t="str">
        <f t="shared" si="7"/>
        <v/>
      </c>
      <c r="Q29" s="52" t="str">
        <f t="shared" si="8"/>
        <v/>
      </c>
      <c r="R29" s="53" t="str">
        <f t="shared" si="9"/>
        <v/>
      </c>
      <c r="S29" s="53" t="str">
        <f t="shared" si="10"/>
        <v/>
      </c>
      <c r="T29" s="53" t="str">
        <f t="shared" si="11"/>
        <v/>
      </c>
      <c r="U29" s="127" t="str">
        <f t="shared" si="12"/>
        <v/>
      </c>
      <c r="V29" s="52" t="str">
        <f t="shared" si="13"/>
        <v/>
      </c>
      <c r="W29" s="53" t="str">
        <f t="shared" si="14"/>
        <v/>
      </c>
      <c r="X29" s="53" t="str">
        <f t="shared" si="15"/>
        <v/>
      </c>
      <c r="Y29" s="53" t="str">
        <f t="shared" si="16"/>
        <v/>
      </c>
      <c r="Z29" s="127" t="str">
        <f t="shared" si="17"/>
        <v/>
      </c>
      <c r="AA29" s="52" t="str">
        <f t="shared" si="18"/>
        <v/>
      </c>
      <c r="AB29" s="53" t="str">
        <f t="shared" si="19"/>
        <v/>
      </c>
      <c r="AC29" s="53" t="str">
        <f t="shared" si="20"/>
        <v/>
      </c>
      <c r="AD29" s="53" t="str">
        <f t="shared" si="21"/>
        <v/>
      </c>
      <c r="AE29" s="127" t="str">
        <f t="shared" si="22"/>
        <v/>
      </c>
      <c r="AF29" s="52" t="str">
        <f t="shared" si="23"/>
        <v/>
      </c>
      <c r="AG29" s="53" t="str">
        <f t="shared" si="24"/>
        <v/>
      </c>
      <c r="AH29" s="53" t="str">
        <f t="shared" si="25"/>
        <v/>
      </c>
      <c r="AI29" s="53" t="str">
        <f t="shared" si="26"/>
        <v/>
      </c>
      <c r="AJ29" s="127" t="str">
        <f t="shared" si="27"/>
        <v/>
      </c>
      <c r="AK29" s="52" t="str">
        <f t="shared" si="28"/>
        <v/>
      </c>
      <c r="AL29" s="53" t="str">
        <f t="shared" si="29"/>
        <v/>
      </c>
      <c r="AM29" s="53" t="str">
        <f t="shared" si="30"/>
        <v/>
      </c>
      <c r="AN29" s="150" t="str">
        <f t="shared" si="31"/>
        <v/>
      </c>
      <c r="AO29" s="127" t="str">
        <f t="shared" si="32"/>
        <v/>
      </c>
      <c r="AP29" s="191">
        <f t="shared" si="33"/>
        <v>7</v>
      </c>
      <c r="AQ29" s="53" t="str">
        <f t="shared" si="34"/>
        <v/>
      </c>
      <c r="AR29" s="181" t="str">
        <f t="shared" si="35"/>
        <v/>
      </c>
      <c r="AS29" s="159">
        <f t="shared" si="36"/>
        <v>0</v>
      </c>
      <c r="AT29" s="127" t="str">
        <f t="shared" si="37"/>
        <v/>
      </c>
      <c r="AU29" s="130"/>
      <c r="AV29" s="55" t="str">
        <f t="shared" si="38"/>
        <v/>
      </c>
      <c r="AW29" s="53" t="str">
        <f t="shared" si="39"/>
        <v/>
      </c>
      <c r="AX29" s="53" t="str">
        <f t="shared" si="40"/>
        <v/>
      </c>
      <c r="AY29" s="53" t="str">
        <f t="shared" si="41"/>
        <v/>
      </c>
      <c r="AZ29" s="124" t="str">
        <f t="shared" si="42"/>
        <v/>
      </c>
      <c r="BA29" s="52" t="str">
        <f t="shared" si="43"/>
        <v/>
      </c>
      <c r="BB29" s="53" t="str">
        <f t="shared" si="44"/>
        <v/>
      </c>
      <c r="BC29" s="53" t="str">
        <f t="shared" si="45"/>
        <v/>
      </c>
      <c r="BD29" s="53" t="str">
        <f t="shared" si="46"/>
        <v/>
      </c>
      <c r="BE29" s="124" t="str">
        <f t="shared" si="47"/>
        <v/>
      </c>
      <c r="BF29" s="52" t="str">
        <f t="shared" si="48"/>
        <v/>
      </c>
      <c r="BG29" s="53" t="str">
        <f t="shared" si="49"/>
        <v/>
      </c>
      <c r="BH29" s="53" t="str">
        <f t="shared" si="50"/>
        <v/>
      </c>
      <c r="BI29" s="53" t="str">
        <f t="shared" si="51"/>
        <v/>
      </c>
      <c r="BJ29" s="54" t="str">
        <f t="shared" si="52"/>
        <v/>
      </c>
      <c r="BK29" s="52" t="str">
        <f t="shared" si="53"/>
        <v/>
      </c>
      <c r="BL29" s="53" t="str">
        <f t="shared" si="54"/>
        <v/>
      </c>
      <c r="BM29" s="53" t="str">
        <f t="shared" si="55"/>
        <v/>
      </c>
      <c r="BN29" s="53" t="str">
        <f t="shared" si="56"/>
        <v/>
      </c>
      <c r="BO29" s="54" t="str">
        <f t="shared" si="57"/>
        <v/>
      </c>
      <c r="BP29" s="52" t="str">
        <f t="shared" si="58"/>
        <v/>
      </c>
      <c r="BQ29" s="53" t="str">
        <f t="shared" si="59"/>
        <v/>
      </c>
      <c r="BR29" s="53" t="str">
        <f t="shared" si="60"/>
        <v/>
      </c>
      <c r="BS29" s="53" t="str">
        <f t="shared" si="61"/>
        <v/>
      </c>
      <c r="BT29" s="54" t="str">
        <f t="shared" si="62"/>
        <v/>
      </c>
      <c r="BU29" s="52" t="str">
        <f t="shared" si="63"/>
        <v/>
      </c>
      <c r="BV29" s="53" t="str">
        <f t="shared" si="64"/>
        <v/>
      </c>
      <c r="BW29" s="53" t="str">
        <f t="shared" si="65"/>
        <v/>
      </c>
      <c r="BX29" s="53" t="str">
        <f t="shared" si="66"/>
        <v/>
      </c>
      <c r="BY29" s="54" t="str">
        <f t="shared" si="67"/>
        <v/>
      </c>
      <c r="BZ29" s="165">
        <f t="shared" si="299"/>
        <v>7</v>
      </c>
      <c r="CA29" s="53" t="str">
        <f t="shared" si="69"/>
        <v/>
      </c>
      <c r="CB29" s="181" t="str">
        <f t="shared" si="70"/>
        <v/>
      </c>
      <c r="CC29" s="127">
        <f t="shared" si="71"/>
        <v>0</v>
      </c>
      <c r="CD29" s="127" t="str">
        <f t="shared" si="72"/>
        <v/>
      </c>
      <c r="CE29" s="130"/>
      <c r="CF29" s="55" t="str">
        <f t="shared" si="73"/>
        <v/>
      </c>
      <c r="CG29" s="53" t="str">
        <f t="shared" si="74"/>
        <v/>
      </c>
      <c r="CH29" s="53" t="str">
        <f t="shared" si="75"/>
        <v/>
      </c>
      <c r="CI29" s="53" t="str">
        <f t="shared" si="76"/>
        <v/>
      </c>
      <c r="CJ29" s="124" t="str">
        <f t="shared" si="77"/>
        <v/>
      </c>
      <c r="CK29" s="52" t="str">
        <f t="shared" si="78"/>
        <v/>
      </c>
      <c r="CL29" s="53" t="str">
        <f t="shared" si="79"/>
        <v/>
      </c>
      <c r="CM29" s="53" t="str">
        <f t="shared" si="80"/>
        <v/>
      </c>
      <c r="CN29" s="53" t="str">
        <f t="shared" si="81"/>
        <v/>
      </c>
      <c r="CO29" s="124" t="str">
        <f t="shared" si="82"/>
        <v/>
      </c>
      <c r="CP29" s="52" t="str">
        <f t="shared" si="83"/>
        <v/>
      </c>
      <c r="CQ29" s="53" t="str">
        <f t="shared" si="84"/>
        <v/>
      </c>
      <c r="CR29" s="53" t="str">
        <f t="shared" si="85"/>
        <v/>
      </c>
      <c r="CS29" s="53" t="str">
        <f t="shared" si="86"/>
        <v/>
      </c>
      <c r="CT29" s="54" t="str">
        <f t="shared" si="87"/>
        <v/>
      </c>
      <c r="CU29" s="52" t="str">
        <f t="shared" si="88"/>
        <v/>
      </c>
      <c r="CV29" s="53" t="str">
        <f t="shared" si="89"/>
        <v/>
      </c>
      <c r="CW29" s="53" t="str">
        <f t="shared" si="90"/>
        <v/>
      </c>
      <c r="CX29" s="53" t="str">
        <f>IF(CV29&lt;&gt;"",IF($G29="3",IF(AND(CV29&lt;=20,CE29&gt;=CU141),HLOOKUP(CV29,Points_Table_Modified,IF(DJ29&gt;=6,8,DJ29+2),FALSE),0),IF(AND(CV29&lt;=10,$CE29&gt;=CU141),HLOOKUP(CV29,Points_Table,IF(DJ29&gt;=6,8,DJ29+2),FALSE),0)),"")</f>
        <v/>
      </c>
      <c r="CY29" s="54" t="str">
        <f t="shared" si="91"/>
        <v/>
      </c>
      <c r="CZ29" s="52" t="str">
        <f t="shared" si="92"/>
        <v/>
      </c>
      <c r="DA29" s="53" t="str">
        <f t="shared" si="93"/>
        <v/>
      </c>
      <c r="DB29" s="53" t="str">
        <f t="shared" si="94"/>
        <v/>
      </c>
      <c r="DC29" s="53" t="str">
        <f t="shared" si="95"/>
        <v/>
      </c>
      <c r="DD29" s="54" t="str">
        <f t="shared" si="96"/>
        <v/>
      </c>
      <c r="DE29" s="52" t="str">
        <f t="shared" si="97"/>
        <v/>
      </c>
      <c r="DF29" s="53" t="str">
        <f t="shared" si="98"/>
        <v/>
      </c>
      <c r="DG29" s="53" t="str">
        <f t="shared" si="99"/>
        <v/>
      </c>
      <c r="DH29" s="53" t="str">
        <f t="shared" si="300"/>
        <v/>
      </c>
      <c r="DI29" s="54" t="str">
        <f t="shared" si="100"/>
        <v/>
      </c>
      <c r="DJ29" s="165">
        <f t="shared" si="101"/>
        <v>7</v>
      </c>
      <c r="DK29" s="53" t="str">
        <f t="shared" si="102"/>
        <v/>
      </c>
      <c r="DL29" s="181" t="str">
        <f t="shared" si="103"/>
        <v/>
      </c>
      <c r="DM29" s="159">
        <f t="shared" si="104"/>
        <v>0</v>
      </c>
      <c r="DN29" s="127" t="str">
        <f t="shared" si="105"/>
        <v/>
      </c>
      <c r="DO29" s="130"/>
      <c r="DP29" s="55" t="str">
        <f t="shared" si="106"/>
        <v/>
      </c>
      <c r="DQ29" s="53" t="str">
        <f t="shared" si="107"/>
        <v/>
      </c>
      <c r="DR29" s="53" t="str">
        <f t="shared" si="108"/>
        <v/>
      </c>
      <c r="DS29" s="53" t="str">
        <f t="shared" si="109"/>
        <v/>
      </c>
      <c r="DT29" s="124" t="str">
        <f t="shared" si="110"/>
        <v/>
      </c>
      <c r="DU29" s="52" t="str">
        <f t="shared" si="111"/>
        <v/>
      </c>
      <c r="DV29" s="53" t="str">
        <f t="shared" si="112"/>
        <v/>
      </c>
      <c r="DW29" s="53" t="str">
        <f t="shared" si="113"/>
        <v/>
      </c>
      <c r="DX29" s="53" t="str">
        <f t="shared" si="114"/>
        <v/>
      </c>
      <c r="DY29" s="124" t="str">
        <f t="shared" si="115"/>
        <v/>
      </c>
      <c r="DZ29" s="52" t="str">
        <f t="shared" si="116"/>
        <v/>
      </c>
      <c r="EA29" s="53" t="str">
        <f t="shared" si="117"/>
        <v/>
      </c>
      <c r="EB29" s="53" t="str">
        <f t="shared" si="118"/>
        <v/>
      </c>
      <c r="EC29" s="53" t="str">
        <f t="shared" si="119"/>
        <v/>
      </c>
      <c r="ED29" s="57" t="str">
        <f t="shared" si="120"/>
        <v/>
      </c>
      <c r="EE29" s="52" t="str">
        <f t="shared" si="121"/>
        <v/>
      </c>
      <c r="EF29" s="53" t="str">
        <f t="shared" si="122"/>
        <v/>
      </c>
      <c r="EG29" s="53" t="str">
        <f t="shared" si="123"/>
        <v/>
      </c>
      <c r="EH29" s="53" t="str">
        <f t="shared" si="124"/>
        <v/>
      </c>
      <c r="EI29" s="57" t="str">
        <f t="shared" si="125"/>
        <v/>
      </c>
      <c r="EJ29" s="52" t="str">
        <f t="shared" si="126"/>
        <v/>
      </c>
      <c r="EK29" s="53" t="str">
        <f t="shared" si="127"/>
        <v/>
      </c>
      <c r="EL29" s="53" t="str">
        <f t="shared" si="128"/>
        <v/>
      </c>
      <c r="EM29" s="53" t="str">
        <f t="shared" si="129"/>
        <v/>
      </c>
      <c r="EN29" s="57" t="str">
        <f t="shared" si="130"/>
        <v/>
      </c>
      <c r="EO29" s="52" t="str">
        <f t="shared" si="131"/>
        <v/>
      </c>
      <c r="EP29" s="53" t="str">
        <f t="shared" si="132"/>
        <v/>
      </c>
      <c r="EQ29" s="53" t="str">
        <f t="shared" si="133"/>
        <v/>
      </c>
      <c r="ER29" s="53" t="str">
        <f t="shared" si="134"/>
        <v/>
      </c>
      <c r="ES29" s="54" t="str">
        <f t="shared" si="135"/>
        <v/>
      </c>
      <c r="ET29" s="165">
        <f t="shared" si="136"/>
        <v>6</v>
      </c>
      <c r="EU29" s="53" t="str">
        <f t="shared" si="137"/>
        <v/>
      </c>
      <c r="EV29" s="181" t="str">
        <f t="shared" si="138"/>
        <v/>
      </c>
      <c r="EW29" s="159">
        <f t="shared" si="139"/>
        <v>0</v>
      </c>
      <c r="EX29" s="127" t="str">
        <f t="shared" si="140"/>
        <v/>
      </c>
      <c r="EY29" s="130"/>
      <c r="EZ29" s="55" t="str">
        <f t="shared" si="141"/>
        <v/>
      </c>
      <c r="FA29" s="53" t="str">
        <f t="shared" si="142"/>
        <v/>
      </c>
      <c r="FB29" s="53" t="str">
        <f t="shared" si="143"/>
        <v/>
      </c>
      <c r="FC29" s="53" t="str">
        <f t="shared" si="144"/>
        <v/>
      </c>
      <c r="FD29" s="124" t="str">
        <f t="shared" si="145"/>
        <v/>
      </c>
      <c r="FE29" s="52" t="str">
        <f t="shared" si="146"/>
        <v/>
      </c>
      <c r="FF29" s="53" t="str">
        <f t="shared" si="147"/>
        <v/>
      </c>
      <c r="FG29" s="53" t="str">
        <f t="shared" si="148"/>
        <v/>
      </c>
      <c r="FH29" s="53" t="str">
        <f t="shared" si="149"/>
        <v/>
      </c>
      <c r="FI29" s="124" t="str">
        <f t="shared" si="150"/>
        <v/>
      </c>
      <c r="FJ29" s="52" t="str">
        <f t="shared" si="151"/>
        <v/>
      </c>
      <c r="FK29" s="53" t="str">
        <f t="shared" si="152"/>
        <v/>
      </c>
      <c r="FL29" s="53" t="str">
        <f t="shared" si="153"/>
        <v/>
      </c>
      <c r="FM29" s="53" t="str">
        <f>IF(FK29&lt;&gt;"",IF($G29="3",IF(AND(FK29&lt;=20,EY29&gt;=$FJ$120),HLOOKUP(FK29,Points_Table_Modified,IF(GD29&gt;=6,8,GD95),FALSE),0),IF(AND(FK29&lt;=10,EY29&gt;=$FJ$120),HLOOKUP(FK29,Points_Table,IF(GD29&gt;=6,8,GD29+2),FALSE),0)),"")</f>
        <v/>
      </c>
      <c r="FN29" s="57" t="str">
        <f t="shared" si="154"/>
        <v/>
      </c>
      <c r="FO29" s="52" t="str">
        <f t="shared" si="155"/>
        <v/>
      </c>
      <c r="FP29" s="53" t="str">
        <f t="shared" si="156"/>
        <v/>
      </c>
      <c r="FQ29" s="53" t="str">
        <f t="shared" si="157"/>
        <v/>
      </c>
      <c r="FR29" s="53" t="str">
        <f t="shared" si="158"/>
        <v/>
      </c>
      <c r="FS29" s="57" t="str">
        <f t="shared" si="159"/>
        <v/>
      </c>
      <c r="FT29" s="52" t="str">
        <f t="shared" si="160"/>
        <v/>
      </c>
      <c r="FU29" s="53" t="str">
        <f t="shared" si="161"/>
        <v/>
      </c>
      <c r="FV29" s="53" t="str">
        <f t="shared" si="162"/>
        <v/>
      </c>
      <c r="FW29" s="53" t="str">
        <f t="shared" si="163"/>
        <v/>
      </c>
      <c r="FX29" s="57" t="str">
        <f t="shared" si="164"/>
        <v/>
      </c>
      <c r="FY29" s="52" t="str">
        <f t="shared" si="165"/>
        <v/>
      </c>
      <c r="FZ29" s="53" t="str">
        <f t="shared" si="166"/>
        <v/>
      </c>
      <c r="GA29" s="53" t="str">
        <f t="shared" si="167"/>
        <v/>
      </c>
      <c r="GB29" s="53" t="str">
        <f t="shared" si="168"/>
        <v/>
      </c>
      <c r="GC29" s="57" t="str">
        <f t="shared" si="169"/>
        <v/>
      </c>
      <c r="GD29" s="165">
        <f t="shared" si="170"/>
        <v>6</v>
      </c>
      <c r="GE29" s="53" t="str">
        <f t="shared" si="171"/>
        <v/>
      </c>
      <c r="GF29" s="181" t="str">
        <f t="shared" si="172"/>
        <v/>
      </c>
      <c r="GG29" s="159">
        <f t="shared" si="173"/>
        <v>0</v>
      </c>
      <c r="GH29" s="127" t="str">
        <f t="shared" si="174"/>
        <v/>
      </c>
      <c r="GI29" s="130"/>
      <c r="GJ29" s="55" t="str">
        <f t="shared" si="175"/>
        <v/>
      </c>
      <c r="GK29" s="53" t="str">
        <f t="shared" si="176"/>
        <v/>
      </c>
      <c r="GL29" s="53" t="str">
        <f t="shared" si="177"/>
        <v/>
      </c>
      <c r="GM29" s="53" t="str">
        <f t="shared" si="178"/>
        <v/>
      </c>
      <c r="GN29" s="124" t="str">
        <f t="shared" si="179"/>
        <v/>
      </c>
      <c r="GO29" s="52" t="str">
        <f t="shared" si="180"/>
        <v/>
      </c>
      <c r="GP29" s="53" t="str">
        <f t="shared" si="181"/>
        <v/>
      </c>
      <c r="GQ29" s="53" t="str">
        <f t="shared" si="182"/>
        <v/>
      </c>
      <c r="GR29" s="53" t="str">
        <f t="shared" si="183"/>
        <v/>
      </c>
      <c r="GS29" s="124" t="str">
        <f t="shared" si="184"/>
        <v/>
      </c>
      <c r="GT29" s="52" t="str">
        <f t="shared" si="185"/>
        <v/>
      </c>
      <c r="GU29" s="53" t="str">
        <f t="shared" si="186"/>
        <v/>
      </c>
      <c r="GV29" s="53" t="str">
        <f t="shared" si="187"/>
        <v/>
      </c>
      <c r="GW29" s="53" t="str">
        <f>IF(GU29&lt;&gt;"",IF($G29="3",IF(AND(GU29&lt;=20,GI29&gt;=$GT$120),HLOOKUP(GU29,Points_Table_Modified,IF(HN29&gt;=6,8,HN95),FALSE),0),IF(AND(GU29&lt;=10,GI29&gt;=$GT$120),HLOOKUP(GU29,Points_Table,IF(HN29&gt;=6,8,HN29+2),FALSE),0)),"")</f>
        <v/>
      </c>
      <c r="GX29" s="54" t="str">
        <f t="shared" si="188"/>
        <v/>
      </c>
      <c r="GY29" s="52" t="str">
        <f t="shared" si="189"/>
        <v/>
      </c>
      <c r="GZ29" s="53" t="str">
        <f t="shared" si="190"/>
        <v/>
      </c>
      <c r="HA29" s="53" t="str">
        <f t="shared" si="191"/>
        <v/>
      </c>
      <c r="HB29" s="53" t="str">
        <f t="shared" si="192"/>
        <v/>
      </c>
      <c r="HC29" s="54" t="str">
        <f t="shared" si="193"/>
        <v/>
      </c>
      <c r="HD29" s="52" t="str">
        <f t="shared" si="194"/>
        <v/>
      </c>
      <c r="HE29" s="53" t="str">
        <f t="shared" si="195"/>
        <v/>
      </c>
      <c r="HF29" s="53" t="str">
        <f t="shared" si="196"/>
        <v/>
      </c>
      <c r="HG29" s="53" t="str">
        <f t="shared" si="197"/>
        <v/>
      </c>
      <c r="HH29" s="54" t="str">
        <f t="shared" si="198"/>
        <v/>
      </c>
      <c r="HI29" s="52" t="str">
        <f t="shared" si="199"/>
        <v/>
      </c>
      <c r="HJ29" s="53" t="str">
        <f t="shared" si="200"/>
        <v/>
      </c>
      <c r="HK29" s="53" t="str">
        <f t="shared" si="201"/>
        <v/>
      </c>
      <c r="HL29" s="53" t="str">
        <f t="shared" si="202"/>
        <v/>
      </c>
      <c r="HM29" s="54" t="str">
        <f t="shared" si="203"/>
        <v/>
      </c>
      <c r="HN29" s="165">
        <f t="shared" si="204"/>
        <v>6</v>
      </c>
      <c r="HO29" s="53" t="str">
        <f t="shared" si="205"/>
        <v/>
      </c>
      <c r="HP29" s="181" t="str">
        <f t="shared" si="206"/>
        <v/>
      </c>
      <c r="HQ29" s="159">
        <f t="shared" si="207"/>
        <v>0</v>
      </c>
      <c r="HR29" s="127" t="str">
        <f t="shared" si="208"/>
        <v/>
      </c>
      <c r="HS29" s="130"/>
      <c r="HT29" s="55" t="str">
        <f t="shared" si="209"/>
        <v/>
      </c>
      <c r="HU29" s="53" t="str">
        <f t="shared" si="210"/>
        <v/>
      </c>
      <c r="HV29" s="53" t="str">
        <f t="shared" si="211"/>
        <v/>
      </c>
      <c r="HW29" s="53" t="str">
        <f t="shared" si="212"/>
        <v/>
      </c>
      <c r="HX29" s="124" t="str">
        <f t="shared" si="213"/>
        <v/>
      </c>
      <c r="HY29" s="52" t="str">
        <f t="shared" si="214"/>
        <v/>
      </c>
      <c r="HZ29" s="53" t="str">
        <f t="shared" si="215"/>
        <v/>
      </c>
      <c r="IA29" s="53" t="str">
        <f t="shared" si="216"/>
        <v/>
      </c>
      <c r="IB29" s="53" t="str">
        <f t="shared" si="217"/>
        <v/>
      </c>
      <c r="IC29" s="124" t="str">
        <f t="shared" si="218"/>
        <v/>
      </c>
      <c r="ID29" s="52" t="str">
        <f t="shared" si="219"/>
        <v/>
      </c>
      <c r="IE29" s="53" t="str">
        <f t="shared" si="220"/>
        <v/>
      </c>
      <c r="IF29" s="53" t="str">
        <f t="shared" si="221"/>
        <v/>
      </c>
      <c r="IG29" s="53" t="str">
        <f t="shared" si="222"/>
        <v/>
      </c>
      <c r="IH29" s="54" t="str">
        <f t="shared" si="223"/>
        <v/>
      </c>
      <c r="II29" s="52" t="str">
        <f t="shared" si="224"/>
        <v/>
      </c>
      <c r="IJ29" s="53" t="str">
        <f t="shared" si="225"/>
        <v/>
      </c>
      <c r="IK29" s="53" t="str">
        <f t="shared" si="226"/>
        <v/>
      </c>
      <c r="IL29" s="53" t="str">
        <f t="shared" si="227"/>
        <v/>
      </c>
      <c r="IM29" s="54" t="str">
        <f t="shared" si="228"/>
        <v/>
      </c>
      <c r="IN29" s="52" t="str">
        <f t="shared" si="229"/>
        <v/>
      </c>
      <c r="IO29" s="53" t="str">
        <f t="shared" si="230"/>
        <v/>
      </c>
      <c r="IP29" s="53" t="str">
        <f t="shared" si="231"/>
        <v/>
      </c>
      <c r="IQ29" s="53" t="str">
        <f t="shared" si="232"/>
        <v/>
      </c>
      <c r="IR29" s="54" t="str">
        <f t="shared" si="233"/>
        <v/>
      </c>
      <c r="IS29" s="52" t="str">
        <f t="shared" si="234"/>
        <v/>
      </c>
      <c r="IT29" s="53" t="str">
        <f t="shared" si="235"/>
        <v/>
      </c>
      <c r="IU29" s="53" t="str">
        <f>IF($G29="6",IF(IF(IT29&lt;&gt;"",IF(MAX(COUNTIF($IT$6:$IT$117,$IT$6:$IT$117))&gt;1,"x",""),"")&lt;&gt;"",IT29+1,""),IF(IS29=0,"",IF(IF(IT29&lt;&gt;"",IF(MAX(COUNTIF(IT$6:$IT$117,$IT$6:$IT$117))&gt;1,"x",""),"")&lt;&gt;"",IT29+1,"")))</f>
        <v/>
      </c>
      <c r="IV29" s="53" t="str">
        <f t="shared" si="236"/>
        <v/>
      </c>
      <c r="IW29" s="54" t="str">
        <f t="shared" si="237"/>
        <v/>
      </c>
      <c r="IX29" s="165">
        <f t="shared" si="238"/>
        <v>7</v>
      </c>
      <c r="IY29" s="53" t="str">
        <f t="shared" si="239"/>
        <v/>
      </c>
      <c r="IZ29" s="181" t="str">
        <f t="shared" si="240"/>
        <v/>
      </c>
      <c r="JA29" s="159">
        <f t="shared" si="241"/>
        <v>0</v>
      </c>
      <c r="JB29" s="127" t="str">
        <f t="shared" si="242"/>
        <v/>
      </c>
      <c r="JC29" s="130">
        <v>140</v>
      </c>
      <c r="JD29" s="55" t="str">
        <f t="shared" si="243"/>
        <v/>
      </c>
      <c r="JE29" s="53" t="str">
        <f t="shared" si="244"/>
        <v/>
      </c>
      <c r="JF29" s="53" t="str">
        <f t="shared" si="245"/>
        <v/>
      </c>
      <c r="JG29" s="53" t="str">
        <f t="shared" si="246"/>
        <v/>
      </c>
      <c r="JH29" s="124" t="str">
        <f t="shared" si="247"/>
        <v/>
      </c>
      <c r="JI29" s="52">
        <f t="shared" si="248"/>
        <v>140</v>
      </c>
      <c r="JJ29" s="53">
        <f t="shared" si="249"/>
        <v>2</v>
      </c>
      <c r="JK29" s="53" t="str">
        <f t="shared" si="250"/>
        <v/>
      </c>
      <c r="JL29" s="53">
        <f t="shared" si="251"/>
        <v>12</v>
      </c>
      <c r="JM29" s="124">
        <f t="shared" si="252"/>
        <v>12</v>
      </c>
      <c r="JN29" s="52" t="str">
        <f t="shared" si="253"/>
        <v/>
      </c>
      <c r="JO29" s="53" t="str">
        <f t="shared" si="254"/>
        <v/>
      </c>
      <c r="JP29" s="53" t="str">
        <f t="shared" si="255"/>
        <v/>
      </c>
      <c r="JQ29" s="53" t="str">
        <f t="shared" si="301"/>
        <v/>
      </c>
      <c r="JR29" s="54" t="str">
        <f t="shared" si="256"/>
        <v/>
      </c>
      <c r="JS29" s="52" t="str">
        <f t="shared" si="257"/>
        <v/>
      </c>
      <c r="JT29" s="53" t="str">
        <f t="shared" si="258"/>
        <v/>
      </c>
      <c r="JU29" s="53" t="str">
        <f t="shared" si="259"/>
        <v/>
      </c>
      <c r="JV29" s="53" t="str">
        <f t="shared" si="260"/>
        <v/>
      </c>
      <c r="JW29" s="54" t="str">
        <f t="shared" si="261"/>
        <v/>
      </c>
      <c r="JX29" s="52" t="str">
        <f t="shared" si="262"/>
        <v/>
      </c>
      <c r="JY29" s="53" t="str">
        <f t="shared" si="263"/>
        <v/>
      </c>
      <c r="JZ29" s="53" t="str">
        <f t="shared" si="264"/>
        <v/>
      </c>
      <c r="KA29" s="53" t="str">
        <f t="shared" si="265"/>
        <v/>
      </c>
      <c r="KB29" s="54" t="str">
        <f t="shared" si="266"/>
        <v/>
      </c>
      <c r="KC29" s="52" t="str">
        <f t="shared" si="267"/>
        <v/>
      </c>
      <c r="KD29" s="53" t="str">
        <f t="shared" si="268"/>
        <v/>
      </c>
      <c r="KE29" s="53" t="str">
        <f t="shared" si="269"/>
        <v/>
      </c>
      <c r="KF29" s="53" t="str">
        <f t="shared" si="270"/>
        <v/>
      </c>
      <c r="KG29" s="54" t="str">
        <f t="shared" si="271"/>
        <v/>
      </c>
      <c r="KH29" s="165">
        <f t="shared" si="272"/>
        <v>3</v>
      </c>
      <c r="KI29" s="53" t="str">
        <f t="shared" si="273"/>
        <v>2</v>
      </c>
      <c r="KJ29" s="181">
        <f t="shared" si="274"/>
        <v>5</v>
      </c>
      <c r="KK29" s="159">
        <f t="shared" si="275"/>
        <v>12</v>
      </c>
      <c r="KL29" s="332">
        <f t="shared" si="276"/>
        <v>17</v>
      </c>
      <c r="KM29" s="86"/>
      <c r="KN29" s="60">
        <f t="shared" si="277"/>
        <v>0</v>
      </c>
      <c r="KO29" s="60">
        <f t="shared" si="278"/>
        <v>0</v>
      </c>
      <c r="KP29" s="201"/>
      <c r="KQ29" s="61">
        <f t="shared" si="297"/>
        <v>0</v>
      </c>
      <c r="KR29" s="61" t="str">
        <f t="shared" si="280"/>
        <v/>
      </c>
      <c r="KS29" s="61">
        <f t="shared" si="281"/>
        <v>0</v>
      </c>
      <c r="KT29" s="61" t="str">
        <f t="shared" si="282"/>
        <v/>
      </c>
      <c r="KU29" s="61" t="str">
        <f t="shared" si="283"/>
        <v/>
      </c>
      <c r="KV29" s="61" t="str">
        <f t="shared" si="284"/>
        <v/>
      </c>
      <c r="KW29" s="61" t="str">
        <f t="shared" si="285"/>
        <v/>
      </c>
      <c r="KX29" s="62">
        <f t="shared" si="286"/>
        <v>19</v>
      </c>
      <c r="KY29" s="84"/>
      <c r="KZ29" s="59">
        <f t="shared" si="287"/>
        <v>0</v>
      </c>
      <c r="LA29" s="60">
        <f t="shared" si="288"/>
        <v>17</v>
      </c>
      <c r="LB29" s="201"/>
      <c r="LC29" s="61">
        <f t="shared" si="289"/>
        <v>17</v>
      </c>
      <c r="LD29" s="61" t="str">
        <f t="shared" si="290"/>
        <v/>
      </c>
      <c r="LE29" s="61">
        <f t="shared" si="291"/>
        <v>17</v>
      </c>
      <c r="LF29" s="61" t="str">
        <f t="shared" si="292"/>
        <v/>
      </c>
      <c r="LG29" s="148">
        <f t="shared" si="293"/>
        <v>11</v>
      </c>
      <c r="LH29" s="87"/>
      <c r="LI29" s="185">
        <f t="shared" si="294"/>
        <v>1</v>
      </c>
      <c r="LJ29" s="87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</row>
    <row r="30" spans="1:381" s="1" customFormat="1" ht="15" x14ac:dyDescent="0.2">
      <c r="A30" s="35"/>
      <c r="B30" s="45">
        <v>25</v>
      </c>
      <c r="C30" s="47" t="s">
        <v>184</v>
      </c>
      <c r="D30" s="47" t="s">
        <v>185</v>
      </c>
      <c r="E30" s="50">
        <v>100245</v>
      </c>
      <c r="F30" s="161">
        <v>212</v>
      </c>
      <c r="G30" s="49" t="s">
        <v>100</v>
      </c>
      <c r="H30" s="50" t="str">
        <f t="shared" si="0"/>
        <v>Production Modified</v>
      </c>
      <c r="I30" s="186">
        <f t="shared" si="1"/>
        <v>17</v>
      </c>
      <c r="J30" s="51" t="str">
        <f t="shared" si="2"/>
        <v>x</v>
      </c>
      <c r="K30" s="119"/>
      <c r="L30" s="52" t="str">
        <f t="shared" si="3"/>
        <v/>
      </c>
      <c r="M30" s="53" t="str">
        <f t="shared" si="4"/>
        <v/>
      </c>
      <c r="N30" s="53" t="str">
        <f t="shared" si="5"/>
        <v/>
      </c>
      <c r="O30" s="53" t="str">
        <f t="shared" si="6"/>
        <v/>
      </c>
      <c r="P30" s="127" t="str">
        <f t="shared" si="7"/>
        <v/>
      </c>
      <c r="Q30" s="52" t="str">
        <f t="shared" si="8"/>
        <v/>
      </c>
      <c r="R30" s="53" t="str">
        <f t="shared" si="9"/>
        <v/>
      </c>
      <c r="S30" s="53" t="str">
        <f t="shared" si="10"/>
        <v/>
      </c>
      <c r="T30" s="53" t="str">
        <f t="shared" si="11"/>
        <v/>
      </c>
      <c r="U30" s="127" t="str">
        <f t="shared" si="12"/>
        <v/>
      </c>
      <c r="V30" s="52" t="str">
        <f t="shared" si="13"/>
        <v/>
      </c>
      <c r="W30" s="53" t="str">
        <f t="shared" si="14"/>
        <v/>
      </c>
      <c r="X30" s="53" t="str">
        <f t="shared" si="15"/>
        <v/>
      </c>
      <c r="Y30" s="53" t="str">
        <f t="shared" si="16"/>
        <v/>
      </c>
      <c r="Z30" s="127" t="str">
        <f t="shared" si="17"/>
        <v/>
      </c>
      <c r="AA30" s="52" t="str">
        <f t="shared" si="18"/>
        <v/>
      </c>
      <c r="AB30" s="53" t="str">
        <f t="shared" si="19"/>
        <v/>
      </c>
      <c r="AC30" s="53" t="str">
        <f t="shared" si="20"/>
        <v/>
      </c>
      <c r="AD30" s="53" t="str">
        <f t="shared" si="21"/>
        <v/>
      </c>
      <c r="AE30" s="127" t="str">
        <f t="shared" si="22"/>
        <v/>
      </c>
      <c r="AF30" s="52" t="str">
        <f t="shared" si="23"/>
        <v/>
      </c>
      <c r="AG30" s="53" t="str">
        <f t="shared" si="24"/>
        <v/>
      </c>
      <c r="AH30" s="53" t="str">
        <f t="shared" si="25"/>
        <v/>
      </c>
      <c r="AI30" s="53" t="str">
        <f t="shared" si="26"/>
        <v/>
      </c>
      <c r="AJ30" s="127" t="str">
        <f t="shared" si="27"/>
        <v/>
      </c>
      <c r="AK30" s="52" t="str">
        <f t="shared" si="28"/>
        <v/>
      </c>
      <c r="AL30" s="53" t="str">
        <f t="shared" si="29"/>
        <v/>
      </c>
      <c r="AM30" s="53" t="str">
        <f t="shared" si="30"/>
        <v/>
      </c>
      <c r="AN30" s="150" t="str">
        <f t="shared" si="31"/>
        <v/>
      </c>
      <c r="AO30" s="127" t="str">
        <f t="shared" si="32"/>
        <v/>
      </c>
      <c r="AP30" s="191">
        <f t="shared" si="33"/>
        <v>7</v>
      </c>
      <c r="AQ30" s="53" t="str">
        <f t="shared" si="34"/>
        <v/>
      </c>
      <c r="AR30" s="181" t="str">
        <f t="shared" si="35"/>
        <v/>
      </c>
      <c r="AS30" s="159">
        <f t="shared" si="36"/>
        <v>0</v>
      </c>
      <c r="AT30" s="127" t="str">
        <f t="shared" si="37"/>
        <v/>
      </c>
      <c r="AU30" s="130"/>
      <c r="AV30" s="55" t="str">
        <f t="shared" si="38"/>
        <v/>
      </c>
      <c r="AW30" s="53" t="str">
        <f t="shared" si="39"/>
        <v/>
      </c>
      <c r="AX30" s="53" t="str">
        <f t="shared" si="40"/>
        <v/>
      </c>
      <c r="AY30" s="53" t="str">
        <f t="shared" si="41"/>
        <v/>
      </c>
      <c r="AZ30" s="124" t="str">
        <f t="shared" si="42"/>
        <v/>
      </c>
      <c r="BA30" s="52" t="str">
        <f t="shared" si="43"/>
        <v/>
      </c>
      <c r="BB30" s="53" t="str">
        <f t="shared" si="44"/>
        <v/>
      </c>
      <c r="BC30" s="53" t="str">
        <f t="shared" si="45"/>
        <v/>
      </c>
      <c r="BD30" s="53" t="str">
        <f t="shared" si="46"/>
        <v/>
      </c>
      <c r="BE30" s="124" t="str">
        <f t="shared" si="47"/>
        <v/>
      </c>
      <c r="BF30" s="52" t="str">
        <f t="shared" si="48"/>
        <v/>
      </c>
      <c r="BG30" s="53" t="str">
        <f t="shared" si="49"/>
        <v/>
      </c>
      <c r="BH30" s="53" t="str">
        <f t="shared" si="50"/>
        <v/>
      </c>
      <c r="BI30" s="53" t="str">
        <f t="shared" si="51"/>
        <v/>
      </c>
      <c r="BJ30" s="54" t="str">
        <f t="shared" si="52"/>
        <v/>
      </c>
      <c r="BK30" s="52" t="str">
        <f t="shared" si="53"/>
        <v/>
      </c>
      <c r="BL30" s="53" t="str">
        <f t="shared" si="54"/>
        <v/>
      </c>
      <c r="BM30" s="53" t="str">
        <f t="shared" si="55"/>
        <v/>
      </c>
      <c r="BN30" s="53" t="str">
        <f t="shared" si="56"/>
        <v/>
      </c>
      <c r="BO30" s="54" t="str">
        <f t="shared" si="57"/>
        <v/>
      </c>
      <c r="BP30" s="52" t="str">
        <f t="shared" si="58"/>
        <v/>
      </c>
      <c r="BQ30" s="53" t="str">
        <f t="shared" si="59"/>
        <v/>
      </c>
      <c r="BR30" s="53" t="str">
        <f t="shared" si="60"/>
        <v/>
      </c>
      <c r="BS30" s="53" t="str">
        <f t="shared" si="61"/>
        <v/>
      </c>
      <c r="BT30" s="54" t="str">
        <f t="shared" si="62"/>
        <v/>
      </c>
      <c r="BU30" s="52" t="str">
        <f t="shared" si="63"/>
        <v/>
      </c>
      <c r="BV30" s="53" t="str">
        <f t="shared" si="64"/>
        <v/>
      </c>
      <c r="BW30" s="53" t="str">
        <f t="shared" si="65"/>
        <v/>
      </c>
      <c r="BX30" s="53" t="str">
        <f t="shared" si="66"/>
        <v/>
      </c>
      <c r="BY30" s="54" t="str">
        <f t="shared" si="67"/>
        <v/>
      </c>
      <c r="BZ30" s="165"/>
      <c r="CA30" s="53" t="str">
        <f t="shared" si="69"/>
        <v/>
      </c>
      <c r="CB30" s="181" t="str">
        <f t="shared" si="70"/>
        <v/>
      </c>
      <c r="CC30" s="127">
        <f t="shared" si="71"/>
        <v>0</v>
      </c>
      <c r="CD30" s="127" t="str">
        <f t="shared" si="72"/>
        <v/>
      </c>
      <c r="CE30" s="130">
        <v>78</v>
      </c>
      <c r="CF30" s="55" t="str">
        <f t="shared" si="73"/>
        <v/>
      </c>
      <c r="CG30" s="53" t="str">
        <f t="shared" si="74"/>
        <v/>
      </c>
      <c r="CH30" s="53" t="str">
        <f t="shared" si="75"/>
        <v/>
      </c>
      <c r="CI30" s="53" t="str">
        <f t="shared" si="76"/>
        <v/>
      </c>
      <c r="CJ30" s="124" t="str">
        <f t="shared" si="77"/>
        <v/>
      </c>
      <c r="CK30" s="52">
        <f t="shared" si="78"/>
        <v>78</v>
      </c>
      <c r="CL30" s="53">
        <f t="shared" si="79"/>
        <v>5</v>
      </c>
      <c r="CM30" s="53" t="str">
        <f t="shared" si="80"/>
        <v/>
      </c>
      <c r="CN30" s="53">
        <f t="shared" si="81"/>
        <v>12</v>
      </c>
      <c r="CO30" s="124">
        <f t="shared" si="82"/>
        <v>12</v>
      </c>
      <c r="CP30" s="52" t="str">
        <f t="shared" si="83"/>
        <v/>
      </c>
      <c r="CQ30" s="53" t="str">
        <f t="shared" si="84"/>
        <v/>
      </c>
      <c r="CR30" s="53" t="str">
        <f t="shared" si="85"/>
        <v/>
      </c>
      <c r="CS30" s="53" t="str">
        <f t="shared" si="86"/>
        <v/>
      </c>
      <c r="CT30" s="54" t="str">
        <f t="shared" si="87"/>
        <v/>
      </c>
      <c r="CU30" s="52" t="str">
        <f t="shared" si="88"/>
        <v/>
      </c>
      <c r="CV30" s="53" t="str">
        <f t="shared" si="89"/>
        <v/>
      </c>
      <c r="CW30" s="53" t="str">
        <f t="shared" si="90"/>
        <v/>
      </c>
      <c r="CX30" s="53" t="str">
        <f>IF(CV30&lt;&gt;"",IF($G30="3",IF(AND(CV30&lt;=20,CE30&gt;=CU142),HLOOKUP(CV30,Points_Table_Modified,IF(DJ30&gt;=6,8,DJ30+2),FALSE),0),IF(AND(CV30&lt;=10,$CE30&gt;=CU142),HLOOKUP(CV30,Points_Table,IF(DJ30&gt;=6,8,DJ30+2),FALSE),0)),"")</f>
        <v/>
      </c>
      <c r="CY30" s="54" t="str">
        <f t="shared" si="91"/>
        <v/>
      </c>
      <c r="CZ30" s="52" t="str">
        <f t="shared" si="92"/>
        <v/>
      </c>
      <c r="DA30" s="53" t="str">
        <f t="shared" si="93"/>
        <v/>
      </c>
      <c r="DB30" s="53" t="str">
        <f t="shared" si="94"/>
        <v/>
      </c>
      <c r="DC30" s="53" t="str">
        <f t="shared" si="95"/>
        <v/>
      </c>
      <c r="DD30" s="54" t="str">
        <f t="shared" si="96"/>
        <v/>
      </c>
      <c r="DE30" s="52" t="str">
        <f t="shared" si="97"/>
        <v/>
      </c>
      <c r="DF30" s="53" t="str">
        <f t="shared" si="98"/>
        <v/>
      </c>
      <c r="DG30" s="53" t="str">
        <f t="shared" si="99"/>
        <v/>
      </c>
      <c r="DH30" s="53" t="str">
        <f t="shared" si="300"/>
        <v/>
      </c>
      <c r="DI30" s="54" t="str">
        <f t="shared" si="100"/>
        <v/>
      </c>
      <c r="DJ30" s="165">
        <f t="shared" si="101"/>
        <v>7</v>
      </c>
      <c r="DK30" s="53" t="str">
        <f t="shared" si="102"/>
        <v>5</v>
      </c>
      <c r="DL30" s="181">
        <f t="shared" si="103"/>
        <v>5</v>
      </c>
      <c r="DM30" s="159">
        <f t="shared" si="104"/>
        <v>12</v>
      </c>
      <c r="DN30" s="127">
        <f t="shared" si="105"/>
        <v>17</v>
      </c>
      <c r="DO30" s="130"/>
      <c r="DP30" s="55" t="str">
        <f t="shared" si="106"/>
        <v/>
      </c>
      <c r="DQ30" s="53" t="str">
        <f t="shared" si="107"/>
        <v/>
      </c>
      <c r="DR30" s="53" t="str">
        <f t="shared" si="108"/>
        <v/>
      </c>
      <c r="DS30" s="53" t="str">
        <f t="shared" si="109"/>
        <v/>
      </c>
      <c r="DT30" s="124" t="str">
        <f t="shared" si="110"/>
        <v/>
      </c>
      <c r="DU30" s="52" t="str">
        <f t="shared" si="111"/>
        <v/>
      </c>
      <c r="DV30" s="53" t="str">
        <f t="shared" si="112"/>
        <v/>
      </c>
      <c r="DW30" s="53" t="str">
        <f t="shared" si="113"/>
        <v/>
      </c>
      <c r="DX30" s="53" t="str">
        <f t="shared" si="114"/>
        <v/>
      </c>
      <c r="DY30" s="124" t="str">
        <f t="shared" si="115"/>
        <v/>
      </c>
      <c r="DZ30" s="52" t="str">
        <f t="shared" si="116"/>
        <v/>
      </c>
      <c r="EA30" s="53" t="str">
        <f t="shared" si="117"/>
        <v/>
      </c>
      <c r="EB30" s="53" t="str">
        <f t="shared" si="118"/>
        <v/>
      </c>
      <c r="EC30" s="53" t="str">
        <f t="shared" si="119"/>
        <v/>
      </c>
      <c r="ED30" s="57" t="str">
        <f t="shared" si="120"/>
        <v/>
      </c>
      <c r="EE30" s="52" t="str">
        <f t="shared" si="121"/>
        <v/>
      </c>
      <c r="EF30" s="53" t="str">
        <f t="shared" si="122"/>
        <v/>
      </c>
      <c r="EG30" s="53" t="str">
        <f t="shared" si="123"/>
        <v/>
      </c>
      <c r="EH30" s="53" t="str">
        <f t="shared" si="124"/>
        <v/>
      </c>
      <c r="EI30" s="57" t="str">
        <f t="shared" si="125"/>
        <v/>
      </c>
      <c r="EJ30" s="52" t="str">
        <f t="shared" si="126"/>
        <v/>
      </c>
      <c r="EK30" s="53" t="str">
        <f t="shared" si="127"/>
        <v/>
      </c>
      <c r="EL30" s="53" t="str">
        <f t="shared" si="128"/>
        <v/>
      </c>
      <c r="EM30" s="53" t="str">
        <f t="shared" si="129"/>
        <v/>
      </c>
      <c r="EN30" s="57" t="str">
        <f t="shared" si="130"/>
        <v/>
      </c>
      <c r="EO30" s="52" t="str">
        <f t="shared" si="131"/>
        <v/>
      </c>
      <c r="EP30" s="53" t="str">
        <f t="shared" si="132"/>
        <v/>
      </c>
      <c r="EQ30" s="53" t="str">
        <f t="shared" si="133"/>
        <v/>
      </c>
      <c r="ER30" s="53" t="str">
        <f t="shared" si="134"/>
        <v/>
      </c>
      <c r="ES30" s="54" t="str">
        <f t="shared" si="135"/>
        <v/>
      </c>
      <c r="ET30" s="165">
        <f t="shared" si="136"/>
        <v>6</v>
      </c>
      <c r="EU30" s="53" t="str">
        <f t="shared" si="137"/>
        <v/>
      </c>
      <c r="EV30" s="181" t="str">
        <f t="shared" si="138"/>
        <v/>
      </c>
      <c r="EW30" s="159">
        <f t="shared" si="139"/>
        <v>0</v>
      </c>
      <c r="EX30" s="127" t="str">
        <f t="shared" si="140"/>
        <v/>
      </c>
      <c r="EY30" s="130"/>
      <c r="EZ30" s="55" t="str">
        <f t="shared" si="141"/>
        <v/>
      </c>
      <c r="FA30" s="53" t="str">
        <f t="shared" si="142"/>
        <v/>
      </c>
      <c r="FB30" s="53" t="str">
        <f t="shared" si="143"/>
        <v/>
      </c>
      <c r="FC30" s="53" t="str">
        <f t="shared" si="144"/>
        <v/>
      </c>
      <c r="FD30" s="124" t="str">
        <f t="shared" si="145"/>
        <v/>
      </c>
      <c r="FE30" s="52" t="str">
        <f t="shared" si="146"/>
        <v/>
      </c>
      <c r="FF30" s="53" t="str">
        <f t="shared" si="147"/>
        <v/>
      </c>
      <c r="FG30" s="53" t="str">
        <f t="shared" si="148"/>
        <v/>
      </c>
      <c r="FH30" s="53" t="str">
        <f t="shared" si="149"/>
        <v/>
      </c>
      <c r="FI30" s="124" t="str">
        <f t="shared" si="150"/>
        <v/>
      </c>
      <c r="FJ30" s="52" t="str">
        <f t="shared" si="151"/>
        <v/>
      </c>
      <c r="FK30" s="53" t="str">
        <f t="shared" si="152"/>
        <v/>
      </c>
      <c r="FL30" s="53" t="str">
        <f t="shared" si="153"/>
        <v/>
      </c>
      <c r="FM30" s="53" t="str">
        <f>IF(FK30&lt;&gt;"",IF($G30="3",IF(AND(FK30&lt;=20,EY30&gt;=$FJ$120),HLOOKUP(FK30,Points_Table_Modified,IF(GD30&gt;=6,8,GD96),FALSE),0),IF(AND(FK30&lt;=10,EY30&gt;=$FJ$120),HLOOKUP(FK30,Points_Table,IF(GD30&gt;=6,8,GD30+2),FALSE),0)),"")</f>
        <v/>
      </c>
      <c r="FN30" s="57" t="str">
        <f t="shared" si="154"/>
        <v/>
      </c>
      <c r="FO30" s="52" t="str">
        <f t="shared" si="155"/>
        <v/>
      </c>
      <c r="FP30" s="53" t="str">
        <f t="shared" si="156"/>
        <v/>
      </c>
      <c r="FQ30" s="53" t="str">
        <f t="shared" si="157"/>
        <v/>
      </c>
      <c r="FR30" s="53" t="str">
        <f t="shared" si="158"/>
        <v/>
      </c>
      <c r="FS30" s="57" t="str">
        <f t="shared" si="159"/>
        <v/>
      </c>
      <c r="FT30" s="52" t="str">
        <f t="shared" si="160"/>
        <v/>
      </c>
      <c r="FU30" s="53" t="str">
        <f t="shared" si="161"/>
        <v/>
      </c>
      <c r="FV30" s="53" t="str">
        <f t="shared" si="162"/>
        <v/>
      </c>
      <c r="FW30" s="53" t="str">
        <f t="shared" si="163"/>
        <v/>
      </c>
      <c r="FX30" s="57" t="str">
        <f t="shared" si="164"/>
        <v/>
      </c>
      <c r="FY30" s="52" t="str">
        <f t="shared" si="165"/>
        <v/>
      </c>
      <c r="FZ30" s="53" t="str">
        <f t="shared" si="166"/>
        <v/>
      </c>
      <c r="GA30" s="53" t="str">
        <f t="shared" si="167"/>
        <v/>
      </c>
      <c r="GB30" s="53" t="str">
        <f t="shared" si="168"/>
        <v/>
      </c>
      <c r="GC30" s="57" t="str">
        <f t="shared" si="169"/>
        <v/>
      </c>
      <c r="GD30" s="165">
        <f t="shared" si="170"/>
        <v>6</v>
      </c>
      <c r="GE30" s="53" t="str">
        <f t="shared" si="171"/>
        <v/>
      </c>
      <c r="GF30" s="181" t="str">
        <f t="shared" si="172"/>
        <v/>
      </c>
      <c r="GG30" s="159">
        <f t="shared" si="173"/>
        <v>0</v>
      </c>
      <c r="GH30" s="127" t="str">
        <f t="shared" si="174"/>
        <v/>
      </c>
      <c r="GI30" s="130"/>
      <c r="GJ30" s="55" t="str">
        <f t="shared" si="175"/>
        <v/>
      </c>
      <c r="GK30" s="53" t="str">
        <f t="shared" si="176"/>
        <v/>
      </c>
      <c r="GL30" s="53" t="str">
        <f t="shared" si="177"/>
        <v/>
      </c>
      <c r="GM30" s="53" t="str">
        <f t="shared" si="178"/>
        <v/>
      </c>
      <c r="GN30" s="124" t="str">
        <f t="shared" si="179"/>
        <v/>
      </c>
      <c r="GO30" s="52" t="str">
        <f t="shared" si="180"/>
        <v/>
      </c>
      <c r="GP30" s="53" t="str">
        <f t="shared" si="181"/>
        <v/>
      </c>
      <c r="GQ30" s="53" t="str">
        <f t="shared" si="182"/>
        <v/>
      </c>
      <c r="GR30" s="53" t="str">
        <f t="shared" si="183"/>
        <v/>
      </c>
      <c r="GS30" s="124" t="str">
        <f t="shared" si="184"/>
        <v/>
      </c>
      <c r="GT30" s="52" t="str">
        <f t="shared" si="185"/>
        <v/>
      </c>
      <c r="GU30" s="53" t="str">
        <f t="shared" si="186"/>
        <v/>
      </c>
      <c r="GV30" s="53" t="str">
        <f t="shared" si="187"/>
        <v/>
      </c>
      <c r="GW30" s="53" t="str">
        <f>IF(GU30&lt;&gt;"",IF($G30="3",IF(AND(GU30&lt;=20,GI30&gt;=$GT$120),HLOOKUP(GU30,Points_Table_Modified,IF(HN30&gt;=6,8,HN96),FALSE),0),IF(AND(GU30&lt;=10,GI30&gt;=$GT$120),HLOOKUP(GU30,Points_Table,IF(HN30&gt;=6,8,HN30+2),FALSE),0)),"")</f>
        <v/>
      </c>
      <c r="GX30" s="54" t="str">
        <f t="shared" si="188"/>
        <v/>
      </c>
      <c r="GY30" s="52" t="str">
        <f t="shared" si="189"/>
        <v/>
      </c>
      <c r="GZ30" s="53" t="str">
        <f t="shared" si="190"/>
        <v/>
      </c>
      <c r="HA30" s="53" t="str">
        <f t="shared" si="191"/>
        <v/>
      </c>
      <c r="HB30" s="53" t="str">
        <f t="shared" si="192"/>
        <v/>
      </c>
      <c r="HC30" s="54" t="str">
        <f t="shared" si="193"/>
        <v/>
      </c>
      <c r="HD30" s="52" t="str">
        <f t="shared" si="194"/>
        <v/>
      </c>
      <c r="HE30" s="53" t="str">
        <f t="shared" si="195"/>
        <v/>
      </c>
      <c r="HF30" s="53" t="str">
        <f t="shared" si="196"/>
        <v/>
      </c>
      <c r="HG30" s="53" t="str">
        <f t="shared" si="197"/>
        <v/>
      </c>
      <c r="HH30" s="54" t="str">
        <f t="shared" si="198"/>
        <v/>
      </c>
      <c r="HI30" s="52" t="str">
        <f t="shared" si="199"/>
        <v/>
      </c>
      <c r="HJ30" s="53" t="str">
        <f t="shared" si="200"/>
        <v/>
      </c>
      <c r="HK30" s="53" t="str">
        <f t="shared" si="201"/>
        <v/>
      </c>
      <c r="HL30" s="53" t="str">
        <f t="shared" si="202"/>
        <v/>
      </c>
      <c r="HM30" s="54" t="str">
        <f t="shared" si="203"/>
        <v/>
      </c>
      <c r="HN30" s="165">
        <f t="shared" si="204"/>
        <v>6</v>
      </c>
      <c r="HO30" s="53" t="str">
        <f t="shared" si="205"/>
        <v/>
      </c>
      <c r="HP30" s="181" t="str">
        <f t="shared" si="206"/>
        <v/>
      </c>
      <c r="HQ30" s="159">
        <f t="shared" si="207"/>
        <v>0</v>
      </c>
      <c r="HR30" s="127" t="str">
        <f t="shared" si="208"/>
        <v/>
      </c>
      <c r="HS30" s="130"/>
      <c r="HT30" s="55" t="str">
        <f t="shared" si="209"/>
        <v/>
      </c>
      <c r="HU30" s="53" t="str">
        <f t="shared" si="210"/>
        <v/>
      </c>
      <c r="HV30" s="53" t="str">
        <f t="shared" si="211"/>
        <v/>
      </c>
      <c r="HW30" s="53" t="str">
        <f t="shared" si="212"/>
        <v/>
      </c>
      <c r="HX30" s="124" t="str">
        <f t="shared" si="213"/>
        <v/>
      </c>
      <c r="HY30" s="52" t="str">
        <f t="shared" si="214"/>
        <v/>
      </c>
      <c r="HZ30" s="53" t="str">
        <f t="shared" si="215"/>
        <v/>
      </c>
      <c r="IA30" s="53" t="str">
        <f t="shared" si="216"/>
        <v/>
      </c>
      <c r="IB30" s="53" t="str">
        <f t="shared" si="217"/>
        <v/>
      </c>
      <c r="IC30" s="124" t="str">
        <f t="shared" si="218"/>
        <v/>
      </c>
      <c r="ID30" s="52" t="str">
        <f t="shared" si="219"/>
        <v/>
      </c>
      <c r="IE30" s="53" t="str">
        <f t="shared" si="220"/>
        <v/>
      </c>
      <c r="IF30" s="53" t="str">
        <f t="shared" si="221"/>
        <v/>
      </c>
      <c r="IG30" s="53" t="str">
        <f t="shared" si="222"/>
        <v/>
      </c>
      <c r="IH30" s="54" t="str">
        <f t="shared" si="223"/>
        <v/>
      </c>
      <c r="II30" s="52" t="str">
        <f t="shared" si="224"/>
        <v/>
      </c>
      <c r="IJ30" s="53" t="str">
        <f t="shared" si="225"/>
        <v/>
      </c>
      <c r="IK30" s="53" t="str">
        <f t="shared" si="226"/>
        <v/>
      </c>
      <c r="IL30" s="53" t="str">
        <f t="shared" si="227"/>
        <v/>
      </c>
      <c r="IM30" s="54" t="str">
        <f t="shared" si="228"/>
        <v/>
      </c>
      <c r="IN30" s="52" t="str">
        <f t="shared" si="229"/>
        <v/>
      </c>
      <c r="IO30" s="53" t="str">
        <f t="shared" si="230"/>
        <v/>
      </c>
      <c r="IP30" s="53" t="str">
        <f t="shared" si="231"/>
        <v/>
      </c>
      <c r="IQ30" s="53" t="str">
        <f t="shared" si="232"/>
        <v/>
      </c>
      <c r="IR30" s="54" t="str">
        <f t="shared" si="233"/>
        <v/>
      </c>
      <c r="IS30" s="52" t="str">
        <f t="shared" si="234"/>
        <v/>
      </c>
      <c r="IT30" s="53" t="str">
        <f t="shared" si="235"/>
        <v/>
      </c>
      <c r="IU30" s="53" t="str">
        <f>IF($G30="6",IF(IF(IT30&lt;&gt;"",IF(MAX(COUNTIF($IT$6:$IT$117,$IT$6:$IT$117))&gt;1,"x",""),"")&lt;&gt;"",IT30+1,""),IF(IS30=0,"",IF(IF(IT30&lt;&gt;"",IF(MAX(COUNTIF(IT$6:$IT$117,$IT$6:$IT$117))&gt;1,"x",""),"")&lt;&gt;"",IT30+1,"")))</f>
        <v/>
      </c>
      <c r="IV30" s="53" t="str">
        <f t="shared" si="236"/>
        <v/>
      </c>
      <c r="IW30" s="54" t="str">
        <f t="shared" si="237"/>
        <v/>
      </c>
      <c r="IX30" s="165">
        <f t="shared" si="238"/>
        <v>7</v>
      </c>
      <c r="IY30" s="53" t="str">
        <f t="shared" si="239"/>
        <v/>
      </c>
      <c r="IZ30" s="181" t="str">
        <f t="shared" si="240"/>
        <v/>
      </c>
      <c r="JA30" s="159">
        <f t="shared" si="241"/>
        <v>0</v>
      </c>
      <c r="JB30" s="127" t="str">
        <f t="shared" si="242"/>
        <v/>
      </c>
      <c r="JC30" s="130"/>
      <c r="JD30" s="55" t="str">
        <f t="shared" si="243"/>
        <v/>
      </c>
      <c r="JE30" s="53" t="str">
        <f t="shared" si="244"/>
        <v/>
      </c>
      <c r="JF30" s="53" t="str">
        <f t="shared" si="245"/>
        <v/>
      </c>
      <c r="JG30" s="53" t="str">
        <f t="shared" si="246"/>
        <v/>
      </c>
      <c r="JH30" s="124" t="str">
        <f t="shared" si="247"/>
        <v/>
      </c>
      <c r="JI30" s="52" t="str">
        <f t="shared" si="248"/>
        <v/>
      </c>
      <c r="JJ30" s="53" t="str">
        <f t="shared" si="249"/>
        <v/>
      </c>
      <c r="JK30" s="53" t="str">
        <f t="shared" si="250"/>
        <v/>
      </c>
      <c r="JL30" s="53" t="str">
        <f t="shared" si="251"/>
        <v/>
      </c>
      <c r="JM30" s="124" t="str">
        <f t="shared" si="252"/>
        <v/>
      </c>
      <c r="JN30" s="52" t="str">
        <f t="shared" si="253"/>
        <v/>
      </c>
      <c r="JO30" s="53" t="str">
        <f t="shared" si="254"/>
        <v/>
      </c>
      <c r="JP30" s="53" t="str">
        <f t="shared" si="255"/>
        <v/>
      </c>
      <c r="JQ30" s="53" t="str">
        <f t="shared" si="301"/>
        <v/>
      </c>
      <c r="JR30" s="54" t="str">
        <f t="shared" si="256"/>
        <v/>
      </c>
      <c r="JS30" s="52" t="str">
        <f t="shared" si="257"/>
        <v/>
      </c>
      <c r="JT30" s="53" t="str">
        <f t="shared" si="258"/>
        <v/>
      </c>
      <c r="JU30" s="53" t="str">
        <f t="shared" si="259"/>
        <v/>
      </c>
      <c r="JV30" s="53" t="str">
        <f t="shared" si="260"/>
        <v/>
      </c>
      <c r="JW30" s="54" t="str">
        <f t="shared" si="261"/>
        <v/>
      </c>
      <c r="JX30" s="52" t="str">
        <f t="shared" si="262"/>
        <v/>
      </c>
      <c r="JY30" s="53" t="str">
        <f t="shared" si="263"/>
        <v/>
      </c>
      <c r="JZ30" s="53" t="str">
        <f t="shared" si="264"/>
        <v/>
      </c>
      <c r="KA30" s="53" t="str">
        <f t="shared" si="265"/>
        <v/>
      </c>
      <c r="KB30" s="54" t="str">
        <f t="shared" si="266"/>
        <v/>
      </c>
      <c r="KC30" s="52" t="str">
        <f t="shared" si="267"/>
        <v/>
      </c>
      <c r="KD30" s="53" t="str">
        <f t="shared" si="268"/>
        <v/>
      </c>
      <c r="KE30" s="53" t="str">
        <f t="shared" si="269"/>
        <v/>
      </c>
      <c r="KF30" s="53" t="str">
        <f t="shared" si="270"/>
        <v/>
      </c>
      <c r="KG30" s="54" t="str">
        <f t="shared" si="271"/>
        <v/>
      </c>
      <c r="KH30" s="165">
        <f t="shared" si="272"/>
        <v>3</v>
      </c>
      <c r="KI30" s="53" t="str">
        <f t="shared" si="273"/>
        <v/>
      </c>
      <c r="KJ30" s="181" t="str">
        <f t="shared" si="274"/>
        <v/>
      </c>
      <c r="KK30" s="159">
        <f t="shared" si="275"/>
        <v>0</v>
      </c>
      <c r="KL30" s="332" t="str">
        <f t="shared" si="276"/>
        <v/>
      </c>
      <c r="KM30" s="86"/>
      <c r="KN30" s="60">
        <f t="shared" si="277"/>
        <v>0</v>
      </c>
      <c r="KO30" s="60">
        <f t="shared" si="278"/>
        <v>17</v>
      </c>
      <c r="KP30" s="201"/>
      <c r="KQ30" s="61">
        <f t="shared" si="297"/>
        <v>17</v>
      </c>
      <c r="KR30" s="61" t="str">
        <f t="shared" si="280"/>
        <v/>
      </c>
      <c r="KS30" s="61">
        <f t="shared" si="281"/>
        <v>17</v>
      </c>
      <c r="KT30" s="61" t="str">
        <f t="shared" si="282"/>
        <v/>
      </c>
      <c r="KU30" s="61" t="str">
        <f t="shared" si="283"/>
        <v/>
      </c>
      <c r="KV30" s="61" t="str">
        <f t="shared" si="284"/>
        <v/>
      </c>
      <c r="KW30" s="61" t="str">
        <f t="shared" si="285"/>
        <v/>
      </c>
      <c r="KX30" s="62">
        <f t="shared" si="286"/>
        <v>11</v>
      </c>
      <c r="KY30" s="84"/>
      <c r="KZ30" s="59">
        <f t="shared" si="287"/>
        <v>0</v>
      </c>
      <c r="LA30" s="60">
        <f t="shared" si="288"/>
        <v>17</v>
      </c>
      <c r="LB30" s="201"/>
      <c r="LC30" s="61">
        <f t="shared" si="289"/>
        <v>17</v>
      </c>
      <c r="LD30" s="61" t="str">
        <f t="shared" si="290"/>
        <v/>
      </c>
      <c r="LE30" s="61">
        <f t="shared" si="291"/>
        <v>17</v>
      </c>
      <c r="LF30" s="61" t="str">
        <f t="shared" si="292"/>
        <v/>
      </c>
      <c r="LG30" s="148">
        <f t="shared" si="293"/>
        <v>11</v>
      </c>
      <c r="LH30" s="87"/>
      <c r="LI30" s="185">
        <f t="shared" si="294"/>
        <v>1</v>
      </c>
      <c r="LJ30" s="87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</row>
    <row r="31" spans="1:381" s="1" customFormat="1" ht="15" x14ac:dyDescent="0.2">
      <c r="A31" s="35"/>
      <c r="B31" s="45">
        <v>26</v>
      </c>
      <c r="C31" s="63" t="s">
        <v>215</v>
      </c>
      <c r="D31" s="47" t="s">
        <v>216</v>
      </c>
      <c r="E31" s="161">
        <v>100385</v>
      </c>
      <c r="F31" s="162">
        <v>212</v>
      </c>
      <c r="G31" s="49" t="s">
        <v>100</v>
      </c>
      <c r="H31" s="50" t="str">
        <f t="shared" si="0"/>
        <v>Production Modified</v>
      </c>
      <c r="I31" s="186">
        <f t="shared" si="1"/>
        <v>17</v>
      </c>
      <c r="J31" s="51" t="str">
        <f t="shared" si="2"/>
        <v>x</v>
      </c>
      <c r="K31" s="119"/>
      <c r="L31" s="52" t="str">
        <f t="shared" si="3"/>
        <v/>
      </c>
      <c r="M31" s="53" t="str">
        <f t="shared" si="4"/>
        <v/>
      </c>
      <c r="N31" s="53" t="str">
        <f t="shared" si="5"/>
        <v/>
      </c>
      <c r="O31" s="53" t="str">
        <f t="shared" si="6"/>
        <v/>
      </c>
      <c r="P31" s="127" t="str">
        <f t="shared" si="7"/>
        <v/>
      </c>
      <c r="Q31" s="52" t="str">
        <f t="shared" si="8"/>
        <v/>
      </c>
      <c r="R31" s="53" t="str">
        <f t="shared" si="9"/>
        <v/>
      </c>
      <c r="S31" s="53" t="str">
        <f t="shared" si="10"/>
        <v/>
      </c>
      <c r="T31" s="53" t="str">
        <f t="shared" si="11"/>
        <v/>
      </c>
      <c r="U31" s="127" t="str">
        <f t="shared" si="12"/>
        <v/>
      </c>
      <c r="V31" s="52" t="str">
        <f t="shared" si="13"/>
        <v/>
      </c>
      <c r="W31" s="53" t="str">
        <f t="shared" si="14"/>
        <v/>
      </c>
      <c r="X31" s="53" t="str">
        <f t="shared" si="15"/>
        <v/>
      </c>
      <c r="Y31" s="53" t="str">
        <f t="shared" si="16"/>
        <v/>
      </c>
      <c r="Z31" s="127" t="str">
        <f t="shared" si="17"/>
        <v/>
      </c>
      <c r="AA31" s="52" t="str">
        <f t="shared" si="18"/>
        <v/>
      </c>
      <c r="AB31" s="53" t="str">
        <f t="shared" si="19"/>
        <v/>
      </c>
      <c r="AC31" s="53" t="str">
        <f t="shared" si="20"/>
        <v/>
      </c>
      <c r="AD31" s="53" t="str">
        <f t="shared" si="21"/>
        <v/>
      </c>
      <c r="AE31" s="127" t="str">
        <f t="shared" si="22"/>
        <v/>
      </c>
      <c r="AF31" s="52" t="str">
        <f t="shared" si="23"/>
        <v/>
      </c>
      <c r="AG31" s="53" t="str">
        <f t="shared" si="24"/>
        <v/>
      </c>
      <c r="AH31" s="53" t="str">
        <f t="shared" si="25"/>
        <v/>
      </c>
      <c r="AI31" s="53" t="str">
        <f t="shared" si="26"/>
        <v/>
      </c>
      <c r="AJ31" s="127" t="str">
        <f t="shared" si="27"/>
        <v/>
      </c>
      <c r="AK31" s="52" t="str">
        <f t="shared" si="28"/>
        <v/>
      </c>
      <c r="AL31" s="53" t="str">
        <f t="shared" si="29"/>
        <v/>
      </c>
      <c r="AM31" s="53" t="str">
        <f t="shared" si="30"/>
        <v/>
      </c>
      <c r="AN31" s="150" t="str">
        <f t="shared" si="31"/>
        <v/>
      </c>
      <c r="AO31" s="127" t="str">
        <f t="shared" si="32"/>
        <v/>
      </c>
      <c r="AP31" s="191">
        <f t="shared" si="33"/>
        <v>7</v>
      </c>
      <c r="AQ31" s="53" t="str">
        <f t="shared" si="34"/>
        <v/>
      </c>
      <c r="AR31" s="181" t="str">
        <f t="shared" si="35"/>
        <v/>
      </c>
      <c r="AS31" s="159">
        <f t="shared" si="36"/>
        <v>0</v>
      </c>
      <c r="AT31" s="127" t="str">
        <f t="shared" si="37"/>
        <v/>
      </c>
      <c r="AU31" s="130"/>
      <c r="AV31" s="55" t="str">
        <f t="shared" si="38"/>
        <v/>
      </c>
      <c r="AW31" s="53" t="str">
        <f t="shared" si="39"/>
        <v/>
      </c>
      <c r="AX31" s="53" t="str">
        <f t="shared" si="40"/>
        <v/>
      </c>
      <c r="AY31" s="53" t="str">
        <f t="shared" si="41"/>
        <v/>
      </c>
      <c r="AZ31" s="124" t="str">
        <f t="shared" si="42"/>
        <v/>
      </c>
      <c r="BA31" s="52" t="str">
        <f t="shared" si="43"/>
        <v/>
      </c>
      <c r="BB31" s="53" t="str">
        <f t="shared" si="44"/>
        <v/>
      </c>
      <c r="BC31" s="53" t="str">
        <f t="shared" si="45"/>
        <v/>
      </c>
      <c r="BD31" s="53" t="str">
        <f t="shared" si="46"/>
        <v/>
      </c>
      <c r="BE31" s="124" t="str">
        <f t="shared" si="47"/>
        <v/>
      </c>
      <c r="BF31" s="52" t="str">
        <f t="shared" si="48"/>
        <v/>
      </c>
      <c r="BG31" s="53" t="str">
        <f t="shared" si="49"/>
        <v/>
      </c>
      <c r="BH31" s="53" t="str">
        <f t="shared" si="50"/>
        <v/>
      </c>
      <c r="BI31" s="53" t="str">
        <f t="shared" si="51"/>
        <v/>
      </c>
      <c r="BJ31" s="54" t="str">
        <f t="shared" si="52"/>
        <v/>
      </c>
      <c r="BK31" s="52" t="str">
        <f t="shared" si="53"/>
        <v/>
      </c>
      <c r="BL31" s="53" t="str">
        <f t="shared" si="54"/>
        <v/>
      </c>
      <c r="BM31" s="53" t="str">
        <f t="shared" si="55"/>
        <v/>
      </c>
      <c r="BN31" s="53" t="str">
        <f t="shared" si="56"/>
        <v/>
      </c>
      <c r="BO31" s="54" t="str">
        <f t="shared" si="57"/>
        <v/>
      </c>
      <c r="BP31" s="52" t="str">
        <f t="shared" si="58"/>
        <v/>
      </c>
      <c r="BQ31" s="53" t="str">
        <f t="shared" si="59"/>
        <v/>
      </c>
      <c r="BR31" s="53" t="str">
        <f t="shared" si="60"/>
        <v/>
      </c>
      <c r="BS31" s="53" t="str">
        <f t="shared" si="61"/>
        <v/>
      </c>
      <c r="BT31" s="54" t="str">
        <f t="shared" si="62"/>
        <v/>
      </c>
      <c r="BU31" s="52" t="str">
        <f t="shared" si="63"/>
        <v/>
      </c>
      <c r="BV31" s="53" t="str">
        <f t="shared" si="64"/>
        <v/>
      </c>
      <c r="BW31" s="53" t="str">
        <f t="shared" si="65"/>
        <v/>
      </c>
      <c r="BX31" s="53" t="str">
        <f t="shared" si="66"/>
        <v/>
      </c>
      <c r="BY31" s="54" t="str">
        <f t="shared" si="67"/>
        <v/>
      </c>
      <c r="BZ31" s="165"/>
      <c r="CA31" s="53" t="str">
        <f t="shared" si="69"/>
        <v/>
      </c>
      <c r="CB31" s="181" t="str">
        <f t="shared" si="70"/>
        <v/>
      </c>
      <c r="CC31" s="127">
        <f t="shared" si="71"/>
        <v>0</v>
      </c>
      <c r="CD31" s="127" t="str">
        <f t="shared" si="72"/>
        <v/>
      </c>
      <c r="CE31" s="130"/>
      <c r="CF31" s="55" t="str">
        <f t="shared" si="73"/>
        <v/>
      </c>
      <c r="CG31" s="53" t="str">
        <f t="shared" si="74"/>
        <v/>
      </c>
      <c r="CH31" s="53" t="str">
        <f t="shared" si="75"/>
        <v/>
      </c>
      <c r="CI31" s="53" t="str">
        <f t="shared" si="76"/>
        <v/>
      </c>
      <c r="CJ31" s="124" t="str">
        <f t="shared" si="77"/>
        <v/>
      </c>
      <c r="CK31" s="52" t="str">
        <f t="shared" si="78"/>
        <v/>
      </c>
      <c r="CL31" s="53" t="str">
        <f t="shared" si="79"/>
        <v/>
      </c>
      <c r="CM31" s="53" t="str">
        <f t="shared" si="80"/>
        <v/>
      </c>
      <c r="CN31" s="53" t="str">
        <f t="shared" si="81"/>
        <v/>
      </c>
      <c r="CO31" s="124" t="str">
        <f t="shared" si="82"/>
        <v/>
      </c>
      <c r="CP31" s="52" t="str">
        <f t="shared" si="83"/>
        <v/>
      </c>
      <c r="CQ31" s="53" t="str">
        <f t="shared" si="84"/>
        <v/>
      </c>
      <c r="CR31" s="53" t="str">
        <f t="shared" si="85"/>
        <v/>
      </c>
      <c r="CS31" s="53" t="str">
        <f t="shared" si="86"/>
        <v/>
      </c>
      <c r="CT31" s="54" t="str">
        <f t="shared" si="87"/>
        <v/>
      </c>
      <c r="CU31" s="52" t="str">
        <f t="shared" si="88"/>
        <v/>
      </c>
      <c r="CV31" s="53" t="str">
        <f t="shared" si="89"/>
        <v/>
      </c>
      <c r="CW31" s="53" t="str">
        <f t="shared" si="90"/>
        <v/>
      </c>
      <c r="CX31" s="53" t="str">
        <f>IF(CV31&lt;&gt;"",IF($G31="3",IF(AND(CV31&lt;=20,CE31&gt;=CU137),HLOOKUP(CV31,Points_Table_Modified,IF(DJ31&gt;=6,8,DJ31+2),FALSE),0),IF(AND(CV31&lt;=10,$CE31&gt;=CU137),HLOOKUP(CV31,Points_Table,IF(DJ31&gt;=6,8,DJ31+2),FALSE),0)),"")</f>
        <v/>
      </c>
      <c r="CY31" s="54" t="str">
        <f t="shared" si="91"/>
        <v/>
      </c>
      <c r="CZ31" s="52" t="str">
        <f t="shared" si="92"/>
        <v/>
      </c>
      <c r="DA31" s="53" t="str">
        <f t="shared" si="93"/>
        <v/>
      </c>
      <c r="DB31" s="53" t="str">
        <f t="shared" si="94"/>
        <v/>
      </c>
      <c r="DC31" s="53" t="str">
        <f t="shared" si="95"/>
        <v/>
      </c>
      <c r="DD31" s="54" t="str">
        <f t="shared" si="96"/>
        <v/>
      </c>
      <c r="DE31" s="52" t="str">
        <f t="shared" si="97"/>
        <v/>
      </c>
      <c r="DF31" s="53" t="str">
        <f t="shared" si="98"/>
        <v/>
      </c>
      <c r="DG31" s="53" t="str">
        <f t="shared" si="99"/>
        <v/>
      </c>
      <c r="DH31" s="53" t="str">
        <f t="shared" si="300"/>
        <v/>
      </c>
      <c r="DI31" s="54" t="str">
        <f t="shared" si="100"/>
        <v/>
      </c>
      <c r="DJ31" s="165">
        <f t="shared" si="101"/>
        <v>7</v>
      </c>
      <c r="DK31" s="53" t="str">
        <f t="shared" si="102"/>
        <v/>
      </c>
      <c r="DL31" s="181" t="str">
        <f t="shared" si="103"/>
        <v/>
      </c>
      <c r="DM31" s="159">
        <f t="shared" si="104"/>
        <v>0</v>
      </c>
      <c r="DN31" s="127" t="str">
        <f t="shared" si="105"/>
        <v/>
      </c>
      <c r="DO31" s="130"/>
      <c r="DP31" s="55" t="str">
        <f t="shared" si="106"/>
        <v/>
      </c>
      <c r="DQ31" s="53" t="str">
        <f t="shared" si="107"/>
        <v/>
      </c>
      <c r="DR31" s="53" t="str">
        <f t="shared" si="108"/>
        <v/>
      </c>
      <c r="DS31" s="53" t="str">
        <f t="shared" si="109"/>
        <v/>
      </c>
      <c r="DT31" s="124" t="str">
        <f t="shared" si="110"/>
        <v/>
      </c>
      <c r="DU31" s="52" t="str">
        <f t="shared" si="111"/>
        <v/>
      </c>
      <c r="DV31" s="53" t="str">
        <f t="shared" si="112"/>
        <v/>
      </c>
      <c r="DW31" s="53" t="str">
        <f t="shared" si="113"/>
        <v/>
      </c>
      <c r="DX31" s="53" t="str">
        <f t="shared" si="114"/>
        <v/>
      </c>
      <c r="DY31" s="124" t="str">
        <f t="shared" si="115"/>
        <v/>
      </c>
      <c r="DZ31" s="52" t="str">
        <f t="shared" si="116"/>
        <v/>
      </c>
      <c r="EA31" s="53" t="str">
        <f t="shared" si="117"/>
        <v/>
      </c>
      <c r="EB31" s="53" t="str">
        <f t="shared" si="118"/>
        <v/>
      </c>
      <c r="EC31" s="53" t="str">
        <f t="shared" si="119"/>
        <v/>
      </c>
      <c r="ED31" s="57" t="str">
        <f t="shared" si="120"/>
        <v/>
      </c>
      <c r="EE31" s="52" t="str">
        <f t="shared" si="121"/>
        <v/>
      </c>
      <c r="EF31" s="53" t="str">
        <f t="shared" si="122"/>
        <v/>
      </c>
      <c r="EG31" s="53" t="str">
        <f t="shared" si="123"/>
        <v/>
      </c>
      <c r="EH31" s="53" t="str">
        <f t="shared" si="124"/>
        <v/>
      </c>
      <c r="EI31" s="57" t="str">
        <f t="shared" si="125"/>
        <v/>
      </c>
      <c r="EJ31" s="52" t="str">
        <f t="shared" si="126"/>
        <v/>
      </c>
      <c r="EK31" s="53" t="str">
        <f t="shared" si="127"/>
        <v/>
      </c>
      <c r="EL31" s="53" t="str">
        <f t="shared" si="128"/>
        <v/>
      </c>
      <c r="EM31" s="53" t="str">
        <f t="shared" si="129"/>
        <v/>
      </c>
      <c r="EN31" s="57" t="str">
        <f t="shared" si="130"/>
        <v/>
      </c>
      <c r="EO31" s="52" t="str">
        <f t="shared" si="131"/>
        <v/>
      </c>
      <c r="EP31" s="53" t="str">
        <f t="shared" si="132"/>
        <v/>
      </c>
      <c r="EQ31" s="53" t="str">
        <f t="shared" si="133"/>
        <v/>
      </c>
      <c r="ER31" s="53" t="str">
        <f t="shared" si="134"/>
        <v/>
      </c>
      <c r="ES31" s="54" t="str">
        <f t="shared" si="135"/>
        <v/>
      </c>
      <c r="ET31" s="165">
        <f t="shared" si="136"/>
        <v>6</v>
      </c>
      <c r="EU31" s="53" t="str">
        <f t="shared" si="137"/>
        <v/>
      </c>
      <c r="EV31" s="181" t="str">
        <f t="shared" si="138"/>
        <v/>
      </c>
      <c r="EW31" s="159">
        <f t="shared" si="139"/>
        <v>0</v>
      </c>
      <c r="EX31" s="127" t="str">
        <f t="shared" si="140"/>
        <v/>
      </c>
      <c r="EY31" s="130"/>
      <c r="EZ31" s="55" t="str">
        <f t="shared" si="141"/>
        <v/>
      </c>
      <c r="FA31" s="53" t="str">
        <f t="shared" si="142"/>
        <v/>
      </c>
      <c r="FB31" s="53" t="str">
        <f t="shared" si="143"/>
        <v/>
      </c>
      <c r="FC31" s="53" t="str">
        <f t="shared" si="144"/>
        <v/>
      </c>
      <c r="FD31" s="124" t="str">
        <f t="shared" si="145"/>
        <v/>
      </c>
      <c r="FE31" s="52" t="str">
        <f t="shared" si="146"/>
        <v/>
      </c>
      <c r="FF31" s="53" t="str">
        <f t="shared" si="147"/>
        <v/>
      </c>
      <c r="FG31" s="53" t="str">
        <f t="shared" si="148"/>
        <v/>
      </c>
      <c r="FH31" s="53" t="str">
        <f t="shared" si="149"/>
        <v/>
      </c>
      <c r="FI31" s="124" t="str">
        <f t="shared" si="150"/>
        <v/>
      </c>
      <c r="FJ31" s="52" t="str">
        <f t="shared" si="151"/>
        <v/>
      </c>
      <c r="FK31" s="53" t="str">
        <f t="shared" si="152"/>
        <v/>
      </c>
      <c r="FL31" s="53" t="str">
        <f t="shared" si="153"/>
        <v/>
      </c>
      <c r="FM31" s="53" t="str">
        <f>IF(FK31&lt;&gt;"",IF($G31="3",IF(AND(FK31&lt;=20,EY31&gt;=$FJ$120),HLOOKUP(FK31,Points_Table_Modified,IF(GD31&gt;=6,8,GD91),FALSE),0),IF(AND(FK31&lt;=10,EY31&gt;=$FJ$120),HLOOKUP(FK31,Points_Table,IF(GD31&gt;=6,8,GD31+2),FALSE),0)),"")</f>
        <v/>
      </c>
      <c r="FN31" s="57" t="str">
        <f t="shared" si="154"/>
        <v/>
      </c>
      <c r="FO31" s="52" t="str">
        <f t="shared" si="155"/>
        <v/>
      </c>
      <c r="FP31" s="53" t="str">
        <f t="shared" si="156"/>
        <v/>
      </c>
      <c r="FQ31" s="53" t="str">
        <f t="shared" si="157"/>
        <v/>
      </c>
      <c r="FR31" s="53" t="str">
        <f t="shared" si="158"/>
        <v/>
      </c>
      <c r="FS31" s="57" t="str">
        <f t="shared" si="159"/>
        <v/>
      </c>
      <c r="FT31" s="52" t="str">
        <f t="shared" si="160"/>
        <v/>
      </c>
      <c r="FU31" s="53" t="str">
        <f t="shared" si="161"/>
        <v/>
      </c>
      <c r="FV31" s="53" t="str">
        <f t="shared" si="162"/>
        <v/>
      </c>
      <c r="FW31" s="53" t="str">
        <f t="shared" si="163"/>
        <v/>
      </c>
      <c r="FX31" s="57" t="str">
        <f t="shared" si="164"/>
        <v/>
      </c>
      <c r="FY31" s="52" t="str">
        <f t="shared" si="165"/>
        <v/>
      </c>
      <c r="FZ31" s="53" t="str">
        <f t="shared" si="166"/>
        <v/>
      </c>
      <c r="GA31" s="53" t="str">
        <f t="shared" si="167"/>
        <v/>
      </c>
      <c r="GB31" s="53" t="str">
        <f t="shared" si="168"/>
        <v/>
      </c>
      <c r="GC31" s="57" t="str">
        <f t="shared" si="169"/>
        <v/>
      </c>
      <c r="GD31" s="165">
        <f t="shared" si="170"/>
        <v>6</v>
      </c>
      <c r="GE31" s="53" t="str">
        <f t="shared" si="171"/>
        <v/>
      </c>
      <c r="GF31" s="181" t="str">
        <f t="shared" si="172"/>
        <v/>
      </c>
      <c r="GG31" s="159">
        <f t="shared" si="173"/>
        <v>0</v>
      </c>
      <c r="GH31" s="127" t="str">
        <f t="shared" si="174"/>
        <v/>
      </c>
      <c r="GI31" s="130"/>
      <c r="GJ31" s="55" t="str">
        <f t="shared" si="175"/>
        <v/>
      </c>
      <c r="GK31" s="53" t="str">
        <f t="shared" si="176"/>
        <v/>
      </c>
      <c r="GL31" s="53" t="str">
        <f t="shared" si="177"/>
        <v/>
      </c>
      <c r="GM31" s="53" t="str">
        <f t="shared" si="178"/>
        <v/>
      </c>
      <c r="GN31" s="124" t="str">
        <f t="shared" si="179"/>
        <v/>
      </c>
      <c r="GO31" s="52" t="str">
        <f t="shared" si="180"/>
        <v/>
      </c>
      <c r="GP31" s="53" t="str">
        <f t="shared" si="181"/>
        <v/>
      </c>
      <c r="GQ31" s="53" t="str">
        <f t="shared" si="182"/>
        <v/>
      </c>
      <c r="GR31" s="53" t="str">
        <f t="shared" si="183"/>
        <v/>
      </c>
      <c r="GS31" s="124" t="str">
        <f t="shared" si="184"/>
        <v/>
      </c>
      <c r="GT31" s="52" t="str">
        <f t="shared" si="185"/>
        <v/>
      </c>
      <c r="GU31" s="53" t="str">
        <f t="shared" si="186"/>
        <v/>
      </c>
      <c r="GV31" s="53" t="str">
        <f t="shared" si="187"/>
        <v/>
      </c>
      <c r="GW31" s="53" t="str">
        <f>IF(GU31&lt;&gt;"",IF($G31="3",IF(AND(GU31&lt;=20,GI31&gt;=$GT$120),HLOOKUP(GU31,Points_Table_Modified,IF(HN31&gt;=6,8,HN91),FALSE),0),IF(AND(GU31&lt;=10,GI31&gt;=$GT$120),HLOOKUP(GU31,Points_Table,IF(HN31&gt;=6,8,HN31+2),FALSE),0)),"")</f>
        <v/>
      </c>
      <c r="GX31" s="54" t="str">
        <f t="shared" si="188"/>
        <v/>
      </c>
      <c r="GY31" s="52" t="str">
        <f t="shared" si="189"/>
        <v/>
      </c>
      <c r="GZ31" s="53" t="str">
        <f t="shared" si="190"/>
        <v/>
      </c>
      <c r="HA31" s="53" t="str">
        <f t="shared" si="191"/>
        <v/>
      </c>
      <c r="HB31" s="53" t="str">
        <f t="shared" si="192"/>
        <v/>
      </c>
      <c r="HC31" s="54" t="str">
        <f t="shared" si="193"/>
        <v/>
      </c>
      <c r="HD31" s="52" t="str">
        <f t="shared" si="194"/>
        <v/>
      </c>
      <c r="HE31" s="53" t="str">
        <f t="shared" si="195"/>
        <v/>
      </c>
      <c r="HF31" s="53" t="str">
        <f t="shared" si="196"/>
        <v/>
      </c>
      <c r="HG31" s="53" t="str">
        <f t="shared" si="197"/>
        <v/>
      </c>
      <c r="HH31" s="54" t="str">
        <f t="shared" si="198"/>
        <v/>
      </c>
      <c r="HI31" s="52" t="str">
        <f t="shared" si="199"/>
        <v/>
      </c>
      <c r="HJ31" s="53" t="str">
        <f t="shared" si="200"/>
        <v/>
      </c>
      <c r="HK31" s="53" t="str">
        <f t="shared" si="201"/>
        <v/>
      </c>
      <c r="HL31" s="53" t="str">
        <f t="shared" si="202"/>
        <v/>
      </c>
      <c r="HM31" s="54" t="str">
        <f t="shared" si="203"/>
        <v/>
      </c>
      <c r="HN31" s="165">
        <f t="shared" si="204"/>
        <v>6</v>
      </c>
      <c r="HO31" s="53" t="str">
        <f t="shared" si="205"/>
        <v/>
      </c>
      <c r="HP31" s="181" t="str">
        <f t="shared" si="206"/>
        <v/>
      </c>
      <c r="HQ31" s="159">
        <f t="shared" si="207"/>
        <v>0</v>
      </c>
      <c r="HR31" s="127" t="str">
        <f t="shared" si="208"/>
        <v/>
      </c>
      <c r="HS31" s="130">
        <v>18</v>
      </c>
      <c r="HT31" s="55" t="str">
        <f t="shared" si="209"/>
        <v/>
      </c>
      <c r="HU31" s="53" t="str">
        <f t="shared" si="210"/>
        <v/>
      </c>
      <c r="HV31" s="53" t="str">
        <f t="shared" si="211"/>
        <v/>
      </c>
      <c r="HW31" s="53" t="str">
        <f t="shared" si="212"/>
        <v/>
      </c>
      <c r="HX31" s="124" t="str">
        <f t="shared" si="213"/>
        <v/>
      </c>
      <c r="HY31" s="52">
        <f t="shared" si="214"/>
        <v>18</v>
      </c>
      <c r="HZ31" s="53">
        <f t="shared" si="215"/>
        <v>5</v>
      </c>
      <c r="IA31" s="53" t="str">
        <f t="shared" si="216"/>
        <v/>
      </c>
      <c r="IB31" s="53">
        <f t="shared" si="217"/>
        <v>12</v>
      </c>
      <c r="IC31" s="124">
        <f t="shared" si="218"/>
        <v>12</v>
      </c>
      <c r="ID31" s="52" t="str">
        <f t="shared" si="219"/>
        <v/>
      </c>
      <c r="IE31" s="53" t="str">
        <f t="shared" si="220"/>
        <v/>
      </c>
      <c r="IF31" s="53" t="str">
        <f t="shared" si="221"/>
        <v/>
      </c>
      <c r="IG31" s="53" t="str">
        <f t="shared" si="222"/>
        <v/>
      </c>
      <c r="IH31" s="54" t="str">
        <f t="shared" si="223"/>
        <v/>
      </c>
      <c r="II31" s="52" t="str">
        <f t="shared" si="224"/>
        <v/>
      </c>
      <c r="IJ31" s="53" t="str">
        <f t="shared" si="225"/>
        <v/>
      </c>
      <c r="IK31" s="53" t="str">
        <f t="shared" si="226"/>
        <v/>
      </c>
      <c r="IL31" s="53" t="str">
        <f t="shared" si="227"/>
        <v/>
      </c>
      <c r="IM31" s="54" t="str">
        <f t="shared" si="228"/>
        <v/>
      </c>
      <c r="IN31" s="52" t="str">
        <f t="shared" si="229"/>
        <v/>
      </c>
      <c r="IO31" s="53" t="str">
        <f t="shared" si="230"/>
        <v/>
      </c>
      <c r="IP31" s="53" t="str">
        <f t="shared" si="231"/>
        <v/>
      </c>
      <c r="IQ31" s="53" t="str">
        <f t="shared" si="232"/>
        <v/>
      </c>
      <c r="IR31" s="54" t="str">
        <f t="shared" si="233"/>
        <v/>
      </c>
      <c r="IS31" s="52" t="str">
        <f t="shared" si="234"/>
        <v/>
      </c>
      <c r="IT31" s="53" t="str">
        <f t="shared" si="235"/>
        <v/>
      </c>
      <c r="IU31" s="53" t="str">
        <f>IF($G31="6",IF(IF(IT31&lt;&gt;"",IF(MAX(COUNTIF($IT$6:$IT$117,$IT$6:$IT$117))&gt;1,"x",""),"")&lt;&gt;"",IT31+1,""),IF(IS31=0,"",IF(IF(IT31&lt;&gt;"",IF(MAX(COUNTIF(IT$6:$IT$117,$IT$6:$IT$117))&gt;1,"x",""),"")&lt;&gt;"",IT31+1,"")))</f>
        <v/>
      </c>
      <c r="IV31" s="53" t="str">
        <f t="shared" si="236"/>
        <v/>
      </c>
      <c r="IW31" s="54" t="str">
        <f t="shared" si="237"/>
        <v/>
      </c>
      <c r="IX31" s="165">
        <f t="shared" si="238"/>
        <v>7</v>
      </c>
      <c r="IY31" s="53" t="str">
        <f t="shared" si="239"/>
        <v>5</v>
      </c>
      <c r="IZ31" s="181">
        <f t="shared" si="240"/>
        <v>5</v>
      </c>
      <c r="JA31" s="159">
        <f t="shared" si="241"/>
        <v>12</v>
      </c>
      <c r="JB31" s="127">
        <f t="shared" si="242"/>
        <v>17</v>
      </c>
      <c r="JC31" s="130"/>
      <c r="JD31" s="55" t="str">
        <f t="shared" si="243"/>
        <v/>
      </c>
      <c r="JE31" s="53" t="str">
        <f t="shared" si="244"/>
        <v/>
      </c>
      <c r="JF31" s="53" t="str">
        <f t="shared" si="245"/>
        <v/>
      </c>
      <c r="JG31" s="53" t="str">
        <f t="shared" si="246"/>
        <v/>
      </c>
      <c r="JH31" s="124" t="str">
        <f t="shared" si="247"/>
        <v/>
      </c>
      <c r="JI31" s="52" t="str">
        <f t="shared" si="248"/>
        <v/>
      </c>
      <c r="JJ31" s="53" t="str">
        <f t="shared" si="249"/>
        <v/>
      </c>
      <c r="JK31" s="53" t="str">
        <f t="shared" si="250"/>
        <v/>
      </c>
      <c r="JL31" s="53" t="str">
        <f t="shared" si="251"/>
        <v/>
      </c>
      <c r="JM31" s="124" t="str">
        <f t="shared" si="252"/>
        <v/>
      </c>
      <c r="JN31" s="52" t="str">
        <f t="shared" si="253"/>
        <v/>
      </c>
      <c r="JO31" s="53" t="str">
        <f t="shared" si="254"/>
        <v/>
      </c>
      <c r="JP31" s="53" t="str">
        <f t="shared" si="255"/>
        <v/>
      </c>
      <c r="JQ31" s="53" t="str">
        <f t="shared" si="301"/>
        <v/>
      </c>
      <c r="JR31" s="54" t="str">
        <f t="shared" si="256"/>
        <v/>
      </c>
      <c r="JS31" s="52" t="str">
        <f t="shared" si="257"/>
        <v/>
      </c>
      <c r="JT31" s="53" t="str">
        <f t="shared" si="258"/>
        <v/>
      </c>
      <c r="JU31" s="53" t="str">
        <f t="shared" si="259"/>
        <v/>
      </c>
      <c r="JV31" s="53" t="str">
        <f t="shared" si="260"/>
        <v/>
      </c>
      <c r="JW31" s="54" t="str">
        <f t="shared" si="261"/>
        <v/>
      </c>
      <c r="JX31" s="52" t="str">
        <f t="shared" si="262"/>
        <v/>
      </c>
      <c r="JY31" s="53" t="str">
        <f t="shared" si="263"/>
        <v/>
      </c>
      <c r="JZ31" s="53" t="str">
        <f t="shared" si="264"/>
        <v/>
      </c>
      <c r="KA31" s="53" t="str">
        <f t="shared" si="265"/>
        <v/>
      </c>
      <c r="KB31" s="54" t="str">
        <f t="shared" si="266"/>
        <v/>
      </c>
      <c r="KC31" s="52" t="str">
        <f t="shared" si="267"/>
        <v/>
      </c>
      <c r="KD31" s="53" t="str">
        <f t="shared" si="268"/>
        <v/>
      </c>
      <c r="KE31" s="53" t="str">
        <f t="shared" si="269"/>
        <v/>
      </c>
      <c r="KF31" s="53" t="str">
        <f t="shared" si="270"/>
        <v/>
      </c>
      <c r="KG31" s="54" t="str">
        <f t="shared" si="271"/>
        <v/>
      </c>
      <c r="KH31" s="165">
        <f t="shared" si="272"/>
        <v>3</v>
      </c>
      <c r="KI31" s="53" t="str">
        <f t="shared" si="273"/>
        <v/>
      </c>
      <c r="KJ31" s="181" t="str">
        <f t="shared" si="274"/>
        <v/>
      </c>
      <c r="KK31" s="159">
        <f t="shared" si="275"/>
        <v>0</v>
      </c>
      <c r="KL31" s="332" t="str">
        <f t="shared" si="276"/>
        <v/>
      </c>
      <c r="KM31" s="86"/>
      <c r="KN31" s="60">
        <f t="shared" si="277"/>
        <v>0</v>
      </c>
      <c r="KO31" s="60">
        <f t="shared" si="278"/>
        <v>17</v>
      </c>
      <c r="KP31" s="201"/>
      <c r="KQ31" s="61">
        <f t="shared" si="297"/>
        <v>17</v>
      </c>
      <c r="KR31" s="61" t="str">
        <f t="shared" si="280"/>
        <v/>
      </c>
      <c r="KS31" s="61">
        <f t="shared" si="281"/>
        <v>17</v>
      </c>
      <c r="KT31" s="61" t="str">
        <f t="shared" si="282"/>
        <v/>
      </c>
      <c r="KU31" s="61" t="str">
        <f t="shared" si="283"/>
        <v/>
      </c>
      <c r="KV31" s="61" t="str">
        <f t="shared" si="284"/>
        <v/>
      </c>
      <c r="KW31" s="61" t="str">
        <f t="shared" si="285"/>
        <v/>
      </c>
      <c r="KX31" s="62">
        <f t="shared" si="286"/>
        <v>11</v>
      </c>
      <c r="KY31" s="84"/>
      <c r="KZ31" s="59">
        <f t="shared" si="287"/>
        <v>0</v>
      </c>
      <c r="LA31" s="60">
        <f t="shared" si="288"/>
        <v>17</v>
      </c>
      <c r="LB31" s="201"/>
      <c r="LC31" s="61">
        <f t="shared" si="289"/>
        <v>17</v>
      </c>
      <c r="LD31" s="61" t="str">
        <f t="shared" si="290"/>
        <v/>
      </c>
      <c r="LE31" s="61">
        <f t="shared" si="291"/>
        <v>17</v>
      </c>
      <c r="LF31" s="61" t="str">
        <f t="shared" si="292"/>
        <v/>
      </c>
      <c r="LG31" s="148">
        <f t="shared" si="293"/>
        <v>11</v>
      </c>
      <c r="LH31" s="87"/>
      <c r="LI31" s="185">
        <f t="shared" si="294"/>
        <v>1</v>
      </c>
      <c r="LJ31" s="87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</row>
    <row r="32" spans="1:381" s="1" customFormat="1" ht="15" x14ac:dyDescent="0.2">
      <c r="A32" s="35"/>
      <c r="B32" s="45">
        <v>27</v>
      </c>
      <c r="C32" s="47" t="s">
        <v>78</v>
      </c>
      <c r="D32" s="47" t="s">
        <v>23</v>
      </c>
      <c r="E32" s="161">
        <v>16286</v>
      </c>
      <c r="F32" s="50">
        <v>213</v>
      </c>
      <c r="G32" s="49" t="s">
        <v>100</v>
      </c>
      <c r="H32" s="50" t="str">
        <f t="shared" si="0"/>
        <v>Production Modified</v>
      </c>
      <c r="I32" s="186">
        <f t="shared" si="1"/>
        <v>15</v>
      </c>
      <c r="J32" s="51" t="str">
        <f t="shared" si="2"/>
        <v>x</v>
      </c>
      <c r="K32" s="119">
        <v>25</v>
      </c>
      <c r="L32" s="52" t="str">
        <f t="shared" si="3"/>
        <v/>
      </c>
      <c r="M32" s="53" t="str">
        <f t="shared" si="4"/>
        <v/>
      </c>
      <c r="N32" s="53" t="str">
        <f t="shared" si="5"/>
        <v/>
      </c>
      <c r="O32" s="53" t="str">
        <f t="shared" si="6"/>
        <v/>
      </c>
      <c r="P32" s="127" t="str">
        <f t="shared" si="7"/>
        <v/>
      </c>
      <c r="Q32" s="52">
        <f t="shared" si="8"/>
        <v>25</v>
      </c>
      <c r="R32" s="53">
        <f t="shared" si="9"/>
        <v>7</v>
      </c>
      <c r="S32" s="53" t="str">
        <f t="shared" si="10"/>
        <v/>
      </c>
      <c r="T32" s="53">
        <f t="shared" si="11"/>
        <v>0</v>
      </c>
      <c r="U32" s="127">
        <f t="shared" si="12"/>
        <v>0</v>
      </c>
      <c r="V32" s="52" t="str">
        <f t="shared" si="13"/>
        <v/>
      </c>
      <c r="W32" s="53" t="str">
        <f t="shared" si="14"/>
        <v/>
      </c>
      <c r="X32" s="53" t="str">
        <f t="shared" si="15"/>
        <v/>
      </c>
      <c r="Y32" s="53" t="str">
        <f t="shared" si="16"/>
        <v/>
      </c>
      <c r="Z32" s="127" t="str">
        <f t="shared" si="17"/>
        <v/>
      </c>
      <c r="AA32" s="52" t="str">
        <f t="shared" si="18"/>
        <v/>
      </c>
      <c r="AB32" s="53" t="str">
        <f t="shared" si="19"/>
        <v/>
      </c>
      <c r="AC32" s="53" t="str">
        <f t="shared" si="20"/>
        <v/>
      </c>
      <c r="AD32" s="53" t="str">
        <f t="shared" si="21"/>
        <v/>
      </c>
      <c r="AE32" s="127" t="str">
        <f t="shared" si="22"/>
        <v/>
      </c>
      <c r="AF32" s="52" t="str">
        <f t="shared" si="23"/>
        <v/>
      </c>
      <c r="AG32" s="53" t="str">
        <f t="shared" si="24"/>
        <v/>
      </c>
      <c r="AH32" s="53" t="str">
        <f t="shared" si="25"/>
        <v/>
      </c>
      <c r="AI32" s="53" t="str">
        <f t="shared" si="26"/>
        <v/>
      </c>
      <c r="AJ32" s="127" t="str">
        <f t="shared" si="27"/>
        <v/>
      </c>
      <c r="AK32" s="52" t="str">
        <f t="shared" si="28"/>
        <v/>
      </c>
      <c r="AL32" s="53" t="str">
        <f t="shared" si="29"/>
        <v/>
      </c>
      <c r="AM32" s="53" t="str">
        <f t="shared" si="30"/>
        <v/>
      </c>
      <c r="AN32" s="150" t="str">
        <f t="shared" si="31"/>
        <v/>
      </c>
      <c r="AO32" s="127" t="str">
        <f t="shared" si="32"/>
        <v/>
      </c>
      <c r="AP32" s="191">
        <f t="shared" si="33"/>
        <v>7</v>
      </c>
      <c r="AQ32" s="53" t="str">
        <f t="shared" si="34"/>
        <v>7</v>
      </c>
      <c r="AR32" s="181">
        <f t="shared" si="35"/>
        <v>5</v>
      </c>
      <c r="AS32" s="159">
        <f t="shared" si="36"/>
        <v>0</v>
      </c>
      <c r="AT32" s="127">
        <f t="shared" si="37"/>
        <v>5</v>
      </c>
      <c r="AU32" s="130">
        <v>20</v>
      </c>
      <c r="AV32" s="55" t="str">
        <f t="shared" si="38"/>
        <v/>
      </c>
      <c r="AW32" s="53" t="str">
        <f t="shared" si="39"/>
        <v/>
      </c>
      <c r="AX32" s="53" t="str">
        <f t="shared" si="40"/>
        <v/>
      </c>
      <c r="AY32" s="53" t="str">
        <f t="shared" si="41"/>
        <v/>
      </c>
      <c r="AZ32" s="124" t="str">
        <f t="shared" si="42"/>
        <v/>
      </c>
      <c r="BA32" s="52">
        <f t="shared" si="43"/>
        <v>20</v>
      </c>
      <c r="BB32" s="53">
        <f t="shared" si="44"/>
        <v>7</v>
      </c>
      <c r="BC32" s="53" t="str">
        <f t="shared" si="45"/>
        <v/>
      </c>
      <c r="BD32" s="53">
        <f t="shared" si="46"/>
        <v>0</v>
      </c>
      <c r="BE32" s="124">
        <f t="shared" si="47"/>
        <v>0</v>
      </c>
      <c r="BF32" s="52" t="str">
        <f t="shared" si="48"/>
        <v/>
      </c>
      <c r="BG32" s="53" t="str">
        <f t="shared" si="49"/>
        <v/>
      </c>
      <c r="BH32" s="53" t="str">
        <f t="shared" si="50"/>
        <v/>
      </c>
      <c r="BI32" s="53" t="str">
        <f t="shared" si="51"/>
        <v/>
      </c>
      <c r="BJ32" s="54" t="str">
        <f t="shared" si="52"/>
        <v/>
      </c>
      <c r="BK32" s="52" t="str">
        <f t="shared" si="53"/>
        <v/>
      </c>
      <c r="BL32" s="53" t="str">
        <f t="shared" si="54"/>
        <v/>
      </c>
      <c r="BM32" s="53" t="str">
        <f t="shared" si="55"/>
        <v/>
      </c>
      <c r="BN32" s="53" t="str">
        <f t="shared" si="56"/>
        <v/>
      </c>
      <c r="BO32" s="54" t="str">
        <f t="shared" si="57"/>
        <v/>
      </c>
      <c r="BP32" s="52" t="str">
        <f t="shared" si="58"/>
        <v/>
      </c>
      <c r="BQ32" s="53" t="str">
        <f t="shared" si="59"/>
        <v/>
      </c>
      <c r="BR32" s="53" t="str">
        <f t="shared" si="60"/>
        <v/>
      </c>
      <c r="BS32" s="53" t="str">
        <f t="shared" si="61"/>
        <v/>
      </c>
      <c r="BT32" s="54" t="str">
        <f t="shared" si="62"/>
        <v/>
      </c>
      <c r="BU32" s="52" t="str">
        <f t="shared" si="63"/>
        <v/>
      </c>
      <c r="BV32" s="53" t="str">
        <f t="shared" si="64"/>
        <v/>
      </c>
      <c r="BW32" s="53" t="str">
        <f t="shared" si="65"/>
        <v/>
      </c>
      <c r="BX32" s="53" t="str">
        <f t="shared" si="66"/>
        <v/>
      </c>
      <c r="BY32" s="54" t="str">
        <f t="shared" si="67"/>
        <v/>
      </c>
      <c r="BZ32" s="165">
        <f t="shared" ref="BZ32:BZ37" si="302">VLOOKUP($G32,Entries_C_Event,5,FALSE)</f>
        <v>7</v>
      </c>
      <c r="CA32" s="53" t="str">
        <f t="shared" si="69"/>
        <v>7</v>
      </c>
      <c r="CB32" s="181">
        <f t="shared" si="70"/>
        <v>5</v>
      </c>
      <c r="CC32" s="127">
        <f t="shared" si="71"/>
        <v>0</v>
      </c>
      <c r="CD32" s="127">
        <f t="shared" si="72"/>
        <v>5</v>
      </c>
      <c r="CE32" s="130">
        <v>44</v>
      </c>
      <c r="CF32" s="55" t="str">
        <f t="shared" si="73"/>
        <v/>
      </c>
      <c r="CG32" s="53" t="str">
        <f t="shared" si="74"/>
        <v/>
      </c>
      <c r="CH32" s="53" t="str">
        <f t="shared" si="75"/>
        <v/>
      </c>
      <c r="CI32" s="53" t="str">
        <f t="shared" si="76"/>
        <v/>
      </c>
      <c r="CJ32" s="124" t="str">
        <f t="shared" si="77"/>
        <v/>
      </c>
      <c r="CK32" s="52">
        <f t="shared" si="78"/>
        <v>44</v>
      </c>
      <c r="CL32" s="53">
        <f t="shared" si="79"/>
        <v>6</v>
      </c>
      <c r="CM32" s="53" t="str">
        <f t="shared" si="80"/>
        <v/>
      </c>
      <c r="CN32" s="53">
        <f t="shared" si="81"/>
        <v>0</v>
      </c>
      <c r="CO32" s="124">
        <f t="shared" si="82"/>
        <v>0</v>
      </c>
      <c r="CP32" s="52" t="str">
        <f t="shared" si="83"/>
        <v/>
      </c>
      <c r="CQ32" s="53" t="str">
        <f t="shared" si="84"/>
        <v/>
      </c>
      <c r="CR32" s="53" t="str">
        <f t="shared" si="85"/>
        <v/>
      </c>
      <c r="CS32" s="53" t="str">
        <f t="shared" si="86"/>
        <v/>
      </c>
      <c r="CT32" s="54" t="str">
        <f t="shared" si="87"/>
        <v/>
      </c>
      <c r="CU32" s="52" t="str">
        <f t="shared" si="88"/>
        <v/>
      </c>
      <c r="CV32" s="53" t="str">
        <f t="shared" si="89"/>
        <v/>
      </c>
      <c r="CW32" s="53" t="str">
        <f t="shared" si="90"/>
        <v/>
      </c>
      <c r="CX32" s="53" t="str">
        <f>IF(CV32&lt;&gt;"",IF($G32="3",IF(AND(CV32&lt;=20,CE32&gt;=CU144),HLOOKUP(CV32,Points_Table_Modified,IF(DJ32&gt;=6,8,DJ32+2),FALSE),0),IF(AND(CV32&lt;=10,$CE32&gt;=CU144),HLOOKUP(CV32,Points_Table,IF(DJ32&gt;=6,8,DJ32+2),FALSE),0)),"")</f>
        <v/>
      </c>
      <c r="CY32" s="54" t="str">
        <f t="shared" si="91"/>
        <v/>
      </c>
      <c r="CZ32" s="52" t="str">
        <f t="shared" si="92"/>
        <v/>
      </c>
      <c r="DA32" s="53" t="str">
        <f t="shared" si="93"/>
        <v/>
      </c>
      <c r="DB32" s="53" t="str">
        <f t="shared" si="94"/>
        <v/>
      </c>
      <c r="DC32" s="53" t="str">
        <f t="shared" si="95"/>
        <v/>
      </c>
      <c r="DD32" s="54" t="str">
        <f t="shared" si="96"/>
        <v/>
      </c>
      <c r="DE32" s="52" t="str">
        <f t="shared" si="97"/>
        <v/>
      </c>
      <c r="DF32" s="53" t="str">
        <f t="shared" si="98"/>
        <v/>
      </c>
      <c r="DG32" s="53" t="str">
        <f t="shared" si="99"/>
        <v/>
      </c>
      <c r="DH32" s="53" t="str">
        <f t="shared" si="300"/>
        <v/>
      </c>
      <c r="DI32" s="54" t="str">
        <f t="shared" si="100"/>
        <v/>
      </c>
      <c r="DJ32" s="165">
        <f t="shared" si="101"/>
        <v>7</v>
      </c>
      <c r="DK32" s="53" t="str">
        <f t="shared" si="102"/>
        <v>6</v>
      </c>
      <c r="DL32" s="181">
        <f t="shared" si="103"/>
        <v>5</v>
      </c>
      <c r="DM32" s="159">
        <f t="shared" si="104"/>
        <v>0</v>
      </c>
      <c r="DN32" s="127">
        <f t="shared" si="105"/>
        <v>5</v>
      </c>
      <c r="DO32" s="130"/>
      <c r="DP32" s="55" t="str">
        <f t="shared" si="106"/>
        <v/>
      </c>
      <c r="DQ32" s="53" t="str">
        <f t="shared" si="107"/>
        <v/>
      </c>
      <c r="DR32" s="53" t="str">
        <f t="shared" si="108"/>
        <v/>
      </c>
      <c r="DS32" s="53" t="str">
        <f t="shared" si="109"/>
        <v/>
      </c>
      <c r="DT32" s="124" t="str">
        <f t="shared" si="110"/>
        <v/>
      </c>
      <c r="DU32" s="52" t="str">
        <f t="shared" si="111"/>
        <v/>
      </c>
      <c r="DV32" s="53" t="str">
        <f t="shared" si="112"/>
        <v/>
      </c>
      <c r="DW32" s="53" t="str">
        <f t="shared" si="113"/>
        <v/>
      </c>
      <c r="DX32" s="53" t="str">
        <f t="shared" si="114"/>
        <v/>
      </c>
      <c r="DY32" s="124" t="str">
        <f t="shared" si="115"/>
        <v/>
      </c>
      <c r="DZ32" s="52" t="str">
        <f t="shared" si="116"/>
        <v/>
      </c>
      <c r="EA32" s="53" t="str">
        <f t="shared" si="117"/>
        <v/>
      </c>
      <c r="EB32" s="53" t="str">
        <f t="shared" si="118"/>
        <v/>
      </c>
      <c r="EC32" s="53" t="str">
        <f t="shared" si="119"/>
        <v/>
      </c>
      <c r="ED32" s="57" t="str">
        <f t="shared" si="120"/>
        <v/>
      </c>
      <c r="EE32" s="52" t="str">
        <f t="shared" si="121"/>
        <v/>
      </c>
      <c r="EF32" s="53" t="str">
        <f t="shared" si="122"/>
        <v/>
      </c>
      <c r="EG32" s="53" t="str">
        <f t="shared" si="123"/>
        <v/>
      </c>
      <c r="EH32" s="53" t="str">
        <f t="shared" si="124"/>
        <v/>
      </c>
      <c r="EI32" s="57" t="str">
        <f t="shared" si="125"/>
        <v/>
      </c>
      <c r="EJ32" s="52" t="str">
        <f t="shared" si="126"/>
        <v/>
      </c>
      <c r="EK32" s="53" t="str">
        <f t="shared" si="127"/>
        <v/>
      </c>
      <c r="EL32" s="53" t="str">
        <f t="shared" si="128"/>
        <v/>
      </c>
      <c r="EM32" s="53" t="str">
        <f t="shared" si="129"/>
        <v/>
      </c>
      <c r="EN32" s="57" t="str">
        <f t="shared" si="130"/>
        <v/>
      </c>
      <c r="EO32" s="52" t="str">
        <f t="shared" si="131"/>
        <v/>
      </c>
      <c r="EP32" s="53" t="str">
        <f t="shared" si="132"/>
        <v/>
      </c>
      <c r="EQ32" s="53" t="str">
        <f t="shared" si="133"/>
        <v/>
      </c>
      <c r="ER32" s="53" t="str">
        <f t="shared" si="134"/>
        <v/>
      </c>
      <c r="ES32" s="54" t="str">
        <f t="shared" si="135"/>
        <v/>
      </c>
      <c r="ET32" s="165">
        <f t="shared" si="136"/>
        <v>6</v>
      </c>
      <c r="EU32" s="53" t="str">
        <f t="shared" si="137"/>
        <v/>
      </c>
      <c r="EV32" s="181" t="str">
        <f t="shared" si="138"/>
        <v/>
      </c>
      <c r="EW32" s="159">
        <f t="shared" si="139"/>
        <v>0</v>
      </c>
      <c r="EX32" s="127" t="str">
        <f t="shared" si="140"/>
        <v/>
      </c>
      <c r="EY32" s="130"/>
      <c r="EZ32" s="55" t="str">
        <f t="shared" si="141"/>
        <v/>
      </c>
      <c r="FA32" s="53" t="str">
        <f t="shared" si="142"/>
        <v/>
      </c>
      <c r="FB32" s="53" t="str">
        <f t="shared" si="143"/>
        <v/>
      </c>
      <c r="FC32" s="53" t="str">
        <f t="shared" si="144"/>
        <v/>
      </c>
      <c r="FD32" s="124" t="str">
        <f t="shared" si="145"/>
        <v/>
      </c>
      <c r="FE32" s="52" t="str">
        <f t="shared" si="146"/>
        <v/>
      </c>
      <c r="FF32" s="53" t="str">
        <f t="shared" si="147"/>
        <v/>
      </c>
      <c r="FG32" s="53" t="str">
        <f t="shared" si="148"/>
        <v/>
      </c>
      <c r="FH32" s="53" t="str">
        <f t="shared" si="149"/>
        <v/>
      </c>
      <c r="FI32" s="124" t="str">
        <f t="shared" si="150"/>
        <v/>
      </c>
      <c r="FJ32" s="52" t="str">
        <f t="shared" si="151"/>
        <v/>
      </c>
      <c r="FK32" s="53" t="str">
        <f t="shared" si="152"/>
        <v/>
      </c>
      <c r="FL32" s="53" t="str">
        <f t="shared" si="153"/>
        <v/>
      </c>
      <c r="FM32" s="53" t="str">
        <f>IF(FK32&lt;&gt;"",IF($G32="3",IF(AND(FK32&lt;=20,EY32&gt;=$FJ$120),HLOOKUP(FK32,Points_Table_Modified,IF(GD32&gt;=6,8,GD98),FALSE),0),IF(AND(FK32&lt;=10,EY32&gt;=$FJ$120),HLOOKUP(FK32,Points_Table,IF(GD32&gt;=6,8,GD32+2),FALSE),0)),"")</f>
        <v/>
      </c>
      <c r="FN32" s="57" t="str">
        <f t="shared" si="154"/>
        <v/>
      </c>
      <c r="FO32" s="52" t="str">
        <f t="shared" si="155"/>
        <v/>
      </c>
      <c r="FP32" s="53" t="str">
        <f t="shared" si="156"/>
        <v/>
      </c>
      <c r="FQ32" s="53" t="str">
        <f t="shared" si="157"/>
        <v/>
      </c>
      <c r="FR32" s="53" t="str">
        <f t="shared" si="158"/>
        <v/>
      </c>
      <c r="FS32" s="57" t="str">
        <f t="shared" si="159"/>
        <v/>
      </c>
      <c r="FT32" s="52" t="str">
        <f t="shared" si="160"/>
        <v/>
      </c>
      <c r="FU32" s="53" t="str">
        <f t="shared" si="161"/>
        <v/>
      </c>
      <c r="FV32" s="53" t="str">
        <f t="shared" si="162"/>
        <v/>
      </c>
      <c r="FW32" s="53" t="str">
        <f t="shared" si="163"/>
        <v/>
      </c>
      <c r="FX32" s="57" t="str">
        <f t="shared" si="164"/>
        <v/>
      </c>
      <c r="FY32" s="52" t="str">
        <f t="shared" si="165"/>
        <v/>
      </c>
      <c r="FZ32" s="53" t="str">
        <f t="shared" si="166"/>
        <v/>
      </c>
      <c r="GA32" s="53" t="str">
        <f t="shared" si="167"/>
        <v/>
      </c>
      <c r="GB32" s="53" t="str">
        <f t="shared" si="168"/>
        <v/>
      </c>
      <c r="GC32" s="57" t="str">
        <f t="shared" si="169"/>
        <v/>
      </c>
      <c r="GD32" s="165">
        <f t="shared" si="170"/>
        <v>6</v>
      </c>
      <c r="GE32" s="53" t="str">
        <f t="shared" si="171"/>
        <v/>
      </c>
      <c r="GF32" s="181" t="str">
        <f t="shared" si="172"/>
        <v/>
      </c>
      <c r="GG32" s="159">
        <f t="shared" si="173"/>
        <v>0</v>
      </c>
      <c r="GH32" s="127" t="str">
        <f t="shared" si="174"/>
        <v/>
      </c>
      <c r="GI32" s="130"/>
      <c r="GJ32" s="55" t="str">
        <f t="shared" si="175"/>
        <v/>
      </c>
      <c r="GK32" s="53" t="str">
        <f t="shared" si="176"/>
        <v/>
      </c>
      <c r="GL32" s="53" t="str">
        <f t="shared" si="177"/>
        <v/>
      </c>
      <c r="GM32" s="53" t="str">
        <f t="shared" si="178"/>
        <v/>
      </c>
      <c r="GN32" s="124" t="str">
        <f t="shared" si="179"/>
        <v/>
      </c>
      <c r="GO32" s="52" t="str">
        <f t="shared" si="180"/>
        <v/>
      </c>
      <c r="GP32" s="53" t="str">
        <f t="shared" si="181"/>
        <v/>
      </c>
      <c r="GQ32" s="53" t="str">
        <f t="shared" si="182"/>
        <v/>
      </c>
      <c r="GR32" s="53" t="str">
        <f t="shared" si="183"/>
        <v/>
      </c>
      <c r="GS32" s="124" t="str">
        <f t="shared" si="184"/>
        <v/>
      </c>
      <c r="GT32" s="52" t="str">
        <f t="shared" si="185"/>
        <v/>
      </c>
      <c r="GU32" s="53" t="str">
        <f t="shared" si="186"/>
        <v/>
      </c>
      <c r="GV32" s="53" t="str">
        <f t="shared" si="187"/>
        <v/>
      </c>
      <c r="GW32" s="53" t="str">
        <f>IF(GU32&lt;&gt;"",IF($G32="3",IF(AND(GU32&lt;=20,GI32&gt;=$GT$120),HLOOKUP(GU32,Points_Table_Modified,IF(HN32&gt;=6,8,HN98),FALSE),0),IF(AND(GU32&lt;=10,GI32&gt;=$GT$120),HLOOKUP(GU32,Points_Table,IF(HN32&gt;=6,8,HN32+2),FALSE),0)),"")</f>
        <v/>
      </c>
      <c r="GX32" s="54" t="str">
        <f t="shared" si="188"/>
        <v/>
      </c>
      <c r="GY32" s="52" t="str">
        <f t="shared" si="189"/>
        <v/>
      </c>
      <c r="GZ32" s="53" t="str">
        <f t="shared" si="190"/>
        <v/>
      </c>
      <c r="HA32" s="53" t="str">
        <f t="shared" si="191"/>
        <v/>
      </c>
      <c r="HB32" s="53" t="str">
        <f t="shared" si="192"/>
        <v/>
      </c>
      <c r="HC32" s="54" t="str">
        <f t="shared" si="193"/>
        <v/>
      </c>
      <c r="HD32" s="52" t="str">
        <f t="shared" si="194"/>
        <v/>
      </c>
      <c r="HE32" s="53" t="str">
        <f t="shared" si="195"/>
        <v/>
      </c>
      <c r="HF32" s="53" t="str">
        <f t="shared" si="196"/>
        <v/>
      </c>
      <c r="HG32" s="53" t="str">
        <f t="shared" si="197"/>
        <v/>
      </c>
      <c r="HH32" s="54" t="str">
        <f t="shared" si="198"/>
        <v/>
      </c>
      <c r="HI32" s="52" t="str">
        <f t="shared" si="199"/>
        <v/>
      </c>
      <c r="HJ32" s="53" t="str">
        <f t="shared" si="200"/>
        <v/>
      </c>
      <c r="HK32" s="53" t="str">
        <f t="shared" si="201"/>
        <v/>
      </c>
      <c r="HL32" s="53" t="str">
        <f t="shared" si="202"/>
        <v/>
      </c>
      <c r="HM32" s="54" t="str">
        <f t="shared" si="203"/>
        <v/>
      </c>
      <c r="HN32" s="165">
        <f t="shared" si="204"/>
        <v>6</v>
      </c>
      <c r="HO32" s="53" t="str">
        <f t="shared" si="205"/>
        <v/>
      </c>
      <c r="HP32" s="181" t="str">
        <f t="shared" si="206"/>
        <v/>
      </c>
      <c r="HQ32" s="159">
        <f t="shared" si="207"/>
        <v>0</v>
      </c>
      <c r="HR32" s="127" t="str">
        <f t="shared" si="208"/>
        <v/>
      </c>
      <c r="HS32" s="130"/>
      <c r="HT32" s="55" t="str">
        <f t="shared" si="209"/>
        <v/>
      </c>
      <c r="HU32" s="53" t="str">
        <f t="shared" si="210"/>
        <v/>
      </c>
      <c r="HV32" s="53" t="str">
        <f t="shared" si="211"/>
        <v/>
      </c>
      <c r="HW32" s="53" t="str">
        <f t="shared" si="212"/>
        <v/>
      </c>
      <c r="HX32" s="124" t="str">
        <f t="shared" si="213"/>
        <v/>
      </c>
      <c r="HY32" s="52" t="str">
        <f t="shared" si="214"/>
        <v/>
      </c>
      <c r="HZ32" s="53" t="str">
        <f t="shared" si="215"/>
        <v/>
      </c>
      <c r="IA32" s="53" t="str">
        <f t="shared" si="216"/>
        <v/>
      </c>
      <c r="IB32" s="53" t="str">
        <f t="shared" si="217"/>
        <v/>
      </c>
      <c r="IC32" s="124" t="str">
        <f t="shared" si="218"/>
        <v/>
      </c>
      <c r="ID32" s="52" t="str">
        <f t="shared" si="219"/>
        <v/>
      </c>
      <c r="IE32" s="53" t="str">
        <f t="shared" si="220"/>
        <v/>
      </c>
      <c r="IF32" s="53" t="str">
        <f t="shared" si="221"/>
        <v/>
      </c>
      <c r="IG32" s="53" t="str">
        <f t="shared" si="222"/>
        <v/>
      </c>
      <c r="IH32" s="54" t="str">
        <f t="shared" si="223"/>
        <v/>
      </c>
      <c r="II32" s="52" t="str">
        <f t="shared" si="224"/>
        <v/>
      </c>
      <c r="IJ32" s="53" t="str">
        <f t="shared" si="225"/>
        <v/>
      </c>
      <c r="IK32" s="53" t="str">
        <f t="shared" si="226"/>
        <v/>
      </c>
      <c r="IL32" s="53" t="str">
        <f t="shared" si="227"/>
        <v/>
      </c>
      <c r="IM32" s="54" t="str">
        <f t="shared" si="228"/>
        <v/>
      </c>
      <c r="IN32" s="52" t="str">
        <f t="shared" si="229"/>
        <v/>
      </c>
      <c r="IO32" s="53" t="str">
        <f t="shared" si="230"/>
        <v/>
      </c>
      <c r="IP32" s="53" t="str">
        <f t="shared" si="231"/>
        <v/>
      </c>
      <c r="IQ32" s="53" t="str">
        <f t="shared" si="232"/>
        <v/>
      </c>
      <c r="IR32" s="54" t="str">
        <f t="shared" si="233"/>
        <v/>
      </c>
      <c r="IS32" s="52" t="str">
        <f t="shared" si="234"/>
        <v/>
      </c>
      <c r="IT32" s="53" t="str">
        <f t="shared" si="235"/>
        <v/>
      </c>
      <c r="IU32" s="53" t="str">
        <f>IF($G32="6",IF(IF(IT32&lt;&gt;"",IF(MAX(COUNTIF($IT$6:$IT$117,$IT$6:$IT$117))&gt;1,"x",""),"")&lt;&gt;"",IT32+1,""),IF(IS32=0,"",IF(IF(IT32&lt;&gt;"",IF(MAX(COUNTIF(IT$6:$IT$117,$IT$6:$IT$117))&gt;1,"x",""),"")&lt;&gt;"",IT32+1,"")))</f>
        <v/>
      </c>
      <c r="IV32" s="53" t="str">
        <f t="shared" si="236"/>
        <v/>
      </c>
      <c r="IW32" s="54" t="str">
        <f t="shared" si="237"/>
        <v/>
      </c>
      <c r="IX32" s="165">
        <f t="shared" si="238"/>
        <v>7</v>
      </c>
      <c r="IY32" s="53" t="str">
        <f t="shared" si="239"/>
        <v/>
      </c>
      <c r="IZ32" s="181" t="str">
        <f t="shared" si="240"/>
        <v/>
      </c>
      <c r="JA32" s="159">
        <f t="shared" si="241"/>
        <v>0</v>
      </c>
      <c r="JB32" s="127" t="str">
        <f t="shared" si="242"/>
        <v/>
      </c>
      <c r="JC32" s="130"/>
      <c r="JD32" s="55" t="str">
        <f t="shared" si="243"/>
        <v/>
      </c>
      <c r="JE32" s="53" t="str">
        <f t="shared" si="244"/>
        <v/>
      </c>
      <c r="JF32" s="53" t="str">
        <f t="shared" si="245"/>
        <v/>
      </c>
      <c r="JG32" s="53" t="str">
        <f t="shared" si="246"/>
        <v/>
      </c>
      <c r="JH32" s="124" t="str">
        <f t="shared" si="247"/>
        <v/>
      </c>
      <c r="JI32" s="52" t="str">
        <f t="shared" si="248"/>
        <v/>
      </c>
      <c r="JJ32" s="53" t="str">
        <f t="shared" si="249"/>
        <v/>
      </c>
      <c r="JK32" s="53" t="str">
        <f t="shared" si="250"/>
        <v/>
      </c>
      <c r="JL32" s="53" t="str">
        <f t="shared" si="251"/>
        <v/>
      </c>
      <c r="JM32" s="124" t="str">
        <f t="shared" si="252"/>
        <v/>
      </c>
      <c r="JN32" s="52" t="str">
        <f t="shared" si="253"/>
        <v/>
      </c>
      <c r="JO32" s="53" t="str">
        <f t="shared" si="254"/>
        <v/>
      </c>
      <c r="JP32" s="53" t="str">
        <f t="shared" si="255"/>
        <v/>
      </c>
      <c r="JQ32" s="53" t="str">
        <f t="shared" si="301"/>
        <v/>
      </c>
      <c r="JR32" s="54" t="str">
        <f t="shared" si="256"/>
        <v/>
      </c>
      <c r="JS32" s="52" t="str">
        <f t="shared" si="257"/>
        <v/>
      </c>
      <c r="JT32" s="53" t="str">
        <f t="shared" si="258"/>
        <v/>
      </c>
      <c r="JU32" s="53" t="str">
        <f t="shared" si="259"/>
        <v/>
      </c>
      <c r="JV32" s="53" t="str">
        <f t="shared" si="260"/>
        <v/>
      </c>
      <c r="JW32" s="54" t="str">
        <f t="shared" si="261"/>
        <v/>
      </c>
      <c r="JX32" s="52" t="str">
        <f t="shared" si="262"/>
        <v/>
      </c>
      <c r="JY32" s="53" t="str">
        <f t="shared" si="263"/>
        <v/>
      </c>
      <c r="JZ32" s="53" t="str">
        <f t="shared" si="264"/>
        <v/>
      </c>
      <c r="KA32" s="53" t="str">
        <f t="shared" si="265"/>
        <v/>
      </c>
      <c r="KB32" s="54" t="str">
        <f t="shared" si="266"/>
        <v/>
      </c>
      <c r="KC32" s="52" t="str">
        <f t="shared" si="267"/>
        <v/>
      </c>
      <c r="KD32" s="53" t="str">
        <f t="shared" si="268"/>
        <v/>
      </c>
      <c r="KE32" s="53" t="str">
        <f t="shared" si="269"/>
        <v/>
      </c>
      <c r="KF32" s="53" t="str">
        <f t="shared" si="270"/>
        <v/>
      </c>
      <c r="KG32" s="54" t="str">
        <f t="shared" si="271"/>
        <v/>
      </c>
      <c r="KH32" s="165">
        <f t="shared" si="272"/>
        <v>3</v>
      </c>
      <c r="KI32" s="53" t="str">
        <f t="shared" si="273"/>
        <v/>
      </c>
      <c r="KJ32" s="181" t="str">
        <f t="shared" si="274"/>
        <v/>
      </c>
      <c r="KK32" s="159">
        <f t="shared" si="275"/>
        <v>0</v>
      </c>
      <c r="KL32" s="332" t="str">
        <f t="shared" si="276"/>
        <v/>
      </c>
      <c r="KM32" s="86"/>
      <c r="KN32" s="60">
        <f t="shared" si="277"/>
        <v>0</v>
      </c>
      <c r="KO32" s="60">
        <f t="shared" si="278"/>
        <v>15</v>
      </c>
      <c r="KP32" s="201"/>
      <c r="KQ32" s="61">
        <f t="shared" si="297"/>
        <v>15</v>
      </c>
      <c r="KR32" s="61" t="str">
        <f t="shared" si="280"/>
        <v/>
      </c>
      <c r="KS32" s="61">
        <f t="shared" si="281"/>
        <v>15</v>
      </c>
      <c r="KT32" s="61" t="str">
        <f t="shared" si="282"/>
        <v/>
      </c>
      <c r="KU32" s="61" t="str">
        <f t="shared" si="283"/>
        <v/>
      </c>
      <c r="KV32" s="61" t="str">
        <f t="shared" si="284"/>
        <v/>
      </c>
      <c r="KW32" s="61" t="str">
        <f t="shared" si="285"/>
        <v/>
      </c>
      <c r="KX32" s="62">
        <f t="shared" si="286"/>
        <v>13</v>
      </c>
      <c r="KY32" s="84"/>
      <c r="KZ32" s="59">
        <f t="shared" si="287"/>
        <v>0</v>
      </c>
      <c r="LA32" s="60">
        <f t="shared" si="288"/>
        <v>15</v>
      </c>
      <c r="LB32" s="201"/>
      <c r="LC32" s="61">
        <f t="shared" si="289"/>
        <v>15</v>
      </c>
      <c r="LD32" s="61" t="str">
        <f t="shared" si="290"/>
        <v/>
      </c>
      <c r="LE32" s="61">
        <f t="shared" si="291"/>
        <v>15</v>
      </c>
      <c r="LF32" s="61" t="str">
        <f t="shared" si="292"/>
        <v/>
      </c>
      <c r="LG32" s="148">
        <f t="shared" si="293"/>
        <v>14</v>
      </c>
      <c r="LH32" s="87"/>
      <c r="LI32" s="185">
        <f t="shared" si="294"/>
        <v>3</v>
      </c>
      <c r="LJ32" s="87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</row>
    <row r="33" spans="1:381" s="1" customFormat="1" ht="15" x14ac:dyDescent="0.2">
      <c r="A33" s="35"/>
      <c r="B33" s="45">
        <v>28</v>
      </c>
      <c r="C33" s="222" t="s">
        <v>193</v>
      </c>
      <c r="D33" s="47"/>
      <c r="E33" s="161"/>
      <c r="F33" s="162">
        <v>210</v>
      </c>
      <c r="G33" s="64" t="s">
        <v>100</v>
      </c>
      <c r="H33" s="50" t="str">
        <f t="shared" si="0"/>
        <v>Production Modified</v>
      </c>
      <c r="I33" s="186">
        <f t="shared" si="1"/>
        <v>10</v>
      </c>
      <c r="J33" s="51" t="str">
        <f t="shared" si="2"/>
        <v>x</v>
      </c>
      <c r="K33" s="120"/>
      <c r="L33" s="52" t="str">
        <f t="shared" si="3"/>
        <v/>
      </c>
      <c r="M33" s="53" t="str">
        <f t="shared" si="4"/>
        <v/>
      </c>
      <c r="N33" s="53" t="str">
        <f t="shared" si="5"/>
        <v/>
      </c>
      <c r="O33" s="53" t="str">
        <f t="shared" si="6"/>
        <v/>
      </c>
      <c r="P33" s="127" t="str">
        <f t="shared" si="7"/>
        <v/>
      </c>
      <c r="Q33" s="52" t="str">
        <f t="shared" si="8"/>
        <v/>
      </c>
      <c r="R33" s="53" t="str">
        <f t="shared" si="9"/>
        <v/>
      </c>
      <c r="S33" s="53" t="str">
        <f t="shared" si="10"/>
        <v/>
      </c>
      <c r="T33" s="53" t="str">
        <f t="shared" si="11"/>
        <v/>
      </c>
      <c r="U33" s="127" t="str">
        <f t="shared" si="12"/>
        <v/>
      </c>
      <c r="V33" s="52" t="str">
        <f t="shared" si="13"/>
        <v/>
      </c>
      <c r="W33" s="53" t="str">
        <f t="shared" si="14"/>
        <v/>
      </c>
      <c r="X33" s="53" t="str">
        <f t="shared" si="15"/>
        <v/>
      </c>
      <c r="Y33" s="53" t="str">
        <f t="shared" si="16"/>
        <v/>
      </c>
      <c r="Z33" s="127" t="str">
        <f t="shared" si="17"/>
        <v/>
      </c>
      <c r="AA33" s="52" t="str">
        <f t="shared" si="18"/>
        <v/>
      </c>
      <c r="AB33" s="53" t="str">
        <f t="shared" si="19"/>
        <v/>
      </c>
      <c r="AC33" s="53" t="str">
        <f t="shared" si="20"/>
        <v/>
      </c>
      <c r="AD33" s="53" t="str">
        <f t="shared" si="21"/>
        <v/>
      </c>
      <c r="AE33" s="127" t="str">
        <f t="shared" si="22"/>
        <v/>
      </c>
      <c r="AF33" s="52" t="str">
        <f t="shared" si="23"/>
        <v/>
      </c>
      <c r="AG33" s="53" t="str">
        <f t="shared" si="24"/>
        <v/>
      </c>
      <c r="AH33" s="53" t="str">
        <f t="shared" si="25"/>
        <v/>
      </c>
      <c r="AI33" s="53" t="str">
        <f t="shared" si="26"/>
        <v/>
      </c>
      <c r="AJ33" s="127" t="str">
        <f t="shared" si="27"/>
        <v/>
      </c>
      <c r="AK33" s="52" t="str">
        <f t="shared" si="28"/>
        <v/>
      </c>
      <c r="AL33" s="53" t="str">
        <f t="shared" si="29"/>
        <v/>
      </c>
      <c r="AM33" s="53" t="str">
        <f t="shared" si="30"/>
        <v/>
      </c>
      <c r="AN33" s="150" t="str">
        <f t="shared" si="31"/>
        <v/>
      </c>
      <c r="AO33" s="127" t="str">
        <f t="shared" si="32"/>
        <v/>
      </c>
      <c r="AP33" s="191">
        <f t="shared" si="33"/>
        <v>7</v>
      </c>
      <c r="AQ33" s="53" t="str">
        <f t="shared" si="34"/>
        <v/>
      </c>
      <c r="AR33" s="181" t="str">
        <f t="shared" si="35"/>
        <v/>
      </c>
      <c r="AS33" s="159">
        <f t="shared" si="36"/>
        <v>0</v>
      </c>
      <c r="AT33" s="127" t="str">
        <f t="shared" si="37"/>
        <v/>
      </c>
      <c r="AU33" s="130"/>
      <c r="AV33" s="55" t="str">
        <f t="shared" si="38"/>
        <v/>
      </c>
      <c r="AW33" s="53" t="str">
        <f t="shared" si="39"/>
        <v/>
      </c>
      <c r="AX33" s="53" t="str">
        <f t="shared" si="40"/>
        <v/>
      </c>
      <c r="AY33" s="53" t="str">
        <f t="shared" si="41"/>
        <v/>
      </c>
      <c r="AZ33" s="124" t="str">
        <f t="shared" si="42"/>
        <v/>
      </c>
      <c r="BA33" s="52" t="str">
        <f t="shared" si="43"/>
        <v/>
      </c>
      <c r="BB33" s="53" t="str">
        <f t="shared" si="44"/>
        <v/>
      </c>
      <c r="BC33" s="53" t="str">
        <f t="shared" si="45"/>
        <v/>
      </c>
      <c r="BD33" s="53" t="str">
        <f t="shared" si="46"/>
        <v/>
      </c>
      <c r="BE33" s="124" t="str">
        <f t="shared" si="47"/>
        <v/>
      </c>
      <c r="BF33" s="52" t="str">
        <f t="shared" si="48"/>
        <v/>
      </c>
      <c r="BG33" s="53" t="str">
        <f t="shared" si="49"/>
        <v/>
      </c>
      <c r="BH33" s="53" t="str">
        <f t="shared" si="50"/>
        <v/>
      </c>
      <c r="BI33" s="53" t="str">
        <f t="shared" si="51"/>
        <v/>
      </c>
      <c r="BJ33" s="54" t="str">
        <f t="shared" si="52"/>
        <v/>
      </c>
      <c r="BK33" s="52" t="str">
        <f t="shared" si="53"/>
        <v/>
      </c>
      <c r="BL33" s="53" t="str">
        <f t="shared" si="54"/>
        <v/>
      </c>
      <c r="BM33" s="53" t="str">
        <f t="shared" si="55"/>
        <v/>
      </c>
      <c r="BN33" s="53" t="str">
        <f t="shared" si="56"/>
        <v/>
      </c>
      <c r="BO33" s="54" t="str">
        <f t="shared" si="57"/>
        <v/>
      </c>
      <c r="BP33" s="52" t="str">
        <f t="shared" si="58"/>
        <v/>
      </c>
      <c r="BQ33" s="53" t="str">
        <f t="shared" si="59"/>
        <v/>
      </c>
      <c r="BR33" s="53" t="str">
        <f t="shared" si="60"/>
        <v/>
      </c>
      <c r="BS33" s="53" t="str">
        <f t="shared" si="61"/>
        <v/>
      </c>
      <c r="BT33" s="54" t="str">
        <f t="shared" si="62"/>
        <v/>
      </c>
      <c r="BU33" s="52" t="str">
        <f t="shared" si="63"/>
        <v/>
      </c>
      <c r="BV33" s="53" t="str">
        <f t="shared" si="64"/>
        <v/>
      </c>
      <c r="BW33" s="53" t="str">
        <f t="shared" si="65"/>
        <v/>
      </c>
      <c r="BX33" s="53" t="str">
        <f t="shared" si="66"/>
        <v/>
      </c>
      <c r="BY33" s="54" t="str">
        <f t="shared" si="67"/>
        <v/>
      </c>
      <c r="BZ33" s="165">
        <f t="shared" si="302"/>
        <v>7</v>
      </c>
      <c r="CA33" s="53" t="str">
        <f t="shared" si="69"/>
        <v/>
      </c>
      <c r="CB33" s="181" t="str">
        <f t="shared" si="70"/>
        <v/>
      </c>
      <c r="CC33" s="127">
        <f t="shared" si="71"/>
        <v>0</v>
      </c>
      <c r="CD33" s="127" t="str">
        <f t="shared" si="72"/>
        <v/>
      </c>
      <c r="CE33" s="130"/>
      <c r="CF33" s="55" t="str">
        <f t="shared" si="73"/>
        <v/>
      </c>
      <c r="CG33" s="53" t="str">
        <f t="shared" si="74"/>
        <v/>
      </c>
      <c r="CH33" s="53" t="str">
        <f t="shared" si="75"/>
        <v/>
      </c>
      <c r="CI33" s="53" t="str">
        <f t="shared" si="76"/>
        <v/>
      </c>
      <c r="CJ33" s="124" t="str">
        <f t="shared" si="77"/>
        <v/>
      </c>
      <c r="CK33" s="52" t="str">
        <f t="shared" si="78"/>
        <v/>
      </c>
      <c r="CL33" s="53" t="str">
        <f t="shared" si="79"/>
        <v/>
      </c>
      <c r="CM33" s="53" t="str">
        <f t="shared" si="80"/>
        <v/>
      </c>
      <c r="CN33" s="53" t="str">
        <f t="shared" si="81"/>
        <v/>
      </c>
      <c r="CO33" s="124" t="str">
        <f t="shared" si="82"/>
        <v/>
      </c>
      <c r="CP33" s="52" t="str">
        <f t="shared" si="83"/>
        <v/>
      </c>
      <c r="CQ33" s="53" t="str">
        <f t="shared" si="84"/>
        <v/>
      </c>
      <c r="CR33" s="53" t="str">
        <f t="shared" si="85"/>
        <v/>
      </c>
      <c r="CS33" s="53" t="str">
        <f t="shared" si="86"/>
        <v/>
      </c>
      <c r="CT33" s="54" t="str">
        <f t="shared" si="87"/>
        <v/>
      </c>
      <c r="CU33" s="52" t="str">
        <f t="shared" si="88"/>
        <v/>
      </c>
      <c r="CV33" s="53" t="str">
        <f t="shared" si="89"/>
        <v/>
      </c>
      <c r="CW33" s="53" t="str">
        <f t="shared" si="90"/>
        <v/>
      </c>
      <c r="CX33" s="53" t="str">
        <f>IF(CV33&lt;&gt;"",IF($G33="3",IF(AND(CV33&lt;=20,CE33&gt;=CU139),HLOOKUP(CV33,Points_Table_Modified,IF(DJ33&gt;=6,8,DJ33+2),FALSE),0),IF(AND(CV33&lt;=10,$CE33&gt;=CU139),HLOOKUP(CV33,Points_Table,IF(DJ33&gt;=6,8,DJ33+2),FALSE),0)),"")</f>
        <v/>
      </c>
      <c r="CY33" s="54" t="str">
        <f t="shared" si="91"/>
        <v/>
      </c>
      <c r="CZ33" s="52" t="str">
        <f t="shared" si="92"/>
        <v/>
      </c>
      <c r="DA33" s="53" t="str">
        <f t="shared" si="93"/>
        <v/>
      </c>
      <c r="DB33" s="53" t="str">
        <f t="shared" si="94"/>
        <v/>
      </c>
      <c r="DC33" s="53" t="str">
        <f t="shared" si="95"/>
        <v/>
      </c>
      <c r="DD33" s="54" t="str">
        <f t="shared" si="96"/>
        <v/>
      </c>
      <c r="DE33" s="52" t="str">
        <f t="shared" si="97"/>
        <v/>
      </c>
      <c r="DF33" s="53" t="str">
        <f t="shared" si="98"/>
        <v/>
      </c>
      <c r="DG33" s="53" t="str">
        <f t="shared" si="99"/>
        <v/>
      </c>
      <c r="DH33" s="53" t="str">
        <f t="shared" si="300"/>
        <v/>
      </c>
      <c r="DI33" s="54" t="str">
        <f t="shared" si="100"/>
        <v/>
      </c>
      <c r="DJ33" s="165">
        <f t="shared" si="101"/>
        <v>7</v>
      </c>
      <c r="DK33" s="53" t="str">
        <f t="shared" si="102"/>
        <v/>
      </c>
      <c r="DL33" s="181" t="str">
        <f t="shared" si="103"/>
        <v/>
      </c>
      <c r="DM33" s="159">
        <f t="shared" si="104"/>
        <v>0</v>
      </c>
      <c r="DN33" s="127" t="str">
        <f t="shared" si="105"/>
        <v/>
      </c>
      <c r="DO33" s="130">
        <v>1</v>
      </c>
      <c r="DP33" s="55" t="str">
        <f t="shared" si="106"/>
        <v/>
      </c>
      <c r="DQ33" s="53" t="str">
        <f t="shared" si="107"/>
        <v/>
      </c>
      <c r="DR33" s="53" t="str">
        <f t="shared" si="108"/>
        <v/>
      </c>
      <c r="DS33" s="53" t="str">
        <f t="shared" si="109"/>
        <v/>
      </c>
      <c r="DT33" s="124" t="str">
        <f t="shared" si="110"/>
        <v/>
      </c>
      <c r="DU33" s="52">
        <f t="shared" si="111"/>
        <v>1</v>
      </c>
      <c r="DV33" s="53">
        <f t="shared" si="112"/>
        <v>6</v>
      </c>
      <c r="DW33" s="53" t="str">
        <f t="shared" si="113"/>
        <v/>
      </c>
      <c r="DX33" s="53">
        <f t="shared" si="114"/>
        <v>0</v>
      </c>
      <c r="DY33" s="124">
        <f t="shared" si="115"/>
        <v>0</v>
      </c>
      <c r="DZ33" s="52" t="str">
        <f t="shared" si="116"/>
        <v/>
      </c>
      <c r="EA33" s="53" t="str">
        <f t="shared" si="117"/>
        <v/>
      </c>
      <c r="EB33" s="53" t="str">
        <f t="shared" si="118"/>
        <v/>
      </c>
      <c r="EC33" s="53" t="str">
        <f t="shared" si="119"/>
        <v/>
      </c>
      <c r="ED33" s="57" t="str">
        <f t="shared" si="120"/>
        <v/>
      </c>
      <c r="EE33" s="52" t="str">
        <f t="shared" si="121"/>
        <v/>
      </c>
      <c r="EF33" s="53" t="str">
        <f t="shared" si="122"/>
        <v/>
      </c>
      <c r="EG33" s="53" t="str">
        <f t="shared" si="123"/>
        <v/>
      </c>
      <c r="EH33" s="53" t="str">
        <f t="shared" si="124"/>
        <v/>
      </c>
      <c r="EI33" s="57" t="str">
        <f t="shared" si="125"/>
        <v/>
      </c>
      <c r="EJ33" s="52" t="str">
        <f t="shared" si="126"/>
        <v/>
      </c>
      <c r="EK33" s="53" t="str">
        <f t="shared" si="127"/>
        <v/>
      </c>
      <c r="EL33" s="53" t="str">
        <f t="shared" si="128"/>
        <v/>
      </c>
      <c r="EM33" s="53" t="str">
        <f t="shared" si="129"/>
        <v/>
      </c>
      <c r="EN33" s="57" t="str">
        <f t="shared" si="130"/>
        <v/>
      </c>
      <c r="EO33" s="52" t="str">
        <f t="shared" si="131"/>
        <v/>
      </c>
      <c r="EP33" s="53" t="str">
        <f t="shared" si="132"/>
        <v/>
      </c>
      <c r="EQ33" s="53" t="str">
        <f t="shared" si="133"/>
        <v/>
      </c>
      <c r="ER33" s="53" t="str">
        <f t="shared" si="134"/>
        <v/>
      </c>
      <c r="ES33" s="54" t="str">
        <f t="shared" si="135"/>
        <v/>
      </c>
      <c r="ET33" s="165">
        <f t="shared" si="136"/>
        <v>6</v>
      </c>
      <c r="EU33" s="53" t="str">
        <f t="shared" si="137"/>
        <v>6</v>
      </c>
      <c r="EV33" s="181">
        <f t="shared" si="138"/>
        <v>5</v>
      </c>
      <c r="EW33" s="159">
        <f t="shared" si="139"/>
        <v>0</v>
      </c>
      <c r="EX33" s="127">
        <f t="shared" si="140"/>
        <v>5</v>
      </c>
      <c r="EY33" s="130">
        <v>0</v>
      </c>
      <c r="EZ33" s="55" t="str">
        <f t="shared" si="141"/>
        <v/>
      </c>
      <c r="FA33" s="53" t="str">
        <f t="shared" si="142"/>
        <v/>
      </c>
      <c r="FB33" s="53" t="str">
        <f t="shared" si="143"/>
        <v/>
      </c>
      <c r="FC33" s="53" t="str">
        <f t="shared" si="144"/>
        <v/>
      </c>
      <c r="FD33" s="124" t="str">
        <f t="shared" si="145"/>
        <v/>
      </c>
      <c r="FE33" s="52">
        <f t="shared" si="146"/>
        <v>0</v>
      </c>
      <c r="FF33" s="53">
        <f t="shared" si="147"/>
        <v>6</v>
      </c>
      <c r="FG33" s="53" t="str">
        <f t="shared" si="148"/>
        <v/>
      </c>
      <c r="FH33" s="53">
        <f t="shared" si="149"/>
        <v>0</v>
      </c>
      <c r="FI33" s="124">
        <f t="shared" si="150"/>
        <v>0</v>
      </c>
      <c r="FJ33" s="52" t="str">
        <f t="shared" si="151"/>
        <v/>
      </c>
      <c r="FK33" s="53" t="str">
        <f t="shared" si="152"/>
        <v/>
      </c>
      <c r="FL33" s="53" t="str">
        <f t="shared" si="153"/>
        <v/>
      </c>
      <c r="FM33" s="53" t="str">
        <f>IF(FK33&lt;&gt;"",IF($G33="3",IF(AND(FK33&lt;=20,EY33&gt;=$FJ$120),HLOOKUP(FK33,Points_Table_Modified,IF(GD33&gt;=6,8,GD93),FALSE),0),IF(AND(FK33&lt;=10,EY33&gt;=$FJ$120),HLOOKUP(FK33,Points_Table,IF(GD33&gt;=6,8,GD33+2),FALSE),0)),"")</f>
        <v/>
      </c>
      <c r="FN33" s="57" t="str">
        <f t="shared" si="154"/>
        <v/>
      </c>
      <c r="FO33" s="52" t="str">
        <f t="shared" si="155"/>
        <v/>
      </c>
      <c r="FP33" s="53" t="str">
        <f t="shared" si="156"/>
        <v/>
      </c>
      <c r="FQ33" s="53" t="str">
        <f t="shared" si="157"/>
        <v/>
      </c>
      <c r="FR33" s="53" t="str">
        <f t="shared" si="158"/>
        <v/>
      </c>
      <c r="FS33" s="57" t="str">
        <f t="shared" si="159"/>
        <v/>
      </c>
      <c r="FT33" s="52" t="str">
        <f t="shared" si="160"/>
        <v/>
      </c>
      <c r="FU33" s="53" t="str">
        <f t="shared" si="161"/>
        <v/>
      </c>
      <c r="FV33" s="53" t="str">
        <f t="shared" si="162"/>
        <v/>
      </c>
      <c r="FW33" s="53" t="str">
        <f t="shared" si="163"/>
        <v/>
      </c>
      <c r="FX33" s="57" t="str">
        <f t="shared" si="164"/>
        <v/>
      </c>
      <c r="FY33" s="52" t="str">
        <f t="shared" si="165"/>
        <v/>
      </c>
      <c r="FZ33" s="53" t="str">
        <f t="shared" si="166"/>
        <v/>
      </c>
      <c r="GA33" s="53" t="str">
        <f t="shared" si="167"/>
        <v/>
      </c>
      <c r="GB33" s="53" t="str">
        <f t="shared" si="168"/>
        <v/>
      </c>
      <c r="GC33" s="57" t="str">
        <f t="shared" si="169"/>
        <v/>
      </c>
      <c r="GD33" s="165">
        <f t="shared" si="170"/>
        <v>6</v>
      </c>
      <c r="GE33" s="53" t="str">
        <f t="shared" si="171"/>
        <v>6</v>
      </c>
      <c r="GF33" s="181">
        <f t="shared" si="172"/>
        <v>5</v>
      </c>
      <c r="GG33" s="159">
        <f t="shared" si="173"/>
        <v>0</v>
      </c>
      <c r="GH33" s="127">
        <f t="shared" si="174"/>
        <v>5</v>
      </c>
      <c r="GI33" s="130"/>
      <c r="GJ33" s="55" t="str">
        <f t="shared" si="175"/>
        <v/>
      </c>
      <c r="GK33" s="53" t="str">
        <f t="shared" si="176"/>
        <v/>
      </c>
      <c r="GL33" s="53" t="str">
        <f t="shared" si="177"/>
        <v/>
      </c>
      <c r="GM33" s="53" t="str">
        <f t="shared" si="178"/>
        <v/>
      </c>
      <c r="GN33" s="124" t="str">
        <f t="shared" si="179"/>
        <v/>
      </c>
      <c r="GO33" s="52" t="str">
        <f t="shared" si="180"/>
        <v/>
      </c>
      <c r="GP33" s="53" t="str">
        <f t="shared" si="181"/>
        <v/>
      </c>
      <c r="GQ33" s="53" t="str">
        <f t="shared" si="182"/>
        <v/>
      </c>
      <c r="GR33" s="53" t="str">
        <f t="shared" si="183"/>
        <v/>
      </c>
      <c r="GS33" s="124" t="str">
        <f t="shared" si="184"/>
        <v/>
      </c>
      <c r="GT33" s="52" t="str">
        <f t="shared" si="185"/>
        <v/>
      </c>
      <c r="GU33" s="53" t="str">
        <f t="shared" si="186"/>
        <v/>
      </c>
      <c r="GV33" s="53" t="str">
        <f t="shared" si="187"/>
        <v/>
      </c>
      <c r="GW33" s="53" t="str">
        <f>IF(GU33&lt;&gt;"",IF($G33="3",IF(AND(GU33&lt;=20,GI33&gt;=$GT$120),HLOOKUP(GU33,Points_Table_Modified,IF(HN33&gt;=6,8,HN93),FALSE),0),IF(AND(GU33&lt;=10,GI33&gt;=$GT$120),HLOOKUP(GU33,Points_Table,IF(HN33&gt;=6,8,HN33+2),FALSE),0)),"")</f>
        <v/>
      </c>
      <c r="GX33" s="54" t="str">
        <f t="shared" si="188"/>
        <v/>
      </c>
      <c r="GY33" s="52" t="str">
        <f t="shared" si="189"/>
        <v/>
      </c>
      <c r="GZ33" s="53" t="str">
        <f t="shared" si="190"/>
        <v/>
      </c>
      <c r="HA33" s="53" t="str">
        <f t="shared" si="191"/>
        <v/>
      </c>
      <c r="HB33" s="53" t="str">
        <f t="shared" si="192"/>
        <v/>
      </c>
      <c r="HC33" s="54" t="str">
        <f t="shared" si="193"/>
        <v/>
      </c>
      <c r="HD33" s="52" t="str">
        <f t="shared" si="194"/>
        <v/>
      </c>
      <c r="HE33" s="53" t="str">
        <f t="shared" si="195"/>
        <v/>
      </c>
      <c r="HF33" s="53" t="str">
        <f t="shared" si="196"/>
        <v/>
      </c>
      <c r="HG33" s="53" t="str">
        <f t="shared" si="197"/>
        <v/>
      </c>
      <c r="HH33" s="54" t="str">
        <f t="shared" si="198"/>
        <v/>
      </c>
      <c r="HI33" s="52" t="str">
        <f t="shared" si="199"/>
        <v/>
      </c>
      <c r="HJ33" s="53" t="str">
        <f t="shared" si="200"/>
        <v/>
      </c>
      <c r="HK33" s="53" t="str">
        <f t="shared" si="201"/>
        <v/>
      </c>
      <c r="HL33" s="53" t="str">
        <f t="shared" si="202"/>
        <v/>
      </c>
      <c r="HM33" s="54" t="str">
        <f t="shared" si="203"/>
        <v/>
      </c>
      <c r="HN33" s="165">
        <f t="shared" si="204"/>
        <v>6</v>
      </c>
      <c r="HO33" s="53" t="str">
        <f t="shared" si="205"/>
        <v/>
      </c>
      <c r="HP33" s="181" t="str">
        <f t="shared" si="206"/>
        <v/>
      </c>
      <c r="HQ33" s="159">
        <f t="shared" si="207"/>
        <v>0</v>
      </c>
      <c r="HR33" s="127" t="str">
        <f t="shared" si="208"/>
        <v/>
      </c>
      <c r="HS33" s="130"/>
      <c r="HT33" s="55" t="str">
        <f t="shared" si="209"/>
        <v/>
      </c>
      <c r="HU33" s="53" t="str">
        <f t="shared" si="210"/>
        <v/>
      </c>
      <c r="HV33" s="53" t="str">
        <f t="shared" si="211"/>
        <v/>
      </c>
      <c r="HW33" s="53" t="str">
        <f t="shared" si="212"/>
        <v/>
      </c>
      <c r="HX33" s="124" t="str">
        <f t="shared" si="213"/>
        <v/>
      </c>
      <c r="HY33" s="52" t="str">
        <f t="shared" si="214"/>
        <v/>
      </c>
      <c r="HZ33" s="53" t="str">
        <f t="shared" si="215"/>
        <v/>
      </c>
      <c r="IA33" s="53" t="str">
        <f t="shared" si="216"/>
        <v/>
      </c>
      <c r="IB33" s="53" t="str">
        <f t="shared" si="217"/>
        <v/>
      </c>
      <c r="IC33" s="124" t="str">
        <f t="shared" si="218"/>
        <v/>
      </c>
      <c r="ID33" s="52" t="str">
        <f t="shared" si="219"/>
        <v/>
      </c>
      <c r="IE33" s="53" t="str">
        <f t="shared" si="220"/>
        <v/>
      </c>
      <c r="IF33" s="53" t="str">
        <f t="shared" si="221"/>
        <v/>
      </c>
      <c r="IG33" s="53" t="str">
        <f t="shared" si="222"/>
        <v/>
      </c>
      <c r="IH33" s="54" t="str">
        <f t="shared" si="223"/>
        <v/>
      </c>
      <c r="II33" s="52" t="str">
        <f t="shared" si="224"/>
        <v/>
      </c>
      <c r="IJ33" s="53" t="str">
        <f t="shared" si="225"/>
        <v/>
      </c>
      <c r="IK33" s="53" t="str">
        <f t="shared" si="226"/>
        <v/>
      </c>
      <c r="IL33" s="53" t="str">
        <f t="shared" si="227"/>
        <v/>
      </c>
      <c r="IM33" s="54" t="str">
        <f t="shared" si="228"/>
        <v/>
      </c>
      <c r="IN33" s="52" t="str">
        <f t="shared" si="229"/>
        <v/>
      </c>
      <c r="IO33" s="53" t="str">
        <f t="shared" si="230"/>
        <v/>
      </c>
      <c r="IP33" s="53" t="str">
        <f t="shared" si="231"/>
        <v/>
      </c>
      <c r="IQ33" s="53" t="str">
        <f t="shared" si="232"/>
        <v/>
      </c>
      <c r="IR33" s="54" t="str">
        <f t="shared" si="233"/>
        <v/>
      </c>
      <c r="IS33" s="52" t="str">
        <f t="shared" si="234"/>
        <v/>
      </c>
      <c r="IT33" s="53" t="str">
        <f t="shared" si="235"/>
        <v/>
      </c>
      <c r="IU33" s="53" t="str">
        <f>IF($G33="6",IF(IF(IT33&lt;&gt;"",IF(MAX(COUNTIF($IT$6:$IT$117,$IT$6:$IT$117))&gt;1,"x",""),"")&lt;&gt;"",IT33+1,""),IF(IS33=0,"",IF(IF(IT33&lt;&gt;"",IF(MAX(COUNTIF(IT$6:$IT$117,$IT$6:$IT$117))&gt;1,"x",""),"")&lt;&gt;"",IT33+1,"")))</f>
        <v/>
      </c>
      <c r="IV33" s="53" t="str">
        <f t="shared" si="236"/>
        <v/>
      </c>
      <c r="IW33" s="54" t="str">
        <f t="shared" si="237"/>
        <v/>
      </c>
      <c r="IX33" s="165">
        <f t="shared" si="238"/>
        <v>7</v>
      </c>
      <c r="IY33" s="53" t="str">
        <f t="shared" si="239"/>
        <v/>
      </c>
      <c r="IZ33" s="181" t="str">
        <f t="shared" si="240"/>
        <v/>
      </c>
      <c r="JA33" s="159">
        <f t="shared" si="241"/>
        <v>0</v>
      </c>
      <c r="JB33" s="127" t="str">
        <f t="shared" si="242"/>
        <v/>
      </c>
      <c r="JC33" s="130"/>
      <c r="JD33" s="55" t="str">
        <f t="shared" si="243"/>
        <v/>
      </c>
      <c r="JE33" s="53" t="str">
        <f t="shared" si="244"/>
        <v/>
      </c>
      <c r="JF33" s="53" t="str">
        <f t="shared" si="245"/>
        <v/>
      </c>
      <c r="JG33" s="53" t="str">
        <f t="shared" si="246"/>
        <v/>
      </c>
      <c r="JH33" s="124" t="str">
        <f t="shared" si="247"/>
        <v/>
      </c>
      <c r="JI33" s="52" t="str">
        <f t="shared" si="248"/>
        <v/>
      </c>
      <c r="JJ33" s="53" t="str">
        <f t="shared" si="249"/>
        <v/>
      </c>
      <c r="JK33" s="53" t="str">
        <f t="shared" si="250"/>
        <v/>
      </c>
      <c r="JL33" s="53" t="str">
        <f t="shared" si="251"/>
        <v/>
      </c>
      <c r="JM33" s="124" t="str">
        <f t="shared" si="252"/>
        <v/>
      </c>
      <c r="JN33" s="52" t="str">
        <f t="shared" si="253"/>
        <v/>
      </c>
      <c r="JO33" s="53" t="str">
        <f t="shared" si="254"/>
        <v/>
      </c>
      <c r="JP33" s="53" t="str">
        <f t="shared" si="255"/>
        <v/>
      </c>
      <c r="JQ33" s="53" t="str">
        <f t="shared" si="301"/>
        <v/>
      </c>
      <c r="JR33" s="54" t="str">
        <f t="shared" si="256"/>
        <v/>
      </c>
      <c r="JS33" s="52" t="str">
        <f t="shared" si="257"/>
        <v/>
      </c>
      <c r="JT33" s="53" t="str">
        <f t="shared" si="258"/>
        <v/>
      </c>
      <c r="JU33" s="53" t="str">
        <f t="shared" si="259"/>
        <v/>
      </c>
      <c r="JV33" s="53" t="str">
        <f t="shared" si="260"/>
        <v/>
      </c>
      <c r="JW33" s="54" t="str">
        <f t="shared" si="261"/>
        <v/>
      </c>
      <c r="JX33" s="52" t="str">
        <f t="shared" si="262"/>
        <v/>
      </c>
      <c r="JY33" s="53" t="str">
        <f t="shared" si="263"/>
        <v/>
      </c>
      <c r="JZ33" s="53" t="str">
        <f t="shared" si="264"/>
        <v/>
      </c>
      <c r="KA33" s="53" t="str">
        <f t="shared" si="265"/>
        <v/>
      </c>
      <c r="KB33" s="54" t="str">
        <f t="shared" si="266"/>
        <v/>
      </c>
      <c r="KC33" s="52" t="str">
        <f t="shared" si="267"/>
        <v/>
      </c>
      <c r="KD33" s="53" t="str">
        <f t="shared" si="268"/>
        <v/>
      </c>
      <c r="KE33" s="53" t="str">
        <f t="shared" si="269"/>
        <v/>
      </c>
      <c r="KF33" s="53" t="str">
        <f t="shared" si="270"/>
        <v/>
      </c>
      <c r="KG33" s="54" t="str">
        <f t="shared" si="271"/>
        <v/>
      </c>
      <c r="KH33" s="165">
        <f t="shared" si="272"/>
        <v>3</v>
      </c>
      <c r="KI33" s="53" t="str">
        <f t="shared" si="273"/>
        <v/>
      </c>
      <c r="KJ33" s="181" t="str">
        <f t="shared" si="274"/>
        <v/>
      </c>
      <c r="KK33" s="159">
        <f t="shared" si="275"/>
        <v>0</v>
      </c>
      <c r="KL33" s="332" t="str">
        <f t="shared" si="276"/>
        <v/>
      </c>
      <c r="KM33" s="86"/>
      <c r="KN33" s="60">
        <f t="shared" si="277"/>
        <v>0</v>
      </c>
      <c r="KO33" s="60">
        <f t="shared" si="278"/>
        <v>10</v>
      </c>
      <c r="KP33" s="201"/>
      <c r="KQ33" s="61">
        <f t="shared" si="297"/>
        <v>10</v>
      </c>
      <c r="KR33" s="61" t="str">
        <f t="shared" si="280"/>
        <v/>
      </c>
      <c r="KS33" s="61">
        <f t="shared" si="281"/>
        <v>10</v>
      </c>
      <c r="KT33" s="61" t="str">
        <f t="shared" si="282"/>
        <v/>
      </c>
      <c r="KU33" s="61" t="str">
        <f t="shared" si="283"/>
        <v/>
      </c>
      <c r="KV33" s="61" t="str">
        <f t="shared" si="284"/>
        <v/>
      </c>
      <c r="KW33" s="61" t="str">
        <f t="shared" si="285"/>
        <v/>
      </c>
      <c r="KX33" s="62">
        <f t="shared" si="286"/>
        <v>14</v>
      </c>
      <c r="KY33" s="84"/>
      <c r="KZ33" s="59">
        <f t="shared" si="287"/>
        <v>0</v>
      </c>
      <c r="LA33" s="60">
        <f t="shared" si="288"/>
        <v>10</v>
      </c>
      <c r="LB33" s="201"/>
      <c r="LC33" s="61">
        <f t="shared" si="289"/>
        <v>10</v>
      </c>
      <c r="LD33" s="61" t="str">
        <f t="shared" si="290"/>
        <v/>
      </c>
      <c r="LE33" s="61">
        <f t="shared" si="291"/>
        <v>10</v>
      </c>
      <c r="LF33" s="61" t="str">
        <f t="shared" si="292"/>
        <v/>
      </c>
      <c r="LG33" s="148">
        <f t="shared" si="293"/>
        <v>15</v>
      </c>
      <c r="LH33" s="87"/>
      <c r="LI33" s="185">
        <f t="shared" si="294"/>
        <v>2</v>
      </c>
      <c r="LJ33" s="87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</row>
    <row r="34" spans="1:381" s="1" customFormat="1" ht="15" x14ac:dyDescent="0.2">
      <c r="A34" s="35"/>
      <c r="B34" s="45">
        <v>29</v>
      </c>
      <c r="C34" s="63" t="s">
        <v>74</v>
      </c>
      <c r="D34" s="47" t="s">
        <v>138</v>
      </c>
      <c r="E34" s="161">
        <v>319509</v>
      </c>
      <c r="F34" s="161">
        <v>210</v>
      </c>
      <c r="G34" s="49" t="s">
        <v>100</v>
      </c>
      <c r="H34" s="50" t="str">
        <f t="shared" si="0"/>
        <v>Production Modified</v>
      </c>
      <c r="I34" s="186">
        <f t="shared" si="1"/>
        <v>5</v>
      </c>
      <c r="J34" s="51" t="str">
        <f t="shared" si="2"/>
        <v>x</v>
      </c>
      <c r="K34" s="119"/>
      <c r="L34" s="52" t="str">
        <f t="shared" si="3"/>
        <v/>
      </c>
      <c r="M34" s="53" t="str">
        <f t="shared" si="4"/>
        <v/>
      </c>
      <c r="N34" s="53" t="str">
        <f t="shared" si="5"/>
        <v/>
      </c>
      <c r="O34" s="53" t="str">
        <f t="shared" si="6"/>
        <v/>
      </c>
      <c r="P34" s="127" t="str">
        <f t="shared" si="7"/>
        <v/>
      </c>
      <c r="Q34" s="52" t="str">
        <f t="shared" si="8"/>
        <v/>
      </c>
      <c r="R34" s="53" t="str">
        <f t="shared" si="9"/>
        <v/>
      </c>
      <c r="S34" s="53" t="str">
        <f t="shared" si="10"/>
        <v/>
      </c>
      <c r="T34" s="53" t="str">
        <f t="shared" si="11"/>
        <v/>
      </c>
      <c r="U34" s="127" t="str">
        <f t="shared" si="12"/>
        <v/>
      </c>
      <c r="V34" s="52" t="str">
        <f t="shared" si="13"/>
        <v/>
      </c>
      <c r="W34" s="53" t="str">
        <f t="shared" si="14"/>
        <v/>
      </c>
      <c r="X34" s="53" t="str">
        <f t="shared" si="15"/>
        <v/>
      </c>
      <c r="Y34" s="53" t="str">
        <f t="shared" si="16"/>
        <v/>
      </c>
      <c r="Z34" s="127" t="str">
        <f t="shared" si="17"/>
        <v/>
      </c>
      <c r="AA34" s="52" t="str">
        <f t="shared" si="18"/>
        <v/>
      </c>
      <c r="AB34" s="53" t="str">
        <f t="shared" si="19"/>
        <v/>
      </c>
      <c r="AC34" s="53" t="str">
        <f t="shared" si="20"/>
        <v/>
      </c>
      <c r="AD34" s="53" t="str">
        <f t="shared" si="21"/>
        <v/>
      </c>
      <c r="AE34" s="127" t="str">
        <f t="shared" si="22"/>
        <v/>
      </c>
      <c r="AF34" s="52" t="str">
        <f t="shared" si="23"/>
        <v/>
      </c>
      <c r="AG34" s="53" t="str">
        <f t="shared" si="24"/>
        <v/>
      </c>
      <c r="AH34" s="53" t="str">
        <f t="shared" si="25"/>
        <v/>
      </c>
      <c r="AI34" s="53" t="str">
        <f t="shared" si="26"/>
        <v/>
      </c>
      <c r="AJ34" s="127" t="str">
        <f t="shared" si="27"/>
        <v/>
      </c>
      <c r="AK34" s="52" t="str">
        <f t="shared" si="28"/>
        <v/>
      </c>
      <c r="AL34" s="53" t="str">
        <f t="shared" si="29"/>
        <v/>
      </c>
      <c r="AM34" s="53" t="str">
        <f t="shared" si="30"/>
        <v/>
      </c>
      <c r="AN34" s="150" t="str">
        <f t="shared" si="31"/>
        <v/>
      </c>
      <c r="AO34" s="127" t="str">
        <f t="shared" si="32"/>
        <v/>
      </c>
      <c r="AP34" s="191">
        <f t="shared" si="33"/>
        <v>7</v>
      </c>
      <c r="AQ34" s="53" t="str">
        <f t="shared" si="34"/>
        <v/>
      </c>
      <c r="AR34" s="181" t="str">
        <f t="shared" si="35"/>
        <v/>
      </c>
      <c r="AS34" s="159">
        <f t="shared" si="36"/>
        <v>0</v>
      </c>
      <c r="AT34" s="127" t="str">
        <f t="shared" si="37"/>
        <v/>
      </c>
      <c r="AU34" s="130">
        <v>33</v>
      </c>
      <c r="AV34" s="55" t="str">
        <f t="shared" si="38"/>
        <v/>
      </c>
      <c r="AW34" s="53" t="str">
        <f t="shared" si="39"/>
        <v/>
      </c>
      <c r="AX34" s="53" t="str">
        <f t="shared" si="40"/>
        <v/>
      </c>
      <c r="AY34" s="53" t="str">
        <f t="shared" si="41"/>
        <v/>
      </c>
      <c r="AZ34" s="124" t="str">
        <f t="shared" si="42"/>
        <v/>
      </c>
      <c r="BA34" s="52">
        <f t="shared" si="43"/>
        <v>33</v>
      </c>
      <c r="BB34" s="53">
        <f t="shared" si="44"/>
        <v>5</v>
      </c>
      <c r="BC34" s="53" t="str">
        <f t="shared" si="45"/>
        <v/>
      </c>
      <c r="BD34" s="53">
        <f t="shared" si="46"/>
        <v>0</v>
      </c>
      <c r="BE34" s="124">
        <f t="shared" si="47"/>
        <v>0</v>
      </c>
      <c r="BF34" s="52" t="str">
        <f t="shared" si="48"/>
        <v/>
      </c>
      <c r="BG34" s="53" t="str">
        <f t="shared" si="49"/>
        <v/>
      </c>
      <c r="BH34" s="53" t="str">
        <f t="shared" si="50"/>
        <v/>
      </c>
      <c r="BI34" s="53" t="str">
        <f t="shared" si="51"/>
        <v/>
      </c>
      <c r="BJ34" s="54" t="str">
        <f t="shared" si="52"/>
        <v/>
      </c>
      <c r="BK34" s="52" t="str">
        <f t="shared" si="53"/>
        <v/>
      </c>
      <c r="BL34" s="53" t="str">
        <f t="shared" si="54"/>
        <v/>
      </c>
      <c r="BM34" s="53" t="str">
        <f t="shared" si="55"/>
        <v/>
      </c>
      <c r="BN34" s="53" t="str">
        <f t="shared" si="56"/>
        <v/>
      </c>
      <c r="BO34" s="54" t="str">
        <f t="shared" si="57"/>
        <v/>
      </c>
      <c r="BP34" s="52" t="str">
        <f t="shared" si="58"/>
        <v/>
      </c>
      <c r="BQ34" s="53" t="str">
        <f t="shared" si="59"/>
        <v/>
      </c>
      <c r="BR34" s="53" t="str">
        <f t="shared" si="60"/>
        <v/>
      </c>
      <c r="BS34" s="53" t="str">
        <f t="shared" si="61"/>
        <v/>
      </c>
      <c r="BT34" s="54" t="str">
        <f t="shared" si="62"/>
        <v/>
      </c>
      <c r="BU34" s="52" t="str">
        <f t="shared" si="63"/>
        <v/>
      </c>
      <c r="BV34" s="53" t="str">
        <f t="shared" si="64"/>
        <v/>
      </c>
      <c r="BW34" s="53" t="str">
        <f t="shared" si="65"/>
        <v/>
      </c>
      <c r="BX34" s="53" t="str">
        <f t="shared" si="66"/>
        <v/>
      </c>
      <c r="BY34" s="54" t="str">
        <f t="shared" si="67"/>
        <v/>
      </c>
      <c r="BZ34" s="165">
        <f t="shared" si="302"/>
        <v>7</v>
      </c>
      <c r="CA34" s="53" t="str">
        <f t="shared" si="69"/>
        <v>5</v>
      </c>
      <c r="CB34" s="181">
        <f t="shared" si="70"/>
        <v>5</v>
      </c>
      <c r="CC34" s="127">
        <f t="shared" si="71"/>
        <v>0</v>
      </c>
      <c r="CD34" s="127">
        <f t="shared" si="72"/>
        <v>5</v>
      </c>
      <c r="CE34" s="130"/>
      <c r="CF34" s="55" t="str">
        <f t="shared" si="73"/>
        <v/>
      </c>
      <c r="CG34" s="53" t="str">
        <f t="shared" si="74"/>
        <v/>
      </c>
      <c r="CH34" s="53" t="str">
        <f t="shared" si="75"/>
        <v/>
      </c>
      <c r="CI34" s="53" t="str">
        <f t="shared" si="76"/>
        <v/>
      </c>
      <c r="CJ34" s="124" t="str">
        <f t="shared" si="77"/>
        <v/>
      </c>
      <c r="CK34" s="52" t="str">
        <f t="shared" si="78"/>
        <v/>
      </c>
      <c r="CL34" s="53" t="str">
        <f t="shared" si="79"/>
        <v/>
      </c>
      <c r="CM34" s="53" t="str">
        <f t="shared" si="80"/>
        <v/>
      </c>
      <c r="CN34" s="53" t="str">
        <f t="shared" si="81"/>
        <v/>
      </c>
      <c r="CO34" s="124" t="str">
        <f t="shared" si="82"/>
        <v/>
      </c>
      <c r="CP34" s="52" t="str">
        <f t="shared" si="83"/>
        <v/>
      </c>
      <c r="CQ34" s="53" t="str">
        <f t="shared" si="84"/>
        <v/>
      </c>
      <c r="CR34" s="53" t="str">
        <f t="shared" si="85"/>
        <v/>
      </c>
      <c r="CS34" s="53" t="str">
        <f t="shared" si="86"/>
        <v/>
      </c>
      <c r="CT34" s="54" t="str">
        <f t="shared" si="87"/>
        <v/>
      </c>
      <c r="CU34" s="52" t="str">
        <f t="shared" si="88"/>
        <v/>
      </c>
      <c r="CV34" s="53" t="str">
        <f t="shared" si="89"/>
        <v/>
      </c>
      <c r="CW34" s="53" t="str">
        <f t="shared" si="90"/>
        <v/>
      </c>
      <c r="CX34" s="53" t="str">
        <f>IF(CV34&lt;&gt;"",IF($G34="3",IF(AND(CV34&lt;=20,CE34&gt;=CU146),HLOOKUP(CV34,Points_Table_Modified,IF(DJ34&gt;=6,8,DJ34+2),FALSE),0),IF(AND(CV34&lt;=10,$CE34&gt;=CU146),HLOOKUP(CV34,Points_Table,IF(DJ34&gt;=6,8,DJ34+2),FALSE),0)),"")</f>
        <v/>
      </c>
      <c r="CY34" s="54" t="str">
        <f t="shared" si="91"/>
        <v/>
      </c>
      <c r="CZ34" s="52" t="str">
        <f t="shared" si="92"/>
        <v/>
      </c>
      <c r="DA34" s="53" t="str">
        <f t="shared" si="93"/>
        <v/>
      </c>
      <c r="DB34" s="53" t="str">
        <f t="shared" si="94"/>
        <v/>
      </c>
      <c r="DC34" s="53" t="str">
        <f t="shared" si="95"/>
        <v/>
      </c>
      <c r="DD34" s="54" t="str">
        <f t="shared" si="96"/>
        <v/>
      </c>
      <c r="DE34" s="52" t="str">
        <f t="shared" si="97"/>
        <v/>
      </c>
      <c r="DF34" s="53" t="str">
        <f t="shared" si="98"/>
        <v/>
      </c>
      <c r="DG34" s="53" t="str">
        <f t="shared" si="99"/>
        <v/>
      </c>
      <c r="DH34" s="53" t="str">
        <f t="shared" si="300"/>
        <v/>
      </c>
      <c r="DI34" s="54" t="str">
        <f t="shared" si="100"/>
        <v/>
      </c>
      <c r="DJ34" s="165">
        <f t="shared" si="101"/>
        <v>7</v>
      </c>
      <c r="DK34" s="53" t="str">
        <f t="shared" si="102"/>
        <v/>
      </c>
      <c r="DL34" s="181" t="str">
        <f t="shared" si="103"/>
        <v/>
      </c>
      <c r="DM34" s="159">
        <f t="shared" si="104"/>
        <v>0</v>
      </c>
      <c r="DN34" s="127" t="str">
        <f t="shared" si="105"/>
        <v/>
      </c>
      <c r="DO34" s="130"/>
      <c r="DP34" s="55" t="str">
        <f t="shared" si="106"/>
        <v/>
      </c>
      <c r="DQ34" s="53" t="str">
        <f t="shared" si="107"/>
        <v/>
      </c>
      <c r="DR34" s="53" t="str">
        <f t="shared" si="108"/>
        <v/>
      </c>
      <c r="DS34" s="53" t="str">
        <f t="shared" si="109"/>
        <v/>
      </c>
      <c r="DT34" s="124" t="str">
        <f t="shared" si="110"/>
        <v/>
      </c>
      <c r="DU34" s="52" t="str">
        <f t="shared" si="111"/>
        <v/>
      </c>
      <c r="DV34" s="53" t="str">
        <f t="shared" si="112"/>
        <v/>
      </c>
      <c r="DW34" s="53" t="str">
        <f t="shared" si="113"/>
        <v/>
      </c>
      <c r="DX34" s="53" t="str">
        <f t="shared" si="114"/>
        <v/>
      </c>
      <c r="DY34" s="124" t="str">
        <f t="shared" si="115"/>
        <v/>
      </c>
      <c r="DZ34" s="52" t="str">
        <f t="shared" si="116"/>
        <v/>
      </c>
      <c r="EA34" s="53" t="str">
        <f t="shared" si="117"/>
        <v/>
      </c>
      <c r="EB34" s="53" t="str">
        <f t="shared" si="118"/>
        <v/>
      </c>
      <c r="EC34" s="53" t="str">
        <f t="shared" si="119"/>
        <v/>
      </c>
      <c r="ED34" s="57" t="str">
        <f t="shared" si="120"/>
        <v/>
      </c>
      <c r="EE34" s="52" t="str">
        <f t="shared" si="121"/>
        <v/>
      </c>
      <c r="EF34" s="53" t="str">
        <f t="shared" si="122"/>
        <v/>
      </c>
      <c r="EG34" s="53" t="str">
        <f t="shared" si="123"/>
        <v/>
      </c>
      <c r="EH34" s="53" t="str">
        <f t="shared" si="124"/>
        <v/>
      </c>
      <c r="EI34" s="57" t="str">
        <f t="shared" si="125"/>
        <v/>
      </c>
      <c r="EJ34" s="52" t="str">
        <f t="shared" si="126"/>
        <v/>
      </c>
      <c r="EK34" s="53" t="str">
        <f t="shared" si="127"/>
        <v/>
      </c>
      <c r="EL34" s="53" t="str">
        <f t="shared" si="128"/>
        <v/>
      </c>
      <c r="EM34" s="53" t="str">
        <f t="shared" si="129"/>
        <v/>
      </c>
      <c r="EN34" s="57" t="str">
        <f t="shared" si="130"/>
        <v/>
      </c>
      <c r="EO34" s="52" t="str">
        <f t="shared" si="131"/>
        <v/>
      </c>
      <c r="EP34" s="53" t="str">
        <f t="shared" si="132"/>
        <v/>
      </c>
      <c r="EQ34" s="53" t="str">
        <f t="shared" si="133"/>
        <v/>
      </c>
      <c r="ER34" s="53" t="str">
        <f t="shared" si="134"/>
        <v/>
      </c>
      <c r="ES34" s="54" t="str">
        <f t="shared" si="135"/>
        <v/>
      </c>
      <c r="ET34" s="165">
        <f t="shared" si="136"/>
        <v>6</v>
      </c>
      <c r="EU34" s="53" t="str">
        <f t="shared" si="137"/>
        <v/>
      </c>
      <c r="EV34" s="181" t="str">
        <f t="shared" si="138"/>
        <v/>
      </c>
      <c r="EW34" s="159">
        <f t="shared" si="139"/>
        <v>0</v>
      </c>
      <c r="EX34" s="127" t="str">
        <f t="shared" si="140"/>
        <v/>
      </c>
      <c r="EY34" s="130"/>
      <c r="EZ34" s="55" t="str">
        <f t="shared" si="141"/>
        <v/>
      </c>
      <c r="FA34" s="53" t="str">
        <f t="shared" si="142"/>
        <v/>
      </c>
      <c r="FB34" s="53" t="str">
        <f t="shared" si="143"/>
        <v/>
      </c>
      <c r="FC34" s="53" t="str">
        <f t="shared" si="144"/>
        <v/>
      </c>
      <c r="FD34" s="124" t="str">
        <f t="shared" si="145"/>
        <v/>
      </c>
      <c r="FE34" s="52" t="str">
        <f t="shared" si="146"/>
        <v/>
      </c>
      <c r="FF34" s="53" t="str">
        <f t="shared" si="147"/>
        <v/>
      </c>
      <c r="FG34" s="53" t="str">
        <f t="shared" si="148"/>
        <v/>
      </c>
      <c r="FH34" s="53" t="str">
        <f t="shared" si="149"/>
        <v/>
      </c>
      <c r="FI34" s="124" t="str">
        <f t="shared" si="150"/>
        <v/>
      </c>
      <c r="FJ34" s="52" t="str">
        <f t="shared" si="151"/>
        <v/>
      </c>
      <c r="FK34" s="53" t="str">
        <f t="shared" si="152"/>
        <v/>
      </c>
      <c r="FL34" s="53" t="str">
        <f t="shared" si="153"/>
        <v/>
      </c>
      <c r="FM34" s="53" t="str">
        <f>IF(FK34&lt;&gt;"",IF($G34="3",IF(AND(FK34&lt;=20,EY34&gt;=$FJ$120),HLOOKUP(FK34,Points_Table_Modified,IF(GD34&gt;=6,8,GD100),FALSE),0),IF(AND(FK34&lt;=10,EY34&gt;=$FJ$120),HLOOKUP(FK34,Points_Table,IF(GD34&gt;=6,8,GD34+2),FALSE),0)),"")</f>
        <v/>
      </c>
      <c r="FN34" s="57" t="str">
        <f t="shared" si="154"/>
        <v/>
      </c>
      <c r="FO34" s="52" t="str">
        <f t="shared" si="155"/>
        <v/>
      </c>
      <c r="FP34" s="53" t="str">
        <f t="shared" si="156"/>
        <v/>
      </c>
      <c r="FQ34" s="53" t="str">
        <f t="shared" si="157"/>
        <v/>
      </c>
      <c r="FR34" s="53" t="str">
        <f t="shared" si="158"/>
        <v/>
      </c>
      <c r="FS34" s="57" t="str">
        <f t="shared" si="159"/>
        <v/>
      </c>
      <c r="FT34" s="52" t="str">
        <f t="shared" si="160"/>
        <v/>
      </c>
      <c r="FU34" s="53" t="str">
        <f t="shared" si="161"/>
        <v/>
      </c>
      <c r="FV34" s="53" t="str">
        <f t="shared" si="162"/>
        <v/>
      </c>
      <c r="FW34" s="53" t="str">
        <f t="shared" si="163"/>
        <v/>
      </c>
      <c r="FX34" s="57" t="str">
        <f t="shared" si="164"/>
        <v/>
      </c>
      <c r="FY34" s="52" t="str">
        <f t="shared" si="165"/>
        <v/>
      </c>
      <c r="FZ34" s="53" t="str">
        <f t="shared" si="166"/>
        <v/>
      </c>
      <c r="GA34" s="53" t="str">
        <f t="shared" si="167"/>
        <v/>
      </c>
      <c r="GB34" s="53" t="str">
        <f t="shared" si="168"/>
        <v/>
      </c>
      <c r="GC34" s="57" t="str">
        <f t="shared" si="169"/>
        <v/>
      </c>
      <c r="GD34" s="165">
        <f t="shared" si="170"/>
        <v>6</v>
      </c>
      <c r="GE34" s="53" t="str">
        <f t="shared" si="171"/>
        <v/>
      </c>
      <c r="GF34" s="181" t="str">
        <f t="shared" si="172"/>
        <v/>
      </c>
      <c r="GG34" s="159">
        <f t="shared" si="173"/>
        <v>0</v>
      </c>
      <c r="GH34" s="127" t="str">
        <f t="shared" si="174"/>
        <v/>
      </c>
      <c r="GI34" s="130"/>
      <c r="GJ34" s="55" t="str">
        <f t="shared" si="175"/>
        <v/>
      </c>
      <c r="GK34" s="53" t="str">
        <f t="shared" si="176"/>
        <v/>
      </c>
      <c r="GL34" s="53" t="str">
        <f t="shared" si="177"/>
        <v/>
      </c>
      <c r="GM34" s="53" t="str">
        <f t="shared" si="178"/>
        <v/>
      </c>
      <c r="GN34" s="124" t="str">
        <f t="shared" si="179"/>
        <v/>
      </c>
      <c r="GO34" s="52" t="str">
        <f t="shared" si="180"/>
        <v/>
      </c>
      <c r="GP34" s="53" t="str">
        <f t="shared" si="181"/>
        <v/>
      </c>
      <c r="GQ34" s="53" t="str">
        <f t="shared" si="182"/>
        <v/>
      </c>
      <c r="GR34" s="53" t="str">
        <f t="shared" si="183"/>
        <v/>
      </c>
      <c r="GS34" s="124" t="str">
        <f t="shared" si="184"/>
        <v/>
      </c>
      <c r="GT34" s="52" t="str">
        <f t="shared" si="185"/>
        <v/>
      </c>
      <c r="GU34" s="53" t="str">
        <f t="shared" si="186"/>
        <v/>
      </c>
      <c r="GV34" s="53" t="str">
        <f t="shared" si="187"/>
        <v/>
      </c>
      <c r="GW34" s="53" t="str">
        <f>IF(GU34&lt;&gt;"",IF($G34="3",IF(AND(GU34&lt;=20,GI34&gt;=$GT$120),HLOOKUP(GU34,Points_Table_Modified,IF(HN34&gt;=6,8,HN100),FALSE),0),IF(AND(GU34&lt;=10,GI34&gt;=$GT$120),HLOOKUP(GU34,Points_Table,IF(HN34&gt;=6,8,HN34+2),FALSE),0)),"")</f>
        <v/>
      </c>
      <c r="GX34" s="54" t="str">
        <f t="shared" si="188"/>
        <v/>
      </c>
      <c r="GY34" s="52" t="str">
        <f t="shared" si="189"/>
        <v/>
      </c>
      <c r="GZ34" s="53" t="str">
        <f t="shared" si="190"/>
        <v/>
      </c>
      <c r="HA34" s="53" t="str">
        <f t="shared" si="191"/>
        <v/>
      </c>
      <c r="HB34" s="53" t="str">
        <f t="shared" si="192"/>
        <v/>
      </c>
      <c r="HC34" s="54" t="str">
        <f t="shared" si="193"/>
        <v/>
      </c>
      <c r="HD34" s="52" t="str">
        <f t="shared" si="194"/>
        <v/>
      </c>
      <c r="HE34" s="53" t="str">
        <f t="shared" si="195"/>
        <v/>
      </c>
      <c r="HF34" s="53" t="str">
        <f t="shared" si="196"/>
        <v/>
      </c>
      <c r="HG34" s="53" t="str">
        <f t="shared" si="197"/>
        <v/>
      </c>
      <c r="HH34" s="54" t="str">
        <f t="shared" si="198"/>
        <v/>
      </c>
      <c r="HI34" s="52" t="str">
        <f t="shared" si="199"/>
        <v/>
      </c>
      <c r="HJ34" s="53" t="str">
        <f t="shared" si="200"/>
        <v/>
      </c>
      <c r="HK34" s="53" t="str">
        <f t="shared" si="201"/>
        <v/>
      </c>
      <c r="HL34" s="53" t="str">
        <f t="shared" si="202"/>
        <v/>
      </c>
      <c r="HM34" s="54" t="str">
        <f t="shared" si="203"/>
        <v/>
      </c>
      <c r="HN34" s="165">
        <f t="shared" si="204"/>
        <v>6</v>
      </c>
      <c r="HO34" s="53" t="str">
        <f t="shared" si="205"/>
        <v/>
      </c>
      <c r="HP34" s="181" t="str">
        <f t="shared" si="206"/>
        <v/>
      </c>
      <c r="HQ34" s="159">
        <f t="shared" si="207"/>
        <v>0</v>
      </c>
      <c r="HR34" s="127" t="str">
        <f t="shared" si="208"/>
        <v/>
      </c>
      <c r="HS34" s="130"/>
      <c r="HT34" s="55" t="str">
        <f t="shared" si="209"/>
        <v/>
      </c>
      <c r="HU34" s="53" t="str">
        <f t="shared" si="210"/>
        <v/>
      </c>
      <c r="HV34" s="53" t="str">
        <f t="shared" si="211"/>
        <v/>
      </c>
      <c r="HW34" s="53" t="str">
        <f t="shared" si="212"/>
        <v/>
      </c>
      <c r="HX34" s="124" t="str">
        <f t="shared" si="213"/>
        <v/>
      </c>
      <c r="HY34" s="52" t="str">
        <f t="shared" si="214"/>
        <v/>
      </c>
      <c r="HZ34" s="53" t="str">
        <f t="shared" si="215"/>
        <v/>
      </c>
      <c r="IA34" s="53" t="str">
        <f t="shared" si="216"/>
        <v/>
      </c>
      <c r="IB34" s="53" t="str">
        <f t="shared" si="217"/>
        <v/>
      </c>
      <c r="IC34" s="124" t="str">
        <f t="shared" si="218"/>
        <v/>
      </c>
      <c r="ID34" s="52" t="str">
        <f t="shared" si="219"/>
        <v/>
      </c>
      <c r="IE34" s="53" t="str">
        <f t="shared" si="220"/>
        <v/>
      </c>
      <c r="IF34" s="53" t="str">
        <f t="shared" si="221"/>
        <v/>
      </c>
      <c r="IG34" s="53" t="str">
        <f t="shared" si="222"/>
        <v/>
      </c>
      <c r="IH34" s="54" t="str">
        <f t="shared" si="223"/>
        <v/>
      </c>
      <c r="II34" s="52" t="str">
        <f t="shared" si="224"/>
        <v/>
      </c>
      <c r="IJ34" s="53" t="str">
        <f t="shared" si="225"/>
        <v/>
      </c>
      <c r="IK34" s="53" t="str">
        <f t="shared" si="226"/>
        <v/>
      </c>
      <c r="IL34" s="53" t="str">
        <f t="shared" si="227"/>
        <v/>
      </c>
      <c r="IM34" s="54" t="str">
        <f t="shared" si="228"/>
        <v/>
      </c>
      <c r="IN34" s="52" t="str">
        <f t="shared" si="229"/>
        <v/>
      </c>
      <c r="IO34" s="53" t="str">
        <f t="shared" si="230"/>
        <v/>
      </c>
      <c r="IP34" s="53" t="str">
        <f t="shared" si="231"/>
        <v/>
      </c>
      <c r="IQ34" s="53" t="str">
        <f t="shared" si="232"/>
        <v/>
      </c>
      <c r="IR34" s="54" t="str">
        <f t="shared" si="233"/>
        <v/>
      </c>
      <c r="IS34" s="52" t="str">
        <f t="shared" si="234"/>
        <v/>
      </c>
      <c r="IT34" s="53" t="str">
        <f t="shared" si="235"/>
        <v/>
      </c>
      <c r="IU34" s="53" t="str">
        <f>IF($G34="6",IF(IF(IT34&lt;&gt;"",IF(MAX(COUNTIF($IT$6:$IT$117,$IT$6:$IT$117))&gt;1,"x",""),"")&lt;&gt;"",IT34+1,""),IF(IS34=0,"",IF(IF(IT34&lt;&gt;"",IF(MAX(COUNTIF(IT$6:$IT$117,$IT$6:$IT$117))&gt;1,"x",""),"")&lt;&gt;"",IT34+1,"")))</f>
        <v/>
      </c>
      <c r="IV34" s="53" t="str">
        <f t="shared" si="236"/>
        <v/>
      </c>
      <c r="IW34" s="54" t="str">
        <f t="shared" si="237"/>
        <v/>
      </c>
      <c r="IX34" s="165">
        <f t="shared" si="238"/>
        <v>7</v>
      </c>
      <c r="IY34" s="53" t="str">
        <f t="shared" si="239"/>
        <v/>
      </c>
      <c r="IZ34" s="181" t="str">
        <f t="shared" si="240"/>
        <v/>
      </c>
      <c r="JA34" s="159">
        <f t="shared" si="241"/>
        <v>0</v>
      </c>
      <c r="JB34" s="127" t="str">
        <f t="shared" si="242"/>
        <v/>
      </c>
      <c r="JC34" s="130"/>
      <c r="JD34" s="55" t="str">
        <f t="shared" si="243"/>
        <v/>
      </c>
      <c r="JE34" s="53" t="str">
        <f t="shared" si="244"/>
        <v/>
      </c>
      <c r="JF34" s="53" t="str">
        <f t="shared" si="245"/>
        <v/>
      </c>
      <c r="JG34" s="53" t="str">
        <f t="shared" si="246"/>
        <v/>
      </c>
      <c r="JH34" s="124" t="str">
        <f t="shared" si="247"/>
        <v/>
      </c>
      <c r="JI34" s="52" t="str">
        <f t="shared" si="248"/>
        <v/>
      </c>
      <c r="JJ34" s="53" t="str">
        <f t="shared" si="249"/>
        <v/>
      </c>
      <c r="JK34" s="53" t="str">
        <f t="shared" si="250"/>
        <v/>
      </c>
      <c r="JL34" s="53" t="str">
        <f t="shared" si="251"/>
        <v/>
      </c>
      <c r="JM34" s="124" t="str">
        <f t="shared" si="252"/>
        <v/>
      </c>
      <c r="JN34" s="52" t="str">
        <f t="shared" si="253"/>
        <v/>
      </c>
      <c r="JO34" s="53" t="str">
        <f t="shared" si="254"/>
        <v/>
      </c>
      <c r="JP34" s="53" t="str">
        <f t="shared" si="255"/>
        <v/>
      </c>
      <c r="JQ34" s="53" t="str">
        <f t="shared" si="301"/>
        <v/>
      </c>
      <c r="JR34" s="54" t="str">
        <f t="shared" si="256"/>
        <v/>
      </c>
      <c r="JS34" s="52" t="str">
        <f t="shared" si="257"/>
        <v/>
      </c>
      <c r="JT34" s="53" t="str">
        <f t="shared" si="258"/>
        <v/>
      </c>
      <c r="JU34" s="53" t="str">
        <f t="shared" si="259"/>
        <v/>
      </c>
      <c r="JV34" s="53" t="str">
        <f t="shared" si="260"/>
        <v/>
      </c>
      <c r="JW34" s="54" t="str">
        <f t="shared" si="261"/>
        <v/>
      </c>
      <c r="JX34" s="52" t="str">
        <f t="shared" si="262"/>
        <v/>
      </c>
      <c r="JY34" s="53" t="str">
        <f t="shared" si="263"/>
        <v/>
      </c>
      <c r="JZ34" s="53" t="str">
        <f t="shared" si="264"/>
        <v/>
      </c>
      <c r="KA34" s="53" t="str">
        <f t="shared" si="265"/>
        <v/>
      </c>
      <c r="KB34" s="54" t="str">
        <f t="shared" si="266"/>
        <v/>
      </c>
      <c r="KC34" s="52" t="str">
        <f t="shared" si="267"/>
        <v/>
      </c>
      <c r="KD34" s="53" t="str">
        <f t="shared" si="268"/>
        <v/>
      </c>
      <c r="KE34" s="53" t="str">
        <f t="shared" si="269"/>
        <v/>
      </c>
      <c r="KF34" s="53" t="str">
        <f t="shared" si="270"/>
        <v/>
      </c>
      <c r="KG34" s="54" t="str">
        <f t="shared" si="271"/>
        <v/>
      </c>
      <c r="KH34" s="165">
        <f t="shared" si="272"/>
        <v>3</v>
      </c>
      <c r="KI34" s="53" t="str">
        <f t="shared" si="273"/>
        <v/>
      </c>
      <c r="KJ34" s="181" t="str">
        <f t="shared" si="274"/>
        <v/>
      </c>
      <c r="KK34" s="159">
        <f t="shared" si="275"/>
        <v>0</v>
      </c>
      <c r="KL34" s="332" t="str">
        <f t="shared" si="276"/>
        <v/>
      </c>
      <c r="KM34" s="86"/>
      <c r="KN34" s="60">
        <f t="shared" si="277"/>
        <v>0</v>
      </c>
      <c r="KO34" s="60">
        <f t="shared" si="278"/>
        <v>5</v>
      </c>
      <c r="KP34" s="201"/>
      <c r="KQ34" s="61">
        <f t="shared" si="297"/>
        <v>5</v>
      </c>
      <c r="KR34" s="61" t="str">
        <f t="shared" si="280"/>
        <v/>
      </c>
      <c r="KS34" s="61">
        <f t="shared" si="281"/>
        <v>5</v>
      </c>
      <c r="KT34" s="61" t="str">
        <f t="shared" si="282"/>
        <v/>
      </c>
      <c r="KU34" s="61" t="str">
        <f t="shared" si="283"/>
        <v/>
      </c>
      <c r="KV34" s="61" t="str">
        <f t="shared" si="284"/>
        <v/>
      </c>
      <c r="KW34" s="61" t="str">
        <f t="shared" si="285"/>
        <v/>
      </c>
      <c r="KX34" s="62">
        <f t="shared" si="286"/>
        <v>15</v>
      </c>
      <c r="KY34" s="84"/>
      <c r="KZ34" s="59">
        <f t="shared" si="287"/>
        <v>0</v>
      </c>
      <c r="LA34" s="60">
        <f t="shared" si="288"/>
        <v>5</v>
      </c>
      <c r="LB34" s="201"/>
      <c r="LC34" s="61">
        <f t="shared" si="289"/>
        <v>5</v>
      </c>
      <c r="LD34" s="61" t="str">
        <f t="shared" si="290"/>
        <v/>
      </c>
      <c r="LE34" s="61">
        <f t="shared" si="291"/>
        <v>5</v>
      </c>
      <c r="LF34" s="61" t="str">
        <f t="shared" si="292"/>
        <v/>
      </c>
      <c r="LG34" s="148">
        <f t="shared" si="293"/>
        <v>16</v>
      </c>
      <c r="LH34" s="87"/>
      <c r="LI34" s="185">
        <f t="shared" si="294"/>
        <v>1</v>
      </c>
      <c r="LJ34" s="87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</row>
    <row r="35" spans="1:381" s="1" customFormat="1" ht="15" x14ac:dyDescent="0.2">
      <c r="A35" s="35"/>
      <c r="B35" s="45">
        <v>30</v>
      </c>
      <c r="C35" s="63" t="s">
        <v>273</v>
      </c>
      <c r="D35" s="47" t="s">
        <v>274</v>
      </c>
      <c r="E35" s="161"/>
      <c r="F35" s="161"/>
      <c r="G35" s="49" t="s">
        <v>100</v>
      </c>
      <c r="H35" s="50" t="str">
        <f t="shared" si="0"/>
        <v>Production Modified</v>
      </c>
      <c r="I35" s="186">
        <f t="shared" si="1"/>
        <v>5</v>
      </c>
      <c r="J35" s="51" t="str">
        <f t="shared" si="2"/>
        <v>x</v>
      </c>
      <c r="K35" s="119"/>
      <c r="L35" s="52" t="str">
        <f t="shared" si="3"/>
        <v/>
      </c>
      <c r="M35" s="53" t="str">
        <f t="shared" si="4"/>
        <v/>
      </c>
      <c r="N35" s="53" t="str">
        <f t="shared" si="5"/>
        <v/>
      </c>
      <c r="O35" s="53" t="str">
        <f t="shared" si="6"/>
        <v/>
      </c>
      <c r="P35" s="127" t="str">
        <f t="shared" si="7"/>
        <v/>
      </c>
      <c r="Q35" s="52" t="str">
        <f t="shared" si="8"/>
        <v/>
      </c>
      <c r="R35" s="53" t="str">
        <f t="shared" si="9"/>
        <v/>
      </c>
      <c r="S35" s="53" t="str">
        <f t="shared" si="10"/>
        <v/>
      </c>
      <c r="T35" s="53" t="str">
        <f t="shared" si="11"/>
        <v/>
      </c>
      <c r="U35" s="127" t="str">
        <f t="shared" si="12"/>
        <v/>
      </c>
      <c r="V35" s="52" t="str">
        <f t="shared" si="13"/>
        <v/>
      </c>
      <c r="W35" s="53" t="str">
        <f t="shared" si="14"/>
        <v/>
      </c>
      <c r="X35" s="53" t="str">
        <f t="shared" si="15"/>
        <v/>
      </c>
      <c r="Y35" s="53" t="str">
        <f t="shared" si="16"/>
        <v/>
      </c>
      <c r="Z35" s="127" t="str">
        <f t="shared" si="17"/>
        <v/>
      </c>
      <c r="AA35" s="52" t="str">
        <f t="shared" si="18"/>
        <v/>
      </c>
      <c r="AB35" s="53" t="str">
        <f t="shared" si="19"/>
        <v/>
      </c>
      <c r="AC35" s="53" t="str">
        <f t="shared" si="20"/>
        <v/>
      </c>
      <c r="AD35" s="53" t="str">
        <f t="shared" si="21"/>
        <v/>
      </c>
      <c r="AE35" s="127" t="str">
        <f t="shared" si="22"/>
        <v/>
      </c>
      <c r="AF35" s="52" t="str">
        <f t="shared" si="23"/>
        <v/>
      </c>
      <c r="AG35" s="53" t="str">
        <f t="shared" si="24"/>
        <v/>
      </c>
      <c r="AH35" s="53" t="str">
        <f t="shared" si="25"/>
        <v/>
      </c>
      <c r="AI35" s="53" t="str">
        <f t="shared" si="26"/>
        <v/>
      </c>
      <c r="AJ35" s="127" t="str">
        <f t="shared" si="27"/>
        <v/>
      </c>
      <c r="AK35" s="52" t="str">
        <f t="shared" si="28"/>
        <v/>
      </c>
      <c r="AL35" s="53" t="str">
        <f t="shared" si="29"/>
        <v/>
      </c>
      <c r="AM35" s="53" t="str">
        <f t="shared" si="30"/>
        <v/>
      </c>
      <c r="AN35" s="150" t="str">
        <f t="shared" si="31"/>
        <v/>
      </c>
      <c r="AO35" s="127" t="str">
        <f t="shared" si="32"/>
        <v/>
      </c>
      <c r="AP35" s="191">
        <f t="shared" si="33"/>
        <v>7</v>
      </c>
      <c r="AQ35" s="53" t="str">
        <f t="shared" si="34"/>
        <v/>
      </c>
      <c r="AR35" s="181" t="str">
        <f t="shared" si="35"/>
        <v/>
      </c>
      <c r="AS35" s="159">
        <f t="shared" si="36"/>
        <v>0</v>
      </c>
      <c r="AT35" s="127" t="str">
        <f t="shared" si="37"/>
        <v/>
      </c>
      <c r="AU35" s="130"/>
      <c r="AV35" s="55" t="str">
        <f t="shared" si="38"/>
        <v/>
      </c>
      <c r="AW35" s="53" t="str">
        <f t="shared" si="39"/>
        <v/>
      </c>
      <c r="AX35" s="53" t="str">
        <f t="shared" si="40"/>
        <v/>
      </c>
      <c r="AY35" s="53" t="str">
        <f t="shared" si="41"/>
        <v/>
      </c>
      <c r="AZ35" s="124" t="str">
        <f t="shared" si="42"/>
        <v/>
      </c>
      <c r="BA35" s="52" t="str">
        <f t="shared" si="43"/>
        <v/>
      </c>
      <c r="BB35" s="53" t="str">
        <f t="shared" si="44"/>
        <v/>
      </c>
      <c r="BC35" s="53" t="str">
        <f t="shared" si="45"/>
        <v/>
      </c>
      <c r="BD35" s="53" t="str">
        <f t="shared" si="46"/>
        <v/>
      </c>
      <c r="BE35" s="124" t="str">
        <f t="shared" si="47"/>
        <v/>
      </c>
      <c r="BF35" s="52" t="str">
        <f t="shared" si="48"/>
        <v/>
      </c>
      <c r="BG35" s="53" t="str">
        <f t="shared" si="49"/>
        <v/>
      </c>
      <c r="BH35" s="53" t="str">
        <f t="shared" si="50"/>
        <v/>
      </c>
      <c r="BI35" s="53" t="str">
        <f t="shared" si="51"/>
        <v/>
      </c>
      <c r="BJ35" s="54" t="str">
        <f t="shared" si="52"/>
        <v/>
      </c>
      <c r="BK35" s="52" t="str">
        <f t="shared" si="53"/>
        <v/>
      </c>
      <c r="BL35" s="53" t="str">
        <f t="shared" si="54"/>
        <v/>
      </c>
      <c r="BM35" s="53" t="str">
        <f t="shared" si="55"/>
        <v/>
      </c>
      <c r="BN35" s="53" t="str">
        <f t="shared" si="56"/>
        <v/>
      </c>
      <c r="BO35" s="54" t="str">
        <f t="shared" si="57"/>
        <v/>
      </c>
      <c r="BP35" s="52" t="str">
        <f t="shared" si="58"/>
        <v/>
      </c>
      <c r="BQ35" s="53" t="str">
        <f t="shared" si="59"/>
        <v/>
      </c>
      <c r="BR35" s="53" t="str">
        <f t="shared" si="60"/>
        <v/>
      </c>
      <c r="BS35" s="53" t="str">
        <f t="shared" si="61"/>
        <v/>
      </c>
      <c r="BT35" s="54" t="str">
        <f t="shared" si="62"/>
        <v/>
      </c>
      <c r="BU35" s="52" t="str">
        <f t="shared" si="63"/>
        <v/>
      </c>
      <c r="BV35" s="53" t="str">
        <f t="shared" si="64"/>
        <v/>
      </c>
      <c r="BW35" s="53" t="str">
        <f t="shared" si="65"/>
        <v/>
      </c>
      <c r="BX35" s="53" t="str">
        <f t="shared" si="66"/>
        <v/>
      </c>
      <c r="BY35" s="54" t="str">
        <f t="shared" si="67"/>
        <v/>
      </c>
      <c r="BZ35" s="165">
        <f t="shared" si="302"/>
        <v>7</v>
      </c>
      <c r="CA35" s="53" t="str">
        <f t="shared" si="69"/>
        <v/>
      </c>
      <c r="CB35" s="181" t="str">
        <f t="shared" si="70"/>
        <v/>
      </c>
      <c r="CC35" s="127">
        <f t="shared" si="71"/>
        <v>0</v>
      </c>
      <c r="CD35" s="127" t="str">
        <f t="shared" si="72"/>
        <v/>
      </c>
      <c r="CE35" s="130"/>
      <c r="CF35" s="55" t="str">
        <f t="shared" si="73"/>
        <v/>
      </c>
      <c r="CG35" s="53" t="str">
        <f t="shared" si="74"/>
        <v/>
      </c>
      <c r="CH35" s="53" t="str">
        <f t="shared" si="75"/>
        <v/>
      </c>
      <c r="CI35" s="53" t="str">
        <f t="shared" si="76"/>
        <v/>
      </c>
      <c r="CJ35" s="124" t="str">
        <f t="shared" si="77"/>
        <v/>
      </c>
      <c r="CK35" s="52" t="str">
        <f t="shared" si="78"/>
        <v/>
      </c>
      <c r="CL35" s="53" t="str">
        <f t="shared" si="79"/>
        <v/>
      </c>
      <c r="CM35" s="53" t="str">
        <f t="shared" si="80"/>
        <v/>
      </c>
      <c r="CN35" s="53" t="str">
        <f t="shared" si="81"/>
        <v/>
      </c>
      <c r="CO35" s="124" t="str">
        <f t="shared" si="82"/>
        <v/>
      </c>
      <c r="CP35" s="52" t="str">
        <f t="shared" si="83"/>
        <v/>
      </c>
      <c r="CQ35" s="53" t="str">
        <f t="shared" si="84"/>
        <v/>
      </c>
      <c r="CR35" s="53" t="str">
        <f t="shared" si="85"/>
        <v/>
      </c>
      <c r="CS35" s="53" t="str">
        <f t="shared" si="86"/>
        <v/>
      </c>
      <c r="CT35" s="54" t="str">
        <f t="shared" si="87"/>
        <v/>
      </c>
      <c r="CU35" s="52" t="str">
        <f t="shared" si="88"/>
        <v/>
      </c>
      <c r="CV35" s="53" t="str">
        <f t="shared" si="89"/>
        <v/>
      </c>
      <c r="CW35" s="53" t="str">
        <f t="shared" si="90"/>
        <v/>
      </c>
      <c r="CX35" s="53" t="str">
        <f>IF(CV35&lt;&gt;"",IF($G35="3",IF(AND(CV35&lt;=20,CE35&gt;=CU147),HLOOKUP(CV35,Points_Table_Modified,IF(DJ35&gt;=6,8,DJ35+2),FALSE),0),IF(AND(CV35&lt;=10,$CE35&gt;=CU147),HLOOKUP(CV35,Points_Table,IF(DJ35&gt;=6,8,DJ35+2),FALSE),0)),"")</f>
        <v/>
      </c>
      <c r="CY35" s="54" t="str">
        <f t="shared" si="91"/>
        <v/>
      </c>
      <c r="CZ35" s="52" t="str">
        <f t="shared" si="92"/>
        <v/>
      </c>
      <c r="DA35" s="53" t="str">
        <f t="shared" si="93"/>
        <v/>
      </c>
      <c r="DB35" s="53" t="str">
        <f t="shared" si="94"/>
        <v/>
      </c>
      <c r="DC35" s="53" t="str">
        <f t="shared" si="95"/>
        <v/>
      </c>
      <c r="DD35" s="54" t="str">
        <f t="shared" si="96"/>
        <v/>
      </c>
      <c r="DE35" s="52" t="str">
        <f t="shared" si="97"/>
        <v/>
      </c>
      <c r="DF35" s="53" t="str">
        <f t="shared" si="98"/>
        <v/>
      </c>
      <c r="DG35" s="53" t="str">
        <f t="shared" si="99"/>
        <v/>
      </c>
      <c r="DH35" s="53" t="str">
        <f t="shared" si="300"/>
        <v/>
      </c>
      <c r="DI35" s="54" t="str">
        <f t="shared" si="100"/>
        <v/>
      </c>
      <c r="DJ35" s="165">
        <f t="shared" si="101"/>
        <v>7</v>
      </c>
      <c r="DK35" s="53" t="str">
        <f t="shared" si="102"/>
        <v/>
      </c>
      <c r="DL35" s="181" t="str">
        <f t="shared" si="103"/>
        <v/>
      </c>
      <c r="DM35" s="159">
        <f t="shared" si="104"/>
        <v>0</v>
      </c>
      <c r="DN35" s="127" t="str">
        <f t="shared" si="105"/>
        <v/>
      </c>
      <c r="DO35" s="130"/>
      <c r="DP35" s="55" t="str">
        <f t="shared" si="106"/>
        <v/>
      </c>
      <c r="DQ35" s="53" t="str">
        <f t="shared" si="107"/>
        <v/>
      </c>
      <c r="DR35" s="53" t="str">
        <f t="shared" si="108"/>
        <v/>
      </c>
      <c r="DS35" s="53" t="str">
        <f t="shared" si="109"/>
        <v/>
      </c>
      <c r="DT35" s="124" t="str">
        <f t="shared" si="110"/>
        <v/>
      </c>
      <c r="DU35" s="52" t="str">
        <f t="shared" si="111"/>
        <v/>
      </c>
      <c r="DV35" s="53" t="str">
        <f t="shared" si="112"/>
        <v/>
      </c>
      <c r="DW35" s="53" t="str">
        <f t="shared" si="113"/>
        <v/>
      </c>
      <c r="DX35" s="53" t="str">
        <f t="shared" si="114"/>
        <v/>
      </c>
      <c r="DY35" s="124" t="str">
        <f t="shared" si="115"/>
        <v/>
      </c>
      <c r="DZ35" s="52" t="str">
        <f t="shared" si="116"/>
        <v/>
      </c>
      <c r="EA35" s="53" t="str">
        <f t="shared" si="117"/>
        <v/>
      </c>
      <c r="EB35" s="53" t="str">
        <f t="shared" si="118"/>
        <v/>
      </c>
      <c r="EC35" s="53" t="str">
        <f t="shared" si="119"/>
        <v/>
      </c>
      <c r="ED35" s="57" t="str">
        <f t="shared" si="120"/>
        <v/>
      </c>
      <c r="EE35" s="52" t="str">
        <f t="shared" si="121"/>
        <v/>
      </c>
      <c r="EF35" s="53" t="str">
        <f t="shared" si="122"/>
        <v/>
      </c>
      <c r="EG35" s="53" t="str">
        <f t="shared" si="123"/>
        <v/>
      </c>
      <c r="EH35" s="53" t="str">
        <f t="shared" si="124"/>
        <v/>
      </c>
      <c r="EI35" s="57" t="str">
        <f t="shared" si="125"/>
        <v/>
      </c>
      <c r="EJ35" s="52" t="str">
        <f t="shared" si="126"/>
        <v/>
      </c>
      <c r="EK35" s="53" t="str">
        <f t="shared" si="127"/>
        <v/>
      </c>
      <c r="EL35" s="53" t="str">
        <f t="shared" si="128"/>
        <v/>
      </c>
      <c r="EM35" s="53" t="str">
        <f t="shared" si="129"/>
        <v/>
      </c>
      <c r="EN35" s="57" t="str">
        <f t="shared" si="130"/>
        <v/>
      </c>
      <c r="EO35" s="52" t="str">
        <f t="shared" si="131"/>
        <v/>
      </c>
      <c r="EP35" s="53" t="str">
        <f t="shared" si="132"/>
        <v/>
      </c>
      <c r="EQ35" s="53" t="str">
        <f t="shared" si="133"/>
        <v/>
      </c>
      <c r="ER35" s="53" t="str">
        <f t="shared" si="134"/>
        <v/>
      </c>
      <c r="ES35" s="54" t="str">
        <f t="shared" si="135"/>
        <v/>
      </c>
      <c r="ET35" s="165">
        <f t="shared" si="136"/>
        <v>6</v>
      </c>
      <c r="EU35" s="53" t="str">
        <f t="shared" si="137"/>
        <v/>
      </c>
      <c r="EV35" s="181" t="str">
        <f t="shared" si="138"/>
        <v/>
      </c>
      <c r="EW35" s="159">
        <f t="shared" si="139"/>
        <v>0</v>
      </c>
      <c r="EX35" s="127" t="str">
        <f t="shared" si="140"/>
        <v/>
      </c>
      <c r="EY35" s="130"/>
      <c r="EZ35" s="55" t="str">
        <f t="shared" si="141"/>
        <v/>
      </c>
      <c r="FA35" s="53" t="str">
        <f t="shared" si="142"/>
        <v/>
      </c>
      <c r="FB35" s="53" t="str">
        <f t="shared" si="143"/>
        <v/>
      </c>
      <c r="FC35" s="53" t="str">
        <f t="shared" si="144"/>
        <v/>
      </c>
      <c r="FD35" s="124" t="str">
        <f t="shared" si="145"/>
        <v/>
      </c>
      <c r="FE35" s="52" t="str">
        <f t="shared" si="146"/>
        <v/>
      </c>
      <c r="FF35" s="53" t="str">
        <f t="shared" si="147"/>
        <v/>
      </c>
      <c r="FG35" s="53" t="str">
        <f t="shared" si="148"/>
        <v/>
      </c>
      <c r="FH35" s="53" t="str">
        <f t="shared" si="149"/>
        <v/>
      </c>
      <c r="FI35" s="124" t="str">
        <f t="shared" si="150"/>
        <v/>
      </c>
      <c r="FJ35" s="52" t="str">
        <f t="shared" si="151"/>
        <v/>
      </c>
      <c r="FK35" s="53" t="str">
        <f t="shared" si="152"/>
        <v/>
      </c>
      <c r="FL35" s="53" t="str">
        <f t="shared" si="153"/>
        <v/>
      </c>
      <c r="FM35" s="53" t="str">
        <f>IF(FK35&lt;&gt;"",IF($G35="3",IF(AND(FK35&lt;=20,EY35&gt;=$FJ$120),HLOOKUP(FK35,Points_Table_Modified,IF(GD35&gt;=6,8,GD101),FALSE),0),IF(AND(FK35&lt;=10,EY35&gt;=$FJ$120),HLOOKUP(FK35,Points_Table,IF(GD35&gt;=6,8,GD35+2),FALSE),0)),"")</f>
        <v/>
      </c>
      <c r="FN35" s="57" t="str">
        <f t="shared" si="154"/>
        <v/>
      </c>
      <c r="FO35" s="52" t="str">
        <f t="shared" si="155"/>
        <v/>
      </c>
      <c r="FP35" s="53" t="str">
        <f t="shared" si="156"/>
        <v/>
      </c>
      <c r="FQ35" s="53" t="str">
        <f t="shared" si="157"/>
        <v/>
      </c>
      <c r="FR35" s="53" t="str">
        <f t="shared" si="158"/>
        <v/>
      </c>
      <c r="FS35" s="57" t="str">
        <f t="shared" si="159"/>
        <v/>
      </c>
      <c r="FT35" s="52" t="str">
        <f t="shared" si="160"/>
        <v/>
      </c>
      <c r="FU35" s="53" t="str">
        <f t="shared" si="161"/>
        <v/>
      </c>
      <c r="FV35" s="53" t="str">
        <f t="shared" si="162"/>
        <v/>
      </c>
      <c r="FW35" s="53" t="str">
        <f t="shared" si="163"/>
        <v/>
      </c>
      <c r="FX35" s="57" t="str">
        <f t="shared" si="164"/>
        <v/>
      </c>
      <c r="FY35" s="52" t="str">
        <f t="shared" si="165"/>
        <v/>
      </c>
      <c r="FZ35" s="53" t="str">
        <f t="shared" si="166"/>
        <v/>
      </c>
      <c r="GA35" s="53" t="str">
        <f t="shared" si="167"/>
        <v/>
      </c>
      <c r="GB35" s="53" t="str">
        <f t="shared" si="168"/>
        <v/>
      </c>
      <c r="GC35" s="57" t="str">
        <f t="shared" si="169"/>
        <v/>
      </c>
      <c r="GD35" s="165">
        <f t="shared" si="170"/>
        <v>6</v>
      </c>
      <c r="GE35" s="53" t="str">
        <f t="shared" si="171"/>
        <v/>
      </c>
      <c r="GF35" s="181" t="str">
        <f t="shared" si="172"/>
        <v/>
      </c>
      <c r="GG35" s="159">
        <f t="shared" si="173"/>
        <v>0</v>
      </c>
      <c r="GH35" s="127" t="str">
        <f t="shared" si="174"/>
        <v/>
      </c>
      <c r="GI35" s="130"/>
      <c r="GJ35" s="55" t="str">
        <f t="shared" si="175"/>
        <v/>
      </c>
      <c r="GK35" s="53" t="str">
        <f t="shared" si="176"/>
        <v/>
      </c>
      <c r="GL35" s="53" t="str">
        <f t="shared" si="177"/>
        <v/>
      </c>
      <c r="GM35" s="53" t="str">
        <f t="shared" si="178"/>
        <v/>
      </c>
      <c r="GN35" s="124" t="str">
        <f t="shared" si="179"/>
        <v/>
      </c>
      <c r="GO35" s="52" t="str">
        <f t="shared" si="180"/>
        <v/>
      </c>
      <c r="GP35" s="53" t="str">
        <f t="shared" si="181"/>
        <v/>
      </c>
      <c r="GQ35" s="53" t="str">
        <f t="shared" si="182"/>
        <v/>
      </c>
      <c r="GR35" s="53" t="str">
        <f t="shared" si="183"/>
        <v/>
      </c>
      <c r="GS35" s="124" t="str">
        <f t="shared" si="184"/>
        <v/>
      </c>
      <c r="GT35" s="52" t="str">
        <f t="shared" si="185"/>
        <v/>
      </c>
      <c r="GU35" s="53" t="str">
        <f t="shared" si="186"/>
        <v/>
      </c>
      <c r="GV35" s="53" t="str">
        <f t="shared" si="187"/>
        <v/>
      </c>
      <c r="GW35" s="53" t="str">
        <f>IF(GU35&lt;&gt;"",IF($G35="3",IF(AND(GU35&lt;=20,GI35&gt;=$GT$120),HLOOKUP(GU35,Points_Table_Modified,IF(HN35&gt;=6,8,HN101),FALSE),0),IF(AND(GU35&lt;=10,GI35&gt;=$GT$120),HLOOKUP(GU35,Points_Table,IF(HN35&gt;=6,8,HN35+2),FALSE),0)),"")</f>
        <v/>
      </c>
      <c r="GX35" s="54" t="str">
        <f t="shared" si="188"/>
        <v/>
      </c>
      <c r="GY35" s="52" t="str">
        <f t="shared" si="189"/>
        <v/>
      </c>
      <c r="GZ35" s="53" t="str">
        <f t="shared" si="190"/>
        <v/>
      </c>
      <c r="HA35" s="53" t="str">
        <f t="shared" si="191"/>
        <v/>
      </c>
      <c r="HB35" s="53" t="str">
        <f t="shared" si="192"/>
        <v/>
      </c>
      <c r="HC35" s="54" t="str">
        <f t="shared" si="193"/>
        <v/>
      </c>
      <c r="HD35" s="52" t="str">
        <f t="shared" si="194"/>
        <v/>
      </c>
      <c r="HE35" s="53" t="str">
        <f t="shared" si="195"/>
        <v/>
      </c>
      <c r="HF35" s="53" t="str">
        <f t="shared" si="196"/>
        <v/>
      </c>
      <c r="HG35" s="53" t="str">
        <f t="shared" si="197"/>
        <v/>
      </c>
      <c r="HH35" s="54" t="str">
        <f t="shared" si="198"/>
        <v/>
      </c>
      <c r="HI35" s="52" t="str">
        <f t="shared" si="199"/>
        <v/>
      </c>
      <c r="HJ35" s="53" t="str">
        <f t="shared" si="200"/>
        <v/>
      </c>
      <c r="HK35" s="53" t="str">
        <f t="shared" si="201"/>
        <v/>
      </c>
      <c r="HL35" s="53" t="str">
        <f t="shared" si="202"/>
        <v/>
      </c>
      <c r="HM35" s="54" t="str">
        <f t="shared" si="203"/>
        <v/>
      </c>
      <c r="HN35" s="165">
        <f t="shared" si="204"/>
        <v>6</v>
      </c>
      <c r="HO35" s="53" t="str">
        <f t="shared" si="205"/>
        <v/>
      </c>
      <c r="HP35" s="181" t="str">
        <f t="shared" si="206"/>
        <v/>
      </c>
      <c r="HQ35" s="159">
        <f t="shared" si="207"/>
        <v>0</v>
      </c>
      <c r="HR35" s="127" t="str">
        <f t="shared" si="208"/>
        <v/>
      </c>
      <c r="HS35" s="130"/>
      <c r="HT35" s="55" t="str">
        <f t="shared" si="209"/>
        <v/>
      </c>
      <c r="HU35" s="53" t="str">
        <f t="shared" si="210"/>
        <v/>
      </c>
      <c r="HV35" s="53" t="str">
        <f t="shared" si="211"/>
        <v/>
      </c>
      <c r="HW35" s="53" t="str">
        <f t="shared" si="212"/>
        <v/>
      </c>
      <c r="HX35" s="124" t="str">
        <f t="shared" si="213"/>
        <v/>
      </c>
      <c r="HY35" s="52" t="str">
        <f t="shared" si="214"/>
        <v/>
      </c>
      <c r="HZ35" s="53" t="str">
        <f t="shared" si="215"/>
        <v/>
      </c>
      <c r="IA35" s="53" t="str">
        <f t="shared" si="216"/>
        <v/>
      </c>
      <c r="IB35" s="53" t="str">
        <f t="shared" si="217"/>
        <v/>
      </c>
      <c r="IC35" s="124" t="str">
        <f t="shared" si="218"/>
        <v/>
      </c>
      <c r="ID35" s="52" t="str">
        <f t="shared" si="219"/>
        <v/>
      </c>
      <c r="IE35" s="53" t="str">
        <f t="shared" si="220"/>
        <v/>
      </c>
      <c r="IF35" s="53" t="str">
        <f t="shared" si="221"/>
        <v/>
      </c>
      <c r="IG35" s="53" t="str">
        <f t="shared" si="222"/>
        <v/>
      </c>
      <c r="IH35" s="54" t="str">
        <f t="shared" si="223"/>
        <v/>
      </c>
      <c r="II35" s="52" t="str">
        <f t="shared" si="224"/>
        <v/>
      </c>
      <c r="IJ35" s="53" t="str">
        <f t="shared" si="225"/>
        <v/>
      </c>
      <c r="IK35" s="53" t="str">
        <f t="shared" si="226"/>
        <v/>
      </c>
      <c r="IL35" s="53" t="str">
        <f t="shared" si="227"/>
        <v/>
      </c>
      <c r="IM35" s="54" t="str">
        <f t="shared" si="228"/>
        <v/>
      </c>
      <c r="IN35" s="52" t="str">
        <f t="shared" si="229"/>
        <v/>
      </c>
      <c r="IO35" s="53" t="str">
        <f t="shared" si="230"/>
        <v/>
      </c>
      <c r="IP35" s="53" t="str">
        <f t="shared" si="231"/>
        <v/>
      </c>
      <c r="IQ35" s="53" t="str">
        <f t="shared" si="232"/>
        <v/>
      </c>
      <c r="IR35" s="54" t="str">
        <f t="shared" si="233"/>
        <v/>
      </c>
      <c r="IS35" s="52" t="str">
        <f t="shared" si="234"/>
        <v/>
      </c>
      <c r="IT35" s="53" t="str">
        <f t="shared" si="235"/>
        <v/>
      </c>
      <c r="IU35" s="53" t="str">
        <f>IF($G35="6",IF(IF(IT35&lt;&gt;"",IF(MAX(COUNTIF($IT$6:$IT$117,$IT$6:$IT$117))&gt;1,"x",""),"")&lt;&gt;"",IT35+1,""),IF(IS35=0,"",IF(IF(IT35&lt;&gt;"",IF(MAX(COUNTIF(IT$6:$IT$117,$IT$6:$IT$117))&gt;1,"x",""),"")&lt;&gt;"",IT35+1,"")))</f>
        <v/>
      </c>
      <c r="IV35" s="53" t="str">
        <f t="shared" si="236"/>
        <v/>
      </c>
      <c r="IW35" s="54" t="str">
        <f t="shared" si="237"/>
        <v/>
      </c>
      <c r="IX35" s="165">
        <f t="shared" si="238"/>
        <v>7</v>
      </c>
      <c r="IY35" s="53" t="str">
        <f t="shared" si="239"/>
        <v/>
      </c>
      <c r="IZ35" s="181" t="str">
        <f t="shared" si="240"/>
        <v/>
      </c>
      <c r="JA35" s="159">
        <f t="shared" si="241"/>
        <v>0</v>
      </c>
      <c r="JB35" s="127" t="str">
        <f t="shared" si="242"/>
        <v/>
      </c>
      <c r="JC35" s="130">
        <v>26</v>
      </c>
      <c r="JD35" s="55" t="str">
        <f t="shared" si="243"/>
        <v/>
      </c>
      <c r="JE35" s="53" t="str">
        <f t="shared" si="244"/>
        <v/>
      </c>
      <c r="JF35" s="53" t="str">
        <f t="shared" si="245"/>
        <v/>
      </c>
      <c r="JG35" s="53" t="str">
        <f t="shared" si="246"/>
        <v/>
      </c>
      <c r="JH35" s="124" t="str">
        <f t="shared" si="247"/>
        <v/>
      </c>
      <c r="JI35" s="52">
        <f t="shared" si="248"/>
        <v>26</v>
      </c>
      <c r="JJ35" s="53">
        <f t="shared" si="249"/>
        <v>3</v>
      </c>
      <c r="JK35" s="53" t="str">
        <f t="shared" si="250"/>
        <v/>
      </c>
      <c r="JL35" s="53">
        <f t="shared" si="251"/>
        <v>0</v>
      </c>
      <c r="JM35" s="124">
        <f t="shared" si="252"/>
        <v>0</v>
      </c>
      <c r="JN35" s="52" t="str">
        <f t="shared" si="253"/>
        <v/>
      </c>
      <c r="JO35" s="53" t="str">
        <f t="shared" si="254"/>
        <v/>
      </c>
      <c r="JP35" s="53" t="str">
        <f t="shared" si="255"/>
        <v/>
      </c>
      <c r="JQ35" s="53" t="str">
        <f t="shared" si="301"/>
        <v/>
      </c>
      <c r="JR35" s="54" t="str">
        <f t="shared" si="256"/>
        <v/>
      </c>
      <c r="JS35" s="52" t="str">
        <f t="shared" si="257"/>
        <v/>
      </c>
      <c r="JT35" s="53" t="str">
        <f t="shared" si="258"/>
        <v/>
      </c>
      <c r="JU35" s="53" t="str">
        <f t="shared" si="259"/>
        <v/>
      </c>
      <c r="JV35" s="53" t="str">
        <f t="shared" si="260"/>
        <v/>
      </c>
      <c r="JW35" s="54" t="str">
        <f t="shared" si="261"/>
        <v/>
      </c>
      <c r="JX35" s="52" t="str">
        <f t="shared" si="262"/>
        <v/>
      </c>
      <c r="JY35" s="53" t="str">
        <f t="shared" si="263"/>
        <v/>
      </c>
      <c r="JZ35" s="53" t="str">
        <f t="shared" si="264"/>
        <v/>
      </c>
      <c r="KA35" s="53" t="str">
        <f t="shared" si="265"/>
        <v/>
      </c>
      <c r="KB35" s="54" t="str">
        <f t="shared" si="266"/>
        <v/>
      </c>
      <c r="KC35" s="52" t="str">
        <f t="shared" si="267"/>
        <v/>
      </c>
      <c r="KD35" s="53" t="str">
        <f t="shared" si="268"/>
        <v/>
      </c>
      <c r="KE35" s="53" t="str">
        <f t="shared" si="269"/>
        <v/>
      </c>
      <c r="KF35" s="53" t="str">
        <f t="shared" si="270"/>
        <v/>
      </c>
      <c r="KG35" s="54" t="str">
        <f t="shared" si="271"/>
        <v/>
      </c>
      <c r="KH35" s="165">
        <f t="shared" si="272"/>
        <v>3</v>
      </c>
      <c r="KI35" s="53" t="str">
        <f t="shared" si="273"/>
        <v>3</v>
      </c>
      <c r="KJ35" s="181">
        <f t="shared" si="274"/>
        <v>5</v>
      </c>
      <c r="KK35" s="159">
        <f t="shared" si="275"/>
        <v>0</v>
      </c>
      <c r="KL35" s="332">
        <f t="shared" si="276"/>
        <v>5</v>
      </c>
      <c r="KM35" s="86"/>
      <c r="KN35" s="60">
        <f t="shared" si="277"/>
        <v>0</v>
      </c>
      <c r="KO35" s="60">
        <f t="shared" si="278"/>
        <v>0</v>
      </c>
      <c r="KP35" s="201"/>
      <c r="KQ35" s="61">
        <f t="shared" si="297"/>
        <v>0</v>
      </c>
      <c r="KR35" s="61" t="str">
        <f t="shared" si="280"/>
        <v/>
      </c>
      <c r="KS35" s="61">
        <f t="shared" si="281"/>
        <v>0</v>
      </c>
      <c r="KT35" s="61" t="str">
        <f t="shared" si="282"/>
        <v/>
      </c>
      <c r="KU35" s="61" t="str">
        <f t="shared" si="283"/>
        <v/>
      </c>
      <c r="KV35" s="61" t="str">
        <f t="shared" si="284"/>
        <v/>
      </c>
      <c r="KW35" s="61" t="str">
        <f t="shared" si="285"/>
        <v/>
      </c>
      <c r="KX35" s="62">
        <f t="shared" si="286"/>
        <v>19</v>
      </c>
      <c r="KY35" s="84"/>
      <c r="KZ35" s="59">
        <f t="shared" si="287"/>
        <v>0</v>
      </c>
      <c r="LA35" s="60">
        <f t="shared" si="288"/>
        <v>5</v>
      </c>
      <c r="LB35" s="201"/>
      <c r="LC35" s="61">
        <f t="shared" si="289"/>
        <v>5</v>
      </c>
      <c r="LD35" s="61" t="str">
        <f t="shared" si="290"/>
        <v/>
      </c>
      <c r="LE35" s="61">
        <f t="shared" si="291"/>
        <v>5</v>
      </c>
      <c r="LF35" s="61" t="str">
        <f t="shared" si="292"/>
        <v/>
      </c>
      <c r="LG35" s="148">
        <f t="shared" si="293"/>
        <v>16</v>
      </c>
      <c r="LH35" s="87"/>
      <c r="LI35" s="185">
        <f t="shared" ref="LI35:LI36" si="303">COUNTA(K35,AU35,CE35,DO35,EY35,GI35,HS35,JC35)</f>
        <v>1</v>
      </c>
      <c r="LJ35" s="87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</row>
    <row r="36" spans="1:381" s="1" customFormat="1" ht="15" x14ac:dyDescent="0.2">
      <c r="A36" s="35"/>
      <c r="B36" s="45">
        <v>31</v>
      </c>
      <c r="C36" s="63" t="s">
        <v>149</v>
      </c>
      <c r="D36" s="47" t="s">
        <v>165</v>
      </c>
      <c r="E36" s="161">
        <v>100097</v>
      </c>
      <c r="F36" s="161">
        <v>206</v>
      </c>
      <c r="G36" s="49" t="s">
        <v>100</v>
      </c>
      <c r="H36" s="50" t="str">
        <f t="shared" si="0"/>
        <v>Production Modified</v>
      </c>
      <c r="I36" s="186">
        <f t="shared" si="1"/>
        <v>5</v>
      </c>
      <c r="J36" s="51" t="str">
        <f t="shared" si="2"/>
        <v>x</v>
      </c>
      <c r="K36" s="120">
        <v>65</v>
      </c>
      <c r="L36" s="52" t="str">
        <f t="shared" si="3"/>
        <v/>
      </c>
      <c r="M36" s="53" t="str">
        <f t="shared" si="4"/>
        <v/>
      </c>
      <c r="N36" s="53" t="str">
        <f t="shared" si="5"/>
        <v/>
      </c>
      <c r="O36" s="53" t="str">
        <f t="shared" si="6"/>
        <v/>
      </c>
      <c r="P36" s="127" t="str">
        <f t="shared" si="7"/>
        <v/>
      </c>
      <c r="Q36" s="52">
        <f t="shared" si="8"/>
        <v>65</v>
      </c>
      <c r="R36" s="53">
        <f t="shared" si="9"/>
        <v>6</v>
      </c>
      <c r="S36" s="53" t="str">
        <f t="shared" si="10"/>
        <v/>
      </c>
      <c r="T36" s="53">
        <f t="shared" si="11"/>
        <v>0</v>
      </c>
      <c r="U36" s="127">
        <f t="shared" si="12"/>
        <v>0</v>
      </c>
      <c r="V36" s="52" t="str">
        <f t="shared" si="13"/>
        <v/>
      </c>
      <c r="W36" s="53" t="str">
        <f t="shared" si="14"/>
        <v/>
      </c>
      <c r="X36" s="53" t="str">
        <f t="shared" si="15"/>
        <v/>
      </c>
      <c r="Y36" s="53" t="str">
        <f t="shared" si="16"/>
        <v/>
      </c>
      <c r="Z36" s="127" t="str">
        <f t="shared" si="17"/>
        <v/>
      </c>
      <c r="AA36" s="52" t="str">
        <f t="shared" si="18"/>
        <v/>
      </c>
      <c r="AB36" s="53" t="str">
        <f t="shared" si="19"/>
        <v/>
      </c>
      <c r="AC36" s="53" t="str">
        <f t="shared" si="20"/>
        <v/>
      </c>
      <c r="AD36" s="53" t="str">
        <f t="shared" si="21"/>
        <v/>
      </c>
      <c r="AE36" s="127" t="str">
        <f t="shared" si="22"/>
        <v/>
      </c>
      <c r="AF36" s="52" t="str">
        <f t="shared" si="23"/>
        <v/>
      </c>
      <c r="AG36" s="53" t="str">
        <f t="shared" si="24"/>
        <v/>
      </c>
      <c r="AH36" s="53" t="str">
        <f t="shared" si="25"/>
        <v/>
      </c>
      <c r="AI36" s="53" t="str">
        <f t="shared" si="26"/>
        <v/>
      </c>
      <c r="AJ36" s="127" t="str">
        <f t="shared" si="27"/>
        <v/>
      </c>
      <c r="AK36" s="52" t="str">
        <f t="shared" si="28"/>
        <v/>
      </c>
      <c r="AL36" s="53" t="str">
        <f t="shared" si="29"/>
        <v/>
      </c>
      <c r="AM36" s="53" t="str">
        <f t="shared" si="30"/>
        <v/>
      </c>
      <c r="AN36" s="150" t="str">
        <f t="shared" si="31"/>
        <v/>
      </c>
      <c r="AO36" s="127" t="str">
        <f t="shared" si="32"/>
        <v/>
      </c>
      <c r="AP36" s="191">
        <f t="shared" si="33"/>
        <v>7</v>
      </c>
      <c r="AQ36" s="53" t="str">
        <f t="shared" si="34"/>
        <v>6</v>
      </c>
      <c r="AR36" s="181">
        <f t="shared" si="35"/>
        <v>5</v>
      </c>
      <c r="AS36" s="159">
        <f t="shared" si="36"/>
        <v>0</v>
      </c>
      <c r="AT36" s="127">
        <f t="shared" si="37"/>
        <v>5</v>
      </c>
      <c r="AU36" s="130"/>
      <c r="AV36" s="55" t="str">
        <f t="shared" si="38"/>
        <v/>
      </c>
      <c r="AW36" s="53" t="str">
        <f t="shared" si="39"/>
        <v/>
      </c>
      <c r="AX36" s="53" t="str">
        <f t="shared" si="40"/>
        <v/>
      </c>
      <c r="AY36" s="53" t="str">
        <f t="shared" si="41"/>
        <v/>
      </c>
      <c r="AZ36" s="124" t="str">
        <f t="shared" si="42"/>
        <v/>
      </c>
      <c r="BA36" s="52" t="str">
        <f t="shared" si="43"/>
        <v/>
      </c>
      <c r="BB36" s="53" t="str">
        <f t="shared" si="44"/>
        <v/>
      </c>
      <c r="BC36" s="53" t="str">
        <f t="shared" si="45"/>
        <v/>
      </c>
      <c r="BD36" s="53" t="str">
        <f t="shared" si="46"/>
        <v/>
      </c>
      <c r="BE36" s="124" t="str">
        <f t="shared" si="47"/>
        <v/>
      </c>
      <c r="BF36" s="52" t="str">
        <f t="shared" si="48"/>
        <v/>
      </c>
      <c r="BG36" s="53" t="str">
        <f t="shared" si="49"/>
        <v/>
      </c>
      <c r="BH36" s="53" t="str">
        <f t="shared" si="50"/>
        <v/>
      </c>
      <c r="BI36" s="53" t="str">
        <f t="shared" si="51"/>
        <v/>
      </c>
      <c r="BJ36" s="54" t="str">
        <f t="shared" si="52"/>
        <v/>
      </c>
      <c r="BK36" s="52" t="str">
        <f t="shared" si="53"/>
        <v/>
      </c>
      <c r="BL36" s="53" t="str">
        <f t="shared" si="54"/>
        <v/>
      </c>
      <c r="BM36" s="53" t="str">
        <f t="shared" si="55"/>
        <v/>
      </c>
      <c r="BN36" s="53" t="str">
        <f t="shared" si="56"/>
        <v/>
      </c>
      <c r="BO36" s="54" t="str">
        <f t="shared" si="57"/>
        <v/>
      </c>
      <c r="BP36" s="52" t="str">
        <f t="shared" si="58"/>
        <v/>
      </c>
      <c r="BQ36" s="53" t="str">
        <f t="shared" si="59"/>
        <v/>
      </c>
      <c r="BR36" s="53" t="str">
        <f t="shared" si="60"/>
        <v/>
      </c>
      <c r="BS36" s="53" t="str">
        <f t="shared" si="61"/>
        <v/>
      </c>
      <c r="BT36" s="54" t="str">
        <f t="shared" si="62"/>
        <v/>
      </c>
      <c r="BU36" s="52" t="str">
        <f t="shared" si="63"/>
        <v/>
      </c>
      <c r="BV36" s="53" t="str">
        <f t="shared" si="64"/>
        <v/>
      </c>
      <c r="BW36" s="53" t="str">
        <f t="shared" si="65"/>
        <v/>
      </c>
      <c r="BX36" s="53" t="str">
        <f t="shared" si="66"/>
        <v/>
      </c>
      <c r="BY36" s="54" t="str">
        <f t="shared" si="67"/>
        <v/>
      </c>
      <c r="BZ36" s="165">
        <f t="shared" si="302"/>
        <v>7</v>
      </c>
      <c r="CA36" s="53" t="str">
        <f t="shared" si="69"/>
        <v/>
      </c>
      <c r="CB36" s="181" t="str">
        <f t="shared" si="70"/>
        <v/>
      </c>
      <c r="CC36" s="127">
        <f t="shared" si="71"/>
        <v>0</v>
      </c>
      <c r="CD36" s="127" t="str">
        <f t="shared" si="72"/>
        <v/>
      </c>
      <c r="CE36" s="130"/>
      <c r="CF36" s="55" t="str">
        <f t="shared" si="73"/>
        <v/>
      </c>
      <c r="CG36" s="53" t="str">
        <f t="shared" si="74"/>
        <v/>
      </c>
      <c r="CH36" s="53" t="str">
        <f t="shared" si="75"/>
        <v/>
      </c>
      <c r="CI36" s="53" t="str">
        <f t="shared" si="76"/>
        <v/>
      </c>
      <c r="CJ36" s="124" t="str">
        <f t="shared" si="77"/>
        <v/>
      </c>
      <c r="CK36" s="52" t="str">
        <f t="shared" si="78"/>
        <v/>
      </c>
      <c r="CL36" s="53" t="str">
        <f t="shared" si="79"/>
        <v/>
      </c>
      <c r="CM36" s="53" t="str">
        <f t="shared" si="80"/>
        <v/>
      </c>
      <c r="CN36" s="53" t="str">
        <f t="shared" si="81"/>
        <v/>
      </c>
      <c r="CO36" s="124" t="str">
        <f t="shared" si="82"/>
        <v/>
      </c>
      <c r="CP36" s="52" t="str">
        <f t="shared" si="83"/>
        <v/>
      </c>
      <c r="CQ36" s="53" t="str">
        <f t="shared" si="84"/>
        <v/>
      </c>
      <c r="CR36" s="53" t="str">
        <f t="shared" si="85"/>
        <v/>
      </c>
      <c r="CS36" s="53" t="str">
        <f t="shared" si="86"/>
        <v/>
      </c>
      <c r="CT36" s="54" t="str">
        <f t="shared" si="87"/>
        <v/>
      </c>
      <c r="CU36" s="52" t="str">
        <f t="shared" si="88"/>
        <v/>
      </c>
      <c r="CV36" s="53" t="str">
        <f t="shared" si="89"/>
        <v/>
      </c>
      <c r="CW36" s="53" t="str">
        <f t="shared" si="90"/>
        <v/>
      </c>
      <c r="CX36" s="53" t="str">
        <f>IF(CV36&lt;&gt;"",IF($G36="3",IF(AND(CV36&lt;=20,CE36&gt;=CU148),HLOOKUP(CV36,Points_Table_Modified,IF(DJ36&gt;=6,8,DJ36+2),FALSE),0),IF(AND(CV36&lt;=10,$CE36&gt;=CU148),HLOOKUP(CV36,Points_Table,IF(DJ36&gt;=6,8,DJ36+2),FALSE),0)),"")</f>
        <v/>
      </c>
      <c r="CY36" s="54" t="str">
        <f t="shared" si="91"/>
        <v/>
      </c>
      <c r="CZ36" s="52" t="str">
        <f t="shared" si="92"/>
        <v/>
      </c>
      <c r="DA36" s="53" t="str">
        <f t="shared" si="93"/>
        <v/>
      </c>
      <c r="DB36" s="53" t="str">
        <f t="shared" si="94"/>
        <v/>
      </c>
      <c r="DC36" s="53" t="str">
        <f t="shared" si="95"/>
        <v/>
      </c>
      <c r="DD36" s="54" t="str">
        <f t="shared" si="96"/>
        <v/>
      </c>
      <c r="DE36" s="52" t="str">
        <f t="shared" si="97"/>
        <v/>
      </c>
      <c r="DF36" s="53" t="str">
        <f t="shared" si="98"/>
        <v/>
      </c>
      <c r="DG36" s="53" t="str">
        <f t="shared" si="99"/>
        <v/>
      </c>
      <c r="DH36" s="53" t="str">
        <f t="shared" si="300"/>
        <v/>
      </c>
      <c r="DI36" s="54" t="str">
        <f t="shared" si="100"/>
        <v/>
      </c>
      <c r="DJ36" s="165">
        <f t="shared" si="101"/>
        <v>7</v>
      </c>
      <c r="DK36" s="53" t="str">
        <f t="shared" si="102"/>
        <v/>
      </c>
      <c r="DL36" s="181" t="str">
        <f t="shared" si="103"/>
        <v/>
      </c>
      <c r="DM36" s="159">
        <f t="shared" si="104"/>
        <v>0</v>
      </c>
      <c r="DN36" s="127" t="str">
        <f t="shared" si="105"/>
        <v/>
      </c>
      <c r="DO36" s="130"/>
      <c r="DP36" s="55" t="str">
        <f t="shared" si="106"/>
        <v/>
      </c>
      <c r="DQ36" s="53" t="str">
        <f t="shared" si="107"/>
        <v/>
      </c>
      <c r="DR36" s="53" t="str">
        <f t="shared" si="108"/>
        <v/>
      </c>
      <c r="DS36" s="53" t="str">
        <f t="shared" si="109"/>
        <v/>
      </c>
      <c r="DT36" s="124" t="str">
        <f t="shared" si="110"/>
        <v/>
      </c>
      <c r="DU36" s="52" t="str">
        <f t="shared" si="111"/>
        <v/>
      </c>
      <c r="DV36" s="53" t="str">
        <f t="shared" si="112"/>
        <v/>
      </c>
      <c r="DW36" s="53" t="str">
        <f t="shared" si="113"/>
        <v/>
      </c>
      <c r="DX36" s="53" t="str">
        <f t="shared" si="114"/>
        <v/>
      </c>
      <c r="DY36" s="124" t="str">
        <f t="shared" si="115"/>
        <v/>
      </c>
      <c r="DZ36" s="52" t="str">
        <f t="shared" si="116"/>
        <v/>
      </c>
      <c r="EA36" s="53" t="str">
        <f t="shared" si="117"/>
        <v/>
      </c>
      <c r="EB36" s="53" t="str">
        <f t="shared" si="118"/>
        <v/>
      </c>
      <c r="EC36" s="53" t="str">
        <f t="shared" si="119"/>
        <v/>
      </c>
      <c r="ED36" s="57" t="str">
        <f t="shared" si="120"/>
        <v/>
      </c>
      <c r="EE36" s="52" t="str">
        <f t="shared" si="121"/>
        <v/>
      </c>
      <c r="EF36" s="53" t="str">
        <f t="shared" si="122"/>
        <v/>
      </c>
      <c r="EG36" s="53" t="str">
        <f t="shared" si="123"/>
        <v/>
      </c>
      <c r="EH36" s="53" t="str">
        <f t="shared" si="124"/>
        <v/>
      </c>
      <c r="EI36" s="57" t="str">
        <f t="shared" si="125"/>
        <v/>
      </c>
      <c r="EJ36" s="52" t="str">
        <f t="shared" si="126"/>
        <v/>
      </c>
      <c r="EK36" s="53" t="str">
        <f t="shared" si="127"/>
        <v/>
      </c>
      <c r="EL36" s="53" t="str">
        <f t="shared" si="128"/>
        <v/>
      </c>
      <c r="EM36" s="53" t="str">
        <f t="shared" si="129"/>
        <v/>
      </c>
      <c r="EN36" s="57" t="str">
        <f t="shared" si="130"/>
        <v/>
      </c>
      <c r="EO36" s="52" t="str">
        <f t="shared" si="131"/>
        <v/>
      </c>
      <c r="EP36" s="53" t="str">
        <f t="shared" si="132"/>
        <v/>
      </c>
      <c r="EQ36" s="53" t="str">
        <f t="shared" si="133"/>
        <v/>
      </c>
      <c r="ER36" s="53" t="str">
        <f t="shared" si="134"/>
        <v/>
      </c>
      <c r="ES36" s="54" t="str">
        <f t="shared" si="135"/>
        <v/>
      </c>
      <c r="ET36" s="165">
        <f t="shared" si="136"/>
        <v>6</v>
      </c>
      <c r="EU36" s="53" t="str">
        <f t="shared" si="137"/>
        <v/>
      </c>
      <c r="EV36" s="181" t="str">
        <f t="shared" si="138"/>
        <v/>
      </c>
      <c r="EW36" s="159">
        <f t="shared" si="139"/>
        <v>0</v>
      </c>
      <c r="EX36" s="127" t="str">
        <f t="shared" si="140"/>
        <v/>
      </c>
      <c r="EY36" s="130"/>
      <c r="EZ36" s="55" t="str">
        <f t="shared" si="141"/>
        <v/>
      </c>
      <c r="FA36" s="53" t="str">
        <f t="shared" si="142"/>
        <v/>
      </c>
      <c r="FB36" s="53" t="str">
        <f t="shared" si="143"/>
        <v/>
      </c>
      <c r="FC36" s="53" t="str">
        <f t="shared" si="144"/>
        <v/>
      </c>
      <c r="FD36" s="124" t="str">
        <f t="shared" si="145"/>
        <v/>
      </c>
      <c r="FE36" s="52" t="str">
        <f t="shared" si="146"/>
        <v/>
      </c>
      <c r="FF36" s="53" t="str">
        <f t="shared" si="147"/>
        <v/>
      </c>
      <c r="FG36" s="53" t="str">
        <f t="shared" si="148"/>
        <v/>
      </c>
      <c r="FH36" s="53" t="str">
        <f t="shared" si="149"/>
        <v/>
      </c>
      <c r="FI36" s="124" t="str">
        <f t="shared" si="150"/>
        <v/>
      </c>
      <c r="FJ36" s="52" t="str">
        <f t="shared" si="151"/>
        <v/>
      </c>
      <c r="FK36" s="53" t="str">
        <f t="shared" si="152"/>
        <v/>
      </c>
      <c r="FL36" s="53" t="str">
        <f t="shared" si="153"/>
        <v/>
      </c>
      <c r="FM36" s="53" t="str">
        <f>IF(FK36&lt;&gt;"",IF($G36="3",IF(AND(FK36&lt;=20,EY36&gt;=$FJ$120),HLOOKUP(FK36,Points_Table_Modified,IF(GD36&gt;=6,8,GD102),FALSE),0),IF(AND(FK36&lt;=10,EY36&gt;=$FJ$120),HLOOKUP(FK36,Points_Table,IF(GD36&gt;=6,8,GD36+2),FALSE),0)),"")</f>
        <v/>
      </c>
      <c r="FN36" s="57" t="str">
        <f t="shared" si="154"/>
        <v/>
      </c>
      <c r="FO36" s="52" t="str">
        <f t="shared" si="155"/>
        <v/>
      </c>
      <c r="FP36" s="53" t="str">
        <f t="shared" si="156"/>
        <v/>
      </c>
      <c r="FQ36" s="53" t="str">
        <f t="shared" si="157"/>
        <v/>
      </c>
      <c r="FR36" s="53" t="str">
        <f t="shared" si="158"/>
        <v/>
      </c>
      <c r="FS36" s="57" t="str">
        <f t="shared" si="159"/>
        <v/>
      </c>
      <c r="FT36" s="52" t="str">
        <f t="shared" si="160"/>
        <v/>
      </c>
      <c r="FU36" s="53" t="str">
        <f t="shared" si="161"/>
        <v/>
      </c>
      <c r="FV36" s="53" t="str">
        <f t="shared" si="162"/>
        <v/>
      </c>
      <c r="FW36" s="53" t="str">
        <f t="shared" si="163"/>
        <v/>
      </c>
      <c r="FX36" s="57" t="str">
        <f t="shared" si="164"/>
        <v/>
      </c>
      <c r="FY36" s="52" t="str">
        <f t="shared" si="165"/>
        <v/>
      </c>
      <c r="FZ36" s="53" t="str">
        <f t="shared" si="166"/>
        <v/>
      </c>
      <c r="GA36" s="53" t="str">
        <f t="shared" si="167"/>
        <v/>
      </c>
      <c r="GB36" s="53" t="str">
        <f t="shared" si="168"/>
        <v/>
      </c>
      <c r="GC36" s="57" t="str">
        <f t="shared" si="169"/>
        <v/>
      </c>
      <c r="GD36" s="165">
        <f t="shared" si="170"/>
        <v>6</v>
      </c>
      <c r="GE36" s="53" t="str">
        <f t="shared" si="171"/>
        <v/>
      </c>
      <c r="GF36" s="181" t="str">
        <f t="shared" si="172"/>
        <v/>
      </c>
      <c r="GG36" s="159">
        <f t="shared" si="173"/>
        <v>0</v>
      </c>
      <c r="GH36" s="127" t="str">
        <f t="shared" si="174"/>
        <v/>
      </c>
      <c r="GI36" s="130"/>
      <c r="GJ36" s="55" t="str">
        <f t="shared" si="175"/>
        <v/>
      </c>
      <c r="GK36" s="53" t="str">
        <f t="shared" si="176"/>
        <v/>
      </c>
      <c r="GL36" s="53" t="str">
        <f t="shared" si="177"/>
        <v/>
      </c>
      <c r="GM36" s="53" t="str">
        <f t="shared" si="178"/>
        <v/>
      </c>
      <c r="GN36" s="124" t="str">
        <f t="shared" si="179"/>
        <v/>
      </c>
      <c r="GO36" s="52" t="str">
        <f t="shared" si="180"/>
        <v/>
      </c>
      <c r="GP36" s="53" t="str">
        <f t="shared" si="181"/>
        <v/>
      </c>
      <c r="GQ36" s="53" t="str">
        <f t="shared" si="182"/>
        <v/>
      </c>
      <c r="GR36" s="53" t="str">
        <f t="shared" si="183"/>
        <v/>
      </c>
      <c r="GS36" s="124" t="str">
        <f t="shared" si="184"/>
        <v/>
      </c>
      <c r="GT36" s="52" t="str">
        <f t="shared" si="185"/>
        <v/>
      </c>
      <c r="GU36" s="53" t="str">
        <f t="shared" si="186"/>
        <v/>
      </c>
      <c r="GV36" s="53" t="str">
        <f t="shared" si="187"/>
        <v/>
      </c>
      <c r="GW36" s="53" t="str">
        <f>IF(GU36&lt;&gt;"",IF($G36="3",IF(AND(GU36&lt;=20,GI36&gt;=$GT$120),HLOOKUP(GU36,Points_Table_Modified,IF(HN36&gt;=6,8,HN102),FALSE),0),IF(AND(GU36&lt;=10,GI36&gt;=$GT$120),HLOOKUP(GU36,Points_Table,IF(HN36&gt;=6,8,HN36+2),FALSE),0)),"")</f>
        <v/>
      </c>
      <c r="GX36" s="54" t="str">
        <f t="shared" si="188"/>
        <v/>
      </c>
      <c r="GY36" s="52" t="str">
        <f t="shared" si="189"/>
        <v/>
      </c>
      <c r="GZ36" s="53" t="str">
        <f t="shared" si="190"/>
        <v/>
      </c>
      <c r="HA36" s="53" t="str">
        <f t="shared" si="191"/>
        <v/>
      </c>
      <c r="HB36" s="53" t="str">
        <f t="shared" si="192"/>
        <v/>
      </c>
      <c r="HC36" s="54" t="str">
        <f t="shared" si="193"/>
        <v/>
      </c>
      <c r="HD36" s="52" t="str">
        <f t="shared" si="194"/>
        <v/>
      </c>
      <c r="HE36" s="53" t="str">
        <f t="shared" si="195"/>
        <v/>
      </c>
      <c r="HF36" s="53" t="str">
        <f t="shared" si="196"/>
        <v/>
      </c>
      <c r="HG36" s="53" t="str">
        <f t="shared" si="197"/>
        <v/>
      </c>
      <c r="HH36" s="54" t="str">
        <f t="shared" si="198"/>
        <v/>
      </c>
      <c r="HI36" s="52" t="str">
        <f t="shared" si="199"/>
        <v/>
      </c>
      <c r="HJ36" s="53" t="str">
        <f t="shared" si="200"/>
        <v/>
      </c>
      <c r="HK36" s="53" t="str">
        <f t="shared" si="201"/>
        <v/>
      </c>
      <c r="HL36" s="53" t="str">
        <f t="shared" si="202"/>
        <v/>
      </c>
      <c r="HM36" s="54" t="str">
        <f t="shared" si="203"/>
        <v/>
      </c>
      <c r="HN36" s="165">
        <f t="shared" si="204"/>
        <v>6</v>
      </c>
      <c r="HO36" s="53" t="str">
        <f t="shared" si="205"/>
        <v/>
      </c>
      <c r="HP36" s="181" t="str">
        <f t="shared" si="206"/>
        <v/>
      </c>
      <c r="HQ36" s="159">
        <f t="shared" si="207"/>
        <v>0</v>
      </c>
      <c r="HR36" s="127" t="str">
        <f t="shared" si="208"/>
        <v/>
      </c>
      <c r="HS36" s="130"/>
      <c r="HT36" s="55" t="str">
        <f t="shared" si="209"/>
        <v/>
      </c>
      <c r="HU36" s="53" t="str">
        <f t="shared" si="210"/>
        <v/>
      </c>
      <c r="HV36" s="53" t="str">
        <f t="shared" si="211"/>
        <v/>
      </c>
      <c r="HW36" s="53" t="str">
        <f t="shared" si="212"/>
        <v/>
      </c>
      <c r="HX36" s="124" t="str">
        <f t="shared" si="213"/>
        <v/>
      </c>
      <c r="HY36" s="52" t="str">
        <f t="shared" si="214"/>
        <v/>
      </c>
      <c r="HZ36" s="53" t="str">
        <f t="shared" si="215"/>
        <v/>
      </c>
      <c r="IA36" s="53" t="str">
        <f t="shared" si="216"/>
        <v/>
      </c>
      <c r="IB36" s="53" t="str">
        <f t="shared" si="217"/>
        <v/>
      </c>
      <c r="IC36" s="124" t="str">
        <f t="shared" si="218"/>
        <v/>
      </c>
      <c r="ID36" s="52" t="str">
        <f t="shared" si="219"/>
        <v/>
      </c>
      <c r="IE36" s="53" t="str">
        <f t="shared" si="220"/>
        <v/>
      </c>
      <c r="IF36" s="53" t="str">
        <f t="shared" si="221"/>
        <v/>
      </c>
      <c r="IG36" s="53" t="str">
        <f t="shared" si="222"/>
        <v/>
      </c>
      <c r="IH36" s="54" t="str">
        <f t="shared" si="223"/>
        <v/>
      </c>
      <c r="II36" s="52" t="str">
        <f t="shared" si="224"/>
        <v/>
      </c>
      <c r="IJ36" s="53" t="str">
        <f t="shared" si="225"/>
        <v/>
      </c>
      <c r="IK36" s="53" t="str">
        <f t="shared" si="226"/>
        <v/>
      </c>
      <c r="IL36" s="53" t="str">
        <f t="shared" si="227"/>
        <v/>
      </c>
      <c r="IM36" s="54" t="str">
        <f t="shared" si="228"/>
        <v/>
      </c>
      <c r="IN36" s="52" t="str">
        <f t="shared" si="229"/>
        <v/>
      </c>
      <c r="IO36" s="53" t="str">
        <f t="shared" si="230"/>
        <v/>
      </c>
      <c r="IP36" s="53" t="str">
        <f t="shared" si="231"/>
        <v/>
      </c>
      <c r="IQ36" s="53" t="str">
        <f t="shared" si="232"/>
        <v/>
      </c>
      <c r="IR36" s="54" t="str">
        <f t="shared" si="233"/>
        <v/>
      </c>
      <c r="IS36" s="52" t="str">
        <f t="shared" si="234"/>
        <v/>
      </c>
      <c r="IT36" s="53" t="str">
        <f t="shared" si="235"/>
        <v/>
      </c>
      <c r="IU36" s="53" t="str">
        <f>IF($G36="6",IF(IF(IT36&lt;&gt;"",IF(MAX(COUNTIF($IT$6:$IT$117,$IT$6:$IT$117))&gt;1,"x",""),"")&lt;&gt;"",IT36+1,""),IF(IS36=0,"",IF(IF(IT36&lt;&gt;"",IF(MAX(COUNTIF(IT$6:$IT$117,$IT$6:$IT$117))&gt;1,"x",""),"")&lt;&gt;"",IT36+1,"")))</f>
        <v/>
      </c>
      <c r="IV36" s="53" t="str">
        <f t="shared" si="236"/>
        <v/>
      </c>
      <c r="IW36" s="54" t="str">
        <f t="shared" si="237"/>
        <v/>
      </c>
      <c r="IX36" s="165">
        <f t="shared" si="238"/>
        <v>7</v>
      </c>
      <c r="IY36" s="53" t="str">
        <f t="shared" si="239"/>
        <v/>
      </c>
      <c r="IZ36" s="181" t="str">
        <f t="shared" si="240"/>
        <v/>
      </c>
      <c r="JA36" s="159">
        <f t="shared" si="241"/>
        <v>0</v>
      </c>
      <c r="JB36" s="127" t="str">
        <f t="shared" si="242"/>
        <v/>
      </c>
      <c r="JC36" s="130"/>
      <c r="JD36" s="55" t="str">
        <f t="shared" si="243"/>
        <v/>
      </c>
      <c r="JE36" s="53" t="str">
        <f t="shared" si="244"/>
        <v/>
      </c>
      <c r="JF36" s="53" t="str">
        <f t="shared" si="245"/>
        <v/>
      </c>
      <c r="JG36" s="53" t="str">
        <f t="shared" si="246"/>
        <v/>
      </c>
      <c r="JH36" s="124" t="str">
        <f t="shared" si="247"/>
        <v/>
      </c>
      <c r="JI36" s="52" t="str">
        <f t="shared" si="248"/>
        <v/>
      </c>
      <c r="JJ36" s="53" t="str">
        <f t="shared" si="249"/>
        <v/>
      </c>
      <c r="JK36" s="53" t="str">
        <f t="shared" si="250"/>
        <v/>
      </c>
      <c r="JL36" s="53" t="str">
        <f t="shared" si="251"/>
        <v/>
      </c>
      <c r="JM36" s="124" t="str">
        <f t="shared" si="252"/>
        <v/>
      </c>
      <c r="JN36" s="52" t="str">
        <f t="shared" si="253"/>
        <v/>
      </c>
      <c r="JO36" s="53" t="str">
        <f t="shared" si="254"/>
        <v/>
      </c>
      <c r="JP36" s="53" t="str">
        <f t="shared" si="255"/>
        <v/>
      </c>
      <c r="JQ36" s="53" t="str">
        <f t="shared" si="301"/>
        <v/>
      </c>
      <c r="JR36" s="54" t="str">
        <f t="shared" si="256"/>
        <v/>
      </c>
      <c r="JS36" s="52" t="str">
        <f t="shared" si="257"/>
        <v/>
      </c>
      <c r="JT36" s="53" t="str">
        <f t="shared" si="258"/>
        <v/>
      </c>
      <c r="JU36" s="53" t="str">
        <f t="shared" si="259"/>
        <v/>
      </c>
      <c r="JV36" s="53" t="str">
        <f t="shared" si="260"/>
        <v/>
      </c>
      <c r="JW36" s="54" t="str">
        <f t="shared" si="261"/>
        <v/>
      </c>
      <c r="JX36" s="52" t="str">
        <f t="shared" si="262"/>
        <v/>
      </c>
      <c r="JY36" s="53" t="str">
        <f t="shared" si="263"/>
        <v/>
      </c>
      <c r="JZ36" s="53" t="str">
        <f t="shared" si="264"/>
        <v/>
      </c>
      <c r="KA36" s="53" t="str">
        <f t="shared" si="265"/>
        <v/>
      </c>
      <c r="KB36" s="54" t="str">
        <f t="shared" si="266"/>
        <v/>
      </c>
      <c r="KC36" s="52" t="str">
        <f t="shared" si="267"/>
        <v/>
      </c>
      <c r="KD36" s="53" t="str">
        <f t="shared" si="268"/>
        <v/>
      </c>
      <c r="KE36" s="53" t="str">
        <f t="shared" si="269"/>
        <v/>
      </c>
      <c r="KF36" s="53" t="str">
        <f t="shared" si="270"/>
        <v/>
      </c>
      <c r="KG36" s="54" t="str">
        <f t="shared" si="271"/>
        <v/>
      </c>
      <c r="KH36" s="165">
        <f t="shared" si="272"/>
        <v>3</v>
      </c>
      <c r="KI36" s="53" t="str">
        <f t="shared" si="273"/>
        <v/>
      </c>
      <c r="KJ36" s="181" t="str">
        <f t="shared" si="274"/>
        <v/>
      </c>
      <c r="KK36" s="159">
        <f t="shared" si="275"/>
        <v>0</v>
      </c>
      <c r="KL36" s="332" t="str">
        <f t="shared" si="276"/>
        <v/>
      </c>
      <c r="KM36" s="86"/>
      <c r="KN36" s="60">
        <f t="shared" si="277"/>
        <v>0</v>
      </c>
      <c r="KO36" s="60">
        <f t="shared" si="278"/>
        <v>5</v>
      </c>
      <c r="KP36" s="201"/>
      <c r="KQ36" s="61">
        <f t="shared" si="297"/>
        <v>5</v>
      </c>
      <c r="KR36" s="61" t="str">
        <f t="shared" si="280"/>
        <v/>
      </c>
      <c r="KS36" s="61">
        <f t="shared" si="281"/>
        <v>5</v>
      </c>
      <c r="KT36" s="61" t="str">
        <f t="shared" si="282"/>
        <v/>
      </c>
      <c r="KU36" s="61" t="str">
        <f t="shared" si="283"/>
        <v/>
      </c>
      <c r="KV36" s="61" t="str">
        <f t="shared" si="284"/>
        <v/>
      </c>
      <c r="KW36" s="61" t="str">
        <f t="shared" si="285"/>
        <v/>
      </c>
      <c r="KX36" s="62">
        <f t="shared" si="286"/>
        <v>15</v>
      </c>
      <c r="KY36" s="84"/>
      <c r="KZ36" s="59">
        <f t="shared" si="287"/>
        <v>0</v>
      </c>
      <c r="LA36" s="60">
        <f t="shared" si="288"/>
        <v>5</v>
      </c>
      <c r="LB36" s="201"/>
      <c r="LC36" s="61">
        <f t="shared" si="289"/>
        <v>5</v>
      </c>
      <c r="LD36" s="61" t="str">
        <f t="shared" si="290"/>
        <v/>
      </c>
      <c r="LE36" s="61">
        <f t="shared" si="291"/>
        <v>5</v>
      </c>
      <c r="LF36" s="61" t="str">
        <f t="shared" si="292"/>
        <v/>
      </c>
      <c r="LG36" s="148">
        <f t="shared" si="293"/>
        <v>16</v>
      </c>
      <c r="LH36" s="87"/>
      <c r="LI36" s="185">
        <f t="shared" si="303"/>
        <v>1</v>
      </c>
      <c r="LJ36" s="87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</row>
    <row r="37" spans="1:381" s="1" customFormat="1" ht="15" x14ac:dyDescent="0.2">
      <c r="A37" s="35"/>
      <c r="B37" s="45">
        <v>32</v>
      </c>
      <c r="C37" s="47" t="s">
        <v>77</v>
      </c>
      <c r="D37" s="47" t="s">
        <v>75</v>
      </c>
      <c r="E37" s="161">
        <v>319516</v>
      </c>
      <c r="F37" s="50">
        <v>211</v>
      </c>
      <c r="G37" s="49" t="s">
        <v>100</v>
      </c>
      <c r="H37" s="50" t="str">
        <f t="shared" si="0"/>
        <v>Production Modified</v>
      </c>
      <c r="I37" s="186">
        <f t="shared" si="1"/>
        <v>5</v>
      </c>
      <c r="J37" s="51" t="str">
        <f t="shared" si="2"/>
        <v>x</v>
      </c>
      <c r="K37" s="119"/>
      <c r="L37" s="52" t="str">
        <f t="shared" si="3"/>
        <v/>
      </c>
      <c r="M37" s="53" t="str">
        <f t="shared" si="4"/>
        <v/>
      </c>
      <c r="N37" s="53" t="str">
        <f t="shared" si="5"/>
        <v/>
      </c>
      <c r="O37" s="53" t="str">
        <f t="shared" si="6"/>
        <v/>
      </c>
      <c r="P37" s="127" t="str">
        <f t="shared" si="7"/>
        <v/>
      </c>
      <c r="Q37" s="52" t="str">
        <f t="shared" si="8"/>
        <v/>
      </c>
      <c r="R37" s="53" t="str">
        <f t="shared" si="9"/>
        <v/>
      </c>
      <c r="S37" s="53" t="str">
        <f t="shared" si="10"/>
        <v/>
      </c>
      <c r="T37" s="53" t="str">
        <f t="shared" si="11"/>
        <v/>
      </c>
      <c r="U37" s="127" t="str">
        <f t="shared" si="12"/>
        <v/>
      </c>
      <c r="V37" s="52" t="str">
        <f t="shared" si="13"/>
        <v/>
      </c>
      <c r="W37" s="53" t="str">
        <f t="shared" si="14"/>
        <v/>
      </c>
      <c r="X37" s="53" t="str">
        <f t="shared" si="15"/>
        <v/>
      </c>
      <c r="Y37" s="53" t="str">
        <f t="shared" si="16"/>
        <v/>
      </c>
      <c r="Z37" s="127" t="str">
        <f t="shared" si="17"/>
        <v/>
      </c>
      <c r="AA37" s="52" t="str">
        <f t="shared" si="18"/>
        <v/>
      </c>
      <c r="AB37" s="53" t="str">
        <f t="shared" si="19"/>
        <v/>
      </c>
      <c r="AC37" s="53" t="str">
        <f t="shared" si="20"/>
        <v/>
      </c>
      <c r="AD37" s="53" t="str">
        <f t="shared" si="21"/>
        <v/>
      </c>
      <c r="AE37" s="127" t="str">
        <f t="shared" si="22"/>
        <v/>
      </c>
      <c r="AF37" s="52" t="str">
        <f t="shared" si="23"/>
        <v/>
      </c>
      <c r="AG37" s="53" t="str">
        <f t="shared" si="24"/>
        <v/>
      </c>
      <c r="AH37" s="53" t="str">
        <f t="shared" si="25"/>
        <v/>
      </c>
      <c r="AI37" s="53" t="str">
        <f t="shared" si="26"/>
        <v/>
      </c>
      <c r="AJ37" s="127" t="str">
        <f t="shared" si="27"/>
        <v/>
      </c>
      <c r="AK37" s="52" t="str">
        <f t="shared" si="28"/>
        <v/>
      </c>
      <c r="AL37" s="53" t="str">
        <f t="shared" si="29"/>
        <v/>
      </c>
      <c r="AM37" s="53" t="str">
        <f t="shared" si="30"/>
        <v/>
      </c>
      <c r="AN37" s="150" t="str">
        <f t="shared" si="31"/>
        <v/>
      </c>
      <c r="AO37" s="127" t="str">
        <f t="shared" si="32"/>
        <v/>
      </c>
      <c r="AP37" s="191">
        <f t="shared" si="33"/>
        <v>7</v>
      </c>
      <c r="AQ37" s="53" t="str">
        <f t="shared" si="34"/>
        <v/>
      </c>
      <c r="AR37" s="181" t="str">
        <f t="shared" si="35"/>
        <v/>
      </c>
      <c r="AS37" s="159">
        <f t="shared" si="36"/>
        <v>0</v>
      </c>
      <c r="AT37" s="127" t="str">
        <f t="shared" si="37"/>
        <v/>
      </c>
      <c r="AU37" s="130">
        <v>22</v>
      </c>
      <c r="AV37" s="55" t="str">
        <f t="shared" si="38"/>
        <v/>
      </c>
      <c r="AW37" s="53" t="str">
        <f t="shared" si="39"/>
        <v/>
      </c>
      <c r="AX37" s="53" t="str">
        <f t="shared" si="40"/>
        <v/>
      </c>
      <c r="AY37" s="53" t="str">
        <f t="shared" si="41"/>
        <v/>
      </c>
      <c r="AZ37" s="124" t="str">
        <f t="shared" si="42"/>
        <v/>
      </c>
      <c r="BA37" s="52">
        <f t="shared" si="43"/>
        <v>22</v>
      </c>
      <c r="BB37" s="53">
        <f t="shared" si="44"/>
        <v>6</v>
      </c>
      <c r="BC37" s="53" t="str">
        <f t="shared" si="45"/>
        <v/>
      </c>
      <c r="BD37" s="53">
        <f t="shared" si="46"/>
        <v>0</v>
      </c>
      <c r="BE37" s="124">
        <f t="shared" si="47"/>
        <v>0</v>
      </c>
      <c r="BF37" s="52" t="str">
        <f t="shared" si="48"/>
        <v/>
      </c>
      <c r="BG37" s="53" t="str">
        <f t="shared" si="49"/>
        <v/>
      </c>
      <c r="BH37" s="53" t="str">
        <f t="shared" si="50"/>
        <v/>
      </c>
      <c r="BI37" s="53" t="str">
        <f t="shared" si="51"/>
        <v/>
      </c>
      <c r="BJ37" s="54" t="str">
        <f t="shared" si="52"/>
        <v/>
      </c>
      <c r="BK37" s="52" t="str">
        <f t="shared" si="53"/>
        <v/>
      </c>
      <c r="BL37" s="53" t="str">
        <f t="shared" si="54"/>
        <v/>
      </c>
      <c r="BM37" s="53" t="str">
        <f t="shared" si="55"/>
        <v/>
      </c>
      <c r="BN37" s="53" t="str">
        <f t="shared" si="56"/>
        <v/>
      </c>
      <c r="BO37" s="54" t="str">
        <f t="shared" si="57"/>
        <v/>
      </c>
      <c r="BP37" s="52" t="str">
        <f t="shared" si="58"/>
        <v/>
      </c>
      <c r="BQ37" s="53" t="str">
        <f t="shared" si="59"/>
        <v/>
      </c>
      <c r="BR37" s="53" t="str">
        <f t="shared" si="60"/>
        <v/>
      </c>
      <c r="BS37" s="53" t="str">
        <f t="shared" si="61"/>
        <v/>
      </c>
      <c r="BT37" s="54" t="str">
        <f t="shared" si="62"/>
        <v/>
      </c>
      <c r="BU37" s="52" t="str">
        <f t="shared" si="63"/>
        <v/>
      </c>
      <c r="BV37" s="53" t="str">
        <f t="shared" si="64"/>
        <v/>
      </c>
      <c r="BW37" s="53" t="str">
        <f t="shared" si="65"/>
        <v/>
      </c>
      <c r="BX37" s="53" t="str">
        <f t="shared" si="66"/>
        <v/>
      </c>
      <c r="BY37" s="54" t="str">
        <f t="shared" si="67"/>
        <v/>
      </c>
      <c r="BZ37" s="165">
        <f t="shared" si="302"/>
        <v>7</v>
      </c>
      <c r="CA37" s="53" t="str">
        <f t="shared" si="69"/>
        <v>6</v>
      </c>
      <c r="CB37" s="181">
        <f t="shared" si="70"/>
        <v>5</v>
      </c>
      <c r="CC37" s="127">
        <f t="shared" si="71"/>
        <v>0</v>
      </c>
      <c r="CD37" s="127">
        <f t="shared" si="72"/>
        <v>5</v>
      </c>
      <c r="CE37" s="130"/>
      <c r="CF37" s="55" t="str">
        <f t="shared" si="73"/>
        <v/>
      </c>
      <c r="CG37" s="53" t="str">
        <f t="shared" si="74"/>
        <v/>
      </c>
      <c r="CH37" s="53" t="str">
        <f t="shared" si="75"/>
        <v/>
      </c>
      <c r="CI37" s="53" t="str">
        <f t="shared" si="76"/>
        <v/>
      </c>
      <c r="CJ37" s="124" t="str">
        <f t="shared" si="77"/>
        <v/>
      </c>
      <c r="CK37" s="52" t="str">
        <f t="shared" si="78"/>
        <v/>
      </c>
      <c r="CL37" s="53" t="str">
        <f t="shared" si="79"/>
        <v/>
      </c>
      <c r="CM37" s="53" t="str">
        <f t="shared" si="80"/>
        <v/>
      </c>
      <c r="CN37" s="53" t="str">
        <f t="shared" si="81"/>
        <v/>
      </c>
      <c r="CO37" s="124" t="str">
        <f t="shared" si="82"/>
        <v/>
      </c>
      <c r="CP37" s="52" t="str">
        <f t="shared" si="83"/>
        <v/>
      </c>
      <c r="CQ37" s="53" t="str">
        <f t="shared" si="84"/>
        <v/>
      </c>
      <c r="CR37" s="53" t="str">
        <f t="shared" si="85"/>
        <v/>
      </c>
      <c r="CS37" s="53" t="str">
        <f t="shared" si="86"/>
        <v/>
      </c>
      <c r="CT37" s="54" t="str">
        <f t="shared" si="87"/>
        <v/>
      </c>
      <c r="CU37" s="52" t="str">
        <f t="shared" si="88"/>
        <v/>
      </c>
      <c r="CV37" s="53" t="str">
        <f t="shared" si="89"/>
        <v/>
      </c>
      <c r="CW37" s="53" t="str">
        <f t="shared" si="90"/>
        <v/>
      </c>
      <c r="CX37" s="53" t="str">
        <f>IF(CV37&lt;&gt;"",IF($G37="3",IF(AND(CV37&lt;=20,CE37&gt;=CU147),HLOOKUP(CV37,Points_Table_Modified,IF(DJ37&gt;=6,8,DJ37+2),FALSE),0),IF(AND(CV37&lt;=10,$CE37&gt;=CU147),HLOOKUP(CV37,Points_Table,IF(DJ37&gt;=6,8,DJ37+2),FALSE),0)),"")</f>
        <v/>
      </c>
      <c r="CY37" s="54" t="str">
        <f t="shared" si="91"/>
        <v/>
      </c>
      <c r="CZ37" s="52" t="str">
        <f t="shared" si="92"/>
        <v/>
      </c>
      <c r="DA37" s="53" t="str">
        <f t="shared" si="93"/>
        <v/>
      </c>
      <c r="DB37" s="53" t="str">
        <f t="shared" si="94"/>
        <v/>
      </c>
      <c r="DC37" s="53" t="str">
        <f t="shared" si="95"/>
        <v/>
      </c>
      <c r="DD37" s="54" t="str">
        <f t="shared" si="96"/>
        <v/>
      </c>
      <c r="DE37" s="52" t="str">
        <f t="shared" si="97"/>
        <v/>
      </c>
      <c r="DF37" s="53" t="str">
        <f t="shared" si="98"/>
        <v/>
      </c>
      <c r="DG37" s="53" t="str">
        <f t="shared" si="99"/>
        <v/>
      </c>
      <c r="DH37" s="53" t="str">
        <f t="shared" si="300"/>
        <v/>
      </c>
      <c r="DI37" s="54" t="str">
        <f t="shared" si="100"/>
        <v/>
      </c>
      <c r="DJ37" s="165">
        <f t="shared" si="101"/>
        <v>7</v>
      </c>
      <c r="DK37" s="53" t="str">
        <f t="shared" si="102"/>
        <v/>
      </c>
      <c r="DL37" s="181" t="str">
        <f t="shared" si="103"/>
        <v/>
      </c>
      <c r="DM37" s="159">
        <f t="shared" si="104"/>
        <v>0</v>
      </c>
      <c r="DN37" s="127" t="str">
        <f t="shared" si="105"/>
        <v/>
      </c>
      <c r="DO37" s="130"/>
      <c r="DP37" s="55" t="str">
        <f t="shared" si="106"/>
        <v/>
      </c>
      <c r="DQ37" s="53" t="str">
        <f t="shared" si="107"/>
        <v/>
      </c>
      <c r="DR37" s="53" t="str">
        <f t="shared" si="108"/>
        <v/>
      </c>
      <c r="DS37" s="53" t="str">
        <f t="shared" si="109"/>
        <v/>
      </c>
      <c r="DT37" s="124" t="str">
        <f t="shared" si="110"/>
        <v/>
      </c>
      <c r="DU37" s="52" t="str">
        <f t="shared" si="111"/>
        <v/>
      </c>
      <c r="DV37" s="53" t="str">
        <f t="shared" si="112"/>
        <v/>
      </c>
      <c r="DW37" s="53" t="str">
        <f t="shared" si="113"/>
        <v/>
      </c>
      <c r="DX37" s="53" t="str">
        <f t="shared" si="114"/>
        <v/>
      </c>
      <c r="DY37" s="124" t="str">
        <f t="shared" si="115"/>
        <v/>
      </c>
      <c r="DZ37" s="52" t="str">
        <f t="shared" si="116"/>
        <v/>
      </c>
      <c r="EA37" s="53" t="str">
        <f t="shared" si="117"/>
        <v/>
      </c>
      <c r="EB37" s="53" t="str">
        <f t="shared" si="118"/>
        <v/>
      </c>
      <c r="EC37" s="53" t="str">
        <f t="shared" si="119"/>
        <v/>
      </c>
      <c r="ED37" s="57" t="str">
        <f t="shared" si="120"/>
        <v/>
      </c>
      <c r="EE37" s="52" t="str">
        <f t="shared" si="121"/>
        <v/>
      </c>
      <c r="EF37" s="53" t="str">
        <f t="shared" si="122"/>
        <v/>
      </c>
      <c r="EG37" s="53" t="str">
        <f t="shared" si="123"/>
        <v/>
      </c>
      <c r="EH37" s="53" t="str">
        <f t="shared" si="124"/>
        <v/>
      </c>
      <c r="EI37" s="57" t="str">
        <f t="shared" si="125"/>
        <v/>
      </c>
      <c r="EJ37" s="52" t="str">
        <f t="shared" si="126"/>
        <v/>
      </c>
      <c r="EK37" s="53" t="str">
        <f t="shared" si="127"/>
        <v/>
      </c>
      <c r="EL37" s="53" t="str">
        <f t="shared" si="128"/>
        <v/>
      </c>
      <c r="EM37" s="53" t="str">
        <f t="shared" si="129"/>
        <v/>
      </c>
      <c r="EN37" s="57" t="str">
        <f t="shared" si="130"/>
        <v/>
      </c>
      <c r="EO37" s="52" t="str">
        <f t="shared" si="131"/>
        <v/>
      </c>
      <c r="EP37" s="53" t="str">
        <f t="shared" si="132"/>
        <v/>
      </c>
      <c r="EQ37" s="53" t="str">
        <f t="shared" si="133"/>
        <v/>
      </c>
      <c r="ER37" s="53" t="str">
        <f t="shared" si="134"/>
        <v/>
      </c>
      <c r="ES37" s="54" t="str">
        <f t="shared" si="135"/>
        <v/>
      </c>
      <c r="ET37" s="165">
        <f t="shared" si="136"/>
        <v>6</v>
      </c>
      <c r="EU37" s="53" t="str">
        <f t="shared" si="137"/>
        <v/>
      </c>
      <c r="EV37" s="181" t="str">
        <f t="shared" si="138"/>
        <v/>
      </c>
      <c r="EW37" s="159">
        <f t="shared" si="139"/>
        <v>0</v>
      </c>
      <c r="EX37" s="127" t="str">
        <f t="shared" si="140"/>
        <v/>
      </c>
      <c r="EY37" s="130"/>
      <c r="EZ37" s="55" t="str">
        <f t="shared" si="141"/>
        <v/>
      </c>
      <c r="FA37" s="53" t="str">
        <f t="shared" si="142"/>
        <v/>
      </c>
      <c r="FB37" s="53" t="str">
        <f t="shared" si="143"/>
        <v/>
      </c>
      <c r="FC37" s="53" t="str">
        <f t="shared" si="144"/>
        <v/>
      </c>
      <c r="FD37" s="124" t="str">
        <f t="shared" si="145"/>
        <v/>
      </c>
      <c r="FE37" s="52" t="str">
        <f t="shared" si="146"/>
        <v/>
      </c>
      <c r="FF37" s="53" t="str">
        <f t="shared" si="147"/>
        <v/>
      </c>
      <c r="FG37" s="53" t="str">
        <f t="shared" si="148"/>
        <v/>
      </c>
      <c r="FH37" s="53" t="str">
        <f t="shared" si="149"/>
        <v/>
      </c>
      <c r="FI37" s="124" t="str">
        <f t="shared" si="150"/>
        <v/>
      </c>
      <c r="FJ37" s="52" t="str">
        <f t="shared" si="151"/>
        <v/>
      </c>
      <c r="FK37" s="53" t="str">
        <f t="shared" si="152"/>
        <v/>
      </c>
      <c r="FL37" s="53" t="str">
        <f t="shared" si="153"/>
        <v/>
      </c>
      <c r="FM37" s="53" t="str">
        <f>IF(FK37&lt;&gt;"",IF($G37="3",IF(AND(FK37&lt;=20,EY37&gt;=$FJ$120),HLOOKUP(FK37,Points_Table_Modified,IF(GD37&gt;=6,8,GD101),FALSE),0),IF(AND(FK37&lt;=10,EY37&gt;=$FJ$120),HLOOKUP(FK37,Points_Table,IF(GD37&gt;=6,8,GD37+2),FALSE),0)),"")</f>
        <v/>
      </c>
      <c r="FN37" s="57" t="str">
        <f t="shared" si="154"/>
        <v/>
      </c>
      <c r="FO37" s="52" t="str">
        <f t="shared" si="155"/>
        <v/>
      </c>
      <c r="FP37" s="53" t="str">
        <f t="shared" si="156"/>
        <v/>
      </c>
      <c r="FQ37" s="53" t="str">
        <f t="shared" si="157"/>
        <v/>
      </c>
      <c r="FR37" s="53" t="str">
        <f t="shared" si="158"/>
        <v/>
      </c>
      <c r="FS37" s="57" t="str">
        <f t="shared" si="159"/>
        <v/>
      </c>
      <c r="FT37" s="52" t="str">
        <f t="shared" si="160"/>
        <v/>
      </c>
      <c r="FU37" s="53" t="str">
        <f t="shared" si="161"/>
        <v/>
      </c>
      <c r="FV37" s="53" t="str">
        <f t="shared" si="162"/>
        <v/>
      </c>
      <c r="FW37" s="53" t="str">
        <f t="shared" si="163"/>
        <v/>
      </c>
      <c r="FX37" s="57" t="str">
        <f t="shared" si="164"/>
        <v/>
      </c>
      <c r="FY37" s="52" t="str">
        <f t="shared" si="165"/>
        <v/>
      </c>
      <c r="FZ37" s="53" t="str">
        <f t="shared" si="166"/>
        <v/>
      </c>
      <c r="GA37" s="53" t="str">
        <f t="shared" si="167"/>
        <v/>
      </c>
      <c r="GB37" s="53" t="str">
        <f t="shared" si="168"/>
        <v/>
      </c>
      <c r="GC37" s="57" t="str">
        <f t="shared" si="169"/>
        <v/>
      </c>
      <c r="GD37" s="165">
        <f t="shared" si="170"/>
        <v>6</v>
      </c>
      <c r="GE37" s="53" t="str">
        <f t="shared" si="171"/>
        <v/>
      </c>
      <c r="GF37" s="181" t="str">
        <f t="shared" si="172"/>
        <v/>
      </c>
      <c r="GG37" s="159">
        <f t="shared" si="173"/>
        <v>0</v>
      </c>
      <c r="GH37" s="127" t="str">
        <f t="shared" si="174"/>
        <v/>
      </c>
      <c r="GI37" s="130"/>
      <c r="GJ37" s="55" t="str">
        <f t="shared" si="175"/>
        <v/>
      </c>
      <c r="GK37" s="53" t="str">
        <f t="shared" si="176"/>
        <v/>
      </c>
      <c r="GL37" s="53" t="str">
        <f t="shared" si="177"/>
        <v/>
      </c>
      <c r="GM37" s="53" t="str">
        <f t="shared" si="178"/>
        <v/>
      </c>
      <c r="GN37" s="124" t="str">
        <f t="shared" si="179"/>
        <v/>
      </c>
      <c r="GO37" s="52" t="str">
        <f t="shared" si="180"/>
        <v/>
      </c>
      <c r="GP37" s="53" t="str">
        <f t="shared" si="181"/>
        <v/>
      </c>
      <c r="GQ37" s="53" t="str">
        <f t="shared" si="182"/>
        <v/>
      </c>
      <c r="GR37" s="53" t="str">
        <f t="shared" si="183"/>
        <v/>
      </c>
      <c r="GS37" s="124" t="str">
        <f t="shared" si="184"/>
        <v/>
      </c>
      <c r="GT37" s="52" t="str">
        <f t="shared" si="185"/>
        <v/>
      </c>
      <c r="GU37" s="53" t="str">
        <f t="shared" si="186"/>
        <v/>
      </c>
      <c r="GV37" s="53" t="str">
        <f t="shared" si="187"/>
        <v/>
      </c>
      <c r="GW37" s="53" t="str">
        <f>IF(GU37&lt;&gt;"",IF($G37="3",IF(AND(GU37&lt;=20,GI37&gt;=$GT$120),HLOOKUP(GU37,Points_Table_Modified,IF(HN37&gt;=6,8,HN101),FALSE),0),IF(AND(GU37&lt;=10,GI37&gt;=$GT$120),HLOOKUP(GU37,Points_Table,IF(HN37&gt;=6,8,HN37+2),FALSE),0)),"")</f>
        <v/>
      </c>
      <c r="GX37" s="54" t="str">
        <f t="shared" si="188"/>
        <v/>
      </c>
      <c r="GY37" s="52" t="str">
        <f t="shared" si="189"/>
        <v/>
      </c>
      <c r="GZ37" s="53" t="str">
        <f t="shared" si="190"/>
        <v/>
      </c>
      <c r="HA37" s="53" t="str">
        <f t="shared" si="191"/>
        <v/>
      </c>
      <c r="HB37" s="53" t="str">
        <f t="shared" si="192"/>
        <v/>
      </c>
      <c r="HC37" s="54" t="str">
        <f t="shared" si="193"/>
        <v/>
      </c>
      <c r="HD37" s="52" t="str">
        <f t="shared" si="194"/>
        <v/>
      </c>
      <c r="HE37" s="53" t="str">
        <f t="shared" si="195"/>
        <v/>
      </c>
      <c r="HF37" s="53" t="str">
        <f t="shared" si="196"/>
        <v/>
      </c>
      <c r="HG37" s="53" t="str">
        <f t="shared" si="197"/>
        <v/>
      </c>
      <c r="HH37" s="54" t="str">
        <f t="shared" si="198"/>
        <v/>
      </c>
      <c r="HI37" s="52" t="str">
        <f t="shared" si="199"/>
        <v/>
      </c>
      <c r="HJ37" s="53" t="str">
        <f t="shared" si="200"/>
        <v/>
      </c>
      <c r="HK37" s="53" t="str">
        <f t="shared" si="201"/>
        <v/>
      </c>
      <c r="HL37" s="53" t="str">
        <f t="shared" si="202"/>
        <v/>
      </c>
      <c r="HM37" s="54" t="str">
        <f t="shared" si="203"/>
        <v/>
      </c>
      <c r="HN37" s="165">
        <f t="shared" si="204"/>
        <v>6</v>
      </c>
      <c r="HO37" s="53" t="str">
        <f t="shared" si="205"/>
        <v/>
      </c>
      <c r="HP37" s="181" t="str">
        <f t="shared" si="206"/>
        <v/>
      </c>
      <c r="HQ37" s="159">
        <f t="shared" si="207"/>
        <v>0</v>
      </c>
      <c r="HR37" s="127" t="str">
        <f t="shared" si="208"/>
        <v/>
      </c>
      <c r="HS37" s="130"/>
      <c r="HT37" s="55" t="str">
        <f t="shared" si="209"/>
        <v/>
      </c>
      <c r="HU37" s="53" t="str">
        <f t="shared" si="210"/>
        <v/>
      </c>
      <c r="HV37" s="53" t="str">
        <f t="shared" si="211"/>
        <v/>
      </c>
      <c r="HW37" s="53" t="str">
        <f t="shared" si="212"/>
        <v/>
      </c>
      <c r="HX37" s="124" t="str">
        <f t="shared" si="213"/>
        <v/>
      </c>
      <c r="HY37" s="52" t="str">
        <f t="shared" si="214"/>
        <v/>
      </c>
      <c r="HZ37" s="53" t="str">
        <f t="shared" si="215"/>
        <v/>
      </c>
      <c r="IA37" s="53" t="str">
        <f t="shared" si="216"/>
        <v/>
      </c>
      <c r="IB37" s="53" t="str">
        <f t="shared" si="217"/>
        <v/>
      </c>
      <c r="IC37" s="124" t="str">
        <f t="shared" si="218"/>
        <v/>
      </c>
      <c r="ID37" s="52" t="str">
        <f t="shared" si="219"/>
        <v/>
      </c>
      <c r="IE37" s="53" t="str">
        <f t="shared" si="220"/>
        <v/>
      </c>
      <c r="IF37" s="53" t="str">
        <f t="shared" si="221"/>
        <v/>
      </c>
      <c r="IG37" s="53" t="str">
        <f t="shared" si="222"/>
        <v/>
      </c>
      <c r="IH37" s="54" t="str">
        <f t="shared" si="223"/>
        <v/>
      </c>
      <c r="II37" s="52" t="str">
        <f t="shared" si="224"/>
        <v/>
      </c>
      <c r="IJ37" s="53" t="str">
        <f t="shared" si="225"/>
        <v/>
      </c>
      <c r="IK37" s="53" t="str">
        <f t="shared" si="226"/>
        <v/>
      </c>
      <c r="IL37" s="53" t="str">
        <f t="shared" si="227"/>
        <v/>
      </c>
      <c r="IM37" s="54" t="str">
        <f t="shared" si="228"/>
        <v/>
      </c>
      <c r="IN37" s="52" t="str">
        <f t="shared" si="229"/>
        <v/>
      </c>
      <c r="IO37" s="53" t="str">
        <f t="shared" si="230"/>
        <v/>
      </c>
      <c r="IP37" s="53" t="str">
        <f t="shared" si="231"/>
        <v/>
      </c>
      <c r="IQ37" s="53" t="str">
        <f t="shared" si="232"/>
        <v/>
      </c>
      <c r="IR37" s="54" t="str">
        <f t="shared" si="233"/>
        <v/>
      </c>
      <c r="IS37" s="52" t="str">
        <f t="shared" si="234"/>
        <v/>
      </c>
      <c r="IT37" s="53" t="str">
        <f t="shared" si="235"/>
        <v/>
      </c>
      <c r="IU37" s="53" t="str">
        <f>IF($G37="6",IF(IF(IT37&lt;&gt;"",IF(MAX(COUNTIF($IT$6:$IT$117,$IT$6:$IT$117))&gt;1,"x",""),"")&lt;&gt;"",IT37+1,""),IF(IS37=0,"",IF(IF(IT37&lt;&gt;"",IF(MAX(COUNTIF(IT$6:$IT$117,$IT$6:$IT$117))&gt;1,"x",""),"")&lt;&gt;"",IT37+1,"")))</f>
        <v/>
      </c>
      <c r="IV37" s="53" t="str">
        <f t="shared" si="236"/>
        <v/>
      </c>
      <c r="IW37" s="54" t="str">
        <f t="shared" si="237"/>
        <v/>
      </c>
      <c r="IX37" s="165">
        <f t="shared" si="238"/>
        <v>7</v>
      </c>
      <c r="IY37" s="53" t="str">
        <f t="shared" si="239"/>
        <v/>
      </c>
      <c r="IZ37" s="181" t="str">
        <f t="shared" si="240"/>
        <v/>
      </c>
      <c r="JA37" s="159">
        <f t="shared" si="241"/>
        <v>0</v>
      </c>
      <c r="JB37" s="127" t="str">
        <f t="shared" si="242"/>
        <v/>
      </c>
      <c r="JC37" s="130"/>
      <c r="JD37" s="55" t="str">
        <f t="shared" si="243"/>
        <v/>
      </c>
      <c r="JE37" s="53" t="str">
        <f t="shared" si="244"/>
        <v/>
      </c>
      <c r="JF37" s="53" t="str">
        <f t="shared" si="245"/>
        <v/>
      </c>
      <c r="JG37" s="53" t="str">
        <f t="shared" si="246"/>
        <v/>
      </c>
      <c r="JH37" s="124" t="str">
        <f t="shared" si="247"/>
        <v/>
      </c>
      <c r="JI37" s="52" t="str">
        <f t="shared" si="248"/>
        <v/>
      </c>
      <c r="JJ37" s="53" t="str">
        <f t="shared" si="249"/>
        <v/>
      </c>
      <c r="JK37" s="53" t="str">
        <f t="shared" si="250"/>
        <v/>
      </c>
      <c r="JL37" s="53" t="str">
        <f t="shared" si="251"/>
        <v/>
      </c>
      <c r="JM37" s="124" t="str">
        <f t="shared" si="252"/>
        <v/>
      </c>
      <c r="JN37" s="52" t="str">
        <f t="shared" si="253"/>
        <v/>
      </c>
      <c r="JO37" s="53" t="str">
        <f t="shared" si="254"/>
        <v/>
      </c>
      <c r="JP37" s="53" t="str">
        <f t="shared" si="255"/>
        <v/>
      </c>
      <c r="JQ37" s="53" t="str">
        <f t="shared" si="301"/>
        <v/>
      </c>
      <c r="JR37" s="54" t="str">
        <f t="shared" si="256"/>
        <v/>
      </c>
      <c r="JS37" s="52" t="str">
        <f t="shared" si="257"/>
        <v/>
      </c>
      <c r="JT37" s="53" t="str">
        <f t="shared" si="258"/>
        <v/>
      </c>
      <c r="JU37" s="53" t="str">
        <f t="shared" si="259"/>
        <v/>
      </c>
      <c r="JV37" s="53" t="str">
        <f t="shared" si="260"/>
        <v/>
      </c>
      <c r="JW37" s="54" t="str">
        <f t="shared" si="261"/>
        <v/>
      </c>
      <c r="JX37" s="52" t="str">
        <f t="shared" si="262"/>
        <v/>
      </c>
      <c r="JY37" s="53" t="str">
        <f t="shared" si="263"/>
        <v/>
      </c>
      <c r="JZ37" s="53" t="str">
        <f t="shared" si="264"/>
        <v/>
      </c>
      <c r="KA37" s="53" t="str">
        <f t="shared" si="265"/>
        <v/>
      </c>
      <c r="KB37" s="54" t="str">
        <f t="shared" si="266"/>
        <v/>
      </c>
      <c r="KC37" s="52" t="str">
        <f t="shared" si="267"/>
        <v/>
      </c>
      <c r="KD37" s="53" t="str">
        <f t="shared" si="268"/>
        <v/>
      </c>
      <c r="KE37" s="53" t="str">
        <f t="shared" si="269"/>
        <v/>
      </c>
      <c r="KF37" s="53" t="str">
        <f t="shared" si="270"/>
        <v/>
      </c>
      <c r="KG37" s="54" t="str">
        <f t="shared" si="271"/>
        <v/>
      </c>
      <c r="KH37" s="165">
        <f t="shared" si="272"/>
        <v>3</v>
      </c>
      <c r="KI37" s="53" t="str">
        <f t="shared" si="273"/>
        <v/>
      </c>
      <c r="KJ37" s="181" t="str">
        <f t="shared" si="274"/>
        <v/>
      </c>
      <c r="KK37" s="159">
        <f t="shared" si="275"/>
        <v>0</v>
      </c>
      <c r="KL37" s="332" t="str">
        <f t="shared" si="276"/>
        <v/>
      </c>
      <c r="KM37" s="86"/>
      <c r="KN37" s="60">
        <f t="shared" si="277"/>
        <v>0</v>
      </c>
      <c r="KO37" s="60">
        <f t="shared" si="278"/>
        <v>5</v>
      </c>
      <c r="KP37" s="201"/>
      <c r="KQ37" s="61">
        <f t="shared" si="297"/>
        <v>5</v>
      </c>
      <c r="KR37" s="61" t="str">
        <f t="shared" si="280"/>
        <v/>
      </c>
      <c r="KS37" s="61">
        <f t="shared" si="281"/>
        <v>5</v>
      </c>
      <c r="KT37" s="61" t="str">
        <f t="shared" si="282"/>
        <v/>
      </c>
      <c r="KU37" s="61" t="str">
        <f t="shared" si="283"/>
        <v/>
      </c>
      <c r="KV37" s="61" t="str">
        <f t="shared" si="284"/>
        <v/>
      </c>
      <c r="KW37" s="61" t="str">
        <f t="shared" si="285"/>
        <v/>
      </c>
      <c r="KX37" s="62">
        <f t="shared" si="286"/>
        <v>15</v>
      </c>
      <c r="KY37" s="84"/>
      <c r="KZ37" s="59">
        <f t="shared" si="287"/>
        <v>0</v>
      </c>
      <c r="LA37" s="60">
        <f t="shared" si="288"/>
        <v>5</v>
      </c>
      <c r="LB37" s="201"/>
      <c r="LC37" s="61">
        <f t="shared" si="289"/>
        <v>5</v>
      </c>
      <c r="LD37" s="61" t="str">
        <f t="shared" si="290"/>
        <v/>
      </c>
      <c r="LE37" s="61">
        <f t="shared" si="291"/>
        <v>5</v>
      </c>
      <c r="LF37" s="61" t="str">
        <f t="shared" si="292"/>
        <v/>
      </c>
      <c r="LG37" s="148">
        <f t="shared" si="293"/>
        <v>16</v>
      </c>
      <c r="LH37" s="87"/>
      <c r="LI37" s="185">
        <f t="shared" si="294"/>
        <v>1</v>
      </c>
      <c r="LJ37" s="87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</row>
    <row r="38" spans="1:381" s="1" customFormat="1" ht="15" x14ac:dyDescent="0.2">
      <c r="A38" s="35"/>
      <c r="B38" s="45">
        <v>33</v>
      </c>
      <c r="C38" s="47" t="s">
        <v>150</v>
      </c>
      <c r="D38" s="47" t="s">
        <v>143</v>
      </c>
      <c r="E38" s="50">
        <v>4606</v>
      </c>
      <c r="F38" s="161">
        <v>211</v>
      </c>
      <c r="G38" s="49" t="s">
        <v>100</v>
      </c>
      <c r="H38" s="50" t="str">
        <f t="shared" ref="H38:H55" si="304">VLOOKUP($G38,Class_Description,2)</f>
        <v>Production Modified</v>
      </c>
      <c r="I38" s="186">
        <f t="shared" ref="I38:I55" si="305">IF(G38="6",KO38,LA38)</f>
        <v>5</v>
      </c>
      <c r="J38" s="51" t="str">
        <f t="shared" ref="J38:J55" si="306">IF(OR(G38="1",G38="2",G38="5"),"x","")</f>
        <v>x</v>
      </c>
      <c r="K38" s="119"/>
      <c r="L38" s="52" t="str">
        <f t="shared" ref="L38:L55" si="307">IF(AND(K38&lt;&gt;"",$G38="1"),K38,"")</f>
        <v/>
      </c>
      <c r="M38" s="53" t="str">
        <f t="shared" ref="M38:M55" si="308">IF(AND($K38&lt;&gt;"",$G38="1"),_xlfn.RANK.EQ($K38,$L$6:$L$117),"")</f>
        <v/>
      </c>
      <c r="N38" s="53" t="str">
        <f t="shared" ref="N38:N55" si="309">IF($G38="6",IF(IF(M38&lt;&gt;"",IF(MAX(COUNTIF($M$6:$M$117,$M$6:$M$117))&gt;1,"x",""),"")&lt;&gt;"",M38+1,""),IF(L38=0,"",IF(IF(M38&lt;&gt;"",IF(MAX(COUNTIF($M$6:$M$117,$M$6:$M$117))&gt;1,"x",""),"")&lt;&gt;"",M38+1,"")))</f>
        <v/>
      </c>
      <c r="O38" s="53" t="str">
        <f t="shared" ref="O38:O55" si="310">IF(M38&lt;&gt;"",IF($G38="3",IF(AND(M38&lt;=20,K38&gt;=$L$120),HLOOKUP(M38,Points_Table_Modified,IF(AP38&gt;=6,8,AP38+2),FALSE),0),IF(AND(M38&lt;=10,K38&gt;=$L$120),HLOOKUP(M38,Points_Table,IF(AP38&gt;=6,8,AP38+2),FALSE),0)),"")</f>
        <v/>
      </c>
      <c r="P38" s="127" t="str">
        <f t="shared" ref="P38:P55" si="311">IF(N38&lt;&gt;"",AVERAGE(IF(AND($G38="3",N38&lt;&gt;""),HLOOKUP(N38,Points_Table_Modified,IF(AP38&gt;=6,8,AP38+2),FALSE),IF(N38&lt;&gt;"",HLOOKUP(N38,Points_Table,IF(AP38&gt;=6,8,AP38+2),FALSE),"")),O38),O38)</f>
        <v/>
      </c>
      <c r="Q38" s="52" t="str">
        <f t="shared" ref="Q38:Q55" si="312">IF(AND($K38&lt;&gt;"",$G38="2"),$K38,"")</f>
        <v/>
      </c>
      <c r="R38" s="53" t="str">
        <f t="shared" ref="R38:R55" si="313">IF(AND($K38&lt;&gt;"",$G38="2"),_xlfn.RANK.EQ($K38,$Q$6:$Q$117),"")</f>
        <v/>
      </c>
      <c r="S38" s="53" t="str">
        <f t="shared" ref="S38:S55" si="314">IF($G38="6",IF(IF(R38&lt;&gt;"",IF(MAX(COUNTIF($R$6:$R$117,$R$6:$R$117))&gt;1,"x",""),"")&lt;&gt;"",R38+1,""),IF(Q38=0,"",IF(IF(R38&lt;&gt;"",IF(MAX(COUNTIF($R$6:$R$117,$R$6:$R$117))&gt;1,"x",""),"")&lt;&gt;"",R38+1,"")))</f>
        <v/>
      </c>
      <c r="T38" s="53" t="str">
        <f t="shared" ref="T38:T55" si="315">IF(R38&lt;&gt;"",IF($G38="3",IF(AND(R38&lt;=20,$K38&gt;=$L$120),HLOOKUP(R38,Points_Table_Modified,IF($AP38&gt;=6,8,$AP38+2),FALSE),0),IF(AND(R38&lt;=10,$K38&gt;=$L$120),HLOOKUP(R38,Points_Table,IF($AP38&gt;=6,8,$AP38+2),FALSE),0)),"")</f>
        <v/>
      </c>
      <c r="U38" s="127" t="str">
        <f t="shared" ref="U38:U55" si="316">IF(S38&lt;&gt;"",AVERAGE(IF(AND($G38="3",S38&lt;&gt;""),HLOOKUP(S38,Points_Table_Modified,IF(AV38&gt;=6,8,AV38+2),FALSE),IF(S38&lt;&gt;"",HLOOKUP(S38,Points_Table,IF(AV38&gt;=6,8,AV38+2),FALSE),"")),T38),T38)</f>
        <v/>
      </c>
      <c r="V38" s="52" t="str">
        <f t="shared" ref="V38:V55" si="317">IF(AND($K38&lt;&gt;"",$G38="3"),$K38,"")</f>
        <v/>
      </c>
      <c r="W38" s="53" t="str">
        <f t="shared" ref="W38:W55" si="318">IF(AND($K38&lt;&gt;"",$G38="3"),_xlfn.RANK.EQ($K38,$V$6:$V$117),"")</f>
        <v/>
      </c>
      <c r="X38" s="53" t="str">
        <f t="shared" ref="X38:X55" si="319">IF($G38="6",IF(IF(W38&lt;&gt;"",IF(MAX(COUNTIF($W$6:$W$117,$W$6:$W$117))&gt;1,"x",""),"")&lt;&gt;"",W38+1,""),IF(V38=0,"",IF(IF(W38&lt;&gt;"",IF(MAX(COUNTIF($W$6:$W$117,$W$6:$W$117))&gt;1,"x",""),"")&lt;&gt;"",W38+1,"")))</f>
        <v/>
      </c>
      <c r="Y38" s="53" t="str">
        <f t="shared" ref="Y38:Y55" si="320">IF(W38&lt;&gt;"",IF($G38="3",IF(AND(W38&lt;=20,$K38&gt;=$L$120),HLOOKUP(W38,Points_Table_Modified,IF($AP38&gt;=6,8,$AP38+2),FALSE),0),IF(AND(W38&lt;=10,$K38&gt;=$L$120),HLOOKUP(W38,Points_Table,IF($AP38&gt;=6,8,$AP38+2),FALSE),0)),"")</f>
        <v/>
      </c>
      <c r="Z38" s="127" t="str">
        <f t="shared" ref="Z38:Z55" si="321">IF(X38&lt;&gt;"",AVERAGE(IF(AND($G38="3",X38&lt;&gt;""),HLOOKUP(X38,Points_Table_Modified,IF(BA38&gt;=6,8,BA38+2),FALSE),IF(X38&lt;&gt;"",HLOOKUP(X38,Points_Table,IF(BA38&gt;=6,8,BA38+2),FALSE),"")),Y38),Y38)</f>
        <v/>
      </c>
      <c r="AA38" s="52" t="str">
        <f t="shared" ref="AA38:AA55" si="322">IF(AND($K38&lt;&gt;"",$G38="4"),$K38,"")</f>
        <v/>
      </c>
      <c r="AB38" s="53" t="str">
        <f t="shared" ref="AB38:AB55" si="323">IF(AND($K38&lt;&gt;"",$G38="4"),_xlfn.RANK.EQ($K38,$AA$6:$AA$117),"")</f>
        <v/>
      </c>
      <c r="AC38" s="53" t="str">
        <f t="shared" ref="AC38:AC55" si="324">IF($G38="6",IF(IF(AB38&lt;&gt;"",IF(MAX(COUNTIF($AB$6:$AB$117,$AB$6:$AB$117))&gt;1,"x",""),"")&lt;&gt;"",AB38+1,""),IF(AA38=0,"",IF(IF(AB38&lt;&gt;"",IF(MAX(COUNTIF($AB$6:$AB$117,$AB$6:$AB$117))&gt;1,"x",""),"")&lt;&gt;"",AB38+1,"")))</f>
        <v/>
      </c>
      <c r="AD38" s="53" t="str">
        <f t="shared" ref="AD38:AD55" si="325">IF(AB38&lt;&gt;"",IF($G38="3",IF(AND(AB38&lt;=20,$K38&gt;=$L$120),HLOOKUP(AB38,Points_Table_Modified,IF($AP38&gt;=6,8,$AP38+2),FALSE),0),IF(AND(AB38&lt;=10,$K38&gt;=$L$120),HLOOKUP(AB38,Points_Table,IF($AP38&gt;=6,8,$AP38+2),FALSE),0)),"")</f>
        <v/>
      </c>
      <c r="AE38" s="127" t="str">
        <f t="shared" ref="AE38:AE55" si="326">IF(AC38&lt;&gt;"",AVERAGE(IF(AND($G38="3",AC38&lt;&gt;""),HLOOKUP(AC38,Points_Table_Modified,IF(BF38&gt;=6,8,BF38+2),FALSE),IF(AC38&lt;&gt;"",HLOOKUP(AC38,Points_Table,IF(BF38&gt;=6,8,BF38+2),FALSE),"")),AD38),AD38)</f>
        <v/>
      </c>
      <c r="AF38" s="52" t="str">
        <f t="shared" ref="AF38:AF55" si="327">IF(AND($K38&lt;&gt;"",$G38="5"),$K38,"")</f>
        <v/>
      </c>
      <c r="AG38" s="53" t="str">
        <f t="shared" ref="AG38:AG55" si="328">IF(AND($K38&lt;&gt;"",$G38="5"),_xlfn.RANK.EQ($K38,$AF$6:$AF$117),"")</f>
        <v/>
      </c>
      <c r="AH38" s="53" t="str">
        <f t="shared" ref="AH38:AH55" si="329">IF($G38="6",IF(IF(AG38&lt;&gt;"",IF(MAX(COUNTIF($AG$6:$AG$117,$AG$6:$AG$117))&gt;1,"x",""),"")&lt;&gt;"",AG38+1,""),IF(AF38=0,"",IF(IF(AG38&lt;&gt;"",IF(MAX(COUNTIF($AG$6:$AG$117,$AG$6:$AG$117))&gt;1,"x",""),"")&lt;&gt;"",AG38+1,"")))</f>
        <v/>
      </c>
      <c r="AI38" s="53" t="str">
        <f t="shared" ref="AI38:AI55" si="330">IF(AG38&lt;&gt;"",IF($G38="3",IF(AND(AG38&lt;=20,$K38&gt;=$L$120),HLOOKUP(AG38,Points_Table_Modified,IF($AP38&gt;=6,8,$AP38+2),FALSE),0),IF(AND(AG38&lt;=10,$K38&gt;=$L$120),HLOOKUP(AG38,Points_Table,IF($AP38&gt;=6,8,$AP38+2),FALSE),0)),"")</f>
        <v/>
      </c>
      <c r="AJ38" s="127" t="str">
        <f t="shared" ref="AJ38:AJ55" si="331">IF(AH38&lt;&gt;"",AVERAGE(IF(AND($G38="3",AH38&lt;&gt;""),HLOOKUP(AH38,Points_Table_Modified,IF(BK38&gt;=6,8,BK38+2),FALSE),IF(AH38&lt;&gt;"",HLOOKUP(AH38,Points_Table,IF(BK38&gt;=6,8,BK38+2),FALSE),"")),AI38),AI38)</f>
        <v/>
      </c>
      <c r="AK38" s="52" t="str">
        <f t="shared" ref="AK38:AK55" si="332">IF(AND($K38&lt;&gt;"",$G38="6"),$K38,"")</f>
        <v/>
      </c>
      <c r="AL38" s="53" t="str">
        <f t="shared" ref="AL38:AL55" si="333">IF(AND($K38&lt;&gt;"",$G38="6"),_xlfn.RANK.EQ($K38,$AK$6:$AK$117),"")</f>
        <v/>
      </c>
      <c r="AM38" s="53" t="str">
        <f t="shared" ref="AM38:AM55" si="334">IF($G38="6",IF(IF(AL38&lt;&gt;"",IF(MAX(COUNTIF($AL$6:$AL$117,$AL$6:$AL$117))&gt;1,"x",""),"")&lt;&gt;"",AL38+1,""),IF(AK38=0,"",IF(IF(AL38&lt;&gt;"",IF(MAX(COUNTIF($AL$6:$AL$117,$AL$6:$AL$117))&gt;1,"x",""),"")&lt;&gt;"",AL38+1,"")))</f>
        <v/>
      </c>
      <c r="AN38" s="150" t="str">
        <f t="shared" ref="AN38:AN55" si="335">IF(AL38&lt;&gt;"",IF($G38="3",IF(AND(AL38&lt;=20,$K38&gt;=$L$120),HLOOKUP(AL38,Points_Table_Modified,IF($AP38&gt;=6,8,$AP38+2),FALSE),0),IF(AND(AL38&lt;=10,$K38&gt;=$L$120),HLOOKUP(AL38,Points_Table,IF($AP38&gt;=6,8,$AP38+2),FALSE),0)),"")</f>
        <v/>
      </c>
      <c r="AO38" s="127" t="str">
        <f t="shared" ref="AO38:AO55" si="336">IF(AM38&lt;&gt;"",AVERAGE(IF(AND($G38="3",AM38&lt;&gt;""),HLOOKUP(AM38,Points_Table_Modified,IF(BP38&gt;=6,8,BP38+2),FALSE),IF(AM38&lt;&gt;"",HLOOKUP(AM38,Points_Table,IF(BP38&gt;=6,8,BP38+2),FALSE),"")),AN38),AN38)</f>
        <v/>
      </c>
      <c r="AP38" s="191">
        <f t="shared" ref="AP38:AP55" si="337">VLOOKUP($G38,Entries_C_Event,4,FALSE)</f>
        <v>7</v>
      </c>
      <c r="AQ38" s="53" t="str">
        <f t="shared" ref="AQ38:AQ55" si="338">CONCATENATE(AL38,AG38,AB38,W38,R38,M38)</f>
        <v/>
      </c>
      <c r="AR38" s="181" t="str">
        <f t="shared" ref="AR38:AR55" si="339">IF(AQ38&lt;&gt;"",IF(AND($G38="3",K38&lt;&gt;""),10,IF(K38&lt;&gt;"",5,"")),"")</f>
        <v/>
      </c>
      <c r="AS38" s="159">
        <f t="shared" ref="AS38:AS55" si="340">_xlfn.NUMBERVALUE(IF(AQ38&lt;&gt;"",CONCATENATE(AO38,AJ38,AE38,Z38,U38,P38),""))</f>
        <v>0</v>
      </c>
      <c r="AT38" s="127" t="str">
        <f t="shared" ref="AT38:AT55" si="341">IF(ISERROR(AR38+AS38)=TRUE,"",AR38+AS38)</f>
        <v/>
      </c>
      <c r="AU38" s="130"/>
      <c r="AV38" s="55" t="str">
        <f t="shared" ref="AV38:AV55" si="342">IF(AND($AU38&lt;&gt;"",$G38="1"),$AU38,"")</f>
        <v/>
      </c>
      <c r="AW38" s="53" t="str">
        <f t="shared" ref="AW38:AW55" si="343">IF(AND($AU38&lt;&gt;"",$G38="1"),_xlfn.RANK.EQ($AU38,$AV$6:$AV$117),"")</f>
        <v/>
      </c>
      <c r="AX38" s="53" t="str">
        <f t="shared" ref="AX38:AX55" si="344">IF($G38="6",IF(IF(AW38&lt;&gt;"",IF(MAX(COUNTIF($AW$6:$AW$117,$AW$6:$AW$117))&gt;1,"x",""),"")&lt;&gt;"",AW38+1,""),IF(AV38=0,"",IF(IF(AW38&lt;&gt;"",IF(MAX(COUNTIF($AW$6:$AW$117,$AW$6:$AW$117))&gt;1,"x",""),"")&lt;&gt;"",AW38+1,"")))</f>
        <v/>
      </c>
      <c r="AY38" s="53" t="str">
        <f t="shared" ref="AY38:AY55" si="345">IF(AW38&lt;&gt;"",IF($G38="3",IF(AND(AW38&lt;=20,$AU38&gt;=$AV$120),HLOOKUP(AW38,Points_Table_Modified,IF($BZ38&gt;=6,8,$BZ38+2),FALSE),0),IF(AND(AW38&lt;=10,$AU38&gt;=$AV$120),HLOOKUP(AW38,Points_Table,IF($BZ38&gt;=6,8,$BZ38+2),FALSE),0)),"")</f>
        <v/>
      </c>
      <c r="AZ38" s="124" t="str">
        <f t="shared" ref="AZ38:AZ55" si="346">IF(AX38&lt;&gt;"",AVERAGE(IF(AND($G38="3",AX38&lt;&gt;""),HLOOKUP(AX38,Points_Table_Modified,IF(BZ38&gt;=6,8,BZ38+2),FALSE),IF(AX38&lt;&gt;"",HLOOKUP(AX38,Points_Table,IF(BZ38&gt;=6,8,BZ38+2),FALSE),"")),AY38),AY38)</f>
        <v/>
      </c>
      <c r="BA38" s="52" t="str">
        <f t="shared" ref="BA38:BA55" si="347">IF(AND($AU38&lt;&gt;"",$G38="2"),$AU38,"")</f>
        <v/>
      </c>
      <c r="BB38" s="53" t="str">
        <f t="shared" ref="BB38:BB55" si="348">IF(AND($AU38&lt;&gt;"",$G38="2"),_xlfn.RANK.EQ($AU38,$BA$6:$BA$117),"")</f>
        <v/>
      </c>
      <c r="BC38" s="53" t="str">
        <f t="shared" ref="BC38:BC55" si="349">IF($G38="6",IF(IF(BB38&lt;&gt;"",IF(MAX(COUNTIF($BB$6:$BB$117,$BB$6:$BB$117))&gt;1,"x",""),"")&lt;&gt;"",BB38+1,""),IF(BA38=0,"",IF(IF(BB38&lt;&gt;"",IF(MAX(COUNTIF($BB$6:$BB$117,$BB$6:$BB$117))&gt;1,"x",""),"")&lt;&gt;"",BB38+1,"")))</f>
        <v/>
      </c>
      <c r="BD38" s="53" t="str">
        <f t="shared" ref="BD38:BD55" si="350">IF(BB38&lt;&gt;"",IF($G38="3",IF(AND(BB38&lt;=20,$AU38&gt;=$BA$120),HLOOKUP(BB38,Points_Table_Modified,IF($BZ38&gt;=6,8,$BZ38+2),FALSE),0),IF(AND(BB38&lt;=10,$AU38&gt;=$BA$120),HLOOKUP(BB38,Points_Table,IF($BZ38&gt;=6,8,$BZ38+2),FALSE),0)),"")</f>
        <v/>
      </c>
      <c r="BE38" s="124" t="str">
        <f t="shared" ref="BE38:BE55" si="351">IF(BC38&lt;&gt;"",AVERAGE(IF(AND($G38="3",BC38&lt;&gt;""),HLOOKUP(BC38,Points_Table_Modified,IF(BZ38&gt;=6,8,BZ38+2),FALSE),IF(BC38&lt;&gt;"",HLOOKUP(BC38,Points_Table,IF(BZ38&gt;=6,8,BZ38+2),FALSE),"")),BD38),BD38)</f>
        <v/>
      </c>
      <c r="BF38" s="52" t="str">
        <f t="shared" ref="BF38:BF55" si="352">IF(AND($AU38&lt;&gt;"",$G38="3"),$AU38,"")</f>
        <v/>
      </c>
      <c r="BG38" s="53" t="str">
        <f t="shared" ref="BG38:BG55" si="353">IF(AND($AU38&lt;&gt;"",$G38="3"),_xlfn.RANK.EQ($AU38,$BF$6:$BF$117),"")</f>
        <v/>
      </c>
      <c r="BH38" s="53" t="str">
        <f t="shared" ref="BH38:BH55" si="354">IF($G38="6",IF(IF(BG38&lt;&gt;"",IF(MAX(COUNTIF($BG$6:$BG$117,$BG$6:$BG$117))&gt;1,"x",""),"")&lt;&gt;"",BG38+1,""),IF(BF38=0,"",IF(IF(BG38&lt;&gt;"",IF(MAX(COUNTIF($BG$6:$BG$117,$BG$6:$BG$117))&gt;1,"x",""),"")&lt;&gt;"",BG38+1,"")))</f>
        <v/>
      </c>
      <c r="BI38" s="53" t="str">
        <f t="shared" ref="BI38:BI55" si="355">IF(BG38&lt;&gt;"",IF($G38="3",IF(AND(BG38&lt;=20,$AU38&gt;=$BF$120),HLOOKUP(BG38,Points_Table_Modified,IF($BZ38&gt;=6,8,$BZ38+2),FALSE),0),IF(AND(BG38&lt;=10,$AU38&gt;=$BF$120),HLOOKUP(BG38,Points_Table,IF($BZ38&gt;=6,8,$BZ38+2),FALSE),0)),"")</f>
        <v/>
      </c>
      <c r="BJ38" s="54" t="str">
        <f t="shared" ref="BJ38:BJ55" si="356">IF(BH38&lt;&gt;"",AVERAGE(IF(AND($G38="3",BH38&lt;&gt;""),HLOOKUP(BH38,Points_Table_Modified,IF(BZ38&gt;=6,8,BZ38+2),FALSE),IF(BH38&lt;&gt;"",HLOOKUP(BH38,Points_Table,IF(BZ38&gt;=6,8,BZ38+2),FALSE),"")),BI38),BI38)</f>
        <v/>
      </c>
      <c r="BK38" s="52" t="str">
        <f t="shared" ref="BK38:BK55" si="357">IF(AND($AU38&lt;&gt;"",$G38="4"),$AU38,"")</f>
        <v/>
      </c>
      <c r="BL38" s="53" t="str">
        <f t="shared" ref="BL38:BL55" si="358">IF(AND($AU38&lt;&gt;"",$G38="4"),_xlfn.RANK.EQ($AU38,$BK$6:$BK$117),"")</f>
        <v/>
      </c>
      <c r="BM38" s="53" t="str">
        <f t="shared" ref="BM38:BM55" si="359">IF($G38="6",IF(IF(BL38&lt;&gt;"",IF(MAX(COUNTIF($BL$6:$BL$117,$BL$6:$BL$117))&gt;1,"x",""),"")&lt;&gt;"",BL38+1,""),IF(BK38=0,"",IF(IF(BL38&lt;&gt;"",IF(MAX(COUNTIF($BL$6:$BL$117,$BL$6:$BL$117))&gt;1,"x",""),"")&lt;&gt;"",BL38+1,"")))</f>
        <v/>
      </c>
      <c r="BN38" s="53" t="str">
        <f t="shared" ref="BN38:BN55" si="360">IF(BL38&lt;&gt;"",IF($G38="3",IF(AND(BL38&lt;=20,$AU38&gt;=$BK$120),HLOOKUP(BL38,Points_Table_Modified,IF($BZ38&gt;=6,8,$BZ38+2),FALSE),0),IF(AND(BL38&lt;=10,$AU38&gt;=$BK$120),HLOOKUP(BL38,Points_Table,IF($BZ38&gt;=6,8,$BZ38+2),FALSE),0)),"")</f>
        <v/>
      </c>
      <c r="BO38" s="54" t="str">
        <f t="shared" ref="BO38:BO55" si="361">IF(BM38&lt;&gt;"",AVERAGE(IF(AND($G38="3",BM38&lt;&gt;""),HLOOKUP(BM38,Points_Table_Modified,IF(BZ38&gt;=6,8,BZ38+2),FALSE),IF(BM38&lt;&gt;"",HLOOKUP(BM38,Points_Table,IF(BZ38&gt;=6,8,BZ38+2),FALSE),"")),BN38),BN38)</f>
        <v/>
      </c>
      <c r="BP38" s="52" t="str">
        <f t="shared" ref="BP38:BP55" si="362">IF(AND($AU38&lt;&gt;"",$G38="5"),$AU38,"")</f>
        <v/>
      </c>
      <c r="BQ38" s="53" t="str">
        <f t="shared" ref="BQ38:BQ55" si="363">IF(AND($AU38&lt;&gt;"",$G38="5"),_xlfn.RANK.EQ($AU38,$BP$6:$BP$117),"")</f>
        <v/>
      </c>
      <c r="BR38" s="53" t="str">
        <f t="shared" ref="BR38:BR55" si="364">IF($G38="6",IF(IF(BQ38&lt;&gt;"",IF(MAX(COUNTIF($BQ$6:$BQ$117,$BQ$6:$BQ$117))&gt;1,"x",""),"")&lt;&gt;"",BQ38+1,""),IF(BP38=0,"",IF(IF(BQ38&lt;&gt;"",IF(MAX(COUNTIF($BQ$6:$BQ$117,$BQ$6:$BQ$117))&gt;1,"x",""),"")&lt;&gt;"",BQ38+1,"")))</f>
        <v/>
      </c>
      <c r="BS38" s="53" t="str">
        <f t="shared" ref="BS38:BS55" si="365">IF(BQ38&lt;&gt;"",IF($G38="3",IF(AND(BQ38&lt;=20,$AU38&gt;=$BP$120),HLOOKUP(BQ38,Points_Table_Modified,IF($BZ38&gt;=6,8,$BZ38+2),FALSE),0),IF(AND(BQ38&lt;=10,$AU38&gt;=$BP$120),HLOOKUP(BQ38,Points_Table,IF($BZ38&gt;=6,8,$BZ38+2),FALSE),0)),"")</f>
        <v/>
      </c>
      <c r="BT38" s="54" t="str">
        <f t="shared" ref="BT38:BT55" si="366">IF(BR38&lt;&gt;"",AVERAGE(IF(AND($G38="3",BR38&lt;&gt;""),HLOOKUP(BR38,Points_Table_Modified,IF(BZ38&gt;=6,8,BZ38+2),FALSE),IF(BR38&lt;&gt;"",HLOOKUP(BR38,Points_Table,IF(BZ38&gt;=6,8,BZ38+2),FALSE),"")),BS38),BS38)</f>
        <v/>
      </c>
      <c r="BU38" s="52" t="str">
        <f t="shared" ref="BU38:BU55" si="367">IF(AND($AU38&lt;&gt;"",$G38="6"),$AU38,"")</f>
        <v/>
      </c>
      <c r="BV38" s="53" t="str">
        <f t="shared" ref="BV38:BV55" si="368">IF(AND($AU38&lt;&gt;"",$G38="6"),_xlfn.RANK.EQ($AU38,$BU$6:$BU$117),"")</f>
        <v/>
      </c>
      <c r="BW38" s="53" t="str">
        <f t="shared" ref="BW38:BW55" si="369">IF($G38="6",IF(IF(BV38&lt;&gt;"",IF(MAX(COUNTIF($BV$6:$BV$117,$BV$6:$BV$117))&gt;1,"x",""),"")&lt;&gt;"",BV38+1,""),IF(BU38=0,"",IF(IF(BV38&lt;&gt;"",IF(MAX(COUNTIF($BV$6:$BV$117,$BV$6:$BV$117))&gt;1,"x",""),"")&lt;&gt;"",BV38+1,"")))</f>
        <v/>
      </c>
      <c r="BX38" s="53" t="str">
        <f t="shared" ref="BX38:BX55" si="370">IF(BV38&lt;&gt;"",IF($G38="3",IF(AND(BV38&lt;=20,$AU38&gt;=$BU$120),HLOOKUP(BV38,Points_Table_Modified,IF($BZ38&gt;=6,8,$BZ38+2),FALSE),0),IF(AND(BV38&lt;=10,$AU38&gt;=$BU$120),HLOOKUP(BV38,Points_Table,IF($BZ38&gt;=6,8,$BZ38+2),FALSE),0)),"")</f>
        <v/>
      </c>
      <c r="BY38" s="54" t="str">
        <f t="shared" ref="BY38:BY55" si="371">IF(BW38&lt;&gt;"",AVERAGE(IF(AND($G38="3",BW38&lt;&gt;""),HLOOKUP(BW38,Points_Table_Modified,IF(BZ38&gt;=6,8,BZ38+2),FALSE),IF(BW38&lt;&gt;"",HLOOKUP(BW38,Points_Table,IF(BZ38&gt;=6,8,BZ38+2),FALSE),"")),BX38),BX38)</f>
        <v/>
      </c>
      <c r="BZ38" s="165"/>
      <c r="CA38" s="53" t="str">
        <f t="shared" ref="CA38:CA55" si="372">CONCATENATE(BV38,BQ38,BL38,BG38,BB38,AW38)</f>
        <v/>
      </c>
      <c r="CB38" s="181" t="str">
        <f t="shared" ref="CB38:CB55" si="373">IF(CA38&lt;&gt;"",IF(AND($G38="3",AU38&lt;&gt;""),10,IF(AU38&lt;&gt;"",5,"")),"")</f>
        <v/>
      </c>
      <c r="CC38" s="127">
        <f t="shared" ref="CC38:CC55" si="374">_xlfn.NUMBERVALUE(IF(CA38&lt;&gt;"",CONCATENATE(BY38,BT38,BO38,BJ38,BE38,AZ38),""))</f>
        <v>0</v>
      </c>
      <c r="CD38" s="127" t="str">
        <f t="shared" ref="CD38:CD55" si="375">IF(ISERROR(CB38+CC38)=TRUE,"",CB38+CC38)</f>
        <v/>
      </c>
      <c r="CE38" s="130">
        <v>43</v>
      </c>
      <c r="CF38" s="55" t="str">
        <f t="shared" ref="CF38:CF55" si="376">IF(AND($CE38&lt;&gt;"",$G38="1"),$CE38,"")</f>
        <v/>
      </c>
      <c r="CG38" s="53" t="str">
        <f t="shared" ref="CG38:CG55" si="377">IF(AND($CE38&lt;&gt;"",$G38="1"),_xlfn.RANK.EQ($CE38,$CF$6:$CF$117),"")</f>
        <v/>
      </c>
      <c r="CH38" s="53" t="str">
        <f t="shared" ref="CH38:CH55" si="378">IF($G38="6",IF(IF(CG38&lt;&gt;"",IF(MAX(COUNTIF($CG$6:$CG$117,$CG$6:$CG$117))&gt;1,"x",""),"")&lt;&gt;"",CG38+1,""),IF(CF38=0,"",IF(IF(CG38&lt;&gt;"",IF(MAX(COUNTIF($CG$6:$CG$117,$CG$6:$CG$117))&gt;1,"x",""),"")&lt;&gt;"",CG38+1,"")))</f>
        <v/>
      </c>
      <c r="CI38" s="53" t="str">
        <f t="shared" ref="CI38:CI55" si="379">IF(CG38&lt;&gt;"",IF($G38="3",IF(AND(CG38&lt;=20,$CE38&gt;=$CF$120),HLOOKUP(CG38,Points_Table_Modified,IF($DJ38&gt;=6,8,$DJ38+2),FALSE),0),IF(AND(CG38&lt;=10,$CE38&gt;=$CF$120),HLOOKUP(CG38,Points_Table,IF($DJ38&gt;=6,8,$DJ38+2),FALSE),0)),"")</f>
        <v/>
      </c>
      <c r="CJ38" s="124" t="str">
        <f t="shared" ref="CJ38:CJ55" si="380">IF(CH38&lt;&gt;"",AVERAGE(IF(AND($G38="3",CH38&lt;&gt;""),HLOOKUP(CH38,Points_Table_Modified,IF(DJ38&gt;=6,8,DJ38+2),FALSE),IF(CH38&lt;&gt;"",HLOOKUP(CH38,Points_Table,IF(DJ38&gt;=6,8,DJ38+2),FALSE),"")),CI38),CI38)</f>
        <v/>
      </c>
      <c r="CK38" s="52">
        <f t="shared" ref="CK38:CK55" si="381">IF(AND($CE38&lt;&gt;"",$G38="2"),$CE38,"")</f>
        <v>43</v>
      </c>
      <c r="CL38" s="53">
        <f t="shared" ref="CL38:CL55" si="382">IF(AND($CE38&lt;&gt;"",$G38="2"),_xlfn.RANK.EQ($CE38,$CK$6:$CK$117),"")</f>
        <v>7</v>
      </c>
      <c r="CM38" s="53" t="str">
        <f t="shared" ref="CM38:CM55" si="383">IF($G38="6",IF(IF(CL38&lt;&gt;"",IF(MAX(COUNTIF($CL$6:$CL$117,$CL$6:$CL$117))&gt;1,"x",""),"")&lt;&gt;"",CL38+1,""),IF(CK38=0,"",IF(IF(CL38&lt;&gt;"",IF(MAX(COUNTIF($CL$6:$CL$117,$CL$6:$CL$117))&gt;1,"x",""),"")&lt;&gt;"",CL38+1,"")))</f>
        <v/>
      </c>
      <c r="CN38" s="53">
        <f t="shared" ref="CN38:CN55" si="384">IF(CL38&lt;&gt;"",IF($G38="3",IF(AND(CL38&lt;=20,$CE38&gt;=$CK$120),HLOOKUP(CL38,Points_Table_Modified,IF($DJ38&gt;=6,8,$DJ38+2),FALSE),0),IF(AND(CL38&lt;=10,$CE38&gt;=$CK$120),HLOOKUP(CL38,Points_Table,IF($DJ38&gt;=6,8,$DJ38+2),FALSE),0)),"")</f>
        <v>0</v>
      </c>
      <c r="CO38" s="124">
        <f t="shared" ref="CO38:CO55" si="385">IF(CM38&lt;&gt;"",AVERAGE(IF(AND($G38="3",CM38&lt;&gt;""),HLOOKUP(CM38,Points_Table_Modified,IF(DJ38&gt;=6,8,DJ38+2),FALSE),IF(CM38&lt;&gt;"",HLOOKUP(CM38,Points_Table,IF(DJ38&gt;=6,8,DJ38+2),FALSE),"")),CN38),CN38)</f>
        <v>0</v>
      </c>
      <c r="CP38" s="52" t="str">
        <f t="shared" ref="CP38:CP55" si="386">IF(AND($CE38&lt;&gt;"",$G38="3"),$CE38,"")</f>
        <v/>
      </c>
      <c r="CQ38" s="53" t="str">
        <f t="shared" ref="CQ38:CQ55" si="387">IF(AND($CE38&lt;&gt;"",$G38="3"),_xlfn.RANK.EQ($CE38,$CP$6:$CP$117),"")</f>
        <v/>
      </c>
      <c r="CR38" s="53" t="str">
        <f t="shared" ref="CR38:CR55" si="388">IF($G38="6",IF(IF(CQ38&lt;&gt;"",IF(MAX(COUNTIF($CQ$6:$CQ$117,$CQ$6:$CQ$117))&gt;1,"x",""),"")&lt;&gt;"",CQ38+1,""),IF(CP38=0,"",IF(IF(CQ38&lt;&gt;"",IF(MAX(COUNTIF($CQ$6:$CQ$117,$CQ$6:$CQ$117))&gt;1,"x",""),"")&lt;&gt;"",CQ38+1,"")))</f>
        <v/>
      </c>
      <c r="CS38" s="53" t="str">
        <f t="shared" ref="CS38:CS55" si="389">IF(CQ38&lt;&gt;"",IF($G38="3",IF(AND(CQ38&lt;=20,$CE38&gt;=$CP$120),HLOOKUP(CQ38,Points_Table_Modified,IF($DJ38&gt;=6,8,$DJ38+2),FALSE),0),IF(AND(CQ38&lt;=10,$CE38&gt;=$CP$120),HLOOKUP(CQ38,Points_Table,IF($DJ38&gt;=6,8,$DJ38+2),FALSE),0)),"")</f>
        <v/>
      </c>
      <c r="CT38" s="54" t="str">
        <f t="shared" ref="CT38:CT55" si="390">IF(CR38&lt;&gt;"",AVERAGE(IF(AND($G38="3",CR38&lt;&gt;""),HLOOKUP(CR38,Points_Table_Modified,IF(DJ38&gt;=6,8,DJ38+2),FALSE),IF(CR38&lt;&gt;"",HLOOKUP(CR38,Points_Table,IF(DJ38&gt;=6,8,DJ38+2),FALSE),"")),CS38),CS38)</f>
        <v/>
      </c>
      <c r="CU38" s="52" t="str">
        <f t="shared" ref="CU38:CU55" si="391">IF(AND($CE38&lt;&gt;"",$G38="4"),$CE38,"")</f>
        <v/>
      </c>
      <c r="CV38" s="53" t="str">
        <f t="shared" ref="CV38:CV55" si="392">IF(AND($CE38&lt;&gt;"",$G38="4"),_xlfn.RANK.EQ($CE38,$CU$6:$CU$117),"")</f>
        <v/>
      </c>
      <c r="CW38" s="53" t="str">
        <f t="shared" ref="CW38:CW55" si="393">IF($G38="6",IF(IF(CV38&lt;&gt;"",IF(MAX(COUNTIF($CV$6:$CV$117,$CV$6:$CV$117))&gt;1,"x",""),"")&lt;&gt;"",CV38+1,""),IF(CU38=0,"",IF(IF(CV38&lt;&gt;"",IF(MAX(COUNTIF($CV$6:$CV$117,$CV$6:$CV$117))&gt;1,"x",""),"")&lt;&gt;"",CV38+1,"")))</f>
        <v/>
      </c>
      <c r="CX38" s="53" t="str">
        <f t="shared" ref="CX38:CX49" si="394">IF(CV38&lt;&gt;"",IF($G38="3",IF(AND(CV38&lt;=20,CE38&gt;=CU147),HLOOKUP(CV38,Points_Table_Modified,IF(DJ38&gt;=6,8,DJ38+2),FALSE),0),IF(AND(CV38&lt;=10,$CE38&gt;=CU147),HLOOKUP(CV38,Points_Table,IF(DJ38&gt;=6,8,DJ38+2),FALSE),0)),"")</f>
        <v/>
      </c>
      <c r="CY38" s="54" t="str">
        <f t="shared" ref="CY38:CY55" si="395">IF(CW38&lt;&gt;"",AVERAGE(IF(AND($G38="3",CW38&lt;&gt;""),HLOOKUP(CW38,Points_Table_Modified,IF(DJ38&gt;=6,8,DJ38+2),FALSE),IF(CW38&lt;&gt;"",HLOOKUP(CW38,Points_Table,IF(DJ38&gt;=6,8,DJ38+2),FALSE),"")),CX38),CX38)</f>
        <v/>
      </c>
      <c r="CZ38" s="52" t="str">
        <f t="shared" ref="CZ38:CZ55" si="396">IF(AND($CE38&lt;&gt;"",$G38="5"),$CE38,"")</f>
        <v/>
      </c>
      <c r="DA38" s="53" t="str">
        <f t="shared" ref="DA38:DA55" si="397">IF(AND($CE38&lt;&gt;"",$G38="5"),_xlfn.RANK.EQ($CE38,$CZ$6:$CZ$117),"")</f>
        <v/>
      </c>
      <c r="DB38" s="53" t="str">
        <f t="shared" ref="DB38:DB55" si="398">IF($G38="6",IF(IF(DA38&lt;&gt;"",IF(MAX(COUNTIF($DA$6:$DA$117,$DA$6:$DA$117))&gt;1,"x",""),"")&lt;&gt;"",DA38+1,""),IF(CZ38=0,"",IF(IF(DA38&lt;&gt;"",IF(MAX(COUNTIF($DA$6:$DA$117,$DA$6:$DA$117))&gt;1,"x",""),"")&lt;&gt;"",DA38+1,"")))</f>
        <v/>
      </c>
      <c r="DC38" s="53" t="str">
        <f t="shared" ref="DC38:DC55" si="399">IF(DA38&lt;&gt;"",IF($G38="3",IF(AND(DA38&lt;=20,$CE38&gt;=$CZ$120),HLOOKUP(DA38,Points_Table_Modified,IF($DJ38&gt;=6,8,$DJ38+2),FALSE),0),IF(AND(DA38&lt;=10,$CE38&gt;=$CZ$120),HLOOKUP(DA38,Points_Table,IF($DJ38&gt;=6,8,$DJ38+2),FALSE),0)),"")</f>
        <v/>
      </c>
      <c r="DD38" s="54" t="str">
        <f t="shared" ref="DD38:DD55" si="400">IF(DB38&lt;&gt;"",AVERAGE(IF(AND($G38="3",DB38&lt;&gt;""),HLOOKUP(DB38,Points_Table_Modified,IF(DJ38&gt;=6,8,DJ38+2),FALSE),IF(DB38&lt;&gt;"",HLOOKUP(DB38,Points_Table,IF(DJ38&gt;=6,8,DJ38+2),FALSE),"")),DC38),DC38)</f>
        <v/>
      </c>
      <c r="DE38" s="52" t="str">
        <f t="shared" ref="DE38:DE55" si="401">IF(AND($CE38&lt;&gt;"",$G38="6"),$CE38,"")</f>
        <v/>
      </c>
      <c r="DF38" s="53" t="str">
        <f t="shared" ref="DF38:DF55" si="402">IF(AND($CE38&lt;&gt;"",$G38="6"),_xlfn.RANK.EQ($CE38,$DE$6:$DE$117),"")</f>
        <v/>
      </c>
      <c r="DG38" s="53" t="str">
        <f t="shared" ref="DG38:DG55" si="403">IF($G38="6",IF(IF(DF38&lt;&gt;"",IF(MAX(COUNTIF($DF$6:$DF$117,$DF$6:$DF$117))&gt;1,"x",""),"")&lt;&gt;"",DF38+1,""),IF(DE38=0,"",IF(IF(DF38&lt;&gt;"",IF(MAX(COUNTIF($DF$6:$DF$117,$DF$6:$DF$117))&gt;1,"x",""),"")&lt;&gt;"",DF38+1,"")))</f>
        <v/>
      </c>
      <c r="DH38" s="53" t="str">
        <f t="shared" si="300"/>
        <v/>
      </c>
      <c r="DI38" s="54" t="str">
        <f t="shared" ref="DI38:DI55" si="404">IF(DG38&lt;&gt;"",AVERAGE(IF(AND($G38="3",DG38&lt;&gt;""),HLOOKUP(DG38,Points_Table_Modified,IF(DJ38&gt;=6,8,DJ38+2),FALSE),IF(DG38&lt;&gt;"",HLOOKUP(DG38,Points_Table,IF(DJ38&gt;=6,8,DJ38+2),FALSE),"")),DH38),DH38)</f>
        <v/>
      </c>
      <c r="DJ38" s="165">
        <f t="shared" ref="DJ38:DJ55" si="405">VLOOKUP($G38,Entries_C_Event,6,FALSE)</f>
        <v>7</v>
      </c>
      <c r="DK38" s="53" t="str">
        <f t="shared" ref="DK38:DK55" si="406">CONCATENATE(DF38,DA38,CV38,CQ38,CL38,CG38)</f>
        <v>7</v>
      </c>
      <c r="DL38" s="181">
        <f t="shared" ref="DL38:DL55" si="407">IF(DK38&lt;&gt;"",IF(AND($G38="3",CE38&lt;&gt;""),10,IF(CE38&lt;&gt;"",5,"")),"")</f>
        <v>5</v>
      </c>
      <c r="DM38" s="159">
        <f t="shared" ref="DM38:DM55" si="408">_xlfn.NUMBERVALUE(IF(DK38&lt;&gt;"",CONCATENATE(DI38,DD38,CY38,CT38,CO38,CJ38),""))</f>
        <v>0</v>
      </c>
      <c r="DN38" s="127">
        <f t="shared" ref="DN38:DN55" si="409">IF(ISERROR(DL38+DM38)=TRUE,"",DL38+DM38)</f>
        <v>5</v>
      </c>
      <c r="DO38" s="130"/>
      <c r="DP38" s="55" t="str">
        <f t="shared" ref="DP38:DP55" si="410">IF(AND($DO38&lt;&gt;"",$G38="1"),$DO38,"")</f>
        <v/>
      </c>
      <c r="DQ38" s="53" t="str">
        <f t="shared" ref="DQ38:DQ55" si="411">IF(AND($DO38&lt;&gt;"",$G38="1"),_xlfn.RANK.EQ($DO38,$DP$6:$DP$117),"")</f>
        <v/>
      </c>
      <c r="DR38" s="53" t="str">
        <f t="shared" ref="DR38:DR55" si="412">IF($G38="6",IF(IF(DQ38&lt;&gt;"",IF(MAX(COUNTIF($DQ$6:$DQ$117,$DQ$6:$DQ$117))&gt;1,"x",""),"")&lt;&gt;"",DQ38+1,""),IF(DP38=0,"",IF(IF(DQ38&lt;&gt;"",IF(MAX(COUNTIF($DQ$6:$DQ$117,$DQ$6:$DQ$117))&gt;1,"x",""),"")&lt;&gt;"",DQ38+1,"")))</f>
        <v/>
      </c>
      <c r="DS38" s="53" t="str">
        <f t="shared" ref="DS38:DS55" si="413">IF(DQ38&lt;&gt;"",IF($G38="3",IF(AND(DQ38&lt;=20,DO38&gt;=$DP$120),HLOOKUP(DQ38,Points_Table_Modified,IF(ET38&gt;=6,8,ET38+2),FALSE),0),IF(AND(DQ38&lt;=10,DO38&gt;=$DP$120),HLOOKUP(DQ38,Points_Table,IF(ET38&gt;=6,8,ET38+2),FALSE),0)),"")</f>
        <v/>
      </c>
      <c r="DT38" s="124" t="str">
        <f t="shared" ref="DT38:DT55" si="414">IF(DR38&lt;&gt;"",AVERAGE(IF(AND($G38="3",DR38&lt;&gt;""),HLOOKUP(DR38,Points_Table_Modified,IF(ET38&gt;=6,8,ET38+2),FALSE),IF(DR38&lt;&gt;"",HLOOKUP(DR38,Points_Table,IF(ET38&gt;=6,8,ET38+2),FALSE),"")),DS38),DS38)</f>
        <v/>
      </c>
      <c r="DU38" s="52" t="str">
        <f t="shared" ref="DU38:DU55" si="415">IF(AND(DO38&lt;&gt;"",$G38="2"),DO38,"")</f>
        <v/>
      </c>
      <c r="DV38" s="53" t="str">
        <f t="shared" ref="DV38:DV55" si="416">IF(AND(DO38&lt;&gt;"",$G38="2"),_xlfn.RANK.EQ(DO38,$DU$6:$DU$117),"")</f>
        <v/>
      </c>
      <c r="DW38" s="53" t="str">
        <f t="shared" ref="DW38:DW55" si="417">IF($G38="6",IF(IF(DV38&lt;&gt;"",IF(MAX(COUNTIF($DV$6:$DV$117,$DV$6:$DV$117))&gt;1,"x",""),"")&lt;&gt;"",DV38+1,""),IF(DU38=0,"",IF(IF(DV38&lt;&gt;"",IF(MAX(COUNTIF($DV$6:$DV$117,$DV$6:$DV$117))&gt;1,"x",""),"")&lt;&gt;"",DV38+1,"")))</f>
        <v/>
      </c>
      <c r="DX38" s="53" t="str">
        <f t="shared" ref="DX38:DX55" si="418">IF(DV38&lt;&gt;"",IF($G38="3",IF(AND(DV38&lt;=20,DO38&gt;=$DU$120),HLOOKUP(DV38,Points_Table_Modified,IF(ET38&gt;=6,8,ET38+2),FALSE),0),IF(AND(DV38&lt;=10,DO38&gt;=$DU$120),HLOOKUP(DV38,Points_Table,IF(ET38&gt;=6,8,ET38+2),FALSE),0)),"")</f>
        <v/>
      </c>
      <c r="DY38" s="124" t="str">
        <f t="shared" ref="DY38:DY55" si="419">IF(DW38&lt;&gt;"",AVERAGE(IF(AND($G38="3",DW38&lt;&gt;""),HLOOKUP(DW38,Points_Table_Modified,IF(ET38&gt;=6,8,ET38+2),FALSE),IF(DW38&lt;&gt;"",HLOOKUP(DW38,Points_Table,IF(ET38&gt;=6,8,ET38+2),FALSE),"")),DX38),DX38)</f>
        <v/>
      </c>
      <c r="DZ38" s="52" t="str">
        <f t="shared" ref="DZ38:DZ55" si="420">IF(AND(DO38&lt;&gt;"",$G38="3"),DO38,"")</f>
        <v/>
      </c>
      <c r="EA38" s="53" t="str">
        <f t="shared" ref="EA38:EA55" si="421">IF(AND(DO38&lt;&gt;"",$G38="3"),_xlfn.RANK.EQ(DO38,$DZ$6:$DZ$117),"")</f>
        <v/>
      </c>
      <c r="EB38" s="53" t="str">
        <f t="shared" ref="EB38:EB55" si="422">IF($G38="6",IF(IF(EA38&lt;&gt;"",IF(MAX(COUNTIF($EA$6:$EA$117,$EA$6:$EA$117))&gt;1,"x",""),"")&lt;&gt;"",EA38+1,""),IF(DZ38=0,"",IF(IF(EA38&lt;&gt;"",IF(MAX(COUNTIF($EA$6:$EA$117,$EA$6:$EA$117))&gt;1,"x",""),"")&lt;&gt;"",EA38+1,"")))</f>
        <v/>
      </c>
      <c r="EC38" s="53" t="str">
        <f t="shared" ref="EC38:EC55" si="423">IF(EA38&lt;&gt;"",IF($G38="3",IF(AND(EA38&lt;=20,DO38&gt;=$DZ$120),HLOOKUP(EA38,Points_Table_Modified,IF(ET38&gt;=6,8,ET38),FALSE),0),IF(AND(EA38&lt;=10,DO38&gt;=$DZ$120),HLOOKUP(EA38,Points_Table,IF(ET38&gt;=6,8,ET38+2),FALSE),0)),"")</f>
        <v/>
      </c>
      <c r="ED38" s="57" t="str">
        <f t="shared" ref="ED38:ED55" si="424">IF(EB38&lt;&gt;"",AVERAGE(IF(AND($G38="3",EB38&lt;&gt;""),HLOOKUP(EB38,Points_Table_Modified,IF(ET38&gt;=6,8,ET38+2),FALSE),IF(EB38&lt;&gt;"",HLOOKUP(EB38,Points_Table,IF(ET38&gt;=6,8,ET38+2),FALSE),"")),EC38),EC38)</f>
        <v/>
      </c>
      <c r="EE38" s="52" t="str">
        <f t="shared" ref="EE38:EE55" si="425">IF(AND(DO38&lt;&gt;"",$G38="4"),DO38,"")</f>
        <v/>
      </c>
      <c r="EF38" s="53" t="str">
        <f t="shared" ref="EF38:EF55" si="426">IF(AND(DO38&lt;&gt;"",$G38="4"),_xlfn.RANK.EQ(DO38,$EE$6:$EE$117),"")</f>
        <v/>
      </c>
      <c r="EG38" s="53" t="str">
        <f t="shared" ref="EG38:EG55" si="427">IF($G38="6",IF(IF(EF38&lt;&gt;"",IF(MAX(COUNTIF($EF$6:$EF$117,$EF$6:$EF$117))&gt;1,"x",""),"")&lt;&gt;"",EF38+1,""),IF(EE38=0,"",IF(IF(EF38&lt;&gt;"",IF(MAX(COUNTIF($EF$6:$EF$117,$EF$6:$EF$117))&gt;1,"x",""),"")&lt;&gt;"",EF38+1,"")))</f>
        <v/>
      </c>
      <c r="EH38" s="53" t="str">
        <f t="shared" ref="EH38:EH55" si="428">IF(EF38&lt;&gt;"",IF($G38="3",IF(AND(EF38&lt;=20,DO38&gt;=$EE$120),HLOOKUP(EF38,Points_Table_Modified,IF(ET38&gt;=6,8,ET38+2),FALSE),0),IF(AND(EF38&lt;=10,$DO38&gt;=$EE$120),HLOOKUP(EF38,Points_Table,IF(ET38&gt;=6,8,ET38+2),FALSE),0)),"")</f>
        <v/>
      </c>
      <c r="EI38" s="57" t="str">
        <f t="shared" ref="EI38:EI55" si="429">IF(EG38&lt;&gt;"",AVERAGE(IF(AND($G38="3",EG38&lt;&gt;""),HLOOKUP(EG38,Points_Table_Modified,IF(ET38&gt;=6,8,ET38+2),FALSE),IF(EG38&lt;&gt;"",HLOOKUP(EG38,Points_Table,IF(ET38&gt;=6,8,ET38+2),FALSE),"")),EH38),EH38)</f>
        <v/>
      </c>
      <c r="EJ38" s="52" t="str">
        <f t="shared" ref="EJ38:EJ55" si="430">IF(AND(DO38&lt;&gt;"",$G38="5"),DO38,"")</f>
        <v/>
      </c>
      <c r="EK38" s="53" t="str">
        <f t="shared" ref="EK38:EK55" si="431">IF(AND(DO38&lt;&gt;"",$G38="5"),_xlfn.RANK.EQ(DO38,$EJ$6:$EJ$117),"")</f>
        <v/>
      </c>
      <c r="EL38" s="53" t="str">
        <f t="shared" ref="EL38:EL55" si="432">IF($G38="6",IF(IF(EK38&lt;&gt;"",IF(MAX(COUNTIF($EK$6:$EK$117,$EK$6:$EK$117))&gt;1,"x",""),"")&lt;&gt;"",EK38+1,""),IF(EJ38=0,"",IF(IF(EK38&lt;&gt;"",IF(MAX(COUNTIF($EK$6:$EK$117,$EK$6:$EK$117))&gt;1,"x",""),"")&lt;&gt;"",EK38+1,"")))</f>
        <v/>
      </c>
      <c r="EM38" s="53" t="str">
        <f t="shared" ref="EM38:EM55" si="433">IF(EK38&lt;&gt;"",IF($G38="3",IF(AND(EK38&lt;=20,DO38&gt;=$EJ$120),HLOOKUP(EK38,Points_Table_Modified,IF(ET38&gt;=6,8,ET38+2),FALSE),0),IF(AND(EK38&lt;=10,DO38&gt;=$EJ$120),HLOOKUP(EK38,Points_Table,IF(ET38&gt;=6,8,ET38+2),FALSE),0)),"")</f>
        <v/>
      </c>
      <c r="EN38" s="57" t="str">
        <f t="shared" ref="EN38:EN55" si="434">IF(EL38&lt;&gt;"",AVERAGE(IF(AND($G38="3",EL38&lt;&gt;""),HLOOKUP(EL38,Points_Table_Modified,IF(ET38&gt;=6,8,ET38+2),FALSE),IF(EL38&lt;&gt;"",HLOOKUP(EL38,Points_Table,IF(ET38&gt;=6,8,ET38+2),FALSE),"")),EM38),EM38)</f>
        <v/>
      </c>
      <c r="EO38" s="52" t="str">
        <f t="shared" ref="EO38:EO55" si="435">IF(AND(DO38&lt;&gt;"",$G38="6"),DO38,"")</f>
        <v/>
      </c>
      <c r="EP38" s="53" t="str">
        <f t="shared" ref="EP38:EP55" si="436">IF(AND(DO38&lt;&gt;"",$G38="6"),_xlfn.RANK.EQ(DO38,$EO$6:$EO$117),"")</f>
        <v/>
      </c>
      <c r="EQ38" s="53" t="str">
        <f t="shared" ref="EQ38:EQ55" si="437">IF($G38="6",IF(IF(EP38&lt;&gt;"",IF(MAX(COUNTIF($EP$6:$EP$117,$EP$6:$EP$117))&gt;1,"x",""),"")&lt;&gt;"",EP38+1,""),IF(EO38=0,"",IF(IF(EP38&lt;&gt;"",IF(MAX(COUNTIF($EP$6:$EP$117,$EP$6:$EP$117))&gt;1,"x",""),"")&lt;&gt;"",EP38+1,"")))</f>
        <v/>
      </c>
      <c r="ER38" s="53" t="str">
        <f t="shared" ref="ER38:ER55" si="438">IF(EP38&lt;&gt;"",IF($G38="3",IF(AND(EP38&lt;=20,DO38&gt;=$EO$120),HLOOKUP(EP38,Points_Table_Modified,IF(ET38&gt;=6,8,ET38+2),FALSE),0),IF(AND(EP38&lt;=10,DO38&gt;=$EO$120),HLOOKUP(EP38,Points_Table,IF(ET38&gt;=6,8,ET38+2),FALSE),0)),"")</f>
        <v/>
      </c>
      <c r="ES38" s="54" t="str">
        <f t="shared" ref="ES38:ES55" si="439">IF(EQ38&lt;&gt;"",AVERAGE(IF(AND($G38="3",EQ38&lt;&gt;""),HLOOKUP(EQ38,Points_Table_Modified,IF(ET38&gt;=6,8,ET38+2),FALSE),IF(EQ38&lt;&gt;"",HLOOKUP(EQ38,Points_Table,IF(ET38&gt;=6,8,ET38+2),FALSE),"")),ER38),ER38)</f>
        <v/>
      </c>
      <c r="ET38" s="165">
        <f t="shared" ref="ET38:ET55" si="440">VLOOKUP($G38,Entries_C_Event,7,FALSE)</f>
        <v>6</v>
      </c>
      <c r="EU38" s="53" t="str">
        <f t="shared" ref="EU38:EU55" si="441">CONCATENATE(EP38,EK38,EF38,EA38,DV38,DQ38)</f>
        <v/>
      </c>
      <c r="EV38" s="181" t="str">
        <f t="shared" ref="EV38:EV55" si="442">IF(EU38&lt;&gt;"",IF(AND($G38="3",DO38&lt;&gt;""),10,IF(DO38&lt;&gt;"",5,"")),"")</f>
        <v/>
      </c>
      <c r="EW38" s="159">
        <f t="shared" ref="EW38:EW55" si="443">_xlfn.NUMBERVALUE(IF(EU38&lt;&gt;"",CONCATENATE(ES38,EN38,EI38,ED38,DY38,DT38),""))</f>
        <v>0</v>
      </c>
      <c r="EX38" s="127" t="str">
        <f t="shared" ref="EX38:EX55" si="444">IF(ISERROR(EV38+EW38)=TRUE,"",EV38+EW38)</f>
        <v/>
      </c>
      <c r="EY38" s="130"/>
      <c r="EZ38" s="55" t="str">
        <f t="shared" ref="EZ38:EZ55" si="445">IF(AND(EY38&lt;&gt;"",$G38="1"),EY38,"")</f>
        <v/>
      </c>
      <c r="FA38" s="53" t="str">
        <f t="shared" ref="FA38:FA55" si="446">IF(AND(EY38&lt;&gt;"",$G38="1"),_xlfn.RANK.EQ(EY38,$EZ$6:$EZ$117),"")</f>
        <v/>
      </c>
      <c r="FB38" s="53" t="str">
        <f t="shared" ref="FB38:FB55" si="447">IF($G38="6",IF(IF(FA38&lt;&gt;"",IF(MAX(COUNTIF($FA$6:$FA$117,$FA$6:$FA$117))&gt;1,"x",""),"")&lt;&gt;"",FA38+1,""),IF(EZ38=0,"",IF(IF(FA38&lt;&gt;"",IF(MAX(COUNTIF($FA$6:$FA$117,$FA$6:$FA$117))&gt;1,"x",""),"")&lt;&gt;"",FA38+1,"")))</f>
        <v/>
      </c>
      <c r="FC38" s="53" t="str">
        <f t="shared" ref="FC38:FC55" si="448">IF(FA38&lt;&gt;"",IF($G38="3",IF(AND(FA38&lt;=20,EY38&gt;=$EZ$120),HLOOKUP(FA38,Points_Table_Modified,IF(GD38&gt;=6,8,GD38+2),FALSE),0),IF(AND(FA38&lt;=10,EY38&gt;=$EZ$120),HLOOKUP(FA38,Points_Table,IF(GD38&gt;=6,8,GD38+2),FALSE),0)),"")</f>
        <v/>
      </c>
      <c r="FD38" s="124" t="str">
        <f t="shared" ref="FD38:FD55" si="449">IF(FC38&gt;0,IF(FB38&lt;&gt;"",AVERAGE(IF(AND($G38="3",FB38&lt;&gt;""),HLOOKUP(FB38,Points_Table_Modified,IF(GD38&gt;=6,8,GD38+2),FALSE),IF(FB38&lt;&gt;"",HLOOKUP(FB38,Points_Table,IF(GD38&gt;=6,8,GD38+2),FALSE),"")),FC38),FC38),0)</f>
        <v/>
      </c>
      <c r="FE38" s="52" t="str">
        <f t="shared" ref="FE38:FE55" si="450">IF(AND(EY38&lt;&gt;"",$G38="2"),EY38,"")</f>
        <v/>
      </c>
      <c r="FF38" s="53" t="str">
        <f t="shared" ref="FF38:FF55" si="451">IF(AND(EY38&lt;&gt;"",$G38="2"),_xlfn.RANK.EQ(EY38,$FE$6:$FE$117),"")</f>
        <v/>
      </c>
      <c r="FG38" s="53" t="str">
        <f t="shared" ref="FG38:FG55" si="452">IF($G38="6",IF(IF(FF38&lt;&gt;"",IF(MAX(COUNTIF($FF$6:$FF$117,$FF$6:$FF$117))&gt;1,"x",""),"")&lt;&gt;"",FF38+1,""),IF(FE38=0,"",IF(IF(FF38&lt;&gt;"",IF(MAX(COUNTIF($FF$6:$FF$117,$FF$6:$FF$117))&gt;1,"x",""),"")&lt;&gt;"",FF38+1,"")))</f>
        <v/>
      </c>
      <c r="FH38" s="53" t="str">
        <f t="shared" ref="FH38:FH55" si="453">IF(FF38&lt;&gt;"",IF($G38="3",IF(AND(FF38&lt;=20,EY38&gt;=$FE$120),HLOOKUP(FF38,Points_Table_Modified,IF(GD38&gt;=6,8,GD38+2),FALSE),0),IF(AND(FF38&lt;=10,EY38&gt;=$FE$120),HLOOKUP(FF38,Points_Table,IF(GD38&gt;=6,8,GD38+2),FALSE),0)),"")</f>
        <v/>
      </c>
      <c r="FI38" s="124" t="str">
        <f t="shared" ref="FI38:FI55" si="454">IF(FH38&gt;0,IF(FG38&lt;&gt;"",AVERAGE(IF(AND($G38="3",FG38&lt;&gt;""),HLOOKUP(FG38,Points_Table_Modified,IF(GD38&gt;=6,8,GD38+2),FALSE),IF(FG38&lt;&gt;"",HLOOKUP(FG38,Points_Table,IF(GD38&gt;=6,8,GD38+2),FALSE),"")),FH38),FH38),0)</f>
        <v/>
      </c>
      <c r="FJ38" s="52" t="str">
        <f t="shared" ref="FJ38:FJ55" si="455">IF(AND(EY38&lt;&gt;"",$G38="3"),EY38,"")</f>
        <v/>
      </c>
      <c r="FK38" s="53" t="str">
        <f t="shared" ref="FK38:FK55" si="456">IF(AND(EY38&lt;&gt;"",$G38="3"),_xlfn.RANK.EQ(EY38,$FJ$6:$FJ$117),"")</f>
        <v/>
      </c>
      <c r="FL38" s="53" t="str">
        <f t="shared" ref="FL38:FL55" si="457">IF($G38="6",IF(IF(FK38&lt;&gt;"",IF(MAX(COUNTIF($FK$6:$FK$117,$FK$6:$FK$117))&gt;1,"x",""),"")&lt;&gt;"",FK38+1,""),IF(FJ38=0,"",IF(IF(FK38&lt;&gt;"",IF(MAX(COUNTIF($FK$6:$FK$117,$FK$6:$FK$117))&gt;1,"x",""),"")&lt;&gt;"",FK38+1,"")))</f>
        <v/>
      </c>
      <c r="FM38" s="53" t="str">
        <f t="shared" ref="FM38:FM49" si="458">IF(FK38&lt;&gt;"",IF($G38="3",IF(AND(FK38&lt;=20,EY38&gt;=$FJ$120),HLOOKUP(FK38,Points_Table_Modified,IF(GD38&gt;=6,8,GD101),FALSE),0),IF(AND(FK38&lt;=10,EY38&gt;=$FJ$120),HLOOKUP(FK38,Points_Table,IF(GD38&gt;=6,8,GD38+2),FALSE),0)),"")</f>
        <v/>
      </c>
      <c r="FN38" s="57" t="str">
        <f t="shared" ref="FN38:FN55" si="459">IF(FM38&gt;0,IF(FL38&lt;&gt;"",AVERAGE(IF(AND($G38="3",FL38&lt;&gt;""),HLOOKUP(FL38,Points_Table_Modified,IF(GD38&gt;=6,8,GD38+2),FALSE),IF(FL38&lt;&gt;"",HLOOKUP(FL38,Points_Table,IF(GD38&gt;=6,8,GD38+2),FALSE),"")),FM38),FM38),0)</f>
        <v/>
      </c>
      <c r="FO38" s="52" t="str">
        <f t="shared" ref="FO38:FO55" si="460">IF(AND(EY38&lt;&gt;"",$G38="4"),EY38,"")</f>
        <v/>
      </c>
      <c r="FP38" s="53" t="str">
        <f t="shared" ref="FP38:FP55" si="461">IF(AND(EY38&lt;&gt;"",$G38="4"),_xlfn.RANK.EQ(EY38,$FO$6:$FO$117),"")</f>
        <v/>
      </c>
      <c r="FQ38" s="53" t="str">
        <f t="shared" ref="FQ38:FQ55" si="462">IF($G38="6",IF(IF(FP38&lt;&gt;"",IF(MAX(COUNTIF($FP$6:$FP$117,$FP$6:$FP$117))&gt;1,"x",""),"")&lt;&gt;"",FP38+1,""),IF(FO38=0,"",IF(IF(FP38&lt;&gt;"",IF(MAX(COUNTIF($FP$6:$FP$117,$FP$6:$FP$117))&gt;1,"x",""),"")&lt;&gt;"",FP38+1,"")))</f>
        <v/>
      </c>
      <c r="FR38" s="53" t="str">
        <f t="shared" ref="FR38:FR55" si="463">IF(FP38&lt;&gt;"",IF($G38="3",IF(AND(FP38&lt;=20,EY38&gt;=$FO$120),HLOOKUP(FP38,Points_Table_Modified,IF(GD38&gt;=6,8,GD38+2),FALSE),0),IF(AND(FP38&lt;=10,$EY38&gt;=$FO$120),HLOOKUP(FP38,Points_Table,IF(GD38&gt;=6,8,GD38+2),FALSE),0)),"")</f>
        <v/>
      </c>
      <c r="FS38" s="57" t="str">
        <f t="shared" ref="FS38:FS55" si="464">IF(FR38&gt;0,IF(FQ38&lt;&gt;"",AVERAGE(IF(AND($G38="3",FQ38&lt;&gt;""),HLOOKUP(FQ38,Points_Table_Modified,IF(GD38&gt;=6,8,GD38+2),FALSE),IF(FQ38&lt;&gt;"",HLOOKUP(FQ38,Points_Table,IF(GD38&gt;=6,8,GD38+2),FALSE),"")),FR38),FR38),0)</f>
        <v/>
      </c>
      <c r="FT38" s="52" t="str">
        <f t="shared" ref="FT38:FT55" si="465">IF(AND(EY38&lt;&gt;"",$G38="5"),EY38,"")</f>
        <v/>
      </c>
      <c r="FU38" s="53" t="str">
        <f t="shared" ref="FU38:FU55" si="466">IF(AND(EY38&lt;&gt;"",$G38="5"),_xlfn.RANK.EQ(EY38,$FT$6:$FT$117),"")</f>
        <v/>
      </c>
      <c r="FV38" s="53" t="str">
        <f t="shared" ref="FV38:FV55" si="467">IF($G38="6",IF(IF(FU38&lt;&gt;"",IF(MAX(COUNTIF($FU$6:$FU$117,$FU$6:$FU$117))&gt;1,"x",""),"")&lt;&gt;"",FU38+1,""),IF(FT38=0,"",IF(IF(FU38&lt;&gt;"",IF(MAX(COUNTIF($FU$6:$FU$117,$FU$6:$FU$117))&gt;1,"x",""),"")&lt;&gt;"",FU38+1,"")))</f>
        <v/>
      </c>
      <c r="FW38" s="53" t="str">
        <f t="shared" ref="FW38:FW55" si="468">IF(FU38&lt;&gt;"",IF($G38="3",IF(AND(FU38&lt;=20,EY38&gt;=$FT$120),HLOOKUP(FU38,Points_Table_Modified,IF(GD38&gt;=6,8,GD38+2),FALSE),0),IF(AND(FU38&lt;=10,EY38&gt;=$FT$120),HLOOKUP(FU38,Points_Table,IF(GD38&gt;=6,8,GD38+2),FALSE),0)),"")</f>
        <v/>
      </c>
      <c r="FX38" s="57" t="str">
        <f t="shared" ref="FX38:FX55" si="469">IF(FW38&gt;0,IF(FV38&lt;&gt;"",AVERAGE(IF(AND($G38="3",FV38&lt;&gt;""),HLOOKUP(FV38,Points_Table_Modified,IF(GD38&gt;=6,8,GD38+2),FALSE),IF(FV38&lt;&gt;"",HLOOKUP(FV38,Points_Table,IF(GD38&gt;=6,8,GD38+2),FALSE),"")),FW38),FW38),0)</f>
        <v/>
      </c>
      <c r="FY38" s="52" t="str">
        <f t="shared" ref="FY38:FY55" si="470">IF(AND(EY38&lt;&gt;"",$G38="6"),EY38,"")</f>
        <v/>
      </c>
      <c r="FZ38" s="53" t="str">
        <f t="shared" ref="FZ38:FZ55" si="471">IF(AND(EY38&lt;&gt;"",$G38="6"),_xlfn.RANK.EQ(EY38,$FY$6:$FY$117),"")</f>
        <v/>
      </c>
      <c r="GA38" s="53" t="str">
        <f t="shared" ref="GA38:GA55" si="472">IF($G38="6",IF(IF(FZ38&lt;&gt;"",IF(MAX(COUNTIF($FZ$6:$FZ$117,$FZ$6:$FZ$117))&gt;1,"x",""),"")&lt;&gt;"",FZ38+1,""),IF(FY38=0,"",IF(IF(FZ38&lt;&gt;"",IF(MAX(COUNTIF($FZ$6:$FZ$117,$FZ$6:$FZ$117))&gt;1,"x",""),"")&lt;&gt;"",FZ38+1,"")))</f>
        <v/>
      </c>
      <c r="GB38" s="53" t="str">
        <f t="shared" ref="GB38:GB55" si="473">IF(FZ38&lt;&gt;"",IF($G38="3",IF(AND(FZ38&lt;=20,EY38&gt;=$FY$120),HLOOKUP(FZ38,Points_Table_Modified,IF(GD38&gt;=6,8,GD38+2),FALSE),0),IF(AND(FZ38&lt;=10,EY38&gt;=$FY$120),HLOOKUP(FZ38,Points_Table,IF(GD38&gt;=6,8,GD38+2),FALSE),0)),"")</f>
        <v/>
      </c>
      <c r="GC38" s="57" t="str">
        <f t="shared" ref="GC38:GC55" si="474">IF(GB38&gt;0,IF(GA38&lt;&gt;"",AVERAGE(IF(AND($G38="3",GA38&lt;&gt;""),HLOOKUP(GA38,Points_Table_Modified,IF(GD38&gt;=6,8,GD38+2),FALSE),IF(GA38&lt;&gt;"",HLOOKUP(GA38,Points_Table,IF(GD38&gt;=6,8,GD38+2),FALSE),"")),GB38),GB38),0)</f>
        <v/>
      </c>
      <c r="GD38" s="165">
        <f t="shared" ref="GD38:GD55" si="475">VLOOKUP($G38,Entries_C_Event,8,FALSE)</f>
        <v>6</v>
      </c>
      <c r="GE38" s="53" t="str">
        <f t="shared" ref="GE38:GE55" si="476">CONCATENATE(FZ38,FU38,FP38,FK38,FF38,FA38)</f>
        <v/>
      </c>
      <c r="GF38" s="181" t="str">
        <f t="shared" ref="GF38:GF55" si="477">IF(GE38&lt;&gt;"",IF(AND($G38="3",EY38&lt;&gt;""),10,IF(EY38&lt;&gt;"",5,"")),"")</f>
        <v/>
      </c>
      <c r="GG38" s="159">
        <f t="shared" ref="GG38:GG55" si="478">_xlfn.NUMBERVALUE(IF(GE38&lt;&gt;"",CONCATENATE(GC38,FX38,FS38,FN38,FI38,FD38),""))</f>
        <v>0</v>
      </c>
      <c r="GH38" s="127" t="str">
        <f t="shared" ref="GH38:GH55" si="479">IF(ISERROR(GF38+GG38)=TRUE,"",GF38+GG38)</f>
        <v/>
      </c>
      <c r="GI38" s="130"/>
      <c r="GJ38" s="55" t="str">
        <f t="shared" ref="GJ38:GJ55" si="480">IF(AND(GI38&lt;&gt;"",$G38="1"),GI38,"")</f>
        <v/>
      </c>
      <c r="GK38" s="53" t="str">
        <f t="shared" ref="GK38:GK55" si="481">IF(AND(GI38&lt;&gt;"",$G38="1"),_xlfn.RANK.EQ(GI38,$GJ$6:$GJ$117),"")</f>
        <v/>
      </c>
      <c r="GL38" s="53" t="str">
        <f t="shared" ref="GL38:GL55" si="482">IF($G38="6",IF(IF(GK38&lt;&gt;"",IF(MAX(COUNTIF($GK$6:$GK$117,$GK$6:$GK$117))&gt;1,"x",""),"")&lt;&gt;"",GK38+1,""),IF(GJ38=0,"",IF(IF(GK38&lt;&gt;"",IF(MAX(COUNTIF($GK$6:$GK$117,$GK$6:$GK$117))&gt;1,"x",""),"")&lt;&gt;"",GK38+1,"")))</f>
        <v/>
      </c>
      <c r="GM38" s="53" t="str">
        <f t="shared" ref="GM38:GM55" si="483">IF(GK38&lt;&gt;"",IF($G38="3",IF(AND(GK38&lt;=20,GI38&gt;=$GJ$120),HLOOKUP(GK38,Points_Table_Modified,IF(HN38&gt;=6,8,HN38+2),FALSE),0),IF(AND(GK38&lt;=10,GI38&gt;=$GJ$120),HLOOKUP(GK38,Points_Table,IF(HN38&gt;=6,8,HN38+2),FALSE),0)),"")</f>
        <v/>
      </c>
      <c r="GN38" s="124" t="str">
        <f t="shared" ref="GN38:GN55" si="484">IF(GL38&lt;&gt;"",AVERAGE(IF(AND($G38="3",GL38&lt;&gt;""),HLOOKUP(GL38,Points_Table_Modified,IF(HN38&gt;=6,8,HN38+2),FALSE),IF(GL38&lt;&gt;"",HLOOKUP(GL38,Points_Table,IF(HN38&gt;=6,8,HN38+2),FALSE),"")),GM38),GM38)</f>
        <v/>
      </c>
      <c r="GO38" s="52" t="str">
        <f t="shared" ref="GO38:GO55" si="485">IF(AND(GI38&lt;&gt;"",$G38="2"),GI38,"")</f>
        <v/>
      </c>
      <c r="GP38" s="53" t="str">
        <f t="shared" ref="GP38:GP55" si="486">IF(AND(GI38&lt;&gt;"",$G38="2"),_xlfn.RANK.EQ(GI38,$GO$6:$GO$117),"")</f>
        <v/>
      </c>
      <c r="GQ38" s="53" t="str">
        <f t="shared" ref="GQ38:GQ55" si="487">IF($G38="6",IF(IF(GP38&lt;&gt;"",IF(MAX(COUNTIF($GP$6:$GP$117,$GP$6:$GP$117))&gt;1,"x",""),"")&lt;&gt;"",GP38+1,""),IF(GO38=0,"",IF(IF(GP38&lt;&gt;"",IF(MAX(COUNTIF($GP$6:$GP$117,$GP$6:$GP$117))&gt;1,"x",""),"")&lt;&gt;"",GP38+1,"")))</f>
        <v/>
      </c>
      <c r="GR38" s="53" t="str">
        <f t="shared" ref="GR38:GR55" si="488">IF(GP38&lt;&gt;"",IF($G38="3",IF(AND(GP38&lt;=20,GI38&gt;=$GO$120),HLOOKUP(GP38,Points_Table_Modified,IF(HN38&gt;=6,8,HN38+2),FALSE),0),IF(AND(GP38&lt;=10,GI38&gt;=$GO$120),HLOOKUP(GP38,Points_Table,IF(HN38&gt;=6,8,HN38+2),FALSE),0)),"")</f>
        <v/>
      </c>
      <c r="GS38" s="124" t="str">
        <f t="shared" ref="GS38:GS55" si="489">IF(GQ38&lt;&gt;"",AVERAGE(IF(AND($G38="3",GQ38&lt;&gt;""),HLOOKUP(GQ38,Points_Table_Modified,IF(HN38&gt;=6,8,HN38+2),FALSE),IF(GQ38&lt;&gt;"",HLOOKUP(GQ38,Points_Table,IF(HN38&gt;=6,8,HN38+2),FALSE),"")),GR38),GR38)</f>
        <v/>
      </c>
      <c r="GT38" s="52" t="str">
        <f t="shared" ref="GT38:GT55" si="490">IF(AND(GI38&lt;&gt;"",$G38="3"),GI38,"")</f>
        <v/>
      </c>
      <c r="GU38" s="53" t="str">
        <f t="shared" ref="GU38:GU55" si="491">IF(AND(GI38&lt;&gt;"",$G38="3"),_xlfn.RANK.EQ(GI38,$GT$6:$GT$117),"")</f>
        <v/>
      </c>
      <c r="GV38" s="53" t="str">
        <f t="shared" ref="GV38:GV55" si="492">IF($G38="6",IF(IF(GU38&lt;&gt;"",IF(MAX(COUNTIF($GU$6:$GU$117,$GU$6:$GU$117))&gt;1,"x",""),"")&lt;&gt;"",GU38+1,""),IF(GT38=0,"",IF(IF(GU38&lt;&gt;"",IF(MAX(COUNTIF($GU$6:$GU$117,$GU$6:$GU$117))&gt;1,"x",""),"")&lt;&gt;"",GU38+1,"")))</f>
        <v/>
      </c>
      <c r="GW38" s="53" t="str">
        <f t="shared" ref="GW38:GW49" si="493">IF(GU38&lt;&gt;"",IF($G38="3",IF(AND(GU38&lt;=20,GI38&gt;=$GT$120),HLOOKUP(GU38,Points_Table_Modified,IF(HN38&gt;=6,8,HN101),FALSE),0),IF(AND(GU38&lt;=10,GI38&gt;=$GT$120),HLOOKUP(GU38,Points_Table,IF(HN38&gt;=6,8,HN38+2),FALSE),0)),"")</f>
        <v/>
      </c>
      <c r="GX38" s="54" t="str">
        <f t="shared" ref="GX38:GX55" si="494">IF(GV38&lt;&gt;"",AVERAGE(IF(AND($G38="3",GV38&lt;&gt;""),HLOOKUP(GV38,Points_Table_Modified,IF(HN38&gt;=6,8,HN38+2),FALSE),IF(GV38&lt;&gt;"",HLOOKUP(GV38,Points_Table,IF(HN38&gt;=6,8,HN38+2),FALSE),"")),GW38),GW38)</f>
        <v/>
      </c>
      <c r="GY38" s="52" t="str">
        <f t="shared" ref="GY38:GY55" si="495">IF(AND(GI38&lt;&gt;"",$G38="4"),GI38,"")</f>
        <v/>
      </c>
      <c r="GZ38" s="53" t="str">
        <f t="shared" ref="GZ38:GZ55" si="496">IF(AND(GI38&lt;&gt;"",$G38="4"),_xlfn.RANK.EQ(GI38,$GY$6:$GY$117),"")</f>
        <v/>
      </c>
      <c r="HA38" s="53" t="str">
        <f t="shared" ref="HA38:HA55" si="497">IF($G38="6",IF(IF(GZ38&lt;&gt;"",IF(MAX(COUNTIF($GZ$6:$GZ$117,$GZ$6:$GZ$117))&gt;1,"x",""),"")&lt;&gt;"",GZ38+1,""),IF(GY38=0,"",IF(IF(GZ38&lt;&gt;"",IF(MAX(COUNTIF($GZ$6:$GZ$117,$GZ$6:$GZ$117))&gt;1,"x",""),"")&lt;&gt;"",GZ38+1,"")))</f>
        <v/>
      </c>
      <c r="HB38" s="53" t="str">
        <f t="shared" ref="HB38:HB55" si="498">IF(GZ38&lt;&gt;"",IF($G38="3",IF(AND(GZ38&lt;=20,EY38&gt;=$GY$120),HLOOKUP(GZ38,Points_Table_Modified,IF(HN38&gt;=6,8,HN38+2),FALSE),0),IF(AND(GZ38&lt;=10,$AU38&gt;=$GY$120),HLOOKUP(GZ38,Points_Table,IF(HN38&gt;=6,8,HN38+2),FALSE),0)),"")</f>
        <v/>
      </c>
      <c r="HC38" s="54" t="str">
        <f t="shared" ref="HC38:HC55" si="499">IF(HA38&lt;&gt;"",AVERAGE(IF(AND($G38="3",HA38&lt;&gt;""),HLOOKUP(HA38,Points_Table_Modified,IF(HN38&gt;=6,8,HN38+2),FALSE),IF(HA38&lt;&gt;"",HLOOKUP(HA38,Points_Table,IF(HN38&gt;=6,8,HN38+2),FALSE),"")),HB38),HB38)</f>
        <v/>
      </c>
      <c r="HD38" s="52" t="str">
        <f t="shared" ref="HD38:HD55" si="500">IF(AND(GI38&lt;&gt;"",$G38="5"),GI38,"")</f>
        <v/>
      </c>
      <c r="HE38" s="53" t="str">
        <f t="shared" ref="HE38:HE55" si="501">IF(AND(GI38&lt;&gt;"",$G38="5"),_xlfn.RANK.EQ(GI38,$HD$6:$HD$117),"")</f>
        <v/>
      </c>
      <c r="HF38" s="53" t="str">
        <f t="shared" ref="HF38:HF55" si="502">IF($G38="6",IF(IF(HE38&lt;&gt;"",IF(MAX(COUNTIF($HE$6:$HE$117,$HE$6:$HE$117))&gt;1,"x",""),"")&lt;&gt;"",HE38+1,""),IF(HD38=0,"",IF(IF(HE38&lt;&gt;"",IF(MAX(COUNTIF($HE$6:$HE$117,$HE$6:$HE$117))&gt;1,"x",""),"")&lt;&gt;"",HE38+1,"")))</f>
        <v/>
      </c>
      <c r="HG38" s="53" t="str">
        <f t="shared" ref="HG38:HG55" si="503">IF(HE38&lt;&gt;"",IF($G38="3",IF(AND(HE38&lt;=20,GI38&gt;=$HD$120),HLOOKUP(HE38,Points_Table_Modified,IF(HN38&gt;=6,8,HN38+2),FALSE),0),IF(AND(HE38&lt;=10,GI38&gt;=$HD$120),HLOOKUP(HE38,Points_Table,IF(HN38&gt;=6,8,HN38+2),FALSE),0)),"")</f>
        <v/>
      </c>
      <c r="HH38" s="54" t="str">
        <f t="shared" ref="HH38:HH55" si="504">IF(HF38&lt;&gt;"",AVERAGE(IF(AND($G38="3",HF38&lt;&gt;""),HLOOKUP(HF38,Points_Table_Modified,IF(HN38&gt;=6,8,HN38+2),FALSE),IF(HF38&lt;&gt;"",HLOOKUP(HF38,Points_Table,IF(HN38&gt;=6,8,HN38+2),FALSE),"")),HG38),HG38)</f>
        <v/>
      </c>
      <c r="HI38" s="52" t="str">
        <f t="shared" ref="HI38:HI55" si="505">IF(AND(GI38&lt;&gt;"",$G38="6"),GI38,"")</f>
        <v/>
      </c>
      <c r="HJ38" s="53" t="str">
        <f t="shared" ref="HJ38:HJ55" si="506">IF(AND(GI38&lt;&gt;"",$G38="6"),_xlfn.RANK.EQ(GI38,$HI$6:$HI$117),"")</f>
        <v/>
      </c>
      <c r="HK38" s="53" t="str">
        <f t="shared" ref="HK38:HK55" si="507">IF($G38="6",IF(IF(HJ38&lt;&gt;"",IF(MAX(COUNTIF($HJ$6:$HJ$117,$HJ$6:$HJ$117))&gt;1,"x",""),"")&lt;&gt;"",HJ38+1,""),IF(HI38=0,"",IF(IF(HJ38&lt;&gt;"",IF(MAX(COUNTIF($HJ$6:$HJ$117,$HJ$6:$HJ$117))&gt;1,"x",""),"")&lt;&gt;"",HJ38+1,"")))</f>
        <v/>
      </c>
      <c r="HL38" s="53" t="str">
        <f t="shared" ref="HL38:HL55" si="508">IF(HJ38&lt;&gt;"",IF($G38="3",IF(AND(HJ38&lt;=20,EY38&gt;=$HI$120),HLOOKUP(HJ38,Points_Table_Modified,IF(HN38&gt;=6,8,HN38+2),FALSE),0),IF(AND(HJ38&lt;=10,EY38&gt;=$HI$120),HLOOKUP(HJ38,Points_Table,IF(HN38&gt;=6,8,HN38+2),FALSE),0)),"")</f>
        <v/>
      </c>
      <c r="HM38" s="54" t="str">
        <f t="shared" ref="HM38:HM55" si="509">IF(HK38&lt;&gt;"",AVERAGE(IF(AND($G38="3",HK38&lt;&gt;""),HLOOKUP(HK38,Points_Table_Modified,IF(HN38&gt;=6,8,HN38+2),FALSE),IF(HK38&lt;&gt;"",HLOOKUP(HK38,Points_Table,IF(HN38&gt;=6,8,HN38+2),FALSE),"")),HL38),HL38)</f>
        <v/>
      </c>
      <c r="HN38" s="165">
        <f t="shared" ref="HN38:HN55" si="510">VLOOKUP($G38,Entries_C_Event,9,FALSE)</f>
        <v>6</v>
      </c>
      <c r="HO38" s="53" t="str">
        <f t="shared" ref="HO38:HO55" si="511">CONCATENATE(HJ38,HE38,GZ38,GU38,GP38,GK38)</f>
        <v/>
      </c>
      <c r="HP38" s="181" t="str">
        <f t="shared" ref="HP38:HP55" si="512">IF(HO38&lt;&gt;"",IF(AND($G38="3",GI38&lt;&gt;""),10,IF(GI38&lt;&gt;"",5,"")),"")</f>
        <v/>
      </c>
      <c r="HQ38" s="159">
        <f t="shared" ref="HQ38:HQ55" si="513">_xlfn.NUMBERVALUE(IF(HO38&lt;&gt;"",CONCATENATE(HM38,HH38,HC38,GX38,GS38,GN38),""))</f>
        <v>0</v>
      </c>
      <c r="HR38" s="127" t="str">
        <f t="shared" ref="HR38:HR55" si="514">IF(ISERROR(HP38+HQ38)=TRUE,"",HP38+HQ38)</f>
        <v/>
      </c>
      <c r="HS38" s="130"/>
      <c r="HT38" s="55" t="str">
        <f t="shared" ref="HT38:HT55" si="515">IF(AND(HS38&lt;&gt;"",$G38="1"),HS38,"")</f>
        <v/>
      </c>
      <c r="HU38" s="53" t="str">
        <f t="shared" ref="HU38:HU55" si="516">IF(AND(HS38&lt;&gt;"",$G38="1"),_xlfn.RANK.EQ($HS38,$HT$6:$HT$117),"")</f>
        <v/>
      </c>
      <c r="HV38" s="53" t="str">
        <f t="shared" ref="HV38:HV55" si="517">IF($G38="6",IF(IF(HU38&lt;&gt;"",IF(MAX(COUNTIF($HU$6:$HU$117,$HU$6:$HU$117))&gt;1,"x",""),"")&lt;&gt;"",HU38+1,""),IF(HT38=0,"",IF(IF(HU38&lt;&gt;"",IF(MAX(COUNTIF($HU$6:$HU$117,$HU$6:$HU$117))&gt;1,"x",""),"")&lt;&gt;"",HU38+1,"")))</f>
        <v/>
      </c>
      <c r="HW38" s="53" t="str">
        <f t="shared" ref="HW38:HW55" si="518">IF(HU38&lt;&gt;"",IF($G38="3",IF(AND(HU38&lt;=20,HS38&gt;=$HT$120),HLOOKUP(HU38,Points_Table_Modified,IF(IX38&gt;=6,8,IX38+2),FALSE),0),IF(AND(HU38&lt;=10,HS38&gt;=$HT$120),HLOOKUP(HU38,Points_Table,IF(IX38&gt;=6,8,IX38+2),FALSE),0)),"")</f>
        <v/>
      </c>
      <c r="HX38" s="124" t="str">
        <f t="shared" ref="HX38:HX55" si="519">IF(HV38&lt;&gt;"",AVERAGE(IF(AND($G38="3",HV38&lt;&gt;""),HLOOKUP(HV38,Points_Table_Modified,IF(IX38&gt;=6,8,IX38+2),FALSE),IF(HV38&lt;&gt;"",HLOOKUP(HV38,Points_Table,IF(IX38&gt;=6,8,IX38+2),FALSE),"")),HW38),HW38)</f>
        <v/>
      </c>
      <c r="HY38" s="52" t="str">
        <f t="shared" ref="HY38:HY55" si="520">IF(AND(HS38&lt;&gt;"",$G38="2"),HS38,"")</f>
        <v/>
      </c>
      <c r="HZ38" s="53" t="str">
        <f t="shared" ref="HZ38:HZ55" si="521">IF(AND(HS38&lt;&gt;"",$G38="2"),_xlfn.RANK.EQ(HS38,$HY$6:$HY$117),"")</f>
        <v/>
      </c>
      <c r="IA38" s="53" t="str">
        <f t="shared" ref="IA38:IA55" si="522">IF($G38="6",IF(IF(HZ38&lt;&gt;"",IF(MAX(COUNTIF($HZ$6:$HZ$117,$HZ$6:$HZ$117))&gt;1,"x",""),"")&lt;&gt;"",HZ38+1,""),IF(HY38=0,"",IF(IF(HZ38&lt;&gt;"",IF(MAX(COUNTIF($HZ$6:$HZ$117,$HZ$6:$HZ$117))&gt;1,"x",""),"")&lt;&gt;"",HZ38+1,"")))</f>
        <v/>
      </c>
      <c r="IB38" s="53" t="str">
        <f t="shared" ref="IB38:IB55" si="523">IF(HZ38&lt;&gt;"",IF($G38="3",IF(AND(HZ38&lt;=20,HS38&gt;=$HY$120),HLOOKUP(HZ38,Points_Table_Modified,IF(IX38&gt;=6,8,IX38+2),FALSE),0),IF(AND(HZ38&lt;=10,HS38&gt;=$HY$120),HLOOKUP(HZ38,Points_Table,IF(IX38&gt;=6,8,IX38+2),FALSE),0)),"")</f>
        <v/>
      </c>
      <c r="IC38" s="124" t="str">
        <f t="shared" ref="IC38:IC55" si="524">IF(IA38&lt;&gt;"",AVERAGE(IF(AND($G38="3",IA38&lt;&gt;""),HLOOKUP(IA38,Points_Table_Modified,IF(IX38&gt;=6,8,IX38+2),FALSE),IF(IA38&lt;&gt;"",HLOOKUP(IA38,Points_Table,IF(IX38&gt;=6,8,IX38+2),FALSE),"")),IB38),IB38)</f>
        <v/>
      </c>
      <c r="ID38" s="52" t="str">
        <f t="shared" ref="ID38:ID55" si="525">IF(AND(HS38&lt;&gt;"",$G38="3"),HS38,"")</f>
        <v/>
      </c>
      <c r="IE38" s="53" t="str">
        <f t="shared" ref="IE38:IE55" si="526">IF(AND(HS38&lt;&gt;"",$G38="3"),_xlfn.RANK.EQ(HS38,$ID$6:$ID$117),"")</f>
        <v/>
      </c>
      <c r="IF38" s="53" t="str">
        <f t="shared" ref="IF38:IF55" si="527">IF($G38="6",IF(IF(IE38&lt;&gt;"",IF(MAX(COUNTIF($IE$6:$IE$117,$IE$6:$IE$117))&gt;1,"x",""),"")&lt;&gt;"",IE38+1,""),IF(ID38=0,"",IF(IF(IE38&lt;&gt;"",IF(MAX(COUNTIF($IE$6:$IE$117,$IE$6:$IE$117))&gt;1,"x",""),"")&lt;&gt;"",IE38+1,"")))</f>
        <v/>
      </c>
      <c r="IG38" s="53" t="str">
        <f t="shared" ref="IG38:IG55" si="528">IF(IE38&lt;&gt;"",IF($G38="3",IF(HS38&lt;&gt;"",IF(AND(IE38&lt;=20,HS38&gt;=$ID$120),HLOOKUP(IE38,Points_Table_Modified,IF(IX38&gt;=6,8,IX38+2),FALSE),0),""),IF(HS38&lt;&gt;"",IF(AND(IE38&lt;=10,HS38&gt;=$ID$120),HLOOKUP(IE38,Points_Table,IF(IX38&gt;=6,8,IX38+2),FALSE),0),"")),"")</f>
        <v/>
      </c>
      <c r="IH38" s="54" t="str">
        <f t="shared" ref="IH38:IH55" si="529">IF(IF38&lt;&gt;"",AVERAGE(IF(AND($G38="3",IF38&lt;&gt;""),HLOOKUP(IF38,Points_Table_Modified,IF(IX38&gt;=6,8,IX38+2),FALSE),IF(IF38&lt;&gt;"",HLOOKUP(IF38,Points_Table,IF(IX38&gt;=6,8,IX38+2),FALSE),"")),IG38),IG38)</f>
        <v/>
      </c>
      <c r="II38" s="52" t="str">
        <f t="shared" ref="II38:II55" si="530">IF(AND(HS38&lt;&gt;"",$G38="4"),HS38,"")</f>
        <v/>
      </c>
      <c r="IJ38" s="53" t="str">
        <f t="shared" ref="IJ38:IJ55" si="531">IF(AND(HS38&lt;&gt;"",$G38="4"),_xlfn.RANK.EQ(HS38,$II$6:$II$117),"")</f>
        <v/>
      </c>
      <c r="IK38" s="53" t="str">
        <f t="shared" ref="IK38:IK55" si="532">IF($G38="6",IF(IF(IJ38&lt;&gt;"",IF(MAX(COUNTIF($IJ$6:$IJ$117,$IJ$6:$IJ$117))&gt;1,"x",""),"")&lt;&gt;"",IJ38+1,""),IF(II38=0,"",IF(IF(IJ38&lt;&gt;"",IF(MAX(COUNTIF($IJ$6:$IJ$117,$IJ$6:$IJ$117))&gt;1,"x",""),"")&lt;&gt;"",IJ38+1,"")))</f>
        <v/>
      </c>
      <c r="IL38" s="53" t="str">
        <f t="shared" ref="IL38:IL55" si="533">IF(IJ38&lt;&gt;"",IF($G38="3",IF(AND(IJ38&lt;=20,HS38&gt;=$II$120),HLOOKUP(IJ38,Points_Table_Modified,IF(IX38&gt;=6,8,IX38+2),FALSE),0),IF(AND(IJ38&lt;=10,$HS38&gt;=$II$120),HLOOKUP(IJ38,Points_Table,IF(IX38&gt;=6,8,IX38+2),FALSE),0)),"")</f>
        <v/>
      </c>
      <c r="IM38" s="54" t="str">
        <f t="shared" ref="IM38:IM55" si="534">IF(IK38&lt;&gt;"",AVERAGE(IF(AND($G38="3",IK38&lt;&gt;""),HLOOKUP(IK38,Points_Table_Modified,IF(IX38&gt;=6,8,IX38+2),FALSE),IF(IK38&lt;&gt;"",HLOOKUP(IK38,Points_Table,IF(IX38&gt;=6,8,IX38+2),FALSE),"")),IL38),IL38)</f>
        <v/>
      </c>
      <c r="IN38" s="52" t="str">
        <f t="shared" ref="IN38:IN55" si="535">IF(AND(HS38&lt;&gt;"",$G38="5"),HS38,"")</f>
        <v/>
      </c>
      <c r="IO38" s="53" t="str">
        <f t="shared" ref="IO38:IO55" si="536">IF(AND(HS38&lt;&gt;"",$G38="5"),_xlfn.RANK.EQ(HS38,$IN$6:$IN$117),"")</f>
        <v/>
      </c>
      <c r="IP38" s="53" t="str">
        <f t="shared" ref="IP38:IP55" si="537">IF($G38="6",IF(IF(IO38&lt;&gt;"",IF(MAX(COUNTIF($IO$6:$IO$117,$IO$6:$IO$117))&gt;1,"x",""),"")&lt;&gt;"",IO38+1,""),IF(IN38=0,"",IF(IF(IO38&lt;&gt;"",IF(MAX(COUNTIF($IO$6:$IO$117,$IO$6:$IO$117))&gt;1,"x",""),"")&lt;&gt;"",IO38+1,"")))</f>
        <v/>
      </c>
      <c r="IQ38" s="53" t="str">
        <f t="shared" ref="IQ38:IQ55" si="538">IF(IO38&lt;&gt;"",IF($G38="3",IF(AND(IO38&lt;=20,HS38&gt;=$IN$120),HLOOKUP(IO38,Points_Table_Modified,IF(IX38&gt;=6,8,IX38+2),FALSE),0),IF(AND(IO38&lt;=10,HS38&gt;=$IN$120),HLOOKUP(IO38,Points_Table,IF(IX38&gt;=6,8,IX38+2),FALSE),0)),"")</f>
        <v/>
      </c>
      <c r="IR38" s="54" t="str">
        <f t="shared" ref="IR38:IR55" si="539">IF(IP38&lt;&gt;"",AVERAGE(IF(AND($G38="3",IP38&lt;&gt;""),HLOOKUP(IP38,Points_Table_Modified,IF(IX38&gt;=6,8,IX38+2),FALSE),IF(IP38&lt;&gt;"",HLOOKUP(IP38,Points_Table,IF(IX38&gt;=6,8,IX38+2),FALSE),"")),IQ38),IQ38)</f>
        <v/>
      </c>
      <c r="IS38" s="52" t="str">
        <f t="shared" ref="IS38:IS55" si="540">IF(AND(HS38&lt;&gt;"",$G38="6"),HS38,"")</f>
        <v/>
      </c>
      <c r="IT38" s="53" t="str">
        <f t="shared" ref="IT38:IT55" si="541">IF(AND(HS38&lt;&gt;"",$G38="6"),_xlfn.RANK.EQ(HS38,$IS$6:$IS$117),"")</f>
        <v/>
      </c>
      <c r="IU38" s="53" t="str">
        <f>IF($G38="6",IF(IF(IT38&lt;&gt;"",IF(MAX(COUNTIF($IT$6:$IT$117,$IT$6:$IT$117))&gt;1,"x",""),"")&lt;&gt;"",IT38+1,""),IF(IS38=0,"",IF(IF(IT38&lt;&gt;"",IF(MAX(COUNTIF(IT$6:$IT$117,$IT$6:$IT$117))&gt;1,"x",""),"")&lt;&gt;"",IT38+1,"")))</f>
        <v/>
      </c>
      <c r="IV38" s="53" t="str">
        <f t="shared" ref="IV38:IV55" si="542">IF(IT38&lt;&gt;"",IF($G38="3",IF(AND(IT38&lt;=20,GI38&gt;=$IS$120),HLOOKUP(IT38,Points_Table_Modified,IF(IX38&gt;=6,8,IX38+2),FALSE),0),IF(AND(IT38&lt;=10,GI38&gt;=$IS$120),HLOOKUP(IT38,Points_Table,IF(IX38&gt;=6,8,IX38+2),FALSE),0)),"")</f>
        <v/>
      </c>
      <c r="IW38" s="54" t="str">
        <f t="shared" ref="IW38:IW55" si="543">IF(IU38&lt;&gt;"",AVERAGE(IF(AND($G38="3",IU38&lt;&gt;""),HLOOKUP(IU38,Points_Table_Modified,IF(IX38&gt;=6,8,IX38+2),FALSE),IF(IU38&lt;&gt;"",HLOOKUP(IU38,Points_Table,IF(IX38&gt;=6,8,IX38+2),FALSE),"")),IV38),IV38)</f>
        <v/>
      </c>
      <c r="IX38" s="165">
        <f t="shared" ref="IX38:IX55" si="544">VLOOKUP($G38,Entries_C_Event,10,FALSE)</f>
        <v>7</v>
      </c>
      <c r="IY38" s="53" t="str">
        <f t="shared" ref="IY38:IY55" si="545">CONCATENATE(IT38,IO38,IJ38,IE38,HZ38,HU38)</f>
        <v/>
      </c>
      <c r="IZ38" s="181" t="str">
        <f t="shared" ref="IZ38:IZ55" si="546">IF(IY38&lt;&gt;"",IF(AND($G38="3",HS38&lt;&gt;""),10,IF(HS38&lt;&gt;"",5,"")),"")</f>
        <v/>
      </c>
      <c r="JA38" s="336">
        <f t="shared" ref="JA38:JA55" si="547">_xlfn.NUMBERVALUE(IF(IY38&lt;&gt;"",CONCATENATE(IW38,IR38,IM38,IH38,IC38,HX38),""))</f>
        <v>0</v>
      </c>
      <c r="JB38" s="127" t="str">
        <f t="shared" ref="JB38:JB55" si="548">IF(ISERROR(IZ38+JA38)=TRUE,"",IZ38+JA38)</f>
        <v/>
      </c>
      <c r="JC38" s="130"/>
      <c r="JD38" s="55" t="str">
        <f t="shared" ref="JD38:JD55" si="549">IF(AND(JC38&lt;&gt;"",$G38="1"),JC38,"")</f>
        <v/>
      </c>
      <c r="JE38" s="53" t="str">
        <f t="shared" ref="JE38:JE55" si="550">IF(AND(JC38&lt;&gt;"",$G38="1"),_xlfn.RANK.EQ(JC38,$JD$6:$JD$117),"")</f>
        <v/>
      </c>
      <c r="JF38" s="53" t="str">
        <f t="shared" ref="JF38:JF55" si="551">IF($G38="6",IF(IF(JE38&lt;&gt;"",IF(MAX(COUNTIF($JE$6:$JE$117,$JE$6:$JE$117))&gt;1,"x",""),"")&lt;&gt;"",JE38+1,""),IF(JD38=0,"",IF(IF(JE38&lt;&gt;"",IF(MAX(COUNTIF($JE$6:$JE$117,$JE$6:$JE$117))&gt;1,"x",""),"")&lt;&gt;"",JE38+1,"")))</f>
        <v/>
      </c>
      <c r="JG38" s="53" t="str">
        <f t="shared" ref="JG38:JG55" si="552">IF(JE38&lt;&gt;"",IF($G38="3",IF(AND(JE38&lt;=20,JC38&gt;=$JD$120),HLOOKUP(JE38,Points_Table_Modified,IF(KH38&gt;=6,8,KH38+2),FALSE),0),IF(AND(JE38&lt;=10,JC38&gt;=$JD$120),HLOOKUP(JE38,Points_Table,IF(KH38&gt;=6,8,KH38+2),FALSE),0)),"")</f>
        <v/>
      </c>
      <c r="JH38" s="124" t="str">
        <f t="shared" ref="JH38:JH55" si="553">IF(JF38&lt;&gt;"",AVERAGE(IF(AND($G38="3",JF38&lt;&gt;""),HLOOKUP(JF38,Points_Table_Modified,IF(KH38&gt;=6,8,KH38+2),FALSE),IF(JF38&lt;&gt;"",HLOOKUP(JF38,Points_Table,IF(KH38&gt;=6,8,KH38+2),FALSE),"")),JG38),JG38)</f>
        <v/>
      </c>
      <c r="JI38" s="52" t="str">
        <f t="shared" ref="JI38:JI55" si="554">IF(AND(JC38&lt;&gt;"",$G38="2"),JC38,"")</f>
        <v/>
      </c>
      <c r="JJ38" s="53" t="str">
        <f t="shared" ref="JJ38:JJ55" si="555">IF(AND(JC38&lt;&gt;"",$G38="2"),_xlfn.RANK.EQ(JC38,$JI$6:$JI$117),"")</f>
        <v/>
      </c>
      <c r="JK38" s="53" t="str">
        <f t="shared" ref="JK38:JK55" si="556">IF($G38="6",IF(IF(JJ38&lt;&gt;"",IF(MAX(COUNTIF($JJ$6:$JJ$117,$JJ$6:$JJ$117))&gt;1,"x",""),"")&lt;&gt;"",JJ38+1,""),IF(JI38=0,"",IF(IF(JJ38&lt;&gt;"",IF(MAX(COUNTIF($JJ$6:$JJ$117,$JJ$6:$JJ$117))&gt;1,"x",""),"")&lt;&gt;"",JJ38+1,"")))</f>
        <v/>
      </c>
      <c r="JL38" s="53" t="str">
        <f t="shared" ref="JL38:JL55" si="557">IF(JJ38&lt;&gt;"",IF($G38="3",IF(AND(JJ38&lt;=20,JC38&gt;=$JI$120),HLOOKUP(JJ38,Points_Table_Modified,IF(KH38&gt;=6,8,KH38+2),FALSE),0),IF(AND(JJ38&lt;=10,JC38&gt;=$JI$120),HLOOKUP(JJ38,Points_Table,IF(KH38&gt;=6,8,KH38+2),FALSE),0)),"")</f>
        <v/>
      </c>
      <c r="JM38" s="124" t="str">
        <f t="shared" ref="JM38:JM55" si="558">IF(JK38&lt;&gt;"",AVERAGE(IF(AND($G38="3",JK38&lt;&gt;""),HLOOKUP(JK38,Points_Table_Modified,IF(KH38&gt;=6,8,KH38+2),FALSE),IF(JK38&lt;&gt;"",HLOOKUP(JK38,Points_Table,IF(KH38&gt;=6,8,KH38+2),FALSE),"")),JL38),JL38)</f>
        <v/>
      </c>
      <c r="JN38" s="52" t="str">
        <f t="shared" ref="JN38:JN55" si="559">IF(AND(JC38&lt;&gt;"",$G38="3"),JC38,"")</f>
        <v/>
      </c>
      <c r="JO38" s="53" t="str">
        <f t="shared" ref="JO38:JO55" si="560">IF(AND(JC38&lt;&gt;"",$G38="3"),_xlfn.RANK.EQ(JC38,$JN$6:$JN$117),"")</f>
        <v/>
      </c>
      <c r="JP38" s="53" t="str">
        <f t="shared" ref="JP38:JP55" si="561">IF($G38="6",IF(IF(JO38&lt;&gt;"",IF(MAX(COUNTIF($JO$6:$JO$117,$JO$6:$JO$117))&gt;1,"x",""),"")&lt;&gt;"",JO38+1,""),IF(JN38=0,"",IF(IF(JO38&lt;&gt;"",IF(MAX(COUNTIF($JO$6:$JO$117,$JO$6:$JO$117))&gt;1,"x",""),"")&lt;&gt;"",JO38+1,"")))</f>
        <v/>
      </c>
      <c r="JQ38" s="53" t="str">
        <f t="shared" si="301"/>
        <v/>
      </c>
      <c r="JR38" s="54" t="str">
        <f t="shared" ref="JR38:JR55" si="562">IF(JP38&lt;&gt;"",AVERAGE(IF(AND($G38="3",JP38&lt;&gt;""),HLOOKUP(JP38,Points_Table_Modified,IF(KH38&gt;=6,8,KH38+2),FALSE),IF(JP38&lt;&gt;"",HLOOKUP(JP38,Points_Table,IF(KH38&gt;=6,8,KH38+2),FALSE),"")),JQ38),JQ38)</f>
        <v/>
      </c>
      <c r="JS38" s="52" t="str">
        <f t="shared" ref="JS38:JS55" si="563">IF(AND(JC38&lt;&gt;"",$G38="4"),JC38,"")</f>
        <v/>
      </c>
      <c r="JT38" s="53" t="str">
        <f t="shared" ref="JT38:JT55" si="564">IF(AND(JC38&lt;&gt;"",$G38="4"),_xlfn.RANK.EQ(JC38,$JS$6:$JS$117),"")</f>
        <v/>
      </c>
      <c r="JU38" s="53" t="str">
        <f t="shared" ref="JU38:JU55" si="565">IF($G38="6",IF(IF(JT38&lt;&gt;"",IF(MAX(COUNTIF($JT$6:$JT$117,$JT$6:$JT$117))&gt;1,"x",""),"")&lt;&gt;"",JT38+1,""),IF(JS38=0,"",IF(IF(JT38&lt;&gt;"",IF(MAX(COUNTIF($JT$6:$JT$117,$JT$6:$JT$117))&gt;1,"x",""),"")&lt;&gt;"",JT38+1,"")))</f>
        <v/>
      </c>
      <c r="JV38" s="53" t="str">
        <f t="shared" ref="JV38:JV55" si="566">IF(JT38&lt;&gt;"",IF($G38="3",IF(AND(JT38&lt;=20,JC38&gt;=$JS$120),HLOOKUP(JT38,Points_Table_Modified,IF(KH38&gt;=6,8,KH38+2),FALSE),0),IF(AND(JT38&lt;=10,$JC38&gt;=$JS$120),HLOOKUP(JT38,Points_Table,IF(KH38&gt;=6,8,KH38+2),FALSE),0)),"")</f>
        <v/>
      </c>
      <c r="JW38" s="54" t="str">
        <f t="shared" ref="JW38:JW55" si="567">IF(JU38&lt;&gt;"",AVERAGE(IF(AND($G38="3",JU38&lt;&gt;""),HLOOKUP(JU38,Points_Table_Modified,IF(KH38&gt;=6,8,KH38+2),FALSE),IF(JU38&lt;&gt;"",HLOOKUP(JU38,Points_Table,IF(KH38&gt;=6,8,KH38+2),FALSE),"")),JV38),JV38)</f>
        <v/>
      </c>
      <c r="JX38" s="52" t="str">
        <f t="shared" ref="JX38:JX55" si="568">IF(AND(JC38&lt;&gt;"",$G38="5"),JC38,"")</f>
        <v/>
      </c>
      <c r="JY38" s="53" t="str">
        <f t="shared" ref="JY38:JY55" si="569">IF(AND(JC38&lt;&gt;"",$G38="5"),_xlfn.RANK.EQ(JC38,$JX$6:$JX$117),"")</f>
        <v/>
      </c>
      <c r="JZ38" s="53" t="str">
        <f t="shared" ref="JZ38:JZ55" si="570">IF($G38="6",IF(IF(JY38&lt;&gt;"",IF(MAX(COUNTIF($JY$6:$JY$117,$JY$6:$JY$117))&gt;1,"x",""),"")&lt;&gt;"",JY38+1,""),IF(JX38=0,"",IF(IF(JY38&lt;&gt;"",IF(MAX(COUNTIF($JY$6:$JY$117,$JY$6:$JY$117))&gt;1,"x",""),"")&lt;&gt;"",JY38+1,"")))</f>
        <v/>
      </c>
      <c r="KA38" s="53" t="str">
        <f t="shared" ref="KA38:KA55" si="571">IF(JY38&lt;&gt;"",IF($G38="3",IF(AND(JY38&lt;=20,JC38&gt;=$JX$120),HLOOKUP(JY38,Points_Table_Modified,IF(KH38&gt;=6,8,KH38+2),FALSE),0),IF(AND(JY38&lt;=10,JC38&gt;=$JX$120),HLOOKUP(JY38,Points_Table,IF(KH38&gt;=6,8,KH38+2),FALSE),0)),"")</f>
        <v/>
      </c>
      <c r="KB38" s="54" t="str">
        <f t="shared" ref="KB38:KB55" si="572">IF(JZ38&lt;&gt;"",AVERAGE(IF(AND($G38="3",JZ38&lt;&gt;""),HLOOKUP(JZ38,Points_Table_Modified,IF(KH38&gt;=6,8,KH38+2),FALSE),IF(JZ38&lt;&gt;"",HLOOKUP(JZ38,Points_Table,IF(KH38&gt;=6,8,KH38+2),FALSE),"")),KA38),KA38)</f>
        <v/>
      </c>
      <c r="KC38" s="52" t="str">
        <f t="shared" ref="KC38:KC55" si="573">IF(AND(JC38&lt;&gt;"",$G38="6"),JC38,"")</f>
        <v/>
      </c>
      <c r="KD38" s="53" t="str">
        <f t="shared" ref="KD38:KD55" si="574">IF(AND(JC38&lt;&gt;"",$G38="6"),_xlfn.RANK.EQ(JC38,$KC$6:$KC$117),"")</f>
        <v/>
      </c>
      <c r="KE38" s="53" t="str">
        <f t="shared" ref="KE38:KE55" si="575">IF($G38="6",IF(IF(KD38&lt;&gt;"",IF(MAX(COUNTIF($KD$6:$KD$117,$KD$6:$KD$117))&gt;1,"x",""),"")&lt;&gt;"",KD38+1,""),IF(KC38=0,"",IF(IF(KD38&lt;&gt;"",IF(MAX(COUNTIF($KD$6:$KD$117,$KD$6:$KD$117))&gt;1,"x",""),"")&lt;&gt;"",KD38+1,"")))</f>
        <v/>
      </c>
      <c r="KF38" s="53" t="str">
        <f t="shared" ref="KF38:KF55" si="576">IF(KD38&lt;&gt;"",IF($G38="3",IF(AND(KD38&lt;=20,HS38&gt;=$KC$120),HLOOKUP(KD38,Points_Table_Modified,IF(KH38&gt;=6,8,KH38+2),FALSE),0),IF(AND(KD38&lt;=10,HS38&gt;=$KC$120),HLOOKUP(KD38,Points_Table,IF(KH38&gt;=6,8,KH38+2),FALSE),0)),"")</f>
        <v/>
      </c>
      <c r="KG38" s="54" t="str">
        <f t="shared" ref="KG38:KG55" si="577">IF(KE38&lt;&gt;"",AVERAGE(IF(AND($G38="3",KE38&lt;&gt;""),HLOOKUP(KE38,Points_Table_Modified,IF(KH38&gt;=6,8,KH38+2),FALSE),IF(KE38&lt;&gt;"",HLOOKUP(KE38,Points_Table,IF(KH38&gt;=6,8,KH38+2),FALSE),"")),KF38),KF38)</f>
        <v/>
      </c>
      <c r="KH38" s="165">
        <f t="shared" ref="KH38:KH55" si="578">VLOOKUP($G38,Entries_C_Event,11,FALSE)</f>
        <v>3</v>
      </c>
      <c r="KI38" s="53" t="str">
        <f t="shared" ref="KI38:KI55" si="579">CONCATENATE(KD38,JY38,JT38,JO38,JJ38,JE38)</f>
        <v/>
      </c>
      <c r="KJ38" s="181" t="str">
        <f t="shared" ref="KJ38:KJ55" si="580">IF(KI38&lt;&gt;"",IF(AND($G38="3",JC38&lt;&gt;""),10,IF(JC38&lt;&gt;"",5,"")),"")</f>
        <v/>
      </c>
      <c r="KK38" s="159">
        <f t="shared" ref="KK38:KK55" si="581">_xlfn.NUMBERVALUE(IF(KI38&lt;&gt;"",CONCATENATE(KG38,KB38,JW38,JR38,JM38,JH38),""))</f>
        <v>0</v>
      </c>
      <c r="KL38" s="332" t="str">
        <f t="shared" ref="KL38:KL55" si="582">IF(ISERROR(KJ38+KK38)=TRUE,"",KJ38+KK38)</f>
        <v/>
      </c>
      <c r="KM38" s="86"/>
      <c r="KN38" s="60">
        <f t="shared" ref="KN38:KN55" si="583">MIN(AS38,CC38,DM38,EW38,GG38,HQ38,JA38)</f>
        <v>0</v>
      </c>
      <c r="KO38" s="60">
        <f t="shared" ref="KO38:KO55" si="584">IF(OR(G38="1",G38="2",G38="3",G38="4",G38="5"),IF(ISERROR(VALUE(AT38))=TRUE,0,AT38)+IF(ISERROR(VALUE(CD38))=TRUE,0,CD38)+IF(ISERROR(VALUE(DN38))=TRUE,0,DN38)+IF(ISERROR(VALUE(EX38))=TRUE,0,EX38)+IF(ISERROR(VALUE(GH38))=TRUE,0,GH38)+IF(ISERROR(VALUE(HR38))=TRUE,0,HR38)+IF(ISERROR(VALUE(JB38))=TRUE,0,JB38),IF(ISERROR(VALUE(AT38))=TRUE,0,AT38)+IF(ISERROR(VALUE(CD38))=TRUE,0,CD38)+IF(ISERROR(VALUE(DN38))=TRUE,0,DN38)+IF(ISERROR(VALUE(EX38))=TRUE,0,EX38)+IF(ISERROR(VALUE(GH38))=TRUE,0,GH38)+IF(ISERROR(VALUE(HR38))=TRUE,0,HR38)+IF(ISERROR(VALUE(JB38))=TRUE,0,JB38))</f>
        <v>5</v>
      </c>
      <c r="KP38" s="201"/>
      <c r="KQ38" s="61">
        <f t="shared" si="297"/>
        <v>5</v>
      </c>
      <c r="KR38" s="61" t="str">
        <f t="shared" ref="KR38:KR55" si="585">IF(G38="1",KQ38,"")</f>
        <v/>
      </c>
      <c r="KS38" s="61">
        <f t="shared" ref="KS38:KS55" si="586">IF(G38="2",KQ38,"")</f>
        <v>5</v>
      </c>
      <c r="KT38" s="61" t="str">
        <f t="shared" ref="KT38:KT55" si="587">IF(G38="3",KQ38,"")</f>
        <v/>
      </c>
      <c r="KU38" s="61" t="str">
        <f t="shared" ref="KU38:KU55" si="588">IF(G38="4",KQ38,"")</f>
        <v/>
      </c>
      <c r="KV38" s="61" t="str">
        <f t="shared" ref="KV38:KV55" si="589">IF(G38="5",KQ38,"")</f>
        <v/>
      </c>
      <c r="KW38" s="61" t="str">
        <f t="shared" ref="KW38:KW55" si="590">IF(G38="6",KQ38,"")</f>
        <v/>
      </c>
      <c r="KX38" s="62">
        <f t="shared" ref="KX38:KX55" si="591">IF(ISERROR(IF(G38="1",_xlfn.RANK.EQ(KR38,$KR$6:$KR$97),IF(G38="2",_xlfn.RANK.EQ(KS38,$KS$6:$KS$97),IF(G38="3",_xlfn.RANK.EQ(KT38,$KT$6:$KT$97),IF(G38="4",_xlfn.RANK.EQ(KU38,$KU$6:$KU$97),IF(G38="5",_xlfn.RANK.EQ(KV38,$KV$6:$KV$97),IF(G38="6",_xlfn.RANK.EQ(KW38,$KW$6:$KW$97),"")))))))=TRUE,"DNQ",IF(G38="1",_xlfn.RANK.EQ(KR38,$KR$6:$KR$97),IF(G38="2",_xlfn.RANK.EQ(KS38,$KS$6:$KS$97),IF(G38="3",_xlfn.RANK.EQ(KT38,$KT$6:$KT$97),IF(G38="4",_xlfn.RANK.EQ(KU38,$KU$6:$KU$97),IF(G38="5",_xlfn.RANK.EQ(KV38,$KV$6:$KV$97),IF(G38="6",_xlfn.RANK.EQ(KW38,$KW$6:$KW$97),"")))))))</f>
        <v>15</v>
      </c>
      <c r="KY38" s="84"/>
      <c r="KZ38" s="59">
        <f t="shared" ref="KZ38:KZ55" si="592">IF(OR(G38="1",G38="2",G38="3",G38="4",G38="5"),MINA(IF(ISERROR(VALUE(AS38))=TRUE,0,VALUE(AS38)),IF(ISERROR(VALUE(CC38))=TRUE,0,VALUE(CC38)),IF(ISERROR(VALUE(DM38))=TRUE,0,VALUE(DM38)),IF(ISERROR(VALUE(EW38))=TRUE,0,VALUE(EW38)),IF(ISERROR(VALUE(GG38))=TRUE,0,VALUE(GG38)),IF(ISERROR(VALUE(HQ38))=TRUE,0,VALUE(HQ38)),IF(ISERROR(VALUE(JA38))=TRUE,0,VALUE(JA38)),IF(ISERROR(VALUE(KK38))=TRUE,0,VALUE(KK38))))</f>
        <v>0</v>
      </c>
      <c r="LA38" s="60">
        <f t="shared" ref="LA38:LA55" si="593">IF(OR(G38="1",G38="2",G38="3",G38="4",G38="5"),IF(ISERROR(VALUE(AT38))=TRUE,0,AT38)+IF(ISERROR(VALUE(CD38))=TRUE,0,CD38)+IF(ISERROR(VALUE(DN38))=TRUE,0,DN38)+IF(ISERROR(VALUE(EX38))=TRUE,0,EX38)+IF(ISERROR(VALUE(GH38))=TRUE,0,GH38)+IF(ISERROR(VALUE(HR38))=TRUE,0,HR38)+IF(ISERROR(VALUE(JB38))=TRUE,0,JB38)+IF(ISERROR(VALUE(KL38))=TRUE,0,KL38),"")</f>
        <v>5</v>
      </c>
      <c r="LB38" s="201"/>
      <c r="LC38" s="61">
        <f t="shared" ref="LC38:LC55" si="594">IF(ISERROR(LA38-KZ38)=TRUE,"",IF(LB38&lt;&gt;0,LA38-LB38,LA38-KZ38))</f>
        <v>5</v>
      </c>
      <c r="LD38" s="61" t="str">
        <f t="shared" ref="LD38:LD55" si="595">IF(G38="3",LC38,"")</f>
        <v/>
      </c>
      <c r="LE38" s="61">
        <f t="shared" ref="LE38:LE55" si="596">IF(G38="2",LC38,"")</f>
        <v>5</v>
      </c>
      <c r="LF38" s="61" t="str">
        <f t="shared" ref="LF38:LF55" si="597">IF(OR(G38="1",G38="4",G38="5"),LC38,"")</f>
        <v/>
      </c>
      <c r="LG38" s="148">
        <f t="shared" ref="LG38:LG55" si="598">IF(G38="3",_xlfn.RANK.EQ(LD38,$LD$6:$LD$117),IF(G38="2",_xlfn.RANK.EQ(LE38,$LE$6:$LE$117),IF(OR(G38="1",G38="4",G38="5"),_xlfn.RANK.EQ(LF38,$LF$6:$LF$117),"")))</f>
        <v>16</v>
      </c>
      <c r="LH38" s="87"/>
      <c r="LI38" s="185"/>
      <c r="LJ38" s="87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</row>
    <row r="39" spans="1:381" s="1" customFormat="1" ht="15" x14ac:dyDescent="0.2">
      <c r="A39" s="35"/>
      <c r="B39" s="45">
        <v>34</v>
      </c>
      <c r="C39" s="288" t="s">
        <v>128</v>
      </c>
      <c r="D39" s="224" t="s">
        <v>154</v>
      </c>
      <c r="E39" s="289">
        <v>5084</v>
      </c>
      <c r="F39" s="289">
        <v>383</v>
      </c>
      <c r="G39" s="227" t="s">
        <v>98</v>
      </c>
      <c r="H39" s="225" t="str">
        <f t="shared" si="304"/>
        <v>Modified</v>
      </c>
      <c r="I39" s="228">
        <f t="shared" si="305"/>
        <v>452</v>
      </c>
      <c r="J39" s="290" t="str">
        <f t="shared" si="306"/>
        <v/>
      </c>
      <c r="K39" s="293">
        <v>521</v>
      </c>
      <c r="L39" s="236" t="str">
        <f t="shared" si="307"/>
        <v/>
      </c>
      <c r="M39" s="233" t="str">
        <f t="shared" si="308"/>
        <v/>
      </c>
      <c r="N39" s="233" t="str">
        <f t="shared" si="309"/>
        <v/>
      </c>
      <c r="O39" s="233" t="str">
        <f t="shared" si="310"/>
        <v/>
      </c>
      <c r="P39" s="235" t="str">
        <f t="shared" si="311"/>
        <v/>
      </c>
      <c r="Q39" s="236" t="str">
        <f t="shared" si="312"/>
        <v/>
      </c>
      <c r="R39" s="233" t="str">
        <f t="shared" si="313"/>
        <v/>
      </c>
      <c r="S39" s="233" t="str">
        <f t="shared" si="314"/>
        <v/>
      </c>
      <c r="T39" s="233" t="str">
        <f t="shared" si="315"/>
        <v/>
      </c>
      <c r="U39" s="235" t="str">
        <f t="shared" si="316"/>
        <v/>
      </c>
      <c r="V39" s="236">
        <f t="shared" si="317"/>
        <v>521</v>
      </c>
      <c r="W39" s="233">
        <f t="shared" si="318"/>
        <v>3</v>
      </c>
      <c r="X39" s="233" t="str">
        <f t="shared" si="319"/>
        <v/>
      </c>
      <c r="Y39" s="233">
        <f t="shared" si="320"/>
        <v>36</v>
      </c>
      <c r="Z39" s="235">
        <f t="shared" si="321"/>
        <v>36</v>
      </c>
      <c r="AA39" s="236" t="str">
        <f t="shared" si="322"/>
        <v/>
      </c>
      <c r="AB39" s="233" t="str">
        <f t="shared" si="323"/>
        <v/>
      </c>
      <c r="AC39" s="233" t="str">
        <f t="shared" si="324"/>
        <v/>
      </c>
      <c r="AD39" s="233" t="str">
        <f t="shared" si="325"/>
        <v/>
      </c>
      <c r="AE39" s="235" t="str">
        <f t="shared" si="326"/>
        <v/>
      </c>
      <c r="AF39" s="236" t="str">
        <f t="shared" si="327"/>
        <v/>
      </c>
      <c r="AG39" s="233" t="str">
        <f t="shared" si="328"/>
        <v/>
      </c>
      <c r="AH39" s="233" t="str">
        <f t="shared" si="329"/>
        <v/>
      </c>
      <c r="AI39" s="233" t="str">
        <f t="shared" si="330"/>
        <v/>
      </c>
      <c r="AJ39" s="235" t="str">
        <f t="shared" si="331"/>
        <v/>
      </c>
      <c r="AK39" s="236" t="str">
        <f t="shared" si="332"/>
        <v/>
      </c>
      <c r="AL39" s="233" t="str">
        <f t="shared" si="333"/>
        <v/>
      </c>
      <c r="AM39" s="233" t="str">
        <f t="shared" si="334"/>
        <v/>
      </c>
      <c r="AN39" s="231" t="str">
        <f t="shared" si="335"/>
        <v/>
      </c>
      <c r="AO39" s="235" t="str">
        <f t="shared" si="336"/>
        <v/>
      </c>
      <c r="AP39" s="291">
        <f t="shared" si="337"/>
        <v>10</v>
      </c>
      <c r="AQ39" s="233" t="str">
        <f t="shared" si="338"/>
        <v>3</v>
      </c>
      <c r="AR39" s="234">
        <f t="shared" si="339"/>
        <v>10</v>
      </c>
      <c r="AS39" s="226">
        <f t="shared" si="340"/>
        <v>36</v>
      </c>
      <c r="AT39" s="235">
        <f t="shared" si="341"/>
        <v>46</v>
      </c>
      <c r="AU39" s="236">
        <v>588</v>
      </c>
      <c r="AV39" s="237" t="str">
        <f t="shared" si="342"/>
        <v/>
      </c>
      <c r="AW39" s="233" t="str">
        <f t="shared" si="343"/>
        <v/>
      </c>
      <c r="AX39" s="233" t="str">
        <f t="shared" si="344"/>
        <v/>
      </c>
      <c r="AY39" s="233" t="str">
        <f t="shared" si="345"/>
        <v/>
      </c>
      <c r="AZ39" s="239" t="str">
        <f t="shared" si="346"/>
        <v/>
      </c>
      <c r="BA39" s="236" t="str">
        <f t="shared" si="347"/>
        <v/>
      </c>
      <c r="BB39" s="233" t="str">
        <f t="shared" si="348"/>
        <v/>
      </c>
      <c r="BC39" s="233" t="str">
        <f t="shared" si="349"/>
        <v/>
      </c>
      <c r="BD39" s="233" t="str">
        <f t="shared" si="350"/>
        <v/>
      </c>
      <c r="BE39" s="239" t="str">
        <f t="shared" si="351"/>
        <v/>
      </c>
      <c r="BF39" s="236">
        <f t="shared" si="352"/>
        <v>588</v>
      </c>
      <c r="BG39" s="233">
        <f t="shared" si="353"/>
        <v>1</v>
      </c>
      <c r="BH39" s="233" t="str">
        <f t="shared" si="354"/>
        <v/>
      </c>
      <c r="BI39" s="233">
        <f t="shared" si="355"/>
        <v>50</v>
      </c>
      <c r="BJ39" s="240">
        <f t="shared" si="356"/>
        <v>50</v>
      </c>
      <c r="BK39" s="236" t="str">
        <f t="shared" si="357"/>
        <v/>
      </c>
      <c r="BL39" s="233" t="str">
        <f t="shared" si="358"/>
        <v/>
      </c>
      <c r="BM39" s="233" t="str">
        <f t="shared" si="359"/>
        <v/>
      </c>
      <c r="BN39" s="233" t="str">
        <f t="shared" si="360"/>
        <v/>
      </c>
      <c r="BO39" s="240" t="str">
        <f t="shared" si="361"/>
        <v/>
      </c>
      <c r="BP39" s="236" t="str">
        <f t="shared" si="362"/>
        <v/>
      </c>
      <c r="BQ39" s="233" t="str">
        <f t="shared" si="363"/>
        <v/>
      </c>
      <c r="BR39" s="233" t="str">
        <f t="shared" si="364"/>
        <v/>
      </c>
      <c r="BS39" s="233" t="str">
        <f t="shared" si="365"/>
        <v/>
      </c>
      <c r="BT39" s="240" t="str">
        <f t="shared" si="366"/>
        <v/>
      </c>
      <c r="BU39" s="236" t="str">
        <f t="shared" si="367"/>
        <v/>
      </c>
      <c r="BV39" s="233" t="str">
        <f t="shared" si="368"/>
        <v/>
      </c>
      <c r="BW39" s="233" t="str">
        <f t="shared" si="369"/>
        <v/>
      </c>
      <c r="BX39" s="233" t="str">
        <f t="shared" si="370"/>
        <v/>
      </c>
      <c r="BY39" s="240" t="str">
        <f t="shared" si="371"/>
        <v/>
      </c>
      <c r="BZ39" s="283">
        <f t="shared" ref="BZ39:BZ51" si="599">VLOOKUP($G39,Entries_C_Event,5,FALSE)</f>
        <v>11</v>
      </c>
      <c r="CA39" s="233" t="str">
        <f t="shared" si="372"/>
        <v>1</v>
      </c>
      <c r="CB39" s="234">
        <f t="shared" si="373"/>
        <v>10</v>
      </c>
      <c r="CC39" s="235">
        <f t="shared" si="374"/>
        <v>50</v>
      </c>
      <c r="CD39" s="235">
        <f t="shared" si="375"/>
        <v>60</v>
      </c>
      <c r="CE39" s="236">
        <v>556</v>
      </c>
      <c r="CF39" s="237" t="str">
        <f t="shared" si="376"/>
        <v/>
      </c>
      <c r="CG39" s="233" t="str">
        <f t="shared" si="377"/>
        <v/>
      </c>
      <c r="CH39" s="233" t="str">
        <f t="shared" si="378"/>
        <v/>
      </c>
      <c r="CI39" s="233" t="str">
        <f t="shared" si="379"/>
        <v/>
      </c>
      <c r="CJ39" s="239" t="str">
        <f t="shared" si="380"/>
        <v/>
      </c>
      <c r="CK39" s="236" t="str">
        <f t="shared" si="381"/>
        <v/>
      </c>
      <c r="CL39" s="233" t="str">
        <f t="shared" si="382"/>
        <v/>
      </c>
      <c r="CM39" s="233" t="str">
        <f t="shared" si="383"/>
        <v/>
      </c>
      <c r="CN39" s="233" t="str">
        <f t="shared" si="384"/>
        <v/>
      </c>
      <c r="CO39" s="239" t="str">
        <f t="shared" si="385"/>
        <v/>
      </c>
      <c r="CP39" s="236">
        <f t="shared" si="386"/>
        <v>556</v>
      </c>
      <c r="CQ39" s="233">
        <f t="shared" si="387"/>
        <v>1</v>
      </c>
      <c r="CR39" s="233" t="str">
        <f t="shared" si="388"/>
        <v/>
      </c>
      <c r="CS39" s="233">
        <f t="shared" si="389"/>
        <v>50</v>
      </c>
      <c r="CT39" s="240">
        <f t="shared" si="390"/>
        <v>50</v>
      </c>
      <c r="CU39" s="236" t="str">
        <f t="shared" si="391"/>
        <v/>
      </c>
      <c r="CV39" s="233" t="str">
        <f t="shared" si="392"/>
        <v/>
      </c>
      <c r="CW39" s="233" t="str">
        <f t="shared" si="393"/>
        <v/>
      </c>
      <c r="CX39" s="233" t="str">
        <f t="shared" si="394"/>
        <v/>
      </c>
      <c r="CY39" s="240" t="str">
        <f t="shared" si="395"/>
        <v/>
      </c>
      <c r="CZ39" s="236" t="str">
        <f t="shared" si="396"/>
        <v/>
      </c>
      <c r="DA39" s="233" t="str">
        <f t="shared" si="397"/>
        <v/>
      </c>
      <c r="DB39" s="233" t="str">
        <f t="shared" si="398"/>
        <v/>
      </c>
      <c r="DC39" s="233" t="str">
        <f t="shared" si="399"/>
        <v/>
      </c>
      <c r="DD39" s="240" t="str">
        <f t="shared" si="400"/>
        <v/>
      </c>
      <c r="DE39" s="236" t="str">
        <f t="shared" si="401"/>
        <v/>
      </c>
      <c r="DF39" s="233" t="str">
        <f t="shared" si="402"/>
        <v/>
      </c>
      <c r="DG39" s="233" t="str">
        <f t="shared" si="403"/>
        <v/>
      </c>
      <c r="DH39" s="233" t="str">
        <f t="shared" si="300"/>
        <v/>
      </c>
      <c r="DI39" s="240" t="str">
        <f t="shared" si="404"/>
        <v/>
      </c>
      <c r="DJ39" s="283">
        <f t="shared" si="405"/>
        <v>11</v>
      </c>
      <c r="DK39" s="233" t="str">
        <f t="shared" si="406"/>
        <v>1</v>
      </c>
      <c r="DL39" s="234">
        <f t="shared" si="407"/>
        <v>10</v>
      </c>
      <c r="DM39" s="226">
        <f t="shared" si="408"/>
        <v>50</v>
      </c>
      <c r="DN39" s="235">
        <f t="shared" si="409"/>
        <v>60</v>
      </c>
      <c r="DO39" s="236">
        <v>616</v>
      </c>
      <c r="DP39" s="237" t="str">
        <f t="shared" si="410"/>
        <v/>
      </c>
      <c r="DQ39" s="233" t="str">
        <f t="shared" si="411"/>
        <v/>
      </c>
      <c r="DR39" s="233" t="str">
        <f t="shared" si="412"/>
        <v/>
      </c>
      <c r="DS39" s="233" t="str">
        <f t="shared" si="413"/>
        <v/>
      </c>
      <c r="DT39" s="239" t="str">
        <f t="shared" si="414"/>
        <v/>
      </c>
      <c r="DU39" s="236" t="str">
        <f t="shared" si="415"/>
        <v/>
      </c>
      <c r="DV39" s="233" t="str">
        <f t="shared" si="416"/>
        <v/>
      </c>
      <c r="DW39" s="233" t="str">
        <f t="shared" si="417"/>
        <v/>
      </c>
      <c r="DX39" s="233" t="str">
        <f t="shared" si="418"/>
        <v/>
      </c>
      <c r="DY39" s="239" t="str">
        <f t="shared" si="419"/>
        <v/>
      </c>
      <c r="DZ39" s="236">
        <f t="shared" si="420"/>
        <v>616</v>
      </c>
      <c r="EA39" s="233">
        <f t="shared" si="421"/>
        <v>1</v>
      </c>
      <c r="EB39" s="233" t="str">
        <f t="shared" si="422"/>
        <v/>
      </c>
      <c r="EC39" s="233">
        <f t="shared" si="423"/>
        <v>50</v>
      </c>
      <c r="ED39" s="292">
        <f t="shared" si="424"/>
        <v>50</v>
      </c>
      <c r="EE39" s="236" t="str">
        <f t="shared" si="425"/>
        <v/>
      </c>
      <c r="EF39" s="233" t="str">
        <f t="shared" si="426"/>
        <v/>
      </c>
      <c r="EG39" s="233" t="str">
        <f t="shared" si="427"/>
        <v/>
      </c>
      <c r="EH39" s="233" t="str">
        <f t="shared" si="428"/>
        <v/>
      </c>
      <c r="EI39" s="292" t="str">
        <f t="shared" si="429"/>
        <v/>
      </c>
      <c r="EJ39" s="236" t="str">
        <f t="shared" si="430"/>
        <v/>
      </c>
      <c r="EK39" s="233" t="str">
        <f t="shared" si="431"/>
        <v/>
      </c>
      <c r="EL39" s="233" t="str">
        <f t="shared" si="432"/>
        <v/>
      </c>
      <c r="EM39" s="233" t="str">
        <f t="shared" si="433"/>
        <v/>
      </c>
      <c r="EN39" s="292" t="str">
        <f t="shared" si="434"/>
        <v/>
      </c>
      <c r="EO39" s="236" t="str">
        <f t="shared" si="435"/>
        <v/>
      </c>
      <c r="EP39" s="233" t="str">
        <f t="shared" si="436"/>
        <v/>
      </c>
      <c r="EQ39" s="233" t="str">
        <f t="shared" si="437"/>
        <v/>
      </c>
      <c r="ER39" s="233" t="str">
        <f t="shared" si="438"/>
        <v/>
      </c>
      <c r="ES39" s="240" t="str">
        <f t="shared" si="439"/>
        <v/>
      </c>
      <c r="ET39" s="283">
        <f t="shared" si="440"/>
        <v>13</v>
      </c>
      <c r="EU39" s="233" t="str">
        <f t="shared" si="441"/>
        <v>1</v>
      </c>
      <c r="EV39" s="234">
        <f t="shared" si="442"/>
        <v>10</v>
      </c>
      <c r="EW39" s="226">
        <f t="shared" si="443"/>
        <v>50</v>
      </c>
      <c r="EX39" s="235">
        <f t="shared" si="444"/>
        <v>60</v>
      </c>
      <c r="EY39" s="236">
        <v>495</v>
      </c>
      <c r="EZ39" s="237" t="str">
        <f t="shared" si="445"/>
        <v/>
      </c>
      <c r="FA39" s="233" t="str">
        <f t="shared" si="446"/>
        <v/>
      </c>
      <c r="FB39" s="233" t="str">
        <f t="shared" si="447"/>
        <v/>
      </c>
      <c r="FC39" s="233" t="str">
        <f t="shared" si="448"/>
        <v/>
      </c>
      <c r="FD39" s="239" t="str">
        <f t="shared" si="449"/>
        <v/>
      </c>
      <c r="FE39" s="236" t="str">
        <f t="shared" si="450"/>
        <v/>
      </c>
      <c r="FF39" s="233" t="str">
        <f t="shared" si="451"/>
        <v/>
      </c>
      <c r="FG39" s="233" t="str">
        <f t="shared" si="452"/>
        <v/>
      </c>
      <c r="FH39" s="233" t="str">
        <f t="shared" si="453"/>
        <v/>
      </c>
      <c r="FI39" s="239" t="str">
        <f t="shared" si="454"/>
        <v/>
      </c>
      <c r="FJ39" s="236">
        <f t="shared" si="455"/>
        <v>495</v>
      </c>
      <c r="FK39" s="233">
        <f t="shared" si="456"/>
        <v>1</v>
      </c>
      <c r="FL39" s="233" t="str">
        <f t="shared" si="457"/>
        <v/>
      </c>
      <c r="FM39" s="233">
        <f t="shared" si="458"/>
        <v>50</v>
      </c>
      <c r="FN39" s="292">
        <f t="shared" si="459"/>
        <v>50</v>
      </c>
      <c r="FO39" s="236" t="str">
        <f t="shared" si="460"/>
        <v/>
      </c>
      <c r="FP39" s="233" t="str">
        <f t="shared" si="461"/>
        <v/>
      </c>
      <c r="FQ39" s="233" t="str">
        <f t="shared" si="462"/>
        <v/>
      </c>
      <c r="FR39" s="233" t="str">
        <f t="shared" si="463"/>
        <v/>
      </c>
      <c r="FS39" s="292" t="str">
        <f t="shared" si="464"/>
        <v/>
      </c>
      <c r="FT39" s="236" t="str">
        <f t="shared" si="465"/>
        <v/>
      </c>
      <c r="FU39" s="233" t="str">
        <f t="shared" si="466"/>
        <v/>
      </c>
      <c r="FV39" s="233" t="str">
        <f t="shared" si="467"/>
        <v/>
      </c>
      <c r="FW39" s="233" t="str">
        <f t="shared" si="468"/>
        <v/>
      </c>
      <c r="FX39" s="292" t="str">
        <f t="shared" si="469"/>
        <v/>
      </c>
      <c r="FY39" s="236" t="str">
        <f t="shared" si="470"/>
        <v/>
      </c>
      <c r="FZ39" s="233" t="str">
        <f t="shared" si="471"/>
        <v/>
      </c>
      <c r="GA39" s="233" t="str">
        <f t="shared" si="472"/>
        <v/>
      </c>
      <c r="GB39" s="233" t="str">
        <f t="shared" si="473"/>
        <v/>
      </c>
      <c r="GC39" s="292" t="str">
        <f t="shared" si="474"/>
        <v/>
      </c>
      <c r="GD39" s="283">
        <f t="shared" si="475"/>
        <v>12</v>
      </c>
      <c r="GE39" s="233" t="str">
        <f t="shared" si="476"/>
        <v>1</v>
      </c>
      <c r="GF39" s="234">
        <f t="shared" si="477"/>
        <v>10</v>
      </c>
      <c r="GG39" s="226">
        <f t="shared" si="478"/>
        <v>50</v>
      </c>
      <c r="GH39" s="235">
        <f t="shared" si="479"/>
        <v>60</v>
      </c>
      <c r="GI39" s="236">
        <v>318</v>
      </c>
      <c r="GJ39" s="237" t="str">
        <f t="shared" si="480"/>
        <v/>
      </c>
      <c r="GK39" s="233" t="str">
        <f t="shared" si="481"/>
        <v/>
      </c>
      <c r="GL39" s="233" t="str">
        <f t="shared" si="482"/>
        <v/>
      </c>
      <c r="GM39" s="233" t="str">
        <f t="shared" si="483"/>
        <v/>
      </c>
      <c r="GN39" s="239" t="str">
        <f t="shared" si="484"/>
        <v/>
      </c>
      <c r="GO39" s="236" t="str">
        <f t="shared" si="485"/>
        <v/>
      </c>
      <c r="GP39" s="233" t="str">
        <f t="shared" si="486"/>
        <v/>
      </c>
      <c r="GQ39" s="233" t="str">
        <f t="shared" si="487"/>
        <v/>
      </c>
      <c r="GR39" s="233" t="str">
        <f t="shared" si="488"/>
        <v/>
      </c>
      <c r="GS39" s="239" t="str">
        <f t="shared" si="489"/>
        <v/>
      </c>
      <c r="GT39" s="236">
        <f t="shared" si="490"/>
        <v>318</v>
      </c>
      <c r="GU39" s="233">
        <f t="shared" si="491"/>
        <v>1</v>
      </c>
      <c r="GV39" s="233" t="str">
        <f t="shared" si="492"/>
        <v/>
      </c>
      <c r="GW39" s="233">
        <f t="shared" si="493"/>
        <v>50</v>
      </c>
      <c r="GX39" s="240">
        <f t="shared" si="494"/>
        <v>50</v>
      </c>
      <c r="GY39" s="236" t="str">
        <f t="shared" si="495"/>
        <v/>
      </c>
      <c r="GZ39" s="233" t="str">
        <f t="shared" si="496"/>
        <v/>
      </c>
      <c r="HA39" s="233" t="str">
        <f t="shared" si="497"/>
        <v/>
      </c>
      <c r="HB39" s="233" t="str">
        <f t="shared" si="498"/>
        <v/>
      </c>
      <c r="HC39" s="240" t="str">
        <f t="shared" si="499"/>
        <v/>
      </c>
      <c r="HD39" s="236" t="str">
        <f t="shared" si="500"/>
        <v/>
      </c>
      <c r="HE39" s="233" t="str">
        <f t="shared" si="501"/>
        <v/>
      </c>
      <c r="HF39" s="233" t="str">
        <f t="shared" si="502"/>
        <v/>
      </c>
      <c r="HG39" s="233" t="str">
        <f t="shared" si="503"/>
        <v/>
      </c>
      <c r="HH39" s="240" t="str">
        <f t="shared" si="504"/>
        <v/>
      </c>
      <c r="HI39" s="236" t="str">
        <f t="shared" si="505"/>
        <v/>
      </c>
      <c r="HJ39" s="233" t="str">
        <f t="shared" si="506"/>
        <v/>
      </c>
      <c r="HK39" s="233" t="str">
        <f t="shared" si="507"/>
        <v/>
      </c>
      <c r="HL39" s="233" t="str">
        <f t="shared" si="508"/>
        <v/>
      </c>
      <c r="HM39" s="240" t="str">
        <f t="shared" si="509"/>
        <v/>
      </c>
      <c r="HN39" s="283">
        <f t="shared" si="510"/>
        <v>9</v>
      </c>
      <c r="HO39" s="233" t="str">
        <f t="shared" si="511"/>
        <v>1</v>
      </c>
      <c r="HP39" s="234">
        <f t="shared" si="512"/>
        <v>10</v>
      </c>
      <c r="HQ39" s="226">
        <f t="shared" si="513"/>
        <v>50</v>
      </c>
      <c r="HR39" s="235">
        <f t="shared" si="514"/>
        <v>60</v>
      </c>
      <c r="HS39" s="236">
        <v>519</v>
      </c>
      <c r="HT39" s="237" t="str">
        <f t="shared" si="515"/>
        <v/>
      </c>
      <c r="HU39" s="233" t="str">
        <f t="shared" si="516"/>
        <v/>
      </c>
      <c r="HV39" s="233" t="str">
        <f t="shared" si="517"/>
        <v/>
      </c>
      <c r="HW39" s="233" t="str">
        <f t="shared" si="518"/>
        <v/>
      </c>
      <c r="HX39" s="239" t="str">
        <f t="shared" si="519"/>
        <v/>
      </c>
      <c r="HY39" s="236" t="str">
        <f t="shared" si="520"/>
        <v/>
      </c>
      <c r="HZ39" s="233" t="str">
        <f t="shared" si="521"/>
        <v/>
      </c>
      <c r="IA39" s="233" t="str">
        <f t="shared" si="522"/>
        <v/>
      </c>
      <c r="IB39" s="233" t="str">
        <f t="shared" si="523"/>
        <v/>
      </c>
      <c r="IC39" s="239" t="str">
        <f t="shared" si="524"/>
        <v/>
      </c>
      <c r="ID39" s="236">
        <f t="shared" si="525"/>
        <v>519</v>
      </c>
      <c r="IE39" s="233">
        <f t="shared" si="526"/>
        <v>1</v>
      </c>
      <c r="IF39" s="233" t="str">
        <f t="shared" si="527"/>
        <v/>
      </c>
      <c r="IG39" s="233">
        <f t="shared" si="528"/>
        <v>50</v>
      </c>
      <c r="IH39" s="240">
        <f t="shared" si="529"/>
        <v>50</v>
      </c>
      <c r="II39" s="236" t="str">
        <f t="shared" si="530"/>
        <v/>
      </c>
      <c r="IJ39" s="233" t="str">
        <f t="shared" si="531"/>
        <v/>
      </c>
      <c r="IK39" s="233" t="str">
        <f t="shared" si="532"/>
        <v/>
      </c>
      <c r="IL39" s="233" t="str">
        <f t="shared" si="533"/>
        <v/>
      </c>
      <c r="IM39" s="240" t="str">
        <f t="shared" si="534"/>
        <v/>
      </c>
      <c r="IN39" s="236" t="str">
        <f t="shared" si="535"/>
        <v/>
      </c>
      <c r="IO39" s="233" t="str">
        <f t="shared" si="536"/>
        <v/>
      </c>
      <c r="IP39" s="233" t="str">
        <f t="shared" si="537"/>
        <v/>
      </c>
      <c r="IQ39" s="233" t="str">
        <f t="shared" si="538"/>
        <v/>
      </c>
      <c r="IR39" s="240" t="str">
        <f t="shared" si="539"/>
        <v/>
      </c>
      <c r="IS39" s="236" t="str">
        <f t="shared" si="540"/>
        <v/>
      </c>
      <c r="IT39" s="233" t="str">
        <f t="shared" si="541"/>
        <v/>
      </c>
      <c r="IU39" s="233" t="str">
        <f>IF($G39="6",IF(IF(IT39&lt;&gt;"",IF(MAX(COUNTIF($IT$6:$IT$117,$IT$6:$IT$117))&gt;1,"x",""),"")&lt;&gt;"",IT39+1,""),IF(IS39=0,"",IF(IF(IT39&lt;&gt;"",IF(MAX(COUNTIF(IT$6:$IT$117,$IT$6:$IT$117))&gt;1,"x",""),"")&lt;&gt;"",IT39+1,"")))</f>
        <v/>
      </c>
      <c r="IV39" s="233" t="str">
        <f t="shared" si="542"/>
        <v/>
      </c>
      <c r="IW39" s="240" t="str">
        <f t="shared" si="543"/>
        <v/>
      </c>
      <c r="IX39" s="283">
        <f t="shared" si="544"/>
        <v>13</v>
      </c>
      <c r="IY39" s="233" t="str">
        <f t="shared" si="545"/>
        <v>1</v>
      </c>
      <c r="IZ39" s="234">
        <f t="shared" si="546"/>
        <v>10</v>
      </c>
      <c r="JA39" s="355">
        <f t="shared" si="547"/>
        <v>50</v>
      </c>
      <c r="JB39" s="235">
        <f t="shared" si="548"/>
        <v>60</v>
      </c>
      <c r="JC39" s="236">
        <v>313</v>
      </c>
      <c r="JD39" s="237" t="str">
        <f t="shared" si="549"/>
        <v/>
      </c>
      <c r="JE39" s="233" t="str">
        <f t="shared" si="550"/>
        <v/>
      </c>
      <c r="JF39" s="233" t="str">
        <f t="shared" si="551"/>
        <v/>
      </c>
      <c r="JG39" s="233" t="str">
        <f t="shared" si="552"/>
        <v/>
      </c>
      <c r="JH39" s="239" t="str">
        <f t="shared" si="553"/>
        <v/>
      </c>
      <c r="JI39" s="236" t="str">
        <f t="shared" si="554"/>
        <v/>
      </c>
      <c r="JJ39" s="233" t="str">
        <f t="shared" si="555"/>
        <v/>
      </c>
      <c r="JK39" s="233" t="str">
        <f t="shared" si="556"/>
        <v/>
      </c>
      <c r="JL39" s="233" t="str">
        <f t="shared" si="557"/>
        <v/>
      </c>
      <c r="JM39" s="239" t="str">
        <f t="shared" si="558"/>
        <v/>
      </c>
      <c r="JN39" s="236">
        <f t="shared" si="559"/>
        <v>313</v>
      </c>
      <c r="JO39" s="233">
        <f t="shared" si="560"/>
        <v>3</v>
      </c>
      <c r="JP39" s="233" t="str">
        <f t="shared" si="561"/>
        <v/>
      </c>
      <c r="JQ39" s="233">
        <f t="shared" si="301"/>
        <v>36</v>
      </c>
      <c r="JR39" s="240">
        <f t="shared" si="562"/>
        <v>36</v>
      </c>
      <c r="JS39" s="236" t="str">
        <f t="shared" si="563"/>
        <v/>
      </c>
      <c r="JT39" s="233" t="str">
        <f t="shared" si="564"/>
        <v/>
      </c>
      <c r="JU39" s="233" t="str">
        <f t="shared" si="565"/>
        <v/>
      </c>
      <c r="JV39" s="233" t="str">
        <f t="shared" si="566"/>
        <v/>
      </c>
      <c r="JW39" s="240" t="str">
        <f t="shared" si="567"/>
        <v/>
      </c>
      <c r="JX39" s="236" t="str">
        <f t="shared" si="568"/>
        <v/>
      </c>
      <c r="JY39" s="233" t="str">
        <f t="shared" si="569"/>
        <v/>
      </c>
      <c r="JZ39" s="233" t="str">
        <f t="shared" si="570"/>
        <v/>
      </c>
      <c r="KA39" s="233" t="str">
        <f t="shared" si="571"/>
        <v/>
      </c>
      <c r="KB39" s="240" t="str">
        <f t="shared" si="572"/>
        <v/>
      </c>
      <c r="KC39" s="236" t="str">
        <f t="shared" si="573"/>
        <v/>
      </c>
      <c r="KD39" s="233" t="str">
        <f t="shared" si="574"/>
        <v/>
      </c>
      <c r="KE39" s="233" t="str">
        <f t="shared" si="575"/>
        <v/>
      </c>
      <c r="KF39" s="233" t="str">
        <f t="shared" si="576"/>
        <v/>
      </c>
      <c r="KG39" s="240" t="str">
        <f t="shared" si="577"/>
        <v/>
      </c>
      <c r="KH39" s="283">
        <f t="shared" si="578"/>
        <v>10</v>
      </c>
      <c r="KI39" s="233" t="str">
        <f t="shared" si="579"/>
        <v>3</v>
      </c>
      <c r="KJ39" s="234">
        <f t="shared" si="580"/>
        <v>10</v>
      </c>
      <c r="KK39" s="226">
        <f t="shared" si="581"/>
        <v>36</v>
      </c>
      <c r="KL39" s="333">
        <f t="shared" si="582"/>
        <v>46</v>
      </c>
      <c r="KM39" s="241"/>
      <c r="KN39" s="243">
        <f t="shared" si="583"/>
        <v>36</v>
      </c>
      <c r="KO39" s="243">
        <f t="shared" si="584"/>
        <v>406</v>
      </c>
      <c r="KP39" s="244"/>
      <c r="KQ39" s="245">
        <f t="shared" si="297"/>
        <v>370</v>
      </c>
      <c r="KR39" s="245" t="str">
        <f t="shared" si="585"/>
        <v/>
      </c>
      <c r="KS39" s="245" t="str">
        <f t="shared" si="586"/>
        <v/>
      </c>
      <c r="KT39" s="245">
        <f t="shared" si="587"/>
        <v>370</v>
      </c>
      <c r="KU39" s="245" t="str">
        <f t="shared" si="588"/>
        <v/>
      </c>
      <c r="KV39" s="245" t="str">
        <f t="shared" si="589"/>
        <v/>
      </c>
      <c r="KW39" s="245" t="str">
        <f t="shared" si="590"/>
        <v/>
      </c>
      <c r="KX39" s="246">
        <f t="shared" si="591"/>
        <v>1</v>
      </c>
      <c r="KY39" s="84"/>
      <c r="KZ39" s="346">
        <f t="shared" si="592"/>
        <v>36</v>
      </c>
      <c r="LA39" s="243">
        <f t="shared" si="593"/>
        <v>452</v>
      </c>
      <c r="LB39" s="244"/>
      <c r="LC39" s="245">
        <f t="shared" si="594"/>
        <v>416</v>
      </c>
      <c r="LD39" s="245">
        <f t="shared" si="595"/>
        <v>416</v>
      </c>
      <c r="LE39" s="245" t="str">
        <f t="shared" si="596"/>
        <v/>
      </c>
      <c r="LF39" s="245" t="str">
        <f t="shared" si="597"/>
        <v/>
      </c>
      <c r="LG39" s="350">
        <f t="shared" si="598"/>
        <v>1</v>
      </c>
      <c r="LH39" s="87"/>
      <c r="LI39" s="185">
        <f t="shared" si="294"/>
        <v>8</v>
      </c>
      <c r="LJ39" s="87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</row>
    <row r="40" spans="1:381" s="1" customFormat="1" ht="15" x14ac:dyDescent="0.2">
      <c r="A40" s="35"/>
      <c r="B40" s="45">
        <v>35</v>
      </c>
      <c r="C40" s="47" t="s">
        <v>150</v>
      </c>
      <c r="D40" s="47" t="s">
        <v>143</v>
      </c>
      <c r="E40" s="50">
        <v>4606</v>
      </c>
      <c r="F40" s="50">
        <v>310</v>
      </c>
      <c r="G40" s="49" t="s">
        <v>98</v>
      </c>
      <c r="H40" s="50" t="str">
        <f t="shared" si="304"/>
        <v>Modified</v>
      </c>
      <c r="I40" s="186">
        <f t="shared" si="305"/>
        <v>404</v>
      </c>
      <c r="J40" s="51" t="str">
        <f t="shared" si="306"/>
        <v/>
      </c>
      <c r="K40" s="119">
        <v>546</v>
      </c>
      <c r="L40" s="52" t="str">
        <f t="shared" si="307"/>
        <v/>
      </c>
      <c r="M40" s="53" t="str">
        <f t="shared" si="308"/>
        <v/>
      </c>
      <c r="N40" s="53" t="str">
        <f t="shared" si="309"/>
        <v/>
      </c>
      <c r="O40" s="53" t="str">
        <f t="shared" si="310"/>
        <v/>
      </c>
      <c r="P40" s="127" t="str">
        <f t="shared" si="311"/>
        <v/>
      </c>
      <c r="Q40" s="52" t="str">
        <f t="shared" si="312"/>
        <v/>
      </c>
      <c r="R40" s="53" t="str">
        <f t="shared" si="313"/>
        <v/>
      </c>
      <c r="S40" s="53" t="str">
        <f t="shared" si="314"/>
        <v/>
      </c>
      <c r="T40" s="53" t="str">
        <f t="shared" si="315"/>
        <v/>
      </c>
      <c r="U40" s="127" t="str">
        <f t="shared" si="316"/>
        <v/>
      </c>
      <c r="V40" s="52">
        <f t="shared" si="317"/>
        <v>546</v>
      </c>
      <c r="W40" s="53">
        <f t="shared" si="318"/>
        <v>2</v>
      </c>
      <c r="X40" s="53" t="str">
        <f t="shared" si="319"/>
        <v/>
      </c>
      <c r="Y40" s="53">
        <f t="shared" si="320"/>
        <v>43</v>
      </c>
      <c r="Z40" s="127">
        <f t="shared" si="321"/>
        <v>43</v>
      </c>
      <c r="AA40" s="52" t="str">
        <f t="shared" si="322"/>
        <v/>
      </c>
      <c r="AB40" s="53" t="str">
        <f t="shared" si="323"/>
        <v/>
      </c>
      <c r="AC40" s="53" t="str">
        <f t="shared" si="324"/>
        <v/>
      </c>
      <c r="AD40" s="53" t="str">
        <f t="shared" si="325"/>
        <v/>
      </c>
      <c r="AE40" s="127" t="str">
        <f t="shared" si="326"/>
        <v/>
      </c>
      <c r="AF40" s="52" t="str">
        <f t="shared" si="327"/>
        <v/>
      </c>
      <c r="AG40" s="53" t="str">
        <f t="shared" si="328"/>
        <v/>
      </c>
      <c r="AH40" s="53" t="str">
        <f t="shared" si="329"/>
        <v/>
      </c>
      <c r="AI40" s="53" t="str">
        <f t="shared" si="330"/>
        <v/>
      </c>
      <c r="AJ40" s="127" t="str">
        <f t="shared" si="331"/>
        <v/>
      </c>
      <c r="AK40" s="52" t="str">
        <f t="shared" si="332"/>
        <v/>
      </c>
      <c r="AL40" s="53" t="str">
        <f t="shared" si="333"/>
        <v/>
      </c>
      <c r="AM40" s="53" t="str">
        <f t="shared" si="334"/>
        <v/>
      </c>
      <c r="AN40" s="150" t="str">
        <f t="shared" si="335"/>
        <v/>
      </c>
      <c r="AO40" s="127" t="str">
        <f t="shared" si="336"/>
        <v/>
      </c>
      <c r="AP40" s="191">
        <f t="shared" si="337"/>
        <v>10</v>
      </c>
      <c r="AQ40" s="53" t="str">
        <f t="shared" si="338"/>
        <v>2</v>
      </c>
      <c r="AR40" s="181">
        <f t="shared" si="339"/>
        <v>10</v>
      </c>
      <c r="AS40" s="159">
        <f t="shared" si="340"/>
        <v>43</v>
      </c>
      <c r="AT40" s="127">
        <f t="shared" si="341"/>
        <v>53</v>
      </c>
      <c r="AU40" s="130">
        <v>505</v>
      </c>
      <c r="AV40" s="55" t="str">
        <f t="shared" si="342"/>
        <v/>
      </c>
      <c r="AW40" s="53" t="str">
        <f t="shared" si="343"/>
        <v/>
      </c>
      <c r="AX40" s="53" t="str">
        <f t="shared" si="344"/>
        <v/>
      </c>
      <c r="AY40" s="53" t="str">
        <f t="shared" si="345"/>
        <v/>
      </c>
      <c r="AZ40" s="124" t="str">
        <f t="shared" si="346"/>
        <v/>
      </c>
      <c r="BA40" s="52" t="str">
        <f t="shared" si="347"/>
        <v/>
      </c>
      <c r="BB40" s="53" t="str">
        <f t="shared" si="348"/>
        <v/>
      </c>
      <c r="BC40" s="53" t="str">
        <f t="shared" si="349"/>
        <v/>
      </c>
      <c r="BD40" s="53" t="str">
        <f t="shared" si="350"/>
        <v/>
      </c>
      <c r="BE40" s="124" t="str">
        <f t="shared" si="351"/>
        <v/>
      </c>
      <c r="BF40" s="52">
        <f t="shared" si="352"/>
        <v>505</v>
      </c>
      <c r="BG40" s="53">
        <f t="shared" si="353"/>
        <v>2</v>
      </c>
      <c r="BH40" s="53" t="str">
        <f t="shared" si="354"/>
        <v/>
      </c>
      <c r="BI40" s="53">
        <f t="shared" si="355"/>
        <v>43</v>
      </c>
      <c r="BJ40" s="54">
        <f t="shared" si="356"/>
        <v>43</v>
      </c>
      <c r="BK40" s="52" t="str">
        <f t="shared" si="357"/>
        <v/>
      </c>
      <c r="BL40" s="53" t="str">
        <f t="shared" si="358"/>
        <v/>
      </c>
      <c r="BM40" s="53" t="str">
        <f t="shared" si="359"/>
        <v/>
      </c>
      <c r="BN40" s="53" t="str">
        <f t="shared" si="360"/>
        <v/>
      </c>
      <c r="BO40" s="54" t="str">
        <f t="shared" si="361"/>
        <v/>
      </c>
      <c r="BP40" s="52" t="str">
        <f t="shared" si="362"/>
        <v/>
      </c>
      <c r="BQ40" s="53" t="str">
        <f t="shared" si="363"/>
        <v/>
      </c>
      <c r="BR40" s="53" t="str">
        <f t="shared" si="364"/>
        <v/>
      </c>
      <c r="BS40" s="53" t="str">
        <f t="shared" si="365"/>
        <v/>
      </c>
      <c r="BT40" s="54" t="str">
        <f t="shared" si="366"/>
        <v/>
      </c>
      <c r="BU40" s="52" t="str">
        <f t="shared" si="367"/>
        <v/>
      </c>
      <c r="BV40" s="53" t="str">
        <f t="shared" si="368"/>
        <v/>
      </c>
      <c r="BW40" s="53" t="str">
        <f t="shared" si="369"/>
        <v/>
      </c>
      <c r="BX40" s="53" t="str">
        <f t="shared" si="370"/>
        <v/>
      </c>
      <c r="BY40" s="54" t="str">
        <f t="shared" si="371"/>
        <v/>
      </c>
      <c r="BZ40" s="165">
        <f t="shared" si="599"/>
        <v>11</v>
      </c>
      <c r="CA40" s="53" t="str">
        <f t="shared" si="372"/>
        <v>2</v>
      </c>
      <c r="CB40" s="181">
        <f t="shared" si="373"/>
        <v>10</v>
      </c>
      <c r="CC40" s="127">
        <f t="shared" si="374"/>
        <v>43</v>
      </c>
      <c r="CD40" s="127">
        <f t="shared" si="375"/>
        <v>53</v>
      </c>
      <c r="CE40" s="130">
        <v>505</v>
      </c>
      <c r="CF40" s="55" t="str">
        <f t="shared" si="376"/>
        <v/>
      </c>
      <c r="CG40" s="53" t="str">
        <f t="shared" si="377"/>
        <v/>
      </c>
      <c r="CH40" s="53" t="str">
        <f t="shared" si="378"/>
        <v/>
      </c>
      <c r="CI40" s="53" t="str">
        <f t="shared" si="379"/>
        <v/>
      </c>
      <c r="CJ40" s="124" t="str">
        <f t="shared" si="380"/>
        <v/>
      </c>
      <c r="CK40" s="52" t="str">
        <f t="shared" si="381"/>
        <v/>
      </c>
      <c r="CL40" s="53" t="str">
        <f t="shared" si="382"/>
        <v/>
      </c>
      <c r="CM40" s="53" t="str">
        <f t="shared" si="383"/>
        <v/>
      </c>
      <c r="CN40" s="53" t="str">
        <f t="shared" si="384"/>
        <v/>
      </c>
      <c r="CO40" s="124" t="str">
        <f t="shared" si="385"/>
        <v/>
      </c>
      <c r="CP40" s="52">
        <f t="shared" si="386"/>
        <v>505</v>
      </c>
      <c r="CQ40" s="53">
        <f t="shared" si="387"/>
        <v>2</v>
      </c>
      <c r="CR40" s="53" t="str">
        <f t="shared" si="388"/>
        <v/>
      </c>
      <c r="CS40" s="53">
        <f t="shared" si="389"/>
        <v>43</v>
      </c>
      <c r="CT40" s="54">
        <f t="shared" si="390"/>
        <v>43</v>
      </c>
      <c r="CU40" s="52" t="str">
        <f t="shared" si="391"/>
        <v/>
      </c>
      <c r="CV40" s="53" t="str">
        <f t="shared" si="392"/>
        <v/>
      </c>
      <c r="CW40" s="53" t="str">
        <f t="shared" si="393"/>
        <v/>
      </c>
      <c r="CX40" s="53" t="str">
        <f t="shared" si="394"/>
        <v/>
      </c>
      <c r="CY40" s="54" t="str">
        <f t="shared" si="395"/>
        <v/>
      </c>
      <c r="CZ40" s="52" t="str">
        <f t="shared" si="396"/>
        <v/>
      </c>
      <c r="DA40" s="53" t="str">
        <f t="shared" si="397"/>
        <v/>
      </c>
      <c r="DB40" s="53" t="str">
        <f t="shared" si="398"/>
        <v/>
      </c>
      <c r="DC40" s="53" t="str">
        <f t="shared" si="399"/>
        <v/>
      </c>
      <c r="DD40" s="54" t="str">
        <f t="shared" si="400"/>
        <v/>
      </c>
      <c r="DE40" s="52" t="str">
        <f t="shared" si="401"/>
        <v/>
      </c>
      <c r="DF40" s="53" t="str">
        <f t="shared" si="402"/>
        <v/>
      </c>
      <c r="DG40" s="53" t="str">
        <f t="shared" si="403"/>
        <v/>
      </c>
      <c r="DH40" s="53" t="str">
        <f t="shared" si="300"/>
        <v/>
      </c>
      <c r="DI40" s="54" t="str">
        <f t="shared" si="404"/>
        <v/>
      </c>
      <c r="DJ40" s="165">
        <f t="shared" si="405"/>
        <v>11</v>
      </c>
      <c r="DK40" s="53" t="str">
        <f t="shared" si="406"/>
        <v>2</v>
      </c>
      <c r="DL40" s="181">
        <f t="shared" si="407"/>
        <v>10</v>
      </c>
      <c r="DM40" s="159">
        <f t="shared" si="408"/>
        <v>43</v>
      </c>
      <c r="DN40" s="127">
        <f t="shared" si="409"/>
        <v>53</v>
      </c>
      <c r="DO40" s="130">
        <v>523</v>
      </c>
      <c r="DP40" s="55" t="str">
        <f t="shared" si="410"/>
        <v/>
      </c>
      <c r="DQ40" s="53" t="str">
        <f t="shared" si="411"/>
        <v/>
      </c>
      <c r="DR40" s="53" t="str">
        <f t="shared" si="412"/>
        <v/>
      </c>
      <c r="DS40" s="53" t="str">
        <f t="shared" si="413"/>
        <v/>
      </c>
      <c r="DT40" s="124" t="str">
        <f t="shared" si="414"/>
        <v/>
      </c>
      <c r="DU40" s="52" t="str">
        <f t="shared" si="415"/>
        <v/>
      </c>
      <c r="DV40" s="53" t="str">
        <f t="shared" si="416"/>
        <v/>
      </c>
      <c r="DW40" s="53" t="str">
        <f t="shared" si="417"/>
        <v/>
      </c>
      <c r="DX40" s="53" t="str">
        <f t="shared" si="418"/>
        <v/>
      </c>
      <c r="DY40" s="124" t="str">
        <f t="shared" si="419"/>
        <v/>
      </c>
      <c r="DZ40" s="52">
        <f t="shared" si="420"/>
        <v>523</v>
      </c>
      <c r="EA40" s="53">
        <f t="shared" si="421"/>
        <v>4</v>
      </c>
      <c r="EB40" s="53" t="str">
        <f t="shared" si="422"/>
        <v/>
      </c>
      <c r="EC40" s="53">
        <f t="shared" si="423"/>
        <v>33</v>
      </c>
      <c r="ED40" s="57">
        <f t="shared" si="424"/>
        <v>33</v>
      </c>
      <c r="EE40" s="52" t="str">
        <f t="shared" si="425"/>
        <v/>
      </c>
      <c r="EF40" s="53" t="str">
        <f t="shared" si="426"/>
        <v/>
      </c>
      <c r="EG40" s="53" t="str">
        <f t="shared" si="427"/>
        <v/>
      </c>
      <c r="EH40" s="53" t="str">
        <f t="shared" si="428"/>
        <v/>
      </c>
      <c r="EI40" s="57" t="str">
        <f t="shared" si="429"/>
        <v/>
      </c>
      <c r="EJ40" s="52" t="str">
        <f t="shared" si="430"/>
        <v/>
      </c>
      <c r="EK40" s="53" t="str">
        <f t="shared" si="431"/>
        <v/>
      </c>
      <c r="EL40" s="53" t="str">
        <f t="shared" si="432"/>
        <v/>
      </c>
      <c r="EM40" s="53" t="str">
        <f t="shared" si="433"/>
        <v/>
      </c>
      <c r="EN40" s="57" t="str">
        <f t="shared" si="434"/>
        <v/>
      </c>
      <c r="EO40" s="52" t="str">
        <f t="shared" si="435"/>
        <v/>
      </c>
      <c r="EP40" s="53" t="str">
        <f t="shared" si="436"/>
        <v/>
      </c>
      <c r="EQ40" s="53" t="str">
        <f t="shared" si="437"/>
        <v/>
      </c>
      <c r="ER40" s="53" t="str">
        <f t="shared" si="438"/>
        <v/>
      </c>
      <c r="ES40" s="54" t="str">
        <f t="shared" si="439"/>
        <v/>
      </c>
      <c r="ET40" s="165">
        <f t="shared" si="440"/>
        <v>13</v>
      </c>
      <c r="EU40" s="53" t="str">
        <f t="shared" si="441"/>
        <v>4</v>
      </c>
      <c r="EV40" s="181">
        <f t="shared" si="442"/>
        <v>10</v>
      </c>
      <c r="EW40" s="159">
        <f t="shared" si="443"/>
        <v>33</v>
      </c>
      <c r="EX40" s="127">
        <f t="shared" si="444"/>
        <v>43</v>
      </c>
      <c r="EY40" s="130">
        <v>283</v>
      </c>
      <c r="EZ40" s="55" t="str">
        <f t="shared" si="445"/>
        <v/>
      </c>
      <c r="FA40" s="53" t="str">
        <f t="shared" si="446"/>
        <v/>
      </c>
      <c r="FB40" s="53" t="str">
        <f t="shared" si="447"/>
        <v/>
      </c>
      <c r="FC40" s="53" t="str">
        <f t="shared" si="448"/>
        <v/>
      </c>
      <c r="FD40" s="124" t="str">
        <f t="shared" si="449"/>
        <v/>
      </c>
      <c r="FE40" s="52" t="str">
        <f t="shared" si="450"/>
        <v/>
      </c>
      <c r="FF40" s="53" t="str">
        <f t="shared" si="451"/>
        <v/>
      </c>
      <c r="FG40" s="53" t="str">
        <f t="shared" si="452"/>
        <v/>
      </c>
      <c r="FH40" s="53" t="str">
        <f t="shared" si="453"/>
        <v/>
      </c>
      <c r="FI40" s="124" t="str">
        <f t="shared" si="454"/>
        <v/>
      </c>
      <c r="FJ40" s="52">
        <f t="shared" si="455"/>
        <v>283</v>
      </c>
      <c r="FK40" s="53">
        <f t="shared" si="456"/>
        <v>4</v>
      </c>
      <c r="FL40" s="53" t="str">
        <f t="shared" si="457"/>
        <v/>
      </c>
      <c r="FM40" s="53">
        <f t="shared" si="458"/>
        <v>33</v>
      </c>
      <c r="FN40" s="57">
        <f t="shared" si="459"/>
        <v>33</v>
      </c>
      <c r="FO40" s="52" t="str">
        <f t="shared" si="460"/>
        <v/>
      </c>
      <c r="FP40" s="53" t="str">
        <f t="shared" si="461"/>
        <v/>
      </c>
      <c r="FQ40" s="53" t="str">
        <f t="shared" si="462"/>
        <v/>
      </c>
      <c r="FR40" s="53" t="str">
        <f t="shared" si="463"/>
        <v/>
      </c>
      <c r="FS40" s="57" t="str">
        <f t="shared" si="464"/>
        <v/>
      </c>
      <c r="FT40" s="52" t="str">
        <f t="shared" si="465"/>
        <v/>
      </c>
      <c r="FU40" s="53" t="str">
        <f t="shared" si="466"/>
        <v/>
      </c>
      <c r="FV40" s="53" t="str">
        <f t="shared" si="467"/>
        <v/>
      </c>
      <c r="FW40" s="53" t="str">
        <f t="shared" si="468"/>
        <v/>
      </c>
      <c r="FX40" s="57" t="str">
        <f t="shared" si="469"/>
        <v/>
      </c>
      <c r="FY40" s="52" t="str">
        <f t="shared" si="470"/>
        <v/>
      </c>
      <c r="FZ40" s="53" t="str">
        <f t="shared" si="471"/>
        <v/>
      </c>
      <c r="GA40" s="53" t="str">
        <f t="shared" si="472"/>
        <v/>
      </c>
      <c r="GB40" s="53" t="str">
        <f t="shared" si="473"/>
        <v/>
      </c>
      <c r="GC40" s="57" t="str">
        <f t="shared" si="474"/>
        <v/>
      </c>
      <c r="GD40" s="165">
        <f t="shared" si="475"/>
        <v>12</v>
      </c>
      <c r="GE40" s="53" t="str">
        <f t="shared" si="476"/>
        <v>4</v>
      </c>
      <c r="GF40" s="181">
        <f t="shared" si="477"/>
        <v>10</v>
      </c>
      <c r="GG40" s="159">
        <f t="shared" si="478"/>
        <v>33</v>
      </c>
      <c r="GH40" s="127">
        <f t="shared" si="479"/>
        <v>43</v>
      </c>
      <c r="GI40" s="130">
        <v>247</v>
      </c>
      <c r="GJ40" s="55" t="str">
        <f t="shared" si="480"/>
        <v/>
      </c>
      <c r="GK40" s="53" t="str">
        <f t="shared" si="481"/>
        <v/>
      </c>
      <c r="GL40" s="53" t="str">
        <f t="shared" si="482"/>
        <v/>
      </c>
      <c r="GM40" s="53" t="str">
        <f t="shared" si="483"/>
        <v/>
      </c>
      <c r="GN40" s="124" t="str">
        <f t="shared" si="484"/>
        <v/>
      </c>
      <c r="GO40" s="52" t="str">
        <f t="shared" si="485"/>
        <v/>
      </c>
      <c r="GP40" s="53" t="str">
        <f t="shared" si="486"/>
        <v/>
      </c>
      <c r="GQ40" s="53" t="str">
        <f t="shared" si="487"/>
        <v/>
      </c>
      <c r="GR40" s="53" t="str">
        <f t="shared" si="488"/>
        <v/>
      </c>
      <c r="GS40" s="124" t="str">
        <f t="shared" si="489"/>
        <v/>
      </c>
      <c r="GT40" s="52">
        <f t="shared" si="490"/>
        <v>247</v>
      </c>
      <c r="GU40" s="53">
        <f t="shared" si="491"/>
        <v>3</v>
      </c>
      <c r="GV40" s="53" t="str">
        <f t="shared" si="492"/>
        <v/>
      </c>
      <c r="GW40" s="53">
        <f t="shared" si="493"/>
        <v>36</v>
      </c>
      <c r="GX40" s="54">
        <f t="shared" si="494"/>
        <v>36</v>
      </c>
      <c r="GY40" s="52" t="str">
        <f t="shared" si="495"/>
        <v/>
      </c>
      <c r="GZ40" s="53" t="str">
        <f t="shared" si="496"/>
        <v/>
      </c>
      <c r="HA40" s="53" t="str">
        <f t="shared" si="497"/>
        <v/>
      </c>
      <c r="HB40" s="53" t="str">
        <f t="shared" si="498"/>
        <v/>
      </c>
      <c r="HC40" s="54" t="str">
        <f t="shared" si="499"/>
        <v/>
      </c>
      <c r="HD40" s="52" t="str">
        <f t="shared" si="500"/>
        <v/>
      </c>
      <c r="HE40" s="53" t="str">
        <f t="shared" si="501"/>
        <v/>
      </c>
      <c r="HF40" s="53" t="str">
        <f t="shared" si="502"/>
        <v/>
      </c>
      <c r="HG40" s="53" t="str">
        <f t="shared" si="503"/>
        <v/>
      </c>
      <c r="HH40" s="54" t="str">
        <f t="shared" si="504"/>
        <v/>
      </c>
      <c r="HI40" s="52" t="str">
        <f t="shared" si="505"/>
        <v/>
      </c>
      <c r="HJ40" s="53" t="str">
        <f t="shared" si="506"/>
        <v/>
      </c>
      <c r="HK40" s="53" t="str">
        <f t="shared" si="507"/>
        <v/>
      </c>
      <c r="HL40" s="53" t="str">
        <f t="shared" si="508"/>
        <v/>
      </c>
      <c r="HM40" s="54" t="str">
        <f t="shared" si="509"/>
        <v/>
      </c>
      <c r="HN40" s="165">
        <f t="shared" si="510"/>
        <v>9</v>
      </c>
      <c r="HO40" s="53" t="str">
        <f t="shared" si="511"/>
        <v>3</v>
      </c>
      <c r="HP40" s="181">
        <f t="shared" si="512"/>
        <v>10</v>
      </c>
      <c r="HQ40" s="159">
        <f t="shared" si="513"/>
        <v>36</v>
      </c>
      <c r="HR40" s="127">
        <f t="shared" si="514"/>
        <v>46</v>
      </c>
      <c r="HS40" s="130">
        <v>488</v>
      </c>
      <c r="HT40" s="55" t="str">
        <f t="shared" si="515"/>
        <v/>
      </c>
      <c r="HU40" s="53" t="str">
        <f t="shared" si="516"/>
        <v/>
      </c>
      <c r="HV40" s="53" t="str">
        <f t="shared" si="517"/>
        <v/>
      </c>
      <c r="HW40" s="53" t="str">
        <f t="shared" si="518"/>
        <v/>
      </c>
      <c r="HX40" s="124" t="str">
        <f t="shared" si="519"/>
        <v/>
      </c>
      <c r="HY40" s="52" t="str">
        <f t="shared" si="520"/>
        <v/>
      </c>
      <c r="HZ40" s="53" t="str">
        <f t="shared" si="521"/>
        <v/>
      </c>
      <c r="IA40" s="53" t="str">
        <f t="shared" si="522"/>
        <v/>
      </c>
      <c r="IB40" s="53" t="str">
        <f t="shared" si="523"/>
        <v/>
      </c>
      <c r="IC40" s="124" t="str">
        <f t="shared" si="524"/>
        <v/>
      </c>
      <c r="ID40" s="52">
        <f t="shared" si="525"/>
        <v>488</v>
      </c>
      <c r="IE40" s="53">
        <f t="shared" si="526"/>
        <v>2</v>
      </c>
      <c r="IF40" s="53" t="str">
        <f t="shared" si="527"/>
        <v/>
      </c>
      <c r="IG40" s="53">
        <f t="shared" si="528"/>
        <v>43</v>
      </c>
      <c r="IH40" s="54">
        <f t="shared" si="529"/>
        <v>43</v>
      </c>
      <c r="II40" s="52" t="str">
        <f t="shared" si="530"/>
        <v/>
      </c>
      <c r="IJ40" s="53" t="str">
        <f t="shared" si="531"/>
        <v/>
      </c>
      <c r="IK40" s="53" t="str">
        <f t="shared" si="532"/>
        <v/>
      </c>
      <c r="IL40" s="53" t="str">
        <f t="shared" si="533"/>
        <v/>
      </c>
      <c r="IM40" s="54" t="str">
        <f t="shared" si="534"/>
        <v/>
      </c>
      <c r="IN40" s="52" t="str">
        <f t="shared" si="535"/>
        <v/>
      </c>
      <c r="IO40" s="53" t="str">
        <f t="shared" si="536"/>
        <v/>
      </c>
      <c r="IP40" s="53" t="str">
        <f t="shared" si="537"/>
        <v/>
      </c>
      <c r="IQ40" s="53" t="str">
        <f t="shared" si="538"/>
        <v/>
      </c>
      <c r="IR40" s="54" t="str">
        <f t="shared" si="539"/>
        <v/>
      </c>
      <c r="IS40" s="52" t="str">
        <f t="shared" si="540"/>
        <v/>
      </c>
      <c r="IT40" s="53" t="str">
        <f t="shared" si="541"/>
        <v/>
      </c>
      <c r="IU40" s="53" t="str">
        <f>IF($G40="6",IF(IF(IT40&lt;&gt;"",IF(MAX(COUNTIF($IT$6:$IT$117,$IT$6:$IT$117))&gt;1,"x",""),"")&lt;&gt;"",IT40+1,""),IF(IS40=0,"",IF(IF(IT40&lt;&gt;"",IF(MAX(COUNTIF(IT$6:$IT$117,$IT$6:$IT$117))&gt;1,"x",""),"")&lt;&gt;"",IT40+1,"")))</f>
        <v/>
      </c>
      <c r="IV40" s="53" t="str">
        <f t="shared" si="542"/>
        <v/>
      </c>
      <c r="IW40" s="54" t="str">
        <f t="shared" si="543"/>
        <v/>
      </c>
      <c r="IX40" s="165">
        <f t="shared" si="544"/>
        <v>13</v>
      </c>
      <c r="IY40" s="53" t="str">
        <f t="shared" si="545"/>
        <v>2</v>
      </c>
      <c r="IZ40" s="181">
        <f t="shared" si="546"/>
        <v>10</v>
      </c>
      <c r="JA40" s="159">
        <f t="shared" si="547"/>
        <v>43</v>
      </c>
      <c r="JB40" s="127">
        <f t="shared" si="548"/>
        <v>53</v>
      </c>
      <c r="JC40" s="130">
        <v>373</v>
      </c>
      <c r="JD40" s="55" t="str">
        <f t="shared" si="549"/>
        <v/>
      </c>
      <c r="JE40" s="53" t="str">
        <f t="shared" si="550"/>
        <v/>
      </c>
      <c r="JF40" s="53" t="str">
        <f t="shared" si="551"/>
        <v/>
      </c>
      <c r="JG40" s="53" t="str">
        <f t="shared" si="552"/>
        <v/>
      </c>
      <c r="JH40" s="124" t="str">
        <f t="shared" si="553"/>
        <v/>
      </c>
      <c r="JI40" s="52" t="str">
        <f t="shared" si="554"/>
        <v/>
      </c>
      <c r="JJ40" s="53" t="str">
        <f t="shared" si="555"/>
        <v/>
      </c>
      <c r="JK40" s="53" t="str">
        <f t="shared" si="556"/>
        <v/>
      </c>
      <c r="JL40" s="53" t="str">
        <f t="shared" si="557"/>
        <v/>
      </c>
      <c r="JM40" s="124" t="str">
        <f t="shared" si="558"/>
        <v/>
      </c>
      <c r="JN40" s="52">
        <f t="shared" si="559"/>
        <v>373</v>
      </c>
      <c r="JO40" s="53">
        <f t="shared" si="560"/>
        <v>1</v>
      </c>
      <c r="JP40" s="53" t="str">
        <f t="shared" si="561"/>
        <v/>
      </c>
      <c r="JQ40" s="53">
        <f t="shared" si="301"/>
        <v>50</v>
      </c>
      <c r="JR40" s="54">
        <f t="shared" si="562"/>
        <v>50</v>
      </c>
      <c r="JS40" s="52" t="str">
        <f t="shared" si="563"/>
        <v/>
      </c>
      <c r="JT40" s="53" t="str">
        <f t="shared" si="564"/>
        <v/>
      </c>
      <c r="JU40" s="53" t="str">
        <f t="shared" si="565"/>
        <v/>
      </c>
      <c r="JV40" s="53" t="str">
        <f t="shared" si="566"/>
        <v/>
      </c>
      <c r="JW40" s="54" t="str">
        <f t="shared" si="567"/>
        <v/>
      </c>
      <c r="JX40" s="52" t="str">
        <f t="shared" si="568"/>
        <v/>
      </c>
      <c r="JY40" s="53" t="str">
        <f t="shared" si="569"/>
        <v/>
      </c>
      <c r="JZ40" s="53" t="str">
        <f t="shared" si="570"/>
        <v/>
      </c>
      <c r="KA40" s="53" t="str">
        <f t="shared" si="571"/>
        <v/>
      </c>
      <c r="KB40" s="54" t="str">
        <f t="shared" si="572"/>
        <v/>
      </c>
      <c r="KC40" s="52" t="str">
        <f t="shared" si="573"/>
        <v/>
      </c>
      <c r="KD40" s="53" t="str">
        <f t="shared" si="574"/>
        <v/>
      </c>
      <c r="KE40" s="53" t="str">
        <f t="shared" si="575"/>
        <v/>
      </c>
      <c r="KF40" s="53" t="str">
        <f t="shared" si="576"/>
        <v/>
      </c>
      <c r="KG40" s="54" t="str">
        <f t="shared" si="577"/>
        <v/>
      </c>
      <c r="KH40" s="165">
        <f t="shared" si="578"/>
        <v>10</v>
      </c>
      <c r="KI40" s="53" t="str">
        <f t="shared" si="579"/>
        <v>1</v>
      </c>
      <c r="KJ40" s="181">
        <f t="shared" si="580"/>
        <v>10</v>
      </c>
      <c r="KK40" s="159">
        <f t="shared" si="581"/>
        <v>50</v>
      </c>
      <c r="KL40" s="332">
        <f t="shared" si="582"/>
        <v>60</v>
      </c>
      <c r="KM40" s="86"/>
      <c r="KN40" s="214">
        <f t="shared" si="583"/>
        <v>33</v>
      </c>
      <c r="KO40" s="60">
        <f t="shared" si="584"/>
        <v>344</v>
      </c>
      <c r="KP40" s="201"/>
      <c r="KQ40" s="61">
        <f t="shared" si="297"/>
        <v>311</v>
      </c>
      <c r="KR40" s="61" t="str">
        <f t="shared" si="585"/>
        <v/>
      </c>
      <c r="KS40" s="61" t="str">
        <f t="shared" si="586"/>
        <v/>
      </c>
      <c r="KT40" s="61">
        <f t="shared" si="587"/>
        <v>311</v>
      </c>
      <c r="KU40" s="61" t="str">
        <f t="shared" si="588"/>
        <v/>
      </c>
      <c r="KV40" s="61" t="str">
        <f t="shared" si="589"/>
        <v/>
      </c>
      <c r="KW40" s="61" t="str">
        <f t="shared" si="590"/>
        <v/>
      </c>
      <c r="KX40" s="62">
        <f t="shared" si="591"/>
        <v>2</v>
      </c>
      <c r="KY40" s="84"/>
      <c r="KZ40" s="59">
        <f t="shared" si="592"/>
        <v>33</v>
      </c>
      <c r="LA40" s="60">
        <f t="shared" si="593"/>
        <v>404</v>
      </c>
      <c r="LB40" s="201"/>
      <c r="LC40" s="61">
        <f t="shared" si="594"/>
        <v>371</v>
      </c>
      <c r="LD40" s="61">
        <f t="shared" si="595"/>
        <v>371</v>
      </c>
      <c r="LE40" s="61" t="str">
        <f t="shared" si="596"/>
        <v/>
      </c>
      <c r="LF40" s="61" t="str">
        <f t="shared" si="597"/>
        <v/>
      </c>
      <c r="LG40" s="148">
        <f t="shared" si="598"/>
        <v>2</v>
      </c>
      <c r="LH40" s="87"/>
      <c r="LI40" s="185">
        <f t="shared" si="294"/>
        <v>8</v>
      </c>
      <c r="LJ40" s="87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</row>
    <row r="41" spans="1:381" s="1" customFormat="1" ht="15" x14ac:dyDescent="0.2">
      <c r="A41" s="35"/>
      <c r="B41" s="45">
        <v>36</v>
      </c>
      <c r="C41" s="63" t="s">
        <v>33</v>
      </c>
      <c r="D41" s="47" t="s">
        <v>22</v>
      </c>
      <c r="E41" s="161">
        <v>25686</v>
      </c>
      <c r="F41" s="161">
        <v>305</v>
      </c>
      <c r="G41" s="49" t="s">
        <v>98</v>
      </c>
      <c r="H41" s="50" t="str">
        <f t="shared" si="304"/>
        <v>Modified</v>
      </c>
      <c r="I41" s="186">
        <f t="shared" si="305"/>
        <v>336</v>
      </c>
      <c r="J41" s="51" t="str">
        <f t="shared" si="306"/>
        <v/>
      </c>
      <c r="K41" s="119">
        <v>510</v>
      </c>
      <c r="L41" s="52" t="str">
        <f t="shared" si="307"/>
        <v/>
      </c>
      <c r="M41" s="53" t="str">
        <f t="shared" si="308"/>
        <v/>
      </c>
      <c r="N41" s="53" t="str">
        <f t="shared" si="309"/>
        <v/>
      </c>
      <c r="O41" s="53" t="str">
        <f t="shared" si="310"/>
        <v/>
      </c>
      <c r="P41" s="127" t="str">
        <f t="shared" si="311"/>
        <v/>
      </c>
      <c r="Q41" s="52" t="str">
        <f t="shared" si="312"/>
        <v/>
      </c>
      <c r="R41" s="53" t="str">
        <f t="shared" si="313"/>
        <v/>
      </c>
      <c r="S41" s="53" t="str">
        <f t="shared" si="314"/>
        <v/>
      </c>
      <c r="T41" s="53" t="str">
        <f t="shared" si="315"/>
        <v/>
      </c>
      <c r="U41" s="127" t="str">
        <f t="shared" si="316"/>
        <v/>
      </c>
      <c r="V41" s="52">
        <f t="shared" si="317"/>
        <v>510</v>
      </c>
      <c r="W41" s="53">
        <f t="shared" si="318"/>
        <v>4</v>
      </c>
      <c r="X41" s="53" t="str">
        <f t="shared" si="319"/>
        <v/>
      </c>
      <c r="Y41" s="53">
        <f t="shared" si="320"/>
        <v>33</v>
      </c>
      <c r="Z41" s="127">
        <f t="shared" si="321"/>
        <v>33</v>
      </c>
      <c r="AA41" s="52" t="str">
        <f t="shared" si="322"/>
        <v/>
      </c>
      <c r="AB41" s="53" t="str">
        <f t="shared" si="323"/>
        <v/>
      </c>
      <c r="AC41" s="53" t="str">
        <f t="shared" si="324"/>
        <v/>
      </c>
      <c r="AD41" s="53" t="str">
        <f t="shared" si="325"/>
        <v/>
      </c>
      <c r="AE41" s="127" t="str">
        <f t="shared" si="326"/>
        <v/>
      </c>
      <c r="AF41" s="52" t="str">
        <f t="shared" si="327"/>
        <v/>
      </c>
      <c r="AG41" s="53" t="str">
        <f t="shared" si="328"/>
        <v/>
      </c>
      <c r="AH41" s="53" t="str">
        <f t="shared" si="329"/>
        <v/>
      </c>
      <c r="AI41" s="53" t="str">
        <f t="shared" si="330"/>
        <v/>
      </c>
      <c r="AJ41" s="127" t="str">
        <f t="shared" si="331"/>
        <v/>
      </c>
      <c r="AK41" s="52" t="str">
        <f t="shared" si="332"/>
        <v/>
      </c>
      <c r="AL41" s="53" t="str">
        <f t="shared" si="333"/>
        <v/>
      </c>
      <c r="AM41" s="53" t="str">
        <f t="shared" si="334"/>
        <v/>
      </c>
      <c r="AN41" s="150" t="str">
        <f t="shared" si="335"/>
        <v/>
      </c>
      <c r="AO41" s="127" t="str">
        <f t="shared" si="336"/>
        <v/>
      </c>
      <c r="AP41" s="191">
        <f t="shared" si="337"/>
        <v>10</v>
      </c>
      <c r="AQ41" s="53" t="str">
        <f t="shared" si="338"/>
        <v>4</v>
      </c>
      <c r="AR41" s="181">
        <f t="shared" si="339"/>
        <v>10</v>
      </c>
      <c r="AS41" s="159">
        <f t="shared" si="340"/>
        <v>33</v>
      </c>
      <c r="AT41" s="127">
        <f t="shared" si="341"/>
        <v>43</v>
      </c>
      <c r="AU41" s="130">
        <v>476</v>
      </c>
      <c r="AV41" s="55" t="str">
        <f t="shared" si="342"/>
        <v/>
      </c>
      <c r="AW41" s="53" t="str">
        <f t="shared" si="343"/>
        <v/>
      </c>
      <c r="AX41" s="53" t="str">
        <f t="shared" si="344"/>
        <v/>
      </c>
      <c r="AY41" s="53" t="str">
        <f t="shared" si="345"/>
        <v/>
      </c>
      <c r="AZ41" s="124" t="str">
        <f t="shared" si="346"/>
        <v/>
      </c>
      <c r="BA41" s="52" t="str">
        <f t="shared" si="347"/>
        <v/>
      </c>
      <c r="BB41" s="53" t="str">
        <f t="shared" si="348"/>
        <v/>
      </c>
      <c r="BC41" s="53" t="str">
        <f t="shared" si="349"/>
        <v/>
      </c>
      <c r="BD41" s="53" t="str">
        <f t="shared" si="350"/>
        <v/>
      </c>
      <c r="BE41" s="124" t="str">
        <f t="shared" si="351"/>
        <v/>
      </c>
      <c r="BF41" s="52">
        <f t="shared" si="352"/>
        <v>476</v>
      </c>
      <c r="BG41" s="53">
        <f t="shared" si="353"/>
        <v>3</v>
      </c>
      <c r="BH41" s="53" t="str">
        <f t="shared" si="354"/>
        <v/>
      </c>
      <c r="BI41" s="53">
        <f t="shared" si="355"/>
        <v>36</v>
      </c>
      <c r="BJ41" s="54">
        <f t="shared" si="356"/>
        <v>36</v>
      </c>
      <c r="BK41" s="52" t="str">
        <f t="shared" si="357"/>
        <v/>
      </c>
      <c r="BL41" s="53" t="str">
        <f t="shared" si="358"/>
        <v/>
      </c>
      <c r="BM41" s="53" t="str">
        <f t="shared" si="359"/>
        <v/>
      </c>
      <c r="BN41" s="53" t="str">
        <f t="shared" si="360"/>
        <v/>
      </c>
      <c r="BO41" s="54" t="str">
        <f t="shared" si="361"/>
        <v/>
      </c>
      <c r="BP41" s="52" t="str">
        <f t="shared" si="362"/>
        <v/>
      </c>
      <c r="BQ41" s="53" t="str">
        <f t="shared" si="363"/>
        <v/>
      </c>
      <c r="BR41" s="53" t="str">
        <f t="shared" si="364"/>
        <v/>
      </c>
      <c r="BS41" s="53" t="str">
        <f t="shared" si="365"/>
        <v/>
      </c>
      <c r="BT41" s="54" t="str">
        <f t="shared" si="366"/>
        <v/>
      </c>
      <c r="BU41" s="52" t="str">
        <f t="shared" si="367"/>
        <v/>
      </c>
      <c r="BV41" s="53" t="str">
        <f t="shared" si="368"/>
        <v/>
      </c>
      <c r="BW41" s="53" t="str">
        <f t="shared" si="369"/>
        <v/>
      </c>
      <c r="BX41" s="53" t="str">
        <f t="shared" si="370"/>
        <v/>
      </c>
      <c r="BY41" s="54" t="str">
        <f t="shared" si="371"/>
        <v/>
      </c>
      <c r="BZ41" s="165">
        <f t="shared" si="599"/>
        <v>11</v>
      </c>
      <c r="CA41" s="53" t="str">
        <f t="shared" si="372"/>
        <v>3</v>
      </c>
      <c r="CB41" s="181">
        <f t="shared" si="373"/>
        <v>10</v>
      </c>
      <c r="CC41" s="127">
        <f t="shared" si="374"/>
        <v>36</v>
      </c>
      <c r="CD41" s="127">
        <f t="shared" si="375"/>
        <v>46</v>
      </c>
      <c r="CE41" s="130">
        <v>254</v>
      </c>
      <c r="CF41" s="55" t="str">
        <f t="shared" si="376"/>
        <v/>
      </c>
      <c r="CG41" s="53" t="str">
        <f t="shared" si="377"/>
        <v/>
      </c>
      <c r="CH41" s="53" t="str">
        <f t="shared" si="378"/>
        <v/>
      </c>
      <c r="CI41" s="53" t="str">
        <f t="shared" si="379"/>
        <v/>
      </c>
      <c r="CJ41" s="124" t="str">
        <f t="shared" si="380"/>
        <v/>
      </c>
      <c r="CK41" s="52" t="str">
        <f t="shared" si="381"/>
        <v/>
      </c>
      <c r="CL41" s="53" t="str">
        <f t="shared" si="382"/>
        <v/>
      </c>
      <c r="CM41" s="53" t="str">
        <f t="shared" si="383"/>
        <v/>
      </c>
      <c r="CN41" s="53" t="str">
        <f t="shared" si="384"/>
        <v/>
      </c>
      <c r="CO41" s="124" t="str">
        <f t="shared" si="385"/>
        <v/>
      </c>
      <c r="CP41" s="52">
        <f t="shared" si="386"/>
        <v>254</v>
      </c>
      <c r="CQ41" s="53">
        <f t="shared" si="387"/>
        <v>6</v>
      </c>
      <c r="CR41" s="53" t="str">
        <f t="shared" si="388"/>
        <v/>
      </c>
      <c r="CS41" s="53">
        <f t="shared" si="389"/>
        <v>27</v>
      </c>
      <c r="CT41" s="54">
        <f t="shared" si="390"/>
        <v>27</v>
      </c>
      <c r="CU41" s="52" t="str">
        <f t="shared" si="391"/>
        <v/>
      </c>
      <c r="CV41" s="53" t="str">
        <f t="shared" si="392"/>
        <v/>
      </c>
      <c r="CW41" s="53" t="str">
        <f t="shared" si="393"/>
        <v/>
      </c>
      <c r="CX41" s="53" t="str">
        <f t="shared" si="394"/>
        <v/>
      </c>
      <c r="CY41" s="54" t="str">
        <f t="shared" si="395"/>
        <v/>
      </c>
      <c r="CZ41" s="52" t="str">
        <f t="shared" si="396"/>
        <v/>
      </c>
      <c r="DA41" s="53" t="str">
        <f t="shared" si="397"/>
        <v/>
      </c>
      <c r="DB41" s="53" t="str">
        <f t="shared" si="398"/>
        <v/>
      </c>
      <c r="DC41" s="53" t="str">
        <f t="shared" si="399"/>
        <v/>
      </c>
      <c r="DD41" s="54" t="str">
        <f t="shared" si="400"/>
        <v/>
      </c>
      <c r="DE41" s="52" t="str">
        <f t="shared" si="401"/>
        <v/>
      </c>
      <c r="DF41" s="53" t="str">
        <f t="shared" si="402"/>
        <v/>
      </c>
      <c r="DG41" s="53" t="str">
        <f t="shared" si="403"/>
        <v/>
      </c>
      <c r="DH41" s="53" t="str">
        <f t="shared" si="300"/>
        <v/>
      </c>
      <c r="DI41" s="54" t="str">
        <f t="shared" si="404"/>
        <v/>
      </c>
      <c r="DJ41" s="165">
        <f t="shared" si="405"/>
        <v>11</v>
      </c>
      <c r="DK41" s="53" t="str">
        <f t="shared" si="406"/>
        <v>6</v>
      </c>
      <c r="DL41" s="181">
        <f t="shared" si="407"/>
        <v>10</v>
      </c>
      <c r="DM41" s="159">
        <f t="shared" si="408"/>
        <v>27</v>
      </c>
      <c r="DN41" s="127">
        <f t="shared" si="409"/>
        <v>37</v>
      </c>
      <c r="DO41" s="130">
        <v>402</v>
      </c>
      <c r="DP41" s="55" t="str">
        <f t="shared" si="410"/>
        <v/>
      </c>
      <c r="DQ41" s="53" t="str">
        <f t="shared" si="411"/>
        <v/>
      </c>
      <c r="DR41" s="53" t="str">
        <f t="shared" si="412"/>
        <v/>
      </c>
      <c r="DS41" s="53" t="str">
        <f t="shared" si="413"/>
        <v/>
      </c>
      <c r="DT41" s="124" t="str">
        <f t="shared" si="414"/>
        <v/>
      </c>
      <c r="DU41" s="52" t="str">
        <f t="shared" si="415"/>
        <v/>
      </c>
      <c r="DV41" s="53" t="str">
        <f t="shared" si="416"/>
        <v/>
      </c>
      <c r="DW41" s="53" t="str">
        <f t="shared" si="417"/>
        <v/>
      </c>
      <c r="DX41" s="53" t="str">
        <f t="shared" si="418"/>
        <v/>
      </c>
      <c r="DY41" s="124" t="str">
        <f t="shared" si="419"/>
        <v/>
      </c>
      <c r="DZ41" s="52">
        <f t="shared" si="420"/>
        <v>402</v>
      </c>
      <c r="EA41" s="53">
        <f t="shared" si="421"/>
        <v>7</v>
      </c>
      <c r="EB41" s="53" t="str">
        <f t="shared" si="422"/>
        <v/>
      </c>
      <c r="EC41" s="53">
        <f t="shared" si="423"/>
        <v>24</v>
      </c>
      <c r="ED41" s="57">
        <f t="shared" si="424"/>
        <v>24</v>
      </c>
      <c r="EE41" s="52" t="str">
        <f t="shared" si="425"/>
        <v/>
      </c>
      <c r="EF41" s="53" t="str">
        <f t="shared" si="426"/>
        <v/>
      </c>
      <c r="EG41" s="53" t="str">
        <f t="shared" si="427"/>
        <v/>
      </c>
      <c r="EH41" s="53" t="str">
        <f t="shared" si="428"/>
        <v/>
      </c>
      <c r="EI41" s="57" t="str">
        <f t="shared" si="429"/>
        <v/>
      </c>
      <c r="EJ41" s="52" t="str">
        <f t="shared" si="430"/>
        <v/>
      </c>
      <c r="EK41" s="53" t="str">
        <f t="shared" si="431"/>
        <v/>
      </c>
      <c r="EL41" s="53" t="str">
        <f t="shared" si="432"/>
        <v/>
      </c>
      <c r="EM41" s="53" t="str">
        <f t="shared" si="433"/>
        <v/>
      </c>
      <c r="EN41" s="57" t="str">
        <f t="shared" si="434"/>
        <v/>
      </c>
      <c r="EO41" s="52" t="str">
        <f t="shared" si="435"/>
        <v/>
      </c>
      <c r="EP41" s="53" t="str">
        <f t="shared" si="436"/>
        <v/>
      </c>
      <c r="EQ41" s="53" t="str">
        <f t="shared" si="437"/>
        <v/>
      </c>
      <c r="ER41" s="53" t="str">
        <f t="shared" si="438"/>
        <v/>
      </c>
      <c r="ES41" s="54" t="str">
        <f t="shared" si="439"/>
        <v/>
      </c>
      <c r="ET41" s="165">
        <f t="shared" si="440"/>
        <v>13</v>
      </c>
      <c r="EU41" s="53" t="str">
        <f t="shared" si="441"/>
        <v>7</v>
      </c>
      <c r="EV41" s="181">
        <f t="shared" si="442"/>
        <v>10</v>
      </c>
      <c r="EW41" s="159">
        <f t="shared" si="443"/>
        <v>24</v>
      </c>
      <c r="EX41" s="127">
        <f t="shared" si="444"/>
        <v>34</v>
      </c>
      <c r="EY41" s="130">
        <v>414</v>
      </c>
      <c r="EZ41" s="55" t="str">
        <f t="shared" si="445"/>
        <v/>
      </c>
      <c r="FA41" s="53" t="str">
        <f t="shared" si="446"/>
        <v/>
      </c>
      <c r="FB41" s="53" t="str">
        <f t="shared" si="447"/>
        <v/>
      </c>
      <c r="FC41" s="53" t="str">
        <f t="shared" si="448"/>
        <v/>
      </c>
      <c r="FD41" s="124" t="str">
        <f t="shared" si="449"/>
        <v/>
      </c>
      <c r="FE41" s="52" t="str">
        <f t="shared" si="450"/>
        <v/>
      </c>
      <c r="FF41" s="53" t="str">
        <f t="shared" si="451"/>
        <v/>
      </c>
      <c r="FG41" s="53" t="str">
        <f t="shared" si="452"/>
        <v/>
      </c>
      <c r="FH41" s="53" t="str">
        <f t="shared" si="453"/>
        <v/>
      </c>
      <c r="FI41" s="124" t="str">
        <f t="shared" si="454"/>
        <v/>
      </c>
      <c r="FJ41" s="52">
        <f t="shared" si="455"/>
        <v>414</v>
      </c>
      <c r="FK41" s="53">
        <f t="shared" si="456"/>
        <v>2</v>
      </c>
      <c r="FL41" s="53" t="str">
        <f t="shared" si="457"/>
        <v/>
      </c>
      <c r="FM41" s="53">
        <f t="shared" si="458"/>
        <v>43</v>
      </c>
      <c r="FN41" s="57">
        <f t="shared" si="459"/>
        <v>43</v>
      </c>
      <c r="FO41" s="52" t="str">
        <f t="shared" si="460"/>
        <v/>
      </c>
      <c r="FP41" s="53" t="str">
        <f t="shared" si="461"/>
        <v/>
      </c>
      <c r="FQ41" s="53" t="str">
        <f t="shared" si="462"/>
        <v/>
      </c>
      <c r="FR41" s="53" t="str">
        <f t="shared" si="463"/>
        <v/>
      </c>
      <c r="FS41" s="57" t="str">
        <f t="shared" si="464"/>
        <v/>
      </c>
      <c r="FT41" s="52" t="str">
        <f t="shared" si="465"/>
        <v/>
      </c>
      <c r="FU41" s="53" t="str">
        <f t="shared" si="466"/>
        <v/>
      </c>
      <c r="FV41" s="53" t="str">
        <f t="shared" si="467"/>
        <v/>
      </c>
      <c r="FW41" s="53" t="str">
        <f t="shared" si="468"/>
        <v/>
      </c>
      <c r="FX41" s="57" t="str">
        <f t="shared" si="469"/>
        <v/>
      </c>
      <c r="FY41" s="52" t="str">
        <f t="shared" si="470"/>
        <v/>
      </c>
      <c r="FZ41" s="53" t="str">
        <f t="shared" si="471"/>
        <v/>
      </c>
      <c r="GA41" s="53" t="str">
        <f t="shared" si="472"/>
        <v/>
      </c>
      <c r="GB41" s="53" t="str">
        <f t="shared" si="473"/>
        <v/>
      </c>
      <c r="GC41" s="57" t="str">
        <f t="shared" si="474"/>
        <v/>
      </c>
      <c r="GD41" s="165">
        <f t="shared" si="475"/>
        <v>12</v>
      </c>
      <c r="GE41" s="53" t="str">
        <f t="shared" si="476"/>
        <v>2</v>
      </c>
      <c r="GF41" s="181">
        <f t="shared" si="477"/>
        <v>10</v>
      </c>
      <c r="GG41" s="159">
        <f t="shared" si="478"/>
        <v>43</v>
      </c>
      <c r="GH41" s="127">
        <f t="shared" si="479"/>
        <v>53</v>
      </c>
      <c r="GI41" s="130">
        <v>145</v>
      </c>
      <c r="GJ41" s="55" t="str">
        <f t="shared" si="480"/>
        <v/>
      </c>
      <c r="GK41" s="53" t="str">
        <f t="shared" si="481"/>
        <v/>
      </c>
      <c r="GL41" s="53" t="str">
        <f t="shared" si="482"/>
        <v/>
      </c>
      <c r="GM41" s="53" t="str">
        <f t="shared" si="483"/>
        <v/>
      </c>
      <c r="GN41" s="124" t="str">
        <f t="shared" si="484"/>
        <v/>
      </c>
      <c r="GO41" s="52" t="str">
        <f t="shared" si="485"/>
        <v/>
      </c>
      <c r="GP41" s="53" t="str">
        <f t="shared" si="486"/>
        <v/>
      </c>
      <c r="GQ41" s="53" t="str">
        <f t="shared" si="487"/>
        <v/>
      </c>
      <c r="GR41" s="53" t="str">
        <f t="shared" si="488"/>
        <v/>
      </c>
      <c r="GS41" s="124" t="str">
        <f t="shared" si="489"/>
        <v/>
      </c>
      <c r="GT41" s="52">
        <f t="shared" si="490"/>
        <v>145</v>
      </c>
      <c r="GU41" s="53">
        <f t="shared" si="491"/>
        <v>5</v>
      </c>
      <c r="GV41" s="53" t="str">
        <f t="shared" si="492"/>
        <v/>
      </c>
      <c r="GW41" s="53">
        <f t="shared" si="493"/>
        <v>30</v>
      </c>
      <c r="GX41" s="54">
        <f t="shared" si="494"/>
        <v>30</v>
      </c>
      <c r="GY41" s="52" t="str">
        <f t="shared" si="495"/>
        <v/>
      </c>
      <c r="GZ41" s="53" t="str">
        <f t="shared" si="496"/>
        <v/>
      </c>
      <c r="HA41" s="53" t="str">
        <f t="shared" si="497"/>
        <v/>
      </c>
      <c r="HB41" s="53" t="str">
        <f t="shared" si="498"/>
        <v/>
      </c>
      <c r="HC41" s="54" t="str">
        <f t="shared" si="499"/>
        <v/>
      </c>
      <c r="HD41" s="52" t="str">
        <f t="shared" si="500"/>
        <v/>
      </c>
      <c r="HE41" s="53" t="str">
        <f t="shared" si="501"/>
        <v/>
      </c>
      <c r="HF41" s="53" t="str">
        <f t="shared" si="502"/>
        <v/>
      </c>
      <c r="HG41" s="53" t="str">
        <f t="shared" si="503"/>
        <v/>
      </c>
      <c r="HH41" s="54" t="str">
        <f t="shared" si="504"/>
        <v/>
      </c>
      <c r="HI41" s="52" t="str">
        <f t="shared" si="505"/>
        <v/>
      </c>
      <c r="HJ41" s="53" t="str">
        <f t="shared" si="506"/>
        <v/>
      </c>
      <c r="HK41" s="53" t="str">
        <f t="shared" si="507"/>
        <v/>
      </c>
      <c r="HL41" s="53" t="str">
        <f t="shared" si="508"/>
        <v/>
      </c>
      <c r="HM41" s="54" t="str">
        <f t="shared" si="509"/>
        <v/>
      </c>
      <c r="HN41" s="165">
        <f t="shared" si="510"/>
        <v>9</v>
      </c>
      <c r="HO41" s="53" t="str">
        <f t="shared" si="511"/>
        <v>5</v>
      </c>
      <c r="HP41" s="181">
        <f t="shared" si="512"/>
        <v>10</v>
      </c>
      <c r="HQ41" s="159">
        <f t="shared" si="513"/>
        <v>30</v>
      </c>
      <c r="HR41" s="127">
        <f t="shared" si="514"/>
        <v>40</v>
      </c>
      <c r="HS41" s="130">
        <v>380</v>
      </c>
      <c r="HT41" s="55" t="str">
        <f t="shared" si="515"/>
        <v/>
      </c>
      <c r="HU41" s="53" t="str">
        <f t="shared" si="516"/>
        <v/>
      </c>
      <c r="HV41" s="53" t="str">
        <f t="shared" si="517"/>
        <v/>
      </c>
      <c r="HW41" s="53" t="str">
        <f t="shared" si="518"/>
        <v/>
      </c>
      <c r="HX41" s="124" t="str">
        <f t="shared" si="519"/>
        <v/>
      </c>
      <c r="HY41" s="52" t="str">
        <f t="shared" si="520"/>
        <v/>
      </c>
      <c r="HZ41" s="53" t="str">
        <f t="shared" si="521"/>
        <v/>
      </c>
      <c r="IA41" s="53" t="str">
        <f t="shared" si="522"/>
        <v/>
      </c>
      <c r="IB41" s="53" t="str">
        <f t="shared" si="523"/>
        <v/>
      </c>
      <c r="IC41" s="124" t="str">
        <f t="shared" si="524"/>
        <v/>
      </c>
      <c r="ID41" s="52">
        <f t="shared" si="525"/>
        <v>380</v>
      </c>
      <c r="IE41" s="53">
        <f t="shared" si="526"/>
        <v>4</v>
      </c>
      <c r="IF41" s="53" t="str">
        <f t="shared" si="527"/>
        <v/>
      </c>
      <c r="IG41" s="53">
        <f t="shared" si="528"/>
        <v>33</v>
      </c>
      <c r="IH41" s="54">
        <f t="shared" si="529"/>
        <v>33</v>
      </c>
      <c r="II41" s="52" t="str">
        <f t="shared" si="530"/>
        <v/>
      </c>
      <c r="IJ41" s="53" t="str">
        <f t="shared" si="531"/>
        <v/>
      </c>
      <c r="IK41" s="53" t="str">
        <f t="shared" si="532"/>
        <v/>
      </c>
      <c r="IL41" s="53" t="str">
        <f t="shared" si="533"/>
        <v/>
      </c>
      <c r="IM41" s="54" t="str">
        <f t="shared" si="534"/>
        <v/>
      </c>
      <c r="IN41" s="52" t="str">
        <f t="shared" si="535"/>
        <v/>
      </c>
      <c r="IO41" s="53" t="str">
        <f t="shared" si="536"/>
        <v/>
      </c>
      <c r="IP41" s="53" t="str">
        <f t="shared" si="537"/>
        <v/>
      </c>
      <c r="IQ41" s="53" t="str">
        <f t="shared" si="538"/>
        <v/>
      </c>
      <c r="IR41" s="54" t="str">
        <f t="shared" si="539"/>
        <v/>
      </c>
      <c r="IS41" s="52" t="str">
        <f t="shared" si="540"/>
        <v/>
      </c>
      <c r="IT41" s="53" t="str">
        <f t="shared" si="541"/>
        <v/>
      </c>
      <c r="IU41" s="53" t="str">
        <f>IF($G41="6",IF(IF(IT41&lt;&gt;"",IF(MAX(COUNTIF($IT$6:$IT$117,$IT$6:$IT$117))&gt;1,"x",""),"")&lt;&gt;"",IT41+1,""),IF(IS41=0,"",IF(IF(IT41&lt;&gt;"",IF(MAX(COUNTIF(IT$6:$IT$117,$IT$6:$IT$117))&gt;1,"x",""),"")&lt;&gt;"",IT41+1,"")))</f>
        <v/>
      </c>
      <c r="IV41" s="53" t="str">
        <f t="shared" si="542"/>
        <v/>
      </c>
      <c r="IW41" s="54" t="str">
        <f t="shared" si="543"/>
        <v/>
      </c>
      <c r="IX41" s="165">
        <f t="shared" si="544"/>
        <v>13</v>
      </c>
      <c r="IY41" s="53" t="str">
        <f t="shared" si="545"/>
        <v>4</v>
      </c>
      <c r="IZ41" s="181">
        <f t="shared" si="546"/>
        <v>10</v>
      </c>
      <c r="JA41" s="159">
        <f t="shared" si="547"/>
        <v>33</v>
      </c>
      <c r="JB41" s="127">
        <f t="shared" si="548"/>
        <v>43</v>
      </c>
      <c r="JC41" s="130">
        <v>300</v>
      </c>
      <c r="JD41" s="55" t="str">
        <f t="shared" si="549"/>
        <v/>
      </c>
      <c r="JE41" s="53" t="str">
        <f t="shared" si="550"/>
        <v/>
      </c>
      <c r="JF41" s="53" t="str">
        <f t="shared" si="551"/>
        <v/>
      </c>
      <c r="JG41" s="53" t="str">
        <f t="shared" si="552"/>
        <v/>
      </c>
      <c r="JH41" s="124" t="str">
        <f t="shared" si="553"/>
        <v/>
      </c>
      <c r="JI41" s="52" t="str">
        <f t="shared" si="554"/>
        <v/>
      </c>
      <c r="JJ41" s="53" t="str">
        <f t="shared" si="555"/>
        <v/>
      </c>
      <c r="JK41" s="53" t="str">
        <f t="shared" si="556"/>
        <v/>
      </c>
      <c r="JL41" s="53" t="str">
        <f t="shared" si="557"/>
        <v/>
      </c>
      <c r="JM41" s="124" t="str">
        <f t="shared" si="558"/>
        <v/>
      </c>
      <c r="JN41" s="52">
        <f t="shared" si="559"/>
        <v>300</v>
      </c>
      <c r="JO41" s="53">
        <f t="shared" si="560"/>
        <v>5</v>
      </c>
      <c r="JP41" s="53" t="str">
        <f t="shared" si="561"/>
        <v/>
      </c>
      <c r="JQ41" s="53">
        <f t="shared" si="301"/>
        <v>30</v>
      </c>
      <c r="JR41" s="54">
        <f t="shared" si="562"/>
        <v>30</v>
      </c>
      <c r="JS41" s="52" t="str">
        <f t="shared" si="563"/>
        <v/>
      </c>
      <c r="JT41" s="53" t="str">
        <f t="shared" si="564"/>
        <v/>
      </c>
      <c r="JU41" s="53" t="str">
        <f t="shared" si="565"/>
        <v/>
      </c>
      <c r="JV41" s="53" t="str">
        <f t="shared" si="566"/>
        <v/>
      </c>
      <c r="JW41" s="54" t="str">
        <f t="shared" si="567"/>
        <v/>
      </c>
      <c r="JX41" s="52" t="str">
        <f t="shared" si="568"/>
        <v/>
      </c>
      <c r="JY41" s="53" t="str">
        <f t="shared" si="569"/>
        <v/>
      </c>
      <c r="JZ41" s="53" t="str">
        <f t="shared" si="570"/>
        <v/>
      </c>
      <c r="KA41" s="53" t="str">
        <f t="shared" si="571"/>
        <v/>
      </c>
      <c r="KB41" s="54" t="str">
        <f t="shared" si="572"/>
        <v/>
      </c>
      <c r="KC41" s="52" t="str">
        <f t="shared" si="573"/>
        <v/>
      </c>
      <c r="KD41" s="53" t="str">
        <f t="shared" si="574"/>
        <v/>
      </c>
      <c r="KE41" s="53" t="str">
        <f t="shared" si="575"/>
        <v/>
      </c>
      <c r="KF41" s="53" t="str">
        <f t="shared" si="576"/>
        <v/>
      </c>
      <c r="KG41" s="54" t="str">
        <f t="shared" si="577"/>
        <v/>
      </c>
      <c r="KH41" s="165">
        <f t="shared" si="578"/>
        <v>10</v>
      </c>
      <c r="KI41" s="53" t="str">
        <f t="shared" si="579"/>
        <v>5</v>
      </c>
      <c r="KJ41" s="181">
        <f t="shared" si="580"/>
        <v>10</v>
      </c>
      <c r="KK41" s="159">
        <f t="shared" si="581"/>
        <v>30</v>
      </c>
      <c r="KL41" s="332">
        <f t="shared" si="582"/>
        <v>40</v>
      </c>
      <c r="KM41" s="86"/>
      <c r="KN41" s="60">
        <f t="shared" si="583"/>
        <v>24</v>
      </c>
      <c r="KO41" s="60">
        <f t="shared" si="584"/>
        <v>296</v>
      </c>
      <c r="KP41" s="201"/>
      <c r="KQ41" s="61">
        <f t="shared" si="297"/>
        <v>272</v>
      </c>
      <c r="KR41" s="61" t="str">
        <f t="shared" si="585"/>
        <v/>
      </c>
      <c r="KS41" s="61" t="str">
        <f t="shared" si="586"/>
        <v/>
      </c>
      <c r="KT41" s="61">
        <f t="shared" si="587"/>
        <v>272</v>
      </c>
      <c r="KU41" s="61" t="str">
        <f t="shared" si="588"/>
        <v/>
      </c>
      <c r="KV41" s="61" t="str">
        <f t="shared" si="589"/>
        <v/>
      </c>
      <c r="KW41" s="61" t="str">
        <f t="shared" si="590"/>
        <v/>
      </c>
      <c r="KX41" s="62">
        <f t="shared" si="591"/>
        <v>4</v>
      </c>
      <c r="KY41" s="84"/>
      <c r="KZ41" s="59">
        <f t="shared" si="592"/>
        <v>24</v>
      </c>
      <c r="LA41" s="60">
        <f t="shared" si="593"/>
        <v>336</v>
      </c>
      <c r="LB41" s="201"/>
      <c r="LC41" s="61">
        <f t="shared" si="594"/>
        <v>312</v>
      </c>
      <c r="LD41" s="61">
        <f t="shared" si="595"/>
        <v>312</v>
      </c>
      <c r="LE41" s="61" t="str">
        <f t="shared" si="596"/>
        <v/>
      </c>
      <c r="LF41" s="61" t="str">
        <f t="shared" si="597"/>
        <v/>
      </c>
      <c r="LG41" s="148">
        <f t="shared" si="598"/>
        <v>3</v>
      </c>
      <c r="LH41" s="87"/>
      <c r="LI41" s="185">
        <f t="shared" si="294"/>
        <v>8</v>
      </c>
      <c r="LJ41" s="87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</row>
    <row r="42" spans="1:381" s="1" customFormat="1" ht="15" x14ac:dyDescent="0.2">
      <c r="A42" s="35"/>
      <c r="B42" s="45">
        <v>37</v>
      </c>
      <c r="C42" s="63" t="s">
        <v>32</v>
      </c>
      <c r="D42" s="47" t="s">
        <v>171</v>
      </c>
      <c r="E42" s="161">
        <v>319914</v>
      </c>
      <c r="F42" s="162">
        <v>314</v>
      </c>
      <c r="G42" s="64" t="s">
        <v>98</v>
      </c>
      <c r="H42" s="50" t="str">
        <f t="shared" si="304"/>
        <v>Modified</v>
      </c>
      <c r="I42" s="186">
        <f t="shared" si="305"/>
        <v>297</v>
      </c>
      <c r="J42" s="51" t="str">
        <f t="shared" si="306"/>
        <v/>
      </c>
      <c r="K42" s="120">
        <v>481</v>
      </c>
      <c r="L42" s="52" t="str">
        <f t="shared" si="307"/>
        <v/>
      </c>
      <c r="M42" s="53" t="str">
        <f t="shared" si="308"/>
        <v/>
      </c>
      <c r="N42" s="53" t="str">
        <f t="shared" si="309"/>
        <v/>
      </c>
      <c r="O42" s="53" t="str">
        <f t="shared" si="310"/>
        <v/>
      </c>
      <c r="P42" s="127" t="str">
        <f t="shared" si="311"/>
        <v/>
      </c>
      <c r="Q42" s="52" t="str">
        <f t="shared" si="312"/>
        <v/>
      </c>
      <c r="R42" s="53" t="str">
        <f t="shared" si="313"/>
        <v/>
      </c>
      <c r="S42" s="53" t="str">
        <f t="shared" si="314"/>
        <v/>
      </c>
      <c r="T42" s="53" t="str">
        <f t="shared" si="315"/>
        <v/>
      </c>
      <c r="U42" s="127" t="str">
        <f t="shared" si="316"/>
        <v/>
      </c>
      <c r="V42" s="52">
        <f t="shared" si="317"/>
        <v>481</v>
      </c>
      <c r="W42" s="53">
        <f t="shared" si="318"/>
        <v>7</v>
      </c>
      <c r="X42" s="53" t="str">
        <f t="shared" si="319"/>
        <v/>
      </c>
      <c r="Y42" s="53">
        <f t="shared" si="320"/>
        <v>24</v>
      </c>
      <c r="Z42" s="127">
        <f t="shared" si="321"/>
        <v>24</v>
      </c>
      <c r="AA42" s="52" t="str">
        <f t="shared" si="322"/>
        <v/>
      </c>
      <c r="AB42" s="53" t="str">
        <f t="shared" si="323"/>
        <v/>
      </c>
      <c r="AC42" s="53" t="str">
        <f t="shared" si="324"/>
        <v/>
      </c>
      <c r="AD42" s="53" t="str">
        <f t="shared" si="325"/>
        <v/>
      </c>
      <c r="AE42" s="127" t="str">
        <f t="shared" si="326"/>
        <v/>
      </c>
      <c r="AF42" s="52" t="str">
        <f t="shared" si="327"/>
        <v/>
      </c>
      <c r="AG42" s="53" t="str">
        <f t="shared" si="328"/>
        <v/>
      </c>
      <c r="AH42" s="53" t="str">
        <f t="shared" si="329"/>
        <v/>
      </c>
      <c r="AI42" s="53" t="str">
        <f t="shared" si="330"/>
        <v/>
      </c>
      <c r="AJ42" s="127" t="str">
        <f t="shared" si="331"/>
        <v/>
      </c>
      <c r="AK42" s="52" t="str">
        <f t="shared" si="332"/>
        <v/>
      </c>
      <c r="AL42" s="53" t="str">
        <f t="shared" si="333"/>
        <v/>
      </c>
      <c r="AM42" s="53" t="str">
        <f t="shared" si="334"/>
        <v/>
      </c>
      <c r="AN42" s="150" t="str">
        <f t="shared" si="335"/>
        <v/>
      </c>
      <c r="AO42" s="127" t="str">
        <f t="shared" si="336"/>
        <v/>
      </c>
      <c r="AP42" s="191">
        <f t="shared" si="337"/>
        <v>10</v>
      </c>
      <c r="AQ42" s="53" t="str">
        <f t="shared" si="338"/>
        <v>7</v>
      </c>
      <c r="AR42" s="181">
        <f t="shared" si="339"/>
        <v>10</v>
      </c>
      <c r="AS42" s="159">
        <f t="shared" si="340"/>
        <v>24</v>
      </c>
      <c r="AT42" s="127">
        <f t="shared" si="341"/>
        <v>34</v>
      </c>
      <c r="AU42" s="130">
        <v>264</v>
      </c>
      <c r="AV42" s="55" t="str">
        <f t="shared" si="342"/>
        <v/>
      </c>
      <c r="AW42" s="53" t="str">
        <f t="shared" si="343"/>
        <v/>
      </c>
      <c r="AX42" s="53" t="str">
        <f t="shared" si="344"/>
        <v/>
      </c>
      <c r="AY42" s="53" t="str">
        <f t="shared" si="345"/>
        <v/>
      </c>
      <c r="AZ42" s="124" t="str">
        <f t="shared" si="346"/>
        <v/>
      </c>
      <c r="BA42" s="52" t="str">
        <f t="shared" si="347"/>
        <v/>
      </c>
      <c r="BB42" s="53" t="str">
        <f t="shared" si="348"/>
        <v/>
      </c>
      <c r="BC42" s="53" t="str">
        <f t="shared" si="349"/>
        <v/>
      </c>
      <c r="BD42" s="53" t="str">
        <f t="shared" si="350"/>
        <v/>
      </c>
      <c r="BE42" s="124" t="str">
        <f t="shared" si="351"/>
        <v/>
      </c>
      <c r="BF42" s="52">
        <f t="shared" si="352"/>
        <v>264</v>
      </c>
      <c r="BG42" s="53">
        <f t="shared" si="353"/>
        <v>5</v>
      </c>
      <c r="BH42" s="53" t="str">
        <f t="shared" si="354"/>
        <v/>
      </c>
      <c r="BI42" s="53">
        <f t="shared" si="355"/>
        <v>30</v>
      </c>
      <c r="BJ42" s="54">
        <f t="shared" si="356"/>
        <v>30</v>
      </c>
      <c r="BK42" s="52" t="str">
        <f t="shared" si="357"/>
        <v/>
      </c>
      <c r="BL42" s="53" t="str">
        <f t="shared" si="358"/>
        <v/>
      </c>
      <c r="BM42" s="53" t="str">
        <f t="shared" si="359"/>
        <v/>
      </c>
      <c r="BN42" s="53" t="str">
        <f t="shared" si="360"/>
        <v/>
      </c>
      <c r="BO42" s="54" t="str">
        <f t="shared" si="361"/>
        <v/>
      </c>
      <c r="BP42" s="52" t="str">
        <f t="shared" si="362"/>
        <v/>
      </c>
      <c r="BQ42" s="53" t="str">
        <f t="shared" si="363"/>
        <v/>
      </c>
      <c r="BR42" s="53" t="str">
        <f t="shared" si="364"/>
        <v/>
      </c>
      <c r="BS42" s="53" t="str">
        <f t="shared" si="365"/>
        <v/>
      </c>
      <c r="BT42" s="54" t="str">
        <f t="shared" si="366"/>
        <v/>
      </c>
      <c r="BU42" s="52" t="str">
        <f t="shared" si="367"/>
        <v/>
      </c>
      <c r="BV42" s="53" t="str">
        <f t="shared" si="368"/>
        <v/>
      </c>
      <c r="BW42" s="53" t="str">
        <f t="shared" si="369"/>
        <v/>
      </c>
      <c r="BX42" s="53" t="str">
        <f t="shared" si="370"/>
        <v/>
      </c>
      <c r="BY42" s="54" t="str">
        <f t="shared" si="371"/>
        <v/>
      </c>
      <c r="BZ42" s="165">
        <f t="shared" si="599"/>
        <v>11</v>
      </c>
      <c r="CA42" s="53" t="str">
        <f t="shared" si="372"/>
        <v>5</v>
      </c>
      <c r="CB42" s="181">
        <f t="shared" si="373"/>
        <v>10</v>
      </c>
      <c r="CC42" s="127">
        <f t="shared" si="374"/>
        <v>30</v>
      </c>
      <c r="CD42" s="127">
        <f t="shared" si="375"/>
        <v>40</v>
      </c>
      <c r="CE42" s="130">
        <v>294</v>
      </c>
      <c r="CF42" s="55" t="str">
        <f t="shared" si="376"/>
        <v/>
      </c>
      <c r="CG42" s="53" t="str">
        <f t="shared" si="377"/>
        <v/>
      </c>
      <c r="CH42" s="53" t="str">
        <f t="shared" si="378"/>
        <v/>
      </c>
      <c r="CI42" s="53" t="str">
        <f t="shared" si="379"/>
        <v/>
      </c>
      <c r="CJ42" s="124" t="str">
        <f t="shared" si="380"/>
        <v/>
      </c>
      <c r="CK42" s="52" t="str">
        <f t="shared" si="381"/>
        <v/>
      </c>
      <c r="CL42" s="53" t="str">
        <f t="shared" si="382"/>
        <v/>
      </c>
      <c r="CM42" s="53" t="str">
        <f t="shared" si="383"/>
        <v/>
      </c>
      <c r="CN42" s="53" t="str">
        <f t="shared" si="384"/>
        <v/>
      </c>
      <c r="CO42" s="124" t="str">
        <f t="shared" si="385"/>
        <v/>
      </c>
      <c r="CP42" s="52">
        <f t="shared" si="386"/>
        <v>294</v>
      </c>
      <c r="CQ42" s="53">
        <f t="shared" si="387"/>
        <v>5</v>
      </c>
      <c r="CR42" s="53" t="str">
        <f t="shared" si="388"/>
        <v/>
      </c>
      <c r="CS42" s="53">
        <f t="shared" si="389"/>
        <v>30</v>
      </c>
      <c r="CT42" s="54">
        <f t="shared" si="390"/>
        <v>30</v>
      </c>
      <c r="CU42" s="52" t="str">
        <f t="shared" si="391"/>
        <v/>
      </c>
      <c r="CV42" s="53" t="str">
        <f t="shared" si="392"/>
        <v/>
      </c>
      <c r="CW42" s="53" t="str">
        <f t="shared" si="393"/>
        <v/>
      </c>
      <c r="CX42" s="53" t="str">
        <f t="shared" si="394"/>
        <v/>
      </c>
      <c r="CY42" s="54" t="str">
        <f t="shared" si="395"/>
        <v/>
      </c>
      <c r="CZ42" s="52" t="str">
        <f t="shared" si="396"/>
        <v/>
      </c>
      <c r="DA42" s="53" t="str">
        <f t="shared" si="397"/>
        <v/>
      </c>
      <c r="DB42" s="53" t="str">
        <f t="shared" si="398"/>
        <v/>
      </c>
      <c r="DC42" s="53" t="str">
        <f t="shared" si="399"/>
        <v/>
      </c>
      <c r="DD42" s="54" t="str">
        <f t="shared" si="400"/>
        <v/>
      </c>
      <c r="DE42" s="52" t="str">
        <f t="shared" si="401"/>
        <v/>
      </c>
      <c r="DF42" s="53" t="str">
        <f t="shared" si="402"/>
        <v/>
      </c>
      <c r="DG42" s="53" t="str">
        <f t="shared" si="403"/>
        <v/>
      </c>
      <c r="DH42" s="53" t="str">
        <f t="shared" si="300"/>
        <v/>
      </c>
      <c r="DI42" s="54" t="str">
        <f t="shared" si="404"/>
        <v/>
      </c>
      <c r="DJ42" s="165">
        <f t="shared" si="405"/>
        <v>11</v>
      </c>
      <c r="DK42" s="53" t="str">
        <f t="shared" si="406"/>
        <v>5</v>
      </c>
      <c r="DL42" s="181">
        <f t="shared" si="407"/>
        <v>10</v>
      </c>
      <c r="DM42" s="159">
        <f t="shared" si="408"/>
        <v>30</v>
      </c>
      <c r="DN42" s="127">
        <f t="shared" si="409"/>
        <v>40</v>
      </c>
      <c r="DO42" s="130">
        <v>453</v>
      </c>
      <c r="DP42" s="55" t="str">
        <f t="shared" si="410"/>
        <v/>
      </c>
      <c r="DQ42" s="53" t="str">
        <f t="shared" si="411"/>
        <v/>
      </c>
      <c r="DR42" s="53" t="str">
        <f t="shared" si="412"/>
        <v/>
      </c>
      <c r="DS42" s="53" t="str">
        <f t="shared" si="413"/>
        <v/>
      </c>
      <c r="DT42" s="124" t="str">
        <f t="shared" si="414"/>
        <v/>
      </c>
      <c r="DU42" s="52" t="str">
        <f t="shared" si="415"/>
        <v/>
      </c>
      <c r="DV42" s="53" t="str">
        <f t="shared" si="416"/>
        <v/>
      </c>
      <c r="DW42" s="53" t="str">
        <f t="shared" si="417"/>
        <v/>
      </c>
      <c r="DX42" s="53" t="str">
        <f t="shared" si="418"/>
        <v/>
      </c>
      <c r="DY42" s="124" t="str">
        <f t="shared" si="419"/>
        <v/>
      </c>
      <c r="DZ42" s="52">
        <f t="shared" si="420"/>
        <v>453</v>
      </c>
      <c r="EA42" s="53">
        <f t="shared" si="421"/>
        <v>6</v>
      </c>
      <c r="EB42" s="53" t="str">
        <f t="shared" si="422"/>
        <v/>
      </c>
      <c r="EC42" s="53">
        <f t="shared" si="423"/>
        <v>27</v>
      </c>
      <c r="ED42" s="57">
        <f t="shared" si="424"/>
        <v>27</v>
      </c>
      <c r="EE42" s="52" t="str">
        <f t="shared" si="425"/>
        <v/>
      </c>
      <c r="EF42" s="53" t="str">
        <f t="shared" si="426"/>
        <v/>
      </c>
      <c r="EG42" s="53" t="str">
        <f t="shared" si="427"/>
        <v/>
      </c>
      <c r="EH42" s="53" t="str">
        <f t="shared" si="428"/>
        <v/>
      </c>
      <c r="EI42" s="57" t="str">
        <f t="shared" si="429"/>
        <v/>
      </c>
      <c r="EJ42" s="52" t="str">
        <f t="shared" si="430"/>
        <v/>
      </c>
      <c r="EK42" s="53" t="str">
        <f t="shared" si="431"/>
        <v/>
      </c>
      <c r="EL42" s="53" t="str">
        <f t="shared" si="432"/>
        <v/>
      </c>
      <c r="EM42" s="53" t="str">
        <f t="shared" si="433"/>
        <v/>
      </c>
      <c r="EN42" s="57" t="str">
        <f t="shared" si="434"/>
        <v/>
      </c>
      <c r="EO42" s="52" t="str">
        <f t="shared" si="435"/>
        <v/>
      </c>
      <c r="EP42" s="53" t="str">
        <f t="shared" si="436"/>
        <v/>
      </c>
      <c r="EQ42" s="53" t="str">
        <f t="shared" si="437"/>
        <v/>
      </c>
      <c r="ER42" s="53" t="str">
        <f t="shared" si="438"/>
        <v/>
      </c>
      <c r="ES42" s="54" t="str">
        <f t="shared" si="439"/>
        <v/>
      </c>
      <c r="ET42" s="165">
        <f t="shared" si="440"/>
        <v>13</v>
      </c>
      <c r="EU42" s="53" t="str">
        <f t="shared" si="441"/>
        <v>6</v>
      </c>
      <c r="EV42" s="181">
        <f t="shared" si="442"/>
        <v>10</v>
      </c>
      <c r="EW42" s="159">
        <f t="shared" si="443"/>
        <v>27</v>
      </c>
      <c r="EX42" s="127">
        <f t="shared" si="444"/>
        <v>37</v>
      </c>
      <c r="EY42" s="130">
        <v>204</v>
      </c>
      <c r="EZ42" s="55" t="str">
        <f t="shared" si="445"/>
        <v/>
      </c>
      <c r="FA42" s="53" t="str">
        <f t="shared" si="446"/>
        <v/>
      </c>
      <c r="FB42" s="53" t="str">
        <f t="shared" si="447"/>
        <v/>
      </c>
      <c r="FC42" s="53" t="str">
        <f t="shared" si="448"/>
        <v/>
      </c>
      <c r="FD42" s="124" t="str">
        <f t="shared" si="449"/>
        <v/>
      </c>
      <c r="FE42" s="52" t="str">
        <f t="shared" si="450"/>
        <v/>
      </c>
      <c r="FF42" s="53" t="str">
        <f t="shared" si="451"/>
        <v/>
      </c>
      <c r="FG42" s="53" t="str">
        <f t="shared" si="452"/>
        <v/>
      </c>
      <c r="FH42" s="53" t="str">
        <f t="shared" si="453"/>
        <v/>
      </c>
      <c r="FI42" s="124" t="str">
        <f t="shared" si="454"/>
        <v/>
      </c>
      <c r="FJ42" s="52">
        <f t="shared" si="455"/>
        <v>204</v>
      </c>
      <c r="FK42" s="53">
        <f t="shared" si="456"/>
        <v>6</v>
      </c>
      <c r="FL42" s="53" t="str">
        <f t="shared" si="457"/>
        <v/>
      </c>
      <c r="FM42" s="53">
        <f t="shared" si="458"/>
        <v>27</v>
      </c>
      <c r="FN42" s="57">
        <f t="shared" si="459"/>
        <v>27</v>
      </c>
      <c r="FO42" s="52" t="str">
        <f t="shared" si="460"/>
        <v/>
      </c>
      <c r="FP42" s="53" t="str">
        <f t="shared" si="461"/>
        <v/>
      </c>
      <c r="FQ42" s="53" t="str">
        <f t="shared" si="462"/>
        <v/>
      </c>
      <c r="FR42" s="53" t="str">
        <f t="shared" si="463"/>
        <v/>
      </c>
      <c r="FS42" s="57" t="str">
        <f t="shared" si="464"/>
        <v/>
      </c>
      <c r="FT42" s="52" t="str">
        <f t="shared" si="465"/>
        <v/>
      </c>
      <c r="FU42" s="53" t="str">
        <f t="shared" si="466"/>
        <v/>
      </c>
      <c r="FV42" s="53" t="str">
        <f t="shared" si="467"/>
        <v/>
      </c>
      <c r="FW42" s="53" t="str">
        <f t="shared" si="468"/>
        <v/>
      </c>
      <c r="FX42" s="57" t="str">
        <f t="shared" si="469"/>
        <v/>
      </c>
      <c r="FY42" s="52" t="str">
        <f t="shared" si="470"/>
        <v/>
      </c>
      <c r="FZ42" s="53" t="str">
        <f t="shared" si="471"/>
        <v/>
      </c>
      <c r="GA42" s="53" t="str">
        <f t="shared" si="472"/>
        <v/>
      </c>
      <c r="GB42" s="53" t="str">
        <f t="shared" si="473"/>
        <v/>
      </c>
      <c r="GC42" s="57" t="str">
        <f t="shared" si="474"/>
        <v/>
      </c>
      <c r="GD42" s="165">
        <f t="shared" si="475"/>
        <v>12</v>
      </c>
      <c r="GE42" s="53" t="str">
        <f t="shared" si="476"/>
        <v>6</v>
      </c>
      <c r="GF42" s="181">
        <f t="shared" si="477"/>
        <v>10</v>
      </c>
      <c r="GG42" s="159">
        <f t="shared" si="478"/>
        <v>27</v>
      </c>
      <c r="GH42" s="127">
        <f t="shared" si="479"/>
        <v>37</v>
      </c>
      <c r="GI42" s="130">
        <v>272</v>
      </c>
      <c r="GJ42" s="55" t="str">
        <f t="shared" si="480"/>
        <v/>
      </c>
      <c r="GK42" s="53" t="str">
        <f t="shared" si="481"/>
        <v/>
      </c>
      <c r="GL42" s="53" t="str">
        <f t="shared" si="482"/>
        <v/>
      </c>
      <c r="GM42" s="53" t="str">
        <f t="shared" si="483"/>
        <v/>
      </c>
      <c r="GN42" s="124" t="str">
        <f t="shared" si="484"/>
        <v/>
      </c>
      <c r="GO42" s="52" t="str">
        <f t="shared" si="485"/>
        <v/>
      </c>
      <c r="GP42" s="53" t="str">
        <f t="shared" si="486"/>
        <v/>
      </c>
      <c r="GQ42" s="53" t="str">
        <f t="shared" si="487"/>
        <v/>
      </c>
      <c r="GR42" s="53" t="str">
        <f t="shared" si="488"/>
        <v/>
      </c>
      <c r="GS42" s="124" t="str">
        <f t="shared" si="489"/>
        <v/>
      </c>
      <c r="GT42" s="52">
        <f t="shared" si="490"/>
        <v>272</v>
      </c>
      <c r="GU42" s="53">
        <f t="shared" si="491"/>
        <v>2</v>
      </c>
      <c r="GV42" s="53" t="str">
        <f t="shared" si="492"/>
        <v/>
      </c>
      <c r="GW42" s="53">
        <f t="shared" si="493"/>
        <v>43</v>
      </c>
      <c r="GX42" s="54">
        <f t="shared" si="494"/>
        <v>43</v>
      </c>
      <c r="GY42" s="52" t="str">
        <f t="shared" si="495"/>
        <v/>
      </c>
      <c r="GZ42" s="53" t="str">
        <f t="shared" si="496"/>
        <v/>
      </c>
      <c r="HA42" s="53" t="str">
        <f t="shared" si="497"/>
        <v/>
      </c>
      <c r="HB42" s="53" t="str">
        <f t="shared" si="498"/>
        <v/>
      </c>
      <c r="HC42" s="54" t="str">
        <f t="shared" si="499"/>
        <v/>
      </c>
      <c r="HD42" s="52" t="str">
        <f t="shared" si="500"/>
        <v/>
      </c>
      <c r="HE42" s="53" t="str">
        <f t="shared" si="501"/>
        <v/>
      </c>
      <c r="HF42" s="53" t="str">
        <f t="shared" si="502"/>
        <v/>
      </c>
      <c r="HG42" s="53" t="str">
        <f t="shared" si="503"/>
        <v/>
      </c>
      <c r="HH42" s="54" t="str">
        <f t="shared" si="504"/>
        <v/>
      </c>
      <c r="HI42" s="52" t="str">
        <f t="shared" si="505"/>
        <v/>
      </c>
      <c r="HJ42" s="53" t="str">
        <f t="shared" si="506"/>
        <v/>
      </c>
      <c r="HK42" s="53" t="str">
        <f t="shared" si="507"/>
        <v/>
      </c>
      <c r="HL42" s="53" t="str">
        <f t="shared" si="508"/>
        <v/>
      </c>
      <c r="HM42" s="54" t="str">
        <f t="shared" si="509"/>
        <v/>
      </c>
      <c r="HN42" s="165">
        <f t="shared" si="510"/>
        <v>9</v>
      </c>
      <c r="HO42" s="53" t="str">
        <f t="shared" si="511"/>
        <v>2</v>
      </c>
      <c r="HP42" s="181">
        <f t="shared" si="512"/>
        <v>10</v>
      </c>
      <c r="HQ42" s="159">
        <f t="shared" si="513"/>
        <v>43</v>
      </c>
      <c r="HR42" s="127">
        <f t="shared" si="514"/>
        <v>53</v>
      </c>
      <c r="HS42" s="130">
        <v>392</v>
      </c>
      <c r="HT42" s="55" t="str">
        <f t="shared" si="515"/>
        <v/>
      </c>
      <c r="HU42" s="53" t="str">
        <f t="shared" si="516"/>
        <v/>
      </c>
      <c r="HV42" s="53" t="str">
        <f t="shared" si="517"/>
        <v/>
      </c>
      <c r="HW42" s="53" t="str">
        <f t="shared" si="518"/>
        <v/>
      </c>
      <c r="HX42" s="124" t="str">
        <f t="shared" si="519"/>
        <v/>
      </c>
      <c r="HY42" s="52" t="str">
        <f t="shared" si="520"/>
        <v/>
      </c>
      <c r="HZ42" s="53" t="str">
        <f t="shared" si="521"/>
        <v/>
      </c>
      <c r="IA42" s="53" t="str">
        <f t="shared" si="522"/>
        <v/>
      </c>
      <c r="IB42" s="53" t="str">
        <f t="shared" si="523"/>
        <v/>
      </c>
      <c r="IC42" s="124" t="str">
        <f t="shared" si="524"/>
        <v/>
      </c>
      <c r="ID42" s="52">
        <f t="shared" si="525"/>
        <v>392</v>
      </c>
      <c r="IE42" s="53">
        <f t="shared" si="526"/>
        <v>3</v>
      </c>
      <c r="IF42" s="53" t="str">
        <f t="shared" si="527"/>
        <v/>
      </c>
      <c r="IG42" s="53">
        <f t="shared" si="528"/>
        <v>36</v>
      </c>
      <c r="IH42" s="54">
        <f t="shared" si="529"/>
        <v>36</v>
      </c>
      <c r="II42" s="52" t="str">
        <f t="shared" si="530"/>
        <v/>
      </c>
      <c r="IJ42" s="53" t="str">
        <f t="shared" si="531"/>
        <v/>
      </c>
      <c r="IK42" s="53" t="str">
        <f t="shared" si="532"/>
        <v/>
      </c>
      <c r="IL42" s="53" t="str">
        <f t="shared" si="533"/>
        <v/>
      </c>
      <c r="IM42" s="54" t="str">
        <f t="shared" si="534"/>
        <v/>
      </c>
      <c r="IN42" s="52" t="str">
        <f t="shared" si="535"/>
        <v/>
      </c>
      <c r="IO42" s="53" t="str">
        <f t="shared" si="536"/>
        <v/>
      </c>
      <c r="IP42" s="53" t="str">
        <f t="shared" si="537"/>
        <v/>
      </c>
      <c r="IQ42" s="53" t="str">
        <f t="shared" si="538"/>
        <v/>
      </c>
      <c r="IR42" s="54" t="str">
        <f t="shared" si="539"/>
        <v/>
      </c>
      <c r="IS42" s="52" t="str">
        <f t="shared" si="540"/>
        <v/>
      </c>
      <c r="IT42" s="53" t="str">
        <f t="shared" si="541"/>
        <v/>
      </c>
      <c r="IU42" s="53" t="str">
        <f>IF($G42="6",IF(IF(IT42&lt;&gt;"",IF(MAX(COUNTIF($IT$6:$IT$117,$IT$6:$IT$117))&gt;1,"x",""),"")&lt;&gt;"",IT42+1,""),IF(IS42=0,"",IF(IF(IT42&lt;&gt;"",IF(MAX(COUNTIF(IT$6:$IT$117,$IT$6:$IT$117))&gt;1,"x",""),"")&lt;&gt;"",IT42+1,"")))</f>
        <v/>
      </c>
      <c r="IV42" s="53" t="str">
        <f t="shared" si="542"/>
        <v/>
      </c>
      <c r="IW42" s="54" t="str">
        <f t="shared" si="543"/>
        <v/>
      </c>
      <c r="IX42" s="165">
        <f t="shared" si="544"/>
        <v>13</v>
      </c>
      <c r="IY42" s="53" t="str">
        <f t="shared" si="545"/>
        <v>3</v>
      </c>
      <c r="IZ42" s="181">
        <f t="shared" si="546"/>
        <v>10</v>
      </c>
      <c r="JA42" s="159">
        <f t="shared" si="547"/>
        <v>36</v>
      </c>
      <c r="JB42" s="127">
        <f t="shared" si="548"/>
        <v>46</v>
      </c>
      <c r="JC42" s="130">
        <v>72</v>
      </c>
      <c r="JD42" s="55" t="str">
        <f t="shared" si="549"/>
        <v/>
      </c>
      <c r="JE42" s="53" t="str">
        <f t="shared" si="550"/>
        <v/>
      </c>
      <c r="JF42" s="53" t="str">
        <f t="shared" si="551"/>
        <v/>
      </c>
      <c r="JG42" s="53" t="str">
        <f t="shared" si="552"/>
        <v/>
      </c>
      <c r="JH42" s="124" t="str">
        <f t="shared" si="553"/>
        <v/>
      </c>
      <c r="JI42" s="52" t="str">
        <f t="shared" si="554"/>
        <v/>
      </c>
      <c r="JJ42" s="53" t="str">
        <f t="shared" si="555"/>
        <v/>
      </c>
      <c r="JK42" s="53" t="str">
        <f t="shared" si="556"/>
        <v/>
      </c>
      <c r="JL42" s="53" t="str">
        <f t="shared" si="557"/>
        <v/>
      </c>
      <c r="JM42" s="124" t="str">
        <f t="shared" si="558"/>
        <v/>
      </c>
      <c r="JN42" s="52">
        <f t="shared" si="559"/>
        <v>72</v>
      </c>
      <c r="JO42" s="53">
        <f t="shared" si="560"/>
        <v>8</v>
      </c>
      <c r="JP42" s="53" t="str">
        <f t="shared" si="561"/>
        <v/>
      </c>
      <c r="JQ42" s="53">
        <f t="shared" si="301"/>
        <v>0</v>
      </c>
      <c r="JR42" s="54">
        <f t="shared" si="562"/>
        <v>0</v>
      </c>
      <c r="JS42" s="52" t="str">
        <f t="shared" si="563"/>
        <v/>
      </c>
      <c r="JT42" s="53" t="str">
        <f t="shared" si="564"/>
        <v/>
      </c>
      <c r="JU42" s="53" t="str">
        <f t="shared" si="565"/>
        <v/>
      </c>
      <c r="JV42" s="53" t="str">
        <f t="shared" si="566"/>
        <v/>
      </c>
      <c r="JW42" s="54" t="str">
        <f t="shared" si="567"/>
        <v/>
      </c>
      <c r="JX42" s="52" t="str">
        <f t="shared" si="568"/>
        <v/>
      </c>
      <c r="JY42" s="53" t="str">
        <f t="shared" si="569"/>
        <v/>
      </c>
      <c r="JZ42" s="53" t="str">
        <f t="shared" si="570"/>
        <v/>
      </c>
      <c r="KA42" s="53" t="str">
        <f t="shared" si="571"/>
        <v/>
      </c>
      <c r="KB42" s="54" t="str">
        <f t="shared" si="572"/>
        <v/>
      </c>
      <c r="KC42" s="52" t="str">
        <f t="shared" si="573"/>
        <v/>
      </c>
      <c r="KD42" s="53" t="str">
        <f t="shared" si="574"/>
        <v/>
      </c>
      <c r="KE42" s="53" t="str">
        <f t="shared" si="575"/>
        <v/>
      </c>
      <c r="KF42" s="53" t="str">
        <f t="shared" si="576"/>
        <v/>
      </c>
      <c r="KG42" s="54" t="str">
        <f t="shared" si="577"/>
        <v/>
      </c>
      <c r="KH42" s="165">
        <f t="shared" si="578"/>
        <v>10</v>
      </c>
      <c r="KI42" s="53" t="str">
        <f t="shared" si="579"/>
        <v>8</v>
      </c>
      <c r="KJ42" s="181">
        <f t="shared" si="580"/>
        <v>10</v>
      </c>
      <c r="KK42" s="159">
        <f t="shared" si="581"/>
        <v>0</v>
      </c>
      <c r="KL42" s="332">
        <f t="shared" si="582"/>
        <v>10</v>
      </c>
      <c r="KM42" s="86"/>
      <c r="KN42" s="60">
        <f t="shared" si="583"/>
        <v>24</v>
      </c>
      <c r="KO42" s="60">
        <f t="shared" si="584"/>
        <v>287</v>
      </c>
      <c r="KP42" s="201"/>
      <c r="KQ42" s="61">
        <f t="shared" si="297"/>
        <v>263</v>
      </c>
      <c r="KR42" s="61" t="str">
        <f t="shared" si="585"/>
        <v/>
      </c>
      <c r="KS42" s="61" t="str">
        <f t="shared" si="586"/>
        <v/>
      </c>
      <c r="KT42" s="61">
        <f t="shared" si="587"/>
        <v>263</v>
      </c>
      <c r="KU42" s="61" t="str">
        <f t="shared" si="588"/>
        <v/>
      </c>
      <c r="KV42" s="61" t="str">
        <f t="shared" si="589"/>
        <v/>
      </c>
      <c r="KW42" s="61" t="str">
        <f t="shared" si="590"/>
        <v/>
      </c>
      <c r="KX42" s="62">
        <f t="shared" si="591"/>
        <v>5</v>
      </c>
      <c r="KY42" s="84"/>
      <c r="KZ42" s="59">
        <f t="shared" si="592"/>
        <v>0</v>
      </c>
      <c r="LA42" s="60">
        <f t="shared" si="593"/>
        <v>297</v>
      </c>
      <c r="LB42" s="201"/>
      <c r="LC42" s="61">
        <f t="shared" si="594"/>
        <v>297</v>
      </c>
      <c r="LD42" s="61">
        <f t="shared" si="595"/>
        <v>297</v>
      </c>
      <c r="LE42" s="61" t="str">
        <f t="shared" si="596"/>
        <v/>
      </c>
      <c r="LF42" s="61" t="str">
        <f t="shared" si="597"/>
        <v/>
      </c>
      <c r="LG42" s="148">
        <f t="shared" si="598"/>
        <v>4</v>
      </c>
      <c r="LH42" s="87"/>
      <c r="LI42" s="185">
        <f t="shared" si="294"/>
        <v>8</v>
      </c>
      <c r="LJ42" s="87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</row>
    <row r="43" spans="1:381" s="1" customFormat="1" ht="15" x14ac:dyDescent="0.2">
      <c r="A43" s="35"/>
      <c r="B43" s="45">
        <v>38</v>
      </c>
      <c r="C43" s="63" t="s">
        <v>26</v>
      </c>
      <c r="D43" s="47" t="s">
        <v>169</v>
      </c>
      <c r="E43" s="161">
        <v>319582</v>
      </c>
      <c r="F43" s="161">
        <v>303</v>
      </c>
      <c r="G43" s="49" t="s">
        <v>98</v>
      </c>
      <c r="H43" s="50" t="str">
        <f t="shared" si="304"/>
        <v>Modified</v>
      </c>
      <c r="I43" s="186">
        <f t="shared" si="305"/>
        <v>293</v>
      </c>
      <c r="J43" s="51" t="str">
        <f t="shared" si="306"/>
        <v/>
      </c>
      <c r="K43" s="119">
        <v>571</v>
      </c>
      <c r="L43" s="52" t="str">
        <f t="shared" si="307"/>
        <v/>
      </c>
      <c r="M43" s="53" t="str">
        <f t="shared" si="308"/>
        <v/>
      </c>
      <c r="N43" s="53" t="str">
        <f t="shared" si="309"/>
        <v/>
      </c>
      <c r="O43" s="53" t="str">
        <f t="shared" si="310"/>
        <v/>
      </c>
      <c r="P43" s="127" t="str">
        <f t="shared" si="311"/>
        <v/>
      </c>
      <c r="Q43" s="52" t="str">
        <f t="shared" si="312"/>
        <v/>
      </c>
      <c r="R43" s="53" t="str">
        <f t="shared" si="313"/>
        <v/>
      </c>
      <c r="S43" s="53" t="str">
        <f t="shared" si="314"/>
        <v/>
      </c>
      <c r="T43" s="53" t="str">
        <f t="shared" si="315"/>
        <v/>
      </c>
      <c r="U43" s="127" t="str">
        <f t="shared" si="316"/>
        <v/>
      </c>
      <c r="V43" s="52">
        <f t="shared" si="317"/>
        <v>571</v>
      </c>
      <c r="W43" s="53">
        <f t="shared" si="318"/>
        <v>1</v>
      </c>
      <c r="X43" s="53" t="str">
        <f t="shared" si="319"/>
        <v/>
      </c>
      <c r="Y43" s="53">
        <f t="shared" si="320"/>
        <v>50</v>
      </c>
      <c r="Z43" s="127">
        <f t="shared" si="321"/>
        <v>50</v>
      </c>
      <c r="AA43" s="52" t="str">
        <f t="shared" si="322"/>
        <v/>
      </c>
      <c r="AB43" s="53" t="str">
        <f t="shared" si="323"/>
        <v/>
      </c>
      <c r="AC43" s="53" t="str">
        <f t="shared" si="324"/>
        <v/>
      </c>
      <c r="AD43" s="53" t="str">
        <f t="shared" si="325"/>
        <v/>
      </c>
      <c r="AE43" s="127" t="str">
        <f t="shared" si="326"/>
        <v/>
      </c>
      <c r="AF43" s="52" t="str">
        <f t="shared" si="327"/>
        <v/>
      </c>
      <c r="AG43" s="53" t="str">
        <f t="shared" si="328"/>
        <v/>
      </c>
      <c r="AH43" s="53" t="str">
        <f t="shared" si="329"/>
        <v/>
      </c>
      <c r="AI43" s="53" t="str">
        <f t="shared" si="330"/>
        <v/>
      </c>
      <c r="AJ43" s="127" t="str">
        <f t="shared" si="331"/>
        <v/>
      </c>
      <c r="AK43" s="52" t="str">
        <f t="shared" si="332"/>
        <v/>
      </c>
      <c r="AL43" s="53" t="str">
        <f t="shared" si="333"/>
        <v/>
      </c>
      <c r="AM43" s="53" t="str">
        <f t="shared" si="334"/>
        <v/>
      </c>
      <c r="AN43" s="150" t="str">
        <f t="shared" si="335"/>
        <v/>
      </c>
      <c r="AO43" s="127" t="str">
        <f t="shared" si="336"/>
        <v/>
      </c>
      <c r="AP43" s="191">
        <f t="shared" si="337"/>
        <v>10</v>
      </c>
      <c r="AQ43" s="53" t="str">
        <f t="shared" si="338"/>
        <v>1</v>
      </c>
      <c r="AR43" s="181">
        <f t="shared" si="339"/>
        <v>10</v>
      </c>
      <c r="AS43" s="159">
        <f t="shared" si="340"/>
        <v>50</v>
      </c>
      <c r="AT43" s="127">
        <f t="shared" si="341"/>
        <v>60</v>
      </c>
      <c r="AU43" s="130">
        <v>283</v>
      </c>
      <c r="AV43" s="55" t="str">
        <f t="shared" si="342"/>
        <v/>
      </c>
      <c r="AW43" s="53" t="str">
        <f t="shared" si="343"/>
        <v/>
      </c>
      <c r="AX43" s="53" t="str">
        <f t="shared" si="344"/>
        <v/>
      </c>
      <c r="AY43" s="53" t="str">
        <f t="shared" si="345"/>
        <v/>
      </c>
      <c r="AZ43" s="124" t="str">
        <f t="shared" si="346"/>
        <v/>
      </c>
      <c r="BA43" s="52" t="str">
        <f t="shared" si="347"/>
        <v/>
      </c>
      <c r="BB43" s="53" t="str">
        <f t="shared" si="348"/>
        <v/>
      </c>
      <c r="BC43" s="53" t="str">
        <f t="shared" si="349"/>
        <v/>
      </c>
      <c r="BD43" s="53" t="str">
        <f t="shared" si="350"/>
        <v/>
      </c>
      <c r="BE43" s="124" t="str">
        <f t="shared" si="351"/>
        <v/>
      </c>
      <c r="BF43" s="52">
        <f t="shared" si="352"/>
        <v>283</v>
      </c>
      <c r="BG43" s="53">
        <f t="shared" si="353"/>
        <v>4</v>
      </c>
      <c r="BH43" s="53" t="str">
        <f t="shared" si="354"/>
        <v/>
      </c>
      <c r="BI43" s="53">
        <f t="shared" si="355"/>
        <v>33</v>
      </c>
      <c r="BJ43" s="54">
        <f t="shared" si="356"/>
        <v>33</v>
      </c>
      <c r="BK43" s="52" t="str">
        <f t="shared" si="357"/>
        <v/>
      </c>
      <c r="BL43" s="53" t="str">
        <f t="shared" si="358"/>
        <v/>
      </c>
      <c r="BM43" s="53" t="str">
        <f t="shared" si="359"/>
        <v/>
      </c>
      <c r="BN43" s="53" t="str">
        <f t="shared" si="360"/>
        <v/>
      </c>
      <c r="BO43" s="54" t="str">
        <f t="shared" si="361"/>
        <v/>
      </c>
      <c r="BP43" s="52" t="str">
        <f t="shared" si="362"/>
        <v/>
      </c>
      <c r="BQ43" s="53" t="str">
        <f t="shared" si="363"/>
        <v/>
      </c>
      <c r="BR43" s="53" t="str">
        <f t="shared" si="364"/>
        <v/>
      </c>
      <c r="BS43" s="53" t="str">
        <f t="shared" si="365"/>
        <v/>
      </c>
      <c r="BT43" s="54" t="str">
        <f t="shared" si="366"/>
        <v/>
      </c>
      <c r="BU43" s="52" t="str">
        <f t="shared" si="367"/>
        <v/>
      </c>
      <c r="BV43" s="53" t="str">
        <f t="shared" si="368"/>
        <v/>
      </c>
      <c r="BW43" s="53" t="str">
        <f t="shared" si="369"/>
        <v/>
      </c>
      <c r="BX43" s="53" t="str">
        <f t="shared" si="370"/>
        <v/>
      </c>
      <c r="BY43" s="54" t="str">
        <f t="shared" si="371"/>
        <v/>
      </c>
      <c r="BZ43" s="165">
        <f t="shared" si="599"/>
        <v>11</v>
      </c>
      <c r="CA43" s="53" t="str">
        <f t="shared" si="372"/>
        <v>4</v>
      </c>
      <c r="CB43" s="181">
        <f t="shared" si="373"/>
        <v>10</v>
      </c>
      <c r="CC43" s="127">
        <f t="shared" si="374"/>
        <v>33</v>
      </c>
      <c r="CD43" s="127">
        <f t="shared" si="375"/>
        <v>43</v>
      </c>
      <c r="CE43" s="130">
        <v>345</v>
      </c>
      <c r="CF43" s="55" t="str">
        <f t="shared" si="376"/>
        <v/>
      </c>
      <c r="CG43" s="53" t="str">
        <f t="shared" si="377"/>
        <v/>
      </c>
      <c r="CH43" s="53" t="str">
        <f t="shared" si="378"/>
        <v/>
      </c>
      <c r="CI43" s="53" t="str">
        <f t="shared" si="379"/>
        <v/>
      </c>
      <c r="CJ43" s="124" t="str">
        <f t="shared" si="380"/>
        <v/>
      </c>
      <c r="CK43" s="52" t="str">
        <f t="shared" si="381"/>
        <v/>
      </c>
      <c r="CL43" s="53" t="str">
        <f t="shared" si="382"/>
        <v/>
      </c>
      <c r="CM43" s="53" t="str">
        <f t="shared" si="383"/>
        <v/>
      </c>
      <c r="CN43" s="53" t="str">
        <f t="shared" si="384"/>
        <v/>
      </c>
      <c r="CO43" s="124" t="str">
        <f t="shared" si="385"/>
        <v/>
      </c>
      <c r="CP43" s="52">
        <f t="shared" si="386"/>
        <v>345</v>
      </c>
      <c r="CQ43" s="53">
        <f t="shared" si="387"/>
        <v>4</v>
      </c>
      <c r="CR43" s="53" t="str">
        <f t="shared" si="388"/>
        <v/>
      </c>
      <c r="CS43" s="53">
        <f t="shared" si="389"/>
        <v>33</v>
      </c>
      <c r="CT43" s="54">
        <f t="shared" si="390"/>
        <v>33</v>
      </c>
      <c r="CU43" s="52" t="str">
        <f t="shared" si="391"/>
        <v/>
      </c>
      <c r="CV43" s="53" t="str">
        <f t="shared" si="392"/>
        <v/>
      </c>
      <c r="CW43" s="53" t="str">
        <f t="shared" si="393"/>
        <v/>
      </c>
      <c r="CX43" s="53" t="str">
        <f t="shared" si="394"/>
        <v/>
      </c>
      <c r="CY43" s="54" t="str">
        <f t="shared" si="395"/>
        <v/>
      </c>
      <c r="CZ43" s="52" t="str">
        <f t="shared" si="396"/>
        <v/>
      </c>
      <c r="DA43" s="53" t="str">
        <f t="shared" si="397"/>
        <v/>
      </c>
      <c r="DB43" s="53" t="str">
        <f t="shared" si="398"/>
        <v/>
      </c>
      <c r="DC43" s="53" t="str">
        <f t="shared" si="399"/>
        <v/>
      </c>
      <c r="DD43" s="54" t="str">
        <f t="shared" si="400"/>
        <v/>
      </c>
      <c r="DE43" s="52" t="str">
        <f t="shared" si="401"/>
        <v/>
      </c>
      <c r="DF43" s="53" t="str">
        <f t="shared" si="402"/>
        <v/>
      </c>
      <c r="DG43" s="53" t="str">
        <f t="shared" si="403"/>
        <v/>
      </c>
      <c r="DH43" s="53" t="str">
        <f t="shared" si="300"/>
        <v/>
      </c>
      <c r="DI43" s="54" t="str">
        <f t="shared" si="404"/>
        <v/>
      </c>
      <c r="DJ43" s="165">
        <f t="shared" si="405"/>
        <v>11</v>
      </c>
      <c r="DK43" s="53" t="str">
        <f t="shared" si="406"/>
        <v>4</v>
      </c>
      <c r="DL43" s="181">
        <f t="shared" si="407"/>
        <v>10</v>
      </c>
      <c r="DM43" s="159">
        <f t="shared" si="408"/>
        <v>33</v>
      </c>
      <c r="DN43" s="127">
        <f t="shared" si="409"/>
        <v>43</v>
      </c>
      <c r="DO43" s="130">
        <v>533</v>
      </c>
      <c r="DP43" s="55" t="str">
        <f t="shared" si="410"/>
        <v/>
      </c>
      <c r="DQ43" s="53" t="str">
        <f t="shared" si="411"/>
        <v/>
      </c>
      <c r="DR43" s="53" t="str">
        <f t="shared" si="412"/>
        <v/>
      </c>
      <c r="DS43" s="53" t="str">
        <f t="shared" si="413"/>
        <v/>
      </c>
      <c r="DT43" s="124" t="str">
        <f t="shared" si="414"/>
        <v/>
      </c>
      <c r="DU43" s="52" t="str">
        <f t="shared" si="415"/>
        <v/>
      </c>
      <c r="DV43" s="53" t="str">
        <f t="shared" si="416"/>
        <v/>
      </c>
      <c r="DW43" s="53" t="str">
        <f t="shared" si="417"/>
        <v/>
      </c>
      <c r="DX43" s="53" t="str">
        <f t="shared" si="418"/>
        <v/>
      </c>
      <c r="DY43" s="124" t="str">
        <f t="shared" si="419"/>
        <v/>
      </c>
      <c r="DZ43" s="52">
        <f t="shared" si="420"/>
        <v>533</v>
      </c>
      <c r="EA43" s="53">
        <f t="shared" si="421"/>
        <v>3</v>
      </c>
      <c r="EB43" s="53" t="str">
        <f t="shared" si="422"/>
        <v/>
      </c>
      <c r="EC43" s="53">
        <f t="shared" si="423"/>
        <v>36</v>
      </c>
      <c r="ED43" s="57">
        <f t="shared" si="424"/>
        <v>36</v>
      </c>
      <c r="EE43" s="52" t="str">
        <f t="shared" si="425"/>
        <v/>
      </c>
      <c r="EF43" s="53" t="str">
        <f t="shared" si="426"/>
        <v/>
      </c>
      <c r="EG43" s="53" t="str">
        <f t="shared" si="427"/>
        <v/>
      </c>
      <c r="EH43" s="53" t="str">
        <f t="shared" si="428"/>
        <v/>
      </c>
      <c r="EI43" s="57" t="str">
        <f t="shared" si="429"/>
        <v/>
      </c>
      <c r="EJ43" s="52" t="str">
        <f t="shared" si="430"/>
        <v/>
      </c>
      <c r="EK43" s="53" t="str">
        <f t="shared" si="431"/>
        <v/>
      </c>
      <c r="EL43" s="53" t="str">
        <f t="shared" si="432"/>
        <v/>
      </c>
      <c r="EM43" s="53" t="str">
        <f t="shared" si="433"/>
        <v/>
      </c>
      <c r="EN43" s="57" t="str">
        <f t="shared" si="434"/>
        <v/>
      </c>
      <c r="EO43" s="52" t="str">
        <f t="shared" si="435"/>
        <v/>
      </c>
      <c r="EP43" s="53" t="str">
        <f t="shared" si="436"/>
        <v/>
      </c>
      <c r="EQ43" s="53" t="str">
        <f t="shared" si="437"/>
        <v/>
      </c>
      <c r="ER43" s="53" t="str">
        <f t="shared" si="438"/>
        <v/>
      </c>
      <c r="ES43" s="54" t="str">
        <f t="shared" si="439"/>
        <v/>
      </c>
      <c r="ET43" s="165">
        <f t="shared" si="440"/>
        <v>13</v>
      </c>
      <c r="EU43" s="53" t="str">
        <f t="shared" si="441"/>
        <v>3</v>
      </c>
      <c r="EV43" s="181">
        <f t="shared" si="442"/>
        <v>10</v>
      </c>
      <c r="EW43" s="159">
        <f t="shared" si="443"/>
        <v>36</v>
      </c>
      <c r="EX43" s="127">
        <f t="shared" si="444"/>
        <v>46</v>
      </c>
      <c r="EY43" s="130">
        <v>171</v>
      </c>
      <c r="EZ43" s="55" t="str">
        <f t="shared" si="445"/>
        <v/>
      </c>
      <c r="FA43" s="53" t="str">
        <f t="shared" si="446"/>
        <v/>
      </c>
      <c r="FB43" s="53" t="str">
        <f t="shared" si="447"/>
        <v/>
      </c>
      <c r="FC43" s="53" t="str">
        <f t="shared" si="448"/>
        <v/>
      </c>
      <c r="FD43" s="124" t="str">
        <f t="shared" si="449"/>
        <v/>
      </c>
      <c r="FE43" s="52" t="str">
        <f t="shared" si="450"/>
        <v/>
      </c>
      <c r="FF43" s="53" t="str">
        <f t="shared" si="451"/>
        <v/>
      </c>
      <c r="FG43" s="53" t="str">
        <f t="shared" si="452"/>
        <v/>
      </c>
      <c r="FH43" s="53" t="str">
        <f t="shared" si="453"/>
        <v/>
      </c>
      <c r="FI43" s="124" t="str">
        <f t="shared" si="454"/>
        <v/>
      </c>
      <c r="FJ43" s="52">
        <f t="shared" si="455"/>
        <v>171</v>
      </c>
      <c r="FK43" s="53">
        <f t="shared" si="456"/>
        <v>8</v>
      </c>
      <c r="FL43" s="53" t="str">
        <f t="shared" si="457"/>
        <v/>
      </c>
      <c r="FM43" s="53">
        <f t="shared" si="458"/>
        <v>22</v>
      </c>
      <c r="FN43" s="57">
        <f t="shared" si="459"/>
        <v>22</v>
      </c>
      <c r="FO43" s="52" t="str">
        <f t="shared" si="460"/>
        <v/>
      </c>
      <c r="FP43" s="53" t="str">
        <f t="shared" si="461"/>
        <v/>
      </c>
      <c r="FQ43" s="53" t="str">
        <f t="shared" si="462"/>
        <v/>
      </c>
      <c r="FR43" s="53" t="str">
        <f t="shared" si="463"/>
        <v/>
      </c>
      <c r="FS43" s="57" t="str">
        <f t="shared" si="464"/>
        <v/>
      </c>
      <c r="FT43" s="52" t="str">
        <f t="shared" si="465"/>
        <v/>
      </c>
      <c r="FU43" s="53" t="str">
        <f t="shared" si="466"/>
        <v/>
      </c>
      <c r="FV43" s="53" t="str">
        <f t="shared" si="467"/>
        <v/>
      </c>
      <c r="FW43" s="53" t="str">
        <f t="shared" si="468"/>
        <v/>
      </c>
      <c r="FX43" s="57" t="str">
        <f t="shared" si="469"/>
        <v/>
      </c>
      <c r="FY43" s="52" t="str">
        <f t="shared" si="470"/>
        <v/>
      </c>
      <c r="FZ43" s="53" t="str">
        <f t="shared" si="471"/>
        <v/>
      </c>
      <c r="GA43" s="53" t="str">
        <f t="shared" si="472"/>
        <v/>
      </c>
      <c r="GB43" s="53" t="str">
        <f t="shared" si="473"/>
        <v/>
      </c>
      <c r="GC43" s="57" t="str">
        <f t="shared" si="474"/>
        <v/>
      </c>
      <c r="GD43" s="165">
        <f t="shared" si="475"/>
        <v>12</v>
      </c>
      <c r="GE43" s="53" t="str">
        <f t="shared" si="476"/>
        <v>8</v>
      </c>
      <c r="GF43" s="181">
        <f t="shared" si="477"/>
        <v>10</v>
      </c>
      <c r="GG43" s="159">
        <f t="shared" si="478"/>
        <v>22</v>
      </c>
      <c r="GH43" s="127">
        <f t="shared" si="479"/>
        <v>32</v>
      </c>
      <c r="GI43" s="130">
        <v>167</v>
      </c>
      <c r="GJ43" s="55" t="str">
        <f t="shared" si="480"/>
        <v/>
      </c>
      <c r="GK43" s="53" t="str">
        <f t="shared" si="481"/>
        <v/>
      </c>
      <c r="GL43" s="53" t="str">
        <f t="shared" si="482"/>
        <v/>
      </c>
      <c r="GM43" s="53" t="str">
        <f t="shared" si="483"/>
        <v/>
      </c>
      <c r="GN43" s="124" t="str">
        <f t="shared" si="484"/>
        <v/>
      </c>
      <c r="GO43" s="52" t="str">
        <f t="shared" si="485"/>
        <v/>
      </c>
      <c r="GP43" s="53" t="str">
        <f t="shared" si="486"/>
        <v/>
      </c>
      <c r="GQ43" s="53" t="str">
        <f t="shared" si="487"/>
        <v/>
      </c>
      <c r="GR43" s="53" t="str">
        <f t="shared" si="488"/>
        <v/>
      </c>
      <c r="GS43" s="124" t="str">
        <f t="shared" si="489"/>
        <v/>
      </c>
      <c r="GT43" s="52">
        <f t="shared" si="490"/>
        <v>167</v>
      </c>
      <c r="GU43" s="53">
        <f t="shared" si="491"/>
        <v>4</v>
      </c>
      <c r="GV43" s="53" t="str">
        <f t="shared" si="492"/>
        <v/>
      </c>
      <c r="GW43" s="53">
        <f t="shared" si="493"/>
        <v>33</v>
      </c>
      <c r="GX43" s="54">
        <f t="shared" si="494"/>
        <v>33</v>
      </c>
      <c r="GY43" s="52" t="str">
        <f t="shared" si="495"/>
        <v/>
      </c>
      <c r="GZ43" s="53" t="str">
        <f t="shared" si="496"/>
        <v/>
      </c>
      <c r="HA43" s="53" t="str">
        <f t="shared" si="497"/>
        <v/>
      </c>
      <c r="HB43" s="53" t="str">
        <f t="shared" si="498"/>
        <v/>
      </c>
      <c r="HC43" s="54" t="str">
        <f t="shared" si="499"/>
        <v/>
      </c>
      <c r="HD43" s="52" t="str">
        <f t="shared" si="500"/>
        <v/>
      </c>
      <c r="HE43" s="53" t="str">
        <f t="shared" si="501"/>
        <v/>
      </c>
      <c r="HF43" s="53" t="str">
        <f t="shared" si="502"/>
        <v/>
      </c>
      <c r="HG43" s="53" t="str">
        <f t="shared" si="503"/>
        <v/>
      </c>
      <c r="HH43" s="54" t="str">
        <f t="shared" si="504"/>
        <v/>
      </c>
      <c r="HI43" s="52" t="str">
        <f t="shared" si="505"/>
        <v/>
      </c>
      <c r="HJ43" s="53" t="str">
        <f t="shared" si="506"/>
        <v/>
      </c>
      <c r="HK43" s="53" t="str">
        <f t="shared" si="507"/>
        <v/>
      </c>
      <c r="HL43" s="53" t="str">
        <f t="shared" si="508"/>
        <v/>
      </c>
      <c r="HM43" s="54" t="str">
        <f t="shared" si="509"/>
        <v/>
      </c>
      <c r="HN43" s="165">
        <f t="shared" si="510"/>
        <v>9</v>
      </c>
      <c r="HO43" s="53" t="str">
        <f t="shared" si="511"/>
        <v>4</v>
      </c>
      <c r="HP43" s="181">
        <f t="shared" si="512"/>
        <v>10</v>
      </c>
      <c r="HQ43" s="159">
        <f t="shared" si="513"/>
        <v>33</v>
      </c>
      <c r="HR43" s="127">
        <f t="shared" si="514"/>
        <v>43</v>
      </c>
      <c r="HS43" s="130">
        <v>175</v>
      </c>
      <c r="HT43" s="55" t="str">
        <f t="shared" si="515"/>
        <v/>
      </c>
      <c r="HU43" s="53" t="str">
        <f t="shared" si="516"/>
        <v/>
      </c>
      <c r="HV43" s="53" t="str">
        <f t="shared" si="517"/>
        <v/>
      </c>
      <c r="HW43" s="53" t="str">
        <f t="shared" si="518"/>
        <v/>
      </c>
      <c r="HX43" s="124" t="str">
        <f t="shared" si="519"/>
        <v/>
      </c>
      <c r="HY43" s="52" t="str">
        <f t="shared" si="520"/>
        <v/>
      </c>
      <c r="HZ43" s="53" t="str">
        <f t="shared" si="521"/>
        <v/>
      </c>
      <c r="IA43" s="53" t="str">
        <f t="shared" si="522"/>
        <v/>
      </c>
      <c r="IB43" s="53" t="str">
        <f t="shared" si="523"/>
        <v/>
      </c>
      <c r="IC43" s="124" t="str">
        <f t="shared" si="524"/>
        <v/>
      </c>
      <c r="ID43" s="52">
        <f t="shared" si="525"/>
        <v>175</v>
      </c>
      <c r="IE43" s="53">
        <f t="shared" si="526"/>
        <v>11</v>
      </c>
      <c r="IF43" s="53" t="str">
        <f t="shared" si="527"/>
        <v/>
      </c>
      <c r="IG43" s="53">
        <f t="shared" si="528"/>
        <v>16</v>
      </c>
      <c r="IH43" s="54">
        <f t="shared" si="529"/>
        <v>16</v>
      </c>
      <c r="II43" s="52" t="str">
        <f t="shared" si="530"/>
        <v/>
      </c>
      <c r="IJ43" s="53" t="str">
        <f t="shared" si="531"/>
        <v/>
      </c>
      <c r="IK43" s="53" t="str">
        <f t="shared" si="532"/>
        <v/>
      </c>
      <c r="IL43" s="53" t="str">
        <f t="shared" si="533"/>
        <v/>
      </c>
      <c r="IM43" s="54" t="str">
        <f t="shared" si="534"/>
        <v/>
      </c>
      <c r="IN43" s="52" t="str">
        <f t="shared" si="535"/>
        <v/>
      </c>
      <c r="IO43" s="53" t="str">
        <f t="shared" si="536"/>
        <v/>
      </c>
      <c r="IP43" s="53" t="str">
        <f t="shared" si="537"/>
        <v/>
      </c>
      <c r="IQ43" s="53" t="str">
        <f t="shared" si="538"/>
        <v/>
      </c>
      <c r="IR43" s="54" t="str">
        <f t="shared" si="539"/>
        <v/>
      </c>
      <c r="IS43" s="52" t="str">
        <f t="shared" si="540"/>
        <v/>
      </c>
      <c r="IT43" s="53" t="str">
        <f t="shared" si="541"/>
        <v/>
      </c>
      <c r="IU43" s="53" t="str">
        <f>IF($G43="6",IF(IF(IT43&lt;&gt;"",IF(MAX(COUNTIF($IT$6:$IT$117,$IT$6:$IT$117))&gt;1,"x",""),"")&lt;&gt;"",IT43+1,""),IF(IS43=0,"",IF(IF(IT43&lt;&gt;"",IF(MAX(COUNTIF(IT$6:$IT$117,$IT$6:$IT$117))&gt;1,"x",""),"")&lt;&gt;"",IT43+1,"")))</f>
        <v/>
      </c>
      <c r="IV43" s="53" t="str">
        <f t="shared" si="542"/>
        <v/>
      </c>
      <c r="IW43" s="54" t="str">
        <f t="shared" si="543"/>
        <v/>
      </c>
      <c r="IX43" s="165">
        <f t="shared" si="544"/>
        <v>13</v>
      </c>
      <c r="IY43" s="53" t="str">
        <f t="shared" si="545"/>
        <v>11</v>
      </c>
      <c r="IZ43" s="181">
        <f t="shared" si="546"/>
        <v>10</v>
      </c>
      <c r="JA43" s="159">
        <f t="shared" si="547"/>
        <v>16</v>
      </c>
      <c r="JB43" s="127">
        <f t="shared" si="548"/>
        <v>26</v>
      </c>
      <c r="JC43" s="130"/>
      <c r="JD43" s="55" t="str">
        <f t="shared" si="549"/>
        <v/>
      </c>
      <c r="JE43" s="53" t="str">
        <f t="shared" si="550"/>
        <v/>
      </c>
      <c r="JF43" s="53" t="str">
        <f t="shared" si="551"/>
        <v/>
      </c>
      <c r="JG43" s="53" t="str">
        <f t="shared" si="552"/>
        <v/>
      </c>
      <c r="JH43" s="124" t="str">
        <f t="shared" si="553"/>
        <v/>
      </c>
      <c r="JI43" s="52" t="str">
        <f t="shared" si="554"/>
        <v/>
      </c>
      <c r="JJ43" s="53" t="str">
        <f t="shared" si="555"/>
        <v/>
      </c>
      <c r="JK43" s="53" t="str">
        <f t="shared" si="556"/>
        <v/>
      </c>
      <c r="JL43" s="53" t="str">
        <f t="shared" si="557"/>
        <v/>
      </c>
      <c r="JM43" s="124" t="str">
        <f t="shared" si="558"/>
        <v/>
      </c>
      <c r="JN43" s="52" t="str">
        <f t="shared" si="559"/>
        <v/>
      </c>
      <c r="JO43" s="53" t="str">
        <f t="shared" si="560"/>
        <v/>
      </c>
      <c r="JP43" s="53" t="str">
        <f t="shared" si="561"/>
        <v/>
      </c>
      <c r="JQ43" s="53" t="str">
        <f t="shared" si="301"/>
        <v/>
      </c>
      <c r="JR43" s="54" t="str">
        <f t="shared" si="562"/>
        <v/>
      </c>
      <c r="JS43" s="52" t="str">
        <f t="shared" si="563"/>
        <v/>
      </c>
      <c r="JT43" s="53" t="str">
        <f t="shared" si="564"/>
        <v/>
      </c>
      <c r="JU43" s="53" t="str">
        <f t="shared" si="565"/>
        <v/>
      </c>
      <c r="JV43" s="53" t="str">
        <f t="shared" si="566"/>
        <v/>
      </c>
      <c r="JW43" s="54" t="str">
        <f t="shared" si="567"/>
        <v/>
      </c>
      <c r="JX43" s="52" t="str">
        <f t="shared" si="568"/>
        <v/>
      </c>
      <c r="JY43" s="53" t="str">
        <f t="shared" si="569"/>
        <v/>
      </c>
      <c r="JZ43" s="53" t="str">
        <f t="shared" si="570"/>
        <v/>
      </c>
      <c r="KA43" s="53" t="str">
        <f t="shared" si="571"/>
        <v/>
      </c>
      <c r="KB43" s="54" t="str">
        <f t="shared" si="572"/>
        <v/>
      </c>
      <c r="KC43" s="52" t="str">
        <f t="shared" si="573"/>
        <v/>
      </c>
      <c r="KD43" s="53" t="str">
        <f t="shared" si="574"/>
        <v/>
      </c>
      <c r="KE43" s="53" t="str">
        <f t="shared" si="575"/>
        <v/>
      </c>
      <c r="KF43" s="53" t="str">
        <f t="shared" si="576"/>
        <v/>
      </c>
      <c r="KG43" s="54" t="str">
        <f t="shared" si="577"/>
        <v/>
      </c>
      <c r="KH43" s="165">
        <f t="shared" si="578"/>
        <v>10</v>
      </c>
      <c r="KI43" s="53" t="str">
        <f t="shared" si="579"/>
        <v/>
      </c>
      <c r="KJ43" s="181" t="str">
        <f t="shared" si="580"/>
        <v/>
      </c>
      <c r="KK43" s="159">
        <f t="shared" si="581"/>
        <v>0</v>
      </c>
      <c r="KL43" s="332" t="str">
        <f t="shared" si="582"/>
        <v/>
      </c>
      <c r="KM43" s="86"/>
      <c r="KN43" s="60">
        <f t="shared" si="583"/>
        <v>16</v>
      </c>
      <c r="KO43" s="60">
        <f t="shared" si="584"/>
        <v>293</v>
      </c>
      <c r="KP43" s="201"/>
      <c r="KQ43" s="61">
        <f t="shared" si="297"/>
        <v>277</v>
      </c>
      <c r="KR43" s="61" t="str">
        <f t="shared" si="585"/>
        <v/>
      </c>
      <c r="KS43" s="61" t="str">
        <f t="shared" si="586"/>
        <v/>
      </c>
      <c r="KT43" s="61">
        <f t="shared" si="587"/>
        <v>277</v>
      </c>
      <c r="KU43" s="61" t="str">
        <f t="shared" si="588"/>
        <v/>
      </c>
      <c r="KV43" s="61" t="str">
        <f t="shared" si="589"/>
        <v/>
      </c>
      <c r="KW43" s="61" t="str">
        <f t="shared" si="590"/>
        <v/>
      </c>
      <c r="KX43" s="62">
        <f t="shared" si="591"/>
        <v>3</v>
      </c>
      <c r="KY43" s="84"/>
      <c r="KZ43" s="59">
        <f t="shared" si="592"/>
        <v>0</v>
      </c>
      <c r="LA43" s="60">
        <f t="shared" si="593"/>
        <v>293</v>
      </c>
      <c r="LB43" s="201"/>
      <c r="LC43" s="61">
        <f t="shared" si="594"/>
        <v>293</v>
      </c>
      <c r="LD43" s="61">
        <f t="shared" si="595"/>
        <v>293</v>
      </c>
      <c r="LE43" s="61" t="str">
        <f t="shared" si="596"/>
        <v/>
      </c>
      <c r="LF43" s="61" t="str">
        <f t="shared" si="597"/>
        <v/>
      </c>
      <c r="LG43" s="148">
        <f t="shared" si="598"/>
        <v>5</v>
      </c>
      <c r="LH43" s="87"/>
      <c r="LI43" s="185">
        <f t="shared" ref="LI43:LI74" si="600">COUNTA(K43,AU43,CE43,DO43,EY43,GI43,HS43,JC43)</f>
        <v>7</v>
      </c>
      <c r="LJ43" s="87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</row>
    <row r="44" spans="1:381" s="1" customFormat="1" ht="15" x14ac:dyDescent="0.2">
      <c r="A44" s="35"/>
      <c r="B44" s="45">
        <v>39</v>
      </c>
      <c r="C44" s="47" t="s">
        <v>167</v>
      </c>
      <c r="D44" s="47" t="s">
        <v>170</v>
      </c>
      <c r="E44" s="161">
        <v>23866</v>
      </c>
      <c r="F44" s="50">
        <v>307</v>
      </c>
      <c r="G44" s="49" t="s">
        <v>98</v>
      </c>
      <c r="H44" s="50" t="str">
        <f t="shared" si="304"/>
        <v>Modified</v>
      </c>
      <c r="I44" s="186">
        <f t="shared" si="305"/>
        <v>295</v>
      </c>
      <c r="J44" s="51" t="str">
        <f t="shared" si="306"/>
        <v/>
      </c>
      <c r="K44" s="120">
        <v>496</v>
      </c>
      <c r="L44" s="52" t="str">
        <f t="shared" si="307"/>
        <v/>
      </c>
      <c r="M44" s="53" t="str">
        <f t="shared" si="308"/>
        <v/>
      </c>
      <c r="N44" s="53" t="str">
        <f t="shared" si="309"/>
        <v/>
      </c>
      <c r="O44" s="53" t="str">
        <f t="shared" si="310"/>
        <v/>
      </c>
      <c r="P44" s="127" t="str">
        <f t="shared" si="311"/>
        <v/>
      </c>
      <c r="Q44" s="52" t="str">
        <f t="shared" si="312"/>
        <v/>
      </c>
      <c r="R44" s="53" t="str">
        <f t="shared" si="313"/>
        <v/>
      </c>
      <c r="S44" s="53" t="str">
        <f t="shared" si="314"/>
        <v/>
      </c>
      <c r="T44" s="53" t="str">
        <f t="shared" si="315"/>
        <v/>
      </c>
      <c r="U44" s="127" t="str">
        <f t="shared" si="316"/>
        <v/>
      </c>
      <c r="V44" s="52">
        <f t="shared" si="317"/>
        <v>496</v>
      </c>
      <c r="W44" s="53">
        <f t="shared" si="318"/>
        <v>6</v>
      </c>
      <c r="X44" s="53" t="str">
        <f t="shared" si="319"/>
        <v/>
      </c>
      <c r="Y44" s="53">
        <f t="shared" si="320"/>
        <v>27</v>
      </c>
      <c r="Z44" s="127">
        <f t="shared" si="321"/>
        <v>27</v>
      </c>
      <c r="AA44" s="52" t="str">
        <f t="shared" si="322"/>
        <v/>
      </c>
      <c r="AB44" s="53" t="str">
        <f t="shared" si="323"/>
        <v/>
      </c>
      <c r="AC44" s="53" t="str">
        <f t="shared" si="324"/>
        <v/>
      </c>
      <c r="AD44" s="53" t="str">
        <f t="shared" si="325"/>
        <v/>
      </c>
      <c r="AE44" s="127" t="str">
        <f t="shared" si="326"/>
        <v/>
      </c>
      <c r="AF44" s="52" t="str">
        <f t="shared" si="327"/>
        <v/>
      </c>
      <c r="AG44" s="53" t="str">
        <f t="shared" si="328"/>
        <v/>
      </c>
      <c r="AH44" s="53" t="str">
        <f t="shared" si="329"/>
        <v/>
      </c>
      <c r="AI44" s="53" t="str">
        <f t="shared" si="330"/>
        <v/>
      </c>
      <c r="AJ44" s="127" t="str">
        <f t="shared" si="331"/>
        <v/>
      </c>
      <c r="AK44" s="52" t="str">
        <f t="shared" si="332"/>
        <v/>
      </c>
      <c r="AL44" s="53" t="str">
        <f t="shared" si="333"/>
        <v/>
      </c>
      <c r="AM44" s="53" t="str">
        <f t="shared" si="334"/>
        <v/>
      </c>
      <c r="AN44" s="150" t="str">
        <f t="shared" si="335"/>
        <v/>
      </c>
      <c r="AO44" s="127" t="str">
        <f t="shared" si="336"/>
        <v/>
      </c>
      <c r="AP44" s="191">
        <f t="shared" si="337"/>
        <v>10</v>
      </c>
      <c r="AQ44" s="53" t="str">
        <f t="shared" si="338"/>
        <v>6</v>
      </c>
      <c r="AR44" s="181">
        <f t="shared" si="339"/>
        <v>10</v>
      </c>
      <c r="AS44" s="159">
        <f t="shared" si="340"/>
        <v>27</v>
      </c>
      <c r="AT44" s="127">
        <f t="shared" si="341"/>
        <v>37</v>
      </c>
      <c r="AU44" s="130">
        <v>160</v>
      </c>
      <c r="AV44" s="55" t="str">
        <f t="shared" si="342"/>
        <v/>
      </c>
      <c r="AW44" s="53" t="str">
        <f t="shared" si="343"/>
        <v/>
      </c>
      <c r="AX44" s="53" t="str">
        <f t="shared" si="344"/>
        <v/>
      </c>
      <c r="AY44" s="53" t="str">
        <f t="shared" si="345"/>
        <v/>
      </c>
      <c r="AZ44" s="124" t="str">
        <f t="shared" si="346"/>
        <v/>
      </c>
      <c r="BA44" s="52" t="str">
        <f t="shared" si="347"/>
        <v/>
      </c>
      <c r="BB44" s="53" t="str">
        <f t="shared" si="348"/>
        <v/>
      </c>
      <c r="BC44" s="53" t="str">
        <f t="shared" si="349"/>
        <v/>
      </c>
      <c r="BD44" s="53" t="str">
        <f t="shared" si="350"/>
        <v/>
      </c>
      <c r="BE44" s="124" t="str">
        <f t="shared" si="351"/>
        <v/>
      </c>
      <c r="BF44" s="52">
        <f t="shared" si="352"/>
        <v>160</v>
      </c>
      <c r="BG44" s="53">
        <f t="shared" si="353"/>
        <v>9</v>
      </c>
      <c r="BH44" s="53" t="str">
        <f t="shared" si="354"/>
        <v/>
      </c>
      <c r="BI44" s="53">
        <f t="shared" si="355"/>
        <v>20</v>
      </c>
      <c r="BJ44" s="54">
        <f t="shared" si="356"/>
        <v>20</v>
      </c>
      <c r="BK44" s="52" t="str">
        <f t="shared" si="357"/>
        <v/>
      </c>
      <c r="BL44" s="53" t="str">
        <f t="shared" si="358"/>
        <v/>
      </c>
      <c r="BM44" s="53" t="str">
        <f t="shared" si="359"/>
        <v/>
      </c>
      <c r="BN44" s="53" t="str">
        <f t="shared" si="360"/>
        <v/>
      </c>
      <c r="BO44" s="54" t="str">
        <f t="shared" si="361"/>
        <v/>
      </c>
      <c r="BP44" s="52" t="str">
        <f t="shared" si="362"/>
        <v/>
      </c>
      <c r="BQ44" s="53" t="str">
        <f t="shared" si="363"/>
        <v/>
      </c>
      <c r="BR44" s="53" t="str">
        <f t="shared" si="364"/>
        <v/>
      </c>
      <c r="BS44" s="53" t="str">
        <f t="shared" si="365"/>
        <v/>
      </c>
      <c r="BT44" s="54" t="str">
        <f t="shared" si="366"/>
        <v/>
      </c>
      <c r="BU44" s="52" t="str">
        <f t="shared" si="367"/>
        <v/>
      </c>
      <c r="BV44" s="53" t="str">
        <f t="shared" si="368"/>
        <v/>
      </c>
      <c r="BW44" s="53" t="str">
        <f t="shared" si="369"/>
        <v/>
      </c>
      <c r="BX44" s="53" t="str">
        <f t="shared" si="370"/>
        <v/>
      </c>
      <c r="BY44" s="54" t="str">
        <f t="shared" si="371"/>
        <v/>
      </c>
      <c r="BZ44" s="165">
        <f t="shared" si="599"/>
        <v>11</v>
      </c>
      <c r="CA44" s="53" t="str">
        <f t="shared" si="372"/>
        <v>9</v>
      </c>
      <c r="CB44" s="181">
        <f t="shared" si="373"/>
        <v>10</v>
      </c>
      <c r="CC44" s="127">
        <f t="shared" si="374"/>
        <v>20</v>
      </c>
      <c r="CD44" s="127">
        <f t="shared" si="375"/>
        <v>30</v>
      </c>
      <c r="CE44" s="130">
        <v>364</v>
      </c>
      <c r="CF44" s="55" t="str">
        <f t="shared" si="376"/>
        <v/>
      </c>
      <c r="CG44" s="53" t="str">
        <f t="shared" si="377"/>
        <v/>
      </c>
      <c r="CH44" s="53" t="str">
        <f t="shared" si="378"/>
        <v/>
      </c>
      <c r="CI44" s="53" t="str">
        <f t="shared" si="379"/>
        <v/>
      </c>
      <c r="CJ44" s="124" t="str">
        <f t="shared" si="380"/>
        <v/>
      </c>
      <c r="CK44" s="52" t="str">
        <f t="shared" si="381"/>
        <v/>
      </c>
      <c r="CL44" s="53" t="str">
        <f t="shared" si="382"/>
        <v/>
      </c>
      <c r="CM44" s="53" t="str">
        <f t="shared" si="383"/>
        <v/>
      </c>
      <c r="CN44" s="53" t="str">
        <f t="shared" si="384"/>
        <v/>
      </c>
      <c r="CO44" s="124" t="str">
        <f t="shared" si="385"/>
        <v/>
      </c>
      <c r="CP44" s="52">
        <f t="shared" si="386"/>
        <v>364</v>
      </c>
      <c r="CQ44" s="53">
        <f t="shared" si="387"/>
        <v>3</v>
      </c>
      <c r="CR44" s="53" t="str">
        <f t="shared" si="388"/>
        <v/>
      </c>
      <c r="CS44" s="53">
        <f t="shared" si="389"/>
        <v>36</v>
      </c>
      <c r="CT44" s="54">
        <f t="shared" si="390"/>
        <v>36</v>
      </c>
      <c r="CU44" s="52" t="str">
        <f t="shared" si="391"/>
        <v/>
      </c>
      <c r="CV44" s="53" t="str">
        <f t="shared" si="392"/>
        <v/>
      </c>
      <c r="CW44" s="53" t="str">
        <f t="shared" si="393"/>
        <v/>
      </c>
      <c r="CX44" s="53" t="str">
        <f t="shared" si="394"/>
        <v/>
      </c>
      <c r="CY44" s="54" t="str">
        <f t="shared" si="395"/>
        <v/>
      </c>
      <c r="CZ44" s="52" t="str">
        <f t="shared" si="396"/>
        <v/>
      </c>
      <c r="DA44" s="53" t="str">
        <f t="shared" si="397"/>
        <v/>
      </c>
      <c r="DB44" s="53" t="str">
        <f t="shared" si="398"/>
        <v/>
      </c>
      <c r="DC44" s="53" t="str">
        <f t="shared" si="399"/>
        <v/>
      </c>
      <c r="DD44" s="54" t="str">
        <f t="shared" si="400"/>
        <v/>
      </c>
      <c r="DE44" s="52" t="str">
        <f t="shared" si="401"/>
        <v/>
      </c>
      <c r="DF44" s="53" t="str">
        <f t="shared" si="402"/>
        <v/>
      </c>
      <c r="DG44" s="53" t="str">
        <f t="shared" si="403"/>
        <v/>
      </c>
      <c r="DH44" s="53" t="str">
        <f t="shared" si="300"/>
        <v/>
      </c>
      <c r="DI44" s="54" t="str">
        <f t="shared" si="404"/>
        <v/>
      </c>
      <c r="DJ44" s="165">
        <f t="shared" si="405"/>
        <v>11</v>
      </c>
      <c r="DK44" s="53" t="str">
        <f t="shared" si="406"/>
        <v>3</v>
      </c>
      <c r="DL44" s="181">
        <f t="shared" si="407"/>
        <v>10</v>
      </c>
      <c r="DM44" s="159">
        <f t="shared" si="408"/>
        <v>36</v>
      </c>
      <c r="DN44" s="127">
        <f t="shared" si="409"/>
        <v>46</v>
      </c>
      <c r="DO44" s="130">
        <v>392</v>
      </c>
      <c r="DP44" s="55" t="str">
        <f t="shared" si="410"/>
        <v/>
      </c>
      <c r="DQ44" s="53" t="str">
        <f t="shared" si="411"/>
        <v/>
      </c>
      <c r="DR44" s="53" t="str">
        <f t="shared" si="412"/>
        <v/>
      </c>
      <c r="DS44" s="53" t="str">
        <f t="shared" si="413"/>
        <v/>
      </c>
      <c r="DT44" s="124" t="str">
        <f t="shared" si="414"/>
        <v/>
      </c>
      <c r="DU44" s="52" t="str">
        <f t="shared" si="415"/>
        <v/>
      </c>
      <c r="DV44" s="53" t="str">
        <f t="shared" si="416"/>
        <v/>
      </c>
      <c r="DW44" s="53" t="str">
        <f t="shared" si="417"/>
        <v/>
      </c>
      <c r="DX44" s="53" t="str">
        <f t="shared" si="418"/>
        <v/>
      </c>
      <c r="DY44" s="124" t="str">
        <f t="shared" si="419"/>
        <v/>
      </c>
      <c r="DZ44" s="52">
        <f t="shared" si="420"/>
        <v>392</v>
      </c>
      <c r="EA44" s="53">
        <f t="shared" si="421"/>
        <v>8</v>
      </c>
      <c r="EB44" s="53" t="str">
        <f t="shared" si="422"/>
        <v/>
      </c>
      <c r="EC44" s="53">
        <f t="shared" si="423"/>
        <v>22</v>
      </c>
      <c r="ED44" s="57">
        <f t="shared" si="424"/>
        <v>22</v>
      </c>
      <c r="EE44" s="52" t="str">
        <f t="shared" si="425"/>
        <v/>
      </c>
      <c r="EF44" s="53" t="str">
        <f t="shared" si="426"/>
        <v/>
      </c>
      <c r="EG44" s="53" t="str">
        <f t="shared" si="427"/>
        <v/>
      </c>
      <c r="EH44" s="53" t="str">
        <f t="shared" si="428"/>
        <v/>
      </c>
      <c r="EI44" s="57" t="str">
        <f t="shared" si="429"/>
        <v/>
      </c>
      <c r="EJ44" s="52" t="str">
        <f t="shared" si="430"/>
        <v/>
      </c>
      <c r="EK44" s="53" t="str">
        <f t="shared" si="431"/>
        <v/>
      </c>
      <c r="EL44" s="53" t="str">
        <f t="shared" si="432"/>
        <v/>
      </c>
      <c r="EM44" s="53" t="str">
        <f t="shared" si="433"/>
        <v/>
      </c>
      <c r="EN44" s="57" t="str">
        <f t="shared" si="434"/>
        <v/>
      </c>
      <c r="EO44" s="52" t="str">
        <f t="shared" si="435"/>
        <v/>
      </c>
      <c r="EP44" s="53" t="str">
        <f t="shared" si="436"/>
        <v/>
      </c>
      <c r="EQ44" s="53" t="str">
        <f t="shared" si="437"/>
        <v/>
      </c>
      <c r="ER44" s="53" t="str">
        <f t="shared" si="438"/>
        <v/>
      </c>
      <c r="ES44" s="54" t="str">
        <f t="shared" si="439"/>
        <v/>
      </c>
      <c r="ET44" s="165">
        <f t="shared" si="440"/>
        <v>13</v>
      </c>
      <c r="EU44" s="53" t="str">
        <f t="shared" si="441"/>
        <v>8</v>
      </c>
      <c r="EV44" s="181">
        <f t="shared" si="442"/>
        <v>10</v>
      </c>
      <c r="EW44" s="159">
        <f t="shared" si="443"/>
        <v>22</v>
      </c>
      <c r="EX44" s="127">
        <f t="shared" si="444"/>
        <v>32</v>
      </c>
      <c r="EY44" s="130">
        <v>159</v>
      </c>
      <c r="EZ44" s="55" t="str">
        <f t="shared" si="445"/>
        <v/>
      </c>
      <c r="FA44" s="53" t="str">
        <f t="shared" si="446"/>
        <v/>
      </c>
      <c r="FB44" s="53" t="str">
        <f t="shared" si="447"/>
        <v/>
      </c>
      <c r="FC44" s="53" t="str">
        <f t="shared" si="448"/>
        <v/>
      </c>
      <c r="FD44" s="124" t="str">
        <f t="shared" si="449"/>
        <v/>
      </c>
      <c r="FE44" s="52" t="str">
        <f t="shared" si="450"/>
        <v/>
      </c>
      <c r="FF44" s="53" t="str">
        <f t="shared" si="451"/>
        <v/>
      </c>
      <c r="FG44" s="53" t="str">
        <f t="shared" si="452"/>
        <v/>
      </c>
      <c r="FH44" s="53" t="str">
        <f t="shared" si="453"/>
        <v/>
      </c>
      <c r="FI44" s="124" t="str">
        <f t="shared" si="454"/>
        <v/>
      </c>
      <c r="FJ44" s="52">
        <f t="shared" si="455"/>
        <v>159</v>
      </c>
      <c r="FK44" s="53">
        <f t="shared" si="456"/>
        <v>9</v>
      </c>
      <c r="FL44" s="53" t="str">
        <f t="shared" si="457"/>
        <v/>
      </c>
      <c r="FM44" s="53">
        <f t="shared" si="458"/>
        <v>20</v>
      </c>
      <c r="FN44" s="57">
        <f t="shared" si="459"/>
        <v>20</v>
      </c>
      <c r="FO44" s="52" t="str">
        <f t="shared" si="460"/>
        <v/>
      </c>
      <c r="FP44" s="53" t="str">
        <f t="shared" si="461"/>
        <v/>
      </c>
      <c r="FQ44" s="53" t="str">
        <f t="shared" si="462"/>
        <v/>
      </c>
      <c r="FR44" s="53" t="str">
        <f t="shared" si="463"/>
        <v/>
      </c>
      <c r="FS44" s="57" t="str">
        <f t="shared" si="464"/>
        <v/>
      </c>
      <c r="FT44" s="52" t="str">
        <f t="shared" si="465"/>
        <v/>
      </c>
      <c r="FU44" s="53" t="str">
        <f t="shared" si="466"/>
        <v/>
      </c>
      <c r="FV44" s="53" t="str">
        <f t="shared" si="467"/>
        <v/>
      </c>
      <c r="FW44" s="53" t="str">
        <f t="shared" si="468"/>
        <v/>
      </c>
      <c r="FX44" s="57" t="str">
        <f t="shared" si="469"/>
        <v/>
      </c>
      <c r="FY44" s="52" t="str">
        <f t="shared" si="470"/>
        <v/>
      </c>
      <c r="FZ44" s="53" t="str">
        <f t="shared" si="471"/>
        <v/>
      </c>
      <c r="GA44" s="53" t="str">
        <f t="shared" si="472"/>
        <v/>
      </c>
      <c r="GB44" s="53" t="str">
        <f t="shared" si="473"/>
        <v/>
      </c>
      <c r="GC44" s="57" t="str">
        <f t="shared" si="474"/>
        <v/>
      </c>
      <c r="GD44" s="165">
        <f t="shared" si="475"/>
        <v>12</v>
      </c>
      <c r="GE44" s="53" t="str">
        <f t="shared" si="476"/>
        <v>9</v>
      </c>
      <c r="GF44" s="181">
        <f t="shared" si="477"/>
        <v>10</v>
      </c>
      <c r="GG44" s="159">
        <f t="shared" si="478"/>
        <v>20</v>
      </c>
      <c r="GH44" s="127">
        <f t="shared" si="479"/>
        <v>30</v>
      </c>
      <c r="GI44" s="130">
        <v>134</v>
      </c>
      <c r="GJ44" s="55" t="str">
        <f t="shared" si="480"/>
        <v/>
      </c>
      <c r="GK44" s="53" t="str">
        <f t="shared" si="481"/>
        <v/>
      </c>
      <c r="GL44" s="53" t="str">
        <f t="shared" si="482"/>
        <v/>
      </c>
      <c r="GM44" s="53" t="str">
        <f t="shared" si="483"/>
        <v/>
      </c>
      <c r="GN44" s="124" t="str">
        <f t="shared" si="484"/>
        <v/>
      </c>
      <c r="GO44" s="52" t="str">
        <f t="shared" si="485"/>
        <v/>
      </c>
      <c r="GP44" s="53" t="str">
        <f t="shared" si="486"/>
        <v/>
      </c>
      <c r="GQ44" s="53" t="str">
        <f t="shared" si="487"/>
        <v/>
      </c>
      <c r="GR44" s="53" t="str">
        <f t="shared" si="488"/>
        <v/>
      </c>
      <c r="GS44" s="124" t="str">
        <f t="shared" si="489"/>
        <v/>
      </c>
      <c r="GT44" s="52">
        <f t="shared" si="490"/>
        <v>134</v>
      </c>
      <c r="GU44" s="53">
        <f t="shared" si="491"/>
        <v>6</v>
      </c>
      <c r="GV44" s="53" t="str">
        <f t="shared" si="492"/>
        <v/>
      </c>
      <c r="GW44" s="53">
        <f t="shared" si="493"/>
        <v>27</v>
      </c>
      <c r="GX44" s="54">
        <f t="shared" si="494"/>
        <v>27</v>
      </c>
      <c r="GY44" s="52" t="str">
        <f t="shared" si="495"/>
        <v/>
      </c>
      <c r="GZ44" s="53" t="str">
        <f t="shared" si="496"/>
        <v/>
      </c>
      <c r="HA44" s="53" t="str">
        <f t="shared" si="497"/>
        <v/>
      </c>
      <c r="HB44" s="53" t="str">
        <f t="shared" si="498"/>
        <v/>
      </c>
      <c r="HC44" s="54" t="str">
        <f t="shared" si="499"/>
        <v/>
      </c>
      <c r="HD44" s="52" t="str">
        <f t="shared" si="500"/>
        <v/>
      </c>
      <c r="HE44" s="53" t="str">
        <f t="shared" si="501"/>
        <v/>
      </c>
      <c r="HF44" s="53" t="str">
        <f t="shared" si="502"/>
        <v/>
      </c>
      <c r="HG44" s="53" t="str">
        <f t="shared" si="503"/>
        <v/>
      </c>
      <c r="HH44" s="54" t="str">
        <f t="shared" si="504"/>
        <v/>
      </c>
      <c r="HI44" s="52" t="str">
        <f t="shared" si="505"/>
        <v/>
      </c>
      <c r="HJ44" s="53" t="str">
        <f t="shared" si="506"/>
        <v/>
      </c>
      <c r="HK44" s="53" t="str">
        <f t="shared" si="507"/>
        <v/>
      </c>
      <c r="HL44" s="53" t="str">
        <f t="shared" si="508"/>
        <v/>
      </c>
      <c r="HM44" s="54" t="str">
        <f t="shared" si="509"/>
        <v/>
      </c>
      <c r="HN44" s="165">
        <f t="shared" si="510"/>
        <v>9</v>
      </c>
      <c r="HO44" s="53" t="str">
        <f t="shared" si="511"/>
        <v>6</v>
      </c>
      <c r="HP44" s="181">
        <f t="shared" si="512"/>
        <v>10</v>
      </c>
      <c r="HQ44" s="159">
        <f t="shared" si="513"/>
        <v>27</v>
      </c>
      <c r="HR44" s="127">
        <f t="shared" si="514"/>
        <v>37</v>
      </c>
      <c r="HS44" s="130">
        <v>341</v>
      </c>
      <c r="HT44" s="55" t="str">
        <f t="shared" si="515"/>
        <v/>
      </c>
      <c r="HU44" s="53" t="str">
        <f t="shared" si="516"/>
        <v/>
      </c>
      <c r="HV44" s="53" t="str">
        <f t="shared" si="517"/>
        <v/>
      </c>
      <c r="HW44" s="53" t="str">
        <f t="shared" si="518"/>
        <v/>
      </c>
      <c r="HX44" s="124" t="str">
        <f t="shared" si="519"/>
        <v/>
      </c>
      <c r="HY44" s="52" t="str">
        <f t="shared" si="520"/>
        <v/>
      </c>
      <c r="HZ44" s="53" t="str">
        <f t="shared" si="521"/>
        <v/>
      </c>
      <c r="IA44" s="53" t="str">
        <f t="shared" si="522"/>
        <v/>
      </c>
      <c r="IB44" s="53" t="str">
        <f t="shared" si="523"/>
        <v/>
      </c>
      <c r="IC44" s="124" t="str">
        <f t="shared" si="524"/>
        <v/>
      </c>
      <c r="ID44" s="52">
        <f t="shared" si="525"/>
        <v>341</v>
      </c>
      <c r="IE44" s="53">
        <f t="shared" si="526"/>
        <v>5</v>
      </c>
      <c r="IF44" s="53" t="str">
        <f t="shared" si="527"/>
        <v/>
      </c>
      <c r="IG44" s="53">
        <f t="shared" si="528"/>
        <v>30</v>
      </c>
      <c r="IH44" s="54">
        <f t="shared" si="529"/>
        <v>30</v>
      </c>
      <c r="II44" s="52" t="str">
        <f t="shared" si="530"/>
        <v/>
      </c>
      <c r="IJ44" s="53" t="str">
        <f t="shared" si="531"/>
        <v/>
      </c>
      <c r="IK44" s="53" t="str">
        <f t="shared" si="532"/>
        <v/>
      </c>
      <c r="IL44" s="53" t="str">
        <f t="shared" si="533"/>
        <v/>
      </c>
      <c r="IM44" s="54" t="str">
        <f t="shared" si="534"/>
        <v/>
      </c>
      <c r="IN44" s="52" t="str">
        <f t="shared" si="535"/>
        <v/>
      </c>
      <c r="IO44" s="53" t="str">
        <f t="shared" si="536"/>
        <v/>
      </c>
      <c r="IP44" s="53" t="str">
        <f t="shared" si="537"/>
        <v/>
      </c>
      <c r="IQ44" s="53" t="str">
        <f t="shared" si="538"/>
        <v/>
      </c>
      <c r="IR44" s="54" t="str">
        <f t="shared" si="539"/>
        <v/>
      </c>
      <c r="IS44" s="52" t="str">
        <f t="shared" si="540"/>
        <v/>
      </c>
      <c r="IT44" s="53" t="str">
        <f t="shared" si="541"/>
        <v/>
      </c>
      <c r="IU44" s="53" t="str">
        <f>IF($G44="6",IF(IF(IT44&lt;&gt;"",IF(MAX(COUNTIF($IT$6:$IT$117,$IT$6:$IT$117))&gt;1,"x",""),"")&lt;&gt;"",IT44+1,""),IF(IS44=0,"",IF(IF(IT44&lt;&gt;"",IF(MAX(COUNTIF(IT$6:$IT$117,$IT$6:$IT$117))&gt;1,"x",""),"")&lt;&gt;"",IT44+1,"")))</f>
        <v/>
      </c>
      <c r="IV44" s="53" t="str">
        <f t="shared" si="542"/>
        <v/>
      </c>
      <c r="IW44" s="54" t="str">
        <f t="shared" si="543"/>
        <v/>
      </c>
      <c r="IX44" s="165">
        <f t="shared" si="544"/>
        <v>13</v>
      </c>
      <c r="IY44" s="53" t="str">
        <f t="shared" si="545"/>
        <v>5</v>
      </c>
      <c r="IZ44" s="181">
        <f t="shared" si="546"/>
        <v>10</v>
      </c>
      <c r="JA44" s="159">
        <f t="shared" si="547"/>
        <v>30</v>
      </c>
      <c r="JB44" s="127">
        <f t="shared" si="548"/>
        <v>40</v>
      </c>
      <c r="JC44" s="130">
        <v>310</v>
      </c>
      <c r="JD44" s="55" t="str">
        <f t="shared" si="549"/>
        <v/>
      </c>
      <c r="JE44" s="53" t="str">
        <f t="shared" si="550"/>
        <v/>
      </c>
      <c r="JF44" s="53" t="str">
        <f t="shared" si="551"/>
        <v/>
      </c>
      <c r="JG44" s="53" t="str">
        <f t="shared" si="552"/>
        <v/>
      </c>
      <c r="JH44" s="124" t="str">
        <f t="shared" si="553"/>
        <v/>
      </c>
      <c r="JI44" s="52" t="str">
        <f t="shared" si="554"/>
        <v/>
      </c>
      <c r="JJ44" s="53" t="str">
        <f t="shared" si="555"/>
        <v/>
      </c>
      <c r="JK44" s="53" t="str">
        <f t="shared" si="556"/>
        <v/>
      </c>
      <c r="JL44" s="53" t="str">
        <f t="shared" si="557"/>
        <v/>
      </c>
      <c r="JM44" s="124" t="str">
        <f t="shared" si="558"/>
        <v/>
      </c>
      <c r="JN44" s="52">
        <f t="shared" si="559"/>
        <v>310</v>
      </c>
      <c r="JO44" s="53">
        <f t="shared" si="560"/>
        <v>4</v>
      </c>
      <c r="JP44" s="53" t="str">
        <f t="shared" si="561"/>
        <v/>
      </c>
      <c r="JQ44" s="53">
        <f t="shared" si="301"/>
        <v>33</v>
      </c>
      <c r="JR44" s="54">
        <f t="shared" si="562"/>
        <v>33</v>
      </c>
      <c r="JS44" s="52" t="str">
        <f t="shared" si="563"/>
        <v/>
      </c>
      <c r="JT44" s="53" t="str">
        <f t="shared" si="564"/>
        <v/>
      </c>
      <c r="JU44" s="53" t="str">
        <f t="shared" si="565"/>
        <v/>
      </c>
      <c r="JV44" s="53" t="str">
        <f t="shared" si="566"/>
        <v/>
      </c>
      <c r="JW44" s="54" t="str">
        <f t="shared" si="567"/>
        <v/>
      </c>
      <c r="JX44" s="52" t="str">
        <f t="shared" si="568"/>
        <v/>
      </c>
      <c r="JY44" s="53" t="str">
        <f t="shared" si="569"/>
        <v/>
      </c>
      <c r="JZ44" s="53" t="str">
        <f t="shared" si="570"/>
        <v/>
      </c>
      <c r="KA44" s="53" t="str">
        <f t="shared" si="571"/>
        <v/>
      </c>
      <c r="KB44" s="54" t="str">
        <f t="shared" si="572"/>
        <v/>
      </c>
      <c r="KC44" s="52" t="str">
        <f t="shared" si="573"/>
        <v/>
      </c>
      <c r="KD44" s="53" t="str">
        <f t="shared" si="574"/>
        <v/>
      </c>
      <c r="KE44" s="53" t="str">
        <f t="shared" si="575"/>
        <v/>
      </c>
      <c r="KF44" s="53" t="str">
        <f t="shared" si="576"/>
        <v/>
      </c>
      <c r="KG44" s="54" t="str">
        <f t="shared" si="577"/>
        <v/>
      </c>
      <c r="KH44" s="165">
        <f t="shared" si="578"/>
        <v>10</v>
      </c>
      <c r="KI44" s="53" t="str">
        <f t="shared" si="579"/>
        <v>4</v>
      </c>
      <c r="KJ44" s="181">
        <f t="shared" si="580"/>
        <v>10</v>
      </c>
      <c r="KK44" s="159">
        <f t="shared" si="581"/>
        <v>33</v>
      </c>
      <c r="KL44" s="332">
        <f t="shared" si="582"/>
        <v>43</v>
      </c>
      <c r="KM44" s="86"/>
      <c r="KN44" s="60">
        <f t="shared" si="583"/>
        <v>20</v>
      </c>
      <c r="KO44" s="60">
        <f t="shared" si="584"/>
        <v>252</v>
      </c>
      <c r="KP44" s="201"/>
      <c r="KQ44" s="61">
        <f t="shared" si="297"/>
        <v>232</v>
      </c>
      <c r="KR44" s="61" t="str">
        <f t="shared" si="585"/>
        <v/>
      </c>
      <c r="KS44" s="61" t="str">
        <f t="shared" si="586"/>
        <v/>
      </c>
      <c r="KT44" s="61">
        <f t="shared" si="587"/>
        <v>232</v>
      </c>
      <c r="KU44" s="61" t="str">
        <f t="shared" si="588"/>
        <v/>
      </c>
      <c r="KV44" s="61" t="str">
        <f t="shared" si="589"/>
        <v/>
      </c>
      <c r="KW44" s="61" t="str">
        <f t="shared" si="590"/>
        <v/>
      </c>
      <c r="KX44" s="62">
        <f t="shared" si="591"/>
        <v>6</v>
      </c>
      <c r="KY44" s="84"/>
      <c r="KZ44" s="59">
        <f t="shared" si="592"/>
        <v>20</v>
      </c>
      <c r="LA44" s="60">
        <f t="shared" si="593"/>
        <v>295</v>
      </c>
      <c r="LB44" s="201"/>
      <c r="LC44" s="61">
        <f t="shared" si="594"/>
        <v>275</v>
      </c>
      <c r="LD44" s="61">
        <f t="shared" si="595"/>
        <v>275</v>
      </c>
      <c r="LE44" s="61" t="str">
        <f t="shared" si="596"/>
        <v/>
      </c>
      <c r="LF44" s="61" t="str">
        <f t="shared" si="597"/>
        <v/>
      </c>
      <c r="LG44" s="148">
        <f t="shared" si="598"/>
        <v>6</v>
      </c>
      <c r="LH44" s="87"/>
      <c r="LI44" s="185">
        <f t="shared" si="600"/>
        <v>8</v>
      </c>
      <c r="LJ44" s="87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</row>
    <row r="45" spans="1:381" s="1" customFormat="1" ht="15" x14ac:dyDescent="0.2">
      <c r="A45" s="35"/>
      <c r="B45" s="45">
        <v>40</v>
      </c>
      <c r="C45" s="47" t="s">
        <v>78</v>
      </c>
      <c r="D45" s="47" t="s">
        <v>23</v>
      </c>
      <c r="E45" s="161">
        <v>16286</v>
      </c>
      <c r="F45" s="161">
        <v>306</v>
      </c>
      <c r="G45" s="49" t="s">
        <v>98</v>
      </c>
      <c r="H45" s="50" t="str">
        <f t="shared" si="304"/>
        <v>Modified</v>
      </c>
      <c r="I45" s="186">
        <f t="shared" si="305"/>
        <v>226</v>
      </c>
      <c r="J45" s="51" t="str">
        <f t="shared" si="306"/>
        <v/>
      </c>
      <c r="K45" s="119">
        <v>472</v>
      </c>
      <c r="L45" s="52" t="str">
        <f t="shared" si="307"/>
        <v/>
      </c>
      <c r="M45" s="53" t="str">
        <f t="shared" si="308"/>
        <v/>
      </c>
      <c r="N45" s="53" t="str">
        <f t="shared" si="309"/>
        <v/>
      </c>
      <c r="O45" s="53" t="str">
        <f t="shared" si="310"/>
        <v/>
      </c>
      <c r="P45" s="127" t="str">
        <f t="shared" si="311"/>
        <v/>
      </c>
      <c r="Q45" s="52" t="str">
        <f t="shared" si="312"/>
        <v/>
      </c>
      <c r="R45" s="53" t="str">
        <f t="shared" si="313"/>
        <v/>
      </c>
      <c r="S45" s="53" t="str">
        <f t="shared" si="314"/>
        <v/>
      </c>
      <c r="T45" s="53" t="str">
        <f t="shared" si="315"/>
        <v/>
      </c>
      <c r="U45" s="127" t="str">
        <f t="shared" si="316"/>
        <v/>
      </c>
      <c r="V45" s="52">
        <f t="shared" si="317"/>
        <v>472</v>
      </c>
      <c r="W45" s="53">
        <f t="shared" si="318"/>
        <v>8</v>
      </c>
      <c r="X45" s="53" t="str">
        <f t="shared" si="319"/>
        <v/>
      </c>
      <c r="Y45" s="53">
        <f t="shared" si="320"/>
        <v>22</v>
      </c>
      <c r="Z45" s="127">
        <f t="shared" si="321"/>
        <v>22</v>
      </c>
      <c r="AA45" s="52" t="str">
        <f t="shared" si="322"/>
        <v/>
      </c>
      <c r="AB45" s="53" t="str">
        <f t="shared" si="323"/>
        <v/>
      </c>
      <c r="AC45" s="53" t="str">
        <f t="shared" si="324"/>
        <v/>
      </c>
      <c r="AD45" s="53" t="str">
        <f t="shared" si="325"/>
        <v/>
      </c>
      <c r="AE45" s="127" t="str">
        <f t="shared" si="326"/>
        <v/>
      </c>
      <c r="AF45" s="52" t="str">
        <f t="shared" si="327"/>
        <v/>
      </c>
      <c r="AG45" s="53" t="str">
        <f t="shared" si="328"/>
        <v/>
      </c>
      <c r="AH45" s="53" t="str">
        <f t="shared" si="329"/>
        <v/>
      </c>
      <c r="AI45" s="53" t="str">
        <f t="shared" si="330"/>
        <v/>
      </c>
      <c r="AJ45" s="127" t="str">
        <f t="shared" si="331"/>
        <v/>
      </c>
      <c r="AK45" s="52" t="str">
        <f t="shared" si="332"/>
        <v/>
      </c>
      <c r="AL45" s="53" t="str">
        <f t="shared" si="333"/>
        <v/>
      </c>
      <c r="AM45" s="53" t="str">
        <f t="shared" si="334"/>
        <v/>
      </c>
      <c r="AN45" s="150" t="str">
        <f t="shared" si="335"/>
        <v/>
      </c>
      <c r="AO45" s="127" t="str">
        <f t="shared" si="336"/>
        <v/>
      </c>
      <c r="AP45" s="191">
        <f t="shared" si="337"/>
        <v>10</v>
      </c>
      <c r="AQ45" s="53" t="str">
        <f t="shared" si="338"/>
        <v>8</v>
      </c>
      <c r="AR45" s="181">
        <f t="shared" si="339"/>
        <v>10</v>
      </c>
      <c r="AS45" s="159">
        <f t="shared" si="340"/>
        <v>22</v>
      </c>
      <c r="AT45" s="127">
        <f t="shared" si="341"/>
        <v>32</v>
      </c>
      <c r="AU45" s="130">
        <v>240</v>
      </c>
      <c r="AV45" s="55" t="str">
        <f t="shared" si="342"/>
        <v/>
      </c>
      <c r="AW45" s="53" t="str">
        <f t="shared" si="343"/>
        <v/>
      </c>
      <c r="AX45" s="53" t="str">
        <f t="shared" si="344"/>
        <v/>
      </c>
      <c r="AY45" s="53" t="str">
        <f t="shared" si="345"/>
        <v/>
      </c>
      <c r="AZ45" s="124" t="str">
        <f t="shared" si="346"/>
        <v/>
      </c>
      <c r="BA45" s="52" t="str">
        <f t="shared" si="347"/>
        <v/>
      </c>
      <c r="BB45" s="53" t="str">
        <f t="shared" si="348"/>
        <v/>
      </c>
      <c r="BC45" s="53" t="str">
        <f t="shared" si="349"/>
        <v/>
      </c>
      <c r="BD45" s="53" t="str">
        <f t="shared" si="350"/>
        <v/>
      </c>
      <c r="BE45" s="124" t="str">
        <f t="shared" si="351"/>
        <v/>
      </c>
      <c r="BF45" s="52">
        <f t="shared" si="352"/>
        <v>240</v>
      </c>
      <c r="BG45" s="53">
        <f t="shared" si="353"/>
        <v>7</v>
      </c>
      <c r="BH45" s="53" t="str">
        <f t="shared" si="354"/>
        <v/>
      </c>
      <c r="BI45" s="53">
        <f t="shared" si="355"/>
        <v>24</v>
      </c>
      <c r="BJ45" s="54">
        <f t="shared" si="356"/>
        <v>24</v>
      </c>
      <c r="BK45" s="52" t="str">
        <f t="shared" si="357"/>
        <v/>
      </c>
      <c r="BL45" s="53" t="str">
        <f t="shared" si="358"/>
        <v/>
      </c>
      <c r="BM45" s="53" t="str">
        <f t="shared" si="359"/>
        <v/>
      </c>
      <c r="BN45" s="53" t="str">
        <f t="shared" si="360"/>
        <v/>
      </c>
      <c r="BO45" s="54" t="str">
        <f t="shared" si="361"/>
        <v/>
      </c>
      <c r="BP45" s="52" t="str">
        <f t="shared" si="362"/>
        <v/>
      </c>
      <c r="BQ45" s="53" t="str">
        <f t="shared" si="363"/>
        <v/>
      </c>
      <c r="BR45" s="53" t="str">
        <f t="shared" si="364"/>
        <v/>
      </c>
      <c r="BS45" s="53" t="str">
        <f t="shared" si="365"/>
        <v/>
      </c>
      <c r="BT45" s="54" t="str">
        <f t="shared" si="366"/>
        <v/>
      </c>
      <c r="BU45" s="52" t="str">
        <f t="shared" si="367"/>
        <v/>
      </c>
      <c r="BV45" s="53" t="str">
        <f t="shared" si="368"/>
        <v/>
      </c>
      <c r="BW45" s="53" t="str">
        <f t="shared" si="369"/>
        <v/>
      </c>
      <c r="BX45" s="53" t="str">
        <f t="shared" si="370"/>
        <v/>
      </c>
      <c r="BY45" s="54" t="str">
        <f t="shared" si="371"/>
        <v/>
      </c>
      <c r="BZ45" s="165">
        <f t="shared" si="599"/>
        <v>11</v>
      </c>
      <c r="CA45" s="53" t="str">
        <f t="shared" si="372"/>
        <v>7</v>
      </c>
      <c r="CB45" s="181">
        <f t="shared" si="373"/>
        <v>10</v>
      </c>
      <c r="CC45" s="127">
        <f t="shared" si="374"/>
        <v>24</v>
      </c>
      <c r="CD45" s="127">
        <f t="shared" si="375"/>
        <v>34</v>
      </c>
      <c r="CE45" s="130">
        <v>175</v>
      </c>
      <c r="CF45" s="55" t="str">
        <f t="shared" si="376"/>
        <v/>
      </c>
      <c r="CG45" s="53" t="str">
        <f t="shared" si="377"/>
        <v/>
      </c>
      <c r="CH45" s="53" t="str">
        <f t="shared" si="378"/>
        <v/>
      </c>
      <c r="CI45" s="53" t="str">
        <f t="shared" si="379"/>
        <v/>
      </c>
      <c r="CJ45" s="124" t="str">
        <f t="shared" si="380"/>
        <v/>
      </c>
      <c r="CK45" s="52" t="str">
        <f t="shared" si="381"/>
        <v/>
      </c>
      <c r="CL45" s="53" t="str">
        <f t="shared" si="382"/>
        <v/>
      </c>
      <c r="CM45" s="53" t="str">
        <f t="shared" si="383"/>
        <v/>
      </c>
      <c r="CN45" s="53" t="str">
        <f t="shared" si="384"/>
        <v/>
      </c>
      <c r="CO45" s="124" t="str">
        <f t="shared" si="385"/>
        <v/>
      </c>
      <c r="CP45" s="52">
        <f t="shared" si="386"/>
        <v>175</v>
      </c>
      <c r="CQ45" s="53">
        <f t="shared" si="387"/>
        <v>9</v>
      </c>
      <c r="CR45" s="53" t="str">
        <f t="shared" si="388"/>
        <v/>
      </c>
      <c r="CS45" s="53">
        <f t="shared" si="389"/>
        <v>20</v>
      </c>
      <c r="CT45" s="54">
        <f t="shared" si="390"/>
        <v>20</v>
      </c>
      <c r="CU45" s="52" t="str">
        <f t="shared" si="391"/>
        <v/>
      </c>
      <c r="CV45" s="53" t="str">
        <f t="shared" si="392"/>
        <v/>
      </c>
      <c r="CW45" s="53" t="str">
        <f t="shared" si="393"/>
        <v/>
      </c>
      <c r="CX45" s="53" t="str">
        <f t="shared" si="394"/>
        <v/>
      </c>
      <c r="CY45" s="54" t="str">
        <f t="shared" si="395"/>
        <v/>
      </c>
      <c r="CZ45" s="52" t="str">
        <f t="shared" si="396"/>
        <v/>
      </c>
      <c r="DA45" s="53" t="str">
        <f t="shared" si="397"/>
        <v/>
      </c>
      <c r="DB45" s="53" t="str">
        <f t="shared" si="398"/>
        <v/>
      </c>
      <c r="DC45" s="53" t="str">
        <f t="shared" si="399"/>
        <v/>
      </c>
      <c r="DD45" s="54" t="str">
        <f t="shared" si="400"/>
        <v/>
      </c>
      <c r="DE45" s="52" t="str">
        <f t="shared" si="401"/>
        <v/>
      </c>
      <c r="DF45" s="53" t="str">
        <f t="shared" si="402"/>
        <v/>
      </c>
      <c r="DG45" s="53" t="str">
        <f t="shared" si="403"/>
        <v/>
      </c>
      <c r="DH45" s="53" t="str">
        <f t="shared" si="300"/>
        <v/>
      </c>
      <c r="DI45" s="54" t="str">
        <f t="shared" si="404"/>
        <v/>
      </c>
      <c r="DJ45" s="165">
        <f t="shared" si="405"/>
        <v>11</v>
      </c>
      <c r="DK45" s="53" t="str">
        <f t="shared" si="406"/>
        <v>9</v>
      </c>
      <c r="DL45" s="181">
        <f t="shared" si="407"/>
        <v>10</v>
      </c>
      <c r="DM45" s="159">
        <f t="shared" si="408"/>
        <v>20</v>
      </c>
      <c r="DN45" s="127">
        <f t="shared" si="409"/>
        <v>30</v>
      </c>
      <c r="DO45" s="130">
        <v>460</v>
      </c>
      <c r="DP45" s="55" t="str">
        <f t="shared" si="410"/>
        <v/>
      </c>
      <c r="DQ45" s="53" t="str">
        <f t="shared" si="411"/>
        <v/>
      </c>
      <c r="DR45" s="53" t="str">
        <f t="shared" si="412"/>
        <v/>
      </c>
      <c r="DS45" s="53" t="str">
        <f t="shared" si="413"/>
        <v/>
      </c>
      <c r="DT45" s="124" t="str">
        <f t="shared" si="414"/>
        <v/>
      </c>
      <c r="DU45" s="52" t="str">
        <f t="shared" si="415"/>
        <v/>
      </c>
      <c r="DV45" s="53" t="str">
        <f t="shared" si="416"/>
        <v/>
      </c>
      <c r="DW45" s="53" t="str">
        <f t="shared" si="417"/>
        <v/>
      </c>
      <c r="DX45" s="53" t="str">
        <f t="shared" si="418"/>
        <v/>
      </c>
      <c r="DY45" s="124" t="str">
        <f t="shared" si="419"/>
        <v/>
      </c>
      <c r="DZ45" s="52">
        <f t="shared" si="420"/>
        <v>460</v>
      </c>
      <c r="EA45" s="53">
        <f t="shared" si="421"/>
        <v>5</v>
      </c>
      <c r="EB45" s="53" t="str">
        <f t="shared" si="422"/>
        <v/>
      </c>
      <c r="EC45" s="53">
        <f t="shared" si="423"/>
        <v>30</v>
      </c>
      <c r="ED45" s="57">
        <f t="shared" si="424"/>
        <v>30</v>
      </c>
      <c r="EE45" s="52" t="str">
        <f t="shared" si="425"/>
        <v/>
      </c>
      <c r="EF45" s="53" t="str">
        <f t="shared" si="426"/>
        <v/>
      </c>
      <c r="EG45" s="53" t="str">
        <f t="shared" si="427"/>
        <v/>
      </c>
      <c r="EH45" s="53" t="str">
        <f t="shared" si="428"/>
        <v/>
      </c>
      <c r="EI45" s="57" t="str">
        <f t="shared" si="429"/>
        <v/>
      </c>
      <c r="EJ45" s="52" t="str">
        <f t="shared" si="430"/>
        <v/>
      </c>
      <c r="EK45" s="53" t="str">
        <f t="shared" si="431"/>
        <v/>
      </c>
      <c r="EL45" s="53" t="str">
        <f t="shared" si="432"/>
        <v/>
      </c>
      <c r="EM45" s="53" t="str">
        <f t="shared" si="433"/>
        <v/>
      </c>
      <c r="EN45" s="57" t="str">
        <f t="shared" si="434"/>
        <v/>
      </c>
      <c r="EO45" s="52" t="str">
        <f t="shared" si="435"/>
        <v/>
      </c>
      <c r="EP45" s="53" t="str">
        <f t="shared" si="436"/>
        <v/>
      </c>
      <c r="EQ45" s="53" t="str">
        <f t="shared" si="437"/>
        <v/>
      </c>
      <c r="ER45" s="53" t="str">
        <f t="shared" si="438"/>
        <v/>
      </c>
      <c r="ES45" s="54" t="str">
        <f t="shared" si="439"/>
        <v/>
      </c>
      <c r="ET45" s="165">
        <f t="shared" si="440"/>
        <v>13</v>
      </c>
      <c r="EU45" s="53" t="str">
        <f t="shared" si="441"/>
        <v>5</v>
      </c>
      <c r="EV45" s="181">
        <f t="shared" si="442"/>
        <v>10</v>
      </c>
      <c r="EW45" s="159">
        <f t="shared" si="443"/>
        <v>30</v>
      </c>
      <c r="EX45" s="127">
        <f t="shared" si="444"/>
        <v>40</v>
      </c>
      <c r="EY45" s="130">
        <v>101</v>
      </c>
      <c r="EZ45" s="55" t="str">
        <f t="shared" si="445"/>
        <v/>
      </c>
      <c r="FA45" s="53" t="str">
        <f t="shared" si="446"/>
        <v/>
      </c>
      <c r="FB45" s="53" t="str">
        <f t="shared" si="447"/>
        <v/>
      </c>
      <c r="FC45" s="53" t="str">
        <f t="shared" si="448"/>
        <v/>
      </c>
      <c r="FD45" s="124" t="str">
        <f t="shared" si="449"/>
        <v/>
      </c>
      <c r="FE45" s="52" t="str">
        <f t="shared" si="450"/>
        <v/>
      </c>
      <c r="FF45" s="53" t="str">
        <f t="shared" si="451"/>
        <v/>
      </c>
      <c r="FG45" s="53" t="str">
        <f t="shared" si="452"/>
        <v/>
      </c>
      <c r="FH45" s="53" t="str">
        <f t="shared" si="453"/>
        <v/>
      </c>
      <c r="FI45" s="124" t="str">
        <f t="shared" si="454"/>
        <v/>
      </c>
      <c r="FJ45" s="52">
        <f t="shared" si="455"/>
        <v>101</v>
      </c>
      <c r="FK45" s="53">
        <f t="shared" si="456"/>
        <v>11</v>
      </c>
      <c r="FL45" s="53" t="str">
        <f t="shared" si="457"/>
        <v/>
      </c>
      <c r="FM45" s="53">
        <f t="shared" si="458"/>
        <v>16</v>
      </c>
      <c r="FN45" s="57">
        <f t="shared" si="459"/>
        <v>16</v>
      </c>
      <c r="FO45" s="52" t="str">
        <f t="shared" si="460"/>
        <v/>
      </c>
      <c r="FP45" s="53" t="str">
        <f t="shared" si="461"/>
        <v/>
      </c>
      <c r="FQ45" s="53" t="str">
        <f t="shared" si="462"/>
        <v/>
      </c>
      <c r="FR45" s="53" t="str">
        <f t="shared" si="463"/>
        <v/>
      </c>
      <c r="FS45" s="57" t="str">
        <f t="shared" si="464"/>
        <v/>
      </c>
      <c r="FT45" s="52" t="str">
        <f t="shared" si="465"/>
        <v/>
      </c>
      <c r="FU45" s="53" t="str">
        <f t="shared" si="466"/>
        <v/>
      </c>
      <c r="FV45" s="53" t="str">
        <f t="shared" si="467"/>
        <v/>
      </c>
      <c r="FW45" s="53" t="str">
        <f t="shared" si="468"/>
        <v/>
      </c>
      <c r="FX45" s="57" t="str">
        <f t="shared" si="469"/>
        <v/>
      </c>
      <c r="FY45" s="52" t="str">
        <f t="shared" si="470"/>
        <v/>
      </c>
      <c r="FZ45" s="53" t="str">
        <f t="shared" si="471"/>
        <v/>
      </c>
      <c r="GA45" s="53" t="str">
        <f t="shared" si="472"/>
        <v/>
      </c>
      <c r="GB45" s="53" t="str">
        <f t="shared" si="473"/>
        <v/>
      </c>
      <c r="GC45" s="57" t="str">
        <f t="shared" si="474"/>
        <v/>
      </c>
      <c r="GD45" s="165">
        <f t="shared" si="475"/>
        <v>12</v>
      </c>
      <c r="GE45" s="53" t="str">
        <f t="shared" si="476"/>
        <v>11</v>
      </c>
      <c r="GF45" s="181">
        <f t="shared" si="477"/>
        <v>10</v>
      </c>
      <c r="GG45" s="159">
        <f t="shared" si="478"/>
        <v>16</v>
      </c>
      <c r="GH45" s="127">
        <f t="shared" si="479"/>
        <v>26</v>
      </c>
      <c r="GI45" s="130">
        <v>112</v>
      </c>
      <c r="GJ45" s="55" t="str">
        <f t="shared" si="480"/>
        <v/>
      </c>
      <c r="GK45" s="53" t="str">
        <f t="shared" si="481"/>
        <v/>
      </c>
      <c r="GL45" s="53" t="str">
        <f t="shared" si="482"/>
        <v/>
      </c>
      <c r="GM45" s="53" t="str">
        <f t="shared" si="483"/>
        <v/>
      </c>
      <c r="GN45" s="124" t="str">
        <f t="shared" si="484"/>
        <v/>
      </c>
      <c r="GO45" s="52" t="str">
        <f t="shared" si="485"/>
        <v/>
      </c>
      <c r="GP45" s="53" t="str">
        <f t="shared" si="486"/>
        <v/>
      </c>
      <c r="GQ45" s="53" t="str">
        <f t="shared" si="487"/>
        <v/>
      </c>
      <c r="GR45" s="53" t="str">
        <f t="shared" si="488"/>
        <v/>
      </c>
      <c r="GS45" s="124" t="str">
        <f t="shared" si="489"/>
        <v/>
      </c>
      <c r="GT45" s="52">
        <f t="shared" si="490"/>
        <v>112</v>
      </c>
      <c r="GU45" s="53">
        <f t="shared" si="491"/>
        <v>7</v>
      </c>
      <c r="GV45" s="53" t="str">
        <f t="shared" si="492"/>
        <v/>
      </c>
      <c r="GW45" s="53">
        <f t="shared" si="493"/>
        <v>24</v>
      </c>
      <c r="GX45" s="54">
        <f t="shared" si="494"/>
        <v>24</v>
      </c>
      <c r="GY45" s="52" t="str">
        <f t="shared" si="495"/>
        <v/>
      </c>
      <c r="GZ45" s="53" t="str">
        <f t="shared" si="496"/>
        <v/>
      </c>
      <c r="HA45" s="53" t="str">
        <f t="shared" si="497"/>
        <v/>
      </c>
      <c r="HB45" s="53" t="str">
        <f t="shared" si="498"/>
        <v/>
      </c>
      <c r="HC45" s="54" t="str">
        <f t="shared" si="499"/>
        <v/>
      </c>
      <c r="HD45" s="52" t="str">
        <f t="shared" si="500"/>
        <v/>
      </c>
      <c r="HE45" s="53" t="str">
        <f t="shared" si="501"/>
        <v/>
      </c>
      <c r="HF45" s="53" t="str">
        <f t="shared" si="502"/>
        <v/>
      </c>
      <c r="HG45" s="53" t="str">
        <f t="shared" si="503"/>
        <v/>
      </c>
      <c r="HH45" s="54" t="str">
        <f t="shared" si="504"/>
        <v/>
      </c>
      <c r="HI45" s="52" t="str">
        <f t="shared" si="505"/>
        <v/>
      </c>
      <c r="HJ45" s="53" t="str">
        <f t="shared" si="506"/>
        <v/>
      </c>
      <c r="HK45" s="53" t="str">
        <f t="shared" si="507"/>
        <v/>
      </c>
      <c r="HL45" s="53" t="str">
        <f t="shared" si="508"/>
        <v/>
      </c>
      <c r="HM45" s="54" t="str">
        <f t="shared" si="509"/>
        <v/>
      </c>
      <c r="HN45" s="165">
        <f t="shared" si="510"/>
        <v>9</v>
      </c>
      <c r="HO45" s="53" t="str">
        <f t="shared" si="511"/>
        <v>7</v>
      </c>
      <c r="HP45" s="181">
        <f t="shared" si="512"/>
        <v>10</v>
      </c>
      <c r="HQ45" s="159">
        <f t="shared" si="513"/>
        <v>24</v>
      </c>
      <c r="HR45" s="127">
        <f t="shared" si="514"/>
        <v>34</v>
      </c>
      <c r="HS45" s="130">
        <v>194</v>
      </c>
      <c r="HT45" s="55" t="str">
        <f t="shared" si="515"/>
        <v/>
      </c>
      <c r="HU45" s="53" t="str">
        <f t="shared" si="516"/>
        <v/>
      </c>
      <c r="HV45" s="53" t="str">
        <f t="shared" si="517"/>
        <v/>
      </c>
      <c r="HW45" s="53" t="str">
        <f t="shared" si="518"/>
        <v/>
      </c>
      <c r="HX45" s="124" t="str">
        <f t="shared" si="519"/>
        <v/>
      </c>
      <c r="HY45" s="52" t="str">
        <f t="shared" si="520"/>
        <v/>
      </c>
      <c r="HZ45" s="53" t="str">
        <f t="shared" si="521"/>
        <v/>
      </c>
      <c r="IA45" s="53" t="str">
        <f t="shared" si="522"/>
        <v/>
      </c>
      <c r="IB45" s="53" t="str">
        <f t="shared" si="523"/>
        <v/>
      </c>
      <c r="IC45" s="124" t="str">
        <f t="shared" si="524"/>
        <v/>
      </c>
      <c r="ID45" s="52">
        <f t="shared" si="525"/>
        <v>194</v>
      </c>
      <c r="IE45" s="53">
        <f t="shared" si="526"/>
        <v>9</v>
      </c>
      <c r="IF45" s="53" t="str">
        <f t="shared" si="527"/>
        <v/>
      </c>
      <c r="IG45" s="53">
        <f t="shared" si="528"/>
        <v>20</v>
      </c>
      <c r="IH45" s="54">
        <f t="shared" si="529"/>
        <v>20</v>
      </c>
      <c r="II45" s="52" t="str">
        <f t="shared" si="530"/>
        <v/>
      </c>
      <c r="IJ45" s="53" t="str">
        <f t="shared" si="531"/>
        <v/>
      </c>
      <c r="IK45" s="53" t="str">
        <f t="shared" si="532"/>
        <v/>
      </c>
      <c r="IL45" s="53" t="str">
        <f t="shared" si="533"/>
        <v/>
      </c>
      <c r="IM45" s="54" t="str">
        <f t="shared" si="534"/>
        <v/>
      </c>
      <c r="IN45" s="52" t="str">
        <f t="shared" si="535"/>
        <v/>
      </c>
      <c r="IO45" s="53" t="str">
        <f t="shared" si="536"/>
        <v/>
      </c>
      <c r="IP45" s="53" t="str">
        <f t="shared" si="537"/>
        <v/>
      </c>
      <c r="IQ45" s="53" t="str">
        <f t="shared" si="538"/>
        <v/>
      </c>
      <c r="IR45" s="54" t="str">
        <f t="shared" si="539"/>
        <v/>
      </c>
      <c r="IS45" s="52" t="str">
        <f t="shared" si="540"/>
        <v/>
      </c>
      <c r="IT45" s="53" t="str">
        <f t="shared" si="541"/>
        <v/>
      </c>
      <c r="IU45" s="53" t="str">
        <f>IF($G45="6",IF(IF(IT45&lt;&gt;"",IF(MAX(COUNTIF($IT$6:$IT$117,$IT$6:$IT$117))&gt;1,"x",""),"")&lt;&gt;"",IT45+1,""),IF(IS45=0,"",IF(IF(IT45&lt;&gt;"",IF(MAX(COUNTIF(IT$6:$IT$117,$IT$6:$IT$117))&gt;1,"x",""),"")&lt;&gt;"",IT45+1,"")))</f>
        <v/>
      </c>
      <c r="IV45" s="53" t="str">
        <f t="shared" si="542"/>
        <v/>
      </c>
      <c r="IW45" s="54" t="str">
        <f t="shared" si="543"/>
        <v/>
      </c>
      <c r="IX45" s="165">
        <f t="shared" si="544"/>
        <v>13</v>
      </c>
      <c r="IY45" s="53" t="str">
        <f t="shared" si="545"/>
        <v>9</v>
      </c>
      <c r="IZ45" s="181">
        <f t="shared" si="546"/>
        <v>10</v>
      </c>
      <c r="JA45" s="159">
        <f t="shared" si="547"/>
        <v>20</v>
      </c>
      <c r="JB45" s="127">
        <f t="shared" si="548"/>
        <v>30</v>
      </c>
      <c r="JC45" s="130"/>
      <c r="JD45" s="55" t="str">
        <f t="shared" si="549"/>
        <v/>
      </c>
      <c r="JE45" s="53" t="str">
        <f t="shared" si="550"/>
        <v/>
      </c>
      <c r="JF45" s="53" t="str">
        <f t="shared" si="551"/>
        <v/>
      </c>
      <c r="JG45" s="53" t="str">
        <f t="shared" si="552"/>
        <v/>
      </c>
      <c r="JH45" s="124" t="str">
        <f t="shared" si="553"/>
        <v/>
      </c>
      <c r="JI45" s="52" t="str">
        <f t="shared" si="554"/>
        <v/>
      </c>
      <c r="JJ45" s="53" t="str">
        <f t="shared" si="555"/>
        <v/>
      </c>
      <c r="JK45" s="53" t="str">
        <f t="shared" si="556"/>
        <v/>
      </c>
      <c r="JL45" s="53" t="str">
        <f t="shared" si="557"/>
        <v/>
      </c>
      <c r="JM45" s="124" t="str">
        <f t="shared" si="558"/>
        <v/>
      </c>
      <c r="JN45" s="52" t="str">
        <f t="shared" si="559"/>
        <v/>
      </c>
      <c r="JO45" s="53" t="str">
        <f t="shared" si="560"/>
        <v/>
      </c>
      <c r="JP45" s="53" t="str">
        <f t="shared" si="561"/>
        <v/>
      </c>
      <c r="JQ45" s="53" t="str">
        <f t="shared" si="301"/>
        <v/>
      </c>
      <c r="JR45" s="54" t="str">
        <f t="shared" si="562"/>
        <v/>
      </c>
      <c r="JS45" s="52" t="str">
        <f t="shared" si="563"/>
        <v/>
      </c>
      <c r="JT45" s="53" t="str">
        <f t="shared" si="564"/>
        <v/>
      </c>
      <c r="JU45" s="53" t="str">
        <f t="shared" si="565"/>
        <v/>
      </c>
      <c r="JV45" s="53" t="str">
        <f t="shared" si="566"/>
        <v/>
      </c>
      <c r="JW45" s="54" t="str">
        <f t="shared" si="567"/>
        <v/>
      </c>
      <c r="JX45" s="52" t="str">
        <f t="shared" si="568"/>
        <v/>
      </c>
      <c r="JY45" s="53" t="str">
        <f t="shared" si="569"/>
        <v/>
      </c>
      <c r="JZ45" s="53" t="str">
        <f t="shared" si="570"/>
        <v/>
      </c>
      <c r="KA45" s="53" t="str">
        <f t="shared" si="571"/>
        <v/>
      </c>
      <c r="KB45" s="54" t="str">
        <f t="shared" si="572"/>
        <v/>
      </c>
      <c r="KC45" s="52" t="str">
        <f t="shared" si="573"/>
        <v/>
      </c>
      <c r="KD45" s="53" t="str">
        <f t="shared" si="574"/>
        <v/>
      </c>
      <c r="KE45" s="53" t="str">
        <f t="shared" si="575"/>
        <v/>
      </c>
      <c r="KF45" s="53" t="str">
        <f t="shared" si="576"/>
        <v/>
      </c>
      <c r="KG45" s="54" t="str">
        <f t="shared" si="577"/>
        <v/>
      </c>
      <c r="KH45" s="165">
        <f t="shared" si="578"/>
        <v>10</v>
      </c>
      <c r="KI45" s="53" t="str">
        <f t="shared" si="579"/>
        <v/>
      </c>
      <c r="KJ45" s="181" t="str">
        <f t="shared" si="580"/>
        <v/>
      </c>
      <c r="KK45" s="159">
        <f t="shared" si="581"/>
        <v>0</v>
      </c>
      <c r="KL45" s="332" t="str">
        <f t="shared" si="582"/>
        <v/>
      </c>
      <c r="KM45" s="86"/>
      <c r="KN45" s="60">
        <f t="shared" si="583"/>
        <v>16</v>
      </c>
      <c r="KO45" s="60">
        <f t="shared" si="584"/>
        <v>226</v>
      </c>
      <c r="KP45" s="201"/>
      <c r="KQ45" s="61">
        <f t="shared" si="297"/>
        <v>210</v>
      </c>
      <c r="KR45" s="61" t="str">
        <f t="shared" si="585"/>
        <v/>
      </c>
      <c r="KS45" s="61" t="str">
        <f t="shared" si="586"/>
        <v/>
      </c>
      <c r="KT45" s="61">
        <f t="shared" si="587"/>
        <v>210</v>
      </c>
      <c r="KU45" s="61" t="str">
        <f t="shared" si="588"/>
        <v/>
      </c>
      <c r="KV45" s="61" t="str">
        <f t="shared" si="589"/>
        <v/>
      </c>
      <c r="KW45" s="61" t="str">
        <f t="shared" si="590"/>
        <v/>
      </c>
      <c r="KX45" s="62">
        <f t="shared" si="591"/>
        <v>7</v>
      </c>
      <c r="KY45" s="84"/>
      <c r="KZ45" s="59">
        <f t="shared" si="592"/>
        <v>0</v>
      </c>
      <c r="LA45" s="60">
        <f t="shared" si="593"/>
        <v>226</v>
      </c>
      <c r="LB45" s="201"/>
      <c r="LC45" s="61">
        <f t="shared" si="594"/>
        <v>226</v>
      </c>
      <c r="LD45" s="61">
        <f t="shared" si="595"/>
        <v>226</v>
      </c>
      <c r="LE45" s="61" t="str">
        <f t="shared" si="596"/>
        <v/>
      </c>
      <c r="LF45" s="61" t="str">
        <f t="shared" si="597"/>
        <v/>
      </c>
      <c r="LG45" s="148">
        <f t="shared" si="598"/>
        <v>7</v>
      </c>
      <c r="LH45" s="87"/>
      <c r="LI45" s="185">
        <f t="shared" si="600"/>
        <v>7</v>
      </c>
      <c r="LJ45" s="87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</row>
    <row r="46" spans="1:381" s="1" customFormat="1" ht="15" x14ac:dyDescent="0.2">
      <c r="A46" s="35"/>
      <c r="B46" s="45">
        <v>41</v>
      </c>
      <c r="C46" s="63" t="s">
        <v>25</v>
      </c>
      <c r="D46" s="47" t="s">
        <v>168</v>
      </c>
      <c r="E46" s="162">
        <v>16286</v>
      </c>
      <c r="F46" s="162">
        <v>311</v>
      </c>
      <c r="G46" s="49" t="s">
        <v>98</v>
      </c>
      <c r="H46" s="50" t="str">
        <f t="shared" si="304"/>
        <v>Modified</v>
      </c>
      <c r="I46" s="186">
        <f t="shared" si="305"/>
        <v>205</v>
      </c>
      <c r="J46" s="51" t="str">
        <f t="shared" si="306"/>
        <v/>
      </c>
      <c r="K46" s="120">
        <v>255</v>
      </c>
      <c r="L46" s="52" t="str">
        <f t="shared" si="307"/>
        <v/>
      </c>
      <c r="M46" s="53" t="str">
        <f t="shared" si="308"/>
        <v/>
      </c>
      <c r="N46" s="53" t="str">
        <f t="shared" si="309"/>
        <v/>
      </c>
      <c r="O46" s="53" t="str">
        <f t="shared" si="310"/>
        <v/>
      </c>
      <c r="P46" s="127" t="str">
        <f t="shared" si="311"/>
        <v/>
      </c>
      <c r="Q46" s="52" t="str">
        <f t="shared" si="312"/>
        <v/>
      </c>
      <c r="R46" s="53" t="str">
        <f t="shared" si="313"/>
        <v/>
      </c>
      <c r="S46" s="53" t="str">
        <f t="shared" si="314"/>
        <v/>
      </c>
      <c r="T46" s="53" t="str">
        <f t="shared" si="315"/>
        <v/>
      </c>
      <c r="U46" s="127" t="str">
        <f t="shared" si="316"/>
        <v/>
      </c>
      <c r="V46" s="52">
        <f t="shared" si="317"/>
        <v>255</v>
      </c>
      <c r="W46" s="53">
        <f t="shared" si="318"/>
        <v>11</v>
      </c>
      <c r="X46" s="53" t="str">
        <f t="shared" si="319"/>
        <v/>
      </c>
      <c r="Y46" s="53">
        <f t="shared" si="320"/>
        <v>16</v>
      </c>
      <c r="Z46" s="127">
        <f t="shared" si="321"/>
        <v>16</v>
      </c>
      <c r="AA46" s="52" t="str">
        <f t="shared" si="322"/>
        <v/>
      </c>
      <c r="AB46" s="53" t="str">
        <f t="shared" si="323"/>
        <v/>
      </c>
      <c r="AC46" s="53" t="str">
        <f t="shared" si="324"/>
        <v/>
      </c>
      <c r="AD46" s="53" t="str">
        <f t="shared" si="325"/>
        <v/>
      </c>
      <c r="AE46" s="127" t="str">
        <f t="shared" si="326"/>
        <v/>
      </c>
      <c r="AF46" s="52" t="str">
        <f t="shared" si="327"/>
        <v/>
      </c>
      <c r="AG46" s="53" t="str">
        <f t="shared" si="328"/>
        <v/>
      </c>
      <c r="AH46" s="53" t="str">
        <f t="shared" si="329"/>
        <v/>
      </c>
      <c r="AI46" s="53" t="str">
        <f t="shared" si="330"/>
        <v/>
      </c>
      <c r="AJ46" s="127" t="str">
        <f t="shared" si="331"/>
        <v/>
      </c>
      <c r="AK46" s="52" t="str">
        <f t="shared" si="332"/>
        <v/>
      </c>
      <c r="AL46" s="53" t="str">
        <f t="shared" si="333"/>
        <v/>
      </c>
      <c r="AM46" s="53" t="str">
        <f t="shared" si="334"/>
        <v/>
      </c>
      <c r="AN46" s="150" t="str">
        <f t="shared" si="335"/>
        <v/>
      </c>
      <c r="AO46" s="127" t="str">
        <f t="shared" si="336"/>
        <v/>
      </c>
      <c r="AP46" s="191">
        <f t="shared" si="337"/>
        <v>10</v>
      </c>
      <c r="AQ46" s="53" t="str">
        <f t="shared" si="338"/>
        <v>11</v>
      </c>
      <c r="AR46" s="181">
        <f t="shared" si="339"/>
        <v>10</v>
      </c>
      <c r="AS46" s="159">
        <f t="shared" si="340"/>
        <v>16</v>
      </c>
      <c r="AT46" s="127">
        <f t="shared" si="341"/>
        <v>26</v>
      </c>
      <c r="AU46" s="130">
        <v>246</v>
      </c>
      <c r="AV46" s="55" t="str">
        <f t="shared" si="342"/>
        <v/>
      </c>
      <c r="AW46" s="53" t="str">
        <f t="shared" si="343"/>
        <v/>
      </c>
      <c r="AX46" s="53" t="str">
        <f t="shared" si="344"/>
        <v/>
      </c>
      <c r="AY46" s="53" t="str">
        <f t="shared" si="345"/>
        <v/>
      </c>
      <c r="AZ46" s="124" t="str">
        <f t="shared" si="346"/>
        <v/>
      </c>
      <c r="BA46" s="52" t="str">
        <f t="shared" si="347"/>
        <v/>
      </c>
      <c r="BB46" s="53" t="str">
        <f t="shared" si="348"/>
        <v/>
      </c>
      <c r="BC46" s="53" t="str">
        <f t="shared" si="349"/>
        <v/>
      </c>
      <c r="BD46" s="53" t="str">
        <f t="shared" si="350"/>
        <v/>
      </c>
      <c r="BE46" s="124" t="str">
        <f t="shared" si="351"/>
        <v/>
      </c>
      <c r="BF46" s="52">
        <f t="shared" si="352"/>
        <v>246</v>
      </c>
      <c r="BG46" s="53">
        <f t="shared" si="353"/>
        <v>6</v>
      </c>
      <c r="BH46" s="53" t="str">
        <f t="shared" si="354"/>
        <v/>
      </c>
      <c r="BI46" s="53">
        <f t="shared" si="355"/>
        <v>27</v>
      </c>
      <c r="BJ46" s="54">
        <f t="shared" si="356"/>
        <v>27</v>
      </c>
      <c r="BK46" s="52" t="str">
        <f t="shared" si="357"/>
        <v/>
      </c>
      <c r="BL46" s="53" t="str">
        <f t="shared" si="358"/>
        <v/>
      </c>
      <c r="BM46" s="53" t="str">
        <f t="shared" si="359"/>
        <v/>
      </c>
      <c r="BN46" s="53" t="str">
        <f t="shared" si="360"/>
        <v/>
      </c>
      <c r="BO46" s="54" t="str">
        <f t="shared" si="361"/>
        <v/>
      </c>
      <c r="BP46" s="52" t="str">
        <f t="shared" si="362"/>
        <v/>
      </c>
      <c r="BQ46" s="53" t="str">
        <f t="shared" si="363"/>
        <v/>
      </c>
      <c r="BR46" s="53" t="str">
        <f t="shared" si="364"/>
        <v/>
      </c>
      <c r="BS46" s="53" t="str">
        <f t="shared" si="365"/>
        <v/>
      </c>
      <c r="BT46" s="54" t="str">
        <f t="shared" si="366"/>
        <v/>
      </c>
      <c r="BU46" s="52" t="str">
        <f t="shared" si="367"/>
        <v/>
      </c>
      <c r="BV46" s="53" t="str">
        <f t="shared" si="368"/>
        <v/>
      </c>
      <c r="BW46" s="53" t="str">
        <f t="shared" si="369"/>
        <v/>
      </c>
      <c r="BX46" s="53" t="str">
        <f t="shared" si="370"/>
        <v/>
      </c>
      <c r="BY46" s="54" t="str">
        <f t="shared" si="371"/>
        <v/>
      </c>
      <c r="BZ46" s="165">
        <f t="shared" si="599"/>
        <v>11</v>
      </c>
      <c r="CA46" s="53" t="str">
        <f t="shared" si="372"/>
        <v>6</v>
      </c>
      <c r="CB46" s="181">
        <f t="shared" si="373"/>
        <v>10</v>
      </c>
      <c r="CC46" s="127">
        <f t="shared" si="374"/>
        <v>27</v>
      </c>
      <c r="CD46" s="127">
        <f t="shared" si="375"/>
        <v>37</v>
      </c>
      <c r="CE46" s="130">
        <v>220</v>
      </c>
      <c r="CF46" s="55" t="str">
        <f t="shared" si="376"/>
        <v/>
      </c>
      <c r="CG46" s="53" t="str">
        <f t="shared" si="377"/>
        <v/>
      </c>
      <c r="CH46" s="53" t="str">
        <f t="shared" si="378"/>
        <v/>
      </c>
      <c r="CI46" s="53" t="str">
        <f t="shared" si="379"/>
        <v/>
      </c>
      <c r="CJ46" s="124" t="str">
        <f t="shared" si="380"/>
        <v/>
      </c>
      <c r="CK46" s="52" t="str">
        <f t="shared" si="381"/>
        <v/>
      </c>
      <c r="CL46" s="53" t="str">
        <f t="shared" si="382"/>
        <v/>
      </c>
      <c r="CM46" s="53" t="str">
        <f t="shared" si="383"/>
        <v/>
      </c>
      <c r="CN46" s="53" t="str">
        <f t="shared" si="384"/>
        <v/>
      </c>
      <c r="CO46" s="124" t="str">
        <f t="shared" si="385"/>
        <v/>
      </c>
      <c r="CP46" s="52">
        <f t="shared" si="386"/>
        <v>220</v>
      </c>
      <c r="CQ46" s="53">
        <f t="shared" si="387"/>
        <v>7</v>
      </c>
      <c r="CR46" s="53" t="str">
        <f t="shared" si="388"/>
        <v/>
      </c>
      <c r="CS46" s="53">
        <f t="shared" si="389"/>
        <v>24</v>
      </c>
      <c r="CT46" s="54">
        <f t="shared" si="390"/>
        <v>24</v>
      </c>
      <c r="CU46" s="52" t="str">
        <f t="shared" si="391"/>
        <v/>
      </c>
      <c r="CV46" s="53" t="str">
        <f t="shared" si="392"/>
        <v/>
      </c>
      <c r="CW46" s="53" t="str">
        <f t="shared" si="393"/>
        <v/>
      </c>
      <c r="CX46" s="53" t="str">
        <f t="shared" si="394"/>
        <v/>
      </c>
      <c r="CY46" s="54" t="str">
        <f t="shared" si="395"/>
        <v/>
      </c>
      <c r="CZ46" s="52" t="str">
        <f t="shared" si="396"/>
        <v/>
      </c>
      <c r="DA46" s="53" t="str">
        <f t="shared" si="397"/>
        <v/>
      </c>
      <c r="DB46" s="53" t="str">
        <f t="shared" si="398"/>
        <v/>
      </c>
      <c r="DC46" s="53" t="str">
        <f t="shared" si="399"/>
        <v/>
      </c>
      <c r="DD46" s="54" t="str">
        <f t="shared" si="400"/>
        <v/>
      </c>
      <c r="DE46" s="52" t="str">
        <f t="shared" si="401"/>
        <v/>
      </c>
      <c r="DF46" s="53" t="str">
        <f t="shared" si="402"/>
        <v/>
      </c>
      <c r="DG46" s="53" t="str">
        <f t="shared" si="403"/>
        <v/>
      </c>
      <c r="DH46" s="53" t="str">
        <f t="shared" si="300"/>
        <v/>
      </c>
      <c r="DI46" s="54" t="str">
        <f t="shared" si="404"/>
        <v/>
      </c>
      <c r="DJ46" s="165">
        <f t="shared" si="405"/>
        <v>11</v>
      </c>
      <c r="DK46" s="53" t="str">
        <f t="shared" si="406"/>
        <v>7</v>
      </c>
      <c r="DL46" s="181">
        <f t="shared" si="407"/>
        <v>10</v>
      </c>
      <c r="DM46" s="159">
        <f t="shared" si="408"/>
        <v>24</v>
      </c>
      <c r="DN46" s="127">
        <f t="shared" si="409"/>
        <v>34</v>
      </c>
      <c r="DO46" s="130">
        <v>86</v>
      </c>
      <c r="DP46" s="55" t="str">
        <f t="shared" si="410"/>
        <v/>
      </c>
      <c r="DQ46" s="53" t="str">
        <f t="shared" si="411"/>
        <v/>
      </c>
      <c r="DR46" s="53" t="str">
        <f t="shared" si="412"/>
        <v/>
      </c>
      <c r="DS46" s="53" t="str">
        <f t="shared" si="413"/>
        <v/>
      </c>
      <c r="DT46" s="124" t="str">
        <f t="shared" si="414"/>
        <v/>
      </c>
      <c r="DU46" s="52" t="str">
        <f t="shared" si="415"/>
        <v/>
      </c>
      <c r="DV46" s="53" t="str">
        <f t="shared" si="416"/>
        <v/>
      </c>
      <c r="DW46" s="53" t="str">
        <f t="shared" si="417"/>
        <v/>
      </c>
      <c r="DX46" s="53" t="str">
        <f t="shared" si="418"/>
        <v/>
      </c>
      <c r="DY46" s="124" t="str">
        <f t="shared" si="419"/>
        <v/>
      </c>
      <c r="DZ46" s="52">
        <f t="shared" si="420"/>
        <v>86</v>
      </c>
      <c r="EA46" s="53">
        <f t="shared" si="421"/>
        <v>13</v>
      </c>
      <c r="EB46" s="53" t="str">
        <f t="shared" si="422"/>
        <v/>
      </c>
      <c r="EC46" s="53">
        <f t="shared" si="423"/>
        <v>0</v>
      </c>
      <c r="ED46" s="57">
        <f t="shared" si="424"/>
        <v>0</v>
      </c>
      <c r="EE46" s="52" t="str">
        <f t="shared" si="425"/>
        <v/>
      </c>
      <c r="EF46" s="53" t="str">
        <f t="shared" si="426"/>
        <v/>
      </c>
      <c r="EG46" s="53" t="str">
        <f t="shared" si="427"/>
        <v/>
      </c>
      <c r="EH46" s="53" t="str">
        <f t="shared" si="428"/>
        <v/>
      </c>
      <c r="EI46" s="57" t="str">
        <f t="shared" si="429"/>
        <v/>
      </c>
      <c r="EJ46" s="52" t="str">
        <f t="shared" si="430"/>
        <v/>
      </c>
      <c r="EK46" s="53" t="str">
        <f t="shared" si="431"/>
        <v/>
      </c>
      <c r="EL46" s="53" t="str">
        <f t="shared" si="432"/>
        <v/>
      </c>
      <c r="EM46" s="53" t="str">
        <f t="shared" si="433"/>
        <v/>
      </c>
      <c r="EN46" s="57" t="str">
        <f t="shared" si="434"/>
        <v/>
      </c>
      <c r="EO46" s="52" t="str">
        <f t="shared" si="435"/>
        <v/>
      </c>
      <c r="EP46" s="53" t="str">
        <f t="shared" si="436"/>
        <v/>
      </c>
      <c r="EQ46" s="53" t="str">
        <f t="shared" si="437"/>
        <v/>
      </c>
      <c r="ER46" s="53" t="str">
        <f t="shared" si="438"/>
        <v/>
      </c>
      <c r="ES46" s="54" t="str">
        <f t="shared" si="439"/>
        <v/>
      </c>
      <c r="ET46" s="165">
        <f t="shared" si="440"/>
        <v>13</v>
      </c>
      <c r="EU46" s="53" t="str">
        <f t="shared" si="441"/>
        <v>13</v>
      </c>
      <c r="EV46" s="181">
        <f t="shared" si="442"/>
        <v>10</v>
      </c>
      <c r="EW46" s="159">
        <f t="shared" si="443"/>
        <v>0</v>
      </c>
      <c r="EX46" s="127">
        <f t="shared" si="444"/>
        <v>10</v>
      </c>
      <c r="EY46" s="130">
        <v>218</v>
      </c>
      <c r="EZ46" s="55" t="str">
        <f t="shared" si="445"/>
        <v/>
      </c>
      <c r="FA46" s="53" t="str">
        <f t="shared" si="446"/>
        <v/>
      </c>
      <c r="FB46" s="53" t="str">
        <f t="shared" si="447"/>
        <v/>
      </c>
      <c r="FC46" s="53" t="str">
        <f t="shared" si="448"/>
        <v/>
      </c>
      <c r="FD46" s="124" t="str">
        <f t="shared" si="449"/>
        <v/>
      </c>
      <c r="FE46" s="52" t="str">
        <f t="shared" si="450"/>
        <v/>
      </c>
      <c r="FF46" s="53" t="str">
        <f t="shared" si="451"/>
        <v/>
      </c>
      <c r="FG46" s="53" t="str">
        <f t="shared" si="452"/>
        <v/>
      </c>
      <c r="FH46" s="53" t="str">
        <f t="shared" si="453"/>
        <v/>
      </c>
      <c r="FI46" s="124" t="str">
        <f t="shared" si="454"/>
        <v/>
      </c>
      <c r="FJ46" s="52">
        <f t="shared" si="455"/>
        <v>218</v>
      </c>
      <c r="FK46" s="53">
        <f t="shared" si="456"/>
        <v>5</v>
      </c>
      <c r="FL46" s="53" t="str">
        <f t="shared" si="457"/>
        <v/>
      </c>
      <c r="FM46" s="53">
        <f t="shared" si="458"/>
        <v>30</v>
      </c>
      <c r="FN46" s="57">
        <f t="shared" si="459"/>
        <v>30</v>
      </c>
      <c r="FO46" s="52" t="str">
        <f t="shared" si="460"/>
        <v/>
      </c>
      <c r="FP46" s="53" t="str">
        <f t="shared" si="461"/>
        <v/>
      </c>
      <c r="FQ46" s="53" t="str">
        <f t="shared" si="462"/>
        <v/>
      </c>
      <c r="FR46" s="53" t="str">
        <f t="shared" si="463"/>
        <v/>
      </c>
      <c r="FS46" s="57" t="str">
        <f t="shared" si="464"/>
        <v/>
      </c>
      <c r="FT46" s="52" t="str">
        <f t="shared" si="465"/>
        <v/>
      </c>
      <c r="FU46" s="53" t="str">
        <f t="shared" si="466"/>
        <v/>
      </c>
      <c r="FV46" s="53" t="str">
        <f t="shared" si="467"/>
        <v/>
      </c>
      <c r="FW46" s="53" t="str">
        <f t="shared" si="468"/>
        <v/>
      </c>
      <c r="FX46" s="57" t="str">
        <f t="shared" si="469"/>
        <v/>
      </c>
      <c r="FY46" s="52" t="str">
        <f t="shared" si="470"/>
        <v/>
      </c>
      <c r="FZ46" s="53" t="str">
        <f t="shared" si="471"/>
        <v/>
      </c>
      <c r="GA46" s="53" t="str">
        <f t="shared" si="472"/>
        <v/>
      </c>
      <c r="GB46" s="53" t="str">
        <f t="shared" si="473"/>
        <v/>
      </c>
      <c r="GC46" s="57" t="str">
        <f t="shared" si="474"/>
        <v/>
      </c>
      <c r="GD46" s="165">
        <f t="shared" si="475"/>
        <v>12</v>
      </c>
      <c r="GE46" s="53" t="str">
        <f t="shared" si="476"/>
        <v>5</v>
      </c>
      <c r="GF46" s="181">
        <f t="shared" si="477"/>
        <v>10</v>
      </c>
      <c r="GG46" s="159">
        <f t="shared" si="478"/>
        <v>30</v>
      </c>
      <c r="GH46" s="127">
        <f t="shared" si="479"/>
        <v>40</v>
      </c>
      <c r="GI46" s="130">
        <v>72</v>
      </c>
      <c r="GJ46" s="55" t="str">
        <f t="shared" si="480"/>
        <v/>
      </c>
      <c r="GK46" s="53" t="str">
        <f t="shared" si="481"/>
        <v/>
      </c>
      <c r="GL46" s="53" t="str">
        <f t="shared" si="482"/>
        <v/>
      </c>
      <c r="GM46" s="53" t="str">
        <f t="shared" si="483"/>
        <v/>
      </c>
      <c r="GN46" s="124" t="str">
        <f t="shared" si="484"/>
        <v/>
      </c>
      <c r="GO46" s="52" t="str">
        <f t="shared" si="485"/>
        <v/>
      </c>
      <c r="GP46" s="53" t="str">
        <f t="shared" si="486"/>
        <v/>
      </c>
      <c r="GQ46" s="53" t="str">
        <f t="shared" si="487"/>
        <v/>
      </c>
      <c r="GR46" s="53" t="str">
        <f t="shared" si="488"/>
        <v/>
      </c>
      <c r="GS46" s="124" t="str">
        <f t="shared" si="489"/>
        <v/>
      </c>
      <c r="GT46" s="52">
        <f t="shared" si="490"/>
        <v>72</v>
      </c>
      <c r="GU46" s="53">
        <f t="shared" si="491"/>
        <v>9</v>
      </c>
      <c r="GV46" s="53" t="str">
        <f t="shared" si="492"/>
        <v/>
      </c>
      <c r="GW46" s="53">
        <f t="shared" si="493"/>
        <v>20</v>
      </c>
      <c r="GX46" s="54">
        <f t="shared" si="494"/>
        <v>20</v>
      </c>
      <c r="GY46" s="52" t="str">
        <f t="shared" si="495"/>
        <v/>
      </c>
      <c r="GZ46" s="53" t="str">
        <f t="shared" si="496"/>
        <v/>
      </c>
      <c r="HA46" s="53" t="str">
        <f t="shared" si="497"/>
        <v/>
      </c>
      <c r="HB46" s="53" t="str">
        <f t="shared" si="498"/>
        <v/>
      </c>
      <c r="HC46" s="54" t="str">
        <f t="shared" si="499"/>
        <v/>
      </c>
      <c r="HD46" s="52" t="str">
        <f t="shared" si="500"/>
        <v/>
      </c>
      <c r="HE46" s="53" t="str">
        <f t="shared" si="501"/>
        <v/>
      </c>
      <c r="HF46" s="53" t="str">
        <f t="shared" si="502"/>
        <v/>
      </c>
      <c r="HG46" s="53" t="str">
        <f t="shared" si="503"/>
        <v/>
      </c>
      <c r="HH46" s="54" t="str">
        <f t="shared" si="504"/>
        <v/>
      </c>
      <c r="HI46" s="52" t="str">
        <f t="shared" si="505"/>
        <v/>
      </c>
      <c r="HJ46" s="53" t="str">
        <f t="shared" si="506"/>
        <v/>
      </c>
      <c r="HK46" s="53" t="str">
        <f t="shared" si="507"/>
        <v/>
      </c>
      <c r="HL46" s="53" t="str">
        <f t="shared" si="508"/>
        <v/>
      </c>
      <c r="HM46" s="54" t="str">
        <f t="shared" si="509"/>
        <v/>
      </c>
      <c r="HN46" s="165">
        <f t="shared" si="510"/>
        <v>9</v>
      </c>
      <c r="HO46" s="53" t="str">
        <f t="shared" si="511"/>
        <v>9</v>
      </c>
      <c r="HP46" s="181">
        <f t="shared" si="512"/>
        <v>10</v>
      </c>
      <c r="HQ46" s="159">
        <f t="shared" si="513"/>
        <v>20</v>
      </c>
      <c r="HR46" s="127">
        <f t="shared" si="514"/>
        <v>30</v>
      </c>
      <c r="HS46" s="130">
        <v>184</v>
      </c>
      <c r="HT46" s="55" t="str">
        <f t="shared" si="515"/>
        <v/>
      </c>
      <c r="HU46" s="53" t="str">
        <f t="shared" si="516"/>
        <v/>
      </c>
      <c r="HV46" s="53" t="str">
        <f t="shared" si="517"/>
        <v/>
      </c>
      <c r="HW46" s="53" t="str">
        <f t="shared" si="518"/>
        <v/>
      </c>
      <c r="HX46" s="124" t="str">
        <f t="shared" si="519"/>
        <v/>
      </c>
      <c r="HY46" s="52" t="str">
        <f t="shared" si="520"/>
        <v/>
      </c>
      <c r="HZ46" s="53" t="str">
        <f t="shared" si="521"/>
        <v/>
      </c>
      <c r="IA46" s="53" t="str">
        <f t="shared" si="522"/>
        <v/>
      </c>
      <c r="IB46" s="53" t="str">
        <f t="shared" si="523"/>
        <v/>
      </c>
      <c r="IC46" s="124" t="str">
        <f t="shared" si="524"/>
        <v/>
      </c>
      <c r="ID46" s="52">
        <f t="shared" si="525"/>
        <v>184</v>
      </c>
      <c r="IE46" s="53">
        <f t="shared" si="526"/>
        <v>10</v>
      </c>
      <c r="IF46" s="53" t="str">
        <f t="shared" si="527"/>
        <v/>
      </c>
      <c r="IG46" s="53">
        <f t="shared" si="528"/>
        <v>18</v>
      </c>
      <c r="IH46" s="54">
        <f t="shared" si="529"/>
        <v>18</v>
      </c>
      <c r="II46" s="52" t="str">
        <f t="shared" si="530"/>
        <v/>
      </c>
      <c r="IJ46" s="53" t="str">
        <f t="shared" si="531"/>
        <v/>
      </c>
      <c r="IK46" s="53" t="str">
        <f t="shared" si="532"/>
        <v/>
      </c>
      <c r="IL46" s="53" t="str">
        <f t="shared" si="533"/>
        <v/>
      </c>
      <c r="IM46" s="54" t="str">
        <f t="shared" si="534"/>
        <v/>
      </c>
      <c r="IN46" s="52" t="str">
        <f t="shared" si="535"/>
        <v/>
      </c>
      <c r="IO46" s="53" t="str">
        <f t="shared" si="536"/>
        <v/>
      </c>
      <c r="IP46" s="53" t="str">
        <f t="shared" si="537"/>
        <v/>
      </c>
      <c r="IQ46" s="53" t="str">
        <f t="shared" si="538"/>
        <v/>
      </c>
      <c r="IR46" s="54" t="str">
        <f t="shared" si="539"/>
        <v/>
      </c>
      <c r="IS46" s="52" t="str">
        <f t="shared" si="540"/>
        <v/>
      </c>
      <c r="IT46" s="53" t="str">
        <f t="shared" si="541"/>
        <v/>
      </c>
      <c r="IU46" s="53" t="str">
        <f>IF($G46="6",IF(IF(IT46&lt;&gt;"",IF(MAX(COUNTIF($IT$6:$IT$117,$IT$6:$IT$117))&gt;1,"x",""),"")&lt;&gt;"",IT46+1,""),IF(IS46=0,"",IF(IF(IT46&lt;&gt;"",IF(MAX(COUNTIF(IT$6:$IT$117,$IT$6:$IT$117))&gt;1,"x",""),"")&lt;&gt;"",IT46+1,"")))</f>
        <v/>
      </c>
      <c r="IV46" s="53" t="str">
        <f t="shared" si="542"/>
        <v/>
      </c>
      <c r="IW46" s="54" t="str">
        <f t="shared" si="543"/>
        <v/>
      </c>
      <c r="IX46" s="165">
        <f t="shared" si="544"/>
        <v>13</v>
      </c>
      <c r="IY46" s="53" t="str">
        <f t="shared" si="545"/>
        <v>10</v>
      </c>
      <c r="IZ46" s="181">
        <f t="shared" si="546"/>
        <v>10</v>
      </c>
      <c r="JA46" s="159">
        <f t="shared" si="547"/>
        <v>18</v>
      </c>
      <c r="JB46" s="127">
        <f t="shared" si="548"/>
        <v>28</v>
      </c>
      <c r="JC46" s="130"/>
      <c r="JD46" s="55" t="str">
        <f t="shared" si="549"/>
        <v/>
      </c>
      <c r="JE46" s="53" t="str">
        <f t="shared" si="550"/>
        <v/>
      </c>
      <c r="JF46" s="53" t="str">
        <f t="shared" si="551"/>
        <v/>
      </c>
      <c r="JG46" s="53" t="str">
        <f t="shared" si="552"/>
        <v/>
      </c>
      <c r="JH46" s="124" t="str">
        <f t="shared" si="553"/>
        <v/>
      </c>
      <c r="JI46" s="52" t="str">
        <f t="shared" si="554"/>
        <v/>
      </c>
      <c r="JJ46" s="53" t="str">
        <f t="shared" si="555"/>
        <v/>
      </c>
      <c r="JK46" s="53" t="str">
        <f t="shared" si="556"/>
        <v/>
      </c>
      <c r="JL46" s="53" t="str">
        <f t="shared" si="557"/>
        <v/>
      </c>
      <c r="JM46" s="124" t="str">
        <f t="shared" si="558"/>
        <v/>
      </c>
      <c r="JN46" s="52" t="str">
        <f t="shared" si="559"/>
        <v/>
      </c>
      <c r="JO46" s="53" t="str">
        <f t="shared" si="560"/>
        <v/>
      </c>
      <c r="JP46" s="53" t="str">
        <f t="shared" si="561"/>
        <v/>
      </c>
      <c r="JQ46" s="53" t="str">
        <f t="shared" si="301"/>
        <v/>
      </c>
      <c r="JR46" s="54" t="str">
        <f t="shared" si="562"/>
        <v/>
      </c>
      <c r="JS46" s="52" t="str">
        <f t="shared" si="563"/>
        <v/>
      </c>
      <c r="JT46" s="53" t="str">
        <f t="shared" si="564"/>
        <v/>
      </c>
      <c r="JU46" s="53" t="str">
        <f t="shared" si="565"/>
        <v/>
      </c>
      <c r="JV46" s="53" t="str">
        <f t="shared" si="566"/>
        <v/>
      </c>
      <c r="JW46" s="54" t="str">
        <f t="shared" si="567"/>
        <v/>
      </c>
      <c r="JX46" s="52" t="str">
        <f t="shared" si="568"/>
        <v/>
      </c>
      <c r="JY46" s="53" t="str">
        <f t="shared" si="569"/>
        <v/>
      </c>
      <c r="JZ46" s="53" t="str">
        <f t="shared" si="570"/>
        <v/>
      </c>
      <c r="KA46" s="53" t="str">
        <f t="shared" si="571"/>
        <v/>
      </c>
      <c r="KB46" s="54" t="str">
        <f t="shared" si="572"/>
        <v/>
      </c>
      <c r="KC46" s="52" t="str">
        <f t="shared" si="573"/>
        <v/>
      </c>
      <c r="KD46" s="53" t="str">
        <f t="shared" si="574"/>
        <v/>
      </c>
      <c r="KE46" s="53" t="str">
        <f t="shared" si="575"/>
        <v/>
      </c>
      <c r="KF46" s="53" t="str">
        <f t="shared" si="576"/>
        <v/>
      </c>
      <c r="KG46" s="54" t="str">
        <f t="shared" si="577"/>
        <v/>
      </c>
      <c r="KH46" s="165">
        <f t="shared" si="578"/>
        <v>10</v>
      </c>
      <c r="KI46" s="53" t="str">
        <f t="shared" si="579"/>
        <v/>
      </c>
      <c r="KJ46" s="181" t="str">
        <f t="shared" si="580"/>
        <v/>
      </c>
      <c r="KK46" s="159">
        <f t="shared" si="581"/>
        <v>0</v>
      </c>
      <c r="KL46" s="332" t="str">
        <f t="shared" si="582"/>
        <v/>
      </c>
      <c r="KM46" s="86"/>
      <c r="KN46" s="60">
        <f t="shared" si="583"/>
        <v>0</v>
      </c>
      <c r="KO46" s="60">
        <f t="shared" si="584"/>
        <v>205</v>
      </c>
      <c r="KP46" s="201"/>
      <c r="KQ46" s="61">
        <f t="shared" si="297"/>
        <v>205</v>
      </c>
      <c r="KR46" s="61" t="str">
        <f t="shared" si="585"/>
        <v/>
      </c>
      <c r="KS46" s="61" t="str">
        <f t="shared" si="586"/>
        <v/>
      </c>
      <c r="KT46" s="61">
        <f t="shared" si="587"/>
        <v>205</v>
      </c>
      <c r="KU46" s="61" t="str">
        <f t="shared" si="588"/>
        <v/>
      </c>
      <c r="KV46" s="61" t="str">
        <f t="shared" si="589"/>
        <v/>
      </c>
      <c r="KW46" s="61" t="str">
        <f t="shared" si="590"/>
        <v/>
      </c>
      <c r="KX46" s="62">
        <f t="shared" si="591"/>
        <v>8</v>
      </c>
      <c r="KY46" s="84"/>
      <c r="KZ46" s="59">
        <f t="shared" si="592"/>
        <v>0</v>
      </c>
      <c r="LA46" s="60">
        <f t="shared" si="593"/>
        <v>205</v>
      </c>
      <c r="LB46" s="201"/>
      <c r="LC46" s="61">
        <f t="shared" si="594"/>
        <v>205</v>
      </c>
      <c r="LD46" s="61">
        <f t="shared" si="595"/>
        <v>205</v>
      </c>
      <c r="LE46" s="61" t="str">
        <f t="shared" si="596"/>
        <v/>
      </c>
      <c r="LF46" s="61" t="str">
        <f t="shared" si="597"/>
        <v/>
      </c>
      <c r="LG46" s="148">
        <f t="shared" si="598"/>
        <v>8</v>
      </c>
      <c r="LH46" s="87"/>
      <c r="LI46" s="185">
        <f t="shared" si="600"/>
        <v>7</v>
      </c>
      <c r="LJ46" s="87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</row>
    <row r="47" spans="1:381" s="1" customFormat="1" ht="15" x14ac:dyDescent="0.2">
      <c r="A47" s="35"/>
      <c r="B47" s="45">
        <v>42</v>
      </c>
      <c r="C47" s="47" t="s">
        <v>77</v>
      </c>
      <c r="D47" s="47" t="s">
        <v>75</v>
      </c>
      <c r="E47" s="161">
        <v>319516</v>
      </c>
      <c r="F47" s="50">
        <v>313</v>
      </c>
      <c r="G47" s="49" t="s">
        <v>98</v>
      </c>
      <c r="H47" s="50" t="str">
        <f t="shared" si="304"/>
        <v>Modified</v>
      </c>
      <c r="I47" s="186">
        <f t="shared" si="305"/>
        <v>200</v>
      </c>
      <c r="J47" s="51" t="str">
        <f t="shared" si="306"/>
        <v/>
      </c>
      <c r="K47" s="120">
        <v>279</v>
      </c>
      <c r="L47" s="52" t="str">
        <f t="shared" si="307"/>
        <v/>
      </c>
      <c r="M47" s="53" t="str">
        <f t="shared" si="308"/>
        <v/>
      </c>
      <c r="N47" s="53" t="str">
        <f t="shared" si="309"/>
        <v/>
      </c>
      <c r="O47" s="53" t="str">
        <f t="shared" si="310"/>
        <v/>
      </c>
      <c r="P47" s="127" t="str">
        <f t="shared" si="311"/>
        <v/>
      </c>
      <c r="Q47" s="52" t="str">
        <f t="shared" si="312"/>
        <v/>
      </c>
      <c r="R47" s="53" t="str">
        <f t="shared" si="313"/>
        <v/>
      </c>
      <c r="S47" s="53" t="str">
        <f t="shared" si="314"/>
        <v/>
      </c>
      <c r="T47" s="53" t="str">
        <f t="shared" si="315"/>
        <v/>
      </c>
      <c r="U47" s="127" t="str">
        <f t="shared" si="316"/>
        <v/>
      </c>
      <c r="V47" s="52">
        <f t="shared" si="317"/>
        <v>279</v>
      </c>
      <c r="W47" s="53">
        <f t="shared" si="318"/>
        <v>10</v>
      </c>
      <c r="X47" s="53" t="str">
        <f t="shared" si="319"/>
        <v/>
      </c>
      <c r="Y47" s="53">
        <f t="shared" si="320"/>
        <v>18</v>
      </c>
      <c r="Z47" s="127">
        <f t="shared" si="321"/>
        <v>18</v>
      </c>
      <c r="AA47" s="52" t="str">
        <f t="shared" si="322"/>
        <v/>
      </c>
      <c r="AB47" s="53" t="str">
        <f t="shared" si="323"/>
        <v/>
      </c>
      <c r="AC47" s="53" t="str">
        <f t="shared" si="324"/>
        <v/>
      </c>
      <c r="AD47" s="53" t="str">
        <f t="shared" si="325"/>
        <v/>
      </c>
      <c r="AE47" s="127" t="str">
        <f t="shared" si="326"/>
        <v/>
      </c>
      <c r="AF47" s="52" t="str">
        <f t="shared" si="327"/>
        <v/>
      </c>
      <c r="AG47" s="53" t="str">
        <f t="shared" si="328"/>
        <v/>
      </c>
      <c r="AH47" s="53" t="str">
        <f t="shared" si="329"/>
        <v/>
      </c>
      <c r="AI47" s="53" t="str">
        <f t="shared" si="330"/>
        <v/>
      </c>
      <c r="AJ47" s="127" t="str">
        <f t="shared" si="331"/>
        <v/>
      </c>
      <c r="AK47" s="52" t="str">
        <f t="shared" si="332"/>
        <v/>
      </c>
      <c r="AL47" s="53" t="str">
        <f t="shared" si="333"/>
        <v/>
      </c>
      <c r="AM47" s="53" t="str">
        <f t="shared" si="334"/>
        <v/>
      </c>
      <c r="AN47" s="150" t="str">
        <f t="shared" si="335"/>
        <v/>
      </c>
      <c r="AO47" s="127" t="str">
        <f t="shared" si="336"/>
        <v/>
      </c>
      <c r="AP47" s="191">
        <f t="shared" si="337"/>
        <v>10</v>
      </c>
      <c r="AQ47" s="53" t="str">
        <f t="shared" si="338"/>
        <v>10</v>
      </c>
      <c r="AR47" s="181">
        <f t="shared" si="339"/>
        <v>10</v>
      </c>
      <c r="AS47" s="159">
        <f t="shared" si="340"/>
        <v>18</v>
      </c>
      <c r="AT47" s="127">
        <f t="shared" si="341"/>
        <v>28</v>
      </c>
      <c r="AU47" s="130">
        <v>191</v>
      </c>
      <c r="AV47" s="55" t="str">
        <f t="shared" si="342"/>
        <v/>
      </c>
      <c r="AW47" s="53" t="str">
        <f t="shared" si="343"/>
        <v/>
      </c>
      <c r="AX47" s="53" t="str">
        <f t="shared" si="344"/>
        <v/>
      </c>
      <c r="AY47" s="53" t="str">
        <f t="shared" si="345"/>
        <v/>
      </c>
      <c r="AZ47" s="124" t="str">
        <f t="shared" si="346"/>
        <v/>
      </c>
      <c r="BA47" s="52" t="str">
        <f t="shared" si="347"/>
        <v/>
      </c>
      <c r="BB47" s="53" t="str">
        <f t="shared" si="348"/>
        <v/>
      </c>
      <c r="BC47" s="53" t="str">
        <f t="shared" si="349"/>
        <v/>
      </c>
      <c r="BD47" s="53" t="str">
        <f t="shared" si="350"/>
        <v/>
      </c>
      <c r="BE47" s="124" t="str">
        <f t="shared" si="351"/>
        <v/>
      </c>
      <c r="BF47" s="52">
        <f t="shared" si="352"/>
        <v>191</v>
      </c>
      <c r="BG47" s="53">
        <f t="shared" si="353"/>
        <v>8</v>
      </c>
      <c r="BH47" s="53" t="str">
        <f t="shared" si="354"/>
        <v/>
      </c>
      <c r="BI47" s="53">
        <f t="shared" si="355"/>
        <v>22</v>
      </c>
      <c r="BJ47" s="54">
        <f t="shared" si="356"/>
        <v>22</v>
      </c>
      <c r="BK47" s="52" t="str">
        <f t="shared" si="357"/>
        <v/>
      </c>
      <c r="BL47" s="53" t="str">
        <f t="shared" si="358"/>
        <v/>
      </c>
      <c r="BM47" s="53" t="str">
        <f t="shared" si="359"/>
        <v/>
      </c>
      <c r="BN47" s="53" t="str">
        <f t="shared" si="360"/>
        <v/>
      </c>
      <c r="BO47" s="54" t="str">
        <f t="shared" si="361"/>
        <v/>
      </c>
      <c r="BP47" s="52" t="str">
        <f t="shared" si="362"/>
        <v/>
      </c>
      <c r="BQ47" s="53" t="str">
        <f t="shared" si="363"/>
        <v/>
      </c>
      <c r="BR47" s="53" t="str">
        <f t="shared" si="364"/>
        <v/>
      </c>
      <c r="BS47" s="53" t="str">
        <f t="shared" si="365"/>
        <v/>
      </c>
      <c r="BT47" s="54" t="str">
        <f t="shared" si="366"/>
        <v/>
      </c>
      <c r="BU47" s="52" t="str">
        <f t="shared" si="367"/>
        <v/>
      </c>
      <c r="BV47" s="53" t="str">
        <f t="shared" si="368"/>
        <v/>
      </c>
      <c r="BW47" s="53" t="str">
        <f t="shared" si="369"/>
        <v/>
      </c>
      <c r="BX47" s="53" t="str">
        <f t="shared" si="370"/>
        <v/>
      </c>
      <c r="BY47" s="54" t="str">
        <f t="shared" si="371"/>
        <v/>
      </c>
      <c r="BZ47" s="165">
        <f t="shared" si="599"/>
        <v>11</v>
      </c>
      <c r="CA47" s="53" t="str">
        <f t="shared" si="372"/>
        <v>8</v>
      </c>
      <c r="CB47" s="181">
        <f t="shared" si="373"/>
        <v>10</v>
      </c>
      <c r="CC47" s="127">
        <f t="shared" si="374"/>
        <v>22</v>
      </c>
      <c r="CD47" s="127">
        <f t="shared" si="375"/>
        <v>32</v>
      </c>
      <c r="CE47" s="130">
        <v>204</v>
      </c>
      <c r="CF47" s="55" t="str">
        <f t="shared" si="376"/>
        <v/>
      </c>
      <c r="CG47" s="53" t="str">
        <f t="shared" si="377"/>
        <v/>
      </c>
      <c r="CH47" s="53" t="str">
        <f t="shared" si="378"/>
        <v/>
      </c>
      <c r="CI47" s="53" t="str">
        <f t="shared" si="379"/>
        <v/>
      </c>
      <c r="CJ47" s="124" t="str">
        <f t="shared" si="380"/>
        <v/>
      </c>
      <c r="CK47" s="52" t="str">
        <f t="shared" si="381"/>
        <v/>
      </c>
      <c r="CL47" s="53" t="str">
        <f t="shared" si="382"/>
        <v/>
      </c>
      <c r="CM47" s="53" t="str">
        <f t="shared" si="383"/>
        <v/>
      </c>
      <c r="CN47" s="53" t="str">
        <f t="shared" si="384"/>
        <v/>
      </c>
      <c r="CO47" s="124" t="str">
        <f t="shared" si="385"/>
        <v/>
      </c>
      <c r="CP47" s="52">
        <f t="shared" si="386"/>
        <v>204</v>
      </c>
      <c r="CQ47" s="53">
        <f t="shared" si="387"/>
        <v>8</v>
      </c>
      <c r="CR47" s="53" t="str">
        <f t="shared" si="388"/>
        <v/>
      </c>
      <c r="CS47" s="53">
        <f t="shared" si="389"/>
        <v>22</v>
      </c>
      <c r="CT47" s="54">
        <f t="shared" si="390"/>
        <v>22</v>
      </c>
      <c r="CU47" s="52" t="str">
        <f t="shared" si="391"/>
        <v/>
      </c>
      <c r="CV47" s="53" t="str">
        <f t="shared" si="392"/>
        <v/>
      </c>
      <c r="CW47" s="53" t="str">
        <f t="shared" si="393"/>
        <v/>
      </c>
      <c r="CX47" s="53" t="str">
        <f t="shared" si="394"/>
        <v/>
      </c>
      <c r="CY47" s="54" t="str">
        <f t="shared" si="395"/>
        <v/>
      </c>
      <c r="CZ47" s="52" t="str">
        <f t="shared" si="396"/>
        <v/>
      </c>
      <c r="DA47" s="53" t="str">
        <f t="shared" si="397"/>
        <v/>
      </c>
      <c r="DB47" s="53" t="str">
        <f t="shared" si="398"/>
        <v/>
      </c>
      <c r="DC47" s="53" t="str">
        <f t="shared" si="399"/>
        <v/>
      </c>
      <c r="DD47" s="54" t="str">
        <f t="shared" si="400"/>
        <v/>
      </c>
      <c r="DE47" s="52" t="str">
        <f t="shared" si="401"/>
        <v/>
      </c>
      <c r="DF47" s="53" t="str">
        <f t="shared" si="402"/>
        <v/>
      </c>
      <c r="DG47" s="53" t="str">
        <f t="shared" si="403"/>
        <v/>
      </c>
      <c r="DH47" s="53" t="str">
        <f t="shared" si="300"/>
        <v/>
      </c>
      <c r="DI47" s="54" t="str">
        <f t="shared" si="404"/>
        <v/>
      </c>
      <c r="DJ47" s="165">
        <f t="shared" si="405"/>
        <v>11</v>
      </c>
      <c r="DK47" s="53" t="str">
        <f t="shared" si="406"/>
        <v>8</v>
      </c>
      <c r="DL47" s="181">
        <f t="shared" si="407"/>
        <v>10</v>
      </c>
      <c r="DM47" s="159">
        <f t="shared" si="408"/>
        <v>22</v>
      </c>
      <c r="DN47" s="127">
        <f t="shared" si="409"/>
        <v>32</v>
      </c>
      <c r="DO47" s="130">
        <v>242</v>
      </c>
      <c r="DP47" s="55" t="str">
        <f t="shared" si="410"/>
        <v/>
      </c>
      <c r="DQ47" s="53" t="str">
        <f t="shared" si="411"/>
        <v/>
      </c>
      <c r="DR47" s="53" t="str">
        <f t="shared" si="412"/>
        <v/>
      </c>
      <c r="DS47" s="53" t="str">
        <f t="shared" si="413"/>
        <v/>
      </c>
      <c r="DT47" s="124" t="str">
        <f t="shared" si="414"/>
        <v/>
      </c>
      <c r="DU47" s="52" t="str">
        <f t="shared" si="415"/>
        <v/>
      </c>
      <c r="DV47" s="53" t="str">
        <f t="shared" si="416"/>
        <v/>
      </c>
      <c r="DW47" s="53" t="str">
        <f t="shared" si="417"/>
        <v/>
      </c>
      <c r="DX47" s="53" t="str">
        <f t="shared" si="418"/>
        <v/>
      </c>
      <c r="DY47" s="124" t="str">
        <f t="shared" si="419"/>
        <v/>
      </c>
      <c r="DZ47" s="52">
        <f t="shared" si="420"/>
        <v>242</v>
      </c>
      <c r="EA47" s="53">
        <f t="shared" si="421"/>
        <v>12</v>
      </c>
      <c r="EB47" s="53" t="str">
        <f t="shared" si="422"/>
        <v/>
      </c>
      <c r="EC47" s="53">
        <f t="shared" si="423"/>
        <v>14</v>
      </c>
      <c r="ED47" s="57">
        <f t="shared" si="424"/>
        <v>14</v>
      </c>
      <c r="EE47" s="52" t="str">
        <f t="shared" si="425"/>
        <v/>
      </c>
      <c r="EF47" s="53" t="str">
        <f t="shared" si="426"/>
        <v/>
      </c>
      <c r="EG47" s="53" t="str">
        <f t="shared" si="427"/>
        <v/>
      </c>
      <c r="EH47" s="53" t="str">
        <f t="shared" si="428"/>
        <v/>
      </c>
      <c r="EI47" s="57" t="str">
        <f t="shared" si="429"/>
        <v/>
      </c>
      <c r="EJ47" s="52" t="str">
        <f t="shared" si="430"/>
        <v/>
      </c>
      <c r="EK47" s="53" t="str">
        <f t="shared" si="431"/>
        <v/>
      </c>
      <c r="EL47" s="53" t="str">
        <f t="shared" si="432"/>
        <v/>
      </c>
      <c r="EM47" s="53" t="str">
        <f t="shared" si="433"/>
        <v/>
      </c>
      <c r="EN47" s="57" t="str">
        <f t="shared" si="434"/>
        <v/>
      </c>
      <c r="EO47" s="52" t="str">
        <f t="shared" si="435"/>
        <v/>
      </c>
      <c r="EP47" s="53" t="str">
        <f t="shared" si="436"/>
        <v/>
      </c>
      <c r="EQ47" s="53" t="str">
        <f t="shared" si="437"/>
        <v/>
      </c>
      <c r="ER47" s="53" t="str">
        <f t="shared" si="438"/>
        <v/>
      </c>
      <c r="ES47" s="54" t="str">
        <f t="shared" si="439"/>
        <v/>
      </c>
      <c r="ET47" s="165">
        <f t="shared" si="440"/>
        <v>13</v>
      </c>
      <c r="EU47" s="53" t="str">
        <f t="shared" si="441"/>
        <v>12</v>
      </c>
      <c r="EV47" s="181">
        <f t="shared" si="442"/>
        <v>10</v>
      </c>
      <c r="EW47" s="159">
        <f t="shared" si="443"/>
        <v>14</v>
      </c>
      <c r="EX47" s="127">
        <f t="shared" si="444"/>
        <v>24</v>
      </c>
      <c r="EY47" s="130">
        <v>110</v>
      </c>
      <c r="EZ47" s="55" t="str">
        <f t="shared" si="445"/>
        <v/>
      </c>
      <c r="FA47" s="53" t="str">
        <f t="shared" si="446"/>
        <v/>
      </c>
      <c r="FB47" s="53" t="str">
        <f t="shared" si="447"/>
        <v/>
      </c>
      <c r="FC47" s="53" t="str">
        <f t="shared" si="448"/>
        <v/>
      </c>
      <c r="FD47" s="124" t="str">
        <f t="shared" si="449"/>
        <v/>
      </c>
      <c r="FE47" s="52" t="str">
        <f t="shared" si="450"/>
        <v/>
      </c>
      <c r="FF47" s="53" t="str">
        <f t="shared" si="451"/>
        <v/>
      </c>
      <c r="FG47" s="53" t="str">
        <f t="shared" si="452"/>
        <v/>
      </c>
      <c r="FH47" s="53" t="str">
        <f t="shared" si="453"/>
        <v/>
      </c>
      <c r="FI47" s="124" t="str">
        <f t="shared" si="454"/>
        <v/>
      </c>
      <c r="FJ47" s="52">
        <f t="shared" si="455"/>
        <v>110</v>
      </c>
      <c r="FK47" s="53">
        <f t="shared" si="456"/>
        <v>10</v>
      </c>
      <c r="FL47" s="53" t="str">
        <f t="shared" si="457"/>
        <v/>
      </c>
      <c r="FM47" s="53">
        <f t="shared" si="458"/>
        <v>18</v>
      </c>
      <c r="FN47" s="57">
        <f t="shared" si="459"/>
        <v>18</v>
      </c>
      <c r="FO47" s="52" t="str">
        <f t="shared" si="460"/>
        <v/>
      </c>
      <c r="FP47" s="53" t="str">
        <f t="shared" si="461"/>
        <v/>
      </c>
      <c r="FQ47" s="53" t="str">
        <f t="shared" si="462"/>
        <v/>
      </c>
      <c r="FR47" s="53" t="str">
        <f t="shared" si="463"/>
        <v/>
      </c>
      <c r="FS47" s="57" t="str">
        <f t="shared" si="464"/>
        <v/>
      </c>
      <c r="FT47" s="52" t="str">
        <f t="shared" si="465"/>
        <v/>
      </c>
      <c r="FU47" s="53" t="str">
        <f t="shared" si="466"/>
        <v/>
      </c>
      <c r="FV47" s="53" t="str">
        <f t="shared" si="467"/>
        <v/>
      </c>
      <c r="FW47" s="53" t="str">
        <f t="shared" si="468"/>
        <v/>
      </c>
      <c r="FX47" s="57" t="str">
        <f t="shared" si="469"/>
        <v/>
      </c>
      <c r="FY47" s="52" t="str">
        <f t="shared" si="470"/>
        <v/>
      </c>
      <c r="FZ47" s="53" t="str">
        <f t="shared" si="471"/>
        <v/>
      </c>
      <c r="GA47" s="53" t="str">
        <f t="shared" si="472"/>
        <v/>
      </c>
      <c r="GB47" s="53" t="str">
        <f t="shared" si="473"/>
        <v/>
      </c>
      <c r="GC47" s="57" t="str">
        <f t="shared" si="474"/>
        <v/>
      </c>
      <c r="GD47" s="165">
        <f t="shared" si="475"/>
        <v>12</v>
      </c>
      <c r="GE47" s="53" t="str">
        <f t="shared" si="476"/>
        <v>10</v>
      </c>
      <c r="GF47" s="181">
        <f t="shared" si="477"/>
        <v>10</v>
      </c>
      <c r="GG47" s="159">
        <f t="shared" si="478"/>
        <v>18</v>
      </c>
      <c r="GH47" s="127">
        <f t="shared" si="479"/>
        <v>28</v>
      </c>
      <c r="GI47" s="130"/>
      <c r="GJ47" s="55" t="str">
        <f t="shared" si="480"/>
        <v/>
      </c>
      <c r="GK47" s="53" t="str">
        <f t="shared" si="481"/>
        <v/>
      </c>
      <c r="GL47" s="53" t="str">
        <f t="shared" si="482"/>
        <v/>
      </c>
      <c r="GM47" s="53" t="str">
        <f t="shared" si="483"/>
        <v/>
      </c>
      <c r="GN47" s="124" t="str">
        <f t="shared" si="484"/>
        <v/>
      </c>
      <c r="GO47" s="52" t="str">
        <f t="shared" si="485"/>
        <v/>
      </c>
      <c r="GP47" s="53" t="str">
        <f t="shared" si="486"/>
        <v/>
      </c>
      <c r="GQ47" s="53" t="str">
        <f t="shared" si="487"/>
        <v/>
      </c>
      <c r="GR47" s="53" t="str">
        <f t="shared" si="488"/>
        <v/>
      </c>
      <c r="GS47" s="124" t="str">
        <f t="shared" si="489"/>
        <v/>
      </c>
      <c r="GT47" s="52" t="str">
        <f t="shared" si="490"/>
        <v/>
      </c>
      <c r="GU47" s="53" t="str">
        <f t="shared" si="491"/>
        <v/>
      </c>
      <c r="GV47" s="53" t="str">
        <f t="shared" si="492"/>
        <v/>
      </c>
      <c r="GW47" s="53" t="str">
        <f t="shared" si="493"/>
        <v/>
      </c>
      <c r="GX47" s="54" t="str">
        <f t="shared" si="494"/>
        <v/>
      </c>
      <c r="GY47" s="52" t="str">
        <f t="shared" si="495"/>
        <v/>
      </c>
      <c r="GZ47" s="53" t="str">
        <f t="shared" si="496"/>
        <v/>
      </c>
      <c r="HA47" s="53" t="str">
        <f t="shared" si="497"/>
        <v/>
      </c>
      <c r="HB47" s="53" t="str">
        <f t="shared" si="498"/>
        <v/>
      </c>
      <c r="HC47" s="54" t="str">
        <f t="shared" si="499"/>
        <v/>
      </c>
      <c r="HD47" s="52" t="str">
        <f t="shared" si="500"/>
        <v/>
      </c>
      <c r="HE47" s="53" t="str">
        <f t="shared" si="501"/>
        <v/>
      </c>
      <c r="HF47" s="53" t="str">
        <f t="shared" si="502"/>
        <v/>
      </c>
      <c r="HG47" s="53" t="str">
        <f t="shared" si="503"/>
        <v/>
      </c>
      <c r="HH47" s="54" t="str">
        <f t="shared" si="504"/>
        <v/>
      </c>
      <c r="HI47" s="52" t="str">
        <f t="shared" si="505"/>
        <v/>
      </c>
      <c r="HJ47" s="53" t="str">
        <f t="shared" si="506"/>
        <v/>
      </c>
      <c r="HK47" s="53" t="str">
        <f t="shared" si="507"/>
        <v/>
      </c>
      <c r="HL47" s="53" t="str">
        <f t="shared" si="508"/>
        <v/>
      </c>
      <c r="HM47" s="54" t="str">
        <f t="shared" si="509"/>
        <v/>
      </c>
      <c r="HN47" s="165">
        <f t="shared" si="510"/>
        <v>9</v>
      </c>
      <c r="HO47" s="53" t="str">
        <f t="shared" si="511"/>
        <v/>
      </c>
      <c r="HP47" s="181" t="str">
        <f t="shared" si="512"/>
        <v/>
      </c>
      <c r="HQ47" s="159">
        <f t="shared" si="513"/>
        <v>0</v>
      </c>
      <c r="HR47" s="127" t="str">
        <f t="shared" si="514"/>
        <v/>
      </c>
      <c r="HS47" s="130">
        <v>142</v>
      </c>
      <c r="HT47" s="55" t="str">
        <f t="shared" si="515"/>
        <v/>
      </c>
      <c r="HU47" s="53" t="str">
        <f t="shared" si="516"/>
        <v/>
      </c>
      <c r="HV47" s="53" t="str">
        <f t="shared" si="517"/>
        <v/>
      </c>
      <c r="HW47" s="53" t="str">
        <f t="shared" si="518"/>
        <v/>
      </c>
      <c r="HX47" s="124" t="str">
        <f t="shared" si="519"/>
        <v/>
      </c>
      <c r="HY47" s="52" t="str">
        <f t="shared" si="520"/>
        <v/>
      </c>
      <c r="HZ47" s="53" t="str">
        <f t="shared" si="521"/>
        <v/>
      </c>
      <c r="IA47" s="53" t="str">
        <f t="shared" si="522"/>
        <v/>
      </c>
      <c r="IB47" s="53" t="str">
        <f t="shared" si="523"/>
        <v/>
      </c>
      <c r="IC47" s="124" t="str">
        <f t="shared" si="524"/>
        <v/>
      </c>
      <c r="ID47" s="52">
        <f t="shared" si="525"/>
        <v>142</v>
      </c>
      <c r="IE47" s="53">
        <f t="shared" si="526"/>
        <v>13</v>
      </c>
      <c r="IF47" s="53" t="str">
        <f t="shared" si="527"/>
        <v/>
      </c>
      <c r="IG47" s="53">
        <f t="shared" si="528"/>
        <v>12</v>
      </c>
      <c r="IH47" s="54">
        <f t="shared" si="529"/>
        <v>12</v>
      </c>
      <c r="II47" s="52" t="str">
        <f t="shared" si="530"/>
        <v/>
      </c>
      <c r="IJ47" s="53" t="str">
        <f t="shared" si="531"/>
        <v/>
      </c>
      <c r="IK47" s="53" t="str">
        <f t="shared" si="532"/>
        <v/>
      </c>
      <c r="IL47" s="53" t="str">
        <f t="shared" si="533"/>
        <v/>
      </c>
      <c r="IM47" s="54" t="str">
        <f t="shared" si="534"/>
        <v/>
      </c>
      <c r="IN47" s="52" t="str">
        <f t="shared" si="535"/>
        <v/>
      </c>
      <c r="IO47" s="53" t="str">
        <f t="shared" si="536"/>
        <v/>
      </c>
      <c r="IP47" s="53" t="str">
        <f t="shared" si="537"/>
        <v/>
      </c>
      <c r="IQ47" s="53" t="str">
        <f t="shared" si="538"/>
        <v/>
      </c>
      <c r="IR47" s="54" t="str">
        <f t="shared" si="539"/>
        <v/>
      </c>
      <c r="IS47" s="52" t="str">
        <f t="shared" si="540"/>
        <v/>
      </c>
      <c r="IT47" s="53" t="str">
        <f t="shared" si="541"/>
        <v/>
      </c>
      <c r="IU47" s="53" t="str">
        <f>IF($G47="6",IF(IF(IT47&lt;&gt;"",IF(MAX(COUNTIF($IT$6:$IT$117,$IT$6:$IT$117))&gt;1,"x",""),"")&lt;&gt;"",IT47+1,""),IF(IS47=0,"",IF(IF(IT47&lt;&gt;"",IF(MAX(COUNTIF(IT$6:$IT$117,$IT$6:$IT$117))&gt;1,"x",""),"")&lt;&gt;"",IT47+1,"")))</f>
        <v/>
      </c>
      <c r="IV47" s="53" t="str">
        <f t="shared" si="542"/>
        <v/>
      </c>
      <c r="IW47" s="54" t="str">
        <f t="shared" si="543"/>
        <v/>
      </c>
      <c r="IX47" s="165">
        <f t="shared" si="544"/>
        <v>13</v>
      </c>
      <c r="IY47" s="53" t="str">
        <f t="shared" si="545"/>
        <v>13</v>
      </c>
      <c r="IZ47" s="181">
        <f t="shared" si="546"/>
        <v>10</v>
      </c>
      <c r="JA47" s="159">
        <f t="shared" si="547"/>
        <v>12</v>
      </c>
      <c r="JB47" s="127">
        <f t="shared" si="548"/>
        <v>22</v>
      </c>
      <c r="JC47" s="130">
        <v>137</v>
      </c>
      <c r="JD47" s="55" t="str">
        <f t="shared" si="549"/>
        <v/>
      </c>
      <c r="JE47" s="53" t="str">
        <f t="shared" si="550"/>
        <v/>
      </c>
      <c r="JF47" s="53" t="str">
        <f t="shared" si="551"/>
        <v/>
      </c>
      <c r="JG47" s="53" t="str">
        <f t="shared" si="552"/>
        <v/>
      </c>
      <c r="JH47" s="124" t="str">
        <f t="shared" si="553"/>
        <v/>
      </c>
      <c r="JI47" s="52" t="str">
        <f t="shared" si="554"/>
        <v/>
      </c>
      <c r="JJ47" s="53" t="str">
        <f t="shared" si="555"/>
        <v/>
      </c>
      <c r="JK47" s="53" t="str">
        <f t="shared" si="556"/>
        <v/>
      </c>
      <c r="JL47" s="53" t="str">
        <f t="shared" si="557"/>
        <v/>
      </c>
      <c r="JM47" s="124" t="str">
        <f t="shared" si="558"/>
        <v/>
      </c>
      <c r="JN47" s="52">
        <f t="shared" si="559"/>
        <v>137</v>
      </c>
      <c r="JO47" s="53">
        <f t="shared" si="560"/>
        <v>7</v>
      </c>
      <c r="JP47" s="53" t="str">
        <f t="shared" si="561"/>
        <v/>
      </c>
      <c r="JQ47" s="53">
        <f t="shared" si="301"/>
        <v>24</v>
      </c>
      <c r="JR47" s="54">
        <f t="shared" si="562"/>
        <v>24</v>
      </c>
      <c r="JS47" s="52" t="str">
        <f t="shared" si="563"/>
        <v/>
      </c>
      <c r="JT47" s="53" t="str">
        <f t="shared" si="564"/>
        <v/>
      </c>
      <c r="JU47" s="53" t="str">
        <f t="shared" si="565"/>
        <v/>
      </c>
      <c r="JV47" s="53" t="str">
        <f t="shared" si="566"/>
        <v/>
      </c>
      <c r="JW47" s="54" t="str">
        <f t="shared" si="567"/>
        <v/>
      </c>
      <c r="JX47" s="52" t="str">
        <f t="shared" si="568"/>
        <v/>
      </c>
      <c r="JY47" s="53" t="str">
        <f t="shared" si="569"/>
        <v/>
      </c>
      <c r="JZ47" s="53" t="str">
        <f t="shared" si="570"/>
        <v/>
      </c>
      <c r="KA47" s="53" t="str">
        <f t="shared" si="571"/>
        <v/>
      </c>
      <c r="KB47" s="54" t="str">
        <f t="shared" si="572"/>
        <v/>
      </c>
      <c r="KC47" s="52" t="str">
        <f t="shared" si="573"/>
        <v/>
      </c>
      <c r="KD47" s="53" t="str">
        <f t="shared" si="574"/>
        <v/>
      </c>
      <c r="KE47" s="53" t="str">
        <f t="shared" si="575"/>
        <v/>
      </c>
      <c r="KF47" s="53" t="str">
        <f t="shared" si="576"/>
        <v/>
      </c>
      <c r="KG47" s="54" t="str">
        <f t="shared" si="577"/>
        <v/>
      </c>
      <c r="KH47" s="165">
        <f t="shared" si="578"/>
        <v>10</v>
      </c>
      <c r="KI47" s="53" t="str">
        <f t="shared" si="579"/>
        <v>7</v>
      </c>
      <c r="KJ47" s="181">
        <f t="shared" si="580"/>
        <v>10</v>
      </c>
      <c r="KK47" s="159">
        <f t="shared" si="581"/>
        <v>24</v>
      </c>
      <c r="KL47" s="332">
        <f t="shared" si="582"/>
        <v>34</v>
      </c>
      <c r="KM47" s="86"/>
      <c r="KN47" s="60">
        <f t="shared" si="583"/>
        <v>0</v>
      </c>
      <c r="KO47" s="60">
        <f t="shared" si="584"/>
        <v>166</v>
      </c>
      <c r="KP47" s="201"/>
      <c r="KQ47" s="61">
        <f t="shared" si="297"/>
        <v>166</v>
      </c>
      <c r="KR47" s="61" t="str">
        <f t="shared" si="585"/>
        <v/>
      </c>
      <c r="KS47" s="61" t="str">
        <f t="shared" si="586"/>
        <v/>
      </c>
      <c r="KT47" s="61">
        <f t="shared" si="587"/>
        <v>166</v>
      </c>
      <c r="KU47" s="61" t="str">
        <f t="shared" si="588"/>
        <v/>
      </c>
      <c r="KV47" s="61" t="str">
        <f t="shared" si="589"/>
        <v/>
      </c>
      <c r="KW47" s="61" t="str">
        <f t="shared" si="590"/>
        <v/>
      </c>
      <c r="KX47" s="62">
        <f t="shared" si="591"/>
        <v>9</v>
      </c>
      <c r="KY47" s="84"/>
      <c r="KZ47" s="59">
        <f t="shared" si="592"/>
        <v>0</v>
      </c>
      <c r="LA47" s="60">
        <f t="shared" si="593"/>
        <v>200</v>
      </c>
      <c r="LB47" s="201"/>
      <c r="LC47" s="61">
        <f t="shared" si="594"/>
        <v>200</v>
      </c>
      <c r="LD47" s="61">
        <f t="shared" si="595"/>
        <v>200</v>
      </c>
      <c r="LE47" s="61" t="str">
        <f t="shared" si="596"/>
        <v/>
      </c>
      <c r="LF47" s="61" t="str">
        <f t="shared" si="597"/>
        <v/>
      </c>
      <c r="LG47" s="148">
        <f t="shared" si="598"/>
        <v>9</v>
      </c>
      <c r="LH47" s="87"/>
      <c r="LI47" s="185">
        <f t="shared" si="600"/>
        <v>7</v>
      </c>
      <c r="LJ47" s="87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</row>
    <row r="48" spans="1:381" s="1" customFormat="1" ht="15" x14ac:dyDescent="0.2">
      <c r="A48" s="35"/>
      <c r="B48" s="45">
        <v>43</v>
      </c>
      <c r="C48" s="222" t="s">
        <v>166</v>
      </c>
      <c r="D48" s="47"/>
      <c r="E48" s="161"/>
      <c r="F48" s="162">
        <v>345</v>
      </c>
      <c r="G48" s="64" t="s">
        <v>98</v>
      </c>
      <c r="H48" s="50" t="str">
        <f t="shared" si="304"/>
        <v>Modified</v>
      </c>
      <c r="I48" s="186">
        <f t="shared" si="305"/>
        <v>173</v>
      </c>
      <c r="J48" s="51" t="str">
        <f t="shared" si="306"/>
        <v/>
      </c>
      <c r="K48" s="119">
        <v>501</v>
      </c>
      <c r="L48" s="52" t="str">
        <f t="shared" si="307"/>
        <v/>
      </c>
      <c r="M48" s="53" t="str">
        <f t="shared" si="308"/>
        <v/>
      </c>
      <c r="N48" s="53" t="str">
        <f t="shared" si="309"/>
        <v/>
      </c>
      <c r="O48" s="53" t="str">
        <f t="shared" si="310"/>
        <v/>
      </c>
      <c r="P48" s="127" t="str">
        <f t="shared" si="311"/>
        <v/>
      </c>
      <c r="Q48" s="52" t="str">
        <f t="shared" si="312"/>
        <v/>
      </c>
      <c r="R48" s="53" t="str">
        <f t="shared" si="313"/>
        <v/>
      </c>
      <c r="S48" s="53" t="str">
        <f t="shared" si="314"/>
        <v/>
      </c>
      <c r="T48" s="53" t="str">
        <f t="shared" si="315"/>
        <v/>
      </c>
      <c r="U48" s="127" t="str">
        <f t="shared" si="316"/>
        <v/>
      </c>
      <c r="V48" s="52">
        <f t="shared" si="317"/>
        <v>501</v>
      </c>
      <c r="W48" s="53">
        <f t="shared" si="318"/>
        <v>5</v>
      </c>
      <c r="X48" s="53" t="str">
        <f t="shared" si="319"/>
        <v/>
      </c>
      <c r="Y48" s="53">
        <f t="shared" si="320"/>
        <v>30</v>
      </c>
      <c r="Z48" s="127">
        <f t="shared" si="321"/>
        <v>30</v>
      </c>
      <c r="AA48" s="52" t="str">
        <f t="shared" si="322"/>
        <v/>
      </c>
      <c r="AB48" s="53" t="str">
        <f t="shared" si="323"/>
        <v/>
      </c>
      <c r="AC48" s="53" t="str">
        <f t="shared" si="324"/>
        <v/>
      </c>
      <c r="AD48" s="53" t="str">
        <f t="shared" si="325"/>
        <v/>
      </c>
      <c r="AE48" s="127" t="str">
        <f t="shared" si="326"/>
        <v/>
      </c>
      <c r="AF48" s="52" t="str">
        <f t="shared" si="327"/>
        <v/>
      </c>
      <c r="AG48" s="53" t="str">
        <f t="shared" si="328"/>
        <v/>
      </c>
      <c r="AH48" s="53" t="str">
        <f t="shared" si="329"/>
        <v/>
      </c>
      <c r="AI48" s="53" t="str">
        <f t="shared" si="330"/>
        <v/>
      </c>
      <c r="AJ48" s="127" t="str">
        <f t="shared" si="331"/>
        <v/>
      </c>
      <c r="AK48" s="52" t="str">
        <f t="shared" si="332"/>
        <v/>
      </c>
      <c r="AL48" s="53" t="str">
        <f t="shared" si="333"/>
        <v/>
      </c>
      <c r="AM48" s="53" t="str">
        <f t="shared" si="334"/>
        <v/>
      </c>
      <c r="AN48" s="150" t="str">
        <f t="shared" si="335"/>
        <v/>
      </c>
      <c r="AO48" s="127" t="str">
        <f t="shared" si="336"/>
        <v/>
      </c>
      <c r="AP48" s="191">
        <f t="shared" si="337"/>
        <v>10</v>
      </c>
      <c r="AQ48" s="53" t="str">
        <f t="shared" si="338"/>
        <v>5</v>
      </c>
      <c r="AR48" s="181">
        <f t="shared" si="339"/>
        <v>10</v>
      </c>
      <c r="AS48" s="159">
        <f t="shared" si="340"/>
        <v>30</v>
      </c>
      <c r="AT48" s="127">
        <f t="shared" si="341"/>
        <v>40</v>
      </c>
      <c r="AU48" s="130">
        <v>151</v>
      </c>
      <c r="AV48" s="55" t="str">
        <f t="shared" si="342"/>
        <v/>
      </c>
      <c r="AW48" s="53" t="str">
        <f t="shared" si="343"/>
        <v/>
      </c>
      <c r="AX48" s="53" t="str">
        <f t="shared" si="344"/>
        <v/>
      </c>
      <c r="AY48" s="53" t="str">
        <f t="shared" si="345"/>
        <v/>
      </c>
      <c r="AZ48" s="124" t="str">
        <f t="shared" si="346"/>
        <v/>
      </c>
      <c r="BA48" s="52" t="str">
        <f t="shared" si="347"/>
        <v/>
      </c>
      <c r="BB48" s="53" t="str">
        <f t="shared" si="348"/>
        <v/>
      </c>
      <c r="BC48" s="53" t="str">
        <f t="shared" si="349"/>
        <v/>
      </c>
      <c r="BD48" s="53" t="str">
        <f t="shared" si="350"/>
        <v/>
      </c>
      <c r="BE48" s="124" t="str">
        <f t="shared" si="351"/>
        <v/>
      </c>
      <c r="BF48" s="52">
        <f t="shared" si="352"/>
        <v>151</v>
      </c>
      <c r="BG48" s="53">
        <f t="shared" si="353"/>
        <v>10</v>
      </c>
      <c r="BH48" s="53" t="str">
        <f t="shared" si="354"/>
        <v/>
      </c>
      <c r="BI48" s="53">
        <f t="shared" si="355"/>
        <v>18</v>
      </c>
      <c r="BJ48" s="54">
        <f t="shared" si="356"/>
        <v>18</v>
      </c>
      <c r="BK48" s="52" t="str">
        <f t="shared" si="357"/>
        <v/>
      </c>
      <c r="BL48" s="53" t="str">
        <f t="shared" si="358"/>
        <v/>
      </c>
      <c r="BM48" s="53" t="str">
        <f t="shared" si="359"/>
        <v/>
      </c>
      <c r="BN48" s="53" t="str">
        <f t="shared" si="360"/>
        <v/>
      </c>
      <c r="BO48" s="54" t="str">
        <f t="shared" si="361"/>
        <v/>
      </c>
      <c r="BP48" s="52" t="str">
        <f t="shared" si="362"/>
        <v/>
      </c>
      <c r="BQ48" s="53" t="str">
        <f t="shared" si="363"/>
        <v/>
      </c>
      <c r="BR48" s="53" t="str">
        <f t="shared" si="364"/>
        <v/>
      </c>
      <c r="BS48" s="53" t="str">
        <f t="shared" si="365"/>
        <v/>
      </c>
      <c r="BT48" s="54" t="str">
        <f t="shared" si="366"/>
        <v/>
      </c>
      <c r="BU48" s="52" t="str">
        <f t="shared" si="367"/>
        <v/>
      </c>
      <c r="BV48" s="53" t="str">
        <f t="shared" si="368"/>
        <v/>
      </c>
      <c r="BW48" s="53" t="str">
        <f t="shared" si="369"/>
        <v/>
      </c>
      <c r="BX48" s="53" t="str">
        <f t="shared" si="370"/>
        <v/>
      </c>
      <c r="BY48" s="54" t="str">
        <f t="shared" si="371"/>
        <v/>
      </c>
      <c r="BZ48" s="165">
        <f t="shared" si="599"/>
        <v>11</v>
      </c>
      <c r="CA48" s="53" t="str">
        <f t="shared" si="372"/>
        <v>10</v>
      </c>
      <c r="CB48" s="181">
        <f t="shared" si="373"/>
        <v>10</v>
      </c>
      <c r="CC48" s="127">
        <f t="shared" si="374"/>
        <v>18</v>
      </c>
      <c r="CD48" s="127">
        <f t="shared" si="375"/>
        <v>28</v>
      </c>
      <c r="CE48" s="130">
        <v>133</v>
      </c>
      <c r="CF48" s="55" t="str">
        <f t="shared" si="376"/>
        <v/>
      </c>
      <c r="CG48" s="53" t="str">
        <f t="shared" si="377"/>
        <v/>
      </c>
      <c r="CH48" s="53" t="str">
        <f t="shared" si="378"/>
        <v/>
      </c>
      <c r="CI48" s="53" t="str">
        <f t="shared" si="379"/>
        <v/>
      </c>
      <c r="CJ48" s="124" t="str">
        <f t="shared" si="380"/>
        <v/>
      </c>
      <c r="CK48" s="52" t="str">
        <f t="shared" si="381"/>
        <v/>
      </c>
      <c r="CL48" s="53" t="str">
        <f t="shared" si="382"/>
        <v/>
      </c>
      <c r="CM48" s="53" t="str">
        <f t="shared" si="383"/>
        <v/>
      </c>
      <c r="CN48" s="53" t="str">
        <f t="shared" si="384"/>
        <v/>
      </c>
      <c r="CO48" s="124" t="str">
        <f t="shared" si="385"/>
        <v/>
      </c>
      <c r="CP48" s="52">
        <f t="shared" si="386"/>
        <v>133</v>
      </c>
      <c r="CQ48" s="53">
        <f t="shared" si="387"/>
        <v>10</v>
      </c>
      <c r="CR48" s="53" t="str">
        <f t="shared" si="388"/>
        <v/>
      </c>
      <c r="CS48" s="53">
        <f t="shared" si="389"/>
        <v>18</v>
      </c>
      <c r="CT48" s="54">
        <f t="shared" si="390"/>
        <v>18</v>
      </c>
      <c r="CU48" s="52" t="str">
        <f t="shared" si="391"/>
        <v/>
      </c>
      <c r="CV48" s="53" t="str">
        <f t="shared" si="392"/>
        <v/>
      </c>
      <c r="CW48" s="53" t="str">
        <f t="shared" si="393"/>
        <v/>
      </c>
      <c r="CX48" s="53" t="str">
        <f t="shared" si="394"/>
        <v/>
      </c>
      <c r="CY48" s="54" t="str">
        <f t="shared" si="395"/>
        <v/>
      </c>
      <c r="CZ48" s="52" t="str">
        <f t="shared" si="396"/>
        <v/>
      </c>
      <c r="DA48" s="53" t="str">
        <f t="shared" si="397"/>
        <v/>
      </c>
      <c r="DB48" s="53" t="str">
        <f t="shared" si="398"/>
        <v/>
      </c>
      <c r="DC48" s="53" t="str">
        <f t="shared" si="399"/>
        <v/>
      </c>
      <c r="DD48" s="54" t="str">
        <f t="shared" si="400"/>
        <v/>
      </c>
      <c r="DE48" s="52" t="str">
        <f t="shared" si="401"/>
        <v/>
      </c>
      <c r="DF48" s="53" t="str">
        <f t="shared" si="402"/>
        <v/>
      </c>
      <c r="DG48" s="53" t="str">
        <f t="shared" si="403"/>
        <v/>
      </c>
      <c r="DH48" s="53" t="str">
        <f t="shared" si="300"/>
        <v/>
      </c>
      <c r="DI48" s="54" t="str">
        <f t="shared" si="404"/>
        <v/>
      </c>
      <c r="DJ48" s="165">
        <f t="shared" si="405"/>
        <v>11</v>
      </c>
      <c r="DK48" s="53" t="str">
        <f t="shared" si="406"/>
        <v>10</v>
      </c>
      <c r="DL48" s="181">
        <f t="shared" si="407"/>
        <v>10</v>
      </c>
      <c r="DM48" s="159">
        <f t="shared" si="408"/>
        <v>18</v>
      </c>
      <c r="DN48" s="127">
        <f t="shared" si="409"/>
        <v>28</v>
      </c>
      <c r="DO48" s="130">
        <v>364</v>
      </c>
      <c r="DP48" s="55" t="str">
        <f t="shared" si="410"/>
        <v/>
      </c>
      <c r="DQ48" s="53" t="str">
        <f t="shared" si="411"/>
        <v/>
      </c>
      <c r="DR48" s="53" t="str">
        <f t="shared" si="412"/>
        <v/>
      </c>
      <c r="DS48" s="53" t="str">
        <f t="shared" si="413"/>
        <v/>
      </c>
      <c r="DT48" s="124" t="str">
        <f t="shared" si="414"/>
        <v/>
      </c>
      <c r="DU48" s="52" t="str">
        <f t="shared" si="415"/>
        <v/>
      </c>
      <c r="DV48" s="53" t="str">
        <f t="shared" si="416"/>
        <v/>
      </c>
      <c r="DW48" s="53" t="str">
        <f t="shared" si="417"/>
        <v/>
      </c>
      <c r="DX48" s="53" t="str">
        <f t="shared" si="418"/>
        <v/>
      </c>
      <c r="DY48" s="124" t="str">
        <f t="shared" si="419"/>
        <v/>
      </c>
      <c r="DZ48" s="52">
        <f t="shared" si="420"/>
        <v>364</v>
      </c>
      <c r="EA48" s="53">
        <f t="shared" si="421"/>
        <v>9</v>
      </c>
      <c r="EB48" s="53" t="str">
        <f t="shared" si="422"/>
        <v/>
      </c>
      <c r="EC48" s="53">
        <f t="shared" si="423"/>
        <v>20</v>
      </c>
      <c r="ED48" s="57">
        <f t="shared" si="424"/>
        <v>20</v>
      </c>
      <c r="EE48" s="52" t="str">
        <f t="shared" si="425"/>
        <v/>
      </c>
      <c r="EF48" s="53" t="str">
        <f t="shared" si="426"/>
        <v/>
      </c>
      <c r="EG48" s="53" t="str">
        <f t="shared" si="427"/>
        <v/>
      </c>
      <c r="EH48" s="53" t="str">
        <f t="shared" si="428"/>
        <v/>
      </c>
      <c r="EI48" s="57" t="str">
        <f t="shared" si="429"/>
        <v/>
      </c>
      <c r="EJ48" s="52" t="str">
        <f t="shared" si="430"/>
        <v/>
      </c>
      <c r="EK48" s="53" t="str">
        <f t="shared" si="431"/>
        <v/>
      </c>
      <c r="EL48" s="53" t="str">
        <f t="shared" si="432"/>
        <v/>
      </c>
      <c r="EM48" s="53" t="str">
        <f t="shared" si="433"/>
        <v/>
      </c>
      <c r="EN48" s="57" t="str">
        <f t="shared" si="434"/>
        <v/>
      </c>
      <c r="EO48" s="52" t="str">
        <f t="shared" si="435"/>
        <v/>
      </c>
      <c r="EP48" s="53" t="str">
        <f t="shared" si="436"/>
        <v/>
      </c>
      <c r="EQ48" s="53" t="str">
        <f t="shared" si="437"/>
        <v/>
      </c>
      <c r="ER48" s="53" t="str">
        <f t="shared" si="438"/>
        <v/>
      </c>
      <c r="ES48" s="54" t="str">
        <f t="shared" si="439"/>
        <v/>
      </c>
      <c r="ET48" s="165">
        <f t="shared" si="440"/>
        <v>13</v>
      </c>
      <c r="EU48" s="53" t="str">
        <f t="shared" si="441"/>
        <v>9</v>
      </c>
      <c r="EV48" s="181">
        <f t="shared" si="442"/>
        <v>10</v>
      </c>
      <c r="EW48" s="159">
        <f t="shared" si="443"/>
        <v>20</v>
      </c>
      <c r="EX48" s="127">
        <f t="shared" si="444"/>
        <v>30</v>
      </c>
      <c r="EY48" s="130">
        <v>34</v>
      </c>
      <c r="EZ48" s="55" t="str">
        <f t="shared" si="445"/>
        <v/>
      </c>
      <c r="FA48" s="53" t="str">
        <f t="shared" si="446"/>
        <v/>
      </c>
      <c r="FB48" s="53" t="str">
        <f t="shared" si="447"/>
        <v/>
      </c>
      <c r="FC48" s="53" t="str">
        <f t="shared" si="448"/>
        <v/>
      </c>
      <c r="FD48" s="124" t="str">
        <f t="shared" si="449"/>
        <v/>
      </c>
      <c r="FE48" s="52" t="str">
        <f t="shared" si="450"/>
        <v/>
      </c>
      <c r="FF48" s="53" t="str">
        <f t="shared" si="451"/>
        <v/>
      </c>
      <c r="FG48" s="53" t="str">
        <f t="shared" si="452"/>
        <v/>
      </c>
      <c r="FH48" s="53" t="str">
        <f t="shared" si="453"/>
        <v/>
      </c>
      <c r="FI48" s="124" t="str">
        <f t="shared" si="454"/>
        <v/>
      </c>
      <c r="FJ48" s="52">
        <f t="shared" si="455"/>
        <v>34</v>
      </c>
      <c r="FK48" s="53">
        <f t="shared" si="456"/>
        <v>12</v>
      </c>
      <c r="FL48" s="53" t="str">
        <f t="shared" si="457"/>
        <v/>
      </c>
      <c r="FM48" s="53">
        <f t="shared" si="458"/>
        <v>0</v>
      </c>
      <c r="FN48" s="57">
        <f t="shared" si="459"/>
        <v>0</v>
      </c>
      <c r="FO48" s="52" t="str">
        <f t="shared" si="460"/>
        <v/>
      </c>
      <c r="FP48" s="53" t="str">
        <f t="shared" si="461"/>
        <v/>
      </c>
      <c r="FQ48" s="53" t="str">
        <f t="shared" si="462"/>
        <v/>
      </c>
      <c r="FR48" s="53" t="str">
        <f t="shared" si="463"/>
        <v/>
      </c>
      <c r="FS48" s="57" t="str">
        <f t="shared" si="464"/>
        <v/>
      </c>
      <c r="FT48" s="52" t="str">
        <f t="shared" si="465"/>
        <v/>
      </c>
      <c r="FU48" s="53" t="str">
        <f t="shared" si="466"/>
        <v/>
      </c>
      <c r="FV48" s="53" t="str">
        <f t="shared" si="467"/>
        <v/>
      </c>
      <c r="FW48" s="53" t="str">
        <f t="shared" si="468"/>
        <v/>
      </c>
      <c r="FX48" s="57" t="str">
        <f t="shared" si="469"/>
        <v/>
      </c>
      <c r="FY48" s="52" t="str">
        <f t="shared" si="470"/>
        <v/>
      </c>
      <c r="FZ48" s="53" t="str">
        <f t="shared" si="471"/>
        <v/>
      </c>
      <c r="GA48" s="53" t="str">
        <f t="shared" si="472"/>
        <v/>
      </c>
      <c r="GB48" s="53" t="str">
        <f t="shared" si="473"/>
        <v/>
      </c>
      <c r="GC48" s="57" t="str">
        <f t="shared" si="474"/>
        <v/>
      </c>
      <c r="GD48" s="165">
        <f t="shared" si="475"/>
        <v>12</v>
      </c>
      <c r="GE48" s="53" t="str">
        <f t="shared" si="476"/>
        <v>12</v>
      </c>
      <c r="GF48" s="181">
        <f t="shared" si="477"/>
        <v>10</v>
      </c>
      <c r="GG48" s="159">
        <f t="shared" si="478"/>
        <v>0</v>
      </c>
      <c r="GH48" s="127">
        <f t="shared" si="479"/>
        <v>10</v>
      </c>
      <c r="GI48" s="130"/>
      <c r="GJ48" s="55" t="str">
        <f t="shared" si="480"/>
        <v/>
      </c>
      <c r="GK48" s="53" t="str">
        <f t="shared" si="481"/>
        <v/>
      </c>
      <c r="GL48" s="53" t="str">
        <f t="shared" si="482"/>
        <v/>
      </c>
      <c r="GM48" s="53" t="str">
        <f t="shared" si="483"/>
        <v/>
      </c>
      <c r="GN48" s="124" t="str">
        <f t="shared" si="484"/>
        <v/>
      </c>
      <c r="GO48" s="52" t="str">
        <f t="shared" si="485"/>
        <v/>
      </c>
      <c r="GP48" s="53" t="str">
        <f t="shared" si="486"/>
        <v/>
      </c>
      <c r="GQ48" s="53" t="str">
        <f t="shared" si="487"/>
        <v/>
      </c>
      <c r="GR48" s="53" t="str">
        <f t="shared" si="488"/>
        <v/>
      </c>
      <c r="GS48" s="124" t="str">
        <f t="shared" si="489"/>
        <v/>
      </c>
      <c r="GT48" s="52" t="str">
        <f t="shared" si="490"/>
        <v/>
      </c>
      <c r="GU48" s="53" t="str">
        <f t="shared" si="491"/>
        <v/>
      </c>
      <c r="GV48" s="53" t="str">
        <f t="shared" si="492"/>
        <v/>
      </c>
      <c r="GW48" s="53" t="str">
        <f t="shared" si="493"/>
        <v/>
      </c>
      <c r="GX48" s="54" t="str">
        <f t="shared" si="494"/>
        <v/>
      </c>
      <c r="GY48" s="52" t="str">
        <f t="shared" si="495"/>
        <v/>
      </c>
      <c r="GZ48" s="53" t="str">
        <f t="shared" si="496"/>
        <v/>
      </c>
      <c r="HA48" s="53" t="str">
        <f t="shared" si="497"/>
        <v/>
      </c>
      <c r="HB48" s="53" t="str">
        <f t="shared" si="498"/>
        <v/>
      </c>
      <c r="HC48" s="54" t="str">
        <f t="shared" si="499"/>
        <v/>
      </c>
      <c r="HD48" s="52" t="str">
        <f t="shared" si="500"/>
        <v/>
      </c>
      <c r="HE48" s="53" t="str">
        <f t="shared" si="501"/>
        <v/>
      </c>
      <c r="HF48" s="53" t="str">
        <f t="shared" si="502"/>
        <v/>
      </c>
      <c r="HG48" s="53" t="str">
        <f t="shared" si="503"/>
        <v/>
      </c>
      <c r="HH48" s="54" t="str">
        <f t="shared" si="504"/>
        <v/>
      </c>
      <c r="HI48" s="52" t="str">
        <f t="shared" si="505"/>
        <v/>
      </c>
      <c r="HJ48" s="53" t="str">
        <f t="shared" si="506"/>
        <v/>
      </c>
      <c r="HK48" s="53" t="str">
        <f t="shared" si="507"/>
        <v/>
      </c>
      <c r="HL48" s="53" t="str">
        <f t="shared" si="508"/>
        <v/>
      </c>
      <c r="HM48" s="54" t="str">
        <f t="shared" si="509"/>
        <v/>
      </c>
      <c r="HN48" s="165">
        <f t="shared" si="510"/>
        <v>9</v>
      </c>
      <c r="HO48" s="53" t="str">
        <f t="shared" si="511"/>
        <v/>
      </c>
      <c r="HP48" s="181" t="str">
        <f t="shared" si="512"/>
        <v/>
      </c>
      <c r="HQ48" s="159">
        <f t="shared" si="513"/>
        <v>0</v>
      </c>
      <c r="HR48" s="127" t="str">
        <f t="shared" si="514"/>
        <v/>
      </c>
      <c r="HS48" s="130"/>
      <c r="HT48" s="55" t="str">
        <f t="shared" si="515"/>
        <v/>
      </c>
      <c r="HU48" s="53" t="str">
        <f t="shared" si="516"/>
        <v/>
      </c>
      <c r="HV48" s="53" t="str">
        <f t="shared" si="517"/>
        <v/>
      </c>
      <c r="HW48" s="53" t="str">
        <f t="shared" si="518"/>
        <v/>
      </c>
      <c r="HX48" s="124" t="str">
        <f t="shared" si="519"/>
        <v/>
      </c>
      <c r="HY48" s="52" t="str">
        <f t="shared" si="520"/>
        <v/>
      </c>
      <c r="HZ48" s="53" t="str">
        <f t="shared" si="521"/>
        <v/>
      </c>
      <c r="IA48" s="53" t="str">
        <f t="shared" si="522"/>
        <v/>
      </c>
      <c r="IB48" s="53" t="str">
        <f t="shared" si="523"/>
        <v/>
      </c>
      <c r="IC48" s="124" t="str">
        <f t="shared" si="524"/>
        <v/>
      </c>
      <c r="ID48" s="52" t="str">
        <f t="shared" si="525"/>
        <v/>
      </c>
      <c r="IE48" s="53" t="str">
        <f t="shared" si="526"/>
        <v/>
      </c>
      <c r="IF48" s="53" t="str">
        <f t="shared" si="527"/>
        <v/>
      </c>
      <c r="IG48" s="53" t="str">
        <f t="shared" si="528"/>
        <v/>
      </c>
      <c r="IH48" s="54" t="str">
        <f t="shared" si="529"/>
        <v/>
      </c>
      <c r="II48" s="52" t="str">
        <f t="shared" si="530"/>
        <v/>
      </c>
      <c r="IJ48" s="53" t="str">
        <f t="shared" si="531"/>
        <v/>
      </c>
      <c r="IK48" s="53" t="str">
        <f t="shared" si="532"/>
        <v/>
      </c>
      <c r="IL48" s="53" t="str">
        <f t="shared" si="533"/>
        <v/>
      </c>
      <c r="IM48" s="54" t="str">
        <f t="shared" si="534"/>
        <v/>
      </c>
      <c r="IN48" s="52" t="str">
        <f t="shared" si="535"/>
        <v/>
      </c>
      <c r="IO48" s="53" t="str">
        <f t="shared" si="536"/>
        <v/>
      </c>
      <c r="IP48" s="53" t="str">
        <f t="shared" si="537"/>
        <v/>
      </c>
      <c r="IQ48" s="53" t="str">
        <f t="shared" si="538"/>
        <v/>
      </c>
      <c r="IR48" s="54" t="str">
        <f t="shared" si="539"/>
        <v/>
      </c>
      <c r="IS48" s="52" t="str">
        <f t="shared" si="540"/>
        <v/>
      </c>
      <c r="IT48" s="53" t="str">
        <f t="shared" si="541"/>
        <v/>
      </c>
      <c r="IU48" s="53" t="str">
        <f>IF($G48="6",IF(IF(IT48&lt;&gt;"",IF(MAX(COUNTIF($IT$6:$IT$117,$IT$6:$IT$117))&gt;1,"x",""),"")&lt;&gt;"",IT48+1,""),IF(IS48=0,"",IF(IF(IT48&lt;&gt;"",IF(MAX(COUNTIF(IT$6:$IT$117,$IT$6:$IT$117))&gt;1,"x",""),"")&lt;&gt;"",IT48+1,"")))</f>
        <v/>
      </c>
      <c r="IV48" s="53" t="str">
        <f t="shared" si="542"/>
        <v/>
      </c>
      <c r="IW48" s="54" t="str">
        <f t="shared" si="543"/>
        <v/>
      </c>
      <c r="IX48" s="165">
        <f t="shared" si="544"/>
        <v>13</v>
      </c>
      <c r="IY48" s="53" t="str">
        <f t="shared" si="545"/>
        <v/>
      </c>
      <c r="IZ48" s="181" t="str">
        <f t="shared" si="546"/>
        <v/>
      </c>
      <c r="JA48" s="159">
        <f t="shared" si="547"/>
        <v>0</v>
      </c>
      <c r="JB48" s="127" t="str">
        <f t="shared" si="548"/>
        <v/>
      </c>
      <c r="JC48" s="130">
        <v>172</v>
      </c>
      <c r="JD48" s="55" t="str">
        <f t="shared" si="549"/>
        <v/>
      </c>
      <c r="JE48" s="53" t="str">
        <f t="shared" si="550"/>
        <v/>
      </c>
      <c r="JF48" s="53" t="str">
        <f t="shared" si="551"/>
        <v/>
      </c>
      <c r="JG48" s="53" t="str">
        <f t="shared" si="552"/>
        <v/>
      </c>
      <c r="JH48" s="124" t="str">
        <f t="shared" si="553"/>
        <v/>
      </c>
      <c r="JI48" s="52" t="str">
        <f t="shared" si="554"/>
        <v/>
      </c>
      <c r="JJ48" s="53" t="str">
        <f t="shared" si="555"/>
        <v/>
      </c>
      <c r="JK48" s="53" t="str">
        <f t="shared" si="556"/>
        <v/>
      </c>
      <c r="JL48" s="53" t="str">
        <f t="shared" si="557"/>
        <v/>
      </c>
      <c r="JM48" s="124" t="str">
        <f t="shared" si="558"/>
        <v/>
      </c>
      <c r="JN48" s="52">
        <f t="shared" si="559"/>
        <v>172</v>
      </c>
      <c r="JO48" s="53">
        <f t="shared" si="560"/>
        <v>6</v>
      </c>
      <c r="JP48" s="53" t="str">
        <f t="shared" si="561"/>
        <v/>
      </c>
      <c r="JQ48" s="53">
        <f t="shared" si="301"/>
        <v>27</v>
      </c>
      <c r="JR48" s="54">
        <f t="shared" si="562"/>
        <v>27</v>
      </c>
      <c r="JS48" s="52" t="str">
        <f t="shared" si="563"/>
        <v/>
      </c>
      <c r="JT48" s="53" t="str">
        <f t="shared" si="564"/>
        <v/>
      </c>
      <c r="JU48" s="53" t="str">
        <f t="shared" si="565"/>
        <v/>
      </c>
      <c r="JV48" s="53" t="str">
        <f t="shared" si="566"/>
        <v/>
      </c>
      <c r="JW48" s="54" t="str">
        <f t="shared" si="567"/>
        <v/>
      </c>
      <c r="JX48" s="52" t="str">
        <f t="shared" si="568"/>
        <v/>
      </c>
      <c r="JY48" s="53" t="str">
        <f t="shared" si="569"/>
        <v/>
      </c>
      <c r="JZ48" s="53" t="str">
        <f t="shared" si="570"/>
        <v/>
      </c>
      <c r="KA48" s="53" t="str">
        <f t="shared" si="571"/>
        <v/>
      </c>
      <c r="KB48" s="54" t="str">
        <f t="shared" si="572"/>
        <v/>
      </c>
      <c r="KC48" s="52" t="str">
        <f t="shared" si="573"/>
        <v/>
      </c>
      <c r="KD48" s="53" t="str">
        <f t="shared" si="574"/>
        <v/>
      </c>
      <c r="KE48" s="53" t="str">
        <f t="shared" si="575"/>
        <v/>
      </c>
      <c r="KF48" s="53" t="str">
        <f t="shared" si="576"/>
        <v/>
      </c>
      <c r="KG48" s="54" t="str">
        <f t="shared" si="577"/>
        <v/>
      </c>
      <c r="KH48" s="165">
        <f t="shared" si="578"/>
        <v>10</v>
      </c>
      <c r="KI48" s="53" t="str">
        <f t="shared" si="579"/>
        <v>6</v>
      </c>
      <c r="KJ48" s="181">
        <f t="shared" si="580"/>
        <v>10</v>
      </c>
      <c r="KK48" s="159">
        <f t="shared" si="581"/>
        <v>27</v>
      </c>
      <c r="KL48" s="332">
        <f t="shared" si="582"/>
        <v>37</v>
      </c>
      <c r="KM48" s="86"/>
      <c r="KN48" s="60">
        <f t="shared" si="583"/>
        <v>0</v>
      </c>
      <c r="KO48" s="60">
        <f t="shared" si="584"/>
        <v>136</v>
      </c>
      <c r="KP48" s="201"/>
      <c r="KQ48" s="61">
        <f t="shared" si="297"/>
        <v>136</v>
      </c>
      <c r="KR48" s="61" t="str">
        <f t="shared" si="585"/>
        <v/>
      </c>
      <c r="KS48" s="61" t="str">
        <f t="shared" si="586"/>
        <v/>
      </c>
      <c r="KT48" s="61">
        <f t="shared" si="587"/>
        <v>136</v>
      </c>
      <c r="KU48" s="61" t="str">
        <f t="shared" si="588"/>
        <v/>
      </c>
      <c r="KV48" s="61" t="str">
        <f t="shared" si="589"/>
        <v/>
      </c>
      <c r="KW48" s="61" t="str">
        <f t="shared" si="590"/>
        <v/>
      </c>
      <c r="KX48" s="62">
        <f t="shared" si="591"/>
        <v>11</v>
      </c>
      <c r="KY48" s="84"/>
      <c r="KZ48" s="59">
        <f t="shared" si="592"/>
        <v>0</v>
      </c>
      <c r="LA48" s="60">
        <f t="shared" si="593"/>
        <v>173</v>
      </c>
      <c r="LB48" s="201"/>
      <c r="LC48" s="61">
        <f t="shared" si="594"/>
        <v>173</v>
      </c>
      <c r="LD48" s="61">
        <f t="shared" si="595"/>
        <v>173</v>
      </c>
      <c r="LE48" s="61" t="str">
        <f t="shared" si="596"/>
        <v/>
      </c>
      <c r="LF48" s="61" t="str">
        <f t="shared" si="597"/>
        <v/>
      </c>
      <c r="LG48" s="148">
        <f t="shared" si="598"/>
        <v>10</v>
      </c>
      <c r="LH48" s="87"/>
      <c r="LI48" s="185">
        <f t="shared" si="600"/>
        <v>6</v>
      </c>
      <c r="LJ48" s="87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</row>
    <row r="49" spans="1:381" s="1" customFormat="1" ht="15" x14ac:dyDescent="0.2">
      <c r="A49" s="35"/>
      <c r="B49" s="45">
        <v>44</v>
      </c>
      <c r="C49" s="63" t="s">
        <v>74</v>
      </c>
      <c r="D49" s="47" t="s">
        <v>138</v>
      </c>
      <c r="E49" s="161">
        <v>319509</v>
      </c>
      <c r="F49" s="161">
        <v>315</v>
      </c>
      <c r="G49" s="49" t="s">
        <v>98</v>
      </c>
      <c r="H49" s="50" t="str">
        <f t="shared" si="304"/>
        <v>Modified</v>
      </c>
      <c r="I49" s="186">
        <f t="shared" si="305"/>
        <v>152</v>
      </c>
      <c r="J49" s="51" t="str">
        <f t="shared" si="306"/>
        <v/>
      </c>
      <c r="K49" s="119">
        <v>344</v>
      </c>
      <c r="L49" s="52" t="str">
        <f t="shared" si="307"/>
        <v/>
      </c>
      <c r="M49" s="53" t="str">
        <f t="shared" si="308"/>
        <v/>
      </c>
      <c r="N49" s="53" t="str">
        <f t="shared" si="309"/>
        <v/>
      </c>
      <c r="O49" s="53" t="str">
        <f t="shared" si="310"/>
        <v/>
      </c>
      <c r="P49" s="127" t="str">
        <f t="shared" si="311"/>
        <v/>
      </c>
      <c r="Q49" s="52" t="str">
        <f t="shared" si="312"/>
        <v/>
      </c>
      <c r="R49" s="53" t="str">
        <f t="shared" si="313"/>
        <v/>
      </c>
      <c r="S49" s="53" t="str">
        <f t="shared" si="314"/>
        <v/>
      </c>
      <c r="T49" s="53" t="str">
        <f t="shared" si="315"/>
        <v/>
      </c>
      <c r="U49" s="127" t="str">
        <f t="shared" si="316"/>
        <v/>
      </c>
      <c r="V49" s="52">
        <f t="shared" si="317"/>
        <v>344</v>
      </c>
      <c r="W49" s="53">
        <f t="shared" si="318"/>
        <v>9</v>
      </c>
      <c r="X49" s="53" t="str">
        <f t="shared" si="319"/>
        <v/>
      </c>
      <c r="Y49" s="53">
        <f t="shared" si="320"/>
        <v>20</v>
      </c>
      <c r="Z49" s="127">
        <f t="shared" si="321"/>
        <v>20</v>
      </c>
      <c r="AA49" s="52" t="str">
        <f t="shared" si="322"/>
        <v/>
      </c>
      <c r="AB49" s="53" t="str">
        <f t="shared" si="323"/>
        <v/>
      </c>
      <c r="AC49" s="53" t="str">
        <f t="shared" si="324"/>
        <v/>
      </c>
      <c r="AD49" s="53" t="str">
        <f t="shared" si="325"/>
        <v/>
      </c>
      <c r="AE49" s="127" t="str">
        <f t="shared" si="326"/>
        <v/>
      </c>
      <c r="AF49" s="52" t="str">
        <f t="shared" si="327"/>
        <v/>
      </c>
      <c r="AG49" s="53" t="str">
        <f t="shared" si="328"/>
        <v/>
      </c>
      <c r="AH49" s="53" t="str">
        <f t="shared" si="329"/>
        <v/>
      </c>
      <c r="AI49" s="53" t="str">
        <f t="shared" si="330"/>
        <v/>
      </c>
      <c r="AJ49" s="127" t="str">
        <f t="shared" si="331"/>
        <v/>
      </c>
      <c r="AK49" s="52" t="str">
        <f t="shared" si="332"/>
        <v/>
      </c>
      <c r="AL49" s="53" t="str">
        <f t="shared" si="333"/>
        <v/>
      </c>
      <c r="AM49" s="53" t="str">
        <f t="shared" si="334"/>
        <v/>
      </c>
      <c r="AN49" s="150" t="str">
        <f t="shared" si="335"/>
        <v/>
      </c>
      <c r="AO49" s="127" t="str">
        <f t="shared" si="336"/>
        <v/>
      </c>
      <c r="AP49" s="191">
        <f t="shared" si="337"/>
        <v>10</v>
      </c>
      <c r="AQ49" s="53" t="str">
        <f t="shared" si="338"/>
        <v>9</v>
      </c>
      <c r="AR49" s="181">
        <f t="shared" si="339"/>
        <v>10</v>
      </c>
      <c r="AS49" s="159">
        <f t="shared" si="340"/>
        <v>20</v>
      </c>
      <c r="AT49" s="127">
        <f t="shared" si="341"/>
        <v>30</v>
      </c>
      <c r="AU49" s="130">
        <v>54</v>
      </c>
      <c r="AV49" s="55" t="str">
        <f t="shared" si="342"/>
        <v/>
      </c>
      <c r="AW49" s="53" t="str">
        <f t="shared" si="343"/>
        <v/>
      </c>
      <c r="AX49" s="53" t="str">
        <f t="shared" si="344"/>
        <v/>
      </c>
      <c r="AY49" s="53" t="str">
        <f t="shared" si="345"/>
        <v/>
      </c>
      <c r="AZ49" s="124" t="str">
        <f t="shared" si="346"/>
        <v/>
      </c>
      <c r="BA49" s="52" t="str">
        <f t="shared" si="347"/>
        <v/>
      </c>
      <c r="BB49" s="53" t="str">
        <f t="shared" si="348"/>
        <v/>
      </c>
      <c r="BC49" s="53" t="str">
        <f t="shared" si="349"/>
        <v/>
      </c>
      <c r="BD49" s="53" t="str">
        <f t="shared" si="350"/>
        <v/>
      </c>
      <c r="BE49" s="124" t="str">
        <f t="shared" si="351"/>
        <v/>
      </c>
      <c r="BF49" s="52">
        <f t="shared" si="352"/>
        <v>54</v>
      </c>
      <c r="BG49" s="53">
        <f t="shared" si="353"/>
        <v>11</v>
      </c>
      <c r="BH49" s="53" t="str">
        <f t="shared" si="354"/>
        <v/>
      </c>
      <c r="BI49" s="53">
        <f t="shared" si="355"/>
        <v>0</v>
      </c>
      <c r="BJ49" s="54">
        <f t="shared" si="356"/>
        <v>0</v>
      </c>
      <c r="BK49" s="52" t="str">
        <f t="shared" si="357"/>
        <v/>
      </c>
      <c r="BL49" s="53" t="str">
        <f t="shared" si="358"/>
        <v/>
      </c>
      <c r="BM49" s="53" t="str">
        <f t="shared" si="359"/>
        <v/>
      </c>
      <c r="BN49" s="53" t="str">
        <f t="shared" si="360"/>
        <v/>
      </c>
      <c r="BO49" s="54" t="str">
        <f t="shared" si="361"/>
        <v/>
      </c>
      <c r="BP49" s="52" t="str">
        <f t="shared" si="362"/>
        <v/>
      </c>
      <c r="BQ49" s="53" t="str">
        <f t="shared" si="363"/>
        <v/>
      </c>
      <c r="BR49" s="53" t="str">
        <f t="shared" si="364"/>
        <v/>
      </c>
      <c r="BS49" s="53" t="str">
        <f t="shared" si="365"/>
        <v/>
      </c>
      <c r="BT49" s="54" t="str">
        <f t="shared" si="366"/>
        <v/>
      </c>
      <c r="BU49" s="52" t="str">
        <f t="shared" si="367"/>
        <v/>
      </c>
      <c r="BV49" s="53" t="str">
        <f t="shared" si="368"/>
        <v/>
      </c>
      <c r="BW49" s="53" t="str">
        <f t="shared" si="369"/>
        <v/>
      </c>
      <c r="BX49" s="53" t="str">
        <f t="shared" si="370"/>
        <v/>
      </c>
      <c r="BY49" s="54" t="str">
        <f t="shared" si="371"/>
        <v/>
      </c>
      <c r="BZ49" s="165">
        <f t="shared" si="599"/>
        <v>11</v>
      </c>
      <c r="CA49" s="53" t="str">
        <f t="shared" si="372"/>
        <v>11</v>
      </c>
      <c r="CB49" s="181">
        <f t="shared" si="373"/>
        <v>10</v>
      </c>
      <c r="CC49" s="127">
        <f t="shared" si="374"/>
        <v>0</v>
      </c>
      <c r="CD49" s="127">
        <f t="shared" si="375"/>
        <v>10</v>
      </c>
      <c r="CE49" s="130">
        <v>73</v>
      </c>
      <c r="CF49" s="55" t="str">
        <f t="shared" si="376"/>
        <v/>
      </c>
      <c r="CG49" s="53" t="str">
        <f t="shared" si="377"/>
        <v/>
      </c>
      <c r="CH49" s="53" t="str">
        <f t="shared" si="378"/>
        <v/>
      </c>
      <c r="CI49" s="53" t="str">
        <f t="shared" si="379"/>
        <v/>
      </c>
      <c r="CJ49" s="124" t="str">
        <f t="shared" si="380"/>
        <v/>
      </c>
      <c r="CK49" s="52" t="str">
        <f t="shared" si="381"/>
        <v/>
      </c>
      <c r="CL49" s="53" t="str">
        <f t="shared" si="382"/>
        <v/>
      </c>
      <c r="CM49" s="53" t="str">
        <f t="shared" si="383"/>
        <v/>
      </c>
      <c r="CN49" s="53" t="str">
        <f t="shared" si="384"/>
        <v/>
      </c>
      <c r="CO49" s="124" t="str">
        <f t="shared" si="385"/>
        <v/>
      </c>
      <c r="CP49" s="52">
        <f t="shared" si="386"/>
        <v>73</v>
      </c>
      <c r="CQ49" s="53">
        <f t="shared" si="387"/>
        <v>11</v>
      </c>
      <c r="CR49" s="53" t="str">
        <f t="shared" si="388"/>
        <v/>
      </c>
      <c r="CS49" s="53">
        <f t="shared" si="389"/>
        <v>0</v>
      </c>
      <c r="CT49" s="54">
        <f t="shared" si="390"/>
        <v>0</v>
      </c>
      <c r="CU49" s="52" t="str">
        <f t="shared" si="391"/>
        <v/>
      </c>
      <c r="CV49" s="53" t="str">
        <f t="shared" si="392"/>
        <v/>
      </c>
      <c r="CW49" s="53" t="str">
        <f t="shared" si="393"/>
        <v/>
      </c>
      <c r="CX49" s="53" t="str">
        <f t="shared" si="394"/>
        <v/>
      </c>
      <c r="CY49" s="54" t="str">
        <f t="shared" si="395"/>
        <v/>
      </c>
      <c r="CZ49" s="52" t="str">
        <f t="shared" si="396"/>
        <v/>
      </c>
      <c r="DA49" s="53" t="str">
        <f t="shared" si="397"/>
        <v/>
      </c>
      <c r="DB49" s="53" t="str">
        <f t="shared" si="398"/>
        <v/>
      </c>
      <c r="DC49" s="53" t="str">
        <f t="shared" si="399"/>
        <v/>
      </c>
      <c r="DD49" s="54" t="str">
        <f t="shared" si="400"/>
        <v/>
      </c>
      <c r="DE49" s="52" t="str">
        <f t="shared" si="401"/>
        <v/>
      </c>
      <c r="DF49" s="53" t="str">
        <f t="shared" si="402"/>
        <v/>
      </c>
      <c r="DG49" s="53" t="str">
        <f t="shared" si="403"/>
        <v/>
      </c>
      <c r="DH49" s="53" t="str">
        <f t="shared" si="300"/>
        <v/>
      </c>
      <c r="DI49" s="54" t="str">
        <f t="shared" si="404"/>
        <v/>
      </c>
      <c r="DJ49" s="165">
        <f t="shared" si="405"/>
        <v>11</v>
      </c>
      <c r="DK49" s="53" t="str">
        <f t="shared" si="406"/>
        <v>11</v>
      </c>
      <c r="DL49" s="181">
        <f t="shared" si="407"/>
        <v>10</v>
      </c>
      <c r="DM49" s="159">
        <f t="shared" si="408"/>
        <v>0</v>
      </c>
      <c r="DN49" s="127">
        <f t="shared" si="409"/>
        <v>10</v>
      </c>
      <c r="DO49" s="130">
        <v>251</v>
      </c>
      <c r="DP49" s="55" t="str">
        <f t="shared" si="410"/>
        <v/>
      </c>
      <c r="DQ49" s="53" t="str">
        <f t="shared" si="411"/>
        <v/>
      </c>
      <c r="DR49" s="53" t="str">
        <f t="shared" si="412"/>
        <v/>
      </c>
      <c r="DS49" s="53" t="str">
        <f t="shared" si="413"/>
        <v/>
      </c>
      <c r="DT49" s="124" t="str">
        <f t="shared" si="414"/>
        <v/>
      </c>
      <c r="DU49" s="52" t="str">
        <f t="shared" si="415"/>
        <v/>
      </c>
      <c r="DV49" s="53" t="str">
        <f t="shared" si="416"/>
        <v/>
      </c>
      <c r="DW49" s="53" t="str">
        <f t="shared" si="417"/>
        <v/>
      </c>
      <c r="DX49" s="53" t="str">
        <f t="shared" si="418"/>
        <v/>
      </c>
      <c r="DY49" s="124" t="str">
        <f t="shared" si="419"/>
        <v/>
      </c>
      <c r="DZ49" s="52">
        <f t="shared" si="420"/>
        <v>251</v>
      </c>
      <c r="EA49" s="53">
        <f t="shared" si="421"/>
        <v>11</v>
      </c>
      <c r="EB49" s="53" t="str">
        <f t="shared" si="422"/>
        <v/>
      </c>
      <c r="EC49" s="53">
        <f t="shared" si="423"/>
        <v>16</v>
      </c>
      <c r="ED49" s="57">
        <f t="shared" si="424"/>
        <v>16</v>
      </c>
      <c r="EE49" s="52" t="str">
        <f t="shared" si="425"/>
        <v/>
      </c>
      <c r="EF49" s="53" t="str">
        <f t="shared" si="426"/>
        <v/>
      </c>
      <c r="EG49" s="53" t="str">
        <f t="shared" si="427"/>
        <v/>
      </c>
      <c r="EH49" s="53" t="str">
        <f t="shared" si="428"/>
        <v/>
      </c>
      <c r="EI49" s="57" t="str">
        <f t="shared" si="429"/>
        <v/>
      </c>
      <c r="EJ49" s="52" t="str">
        <f t="shared" si="430"/>
        <v/>
      </c>
      <c r="EK49" s="53" t="str">
        <f t="shared" si="431"/>
        <v/>
      </c>
      <c r="EL49" s="53" t="str">
        <f t="shared" si="432"/>
        <v/>
      </c>
      <c r="EM49" s="53" t="str">
        <f t="shared" si="433"/>
        <v/>
      </c>
      <c r="EN49" s="57" t="str">
        <f t="shared" si="434"/>
        <v/>
      </c>
      <c r="EO49" s="52" t="str">
        <f t="shared" si="435"/>
        <v/>
      </c>
      <c r="EP49" s="53" t="str">
        <f t="shared" si="436"/>
        <v/>
      </c>
      <c r="EQ49" s="53" t="str">
        <f t="shared" si="437"/>
        <v/>
      </c>
      <c r="ER49" s="53" t="str">
        <f t="shared" si="438"/>
        <v/>
      </c>
      <c r="ES49" s="54" t="str">
        <f t="shared" si="439"/>
        <v/>
      </c>
      <c r="ET49" s="165">
        <f t="shared" si="440"/>
        <v>13</v>
      </c>
      <c r="EU49" s="53" t="str">
        <f t="shared" si="441"/>
        <v>11</v>
      </c>
      <c r="EV49" s="181">
        <f t="shared" si="442"/>
        <v>10</v>
      </c>
      <c r="EW49" s="159">
        <f t="shared" si="443"/>
        <v>16</v>
      </c>
      <c r="EX49" s="127">
        <f t="shared" si="444"/>
        <v>26</v>
      </c>
      <c r="EY49" s="130">
        <v>184</v>
      </c>
      <c r="EZ49" s="55" t="str">
        <f t="shared" si="445"/>
        <v/>
      </c>
      <c r="FA49" s="53" t="str">
        <f t="shared" si="446"/>
        <v/>
      </c>
      <c r="FB49" s="53" t="str">
        <f t="shared" si="447"/>
        <v/>
      </c>
      <c r="FC49" s="53" t="str">
        <f t="shared" si="448"/>
        <v/>
      </c>
      <c r="FD49" s="124" t="str">
        <f t="shared" si="449"/>
        <v/>
      </c>
      <c r="FE49" s="52" t="str">
        <f t="shared" si="450"/>
        <v/>
      </c>
      <c r="FF49" s="53" t="str">
        <f t="shared" si="451"/>
        <v/>
      </c>
      <c r="FG49" s="53" t="str">
        <f t="shared" si="452"/>
        <v/>
      </c>
      <c r="FH49" s="53" t="str">
        <f t="shared" si="453"/>
        <v/>
      </c>
      <c r="FI49" s="124" t="str">
        <f t="shared" si="454"/>
        <v/>
      </c>
      <c r="FJ49" s="52">
        <f t="shared" si="455"/>
        <v>184</v>
      </c>
      <c r="FK49" s="53">
        <f t="shared" si="456"/>
        <v>7</v>
      </c>
      <c r="FL49" s="53" t="str">
        <f t="shared" si="457"/>
        <v/>
      </c>
      <c r="FM49" s="53">
        <f t="shared" si="458"/>
        <v>24</v>
      </c>
      <c r="FN49" s="57">
        <f t="shared" si="459"/>
        <v>24</v>
      </c>
      <c r="FO49" s="52" t="str">
        <f t="shared" si="460"/>
        <v/>
      </c>
      <c r="FP49" s="53" t="str">
        <f t="shared" si="461"/>
        <v/>
      </c>
      <c r="FQ49" s="53" t="str">
        <f t="shared" si="462"/>
        <v/>
      </c>
      <c r="FR49" s="53" t="str">
        <f t="shared" si="463"/>
        <v/>
      </c>
      <c r="FS49" s="57" t="str">
        <f t="shared" si="464"/>
        <v/>
      </c>
      <c r="FT49" s="52" t="str">
        <f t="shared" si="465"/>
        <v/>
      </c>
      <c r="FU49" s="53" t="str">
        <f t="shared" si="466"/>
        <v/>
      </c>
      <c r="FV49" s="53" t="str">
        <f t="shared" si="467"/>
        <v/>
      </c>
      <c r="FW49" s="53" t="str">
        <f t="shared" si="468"/>
        <v/>
      </c>
      <c r="FX49" s="57" t="str">
        <f t="shared" si="469"/>
        <v/>
      </c>
      <c r="FY49" s="52" t="str">
        <f t="shared" si="470"/>
        <v/>
      </c>
      <c r="FZ49" s="53" t="str">
        <f t="shared" si="471"/>
        <v/>
      </c>
      <c r="GA49" s="53" t="str">
        <f t="shared" si="472"/>
        <v/>
      </c>
      <c r="GB49" s="53" t="str">
        <f t="shared" si="473"/>
        <v/>
      </c>
      <c r="GC49" s="57" t="str">
        <f t="shared" si="474"/>
        <v/>
      </c>
      <c r="GD49" s="165">
        <f t="shared" si="475"/>
        <v>12</v>
      </c>
      <c r="GE49" s="53" t="str">
        <f t="shared" si="476"/>
        <v>7</v>
      </c>
      <c r="GF49" s="181">
        <f t="shared" si="477"/>
        <v>10</v>
      </c>
      <c r="GG49" s="159">
        <f t="shared" si="478"/>
        <v>24</v>
      </c>
      <c r="GH49" s="127">
        <f t="shared" si="479"/>
        <v>34</v>
      </c>
      <c r="GI49" s="130"/>
      <c r="GJ49" s="55" t="str">
        <f t="shared" si="480"/>
        <v/>
      </c>
      <c r="GK49" s="53" t="str">
        <f t="shared" si="481"/>
        <v/>
      </c>
      <c r="GL49" s="53" t="str">
        <f t="shared" si="482"/>
        <v/>
      </c>
      <c r="GM49" s="53" t="str">
        <f t="shared" si="483"/>
        <v/>
      </c>
      <c r="GN49" s="124" t="str">
        <f t="shared" si="484"/>
        <v/>
      </c>
      <c r="GO49" s="52" t="str">
        <f t="shared" si="485"/>
        <v/>
      </c>
      <c r="GP49" s="53" t="str">
        <f t="shared" si="486"/>
        <v/>
      </c>
      <c r="GQ49" s="53" t="str">
        <f t="shared" si="487"/>
        <v/>
      </c>
      <c r="GR49" s="53" t="str">
        <f t="shared" si="488"/>
        <v/>
      </c>
      <c r="GS49" s="124" t="str">
        <f t="shared" si="489"/>
        <v/>
      </c>
      <c r="GT49" s="52" t="str">
        <f t="shared" si="490"/>
        <v/>
      </c>
      <c r="GU49" s="53" t="str">
        <f t="shared" si="491"/>
        <v/>
      </c>
      <c r="GV49" s="53" t="str">
        <f t="shared" si="492"/>
        <v/>
      </c>
      <c r="GW49" s="53" t="str">
        <f t="shared" si="493"/>
        <v/>
      </c>
      <c r="GX49" s="54" t="str">
        <f t="shared" si="494"/>
        <v/>
      </c>
      <c r="GY49" s="52" t="str">
        <f t="shared" si="495"/>
        <v/>
      </c>
      <c r="GZ49" s="53" t="str">
        <f t="shared" si="496"/>
        <v/>
      </c>
      <c r="HA49" s="53" t="str">
        <f t="shared" si="497"/>
        <v/>
      </c>
      <c r="HB49" s="53" t="str">
        <f t="shared" si="498"/>
        <v/>
      </c>
      <c r="HC49" s="54" t="str">
        <f t="shared" si="499"/>
        <v/>
      </c>
      <c r="HD49" s="52" t="str">
        <f t="shared" si="500"/>
        <v/>
      </c>
      <c r="HE49" s="53" t="str">
        <f t="shared" si="501"/>
        <v/>
      </c>
      <c r="HF49" s="53" t="str">
        <f t="shared" si="502"/>
        <v/>
      </c>
      <c r="HG49" s="53" t="str">
        <f t="shared" si="503"/>
        <v/>
      </c>
      <c r="HH49" s="54" t="str">
        <f t="shared" si="504"/>
        <v/>
      </c>
      <c r="HI49" s="52" t="str">
        <f t="shared" si="505"/>
        <v/>
      </c>
      <c r="HJ49" s="53" t="str">
        <f t="shared" si="506"/>
        <v/>
      </c>
      <c r="HK49" s="53" t="str">
        <f t="shared" si="507"/>
        <v/>
      </c>
      <c r="HL49" s="53" t="str">
        <f t="shared" si="508"/>
        <v/>
      </c>
      <c r="HM49" s="54" t="str">
        <f t="shared" si="509"/>
        <v/>
      </c>
      <c r="HN49" s="165">
        <f t="shared" si="510"/>
        <v>9</v>
      </c>
      <c r="HO49" s="53" t="str">
        <f t="shared" si="511"/>
        <v/>
      </c>
      <c r="HP49" s="181" t="str">
        <f t="shared" si="512"/>
        <v/>
      </c>
      <c r="HQ49" s="159">
        <f t="shared" si="513"/>
        <v>0</v>
      </c>
      <c r="HR49" s="127" t="str">
        <f t="shared" si="514"/>
        <v/>
      </c>
      <c r="HS49" s="130">
        <v>217</v>
      </c>
      <c r="HT49" s="55" t="str">
        <f t="shared" si="515"/>
        <v/>
      </c>
      <c r="HU49" s="53" t="str">
        <f t="shared" si="516"/>
        <v/>
      </c>
      <c r="HV49" s="53" t="str">
        <f t="shared" si="517"/>
        <v/>
      </c>
      <c r="HW49" s="53" t="str">
        <f t="shared" si="518"/>
        <v/>
      </c>
      <c r="HX49" s="124" t="str">
        <f t="shared" si="519"/>
        <v/>
      </c>
      <c r="HY49" s="52" t="str">
        <f t="shared" si="520"/>
        <v/>
      </c>
      <c r="HZ49" s="53" t="str">
        <f t="shared" si="521"/>
        <v/>
      </c>
      <c r="IA49" s="53" t="str">
        <f t="shared" si="522"/>
        <v/>
      </c>
      <c r="IB49" s="53" t="str">
        <f t="shared" si="523"/>
        <v/>
      </c>
      <c r="IC49" s="124" t="str">
        <f t="shared" si="524"/>
        <v/>
      </c>
      <c r="ID49" s="52">
        <f t="shared" si="525"/>
        <v>217</v>
      </c>
      <c r="IE49" s="53">
        <f t="shared" si="526"/>
        <v>8</v>
      </c>
      <c r="IF49" s="53" t="str">
        <f t="shared" si="527"/>
        <v/>
      </c>
      <c r="IG49" s="53">
        <f t="shared" si="528"/>
        <v>22</v>
      </c>
      <c r="IH49" s="54">
        <f t="shared" si="529"/>
        <v>22</v>
      </c>
      <c r="II49" s="52" t="str">
        <f t="shared" si="530"/>
        <v/>
      </c>
      <c r="IJ49" s="53" t="str">
        <f t="shared" si="531"/>
        <v/>
      </c>
      <c r="IK49" s="53" t="str">
        <f t="shared" si="532"/>
        <v/>
      </c>
      <c r="IL49" s="53" t="str">
        <f t="shared" si="533"/>
        <v/>
      </c>
      <c r="IM49" s="54" t="str">
        <f t="shared" si="534"/>
        <v/>
      </c>
      <c r="IN49" s="52" t="str">
        <f t="shared" si="535"/>
        <v/>
      </c>
      <c r="IO49" s="53" t="str">
        <f t="shared" si="536"/>
        <v/>
      </c>
      <c r="IP49" s="53" t="str">
        <f t="shared" si="537"/>
        <v/>
      </c>
      <c r="IQ49" s="53" t="str">
        <f t="shared" si="538"/>
        <v/>
      </c>
      <c r="IR49" s="54" t="str">
        <f t="shared" si="539"/>
        <v/>
      </c>
      <c r="IS49" s="52" t="str">
        <f t="shared" si="540"/>
        <v/>
      </c>
      <c r="IT49" s="53" t="str">
        <f t="shared" si="541"/>
        <v/>
      </c>
      <c r="IU49" s="53" t="str">
        <f>IF($G49="6",IF(IF(IT49&lt;&gt;"",IF(MAX(COUNTIF($IT$6:$IT$117,$IT$6:$IT$117))&gt;1,"x",""),"")&lt;&gt;"",IT49+1,""),IF(IS49=0,"",IF(IF(IT49&lt;&gt;"",IF(MAX(COUNTIF(IT$6:$IT$117,$IT$6:$IT$117))&gt;1,"x",""),"")&lt;&gt;"",IT49+1,"")))</f>
        <v/>
      </c>
      <c r="IV49" s="53" t="str">
        <f t="shared" si="542"/>
        <v/>
      </c>
      <c r="IW49" s="54" t="str">
        <f t="shared" si="543"/>
        <v/>
      </c>
      <c r="IX49" s="165">
        <f t="shared" si="544"/>
        <v>13</v>
      </c>
      <c r="IY49" s="53" t="str">
        <f t="shared" si="545"/>
        <v>8</v>
      </c>
      <c r="IZ49" s="181">
        <f t="shared" si="546"/>
        <v>10</v>
      </c>
      <c r="JA49" s="159">
        <f t="shared" si="547"/>
        <v>22</v>
      </c>
      <c r="JB49" s="127">
        <f t="shared" si="548"/>
        <v>32</v>
      </c>
      <c r="JC49" s="130">
        <v>71</v>
      </c>
      <c r="JD49" s="55" t="str">
        <f t="shared" si="549"/>
        <v/>
      </c>
      <c r="JE49" s="53" t="str">
        <f t="shared" si="550"/>
        <v/>
      </c>
      <c r="JF49" s="53" t="str">
        <f t="shared" si="551"/>
        <v/>
      </c>
      <c r="JG49" s="53" t="str">
        <f t="shared" si="552"/>
        <v/>
      </c>
      <c r="JH49" s="124" t="str">
        <f t="shared" si="553"/>
        <v/>
      </c>
      <c r="JI49" s="52" t="str">
        <f t="shared" si="554"/>
        <v/>
      </c>
      <c r="JJ49" s="53" t="str">
        <f t="shared" si="555"/>
        <v/>
      </c>
      <c r="JK49" s="53" t="str">
        <f t="shared" si="556"/>
        <v/>
      </c>
      <c r="JL49" s="53" t="str">
        <f t="shared" si="557"/>
        <v/>
      </c>
      <c r="JM49" s="124" t="str">
        <f t="shared" si="558"/>
        <v/>
      </c>
      <c r="JN49" s="52">
        <f t="shared" si="559"/>
        <v>71</v>
      </c>
      <c r="JO49" s="53">
        <f t="shared" si="560"/>
        <v>9</v>
      </c>
      <c r="JP49" s="53" t="str">
        <f t="shared" si="561"/>
        <v/>
      </c>
      <c r="JQ49" s="53">
        <f t="shared" si="301"/>
        <v>0</v>
      </c>
      <c r="JR49" s="54">
        <f t="shared" si="562"/>
        <v>0</v>
      </c>
      <c r="JS49" s="52" t="str">
        <f t="shared" si="563"/>
        <v/>
      </c>
      <c r="JT49" s="53" t="str">
        <f t="shared" si="564"/>
        <v/>
      </c>
      <c r="JU49" s="53" t="str">
        <f t="shared" si="565"/>
        <v/>
      </c>
      <c r="JV49" s="53" t="str">
        <f t="shared" si="566"/>
        <v/>
      </c>
      <c r="JW49" s="54" t="str">
        <f t="shared" si="567"/>
        <v/>
      </c>
      <c r="JX49" s="52" t="str">
        <f t="shared" si="568"/>
        <v/>
      </c>
      <c r="JY49" s="53" t="str">
        <f t="shared" si="569"/>
        <v/>
      </c>
      <c r="JZ49" s="53" t="str">
        <f t="shared" si="570"/>
        <v/>
      </c>
      <c r="KA49" s="53" t="str">
        <f t="shared" si="571"/>
        <v/>
      </c>
      <c r="KB49" s="54" t="str">
        <f t="shared" si="572"/>
        <v/>
      </c>
      <c r="KC49" s="52" t="str">
        <f t="shared" si="573"/>
        <v/>
      </c>
      <c r="KD49" s="53" t="str">
        <f t="shared" si="574"/>
        <v/>
      </c>
      <c r="KE49" s="53" t="str">
        <f t="shared" si="575"/>
        <v/>
      </c>
      <c r="KF49" s="53" t="str">
        <f t="shared" si="576"/>
        <v/>
      </c>
      <c r="KG49" s="54" t="str">
        <f t="shared" si="577"/>
        <v/>
      </c>
      <c r="KH49" s="165">
        <f t="shared" si="578"/>
        <v>10</v>
      </c>
      <c r="KI49" s="53" t="str">
        <f t="shared" si="579"/>
        <v>9</v>
      </c>
      <c r="KJ49" s="181">
        <f t="shared" si="580"/>
        <v>10</v>
      </c>
      <c r="KK49" s="159">
        <f t="shared" si="581"/>
        <v>0</v>
      </c>
      <c r="KL49" s="332">
        <f t="shared" si="582"/>
        <v>10</v>
      </c>
      <c r="KM49" s="86"/>
      <c r="KN49" s="60">
        <f t="shared" si="583"/>
        <v>0</v>
      </c>
      <c r="KO49" s="60">
        <f t="shared" si="584"/>
        <v>142</v>
      </c>
      <c r="KP49" s="201"/>
      <c r="KQ49" s="61">
        <f t="shared" si="297"/>
        <v>142</v>
      </c>
      <c r="KR49" s="61" t="str">
        <f t="shared" si="585"/>
        <v/>
      </c>
      <c r="KS49" s="61" t="str">
        <f t="shared" si="586"/>
        <v/>
      </c>
      <c r="KT49" s="61">
        <f t="shared" si="587"/>
        <v>142</v>
      </c>
      <c r="KU49" s="61" t="str">
        <f t="shared" si="588"/>
        <v/>
      </c>
      <c r="KV49" s="61" t="str">
        <f t="shared" si="589"/>
        <v/>
      </c>
      <c r="KW49" s="61" t="str">
        <f t="shared" si="590"/>
        <v/>
      </c>
      <c r="KX49" s="62">
        <f t="shared" si="591"/>
        <v>10</v>
      </c>
      <c r="KY49" s="84"/>
      <c r="KZ49" s="59">
        <f t="shared" si="592"/>
        <v>0</v>
      </c>
      <c r="LA49" s="60">
        <f t="shared" si="593"/>
        <v>152</v>
      </c>
      <c r="LB49" s="201"/>
      <c r="LC49" s="61">
        <f t="shared" si="594"/>
        <v>152</v>
      </c>
      <c r="LD49" s="61">
        <f t="shared" si="595"/>
        <v>152</v>
      </c>
      <c r="LE49" s="61" t="str">
        <f t="shared" si="596"/>
        <v/>
      </c>
      <c r="LF49" s="61" t="str">
        <f t="shared" si="597"/>
        <v/>
      </c>
      <c r="LG49" s="148">
        <f t="shared" si="598"/>
        <v>11</v>
      </c>
      <c r="LH49" s="87"/>
      <c r="LI49" s="185">
        <f t="shared" si="600"/>
        <v>7</v>
      </c>
      <c r="LJ49" s="87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</row>
    <row r="50" spans="1:381" s="1" customFormat="1" ht="15" x14ac:dyDescent="0.2">
      <c r="A50" s="35"/>
      <c r="B50" s="45">
        <v>45</v>
      </c>
      <c r="C50" s="63" t="s">
        <v>198</v>
      </c>
      <c r="D50" s="47" t="s">
        <v>199</v>
      </c>
      <c r="E50" s="161">
        <v>16631</v>
      </c>
      <c r="F50" s="161">
        <v>301</v>
      </c>
      <c r="G50" s="49" t="s">
        <v>98</v>
      </c>
      <c r="H50" s="50" t="str">
        <f t="shared" si="304"/>
        <v>Modified</v>
      </c>
      <c r="I50" s="186">
        <f t="shared" si="305"/>
        <v>152</v>
      </c>
      <c r="J50" s="51" t="str">
        <f t="shared" si="306"/>
        <v/>
      </c>
      <c r="K50" s="120"/>
      <c r="L50" s="52" t="str">
        <f t="shared" si="307"/>
        <v/>
      </c>
      <c r="M50" s="53" t="str">
        <f t="shared" si="308"/>
        <v/>
      </c>
      <c r="N50" s="53" t="str">
        <f t="shared" si="309"/>
        <v/>
      </c>
      <c r="O50" s="53" t="str">
        <f t="shared" si="310"/>
        <v/>
      </c>
      <c r="P50" s="127" t="str">
        <f t="shared" si="311"/>
        <v/>
      </c>
      <c r="Q50" s="52" t="str">
        <f t="shared" si="312"/>
        <v/>
      </c>
      <c r="R50" s="53" t="str">
        <f t="shared" si="313"/>
        <v/>
      </c>
      <c r="S50" s="53" t="str">
        <f t="shared" si="314"/>
        <v/>
      </c>
      <c r="T50" s="53" t="str">
        <f t="shared" si="315"/>
        <v/>
      </c>
      <c r="U50" s="127" t="str">
        <f t="shared" si="316"/>
        <v/>
      </c>
      <c r="V50" s="52" t="str">
        <f t="shared" si="317"/>
        <v/>
      </c>
      <c r="W50" s="53" t="str">
        <f t="shared" si="318"/>
        <v/>
      </c>
      <c r="X50" s="53" t="str">
        <f t="shared" si="319"/>
        <v/>
      </c>
      <c r="Y50" s="53" t="str">
        <f t="shared" si="320"/>
        <v/>
      </c>
      <c r="Z50" s="127" t="str">
        <f t="shared" si="321"/>
        <v/>
      </c>
      <c r="AA50" s="52" t="str">
        <f t="shared" si="322"/>
        <v/>
      </c>
      <c r="AB50" s="53" t="str">
        <f t="shared" si="323"/>
        <v/>
      </c>
      <c r="AC50" s="53" t="str">
        <f t="shared" si="324"/>
        <v/>
      </c>
      <c r="AD50" s="53" t="str">
        <f t="shared" si="325"/>
        <v/>
      </c>
      <c r="AE50" s="127" t="str">
        <f t="shared" si="326"/>
        <v/>
      </c>
      <c r="AF50" s="52" t="str">
        <f t="shared" si="327"/>
        <v/>
      </c>
      <c r="AG50" s="53" t="str">
        <f t="shared" si="328"/>
        <v/>
      </c>
      <c r="AH50" s="53" t="str">
        <f t="shared" si="329"/>
        <v/>
      </c>
      <c r="AI50" s="53" t="str">
        <f t="shared" si="330"/>
        <v/>
      </c>
      <c r="AJ50" s="127" t="str">
        <f t="shared" si="331"/>
        <v/>
      </c>
      <c r="AK50" s="52" t="str">
        <f t="shared" si="332"/>
        <v/>
      </c>
      <c r="AL50" s="53" t="str">
        <f t="shared" si="333"/>
        <v/>
      </c>
      <c r="AM50" s="53" t="str">
        <f t="shared" si="334"/>
        <v/>
      </c>
      <c r="AN50" s="150" t="str">
        <f t="shared" si="335"/>
        <v/>
      </c>
      <c r="AO50" s="127" t="str">
        <f t="shared" si="336"/>
        <v/>
      </c>
      <c r="AP50" s="191">
        <f t="shared" si="337"/>
        <v>10</v>
      </c>
      <c r="AQ50" s="53" t="str">
        <f t="shared" si="338"/>
        <v/>
      </c>
      <c r="AR50" s="181" t="str">
        <f t="shared" si="339"/>
        <v/>
      </c>
      <c r="AS50" s="159">
        <f t="shared" si="340"/>
        <v>0</v>
      </c>
      <c r="AT50" s="127" t="str">
        <f t="shared" si="341"/>
        <v/>
      </c>
      <c r="AU50" s="130"/>
      <c r="AV50" s="55" t="str">
        <f t="shared" si="342"/>
        <v/>
      </c>
      <c r="AW50" s="53" t="str">
        <f t="shared" si="343"/>
        <v/>
      </c>
      <c r="AX50" s="53" t="str">
        <f t="shared" si="344"/>
        <v/>
      </c>
      <c r="AY50" s="53" t="str">
        <f t="shared" si="345"/>
        <v/>
      </c>
      <c r="AZ50" s="124" t="str">
        <f t="shared" si="346"/>
        <v/>
      </c>
      <c r="BA50" s="52" t="str">
        <f t="shared" si="347"/>
        <v/>
      </c>
      <c r="BB50" s="53" t="str">
        <f t="shared" si="348"/>
        <v/>
      </c>
      <c r="BC50" s="53" t="str">
        <f t="shared" si="349"/>
        <v/>
      </c>
      <c r="BD50" s="53" t="str">
        <f t="shared" si="350"/>
        <v/>
      </c>
      <c r="BE50" s="124" t="str">
        <f t="shared" si="351"/>
        <v/>
      </c>
      <c r="BF50" s="52" t="str">
        <f t="shared" si="352"/>
        <v/>
      </c>
      <c r="BG50" s="53" t="str">
        <f t="shared" si="353"/>
        <v/>
      </c>
      <c r="BH50" s="53" t="str">
        <f t="shared" si="354"/>
        <v/>
      </c>
      <c r="BI50" s="53" t="str">
        <f t="shared" si="355"/>
        <v/>
      </c>
      <c r="BJ50" s="54" t="str">
        <f t="shared" si="356"/>
        <v/>
      </c>
      <c r="BK50" s="52" t="str">
        <f t="shared" si="357"/>
        <v/>
      </c>
      <c r="BL50" s="53" t="str">
        <f t="shared" si="358"/>
        <v/>
      </c>
      <c r="BM50" s="53" t="str">
        <f t="shared" si="359"/>
        <v/>
      </c>
      <c r="BN50" s="53" t="str">
        <f t="shared" si="360"/>
        <v/>
      </c>
      <c r="BO50" s="54" t="str">
        <f t="shared" si="361"/>
        <v/>
      </c>
      <c r="BP50" s="52" t="str">
        <f t="shared" si="362"/>
        <v/>
      </c>
      <c r="BQ50" s="53" t="str">
        <f t="shared" si="363"/>
        <v/>
      </c>
      <c r="BR50" s="53" t="str">
        <f t="shared" si="364"/>
        <v/>
      </c>
      <c r="BS50" s="53" t="str">
        <f t="shared" si="365"/>
        <v/>
      </c>
      <c r="BT50" s="54" t="str">
        <f t="shared" si="366"/>
        <v/>
      </c>
      <c r="BU50" s="52" t="str">
        <f t="shared" si="367"/>
        <v/>
      </c>
      <c r="BV50" s="53" t="str">
        <f t="shared" si="368"/>
        <v/>
      </c>
      <c r="BW50" s="53" t="str">
        <f t="shared" si="369"/>
        <v/>
      </c>
      <c r="BX50" s="53" t="str">
        <f t="shared" si="370"/>
        <v/>
      </c>
      <c r="BY50" s="54" t="str">
        <f t="shared" si="371"/>
        <v/>
      </c>
      <c r="BZ50" s="165">
        <f t="shared" si="599"/>
        <v>11</v>
      </c>
      <c r="CA50" s="53" t="str">
        <f t="shared" si="372"/>
        <v/>
      </c>
      <c r="CB50" s="181" t="str">
        <f t="shared" si="373"/>
        <v/>
      </c>
      <c r="CC50" s="127">
        <f t="shared" si="374"/>
        <v>0</v>
      </c>
      <c r="CD50" s="127" t="str">
        <f t="shared" si="375"/>
        <v/>
      </c>
      <c r="CE50" s="130"/>
      <c r="CF50" s="55" t="str">
        <f t="shared" si="376"/>
        <v/>
      </c>
      <c r="CG50" s="53" t="str">
        <f t="shared" si="377"/>
        <v/>
      </c>
      <c r="CH50" s="53" t="str">
        <f t="shared" si="378"/>
        <v/>
      </c>
      <c r="CI50" s="53" t="str">
        <f t="shared" si="379"/>
        <v/>
      </c>
      <c r="CJ50" s="124" t="str">
        <f t="shared" si="380"/>
        <v/>
      </c>
      <c r="CK50" s="52" t="str">
        <f t="shared" si="381"/>
        <v/>
      </c>
      <c r="CL50" s="53" t="str">
        <f t="shared" si="382"/>
        <v/>
      </c>
      <c r="CM50" s="53" t="str">
        <f t="shared" si="383"/>
        <v/>
      </c>
      <c r="CN50" s="53" t="str">
        <f t="shared" si="384"/>
        <v/>
      </c>
      <c r="CO50" s="124" t="str">
        <f t="shared" si="385"/>
        <v/>
      </c>
      <c r="CP50" s="52" t="str">
        <f t="shared" si="386"/>
        <v/>
      </c>
      <c r="CQ50" s="53" t="str">
        <f t="shared" si="387"/>
        <v/>
      </c>
      <c r="CR50" s="53" t="str">
        <f t="shared" si="388"/>
        <v/>
      </c>
      <c r="CS50" s="53" t="str">
        <f t="shared" si="389"/>
        <v/>
      </c>
      <c r="CT50" s="54" t="str">
        <f t="shared" si="390"/>
        <v/>
      </c>
      <c r="CU50" s="52" t="str">
        <f t="shared" si="391"/>
        <v/>
      </c>
      <c r="CV50" s="53" t="str">
        <f t="shared" si="392"/>
        <v/>
      </c>
      <c r="CW50" s="53" t="str">
        <f t="shared" si="393"/>
        <v/>
      </c>
      <c r="CX50" s="53" t="str">
        <f t="shared" ref="CX50:CX55" si="601">IF(CV50&lt;&gt;"",IF($G50="3",IF(AND(CV50&lt;=20,CE50&gt;=CU153),HLOOKUP(CV50,Points_Table_Modified,IF(DJ50&gt;=6,8,DJ50+2),FALSE),0),IF(AND(CV50&lt;=10,$CE50&gt;=CU153),HLOOKUP(CV50,Points_Table,IF(DJ50&gt;=6,8,DJ50+2),FALSE),0)),"")</f>
        <v/>
      </c>
      <c r="CY50" s="54" t="str">
        <f t="shared" si="395"/>
        <v/>
      </c>
      <c r="CZ50" s="52" t="str">
        <f t="shared" si="396"/>
        <v/>
      </c>
      <c r="DA50" s="53" t="str">
        <f t="shared" si="397"/>
        <v/>
      </c>
      <c r="DB50" s="53" t="str">
        <f t="shared" si="398"/>
        <v/>
      </c>
      <c r="DC50" s="53" t="str">
        <f t="shared" si="399"/>
        <v/>
      </c>
      <c r="DD50" s="54" t="str">
        <f t="shared" si="400"/>
        <v/>
      </c>
      <c r="DE50" s="52" t="str">
        <f t="shared" si="401"/>
        <v/>
      </c>
      <c r="DF50" s="53" t="str">
        <f t="shared" si="402"/>
        <v/>
      </c>
      <c r="DG50" s="53" t="str">
        <f t="shared" si="403"/>
        <v/>
      </c>
      <c r="DH50" s="53" t="str">
        <f t="shared" si="300"/>
        <v/>
      </c>
      <c r="DI50" s="54" t="str">
        <f t="shared" si="404"/>
        <v/>
      </c>
      <c r="DJ50" s="165">
        <f t="shared" si="405"/>
        <v>11</v>
      </c>
      <c r="DK50" s="53" t="str">
        <f t="shared" si="406"/>
        <v/>
      </c>
      <c r="DL50" s="181" t="str">
        <f t="shared" si="407"/>
        <v/>
      </c>
      <c r="DM50" s="159">
        <f t="shared" si="408"/>
        <v>0</v>
      </c>
      <c r="DN50" s="127" t="str">
        <f t="shared" si="409"/>
        <v/>
      </c>
      <c r="DO50" s="130">
        <v>574</v>
      </c>
      <c r="DP50" s="55" t="str">
        <f t="shared" si="410"/>
        <v/>
      </c>
      <c r="DQ50" s="53" t="str">
        <f t="shared" si="411"/>
        <v/>
      </c>
      <c r="DR50" s="53" t="str">
        <f t="shared" si="412"/>
        <v/>
      </c>
      <c r="DS50" s="53" t="str">
        <f t="shared" si="413"/>
        <v/>
      </c>
      <c r="DT50" s="124" t="str">
        <f t="shared" si="414"/>
        <v/>
      </c>
      <c r="DU50" s="52" t="str">
        <f t="shared" si="415"/>
        <v/>
      </c>
      <c r="DV50" s="53" t="str">
        <f t="shared" si="416"/>
        <v/>
      </c>
      <c r="DW50" s="53" t="str">
        <f t="shared" si="417"/>
        <v/>
      </c>
      <c r="DX50" s="53" t="str">
        <f t="shared" si="418"/>
        <v/>
      </c>
      <c r="DY50" s="124" t="str">
        <f t="shared" si="419"/>
        <v/>
      </c>
      <c r="DZ50" s="52">
        <f t="shared" si="420"/>
        <v>574</v>
      </c>
      <c r="EA50" s="53">
        <f t="shared" si="421"/>
        <v>2</v>
      </c>
      <c r="EB50" s="53" t="str">
        <f t="shared" si="422"/>
        <v/>
      </c>
      <c r="EC50" s="53">
        <f t="shared" si="423"/>
        <v>43</v>
      </c>
      <c r="ED50" s="57">
        <f t="shared" si="424"/>
        <v>43</v>
      </c>
      <c r="EE50" s="52" t="str">
        <f t="shared" si="425"/>
        <v/>
      </c>
      <c r="EF50" s="53" t="str">
        <f t="shared" si="426"/>
        <v/>
      </c>
      <c r="EG50" s="53" t="str">
        <f t="shared" si="427"/>
        <v/>
      </c>
      <c r="EH50" s="53" t="str">
        <f t="shared" si="428"/>
        <v/>
      </c>
      <c r="EI50" s="57" t="str">
        <f t="shared" si="429"/>
        <v/>
      </c>
      <c r="EJ50" s="52" t="str">
        <f t="shared" si="430"/>
        <v/>
      </c>
      <c r="EK50" s="53" t="str">
        <f t="shared" si="431"/>
        <v/>
      </c>
      <c r="EL50" s="53" t="str">
        <f t="shared" si="432"/>
        <v/>
      </c>
      <c r="EM50" s="53" t="str">
        <f t="shared" si="433"/>
        <v/>
      </c>
      <c r="EN50" s="57" t="str">
        <f t="shared" si="434"/>
        <v/>
      </c>
      <c r="EO50" s="52" t="str">
        <f t="shared" si="435"/>
        <v/>
      </c>
      <c r="EP50" s="53" t="str">
        <f t="shared" si="436"/>
        <v/>
      </c>
      <c r="EQ50" s="53" t="str">
        <f t="shared" si="437"/>
        <v/>
      </c>
      <c r="ER50" s="53" t="str">
        <f t="shared" si="438"/>
        <v/>
      </c>
      <c r="ES50" s="54" t="str">
        <f t="shared" si="439"/>
        <v/>
      </c>
      <c r="ET50" s="165">
        <f t="shared" si="440"/>
        <v>13</v>
      </c>
      <c r="EU50" s="53" t="str">
        <f t="shared" si="441"/>
        <v>2</v>
      </c>
      <c r="EV50" s="181">
        <f t="shared" si="442"/>
        <v>10</v>
      </c>
      <c r="EW50" s="159">
        <f t="shared" si="443"/>
        <v>43</v>
      </c>
      <c r="EX50" s="127">
        <f t="shared" si="444"/>
        <v>53</v>
      </c>
      <c r="EY50" s="130">
        <v>385</v>
      </c>
      <c r="EZ50" s="55" t="str">
        <f t="shared" si="445"/>
        <v/>
      </c>
      <c r="FA50" s="53" t="str">
        <f t="shared" si="446"/>
        <v/>
      </c>
      <c r="FB50" s="53" t="str">
        <f t="shared" si="447"/>
        <v/>
      </c>
      <c r="FC50" s="53" t="str">
        <f t="shared" si="448"/>
        <v/>
      </c>
      <c r="FD50" s="124" t="str">
        <f t="shared" si="449"/>
        <v/>
      </c>
      <c r="FE50" s="52" t="str">
        <f t="shared" si="450"/>
        <v/>
      </c>
      <c r="FF50" s="53" t="str">
        <f t="shared" si="451"/>
        <v/>
      </c>
      <c r="FG50" s="53" t="str">
        <f t="shared" si="452"/>
        <v/>
      </c>
      <c r="FH50" s="53" t="str">
        <f t="shared" si="453"/>
        <v/>
      </c>
      <c r="FI50" s="124" t="str">
        <f t="shared" si="454"/>
        <v/>
      </c>
      <c r="FJ50" s="52">
        <f t="shared" si="455"/>
        <v>385</v>
      </c>
      <c r="FK50" s="53">
        <f t="shared" si="456"/>
        <v>3</v>
      </c>
      <c r="FL50" s="53" t="str">
        <f t="shared" si="457"/>
        <v/>
      </c>
      <c r="FM50" s="53">
        <f t="shared" ref="FM50:FM55" si="602">IF(FK50&lt;&gt;"",IF($G50="3",IF(AND(FK50&lt;=20,EY50&gt;=$FJ$120),HLOOKUP(FK50,Points_Table_Modified,IF(GD50&gt;=6,8,GD107),FALSE),0),IF(AND(FK50&lt;=10,EY50&gt;=$FJ$120),HLOOKUP(FK50,Points_Table,IF(GD50&gt;=6,8,GD50+2),FALSE),0)),"")</f>
        <v>36</v>
      </c>
      <c r="FN50" s="57">
        <f t="shared" si="459"/>
        <v>36</v>
      </c>
      <c r="FO50" s="52" t="str">
        <f t="shared" si="460"/>
        <v/>
      </c>
      <c r="FP50" s="53" t="str">
        <f t="shared" si="461"/>
        <v/>
      </c>
      <c r="FQ50" s="53" t="str">
        <f t="shared" si="462"/>
        <v/>
      </c>
      <c r="FR50" s="53" t="str">
        <f t="shared" si="463"/>
        <v/>
      </c>
      <c r="FS50" s="57" t="str">
        <f t="shared" si="464"/>
        <v/>
      </c>
      <c r="FT50" s="52" t="str">
        <f t="shared" si="465"/>
        <v/>
      </c>
      <c r="FU50" s="53" t="str">
        <f t="shared" si="466"/>
        <v/>
      </c>
      <c r="FV50" s="53" t="str">
        <f t="shared" si="467"/>
        <v/>
      </c>
      <c r="FW50" s="53" t="str">
        <f t="shared" si="468"/>
        <v/>
      </c>
      <c r="FX50" s="57" t="str">
        <f t="shared" si="469"/>
        <v/>
      </c>
      <c r="FY50" s="52" t="str">
        <f t="shared" si="470"/>
        <v/>
      </c>
      <c r="FZ50" s="53" t="str">
        <f t="shared" si="471"/>
        <v/>
      </c>
      <c r="GA50" s="53" t="str">
        <f t="shared" si="472"/>
        <v/>
      </c>
      <c r="GB50" s="53" t="str">
        <f t="shared" si="473"/>
        <v/>
      </c>
      <c r="GC50" s="57" t="str">
        <f t="shared" si="474"/>
        <v/>
      </c>
      <c r="GD50" s="165">
        <f t="shared" si="475"/>
        <v>12</v>
      </c>
      <c r="GE50" s="53" t="str">
        <f t="shared" si="476"/>
        <v>3</v>
      </c>
      <c r="GF50" s="181">
        <f t="shared" si="477"/>
        <v>10</v>
      </c>
      <c r="GG50" s="159">
        <f t="shared" si="478"/>
        <v>36</v>
      </c>
      <c r="GH50" s="127">
        <f t="shared" si="479"/>
        <v>46</v>
      </c>
      <c r="GI50" s="130"/>
      <c r="GJ50" s="55" t="str">
        <f t="shared" si="480"/>
        <v/>
      </c>
      <c r="GK50" s="53" t="str">
        <f t="shared" si="481"/>
        <v/>
      </c>
      <c r="GL50" s="53" t="str">
        <f t="shared" si="482"/>
        <v/>
      </c>
      <c r="GM50" s="53" t="str">
        <f t="shared" si="483"/>
        <v/>
      </c>
      <c r="GN50" s="124" t="str">
        <f t="shared" si="484"/>
        <v/>
      </c>
      <c r="GO50" s="52" t="str">
        <f t="shared" si="485"/>
        <v/>
      </c>
      <c r="GP50" s="53" t="str">
        <f t="shared" si="486"/>
        <v/>
      </c>
      <c r="GQ50" s="53" t="str">
        <f t="shared" si="487"/>
        <v/>
      </c>
      <c r="GR50" s="53" t="str">
        <f t="shared" si="488"/>
        <v/>
      </c>
      <c r="GS50" s="124" t="str">
        <f t="shared" si="489"/>
        <v/>
      </c>
      <c r="GT50" s="52" t="str">
        <f t="shared" si="490"/>
        <v/>
      </c>
      <c r="GU50" s="53" t="str">
        <f t="shared" si="491"/>
        <v/>
      </c>
      <c r="GV50" s="53" t="str">
        <f t="shared" si="492"/>
        <v/>
      </c>
      <c r="GW50" s="53" t="str">
        <f t="shared" ref="GW50:GW55" si="603">IF(GU50&lt;&gt;"",IF($G50="3",IF(AND(GU50&lt;=20,GI50&gt;=$GT$120),HLOOKUP(GU50,Points_Table_Modified,IF(HN50&gt;=6,8,HN107),FALSE),0),IF(AND(GU50&lt;=10,GI50&gt;=$GT$120),HLOOKUP(GU50,Points_Table,IF(HN50&gt;=6,8,HN50+2),FALSE),0)),"")</f>
        <v/>
      </c>
      <c r="GX50" s="54" t="str">
        <f t="shared" si="494"/>
        <v/>
      </c>
      <c r="GY50" s="52" t="str">
        <f t="shared" si="495"/>
        <v/>
      </c>
      <c r="GZ50" s="53" t="str">
        <f t="shared" si="496"/>
        <v/>
      </c>
      <c r="HA50" s="53" t="str">
        <f t="shared" si="497"/>
        <v/>
      </c>
      <c r="HB50" s="53" t="str">
        <f t="shared" si="498"/>
        <v/>
      </c>
      <c r="HC50" s="54" t="str">
        <f t="shared" si="499"/>
        <v/>
      </c>
      <c r="HD50" s="52" t="str">
        <f t="shared" si="500"/>
        <v/>
      </c>
      <c r="HE50" s="53" t="str">
        <f t="shared" si="501"/>
        <v/>
      </c>
      <c r="HF50" s="53" t="str">
        <f t="shared" si="502"/>
        <v/>
      </c>
      <c r="HG50" s="53" t="str">
        <f t="shared" si="503"/>
        <v/>
      </c>
      <c r="HH50" s="54" t="str">
        <f t="shared" si="504"/>
        <v/>
      </c>
      <c r="HI50" s="52" t="str">
        <f t="shared" si="505"/>
        <v/>
      </c>
      <c r="HJ50" s="53" t="str">
        <f t="shared" si="506"/>
        <v/>
      </c>
      <c r="HK50" s="53" t="str">
        <f t="shared" si="507"/>
        <v/>
      </c>
      <c r="HL50" s="53" t="str">
        <f t="shared" si="508"/>
        <v/>
      </c>
      <c r="HM50" s="54" t="str">
        <f t="shared" si="509"/>
        <v/>
      </c>
      <c r="HN50" s="165">
        <f t="shared" si="510"/>
        <v>9</v>
      </c>
      <c r="HO50" s="53" t="str">
        <f t="shared" si="511"/>
        <v/>
      </c>
      <c r="HP50" s="181" t="str">
        <f t="shared" si="512"/>
        <v/>
      </c>
      <c r="HQ50" s="159">
        <f t="shared" si="513"/>
        <v>0</v>
      </c>
      <c r="HR50" s="127" t="str">
        <f t="shared" si="514"/>
        <v/>
      </c>
      <c r="HS50" s="130"/>
      <c r="HT50" s="55" t="str">
        <f t="shared" si="515"/>
        <v/>
      </c>
      <c r="HU50" s="53" t="str">
        <f t="shared" si="516"/>
        <v/>
      </c>
      <c r="HV50" s="53" t="str">
        <f t="shared" si="517"/>
        <v/>
      </c>
      <c r="HW50" s="53" t="str">
        <f t="shared" si="518"/>
        <v/>
      </c>
      <c r="HX50" s="124" t="str">
        <f t="shared" si="519"/>
        <v/>
      </c>
      <c r="HY50" s="52" t="str">
        <f t="shared" si="520"/>
        <v/>
      </c>
      <c r="HZ50" s="53" t="str">
        <f t="shared" si="521"/>
        <v/>
      </c>
      <c r="IA50" s="53" t="str">
        <f t="shared" si="522"/>
        <v/>
      </c>
      <c r="IB50" s="53" t="str">
        <f t="shared" si="523"/>
        <v/>
      </c>
      <c r="IC50" s="124" t="str">
        <f t="shared" si="524"/>
        <v/>
      </c>
      <c r="ID50" s="52" t="str">
        <f t="shared" si="525"/>
        <v/>
      </c>
      <c r="IE50" s="53" t="str">
        <f t="shared" si="526"/>
        <v/>
      </c>
      <c r="IF50" s="53" t="str">
        <f t="shared" si="527"/>
        <v/>
      </c>
      <c r="IG50" s="53" t="str">
        <f t="shared" si="528"/>
        <v/>
      </c>
      <c r="IH50" s="54" t="str">
        <f t="shared" si="529"/>
        <v/>
      </c>
      <c r="II50" s="52" t="str">
        <f t="shared" si="530"/>
        <v/>
      </c>
      <c r="IJ50" s="53" t="str">
        <f t="shared" si="531"/>
        <v/>
      </c>
      <c r="IK50" s="53" t="str">
        <f t="shared" si="532"/>
        <v/>
      </c>
      <c r="IL50" s="53" t="str">
        <f t="shared" si="533"/>
        <v/>
      </c>
      <c r="IM50" s="54" t="str">
        <f t="shared" si="534"/>
        <v/>
      </c>
      <c r="IN50" s="52" t="str">
        <f t="shared" si="535"/>
        <v/>
      </c>
      <c r="IO50" s="53" t="str">
        <f t="shared" si="536"/>
        <v/>
      </c>
      <c r="IP50" s="53" t="str">
        <f t="shared" si="537"/>
        <v/>
      </c>
      <c r="IQ50" s="53" t="str">
        <f t="shared" si="538"/>
        <v/>
      </c>
      <c r="IR50" s="54" t="str">
        <f t="shared" si="539"/>
        <v/>
      </c>
      <c r="IS50" s="52" t="str">
        <f t="shared" si="540"/>
        <v/>
      </c>
      <c r="IT50" s="53" t="str">
        <f t="shared" si="541"/>
        <v/>
      </c>
      <c r="IU50" s="53" t="str">
        <f>IF($G50="6",IF(IF(IT50&lt;&gt;"",IF(MAX(COUNTIF($IT$6:$IT$117,$IT$6:$IT$117))&gt;1,"x",""),"")&lt;&gt;"",IT50+1,""),IF(IS50=0,"",IF(IF(IT50&lt;&gt;"",IF(MAX(COUNTIF(IT$6:$IT$117,$IT$6:$IT$117))&gt;1,"x",""),"")&lt;&gt;"",IT50+1,"")))</f>
        <v/>
      </c>
      <c r="IV50" s="53" t="str">
        <f t="shared" si="542"/>
        <v/>
      </c>
      <c r="IW50" s="54" t="str">
        <f t="shared" si="543"/>
        <v/>
      </c>
      <c r="IX50" s="165">
        <f t="shared" si="544"/>
        <v>13</v>
      </c>
      <c r="IY50" s="53" t="str">
        <f t="shared" si="545"/>
        <v/>
      </c>
      <c r="IZ50" s="181" t="str">
        <f t="shared" si="546"/>
        <v/>
      </c>
      <c r="JA50" s="159">
        <f t="shared" si="547"/>
        <v>0</v>
      </c>
      <c r="JB50" s="127" t="str">
        <f t="shared" si="548"/>
        <v/>
      </c>
      <c r="JC50" s="130">
        <v>343</v>
      </c>
      <c r="JD50" s="55" t="str">
        <f t="shared" si="549"/>
        <v/>
      </c>
      <c r="JE50" s="53" t="str">
        <f t="shared" si="550"/>
        <v/>
      </c>
      <c r="JF50" s="53" t="str">
        <f t="shared" si="551"/>
        <v/>
      </c>
      <c r="JG50" s="53" t="str">
        <f t="shared" si="552"/>
        <v/>
      </c>
      <c r="JH50" s="124" t="str">
        <f t="shared" si="553"/>
        <v/>
      </c>
      <c r="JI50" s="52" t="str">
        <f t="shared" si="554"/>
        <v/>
      </c>
      <c r="JJ50" s="53" t="str">
        <f t="shared" si="555"/>
        <v/>
      </c>
      <c r="JK50" s="53" t="str">
        <f t="shared" si="556"/>
        <v/>
      </c>
      <c r="JL50" s="53" t="str">
        <f t="shared" si="557"/>
        <v/>
      </c>
      <c r="JM50" s="124" t="str">
        <f t="shared" si="558"/>
        <v/>
      </c>
      <c r="JN50" s="52">
        <f t="shared" si="559"/>
        <v>343</v>
      </c>
      <c r="JO50" s="53">
        <f t="shared" si="560"/>
        <v>2</v>
      </c>
      <c r="JP50" s="53" t="str">
        <f t="shared" si="561"/>
        <v/>
      </c>
      <c r="JQ50" s="53">
        <f t="shared" si="301"/>
        <v>43</v>
      </c>
      <c r="JR50" s="54">
        <f t="shared" si="562"/>
        <v>43</v>
      </c>
      <c r="JS50" s="52" t="str">
        <f t="shared" si="563"/>
        <v/>
      </c>
      <c r="JT50" s="53" t="str">
        <f t="shared" si="564"/>
        <v/>
      </c>
      <c r="JU50" s="53" t="str">
        <f t="shared" si="565"/>
        <v/>
      </c>
      <c r="JV50" s="53" t="str">
        <f t="shared" si="566"/>
        <v/>
      </c>
      <c r="JW50" s="54" t="str">
        <f t="shared" si="567"/>
        <v/>
      </c>
      <c r="JX50" s="52" t="str">
        <f t="shared" si="568"/>
        <v/>
      </c>
      <c r="JY50" s="53" t="str">
        <f t="shared" si="569"/>
        <v/>
      </c>
      <c r="JZ50" s="53" t="str">
        <f t="shared" si="570"/>
        <v/>
      </c>
      <c r="KA50" s="53" t="str">
        <f t="shared" si="571"/>
        <v/>
      </c>
      <c r="KB50" s="54" t="str">
        <f t="shared" si="572"/>
        <v/>
      </c>
      <c r="KC50" s="52" t="str">
        <f t="shared" si="573"/>
        <v/>
      </c>
      <c r="KD50" s="53" t="str">
        <f t="shared" si="574"/>
        <v/>
      </c>
      <c r="KE50" s="53" t="str">
        <f t="shared" si="575"/>
        <v/>
      </c>
      <c r="KF50" s="53" t="str">
        <f t="shared" si="576"/>
        <v/>
      </c>
      <c r="KG50" s="54" t="str">
        <f t="shared" si="577"/>
        <v/>
      </c>
      <c r="KH50" s="165">
        <f t="shared" si="578"/>
        <v>10</v>
      </c>
      <c r="KI50" s="53" t="str">
        <f t="shared" si="579"/>
        <v>2</v>
      </c>
      <c r="KJ50" s="181">
        <f t="shared" si="580"/>
        <v>10</v>
      </c>
      <c r="KK50" s="159">
        <f t="shared" si="581"/>
        <v>43</v>
      </c>
      <c r="KL50" s="332">
        <f t="shared" si="582"/>
        <v>53</v>
      </c>
      <c r="KM50" s="86"/>
      <c r="KN50" s="60">
        <f t="shared" si="583"/>
        <v>0</v>
      </c>
      <c r="KO50" s="60">
        <f t="shared" si="584"/>
        <v>99</v>
      </c>
      <c r="KP50" s="201"/>
      <c r="KQ50" s="61">
        <f t="shared" si="297"/>
        <v>99</v>
      </c>
      <c r="KR50" s="61" t="str">
        <f t="shared" si="585"/>
        <v/>
      </c>
      <c r="KS50" s="61" t="str">
        <f t="shared" si="586"/>
        <v/>
      </c>
      <c r="KT50" s="61">
        <f t="shared" si="587"/>
        <v>99</v>
      </c>
      <c r="KU50" s="61" t="str">
        <f t="shared" si="588"/>
        <v/>
      </c>
      <c r="KV50" s="61" t="str">
        <f t="shared" si="589"/>
        <v/>
      </c>
      <c r="KW50" s="61" t="str">
        <f t="shared" si="590"/>
        <v/>
      </c>
      <c r="KX50" s="62">
        <f t="shared" si="591"/>
        <v>12</v>
      </c>
      <c r="KY50" s="84"/>
      <c r="KZ50" s="59">
        <f t="shared" si="592"/>
        <v>0</v>
      </c>
      <c r="LA50" s="60">
        <f t="shared" si="593"/>
        <v>152</v>
      </c>
      <c r="LB50" s="201"/>
      <c r="LC50" s="61">
        <f t="shared" si="594"/>
        <v>152</v>
      </c>
      <c r="LD50" s="61">
        <f t="shared" si="595"/>
        <v>152</v>
      </c>
      <c r="LE50" s="61" t="str">
        <f t="shared" si="596"/>
        <v/>
      </c>
      <c r="LF50" s="61" t="str">
        <f t="shared" si="597"/>
        <v/>
      </c>
      <c r="LG50" s="148">
        <f t="shared" si="598"/>
        <v>11</v>
      </c>
      <c r="LH50" s="87"/>
      <c r="LI50" s="185">
        <f t="shared" si="600"/>
        <v>3</v>
      </c>
      <c r="LJ50" s="87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</row>
    <row r="51" spans="1:381" s="1" customFormat="1" ht="15" x14ac:dyDescent="0.2">
      <c r="A51" s="35"/>
      <c r="B51" s="45">
        <v>46</v>
      </c>
      <c r="C51" s="47" t="s">
        <v>219</v>
      </c>
      <c r="D51" s="47" t="s">
        <v>220</v>
      </c>
      <c r="E51" s="50">
        <v>100602</v>
      </c>
      <c r="F51" s="50">
        <v>317</v>
      </c>
      <c r="G51" s="49" t="s">
        <v>98</v>
      </c>
      <c r="H51" s="50" t="str">
        <f t="shared" si="304"/>
        <v>Modified</v>
      </c>
      <c r="I51" s="186">
        <f t="shared" si="305"/>
        <v>37</v>
      </c>
      <c r="J51" s="51" t="str">
        <f t="shared" si="306"/>
        <v/>
      </c>
      <c r="K51" s="120"/>
      <c r="L51" s="52" t="str">
        <f t="shared" si="307"/>
        <v/>
      </c>
      <c r="M51" s="53" t="str">
        <f t="shared" si="308"/>
        <v/>
      </c>
      <c r="N51" s="53" t="str">
        <f t="shared" si="309"/>
        <v/>
      </c>
      <c r="O51" s="53" t="str">
        <f t="shared" si="310"/>
        <v/>
      </c>
      <c r="P51" s="127" t="str">
        <f t="shared" si="311"/>
        <v/>
      </c>
      <c r="Q51" s="52" t="str">
        <f t="shared" si="312"/>
        <v/>
      </c>
      <c r="R51" s="53" t="str">
        <f t="shared" si="313"/>
        <v/>
      </c>
      <c r="S51" s="53" t="str">
        <f t="shared" si="314"/>
        <v/>
      </c>
      <c r="T51" s="53" t="str">
        <f t="shared" si="315"/>
        <v/>
      </c>
      <c r="U51" s="127" t="str">
        <f t="shared" si="316"/>
        <v/>
      </c>
      <c r="V51" s="52" t="str">
        <f t="shared" si="317"/>
        <v/>
      </c>
      <c r="W51" s="53" t="str">
        <f t="shared" si="318"/>
        <v/>
      </c>
      <c r="X51" s="53" t="str">
        <f t="shared" si="319"/>
        <v/>
      </c>
      <c r="Y51" s="53" t="str">
        <f t="shared" si="320"/>
        <v/>
      </c>
      <c r="Z51" s="127" t="str">
        <f t="shared" si="321"/>
        <v/>
      </c>
      <c r="AA51" s="52" t="str">
        <f t="shared" si="322"/>
        <v/>
      </c>
      <c r="AB51" s="53" t="str">
        <f t="shared" si="323"/>
        <v/>
      </c>
      <c r="AC51" s="53" t="str">
        <f t="shared" si="324"/>
        <v/>
      </c>
      <c r="AD51" s="53" t="str">
        <f t="shared" si="325"/>
        <v/>
      </c>
      <c r="AE51" s="127" t="str">
        <f t="shared" si="326"/>
        <v/>
      </c>
      <c r="AF51" s="52" t="str">
        <f t="shared" si="327"/>
        <v/>
      </c>
      <c r="AG51" s="53" t="str">
        <f t="shared" si="328"/>
        <v/>
      </c>
      <c r="AH51" s="53" t="str">
        <f t="shared" si="329"/>
        <v/>
      </c>
      <c r="AI51" s="53" t="str">
        <f t="shared" si="330"/>
        <v/>
      </c>
      <c r="AJ51" s="127" t="str">
        <f t="shared" si="331"/>
        <v/>
      </c>
      <c r="AK51" s="52" t="str">
        <f t="shared" si="332"/>
        <v/>
      </c>
      <c r="AL51" s="53" t="str">
        <f t="shared" si="333"/>
        <v/>
      </c>
      <c r="AM51" s="53" t="str">
        <f t="shared" si="334"/>
        <v/>
      </c>
      <c r="AN51" s="150" t="str">
        <f t="shared" si="335"/>
        <v/>
      </c>
      <c r="AO51" s="127" t="str">
        <f t="shared" si="336"/>
        <v/>
      </c>
      <c r="AP51" s="191">
        <f t="shared" si="337"/>
        <v>10</v>
      </c>
      <c r="AQ51" s="53" t="str">
        <f t="shared" si="338"/>
        <v/>
      </c>
      <c r="AR51" s="181" t="str">
        <f t="shared" si="339"/>
        <v/>
      </c>
      <c r="AS51" s="159">
        <f t="shared" si="340"/>
        <v>0</v>
      </c>
      <c r="AT51" s="127" t="str">
        <f t="shared" si="341"/>
        <v/>
      </c>
      <c r="AU51" s="130"/>
      <c r="AV51" s="55" t="str">
        <f t="shared" si="342"/>
        <v/>
      </c>
      <c r="AW51" s="53" t="str">
        <f t="shared" si="343"/>
        <v/>
      </c>
      <c r="AX51" s="53" t="str">
        <f t="shared" si="344"/>
        <v/>
      </c>
      <c r="AY51" s="53" t="str">
        <f t="shared" si="345"/>
        <v/>
      </c>
      <c r="AZ51" s="124" t="str">
        <f t="shared" si="346"/>
        <v/>
      </c>
      <c r="BA51" s="52" t="str">
        <f t="shared" si="347"/>
        <v/>
      </c>
      <c r="BB51" s="53" t="str">
        <f t="shared" si="348"/>
        <v/>
      </c>
      <c r="BC51" s="53" t="str">
        <f t="shared" si="349"/>
        <v/>
      </c>
      <c r="BD51" s="53" t="str">
        <f t="shared" si="350"/>
        <v/>
      </c>
      <c r="BE51" s="124" t="str">
        <f t="shared" si="351"/>
        <v/>
      </c>
      <c r="BF51" s="52" t="str">
        <f t="shared" si="352"/>
        <v/>
      </c>
      <c r="BG51" s="53" t="str">
        <f t="shared" si="353"/>
        <v/>
      </c>
      <c r="BH51" s="53" t="str">
        <f t="shared" si="354"/>
        <v/>
      </c>
      <c r="BI51" s="53" t="str">
        <f t="shared" si="355"/>
        <v/>
      </c>
      <c r="BJ51" s="54" t="str">
        <f t="shared" si="356"/>
        <v/>
      </c>
      <c r="BK51" s="52" t="str">
        <f t="shared" si="357"/>
        <v/>
      </c>
      <c r="BL51" s="53" t="str">
        <f t="shared" si="358"/>
        <v/>
      </c>
      <c r="BM51" s="53" t="str">
        <f t="shared" si="359"/>
        <v/>
      </c>
      <c r="BN51" s="53" t="str">
        <f t="shared" si="360"/>
        <v/>
      </c>
      <c r="BO51" s="54" t="str">
        <f t="shared" si="361"/>
        <v/>
      </c>
      <c r="BP51" s="52" t="str">
        <f t="shared" si="362"/>
        <v/>
      </c>
      <c r="BQ51" s="53" t="str">
        <f t="shared" si="363"/>
        <v/>
      </c>
      <c r="BR51" s="53" t="str">
        <f t="shared" si="364"/>
        <v/>
      </c>
      <c r="BS51" s="53" t="str">
        <f t="shared" si="365"/>
        <v/>
      </c>
      <c r="BT51" s="54" t="str">
        <f t="shared" si="366"/>
        <v/>
      </c>
      <c r="BU51" s="52" t="str">
        <f t="shared" si="367"/>
        <v/>
      </c>
      <c r="BV51" s="53" t="str">
        <f t="shared" si="368"/>
        <v/>
      </c>
      <c r="BW51" s="53" t="str">
        <f t="shared" si="369"/>
        <v/>
      </c>
      <c r="BX51" s="53" t="str">
        <f t="shared" si="370"/>
        <v/>
      </c>
      <c r="BY51" s="54" t="str">
        <f t="shared" si="371"/>
        <v/>
      </c>
      <c r="BZ51" s="165">
        <f t="shared" si="599"/>
        <v>11</v>
      </c>
      <c r="CA51" s="53" t="str">
        <f t="shared" si="372"/>
        <v/>
      </c>
      <c r="CB51" s="181" t="str">
        <f t="shared" si="373"/>
        <v/>
      </c>
      <c r="CC51" s="127">
        <f t="shared" si="374"/>
        <v>0</v>
      </c>
      <c r="CD51" s="127" t="str">
        <f t="shared" si="375"/>
        <v/>
      </c>
      <c r="CE51" s="130"/>
      <c r="CF51" s="55" t="str">
        <f t="shared" si="376"/>
        <v/>
      </c>
      <c r="CG51" s="53" t="str">
        <f t="shared" si="377"/>
        <v/>
      </c>
      <c r="CH51" s="53" t="str">
        <f t="shared" si="378"/>
        <v/>
      </c>
      <c r="CI51" s="53" t="str">
        <f t="shared" si="379"/>
        <v/>
      </c>
      <c r="CJ51" s="124" t="str">
        <f t="shared" si="380"/>
        <v/>
      </c>
      <c r="CK51" s="52" t="str">
        <f t="shared" si="381"/>
        <v/>
      </c>
      <c r="CL51" s="53" t="str">
        <f t="shared" si="382"/>
        <v/>
      </c>
      <c r="CM51" s="53" t="str">
        <f t="shared" si="383"/>
        <v/>
      </c>
      <c r="CN51" s="53" t="str">
        <f t="shared" si="384"/>
        <v/>
      </c>
      <c r="CO51" s="124" t="str">
        <f t="shared" si="385"/>
        <v/>
      </c>
      <c r="CP51" s="52" t="str">
        <f t="shared" si="386"/>
        <v/>
      </c>
      <c r="CQ51" s="53" t="str">
        <f t="shared" si="387"/>
        <v/>
      </c>
      <c r="CR51" s="53" t="str">
        <f t="shared" si="388"/>
        <v/>
      </c>
      <c r="CS51" s="53" t="str">
        <f t="shared" si="389"/>
        <v/>
      </c>
      <c r="CT51" s="54" t="str">
        <f t="shared" si="390"/>
        <v/>
      </c>
      <c r="CU51" s="52" t="str">
        <f t="shared" si="391"/>
        <v/>
      </c>
      <c r="CV51" s="53" t="str">
        <f t="shared" si="392"/>
        <v/>
      </c>
      <c r="CW51" s="53" t="str">
        <f t="shared" si="393"/>
        <v/>
      </c>
      <c r="CX51" s="53" t="str">
        <f t="shared" si="601"/>
        <v/>
      </c>
      <c r="CY51" s="54" t="str">
        <f t="shared" si="395"/>
        <v/>
      </c>
      <c r="CZ51" s="52" t="str">
        <f t="shared" si="396"/>
        <v/>
      </c>
      <c r="DA51" s="53" t="str">
        <f t="shared" si="397"/>
        <v/>
      </c>
      <c r="DB51" s="53" t="str">
        <f t="shared" si="398"/>
        <v/>
      </c>
      <c r="DC51" s="53" t="str">
        <f t="shared" si="399"/>
        <v/>
      </c>
      <c r="DD51" s="54" t="str">
        <f t="shared" si="400"/>
        <v/>
      </c>
      <c r="DE51" s="52" t="str">
        <f t="shared" si="401"/>
        <v/>
      </c>
      <c r="DF51" s="53" t="str">
        <f t="shared" si="402"/>
        <v/>
      </c>
      <c r="DG51" s="53" t="str">
        <f t="shared" si="403"/>
        <v/>
      </c>
      <c r="DH51" s="53" t="str">
        <f t="shared" si="300"/>
        <v/>
      </c>
      <c r="DI51" s="54" t="str">
        <f t="shared" si="404"/>
        <v/>
      </c>
      <c r="DJ51" s="165">
        <f t="shared" si="405"/>
        <v>11</v>
      </c>
      <c r="DK51" s="53" t="str">
        <f t="shared" si="406"/>
        <v/>
      </c>
      <c r="DL51" s="181" t="str">
        <f t="shared" si="407"/>
        <v/>
      </c>
      <c r="DM51" s="159">
        <f t="shared" si="408"/>
        <v>0</v>
      </c>
      <c r="DN51" s="127" t="str">
        <f t="shared" si="409"/>
        <v/>
      </c>
      <c r="DO51" s="130"/>
      <c r="DP51" s="55" t="str">
        <f t="shared" si="410"/>
        <v/>
      </c>
      <c r="DQ51" s="53" t="str">
        <f t="shared" si="411"/>
        <v/>
      </c>
      <c r="DR51" s="53" t="str">
        <f t="shared" si="412"/>
        <v/>
      </c>
      <c r="DS51" s="53" t="str">
        <f t="shared" si="413"/>
        <v/>
      </c>
      <c r="DT51" s="124" t="str">
        <f t="shared" si="414"/>
        <v/>
      </c>
      <c r="DU51" s="52" t="str">
        <f t="shared" si="415"/>
        <v/>
      </c>
      <c r="DV51" s="53" t="str">
        <f t="shared" si="416"/>
        <v/>
      </c>
      <c r="DW51" s="53" t="str">
        <f t="shared" si="417"/>
        <v/>
      </c>
      <c r="DX51" s="53" t="str">
        <f t="shared" si="418"/>
        <v/>
      </c>
      <c r="DY51" s="124" t="str">
        <f t="shared" si="419"/>
        <v/>
      </c>
      <c r="DZ51" s="52" t="str">
        <f t="shared" si="420"/>
        <v/>
      </c>
      <c r="EA51" s="53" t="str">
        <f t="shared" si="421"/>
        <v/>
      </c>
      <c r="EB51" s="53" t="str">
        <f t="shared" si="422"/>
        <v/>
      </c>
      <c r="EC51" s="53" t="str">
        <f t="shared" si="423"/>
        <v/>
      </c>
      <c r="ED51" s="57" t="str">
        <f t="shared" si="424"/>
        <v/>
      </c>
      <c r="EE51" s="52" t="str">
        <f t="shared" si="425"/>
        <v/>
      </c>
      <c r="EF51" s="53" t="str">
        <f t="shared" si="426"/>
        <v/>
      </c>
      <c r="EG51" s="53" t="str">
        <f t="shared" si="427"/>
        <v/>
      </c>
      <c r="EH51" s="53" t="str">
        <f t="shared" si="428"/>
        <v/>
      </c>
      <c r="EI51" s="57" t="str">
        <f t="shared" si="429"/>
        <v/>
      </c>
      <c r="EJ51" s="52" t="str">
        <f t="shared" si="430"/>
        <v/>
      </c>
      <c r="EK51" s="53" t="str">
        <f t="shared" si="431"/>
        <v/>
      </c>
      <c r="EL51" s="53" t="str">
        <f t="shared" si="432"/>
        <v/>
      </c>
      <c r="EM51" s="53" t="str">
        <f t="shared" si="433"/>
        <v/>
      </c>
      <c r="EN51" s="57" t="str">
        <f t="shared" si="434"/>
        <v/>
      </c>
      <c r="EO51" s="52" t="str">
        <f t="shared" si="435"/>
        <v/>
      </c>
      <c r="EP51" s="53" t="str">
        <f t="shared" si="436"/>
        <v/>
      </c>
      <c r="EQ51" s="53" t="str">
        <f t="shared" si="437"/>
        <v/>
      </c>
      <c r="ER51" s="53" t="str">
        <f t="shared" si="438"/>
        <v/>
      </c>
      <c r="ES51" s="54" t="str">
        <f t="shared" si="439"/>
        <v/>
      </c>
      <c r="ET51" s="165">
        <f t="shared" si="440"/>
        <v>13</v>
      </c>
      <c r="EU51" s="53" t="str">
        <f t="shared" si="441"/>
        <v/>
      </c>
      <c r="EV51" s="181" t="str">
        <f t="shared" si="442"/>
        <v/>
      </c>
      <c r="EW51" s="159">
        <f t="shared" si="443"/>
        <v>0</v>
      </c>
      <c r="EX51" s="127" t="str">
        <f t="shared" si="444"/>
        <v/>
      </c>
      <c r="EY51" s="130"/>
      <c r="EZ51" s="55" t="str">
        <f t="shared" si="445"/>
        <v/>
      </c>
      <c r="FA51" s="53" t="str">
        <f t="shared" si="446"/>
        <v/>
      </c>
      <c r="FB51" s="53" t="str">
        <f t="shared" si="447"/>
        <v/>
      </c>
      <c r="FC51" s="53" t="str">
        <f t="shared" si="448"/>
        <v/>
      </c>
      <c r="FD51" s="124" t="str">
        <f t="shared" si="449"/>
        <v/>
      </c>
      <c r="FE51" s="52" t="str">
        <f t="shared" si="450"/>
        <v/>
      </c>
      <c r="FF51" s="53" t="str">
        <f t="shared" si="451"/>
        <v/>
      </c>
      <c r="FG51" s="53" t="str">
        <f t="shared" si="452"/>
        <v/>
      </c>
      <c r="FH51" s="53" t="str">
        <f t="shared" si="453"/>
        <v/>
      </c>
      <c r="FI51" s="124" t="str">
        <f t="shared" si="454"/>
        <v/>
      </c>
      <c r="FJ51" s="52" t="str">
        <f t="shared" si="455"/>
        <v/>
      </c>
      <c r="FK51" s="53" t="str">
        <f t="shared" si="456"/>
        <v/>
      </c>
      <c r="FL51" s="53" t="str">
        <f t="shared" si="457"/>
        <v/>
      </c>
      <c r="FM51" s="53" t="str">
        <f t="shared" si="602"/>
        <v/>
      </c>
      <c r="FN51" s="57" t="str">
        <f t="shared" si="459"/>
        <v/>
      </c>
      <c r="FO51" s="52" t="str">
        <f t="shared" si="460"/>
        <v/>
      </c>
      <c r="FP51" s="53" t="str">
        <f t="shared" si="461"/>
        <v/>
      </c>
      <c r="FQ51" s="53" t="str">
        <f t="shared" si="462"/>
        <v/>
      </c>
      <c r="FR51" s="53" t="str">
        <f t="shared" si="463"/>
        <v/>
      </c>
      <c r="FS51" s="57" t="str">
        <f t="shared" si="464"/>
        <v/>
      </c>
      <c r="FT51" s="52" t="str">
        <f t="shared" si="465"/>
        <v/>
      </c>
      <c r="FU51" s="53" t="str">
        <f t="shared" si="466"/>
        <v/>
      </c>
      <c r="FV51" s="53" t="str">
        <f t="shared" si="467"/>
        <v/>
      </c>
      <c r="FW51" s="53" t="str">
        <f t="shared" si="468"/>
        <v/>
      </c>
      <c r="FX51" s="57" t="str">
        <f t="shared" si="469"/>
        <v/>
      </c>
      <c r="FY51" s="52" t="str">
        <f t="shared" si="470"/>
        <v/>
      </c>
      <c r="FZ51" s="53" t="str">
        <f t="shared" si="471"/>
        <v/>
      </c>
      <c r="GA51" s="53" t="str">
        <f t="shared" si="472"/>
        <v/>
      </c>
      <c r="GB51" s="53" t="str">
        <f t="shared" si="473"/>
        <v/>
      </c>
      <c r="GC51" s="57" t="str">
        <f t="shared" si="474"/>
        <v/>
      </c>
      <c r="GD51" s="165">
        <f t="shared" si="475"/>
        <v>12</v>
      </c>
      <c r="GE51" s="53" t="str">
        <f t="shared" si="476"/>
        <v/>
      </c>
      <c r="GF51" s="181" t="str">
        <f t="shared" si="477"/>
        <v/>
      </c>
      <c r="GG51" s="159">
        <f t="shared" si="478"/>
        <v>0</v>
      </c>
      <c r="GH51" s="127" t="str">
        <f t="shared" si="479"/>
        <v/>
      </c>
      <c r="GI51" s="130"/>
      <c r="GJ51" s="55" t="str">
        <f t="shared" si="480"/>
        <v/>
      </c>
      <c r="GK51" s="53" t="str">
        <f t="shared" si="481"/>
        <v/>
      </c>
      <c r="GL51" s="53" t="str">
        <f t="shared" si="482"/>
        <v/>
      </c>
      <c r="GM51" s="53" t="str">
        <f t="shared" si="483"/>
        <v/>
      </c>
      <c r="GN51" s="124" t="str">
        <f t="shared" si="484"/>
        <v/>
      </c>
      <c r="GO51" s="52" t="str">
        <f t="shared" si="485"/>
        <v/>
      </c>
      <c r="GP51" s="53" t="str">
        <f t="shared" si="486"/>
        <v/>
      </c>
      <c r="GQ51" s="53" t="str">
        <f t="shared" si="487"/>
        <v/>
      </c>
      <c r="GR51" s="53" t="str">
        <f t="shared" si="488"/>
        <v/>
      </c>
      <c r="GS51" s="124" t="str">
        <f t="shared" si="489"/>
        <v/>
      </c>
      <c r="GT51" s="52" t="str">
        <f t="shared" si="490"/>
        <v/>
      </c>
      <c r="GU51" s="53" t="str">
        <f t="shared" si="491"/>
        <v/>
      </c>
      <c r="GV51" s="53" t="str">
        <f t="shared" si="492"/>
        <v/>
      </c>
      <c r="GW51" s="53" t="str">
        <f t="shared" si="603"/>
        <v/>
      </c>
      <c r="GX51" s="54" t="str">
        <f t="shared" si="494"/>
        <v/>
      </c>
      <c r="GY51" s="52" t="str">
        <f t="shared" si="495"/>
        <v/>
      </c>
      <c r="GZ51" s="53" t="str">
        <f t="shared" si="496"/>
        <v/>
      </c>
      <c r="HA51" s="53" t="str">
        <f t="shared" si="497"/>
        <v/>
      </c>
      <c r="HB51" s="53" t="str">
        <f t="shared" si="498"/>
        <v/>
      </c>
      <c r="HC51" s="54" t="str">
        <f t="shared" si="499"/>
        <v/>
      </c>
      <c r="HD51" s="52" t="str">
        <f t="shared" si="500"/>
        <v/>
      </c>
      <c r="HE51" s="53" t="str">
        <f t="shared" si="501"/>
        <v/>
      </c>
      <c r="HF51" s="53" t="str">
        <f t="shared" si="502"/>
        <v/>
      </c>
      <c r="HG51" s="53" t="str">
        <f t="shared" si="503"/>
        <v/>
      </c>
      <c r="HH51" s="54" t="str">
        <f t="shared" si="504"/>
        <v/>
      </c>
      <c r="HI51" s="52" t="str">
        <f t="shared" si="505"/>
        <v/>
      </c>
      <c r="HJ51" s="53" t="str">
        <f t="shared" si="506"/>
        <v/>
      </c>
      <c r="HK51" s="53" t="str">
        <f t="shared" si="507"/>
        <v/>
      </c>
      <c r="HL51" s="53" t="str">
        <f t="shared" si="508"/>
        <v/>
      </c>
      <c r="HM51" s="54" t="str">
        <f t="shared" si="509"/>
        <v/>
      </c>
      <c r="HN51" s="165">
        <f t="shared" si="510"/>
        <v>9</v>
      </c>
      <c r="HO51" s="53" t="str">
        <f t="shared" si="511"/>
        <v/>
      </c>
      <c r="HP51" s="181" t="str">
        <f t="shared" si="512"/>
        <v/>
      </c>
      <c r="HQ51" s="159">
        <f t="shared" si="513"/>
        <v>0</v>
      </c>
      <c r="HR51" s="127" t="str">
        <f t="shared" si="514"/>
        <v/>
      </c>
      <c r="HS51" s="130">
        <v>336</v>
      </c>
      <c r="HT51" s="55" t="str">
        <f t="shared" si="515"/>
        <v/>
      </c>
      <c r="HU51" s="53" t="str">
        <f t="shared" si="516"/>
        <v/>
      </c>
      <c r="HV51" s="53" t="str">
        <f t="shared" si="517"/>
        <v/>
      </c>
      <c r="HW51" s="53" t="str">
        <f t="shared" si="518"/>
        <v/>
      </c>
      <c r="HX51" s="124" t="str">
        <f t="shared" si="519"/>
        <v/>
      </c>
      <c r="HY51" s="52" t="str">
        <f t="shared" si="520"/>
        <v/>
      </c>
      <c r="HZ51" s="53" t="str">
        <f t="shared" si="521"/>
        <v/>
      </c>
      <c r="IA51" s="53" t="str">
        <f t="shared" si="522"/>
        <v/>
      </c>
      <c r="IB51" s="53" t="str">
        <f t="shared" si="523"/>
        <v/>
      </c>
      <c r="IC51" s="124" t="str">
        <f t="shared" si="524"/>
        <v/>
      </c>
      <c r="ID51" s="52">
        <f t="shared" si="525"/>
        <v>336</v>
      </c>
      <c r="IE51" s="53">
        <f t="shared" si="526"/>
        <v>6</v>
      </c>
      <c r="IF51" s="53" t="str">
        <f t="shared" si="527"/>
        <v/>
      </c>
      <c r="IG51" s="53">
        <f t="shared" si="528"/>
        <v>27</v>
      </c>
      <c r="IH51" s="54">
        <f t="shared" si="529"/>
        <v>27</v>
      </c>
      <c r="II51" s="52" t="str">
        <f t="shared" si="530"/>
        <v/>
      </c>
      <c r="IJ51" s="53" t="str">
        <f t="shared" si="531"/>
        <v/>
      </c>
      <c r="IK51" s="53" t="str">
        <f t="shared" si="532"/>
        <v/>
      </c>
      <c r="IL51" s="53" t="str">
        <f t="shared" si="533"/>
        <v/>
      </c>
      <c r="IM51" s="54" t="str">
        <f t="shared" si="534"/>
        <v/>
      </c>
      <c r="IN51" s="52" t="str">
        <f t="shared" si="535"/>
        <v/>
      </c>
      <c r="IO51" s="53" t="str">
        <f t="shared" si="536"/>
        <v/>
      </c>
      <c r="IP51" s="53" t="str">
        <f t="shared" si="537"/>
        <v/>
      </c>
      <c r="IQ51" s="53" t="str">
        <f t="shared" si="538"/>
        <v/>
      </c>
      <c r="IR51" s="54" t="str">
        <f t="shared" si="539"/>
        <v/>
      </c>
      <c r="IS51" s="52" t="str">
        <f t="shared" si="540"/>
        <v/>
      </c>
      <c r="IT51" s="53" t="str">
        <f t="shared" si="541"/>
        <v/>
      </c>
      <c r="IU51" s="53" t="str">
        <f>IF($G51="6",IF(IF(IT51&lt;&gt;"",IF(MAX(COUNTIF($IT$6:$IT$117,$IT$6:$IT$117))&gt;1,"x",""),"")&lt;&gt;"",IT51+1,""),IF(IS51=0,"",IF(IF(IT51&lt;&gt;"",IF(MAX(COUNTIF(IT$6:$IT$117,$IT$6:$IT$117))&gt;1,"x",""),"")&lt;&gt;"",IT51+1,"")))</f>
        <v/>
      </c>
      <c r="IV51" s="53" t="str">
        <f t="shared" si="542"/>
        <v/>
      </c>
      <c r="IW51" s="54" t="str">
        <f t="shared" si="543"/>
        <v/>
      </c>
      <c r="IX51" s="165">
        <f t="shared" si="544"/>
        <v>13</v>
      </c>
      <c r="IY51" s="53" t="str">
        <f t="shared" si="545"/>
        <v>6</v>
      </c>
      <c r="IZ51" s="181">
        <f t="shared" si="546"/>
        <v>10</v>
      </c>
      <c r="JA51" s="159">
        <f t="shared" si="547"/>
        <v>27</v>
      </c>
      <c r="JB51" s="127">
        <f t="shared" si="548"/>
        <v>37</v>
      </c>
      <c r="JC51" s="130"/>
      <c r="JD51" s="55" t="str">
        <f t="shared" si="549"/>
        <v/>
      </c>
      <c r="JE51" s="53" t="str">
        <f t="shared" si="550"/>
        <v/>
      </c>
      <c r="JF51" s="53" t="str">
        <f t="shared" si="551"/>
        <v/>
      </c>
      <c r="JG51" s="53" t="str">
        <f t="shared" si="552"/>
        <v/>
      </c>
      <c r="JH51" s="124" t="str">
        <f t="shared" si="553"/>
        <v/>
      </c>
      <c r="JI51" s="52" t="str">
        <f t="shared" si="554"/>
        <v/>
      </c>
      <c r="JJ51" s="53" t="str">
        <f t="shared" si="555"/>
        <v/>
      </c>
      <c r="JK51" s="53" t="str">
        <f t="shared" si="556"/>
        <v/>
      </c>
      <c r="JL51" s="53" t="str">
        <f t="shared" si="557"/>
        <v/>
      </c>
      <c r="JM51" s="124" t="str">
        <f t="shared" si="558"/>
        <v/>
      </c>
      <c r="JN51" s="52" t="str">
        <f t="shared" si="559"/>
        <v/>
      </c>
      <c r="JO51" s="53" t="str">
        <f t="shared" si="560"/>
        <v/>
      </c>
      <c r="JP51" s="53" t="str">
        <f t="shared" si="561"/>
        <v/>
      </c>
      <c r="JQ51" s="53" t="str">
        <f t="shared" si="301"/>
        <v/>
      </c>
      <c r="JR51" s="54" t="str">
        <f t="shared" si="562"/>
        <v/>
      </c>
      <c r="JS51" s="52" t="str">
        <f t="shared" si="563"/>
        <v/>
      </c>
      <c r="JT51" s="53" t="str">
        <f t="shared" si="564"/>
        <v/>
      </c>
      <c r="JU51" s="53" t="str">
        <f t="shared" si="565"/>
        <v/>
      </c>
      <c r="JV51" s="53" t="str">
        <f t="shared" si="566"/>
        <v/>
      </c>
      <c r="JW51" s="54" t="str">
        <f t="shared" si="567"/>
        <v/>
      </c>
      <c r="JX51" s="52" t="str">
        <f t="shared" si="568"/>
        <v/>
      </c>
      <c r="JY51" s="53" t="str">
        <f t="shared" si="569"/>
        <v/>
      </c>
      <c r="JZ51" s="53" t="str">
        <f t="shared" si="570"/>
        <v/>
      </c>
      <c r="KA51" s="53" t="str">
        <f t="shared" si="571"/>
        <v/>
      </c>
      <c r="KB51" s="54" t="str">
        <f t="shared" si="572"/>
        <v/>
      </c>
      <c r="KC51" s="52" t="str">
        <f t="shared" si="573"/>
        <v/>
      </c>
      <c r="KD51" s="53" t="str">
        <f t="shared" si="574"/>
        <v/>
      </c>
      <c r="KE51" s="53" t="str">
        <f t="shared" si="575"/>
        <v/>
      </c>
      <c r="KF51" s="53" t="str">
        <f t="shared" si="576"/>
        <v/>
      </c>
      <c r="KG51" s="54" t="str">
        <f t="shared" si="577"/>
        <v/>
      </c>
      <c r="KH51" s="165">
        <f t="shared" si="578"/>
        <v>10</v>
      </c>
      <c r="KI51" s="53" t="str">
        <f t="shared" si="579"/>
        <v/>
      </c>
      <c r="KJ51" s="181" t="str">
        <f t="shared" si="580"/>
        <v/>
      </c>
      <c r="KK51" s="159">
        <f t="shared" si="581"/>
        <v>0</v>
      </c>
      <c r="KL51" s="332" t="str">
        <f t="shared" si="582"/>
        <v/>
      </c>
      <c r="KM51" s="86"/>
      <c r="KN51" s="60">
        <f t="shared" si="583"/>
        <v>0</v>
      </c>
      <c r="KO51" s="60">
        <f t="shared" si="584"/>
        <v>37</v>
      </c>
      <c r="KP51" s="201"/>
      <c r="KQ51" s="61">
        <f t="shared" si="297"/>
        <v>37</v>
      </c>
      <c r="KR51" s="61" t="str">
        <f t="shared" si="585"/>
        <v/>
      </c>
      <c r="KS51" s="61" t="str">
        <f t="shared" si="586"/>
        <v/>
      </c>
      <c r="KT51" s="61">
        <f t="shared" si="587"/>
        <v>37</v>
      </c>
      <c r="KU51" s="61" t="str">
        <f t="shared" si="588"/>
        <v/>
      </c>
      <c r="KV51" s="61" t="str">
        <f t="shared" si="589"/>
        <v/>
      </c>
      <c r="KW51" s="61" t="str">
        <f t="shared" si="590"/>
        <v/>
      </c>
      <c r="KX51" s="62">
        <f t="shared" si="591"/>
        <v>13</v>
      </c>
      <c r="KY51" s="84"/>
      <c r="KZ51" s="59">
        <f t="shared" si="592"/>
        <v>0</v>
      </c>
      <c r="LA51" s="60">
        <f t="shared" si="593"/>
        <v>37</v>
      </c>
      <c r="LB51" s="201"/>
      <c r="LC51" s="61">
        <f t="shared" si="594"/>
        <v>37</v>
      </c>
      <c r="LD51" s="61">
        <f t="shared" si="595"/>
        <v>37</v>
      </c>
      <c r="LE51" s="61" t="str">
        <f t="shared" si="596"/>
        <v/>
      </c>
      <c r="LF51" s="61" t="str">
        <f t="shared" si="597"/>
        <v/>
      </c>
      <c r="LG51" s="148">
        <f t="shared" si="598"/>
        <v>13</v>
      </c>
      <c r="LH51" s="87"/>
      <c r="LI51" s="185">
        <f t="shared" si="600"/>
        <v>1</v>
      </c>
      <c r="LJ51" s="87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</row>
    <row r="52" spans="1:381" s="1" customFormat="1" ht="15" x14ac:dyDescent="0.2">
      <c r="A52" s="35"/>
      <c r="B52" s="45">
        <v>47</v>
      </c>
      <c r="C52" s="63" t="s">
        <v>221</v>
      </c>
      <c r="D52" s="47" t="s">
        <v>222</v>
      </c>
      <c r="E52" s="161">
        <v>100599</v>
      </c>
      <c r="F52" s="161">
        <v>319</v>
      </c>
      <c r="G52" s="49" t="s">
        <v>98</v>
      </c>
      <c r="H52" s="50" t="str">
        <f t="shared" si="304"/>
        <v>Modified</v>
      </c>
      <c r="I52" s="186">
        <f t="shared" si="305"/>
        <v>34</v>
      </c>
      <c r="J52" s="51" t="str">
        <f t="shared" si="306"/>
        <v/>
      </c>
      <c r="K52" s="120"/>
      <c r="L52" s="52" t="str">
        <f t="shared" si="307"/>
        <v/>
      </c>
      <c r="M52" s="53" t="str">
        <f t="shared" si="308"/>
        <v/>
      </c>
      <c r="N52" s="53" t="str">
        <f t="shared" si="309"/>
        <v/>
      </c>
      <c r="O52" s="53" t="str">
        <f t="shared" si="310"/>
        <v/>
      </c>
      <c r="P52" s="127" t="str">
        <f t="shared" si="311"/>
        <v/>
      </c>
      <c r="Q52" s="52" t="str">
        <f t="shared" si="312"/>
        <v/>
      </c>
      <c r="R52" s="53" t="str">
        <f t="shared" si="313"/>
        <v/>
      </c>
      <c r="S52" s="53" t="str">
        <f t="shared" si="314"/>
        <v/>
      </c>
      <c r="T52" s="53" t="str">
        <f t="shared" si="315"/>
        <v/>
      </c>
      <c r="U52" s="127" t="str">
        <f t="shared" si="316"/>
        <v/>
      </c>
      <c r="V52" s="52" t="str">
        <f t="shared" si="317"/>
        <v/>
      </c>
      <c r="W52" s="53" t="str">
        <f t="shared" si="318"/>
        <v/>
      </c>
      <c r="X52" s="53" t="str">
        <f t="shared" si="319"/>
        <v/>
      </c>
      <c r="Y52" s="53" t="str">
        <f t="shared" si="320"/>
        <v/>
      </c>
      <c r="Z52" s="127" t="str">
        <f t="shared" si="321"/>
        <v/>
      </c>
      <c r="AA52" s="52" t="str">
        <f t="shared" si="322"/>
        <v/>
      </c>
      <c r="AB52" s="53" t="str">
        <f t="shared" si="323"/>
        <v/>
      </c>
      <c r="AC52" s="53" t="str">
        <f t="shared" si="324"/>
        <v/>
      </c>
      <c r="AD52" s="53" t="str">
        <f t="shared" si="325"/>
        <v/>
      </c>
      <c r="AE52" s="127" t="str">
        <f t="shared" si="326"/>
        <v/>
      </c>
      <c r="AF52" s="52" t="str">
        <f t="shared" si="327"/>
        <v/>
      </c>
      <c r="AG52" s="53" t="str">
        <f t="shared" si="328"/>
        <v/>
      </c>
      <c r="AH52" s="53" t="str">
        <f t="shared" si="329"/>
        <v/>
      </c>
      <c r="AI52" s="53" t="str">
        <f t="shared" si="330"/>
        <v/>
      </c>
      <c r="AJ52" s="127" t="str">
        <f t="shared" si="331"/>
        <v/>
      </c>
      <c r="AK52" s="52" t="str">
        <f t="shared" si="332"/>
        <v/>
      </c>
      <c r="AL52" s="53" t="str">
        <f t="shared" si="333"/>
        <v/>
      </c>
      <c r="AM52" s="53" t="str">
        <f t="shared" si="334"/>
        <v/>
      </c>
      <c r="AN52" s="150" t="str">
        <f t="shared" si="335"/>
        <v/>
      </c>
      <c r="AO52" s="127" t="str">
        <f t="shared" si="336"/>
        <v/>
      </c>
      <c r="AP52" s="191">
        <f t="shared" si="337"/>
        <v>10</v>
      </c>
      <c r="AQ52" s="53" t="str">
        <f t="shared" si="338"/>
        <v/>
      </c>
      <c r="AR52" s="181" t="str">
        <f t="shared" si="339"/>
        <v/>
      </c>
      <c r="AS52" s="159">
        <f t="shared" si="340"/>
        <v>0</v>
      </c>
      <c r="AT52" s="127" t="str">
        <f t="shared" si="341"/>
        <v/>
      </c>
      <c r="AU52" s="130"/>
      <c r="AV52" s="55" t="str">
        <f t="shared" si="342"/>
        <v/>
      </c>
      <c r="AW52" s="53" t="str">
        <f t="shared" si="343"/>
        <v/>
      </c>
      <c r="AX52" s="53" t="str">
        <f t="shared" si="344"/>
        <v/>
      </c>
      <c r="AY52" s="53" t="str">
        <f t="shared" si="345"/>
        <v/>
      </c>
      <c r="AZ52" s="124" t="str">
        <f t="shared" si="346"/>
        <v/>
      </c>
      <c r="BA52" s="52" t="str">
        <f t="shared" si="347"/>
        <v/>
      </c>
      <c r="BB52" s="53" t="str">
        <f t="shared" si="348"/>
        <v/>
      </c>
      <c r="BC52" s="53" t="str">
        <f t="shared" si="349"/>
        <v/>
      </c>
      <c r="BD52" s="53" t="str">
        <f t="shared" si="350"/>
        <v/>
      </c>
      <c r="BE52" s="124" t="str">
        <f t="shared" si="351"/>
        <v/>
      </c>
      <c r="BF52" s="52" t="str">
        <f t="shared" si="352"/>
        <v/>
      </c>
      <c r="BG52" s="53" t="str">
        <f t="shared" si="353"/>
        <v/>
      </c>
      <c r="BH52" s="53" t="str">
        <f t="shared" si="354"/>
        <v/>
      </c>
      <c r="BI52" s="53" t="str">
        <f t="shared" si="355"/>
        <v/>
      </c>
      <c r="BJ52" s="54" t="str">
        <f t="shared" si="356"/>
        <v/>
      </c>
      <c r="BK52" s="52" t="str">
        <f t="shared" si="357"/>
        <v/>
      </c>
      <c r="BL52" s="53" t="str">
        <f t="shared" si="358"/>
        <v/>
      </c>
      <c r="BM52" s="53" t="str">
        <f t="shared" si="359"/>
        <v/>
      </c>
      <c r="BN52" s="53" t="str">
        <f t="shared" si="360"/>
        <v/>
      </c>
      <c r="BO52" s="54" t="str">
        <f t="shared" si="361"/>
        <v/>
      </c>
      <c r="BP52" s="52" t="str">
        <f t="shared" si="362"/>
        <v/>
      </c>
      <c r="BQ52" s="53" t="str">
        <f t="shared" si="363"/>
        <v/>
      </c>
      <c r="BR52" s="53" t="str">
        <f t="shared" si="364"/>
        <v/>
      </c>
      <c r="BS52" s="53" t="str">
        <f t="shared" si="365"/>
        <v/>
      </c>
      <c r="BT52" s="54" t="str">
        <f t="shared" si="366"/>
        <v/>
      </c>
      <c r="BU52" s="52" t="str">
        <f t="shared" si="367"/>
        <v/>
      </c>
      <c r="BV52" s="53" t="str">
        <f t="shared" si="368"/>
        <v/>
      </c>
      <c r="BW52" s="53" t="str">
        <f t="shared" si="369"/>
        <v/>
      </c>
      <c r="BX52" s="53" t="str">
        <f t="shared" si="370"/>
        <v/>
      </c>
      <c r="BY52" s="54" t="str">
        <f t="shared" si="371"/>
        <v/>
      </c>
      <c r="BZ52" s="165"/>
      <c r="CA52" s="53" t="str">
        <f t="shared" si="372"/>
        <v/>
      </c>
      <c r="CB52" s="181" t="str">
        <f t="shared" si="373"/>
        <v/>
      </c>
      <c r="CC52" s="127">
        <f t="shared" si="374"/>
        <v>0</v>
      </c>
      <c r="CD52" s="127" t="str">
        <f t="shared" si="375"/>
        <v/>
      </c>
      <c r="CE52" s="130"/>
      <c r="CF52" s="55" t="str">
        <f t="shared" si="376"/>
        <v/>
      </c>
      <c r="CG52" s="53" t="str">
        <f t="shared" si="377"/>
        <v/>
      </c>
      <c r="CH52" s="53" t="str">
        <f t="shared" si="378"/>
        <v/>
      </c>
      <c r="CI52" s="53" t="str">
        <f t="shared" si="379"/>
        <v/>
      </c>
      <c r="CJ52" s="124" t="str">
        <f t="shared" si="380"/>
        <v/>
      </c>
      <c r="CK52" s="52" t="str">
        <f t="shared" si="381"/>
        <v/>
      </c>
      <c r="CL52" s="53" t="str">
        <f t="shared" si="382"/>
        <v/>
      </c>
      <c r="CM52" s="53" t="str">
        <f t="shared" si="383"/>
        <v/>
      </c>
      <c r="CN52" s="53" t="str">
        <f t="shared" si="384"/>
        <v/>
      </c>
      <c r="CO52" s="124" t="str">
        <f t="shared" si="385"/>
        <v/>
      </c>
      <c r="CP52" s="52" t="str">
        <f t="shared" si="386"/>
        <v/>
      </c>
      <c r="CQ52" s="53" t="str">
        <f t="shared" si="387"/>
        <v/>
      </c>
      <c r="CR52" s="53" t="str">
        <f t="shared" si="388"/>
        <v/>
      </c>
      <c r="CS52" s="53" t="str">
        <f t="shared" si="389"/>
        <v/>
      </c>
      <c r="CT52" s="54" t="str">
        <f t="shared" si="390"/>
        <v/>
      </c>
      <c r="CU52" s="52" t="str">
        <f t="shared" si="391"/>
        <v/>
      </c>
      <c r="CV52" s="53" t="str">
        <f t="shared" si="392"/>
        <v/>
      </c>
      <c r="CW52" s="53" t="str">
        <f t="shared" si="393"/>
        <v/>
      </c>
      <c r="CX52" s="53" t="str">
        <f t="shared" si="601"/>
        <v/>
      </c>
      <c r="CY52" s="54" t="str">
        <f t="shared" si="395"/>
        <v/>
      </c>
      <c r="CZ52" s="52" t="str">
        <f t="shared" si="396"/>
        <v/>
      </c>
      <c r="DA52" s="53" t="str">
        <f t="shared" si="397"/>
        <v/>
      </c>
      <c r="DB52" s="53" t="str">
        <f t="shared" si="398"/>
        <v/>
      </c>
      <c r="DC52" s="53" t="str">
        <f t="shared" si="399"/>
        <v/>
      </c>
      <c r="DD52" s="54" t="str">
        <f t="shared" si="400"/>
        <v/>
      </c>
      <c r="DE52" s="52" t="str">
        <f t="shared" si="401"/>
        <v/>
      </c>
      <c r="DF52" s="53" t="str">
        <f t="shared" si="402"/>
        <v/>
      </c>
      <c r="DG52" s="53" t="str">
        <f t="shared" si="403"/>
        <v/>
      </c>
      <c r="DH52" s="53" t="str">
        <f t="shared" si="300"/>
        <v/>
      </c>
      <c r="DI52" s="54" t="str">
        <f t="shared" si="404"/>
        <v/>
      </c>
      <c r="DJ52" s="165">
        <f t="shared" si="405"/>
        <v>11</v>
      </c>
      <c r="DK52" s="53" t="str">
        <f t="shared" si="406"/>
        <v/>
      </c>
      <c r="DL52" s="181" t="str">
        <f t="shared" si="407"/>
        <v/>
      </c>
      <c r="DM52" s="159">
        <f t="shared" si="408"/>
        <v>0</v>
      </c>
      <c r="DN52" s="127" t="str">
        <f t="shared" si="409"/>
        <v/>
      </c>
      <c r="DO52" s="130"/>
      <c r="DP52" s="55" t="str">
        <f t="shared" si="410"/>
        <v/>
      </c>
      <c r="DQ52" s="53" t="str">
        <f t="shared" si="411"/>
        <v/>
      </c>
      <c r="DR52" s="53" t="str">
        <f t="shared" si="412"/>
        <v/>
      </c>
      <c r="DS52" s="53" t="str">
        <f t="shared" si="413"/>
        <v/>
      </c>
      <c r="DT52" s="124" t="str">
        <f t="shared" si="414"/>
        <v/>
      </c>
      <c r="DU52" s="52" t="str">
        <f t="shared" si="415"/>
        <v/>
      </c>
      <c r="DV52" s="53" t="str">
        <f t="shared" si="416"/>
        <v/>
      </c>
      <c r="DW52" s="53" t="str">
        <f t="shared" si="417"/>
        <v/>
      </c>
      <c r="DX52" s="53" t="str">
        <f t="shared" si="418"/>
        <v/>
      </c>
      <c r="DY52" s="124" t="str">
        <f t="shared" si="419"/>
        <v/>
      </c>
      <c r="DZ52" s="52" t="str">
        <f t="shared" si="420"/>
        <v/>
      </c>
      <c r="EA52" s="53" t="str">
        <f t="shared" si="421"/>
        <v/>
      </c>
      <c r="EB52" s="53" t="str">
        <f t="shared" si="422"/>
        <v/>
      </c>
      <c r="EC52" s="53" t="str">
        <f t="shared" si="423"/>
        <v/>
      </c>
      <c r="ED52" s="57" t="str">
        <f t="shared" si="424"/>
        <v/>
      </c>
      <c r="EE52" s="52" t="str">
        <f t="shared" si="425"/>
        <v/>
      </c>
      <c r="EF52" s="53" t="str">
        <f t="shared" si="426"/>
        <v/>
      </c>
      <c r="EG52" s="53" t="str">
        <f t="shared" si="427"/>
        <v/>
      </c>
      <c r="EH52" s="53" t="str">
        <f t="shared" si="428"/>
        <v/>
      </c>
      <c r="EI52" s="57" t="str">
        <f t="shared" si="429"/>
        <v/>
      </c>
      <c r="EJ52" s="52" t="str">
        <f t="shared" si="430"/>
        <v/>
      </c>
      <c r="EK52" s="53" t="str">
        <f t="shared" si="431"/>
        <v/>
      </c>
      <c r="EL52" s="53" t="str">
        <f t="shared" si="432"/>
        <v/>
      </c>
      <c r="EM52" s="53" t="str">
        <f t="shared" si="433"/>
        <v/>
      </c>
      <c r="EN52" s="57" t="str">
        <f t="shared" si="434"/>
        <v/>
      </c>
      <c r="EO52" s="52" t="str">
        <f t="shared" si="435"/>
        <v/>
      </c>
      <c r="EP52" s="53" t="str">
        <f t="shared" si="436"/>
        <v/>
      </c>
      <c r="EQ52" s="53" t="str">
        <f t="shared" si="437"/>
        <v/>
      </c>
      <c r="ER52" s="53" t="str">
        <f t="shared" si="438"/>
        <v/>
      </c>
      <c r="ES52" s="54" t="str">
        <f t="shared" si="439"/>
        <v/>
      </c>
      <c r="ET52" s="165">
        <f t="shared" si="440"/>
        <v>13</v>
      </c>
      <c r="EU52" s="53" t="str">
        <f t="shared" si="441"/>
        <v/>
      </c>
      <c r="EV52" s="181" t="str">
        <f t="shared" si="442"/>
        <v/>
      </c>
      <c r="EW52" s="159">
        <f t="shared" si="443"/>
        <v>0</v>
      </c>
      <c r="EX52" s="127" t="str">
        <f t="shared" si="444"/>
        <v/>
      </c>
      <c r="EY52" s="130"/>
      <c r="EZ52" s="55" t="str">
        <f t="shared" si="445"/>
        <v/>
      </c>
      <c r="FA52" s="53" t="str">
        <f t="shared" si="446"/>
        <v/>
      </c>
      <c r="FB52" s="53" t="str">
        <f t="shared" si="447"/>
        <v/>
      </c>
      <c r="FC52" s="53" t="str">
        <f t="shared" si="448"/>
        <v/>
      </c>
      <c r="FD52" s="124" t="str">
        <f t="shared" si="449"/>
        <v/>
      </c>
      <c r="FE52" s="52" t="str">
        <f t="shared" si="450"/>
        <v/>
      </c>
      <c r="FF52" s="53" t="str">
        <f t="shared" si="451"/>
        <v/>
      </c>
      <c r="FG52" s="53" t="str">
        <f t="shared" si="452"/>
        <v/>
      </c>
      <c r="FH52" s="53" t="str">
        <f t="shared" si="453"/>
        <v/>
      </c>
      <c r="FI52" s="124" t="str">
        <f t="shared" si="454"/>
        <v/>
      </c>
      <c r="FJ52" s="52" t="str">
        <f t="shared" si="455"/>
        <v/>
      </c>
      <c r="FK52" s="53" t="str">
        <f t="shared" si="456"/>
        <v/>
      </c>
      <c r="FL52" s="53" t="str">
        <f t="shared" si="457"/>
        <v/>
      </c>
      <c r="FM52" s="53" t="str">
        <f t="shared" si="602"/>
        <v/>
      </c>
      <c r="FN52" s="57" t="str">
        <f t="shared" si="459"/>
        <v/>
      </c>
      <c r="FO52" s="52" t="str">
        <f t="shared" si="460"/>
        <v/>
      </c>
      <c r="FP52" s="53" t="str">
        <f t="shared" si="461"/>
        <v/>
      </c>
      <c r="FQ52" s="53" t="str">
        <f t="shared" si="462"/>
        <v/>
      </c>
      <c r="FR52" s="53" t="str">
        <f t="shared" si="463"/>
        <v/>
      </c>
      <c r="FS52" s="57" t="str">
        <f t="shared" si="464"/>
        <v/>
      </c>
      <c r="FT52" s="52" t="str">
        <f t="shared" si="465"/>
        <v/>
      </c>
      <c r="FU52" s="53" t="str">
        <f t="shared" si="466"/>
        <v/>
      </c>
      <c r="FV52" s="53" t="str">
        <f t="shared" si="467"/>
        <v/>
      </c>
      <c r="FW52" s="53" t="str">
        <f t="shared" si="468"/>
        <v/>
      </c>
      <c r="FX52" s="57" t="str">
        <f t="shared" si="469"/>
        <v/>
      </c>
      <c r="FY52" s="52" t="str">
        <f t="shared" si="470"/>
        <v/>
      </c>
      <c r="FZ52" s="53" t="str">
        <f t="shared" si="471"/>
        <v/>
      </c>
      <c r="GA52" s="53" t="str">
        <f t="shared" si="472"/>
        <v/>
      </c>
      <c r="GB52" s="53" t="str">
        <f t="shared" si="473"/>
        <v/>
      </c>
      <c r="GC52" s="57" t="str">
        <f t="shared" si="474"/>
        <v/>
      </c>
      <c r="GD52" s="165">
        <f t="shared" si="475"/>
        <v>12</v>
      </c>
      <c r="GE52" s="53" t="str">
        <f t="shared" si="476"/>
        <v/>
      </c>
      <c r="GF52" s="181" t="str">
        <f t="shared" si="477"/>
        <v/>
      </c>
      <c r="GG52" s="159">
        <f t="shared" si="478"/>
        <v>0</v>
      </c>
      <c r="GH52" s="127" t="str">
        <f t="shared" si="479"/>
        <v/>
      </c>
      <c r="GI52" s="130"/>
      <c r="GJ52" s="55" t="str">
        <f t="shared" si="480"/>
        <v/>
      </c>
      <c r="GK52" s="53" t="str">
        <f t="shared" si="481"/>
        <v/>
      </c>
      <c r="GL52" s="53" t="str">
        <f t="shared" si="482"/>
        <v/>
      </c>
      <c r="GM52" s="53" t="str">
        <f t="shared" si="483"/>
        <v/>
      </c>
      <c r="GN52" s="124" t="str">
        <f t="shared" si="484"/>
        <v/>
      </c>
      <c r="GO52" s="52" t="str">
        <f t="shared" si="485"/>
        <v/>
      </c>
      <c r="GP52" s="53" t="str">
        <f t="shared" si="486"/>
        <v/>
      </c>
      <c r="GQ52" s="53" t="str">
        <f t="shared" si="487"/>
        <v/>
      </c>
      <c r="GR52" s="53" t="str">
        <f t="shared" si="488"/>
        <v/>
      </c>
      <c r="GS52" s="124" t="str">
        <f t="shared" si="489"/>
        <v/>
      </c>
      <c r="GT52" s="52" t="str">
        <f t="shared" si="490"/>
        <v/>
      </c>
      <c r="GU52" s="53" t="str">
        <f t="shared" si="491"/>
        <v/>
      </c>
      <c r="GV52" s="53" t="str">
        <f t="shared" si="492"/>
        <v/>
      </c>
      <c r="GW52" s="53" t="str">
        <f t="shared" si="603"/>
        <v/>
      </c>
      <c r="GX52" s="54" t="str">
        <f t="shared" si="494"/>
        <v/>
      </c>
      <c r="GY52" s="52" t="str">
        <f t="shared" si="495"/>
        <v/>
      </c>
      <c r="GZ52" s="53" t="str">
        <f t="shared" si="496"/>
        <v/>
      </c>
      <c r="HA52" s="53" t="str">
        <f t="shared" si="497"/>
        <v/>
      </c>
      <c r="HB52" s="53" t="str">
        <f t="shared" si="498"/>
        <v/>
      </c>
      <c r="HC52" s="54" t="str">
        <f t="shared" si="499"/>
        <v/>
      </c>
      <c r="HD52" s="52" t="str">
        <f t="shared" si="500"/>
        <v/>
      </c>
      <c r="HE52" s="53" t="str">
        <f t="shared" si="501"/>
        <v/>
      </c>
      <c r="HF52" s="53" t="str">
        <f t="shared" si="502"/>
        <v/>
      </c>
      <c r="HG52" s="53" t="str">
        <f t="shared" si="503"/>
        <v/>
      </c>
      <c r="HH52" s="54" t="str">
        <f t="shared" si="504"/>
        <v/>
      </c>
      <c r="HI52" s="52" t="str">
        <f t="shared" si="505"/>
        <v/>
      </c>
      <c r="HJ52" s="53" t="str">
        <f t="shared" si="506"/>
        <v/>
      </c>
      <c r="HK52" s="53" t="str">
        <f t="shared" si="507"/>
        <v/>
      </c>
      <c r="HL52" s="53" t="str">
        <f t="shared" si="508"/>
        <v/>
      </c>
      <c r="HM52" s="54" t="str">
        <f t="shared" si="509"/>
        <v/>
      </c>
      <c r="HN52" s="165">
        <f t="shared" si="510"/>
        <v>9</v>
      </c>
      <c r="HO52" s="53" t="str">
        <f t="shared" si="511"/>
        <v/>
      </c>
      <c r="HP52" s="181" t="str">
        <f t="shared" si="512"/>
        <v/>
      </c>
      <c r="HQ52" s="159">
        <f t="shared" si="513"/>
        <v>0</v>
      </c>
      <c r="HR52" s="127" t="str">
        <f t="shared" si="514"/>
        <v/>
      </c>
      <c r="HS52" s="130">
        <v>234</v>
      </c>
      <c r="HT52" s="55" t="str">
        <f t="shared" si="515"/>
        <v/>
      </c>
      <c r="HU52" s="53" t="str">
        <f t="shared" si="516"/>
        <v/>
      </c>
      <c r="HV52" s="53" t="str">
        <f t="shared" si="517"/>
        <v/>
      </c>
      <c r="HW52" s="53" t="str">
        <f t="shared" si="518"/>
        <v/>
      </c>
      <c r="HX52" s="124" t="str">
        <f t="shared" si="519"/>
        <v/>
      </c>
      <c r="HY52" s="52" t="str">
        <f t="shared" si="520"/>
        <v/>
      </c>
      <c r="HZ52" s="53" t="str">
        <f t="shared" si="521"/>
        <v/>
      </c>
      <c r="IA52" s="53" t="str">
        <f t="shared" si="522"/>
        <v/>
      </c>
      <c r="IB52" s="53" t="str">
        <f t="shared" si="523"/>
        <v/>
      </c>
      <c r="IC52" s="124" t="str">
        <f t="shared" si="524"/>
        <v/>
      </c>
      <c r="ID52" s="52">
        <f t="shared" si="525"/>
        <v>234</v>
      </c>
      <c r="IE52" s="53">
        <f t="shared" si="526"/>
        <v>7</v>
      </c>
      <c r="IF52" s="53" t="str">
        <f t="shared" si="527"/>
        <v/>
      </c>
      <c r="IG52" s="53">
        <f t="shared" si="528"/>
        <v>24</v>
      </c>
      <c r="IH52" s="54">
        <f t="shared" si="529"/>
        <v>24</v>
      </c>
      <c r="II52" s="52" t="str">
        <f t="shared" si="530"/>
        <v/>
      </c>
      <c r="IJ52" s="53" t="str">
        <f t="shared" si="531"/>
        <v/>
      </c>
      <c r="IK52" s="53" t="str">
        <f t="shared" si="532"/>
        <v/>
      </c>
      <c r="IL52" s="53" t="str">
        <f t="shared" si="533"/>
        <v/>
      </c>
      <c r="IM52" s="54" t="str">
        <f t="shared" si="534"/>
        <v/>
      </c>
      <c r="IN52" s="52" t="str">
        <f t="shared" si="535"/>
        <v/>
      </c>
      <c r="IO52" s="53" t="str">
        <f t="shared" si="536"/>
        <v/>
      </c>
      <c r="IP52" s="53" t="str">
        <f t="shared" si="537"/>
        <v/>
      </c>
      <c r="IQ52" s="53" t="str">
        <f t="shared" si="538"/>
        <v/>
      </c>
      <c r="IR52" s="54" t="str">
        <f t="shared" si="539"/>
        <v/>
      </c>
      <c r="IS52" s="52" t="str">
        <f t="shared" si="540"/>
        <v/>
      </c>
      <c r="IT52" s="53" t="str">
        <f t="shared" si="541"/>
        <v/>
      </c>
      <c r="IU52" s="53" t="str">
        <f>IF($G52="6",IF(IF(IT52&lt;&gt;"",IF(MAX(COUNTIF($IT$6:$IT$117,$IT$6:$IT$117))&gt;1,"x",""),"")&lt;&gt;"",IT52+1,""),IF(IS52=0,"",IF(IF(IT52&lt;&gt;"",IF(MAX(COUNTIF(IT$6:$IT$117,$IT$6:$IT$117))&gt;1,"x",""),"")&lt;&gt;"",IT52+1,"")))</f>
        <v/>
      </c>
      <c r="IV52" s="53" t="str">
        <f t="shared" si="542"/>
        <v/>
      </c>
      <c r="IW52" s="54" t="str">
        <f t="shared" si="543"/>
        <v/>
      </c>
      <c r="IX52" s="165">
        <f t="shared" si="544"/>
        <v>13</v>
      </c>
      <c r="IY52" s="53" t="str">
        <f t="shared" si="545"/>
        <v>7</v>
      </c>
      <c r="IZ52" s="181">
        <f t="shared" si="546"/>
        <v>10</v>
      </c>
      <c r="JA52" s="159">
        <f t="shared" si="547"/>
        <v>24</v>
      </c>
      <c r="JB52" s="127">
        <f t="shared" si="548"/>
        <v>34</v>
      </c>
      <c r="JC52" s="130"/>
      <c r="JD52" s="55" t="str">
        <f t="shared" si="549"/>
        <v/>
      </c>
      <c r="JE52" s="53" t="str">
        <f t="shared" si="550"/>
        <v/>
      </c>
      <c r="JF52" s="53" t="str">
        <f t="shared" si="551"/>
        <v/>
      </c>
      <c r="JG52" s="53" t="str">
        <f t="shared" si="552"/>
        <v/>
      </c>
      <c r="JH52" s="124" t="str">
        <f t="shared" si="553"/>
        <v/>
      </c>
      <c r="JI52" s="52" t="str">
        <f t="shared" si="554"/>
        <v/>
      </c>
      <c r="JJ52" s="53" t="str">
        <f t="shared" si="555"/>
        <v/>
      </c>
      <c r="JK52" s="53" t="str">
        <f t="shared" si="556"/>
        <v/>
      </c>
      <c r="JL52" s="53" t="str">
        <f t="shared" si="557"/>
        <v/>
      </c>
      <c r="JM52" s="124" t="str">
        <f t="shared" si="558"/>
        <v/>
      </c>
      <c r="JN52" s="52" t="str">
        <f t="shared" si="559"/>
        <v/>
      </c>
      <c r="JO52" s="53" t="str">
        <f t="shared" si="560"/>
        <v/>
      </c>
      <c r="JP52" s="53" t="str">
        <f t="shared" si="561"/>
        <v/>
      </c>
      <c r="JQ52" s="53" t="str">
        <f t="shared" si="301"/>
        <v/>
      </c>
      <c r="JR52" s="54" t="str">
        <f t="shared" si="562"/>
        <v/>
      </c>
      <c r="JS52" s="52" t="str">
        <f t="shared" si="563"/>
        <v/>
      </c>
      <c r="JT52" s="53" t="str">
        <f t="shared" si="564"/>
        <v/>
      </c>
      <c r="JU52" s="53" t="str">
        <f t="shared" si="565"/>
        <v/>
      </c>
      <c r="JV52" s="53" t="str">
        <f t="shared" si="566"/>
        <v/>
      </c>
      <c r="JW52" s="54" t="str">
        <f t="shared" si="567"/>
        <v/>
      </c>
      <c r="JX52" s="52" t="str">
        <f t="shared" si="568"/>
        <v/>
      </c>
      <c r="JY52" s="53" t="str">
        <f t="shared" si="569"/>
        <v/>
      </c>
      <c r="JZ52" s="53" t="str">
        <f t="shared" si="570"/>
        <v/>
      </c>
      <c r="KA52" s="53" t="str">
        <f t="shared" si="571"/>
        <v/>
      </c>
      <c r="KB52" s="54" t="str">
        <f t="shared" si="572"/>
        <v/>
      </c>
      <c r="KC52" s="52" t="str">
        <f t="shared" si="573"/>
        <v/>
      </c>
      <c r="KD52" s="53" t="str">
        <f t="shared" si="574"/>
        <v/>
      </c>
      <c r="KE52" s="53" t="str">
        <f t="shared" si="575"/>
        <v/>
      </c>
      <c r="KF52" s="53" t="str">
        <f t="shared" si="576"/>
        <v/>
      </c>
      <c r="KG52" s="54" t="str">
        <f t="shared" si="577"/>
        <v/>
      </c>
      <c r="KH52" s="165">
        <f t="shared" si="578"/>
        <v>10</v>
      </c>
      <c r="KI52" s="53" t="str">
        <f t="shared" si="579"/>
        <v/>
      </c>
      <c r="KJ52" s="181" t="str">
        <f t="shared" si="580"/>
        <v/>
      </c>
      <c r="KK52" s="159">
        <f t="shared" si="581"/>
        <v>0</v>
      </c>
      <c r="KL52" s="332" t="str">
        <f t="shared" si="582"/>
        <v/>
      </c>
      <c r="KM52" s="86"/>
      <c r="KN52" s="60">
        <f t="shared" si="583"/>
        <v>0</v>
      </c>
      <c r="KO52" s="60">
        <f t="shared" si="584"/>
        <v>34</v>
      </c>
      <c r="KP52" s="201"/>
      <c r="KQ52" s="61">
        <f t="shared" si="297"/>
        <v>34</v>
      </c>
      <c r="KR52" s="61" t="str">
        <f t="shared" si="585"/>
        <v/>
      </c>
      <c r="KS52" s="61" t="str">
        <f t="shared" si="586"/>
        <v/>
      </c>
      <c r="KT52" s="61">
        <f t="shared" si="587"/>
        <v>34</v>
      </c>
      <c r="KU52" s="61" t="str">
        <f t="shared" si="588"/>
        <v/>
      </c>
      <c r="KV52" s="61" t="str">
        <f t="shared" si="589"/>
        <v/>
      </c>
      <c r="KW52" s="61" t="str">
        <f t="shared" si="590"/>
        <v/>
      </c>
      <c r="KX52" s="62">
        <f t="shared" si="591"/>
        <v>14</v>
      </c>
      <c r="KY52" s="84"/>
      <c r="KZ52" s="59">
        <f t="shared" si="592"/>
        <v>0</v>
      </c>
      <c r="LA52" s="60">
        <f t="shared" si="593"/>
        <v>34</v>
      </c>
      <c r="LB52" s="201"/>
      <c r="LC52" s="61">
        <f t="shared" si="594"/>
        <v>34</v>
      </c>
      <c r="LD52" s="61">
        <f t="shared" si="595"/>
        <v>34</v>
      </c>
      <c r="LE52" s="61" t="str">
        <f t="shared" si="596"/>
        <v/>
      </c>
      <c r="LF52" s="61" t="str">
        <f t="shared" si="597"/>
        <v/>
      </c>
      <c r="LG52" s="148">
        <f t="shared" si="598"/>
        <v>14</v>
      </c>
      <c r="LH52" s="87"/>
      <c r="LI52" s="185">
        <f t="shared" si="600"/>
        <v>1</v>
      </c>
      <c r="LJ52" s="87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</row>
    <row r="53" spans="1:381" s="1" customFormat="1" ht="15" x14ac:dyDescent="0.2">
      <c r="A53" s="35"/>
      <c r="B53" s="45">
        <v>48</v>
      </c>
      <c r="C53" s="63" t="s">
        <v>223</v>
      </c>
      <c r="D53" s="47" t="s">
        <v>224</v>
      </c>
      <c r="E53" s="161">
        <v>100605</v>
      </c>
      <c r="F53" s="161">
        <v>316</v>
      </c>
      <c r="G53" s="49" t="s">
        <v>98</v>
      </c>
      <c r="H53" s="50" t="str">
        <f t="shared" si="304"/>
        <v>Modified</v>
      </c>
      <c r="I53" s="186">
        <f t="shared" si="305"/>
        <v>34</v>
      </c>
      <c r="J53" s="51" t="str">
        <f t="shared" si="306"/>
        <v/>
      </c>
      <c r="K53" s="119"/>
      <c r="L53" s="52" t="str">
        <f t="shared" si="307"/>
        <v/>
      </c>
      <c r="M53" s="53" t="str">
        <f t="shared" si="308"/>
        <v/>
      </c>
      <c r="N53" s="53" t="str">
        <f t="shared" si="309"/>
        <v/>
      </c>
      <c r="O53" s="53" t="str">
        <f t="shared" si="310"/>
        <v/>
      </c>
      <c r="P53" s="127" t="str">
        <f t="shared" si="311"/>
        <v/>
      </c>
      <c r="Q53" s="52" t="str">
        <f t="shared" si="312"/>
        <v/>
      </c>
      <c r="R53" s="53" t="str">
        <f t="shared" si="313"/>
        <v/>
      </c>
      <c r="S53" s="53" t="str">
        <f t="shared" si="314"/>
        <v/>
      </c>
      <c r="T53" s="53" t="str">
        <f t="shared" si="315"/>
        <v/>
      </c>
      <c r="U53" s="127" t="str">
        <f t="shared" si="316"/>
        <v/>
      </c>
      <c r="V53" s="52" t="str">
        <f t="shared" si="317"/>
        <v/>
      </c>
      <c r="W53" s="53" t="str">
        <f t="shared" si="318"/>
        <v/>
      </c>
      <c r="X53" s="53" t="str">
        <f t="shared" si="319"/>
        <v/>
      </c>
      <c r="Y53" s="53" t="str">
        <f t="shared" si="320"/>
        <v/>
      </c>
      <c r="Z53" s="127" t="str">
        <f t="shared" si="321"/>
        <v/>
      </c>
      <c r="AA53" s="52" t="str">
        <f t="shared" si="322"/>
        <v/>
      </c>
      <c r="AB53" s="53" t="str">
        <f t="shared" si="323"/>
        <v/>
      </c>
      <c r="AC53" s="53" t="str">
        <f t="shared" si="324"/>
        <v/>
      </c>
      <c r="AD53" s="53" t="str">
        <f t="shared" si="325"/>
        <v/>
      </c>
      <c r="AE53" s="127" t="str">
        <f t="shared" si="326"/>
        <v/>
      </c>
      <c r="AF53" s="52" t="str">
        <f t="shared" si="327"/>
        <v/>
      </c>
      <c r="AG53" s="53" t="str">
        <f t="shared" si="328"/>
        <v/>
      </c>
      <c r="AH53" s="53" t="str">
        <f t="shared" si="329"/>
        <v/>
      </c>
      <c r="AI53" s="53" t="str">
        <f t="shared" si="330"/>
        <v/>
      </c>
      <c r="AJ53" s="127" t="str">
        <f t="shared" si="331"/>
        <v/>
      </c>
      <c r="AK53" s="52" t="str">
        <f t="shared" si="332"/>
        <v/>
      </c>
      <c r="AL53" s="53" t="str">
        <f t="shared" si="333"/>
        <v/>
      </c>
      <c r="AM53" s="53" t="str">
        <f t="shared" si="334"/>
        <v/>
      </c>
      <c r="AN53" s="150" t="str">
        <f t="shared" si="335"/>
        <v/>
      </c>
      <c r="AO53" s="127" t="str">
        <f t="shared" si="336"/>
        <v/>
      </c>
      <c r="AP53" s="191">
        <f t="shared" si="337"/>
        <v>10</v>
      </c>
      <c r="AQ53" s="53" t="str">
        <f t="shared" si="338"/>
        <v/>
      </c>
      <c r="AR53" s="181" t="str">
        <f t="shared" si="339"/>
        <v/>
      </c>
      <c r="AS53" s="159">
        <f t="shared" si="340"/>
        <v>0</v>
      </c>
      <c r="AT53" s="127" t="str">
        <f t="shared" si="341"/>
        <v/>
      </c>
      <c r="AU53" s="130"/>
      <c r="AV53" s="55" t="str">
        <f t="shared" si="342"/>
        <v/>
      </c>
      <c r="AW53" s="53" t="str">
        <f t="shared" si="343"/>
        <v/>
      </c>
      <c r="AX53" s="53" t="str">
        <f t="shared" si="344"/>
        <v/>
      </c>
      <c r="AY53" s="53" t="str">
        <f t="shared" si="345"/>
        <v/>
      </c>
      <c r="AZ53" s="124" t="str">
        <f t="shared" si="346"/>
        <v/>
      </c>
      <c r="BA53" s="52" t="str">
        <f t="shared" si="347"/>
        <v/>
      </c>
      <c r="BB53" s="53" t="str">
        <f t="shared" si="348"/>
        <v/>
      </c>
      <c r="BC53" s="53" t="str">
        <f t="shared" si="349"/>
        <v/>
      </c>
      <c r="BD53" s="53" t="str">
        <f t="shared" si="350"/>
        <v/>
      </c>
      <c r="BE53" s="124" t="str">
        <f t="shared" si="351"/>
        <v/>
      </c>
      <c r="BF53" s="52" t="str">
        <f t="shared" si="352"/>
        <v/>
      </c>
      <c r="BG53" s="53" t="str">
        <f t="shared" si="353"/>
        <v/>
      </c>
      <c r="BH53" s="53" t="str">
        <f t="shared" si="354"/>
        <v/>
      </c>
      <c r="BI53" s="53" t="str">
        <f t="shared" si="355"/>
        <v/>
      </c>
      <c r="BJ53" s="54" t="str">
        <f t="shared" si="356"/>
        <v/>
      </c>
      <c r="BK53" s="52" t="str">
        <f t="shared" si="357"/>
        <v/>
      </c>
      <c r="BL53" s="53" t="str">
        <f t="shared" si="358"/>
        <v/>
      </c>
      <c r="BM53" s="53" t="str">
        <f t="shared" si="359"/>
        <v/>
      </c>
      <c r="BN53" s="53" t="str">
        <f t="shared" si="360"/>
        <v/>
      </c>
      <c r="BO53" s="54" t="str">
        <f t="shared" si="361"/>
        <v/>
      </c>
      <c r="BP53" s="52" t="str">
        <f t="shared" si="362"/>
        <v/>
      </c>
      <c r="BQ53" s="53" t="str">
        <f t="shared" si="363"/>
        <v/>
      </c>
      <c r="BR53" s="53" t="str">
        <f t="shared" si="364"/>
        <v/>
      </c>
      <c r="BS53" s="53" t="str">
        <f t="shared" si="365"/>
        <v/>
      </c>
      <c r="BT53" s="54" t="str">
        <f t="shared" si="366"/>
        <v/>
      </c>
      <c r="BU53" s="52" t="str">
        <f t="shared" si="367"/>
        <v/>
      </c>
      <c r="BV53" s="53" t="str">
        <f t="shared" si="368"/>
        <v/>
      </c>
      <c r="BW53" s="53" t="str">
        <f t="shared" si="369"/>
        <v/>
      </c>
      <c r="BX53" s="53" t="str">
        <f t="shared" si="370"/>
        <v/>
      </c>
      <c r="BY53" s="54" t="str">
        <f t="shared" si="371"/>
        <v/>
      </c>
      <c r="BZ53" s="165">
        <f>VLOOKUP($G53,Entries_C_Event,5,FALSE)</f>
        <v>11</v>
      </c>
      <c r="CA53" s="53" t="str">
        <f t="shared" si="372"/>
        <v/>
      </c>
      <c r="CB53" s="181" t="str">
        <f t="shared" si="373"/>
        <v/>
      </c>
      <c r="CC53" s="127">
        <f t="shared" si="374"/>
        <v>0</v>
      </c>
      <c r="CD53" s="127" t="str">
        <f t="shared" si="375"/>
        <v/>
      </c>
      <c r="CE53" s="130"/>
      <c r="CF53" s="55" t="str">
        <f t="shared" si="376"/>
        <v/>
      </c>
      <c r="CG53" s="53" t="str">
        <f t="shared" si="377"/>
        <v/>
      </c>
      <c r="CH53" s="53" t="str">
        <f t="shared" si="378"/>
        <v/>
      </c>
      <c r="CI53" s="53" t="str">
        <f t="shared" si="379"/>
        <v/>
      </c>
      <c r="CJ53" s="124" t="str">
        <f t="shared" si="380"/>
        <v/>
      </c>
      <c r="CK53" s="52" t="str">
        <f t="shared" si="381"/>
        <v/>
      </c>
      <c r="CL53" s="53" t="str">
        <f t="shared" si="382"/>
        <v/>
      </c>
      <c r="CM53" s="53" t="str">
        <f t="shared" si="383"/>
        <v/>
      </c>
      <c r="CN53" s="53" t="str">
        <f t="shared" si="384"/>
        <v/>
      </c>
      <c r="CO53" s="124" t="str">
        <f t="shared" si="385"/>
        <v/>
      </c>
      <c r="CP53" s="52" t="str">
        <f t="shared" si="386"/>
        <v/>
      </c>
      <c r="CQ53" s="53" t="str">
        <f t="shared" si="387"/>
        <v/>
      </c>
      <c r="CR53" s="53" t="str">
        <f t="shared" si="388"/>
        <v/>
      </c>
      <c r="CS53" s="53" t="str">
        <f t="shared" si="389"/>
        <v/>
      </c>
      <c r="CT53" s="54" t="str">
        <f t="shared" si="390"/>
        <v/>
      </c>
      <c r="CU53" s="52" t="str">
        <f t="shared" si="391"/>
        <v/>
      </c>
      <c r="CV53" s="53" t="str">
        <f t="shared" si="392"/>
        <v/>
      </c>
      <c r="CW53" s="53" t="str">
        <f t="shared" si="393"/>
        <v/>
      </c>
      <c r="CX53" s="53" t="str">
        <f t="shared" si="601"/>
        <v/>
      </c>
      <c r="CY53" s="54" t="str">
        <f t="shared" si="395"/>
        <v/>
      </c>
      <c r="CZ53" s="52" t="str">
        <f t="shared" si="396"/>
        <v/>
      </c>
      <c r="DA53" s="53" t="str">
        <f t="shared" si="397"/>
        <v/>
      </c>
      <c r="DB53" s="53" t="str">
        <f t="shared" si="398"/>
        <v/>
      </c>
      <c r="DC53" s="53" t="str">
        <f t="shared" si="399"/>
        <v/>
      </c>
      <c r="DD53" s="54" t="str">
        <f t="shared" si="400"/>
        <v/>
      </c>
      <c r="DE53" s="52" t="str">
        <f t="shared" si="401"/>
        <v/>
      </c>
      <c r="DF53" s="53" t="str">
        <f t="shared" si="402"/>
        <v/>
      </c>
      <c r="DG53" s="53" t="str">
        <f t="shared" si="403"/>
        <v/>
      </c>
      <c r="DH53" s="53" t="str">
        <f t="shared" si="300"/>
        <v/>
      </c>
      <c r="DI53" s="54" t="str">
        <f t="shared" si="404"/>
        <v/>
      </c>
      <c r="DJ53" s="165">
        <f t="shared" si="405"/>
        <v>11</v>
      </c>
      <c r="DK53" s="53" t="str">
        <f t="shared" si="406"/>
        <v/>
      </c>
      <c r="DL53" s="181" t="str">
        <f t="shared" si="407"/>
        <v/>
      </c>
      <c r="DM53" s="159">
        <f t="shared" si="408"/>
        <v>0</v>
      </c>
      <c r="DN53" s="127" t="str">
        <f t="shared" si="409"/>
        <v/>
      </c>
      <c r="DO53" s="130"/>
      <c r="DP53" s="55" t="str">
        <f t="shared" si="410"/>
        <v/>
      </c>
      <c r="DQ53" s="53" t="str">
        <f t="shared" si="411"/>
        <v/>
      </c>
      <c r="DR53" s="53" t="str">
        <f t="shared" si="412"/>
        <v/>
      </c>
      <c r="DS53" s="53" t="str">
        <f t="shared" si="413"/>
        <v/>
      </c>
      <c r="DT53" s="124" t="str">
        <f t="shared" si="414"/>
        <v/>
      </c>
      <c r="DU53" s="52" t="str">
        <f t="shared" si="415"/>
        <v/>
      </c>
      <c r="DV53" s="53" t="str">
        <f t="shared" si="416"/>
        <v/>
      </c>
      <c r="DW53" s="53" t="str">
        <f t="shared" si="417"/>
        <v/>
      </c>
      <c r="DX53" s="53" t="str">
        <f t="shared" si="418"/>
        <v/>
      </c>
      <c r="DY53" s="124" t="str">
        <f t="shared" si="419"/>
        <v/>
      </c>
      <c r="DZ53" s="52" t="str">
        <f t="shared" si="420"/>
        <v/>
      </c>
      <c r="EA53" s="53" t="str">
        <f t="shared" si="421"/>
        <v/>
      </c>
      <c r="EB53" s="53" t="str">
        <f t="shared" si="422"/>
        <v/>
      </c>
      <c r="EC53" s="53" t="str">
        <f t="shared" si="423"/>
        <v/>
      </c>
      <c r="ED53" s="57" t="str">
        <f t="shared" si="424"/>
        <v/>
      </c>
      <c r="EE53" s="52" t="str">
        <f t="shared" si="425"/>
        <v/>
      </c>
      <c r="EF53" s="53" t="str">
        <f t="shared" si="426"/>
        <v/>
      </c>
      <c r="EG53" s="53" t="str">
        <f t="shared" si="427"/>
        <v/>
      </c>
      <c r="EH53" s="53" t="str">
        <f t="shared" si="428"/>
        <v/>
      </c>
      <c r="EI53" s="57" t="str">
        <f t="shared" si="429"/>
        <v/>
      </c>
      <c r="EJ53" s="52" t="str">
        <f t="shared" si="430"/>
        <v/>
      </c>
      <c r="EK53" s="53" t="str">
        <f t="shared" si="431"/>
        <v/>
      </c>
      <c r="EL53" s="53" t="str">
        <f t="shared" si="432"/>
        <v/>
      </c>
      <c r="EM53" s="53" t="str">
        <f t="shared" si="433"/>
        <v/>
      </c>
      <c r="EN53" s="57" t="str">
        <f t="shared" si="434"/>
        <v/>
      </c>
      <c r="EO53" s="52" t="str">
        <f t="shared" si="435"/>
        <v/>
      </c>
      <c r="EP53" s="53" t="str">
        <f t="shared" si="436"/>
        <v/>
      </c>
      <c r="EQ53" s="53" t="str">
        <f t="shared" si="437"/>
        <v/>
      </c>
      <c r="ER53" s="53" t="str">
        <f t="shared" si="438"/>
        <v/>
      </c>
      <c r="ES53" s="54" t="str">
        <f t="shared" si="439"/>
        <v/>
      </c>
      <c r="ET53" s="165">
        <f t="shared" si="440"/>
        <v>13</v>
      </c>
      <c r="EU53" s="53" t="str">
        <f t="shared" si="441"/>
        <v/>
      </c>
      <c r="EV53" s="181" t="str">
        <f t="shared" si="442"/>
        <v/>
      </c>
      <c r="EW53" s="159">
        <f t="shared" si="443"/>
        <v>0</v>
      </c>
      <c r="EX53" s="127" t="str">
        <f t="shared" si="444"/>
        <v/>
      </c>
      <c r="EY53" s="130"/>
      <c r="EZ53" s="55" t="str">
        <f t="shared" si="445"/>
        <v/>
      </c>
      <c r="FA53" s="53" t="str">
        <f t="shared" si="446"/>
        <v/>
      </c>
      <c r="FB53" s="53" t="str">
        <f t="shared" si="447"/>
        <v/>
      </c>
      <c r="FC53" s="53" t="str">
        <f t="shared" si="448"/>
        <v/>
      </c>
      <c r="FD53" s="124" t="str">
        <f t="shared" si="449"/>
        <v/>
      </c>
      <c r="FE53" s="52" t="str">
        <f t="shared" si="450"/>
        <v/>
      </c>
      <c r="FF53" s="53" t="str">
        <f t="shared" si="451"/>
        <v/>
      </c>
      <c r="FG53" s="53" t="str">
        <f t="shared" si="452"/>
        <v/>
      </c>
      <c r="FH53" s="53" t="str">
        <f t="shared" si="453"/>
        <v/>
      </c>
      <c r="FI53" s="124" t="str">
        <f t="shared" si="454"/>
        <v/>
      </c>
      <c r="FJ53" s="52" t="str">
        <f t="shared" si="455"/>
        <v/>
      </c>
      <c r="FK53" s="53" t="str">
        <f t="shared" si="456"/>
        <v/>
      </c>
      <c r="FL53" s="53" t="str">
        <f t="shared" si="457"/>
        <v/>
      </c>
      <c r="FM53" s="53" t="str">
        <f t="shared" si="602"/>
        <v/>
      </c>
      <c r="FN53" s="57" t="str">
        <f t="shared" si="459"/>
        <v/>
      </c>
      <c r="FO53" s="52" t="str">
        <f t="shared" si="460"/>
        <v/>
      </c>
      <c r="FP53" s="53" t="str">
        <f t="shared" si="461"/>
        <v/>
      </c>
      <c r="FQ53" s="53" t="str">
        <f t="shared" si="462"/>
        <v/>
      </c>
      <c r="FR53" s="53" t="str">
        <f t="shared" si="463"/>
        <v/>
      </c>
      <c r="FS53" s="57" t="str">
        <f t="shared" si="464"/>
        <v/>
      </c>
      <c r="FT53" s="52" t="str">
        <f t="shared" si="465"/>
        <v/>
      </c>
      <c r="FU53" s="53" t="str">
        <f t="shared" si="466"/>
        <v/>
      </c>
      <c r="FV53" s="53" t="str">
        <f t="shared" si="467"/>
        <v/>
      </c>
      <c r="FW53" s="53" t="str">
        <f t="shared" si="468"/>
        <v/>
      </c>
      <c r="FX53" s="57" t="str">
        <f t="shared" si="469"/>
        <v/>
      </c>
      <c r="FY53" s="52" t="str">
        <f t="shared" si="470"/>
        <v/>
      </c>
      <c r="FZ53" s="53" t="str">
        <f t="shared" si="471"/>
        <v/>
      </c>
      <c r="GA53" s="53" t="str">
        <f t="shared" si="472"/>
        <v/>
      </c>
      <c r="GB53" s="53" t="str">
        <f t="shared" si="473"/>
        <v/>
      </c>
      <c r="GC53" s="57" t="str">
        <f t="shared" si="474"/>
        <v/>
      </c>
      <c r="GD53" s="165">
        <f t="shared" si="475"/>
        <v>12</v>
      </c>
      <c r="GE53" s="53" t="str">
        <f t="shared" si="476"/>
        <v/>
      </c>
      <c r="GF53" s="181" t="str">
        <f t="shared" si="477"/>
        <v/>
      </c>
      <c r="GG53" s="159">
        <f t="shared" si="478"/>
        <v>0</v>
      </c>
      <c r="GH53" s="127" t="str">
        <f t="shared" si="479"/>
        <v/>
      </c>
      <c r="GI53" s="130"/>
      <c r="GJ53" s="55" t="str">
        <f t="shared" si="480"/>
        <v/>
      </c>
      <c r="GK53" s="53" t="str">
        <f t="shared" si="481"/>
        <v/>
      </c>
      <c r="GL53" s="53" t="str">
        <f t="shared" si="482"/>
        <v/>
      </c>
      <c r="GM53" s="53" t="str">
        <f t="shared" si="483"/>
        <v/>
      </c>
      <c r="GN53" s="124" t="str">
        <f t="shared" si="484"/>
        <v/>
      </c>
      <c r="GO53" s="52" t="str">
        <f t="shared" si="485"/>
        <v/>
      </c>
      <c r="GP53" s="53" t="str">
        <f t="shared" si="486"/>
        <v/>
      </c>
      <c r="GQ53" s="53" t="str">
        <f t="shared" si="487"/>
        <v/>
      </c>
      <c r="GR53" s="53" t="str">
        <f t="shared" si="488"/>
        <v/>
      </c>
      <c r="GS53" s="124" t="str">
        <f t="shared" si="489"/>
        <v/>
      </c>
      <c r="GT53" s="52" t="str">
        <f t="shared" si="490"/>
        <v/>
      </c>
      <c r="GU53" s="53" t="str">
        <f t="shared" si="491"/>
        <v/>
      </c>
      <c r="GV53" s="53" t="str">
        <f t="shared" si="492"/>
        <v/>
      </c>
      <c r="GW53" s="53" t="str">
        <f t="shared" si="603"/>
        <v/>
      </c>
      <c r="GX53" s="54" t="str">
        <f t="shared" si="494"/>
        <v/>
      </c>
      <c r="GY53" s="52" t="str">
        <f t="shared" si="495"/>
        <v/>
      </c>
      <c r="GZ53" s="53" t="str">
        <f t="shared" si="496"/>
        <v/>
      </c>
      <c r="HA53" s="53" t="str">
        <f t="shared" si="497"/>
        <v/>
      </c>
      <c r="HB53" s="53" t="str">
        <f t="shared" si="498"/>
        <v/>
      </c>
      <c r="HC53" s="54" t="str">
        <f t="shared" si="499"/>
        <v/>
      </c>
      <c r="HD53" s="52" t="str">
        <f t="shared" si="500"/>
        <v/>
      </c>
      <c r="HE53" s="53" t="str">
        <f t="shared" si="501"/>
        <v/>
      </c>
      <c r="HF53" s="53" t="str">
        <f t="shared" si="502"/>
        <v/>
      </c>
      <c r="HG53" s="53" t="str">
        <f t="shared" si="503"/>
        <v/>
      </c>
      <c r="HH53" s="54" t="str">
        <f t="shared" si="504"/>
        <v/>
      </c>
      <c r="HI53" s="52" t="str">
        <f t="shared" si="505"/>
        <v/>
      </c>
      <c r="HJ53" s="53" t="str">
        <f t="shared" si="506"/>
        <v/>
      </c>
      <c r="HK53" s="53" t="str">
        <f t="shared" si="507"/>
        <v/>
      </c>
      <c r="HL53" s="53" t="str">
        <f t="shared" si="508"/>
        <v/>
      </c>
      <c r="HM53" s="54" t="str">
        <f t="shared" si="509"/>
        <v/>
      </c>
      <c r="HN53" s="165">
        <f t="shared" si="510"/>
        <v>9</v>
      </c>
      <c r="HO53" s="53" t="str">
        <f t="shared" si="511"/>
        <v/>
      </c>
      <c r="HP53" s="181" t="str">
        <f t="shared" si="512"/>
        <v/>
      </c>
      <c r="HQ53" s="159">
        <f t="shared" si="513"/>
        <v>0</v>
      </c>
      <c r="HR53" s="127" t="str">
        <f t="shared" si="514"/>
        <v/>
      </c>
      <c r="HS53" s="130">
        <v>162</v>
      </c>
      <c r="HT53" s="55" t="str">
        <f t="shared" si="515"/>
        <v/>
      </c>
      <c r="HU53" s="53" t="str">
        <f t="shared" si="516"/>
        <v/>
      </c>
      <c r="HV53" s="53" t="str">
        <f t="shared" si="517"/>
        <v/>
      </c>
      <c r="HW53" s="53" t="str">
        <f t="shared" si="518"/>
        <v/>
      </c>
      <c r="HX53" s="124" t="str">
        <f t="shared" si="519"/>
        <v/>
      </c>
      <c r="HY53" s="52" t="str">
        <f t="shared" si="520"/>
        <v/>
      </c>
      <c r="HZ53" s="53" t="str">
        <f t="shared" si="521"/>
        <v/>
      </c>
      <c r="IA53" s="53" t="str">
        <f t="shared" si="522"/>
        <v/>
      </c>
      <c r="IB53" s="53" t="str">
        <f t="shared" si="523"/>
        <v/>
      </c>
      <c r="IC53" s="124" t="str">
        <f t="shared" si="524"/>
        <v/>
      </c>
      <c r="ID53" s="52">
        <f t="shared" si="525"/>
        <v>162</v>
      </c>
      <c r="IE53" s="53">
        <f t="shared" si="526"/>
        <v>12</v>
      </c>
      <c r="IF53" s="53" t="str">
        <f t="shared" si="527"/>
        <v/>
      </c>
      <c r="IG53" s="53">
        <f t="shared" si="528"/>
        <v>14</v>
      </c>
      <c r="IH53" s="54">
        <f t="shared" si="529"/>
        <v>14</v>
      </c>
      <c r="II53" s="52" t="str">
        <f t="shared" si="530"/>
        <v/>
      </c>
      <c r="IJ53" s="53" t="str">
        <f t="shared" si="531"/>
        <v/>
      </c>
      <c r="IK53" s="53" t="str">
        <f t="shared" si="532"/>
        <v/>
      </c>
      <c r="IL53" s="53" t="str">
        <f t="shared" si="533"/>
        <v/>
      </c>
      <c r="IM53" s="54" t="str">
        <f t="shared" si="534"/>
        <v/>
      </c>
      <c r="IN53" s="52" t="str">
        <f t="shared" si="535"/>
        <v/>
      </c>
      <c r="IO53" s="53" t="str">
        <f t="shared" si="536"/>
        <v/>
      </c>
      <c r="IP53" s="53" t="str">
        <f t="shared" si="537"/>
        <v/>
      </c>
      <c r="IQ53" s="53" t="str">
        <f t="shared" si="538"/>
        <v/>
      </c>
      <c r="IR53" s="54" t="str">
        <f t="shared" si="539"/>
        <v/>
      </c>
      <c r="IS53" s="52" t="str">
        <f t="shared" si="540"/>
        <v/>
      </c>
      <c r="IT53" s="53" t="str">
        <f t="shared" si="541"/>
        <v/>
      </c>
      <c r="IU53" s="53" t="str">
        <f>IF($G53="6",IF(IF(IT53&lt;&gt;"",IF(MAX(COUNTIF($IT$6:$IT$117,$IT$6:$IT$117))&gt;1,"x",""),"")&lt;&gt;"",IT53+1,""),IF(IS53=0,"",IF(IF(IT53&lt;&gt;"",IF(MAX(COUNTIF(IT$6:$IT$117,$IT$6:$IT$117))&gt;1,"x",""),"")&lt;&gt;"",IT53+1,"")))</f>
        <v/>
      </c>
      <c r="IV53" s="53" t="str">
        <f t="shared" si="542"/>
        <v/>
      </c>
      <c r="IW53" s="54" t="str">
        <f t="shared" si="543"/>
        <v/>
      </c>
      <c r="IX53" s="165">
        <f t="shared" si="544"/>
        <v>13</v>
      </c>
      <c r="IY53" s="53" t="str">
        <f t="shared" si="545"/>
        <v>12</v>
      </c>
      <c r="IZ53" s="181">
        <f t="shared" si="546"/>
        <v>10</v>
      </c>
      <c r="JA53" s="159">
        <f t="shared" si="547"/>
        <v>14</v>
      </c>
      <c r="JB53" s="127">
        <f t="shared" si="548"/>
        <v>24</v>
      </c>
      <c r="JC53" s="130">
        <v>68</v>
      </c>
      <c r="JD53" s="55" t="str">
        <f t="shared" si="549"/>
        <v/>
      </c>
      <c r="JE53" s="53" t="str">
        <f t="shared" si="550"/>
        <v/>
      </c>
      <c r="JF53" s="53" t="str">
        <f t="shared" si="551"/>
        <v/>
      </c>
      <c r="JG53" s="53" t="str">
        <f t="shared" si="552"/>
        <v/>
      </c>
      <c r="JH53" s="124" t="str">
        <f t="shared" si="553"/>
        <v/>
      </c>
      <c r="JI53" s="52" t="str">
        <f t="shared" si="554"/>
        <v/>
      </c>
      <c r="JJ53" s="53" t="str">
        <f t="shared" si="555"/>
        <v/>
      </c>
      <c r="JK53" s="53" t="str">
        <f t="shared" si="556"/>
        <v/>
      </c>
      <c r="JL53" s="53" t="str">
        <f t="shared" si="557"/>
        <v/>
      </c>
      <c r="JM53" s="124" t="str">
        <f t="shared" si="558"/>
        <v/>
      </c>
      <c r="JN53" s="52">
        <f t="shared" si="559"/>
        <v>68</v>
      </c>
      <c r="JO53" s="53">
        <f t="shared" si="560"/>
        <v>10</v>
      </c>
      <c r="JP53" s="53" t="str">
        <f t="shared" si="561"/>
        <v/>
      </c>
      <c r="JQ53" s="53">
        <f t="shared" si="301"/>
        <v>0</v>
      </c>
      <c r="JR53" s="54">
        <f t="shared" si="562"/>
        <v>0</v>
      </c>
      <c r="JS53" s="52" t="str">
        <f t="shared" si="563"/>
        <v/>
      </c>
      <c r="JT53" s="53" t="str">
        <f t="shared" si="564"/>
        <v/>
      </c>
      <c r="JU53" s="53" t="str">
        <f t="shared" si="565"/>
        <v/>
      </c>
      <c r="JV53" s="53" t="str">
        <f t="shared" si="566"/>
        <v/>
      </c>
      <c r="JW53" s="54" t="str">
        <f t="shared" si="567"/>
        <v/>
      </c>
      <c r="JX53" s="52" t="str">
        <f t="shared" si="568"/>
        <v/>
      </c>
      <c r="JY53" s="53" t="str">
        <f t="shared" si="569"/>
        <v/>
      </c>
      <c r="JZ53" s="53" t="str">
        <f t="shared" si="570"/>
        <v/>
      </c>
      <c r="KA53" s="53" t="str">
        <f t="shared" si="571"/>
        <v/>
      </c>
      <c r="KB53" s="54" t="str">
        <f t="shared" si="572"/>
        <v/>
      </c>
      <c r="KC53" s="52" t="str">
        <f t="shared" si="573"/>
        <v/>
      </c>
      <c r="KD53" s="53" t="str">
        <f t="shared" si="574"/>
        <v/>
      </c>
      <c r="KE53" s="53" t="str">
        <f t="shared" si="575"/>
        <v/>
      </c>
      <c r="KF53" s="53" t="str">
        <f t="shared" si="576"/>
        <v/>
      </c>
      <c r="KG53" s="54" t="str">
        <f t="shared" si="577"/>
        <v/>
      </c>
      <c r="KH53" s="165">
        <f t="shared" si="578"/>
        <v>10</v>
      </c>
      <c r="KI53" s="53" t="str">
        <f t="shared" si="579"/>
        <v>10</v>
      </c>
      <c r="KJ53" s="181">
        <f t="shared" si="580"/>
        <v>10</v>
      </c>
      <c r="KK53" s="159">
        <f t="shared" si="581"/>
        <v>0</v>
      </c>
      <c r="KL53" s="332">
        <f t="shared" si="582"/>
        <v>10</v>
      </c>
      <c r="KM53" s="86"/>
      <c r="KN53" s="60">
        <f t="shared" si="583"/>
        <v>0</v>
      </c>
      <c r="KO53" s="60">
        <f t="shared" si="584"/>
        <v>24</v>
      </c>
      <c r="KP53" s="201"/>
      <c r="KQ53" s="61">
        <f t="shared" si="297"/>
        <v>24</v>
      </c>
      <c r="KR53" s="61" t="str">
        <f t="shared" si="585"/>
        <v/>
      </c>
      <c r="KS53" s="61" t="str">
        <f t="shared" si="586"/>
        <v/>
      </c>
      <c r="KT53" s="61">
        <f t="shared" si="587"/>
        <v>24</v>
      </c>
      <c r="KU53" s="61" t="str">
        <f t="shared" si="588"/>
        <v/>
      </c>
      <c r="KV53" s="61" t="str">
        <f t="shared" si="589"/>
        <v/>
      </c>
      <c r="KW53" s="61" t="str">
        <f t="shared" si="590"/>
        <v/>
      </c>
      <c r="KX53" s="62">
        <f t="shared" si="591"/>
        <v>17</v>
      </c>
      <c r="KY53" s="84"/>
      <c r="KZ53" s="59">
        <f t="shared" si="592"/>
        <v>0</v>
      </c>
      <c r="LA53" s="60">
        <f t="shared" si="593"/>
        <v>34</v>
      </c>
      <c r="LB53" s="201"/>
      <c r="LC53" s="61">
        <f t="shared" si="594"/>
        <v>34</v>
      </c>
      <c r="LD53" s="61">
        <f t="shared" si="595"/>
        <v>34</v>
      </c>
      <c r="LE53" s="61" t="str">
        <f t="shared" si="596"/>
        <v/>
      </c>
      <c r="LF53" s="61" t="str">
        <f t="shared" si="597"/>
        <v/>
      </c>
      <c r="LG53" s="148">
        <f t="shared" si="598"/>
        <v>14</v>
      </c>
      <c r="LH53" s="87"/>
      <c r="LI53" s="185">
        <f t="shared" si="600"/>
        <v>2</v>
      </c>
      <c r="LJ53" s="87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</row>
    <row r="54" spans="1:381" s="1" customFormat="1" ht="15" x14ac:dyDescent="0.2">
      <c r="A54" s="35"/>
      <c r="B54" s="45">
        <v>49</v>
      </c>
      <c r="C54" s="63" t="s">
        <v>77</v>
      </c>
      <c r="D54" s="47" t="s">
        <v>137</v>
      </c>
      <c r="E54" s="161">
        <v>9728</v>
      </c>
      <c r="F54" s="161">
        <v>304</v>
      </c>
      <c r="G54" s="49" t="s">
        <v>98</v>
      </c>
      <c r="H54" s="50" t="str">
        <f t="shared" si="304"/>
        <v>Modified</v>
      </c>
      <c r="I54" s="186">
        <f t="shared" si="305"/>
        <v>32</v>
      </c>
      <c r="J54" s="51" t="str">
        <f t="shared" si="306"/>
        <v/>
      </c>
      <c r="K54" s="119"/>
      <c r="L54" s="52" t="str">
        <f t="shared" si="307"/>
        <v/>
      </c>
      <c r="M54" s="53" t="str">
        <f t="shared" si="308"/>
        <v/>
      </c>
      <c r="N54" s="53" t="str">
        <f t="shared" si="309"/>
        <v/>
      </c>
      <c r="O54" s="53" t="str">
        <f t="shared" si="310"/>
        <v/>
      </c>
      <c r="P54" s="127" t="str">
        <f t="shared" si="311"/>
        <v/>
      </c>
      <c r="Q54" s="52" t="str">
        <f t="shared" si="312"/>
        <v/>
      </c>
      <c r="R54" s="53" t="str">
        <f t="shared" si="313"/>
        <v/>
      </c>
      <c r="S54" s="53" t="str">
        <f t="shared" si="314"/>
        <v/>
      </c>
      <c r="T54" s="53" t="str">
        <f t="shared" si="315"/>
        <v/>
      </c>
      <c r="U54" s="127" t="str">
        <f t="shared" si="316"/>
        <v/>
      </c>
      <c r="V54" s="52" t="str">
        <f t="shared" si="317"/>
        <v/>
      </c>
      <c r="W54" s="53" t="str">
        <f t="shared" si="318"/>
        <v/>
      </c>
      <c r="X54" s="53" t="str">
        <f t="shared" si="319"/>
        <v/>
      </c>
      <c r="Y54" s="53" t="str">
        <f t="shared" si="320"/>
        <v/>
      </c>
      <c r="Z54" s="127" t="str">
        <f t="shared" si="321"/>
        <v/>
      </c>
      <c r="AA54" s="52" t="str">
        <f t="shared" si="322"/>
        <v/>
      </c>
      <c r="AB54" s="53" t="str">
        <f t="shared" si="323"/>
        <v/>
      </c>
      <c r="AC54" s="53" t="str">
        <f t="shared" si="324"/>
        <v/>
      </c>
      <c r="AD54" s="53" t="str">
        <f t="shared" si="325"/>
        <v/>
      </c>
      <c r="AE54" s="127" t="str">
        <f t="shared" si="326"/>
        <v/>
      </c>
      <c r="AF54" s="52" t="str">
        <f t="shared" si="327"/>
        <v/>
      </c>
      <c r="AG54" s="53" t="str">
        <f t="shared" si="328"/>
        <v/>
      </c>
      <c r="AH54" s="53" t="str">
        <f t="shared" si="329"/>
        <v/>
      </c>
      <c r="AI54" s="53" t="str">
        <f t="shared" si="330"/>
        <v/>
      </c>
      <c r="AJ54" s="127" t="str">
        <f t="shared" si="331"/>
        <v/>
      </c>
      <c r="AK54" s="52" t="str">
        <f t="shared" si="332"/>
        <v/>
      </c>
      <c r="AL54" s="53" t="str">
        <f t="shared" si="333"/>
        <v/>
      </c>
      <c r="AM54" s="53" t="str">
        <f t="shared" si="334"/>
        <v/>
      </c>
      <c r="AN54" s="150" t="str">
        <f t="shared" si="335"/>
        <v/>
      </c>
      <c r="AO54" s="127" t="str">
        <f t="shared" si="336"/>
        <v/>
      </c>
      <c r="AP54" s="191">
        <f t="shared" si="337"/>
        <v>10</v>
      </c>
      <c r="AQ54" s="53" t="str">
        <f t="shared" si="338"/>
        <v/>
      </c>
      <c r="AR54" s="181" t="str">
        <f t="shared" si="339"/>
        <v/>
      </c>
      <c r="AS54" s="159">
        <f t="shared" si="340"/>
        <v>0</v>
      </c>
      <c r="AT54" s="127" t="str">
        <f t="shared" si="341"/>
        <v/>
      </c>
      <c r="AU54" s="130"/>
      <c r="AV54" s="55" t="str">
        <f t="shared" si="342"/>
        <v/>
      </c>
      <c r="AW54" s="53" t="str">
        <f t="shared" si="343"/>
        <v/>
      </c>
      <c r="AX54" s="53" t="str">
        <f t="shared" si="344"/>
        <v/>
      </c>
      <c r="AY54" s="53" t="str">
        <f t="shared" si="345"/>
        <v/>
      </c>
      <c r="AZ54" s="124" t="str">
        <f t="shared" si="346"/>
        <v/>
      </c>
      <c r="BA54" s="52" t="str">
        <f t="shared" si="347"/>
        <v/>
      </c>
      <c r="BB54" s="53" t="str">
        <f t="shared" si="348"/>
        <v/>
      </c>
      <c r="BC54" s="53" t="str">
        <f t="shared" si="349"/>
        <v/>
      </c>
      <c r="BD54" s="53" t="str">
        <f t="shared" si="350"/>
        <v/>
      </c>
      <c r="BE54" s="124" t="str">
        <f t="shared" si="351"/>
        <v/>
      </c>
      <c r="BF54" s="52" t="str">
        <f t="shared" si="352"/>
        <v/>
      </c>
      <c r="BG54" s="53" t="str">
        <f t="shared" si="353"/>
        <v/>
      </c>
      <c r="BH54" s="53" t="str">
        <f t="shared" si="354"/>
        <v/>
      </c>
      <c r="BI54" s="53" t="str">
        <f t="shared" si="355"/>
        <v/>
      </c>
      <c r="BJ54" s="54" t="str">
        <f t="shared" si="356"/>
        <v/>
      </c>
      <c r="BK54" s="52" t="str">
        <f t="shared" si="357"/>
        <v/>
      </c>
      <c r="BL54" s="53" t="str">
        <f t="shared" si="358"/>
        <v/>
      </c>
      <c r="BM54" s="53" t="str">
        <f t="shared" si="359"/>
        <v/>
      </c>
      <c r="BN54" s="53" t="str">
        <f t="shared" si="360"/>
        <v/>
      </c>
      <c r="BO54" s="54" t="str">
        <f t="shared" si="361"/>
        <v/>
      </c>
      <c r="BP54" s="52" t="str">
        <f t="shared" si="362"/>
        <v/>
      </c>
      <c r="BQ54" s="53" t="str">
        <f t="shared" si="363"/>
        <v/>
      </c>
      <c r="BR54" s="53" t="str">
        <f t="shared" si="364"/>
        <v/>
      </c>
      <c r="BS54" s="53" t="str">
        <f t="shared" si="365"/>
        <v/>
      </c>
      <c r="BT54" s="54" t="str">
        <f t="shared" si="366"/>
        <v/>
      </c>
      <c r="BU54" s="52" t="str">
        <f t="shared" si="367"/>
        <v/>
      </c>
      <c r="BV54" s="53" t="str">
        <f t="shared" si="368"/>
        <v/>
      </c>
      <c r="BW54" s="53" t="str">
        <f t="shared" si="369"/>
        <v/>
      </c>
      <c r="BX54" s="53" t="str">
        <f t="shared" si="370"/>
        <v/>
      </c>
      <c r="BY54" s="54" t="str">
        <f t="shared" si="371"/>
        <v/>
      </c>
      <c r="BZ54" s="165"/>
      <c r="CA54" s="53" t="str">
        <f t="shared" si="372"/>
        <v/>
      </c>
      <c r="CB54" s="181" t="str">
        <f t="shared" si="373"/>
        <v/>
      </c>
      <c r="CC54" s="127">
        <f t="shared" si="374"/>
        <v>0</v>
      </c>
      <c r="CD54" s="127" t="str">
        <f t="shared" si="375"/>
        <v/>
      </c>
      <c r="CE54" s="130"/>
      <c r="CF54" s="55" t="str">
        <f t="shared" si="376"/>
        <v/>
      </c>
      <c r="CG54" s="53" t="str">
        <f t="shared" si="377"/>
        <v/>
      </c>
      <c r="CH54" s="53" t="str">
        <f t="shared" si="378"/>
        <v/>
      </c>
      <c r="CI54" s="53" t="str">
        <f t="shared" si="379"/>
        <v/>
      </c>
      <c r="CJ54" s="124" t="str">
        <f t="shared" si="380"/>
        <v/>
      </c>
      <c r="CK54" s="52" t="str">
        <f t="shared" si="381"/>
        <v/>
      </c>
      <c r="CL54" s="53" t="str">
        <f t="shared" si="382"/>
        <v/>
      </c>
      <c r="CM54" s="53" t="str">
        <f t="shared" si="383"/>
        <v/>
      </c>
      <c r="CN54" s="53" t="str">
        <f t="shared" si="384"/>
        <v/>
      </c>
      <c r="CO54" s="124" t="str">
        <f t="shared" si="385"/>
        <v/>
      </c>
      <c r="CP54" s="52" t="str">
        <f t="shared" si="386"/>
        <v/>
      </c>
      <c r="CQ54" s="53" t="str">
        <f t="shared" si="387"/>
        <v/>
      </c>
      <c r="CR54" s="53" t="str">
        <f t="shared" si="388"/>
        <v/>
      </c>
      <c r="CS54" s="53" t="str">
        <f t="shared" si="389"/>
        <v/>
      </c>
      <c r="CT54" s="54" t="str">
        <f t="shared" si="390"/>
        <v/>
      </c>
      <c r="CU54" s="52" t="str">
        <f t="shared" si="391"/>
        <v/>
      </c>
      <c r="CV54" s="53" t="str">
        <f t="shared" si="392"/>
        <v/>
      </c>
      <c r="CW54" s="53" t="str">
        <f t="shared" si="393"/>
        <v/>
      </c>
      <c r="CX54" s="53" t="str">
        <f t="shared" si="601"/>
        <v/>
      </c>
      <c r="CY54" s="54" t="str">
        <f t="shared" si="395"/>
        <v/>
      </c>
      <c r="CZ54" s="52" t="str">
        <f t="shared" si="396"/>
        <v/>
      </c>
      <c r="DA54" s="53" t="str">
        <f t="shared" si="397"/>
        <v/>
      </c>
      <c r="DB54" s="53" t="str">
        <f t="shared" si="398"/>
        <v/>
      </c>
      <c r="DC54" s="53" t="str">
        <f t="shared" si="399"/>
        <v/>
      </c>
      <c r="DD54" s="54" t="str">
        <f t="shared" si="400"/>
        <v/>
      </c>
      <c r="DE54" s="52" t="str">
        <f t="shared" si="401"/>
        <v/>
      </c>
      <c r="DF54" s="53" t="str">
        <f t="shared" si="402"/>
        <v/>
      </c>
      <c r="DG54" s="53" t="str">
        <f t="shared" si="403"/>
        <v/>
      </c>
      <c r="DH54" s="53" t="str">
        <f>IF(DF54&lt;&gt;"",IF($G54="3",IF(AND(DF54&lt;=20,$AU54&gt;=$DE$120),HLOOKUP(DF54,Points_Table_Modified,IF($DJ54&gt;=6,8,$DJ54+2),FALSE),0),IF(AND(DF54&lt;=10,$AU54&gt;=$DE$120),HLOOKUP(DF54,Points_Table,IF($DJ54&gt;=6,8,$DJ54+2),FALSE),0)),"")</f>
        <v/>
      </c>
      <c r="DI54" s="54" t="str">
        <f t="shared" si="404"/>
        <v/>
      </c>
      <c r="DJ54" s="165">
        <f t="shared" si="405"/>
        <v>11</v>
      </c>
      <c r="DK54" s="53" t="str">
        <f t="shared" si="406"/>
        <v/>
      </c>
      <c r="DL54" s="181" t="str">
        <f t="shared" si="407"/>
        <v/>
      </c>
      <c r="DM54" s="159">
        <f t="shared" si="408"/>
        <v>0</v>
      </c>
      <c r="DN54" s="127" t="str">
        <f t="shared" si="409"/>
        <v/>
      </c>
      <c r="DO54" s="130"/>
      <c r="DP54" s="55" t="str">
        <f t="shared" si="410"/>
        <v/>
      </c>
      <c r="DQ54" s="53" t="str">
        <f t="shared" si="411"/>
        <v/>
      </c>
      <c r="DR54" s="53" t="str">
        <f t="shared" si="412"/>
        <v/>
      </c>
      <c r="DS54" s="53" t="str">
        <f t="shared" si="413"/>
        <v/>
      </c>
      <c r="DT54" s="124" t="str">
        <f t="shared" si="414"/>
        <v/>
      </c>
      <c r="DU54" s="52" t="str">
        <f t="shared" si="415"/>
        <v/>
      </c>
      <c r="DV54" s="53" t="str">
        <f t="shared" si="416"/>
        <v/>
      </c>
      <c r="DW54" s="53" t="str">
        <f t="shared" si="417"/>
        <v/>
      </c>
      <c r="DX54" s="53" t="str">
        <f t="shared" si="418"/>
        <v/>
      </c>
      <c r="DY54" s="124" t="str">
        <f t="shared" si="419"/>
        <v/>
      </c>
      <c r="DZ54" s="52" t="str">
        <f t="shared" si="420"/>
        <v/>
      </c>
      <c r="EA54" s="53" t="str">
        <f t="shared" si="421"/>
        <v/>
      </c>
      <c r="EB54" s="53" t="str">
        <f t="shared" si="422"/>
        <v/>
      </c>
      <c r="EC54" s="53" t="str">
        <f t="shared" si="423"/>
        <v/>
      </c>
      <c r="ED54" s="57" t="str">
        <f t="shared" si="424"/>
        <v/>
      </c>
      <c r="EE54" s="52" t="str">
        <f t="shared" si="425"/>
        <v/>
      </c>
      <c r="EF54" s="53" t="str">
        <f t="shared" si="426"/>
        <v/>
      </c>
      <c r="EG54" s="53" t="str">
        <f t="shared" si="427"/>
        <v/>
      </c>
      <c r="EH54" s="53" t="str">
        <f t="shared" si="428"/>
        <v/>
      </c>
      <c r="EI54" s="57" t="str">
        <f t="shared" si="429"/>
        <v/>
      </c>
      <c r="EJ54" s="52" t="str">
        <f t="shared" si="430"/>
        <v/>
      </c>
      <c r="EK54" s="53" t="str">
        <f t="shared" si="431"/>
        <v/>
      </c>
      <c r="EL54" s="53" t="str">
        <f t="shared" si="432"/>
        <v/>
      </c>
      <c r="EM54" s="53" t="str">
        <f t="shared" si="433"/>
        <v/>
      </c>
      <c r="EN54" s="57" t="str">
        <f t="shared" si="434"/>
        <v/>
      </c>
      <c r="EO54" s="52" t="str">
        <f t="shared" si="435"/>
        <v/>
      </c>
      <c r="EP54" s="53" t="str">
        <f t="shared" si="436"/>
        <v/>
      </c>
      <c r="EQ54" s="53" t="str">
        <f t="shared" si="437"/>
        <v/>
      </c>
      <c r="ER54" s="53" t="str">
        <f t="shared" si="438"/>
        <v/>
      </c>
      <c r="ES54" s="54" t="str">
        <f t="shared" si="439"/>
        <v/>
      </c>
      <c r="ET54" s="165">
        <f t="shared" si="440"/>
        <v>13</v>
      </c>
      <c r="EU54" s="53" t="str">
        <f t="shared" si="441"/>
        <v/>
      </c>
      <c r="EV54" s="181" t="str">
        <f t="shared" si="442"/>
        <v/>
      </c>
      <c r="EW54" s="159">
        <f t="shared" si="443"/>
        <v>0</v>
      </c>
      <c r="EX54" s="127" t="str">
        <f t="shared" si="444"/>
        <v/>
      </c>
      <c r="EY54" s="130"/>
      <c r="EZ54" s="55" t="str">
        <f t="shared" si="445"/>
        <v/>
      </c>
      <c r="FA54" s="53" t="str">
        <f t="shared" si="446"/>
        <v/>
      </c>
      <c r="FB54" s="53" t="str">
        <f t="shared" si="447"/>
        <v/>
      </c>
      <c r="FC54" s="53" t="str">
        <f t="shared" si="448"/>
        <v/>
      </c>
      <c r="FD54" s="124" t="str">
        <f t="shared" si="449"/>
        <v/>
      </c>
      <c r="FE54" s="52" t="str">
        <f t="shared" si="450"/>
        <v/>
      </c>
      <c r="FF54" s="53" t="str">
        <f t="shared" si="451"/>
        <v/>
      </c>
      <c r="FG54" s="53" t="str">
        <f t="shared" si="452"/>
        <v/>
      </c>
      <c r="FH54" s="53" t="str">
        <f t="shared" si="453"/>
        <v/>
      </c>
      <c r="FI54" s="124" t="str">
        <f t="shared" si="454"/>
        <v/>
      </c>
      <c r="FJ54" s="52" t="str">
        <f t="shared" si="455"/>
        <v/>
      </c>
      <c r="FK54" s="53" t="str">
        <f t="shared" si="456"/>
        <v/>
      </c>
      <c r="FL54" s="53" t="str">
        <f t="shared" si="457"/>
        <v/>
      </c>
      <c r="FM54" s="53" t="str">
        <f t="shared" si="602"/>
        <v/>
      </c>
      <c r="FN54" s="57" t="str">
        <f t="shared" si="459"/>
        <v/>
      </c>
      <c r="FO54" s="52" t="str">
        <f t="shared" si="460"/>
        <v/>
      </c>
      <c r="FP54" s="53" t="str">
        <f t="shared" si="461"/>
        <v/>
      </c>
      <c r="FQ54" s="53" t="str">
        <f t="shared" si="462"/>
        <v/>
      </c>
      <c r="FR54" s="53" t="str">
        <f t="shared" si="463"/>
        <v/>
      </c>
      <c r="FS54" s="57" t="str">
        <f t="shared" si="464"/>
        <v/>
      </c>
      <c r="FT54" s="52" t="str">
        <f t="shared" si="465"/>
        <v/>
      </c>
      <c r="FU54" s="53" t="str">
        <f t="shared" si="466"/>
        <v/>
      </c>
      <c r="FV54" s="53" t="str">
        <f t="shared" si="467"/>
        <v/>
      </c>
      <c r="FW54" s="53" t="str">
        <f t="shared" si="468"/>
        <v/>
      </c>
      <c r="FX54" s="57" t="str">
        <f t="shared" si="469"/>
        <v/>
      </c>
      <c r="FY54" s="52" t="str">
        <f t="shared" si="470"/>
        <v/>
      </c>
      <c r="FZ54" s="53" t="str">
        <f t="shared" si="471"/>
        <v/>
      </c>
      <c r="GA54" s="53" t="str">
        <f t="shared" si="472"/>
        <v/>
      </c>
      <c r="GB54" s="53" t="str">
        <f t="shared" si="473"/>
        <v/>
      </c>
      <c r="GC54" s="57" t="str">
        <f t="shared" si="474"/>
        <v/>
      </c>
      <c r="GD54" s="165">
        <f t="shared" si="475"/>
        <v>12</v>
      </c>
      <c r="GE54" s="53" t="str">
        <f t="shared" si="476"/>
        <v/>
      </c>
      <c r="GF54" s="181" t="str">
        <f t="shared" si="477"/>
        <v/>
      </c>
      <c r="GG54" s="159">
        <f t="shared" si="478"/>
        <v>0</v>
      </c>
      <c r="GH54" s="127" t="str">
        <f t="shared" si="479"/>
        <v/>
      </c>
      <c r="GI54" s="130">
        <v>75</v>
      </c>
      <c r="GJ54" s="55" t="str">
        <f t="shared" si="480"/>
        <v/>
      </c>
      <c r="GK54" s="53" t="str">
        <f t="shared" si="481"/>
        <v/>
      </c>
      <c r="GL54" s="53" t="str">
        <f t="shared" si="482"/>
        <v/>
      </c>
      <c r="GM54" s="53" t="str">
        <f t="shared" si="483"/>
        <v/>
      </c>
      <c r="GN54" s="124" t="str">
        <f t="shared" si="484"/>
        <v/>
      </c>
      <c r="GO54" s="52" t="str">
        <f t="shared" si="485"/>
        <v/>
      </c>
      <c r="GP54" s="53" t="str">
        <f t="shared" si="486"/>
        <v/>
      </c>
      <c r="GQ54" s="53" t="str">
        <f t="shared" si="487"/>
        <v/>
      </c>
      <c r="GR54" s="53" t="str">
        <f t="shared" si="488"/>
        <v/>
      </c>
      <c r="GS54" s="124" t="str">
        <f t="shared" si="489"/>
        <v/>
      </c>
      <c r="GT54" s="52">
        <f t="shared" si="490"/>
        <v>75</v>
      </c>
      <c r="GU54" s="53">
        <f t="shared" si="491"/>
        <v>8</v>
      </c>
      <c r="GV54" s="53" t="str">
        <f t="shared" si="492"/>
        <v/>
      </c>
      <c r="GW54" s="53">
        <f t="shared" si="603"/>
        <v>22</v>
      </c>
      <c r="GX54" s="54">
        <f t="shared" si="494"/>
        <v>22</v>
      </c>
      <c r="GY54" s="52" t="str">
        <f t="shared" si="495"/>
        <v/>
      </c>
      <c r="GZ54" s="53" t="str">
        <f t="shared" si="496"/>
        <v/>
      </c>
      <c r="HA54" s="53" t="str">
        <f t="shared" si="497"/>
        <v/>
      </c>
      <c r="HB54" s="53" t="str">
        <f t="shared" si="498"/>
        <v/>
      </c>
      <c r="HC54" s="54" t="str">
        <f t="shared" si="499"/>
        <v/>
      </c>
      <c r="HD54" s="52" t="str">
        <f t="shared" si="500"/>
        <v/>
      </c>
      <c r="HE54" s="53" t="str">
        <f t="shared" si="501"/>
        <v/>
      </c>
      <c r="HF54" s="53" t="str">
        <f t="shared" si="502"/>
        <v/>
      </c>
      <c r="HG54" s="53" t="str">
        <f t="shared" si="503"/>
        <v/>
      </c>
      <c r="HH54" s="54" t="str">
        <f t="shared" si="504"/>
        <v/>
      </c>
      <c r="HI54" s="52" t="str">
        <f t="shared" si="505"/>
        <v/>
      </c>
      <c r="HJ54" s="53" t="str">
        <f t="shared" si="506"/>
        <v/>
      </c>
      <c r="HK54" s="53" t="str">
        <f t="shared" si="507"/>
        <v/>
      </c>
      <c r="HL54" s="53" t="str">
        <f t="shared" si="508"/>
        <v/>
      </c>
      <c r="HM54" s="54" t="str">
        <f t="shared" si="509"/>
        <v/>
      </c>
      <c r="HN54" s="165">
        <f t="shared" si="510"/>
        <v>9</v>
      </c>
      <c r="HO54" s="53" t="str">
        <f t="shared" si="511"/>
        <v>8</v>
      </c>
      <c r="HP54" s="181">
        <f t="shared" si="512"/>
        <v>10</v>
      </c>
      <c r="HQ54" s="159">
        <f t="shared" si="513"/>
        <v>22</v>
      </c>
      <c r="HR54" s="127">
        <f t="shared" si="514"/>
        <v>32</v>
      </c>
      <c r="HS54" s="130"/>
      <c r="HT54" s="55" t="str">
        <f t="shared" si="515"/>
        <v/>
      </c>
      <c r="HU54" s="53" t="str">
        <f t="shared" si="516"/>
        <v/>
      </c>
      <c r="HV54" s="53" t="str">
        <f t="shared" si="517"/>
        <v/>
      </c>
      <c r="HW54" s="53" t="str">
        <f t="shared" si="518"/>
        <v/>
      </c>
      <c r="HX54" s="124" t="str">
        <f t="shared" si="519"/>
        <v/>
      </c>
      <c r="HY54" s="52" t="str">
        <f t="shared" si="520"/>
        <v/>
      </c>
      <c r="HZ54" s="53" t="str">
        <f t="shared" si="521"/>
        <v/>
      </c>
      <c r="IA54" s="53" t="str">
        <f t="shared" si="522"/>
        <v/>
      </c>
      <c r="IB54" s="53" t="str">
        <f t="shared" si="523"/>
        <v/>
      </c>
      <c r="IC54" s="124" t="str">
        <f t="shared" si="524"/>
        <v/>
      </c>
      <c r="ID54" s="52" t="str">
        <f t="shared" si="525"/>
        <v/>
      </c>
      <c r="IE54" s="53" t="str">
        <f t="shared" si="526"/>
        <v/>
      </c>
      <c r="IF54" s="53" t="str">
        <f t="shared" si="527"/>
        <v/>
      </c>
      <c r="IG54" s="53" t="str">
        <f t="shared" si="528"/>
        <v/>
      </c>
      <c r="IH54" s="54" t="str">
        <f t="shared" si="529"/>
        <v/>
      </c>
      <c r="II54" s="52" t="str">
        <f t="shared" si="530"/>
        <v/>
      </c>
      <c r="IJ54" s="53" t="str">
        <f t="shared" si="531"/>
        <v/>
      </c>
      <c r="IK54" s="53" t="str">
        <f t="shared" si="532"/>
        <v/>
      </c>
      <c r="IL54" s="53" t="str">
        <f t="shared" si="533"/>
        <v/>
      </c>
      <c r="IM54" s="54" t="str">
        <f t="shared" si="534"/>
        <v/>
      </c>
      <c r="IN54" s="52" t="str">
        <f t="shared" si="535"/>
        <v/>
      </c>
      <c r="IO54" s="53" t="str">
        <f t="shared" si="536"/>
        <v/>
      </c>
      <c r="IP54" s="53" t="str">
        <f t="shared" si="537"/>
        <v/>
      </c>
      <c r="IQ54" s="53" t="str">
        <f t="shared" si="538"/>
        <v/>
      </c>
      <c r="IR54" s="54" t="str">
        <f t="shared" si="539"/>
        <v/>
      </c>
      <c r="IS54" s="52" t="str">
        <f t="shared" si="540"/>
        <v/>
      </c>
      <c r="IT54" s="53" t="str">
        <f t="shared" si="541"/>
        <v/>
      </c>
      <c r="IU54" s="53" t="str">
        <f>IF($G54="6",IF(IF(IT54&lt;&gt;"",IF(MAX(COUNTIF($IT$6:$IT$117,$IT$6:$IT$117))&gt;1,"x",""),"")&lt;&gt;"",IT54+1,""),IF(IS54=0,"",IF(IF(IT54&lt;&gt;"",IF(MAX(COUNTIF(IT$6:$IT$117,$IT$6:$IT$117))&gt;1,"x",""),"")&lt;&gt;"",IT54+1,"")))</f>
        <v/>
      </c>
      <c r="IV54" s="53" t="str">
        <f t="shared" si="542"/>
        <v/>
      </c>
      <c r="IW54" s="54" t="str">
        <f t="shared" si="543"/>
        <v/>
      </c>
      <c r="IX54" s="165">
        <f t="shared" si="544"/>
        <v>13</v>
      </c>
      <c r="IY54" s="53" t="str">
        <f t="shared" si="545"/>
        <v/>
      </c>
      <c r="IZ54" s="181" t="str">
        <f t="shared" si="546"/>
        <v/>
      </c>
      <c r="JA54" s="159">
        <f t="shared" si="547"/>
        <v>0</v>
      </c>
      <c r="JB54" s="127" t="str">
        <f t="shared" si="548"/>
        <v/>
      </c>
      <c r="JC54" s="130"/>
      <c r="JD54" s="55" t="str">
        <f t="shared" si="549"/>
        <v/>
      </c>
      <c r="JE54" s="53" t="str">
        <f t="shared" si="550"/>
        <v/>
      </c>
      <c r="JF54" s="53" t="str">
        <f t="shared" si="551"/>
        <v/>
      </c>
      <c r="JG54" s="53" t="str">
        <f t="shared" si="552"/>
        <v/>
      </c>
      <c r="JH54" s="124" t="str">
        <f t="shared" si="553"/>
        <v/>
      </c>
      <c r="JI54" s="52" t="str">
        <f t="shared" si="554"/>
        <v/>
      </c>
      <c r="JJ54" s="53" t="str">
        <f t="shared" si="555"/>
        <v/>
      </c>
      <c r="JK54" s="53" t="str">
        <f t="shared" si="556"/>
        <v/>
      </c>
      <c r="JL54" s="53" t="str">
        <f t="shared" si="557"/>
        <v/>
      </c>
      <c r="JM54" s="124" t="str">
        <f t="shared" si="558"/>
        <v/>
      </c>
      <c r="JN54" s="52" t="str">
        <f t="shared" si="559"/>
        <v/>
      </c>
      <c r="JO54" s="53" t="str">
        <f t="shared" si="560"/>
        <v/>
      </c>
      <c r="JP54" s="53" t="str">
        <f t="shared" si="561"/>
        <v/>
      </c>
      <c r="JQ54" s="53" t="str">
        <f>IF(JO54&lt;&gt;"",IF($G54="3",IF(AND(JO54&lt;=20,HS54&gt;=$JN$120),HLOOKUP(JO54,Points_Table_Modified,IF(KH54&gt;=6,8,KH111),FALSE),0),IF(AND(JO54&lt;=10,HS54&gt;=$JN$120),HLOOKUP(JO54,Points_Table,IF(KH54&gt;=6,8,KH54+2),FALSE),0)),"")</f>
        <v/>
      </c>
      <c r="JR54" s="54" t="str">
        <f t="shared" si="562"/>
        <v/>
      </c>
      <c r="JS54" s="52" t="str">
        <f t="shared" si="563"/>
        <v/>
      </c>
      <c r="JT54" s="53" t="str">
        <f t="shared" si="564"/>
        <v/>
      </c>
      <c r="JU54" s="53" t="str">
        <f t="shared" si="565"/>
        <v/>
      </c>
      <c r="JV54" s="53" t="str">
        <f t="shared" si="566"/>
        <v/>
      </c>
      <c r="JW54" s="54" t="str">
        <f t="shared" si="567"/>
        <v/>
      </c>
      <c r="JX54" s="52" t="str">
        <f t="shared" si="568"/>
        <v/>
      </c>
      <c r="JY54" s="53" t="str">
        <f t="shared" si="569"/>
        <v/>
      </c>
      <c r="JZ54" s="53" t="str">
        <f t="shared" si="570"/>
        <v/>
      </c>
      <c r="KA54" s="53" t="str">
        <f t="shared" si="571"/>
        <v/>
      </c>
      <c r="KB54" s="54" t="str">
        <f t="shared" si="572"/>
        <v/>
      </c>
      <c r="KC54" s="52" t="str">
        <f t="shared" si="573"/>
        <v/>
      </c>
      <c r="KD54" s="53" t="str">
        <f t="shared" si="574"/>
        <v/>
      </c>
      <c r="KE54" s="53" t="str">
        <f t="shared" si="575"/>
        <v/>
      </c>
      <c r="KF54" s="53" t="str">
        <f t="shared" si="576"/>
        <v/>
      </c>
      <c r="KG54" s="54" t="str">
        <f t="shared" si="577"/>
        <v/>
      </c>
      <c r="KH54" s="165">
        <f t="shared" si="578"/>
        <v>10</v>
      </c>
      <c r="KI54" s="53" t="str">
        <f t="shared" si="579"/>
        <v/>
      </c>
      <c r="KJ54" s="181" t="str">
        <f t="shared" si="580"/>
        <v/>
      </c>
      <c r="KK54" s="159">
        <f t="shared" si="581"/>
        <v>0</v>
      </c>
      <c r="KL54" s="332" t="str">
        <f t="shared" si="582"/>
        <v/>
      </c>
      <c r="KM54" s="86"/>
      <c r="KN54" s="60">
        <f t="shared" si="583"/>
        <v>0</v>
      </c>
      <c r="KO54" s="60">
        <f t="shared" si="584"/>
        <v>32</v>
      </c>
      <c r="KP54" s="201"/>
      <c r="KQ54" s="61">
        <f t="shared" si="297"/>
        <v>32</v>
      </c>
      <c r="KR54" s="61" t="str">
        <f t="shared" si="585"/>
        <v/>
      </c>
      <c r="KS54" s="61" t="str">
        <f t="shared" si="586"/>
        <v/>
      </c>
      <c r="KT54" s="61">
        <f t="shared" si="587"/>
        <v>32</v>
      </c>
      <c r="KU54" s="61" t="str">
        <f t="shared" si="588"/>
        <v/>
      </c>
      <c r="KV54" s="61" t="str">
        <f t="shared" si="589"/>
        <v/>
      </c>
      <c r="KW54" s="61" t="str">
        <f t="shared" si="590"/>
        <v/>
      </c>
      <c r="KX54" s="62">
        <f t="shared" si="591"/>
        <v>15</v>
      </c>
      <c r="KY54" s="84"/>
      <c r="KZ54" s="59">
        <f t="shared" si="592"/>
        <v>0</v>
      </c>
      <c r="LA54" s="60">
        <f t="shared" si="593"/>
        <v>32</v>
      </c>
      <c r="LB54" s="201"/>
      <c r="LC54" s="61">
        <f t="shared" si="594"/>
        <v>32</v>
      </c>
      <c r="LD54" s="61">
        <f t="shared" si="595"/>
        <v>32</v>
      </c>
      <c r="LE54" s="61" t="str">
        <f t="shared" si="596"/>
        <v/>
      </c>
      <c r="LF54" s="61" t="str">
        <f t="shared" si="597"/>
        <v/>
      </c>
      <c r="LG54" s="148">
        <f t="shared" si="598"/>
        <v>16</v>
      </c>
      <c r="LH54" s="87"/>
      <c r="LI54" s="185">
        <f t="shared" si="600"/>
        <v>1</v>
      </c>
      <c r="LJ54" s="87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</row>
    <row r="55" spans="1:381" s="1" customFormat="1" ht="15" x14ac:dyDescent="0.2">
      <c r="A55" s="35"/>
      <c r="B55" s="45">
        <v>50</v>
      </c>
      <c r="C55" s="47" t="s">
        <v>200</v>
      </c>
      <c r="D55" s="47" t="s">
        <v>201</v>
      </c>
      <c r="E55" s="50">
        <v>100310</v>
      </c>
      <c r="F55" s="50">
        <v>345</v>
      </c>
      <c r="G55" s="49" t="s">
        <v>98</v>
      </c>
      <c r="H55" s="50" t="str">
        <f t="shared" si="304"/>
        <v>Modified</v>
      </c>
      <c r="I55" s="186">
        <f t="shared" si="305"/>
        <v>28</v>
      </c>
      <c r="J55" s="51" t="str">
        <f t="shared" si="306"/>
        <v/>
      </c>
      <c r="K55" s="119"/>
      <c r="L55" s="52" t="str">
        <f t="shared" si="307"/>
        <v/>
      </c>
      <c r="M55" s="53" t="str">
        <f t="shared" si="308"/>
        <v/>
      </c>
      <c r="N55" s="53" t="str">
        <f t="shared" si="309"/>
        <v/>
      </c>
      <c r="O55" s="53" t="str">
        <f t="shared" si="310"/>
        <v/>
      </c>
      <c r="P55" s="127" t="str">
        <f t="shared" si="311"/>
        <v/>
      </c>
      <c r="Q55" s="52" t="str">
        <f t="shared" si="312"/>
        <v/>
      </c>
      <c r="R55" s="53" t="str">
        <f t="shared" si="313"/>
        <v/>
      </c>
      <c r="S55" s="53" t="str">
        <f t="shared" si="314"/>
        <v/>
      </c>
      <c r="T55" s="53" t="str">
        <f t="shared" si="315"/>
        <v/>
      </c>
      <c r="U55" s="127" t="str">
        <f t="shared" si="316"/>
        <v/>
      </c>
      <c r="V55" s="52" t="str">
        <f t="shared" si="317"/>
        <v/>
      </c>
      <c r="W55" s="53" t="str">
        <f t="shared" si="318"/>
        <v/>
      </c>
      <c r="X55" s="53" t="str">
        <f t="shared" si="319"/>
        <v/>
      </c>
      <c r="Y55" s="53" t="str">
        <f t="shared" si="320"/>
        <v/>
      </c>
      <c r="Z55" s="127" t="str">
        <f t="shared" si="321"/>
        <v/>
      </c>
      <c r="AA55" s="52" t="str">
        <f t="shared" si="322"/>
        <v/>
      </c>
      <c r="AB55" s="53" t="str">
        <f t="shared" si="323"/>
        <v/>
      </c>
      <c r="AC55" s="53" t="str">
        <f t="shared" si="324"/>
        <v/>
      </c>
      <c r="AD55" s="53" t="str">
        <f t="shared" si="325"/>
        <v/>
      </c>
      <c r="AE55" s="127" t="str">
        <f t="shared" si="326"/>
        <v/>
      </c>
      <c r="AF55" s="52" t="str">
        <f t="shared" si="327"/>
        <v/>
      </c>
      <c r="AG55" s="53" t="str">
        <f t="shared" si="328"/>
        <v/>
      </c>
      <c r="AH55" s="53" t="str">
        <f t="shared" si="329"/>
        <v/>
      </c>
      <c r="AI55" s="53" t="str">
        <f t="shared" si="330"/>
        <v/>
      </c>
      <c r="AJ55" s="127" t="str">
        <f t="shared" si="331"/>
        <v/>
      </c>
      <c r="AK55" s="52" t="str">
        <f t="shared" si="332"/>
        <v/>
      </c>
      <c r="AL55" s="53" t="str">
        <f t="shared" si="333"/>
        <v/>
      </c>
      <c r="AM55" s="53" t="str">
        <f t="shared" si="334"/>
        <v/>
      </c>
      <c r="AN55" s="150" t="str">
        <f t="shared" si="335"/>
        <v/>
      </c>
      <c r="AO55" s="127" t="str">
        <f t="shared" si="336"/>
        <v/>
      </c>
      <c r="AP55" s="191">
        <f t="shared" si="337"/>
        <v>10</v>
      </c>
      <c r="AQ55" s="53" t="str">
        <f t="shared" si="338"/>
        <v/>
      </c>
      <c r="AR55" s="181" t="str">
        <f t="shared" si="339"/>
        <v/>
      </c>
      <c r="AS55" s="159">
        <f t="shared" si="340"/>
        <v>0</v>
      </c>
      <c r="AT55" s="127" t="str">
        <f t="shared" si="341"/>
        <v/>
      </c>
      <c r="AU55" s="130"/>
      <c r="AV55" s="55" t="str">
        <f t="shared" si="342"/>
        <v/>
      </c>
      <c r="AW55" s="53" t="str">
        <f t="shared" si="343"/>
        <v/>
      </c>
      <c r="AX55" s="53" t="str">
        <f t="shared" si="344"/>
        <v/>
      </c>
      <c r="AY55" s="53" t="str">
        <f t="shared" si="345"/>
        <v/>
      </c>
      <c r="AZ55" s="124" t="str">
        <f t="shared" si="346"/>
        <v/>
      </c>
      <c r="BA55" s="52" t="str">
        <f t="shared" si="347"/>
        <v/>
      </c>
      <c r="BB55" s="53" t="str">
        <f t="shared" si="348"/>
        <v/>
      </c>
      <c r="BC55" s="53" t="str">
        <f t="shared" si="349"/>
        <v/>
      </c>
      <c r="BD55" s="53" t="str">
        <f t="shared" si="350"/>
        <v/>
      </c>
      <c r="BE55" s="124" t="str">
        <f t="shared" si="351"/>
        <v/>
      </c>
      <c r="BF55" s="52" t="str">
        <f t="shared" si="352"/>
        <v/>
      </c>
      <c r="BG55" s="53" t="str">
        <f t="shared" si="353"/>
        <v/>
      </c>
      <c r="BH55" s="53" t="str">
        <f t="shared" si="354"/>
        <v/>
      </c>
      <c r="BI55" s="53" t="str">
        <f t="shared" si="355"/>
        <v/>
      </c>
      <c r="BJ55" s="54" t="str">
        <f t="shared" si="356"/>
        <v/>
      </c>
      <c r="BK55" s="52" t="str">
        <f t="shared" si="357"/>
        <v/>
      </c>
      <c r="BL55" s="53" t="str">
        <f t="shared" si="358"/>
        <v/>
      </c>
      <c r="BM55" s="53" t="str">
        <f t="shared" si="359"/>
        <v/>
      </c>
      <c r="BN55" s="53" t="str">
        <f t="shared" si="360"/>
        <v/>
      </c>
      <c r="BO55" s="54" t="str">
        <f t="shared" si="361"/>
        <v/>
      </c>
      <c r="BP55" s="52" t="str">
        <f t="shared" si="362"/>
        <v/>
      </c>
      <c r="BQ55" s="53" t="str">
        <f t="shared" si="363"/>
        <v/>
      </c>
      <c r="BR55" s="53" t="str">
        <f t="shared" si="364"/>
        <v/>
      </c>
      <c r="BS55" s="53" t="str">
        <f t="shared" si="365"/>
        <v/>
      </c>
      <c r="BT55" s="54" t="str">
        <f t="shared" si="366"/>
        <v/>
      </c>
      <c r="BU55" s="52" t="str">
        <f t="shared" si="367"/>
        <v/>
      </c>
      <c r="BV55" s="53" t="str">
        <f t="shared" si="368"/>
        <v/>
      </c>
      <c r="BW55" s="53" t="str">
        <f t="shared" si="369"/>
        <v/>
      </c>
      <c r="BX55" s="53" t="str">
        <f t="shared" si="370"/>
        <v/>
      </c>
      <c r="BY55" s="54" t="str">
        <f t="shared" si="371"/>
        <v/>
      </c>
      <c r="BZ55" s="165">
        <f>VLOOKUP($G55,Entries_C_Event,5,FALSE)</f>
        <v>11</v>
      </c>
      <c r="CA55" s="53" t="str">
        <f t="shared" si="372"/>
        <v/>
      </c>
      <c r="CB55" s="181" t="str">
        <f t="shared" si="373"/>
        <v/>
      </c>
      <c r="CC55" s="127">
        <f t="shared" si="374"/>
        <v>0</v>
      </c>
      <c r="CD55" s="127" t="str">
        <f t="shared" si="375"/>
        <v/>
      </c>
      <c r="CE55" s="130"/>
      <c r="CF55" s="55" t="str">
        <f t="shared" si="376"/>
        <v/>
      </c>
      <c r="CG55" s="53" t="str">
        <f t="shared" si="377"/>
        <v/>
      </c>
      <c r="CH55" s="53" t="str">
        <f t="shared" si="378"/>
        <v/>
      </c>
      <c r="CI55" s="53" t="str">
        <f t="shared" si="379"/>
        <v/>
      </c>
      <c r="CJ55" s="124" t="str">
        <f t="shared" si="380"/>
        <v/>
      </c>
      <c r="CK55" s="52" t="str">
        <f t="shared" si="381"/>
        <v/>
      </c>
      <c r="CL55" s="53" t="str">
        <f t="shared" si="382"/>
        <v/>
      </c>
      <c r="CM55" s="53" t="str">
        <f t="shared" si="383"/>
        <v/>
      </c>
      <c r="CN55" s="53" t="str">
        <f t="shared" si="384"/>
        <v/>
      </c>
      <c r="CO55" s="124" t="str">
        <f t="shared" si="385"/>
        <v/>
      </c>
      <c r="CP55" s="52" t="str">
        <f t="shared" si="386"/>
        <v/>
      </c>
      <c r="CQ55" s="53" t="str">
        <f t="shared" si="387"/>
        <v/>
      </c>
      <c r="CR55" s="53" t="str">
        <f t="shared" si="388"/>
        <v/>
      </c>
      <c r="CS55" s="53" t="str">
        <f t="shared" si="389"/>
        <v/>
      </c>
      <c r="CT55" s="54" t="str">
        <f t="shared" si="390"/>
        <v/>
      </c>
      <c r="CU55" s="52" t="str">
        <f t="shared" si="391"/>
        <v/>
      </c>
      <c r="CV55" s="53" t="str">
        <f t="shared" si="392"/>
        <v/>
      </c>
      <c r="CW55" s="53" t="str">
        <f t="shared" si="393"/>
        <v/>
      </c>
      <c r="CX55" s="53" t="str">
        <f t="shared" si="601"/>
        <v/>
      </c>
      <c r="CY55" s="54" t="str">
        <f t="shared" si="395"/>
        <v/>
      </c>
      <c r="CZ55" s="52" t="str">
        <f t="shared" si="396"/>
        <v/>
      </c>
      <c r="DA55" s="53" t="str">
        <f t="shared" si="397"/>
        <v/>
      </c>
      <c r="DB55" s="53" t="str">
        <f t="shared" si="398"/>
        <v/>
      </c>
      <c r="DC55" s="53" t="str">
        <f t="shared" si="399"/>
        <v/>
      </c>
      <c r="DD55" s="54" t="str">
        <f t="shared" si="400"/>
        <v/>
      </c>
      <c r="DE55" s="52" t="str">
        <f t="shared" si="401"/>
        <v/>
      </c>
      <c r="DF55" s="53" t="str">
        <f t="shared" si="402"/>
        <v/>
      </c>
      <c r="DG55" s="53" t="str">
        <f t="shared" si="403"/>
        <v/>
      </c>
      <c r="DH55" s="53" t="str">
        <f>IF(DF55&lt;&gt;"",IF($G55="3",IF(AND(DF55&lt;=20,$CE55&gt;=$DE$120),HLOOKUP(DF55,Points_Table_Modified,IF($DJ55&gt;=6,8,$DJ55+2),FALSE),0),IF(AND(DF55&lt;=10,$CE55&gt;=$DE$120),HLOOKUP(DF55,Points_Table,IF($DJ55&gt;=6,8,$DJ55+2),FALSE),0)),"")</f>
        <v/>
      </c>
      <c r="DI55" s="54" t="str">
        <f t="shared" si="404"/>
        <v/>
      </c>
      <c r="DJ55" s="165">
        <f t="shared" si="405"/>
        <v>11</v>
      </c>
      <c r="DK55" s="53" t="str">
        <f t="shared" si="406"/>
        <v/>
      </c>
      <c r="DL55" s="181" t="str">
        <f t="shared" si="407"/>
        <v/>
      </c>
      <c r="DM55" s="159">
        <f t="shared" si="408"/>
        <v>0</v>
      </c>
      <c r="DN55" s="127" t="str">
        <f t="shared" si="409"/>
        <v/>
      </c>
      <c r="DO55" s="130">
        <v>271</v>
      </c>
      <c r="DP55" s="55" t="str">
        <f t="shared" si="410"/>
        <v/>
      </c>
      <c r="DQ55" s="53" t="str">
        <f t="shared" si="411"/>
        <v/>
      </c>
      <c r="DR55" s="53" t="str">
        <f t="shared" si="412"/>
        <v/>
      </c>
      <c r="DS55" s="53" t="str">
        <f t="shared" si="413"/>
        <v/>
      </c>
      <c r="DT55" s="124" t="str">
        <f t="shared" si="414"/>
        <v/>
      </c>
      <c r="DU55" s="52" t="str">
        <f t="shared" si="415"/>
        <v/>
      </c>
      <c r="DV55" s="53" t="str">
        <f t="shared" si="416"/>
        <v/>
      </c>
      <c r="DW55" s="53" t="str">
        <f t="shared" si="417"/>
        <v/>
      </c>
      <c r="DX55" s="53" t="str">
        <f t="shared" si="418"/>
        <v/>
      </c>
      <c r="DY55" s="124" t="str">
        <f t="shared" si="419"/>
        <v/>
      </c>
      <c r="DZ55" s="52">
        <f t="shared" si="420"/>
        <v>271</v>
      </c>
      <c r="EA55" s="53">
        <f t="shared" si="421"/>
        <v>10</v>
      </c>
      <c r="EB55" s="53" t="str">
        <f t="shared" si="422"/>
        <v/>
      </c>
      <c r="EC55" s="53">
        <f t="shared" si="423"/>
        <v>18</v>
      </c>
      <c r="ED55" s="57">
        <f t="shared" si="424"/>
        <v>18</v>
      </c>
      <c r="EE55" s="52" t="str">
        <f t="shared" si="425"/>
        <v/>
      </c>
      <c r="EF55" s="53" t="str">
        <f t="shared" si="426"/>
        <v/>
      </c>
      <c r="EG55" s="53" t="str">
        <f t="shared" si="427"/>
        <v/>
      </c>
      <c r="EH55" s="53" t="str">
        <f t="shared" si="428"/>
        <v/>
      </c>
      <c r="EI55" s="57" t="str">
        <f t="shared" si="429"/>
        <v/>
      </c>
      <c r="EJ55" s="52" t="str">
        <f t="shared" si="430"/>
        <v/>
      </c>
      <c r="EK55" s="53" t="str">
        <f t="shared" si="431"/>
        <v/>
      </c>
      <c r="EL55" s="53" t="str">
        <f t="shared" si="432"/>
        <v/>
      </c>
      <c r="EM55" s="53" t="str">
        <f t="shared" si="433"/>
        <v/>
      </c>
      <c r="EN55" s="57" t="str">
        <f t="shared" si="434"/>
        <v/>
      </c>
      <c r="EO55" s="52" t="str">
        <f t="shared" si="435"/>
        <v/>
      </c>
      <c r="EP55" s="53" t="str">
        <f t="shared" si="436"/>
        <v/>
      </c>
      <c r="EQ55" s="53" t="str">
        <f t="shared" si="437"/>
        <v/>
      </c>
      <c r="ER55" s="53" t="str">
        <f t="shared" si="438"/>
        <v/>
      </c>
      <c r="ES55" s="54" t="str">
        <f t="shared" si="439"/>
        <v/>
      </c>
      <c r="ET55" s="165">
        <f t="shared" si="440"/>
        <v>13</v>
      </c>
      <c r="EU55" s="53" t="str">
        <f t="shared" si="441"/>
        <v>10</v>
      </c>
      <c r="EV55" s="181">
        <f t="shared" si="442"/>
        <v>10</v>
      </c>
      <c r="EW55" s="159">
        <f t="shared" si="443"/>
        <v>18</v>
      </c>
      <c r="EX55" s="127">
        <f t="shared" si="444"/>
        <v>28</v>
      </c>
      <c r="EY55" s="130"/>
      <c r="EZ55" s="55" t="str">
        <f t="shared" si="445"/>
        <v/>
      </c>
      <c r="FA55" s="53" t="str">
        <f t="shared" si="446"/>
        <v/>
      </c>
      <c r="FB55" s="53" t="str">
        <f t="shared" si="447"/>
        <v/>
      </c>
      <c r="FC55" s="53" t="str">
        <f t="shared" si="448"/>
        <v/>
      </c>
      <c r="FD55" s="124" t="str">
        <f t="shared" si="449"/>
        <v/>
      </c>
      <c r="FE55" s="52" t="str">
        <f t="shared" si="450"/>
        <v/>
      </c>
      <c r="FF55" s="53" t="str">
        <f t="shared" si="451"/>
        <v/>
      </c>
      <c r="FG55" s="53" t="str">
        <f t="shared" si="452"/>
        <v/>
      </c>
      <c r="FH55" s="53" t="str">
        <f t="shared" si="453"/>
        <v/>
      </c>
      <c r="FI55" s="124" t="str">
        <f t="shared" si="454"/>
        <v/>
      </c>
      <c r="FJ55" s="52" t="str">
        <f t="shared" si="455"/>
        <v/>
      </c>
      <c r="FK55" s="53" t="str">
        <f t="shared" si="456"/>
        <v/>
      </c>
      <c r="FL55" s="53" t="str">
        <f t="shared" si="457"/>
        <v/>
      </c>
      <c r="FM55" s="53" t="str">
        <f t="shared" si="602"/>
        <v/>
      </c>
      <c r="FN55" s="57" t="str">
        <f t="shared" si="459"/>
        <v/>
      </c>
      <c r="FO55" s="52" t="str">
        <f t="shared" si="460"/>
        <v/>
      </c>
      <c r="FP55" s="53" t="str">
        <f t="shared" si="461"/>
        <v/>
      </c>
      <c r="FQ55" s="53" t="str">
        <f t="shared" si="462"/>
        <v/>
      </c>
      <c r="FR55" s="53" t="str">
        <f t="shared" si="463"/>
        <v/>
      </c>
      <c r="FS55" s="57" t="str">
        <f t="shared" si="464"/>
        <v/>
      </c>
      <c r="FT55" s="52" t="str">
        <f t="shared" si="465"/>
        <v/>
      </c>
      <c r="FU55" s="53" t="str">
        <f t="shared" si="466"/>
        <v/>
      </c>
      <c r="FV55" s="53" t="str">
        <f t="shared" si="467"/>
        <v/>
      </c>
      <c r="FW55" s="53" t="str">
        <f t="shared" si="468"/>
        <v/>
      </c>
      <c r="FX55" s="57" t="str">
        <f t="shared" si="469"/>
        <v/>
      </c>
      <c r="FY55" s="52" t="str">
        <f t="shared" si="470"/>
        <v/>
      </c>
      <c r="FZ55" s="53" t="str">
        <f t="shared" si="471"/>
        <v/>
      </c>
      <c r="GA55" s="53" t="str">
        <f t="shared" si="472"/>
        <v/>
      </c>
      <c r="GB55" s="53" t="str">
        <f t="shared" si="473"/>
        <v/>
      </c>
      <c r="GC55" s="57" t="str">
        <f t="shared" si="474"/>
        <v/>
      </c>
      <c r="GD55" s="165">
        <f t="shared" si="475"/>
        <v>12</v>
      </c>
      <c r="GE55" s="53" t="str">
        <f t="shared" si="476"/>
        <v/>
      </c>
      <c r="GF55" s="181" t="str">
        <f t="shared" si="477"/>
        <v/>
      </c>
      <c r="GG55" s="159">
        <f t="shared" si="478"/>
        <v>0</v>
      </c>
      <c r="GH55" s="127" t="str">
        <f t="shared" si="479"/>
        <v/>
      </c>
      <c r="GI55" s="130"/>
      <c r="GJ55" s="55" t="str">
        <f t="shared" si="480"/>
        <v/>
      </c>
      <c r="GK55" s="53" t="str">
        <f t="shared" si="481"/>
        <v/>
      </c>
      <c r="GL55" s="53" t="str">
        <f t="shared" si="482"/>
        <v/>
      </c>
      <c r="GM55" s="53" t="str">
        <f t="shared" si="483"/>
        <v/>
      </c>
      <c r="GN55" s="124" t="str">
        <f t="shared" si="484"/>
        <v/>
      </c>
      <c r="GO55" s="52" t="str">
        <f t="shared" si="485"/>
        <v/>
      </c>
      <c r="GP55" s="53" t="str">
        <f t="shared" si="486"/>
        <v/>
      </c>
      <c r="GQ55" s="53" t="str">
        <f t="shared" si="487"/>
        <v/>
      </c>
      <c r="GR55" s="53" t="str">
        <f t="shared" si="488"/>
        <v/>
      </c>
      <c r="GS55" s="124" t="str">
        <f t="shared" si="489"/>
        <v/>
      </c>
      <c r="GT55" s="52" t="str">
        <f t="shared" si="490"/>
        <v/>
      </c>
      <c r="GU55" s="53" t="str">
        <f t="shared" si="491"/>
        <v/>
      </c>
      <c r="GV55" s="53" t="str">
        <f t="shared" si="492"/>
        <v/>
      </c>
      <c r="GW55" s="53" t="str">
        <f t="shared" si="603"/>
        <v/>
      </c>
      <c r="GX55" s="54" t="str">
        <f t="shared" si="494"/>
        <v/>
      </c>
      <c r="GY55" s="52" t="str">
        <f t="shared" si="495"/>
        <v/>
      </c>
      <c r="GZ55" s="53" t="str">
        <f t="shared" si="496"/>
        <v/>
      </c>
      <c r="HA55" s="53" t="str">
        <f t="shared" si="497"/>
        <v/>
      </c>
      <c r="HB55" s="53" t="str">
        <f t="shared" si="498"/>
        <v/>
      </c>
      <c r="HC55" s="54" t="str">
        <f t="shared" si="499"/>
        <v/>
      </c>
      <c r="HD55" s="52" t="str">
        <f t="shared" si="500"/>
        <v/>
      </c>
      <c r="HE55" s="53" t="str">
        <f t="shared" si="501"/>
        <v/>
      </c>
      <c r="HF55" s="53" t="str">
        <f t="shared" si="502"/>
        <v/>
      </c>
      <c r="HG55" s="53" t="str">
        <f t="shared" si="503"/>
        <v/>
      </c>
      <c r="HH55" s="54" t="str">
        <f t="shared" si="504"/>
        <v/>
      </c>
      <c r="HI55" s="52" t="str">
        <f t="shared" si="505"/>
        <v/>
      </c>
      <c r="HJ55" s="53" t="str">
        <f t="shared" si="506"/>
        <v/>
      </c>
      <c r="HK55" s="53" t="str">
        <f t="shared" si="507"/>
        <v/>
      </c>
      <c r="HL55" s="53" t="str">
        <f t="shared" si="508"/>
        <v/>
      </c>
      <c r="HM55" s="54" t="str">
        <f t="shared" si="509"/>
        <v/>
      </c>
      <c r="HN55" s="165">
        <f t="shared" si="510"/>
        <v>9</v>
      </c>
      <c r="HO55" s="53" t="str">
        <f t="shared" si="511"/>
        <v/>
      </c>
      <c r="HP55" s="181" t="str">
        <f t="shared" si="512"/>
        <v/>
      </c>
      <c r="HQ55" s="159">
        <f t="shared" si="513"/>
        <v>0</v>
      </c>
      <c r="HR55" s="127" t="str">
        <f t="shared" si="514"/>
        <v/>
      </c>
      <c r="HS55" s="130"/>
      <c r="HT55" s="55" t="str">
        <f t="shared" si="515"/>
        <v/>
      </c>
      <c r="HU55" s="53" t="str">
        <f t="shared" si="516"/>
        <v/>
      </c>
      <c r="HV55" s="53" t="str">
        <f t="shared" si="517"/>
        <v/>
      </c>
      <c r="HW55" s="53" t="str">
        <f t="shared" si="518"/>
        <v/>
      </c>
      <c r="HX55" s="124" t="str">
        <f t="shared" si="519"/>
        <v/>
      </c>
      <c r="HY55" s="52" t="str">
        <f t="shared" si="520"/>
        <v/>
      </c>
      <c r="HZ55" s="53" t="str">
        <f t="shared" si="521"/>
        <v/>
      </c>
      <c r="IA55" s="53" t="str">
        <f t="shared" si="522"/>
        <v/>
      </c>
      <c r="IB55" s="53" t="str">
        <f t="shared" si="523"/>
        <v/>
      </c>
      <c r="IC55" s="124" t="str">
        <f t="shared" si="524"/>
        <v/>
      </c>
      <c r="ID55" s="52" t="str">
        <f t="shared" si="525"/>
        <v/>
      </c>
      <c r="IE55" s="53" t="str">
        <f t="shared" si="526"/>
        <v/>
      </c>
      <c r="IF55" s="53" t="str">
        <f t="shared" si="527"/>
        <v/>
      </c>
      <c r="IG55" s="53" t="str">
        <f t="shared" si="528"/>
        <v/>
      </c>
      <c r="IH55" s="54" t="str">
        <f t="shared" si="529"/>
        <v/>
      </c>
      <c r="II55" s="52" t="str">
        <f t="shared" si="530"/>
        <v/>
      </c>
      <c r="IJ55" s="53" t="str">
        <f t="shared" si="531"/>
        <v/>
      </c>
      <c r="IK55" s="53" t="str">
        <f t="shared" si="532"/>
        <v/>
      </c>
      <c r="IL55" s="53" t="str">
        <f t="shared" si="533"/>
        <v/>
      </c>
      <c r="IM55" s="54" t="str">
        <f t="shared" si="534"/>
        <v/>
      </c>
      <c r="IN55" s="52" t="str">
        <f t="shared" si="535"/>
        <v/>
      </c>
      <c r="IO55" s="53" t="str">
        <f t="shared" si="536"/>
        <v/>
      </c>
      <c r="IP55" s="53" t="str">
        <f t="shared" si="537"/>
        <v/>
      </c>
      <c r="IQ55" s="53" t="str">
        <f t="shared" si="538"/>
        <v/>
      </c>
      <c r="IR55" s="54" t="str">
        <f t="shared" si="539"/>
        <v/>
      </c>
      <c r="IS55" s="52" t="str">
        <f t="shared" si="540"/>
        <v/>
      </c>
      <c r="IT55" s="53" t="str">
        <f t="shared" si="541"/>
        <v/>
      </c>
      <c r="IU55" s="53" t="str">
        <f>IF($G55="6",IF(IF(IT55&lt;&gt;"",IF(MAX(COUNTIF($IT$6:$IT$117,$IT$6:$IT$117))&gt;1,"x",""),"")&lt;&gt;"",IT55+1,""),IF(IS55=0,"",IF(IF(IT55&lt;&gt;"",IF(MAX(COUNTIF(IT$6:$IT$117,$IT$6:$IT$117))&gt;1,"x",""),"")&lt;&gt;"",IT55+1,"")))</f>
        <v/>
      </c>
      <c r="IV55" s="53" t="str">
        <f t="shared" si="542"/>
        <v/>
      </c>
      <c r="IW55" s="54" t="str">
        <f t="shared" si="543"/>
        <v/>
      </c>
      <c r="IX55" s="165">
        <f t="shared" si="544"/>
        <v>13</v>
      </c>
      <c r="IY55" s="53" t="str">
        <f t="shared" si="545"/>
        <v/>
      </c>
      <c r="IZ55" s="181" t="str">
        <f t="shared" si="546"/>
        <v/>
      </c>
      <c r="JA55" s="159">
        <f t="shared" si="547"/>
        <v>0</v>
      </c>
      <c r="JB55" s="127" t="str">
        <f t="shared" si="548"/>
        <v/>
      </c>
      <c r="JC55" s="130"/>
      <c r="JD55" s="55" t="str">
        <f t="shared" si="549"/>
        <v/>
      </c>
      <c r="JE55" s="53" t="str">
        <f t="shared" si="550"/>
        <v/>
      </c>
      <c r="JF55" s="53" t="str">
        <f t="shared" si="551"/>
        <v/>
      </c>
      <c r="JG55" s="53" t="str">
        <f t="shared" si="552"/>
        <v/>
      </c>
      <c r="JH55" s="124" t="str">
        <f t="shared" si="553"/>
        <v/>
      </c>
      <c r="JI55" s="52" t="str">
        <f t="shared" si="554"/>
        <v/>
      </c>
      <c r="JJ55" s="53" t="str">
        <f t="shared" si="555"/>
        <v/>
      </c>
      <c r="JK55" s="53" t="str">
        <f t="shared" si="556"/>
        <v/>
      </c>
      <c r="JL55" s="53" t="str">
        <f t="shared" si="557"/>
        <v/>
      </c>
      <c r="JM55" s="124" t="str">
        <f t="shared" si="558"/>
        <v/>
      </c>
      <c r="JN55" s="52" t="str">
        <f t="shared" si="559"/>
        <v/>
      </c>
      <c r="JO55" s="53" t="str">
        <f t="shared" si="560"/>
        <v/>
      </c>
      <c r="JP55" s="53" t="str">
        <f t="shared" si="561"/>
        <v/>
      </c>
      <c r="JQ55" s="53" t="str">
        <f>IF(JO55&lt;&gt;"",IF($G55="3",IF(JC55&lt;&gt;"",IF(AND(JO55&lt;=20,JC55&gt;=$JN$120),HLOOKUP(JO55,Points_Table_Modified,IF(KH55&gt;=6,8,KH55+2),FALSE),0),""),IF(JC55&lt;&gt;"",IF(AND(JO55&lt;=10,JC55&gt;=$JN$120),HLOOKUP(JO55,Points_Table,IF(KH55&gt;=6,8,KH55+2),FALSE),0),"")),"")</f>
        <v/>
      </c>
      <c r="JR55" s="54" t="str">
        <f t="shared" si="562"/>
        <v/>
      </c>
      <c r="JS55" s="52" t="str">
        <f t="shared" si="563"/>
        <v/>
      </c>
      <c r="JT55" s="53" t="str">
        <f t="shared" si="564"/>
        <v/>
      </c>
      <c r="JU55" s="53" t="str">
        <f t="shared" si="565"/>
        <v/>
      </c>
      <c r="JV55" s="53" t="str">
        <f t="shared" si="566"/>
        <v/>
      </c>
      <c r="JW55" s="54" t="str">
        <f t="shared" si="567"/>
        <v/>
      </c>
      <c r="JX55" s="52" t="str">
        <f t="shared" si="568"/>
        <v/>
      </c>
      <c r="JY55" s="53" t="str">
        <f t="shared" si="569"/>
        <v/>
      </c>
      <c r="JZ55" s="53" t="str">
        <f t="shared" si="570"/>
        <v/>
      </c>
      <c r="KA55" s="53" t="str">
        <f t="shared" si="571"/>
        <v/>
      </c>
      <c r="KB55" s="54" t="str">
        <f t="shared" si="572"/>
        <v/>
      </c>
      <c r="KC55" s="52" t="str">
        <f t="shared" si="573"/>
        <v/>
      </c>
      <c r="KD55" s="53" t="str">
        <f t="shared" si="574"/>
        <v/>
      </c>
      <c r="KE55" s="53" t="str">
        <f t="shared" si="575"/>
        <v/>
      </c>
      <c r="KF55" s="53" t="str">
        <f t="shared" si="576"/>
        <v/>
      </c>
      <c r="KG55" s="54" t="str">
        <f t="shared" si="577"/>
        <v/>
      </c>
      <c r="KH55" s="165">
        <f t="shared" si="578"/>
        <v>10</v>
      </c>
      <c r="KI55" s="53" t="str">
        <f t="shared" si="579"/>
        <v/>
      </c>
      <c r="KJ55" s="181" t="str">
        <f t="shared" si="580"/>
        <v/>
      </c>
      <c r="KK55" s="159">
        <f t="shared" si="581"/>
        <v>0</v>
      </c>
      <c r="KL55" s="332" t="str">
        <f t="shared" si="582"/>
        <v/>
      </c>
      <c r="KM55" s="86"/>
      <c r="KN55" s="60">
        <f t="shared" si="583"/>
        <v>0</v>
      </c>
      <c r="KO55" s="60">
        <f t="shared" si="584"/>
        <v>28</v>
      </c>
      <c r="KP55" s="201"/>
      <c r="KQ55" s="61">
        <f t="shared" si="297"/>
        <v>28</v>
      </c>
      <c r="KR55" s="61" t="str">
        <f t="shared" si="585"/>
        <v/>
      </c>
      <c r="KS55" s="61" t="str">
        <f t="shared" si="586"/>
        <v/>
      </c>
      <c r="KT55" s="61">
        <f t="shared" si="587"/>
        <v>28</v>
      </c>
      <c r="KU55" s="61" t="str">
        <f t="shared" si="588"/>
        <v/>
      </c>
      <c r="KV55" s="61" t="str">
        <f t="shared" si="589"/>
        <v/>
      </c>
      <c r="KW55" s="61" t="str">
        <f t="shared" si="590"/>
        <v/>
      </c>
      <c r="KX55" s="62">
        <f t="shared" si="591"/>
        <v>16</v>
      </c>
      <c r="KY55" s="84"/>
      <c r="KZ55" s="59">
        <f t="shared" si="592"/>
        <v>0</v>
      </c>
      <c r="LA55" s="60">
        <f t="shared" si="593"/>
        <v>28</v>
      </c>
      <c r="LB55" s="201"/>
      <c r="LC55" s="61">
        <f t="shared" si="594"/>
        <v>28</v>
      </c>
      <c r="LD55" s="61">
        <f t="shared" si="595"/>
        <v>28</v>
      </c>
      <c r="LE55" s="61" t="str">
        <f t="shared" si="596"/>
        <v/>
      </c>
      <c r="LF55" s="61" t="str">
        <f t="shared" si="597"/>
        <v/>
      </c>
      <c r="LG55" s="148">
        <f t="shared" si="598"/>
        <v>17</v>
      </c>
      <c r="LH55" s="87"/>
      <c r="LI55" s="185">
        <f t="shared" si="600"/>
        <v>1</v>
      </c>
      <c r="LJ55" s="87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</row>
    <row r="56" spans="1:381" s="1" customFormat="1" ht="15" x14ac:dyDescent="0.2">
      <c r="A56" s="35"/>
      <c r="B56" s="45">
        <v>51</v>
      </c>
      <c r="C56" s="47"/>
      <c r="D56" s="47"/>
      <c r="E56" s="161"/>
      <c r="F56" s="50"/>
      <c r="G56" s="49"/>
      <c r="H56" s="50"/>
      <c r="I56" s="186"/>
      <c r="J56" s="51"/>
      <c r="K56" s="119"/>
      <c r="L56" s="52"/>
      <c r="M56" s="53"/>
      <c r="N56" s="53"/>
      <c r="O56" s="53"/>
      <c r="P56" s="127"/>
      <c r="Q56" s="52"/>
      <c r="R56" s="53"/>
      <c r="S56" s="53"/>
      <c r="T56" s="53"/>
      <c r="U56" s="127"/>
      <c r="V56" s="52"/>
      <c r="W56" s="53"/>
      <c r="X56" s="53"/>
      <c r="Y56" s="53"/>
      <c r="Z56" s="127"/>
      <c r="AA56" s="52"/>
      <c r="AB56" s="53"/>
      <c r="AC56" s="53"/>
      <c r="AD56" s="53"/>
      <c r="AE56" s="127"/>
      <c r="AF56" s="52"/>
      <c r="AG56" s="53"/>
      <c r="AH56" s="53"/>
      <c r="AI56" s="53"/>
      <c r="AJ56" s="127"/>
      <c r="AK56" s="52"/>
      <c r="AL56" s="53"/>
      <c r="AM56" s="53"/>
      <c r="AN56" s="150"/>
      <c r="AO56" s="127"/>
      <c r="AP56" s="191"/>
      <c r="AQ56" s="53"/>
      <c r="AR56" s="181"/>
      <c r="AS56" s="159"/>
      <c r="AT56" s="127"/>
      <c r="AU56" s="130"/>
      <c r="AV56" s="55"/>
      <c r="AW56" s="53"/>
      <c r="AX56" s="53"/>
      <c r="AY56" s="53"/>
      <c r="AZ56" s="124"/>
      <c r="BA56" s="52"/>
      <c r="BB56" s="53"/>
      <c r="BC56" s="53"/>
      <c r="BD56" s="53"/>
      <c r="BE56" s="124"/>
      <c r="BF56" s="52"/>
      <c r="BG56" s="53"/>
      <c r="BH56" s="53"/>
      <c r="BI56" s="53"/>
      <c r="BJ56" s="54"/>
      <c r="BK56" s="52"/>
      <c r="BL56" s="53"/>
      <c r="BM56" s="53"/>
      <c r="BN56" s="53"/>
      <c r="BO56" s="54"/>
      <c r="BP56" s="52"/>
      <c r="BQ56" s="53"/>
      <c r="BR56" s="53"/>
      <c r="BS56" s="53"/>
      <c r="BT56" s="54"/>
      <c r="BU56" s="52"/>
      <c r="BV56" s="53"/>
      <c r="BW56" s="53"/>
      <c r="BX56" s="53"/>
      <c r="BY56" s="54"/>
      <c r="BZ56" s="165"/>
      <c r="CA56" s="53"/>
      <c r="CB56" s="181"/>
      <c r="CC56" s="127"/>
      <c r="CD56" s="127"/>
      <c r="CE56" s="130"/>
      <c r="CF56" s="55"/>
      <c r="CG56" s="53"/>
      <c r="CH56" s="53"/>
      <c r="CI56" s="53"/>
      <c r="CJ56" s="124"/>
      <c r="CK56" s="52"/>
      <c r="CL56" s="53"/>
      <c r="CM56" s="53"/>
      <c r="CN56" s="53"/>
      <c r="CO56" s="124"/>
      <c r="CP56" s="52"/>
      <c r="CQ56" s="53"/>
      <c r="CR56" s="53"/>
      <c r="CS56" s="53"/>
      <c r="CT56" s="54"/>
      <c r="CU56" s="52"/>
      <c r="CV56" s="53"/>
      <c r="CW56" s="53"/>
      <c r="CX56" s="53"/>
      <c r="CY56" s="54"/>
      <c r="CZ56" s="52"/>
      <c r="DA56" s="53"/>
      <c r="DB56" s="53"/>
      <c r="DC56" s="53"/>
      <c r="DD56" s="54"/>
      <c r="DE56" s="52"/>
      <c r="DF56" s="53"/>
      <c r="DG56" s="53"/>
      <c r="DH56" s="53"/>
      <c r="DI56" s="54"/>
      <c r="DJ56" s="165"/>
      <c r="DK56" s="53"/>
      <c r="DL56" s="181"/>
      <c r="DM56" s="159"/>
      <c r="DN56" s="127"/>
      <c r="DO56" s="130"/>
      <c r="DP56" s="55"/>
      <c r="DQ56" s="53"/>
      <c r="DR56" s="53"/>
      <c r="DS56" s="53"/>
      <c r="DT56" s="124"/>
      <c r="DU56" s="52"/>
      <c r="DV56" s="53"/>
      <c r="DW56" s="53"/>
      <c r="DX56" s="53"/>
      <c r="DY56" s="124"/>
      <c r="DZ56" s="52"/>
      <c r="EA56" s="53"/>
      <c r="EB56" s="53"/>
      <c r="EC56" s="53"/>
      <c r="ED56" s="57"/>
      <c r="EE56" s="52"/>
      <c r="EF56" s="53"/>
      <c r="EG56" s="53"/>
      <c r="EH56" s="53"/>
      <c r="EI56" s="57"/>
      <c r="EJ56" s="52"/>
      <c r="EK56" s="53"/>
      <c r="EL56" s="53"/>
      <c r="EM56" s="53"/>
      <c r="EN56" s="57"/>
      <c r="EO56" s="52"/>
      <c r="EP56" s="53"/>
      <c r="EQ56" s="53"/>
      <c r="ER56" s="53"/>
      <c r="ES56" s="54"/>
      <c r="ET56" s="165"/>
      <c r="EU56" s="53"/>
      <c r="EV56" s="181"/>
      <c r="EW56" s="159"/>
      <c r="EX56" s="127"/>
      <c r="EY56" s="130"/>
      <c r="EZ56" s="55"/>
      <c r="FA56" s="53"/>
      <c r="FB56" s="53"/>
      <c r="FC56" s="53"/>
      <c r="FD56" s="124"/>
      <c r="FE56" s="52"/>
      <c r="FF56" s="53"/>
      <c r="FG56" s="53"/>
      <c r="FH56" s="53"/>
      <c r="FI56" s="124"/>
      <c r="FJ56" s="52"/>
      <c r="FK56" s="53"/>
      <c r="FL56" s="53"/>
      <c r="FM56" s="53"/>
      <c r="FN56" s="57"/>
      <c r="FO56" s="52"/>
      <c r="FP56" s="53"/>
      <c r="FQ56" s="53"/>
      <c r="FR56" s="53"/>
      <c r="FS56" s="57"/>
      <c r="FT56" s="52"/>
      <c r="FU56" s="53"/>
      <c r="FV56" s="53"/>
      <c r="FW56" s="53"/>
      <c r="FX56" s="57"/>
      <c r="FY56" s="52"/>
      <c r="FZ56" s="53"/>
      <c r="GA56" s="53"/>
      <c r="GB56" s="53"/>
      <c r="GC56" s="57"/>
      <c r="GD56" s="165"/>
      <c r="GE56" s="53"/>
      <c r="GF56" s="181"/>
      <c r="GG56" s="159"/>
      <c r="GH56" s="127"/>
      <c r="GI56" s="130"/>
      <c r="GJ56" s="55"/>
      <c r="GK56" s="53"/>
      <c r="GL56" s="53"/>
      <c r="GM56" s="53"/>
      <c r="GN56" s="124"/>
      <c r="GO56" s="52"/>
      <c r="GP56" s="53"/>
      <c r="GQ56" s="53"/>
      <c r="GR56" s="53"/>
      <c r="GS56" s="124"/>
      <c r="GT56" s="52"/>
      <c r="GU56" s="53"/>
      <c r="GV56" s="53"/>
      <c r="GW56" s="53"/>
      <c r="GX56" s="54"/>
      <c r="GY56" s="52"/>
      <c r="GZ56" s="53"/>
      <c r="HA56" s="53"/>
      <c r="HB56" s="53"/>
      <c r="HC56" s="54"/>
      <c r="HD56" s="52"/>
      <c r="HE56" s="53"/>
      <c r="HF56" s="53"/>
      <c r="HG56" s="53"/>
      <c r="HH56" s="54"/>
      <c r="HI56" s="52"/>
      <c r="HJ56" s="53"/>
      <c r="HK56" s="53"/>
      <c r="HL56" s="53"/>
      <c r="HM56" s="54"/>
      <c r="HN56" s="165"/>
      <c r="HO56" s="53"/>
      <c r="HP56" s="181"/>
      <c r="HQ56" s="159"/>
      <c r="HR56" s="127"/>
      <c r="HS56" s="130"/>
      <c r="HT56" s="55"/>
      <c r="HU56" s="53"/>
      <c r="HV56" s="53"/>
      <c r="HW56" s="53"/>
      <c r="HX56" s="124"/>
      <c r="HY56" s="52"/>
      <c r="HZ56" s="53"/>
      <c r="IA56" s="53"/>
      <c r="IB56" s="53"/>
      <c r="IC56" s="124"/>
      <c r="ID56" s="52"/>
      <c r="IE56" s="53"/>
      <c r="IF56" s="53"/>
      <c r="IG56" s="53"/>
      <c r="IH56" s="54"/>
      <c r="II56" s="52"/>
      <c r="IJ56" s="53"/>
      <c r="IK56" s="53"/>
      <c r="IL56" s="53"/>
      <c r="IM56" s="54"/>
      <c r="IN56" s="52"/>
      <c r="IO56" s="53"/>
      <c r="IP56" s="53"/>
      <c r="IQ56" s="53"/>
      <c r="IR56" s="54"/>
      <c r="IS56" s="52"/>
      <c r="IT56" s="53"/>
      <c r="IU56" s="53"/>
      <c r="IV56" s="53"/>
      <c r="IW56" s="54"/>
      <c r="IX56" s="165"/>
      <c r="IY56" s="53"/>
      <c r="IZ56" s="181"/>
      <c r="JA56" s="159"/>
      <c r="JB56" s="127"/>
      <c r="JC56" s="130"/>
      <c r="JD56" s="55"/>
      <c r="JE56" s="53"/>
      <c r="JF56" s="53"/>
      <c r="JG56" s="53"/>
      <c r="JH56" s="124"/>
      <c r="JI56" s="52"/>
      <c r="JJ56" s="53"/>
      <c r="JK56" s="53"/>
      <c r="JL56" s="53"/>
      <c r="JM56" s="124"/>
      <c r="JN56" s="52"/>
      <c r="JO56" s="53"/>
      <c r="JP56" s="53"/>
      <c r="JQ56" s="53"/>
      <c r="JR56" s="54"/>
      <c r="JS56" s="52"/>
      <c r="JT56" s="53"/>
      <c r="JU56" s="53"/>
      <c r="JV56" s="53"/>
      <c r="JW56" s="54"/>
      <c r="JX56" s="52"/>
      <c r="JY56" s="53"/>
      <c r="JZ56" s="53"/>
      <c r="KA56" s="53"/>
      <c r="KB56" s="54"/>
      <c r="KC56" s="52"/>
      <c r="KD56" s="53"/>
      <c r="KE56" s="53"/>
      <c r="KF56" s="53"/>
      <c r="KG56" s="54"/>
      <c r="KH56" s="165"/>
      <c r="KI56" s="53"/>
      <c r="KJ56" s="181"/>
      <c r="KK56" s="159"/>
      <c r="KL56" s="332"/>
      <c r="KM56" s="86"/>
      <c r="KN56" s="60"/>
      <c r="KO56" s="60"/>
      <c r="KP56" s="201"/>
      <c r="KQ56" s="61"/>
      <c r="KR56" s="61"/>
      <c r="KS56" s="61"/>
      <c r="KT56" s="61"/>
      <c r="KU56" s="61"/>
      <c r="KV56" s="61"/>
      <c r="KW56" s="61"/>
      <c r="KX56" s="62"/>
      <c r="KY56" s="84"/>
      <c r="KZ56" s="59"/>
      <c r="LA56" s="60"/>
      <c r="LB56" s="201"/>
      <c r="LC56" s="61"/>
      <c r="LD56" s="61"/>
      <c r="LE56" s="61"/>
      <c r="LF56" s="61"/>
      <c r="LG56" s="148"/>
      <c r="LH56" s="87"/>
      <c r="LI56" s="185">
        <f t="shared" si="600"/>
        <v>0</v>
      </c>
      <c r="LJ56" s="87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</row>
    <row r="57" spans="1:381" s="1" customFormat="1" ht="15" x14ac:dyDescent="0.2">
      <c r="A57" s="35"/>
      <c r="B57" s="45">
        <v>52</v>
      </c>
      <c r="C57" s="63"/>
      <c r="D57" s="47"/>
      <c r="E57" s="161"/>
      <c r="F57" s="162"/>
      <c r="G57" s="64"/>
      <c r="H57" s="50" t="e">
        <f t="shared" ref="H57:H72" si="604">VLOOKUP($G57,Class_Description,2)</f>
        <v>#N/A</v>
      </c>
      <c r="I57" s="186" t="str">
        <f t="shared" ref="I57:I74" si="605">IF(G57="6",KO57,LA57)</f>
        <v/>
      </c>
      <c r="J57" s="51" t="str">
        <f t="shared" ref="J57:J63" si="606">IF(OR(G57="1",G57="2",G57="5"),"x","")</f>
        <v/>
      </c>
      <c r="K57" s="119"/>
      <c r="L57" s="52" t="str">
        <f t="shared" ref="L57:L74" si="607">IF(AND(K57&lt;&gt;"",$G57="1"),K57,"")</f>
        <v/>
      </c>
      <c r="M57" s="53" t="str">
        <f t="shared" ref="M57:M73" si="608">IF(AND($K57&lt;&gt;"",$G57="1"),_xlfn.RANK.EQ($K57,$L$6:$L$117),"")</f>
        <v/>
      </c>
      <c r="N57" s="53" t="str">
        <f t="shared" ref="N57:N88" si="609">IF($G57="6",IF(IF(M57&lt;&gt;"",IF(MAX(COUNTIF($M$6:$M$117,$M$6:$M$117))&gt;1,"x",""),"")&lt;&gt;"",M57+1,""),IF(L57=0,"",IF(IF(M57&lt;&gt;"",IF(MAX(COUNTIF($M$6:$M$117,$M$6:$M$117))&gt;1,"x",""),"")&lt;&gt;"",M57+1,"")))</f>
        <v/>
      </c>
      <c r="O57" s="53" t="str">
        <f t="shared" ref="O57:O74" si="610">IF(M57&lt;&gt;"",IF($G57="3",IF(AND(M57&lt;=20,K57&gt;=$L$120),HLOOKUP(M57,Points_Table_Modified,IF(AP57&gt;=6,8,AP57+2),FALSE),0),IF(AND(M57&lt;=10,K57&gt;=$L$120),HLOOKUP(M57,Points_Table,IF(AP57&gt;=6,8,AP57+2),FALSE),0)),"")</f>
        <v/>
      </c>
      <c r="P57" s="127" t="str">
        <f t="shared" ref="P57:P74" si="611">IF(N57&lt;&gt;"",AVERAGE(IF(AND($G57="3",N57&lt;&gt;""),HLOOKUP(N57,Points_Table_Modified,IF(AP57&gt;=6,8,AP57+2),FALSE),IF(N57&lt;&gt;"",HLOOKUP(N57,Points_Table,IF(AP57&gt;=6,8,AP57+2),FALSE),"")),O57),O57)</f>
        <v/>
      </c>
      <c r="Q57" s="52" t="str">
        <f t="shared" ref="Q57:Q74" si="612">IF(AND($K57&lt;&gt;"",$G57="2"),$K57,"")</f>
        <v/>
      </c>
      <c r="R57" s="53" t="str">
        <f t="shared" ref="R57:R73" si="613">IF(AND($K57&lt;&gt;"",$G57="2"),_xlfn.RANK.EQ($K57,$Q$6:$Q$117),"")</f>
        <v/>
      </c>
      <c r="S57" s="53" t="str">
        <f t="shared" ref="S57:S88" si="614">IF($G57="6",IF(IF(R57&lt;&gt;"",IF(MAX(COUNTIF($R$6:$R$117,$R$6:$R$117))&gt;1,"x",""),"")&lt;&gt;"",R57+1,""),IF(Q57=0,"",IF(IF(R57&lt;&gt;"",IF(MAX(COUNTIF($R$6:$R$117,$R$6:$R$117))&gt;1,"x",""),"")&lt;&gt;"",R57+1,"")))</f>
        <v/>
      </c>
      <c r="T57" s="53" t="str">
        <f t="shared" ref="T57:T74" si="615">IF(R57&lt;&gt;"",IF($G57="3",IF(AND(R57&lt;=20,$K57&gt;=$L$120),HLOOKUP(R57,Points_Table_Modified,IF($AP57&gt;=6,8,$AP57+2),FALSE),0),IF(AND(R57&lt;=10,$K57&gt;=$L$120),HLOOKUP(R57,Points_Table,IF($AP57&gt;=6,8,$AP57+2),FALSE),0)),"")</f>
        <v/>
      </c>
      <c r="U57" s="127" t="str">
        <f t="shared" ref="U57:U74" si="616">IF(S57&lt;&gt;"",AVERAGE(IF(AND($G57="3",S57&lt;&gt;""),HLOOKUP(S57,Points_Table_Modified,IF(AV57&gt;=6,8,AV57+2),FALSE),IF(S57&lt;&gt;"",HLOOKUP(S57,Points_Table,IF(AV57&gt;=6,8,AV57+2),FALSE),"")),T57),T57)</f>
        <v/>
      </c>
      <c r="V57" s="52" t="str">
        <f t="shared" ref="V57:V74" si="617">IF(AND($K57&lt;&gt;"",$G57="3"),$K57,"")</f>
        <v/>
      </c>
      <c r="W57" s="53" t="str">
        <f t="shared" ref="W57:W73" si="618">IF(AND($K57&lt;&gt;"",$G57="3"),_xlfn.RANK.EQ($K57,$V$6:$V$117),"")</f>
        <v/>
      </c>
      <c r="X57" s="53" t="str">
        <f t="shared" ref="X57:X88" si="619">IF($G57="6",IF(IF(W57&lt;&gt;"",IF(MAX(COUNTIF($W$6:$W$117,$W$6:$W$117))&gt;1,"x",""),"")&lt;&gt;"",W57+1,""),IF(V57=0,"",IF(IF(W57&lt;&gt;"",IF(MAX(COUNTIF($W$6:$W$117,$W$6:$W$117))&gt;1,"x",""),"")&lt;&gt;"",W57+1,"")))</f>
        <v/>
      </c>
      <c r="Y57" s="53" t="str">
        <f t="shared" ref="Y57:Y74" si="620">IF(W57&lt;&gt;"",IF($G57="3",IF(AND(W57&lt;=20,$K57&gt;=$L$120),HLOOKUP(W57,Points_Table_Modified,IF($AP57&gt;=6,8,$AP57+2),FALSE),0),IF(AND(W57&lt;=10,$K57&gt;=$L$120),HLOOKUP(W57,Points_Table,IF($AP57&gt;=6,8,$AP57+2),FALSE),0)),"")</f>
        <v/>
      </c>
      <c r="Z57" s="127" t="str">
        <f t="shared" ref="Z57:Z74" si="621">IF(X57&lt;&gt;"",AVERAGE(IF(AND($G57="3",X57&lt;&gt;""),HLOOKUP(X57,Points_Table_Modified,IF(BA57&gt;=6,8,BA57+2),FALSE),IF(X57&lt;&gt;"",HLOOKUP(X57,Points_Table,IF(BA57&gt;=6,8,BA57+2),FALSE),"")),Y57),Y57)</f>
        <v/>
      </c>
      <c r="AA57" s="52" t="str">
        <f t="shared" ref="AA57:AA74" si="622">IF(AND($K57&lt;&gt;"",$G57="4"),$K57,"")</f>
        <v/>
      </c>
      <c r="AB57" s="53" t="str">
        <f t="shared" ref="AB57:AB73" si="623">IF(AND($K57&lt;&gt;"",$G57="4"),_xlfn.RANK.EQ($K57,$AA$6:$AA$117),"")</f>
        <v/>
      </c>
      <c r="AC57" s="53" t="str">
        <f t="shared" ref="AC57:AC88" si="624">IF($G57="6",IF(IF(AB57&lt;&gt;"",IF(MAX(COUNTIF($AB$6:$AB$117,$AB$6:$AB$117))&gt;1,"x",""),"")&lt;&gt;"",AB57+1,""),IF(AA57=0,"",IF(IF(AB57&lt;&gt;"",IF(MAX(COUNTIF($AB$6:$AB$117,$AB$6:$AB$117))&gt;1,"x",""),"")&lt;&gt;"",AB57+1,"")))</f>
        <v/>
      </c>
      <c r="AD57" s="53" t="str">
        <f t="shared" ref="AD57:AD74" si="625">IF(AB57&lt;&gt;"",IF($G57="3",IF(AND(AB57&lt;=20,$K57&gt;=$L$120),HLOOKUP(AB57,Points_Table_Modified,IF($AP57&gt;=6,8,$AP57+2),FALSE),0),IF(AND(AB57&lt;=10,$K57&gt;=$L$120),HLOOKUP(AB57,Points_Table,IF($AP57&gt;=6,8,$AP57+2),FALSE),0)),"")</f>
        <v/>
      </c>
      <c r="AE57" s="127" t="str">
        <f t="shared" ref="AE57:AE74" si="626">IF(AC57&lt;&gt;"",AVERAGE(IF(AND($G57="3",AC57&lt;&gt;""),HLOOKUP(AC57,Points_Table_Modified,IF(BF57&gt;=6,8,BF57+2),FALSE),IF(AC57&lt;&gt;"",HLOOKUP(AC57,Points_Table,IF(BF57&gt;=6,8,BF57+2),FALSE),"")),AD57),AD57)</f>
        <v/>
      </c>
      <c r="AF57" s="52" t="str">
        <f t="shared" ref="AF57:AF74" si="627">IF(AND($K57&lt;&gt;"",$G57="5"),$K57,"")</f>
        <v/>
      </c>
      <c r="AG57" s="53" t="str">
        <f t="shared" ref="AG57:AG73" si="628">IF(AND($K57&lt;&gt;"",$G57="5"),_xlfn.RANK.EQ($K57,$AF$6:$AF$117),"")</f>
        <v/>
      </c>
      <c r="AH57" s="53" t="str">
        <f t="shared" ref="AH57:AH88" si="629">IF($G57="6",IF(IF(AG57&lt;&gt;"",IF(MAX(COUNTIF($AG$6:$AG$117,$AG$6:$AG$117))&gt;1,"x",""),"")&lt;&gt;"",AG57+1,""),IF(AF57=0,"",IF(IF(AG57&lt;&gt;"",IF(MAX(COUNTIF($AG$6:$AG$117,$AG$6:$AG$117))&gt;1,"x",""),"")&lt;&gt;"",AG57+1,"")))</f>
        <v/>
      </c>
      <c r="AI57" s="53" t="str">
        <f t="shared" ref="AI57:AI74" si="630">IF(AG57&lt;&gt;"",IF($G57="3",IF(AND(AG57&lt;=20,$K57&gt;=$L$120),HLOOKUP(AG57,Points_Table_Modified,IF($AP57&gt;=6,8,$AP57+2),FALSE),0),IF(AND(AG57&lt;=10,$K57&gt;=$L$120),HLOOKUP(AG57,Points_Table,IF($AP57&gt;=6,8,$AP57+2),FALSE),0)),"")</f>
        <v/>
      </c>
      <c r="AJ57" s="127" t="str">
        <f t="shared" ref="AJ57:AJ74" si="631">IF(AH57&lt;&gt;"",AVERAGE(IF(AND($G57="3",AH57&lt;&gt;""),HLOOKUP(AH57,Points_Table_Modified,IF(BK57&gt;=6,8,BK57+2),FALSE),IF(AH57&lt;&gt;"",HLOOKUP(AH57,Points_Table,IF(BK57&gt;=6,8,BK57+2),FALSE),"")),AI57),AI57)</f>
        <v/>
      </c>
      <c r="AK57" s="52" t="str">
        <f t="shared" ref="AK57:AK74" si="632">IF(AND($K57&lt;&gt;"",$G57="6"),$K57,"")</f>
        <v/>
      </c>
      <c r="AL57" s="53" t="str">
        <f t="shared" ref="AL57:AL73" si="633">IF(AND($K57&lt;&gt;"",$G57="6"),_xlfn.RANK.EQ($K57,$AK$6:$AK$117),"")</f>
        <v/>
      </c>
      <c r="AM57" s="53" t="str">
        <f t="shared" ref="AM57:AM88" si="634">IF($G57="6",IF(IF(AL57&lt;&gt;"",IF(MAX(COUNTIF($AL$6:$AL$117,$AL$6:$AL$117))&gt;1,"x",""),"")&lt;&gt;"",AL57+1,""),IF(AK57=0,"",IF(IF(AL57&lt;&gt;"",IF(MAX(COUNTIF($AL$6:$AL$117,$AL$6:$AL$117))&gt;1,"x",""),"")&lt;&gt;"",AL57+1,"")))</f>
        <v/>
      </c>
      <c r="AN57" s="150" t="str">
        <f t="shared" ref="AN57:AN74" si="635">IF(AL57&lt;&gt;"",IF($G57="3",IF(AND(AL57&lt;=20,$K57&gt;=$L$120),HLOOKUP(AL57,Points_Table_Modified,IF($AP57&gt;=6,8,$AP57+2),FALSE),0),IF(AND(AL57&lt;=10,$K57&gt;=$L$120),HLOOKUP(AL57,Points_Table,IF($AP57&gt;=6,8,$AP57+2),FALSE),0)),"")</f>
        <v/>
      </c>
      <c r="AO57" s="127" t="str">
        <f t="shared" ref="AO57:AO74" si="636">IF(AM57&lt;&gt;"",AVERAGE(IF(AND($G57="3",AM57&lt;&gt;""),HLOOKUP(AM57,Points_Table_Modified,IF(BP57&gt;=6,8,BP57+2),FALSE),IF(AM57&lt;&gt;"",HLOOKUP(AM57,Points_Table,IF(BP57&gt;=6,8,BP57+2),FALSE),"")),AN57),AN57)</f>
        <v/>
      </c>
      <c r="AP57" s="191" t="e">
        <f t="shared" ref="AP57:AP63" si="637">VLOOKUP($G57,Entries_C_Event,4,FALSE)</f>
        <v>#N/A</v>
      </c>
      <c r="AQ57" s="53" t="str">
        <f t="shared" ref="AQ57:AQ74" si="638">CONCATENATE(AL57,AG57,AB57,W57,R57,M57)</f>
        <v/>
      </c>
      <c r="AR57" s="181" t="str">
        <f t="shared" ref="AR57:AR74" si="639">IF(AQ57&lt;&gt;"",IF(AND($G57="3",K57&lt;&gt;""),10,IF(K57&lt;&gt;"",5,"")),"")</f>
        <v/>
      </c>
      <c r="AS57" s="159">
        <f t="shared" ref="AS57:AS75" si="640">_xlfn.NUMBERVALUE(IF(AQ57&lt;&gt;"",CONCATENATE(AO57,AJ57,AE57,Z57,U57,P57),""))</f>
        <v>0</v>
      </c>
      <c r="AT57" s="127" t="str">
        <f t="shared" ref="AT57:AT74" si="641">IF(ISERROR(AR57+AS57)=TRUE,"",AR57+AS57)</f>
        <v/>
      </c>
      <c r="AU57" s="130"/>
      <c r="AV57" s="55" t="str">
        <f t="shared" ref="AV57:AV72" si="642">IF(AND($AU57&lt;&gt;"",$G57="1"),$AU57,"")</f>
        <v/>
      </c>
      <c r="AW57" s="53" t="str">
        <f t="shared" ref="AW57:AW72" si="643">IF(AND($AU57&lt;&gt;"",$G57="1"),_xlfn.RANK.EQ($AU57,$AV$6:$AV$117),"")</f>
        <v/>
      </c>
      <c r="AX57" s="53" t="str">
        <f t="shared" ref="AX57:AX72" si="644">IF($G57="6",IF(IF(AW57&lt;&gt;"",IF(MAX(COUNTIF($AW$6:$AW$117,$AW$6:$AW$117))&gt;1,"x",""),"")&lt;&gt;"",AW57+1,""),IF(AV57=0,"",IF(IF(AW57&lt;&gt;"",IF(MAX(COUNTIF($AW$6:$AW$117,$AW$6:$AW$117))&gt;1,"x",""),"")&lt;&gt;"",AW57+1,"")))</f>
        <v/>
      </c>
      <c r="AY57" s="53" t="str">
        <f t="shared" ref="AY57:AY72" si="645">IF(AW57&lt;&gt;"",IF($G57="3",IF(AND(AW57&lt;=20,$AU57&gt;=$AV$120),HLOOKUP(AW57,Points_Table_Modified,IF($BZ57&gt;=6,8,$BZ57+2),FALSE),0),IF(AND(AW57&lt;=10,$AU57&gt;=$AV$120),HLOOKUP(AW57,Points_Table,IF($BZ57&gt;=6,8,$BZ57+2),FALSE),0)),"")</f>
        <v/>
      </c>
      <c r="AZ57" s="124" t="str">
        <f t="shared" ref="AZ57:AZ72" si="646">IF(AX57&lt;&gt;"",AVERAGE(IF(AND($G57="3",AX57&lt;&gt;""),HLOOKUP(AX57,Points_Table_Modified,IF(BZ57&gt;=6,8,BZ57+2),FALSE),IF(AX57&lt;&gt;"",HLOOKUP(AX57,Points_Table,IF(BZ57&gt;=6,8,BZ57+2),FALSE),"")),AY57),AY57)</f>
        <v/>
      </c>
      <c r="BA57" s="52" t="str">
        <f t="shared" ref="BA57:BA72" si="647">IF(AND($AU57&lt;&gt;"",$G57="2"),$AU57,"")</f>
        <v/>
      </c>
      <c r="BB57" s="53" t="str">
        <f t="shared" ref="BB57:BB72" si="648">IF(AND($AU57&lt;&gt;"",$G57="2"),_xlfn.RANK.EQ($AU57,$BA$6:$BA$117),"")</f>
        <v/>
      </c>
      <c r="BC57" s="53" t="str">
        <f t="shared" ref="BC57:BC72" si="649">IF($G57="6",IF(IF(BB57&lt;&gt;"",IF(MAX(COUNTIF($BB$6:$BB$117,$BB$6:$BB$117))&gt;1,"x",""),"")&lt;&gt;"",BB57+1,""),IF(BA57=0,"",IF(IF(BB57&lt;&gt;"",IF(MAX(COUNTIF($BB$6:$BB$117,$BB$6:$BB$117))&gt;1,"x",""),"")&lt;&gt;"",BB57+1,"")))</f>
        <v/>
      </c>
      <c r="BD57" s="53" t="str">
        <f t="shared" ref="BD57:BD72" si="650">IF(BB57&lt;&gt;"",IF($G57="3",IF(AND(BB57&lt;=20,$AU57&gt;=$BA$120),HLOOKUP(BB57,Points_Table_Modified,IF($BZ57&gt;=6,8,$BZ57+2),FALSE),0),IF(AND(BB57&lt;=10,$AU57&gt;=$BA$120),HLOOKUP(BB57,Points_Table,IF($BZ57&gt;=6,8,$BZ57+2),FALSE),0)),"")</f>
        <v/>
      </c>
      <c r="BE57" s="124" t="str">
        <f t="shared" ref="BE57:BE72" si="651">IF(BC57&lt;&gt;"",AVERAGE(IF(AND($G57="3",BC57&lt;&gt;""),HLOOKUP(BC57,Points_Table_Modified,IF(BZ57&gt;=6,8,BZ57+2),FALSE),IF(BC57&lt;&gt;"",HLOOKUP(BC57,Points_Table,IF(BZ57&gt;=6,8,BZ57+2),FALSE),"")),BD57),BD57)</f>
        <v/>
      </c>
      <c r="BF57" s="52" t="str">
        <f t="shared" ref="BF57:BF72" si="652">IF(AND($AU57&lt;&gt;"",$G57="3"),$AU57,"")</f>
        <v/>
      </c>
      <c r="BG57" s="53" t="str">
        <f t="shared" ref="BG57:BG72" si="653">IF(AND($AU57&lt;&gt;"",$G57="3"),_xlfn.RANK.EQ($AU57,$BF$6:$BF$117),"")</f>
        <v/>
      </c>
      <c r="BH57" s="53" t="str">
        <f t="shared" ref="BH57:BH72" si="654">IF($G57="6",IF(IF(BG57&lt;&gt;"",IF(MAX(COUNTIF($BG$6:$BG$117,$BG$6:$BG$117))&gt;1,"x",""),"")&lt;&gt;"",BG57+1,""),IF(BF57=0,"",IF(IF(BG57&lt;&gt;"",IF(MAX(COUNTIF($BG$6:$BG$117,$BG$6:$BG$117))&gt;1,"x",""),"")&lt;&gt;"",BG57+1,"")))</f>
        <v/>
      </c>
      <c r="BI57" s="53" t="str">
        <f t="shared" ref="BI57:BI72" si="655">IF(BG57&lt;&gt;"",IF($G57="3",IF(AND(BG57&lt;=20,$AU57&gt;=$BF$120),HLOOKUP(BG57,Points_Table_Modified,IF($BZ57&gt;=6,8,$BZ57+2),FALSE),0),IF(AND(BG57&lt;=10,$AU57&gt;=$BF$120),HLOOKUP(BG57,Points_Table,IF($BZ57&gt;=6,8,$BZ57+2),FALSE),0)),"")</f>
        <v/>
      </c>
      <c r="BJ57" s="54" t="str">
        <f t="shared" ref="BJ57:BJ72" si="656">IF(BH57&lt;&gt;"",AVERAGE(IF(AND($G57="3",BH57&lt;&gt;""),HLOOKUP(BH57,Points_Table_Modified,IF(BZ57&gt;=6,8,BZ57+2),FALSE),IF(BH57&lt;&gt;"",HLOOKUP(BH57,Points_Table,IF(BZ57&gt;=6,8,BZ57+2),FALSE),"")),BI57),BI57)</f>
        <v/>
      </c>
      <c r="BK57" s="52" t="str">
        <f t="shared" ref="BK57:BK72" si="657">IF(AND($AU57&lt;&gt;"",$G57="4"),$AU57,"")</f>
        <v/>
      </c>
      <c r="BL57" s="53" t="str">
        <f t="shared" ref="BL57:BL72" si="658">IF(AND($AU57&lt;&gt;"",$G57="4"),_xlfn.RANK.EQ($AU57,$BK$6:$BK$117),"")</f>
        <v/>
      </c>
      <c r="BM57" s="53" t="str">
        <f t="shared" ref="BM57:BM72" si="659">IF($G57="6",IF(IF(BL57&lt;&gt;"",IF(MAX(COUNTIF($BL$6:$BL$117,$BL$6:$BL$117))&gt;1,"x",""),"")&lt;&gt;"",BL57+1,""),IF(BK57=0,"",IF(IF(BL57&lt;&gt;"",IF(MAX(COUNTIF($BL$6:$BL$117,$BL$6:$BL$117))&gt;1,"x",""),"")&lt;&gt;"",BL57+1,"")))</f>
        <v/>
      </c>
      <c r="BN57" s="53" t="str">
        <f t="shared" ref="BN57:BN72" si="660">IF(BL57&lt;&gt;"",IF($G57="3",IF(AND(BL57&lt;=20,$AU57&gt;=$BK$120),HLOOKUP(BL57,Points_Table_Modified,IF($BZ57&gt;=6,8,$BZ57+2),FALSE),0),IF(AND(BL57&lt;=10,$AU57&gt;=$BK$120),HLOOKUP(BL57,Points_Table,IF($BZ57&gt;=6,8,$BZ57+2),FALSE),0)),"")</f>
        <v/>
      </c>
      <c r="BO57" s="54" t="str">
        <f t="shared" ref="BO57:BO72" si="661">IF(BM57&lt;&gt;"",AVERAGE(IF(AND($G57="3",BM57&lt;&gt;""),HLOOKUP(BM57,Points_Table_Modified,IF(BZ57&gt;=6,8,BZ57+2),FALSE),IF(BM57&lt;&gt;"",HLOOKUP(BM57,Points_Table,IF(BZ57&gt;=6,8,BZ57+2),FALSE),"")),BN57),BN57)</f>
        <v/>
      </c>
      <c r="BP57" s="52" t="str">
        <f t="shared" ref="BP57:BP72" si="662">IF(AND($AU57&lt;&gt;"",$G57="5"),$AU57,"")</f>
        <v/>
      </c>
      <c r="BQ57" s="53" t="str">
        <f t="shared" ref="BQ57:BQ72" si="663">IF(AND($AU57&lt;&gt;"",$G57="5"),_xlfn.RANK.EQ($AU57,$BP$6:$BP$117),"")</f>
        <v/>
      </c>
      <c r="BR57" s="53" t="str">
        <f t="shared" ref="BR57:BR72" si="664">IF($G57="6",IF(IF(BQ57&lt;&gt;"",IF(MAX(COUNTIF($BQ$6:$BQ$117,$BQ$6:$BQ$117))&gt;1,"x",""),"")&lt;&gt;"",BQ57+1,""),IF(BP57=0,"",IF(IF(BQ57&lt;&gt;"",IF(MAX(COUNTIF($BQ$6:$BQ$117,$BQ$6:$BQ$117))&gt;1,"x",""),"")&lt;&gt;"",BQ57+1,"")))</f>
        <v/>
      </c>
      <c r="BS57" s="53" t="str">
        <f t="shared" ref="BS57:BS72" si="665">IF(BQ57&lt;&gt;"",IF($G57="3",IF(AND(BQ57&lt;=20,$AU57&gt;=$BP$120),HLOOKUP(BQ57,Points_Table_Modified,IF($BZ57&gt;=6,8,$BZ57+2),FALSE),0),IF(AND(BQ57&lt;=10,$AU57&gt;=$BP$120),HLOOKUP(BQ57,Points_Table,IF($BZ57&gt;=6,8,$BZ57+2),FALSE),0)),"")</f>
        <v/>
      </c>
      <c r="BT57" s="54" t="str">
        <f t="shared" ref="BT57:BT72" si="666">IF(BR57&lt;&gt;"",AVERAGE(IF(AND($G57="3",BR57&lt;&gt;""),HLOOKUP(BR57,Points_Table_Modified,IF(BZ57&gt;=6,8,BZ57+2),FALSE),IF(BR57&lt;&gt;"",HLOOKUP(BR57,Points_Table,IF(BZ57&gt;=6,8,BZ57+2),FALSE),"")),BS57),BS57)</f>
        <v/>
      </c>
      <c r="BU57" s="52" t="str">
        <f t="shared" ref="BU57:BU72" si="667">IF(AND($AU57&lt;&gt;"",$G57="6"),$AU57,"")</f>
        <v/>
      </c>
      <c r="BV57" s="53" t="str">
        <f t="shared" ref="BV57:BV72" si="668">IF(AND($AU57&lt;&gt;"",$G57="6"),_xlfn.RANK.EQ($AU57,$BU$6:$BU$117),"")</f>
        <v/>
      </c>
      <c r="BW57" s="53" t="str">
        <f t="shared" ref="BW57:BW72" si="669">IF($G57="6",IF(IF(BV57&lt;&gt;"",IF(MAX(COUNTIF($BV$6:$BV$117,$BV$6:$BV$117))&gt;1,"x",""),"")&lt;&gt;"",BV57+1,""),IF(BU57=0,"",IF(IF(BV57&lt;&gt;"",IF(MAX(COUNTIF($BV$6:$BV$117,$BV$6:$BV$117))&gt;1,"x",""),"")&lt;&gt;"",BV57+1,"")))</f>
        <v/>
      </c>
      <c r="BX57" s="53" t="str">
        <f t="shared" ref="BX57:BX72" si="670">IF(BV57&lt;&gt;"",IF($G57="3",IF(AND(BV57&lt;=20,$AU57&gt;=$BU$120),HLOOKUP(BV57,Points_Table_Modified,IF($BZ57&gt;=6,8,$BZ57+2),FALSE),0),IF(AND(BV57&lt;=10,$AU57&gt;=$BU$120),HLOOKUP(BV57,Points_Table,IF($BZ57&gt;=6,8,$BZ57+2),FALSE),0)),"")</f>
        <v/>
      </c>
      <c r="BY57" s="54" t="str">
        <f t="shared" ref="BY57:BY72" si="671">IF(BW57&lt;&gt;"",AVERAGE(IF(AND($G57="3",BW57&lt;&gt;""),HLOOKUP(BW57,Points_Table_Modified,IF(BZ57&gt;=6,8,BZ57+2),FALSE),IF(BW57&lt;&gt;"",HLOOKUP(BW57,Points_Table,IF(BZ57&gt;=6,8,BZ57+2),FALSE),"")),BX57),BX57)</f>
        <v/>
      </c>
      <c r="BZ57" s="165"/>
      <c r="CA57" s="53" t="str">
        <f t="shared" ref="CA57:CA72" si="672">CONCATENATE(BV57,BQ57,BL57,BG57,BB57,AW57)</f>
        <v/>
      </c>
      <c r="CB57" s="181" t="str">
        <f t="shared" ref="CB57:CB72" si="673">IF(CA57&lt;&gt;"",IF(AND($G57="3",AU57&lt;&gt;""),10,IF(AU57&lt;&gt;"",5,"")),"")</f>
        <v/>
      </c>
      <c r="CC57" s="127">
        <f t="shared" ref="CC57:CC72" si="674">_xlfn.NUMBERVALUE(IF(CA57&lt;&gt;"",CONCATENATE(BY57,BT57,BO57,BJ57,BE57,AZ57),""))</f>
        <v>0</v>
      </c>
      <c r="CD57" s="127" t="str">
        <f t="shared" ref="CD57:CD72" si="675">IF(ISERROR(CB57+CC57)=TRUE,"",CB57+CC57)</f>
        <v/>
      </c>
      <c r="CE57" s="130"/>
      <c r="CF57" s="55" t="str">
        <f t="shared" ref="CF57:CF64" si="676">IF(AND($CE57&lt;&gt;"",$G57="1"),$CE57,"")</f>
        <v/>
      </c>
      <c r="CG57" s="53" t="str">
        <f t="shared" ref="CG57:CG64" si="677">IF(AND($CE57&lt;&gt;"",$G57="1"),_xlfn.RANK.EQ($CE57,$CF$6:$CF$117),"")</f>
        <v/>
      </c>
      <c r="CH57" s="53" t="str">
        <f t="shared" ref="CH57:CH64" si="678">IF($G57="6",IF(IF(CG57&lt;&gt;"",IF(MAX(COUNTIF($CG$6:$CG$117,$CG$6:$CG$117))&gt;1,"x",""),"")&lt;&gt;"",CG57+1,""),IF(CF57=0,"",IF(IF(CG57&lt;&gt;"",IF(MAX(COUNTIF($CG$6:$CG$117,$CG$6:$CG$117))&gt;1,"x",""),"")&lt;&gt;"",CG57+1,"")))</f>
        <v/>
      </c>
      <c r="CI57" s="53" t="str">
        <f t="shared" ref="CI57:CI64" si="679">IF(CG57&lt;&gt;"",IF($G57="3",IF(AND(CG57&lt;=20,$CE57&gt;=$CF$120),HLOOKUP(CG57,Points_Table_Modified,IF($DJ57&gt;=6,8,$DJ57+2),FALSE),0),IF(AND(CG57&lt;=10,$CE57&gt;=$CF$120),HLOOKUP(CG57,Points_Table,IF($DJ57&gt;=6,8,$DJ57+2),FALSE),0)),"")</f>
        <v/>
      </c>
      <c r="CJ57" s="124" t="str">
        <f t="shared" ref="CJ57:CJ74" si="680">IF(CH57&lt;&gt;"",AVERAGE(IF(AND($G57="3",CH57&lt;&gt;""),HLOOKUP(CH57,Points_Table_Modified,IF(DJ57&gt;=6,8,DJ57+2),FALSE),IF(CH57&lt;&gt;"",HLOOKUP(CH57,Points_Table,IF(DJ57&gt;=6,8,DJ57+2),FALSE),"")),CI57),CI57)</f>
        <v/>
      </c>
      <c r="CK57" s="52" t="str">
        <f t="shared" ref="CK57:CK64" si="681">IF(AND($CE57&lt;&gt;"",$G57="2"),$CE57,"")</f>
        <v/>
      </c>
      <c r="CL57" s="53" t="str">
        <f t="shared" ref="CL57:CL64" si="682">IF(AND($CE57&lt;&gt;"",$G57="2"),_xlfn.RANK.EQ($CE57,$CK$6:$CK$117),"")</f>
        <v/>
      </c>
      <c r="CM57" s="53" t="str">
        <f t="shared" ref="CM57:CM64" si="683">IF($G57="6",IF(IF(CL57&lt;&gt;"",IF(MAX(COUNTIF($CL$6:$CL$117,$CL$6:$CL$117))&gt;1,"x",""),"")&lt;&gt;"",CL57+1,""),IF(CK57=0,"",IF(IF(CL57&lt;&gt;"",IF(MAX(COUNTIF($CL$6:$CL$117,$CL$6:$CL$117))&gt;1,"x",""),"")&lt;&gt;"",CL57+1,"")))</f>
        <v/>
      </c>
      <c r="CN57" s="53" t="str">
        <f t="shared" ref="CN57:CN64" si="684">IF(CL57&lt;&gt;"",IF($G57="3",IF(AND(CL57&lt;=20,$CE57&gt;=$CK$120),HLOOKUP(CL57,Points_Table_Modified,IF($DJ57&gt;=6,8,$DJ57+2),FALSE),0),IF(AND(CL57&lt;=10,$CE57&gt;=$CK$120),HLOOKUP(CL57,Points_Table,IF($DJ57&gt;=6,8,$DJ57+2),FALSE),0)),"")</f>
        <v/>
      </c>
      <c r="CO57" s="124" t="str">
        <f t="shared" ref="CO57:CO74" si="685">IF(CM57&lt;&gt;"",AVERAGE(IF(AND($G57="3",CM57&lt;&gt;""),HLOOKUP(CM57,Points_Table_Modified,IF(DJ57&gt;=6,8,DJ57+2),FALSE),IF(CM57&lt;&gt;"",HLOOKUP(CM57,Points_Table,IF(DJ57&gt;=6,8,DJ57+2),FALSE),"")),CN57),CN57)</f>
        <v/>
      </c>
      <c r="CP57" s="52" t="str">
        <f t="shared" ref="CP57:CP64" si="686">IF(AND($CE57&lt;&gt;"",$G57="3"),$CE57,"")</f>
        <v/>
      </c>
      <c r="CQ57" s="53" t="str">
        <f t="shared" ref="CQ57:CQ64" si="687">IF(AND($CE57&lt;&gt;"",$G57="3"),_xlfn.RANK.EQ($CE57,$CP$6:$CP$117),"")</f>
        <v/>
      </c>
      <c r="CR57" s="53" t="str">
        <f t="shared" ref="CR57:CR64" si="688">IF($G57="6",IF(IF(CQ57&lt;&gt;"",IF(MAX(COUNTIF($CQ$6:$CQ$117,$CQ$6:$CQ$117))&gt;1,"x",""),"")&lt;&gt;"",CQ57+1,""),IF(CP57=0,"",IF(IF(CQ57&lt;&gt;"",IF(MAX(COUNTIF($CQ$6:$CQ$117,$CQ$6:$CQ$117))&gt;1,"x",""),"")&lt;&gt;"",CQ57+1,"")))</f>
        <v/>
      </c>
      <c r="CS57" s="53" t="str">
        <f t="shared" ref="CS57:CS74" si="689">IF(CQ57&lt;&gt;"",IF($G57="3",IF(AND(CQ57&lt;=20,$CE57&gt;=$CP$120),HLOOKUP(CQ57,Points_Table_Modified,IF($DJ57&gt;=6,8,$DJ57+2),FALSE),0),IF(AND(CQ57&lt;=10,$CE57&gt;=$CP$120),HLOOKUP(CQ57,Points_Table,IF($DJ57&gt;=6,8,$DJ57+2),FALSE),0)),"")</f>
        <v/>
      </c>
      <c r="CT57" s="54" t="str">
        <f t="shared" ref="CT57:CT74" si="690">IF(CR57&lt;&gt;"",AVERAGE(IF(AND($G57="3",CR57&lt;&gt;""),HLOOKUP(CR57,Points_Table_Modified,IF(DJ57&gt;=6,8,DJ57+2),FALSE),IF(CR57&lt;&gt;"",HLOOKUP(CR57,Points_Table,IF(DJ57&gt;=6,8,DJ57+2),FALSE),"")),CS57),CS57)</f>
        <v/>
      </c>
      <c r="CU57" s="52" t="str">
        <f t="shared" ref="CU57:CU64" si="691">IF(AND($CE57&lt;&gt;"",$G57="4"),$CE57,"")</f>
        <v/>
      </c>
      <c r="CV57" s="53" t="str">
        <f t="shared" ref="CV57:CV64" si="692">IF(AND($CE57&lt;&gt;"",$G57="4"),_xlfn.RANK.EQ($CE57,$CU$6:$CU$117),"")</f>
        <v/>
      </c>
      <c r="CW57" s="53" t="str">
        <f t="shared" ref="CW57:CW64" si="693">IF($G57="6",IF(IF(CV57&lt;&gt;"",IF(MAX(COUNTIF($CV$6:$CV$117,$CV$6:$CV$117))&gt;1,"x",""),"")&lt;&gt;"",CV57+1,""),IF(CU57=0,"",IF(IF(CV57&lt;&gt;"",IF(MAX(COUNTIF($CV$6:$CV$117,$CV$6:$CV$117))&gt;1,"x",""),"")&lt;&gt;"",CV57+1,"")))</f>
        <v/>
      </c>
      <c r="CX57" s="53" t="str">
        <f t="shared" ref="CX57:CX63" si="694">IF(CV57&lt;&gt;"",IF($G57="3",IF(AND(CV57&lt;=20,CE57&gt;=CU160),HLOOKUP(CV57,Points_Table_Modified,IF(DJ57&gt;=6,8,DJ57+2),FALSE),0),IF(AND(CV57&lt;=10,$CE57&gt;=CU160),HLOOKUP(CV57,Points_Table,IF(DJ57&gt;=6,8,DJ57+2),FALSE),0)),"")</f>
        <v/>
      </c>
      <c r="CY57" s="54" t="str">
        <f t="shared" ref="CY57:CY74" si="695">IF(CW57&lt;&gt;"",AVERAGE(IF(AND($G57="3",CW57&lt;&gt;""),HLOOKUP(CW57,Points_Table_Modified,IF(DJ57&gt;=6,8,DJ57+2),FALSE),IF(CW57&lt;&gt;"",HLOOKUP(CW57,Points_Table,IF(DJ57&gt;=6,8,DJ57+2),FALSE),"")),CX57),CX57)</f>
        <v/>
      </c>
      <c r="CZ57" s="52" t="str">
        <f t="shared" ref="CZ57:CZ64" si="696">IF(AND($CE57&lt;&gt;"",$G57="5"),$CE57,"")</f>
        <v/>
      </c>
      <c r="DA57" s="53" t="str">
        <f t="shared" ref="DA57:DA64" si="697">IF(AND($CE57&lt;&gt;"",$G57="5"),_xlfn.RANK.EQ($CE57,$CZ$6:$CZ$117),"")</f>
        <v/>
      </c>
      <c r="DB57" s="53" t="str">
        <f t="shared" ref="DB57:DB64" si="698">IF($G57="6",IF(IF(DA57&lt;&gt;"",IF(MAX(COUNTIF($DA$6:$DA$117,$DA$6:$DA$117))&gt;1,"x",""),"")&lt;&gt;"",DA57+1,""),IF(CZ57=0,"",IF(IF(DA57&lt;&gt;"",IF(MAX(COUNTIF($DA$6:$DA$117,$DA$6:$DA$117))&gt;1,"x",""),"")&lt;&gt;"",DA57+1,"")))</f>
        <v/>
      </c>
      <c r="DC57" s="53" t="str">
        <f t="shared" ref="DC57:DC74" si="699">IF(DA57&lt;&gt;"",IF($G57="3",IF(AND(DA57&lt;=20,$CE57&gt;=$CZ$120),HLOOKUP(DA57,Points_Table_Modified,IF($DJ57&gt;=6,8,$DJ57+2),FALSE),0),IF(AND(DA57&lt;=10,$CE57&gt;=$CZ$120),HLOOKUP(DA57,Points_Table,IF($DJ57&gt;=6,8,$DJ57+2),FALSE),0)),"")</f>
        <v/>
      </c>
      <c r="DD57" s="54" t="str">
        <f t="shared" ref="DD57:DD74" si="700">IF(DB57&lt;&gt;"",AVERAGE(IF(AND($G57="3",DB57&lt;&gt;""),HLOOKUP(DB57,Points_Table_Modified,IF(DJ57&gt;=6,8,DJ57+2),FALSE),IF(DB57&lt;&gt;"",HLOOKUP(DB57,Points_Table,IF(DJ57&gt;=6,8,DJ57+2),FALSE),"")),DC57),DC57)</f>
        <v/>
      </c>
      <c r="DE57" s="52" t="str">
        <f t="shared" ref="DE57:DE64" si="701">IF(AND($CE57&lt;&gt;"",$G57="6"),$CE57,"")</f>
        <v/>
      </c>
      <c r="DF57" s="53" t="str">
        <f t="shared" ref="DF57:DF64" si="702">IF(AND($CE57&lt;&gt;"",$G57="6"),_xlfn.RANK.EQ($CE57,$DE$6:$DE$117),"")</f>
        <v/>
      </c>
      <c r="DG57" s="53" t="str">
        <f t="shared" ref="DG57:DG64" si="703">IF($G57="6",IF(IF(DF57&lt;&gt;"",IF(MAX(COUNTIF($DF$6:$DF$117,$DF$6:$DF$117))&gt;1,"x",""),"")&lt;&gt;"",DF57+1,""),IF(DE57=0,"",IF(IF(DF57&lt;&gt;"",IF(MAX(COUNTIF($DF$6:$DF$117,$DF$6:$DF$117))&gt;1,"x",""),"")&lt;&gt;"",DF57+1,"")))</f>
        <v/>
      </c>
      <c r="DH57" s="53" t="str">
        <f t="shared" ref="DH57:DH63" si="704">IF(DF57&lt;&gt;"",IF($G57="3",IF(AND(DF57&lt;=20,$CE57&gt;=$DE$120),HLOOKUP(DF57,Points_Table_Modified,IF($DJ57&gt;=6,8,$DJ57+2),FALSE),0),IF(AND(DF57&lt;=10,$CE57&gt;=$DE$120),HLOOKUP(DF57,Points_Table,IF($DJ57&gt;=6,8,$DJ57+2),FALSE),0)),"")</f>
        <v/>
      </c>
      <c r="DI57" s="54" t="str">
        <f t="shared" ref="DI57:DI74" si="705">IF(DG57&lt;&gt;"",AVERAGE(IF(AND($G57="3",DG57&lt;&gt;""),HLOOKUP(DG57,Points_Table_Modified,IF(DJ57&gt;=6,8,DJ57+2),FALSE),IF(DG57&lt;&gt;"",HLOOKUP(DG57,Points_Table,IF(DJ57&gt;=6,8,DJ57+2),FALSE),"")),DH57),DH57)</f>
        <v/>
      </c>
      <c r="DJ57" s="165" t="e">
        <f t="shared" ref="DJ57:DJ74" si="706">VLOOKUP($G57,Entries_C_Event,6,FALSE)</f>
        <v>#N/A</v>
      </c>
      <c r="DK57" s="53" t="str">
        <f t="shared" ref="DK57:DK74" si="707">CONCATENATE(DF57,DA57,CV57,CQ57,CL57,CG57)</f>
        <v/>
      </c>
      <c r="DL57" s="181" t="str">
        <f t="shared" ref="DL57:DL74" si="708">IF(DK57&lt;&gt;"",IF(AND($G57="3",CE57&lt;&gt;""),10,IF(CE57&lt;&gt;"",5,"")),"")</f>
        <v/>
      </c>
      <c r="DM57" s="159">
        <f t="shared" ref="DM57:DM75" si="709">_xlfn.NUMBERVALUE(IF(DK57&lt;&gt;"",CONCATENATE(DI57,DD57,CY57,CT57,CO57,CJ57),""))</f>
        <v>0</v>
      </c>
      <c r="DN57" s="127" t="str">
        <f t="shared" ref="DN57:DN74" si="710">IF(ISERROR(DL57+DM57)=TRUE,"",DL57+DM57)</f>
        <v/>
      </c>
      <c r="DO57" s="130"/>
      <c r="DP57" s="55" t="str">
        <f t="shared" ref="DP57:DP74" si="711">IF(AND($DO57&lt;&gt;"",$G57="1"),$DO57,"")</f>
        <v/>
      </c>
      <c r="DQ57" s="53" t="str">
        <f t="shared" ref="DQ57:DQ73" si="712">IF(AND($DO57&lt;&gt;"",$G57="1"),_xlfn.RANK.EQ($DO57,$DP$6:$DP$117),"")</f>
        <v/>
      </c>
      <c r="DR57" s="53" t="str">
        <f t="shared" ref="DR57:DR88" si="713">IF($G57="6",IF(IF(DQ57&lt;&gt;"",IF(MAX(COUNTIF($DQ$6:$DQ$117,$DQ$6:$DQ$117))&gt;1,"x",""),"")&lt;&gt;"",DQ57+1,""),IF(DP57=0,"",IF(IF(DQ57&lt;&gt;"",IF(MAX(COUNTIF($DQ$6:$DQ$117,$DQ$6:$DQ$117))&gt;1,"x",""),"")&lt;&gt;"",DQ57+1,"")))</f>
        <v/>
      </c>
      <c r="DS57" s="53" t="str">
        <f t="shared" ref="DS57:DS74" si="714">IF(DQ57&lt;&gt;"",IF($G57="3",IF(AND(DQ57&lt;=20,DO57&gt;=$DP$120),HLOOKUP(DQ57,Points_Table_Modified,IF(ET57&gt;=6,8,ET57+2),FALSE),0),IF(AND(DQ57&lt;=10,DO57&gt;=$DP$120),HLOOKUP(DQ57,Points_Table,IF(ET57&gt;=6,8,ET57+2),FALSE),0)),"")</f>
        <v/>
      </c>
      <c r="DT57" s="124" t="str">
        <f t="shared" ref="DT57:DT74" si="715">IF(DR57&lt;&gt;"",AVERAGE(IF(AND($G57="3",DR57&lt;&gt;""),HLOOKUP(DR57,Points_Table_Modified,IF(ET57&gt;=6,8,ET57+2),FALSE),IF(DR57&lt;&gt;"",HLOOKUP(DR57,Points_Table,IF(ET57&gt;=6,8,ET57+2),FALSE),"")),DS57),DS57)</f>
        <v/>
      </c>
      <c r="DU57" s="52" t="str">
        <f t="shared" ref="DU57:DU74" si="716">IF(AND(DO57&lt;&gt;"",$G57="2"),DO57,"")</f>
        <v/>
      </c>
      <c r="DV57" s="53" t="str">
        <f t="shared" ref="DV57:DV73" si="717">IF(AND(DO57&lt;&gt;"",$G57="2"),_xlfn.RANK.EQ(DO57,$DU$6:$DU$117),"")</f>
        <v/>
      </c>
      <c r="DW57" s="53" t="str">
        <f t="shared" ref="DW57:DW88" si="718">IF($G57="6",IF(IF(DV57&lt;&gt;"",IF(MAX(COUNTIF($DV$6:$DV$117,$DV$6:$DV$117))&gt;1,"x",""),"")&lt;&gt;"",DV57+1,""),IF(DU57=0,"",IF(IF(DV57&lt;&gt;"",IF(MAX(COUNTIF($DV$6:$DV$117,$DV$6:$DV$117))&gt;1,"x",""),"")&lt;&gt;"",DV57+1,"")))</f>
        <v/>
      </c>
      <c r="DX57" s="53" t="str">
        <f t="shared" ref="DX57:DX74" si="719">IF(DV57&lt;&gt;"",IF($G57="3",IF(AND(DV57&lt;=20,DO57&gt;=$DU$120),HLOOKUP(DV57,Points_Table_Modified,IF(ET57&gt;=6,8,ET57+2),FALSE),0),IF(AND(DV57&lt;=10,DO57&gt;=$DU$120),HLOOKUP(DV57,Points_Table,IF(ET57&gt;=6,8,ET57+2),FALSE),0)),"")</f>
        <v/>
      </c>
      <c r="DY57" s="124" t="str">
        <f t="shared" ref="DY57:DY74" si="720">IF(DW57&lt;&gt;"",AVERAGE(IF(AND($G57="3",DW57&lt;&gt;""),HLOOKUP(DW57,Points_Table_Modified,IF(ET57&gt;=6,8,ET57+2),FALSE),IF(DW57&lt;&gt;"",HLOOKUP(DW57,Points_Table,IF(ET57&gt;=6,8,ET57+2),FALSE),"")),DX57),DX57)</f>
        <v/>
      </c>
      <c r="DZ57" s="52" t="str">
        <f t="shared" ref="DZ57:DZ74" si="721">IF(AND(DO57&lt;&gt;"",$G57="3"),DO57,"")</f>
        <v/>
      </c>
      <c r="EA57" s="53" t="str">
        <f t="shared" ref="EA57:EA73" si="722">IF(AND(DO57&lt;&gt;"",$G57="3"),_xlfn.RANK.EQ(DO57,$DZ$6:$DZ$117),"")</f>
        <v/>
      </c>
      <c r="EB57" s="53" t="str">
        <f t="shared" ref="EB57:EB88" si="723">IF($G57="6",IF(IF(EA57&lt;&gt;"",IF(MAX(COUNTIF($EA$6:$EA$117,$EA$6:$EA$117))&gt;1,"x",""),"")&lt;&gt;"",EA57+1,""),IF(DZ57=0,"",IF(IF(EA57&lt;&gt;"",IF(MAX(COUNTIF($EA$6:$EA$117,$EA$6:$EA$117))&gt;1,"x",""),"")&lt;&gt;"",EA57+1,"")))</f>
        <v/>
      </c>
      <c r="EC57" s="53" t="str">
        <f t="shared" ref="EC57:EC74" si="724">IF(EA57&lt;&gt;"",IF($G57="3",IF(AND(EA57&lt;=20,DO57&gt;=$DZ$120),HLOOKUP(EA57,Points_Table_Modified,IF(ET57&gt;=6,8,ET57),FALSE),0),IF(AND(EA57&lt;=10,DO57&gt;=$DZ$120),HLOOKUP(EA57,Points_Table,IF(ET57&gt;=6,8,ET57+2),FALSE),0)),"")</f>
        <v/>
      </c>
      <c r="ED57" s="57" t="str">
        <f t="shared" ref="ED57:ED74" si="725">IF(EB57&lt;&gt;"",AVERAGE(IF(AND($G57="3",EB57&lt;&gt;""),HLOOKUP(EB57,Points_Table_Modified,IF(ET57&gt;=6,8,ET57+2),FALSE),IF(EB57&lt;&gt;"",HLOOKUP(EB57,Points_Table,IF(ET57&gt;=6,8,ET57+2),FALSE),"")),EC57),EC57)</f>
        <v/>
      </c>
      <c r="EE57" s="52" t="str">
        <f t="shared" ref="EE57:EE74" si="726">IF(AND(DO57&lt;&gt;"",$G57="4"),DO57,"")</f>
        <v/>
      </c>
      <c r="EF57" s="53" t="str">
        <f t="shared" ref="EF57:EF73" si="727">IF(AND(DO57&lt;&gt;"",$G57="4"),_xlfn.RANK.EQ(DO57,$EE$6:$EE$117),"")</f>
        <v/>
      </c>
      <c r="EG57" s="53" t="str">
        <f t="shared" ref="EG57:EG88" si="728">IF($G57="6",IF(IF(EF57&lt;&gt;"",IF(MAX(COUNTIF($EF$6:$EF$117,$EF$6:$EF$117))&gt;1,"x",""),"")&lt;&gt;"",EF57+1,""),IF(EE57=0,"",IF(IF(EF57&lt;&gt;"",IF(MAX(COUNTIF($EF$6:$EF$117,$EF$6:$EF$117))&gt;1,"x",""),"")&lt;&gt;"",EF57+1,"")))</f>
        <v/>
      </c>
      <c r="EH57" s="53" t="str">
        <f t="shared" ref="EH57:EH74" si="729">IF(EF57&lt;&gt;"",IF($G57="3",IF(AND(EF57&lt;=20,DO57&gt;=$EE$120),HLOOKUP(EF57,Points_Table_Modified,IF(ET57&gt;=6,8,ET57+2),FALSE),0),IF(AND(EF57&lt;=10,$DO57&gt;=$EE$120),HLOOKUP(EF57,Points_Table,IF(ET57&gt;=6,8,ET57+2),FALSE),0)),"")</f>
        <v/>
      </c>
      <c r="EI57" s="57" t="str">
        <f t="shared" ref="EI57:EI74" si="730">IF(EG57&lt;&gt;"",AVERAGE(IF(AND($G57="3",EG57&lt;&gt;""),HLOOKUP(EG57,Points_Table_Modified,IF(ET57&gt;=6,8,ET57+2),FALSE),IF(EG57&lt;&gt;"",HLOOKUP(EG57,Points_Table,IF(ET57&gt;=6,8,ET57+2),FALSE),"")),EH57),EH57)</f>
        <v/>
      </c>
      <c r="EJ57" s="52" t="str">
        <f t="shared" ref="EJ57:EJ74" si="731">IF(AND(DO57&lt;&gt;"",$G57="5"),DO57,"")</f>
        <v/>
      </c>
      <c r="EK57" s="53" t="str">
        <f t="shared" ref="EK57:EK73" si="732">IF(AND(DO57&lt;&gt;"",$G57="5"),_xlfn.RANK.EQ(DO57,$EJ$6:$EJ$117),"")</f>
        <v/>
      </c>
      <c r="EL57" s="53" t="str">
        <f t="shared" ref="EL57:EL88" si="733">IF($G57="6",IF(IF(EK57&lt;&gt;"",IF(MAX(COUNTIF($EK$6:$EK$117,$EK$6:$EK$117))&gt;1,"x",""),"")&lt;&gt;"",EK57+1,""),IF(EJ57=0,"",IF(IF(EK57&lt;&gt;"",IF(MAX(COUNTIF($EK$6:$EK$117,$EK$6:$EK$117))&gt;1,"x",""),"")&lt;&gt;"",EK57+1,"")))</f>
        <v/>
      </c>
      <c r="EM57" s="53" t="str">
        <f t="shared" ref="EM57:EM74" si="734">IF(EK57&lt;&gt;"",IF($G57="3",IF(AND(EK57&lt;=20,DO57&gt;=$EJ$120),HLOOKUP(EK57,Points_Table_Modified,IF(ET57&gt;=6,8,ET57+2),FALSE),0),IF(AND(EK57&lt;=10,DO57&gt;=$EJ$120),HLOOKUP(EK57,Points_Table,IF(ET57&gt;=6,8,ET57+2),FALSE),0)),"")</f>
        <v/>
      </c>
      <c r="EN57" s="57" t="str">
        <f t="shared" ref="EN57:EN74" si="735">IF(EL57&lt;&gt;"",AVERAGE(IF(AND($G57="3",EL57&lt;&gt;""),HLOOKUP(EL57,Points_Table_Modified,IF(ET57&gt;=6,8,ET57+2),FALSE),IF(EL57&lt;&gt;"",HLOOKUP(EL57,Points_Table,IF(ET57&gt;=6,8,ET57+2),FALSE),"")),EM57),EM57)</f>
        <v/>
      </c>
      <c r="EO57" s="52" t="str">
        <f t="shared" ref="EO57:EO74" si="736">IF(AND(DO57&lt;&gt;"",$G57="6"),DO57,"")</f>
        <v/>
      </c>
      <c r="EP57" s="53" t="str">
        <f t="shared" ref="EP57:EP73" si="737">IF(AND(DO57&lt;&gt;"",$G57="6"),_xlfn.RANK.EQ(DO57,$EO$6:$EO$117),"")</f>
        <v/>
      </c>
      <c r="EQ57" s="53" t="str">
        <f t="shared" ref="EQ57:EQ88" si="738">IF($G57="6",IF(IF(EP57&lt;&gt;"",IF(MAX(COUNTIF($EP$6:$EP$117,$EP$6:$EP$117))&gt;1,"x",""),"")&lt;&gt;"",EP57+1,""),IF(EO57=0,"",IF(IF(EP57&lt;&gt;"",IF(MAX(COUNTIF($EP$6:$EP$117,$EP$6:$EP$117))&gt;1,"x",""),"")&lt;&gt;"",EP57+1,"")))</f>
        <v/>
      </c>
      <c r="ER57" s="53" t="str">
        <f t="shared" ref="ER57:ER74" si="739">IF(EP57&lt;&gt;"",IF($G57="3",IF(AND(EP57&lt;=20,DO57&gt;=$EO$120),HLOOKUP(EP57,Points_Table_Modified,IF(ET57&gt;=6,8,ET57+2),FALSE),0),IF(AND(EP57&lt;=10,DO57&gt;=$EO$120),HLOOKUP(EP57,Points_Table,IF(ET57&gt;=6,8,ET57+2),FALSE),0)),"")</f>
        <v/>
      </c>
      <c r="ES57" s="54" t="str">
        <f t="shared" ref="ES57:ES74" si="740">IF(EQ57&lt;&gt;"",AVERAGE(IF(AND($G57="3",EQ57&lt;&gt;""),HLOOKUP(EQ57,Points_Table_Modified,IF(ET57&gt;=6,8,ET57+2),FALSE),IF(EQ57&lt;&gt;"",HLOOKUP(EQ57,Points_Table,IF(ET57&gt;=6,8,ET57+2),FALSE),"")),ER57),ER57)</f>
        <v/>
      </c>
      <c r="ET57" s="165" t="e">
        <f t="shared" ref="ET57:ET74" si="741">VLOOKUP($G57,Entries_C_Event,7,FALSE)</f>
        <v>#N/A</v>
      </c>
      <c r="EU57" s="53" t="str">
        <f t="shared" ref="EU57:EU74" si="742">CONCATENATE(EP57,EK57,EF57,EA57,DV57,DQ57)</f>
        <v/>
      </c>
      <c r="EV57" s="181" t="str">
        <f t="shared" ref="EV57:EV74" si="743">IF(EU57&lt;&gt;"",IF(AND($G57="3",DO57&lt;&gt;""),10,IF(DO57&lt;&gt;"",5,"")),"")</f>
        <v/>
      </c>
      <c r="EW57" s="159">
        <f t="shared" ref="EW57:EW75" si="744">_xlfn.NUMBERVALUE(IF(EU57&lt;&gt;"",CONCATENATE(ES57,EN57,EI57,ED57,DY57,DT57),""))</f>
        <v>0</v>
      </c>
      <c r="EX57" s="127" t="str">
        <f t="shared" ref="EX57:EX74" si="745">IF(ISERROR(EV57+EW57)=TRUE,"",EV57+EW57)</f>
        <v/>
      </c>
      <c r="EY57" s="130"/>
      <c r="EZ57" s="55" t="str">
        <f t="shared" ref="EZ57:EZ74" si="746">IF(AND(EY57&lt;&gt;"",$G57="1"),EY57,"")</f>
        <v/>
      </c>
      <c r="FA57" s="53" t="str">
        <f t="shared" ref="FA57:FA73" si="747">IF(AND(EY57&lt;&gt;"",$G57="1"),_xlfn.RANK.EQ(EY57,$EZ$6:$EZ$117),"")</f>
        <v/>
      </c>
      <c r="FB57" s="53" t="str">
        <f t="shared" ref="FB57:FB88" si="748">IF($G57="6",IF(IF(FA57&lt;&gt;"",IF(MAX(COUNTIF($FA$6:$FA$117,$FA$6:$FA$117))&gt;1,"x",""),"")&lt;&gt;"",FA57+1,""),IF(EZ57=0,"",IF(IF(FA57&lt;&gt;"",IF(MAX(COUNTIF($FA$6:$FA$117,$FA$6:$FA$117))&gt;1,"x",""),"")&lt;&gt;"",FA57+1,"")))</f>
        <v/>
      </c>
      <c r="FC57" s="53" t="str">
        <f t="shared" ref="FC57:FC74" si="749">IF(FA57&lt;&gt;"",IF($G57="3",IF(AND(FA57&lt;=20,EY57&gt;=$EZ$120),HLOOKUP(FA57,Points_Table_Modified,IF(GD57&gt;=6,8,GD57+2),FALSE),0),IF(AND(FA57&lt;=10,EY57&gt;=$EZ$120),HLOOKUP(FA57,Points_Table,IF(GD57&gt;=6,8,GD57+2),FALSE),0)),"")</f>
        <v/>
      </c>
      <c r="FD57" s="124" t="str">
        <f t="shared" ref="FD57:FD74" si="750">IF(FC57&gt;0,IF(FB57&lt;&gt;"",AVERAGE(IF(AND($G57="3",FB57&lt;&gt;""),HLOOKUP(FB57,Points_Table_Modified,IF(GD57&gt;=6,8,GD57+2),FALSE),IF(FB57&lt;&gt;"",HLOOKUP(FB57,Points_Table,IF(GD57&gt;=6,8,GD57+2),FALSE),"")),FC57),FC57),0)</f>
        <v/>
      </c>
      <c r="FE57" s="52" t="str">
        <f t="shared" ref="FE57:FE74" si="751">IF(AND(EY57&lt;&gt;"",$G57="2"),EY57,"")</f>
        <v/>
      </c>
      <c r="FF57" s="53" t="str">
        <f t="shared" ref="FF57:FF73" si="752">IF(AND(EY57&lt;&gt;"",$G57="2"),_xlfn.RANK.EQ(EY57,$FE$6:$FE$117),"")</f>
        <v/>
      </c>
      <c r="FG57" s="53" t="str">
        <f t="shared" ref="FG57:FG88" si="753">IF($G57="6",IF(IF(FF57&lt;&gt;"",IF(MAX(COUNTIF($FF$6:$FF$117,$FF$6:$FF$117))&gt;1,"x",""),"")&lt;&gt;"",FF57+1,""),IF(FE57=0,"",IF(IF(FF57&lt;&gt;"",IF(MAX(COUNTIF($FF$6:$FF$117,$FF$6:$FF$117))&gt;1,"x",""),"")&lt;&gt;"",FF57+1,"")))</f>
        <v/>
      </c>
      <c r="FH57" s="53" t="str">
        <f t="shared" ref="FH57:FH74" si="754">IF(FF57&lt;&gt;"",IF($G57="3",IF(AND(FF57&lt;=20,EY57&gt;=$FE$120),HLOOKUP(FF57,Points_Table_Modified,IF(GD57&gt;=6,8,GD57+2),FALSE),0),IF(AND(FF57&lt;=10,EY57&gt;=$FE$120),HLOOKUP(FF57,Points_Table,IF(GD57&gt;=6,8,GD57+2),FALSE),0)),"")</f>
        <v/>
      </c>
      <c r="FI57" s="124" t="str">
        <f t="shared" ref="FI57:FI74" si="755">IF(FH57&gt;0,IF(FG57&lt;&gt;"",AVERAGE(IF(AND($G57="3",FG57&lt;&gt;""),HLOOKUP(FG57,Points_Table_Modified,IF(GD57&gt;=6,8,GD57+2),FALSE),IF(FG57&lt;&gt;"",HLOOKUP(FG57,Points_Table,IF(GD57&gt;=6,8,GD57+2),FALSE),"")),FH57),FH57),0)</f>
        <v/>
      </c>
      <c r="FJ57" s="52" t="str">
        <f t="shared" ref="FJ57:FJ74" si="756">IF(AND(EY57&lt;&gt;"",$G57="3"),EY57,"")</f>
        <v/>
      </c>
      <c r="FK57" s="53" t="str">
        <f t="shared" ref="FK57:FK73" si="757">IF(AND(EY57&lt;&gt;"",$G57="3"),_xlfn.RANK.EQ(EY57,$FJ$6:$FJ$117),"")</f>
        <v/>
      </c>
      <c r="FL57" s="53" t="str">
        <f t="shared" ref="FL57:FL88" si="758">IF($G57="6",IF(IF(FK57&lt;&gt;"",IF(MAX(COUNTIF($FK$6:$FK$117,$FK$6:$FK$117))&gt;1,"x",""),"")&lt;&gt;"",FK57+1,""),IF(FJ57=0,"",IF(IF(FK57&lt;&gt;"",IF(MAX(COUNTIF($FK$6:$FK$117,$FK$6:$FK$117))&gt;1,"x",""),"")&lt;&gt;"",FK57+1,"")))</f>
        <v/>
      </c>
      <c r="FM57" s="53" t="str">
        <f t="shared" ref="FM57:FM63" si="759">IF(FK57&lt;&gt;"",IF($G57="3",IF(AND(FK57&lt;=20,EY57&gt;=$FJ$120),HLOOKUP(FK57,Points_Table_Modified,IF(GD57&gt;=6,8,GD114),FALSE),0),IF(AND(FK57&lt;=10,EY57&gt;=$FJ$120),HLOOKUP(FK57,Points_Table,IF(GD57&gt;=6,8,GD57+2),FALSE),0)),"")</f>
        <v/>
      </c>
      <c r="FN57" s="57" t="str">
        <f t="shared" ref="FN57:FN74" si="760">IF(FM57&gt;0,IF(FL57&lt;&gt;"",AVERAGE(IF(AND($G57="3",FL57&lt;&gt;""),HLOOKUP(FL57,Points_Table_Modified,IF(GD57&gt;=6,8,GD57+2),FALSE),IF(FL57&lt;&gt;"",HLOOKUP(FL57,Points_Table,IF(GD57&gt;=6,8,GD57+2),FALSE),"")),FM57),FM57),0)</f>
        <v/>
      </c>
      <c r="FO57" s="52" t="str">
        <f t="shared" ref="FO57:FO74" si="761">IF(AND(EY57&lt;&gt;"",$G57="4"),EY57,"")</f>
        <v/>
      </c>
      <c r="FP57" s="53" t="str">
        <f t="shared" ref="FP57:FP73" si="762">IF(AND(EY57&lt;&gt;"",$G57="4"),_xlfn.RANK.EQ(EY57,$FO$6:$FO$117),"")</f>
        <v/>
      </c>
      <c r="FQ57" s="53" t="str">
        <f t="shared" ref="FQ57:FQ88" si="763">IF($G57="6",IF(IF(FP57&lt;&gt;"",IF(MAX(COUNTIF($FP$6:$FP$117,$FP$6:$FP$117))&gt;1,"x",""),"")&lt;&gt;"",FP57+1,""),IF(FO57=0,"",IF(IF(FP57&lt;&gt;"",IF(MAX(COUNTIF($FP$6:$FP$117,$FP$6:$FP$117))&gt;1,"x",""),"")&lt;&gt;"",FP57+1,"")))</f>
        <v/>
      </c>
      <c r="FR57" s="53" t="str">
        <f t="shared" ref="FR57:FR74" si="764">IF(FP57&lt;&gt;"",IF($G57="3",IF(AND(FP57&lt;=20,EY57&gt;=$FO$120),HLOOKUP(FP57,Points_Table_Modified,IF(GD57&gt;=6,8,GD57+2),FALSE),0),IF(AND(FP57&lt;=10,$EY57&gt;=$FO$120),HLOOKUP(FP57,Points_Table,IF(GD57&gt;=6,8,GD57+2),FALSE),0)),"")</f>
        <v/>
      </c>
      <c r="FS57" s="57" t="str">
        <f t="shared" ref="FS57:FS74" si="765">IF(FR57&gt;0,IF(FQ57&lt;&gt;"",AVERAGE(IF(AND($G57="3",FQ57&lt;&gt;""),HLOOKUP(FQ57,Points_Table_Modified,IF(GD57&gt;=6,8,GD57+2),FALSE),IF(FQ57&lt;&gt;"",HLOOKUP(FQ57,Points_Table,IF(GD57&gt;=6,8,GD57+2),FALSE),"")),FR57),FR57),0)</f>
        <v/>
      </c>
      <c r="FT57" s="52" t="str">
        <f t="shared" ref="FT57:FT74" si="766">IF(AND(EY57&lt;&gt;"",$G57="5"),EY57,"")</f>
        <v/>
      </c>
      <c r="FU57" s="53" t="str">
        <f t="shared" ref="FU57:FU73" si="767">IF(AND(EY57&lt;&gt;"",$G57="5"),_xlfn.RANK.EQ(EY57,$FT$6:$FT$117),"")</f>
        <v/>
      </c>
      <c r="FV57" s="53" t="str">
        <f t="shared" ref="FV57:FV88" si="768">IF($G57="6",IF(IF(FU57&lt;&gt;"",IF(MAX(COUNTIF($FU$6:$FU$117,$FU$6:$FU$117))&gt;1,"x",""),"")&lt;&gt;"",FU57+1,""),IF(FT57=0,"",IF(IF(FU57&lt;&gt;"",IF(MAX(COUNTIF($FU$6:$FU$117,$FU$6:$FU$117))&gt;1,"x",""),"")&lt;&gt;"",FU57+1,"")))</f>
        <v/>
      </c>
      <c r="FW57" s="53" t="str">
        <f t="shared" ref="FW57:FW74" si="769">IF(FU57&lt;&gt;"",IF($G57="3",IF(AND(FU57&lt;=20,EY57&gt;=$FT$120),HLOOKUP(FU57,Points_Table_Modified,IF(GD57&gt;=6,8,GD57+2),FALSE),0),IF(AND(FU57&lt;=10,EY57&gt;=$FT$120),HLOOKUP(FU57,Points_Table,IF(GD57&gt;=6,8,GD57+2),FALSE),0)),"")</f>
        <v/>
      </c>
      <c r="FX57" s="57" t="str">
        <f t="shared" ref="FX57:FX74" si="770">IF(FW57&gt;0,IF(FV57&lt;&gt;"",AVERAGE(IF(AND($G57="3",FV57&lt;&gt;""),HLOOKUP(FV57,Points_Table_Modified,IF(GD57&gt;=6,8,GD57+2),FALSE),IF(FV57&lt;&gt;"",HLOOKUP(FV57,Points_Table,IF(GD57&gt;=6,8,GD57+2),FALSE),"")),FW57),FW57),0)</f>
        <v/>
      </c>
      <c r="FY57" s="52" t="str">
        <f t="shared" ref="FY57:FY74" si="771">IF(AND(EY57&lt;&gt;"",$G57="6"),EY57,"")</f>
        <v/>
      </c>
      <c r="FZ57" s="53" t="str">
        <f t="shared" ref="FZ57:FZ73" si="772">IF(AND(EY57&lt;&gt;"",$G57="6"),_xlfn.RANK.EQ(EY57,$FY$6:$FY$117),"")</f>
        <v/>
      </c>
      <c r="GA57" s="53" t="str">
        <f t="shared" ref="GA57:GA88" si="773">IF($G57="6",IF(IF(FZ57&lt;&gt;"",IF(MAX(COUNTIF($FZ$6:$FZ$117,$FZ$6:$FZ$117))&gt;1,"x",""),"")&lt;&gt;"",FZ57+1,""),IF(FY57=0,"",IF(IF(FZ57&lt;&gt;"",IF(MAX(COUNTIF($FZ$6:$FZ$117,$FZ$6:$FZ$117))&gt;1,"x",""),"")&lt;&gt;"",FZ57+1,"")))</f>
        <v/>
      </c>
      <c r="GB57" s="53" t="str">
        <f t="shared" ref="GB57:GB74" si="774">IF(FZ57&lt;&gt;"",IF($G57="3",IF(AND(FZ57&lt;=20,EY57&gt;=$FY$120),HLOOKUP(FZ57,Points_Table_Modified,IF(GD57&gt;=6,8,GD57+2),FALSE),0),IF(AND(FZ57&lt;=10,EY57&gt;=$FY$120),HLOOKUP(FZ57,Points_Table,IF(GD57&gt;=6,8,GD57+2),FALSE),0)),"")</f>
        <v/>
      </c>
      <c r="GC57" s="57" t="str">
        <f t="shared" ref="GC57:GC74" si="775">IF(GB57&gt;0,IF(GA57&lt;&gt;"",AVERAGE(IF(AND($G57="3",GA57&lt;&gt;""),HLOOKUP(GA57,Points_Table_Modified,IF(GD57&gt;=6,8,GD57+2),FALSE),IF(GA57&lt;&gt;"",HLOOKUP(GA57,Points_Table,IF(GD57&gt;=6,8,GD57+2),FALSE),"")),GB57),GB57),0)</f>
        <v/>
      </c>
      <c r="GD57" s="165" t="e">
        <f t="shared" ref="GD57:GD74" si="776">VLOOKUP($G57,Entries_C_Event,8,FALSE)</f>
        <v>#N/A</v>
      </c>
      <c r="GE57" s="53" t="str">
        <f t="shared" ref="GE57:GE74" si="777">CONCATENATE(FZ57,FU57,FP57,FK57,FF57,FA57)</f>
        <v/>
      </c>
      <c r="GF57" s="181" t="str">
        <f t="shared" ref="GF57:GF74" si="778">IF(GE57&lt;&gt;"",IF(AND($G57="3",EY57&lt;&gt;""),10,IF(EY57&lt;&gt;"",5,"")),"")</f>
        <v/>
      </c>
      <c r="GG57" s="159">
        <f t="shared" ref="GG57:GG75" si="779">_xlfn.NUMBERVALUE(IF(GE57&lt;&gt;"",CONCATENATE(GC57,FX57,FS57,FN57,FI57,FD57),""))</f>
        <v>0</v>
      </c>
      <c r="GH57" s="127" t="str">
        <f t="shared" ref="GH57:GH74" si="780">IF(ISERROR(GF57+GG57)=TRUE,"",GF57+GG57)</f>
        <v/>
      </c>
      <c r="GI57" s="130"/>
      <c r="GJ57" s="55" t="str">
        <f t="shared" ref="GJ57:GJ74" si="781">IF(AND(GI57&lt;&gt;"",$G57="1"),GI57,"")</f>
        <v/>
      </c>
      <c r="GK57" s="53" t="str">
        <f t="shared" ref="GK57:GK73" si="782">IF(AND(GI57&lt;&gt;"",$G57="1"),_xlfn.RANK.EQ(GI57,$GJ$6:$GJ$117),"")</f>
        <v/>
      </c>
      <c r="GL57" s="53" t="str">
        <f t="shared" ref="GL57:GL88" si="783">IF($G57="6",IF(IF(GK57&lt;&gt;"",IF(MAX(COUNTIF($GK$6:$GK$117,$GK$6:$GK$117))&gt;1,"x",""),"")&lt;&gt;"",GK57+1,""),IF(GJ57=0,"",IF(IF(GK57&lt;&gt;"",IF(MAX(COUNTIF($GK$6:$GK$117,$GK$6:$GK$117))&gt;1,"x",""),"")&lt;&gt;"",GK57+1,"")))</f>
        <v/>
      </c>
      <c r="GM57" s="53" t="str">
        <f t="shared" ref="GM57:GM74" si="784">IF(GK57&lt;&gt;"",IF($G57="3",IF(AND(GK57&lt;=20,GI57&gt;=$GJ$120),HLOOKUP(GK57,Points_Table_Modified,IF(HN57&gt;=6,8,HN57+2),FALSE),0),IF(AND(GK57&lt;=10,GI57&gt;=$GJ$120),HLOOKUP(GK57,Points_Table,IF(HN57&gt;=6,8,HN57+2),FALSE),0)),"")</f>
        <v/>
      </c>
      <c r="GN57" s="124" t="str">
        <f t="shared" ref="GN57:GN74" si="785">IF(GL57&lt;&gt;"",AVERAGE(IF(AND($G57="3",GL57&lt;&gt;""),HLOOKUP(GL57,Points_Table_Modified,IF(HN57&gt;=6,8,HN57+2),FALSE),IF(GL57&lt;&gt;"",HLOOKUP(GL57,Points_Table,IF(HN57&gt;=6,8,HN57+2),FALSE),"")),GM57),GM57)</f>
        <v/>
      </c>
      <c r="GO57" s="52" t="str">
        <f t="shared" ref="GO57:GO74" si="786">IF(AND(GI57&lt;&gt;"",$G57="2"),GI57,"")</f>
        <v/>
      </c>
      <c r="GP57" s="53" t="str">
        <f t="shared" ref="GP57:GP73" si="787">IF(AND(GI57&lt;&gt;"",$G57="2"),_xlfn.RANK.EQ(GI57,$GO$6:$GO$117),"")</f>
        <v/>
      </c>
      <c r="GQ57" s="53" t="str">
        <f t="shared" ref="GQ57:GQ88" si="788">IF($G57="6",IF(IF(GP57&lt;&gt;"",IF(MAX(COUNTIF($GP$6:$GP$117,$GP$6:$GP$117))&gt;1,"x",""),"")&lt;&gt;"",GP57+1,""),IF(GO57=0,"",IF(IF(GP57&lt;&gt;"",IF(MAX(COUNTIF($GP$6:$GP$117,$GP$6:$GP$117))&gt;1,"x",""),"")&lt;&gt;"",GP57+1,"")))</f>
        <v/>
      </c>
      <c r="GR57" s="53" t="str">
        <f t="shared" ref="GR57:GR74" si="789">IF(GP57&lt;&gt;"",IF($G57="3",IF(AND(GP57&lt;=20,GI57&gt;=$GO$120),HLOOKUP(GP57,Points_Table_Modified,IF(HN57&gt;=6,8,HN57+2),FALSE),0),IF(AND(GP57&lt;=10,GI57&gt;=$GO$120),HLOOKUP(GP57,Points_Table,IF(HN57&gt;=6,8,HN57+2),FALSE),0)),"")</f>
        <v/>
      </c>
      <c r="GS57" s="124" t="str">
        <f t="shared" ref="GS57:GS74" si="790">IF(GQ57&lt;&gt;"",AVERAGE(IF(AND($G57="3",GQ57&lt;&gt;""),HLOOKUP(GQ57,Points_Table_Modified,IF(HN57&gt;=6,8,HN57+2),FALSE),IF(GQ57&lt;&gt;"",HLOOKUP(GQ57,Points_Table,IF(HN57&gt;=6,8,HN57+2),FALSE),"")),GR57),GR57)</f>
        <v/>
      </c>
      <c r="GT57" s="52" t="str">
        <f t="shared" ref="GT57:GT74" si="791">IF(AND(GI57&lt;&gt;"",$G57="3"),GI57,"")</f>
        <v/>
      </c>
      <c r="GU57" s="53" t="str">
        <f t="shared" ref="GU57:GU73" si="792">IF(AND(GI57&lt;&gt;"",$G57="3"),_xlfn.RANK.EQ(GI57,$GT$6:$GT$117),"")</f>
        <v/>
      </c>
      <c r="GV57" s="53" t="str">
        <f t="shared" ref="GV57:GV88" si="793">IF($G57="6",IF(IF(GU57&lt;&gt;"",IF(MAX(COUNTIF($GU$6:$GU$117,$GU$6:$GU$117))&gt;1,"x",""),"")&lt;&gt;"",GU57+1,""),IF(GT57=0,"",IF(IF(GU57&lt;&gt;"",IF(MAX(COUNTIF($GU$6:$GU$117,$GU$6:$GU$117))&gt;1,"x",""),"")&lt;&gt;"",GU57+1,"")))</f>
        <v/>
      </c>
      <c r="GW57" s="53" t="str">
        <f t="shared" ref="GW57:GW63" si="794">IF(GU57&lt;&gt;"",IF($G57="3",IF(AND(GU57&lt;=20,GI57&gt;=$GT$120),HLOOKUP(GU57,Points_Table_Modified,IF(HN57&gt;=6,8,HN114),FALSE),0),IF(AND(GU57&lt;=10,GI57&gt;=$GT$120),HLOOKUP(GU57,Points_Table,IF(HN57&gt;=6,8,HN57+2),FALSE),0)),"")</f>
        <v/>
      </c>
      <c r="GX57" s="54" t="str">
        <f t="shared" ref="GX57:GX74" si="795">IF(GV57&lt;&gt;"",AVERAGE(IF(AND($G57="3",GV57&lt;&gt;""),HLOOKUP(GV57,Points_Table_Modified,IF(HN57&gt;=6,8,HN57+2),FALSE),IF(GV57&lt;&gt;"",HLOOKUP(GV57,Points_Table,IF(HN57&gt;=6,8,HN57+2),FALSE),"")),GW57),GW57)</f>
        <v/>
      </c>
      <c r="GY57" s="52" t="str">
        <f t="shared" ref="GY57:GY74" si="796">IF(AND(GI57&lt;&gt;"",$G57="4"),GI57,"")</f>
        <v/>
      </c>
      <c r="GZ57" s="53" t="str">
        <f t="shared" ref="GZ57:GZ73" si="797">IF(AND(GI57&lt;&gt;"",$G57="4"),_xlfn.RANK.EQ(GI57,$GY$6:$GY$117),"")</f>
        <v/>
      </c>
      <c r="HA57" s="53" t="str">
        <f t="shared" ref="HA57:HA88" si="798">IF($G57="6",IF(IF(GZ57&lt;&gt;"",IF(MAX(COUNTIF($GZ$6:$GZ$117,$GZ$6:$GZ$117))&gt;1,"x",""),"")&lt;&gt;"",GZ57+1,""),IF(GY57=0,"",IF(IF(GZ57&lt;&gt;"",IF(MAX(COUNTIF($GZ$6:$GZ$117,$GZ$6:$GZ$117))&gt;1,"x",""),"")&lt;&gt;"",GZ57+1,"")))</f>
        <v/>
      </c>
      <c r="HB57" s="53" t="str">
        <f t="shared" ref="HB57:HB64" si="799">IF(GZ57&lt;&gt;"",IF($G57="3",IF(AND(GZ57&lt;=20,EY57&gt;=$GY$120),HLOOKUP(GZ57,Points_Table_Modified,IF(HN57&gt;=6,8,HN57+2),FALSE),0),IF(AND(GZ57&lt;=10,$AU57&gt;=$GY$120),HLOOKUP(GZ57,Points_Table,IF(HN57&gt;=6,8,HN57+2),FALSE),0)),"")</f>
        <v/>
      </c>
      <c r="HC57" s="54" t="str">
        <f t="shared" ref="HC57:HC74" si="800">IF(HA57&lt;&gt;"",AVERAGE(IF(AND($G57="3",HA57&lt;&gt;""),HLOOKUP(HA57,Points_Table_Modified,IF(HN57&gt;=6,8,HN57+2),FALSE),IF(HA57&lt;&gt;"",HLOOKUP(HA57,Points_Table,IF(HN57&gt;=6,8,HN57+2),FALSE),"")),HB57),HB57)</f>
        <v/>
      </c>
      <c r="HD57" s="52" t="str">
        <f t="shared" ref="HD57:HD74" si="801">IF(AND(GI57&lt;&gt;"",$G57="5"),GI57,"")</f>
        <v/>
      </c>
      <c r="HE57" s="53" t="str">
        <f t="shared" ref="HE57:HE73" si="802">IF(AND(GI57&lt;&gt;"",$G57="5"),_xlfn.RANK.EQ(GI57,$HD$6:$HD$117),"")</f>
        <v/>
      </c>
      <c r="HF57" s="53" t="str">
        <f t="shared" ref="HF57:HF88" si="803">IF($G57="6",IF(IF(HE57&lt;&gt;"",IF(MAX(COUNTIF($HE$6:$HE$117,$HE$6:$HE$117))&gt;1,"x",""),"")&lt;&gt;"",HE57+1,""),IF(HD57=0,"",IF(IF(HE57&lt;&gt;"",IF(MAX(COUNTIF($HE$6:$HE$117,$HE$6:$HE$117))&gt;1,"x",""),"")&lt;&gt;"",HE57+1,"")))</f>
        <v/>
      </c>
      <c r="HG57" s="53" t="str">
        <f t="shared" ref="HG57:HG74" si="804">IF(HE57&lt;&gt;"",IF($G57="3",IF(AND(HE57&lt;=20,GI57&gt;=$HD$120),HLOOKUP(HE57,Points_Table_Modified,IF(HN57&gt;=6,8,HN57+2),FALSE),0),IF(AND(HE57&lt;=10,GI57&gt;=$HD$120),HLOOKUP(HE57,Points_Table,IF(HN57&gt;=6,8,HN57+2),FALSE),0)),"")</f>
        <v/>
      </c>
      <c r="HH57" s="54" t="str">
        <f t="shared" ref="HH57:HH74" si="805">IF(HF57&lt;&gt;"",AVERAGE(IF(AND($G57="3",HF57&lt;&gt;""),HLOOKUP(HF57,Points_Table_Modified,IF(HN57&gt;=6,8,HN57+2),FALSE),IF(HF57&lt;&gt;"",HLOOKUP(HF57,Points_Table,IF(HN57&gt;=6,8,HN57+2),FALSE),"")),HG57),HG57)</f>
        <v/>
      </c>
      <c r="HI57" s="52" t="str">
        <f t="shared" ref="HI57:HI74" si="806">IF(AND(GI57&lt;&gt;"",$G57="6"),GI57,"")</f>
        <v/>
      </c>
      <c r="HJ57" s="53" t="str">
        <f t="shared" ref="HJ57:HJ73" si="807">IF(AND(GI57&lt;&gt;"",$G57="6"),_xlfn.RANK.EQ(GI57,$HI$6:$HI$117),"")</f>
        <v/>
      </c>
      <c r="HK57" s="53" t="str">
        <f t="shared" ref="HK57:HK88" si="808">IF($G57="6",IF(IF(HJ57&lt;&gt;"",IF(MAX(COUNTIF($HJ$6:$HJ$117,$HJ$6:$HJ$117))&gt;1,"x",""),"")&lt;&gt;"",HJ57+1,""),IF(HI57=0,"",IF(IF(HJ57&lt;&gt;"",IF(MAX(COUNTIF($HJ$6:$HJ$117,$HJ$6:$HJ$117))&gt;1,"x",""),"")&lt;&gt;"",HJ57+1,"")))</f>
        <v/>
      </c>
      <c r="HL57" s="53" t="str">
        <f t="shared" ref="HL57:HL64" si="809">IF(HJ57&lt;&gt;"",IF($G57="3",IF(AND(HJ57&lt;=20,EY57&gt;=$HI$120),HLOOKUP(HJ57,Points_Table_Modified,IF(HN57&gt;=6,8,HN57+2),FALSE),0),IF(AND(HJ57&lt;=10,EY57&gt;=$HI$120),HLOOKUP(HJ57,Points_Table,IF(HN57&gt;=6,8,HN57+2),FALSE),0)),"")</f>
        <v/>
      </c>
      <c r="HM57" s="54" t="str">
        <f t="shared" ref="HM57:HM74" si="810">IF(HK57&lt;&gt;"",AVERAGE(IF(AND($G57="3",HK57&lt;&gt;""),HLOOKUP(HK57,Points_Table_Modified,IF(HN57&gt;=6,8,HN57+2),FALSE),IF(HK57&lt;&gt;"",HLOOKUP(HK57,Points_Table,IF(HN57&gt;=6,8,HN57+2),FALSE),"")),HL57),HL57)</f>
        <v/>
      </c>
      <c r="HN57" s="165" t="e">
        <f t="shared" ref="HN57:HN74" si="811">VLOOKUP($G57,Entries_C_Event,9,FALSE)</f>
        <v>#N/A</v>
      </c>
      <c r="HO57" s="53" t="str">
        <f t="shared" ref="HO57:HO74" si="812">CONCATENATE(HJ57,HE57,GZ57,GU57,GP57,GK57)</f>
        <v/>
      </c>
      <c r="HP57" s="181" t="str">
        <f t="shared" ref="HP57:HP74" si="813">IF(HO57&lt;&gt;"",IF(AND($G57="3",GI57&lt;&gt;""),10,IF(GI57&lt;&gt;"",5,"")),"")</f>
        <v/>
      </c>
      <c r="HQ57" s="159">
        <f t="shared" ref="HQ57:HQ75" si="814">_xlfn.NUMBERVALUE(IF(HO57&lt;&gt;"",CONCATENATE(HM57,HH57,HC57,GX57,GS57,GN57),""))</f>
        <v>0</v>
      </c>
      <c r="HR57" s="127" t="str">
        <f t="shared" ref="HR57:HR74" si="815">IF(ISERROR(HP57+HQ57)=TRUE,"",HP57+HQ57)</f>
        <v/>
      </c>
      <c r="HS57" s="130"/>
      <c r="HT57" s="55" t="str">
        <f t="shared" ref="HT57:HT74" si="816">IF(AND(HS57&lt;&gt;"",$G57="1"),HS57,"")</f>
        <v/>
      </c>
      <c r="HU57" s="53" t="str">
        <f t="shared" ref="HU57:HU73" si="817">IF(AND(HS57&lt;&gt;"",$G57="1"),_xlfn.RANK.EQ($HS57,$HT$6:$HT$117),"")</f>
        <v/>
      </c>
      <c r="HV57" s="53" t="str">
        <f t="shared" ref="HV57:HV88" si="818">IF($G57="6",IF(IF(HU57&lt;&gt;"",IF(MAX(COUNTIF($HU$6:$HU$117,$HU$6:$HU$117))&gt;1,"x",""),"")&lt;&gt;"",HU57+1,""),IF(HT57=0,"",IF(IF(HU57&lt;&gt;"",IF(MAX(COUNTIF($HU$6:$HU$117,$HU$6:$HU$117))&gt;1,"x",""),"")&lt;&gt;"",HU57+1,"")))</f>
        <v/>
      </c>
      <c r="HW57" s="53" t="str">
        <f t="shared" ref="HW57:HW74" si="819">IF(HU57&lt;&gt;"",IF($G57="3",IF(AND(HU57&lt;=20,HS57&gt;=$HT$120),HLOOKUP(HU57,Points_Table_Modified,IF(IX57&gt;=6,8,IX57+2),FALSE),0),IF(AND(HU57&lt;=10,HS57&gt;=$HT$120),HLOOKUP(HU57,Points_Table,IF(IX57&gt;=6,8,IX57+2),FALSE),0)),"")</f>
        <v/>
      </c>
      <c r="HX57" s="124" t="str">
        <f t="shared" ref="HX57:HX74" si="820">IF(HV57&lt;&gt;"",AVERAGE(IF(AND($G57="3",HV57&lt;&gt;""),HLOOKUP(HV57,Points_Table_Modified,IF(IX57&gt;=6,8,IX57+2),FALSE),IF(HV57&lt;&gt;"",HLOOKUP(HV57,Points_Table,IF(IX57&gt;=6,8,IX57+2),FALSE),"")),HW57),HW57)</f>
        <v/>
      </c>
      <c r="HY57" s="52" t="str">
        <f t="shared" ref="HY57:HY74" si="821">IF(AND(HS57&lt;&gt;"",$G57="2"),HS57,"")</f>
        <v/>
      </c>
      <c r="HZ57" s="53" t="str">
        <f t="shared" ref="HZ57:HZ73" si="822">IF(AND(HS57&lt;&gt;"",$G57="2"),_xlfn.RANK.EQ(HS57,$HY$6:$HY$117),"")</f>
        <v/>
      </c>
      <c r="IA57" s="53" t="str">
        <f t="shared" ref="IA57:IA88" si="823">IF($G57="6",IF(IF(HZ57&lt;&gt;"",IF(MAX(COUNTIF($HZ$6:$HZ$117,$HZ$6:$HZ$117))&gt;1,"x",""),"")&lt;&gt;"",HZ57+1,""),IF(HY57=0,"",IF(IF(HZ57&lt;&gt;"",IF(MAX(COUNTIF($HZ$6:$HZ$117,$HZ$6:$HZ$117))&gt;1,"x",""),"")&lt;&gt;"",HZ57+1,"")))</f>
        <v/>
      </c>
      <c r="IB57" s="53" t="str">
        <f t="shared" ref="IB57:IB74" si="824">IF(HZ57&lt;&gt;"",IF($G57="3",IF(AND(HZ57&lt;=20,HS57&gt;=$HY$120),HLOOKUP(HZ57,Points_Table_Modified,IF(IX57&gt;=6,8,IX57+2),FALSE),0),IF(AND(HZ57&lt;=10,HS57&gt;=$HY$120),HLOOKUP(HZ57,Points_Table,IF(IX57&gt;=6,8,IX57+2),FALSE),0)),"")</f>
        <v/>
      </c>
      <c r="IC57" s="124" t="str">
        <f t="shared" ref="IC57:IC74" si="825">IF(IA57&lt;&gt;"",AVERAGE(IF(AND($G57="3",IA57&lt;&gt;""),HLOOKUP(IA57,Points_Table_Modified,IF(IX57&gt;=6,8,IX57+2),FALSE),IF(IA57&lt;&gt;"",HLOOKUP(IA57,Points_Table,IF(IX57&gt;=6,8,IX57+2),FALSE),"")),IB57),IB57)</f>
        <v/>
      </c>
      <c r="ID57" s="52" t="str">
        <f t="shared" ref="ID57:ID74" si="826">IF(AND(HS57&lt;&gt;"",$G57="3"),HS57,"")</f>
        <v/>
      </c>
      <c r="IE57" s="53" t="str">
        <f t="shared" ref="IE57:IE73" si="827">IF(AND(HS57&lt;&gt;"",$G57="3"),_xlfn.RANK.EQ(HS57,$ID$6:$ID$117),"")</f>
        <v/>
      </c>
      <c r="IF57" s="53" t="str">
        <f t="shared" ref="IF57:IF88" si="828">IF($G57="6",IF(IF(IE57&lt;&gt;"",IF(MAX(COUNTIF($IE$6:$IE$117,$IE$6:$IE$117))&gt;1,"x",""),"")&lt;&gt;"",IE57+1,""),IF(ID57=0,"",IF(IF(IE57&lt;&gt;"",IF(MAX(COUNTIF($IE$6:$IE$117,$IE$6:$IE$117))&gt;1,"x",""),"")&lt;&gt;"",IE57+1,"")))</f>
        <v/>
      </c>
      <c r="IG57" s="53" t="str">
        <f t="shared" ref="IG57:IG74" si="829">IF(IE57&lt;&gt;"",IF($G57="3",IF(HS57&lt;&gt;"",IF(AND(IE57&lt;=20,HS57&gt;=$ID$120),HLOOKUP(IE57,Points_Table_Modified,IF(IX57&gt;=6,8,IX57+2),FALSE),0),""),IF(HS57&lt;&gt;"",IF(AND(IE57&lt;=10,HS57&gt;=$ID$120),HLOOKUP(IE57,Points_Table,IF(IX57&gt;=6,8,IX57+2),FALSE),0),"")),"")</f>
        <v/>
      </c>
      <c r="IH57" s="54" t="str">
        <f t="shared" ref="IH57:IH74" si="830">IF(IF57&lt;&gt;"",AVERAGE(IF(AND($G57="3",IF57&lt;&gt;""),HLOOKUP(IF57,Points_Table_Modified,IF(IX57&gt;=6,8,IX57+2),FALSE),IF(IF57&lt;&gt;"",HLOOKUP(IF57,Points_Table,IF(IX57&gt;=6,8,IX57+2),FALSE),"")),IG57),IG57)</f>
        <v/>
      </c>
      <c r="II57" s="52" t="str">
        <f t="shared" ref="II57:II74" si="831">IF(AND(HS57&lt;&gt;"",$G57="4"),HS57,"")</f>
        <v/>
      </c>
      <c r="IJ57" s="53" t="str">
        <f t="shared" ref="IJ57:IJ73" si="832">IF(AND(HS57&lt;&gt;"",$G57="4"),_xlfn.RANK.EQ(HS57,$II$6:$II$117),"")</f>
        <v/>
      </c>
      <c r="IK57" s="53" t="str">
        <f t="shared" ref="IK57:IK88" si="833">IF($G57="6",IF(IF(IJ57&lt;&gt;"",IF(MAX(COUNTIF($IJ$6:$IJ$117,$IJ$6:$IJ$117))&gt;1,"x",""),"")&lt;&gt;"",IJ57+1,""),IF(II57=0,"",IF(IF(IJ57&lt;&gt;"",IF(MAX(COUNTIF($IJ$6:$IJ$117,$IJ$6:$IJ$117))&gt;1,"x",""),"")&lt;&gt;"",IJ57+1,"")))</f>
        <v/>
      </c>
      <c r="IL57" s="53" t="str">
        <f t="shared" ref="IL57:IL74" si="834">IF(IJ57&lt;&gt;"",IF($G57="3",IF(AND(IJ57&lt;=20,HS57&gt;=$II$120),HLOOKUP(IJ57,Points_Table_Modified,IF(IX57&gt;=6,8,IX57+2),FALSE),0),IF(AND(IJ57&lt;=10,$HS57&gt;=$II$120),HLOOKUP(IJ57,Points_Table,IF(IX57&gt;=6,8,IX57+2),FALSE),0)),"")</f>
        <v/>
      </c>
      <c r="IM57" s="54" t="str">
        <f t="shared" ref="IM57:IM74" si="835">IF(IK57&lt;&gt;"",AVERAGE(IF(AND($G57="3",IK57&lt;&gt;""),HLOOKUP(IK57,Points_Table_Modified,IF(IX57&gt;=6,8,IX57+2),FALSE),IF(IK57&lt;&gt;"",HLOOKUP(IK57,Points_Table,IF(IX57&gt;=6,8,IX57+2),FALSE),"")),IL57),IL57)</f>
        <v/>
      </c>
      <c r="IN57" s="52" t="str">
        <f t="shared" ref="IN57:IN74" si="836">IF(AND(HS57&lt;&gt;"",$G57="5"),HS57,"")</f>
        <v/>
      </c>
      <c r="IO57" s="53" t="str">
        <f t="shared" ref="IO57:IO73" si="837">IF(AND(HS57&lt;&gt;"",$G57="5"),_xlfn.RANK.EQ(HS57,$IN$6:$IN$117),"")</f>
        <v/>
      </c>
      <c r="IP57" s="53" t="str">
        <f t="shared" ref="IP57:IP88" si="838">IF($G57="6",IF(IF(IO57&lt;&gt;"",IF(MAX(COUNTIF($IO$6:$IO$117,$IO$6:$IO$117))&gt;1,"x",""),"")&lt;&gt;"",IO57+1,""),IF(IN57=0,"",IF(IF(IO57&lt;&gt;"",IF(MAX(COUNTIF($IO$6:$IO$117,$IO$6:$IO$117))&gt;1,"x",""),"")&lt;&gt;"",IO57+1,"")))</f>
        <v/>
      </c>
      <c r="IQ57" s="53" t="str">
        <f t="shared" ref="IQ57:IQ74" si="839">IF(IO57&lt;&gt;"",IF($G57="3",IF(AND(IO57&lt;=20,HS57&gt;=$IN$120),HLOOKUP(IO57,Points_Table_Modified,IF(IX57&gt;=6,8,IX57+2),FALSE),0),IF(AND(IO57&lt;=10,HS57&gt;=$IN$120),HLOOKUP(IO57,Points_Table,IF(IX57&gt;=6,8,IX57+2),FALSE),0)),"")</f>
        <v/>
      </c>
      <c r="IR57" s="54" t="str">
        <f t="shared" ref="IR57:IR74" si="840">IF(IP57&lt;&gt;"",AVERAGE(IF(AND($G57="3",IP57&lt;&gt;""),HLOOKUP(IP57,Points_Table_Modified,IF(IX57&gt;=6,8,IX57+2),FALSE),IF(IP57&lt;&gt;"",HLOOKUP(IP57,Points_Table,IF(IX57&gt;=6,8,IX57+2),FALSE),"")),IQ57),IQ57)</f>
        <v/>
      </c>
      <c r="IS57" s="52" t="str">
        <f t="shared" ref="IS57:IS74" si="841">IF(AND(HS57&lt;&gt;"",$G57="6"),HS57,"")</f>
        <v/>
      </c>
      <c r="IT57" s="53" t="str">
        <f t="shared" ref="IT57:IT73" si="842">IF(AND(HS57&lt;&gt;"",$G57="6"),_xlfn.RANK.EQ(HS57,$IS$6:$IS$117),"")</f>
        <v/>
      </c>
      <c r="IU57" s="53" t="str">
        <f>IF($G57="6",IF(IF(IT57&lt;&gt;"",IF(MAX(COUNTIF($IT$6:$IT$117,$IT$6:$IT$117))&gt;1,"x",""),"")&lt;&gt;"",IT57+1,""),IF(IS57=0,"",IF(IF(IT57&lt;&gt;"",IF(MAX(COUNTIF(IT$6:$IT$117,$IT$6:$IT$117))&gt;1,"x",""),"")&lt;&gt;"",IT57+1,"")))</f>
        <v/>
      </c>
      <c r="IV57" s="53" t="str">
        <f t="shared" ref="IV57:IV64" si="843">IF(IT57&lt;&gt;"",IF($G57="3",IF(AND(IT57&lt;=20,GI57&gt;=$IS$120),HLOOKUP(IT57,Points_Table_Modified,IF(IX57&gt;=6,8,IX57+2),FALSE),0),IF(AND(IT57&lt;=10,GI57&gt;=$IS$120),HLOOKUP(IT57,Points_Table,IF(IX57&gt;=6,8,IX57+2),FALSE),0)),"")</f>
        <v/>
      </c>
      <c r="IW57" s="54" t="str">
        <f t="shared" ref="IW57:IW74" si="844">IF(IU57&lt;&gt;"",AVERAGE(IF(AND($G57="3",IU57&lt;&gt;""),HLOOKUP(IU57,Points_Table_Modified,IF(IX57&gt;=6,8,IX57+2),FALSE),IF(IU57&lt;&gt;"",HLOOKUP(IU57,Points_Table,IF(IX57&gt;=6,8,IX57+2),FALSE),"")),IV57),IV57)</f>
        <v/>
      </c>
      <c r="IX57" s="165" t="e">
        <f t="shared" ref="IX57:IX74" si="845">VLOOKUP($G57,Entries_C_Event,10,FALSE)</f>
        <v>#N/A</v>
      </c>
      <c r="IY57" s="53" t="str">
        <f t="shared" ref="IY57:IY74" si="846">CONCATENATE(IT57,IO57,IJ57,IE57,HZ57,HU57)</f>
        <v/>
      </c>
      <c r="IZ57" s="181" t="str">
        <f t="shared" ref="IZ57:IZ74" si="847">IF(IY57&lt;&gt;"",IF(AND($G57="3",HS57&lt;&gt;""),10,IF(HS57&lt;&gt;"",5,"")),"")</f>
        <v/>
      </c>
      <c r="JA57" s="159">
        <f t="shared" ref="JA57:JA75" si="848">_xlfn.NUMBERVALUE(IF(IY57&lt;&gt;"",CONCATENATE(IW57,IR57,IM57,IH57,IC57,HX57),""))</f>
        <v>0</v>
      </c>
      <c r="JB57" s="127" t="str">
        <f t="shared" ref="JB57:JB74" si="849">IF(ISERROR(IZ57+JA57)=TRUE,"",IZ57+JA57)</f>
        <v/>
      </c>
      <c r="JC57" s="130"/>
      <c r="JD57" s="55" t="str">
        <f t="shared" ref="JD57:JD74" si="850">IF(AND(JC57&lt;&gt;"",$G57="1"),JC57,"")</f>
        <v/>
      </c>
      <c r="JE57" s="53" t="str">
        <f t="shared" ref="JE57:JE73" si="851">IF(AND(JC57&lt;&gt;"",$G57="1"),_xlfn.RANK.EQ(JC57,$JD$6:$JD$117),"")</f>
        <v/>
      </c>
      <c r="JF57" s="53" t="str">
        <f t="shared" ref="JF57:JF88" si="852">IF($G57="6",IF(IF(JE57&lt;&gt;"",IF(MAX(COUNTIF($JE$6:$JE$117,$JE$6:$JE$117))&gt;1,"x",""),"")&lt;&gt;"",JE57+1,""),IF(JD57=0,"",IF(IF(JE57&lt;&gt;"",IF(MAX(COUNTIF($JE$6:$JE$117,$JE$6:$JE$117))&gt;1,"x",""),"")&lt;&gt;"",JE57+1,"")))</f>
        <v/>
      </c>
      <c r="JG57" s="53" t="str">
        <f t="shared" ref="JG57:JG74" si="853">IF(JE57&lt;&gt;"",IF($G57="3",IF(AND(JE57&lt;=20,JC57&gt;=$JD$120),HLOOKUP(JE57,Points_Table_Modified,IF(KH57&gt;=6,8,KH57+2),FALSE),0),IF(AND(JE57&lt;=10,JC57&gt;=$JD$120),HLOOKUP(JE57,Points_Table,IF(KH57&gt;=6,8,KH57+2),FALSE),0)),"")</f>
        <v/>
      </c>
      <c r="JH57" s="124" t="str">
        <f t="shared" ref="JH57:JH74" si="854">IF(JF57&lt;&gt;"",AVERAGE(IF(AND($G57="3",JF57&lt;&gt;""),HLOOKUP(JF57,Points_Table_Modified,IF(KH57&gt;=6,8,KH57+2),FALSE),IF(JF57&lt;&gt;"",HLOOKUP(JF57,Points_Table,IF(KH57&gt;=6,8,KH57+2),FALSE),"")),JG57),JG57)</f>
        <v/>
      </c>
      <c r="JI57" s="52" t="str">
        <f t="shared" ref="JI57:JI74" si="855">IF(AND(JC57&lt;&gt;"",$G57="2"),JC57,"")</f>
        <v/>
      </c>
      <c r="JJ57" s="53" t="str">
        <f t="shared" ref="JJ57:JJ73" si="856">IF(AND(JC57&lt;&gt;"",$G57="2"),_xlfn.RANK.EQ(JC57,$JI$6:$JI$117),"")</f>
        <v/>
      </c>
      <c r="JK57" s="53" t="str">
        <f t="shared" ref="JK57:JK88" si="857">IF($G57="6",IF(IF(JJ57&lt;&gt;"",IF(MAX(COUNTIF($JJ$6:$JJ$117,$JJ$6:$JJ$117))&gt;1,"x",""),"")&lt;&gt;"",JJ57+1,""),IF(JI57=0,"",IF(IF(JJ57&lt;&gt;"",IF(MAX(COUNTIF($JJ$6:$JJ$117,$JJ$6:$JJ$117))&gt;1,"x",""),"")&lt;&gt;"",JJ57+1,"")))</f>
        <v/>
      </c>
      <c r="JL57" s="53" t="str">
        <f t="shared" ref="JL57:JL74" si="858">IF(JJ57&lt;&gt;"",IF($G57="3",IF(AND(JJ57&lt;=20,JC57&gt;=$JI$120),HLOOKUP(JJ57,Points_Table_Modified,IF(KH57&gt;=6,8,KH57+2),FALSE),0),IF(AND(JJ57&lt;=10,JC57&gt;=$JI$120),HLOOKUP(JJ57,Points_Table,IF(KH57&gt;=6,8,KH57+2),FALSE),0)),"")</f>
        <v/>
      </c>
      <c r="JM57" s="124" t="str">
        <f t="shared" ref="JM57:JM74" si="859">IF(JK57&lt;&gt;"",AVERAGE(IF(AND($G57="3",JK57&lt;&gt;""),HLOOKUP(JK57,Points_Table_Modified,IF(KH57&gt;=6,8,KH57+2),FALSE),IF(JK57&lt;&gt;"",HLOOKUP(JK57,Points_Table,IF(KH57&gt;=6,8,KH57+2),FALSE),"")),JL57),JL57)</f>
        <v/>
      </c>
      <c r="JN57" s="52" t="str">
        <f t="shared" ref="JN57:JN74" si="860">IF(AND(JC57&lt;&gt;"",$G57="3"),JC57,"")</f>
        <v/>
      </c>
      <c r="JO57" s="53" t="str">
        <f t="shared" ref="JO57:JO73" si="861">IF(AND(JC57&lt;&gt;"",$G57="3"),_xlfn.RANK.EQ(JC57,$JN$6:$JN$117),"")</f>
        <v/>
      </c>
      <c r="JP57" s="53" t="str">
        <f t="shared" ref="JP57:JP88" si="862">IF($G57="6",IF(IF(JO57&lt;&gt;"",IF(MAX(COUNTIF($JO$6:$JO$117,$JO$6:$JO$117))&gt;1,"x",""),"")&lt;&gt;"",JO57+1,""),IF(JN57=0,"",IF(IF(JO57&lt;&gt;"",IF(MAX(COUNTIF($JO$6:$JO$117,$JO$6:$JO$117))&gt;1,"x",""),"")&lt;&gt;"",JO57+1,"")))</f>
        <v/>
      </c>
      <c r="JQ57" s="53" t="str">
        <f>IF(JO57&lt;&gt;"",IF($G57="3",IF(AND(JO57&lt;=20,HS57&gt;=$JN$120),HLOOKUP(JO57,Points_Table_Modified,IF(KH57&gt;=6,8,KH114),FALSE),0),IF(AND(JO57&lt;=10,HS57&gt;=$JN$120),HLOOKUP(JO57,Points_Table,IF(KH57&gt;=6,8,KH57+2),FALSE),0)),"")</f>
        <v/>
      </c>
      <c r="JR57" s="54" t="str">
        <f t="shared" ref="JR57:JR74" si="863">IF(JP57&lt;&gt;"",AVERAGE(IF(AND($G57="3",JP57&lt;&gt;""),HLOOKUP(JP57,Points_Table_Modified,IF(KH57&gt;=6,8,KH57+2),FALSE),IF(JP57&lt;&gt;"",HLOOKUP(JP57,Points_Table,IF(KH57&gt;=6,8,KH57+2),FALSE),"")),JQ57),JQ57)</f>
        <v/>
      </c>
      <c r="JS57" s="52" t="str">
        <f t="shared" ref="JS57:JS74" si="864">IF(AND(JC57&lt;&gt;"",$G57="4"),JC57,"")</f>
        <v/>
      </c>
      <c r="JT57" s="53" t="str">
        <f t="shared" ref="JT57:JT73" si="865">IF(AND(JC57&lt;&gt;"",$G57="4"),_xlfn.RANK.EQ(JC57,$JS$6:$JS$117),"")</f>
        <v/>
      </c>
      <c r="JU57" s="53" t="str">
        <f t="shared" ref="JU57:JU88" si="866">IF($G57="6",IF(IF(JT57&lt;&gt;"",IF(MAX(COUNTIF($JT$6:$JT$117,$JT$6:$JT$117))&gt;1,"x",""),"")&lt;&gt;"",JT57+1,""),IF(JS57=0,"",IF(IF(JT57&lt;&gt;"",IF(MAX(COUNTIF($JT$6:$JT$117,$JT$6:$JT$117))&gt;1,"x",""),"")&lt;&gt;"",JT57+1,"")))</f>
        <v/>
      </c>
      <c r="JV57" s="53" t="str">
        <f t="shared" ref="JV57:JV74" si="867">IF(JT57&lt;&gt;"",IF($G57="3",IF(AND(JT57&lt;=20,JC57&gt;=$JS$120),HLOOKUP(JT57,Points_Table_Modified,IF(KH57&gt;=6,8,KH57+2),FALSE),0),IF(AND(JT57&lt;=10,$JC57&gt;=$JS$120),HLOOKUP(JT57,Points_Table,IF(KH57&gt;=6,8,KH57+2),FALSE),0)),"")</f>
        <v/>
      </c>
      <c r="JW57" s="54" t="str">
        <f t="shared" ref="JW57:JW74" si="868">IF(JU57&lt;&gt;"",AVERAGE(IF(AND($G57="3",JU57&lt;&gt;""),HLOOKUP(JU57,Points_Table_Modified,IF(KH57&gt;=6,8,KH57+2),FALSE),IF(JU57&lt;&gt;"",HLOOKUP(JU57,Points_Table,IF(KH57&gt;=6,8,KH57+2),FALSE),"")),JV57),JV57)</f>
        <v/>
      </c>
      <c r="JX57" s="52" t="str">
        <f t="shared" ref="JX57:JX74" si="869">IF(AND(JC57&lt;&gt;"",$G57="5"),JC57,"")</f>
        <v/>
      </c>
      <c r="JY57" s="53" t="str">
        <f t="shared" ref="JY57:JY73" si="870">IF(AND(JC57&lt;&gt;"",$G57="5"),_xlfn.RANK.EQ(JC57,$JX$6:$JX$117),"")</f>
        <v/>
      </c>
      <c r="JZ57" s="53" t="str">
        <f t="shared" ref="JZ57:JZ88" si="871">IF($G57="6",IF(IF(JY57&lt;&gt;"",IF(MAX(COUNTIF($JY$6:$JY$117,$JY$6:$JY$117))&gt;1,"x",""),"")&lt;&gt;"",JY57+1,""),IF(JX57=0,"",IF(IF(JY57&lt;&gt;"",IF(MAX(COUNTIF($JY$6:$JY$117,$JY$6:$JY$117))&gt;1,"x",""),"")&lt;&gt;"",JY57+1,"")))</f>
        <v/>
      </c>
      <c r="KA57" s="53" t="str">
        <f t="shared" ref="KA57:KA74" si="872">IF(JY57&lt;&gt;"",IF($G57="3",IF(AND(JY57&lt;=20,JC57&gt;=$JX$120),HLOOKUP(JY57,Points_Table_Modified,IF(KH57&gt;=6,8,KH57+2),FALSE),0),IF(AND(JY57&lt;=10,JC57&gt;=$JX$120),HLOOKUP(JY57,Points_Table,IF(KH57&gt;=6,8,KH57+2),FALSE),0)),"")</f>
        <v/>
      </c>
      <c r="KB57" s="54" t="str">
        <f t="shared" ref="KB57:KB74" si="873">IF(JZ57&lt;&gt;"",AVERAGE(IF(AND($G57="3",JZ57&lt;&gt;""),HLOOKUP(JZ57,Points_Table_Modified,IF(KH57&gt;=6,8,KH57+2),FALSE),IF(JZ57&lt;&gt;"",HLOOKUP(JZ57,Points_Table,IF(KH57&gt;=6,8,KH57+2),FALSE),"")),KA57),KA57)</f>
        <v/>
      </c>
      <c r="KC57" s="52" t="str">
        <f t="shared" ref="KC57:KC74" si="874">IF(AND(JC57&lt;&gt;"",$G57="6"),JC57,"")</f>
        <v/>
      </c>
      <c r="KD57" s="53" t="str">
        <f t="shared" ref="KD57:KD73" si="875">IF(AND(JC57&lt;&gt;"",$G57="6"),_xlfn.RANK.EQ(JC57,$KC$6:$KC$117),"")</f>
        <v/>
      </c>
      <c r="KE57" s="53" t="str">
        <f t="shared" ref="KE57:KE88" si="876">IF($G57="6",IF(IF(KD57&lt;&gt;"",IF(MAX(COUNTIF($KD$6:$KD$117,$KD$6:$KD$117))&gt;1,"x",""),"")&lt;&gt;"",KD57+1,""),IF(KC57=0,"",IF(IF(KD57&lt;&gt;"",IF(MAX(COUNTIF($KD$6:$KD$117,$KD$6:$KD$117))&gt;1,"x",""),"")&lt;&gt;"",KD57+1,"")))</f>
        <v/>
      </c>
      <c r="KF57" s="53" t="str">
        <f t="shared" ref="KF57:KF64" si="877">IF(KD57&lt;&gt;"",IF($G57="3",IF(AND(KD57&lt;=20,HS57&gt;=$KC$120),HLOOKUP(KD57,Points_Table_Modified,IF(KH57&gt;=6,8,KH57+2),FALSE),0),IF(AND(KD57&lt;=10,HS57&gt;=$KC$120),HLOOKUP(KD57,Points_Table,IF(KH57&gt;=6,8,KH57+2),FALSE),0)),"")</f>
        <v/>
      </c>
      <c r="KG57" s="54" t="str">
        <f t="shared" ref="KG57:KG74" si="878">IF(KE57&lt;&gt;"",AVERAGE(IF(AND($G57="3",KE57&lt;&gt;""),HLOOKUP(KE57,Points_Table_Modified,IF(KH57&gt;=6,8,KH57+2),FALSE),IF(KE57&lt;&gt;"",HLOOKUP(KE57,Points_Table,IF(KH57&gt;=6,8,KH57+2),FALSE),"")),KF57),KF57)</f>
        <v/>
      </c>
      <c r="KH57" s="165" t="e">
        <f t="shared" ref="KH57:KH74" si="879">VLOOKUP($G57,Entries_C_Event,11,FALSE)</f>
        <v>#N/A</v>
      </c>
      <c r="KI57" s="53" t="str">
        <f t="shared" ref="KI57:KI74" si="880">CONCATENATE(KD57,JY57,JT57,JO57,JJ57,JE57)</f>
        <v/>
      </c>
      <c r="KJ57" s="181" t="str">
        <f t="shared" ref="KJ57:KJ74" si="881">IF(KI57&lt;&gt;"",IF(AND($G57="3",JC57&lt;&gt;""),10,IF(JC57&lt;&gt;"",5,"")),"")</f>
        <v/>
      </c>
      <c r="KK57" s="159">
        <f t="shared" ref="KK57:KK75" si="882">_xlfn.NUMBERVALUE(IF(KI57&lt;&gt;"",CONCATENATE(KG57,KB57,JW57,JR57,JM57,JH57),""))</f>
        <v>0</v>
      </c>
      <c r="KL57" s="332" t="str">
        <f t="shared" ref="KL57:KL74" si="883">IF(ISERROR(KJ57+KK57)=TRUE,"",KJ57+KK57)</f>
        <v/>
      </c>
      <c r="KM57" s="86"/>
      <c r="KN57" s="60">
        <f t="shared" ref="KN57:KN75" si="884">MIN(AS57,CC57,DM57,EW57,GG57,HQ57,JA57)</f>
        <v>0</v>
      </c>
      <c r="KO57" s="60">
        <f t="shared" ref="KO57:KO83" si="885">IF(OR(G57="1",G57="2",G57="3",G57="4",G57="5"),IF(ISERROR(VALUE(AT57))=TRUE,0,AT57)+IF(ISERROR(VALUE(CD57))=TRUE,0,CD57)+IF(ISERROR(VALUE(DN57))=TRUE,0,DN57)+IF(ISERROR(VALUE(EX57))=TRUE,0,EX57)+IF(ISERROR(VALUE(GH57))=TRUE,0,GH57)+IF(ISERROR(VALUE(HR57))=TRUE,0,HR57)+IF(ISERROR(VALUE(JB57))=TRUE,0,JB57),IF(ISERROR(VALUE(AT57))=TRUE,0,AT57)+IF(ISERROR(VALUE(CD57))=TRUE,0,CD57)+IF(ISERROR(VALUE(DN57))=TRUE,0,DN57)+IF(ISERROR(VALUE(EX57))=TRUE,0,EX57)+IF(ISERROR(VALUE(GH57))=TRUE,0,GH57)+IF(ISERROR(VALUE(HR57))=TRUE,0,HR57)+IF(ISERROR(VALUE(JB57))=TRUE,0,JB57))</f>
        <v>0</v>
      </c>
      <c r="KP57" s="201"/>
      <c r="KQ57" s="61">
        <f t="shared" ref="KQ57:KQ74" si="886">IF(ISERROR(KO57-KN57)=TRUE,"",IF(KP57&lt;&gt;0,KO57-KP57,KO57-KN57))</f>
        <v>0</v>
      </c>
      <c r="KR57" s="61" t="str">
        <f t="shared" ref="KR57:KR74" si="887">IF(G57="1",KQ57,"")</f>
        <v/>
      </c>
      <c r="KS57" s="61" t="str">
        <f t="shared" ref="KS57:KS74" si="888">IF(G57="2",KQ57,"")</f>
        <v/>
      </c>
      <c r="KT57" s="61" t="str">
        <f t="shared" ref="KT57:KT74" si="889">IF(G57="3",KQ57,"")</f>
        <v/>
      </c>
      <c r="KU57" s="61" t="str">
        <f t="shared" ref="KU57:KU74" si="890">IF(G57="4",KQ57,"")</f>
        <v/>
      </c>
      <c r="KV57" s="61" t="str">
        <f t="shared" ref="KV57:KV74" si="891">IF(G57="5",KQ57,"")</f>
        <v/>
      </c>
      <c r="KW57" s="61" t="str">
        <f t="shared" ref="KW57:KW74" si="892">IF(G57="6",KQ57,"")</f>
        <v/>
      </c>
      <c r="KX57" s="62" t="str">
        <f t="shared" ref="KX57:KX88" si="893">IF(ISERROR(IF(G57="1",_xlfn.RANK.EQ(KR57,$KR$6:$KR$97),IF(G57="2",_xlfn.RANK.EQ(KS57,$KS$6:$KS$97),IF(G57="3",_xlfn.RANK.EQ(KT57,$KT$6:$KT$97),IF(G57="4",_xlfn.RANK.EQ(KU57,$KU$6:$KU$97),IF(G57="5",_xlfn.RANK.EQ(KV57,$KV$6:$KV$97),IF(G57="6",_xlfn.RANK.EQ(KW57,$KW$6:$KW$97),"")))))))=TRUE,"DNQ",IF(G57="1",_xlfn.RANK.EQ(KR57,$KR$6:$KR$97),IF(G57="2",_xlfn.RANK.EQ(KS57,$KS$6:$KS$97),IF(G57="3",_xlfn.RANK.EQ(KT57,$KT$6:$KT$97),IF(G57="4",_xlfn.RANK.EQ(KU57,$KU$6:$KU$97),IF(G57="5",_xlfn.RANK.EQ(KV57,$KV$6:$KV$97),IF(G57="6",_xlfn.RANK.EQ(KW57,$KW$6:$KW$97),"")))))))</f>
        <v/>
      </c>
      <c r="KY57" s="84"/>
      <c r="KZ57" s="59" t="b">
        <f t="shared" ref="KZ57:KZ74" si="894">IF(OR(G57="1",G57="2",G57="3",G57="4",G57="5"),MINA(IF(ISERROR(VALUE(AS57))=TRUE,0,VALUE(AS57)),IF(ISERROR(VALUE(CC57))=TRUE,0,VALUE(CC57)),IF(ISERROR(VALUE(DM57))=TRUE,0,VALUE(DM57)),IF(ISERROR(VALUE(EW57))=TRUE,0,VALUE(EW57)),IF(ISERROR(VALUE(GG57))=TRUE,0,VALUE(GG57)),IF(ISERROR(VALUE(HQ57))=TRUE,0,VALUE(HQ57)),IF(ISERROR(VALUE(JA57))=TRUE,0,VALUE(JA57)),IF(ISERROR(VALUE(KK57))=TRUE,0,VALUE(KK57))))</f>
        <v>0</v>
      </c>
      <c r="LA57" s="60" t="str">
        <f t="shared" ref="LA57:LA74" si="895">IF(OR(G57="1",G57="2",G57="3",G57="4",G57="5"),IF(ISERROR(VALUE(AT57))=TRUE,0,AT57)+IF(ISERROR(VALUE(CD57))=TRUE,0,CD57)+IF(ISERROR(VALUE(DN57))=TRUE,0,DN57)+IF(ISERROR(VALUE(EX57))=TRUE,0,EX57)+IF(ISERROR(VALUE(GH57))=TRUE,0,GH57)+IF(ISERROR(VALUE(HR57))=TRUE,0,HR57)+IF(ISERROR(VALUE(JB57))=TRUE,0,JB57)+IF(ISERROR(VALUE(KL57))=TRUE,0,KL57),"")</f>
        <v/>
      </c>
      <c r="LB57" s="201"/>
      <c r="LC57" s="61" t="str">
        <f t="shared" ref="LC57:LC74" si="896">IF(ISERROR(LA57-KZ57)=TRUE,"",IF(LB57&lt;&gt;0,LA57-LB57,LA57-KZ57))</f>
        <v/>
      </c>
      <c r="LD57" s="61" t="str">
        <f t="shared" ref="LD57:LD74" si="897">IF(G57="3",LC57,"")</f>
        <v/>
      </c>
      <c r="LE57" s="61" t="str">
        <f t="shared" ref="LE57:LE74" si="898">IF(G57="2",LC57,"")</f>
        <v/>
      </c>
      <c r="LF57" s="61" t="str">
        <f t="shared" ref="LF57:LF74" si="899">IF(OR(G57="1",G57="4",G57="5"),LC57,"")</f>
        <v/>
      </c>
      <c r="LG57" s="148" t="str">
        <f t="shared" ref="LG57:LG73" si="900">IF(G57="3",_xlfn.RANK.EQ(LD57,$LD$6:$LD$117),IF(G57="2",_xlfn.RANK.EQ(LE57,$LE$6:$LE$117),IF(OR(G57="1",G57="4",G57="5"),_xlfn.RANK.EQ(LF57,$LF$6:$LF$117),"")))</f>
        <v/>
      </c>
      <c r="LH57" s="87"/>
      <c r="LI57" s="185">
        <f t="shared" si="600"/>
        <v>0</v>
      </c>
      <c r="LJ57" s="87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</row>
    <row r="58" spans="1:381" s="1" customFormat="1" ht="15" x14ac:dyDescent="0.2">
      <c r="A58" s="35"/>
      <c r="B58" s="45">
        <v>53</v>
      </c>
      <c r="C58" s="47"/>
      <c r="D58" s="47"/>
      <c r="E58" s="50"/>
      <c r="F58" s="50"/>
      <c r="G58" s="49"/>
      <c r="H58" s="50" t="e">
        <f t="shared" si="604"/>
        <v>#N/A</v>
      </c>
      <c r="I58" s="186" t="str">
        <f t="shared" si="605"/>
        <v/>
      </c>
      <c r="J58" s="51" t="str">
        <f t="shared" si="606"/>
        <v/>
      </c>
      <c r="K58" s="119"/>
      <c r="L58" s="52" t="str">
        <f t="shared" si="607"/>
        <v/>
      </c>
      <c r="M58" s="53" t="str">
        <f t="shared" si="608"/>
        <v/>
      </c>
      <c r="N58" s="53" t="str">
        <f t="shared" si="609"/>
        <v/>
      </c>
      <c r="O58" s="53" t="str">
        <f t="shared" si="610"/>
        <v/>
      </c>
      <c r="P58" s="127" t="str">
        <f t="shared" si="611"/>
        <v/>
      </c>
      <c r="Q58" s="52" t="str">
        <f t="shared" si="612"/>
        <v/>
      </c>
      <c r="R58" s="53" t="str">
        <f t="shared" si="613"/>
        <v/>
      </c>
      <c r="S58" s="53" t="str">
        <f t="shared" si="614"/>
        <v/>
      </c>
      <c r="T58" s="53" t="str">
        <f t="shared" si="615"/>
        <v/>
      </c>
      <c r="U58" s="127" t="str">
        <f t="shared" si="616"/>
        <v/>
      </c>
      <c r="V58" s="52" t="str">
        <f t="shared" si="617"/>
        <v/>
      </c>
      <c r="W58" s="53" t="str">
        <f t="shared" si="618"/>
        <v/>
      </c>
      <c r="X58" s="53" t="str">
        <f t="shared" si="619"/>
        <v/>
      </c>
      <c r="Y58" s="53" t="str">
        <f t="shared" si="620"/>
        <v/>
      </c>
      <c r="Z58" s="127" t="str">
        <f t="shared" si="621"/>
        <v/>
      </c>
      <c r="AA58" s="52" t="str">
        <f t="shared" si="622"/>
        <v/>
      </c>
      <c r="AB58" s="53" t="str">
        <f t="shared" si="623"/>
        <v/>
      </c>
      <c r="AC58" s="53" t="str">
        <f t="shared" si="624"/>
        <v/>
      </c>
      <c r="AD58" s="53" t="str">
        <f t="shared" si="625"/>
        <v/>
      </c>
      <c r="AE58" s="127" t="str">
        <f t="shared" si="626"/>
        <v/>
      </c>
      <c r="AF58" s="52" t="str">
        <f t="shared" si="627"/>
        <v/>
      </c>
      <c r="AG58" s="53" t="str">
        <f t="shared" si="628"/>
        <v/>
      </c>
      <c r="AH58" s="53" t="str">
        <f t="shared" si="629"/>
        <v/>
      </c>
      <c r="AI58" s="53" t="str">
        <f t="shared" si="630"/>
        <v/>
      </c>
      <c r="AJ58" s="127" t="str">
        <f t="shared" si="631"/>
        <v/>
      </c>
      <c r="AK58" s="52" t="str">
        <f t="shared" si="632"/>
        <v/>
      </c>
      <c r="AL58" s="53" t="str">
        <f t="shared" si="633"/>
        <v/>
      </c>
      <c r="AM58" s="53" t="str">
        <f t="shared" si="634"/>
        <v/>
      </c>
      <c r="AN58" s="150" t="str">
        <f t="shared" si="635"/>
        <v/>
      </c>
      <c r="AO58" s="127" t="str">
        <f t="shared" si="636"/>
        <v/>
      </c>
      <c r="AP58" s="191" t="e">
        <f t="shared" si="637"/>
        <v>#N/A</v>
      </c>
      <c r="AQ58" s="53" t="str">
        <f t="shared" si="638"/>
        <v/>
      </c>
      <c r="AR58" s="181" t="str">
        <f t="shared" si="639"/>
        <v/>
      </c>
      <c r="AS58" s="159">
        <f t="shared" si="640"/>
        <v>0</v>
      </c>
      <c r="AT58" s="127" t="str">
        <f t="shared" si="641"/>
        <v/>
      </c>
      <c r="AU58" s="130"/>
      <c r="AV58" s="55" t="str">
        <f t="shared" si="642"/>
        <v/>
      </c>
      <c r="AW58" s="53" t="str">
        <f t="shared" si="643"/>
        <v/>
      </c>
      <c r="AX58" s="53" t="str">
        <f t="shared" si="644"/>
        <v/>
      </c>
      <c r="AY58" s="53" t="str">
        <f t="shared" si="645"/>
        <v/>
      </c>
      <c r="AZ58" s="124" t="str">
        <f t="shared" si="646"/>
        <v/>
      </c>
      <c r="BA58" s="52" t="str">
        <f t="shared" si="647"/>
        <v/>
      </c>
      <c r="BB58" s="53" t="str">
        <f t="shared" si="648"/>
        <v/>
      </c>
      <c r="BC58" s="53" t="str">
        <f t="shared" si="649"/>
        <v/>
      </c>
      <c r="BD58" s="53" t="str">
        <f t="shared" si="650"/>
        <v/>
      </c>
      <c r="BE58" s="124" t="str">
        <f t="shared" si="651"/>
        <v/>
      </c>
      <c r="BF58" s="52" t="str">
        <f t="shared" si="652"/>
        <v/>
      </c>
      <c r="BG58" s="53" t="str">
        <f t="shared" si="653"/>
        <v/>
      </c>
      <c r="BH58" s="53" t="str">
        <f t="shared" si="654"/>
        <v/>
      </c>
      <c r="BI58" s="53" t="str">
        <f t="shared" si="655"/>
        <v/>
      </c>
      <c r="BJ58" s="54" t="str">
        <f t="shared" si="656"/>
        <v/>
      </c>
      <c r="BK58" s="52" t="str">
        <f t="shared" si="657"/>
        <v/>
      </c>
      <c r="BL58" s="53" t="str">
        <f t="shared" si="658"/>
        <v/>
      </c>
      <c r="BM58" s="53" t="str">
        <f t="shared" si="659"/>
        <v/>
      </c>
      <c r="BN58" s="53" t="str">
        <f t="shared" si="660"/>
        <v/>
      </c>
      <c r="BO58" s="54" t="str">
        <f t="shared" si="661"/>
        <v/>
      </c>
      <c r="BP58" s="52" t="str">
        <f t="shared" si="662"/>
        <v/>
      </c>
      <c r="BQ58" s="53" t="str">
        <f t="shared" si="663"/>
        <v/>
      </c>
      <c r="BR58" s="53" t="str">
        <f t="shared" si="664"/>
        <v/>
      </c>
      <c r="BS58" s="53" t="str">
        <f t="shared" si="665"/>
        <v/>
      </c>
      <c r="BT58" s="54" t="str">
        <f t="shared" si="666"/>
        <v/>
      </c>
      <c r="BU58" s="52" t="str">
        <f t="shared" si="667"/>
        <v/>
      </c>
      <c r="BV58" s="53" t="str">
        <f t="shared" si="668"/>
        <v/>
      </c>
      <c r="BW58" s="53" t="str">
        <f t="shared" si="669"/>
        <v/>
      </c>
      <c r="BX58" s="53" t="str">
        <f t="shared" si="670"/>
        <v/>
      </c>
      <c r="BY58" s="54" t="str">
        <f t="shared" si="671"/>
        <v/>
      </c>
      <c r="BZ58" s="165"/>
      <c r="CA58" s="53" t="str">
        <f t="shared" si="672"/>
        <v/>
      </c>
      <c r="CB58" s="181" t="str">
        <f t="shared" si="673"/>
        <v/>
      </c>
      <c r="CC58" s="127">
        <f t="shared" si="674"/>
        <v>0</v>
      </c>
      <c r="CD58" s="127" t="str">
        <f t="shared" si="675"/>
        <v/>
      </c>
      <c r="CE58" s="130"/>
      <c r="CF58" s="55" t="str">
        <f t="shared" si="676"/>
        <v/>
      </c>
      <c r="CG58" s="53" t="str">
        <f t="shared" si="677"/>
        <v/>
      </c>
      <c r="CH58" s="53" t="str">
        <f t="shared" si="678"/>
        <v/>
      </c>
      <c r="CI58" s="53" t="str">
        <f t="shared" si="679"/>
        <v/>
      </c>
      <c r="CJ58" s="124" t="str">
        <f t="shared" si="680"/>
        <v/>
      </c>
      <c r="CK58" s="52" t="str">
        <f t="shared" si="681"/>
        <v/>
      </c>
      <c r="CL58" s="53" t="str">
        <f t="shared" si="682"/>
        <v/>
      </c>
      <c r="CM58" s="53" t="str">
        <f t="shared" si="683"/>
        <v/>
      </c>
      <c r="CN58" s="53" t="str">
        <f t="shared" si="684"/>
        <v/>
      </c>
      <c r="CO58" s="124" t="str">
        <f t="shared" si="685"/>
        <v/>
      </c>
      <c r="CP58" s="52" t="str">
        <f t="shared" si="686"/>
        <v/>
      </c>
      <c r="CQ58" s="53" t="str">
        <f t="shared" si="687"/>
        <v/>
      </c>
      <c r="CR58" s="53" t="str">
        <f t="shared" si="688"/>
        <v/>
      </c>
      <c r="CS58" s="53" t="str">
        <f t="shared" si="689"/>
        <v/>
      </c>
      <c r="CT58" s="54" t="str">
        <f t="shared" si="690"/>
        <v/>
      </c>
      <c r="CU58" s="52" t="str">
        <f t="shared" si="691"/>
        <v/>
      </c>
      <c r="CV58" s="53" t="str">
        <f t="shared" si="692"/>
        <v/>
      </c>
      <c r="CW58" s="53" t="str">
        <f t="shared" si="693"/>
        <v/>
      </c>
      <c r="CX58" s="53" t="str">
        <f t="shared" si="694"/>
        <v/>
      </c>
      <c r="CY58" s="54" t="str">
        <f t="shared" si="695"/>
        <v/>
      </c>
      <c r="CZ58" s="52" t="str">
        <f t="shared" si="696"/>
        <v/>
      </c>
      <c r="DA58" s="53" t="str">
        <f t="shared" si="697"/>
        <v/>
      </c>
      <c r="DB58" s="53" t="str">
        <f t="shared" si="698"/>
        <v/>
      </c>
      <c r="DC58" s="53" t="str">
        <f t="shared" si="699"/>
        <v/>
      </c>
      <c r="DD58" s="54" t="str">
        <f t="shared" si="700"/>
        <v/>
      </c>
      <c r="DE58" s="52" t="str">
        <f t="shared" si="701"/>
        <v/>
      </c>
      <c r="DF58" s="53" t="str">
        <f t="shared" si="702"/>
        <v/>
      </c>
      <c r="DG58" s="53" t="str">
        <f t="shared" si="703"/>
        <v/>
      </c>
      <c r="DH58" s="53" t="str">
        <f t="shared" si="704"/>
        <v/>
      </c>
      <c r="DI58" s="54" t="str">
        <f t="shared" si="705"/>
        <v/>
      </c>
      <c r="DJ58" s="165" t="e">
        <f t="shared" si="706"/>
        <v>#N/A</v>
      </c>
      <c r="DK58" s="53" t="str">
        <f t="shared" si="707"/>
        <v/>
      </c>
      <c r="DL58" s="181" t="str">
        <f t="shared" si="708"/>
        <v/>
      </c>
      <c r="DM58" s="159">
        <f t="shared" si="709"/>
        <v>0</v>
      </c>
      <c r="DN58" s="127" t="str">
        <f t="shared" si="710"/>
        <v/>
      </c>
      <c r="DO58" s="130"/>
      <c r="DP58" s="55" t="str">
        <f t="shared" si="711"/>
        <v/>
      </c>
      <c r="DQ58" s="53" t="str">
        <f t="shared" si="712"/>
        <v/>
      </c>
      <c r="DR58" s="53" t="str">
        <f t="shared" si="713"/>
        <v/>
      </c>
      <c r="DS58" s="53" t="str">
        <f t="shared" si="714"/>
        <v/>
      </c>
      <c r="DT58" s="124" t="str">
        <f t="shared" si="715"/>
        <v/>
      </c>
      <c r="DU58" s="52" t="str">
        <f t="shared" si="716"/>
        <v/>
      </c>
      <c r="DV58" s="53" t="str">
        <f t="shared" si="717"/>
        <v/>
      </c>
      <c r="DW58" s="53" t="str">
        <f t="shared" si="718"/>
        <v/>
      </c>
      <c r="DX58" s="53" t="str">
        <f t="shared" si="719"/>
        <v/>
      </c>
      <c r="DY58" s="124" t="str">
        <f t="shared" si="720"/>
        <v/>
      </c>
      <c r="DZ58" s="52" t="str">
        <f t="shared" si="721"/>
        <v/>
      </c>
      <c r="EA58" s="53" t="str">
        <f t="shared" si="722"/>
        <v/>
      </c>
      <c r="EB58" s="53" t="str">
        <f t="shared" si="723"/>
        <v/>
      </c>
      <c r="EC58" s="53" t="str">
        <f t="shared" si="724"/>
        <v/>
      </c>
      <c r="ED58" s="57" t="str">
        <f t="shared" si="725"/>
        <v/>
      </c>
      <c r="EE58" s="52" t="str">
        <f t="shared" si="726"/>
        <v/>
      </c>
      <c r="EF58" s="53" t="str">
        <f t="shared" si="727"/>
        <v/>
      </c>
      <c r="EG58" s="53" t="str">
        <f t="shared" si="728"/>
        <v/>
      </c>
      <c r="EH58" s="53" t="str">
        <f t="shared" si="729"/>
        <v/>
      </c>
      <c r="EI58" s="57" t="str">
        <f t="shared" si="730"/>
        <v/>
      </c>
      <c r="EJ58" s="52" t="str">
        <f t="shared" si="731"/>
        <v/>
      </c>
      <c r="EK58" s="53" t="str">
        <f t="shared" si="732"/>
        <v/>
      </c>
      <c r="EL58" s="53" t="str">
        <f t="shared" si="733"/>
        <v/>
      </c>
      <c r="EM58" s="53" t="str">
        <f t="shared" si="734"/>
        <v/>
      </c>
      <c r="EN58" s="57" t="str">
        <f t="shared" si="735"/>
        <v/>
      </c>
      <c r="EO58" s="52" t="str">
        <f t="shared" si="736"/>
        <v/>
      </c>
      <c r="EP58" s="53" t="str">
        <f t="shared" si="737"/>
        <v/>
      </c>
      <c r="EQ58" s="53" t="str">
        <f t="shared" si="738"/>
        <v/>
      </c>
      <c r="ER58" s="53" t="str">
        <f t="shared" si="739"/>
        <v/>
      </c>
      <c r="ES58" s="54" t="str">
        <f t="shared" si="740"/>
        <v/>
      </c>
      <c r="ET58" s="165" t="e">
        <f t="shared" si="741"/>
        <v>#N/A</v>
      </c>
      <c r="EU58" s="53" t="str">
        <f t="shared" si="742"/>
        <v/>
      </c>
      <c r="EV58" s="181" t="str">
        <f t="shared" si="743"/>
        <v/>
      </c>
      <c r="EW58" s="159">
        <f t="shared" si="744"/>
        <v>0</v>
      </c>
      <c r="EX58" s="127" t="str">
        <f t="shared" si="745"/>
        <v/>
      </c>
      <c r="EY58" s="130"/>
      <c r="EZ58" s="55" t="str">
        <f t="shared" si="746"/>
        <v/>
      </c>
      <c r="FA58" s="53" t="str">
        <f t="shared" si="747"/>
        <v/>
      </c>
      <c r="FB58" s="53" t="str">
        <f t="shared" si="748"/>
        <v/>
      </c>
      <c r="FC58" s="53" t="str">
        <f t="shared" si="749"/>
        <v/>
      </c>
      <c r="FD58" s="124" t="str">
        <f t="shared" si="750"/>
        <v/>
      </c>
      <c r="FE58" s="52" t="str">
        <f t="shared" si="751"/>
        <v/>
      </c>
      <c r="FF58" s="53" t="str">
        <f t="shared" si="752"/>
        <v/>
      </c>
      <c r="FG58" s="53" t="str">
        <f t="shared" si="753"/>
        <v/>
      </c>
      <c r="FH58" s="53" t="str">
        <f t="shared" si="754"/>
        <v/>
      </c>
      <c r="FI58" s="124" t="str">
        <f t="shared" si="755"/>
        <v/>
      </c>
      <c r="FJ58" s="52" t="str">
        <f t="shared" si="756"/>
        <v/>
      </c>
      <c r="FK58" s="53" t="str">
        <f t="shared" si="757"/>
        <v/>
      </c>
      <c r="FL58" s="53" t="str">
        <f t="shared" si="758"/>
        <v/>
      </c>
      <c r="FM58" s="53" t="str">
        <f t="shared" si="759"/>
        <v/>
      </c>
      <c r="FN58" s="57" t="str">
        <f t="shared" si="760"/>
        <v/>
      </c>
      <c r="FO58" s="52" t="str">
        <f t="shared" si="761"/>
        <v/>
      </c>
      <c r="FP58" s="53" t="str">
        <f t="shared" si="762"/>
        <v/>
      </c>
      <c r="FQ58" s="53" t="str">
        <f t="shared" si="763"/>
        <v/>
      </c>
      <c r="FR58" s="53" t="str">
        <f t="shared" si="764"/>
        <v/>
      </c>
      <c r="FS58" s="57" t="str">
        <f t="shared" si="765"/>
        <v/>
      </c>
      <c r="FT58" s="52" t="str">
        <f t="shared" si="766"/>
        <v/>
      </c>
      <c r="FU58" s="53" t="str">
        <f t="shared" si="767"/>
        <v/>
      </c>
      <c r="FV58" s="53" t="str">
        <f t="shared" si="768"/>
        <v/>
      </c>
      <c r="FW58" s="53" t="str">
        <f t="shared" si="769"/>
        <v/>
      </c>
      <c r="FX58" s="57" t="str">
        <f t="shared" si="770"/>
        <v/>
      </c>
      <c r="FY58" s="52" t="str">
        <f t="shared" si="771"/>
        <v/>
      </c>
      <c r="FZ58" s="53" t="str">
        <f t="shared" si="772"/>
        <v/>
      </c>
      <c r="GA58" s="53" t="str">
        <f t="shared" si="773"/>
        <v/>
      </c>
      <c r="GB58" s="53" t="str">
        <f t="shared" si="774"/>
        <v/>
      </c>
      <c r="GC58" s="57" t="str">
        <f t="shared" si="775"/>
        <v/>
      </c>
      <c r="GD58" s="165" t="e">
        <f t="shared" si="776"/>
        <v>#N/A</v>
      </c>
      <c r="GE58" s="53" t="str">
        <f t="shared" si="777"/>
        <v/>
      </c>
      <c r="GF58" s="181" t="str">
        <f t="shared" si="778"/>
        <v/>
      </c>
      <c r="GG58" s="159">
        <f t="shared" si="779"/>
        <v>0</v>
      </c>
      <c r="GH58" s="127" t="str">
        <f t="shared" si="780"/>
        <v/>
      </c>
      <c r="GI58" s="130"/>
      <c r="GJ58" s="55" t="str">
        <f t="shared" si="781"/>
        <v/>
      </c>
      <c r="GK58" s="53" t="str">
        <f t="shared" si="782"/>
        <v/>
      </c>
      <c r="GL58" s="53" t="str">
        <f t="shared" si="783"/>
        <v/>
      </c>
      <c r="GM58" s="53" t="str">
        <f t="shared" si="784"/>
        <v/>
      </c>
      <c r="GN58" s="124" t="str">
        <f t="shared" si="785"/>
        <v/>
      </c>
      <c r="GO58" s="52" t="str">
        <f t="shared" si="786"/>
        <v/>
      </c>
      <c r="GP58" s="53" t="str">
        <f t="shared" si="787"/>
        <v/>
      </c>
      <c r="GQ58" s="53" t="str">
        <f t="shared" si="788"/>
        <v/>
      </c>
      <c r="GR58" s="53" t="str">
        <f t="shared" si="789"/>
        <v/>
      </c>
      <c r="GS58" s="124" t="str">
        <f t="shared" si="790"/>
        <v/>
      </c>
      <c r="GT58" s="52" t="str">
        <f t="shared" si="791"/>
        <v/>
      </c>
      <c r="GU58" s="53" t="str">
        <f t="shared" si="792"/>
        <v/>
      </c>
      <c r="GV58" s="53" t="str">
        <f t="shared" si="793"/>
        <v/>
      </c>
      <c r="GW58" s="53" t="str">
        <f t="shared" si="794"/>
        <v/>
      </c>
      <c r="GX58" s="54" t="str">
        <f t="shared" si="795"/>
        <v/>
      </c>
      <c r="GY58" s="52" t="str">
        <f t="shared" si="796"/>
        <v/>
      </c>
      <c r="GZ58" s="53" t="str">
        <f t="shared" si="797"/>
        <v/>
      </c>
      <c r="HA58" s="53" t="str">
        <f t="shared" si="798"/>
        <v/>
      </c>
      <c r="HB58" s="53" t="str">
        <f t="shared" si="799"/>
        <v/>
      </c>
      <c r="HC58" s="54" t="str">
        <f t="shared" si="800"/>
        <v/>
      </c>
      <c r="HD58" s="52" t="str">
        <f t="shared" si="801"/>
        <v/>
      </c>
      <c r="HE58" s="53" t="str">
        <f t="shared" si="802"/>
        <v/>
      </c>
      <c r="HF58" s="53" t="str">
        <f t="shared" si="803"/>
        <v/>
      </c>
      <c r="HG58" s="53" t="str">
        <f t="shared" si="804"/>
        <v/>
      </c>
      <c r="HH58" s="54" t="str">
        <f t="shared" si="805"/>
        <v/>
      </c>
      <c r="HI58" s="52" t="str">
        <f t="shared" si="806"/>
        <v/>
      </c>
      <c r="HJ58" s="53" t="str">
        <f t="shared" si="807"/>
        <v/>
      </c>
      <c r="HK58" s="53" t="str">
        <f t="shared" si="808"/>
        <v/>
      </c>
      <c r="HL58" s="53" t="str">
        <f t="shared" si="809"/>
        <v/>
      </c>
      <c r="HM58" s="54" t="str">
        <f t="shared" si="810"/>
        <v/>
      </c>
      <c r="HN58" s="165" t="e">
        <f t="shared" si="811"/>
        <v>#N/A</v>
      </c>
      <c r="HO58" s="53" t="str">
        <f t="shared" si="812"/>
        <v/>
      </c>
      <c r="HP58" s="181" t="str">
        <f t="shared" si="813"/>
        <v/>
      </c>
      <c r="HQ58" s="159">
        <f t="shared" si="814"/>
        <v>0</v>
      </c>
      <c r="HR58" s="127" t="str">
        <f t="shared" si="815"/>
        <v/>
      </c>
      <c r="HS58" s="130"/>
      <c r="HT58" s="55" t="str">
        <f t="shared" si="816"/>
        <v/>
      </c>
      <c r="HU58" s="53" t="str">
        <f t="shared" si="817"/>
        <v/>
      </c>
      <c r="HV58" s="53" t="str">
        <f t="shared" si="818"/>
        <v/>
      </c>
      <c r="HW58" s="53" t="str">
        <f t="shared" si="819"/>
        <v/>
      </c>
      <c r="HX58" s="124" t="str">
        <f t="shared" si="820"/>
        <v/>
      </c>
      <c r="HY58" s="52" t="str">
        <f t="shared" si="821"/>
        <v/>
      </c>
      <c r="HZ58" s="53" t="str">
        <f t="shared" si="822"/>
        <v/>
      </c>
      <c r="IA58" s="53" t="str">
        <f t="shared" si="823"/>
        <v/>
      </c>
      <c r="IB58" s="53" t="str">
        <f t="shared" si="824"/>
        <v/>
      </c>
      <c r="IC58" s="124" t="str">
        <f t="shared" si="825"/>
        <v/>
      </c>
      <c r="ID58" s="52" t="str">
        <f t="shared" si="826"/>
        <v/>
      </c>
      <c r="IE58" s="53" t="str">
        <f t="shared" si="827"/>
        <v/>
      </c>
      <c r="IF58" s="53" t="str">
        <f t="shared" si="828"/>
        <v/>
      </c>
      <c r="IG58" s="53" t="str">
        <f t="shared" si="829"/>
        <v/>
      </c>
      <c r="IH58" s="54" t="str">
        <f t="shared" si="830"/>
        <v/>
      </c>
      <c r="II58" s="52" t="str">
        <f t="shared" si="831"/>
        <v/>
      </c>
      <c r="IJ58" s="53" t="str">
        <f t="shared" si="832"/>
        <v/>
      </c>
      <c r="IK58" s="53" t="str">
        <f t="shared" si="833"/>
        <v/>
      </c>
      <c r="IL58" s="53" t="str">
        <f t="shared" si="834"/>
        <v/>
      </c>
      <c r="IM58" s="54" t="str">
        <f t="shared" si="835"/>
        <v/>
      </c>
      <c r="IN58" s="52" t="str">
        <f t="shared" si="836"/>
        <v/>
      </c>
      <c r="IO58" s="53" t="str">
        <f t="shared" si="837"/>
        <v/>
      </c>
      <c r="IP58" s="53" t="str">
        <f t="shared" si="838"/>
        <v/>
      </c>
      <c r="IQ58" s="53" t="str">
        <f t="shared" si="839"/>
        <v/>
      </c>
      <c r="IR58" s="54" t="str">
        <f t="shared" si="840"/>
        <v/>
      </c>
      <c r="IS58" s="52" t="str">
        <f t="shared" si="841"/>
        <v/>
      </c>
      <c r="IT58" s="53" t="str">
        <f t="shared" si="842"/>
        <v/>
      </c>
      <c r="IU58" s="53" t="str">
        <f>IF($G58="6",IF(IF(IT58&lt;&gt;"",IF(MAX(COUNTIF($IT$6:$IT$117,$IT$6:$IT$117))&gt;1,"x",""),"")&lt;&gt;"",IT58+1,""),IF(IS58=0,"",IF(IF(IT58&lt;&gt;"",IF(MAX(COUNTIF(IT$6:$IT$117,$IT$6:$IT$117))&gt;1,"x",""),"")&lt;&gt;"",IT58+1,"")))</f>
        <v/>
      </c>
      <c r="IV58" s="53" t="str">
        <f t="shared" si="843"/>
        <v/>
      </c>
      <c r="IW58" s="54" t="str">
        <f t="shared" si="844"/>
        <v/>
      </c>
      <c r="IX58" s="165" t="e">
        <f t="shared" si="845"/>
        <v>#N/A</v>
      </c>
      <c r="IY58" s="53" t="str">
        <f t="shared" si="846"/>
        <v/>
      </c>
      <c r="IZ58" s="181" t="str">
        <f t="shared" si="847"/>
        <v/>
      </c>
      <c r="JA58" s="159">
        <f t="shared" si="848"/>
        <v>0</v>
      </c>
      <c r="JB58" s="127" t="str">
        <f t="shared" si="849"/>
        <v/>
      </c>
      <c r="JC58" s="130"/>
      <c r="JD58" s="55" t="str">
        <f t="shared" si="850"/>
        <v/>
      </c>
      <c r="JE58" s="53" t="str">
        <f t="shared" si="851"/>
        <v/>
      </c>
      <c r="JF58" s="53" t="str">
        <f t="shared" si="852"/>
        <v/>
      </c>
      <c r="JG58" s="53" t="str">
        <f t="shared" si="853"/>
        <v/>
      </c>
      <c r="JH58" s="124" t="str">
        <f t="shared" si="854"/>
        <v/>
      </c>
      <c r="JI58" s="52" t="str">
        <f t="shared" si="855"/>
        <v/>
      </c>
      <c r="JJ58" s="53" t="str">
        <f t="shared" si="856"/>
        <v/>
      </c>
      <c r="JK58" s="53" t="str">
        <f t="shared" si="857"/>
        <v/>
      </c>
      <c r="JL58" s="53" t="str">
        <f t="shared" si="858"/>
        <v/>
      </c>
      <c r="JM58" s="124" t="str">
        <f t="shared" si="859"/>
        <v/>
      </c>
      <c r="JN58" s="52" t="str">
        <f t="shared" si="860"/>
        <v/>
      </c>
      <c r="JO58" s="53" t="str">
        <f t="shared" si="861"/>
        <v/>
      </c>
      <c r="JP58" s="53" t="str">
        <f t="shared" si="862"/>
        <v/>
      </c>
      <c r="JQ58" s="53" t="str">
        <f t="shared" ref="JQ58:JQ63" si="901">IF(JO58&lt;&gt;"",IF($G58="3",IF(JC58&lt;&gt;"",IF(AND(JO58&lt;=20,JC58&gt;=$JN$120),HLOOKUP(JO58,Points_Table_Modified,IF(KH58&gt;=6,8,KH58+2),FALSE),0),""),IF(JC58&lt;&gt;"",IF(AND(JO58&lt;=10,JC58&gt;=$JN$120),HLOOKUP(JO58,Points_Table,IF(KH58&gt;=6,8,KH58+2),FALSE),0),"")),"")</f>
        <v/>
      </c>
      <c r="JR58" s="54" t="str">
        <f t="shared" si="863"/>
        <v/>
      </c>
      <c r="JS58" s="52" t="str">
        <f t="shared" si="864"/>
        <v/>
      </c>
      <c r="JT58" s="53" t="str">
        <f t="shared" si="865"/>
        <v/>
      </c>
      <c r="JU58" s="53" t="str">
        <f t="shared" si="866"/>
        <v/>
      </c>
      <c r="JV58" s="53" t="str">
        <f t="shared" si="867"/>
        <v/>
      </c>
      <c r="JW58" s="54" t="str">
        <f t="shared" si="868"/>
        <v/>
      </c>
      <c r="JX58" s="52" t="str">
        <f t="shared" si="869"/>
        <v/>
      </c>
      <c r="JY58" s="53" t="str">
        <f t="shared" si="870"/>
        <v/>
      </c>
      <c r="JZ58" s="53" t="str">
        <f t="shared" si="871"/>
        <v/>
      </c>
      <c r="KA58" s="53" t="str">
        <f t="shared" si="872"/>
        <v/>
      </c>
      <c r="KB58" s="54" t="str">
        <f t="shared" si="873"/>
        <v/>
      </c>
      <c r="KC58" s="52" t="str">
        <f t="shared" si="874"/>
        <v/>
      </c>
      <c r="KD58" s="53" t="str">
        <f t="shared" si="875"/>
        <v/>
      </c>
      <c r="KE58" s="53" t="str">
        <f t="shared" si="876"/>
        <v/>
      </c>
      <c r="KF58" s="53" t="str">
        <f t="shared" si="877"/>
        <v/>
      </c>
      <c r="KG58" s="54" t="str">
        <f t="shared" si="878"/>
        <v/>
      </c>
      <c r="KH58" s="165" t="e">
        <f t="shared" si="879"/>
        <v>#N/A</v>
      </c>
      <c r="KI58" s="53" t="str">
        <f t="shared" si="880"/>
        <v/>
      </c>
      <c r="KJ58" s="181" t="str">
        <f t="shared" si="881"/>
        <v/>
      </c>
      <c r="KK58" s="159">
        <f t="shared" si="882"/>
        <v>0</v>
      </c>
      <c r="KL58" s="332" t="str">
        <f t="shared" si="883"/>
        <v/>
      </c>
      <c r="KM58" s="86"/>
      <c r="KN58" s="60">
        <f t="shared" si="884"/>
        <v>0</v>
      </c>
      <c r="KO58" s="60">
        <f t="shared" si="885"/>
        <v>0</v>
      </c>
      <c r="KP58" s="201"/>
      <c r="KQ58" s="61">
        <f t="shared" si="886"/>
        <v>0</v>
      </c>
      <c r="KR58" s="61" t="str">
        <f t="shared" si="887"/>
        <v/>
      </c>
      <c r="KS58" s="61" t="str">
        <f t="shared" si="888"/>
        <v/>
      </c>
      <c r="KT58" s="61" t="str">
        <f t="shared" si="889"/>
        <v/>
      </c>
      <c r="KU58" s="61" t="str">
        <f t="shared" si="890"/>
        <v/>
      </c>
      <c r="KV58" s="61" t="str">
        <f t="shared" si="891"/>
        <v/>
      </c>
      <c r="KW58" s="61" t="str">
        <f t="shared" si="892"/>
        <v/>
      </c>
      <c r="KX58" s="62" t="str">
        <f t="shared" si="893"/>
        <v/>
      </c>
      <c r="KY58" s="84"/>
      <c r="KZ58" s="59" t="b">
        <f t="shared" si="894"/>
        <v>0</v>
      </c>
      <c r="LA58" s="60" t="str">
        <f t="shared" si="895"/>
        <v/>
      </c>
      <c r="LB58" s="201"/>
      <c r="LC58" s="61" t="str">
        <f t="shared" si="896"/>
        <v/>
      </c>
      <c r="LD58" s="61" t="str">
        <f t="shared" si="897"/>
        <v/>
      </c>
      <c r="LE58" s="61" t="str">
        <f t="shared" si="898"/>
        <v/>
      </c>
      <c r="LF58" s="61" t="str">
        <f t="shared" si="899"/>
        <v/>
      </c>
      <c r="LG58" s="148" t="str">
        <f t="shared" si="900"/>
        <v/>
      </c>
      <c r="LH58" s="87"/>
      <c r="LI58" s="185">
        <f t="shared" si="600"/>
        <v>0</v>
      </c>
      <c r="LJ58" s="87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</row>
    <row r="59" spans="1:381" s="1" customFormat="1" ht="15" x14ac:dyDescent="0.2">
      <c r="A59" s="35"/>
      <c r="B59" s="45">
        <v>54</v>
      </c>
      <c r="C59" s="63"/>
      <c r="D59" s="47"/>
      <c r="E59" s="161"/>
      <c r="F59" s="162"/>
      <c r="G59" s="64"/>
      <c r="H59" s="50" t="e">
        <f t="shared" si="604"/>
        <v>#N/A</v>
      </c>
      <c r="I59" s="186" t="str">
        <f t="shared" si="605"/>
        <v/>
      </c>
      <c r="J59" s="51" t="str">
        <f t="shared" si="606"/>
        <v/>
      </c>
      <c r="K59" s="119"/>
      <c r="L59" s="52" t="str">
        <f t="shared" si="607"/>
        <v/>
      </c>
      <c r="M59" s="53" t="str">
        <f t="shared" si="608"/>
        <v/>
      </c>
      <c r="N59" s="53" t="str">
        <f t="shared" si="609"/>
        <v/>
      </c>
      <c r="O59" s="53" t="str">
        <f t="shared" si="610"/>
        <v/>
      </c>
      <c r="P59" s="127" t="str">
        <f t="shared" si="611"/>
        <v/>
      </c>
      <c r="Q59" s="52" t="str">
        <f t="shared" si="612"/>
        <v/>
      </c>
      <c r="R59" s="53" t="str">
        <f t="shared" si="613"/>
        <v/>
      </c>
      <c r="S59" s="53" t="str">
        <f t="shared" si="614"/>
        <v/>
      </c>
      <c r="T59" s="53" t="str">
        <f t="shared" si="615"/>
        <v/>
      </c>
      <c r="U59" s="127" t="str">
        <f t="shared" si="616"/>
        <v/>
      </c>
      <c r="V59" s="52" t="str">
        <f t="shared" si="617"/>
        <v/>
      </c>
      <c r="W59" s="53" t="str">
        <f t="shared" si="618"/>
        <v/>
      </c>
      <c r="X59" s="53" t="str">
        <f t="shared" si="619"/>
        <v/>
      </c>
      <c r="Y59" s="53" t="str">
        <f t="shared" si="620"/>
        <v/>
      </c>
      <c r="Z59" s="127" t="str">
        <f t="shared" si="621"/>
        <v/>
      </c>
      <c r="AA59" s="52" t="str">
        <f t="shared" si="622"/>
        <v/>
      </c>
      <c r="AB59" s="53" t="str">
        <f t="shared" si="623"/>
        <v/>
      </c>
      <c r="AC59" s="53" t="str">
        <f t="shared" si="624"/>
        <v/>
      </c>
      <c r="AD59" s="53" t="str">
        <f t="shared" si="625"/>
        <v/>
      </c>
      <c r="AE59" s="127" t="str">
        <f t="shared" si="626"/>
        <v/>
      </c>
      <c r="AF59" s="52" t="str">
        <f t="shared" si="627"/>
        <v/>
      </c>
      <c r="AG59" s="53" t="str">
        <f t="shared" si="628"/>
        <v/>
      </c>
      <c r="AH59" s="53" t="str">
        <f t="shared" si="629"/>
        <v/>
      </c>
      <c r="AI59" s="53" t="str">
        <f t="shared" si="630"/>
        <v/>
      </c>
      <c r="AJ59" s="127" t="str">
        <f t="shared" si="631"/>
        <v/>
      </c>
      <c r="AK59" s="52" t="str">
        <f t="shared" si="632"/>
        <v/>
      </c>
      <c r="AL59" s="53" t="str">
        <f t="shared" si="633"/>
        <v/>
      </c>
      <c r="AM59" s="53" t="str">
        <f t="shared" si="634"/>
        <v/>
      </c>
      <c r="AN59" s="150" t="str">
        <f t="shared" si="635"/>
        <v/>
      </c>
      <c r="AO59" s="127" t="str">
        <f t="shared" si="636"/>
        <v/>
      </c>
      <c r="AP59" s="191" t="e">
        <f t="shared" si="637"/>
        <v>#N/A</v>
      </c>
      <c r="AQ59" s="53" t="str">
        <f t="shared" si="638"/>
        <v/>
      </c>
      <c r="AR59" s="181" t="str">
        <f t="shared" si="639"/>
        <v/>
      </c>
      <c r="AS59" s="159">
        <f t="shared" si="640"/>
        <v>0</v>
      </c>
      <c r="AT59" s="127" t="str">
        <f t="shared" si="641"/>
        <v/>
      </c>
      <c r="AU59" s="130"/>
      <c r="AV59" s="55" t="str">
        <f t="shared" si="642"/>
        <v/>
      </c>
      <c r="AW59" s="53" t="str">
        <f t="shared" si="643"/>
        <v/>
      </c>
      <c r="AX59" s="53" t="str">
        <f t="shared" si="644"/>
        <v/>
      </c>
      <c r="AY59" s="53" t="str">
        <f t="shared" si="645"/>
        <v/>
      </c>
      <c r="AZ59" s="124" t="str">
        <f t="shared" si="646"/>
        <v/>
      </c>
      <c r="BA59" s="52" t="str">
        <f t="shared" si="647"/>
        <v/>
      </c>
      <c r="BB59" s="53" t="str">
        <f t="shared" si="648"/>
        <v/>
      </c>
      <c r="BC59" s="53" t="str">
        <f t="shared" si="649"/>
        <v/>
      </c>
      <c r="BD59" s="53" t="str">
        <f t="shared" si="650"/>
        <v/>
      </c>
      <c r="BE59" s="124" t="str">
        <f t="shared" si="651"/>
        <v/>
      </c>
      <c r="BF59" s="52" t="str">
        <f t="shared" si="652"/>
        <v/>
      </c>
      <c r="BG59" s="53" t="str">
        <f t="shared" si="653"/>
        <v/>
      </c>
      <c r="BH59" s="53" t="str">
        <f t="shared" si="654"/>
        <v/>
      </c>
      <c r="BI59" s="53" t="str">
        <f t="shared" si="655"/>
        <v/>
      </c>
      <c r="BJ59" s="54" t="str">
        <f t="shared" si="656"/>
        <v/>
      </c>
      <c r="BK59" s="52" t="str">
        <f t="shared" si="657"/>
        <v/>
      </c>
      <c r="BL59" s="53" t="str">
        <f t="shared" si="658"/>
        <v/>
      </c>
      <c r="BM59" s="53" t="str">
        <f t="shared" si="659"/>
        <v/>
      </c>
      <c r="BN59" s="53" t="str">
        <f t="shared" si="660"/>
        <v/>
      </c>
      <c r="BO59" s="54" t="str">
        <f t="shared" si="661"/>
        <v/>
      </c>
      <c r="BP59" s="52" t="str">
        <f t="shared" si="662"/>
        <v/>
      </c>
      <c r="BQ59" s="53" t="str">
        <f t="shared" si="663"/>
        <v/>
      </c>
      <c r="BR59" s="53" t="str">
        <f t="shared" si="664"/>
        <v/>
      </c>
      <c r="BS59" s="53" t="str">
        <f t="shared" si="665"/>
        <v/>
      </c>
      <c r="BT59" s="54" t="str">
        <f t="shared" si="666"/>
        <v/>
      </c>
      <c r="BU59" s="52" t="str">
        <f t="shared" si="667"/>
        <v/>
      </c>
      <c r="BV59" s="53" t="str">
        <f t="shared" si="668"/>
        <v/>
      </c>
      <c r="BW59" s="53" t="str">
        <f t="shared" si="669"/>
        <v/>
      </c>
      <c r="BX59" s="53" t="str">
        <f t="shared" si="670"/>
        <v/>
      </c>
      <c r="BY59" s="54" t="str">
        <f t="shared" si="671"/>
        <v/>
      </c>
      <c r="BZ59" s="165"/>
      <c r="CA59" s="53" t="str">
        <f t="shared" si="672"/>
        <v/>
      </c>
      <c r="CB59" s="181" t="str">
        <f t="shared" si="673"/>
        <v/>
      </c>
      <c r="CC59" s="127">
        <f t="shared" si="674"/>
        <v>0</v>
      </c>
      <c r="CD59" s="127" t="str">
        <f t="shared" si="675"/>
        <v/>
      </c>
      <c r="CE59" s="130"/>
      <c r="CF59" s="55" t="str">
        <f t="shared" si="676"/>
        <v/>
      </c>
      <c r="CG59" s="53" t="str">
        <f t="shared" si="677"/>
        <v/>
      </c>
      <c r="CH59" s="53" t="str">
        <f t="shared" si="678"/>
        <v/>
      </c>
      <c r="CI59" s="53" t="str">
        <f t="shared" si="679"/>
        <v/>
      </c>
      <c r="CJ59" s="124" t="str">
        <f t="shared" si="680"/>
        <v/>
      </c>
      <c r="CK59" s="52" t="str">
        <f t="shared" si="681"/>
        <v/>
      </c>
      <c r="CL59" s="53" t="str">
        <f t="shared" si="682"/>
        <v/>
      </c>
      <c r="CM59" s="53" t="str">
        <f t="shared" si="683"/>
        <v/>
      </c>
      <c r="CN59" s="53" t="str">
        <f t="shared" si="684"/>
        <v/>
      </c>
      <c r="CO59" s="124" t="str">
        <f t="shared" si="685"/>
        <v/>
      </c>
      <c r="CP59" s="52" t="str">
        <f t="shared" si="686"/>
        <v/>
      </c>
      <c r="CQ59" s="53" t="str">
        <f t="shared" si="687"/>
        <v/>
      </c>
      <c r="CR59" s="53" t="str">
        <f t="shared" si="688"/>
        <v/>
      </c>
      <c r="CS59" s="53" t="str">
        <f t="shared" si="689"/>
        <v/>
      </c>
      <c r="CT59" s="54" t="str">
        <f t="shared" si="690"/>
        <v/>
      </c>
      <c r="CU59" s="52" t="str">
        <f t="shared" si="691"/>
        <v/>
      </c>
      <c r="CV59" s="53" t="str">
        <f t="shared" si="692"/>
        <v/>
      </c>
      <c r="CW59" s="53" t="str">
        <f t="shared" si="693"/>
        <v/>
      </c>
      <c r="CX59" s="53" t="str">
        <f t="shared" si="694"/>
        <v/>
      </c>
      <c r="CY59" s="54" t="str">
        <f t="shared" si="695"/>
        <v/>
      </c>
      <c r="CZ59" s="52" t="str">
        <f t="shared" si="696"/>
        <v/>
      </c>
      <c r="DA59" s="53" t="str">
        <f t="shared" si="697"/>
        <v/>
      </c>
      <c r="DB59" s="53" t="str">
        <f t="shared" si="698"/>
        <v/>
      </c>
      <c r="DC59" s="53" t="str">
        <f t="shared" si="699"/>
        <v/>
      </c>
      <c r="DD59" s="54" t="str">
        <f t="shared" si="700"/>
        <v/>
      </c>
      <c r="DE59" s="52" t="str">
        <f t="shared" si="701"/>
        <v/>
      </c>
      <c r="DF59" s="53" t="str">
        <f t="shared" si="702"/>
        <v/>
      </c>
      <c r="DG59" s="53" t="str">
        <f t="shared" si="703"/>
        <v/>
      </c>
      <c r="DH59" s="53" t="str">
        <f t="shared" si="704"/>
        <v/>
      </c>
      <c r="DI59" s="54" t="str">
        <f t="shared" si="705"/>
        <v/>
      </c>
      <c r="DJ59" s="165" t="e">
        <f t="shared" si="706"/>
        <v>#N/A</v>
      </c>
      <c r="DK59" s="53" t="str">
        <f t="shared" si="707"/>
        <v/>
      </c>
      <c r="DL59" s="181" t="str">
        <f t="shared" si="708"/>
        <v/>
      </c>
      <c r="DM59" s="159">
        <f t="shared" si="709"/>
        <v>0</v>
      </c>
      <c r="DN59" s="127" t="str">
        <f t="shared" si="710"/>
        <v/>
      </c>
      <c r="DO59" s="130"/>
      <c r="DP59" s="55" t="str">
        <f t="shared" si="711"/>
        <v/>
      </c>
      <c r="DQ59" s="53" t="str">
        <f t="shared" si="712"/>
        <v/>
      </c>
      <c r="DR59" s="53" t="str">
        <f t="shared" si="713"/>
        <v/>
      </c>
      <c r="DS59" s="53" t="str">
        <f t="shared" si="714"/>
        <v/>
      </c>
      <c r="DT59" s="124" t="str">
        <f t="shared" si="715"/>
        <v/>
      </c>
      <c r="DU59" s="52" t="str">
        <f t="shared" si="716"/>
        <v/>
      </c>
      <c r="DV59" s="53" t="str">
        <f t="shared" si="717"/>
        <v/>
      </c>
      <c r="DW59" s="53" t="str">
        <f t="shared" si="718"/>
        <v/>
      </c>
      <c r="DX59" s="53" t="str">
        <f t="shared" si="719"/>
        <v/>
      </c>
      <c r="DY59" s="124" t="str">
        <f t="shared" si="720"/>
        <v/>
      </c>
      <c r="DZ59" s="52" t="str">
        <f t="shared" si="721"/>
        <v/>
      </c>
      <c r="EA59" s="53" t="str">
        <f t="shared" si="722"/>
        <v/>
      </c>
      <c r="EB59" s="53" t="str">
        <f t="shared" si="723"/>
        <v/>
      </c>
      <c r="EC59" s="53" t="str">
        <f t="shared" si="724"/>
        <v/>
      </c>
      <c r="ED59" s="57" t="str">
        <f t="shared" si="725"/>
        <v/>
      </c>
      <c r="EE59" s="52" t="str">
        <f t="shared" si="726"/>
        <v/>
      </c>
      <c r="EF59" s="53" t="str">
        <f t="shared" si="727"/>
        <v/>
      </c>
      <c r="EG59" s="53" t="str">
        <f t="shared" si="728"/>
        <v/>
      </c>
      <c r="EH59" s="53" t="str">
        <f t="shared" si="729"/>
        <v/>
      </c>
      <c r="EI59" s="57" t="str">
        <f t="shared" si="730"/>
        <v/>
      </c>
      <c r="EJ59" s="52" t="str">
        <f t="shared" si="731"/>
        <v/>
      </c>
      <c r="EK59" s="53" t="str">
        <f t="shared" si="732"/>
        <v/>
      </c>
      <c r="EL59" s="53" t="str">
        <f t="shared" si="733"/>
        <v/>
      </c>
      <c r="EM59" s="53" t="str">
        <f t="shared" si="734"/>
        <v/>
      </c>
      <c r="EN59" s="57" t="str">
        <f t="shared" si="735"/>
        <v/>
      </c>
      <c r="EO59" s="52" t="str">
        <f t="shared" si="736"/>
        <v/>
      </c>
      <c r="EP59" s="53" t="str">
        <f t="shared" si="737"/>
        <v/>
      </c>
      <c r="EQ59" s="53" t="str">
        <f t="shared" si="738"/>
        <v/>
      </c>
      <c r="ER59" s="53" t="str">
        <f t="shared" si="739"/>
        <v/>
      </c>
      <c r="ES59" s="54" t="str">
        <f t="shared" si="740"/>
        <v/>
      </c>
      <c r="ET59" s="165" t="e">
        <f t="shared" si="741"/>
        <v>#N/A</v>
      </c>
      <c r="EU59" s="53" t="str">
        <f t="shared" si="742"/>
        <v/>
      </c>
      <c r="EV59" s="181" t="str">
        <f t="shared" si="743"/>
        <v/>
      </c>
      <c r="EW59" s="159">
        <f t="shared" si="744"/>
        <v>0</v>
      </c>
      <c r="EX59" s="127" t="str">
        <f t="shared" si="745"/>
        <v/>
      </c>
      <c r="EY59" s="130"/>
      <c r="EZ59" s="55" t="str">
        <f t="shared" si="746"/>
        <v/>
      </c>
      <c r="FA59" s="53" t="str">
        <f t="shared" si="747"/>
        <v/>
      </c>
      <c r="FB59" s="53" t="str">
        <f t="shared" si="748"/>
        <v/>
      </c>
      <c r="FC59" s="53" t="str">
        <f t="shared" si="749"/>
        <v/>
      </c>
      <c r="FD59" s="124" t="str">
        <f t="shared" si="750"/>
        <v/>
      </c>
      <c r="FE59" s="52" t="str">
        <f t="shared" si="751"/>
        <v/>
      </c>
      <c r="FF59" s="53" t="str">
        <f t="shared" si="752"/>
        <v/>
      </c>
      <c r="FG59" s="53" t="str">
        <f t="shared" si="753"/>
        <v/>
      </c>
      <c r="FH59" s="53" t="str">
        <f t="shared" si="754"/>
        <v/>
      </c>
      <c r="FI59" s="124" t="str">
        <f t="shared" si="755"/>
        <v/>
      </c>
      <c r="FJ59" s="52" t="str">
        <f t="shared" si="756"/>
        <v/>
      </c>
      <c r="FK59" s="53" t="str">
        <f t="shared" si="757"/>
        <v/>
      </c>
      <c r="FL59" s="53" t="str">
        <f t="shared" si="758"/>
        <v/>
      </c>
      <c r="FM59" s="53" t="str">
        <f t="shared" si="759"/>
        <v/>
      </c>
      <c r="FN59" s="57" t="str">
        <f t="shared" si="760"/>
        <v/>
      </c>
      <c r="FO59" s="52" t="str">
        <f t="shared" si="761"/>
        <v/>
      </c>
      <c r="FP59" s="53" t="str">
        <f t="shared" si="762"/>
        <v/>
      </c>
      <c r="FQ59" s="53" t="str">
        <f t="shared" si="763"/>
        <v/>
      </c>
      <c r="FR59" s="53" t="str">
        <f t="shared" si="764"/>
        <v/>
      </c>
      <c r="FS59" s="57" t="str">
        <f t="shared" si="765"/>
        <v/>
      </c>
      <c r="FT59" s="52" t="str">
        <f t="shared" si="766"/>
        <v/>
      </c>
      <c r="FU59" s="53" t="str">
        <f t="shared" si="767"/>
        <v/>
      </c>
      <c r="FV59" s="53" t="str">
        <f t="shared" si="768"/>
        <v/>
      </c>
      <c r="FW59" s="53" t="str">
        <f t="shared" si="769"/>
        <v/>
      </c>
      <c r="FX59" s="57" t="str">
        <f t="shared" si="770"/>
        <v/>
      </c>
      <c r="FY59" s="52" t="str">
        <f t="shared" si="771"/>
        <v/>
      </c>
      <c r="FZ59" s="53" t="str">
        <f t="shared" si="772"/>
        <v/>
      </c>
      <c r="GA59" s="53" t="str">
        <f t="shared" si="773"/>
        <v/>
      </c>
      <c r="GB59" s="53" t="str">
        <f t="shared" si="774"/>
        <v/>
      </c>
      <c r="GC59" s="57" t="str">
        <f t="shared" si="775"/>
        <v/>
      </c>
      <c r="GD59" s="165" t="e">
        <f t="shared" si="776"/>
        <v>#N/A</v>
      </c>
      <c r="GE59" s="53" t="str">
        <f t="shared" si="777"/>
        <v/>
      </c>
      <c r="GF59" s="181" t="str">
        <f t="shared" si="778"/>
        <v/>
      </c>
      <c r="GG59" s="159">
        <f t="shared" si="779"/>
        <v>0</v>
      </c>
      <c r="GH59" s="127" t="str">
        <f t="shared" si="780"/>
        <v/>
      </c>
      <c r="GI59" s="130"/>
      <c r="GJ59" s="55" t="str">
        <f t="shared" si="781"/>
        <v/>
      </c>
      <c r="GK59" s="53" t="str">
        <f t="shared" si="782"/>
        <v/>
      </c>
      <c r="GL59" s="53" t="str">
        <f t="shared" si="783"/>
        <v/>
      </c>
      <c r="GM59" s="53" t="str">
        <f t="shared" si="784"/>
        <v/>
      </c>
      <c r="GN59" s="124" t="str">
        <f t="shared" si="785"/>
        <v/>
      </c>
      <c r="GO59" s="52" t="str">
        <f t="shared" si="786"/>
        <v/>
      </c>
      <c r="GP59" s="53" t="str">
        <f t="shared" si="787"/>
        <v/>
      </c>
      <c r="GQ59" s="53" t="str">
        <f t="shared" si="788"/>
        <v/>
      </c>
      <c r="GR59" s="53" t="str">
        <f t="shared" si="789"/>
        <v/>
      </c>
      <c r="GS59" s="124" t="str">
        <f t="shared" si="790"/>
        <v/>
      </c>
      <c r="GT59" s="52" t="str">
        <f t="shared" si="791"/>
        <v/>
      </c>
      <c r="GU59" s="53" t="str">
        <f t="shared" si="792"/>
        <v/>
      </c>
      <c r="GV59" s="53" t="str">
        <f t="shared" si="793"/>
        <v/>
      </c>
      <c r="GW59" s="53" t="str">
        <f t="shared" si="794"/>
        <v/>
      </c>
      <c r="GX59" s="54" t="str">
        <f t="shared" si="795"/>
        <v/>
      </c>
      <c r="GY59" s="52" t="str">
        <f t="shared" si="796"/>
        <v/>
      </c>
      <c r="GZ59" s="53" t="str">
        <f t="shared" si="797"/>
        <v/>
      </c>
      <c r="HA59" s="53" t="str">
        <f t="shared" si="798"/>
        <v/>
      </c>
      <c r="HB59" s="53" t="str">
        <f t="shared" si="799"/>
        <v/>
      </c>
      <c r="HC59" s="54" t="str">
        <f t="shared" si="800"/>
        <v/>
      </c>
      <c r="HD59" s="52" t="str">
        <f t="shared" si="801"/>
        <v/>
      </c>
      <c r="HE59" s="53" t="str">
        <f t="shared" si="802"/>
        <v/>
      </c>
      <c r="HF59" s="53" t="str">
        <f t="shared" si="803"/>
        <v/>
      </c>
      <c r="HG59" s="53" t="str">
        <f t="shared" si="804"/>
        <v/>
      </c>
      <c r="HH59" s="54" t="str">
        <f t="shared" si="805"/>
        <v/>
      </c>
      <c r="HI59" s="52" t="str">
        <f t="shared" si="806"/>
        <v/>
      </c>
      <c r="HJ59" s="53" t="str">
        <f t="shared" si="807"/>
        <v/>
      </c>
      <c r="HK59" s="53" t="str">
        <f t="shared" si="808"/>
        <v/>
      </c>
      <c r="HL59" s="53" t="str">
        <f t="shared" si="809"/>
        <v/>
      </c>
      <c r="HM59" s="54" t="str">
        <f t="shared" si="810"/>
        <v/>
      </c>
      <c r="HN59" s="165" t="e">
        <f t="shared" si="811"/>
        <v>#N/A</v>
      </c>
      <c r="HO59" s="53" t="str">
        <f t="shared" si="812"/>
        <v/>
      </c>
      <c r="HP59" s="181" t="str">
        <f t="shared" si="813"/>
        <v/>
      </c>
      <c r="HQ59" s="159">
        <f t="shared" si="814"/>
        <v>0</v>
      </c>
      <c r="HR59" s="127" t="str">
        <f t="shared" si="815"/>
        <v/>
      </c>
      <c r="HS59" s="130"/>
      <c r="HT59" s="55" t="str">
        <f t="shared" si="816"/>
        <v/>
      </c>
      <c r="HU59" s="53" t="str">
        <f t="shared" si="817"/>
        <v/>
      </c>
      <c r="HV59" s="53" t="str">
        <f t="shared" si="818"/>
        <v/>
      </c>
      <c r="HW59" s="53" t="str">
        <f t="shared" si="819"/>
        <v/>
      </c>
      <c r="HX59" s="124" t="str">
        <f t="shared" si="820"/>
        <v/>
      </c>
      <c r="HY59" s="52" t="str">
        <f t="shared" si="821"/>
        <v/>
      </c>
      <c r="HZ59" s="53" t="str">
        <f t="shared" si="822"/>
        <v/>
      </c>
      <c r="IA59" s="53" t="str">
        <f t="shared" si="823"/>
        <v/>
      </c>
      <c r="IB59" s="53" t="str">
        <f t="shared" si="824"/>
        <v/>
      </c>
      <c r="IC59" s="124" t="str">
        <f t="shared" si="825"/>
        <v/>
      </c>
      <c r="ID59" s="52" t="str">
        <f t="shared" si="826"/>
        <v/>
      </c>
      <c r="IE59" s="53" t="str">
        <f t="shared" si="827"/>
        <v/>
      </c>
      <c r="IF59" s="53" t="str">
        <f t="shared" si="828"/>
        <v/>
      </c>
      <c r="IG59" s="53" t="str">
        <f t="shared" si="829"/>
        <v/>
      </c>
      <c r="IH59" s="54" t="str">
        <f t="shared" si="830"/>
        <v/>
      </c>
      <c r="II59" s="52" t="str">
        <f t="shared" si="831"/>
        <v/>
      </c>
      <c r="IJ59" s="53" t="str">
        <f t="shared" si="832"/>
        <v/>
      </c>
      <c r="IK59" s="53" t="str">
        <f t="shared" si="833"/>
        <v/>
      </c>
      <c r="IL59" s="53" t="str">
        <f t="shared" si="834"/>
        <v/>
      </c>
      <c r="IM59" s="54" t="str">
        <f t="shared" si="835"/>
        <v/>
      </c>
      <c r="IN59" s="52" t="str">
        <f t="shared" si="836"/>
        <v/>
      </c>
      <c r="IO59" s="53" t="str">
        <f t="shared" si="837"/>
        <v/>
      </c>
      <c r="IP59" s="53" t="str">
        <f t="shared" si="838"/>
        <v/>
      </c>
      <c r="IQ59" s="53" t="str">
        <f t="shared" si="839"/>
        <v/>
      </c>
      <c r="IR59" s="54" t="str">
        <f t="shared" si="840"/>
        <v/>
      </c>
      <c r="IS59" s="52" t="str">
        <f t="shared" si="841"/>
        <v/>
      </c>
      <c r="IT59" s="53" t="str">
        <f t="shared" si="842"/>
        <v/>
      </c>
      <c r="IU59" s="53" t="str">
        <f>IF($G59="6",IF(IF(IT59&lt;&gt;"",IF(MAX(COUNTIF($IT$6:$IT$117,$IT$6:$IT$117))&gt;1,"x",""),"")&lt;&gt;"",IT59+1,""),IF(IS59=0,"",IF(IF(IT59&lt;&gt;"",IF(MAX(COUNTIF(IT$6:$IT$117,$IT$6:$IT$117))&gt;1,"x",""),"")&lt;&gt;"",IT59+1,"")))</f>
        <v/>
      </c>
      <c r="IV59" s="53" t="str">
        <f t="shared" si="843"/>
        <v/>
      </c>
      <c r="IW59" s="54" t="str">
        <f t="shared" si="844"/>
        <v/>
      </c>
      <c r="IX59" s="165" t="e">
        <f t="shared" si="845"/>
        <v>#N/A</v>
      </c>
      <c r="IY59" s="53" t="str">
        <f t="shared" si="846"/>
        <v/>
      </c>
      <c r="IZ59" s="181" t="str">
        <f t="shared" si="847"/>
        <v/>
      </c>
      <c r="JA59" s="159">
        <f t="shared" si="848"/>
        <v>0</v>
      </c>
      <c r="JB59" s="127" t="str">
        <f t="shared" si="849"/>
        <v/>
      </c>
      <c r="JC59" s="130"/>
      <c r="JD59" s="55" t="str">
        <f t="shared" si="850"/>
        <v/>
      </c>
      <c r="JE59" s="53" t="str">
        <f t="shared" si="851"/>
        <v/>
      </c>
      <c r="JF59" s="53" t="str">
        <f t="shared" si="852"/>
        <v/>
      </c>
      <c r="JG59" s="53" t="str">
        <f t="shared" si="853"/>
        <v/>
      </c>
      <c r="JH59" s="124" t="str">
        <f t="shared" si="854"/>
        <v/>
      </c>
      <c r="JI59" s="52" t="str">
        <f t="shared" si="855"/>
        <v/>
      </c>
      <c r="JJ59" s="53" t="str">
        <f t="shared" si="856"/>
        <v/>
      </c>
      <c r="JK59" s="53" t="str">
        <f t="shared" si="857"/>
        <v/>
      </c>
      <c r="JL59" s="53" t="str">
        <f t="shared" si="858"/>
        <v/>
      </c>
      <c r="JM59" s="124" t="str">
        <f t="shared" si="859"/>
        <v/>
      </c>
      <c r="JN59" s="52" t="str">
        <f t="shared" si="860"/>
        <v/>
      </c>
      <c r="JO59" s="53" t="str">
        <f t="shared" si="861"/>
        <v/>
      </c>
      <c r="JP59" s="53" t="str">
        <f t="shared" si="862"/>
        <v/>
      </c>
      <c r="JQ59" s="53" t="str">
        <f t="shared" si="901"/>
        <v/>
      </c>
      <c r="JR59" s="54" t="str">
        <f t="shared" si="863"/>
        <v/>
      </c>
      <c r="JS59" s="52" t="str">
        <f t="shared" si="864"/>
        <v/>
      </c>
      <c r="JT59" s="53" t="str">
        <f t="shared" si="865"/>
        <v/>
      </c>
      <c r="JU59" s="53" t="str">
        <f t="shared" si="866"/>
        <v/>
      </c>
      <c r="JV59" s="53" t="str">
        <f t="shared" si="867"/>
        <v/>
      </c>
      <c r="JW59" s="54" t="str">
        <f t="shared" si="868"/>
        <v/>
      </c>
      <c r="JX59" s="52" t="str">
        <f t="shared" si="869"/>
        <v/>
      </c>
      <c r="JY59" s="53" t="str">
        <f t="shared" si="870"/>
        <v/>
      </c>
      <c r="JZ59" s="53" t="str">
        <f t="shared" si="871"/>
        <v/>
      </c>
      <c r="KA59" s="53" t="str">
        <f t="shared" si="872"/>
        <v/>
      </c>
      <c r="KB59" s="54" t="str">
        <f t="shared" si="873"/>
        <v/>
      </c>
      <c r="KC59" s="52" t="str">
        <f t="shared" si="874"/>
        <v/>
      </c>
      <c r="KD59" s="53" t="str">
        <f t="shared" si="875"/>
        <v/>
      </c>
      <c r="KE59" s="53" t="str">
        <f t="shared" si="876"/>
        <v/>
      </c>
      <c r="KF59" s="53" t="str">
        <f t="shared" si="877"/>
        <v/>
      </c>
      <c r="KG59" s="54" t="str">
        <f t="shared" si="878"/>
        <v/>
      </c>
      <c r="KH59" s="165" t="e">
        <f t="shared" si="879"/>
        <v>#N/A</v>
      </c>
      <c r="KI59" s="53" t="str">
        <f t="shared" si="880"/>
        <v/>
      </c>
      <c r="KJ59" s="181" t="str">
        <f t="shared" si="881"/>
        <v/>
      </c>
      <c r="KK59" s="159">
        <f t="shared" si="882"/>
        <v>0</v>
      </c>
      <c r="KL59" s="332" t="str">
        <f t="shared" si="883"/>
        <v/>
      </c>
      <c r="KM59" s="86"/>
      <c r="KN59" s="60">
        <f t="shared" si="884"/>
        <v>0</v>
      </c>
      <c r="KO59" s="60">
        <f t="shared" si="885"/>
        <v>0</v>
      </c>
      <c r="KP59" s="201"/>
      <c r="KQ59" s="61">
        <f t="shared" si="886"/>
        <v>0</v>
      </c>
      <c r="KR59" s="61" t="str">
        <f t="shared" si="887"/>
        <v/>
      </c>
      <c r="KS59" s="61" t="str">
        <f t="shared" si="888"/>
        <v/>
      </c>
      <c r="KT59" s="61" t="str">
        <f t="shared" si="889"/>
        <v/>
      </c>
      <c r="KU59" s="61" t="str">
        <f t="shared" si="890"/>
        <v/>
      </c>
      <c r="KV59" s="61" t="str">
        <f t="shared" si="891"/>
        <v/>
      </c>
      <c r="KW59" s="61" t="str">
        <f t="shared" si="892"/>
        <v/>
      </c>
      <c r="KX59" s="62" t="str">
        <f t="shared" si="893"/>
        <v/>
      </c>
      <c r="KY59" s="84"/>
      <c r="KZ59" s="59" t="b">
        <f t="shared" si="894"/>
        <v>0</v>
      </c>
      <c r="LA59" s="60" t="str">
        <f t="shared" si="895"/>
        <v/>
      </c>
      <c r="LB59" s="201"/>
      <c r="LC59" s="61" t="str">
        <f t="shared" si="896"/>
        <v/>
      </c>
      <c r="LD59" s="61" t="str">
        <f t="shared" si="897"/>
        <v/>
      </c>
      <c r="LE59" s="61" t="str">
        <f t="shared" si="898"/>
        <v/>
      </c>
      <c r="LF59" s="61" t="str">
        <f t="shared" si="899"/>
        <v/>
      </c>
      <c r="LG59" s="148" t="str">
        <f t="shared" si="900"/>
        <v/>
      </c>
      <c r="LH59" s="87"/>
      <c r="LI59" s="185">
        <f t="shared" si="600"/>
        <v>0</v>
      </c>
      <c r="LJ59" s="87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</row>
    <row r="60" spans="1:381" s="1" customFormat="1" ht="15" x14ac:dyDescent="0.2">
      <c r="A60" s="35"/>
      <c r="B60" s="45">
        <v>55</v>
      </c>
      <c r="C60" s="63"/>
      <c r="D60" s="47"/>
      <c r="E60" s="161"/>
      <c r="F60" s="162"/>
      <c r="G60" s="100"/>
      <c r="H60" s="50" t="e">
        <f t="shared" si="604"/>
        <v>#N/A</v>
      </c>
      <c r="I60" s="186" t="str">
        <f t="shared" si="605"/>
        <v/>
      </c>
      <c r="J60" s="51" t="str">
        <f t="shared" si="606"/>
        <v/>
      </c>
      <c r="K60" s="119"/>
      <c r="L60" s="52" t="str">
        <f t="shared" si="607"/>
        <v/>
      </c>
      <c r="M60" s="53" t="str">
        <f t="shared" si="608"/>
        <v/>
      </c>
      <c r="N60" s="53" t="str">
        <f t="shared" si="609"/>
        <v/>
      </c>
      <c r="O60" s="53" t="str">
        <f t="shared" si="610"/>
        <v/>
      </c>
      <c r="P60" s="127" t="str">
        <f t="shared" si="611"/>
        <v/>
      </c>
      <c r="Q60" s="52" t="str">
        <f t="shared" si="612"/>
        <v/>
      </c>
      <c r="R60" s="53" t="str">
        <f t="shared" si="613"/>
        <v/>
      </c>
      <c r="S60" s="53" t="str">
        <f t="shared" si="614"/>
        <v/>
      </c>
      <c r="T60" s="53" t="str">
        <f t="shared" si="615"/>
        <v/>
      </c>
      <c r="U60" s="127" t="str">
        <f t="shared" si="616"/>
        <v/>
      </c>
      <c r="V60" s="52" t="str">
        <f t="shared" si="617"/>
        <v/>
      </c>
      <c r="W60" s="53" t="str">
        <f t="shared" si="618"/>
        <v/>
      </c>
      <c r="X60" s="53" t="str">
        <f t="shared" si="619"/>
        <v/>
      </c>
      <c r="Y60" s="53" t="str">
        <f t="shared" si="620"/>
        <v/>
      </c>
      <c r="Z60" s="127" t="str">
        <f t="shared" si="621"/>
        <v/>
      </c>
      <c r="AA60" s="52" t="str">
        <f t="shared" si="622"/>
        <v/>
      </c>
      <c r="AB60" s="53" t="str">
        <f t="shared" si="623"/>
        <v/>
      </c>
      <c r="AC60" s="53" t="str">
        <f t="shared" si="624"/>
        <v/>
      </c>
      <c r="AD60" s="53" t="str">
        <f t="shared" si="625"/>
        <v/>
      </c>
      <c r="AE60" s="127" t="str">
        <f t="shared" si="626"/>
        <v/>
      </c>
      <c r="AF60" s="52" t="str">
        <f t="shared" si="627"/>
        <v/>
      </c>
      <c r="AG60" s="53" t="str">
        <f t="shared" si="628"/>
        <v/>
      </c>
      <c r="AH60" s="53" t="str">
        <f t="shared" si="629"/>
        <v/>
      </c>
      <c r="AI60" s="53" t="str">
        <f t="shared" si="630"/>
        <v/>
      </c>
      <c r="AJ60" s="127" t="str">
        <f t="shared" si="631"/>
        <v/>
      </c>
      <c r="AK60" s="52" t="str">
        <f t="shared" si="632"/>
        <v/>
      </c>
      <c r="AL60" s="53" t="str">
        <f t="shared" si="633"/>
        <v/>
      </c>
      <c r="AM60" s="53" t="str">
        <f t="shared" si="634"/>
        <v/>
      </c>
      <c r="AN60" s="150" t="str">
        <f t="shared" si="635"/>
        <v/>
      </c>
      <c r="AO60" s="127" t="str">
        <f t="shared" si="636"/>
        <v/>
      </c>
      <c r="AP60" s="191" t="e">
        <f t="shared" si="637"/>
        <v>#N/A</v>
      </c>
      <c r="AQ60" s="53" t="str">
        <f t="shared" si="638"/>
        <v/>
      </c>
      <c r="AR60" s="181" t="str">
        <f t="shared" si="639"/>
        <v/>
      </c>
      <c r="AS60" s="159">
        <f t="shared" si="640"/>
        <v>0</v>
      </c>
      <c r="AT60" s="127" t="str">
        <f t="shared" si="641"/>
        <v/>
      </c>
      <c r="AU60" s="130"/>
      <c r="AV60" s="55" t="str">
        <f t="shared" si="642"/>
        <v/>
      </c>
      <c r="AW60" s="53" t="str">
        <f t="shared" si="643"/>
        <v/>
      </c>
      <c r="AX60" s="53" t="str">
        <f t="shared" si="644"/>
        <v/>
      </c>
      <c r="AY60" s="53" t="str">
        <f t="shared" si="645"/>
        <v/>
      </c>
      <c r="AZ60" s="124" t="str">
        <f t="shared" si="646"/>
        <v/>
      </c>
      <c r="BA60" s="52" t="str">
        <f t="shared" si="647"/>
        <v/>
      </c>
      <c r="BB60" s="53" t="str">
        <f t="shared" si="648"/>
        <v/>
      </c>
      <c r="BC60" s="53" t="str">
        <f t="shared" si="649"/>
        <v/>
      </c>
      <c r="BD60" s="53" t="str">
        <f t="shared" si="650"/>
        <v/>
      </c>
      <c r="BE60" s="124" t="str">
        <f t="shared" si="651"/>
        <v/>
      </c>
      <c r="BF60" s="52" t="str">
        <f t="shared" si="652"/>
        <v/>
      </c>
      <c r="BG60" s="53" t="str">
        <f t="shared" si="653"/>
        <v/>
      </c>
      <c r="BH60" s="53" t="str">
        <f t="shared" si="654"/>
        <v/>
      </c>
      <c r="BI60" s="53" t="str">
        <f t="shared" si="655"/>
        <v/>
      </c>
      <c r="BJ60" s="54" t="str">
        <f t="shared" si="656"/>
        <v/>
      </c>
      <c r="BK60" s="52" t="str">
        <f t="shared" si="657"/>
        <v/>
      </c>
      <c r="BL60" s="53" t="str">
        <f t="shared" si="658"/>
        <v/>
      </c>
      <c r="BM60" s="53" t="str">
        <f t="shared" si="659"/>
        <v/>
      </c>
      <c r="BN60" s="53" t="str">
        <f t="shared" si="660"/>
        <v/>
      </c>
      <c r="BO60" s="54" t="str">
        <f t="shared" si="661"/>
        <v/>
      </c>
      <c r="BP60" s="52" t="str">
        <f t="shared" si="662"/>
        <v/>
      </c>
      <c r="BQ60" s="53" t="str">
        <f t="shared" si="663"/>
        <v/>
      </c>
      <c r="BR60" s="53" t="str">
        <f t="shared" si="664"/>
        <v/>
      </c>
      <c r="BS60" s="53" t="str">
        <f t="shared" si="665"/>
        <v/>
      </c>
      <c r="BT60" s="54" t="str">
        <f t="shared" si="666"/>
        <v/>
      </c>
      <c r="BU60" s="52" t="str">
        <f t="shared" si="667"/>
        <v/>
      </c>
      <c r="BV60" s="53" t="str">
        <f t="shared" si="668"/>
        <v/>
      </c>
      <c r="BW60" s="53" t="str">
        <f t="shared" si="669"/>
        <v/>
      </c>
      <c r="BX60" s="53" t="str">
        <f t="shared" si="670"/>
        <v/>
      </c>
      <c r="BY60" s="54" t="str">
        <f t="shared" si="671"/>
        <v/>
      </c>
      <c r="BZ60" s="165" t="e">
        <f>VLOOKUP($G60,Entries_C_Event,5,FALSE)</f>
        <v>#N/A</v>
      </c>
      <c r="CA60" s="53" t="str">
        <f t="shared" si="672"/>
        <v/>
      </c>
      <c r="CB60" s="181" t="str">
        <f t="shared" si="673"/>
        <v/>
      </c>
      <c r="CC60" s="127">
        <f t="shared" si="674"/>
        <v>0</v>
      </c>
      <c r="CD60" s="127" t="str">
        <f t="shared" si="675"/>
        <v/>
      </c>
      <c r="CE60" s="130"/>
      <c r="CF60" s="55" t="str">
        <f t="shared" si="676"/>
        <v/>
      </c>
      <c r="CG60" s="53" t="str">
        <f t="shared" si="677"/>
        <v/>
      </c>
      <c r="CH60" s="53" t="str">
        <f t="shared" si="678"/>
        <v/>
      </c>
      <c r="CI60" s="53" t="str">
        <f t="shared" si="679"/>
        <v/>
      </c>
      <c r="CJ60" s="124" t="str">
        <f t="shared" si="680"/>
        <v/>
      </c>
      <c r="CK60" s="52" t="str">
        <f t="shared" si="681"/>
        <v/>
      </c>
      <c r="CL60" s="53" t="str">
        <f t="shared" si="682"/>
        <v/>
      </c>
      <c r="CM60" s="53" t="str">
        <f t="shared" si="683"/>
        <v/>
      </c>
      <c r="CN60" s="53" t="str">
        <f t="shared" si="684"/>
        <v/>
      </c>
      <c r="CO60" s="124" t="str">
        <f t="shared" si="685"/>
        <v/>
      </c>
      <c r="CP60" s="52" t="str">
        <f t="shared" si="686"/>
        <v/>
      </c>
      <c r="CQ60" s="53" t="str">
        <f t="shared" si="687"/>
        <v/>
      </c>
      <c r="CR60" s="53" t="str">
        <f t="shared" si="688"/>
        <v/>
      </c>
      <c r="CS60" s="53" t="str">
        <f t="shared" si="689"/>
        <v/>
      </c>
      <c r="CT60" s="54" t="str">
        <f t="shared" si="690"/>
        <v/>
      </c>
      <c r="CU60" s="52" t="str">
        <f t="shared" si="691"/>
        <v/>
      </c>
      <c r="CV60" s="53" t="str">
        <f t="shared" si="692"/>
        <v/>
      </c>
      <c r="CW60" s="53" t="str">
        <f t="shared" si="693"/>
        <v/>
      </c>
      <c r="CX60" s="53" t="str">
        <f t="shared" si="694"/>
        <v/>
      </c>
      <c r="CY60" s="54" t="str">
        <f t="shared" si="695"/>
        <v/>
      </c>
      <c r="CZ60" s="52" t="str">
        <f t="shared" si="696"/>
        <v/>
      </c>
      <c r="DA60" s="53" t="str">
        <f t="shared" si="697"/>
        <v/>
      </c>
      <c r="DB60" s="53" t="str">
        <f t="shared" si="698"/>
        <v/>
      </c>
      <c r="DC60" s="53" t="str">
        <f t="shared" si="699"/>
        <v/>
      </c>
      <c r="DD60" s="54" t="str">
        <f t="shared" si="700"/>
        <v/>
      </c>
      <c r="DE60" s="52" t="str">
        <f t="shared" si="701"/>
        <v/>
      </c>
      <c r="DF60" s="53" t="str">
        <f t="shared" si="702"/>
        <v/>
      </c>
      <c r="DG60" s="53" t="str">
        <f t="shared" si="703"/>
        <v/>
      </c>
      <c r="DH60" s="53" t="str">
        <f t="shared" si="704"/>
        <v/>
      </c>
      <c r="DI60" s="54" t="str">
        <f t="shared" si="705"/>
        <v/>
      </c>
      <c r="DJ60" s="165" t="e">
        <f t="shared" si="706"/>
        <v>#N/A</v>
      </c>
      <c r="DK60" s="53" t="str">
        <f t="shared" si="707"/>
        <v/>
      </c>
      <c r="DL60" s="181" t="str">
        <f t="shared" si="708"/>
        <v/>
      </c>
      <c r="DM60" s="159">
        <f t="shared" si="709"/>
        <v>0</v>
      </c>
      <c r="DN60" s="127" t="str">
        <f t="shared" si="710"/>
        <v/>
      </c>
      <c r="DO60" s="130"/>
      <c r="DP60" s="55" t="str">
        <f t="shared" si="711"/>
        <v/>
      </c>
      <c r="DQ60" s="53" t="str">
        <f t="shared" si="712"/>
        <v/>
      </c>
      <c r="DR60" s="53" t="str">
        <f t="shared" si="713"/>
        <v/>
      </c>
      <c r="DS60" s="53" t="str">
        <f t="shared" si="714"/>
        <v/>
      </c>
      <c r="DT60" s="124" t="str">
        <f t="shared" si="715"/>
        <v/>
      </c>
      <c r="DU60" s="52" t="str">
        <f t="shared" si="716"/>
        <v/>
      </c>
      <c r="DV60" s="53" t="str">
        <f t="shared" si="717"/>
        <v/>
      </c>
      <c r="DW60" s="53" t="str">
        <f t="shared" si="718"/>
        <v/>
      </c>
      <c r="DX60" s="53" t="str">
        <f t="shared" si="719"/>
        <v/>
      </c>
      <c r="DY60" s="124" t="str">
        <f t="shared" si="720"/>
        <v/>
      </c>
      <c r="DZ60" s="52" t="str">
        <f t="shared" si="721"/>
        <v/>
      </c>
      <c r="EA60" s="53" t="str">
        <f t="shared" si="722"/>
        <v/>
      </c>
      <c r="EB60" s="53" t="str">
        <f t="shared" si="723"/>
        <v/>
      </c>
      <c r="EC60" s="53" t="str">
        <f t="shared" si="724"/>
        <v/>
      </c>
      <c r="ED60" s="57" t="str">
        <f t="shared" si="725"/>
        <v/>
      </c>
      <c r="EE60" s="52" t="str">
        <f t="shared" si="726"/>
        <v/>
      </c>
      <c r="EF60" s="53" t="str">
        <f t="shared" si="727"/>
        <v/>
      </c>
      <c r="EG60" s="53" t="str">
        <f t="shared" si="728"/>
        <v/>
      </c>
      <c r="EH60" s="53" t="str">
        <f t="shared" si="729"/>
        <v/>
      </c>
      <c r="EI60" s="57" t="str">
        <f t="shared" si="730"/>
        <v/>
      </c>
      <c r="EJ60" s="52" t="str">
        <f t="shared" si="731"/>
        <v/>
      </c>
      <c r="EK60" s="53" t="str">
        <f t="shared" si="732"/>
        <v/>
      </c>
      <c r="EL60" s="53" t="str">
        <f t="shared" si="733"/>
        <v/>
      </c>
      <c r="EM60" s="53" t="str">
        <f t="shared" si="734"/>
        <v/>
      </c>
      <c r="EN60" s="57" t="str">
        <f t="shared" si="735"/>
        <v/>
      </c>
      <c r="EO60" s="52" t="str">
        <f t="shared" si="736"/>
        <v/>
      </c>
      <c r="EP60" s="53" t="str">
        <f t="shared" si="737"/>
        <v/>
      </c>
      <c r="EQ60" s="53" t="str">
        <f t="shared" si="738"/>
        <v/>
      </c>
      <c r="ER60" s="53" t="str">
        <f t="shared" si="739"/>
        <v/>
      </c>
      <c r="ES60" s="54" t="str">
        <f t="shared" si="740"/>
        <v/>
      </c>
      <c r="ET60" s="165" t="e">
        <f t="shared" si="741"/>
        <v>#N/A</v>
      </c>
      <c r="EU60" s="53" t="str">
        <f t="shared" si="742"/>
        <v/>
      </c>
      <c r="EV60" s="181" t="str">
        <f t="shared" si="743"/>
        <v/>
      </c>
      <c r="EW60" s="159">
        <f t="shared" si="744"/>
        <v>0</v>
      </c>
      <c r="EX60" s="127" t="str">
        <f t="shared" si="745"/>
        <v/>
      </c>
      <c r="EY60" s="130"/>
      <c r="EZ60" s="55" t="str">
        <f t="shared" si="746"/>
        <v/>
      </c>
      <c r="FA60" s="53" t="str">
        <f t="shared" si="747"/>
        <v/>
      </c>
      <c r="FB60" s="53" t="str">
        <f t="shared" si="748"/>
        <v/>
      </c>
      <c r="FC60" s="53" t="str">
        <f t="shared" si="749"/>
        <v/>
      </c>
      <c r="FD60" s="124" t="str">
        <f t="shared" si="750"/>
        <v/>
      </c>
      <c r="FE60" s="52" t="str">
        <f t="shared" si="751"/>
        <v/>
      </c>
      <c r="FF60" s="53" t="str">
        <f t="shared" si="752"/>
        <v/>
      </c>
      <c r="FG60" s="53" t="str">
        <f t="shared" si="753"/>
        <v/>
      </c>
      <c r="FH60" s="53" t="str">
        <f t="shared" si="754"/>
        <v/>
      </c>
      <c r="FI60" s="124" t="str">
        <f t="shared" si="755"/>
        <v/>
      </c>
      <c r="FJ60" s="52" t="str">
        <f t="shared" si="756"/>
        <v/>
      </c>
      <c r="FK60" s="53" t="str">
        <f t="shared" si="757"/>
        <v/>
      </c>
      <c r="FL60" s="53" t="str">
        <f t="shared" si="758"/>
        <v/>
      </c>
      <c r="FM60" s="53" t="str">
        <f t="shared" si="759"/>
        <v/>
      </c>
      <c r="FN60" s="57" t="str">
        <f t="shared" si="760"/>
        <v/>
      </c>
      <c r="FO60" s="52" t="str">
        <f t="shared" si="761"/>
        <v/>
      </c>
      <c r="FP60" s="53" t="str">
        <f t="shared" si="762"/>
        <v/>
      </c>
      <c r="FQ60" s="53" t="str">
        <f t="shared" si="763"/>
        <v/>
      </c>
      <c r="FR60" s="53" t="str">
        <f t="shared" si="764"/>
        <v/>
      </c>
      <c r="FS60" s="57" t="str">
        <f t="shared" si="765"/>
        <v/>
      </c>
      <c r="FT60" s="52" t="str">
        <f t="shared" si="766"/>
        <v/>
      </c>
      <c r="FU60" s="53" t="str">
        <f t="shared" si="767"/>
        <v/>
      </c>
      <c r="FV60" s="53" t="str">
        <f t="shared" si="768"/>
        <v/>
      </c>
      <c r="FW60" s="53" t="str">
        <f t="shared" si="769"/>
        <v/>
      </c>
      <c r="FX60" s="57" t="str">
        <f t="shared" si="770"/>
        <v/>
      </c>
      <c r="FY60" s="52" t="str">
        <f t="shared" si="771"/>
        <v/>
      </c>
      <c r="FZ60" s="53" t="str">
        <f t="shared" si="772"/>
        <v/>
      </c>
      <c r="GA60" s="53" t="str">
        <f t="shared" si="773"/>
        <v/>
      </c>
      <c r="GB60" s="53" t="str">
        <f t="shared" si="774"/>
        <v/>
      </c>
      <c r="GC60" s="57" t="str">
        <f t="shared" si="775"/>
        <v/>
      </c>
      <c r="GD60" s="165" t="e">
        <f t="shared" si="776"/>
        <v>#N/A</v>
      </c>
      <c r="GE60" s="53" t="str">
        <f t="shared" si="777"/>
        <v/>
      </c>
      <c r="GF60" s="181" t="str">
        <f t="shared" si="778"/>
        <v/>
      </c>
      <c r="GG60" s="159">
        <f t="shared" si="779"/>
        <v>0</v>
      </c>
      <c r="GH60" s="127" t="str">
        <f t="shared" si="780"/>
        <v/>
      </c>
      <c r="GI60" s="130"/>
      <c r="GJ60" s="55" t="str">
        <f t="shared" si="781"/>
        <v/>
      </c>
      <c r="GK60" s="53" t="str">
        <f t="shared" si="782"/>
        <v/>
      </c>
      <c r="GL60" s="53" t="str">
        <f t="shared" si="783"/>
        <v/>
      </c>
      <c r="GM60" s="53" t="str">
        <f t="shared" si="784"/>
        <v/>
      </c>
      <c r="GN60" s="124" t="str">
        <f t="shared" si="785"/>
        <v/>
      </c>
      <c r="GO60" s="52" t="str">
        <f t="shared" si="786"/>
        <v/>
      </c>
      <c r="GP60" s="53" t="str">
        <f t="shared" si="787"/>
        <v/>
      </c>
      <c r="GQ60" s="53" t="str">
        <f t="shared" si="788"/>
        <v/>
      </c>
      <c r="GR60" s="53" t="str">
        <f t="shared" si="789"/>
        <v/>
      </c>
      <c r="GS60" s="124" t="str">
        <f t="shared" si="790"/>
        <v/>
      </c>
      <c r="GT60" s="52" t="str">
        <f t="shared" si="791"/>
        <v/>
      </c>
      <c r="GU60" s="53" t="str">
        <f t="shared" si="792"/>
        <v/>
      </c>
      <c r="GV60" s="53" t="str">
        <f t="shared" si="793"/>
        <v/>
      </c>
      <c r="GW60" s="53" t="str">
        <f t="shared" si="794"/>
        <v/>
      </c>
      <c r="GX60" s="54" t="str">
        <f t="shared" si="795"/>
        <v/>
      </c>
      <c r="GY60" s="52" t="str">
        <f t="shared" si="796"/>
        <v/>
      </c>
      <c r="GZ60" s="53" t="str">
        <f t="shared" si="797"/>
        <v/>
      </c>
      <c r="HA60" s="53" t="str">
        <f t="shared" si="798"/>
        <v/>
      </c>
      <c r="HB60" s="53" t="str">
        <f t="shared" si="799"/>
        <v/>
      </c>
      <c r="HC60" s="54" t="str">
        <f t="shared" si="800"/>
        <v/>
      </c>
      <c r="HD60" s="52" t="str">
        <f t="shared" si="801"/>
        <v/>
      </c>
      <c r="HE60" s="53" t="str">
        <f t="shared" si="802"/>
        <v/>
      </c>
      <c r="HF60" s="53" t="str">
        <f t="shared" si="803"/>
        <v/>
      </c>
      <c r="HG60" s="53" t="str">
        <f t="shared" si="804"/>
        <v/>
      </c>
      <c r="HH60" s="54" t="str">
        <f t="shared" si="805"/>
        <v/>
      </c>
      <c r="HI60" s="52" t="str">
        <f t="shared" si="806"/>
        <v/>
      </c>
      <c r="HJ60" s="53" t="str">
        <f t="shared" si="807"/>
        <v/>
      </c>
      <c r="HK60" s="53" t="str">
        <f t="shared" si="808"/>
        <v/>
      </c>
      <c r="HL60" s="53" t="str">
        <f t="shared" si="809"/>
        <v/>
      </c>
      <c r="HM60" s="54" t="str">
        <f t="shared" si="810"/>
        <v/>
      </c>
      <c r="HN60" s="165" t="e">
        <f t="shared" si="811"/>
        <v>#N/A</v>
      </c>
      <c r="HO60" s="53" t="str">
        <f t="shared" si="812"/>
        <v/>
      </c>
      <c r="HP60" s="181" t="str">
        <f t="shared" si="813"/>
        <v/>
      </c>
      <c r="HQ60" s="159">
        <f t="shared" si="814"/>
        <v>0</v>
      </c>
      <c r="HR60" s="127" t="str">
        <f t="shared" si="815"/>
        <v/>
      </c>
      <c r="HS60" s="130"/>
      <c r="HT60" s="55" t="str">
        <f t="shared" si="816"/>
        <v/>
      </c>
      <c r="HU60" s="53" t="str">
        <f t="shared" si="817"/>
        <v/>
      </c>
      <c r="HV60" s="53" t="str">
        <f t="shared" si="818"/>
        <v/>
      </c>
      <c r="HW60" s="53" t="str">
        <f t="shared" si="819"/>
        <v/>
      </c>
      <c r="HX60" s="124" t="str">
        <f t="shared" si="820"/>
        <v/>
      </c>
      <c r="HY60" s="52" t="str">
        <f t="shared" si="821"/>
        <v/>
      </c>
      <c r="HZ60" s="53" t="str">
        <f t="shared" si="822"/>
        <v/>
      </c>
      <c r="IA60" s="53" t="str">
        <f t="shared" si="823"/>
        <v/>
      </c>
      <c r="IB60" s="53" t="str">
        <f t="shared" si="824"/>
        <v/>
      </c>
      <c r="IC60" s="124" t="str">
        <f t="shared" si="825"/>
        <v/>
      </c>
      <c r="ID60" s="52" t="str">
        <f t="shared" si="826"/>
        <v/>
      </c>
      <c r="IE60" s="53" t="str">
        <f t="shared" si="827"/>
        <v/>
      </c>
      <c r="IF60" s="53" t="str">
        <f t="shared" si="828"/>
        <v/>
      </c>
      <c r="IG60" s="53" t="str">
        <f t="shared" si="829"/>
        <v/>
      </c>
      <c r="IH60" s="54" t="str">
        <f t="shared" si="830"/>
        <v/>
      </c>
      <c r="II60" s="52" t="str">
        <f t="shared" si="831"/>
        <v/>
      </c>
      <c r="IJ60" s="53" t="str">
        <f t="shared" si="832"/>
        <v/>
      </c>
      <c r="IK60" s="53" t="str">
        <f t="shared" si="833"/>
        <v/>
      </c>
      <c r="IL60" s="53" t="str">
        <f t="shared" si="834"/>
        <v/>
      </c>
      <c r="IM60" s="54" t="str">
        <f t="shared" si="835"/>
        <v/>
      </c>
      <c r="IN60" s="52" t="str">
        <f t="shared" si="836"/>
        <v/>
      </c>
      <c r="IO60" s="53" t="str">
        <f t="shared" si="837"/>
        <v/>
      </c>
      <c r="IP60" s="53" t="str">
        <f t="shared" si="838"/>
        <v/>
      </c>
      <c r="IQ60" s="53" t="str">
        <f t="shared" si="839"/>
        <v/>
      </c>
      <c r="IR60" s="54" t="str">
        <f t="shared" si="840"/>
        <v/>
      </c>
      <c r="IS60" s="52" t="str">
        <f t="shared" si="841"/>
        <v/>
      </c>
      <c r="IT60" s="53" t="str">
        <f t="shared" si="842"/>
        <v/>
      </c>
      <c r="IU60" s="53" t="str">
        <f>IF($G60="6",IF(IF(IT60&lt;&gt;"",IF(MAX(COUNTIF($IT$6:$IT$117,$IT$6:$IT$117))&gt;1,"x",""),"")&lt;&gt;"",IT60+1,""),IF(IS60=0,"",IF(IF(IT60&lt;&gt;"",IF(MAX(COUNTIF(IT$6:$IT$117,$IT$6:$IT$117))&gt;1,"x",""),"")&lt;&gt;"",IT60+1,"")))</f>
        <v/>
      </c>
      <c r="IV60" s="53" t="str">
        <f t="shared" si="843"/>
        <v/>
      </c>
      <c r="IW60" s="54" t="str">
        <f t="shared" si="844"/>
        <v/>
      </c>
      <c r="IX60" s="165" t="e">
        <f t="shared" si="845"/>
        <v>#N/A</v>
      </c>
      <c r="IY60" s="53" t="str">
        <f t="shared" si="846"/>
        <v/>
      </c>
      <c r="IZ60" s="181" t="str">
        <f t="shared" si="847"/>
        <v/>
      </c>
      <c r="JA60" s="159">
        <f t="shared" si="848"/>
        <v>0</v>
      </c>
      <c r="JB60" s="127" t="str">
        <f t="shared" si="849"/>
        <v/>
      </c>
      <c r="JC60" s="130"/>
      <c r="JD60" s="55" t="str">
        <f t="shared" si="850"/>
        <v/>
      </c>
      <c r="JE60" s="53" t="str">
        <f t="shared" si="851"/>
        <v/>
      </c>
      <c r="JF60" s="53" t="str">
        <f t="shared" si="852"/>
        <v/>
      </c>
      <c r="JG60" s="53" t="str">
        <f t="shared" si="853"/>
        <v/>
      </c>
      <c r="JH60" s="124" t="str">
        <f t="shared" si="854"/>
        <v/>
      </c>
      <c r="JI60" s="52" t="str">
        <f t="shared" si="855"/>
        <v/>
      </c>
      <c r="JJ60" s="53" t="str">
        <f t="shared" si="856"/>
        <v/>
      </c>
      <c r="JK60" s="53" t="str">
        <f t="shared" si="857"/>
        <v/>
      </c>
      <c r="JL60" s="53" t="str">
        <f t="shared" si="858"/>
        <v/>
      </c>
      <c r="JM60" s="124" t="str">
        <f t="shared" si="859"/>
        <v/>
      </c>
      <c r="JN60" s="52" t="str">
        <f t="shared" si="860"/>
        <v/>
      </c>
      <c r="JO60" s="53" t="str">
        <f t="shared" si="861"/>
        <v/>
      </c>
      <c r="JP60" s="53" t="str">
        <f t="shared" si="862"/>
        <v/>
      </c>
      <c r="JQ60" s="53" t="str">
        <f t="shared" si="901"/>
        <v/>
      </c>
      <c r="JR60" s="54" t="str">
        <f t="shared" si="863"/>
        <v/>
      </c>
      <c r="JS60" s="52" t="str">
        <f t="shared" si="864"/>
        <v/>
      </c>
      <c r="JT60" s="53" t="str">
        <f t="shared" si="865"/>
        <v/>
      </c>
      <c r="JU60" s="53" t="str">
        <f t="shared" si="866"/>
        <v/>
      </c>
      <c r="JV60" s="53" t="str">
        <f t="shared" si="867"/>
        <v/>
      </c>
      <c r="JW60" s="54" t="str">
        <f t="shared" si="868"/>
        <v/>
      </c>
      <c r="JX60" s="52" t="str">
        <f t="shared" si="869"/>
        <v/>
      </c>
      <c r="JY60" s="53" t="str">
        <f t="shared" si="870"/>
        <v/>
      </c>
      <c r="JZ60" s="53" t="str">
        <f t="shared" si="871"/>
        <v/>
      </c>
      <c r="KA60" s="53" t="str">
        <f t="shared" si="872"/>
        <v/>
      </c>
      <c r="KB60" s="54" t="str">
        <f t="shared" si="873"/>
        <v/>
      </c>
      <c r="KC60" s="52" t="str">
        <f t="shared" si="874"/>
        <v/>
      </c>
      <c r="KD60" s="53" t="str">
        <f t="shared" si="875"/>
        <v/>
      </c>
      <c r="KE60" s="53" t="str">
        <f t="shared" si="876"/>
        <v/>
      </c>
      <c r="KF60" s="53" t="str">
        <f t="shared" si="877"/>
        <v/>
      </c>
      <c r="KG60" s="54" t="str">
        <f t="shared" si="878"/>
        <v/>
      </c>
      <c r="KH60" s="165" t="e">
        <f t="shared" si="879"/>
        <v>#N/A</v>
      </c>
      <c r="KI60" s="53" t="str">
        <f t="shared" si="880"/>
        <v/>
      </c>
      <c r="KJ60" s="181" t="str">
        <f t="shared" si="881"/>
        <v/>
      </c>
      <c r="KK60" s="159">
        <f t="shared" si="882"/>
        <v>0</v>
      </c>
      <c r="KL60" s="332" t="str">
        <f t="shared" si="883"/>
        <v/>
      </c>
      <c r="KM60" s="86"/>
      <c r="KN60" s="60">
        <f t="shared" si="884"/>
        <v>0</v>
      </c>
      <c r="KO60" s="60">
        <f t="shared" si="885"/>
        <v>0</v>
      </c>
      <c r="KP60" s="201"/>
      <c r="KQ60" s="61">
        <f t="shared" si="886"/>
        <v>0</v>
      </c>
      <c r="KR60" s="61" t="str">
        <f t="shared" si="887"/>
        <v/>
      </c>
      <c r="KS60" s="61" t="str">
        <f t="shared" si="888"/>
        <v/>
      </c>
      <c r="KT60" s="61" t="str">
        <f t="shared" si="889"/>
        <v/>
      </c>
      <c r="KU60" s="61" t="str">
        <f t="shared" si="890"/>
        <v/>
      </c>
      <c r="KV60" s="61" t="str">
        <f t="shared" si="891"/>
        <v/>
      </c>
      <c r="KW60" s="61" t="str">
        <f t="shared" si="892"/>
        <v/>
      </c>
      <c r="KX60" s="62" t="str">
        <f t="shared" si="893"/>
        <v/>
      </c>
      <c r="KY60" s="84"/>
      <c r="KZ60" s="59" t="b">
        <f t="shared" si="894"/>
        <v>0</v>
      </c>
      <c r="LA60" s="60" t="str">
        <f t="shared" si="895"/>
        <v/>
      </c>
      <c r="LB60" s="201"/>
      <c r="LC60" s="61" t="str">
        <f t="shared" si="896"/>
        <v/>
      </c>
      <c r="LD60" s="61" t="str">
        <f t="shared" si="897"/>
        <v/>
      </c>
      <c r="LE60" s="61" t="str">
        <f t="shared" si="898"/>
        <v/>
      </c>
      <c r="LF60" s="61" t="str">
        <f t="shared" si="899"/>
        <v/>
      </c>
      <c r="LG60" s="148" t="str">
        <f t="shared" si="900"/>
        <v/>
      </c>
      <c r="LH60" s="87"/>
      <c r="LI60" s="185">
        <f t="shared" si="600"/>
        <v>0</v>
      </c>
      <c r="LJ60" s="87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</row>
    <row r="61" spans="1:381" s="1" customFormat="1" ht="15" x14ac:dyDescent="0.2">
      <c r="A61" s="35"/>
      <c r="B61" s="45">
        <v>56</v>
      </c>
      <c r="C61" s="47"/>
      <c r="D61" s="47"/>
      <c r="E61" s="50"/>
      <c r="F61" s="50"/>
      <c r="G61" s="49"/>
      <c r="H61" s="50" t="e">
        <f t="shared" si="604"/>
        <v>#N/A</v>
      </c>
      <c r="I61" s="186" t="str">
        <f t="shared" si="605"/>
        <v/>
      </c>
      <c r="J61" s="51" t="str">
        <f t="shared" si="606"/>
        <v/>
      </c>
      <c r="K61" s="120"/>
      <c r="L61" s="52" t="str">
        <f t="shared" si="607"/>
        <v/>
      </c>
      <c r="M61" s="53" t="str">
        <f t="shared" si="608"/>
        <v/>
      </c>
      <c r="N61" s="53" t="str">
        <f t="shared" si="609"/>
        <v/>
      </c>
      <c r="O61" s="53" t="str">
        <f t="shared" si="610"/>
        <v/>
      </c>
      <c r="P61" s="127" t="str">
        <f t="shared" si="611"/>
        <v/>
      </c>
      <c r="Q61" s="52" t="str">
        <f t="shared" si="612"/>
        <v/>
      </c>
      <c r="R61" s="53" t="str">
        <f t="shared" si="613"/>
        <v/>
      </c>
      <c r="S61" s="53" t="str">
        <f t="shared" si="614"/>
        <v/>
      </c>
      <c r="T61" s="53" t="str">
        <f t="shared" si="615"/>
        <v/>
      </c>
      <c r="U61" s="127" t="str">
        <f t="shared" si="616"/>
        <v/>
      </c>
      <c r="V61" s="52" t="str">
        <f t="shared" si="617"/>
        <v/>
      </c>
      <c r="W61" s="53" t="str">
        <f t="shared" si="618"/>
        <v/>
      </c>
      <c r="X61" s="53" t="str">
        <f t="shared" si="619"/>
        <v/>
      </c>
      <c r="Y61" s="53" t="str">
        <f t="shared" si="620"/>
        <v/>
      </c>
      <c r="Z61" s="127" t="str">
        <f t="shared" si="621"/>
        <v/>
      </c>
      <c r="AA61" s="52" t="str">
        <f t="shared" si="622"/>
        <v/>
      </c>
      <c r="AB61" s="53" t="str">
        <f t="shared" si="623"/>
        <v/>
      </c>
      <c r="AC61" s="53" t="str">
        <f t="shared" si="624"/>
        <v/>
      </c>
      <c r="AD61" s="53" t="str">
        <f t="shared" si="625"/>
        <v/>
      </c>
      <c r="AE61" s="127" t="str">
        <f t="shared" si="626"/>
        <v/>
      </c>
      <c r="AF61" s="52" t="str">
        <f t="shared" si="627"/>
        <v/>
      </c>
      <c r="AG61" s="53" t="str">
        <f t="shared" si="628"/>
        <v/>
      </c>
      <c r="AH61" s="53" t="str">
        <f t="shared" si="629"/>
        <v/>
      </c>
      <c r="AI61" s="53" t="str">
        <f t="shared" si="630"/>
        <v/>
      </c>
      <c r="AJ61" s="127" t="str">
        <f t="shared" si="631"/>
        <v/>
      </c>
      <c r="AK61" s="52" t="str">
        <f t="shared" si="632"/>
        <v/>
      </c>
      <c r="AL61" s="53" t="str">
        <f t="shared" si="633"/>
        <v/>
      </c>
      <c r="AM61" s="53" t="str">
        <f t="shared" si="634"/>
        <v/>
      </c>
      <c r="AN61" s="150" t="str">
        <f t="shared" si="635"/>
        <v/>
      </c>
      <c r="AO61" s="127" t="str">
        <f t="shared" si="636"/>
        <v/>
      </c>
      <c r="AP61" s="191" t="e">
        <f t="shared" si="637"/>
        <v>#N/A</v>
      </c>
      <c r="AQ61" s="53" t="str">
        <f t="shared" si="638"/>
        <v/>
      </c>
      <c r="AR61" s="181" t="str">
        <f t="shared" si="639"/>
        <v/>
      </c>
      <c r="AS61" s="159">
        <f t="shared" si="640"/>
        <v>0</v>
      </c>
      <c r="AT61" s="127" t="str">
        <f t="shared" si="641"/>
        <v/>
      </c>
      <c r="AU61" s="130"/>
      <c r="AV61" s="55" t="str">
        <f t="shared" si="642"/>
        <v/>
      </c>
      <c r="AW61" s="53" t="str">
        <f t="shared" si="643"/>
        <v/>
      </c>
      <c r="AX61" s="53" t="str">
        <f t="shared" si="644"/>
        <v/>
      </c>
      <c r="AY61" s="53" t="str">
        <f t="shared" si="645"/>
        <v/>
      </c>
      <c r="AZ61" s="124" t="str">
        <f t="shared" si="646"/>
        <v/>
      </c>
      <c r="BA61" s="52" t="str">
        <f t="shared" si="647"/>
        <v/>
      </c>
      <c r="BB61" s="53" t="str">
        <f t="shared" si="648"/>
        <v/>
      </c>
      <c r="BC61" s="53" t="str">
        <f t="shared" si="649"/>
        <v/>
      </c>
      <c r="BD61" s="53" t="str">
        <f t="shared" si="650"/>
        <v/>
      </c>
      <c r="BE61" s="124" t="str">
        <f t="shared" si="651"/>
        <v/>
      </c>
      <c r="BF61" s="52" t="str">
        <f t="shared" si="652"/>
        <v/>
      </c>
      <c r="BG61" s="53" t="str">
        <f t="shared" si="653"/>
        <v/>
      </c>
      <c r="BH61" s="53" t="str">
        <f t="shared" si="654"/>
        <v/>
      </c>
      <c r="BI61" s="53" t="str">
        <f t="shared" si="655"/>
        <v/>
      </c>
      <c r="BJ61" s="54" t="str">
        <f t="shared" si="656"/>
        <v/>
      </c>
      <c r="BK61" s="52" t="str">
        <f t="shared" si="657"/>
        <v/>
      </c>
      <c r="BL61" s="53" t="str">
        <f t="shared" si="658"/>
        <v/>
      </c>
      <c r="BM61" s="53" t="str">
        <f t="shared" si="659"/>
        <v/>
      </c>
      <c r="BN61" s="53" t="str">
        <f t="shared" si="660"/>
        <v/>
      </c>
      <c r="BO61" s="54" t="str">
        <f t="shared" si="661"/>
        <v/>
      </c>
      <c r="BP61" s="52" t="str">
        <f t="shared" si="662"/>
        <v/>
      </c>
      <c r="BQ61" s="53" t="str">
        <f t="shared" si="663"/>
        <v/>
      </c>
      <c r="BR61" s="53" t="str">
        <f t="shared" si="664"/>
        <v/>
      </c>
      <c r="BS61" s="53" t="str">
        <f t="shared" si="665"/>
        <v/>
      </c>
      <c r="BT61" s="54" t="str">
        <f t="shared" si="666"/>
        <v/>
      </c>
      <c r="BU61" s="52" t="str">
        <f t="shared" si="667"/>
        <v/>
      </c>
      <c r="BV61" s="53" t="str">
        <f t="shared" si="668"/>
        <v/>
      </c>
      <c r="BW61" s="53" t="str">
        <f t="shared" si="669"/>
        <v/>
      </c>
      <c r="BX61" s="53" t="str">
        <f t="shared" si="670"/>
        <v/>
      </c>
      <c r="BY61" s="54" t="str">
        <f t="shared" si="671"/>
        <v/>
      </c>
      <c r="BZ61" s="165"/>
      <c r="CA61" s="53" t="str">
        <f t="shared" si="672"/>
        <v/>
      </c>
      <c r="CB61" s="181" t="str">
        <f t="shared" si="673"/>
        <v/>
      </c>
      <c r="CC61" s="127">
        <f t="shared" si="674"/>
        <v>0</v>
      </c>
      <c r="CD61" s="127" t="str">
        <f t="shared" si="675"/>
        <v/>
      </c>
      <c r="CE61" s="130"/>
      <c r="CF61" s="55" t="str">
        <f t="shared" si="676"/>
        <v/>
      </c>
      <c r="CG61" s="53" t="str">
        <f t="shared" si="677"/>
        <v/>
      </c>
      <c r="CH61" s="53" t="str">
        <f t="shared" si="678"/>
        <v/>
      </c>
      <c r="CI61" s="53" t="str">
        <f t="shared" si="679"/>
        <v/>
      </c>
      <c r="CJ61" s="124" t="str">
        <f t="shared" si="680"/>
        <v/>
      </c>
      <c r="CK61" s="52" t="str">
        <f t="shared" si="681"/>
        <v/>
      </c>
      <c r="CL61" s="53" t="str">
        <f t="shared" si="682"/>
        <v/>
      </c>
      <c r="CM61" s="53" t="str">
        <f t="shared" si="683"/>
        <v/>
      </c>
      <c r="CN61" s="53" t="str">
        <f t="shared" si="684"/>
        <v/>
      </c>
      <c r="CO61" s="124" t="str">
        <f t="shared" si="685"/>
        <v/>
      </c>
      <c r="CP61" s="52" t="str">
        <f t="shared" si="686"/>
        <v/>
      </c>
      <c r="CQ61" s="53" t="str">
        <f t="shared" si="687"/>
        <v/>
      </c>
      <c r="CR61" s="53" t="str">
        <f t="shared" si="688"/>
        <v/>
      </c>
      <c r="CS61" s="53" t="str">
        <f t="shared" si="689"/>
        <v/>
      </c>
      <c r="CT61" s="54" t="str">
        <f t="shared" si="690"/>
        <v/>
      </c>
      <c r="CU61" s="52" t="str">
        <f t="shared" si="691"/>
        <v/>
      </c>
      <c r="CV61" s="53" t="str">
        <f t="shared" si="692"/>
        <v/>
      </c>
      <c r="CW61" s="53" t="str">
        <f t="shared" si="693"/>
        <v/>
      </c>
      <c r="CX61" s="53" t="str">
        <f t="shared" si="694"/>
        <v/>
      </c>
      <c r="CY61" s="54" t="str">
        <f t="shared" si="695"/>
        <v/>
      </c>
      <c r="CZ61" s="52" t="str">
        <f t="shared" si="696"/>
        <v/>
      </c>
      <c r="DA61" s="53" t="str">
        <f t="shared" si="697"/>
        <v/>
      </c>
      <c r="DB61" s="53" t="str">
        <f t="shared" si="698"/>
        <v/>
      </c>
      <c r="DC61" s="53" t="str">
        <f t="shared" si="699"/>
        <v/>
      </c>
      <c r="DD61" s="54" t="str">
        <f t="shared" si="700"/>
        <v/>
      </c>
      <c r="DE61" s="52" t="str">
        <f t="shared" si="701"/>
        <v/>
      </c>
      <c r="DF61" s="53" t="str">
        <f t="shared" si="702"/>
        <v/>
      </c>
      <c r="DG61" s="53" t="str">
        <f t="shared" si="703"/>
        <v/>
      </c>
      <c r="DH61" s="53" t="str">
        <f t="shared" si="704"/>
        <v/>
      </c>
      <c r="DI61" s="54" t="str">
        <f t="shared" si="705"/>
        <v/>
      </c>
      <c r="DJ61" s="165" t="e">
        <f t="shared" si="706"/>
        <v>#N/A</v>
      </c>
      <c r="DK61" s="53" t="str">
        <f t="shared" si="707"/>
        <v/>
      </c>
      <c r="DL61" s="181" t="str">
        <f t="shared" si="708"/>
        <v/>
      </c>
      <c r="DM61" s="159">
        <f t="shared" si="709"/>
        <v>0</v>
      </c>
      <c r="DN61" s="127" t="str">
        <f t="shared" si="710"/>
        <v/>
      </c>
      <c r="DO61" s="130"/>
      <c r="DP61" s="55" t="str">
        <f t="shared" si="711"/>
        <v/>
      </c>
      <c r="DQ61" s="53" t="str">
        <f t="shared" si="712"/>
        <v/>
      </c>
      <c r="DR61" s="53" t="str">
        <f t="shared" si="713"/>
        <v/>
      </c>
      <c r="DS61" s="53" t="str">
        <f t="shared" si="714"/>
        <v/>
      </c>
      <c r="DT61" s="124" t="str">
        <f t="shared" si="715"/>
        <v/>
      </c>
      <c r="DU61" s="52" t="str">
        <f t="shared" si="716"/>
        <v/>
      </c>
      <c r="DV61" s="53" t="str">
        <f t="shared" si="717"/>
        <v/>
      </c>
      <c r="DW61" s="53" t="str">
        <f t="shared" si="718"/>
        <v/>
      </c>
      <c r="DX61" s="53" t="str">
        <f t="shared" si="719"/>
        <v/>
      </c>
      <c r="DY61" s="124" t="str">
        <f t="shared" si="720"/>
        <v/>
      </c>
      <c r="DZ61" s="52" t="str">
        <f t="shared" si="721"/>
        <v/>
      </c>
      <c r="EA61" s="53" t="str">
        <f t="shared" si="722"/>
        <v/>
      </c>
      <c r="EB61" s="53" t="str">
        <f t="shared" si="723"/>
        <v/>
      </c>
      <c r="EC61" s="53" t="str">
        <f t="shared" si="724"/>
        <v/>
      </c>
      <c r="ED61" s="57" t="str">
        <f t="shared" si="725"/>
        <v/>
      </c>
      <c r="EE61" s="52" t="str">
        <f t="shared" si="726"/>
        <v/>
      </c>
      <c r="EF61" s="53" t="str">
        <f t="shared" si="727"/>
        <v/>
      </c>
      <c r="EG61" s="53" t="str">
        <f t="shared" si="728"/>
        <v/>
      </c>
      <c r="EH61" s="53" t="str">
        <f t="shared" si="729"/>
        <v/>
      </c>
      <c r="EI61" s="57" t="str">
        <f t="shared" si="730"/>
        <v/>
      </c>
      <c r="EJ61" s="52" t="str">
        <f t="shared" si="731"/>
        <v/>
      </c>
      <c r="EK61" s="53" t="str">
        <f t="shared" si="732"/>
        <v/>
      </c>
      <c r="EL61" s="53" t="str">
        <f t="shared" si="733"/>
        <v/>
      </c>
      <c r="EM61" s="53" t="str">
        <f t="shared" si="734"/>
        <v/>
      </c>
      <c r="EN61" s="57" t="str">
        <f t="shared" si="735"/>
        <v/>
      </c>
      <c r="EO61" s="52" t="str">
        <f t="shared" si="736"/>
        <v/>
      </c>
      <c r="EP61" s="53" t="str">
        <f t="shared" si="737"/>
        <v/>
      </c>
      <c r="EQ61" s="53" t="str">
        <f t="shared" si="738"/>
        <v/>
      </c>
      <c r="ER61" s="53" t="str">
        <f t="shared" si="739"/>
        <v/>
      </c>
      <c r="ES61" s="54" t="str">
        <f t="shared" si="740"/>
        <v/>
      </c>
      <c r="ET61" s="165" t="e">
        <f t="shared" si="741"/>
        <v>#N/A</v>
      </c>
      <c r="EU61" s="53" t="str">
        <f t="shared" si="742"/>
        <v/>
      </c>
      <c r="EV61" s="181" t="str">
        <f t="shared" si="743"/>
        <v/>
      </c>
      <c r="EW61" s="159">
        <f t="shared" si="744"/>
        <v>0</v>
      </c>
      <c r="EX61" s="127" t="str">
        <f t="shared" si="745"/>
        <v/>
      </c>
      <c r="EY61" s="130"/>
      <c r="EZ61" s="55" t="str">
        <f t="shared" si="746"/>
        <v/>
      </c>
      <c r="FA61" s="53" t="str">
        <f t="shared" si="747"/>
        <v/>
      </c>
      <c r="FB61" s="53" t="str">
        <f t="shared" si="748"/>
        <v/>
      </c>
      <c r="FC61" s="53" t="str">
        <f t="shared" si="749"/>
        <v/>
      </c>
      <c r="FD61" s="124" t="str">
        <f t="shared" si="750"/>
        <v/>
      </c>
      <c r="FE61" s="52" t="str">
        <f t="shared" si="751"/>
        <v/>
      </c>
      <c r="FF61" s="53" t="str">
        <f t="shared" si="752"/>
        <v/>
      </c>
      <c r="FG61" s="53" t="str">
        <f t="shared" si="753"/>
        <v/>
      </c>
      <c r="FH61" s="53" t="str">
        <f t="shared" si="754"/>
        <v/>
      </c>
      <c r="FI61" s="124" t="str">
        <f t="shared" si="755"/>
        <v/>
      </c>
      <c r="FJ61" s="52" t="str">
        <f t="shared" si="756"/>
        <v/>
      </c>
      <c r="FK61" s="53" t="str">
        <f t="shared" si="757"/>
        <v/>
      </c>
      <c r="FL61" s="53" t="str">
        <f t="shared" si="758"/>
        <v/>
      </c>
      <c r="FM61" s="53" t="str">
        <f t="shared" si="759"/>
        <v/>
      </c>
      <c r="FN61" s="57" t="str">
        <f t="shared" si="760"/>
        <v/>
      </c>
      <c r="FO61" s="52" t="str">
        <f t="shared" si="761"/>
        <v/>
      </c>
      <c r="FP61" s="53" t="str">
        <f t="shared" si="762"/>
        <v/>
      </c>
      <c r="FQ61" s="53" t="str">
        <f t="shared" si="763"/>
        <v/>
      </c>
      <c r="FR61" s="53" t="str">
        <f t="shared" si="764"/>
        <v/>
      </c>
      <c r="FS61" s="57" t="str">
        <f t="shared" si="765"/>
        <v/>
      </c>
      <c r="FT61" s="52" t="str">
        <f t="shared" si="766"/>
        <v/>
      </c>
      <c r="FU61" s="53" t="str">
        <f t="shared" si="767"/>
        <v/>
      </c>
      <c r="FV61" s="53" t="str">
        <f t="shared" si="768"/>
        <v/>
      </c>
      <c r="FW61" s="53" t="str">
        <f t="shared" si="769"/>
        <v/>
      </c>
      <c r="FX61" s="57" t="str">
        <f t="shared" si="770"/>
        <v/>
      </c>
      <c r="FY61" s="52" t="str">
        <f t="shared" si="771"/>
        <v/>
      </c>
      <c r="FZ61" s="53" t="str">
        <f t="shared" si="772"/>
        <v/>
      </c>
      <c r="GA61" s="53" t="str">
        <f t="shared" si="773"/>
        <v/>
      </c>
      <c r="GB61" s="53" t="str">
        <f t="shared" si="774"/>
        <v/>
      </c>
      <c r="GC61" s="57" t="str">
        <f t="shared" si="775"/>
        <v/>
      </c>
      <c r="GD61" s="165" t="e">
        <f t="shared" si="776"/>
        <v>#N/A</v>
      </c>
      <c r="GE61" s="53" t="str">
        <f t="shared" si="777"/>
        <v/>
      </c>
      <c r="GF61" s="181" t="str">
        <f t="shared" si="778"/>
        <v/>
      </c>
      <c r="GG61" s="159">
        <f t="shared" si="779"/>
        <v>0</v>
      </c>
      <c r="GH61" s="127" t="str">
        <f t="shared" si="780"/>
        <v/>
      </c>
      <c r="GI61" s="130"/>
      <c r="GJ61" s="55" t="str">
        <f t="shared" si="781"/>
        <v/>
      </c>
      <c r="GK61" s="53" t="str">
        <f t="shared" si="782"/>
        <v/>
      </c>
      <c r="GL61" s="53" t="str">
        <f t="shared" si="783"/>
        <v/>
      </c>
      <c r="GM61" s="53" t="str">
        <f t="shared" si="784"/>
        <v/>
      </c>
      <c r="GN61" s="124" t="str">
        <f t="shared" si="785"/>
        <v/>
      </c>
      <c r="GO61" s="52" t="str">
        <f t="shared" si="786"/>
        <v/>
      </c>
      <c r="GP61" s="53" t="str">
        <f t="shared" si="787"/>
        <v/>
      </c>
      <c r="GQ61" s="53" t="str">
        <f t="shared" si="788"/>
        <v/>
      </c>
      <c r="GR61" s="53" t="str">
        <f t="shared" si="789"/>
        <v/>
      </c>
      <c r="GS61" s="124" t="str">
        <f t="shared" si="790"/>
        <v/>
      </c>
      <c r="GT61" s="52" t="str">
        <f t="shared" si="791"/>
        <v/>
      </c>
      <c r="GU61" s="53" t="str">
        <f t="shared" si="792"/>
        <v/>
      </c>
      <c r="GV61" s="53" t="str">
        <f t="shared" si="793"/>
        <v/>
      </c>
      <c r="GW61" s="53" t="str">
        <f t="shared" si="794"/>
        <v/>
      </c>
      <c r="GX61" s="54" t="str">
        <f t="shared" si="795"/>
        <v/>
      </c>
      <c r="GY61" s="52" t="str">
        <f t="shared" si="796"/>
        <v/>
      </c>
      <c r="GZ61" s="53" t="str">
        <f t="shared" si="797"/>
        <v/>
      </c>
      <c r="HA61" s="53" t="str">
        <f t="shared" si="798"/>
        <v/>
      </c>
      <c r="HB61" s="53" t="str">
        <f t="shared" si="799"/>
        <v/>
      </c>
      <c r="HC61" s="54" t="str">
        <f t="shared" si="800"/>
        <v/>
      </c>
      <c r="HD61" s="52" t="str">
        <f t="shared" si="801"/>
        <v/>
      </c>
      <c r="HE61" s="53" t="str">
        <f t="shared" si="802"/>
        <v/>
      </c>
      <c r="HF61" s="53" t="str">
        <f t="shared" si="803"/>
        <v/>
      </c>
      <c r="HG61" s="53" t="str">
        <f t="shared" si="804"/>
        <v/>
      </c>
      <c r="HH61" s="54" t="str">
        <f t="shared" si="805"/>
        <v/>
      </c>
      <c r="HI61" s="52" t="str">
        <f t="shared" si="806"/>
        <v/>
      </c>
      <c r="HJ61" s="53" t="str">
        <f t="shared" si="807"/>
        <v/>
      </c>
      <c r="HK61" s="53" t="str">
        <f t="shared" si="808"/>
        <v/>
      </c>
      <c r="HL61" s="53" t="str">
        <f t="shared" si="809"/>
        <v/>
      </c>
      <c r="HM61" s="54" t="str">
        <f t="shared" si="810"/>
        <v/>
      </c>
      <c r="HN61" s="165" t="e">
        <f t="shared" si="811"/>
        <v>#N/A</v>
      </c>
      <c r="HO61" s="53" t="str">
        <f t="shared" si="812"/>
        <v/>
      </c>
      <c r="HP61" s="181" t="str">
        <f t="shared" si="813"/>
        <v/>
      </c>
      <c r="HQ61" s="159">
        <f t="shared" si="814"/>
        <v>0</v>
      </c>
      <c r="HR61" s="127" t="str">
        <f t="shared" si="815"/>
        <v/>
      </c>
      <c r="HS61" s="130"/>
      <c r="HT61" s="55" t="str">
        <f t="shared" si="816"/>
        <v/>
      </c>
      <c r="HU61" s="53" t="str">
        <f t="shared" si="817"/>
        <v/>
      </c>
      <c r="HV61" s="53" t="str">
        <f t="shared" si="818"/>
        <v/>
      </c>
      <c r="HW61" s="53" t="str">
        <f t="shared" si="819"/>
        <v/>
      </c>
      <c r="HX61" s="124" t="str">
        <f t="shared" si="820"/>
        <v/>
      </c>
      <c r="HY61" s="52" t="str">
        <f t="shared" si="821"/>
        <v/>
      </c>
      <c r="HZ61" s="53" t="str">
        <f t="shared" si="822"/>
        <v/>
      </c>
      <c r="IA61" s="53" t="str">
        <f t="shared" si="823"/>
        <v/>
      </c>
      <c r="IB61" s="53" t="str">
        <f t="shared" si="824"/>
        <v/>
      </c>
      <c r="IC61" s="124" t="str">
        <f t="shared" si="825"/>
        <v/>
      </c>
      <c r="ID61" s="52" t="str">
        <f t="shared" si="826"/>
        <v/>
      </c>
      <c r="IE61" s="53" t="str">
        <f t="shared" si="827"/>
        <v/>
      </c>
      <c r="IF61" s="53" t="str">
        <f t="shared" si="828"/>
        <v/>
      </c>
      <c r="IG61" s="53" t="str">
        <f t="shared" si="829"/>
        <v/>
      </c>
      <c r="IH61" s="54" t="str">
        <f t="shared" si="830"/>
        <v/>
      </c>
      <c r="II61" s="52" t="str">
        <f t="shared" si="831"/>
        <v/>
      </c>
      <c r="IJ61" s="53" t="str">
        <f t="shared" si="832"/>
        <v/>
      </c>
      <c r="IK61" s="53" t="str">
        <f t="shared" si="833"/>
        <v/>
      </c>
      <c r="IL61" s="53" t="str">
        <f t="shared" si="834"/>
        <v/>
      </c>
      <c r="IM61" s="54" t="str">
        <f t="shared" si="835"/>
        <v/>
      </c>
      <c r="IN61" s="52" t="str">
        <f t="shared" si="836"/>
        <v/>
      </c>
      <c r="IO61" s="53" t="str">
        <f t="shared" si="837"/>
        <v/>
      </c>
      <c r="IP61" s="53" t="str">
        <f t="shared" si="838"/>
        <v/>
      </c>
      <c r="IQ61" s="53" t="str">
        <f t="shared" si="839"/>
        <v/>
      </c>
      <c r="IR61" s="54" t="str">
        <f t="shared" si="840"/>
        <v/>
      </c>
      <c r="IS61" s="52" t="str">
        <f t="shared" si="841"/>
        <v/>
      </c>
      <c r="IT61" s="53" t="str">
        <f t="shared" si="842"/>
        <v/>
      </c>
      <c r="IU61" s="53" t="str">
        <f>IF($G61="6",IF(IF(IT61&lt;&gt;"",IF(MAX(COUNTIF($IT$6:$IT$117,$IT$6:$IT$117))&gt;1,"x",""),"")&lt;&gt;"",IT61+1,""),IF(IS61=0,"",IF(IF(IT61&lt;&gt;"",IF(MAX(COUNTIF(IT$6:$IT$117,$IT$6:$IT$117))&gt;1,"x",""),"")&lt;&gt;"",IT61+1,"")))</f>
        <v/>
      </c>
      <c r="IV61" s="53" t="str">
        <f t="shared" si="843"/>
        <v/>
      </c>
      <c r="IW61" s="54" t="str">
        <f t="shared" si="844"/>
        <v/>
      </c>
      <c r="IX61" s="165" t="e">
        <f t="shared" si="845"/>
        <v>#N/A</v>
      </c>
      <c r="IY61" s="53" t="str">
        <f t="shared" si="846"/>
        <v/>
      </c>
      <c r="IZ61" s="181" t="str">
        <f t="shared" si="847"/>
        <v/>
      </c>
      <c r="JA61" s="159">
        <f t="shared" si="848"/>
        <v>0</v>
      </c>
      <c r="JB61" s="127" t="str">
        <f t="shared" si="849"/>
        <v/>
      </c>
      <c r="JC61" s="130"/>
      <c r="JD61" s="55" t="str">
        <f t="shared" si="850"/>
        <v/>
      </c>
      <c r="JE61" s="53" t="str">
        <f t="shared" si="851"/>
        <v/>
      </c>
      <c r="JF61" s="53" t="str">
        <f t="shared" si="852"/>
        <v/>
      </c>
      <c r="JG61" s="53" t="str">
        <f t="shared" si="853"/>
        <v/>
      </c>
      <c r="JH61" s="124" t="str">
        <f t="shared" si="854"/>
        <v/>
      </c>
      <c r="JI61" s="52" t="str">
        <f t="shared" si="855"/>
        <v/>
      </c>
      <c r="JJ61" s="53" t="str">
        <f t="shared" si="856"/>
        <v/>
      </c>
      <c r="JK61" s="53" t="str">
        <f t="shared" si="857"/>
        <v/>
      </c>
      <c r="JL61" s="53" t="str">
        <f t="shared" si="858"/>
        <v/>
      </c>
      <c r="JM61" s="124" t="str">
        <f t="shared" si="859"/>
        <v/>
      </c>
      <c r="JN61" s="52" t="str">
        <f t="shared" si="860"/>
        <v/>
      </c>
      <c r="JO61" s="53" t="str">
        <f t="shared" si="861"/>
        <v/>
      </c>
      <c r="JP61" s="53" t="str">
        <f t="shared" si="862"/>
        <v/>
      </c>
      <c r="JQ61" s="53" t="str">
        <f t="shared" si="901"/>
        <v/>
      </c>
      <c r="JR61" s="54" t="str">
        <f t="shared" si="863"/>
        <v/>
      </c>
      <c r="JS61" s="52" t="str">
        <f t="shared" si="864"/>
        <v/>
      </c>
      <c r="JT61" s="53" t="str">
        <f t="shared" si="865"/>
        <v/>
      </c>
      <c r="JU61" s="53" t="str">
        <f t="shared" si="866"/>
        <v/>
      </c>
      <c r="JV61" s="53" t="str">
        <f t="shared" si="867"/>
        <v/>
      </c>
      <c r="JW61" s="54" t="str">
        <f t="shared" si="868"/>
        <v/>
      </c>
      <c r="JX61" s="52" t="str">
        <f t="shared" si="869"/>
        <v/>
      </c>
      <c r="JY61" s="53" t="str">
        <f t="shared" si="870"/>
        <v/>
      </c>
      <c r="JZ61" s="53" t="str">
        <f t="shared" si="871"/>
        <v/>
      </c>
      <c r="KA61" s="53" t="str">
        <f t="shared" si="872"/>
        <v/>
      </c>
      <c r="KB61" s="54" t="str">
        <f t="shared" si="873"/>
        <v/>
      </c>
      <c r="KC61" s="52" t="str">
        <f t="shared" si="874"/>
        <v/>
      </c>
      <c r="KD61" s="53" t="str">
        <f t="shared" si="875"/>
        <v/>
      </c>
      <c r="KE61" s="53" t="str">
        <f t="shared" si="876"/>
        <v/>
      </c>
      <c r="KF61" s="53" t="str">
        <f t="shared" si="877"/>
        <v/>
      </c>
      <c r="KG61" s="54" t="str">
        <f t="shared" si="878"/>
        <v/>
      </c>
      <c r="KH61" s="165" t="e">
        <f t="shared" si="879"/>
        <v>#N/A</v>
      </c>
      <c r="KI61" s="53" t="str">
        <f t="shared" si="880"/>
        <v/>
      </c>
      <c r="KJ61" s="181" t="str">
        <f t="shared" si="881"/>
        <v/>
      </c>
      <c r="KK61" s="159">
        <f t="shared" si="882"/>
        <v>0</v>
      </c>
      <c r="KL61" s="332" t="str">
        <f t="shared" si="883"/>
        <v/>
      </c>
      <c r="KM61" s="86"/>
      <c r="KN61" s="60">
        <f t="shared" si="884"/>
        <v>0</v>
      </c>
      <c r="KO61" s="60">
        <f t="shared" si="885"/>
        <v>0</v>
      </c>
      <c r="KP61" s="201"/>
      <c r="KQ61" s="61">
        <f t="shared" si="886"/>
        <v>0</v>
      </c>
      <c r="KR61" s="61" t="str">
        <f t="shared" si="887"/>
        <v/>
      </c>
      <c r="KS61" s="61" t="str">
        <f t="shared" si="888"/>
        <v/>
      </c>
      <c r="KT61" s="61" t="str">
        <f t="shared" si="889"/>
        <v/>
      </c>
      <c r="KU61" s="61" t="str">
        <f t="shared" si="890"/>
        <v/>
      </c>
      <c r="KV61" s="61" t="str">
        <f t="shared" si="891"/>
        <v/>
      </c>
      <c r="KW61" s="61" t="str">
        <f t="shared" si="892"/>
        <v/>
      </c>
      <c r="KX61" s="62" t="str">
        <f t="shared" si="893"/>
        <v/>
      </c>
      <c r="KY61" s="84"/>
      <c r="KZ61" s="59" t="b">
        <f t="shared" si="894"/>
        <v>0</v>
      </c>
      <c r="LA61" s="60" t="str">
        <f t="shared" si="895"/>
        <v/>
      </c>
      <c r="LB61" s="201"/>
      <c r="LC61" s="61" t="str">
        <f t="shared" si="896"/>
        <v/>
      </c>
      <c r="LD61" s="61" t="str">
        <f t="shared" si="897"/>
        <v/>
      </c>
      <c r="LE61" s="61" t="str">
        <f t="shared" si="898"/>
        <v/>
      </c>
      <c r="LF61" s="61" t="str">
        <f t="shared" si="899"/>
        <v/>
      </c>
      <c r="LG61" s="148" t="str">
        <f t="shared" si="900"/>
        <v/>
      </c>
      <c r="LH61" s="87"/>
      <c r="LI61" s="185">
        <f t="shared" si="600"/>
        <v>0</v>
      </c>
      <c r="LJ61" s="87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</row>
    <row r="62" spans="1:381" s="1" customFormat="1" ht="15" x14ac:dyDescent="0.2">
      <c r="A62" s="35"/>
      <c r="B62" s="45">
        <v>57</v>
      </c>
      <c r="C62" s="47"/>
      <c r="D62" s="47"/>
      <c r="E62" s="161"/>
      <c r="F62" s="50"/>
      <c r="G62" s="49"/>
      <c r="H62" s="50" t="e">
        <f t="shared" si="604"/>
        <v>#N/A</v>
      </c>
      <c r="I62" s="186" t="str">
        <f t="shared" si="605"/>
        <v/>
      </c>
      <c r="J62" s="51" t="str">
        <f t="shared" si="606"/>
        <v/>
      </c>
      <c r="K62" s="119"/>
      <c r="L62" s="52" t="str">
        <f t="shared" si="607"/>
        <v/>
      </c>
      <c r="M62" s="53" t="str">
        <f t="shared" si="608"/>
        <v/>
      </c>
      <c r="N62" s="53" t="str">
        <f t="shared" si="609"/>
        <v/>
      </c>
      <c r="O62" s="53" t="str">
        <f t="shared" si="610"/>
        <v/>
      </c>
      <c r="P62" s="127" t="str">
        <f t="shared" si="611"/>
        <v/>
      </c>
      <c r="Q62" s="52" t="str">
        <f t="shared" si="612"/>
        <v/>
      </c>
      <c r="R62" s="53" t="str">
        <f t="shared" si="613"/>
        <v/>
      </c>
      <c r="S62" s="53" t="str">
        <f t="shared" si="614"/>
        <v/>
      </c>
      <c r="T62" s="53" t="str">
        <f t="shared" si="615"/>
        <v/>
      </c>
      <c r="U62" s="127" t="str">
        <f t="shared" si="616"/>
        <v/>
      </c>
      <c r="V62" s="52" t="str">
        <f t="shared" si="617"/>
        <v/>
      </c>
      <c r="W62" s="53" t="str">
        <f t="shared" si="618"/>
        <v/>
      </c>
      <c r="X62" s="53" t="str">
        <f t="shared" si="619"/>
        <v/>
      </c>
      <c r="Y62" s="53" t="str">
        <f t="shared" si="620"/>
        <v/>
      </c>
      <c r="Z62" s="127" t="str">
        <f t="shared" si="621"/>
        <v/>
      </c>
      <c r="AA62" s="52" t="str">
        <f t="shared" si="622"/>
        <v/>
      </c>
      <c r="AB62" s="53" t="str">
        <f t="shared" si="623"/>
        <v/>
      </c>
      <c r="AC62" s="53" t="str">
        <f t="shared" si="624"/>
        <v/>
      </c>
      <c r="AD62" s="53" t="str">
        <f t="shared" si="625"/>
        <v/>
      </c>
      <c r="AE62" s="127" t="str">
        <f t="shared" si="626"/>
        <v/>
      </c>
      <c r="AF62" s="52" t="str">
        <f t="shared" si="627"/>
        <v/>
      </c>
      <c r="AG62" s="53" t="str">
        <f t="shared" si="628"/>
        <v/>
      </c>
      <c r="AH62" s="53" t="str">
        <f t="shared" si="629"/>
        <v/>
      </c>
      <c r="AI62" s="53" t="str">
        <f t="shared" si="630"/>
        <v/>
      </c>
      <c r="AJ62" s="127" t="str">
        <f t="shared" si="631"/>
        <v/>
      </c>
      <c r="AK62" s="52" t="str">
        <f t="shared" si="632"/>
        <v/>
      </c>
      <c r="AL62" s="53" t="str">
        <f t="shared" si="633"/>
        <v/>
      </c>
      <c r="AM62" s="53" t="str">
        <f t="shared" si="634"/>
        <v/>
      </c>
      <c r="AN62" s="150" t="str">
        <f t="shared" si="635"/>
        <v/>
      </c>
      <c r="AO62" s="127" t="str">
        <f t="shared" si="636"/>
        <v/>
      </c>
      <c r="AP62" s="191" t="e">
        <f t="shared" si="637"/>
        <v>#N/A</v>
      </c>
      <c r="AQ62" s="53" t="str">
        <f t="shared" si="638"/>
        <v/>
      </c>
      <c r="AR62" s="181" t="str">
        <f t="shared" si="639"/>
        <v/>
      </c>
      <c r="AS62" s="159">
        <f t="shared" si="640"/>
        <v>0</v>
      </c>
      <c r="AT62" s="127" t="str">
        <f t="shared" si="641"/>
        <v/>
      </c>
      <c r="AU62" s="130"/>
      <c r="AV62" s="55" t="str">
        <f t="shared" si="642"/>
        <v/>
      </c>
      <c r="AW62" s="53" t="str">
        <f t="shared" si="643"/>
        <v/>
      </c>
      <c r="AX62" s="53" t="str">
        <f t="shared" si="644"/>
        <v/>
      </c>
      <c r="AY62" s="53" t="str">
        <f t="shared" si="645"/>
        <v/>
      </c>
      <c r="AZ62" s="124" t="str">
        <f t="shared" si="646"/>
        <v/>
      </c>
      <c r="BA62" s="52" t="str">
        <f t="shared" si="647"/>
        <v/>
      </c>
      <c r="BB62" s="53" t="str">
        <f t="shared" si="648"/>
        <v/>
      </c>
      <c r="BC62" s="53" t="str">
        <f t="shared" si="649"/>
        <v/>
      </c>
      <c r="BD62" s="53" t="str">
        <f t="shared" si="650"/>
        <v/>
      </c>
      <c r="BE62" s="124" t="str">
        <f t="shared" si="651"/>
        <v/>
      </c>
      <c r="BF62" s="52" t="str">
        <f t="shared" si="652"/>
        <v/>
      </c>
      <c r="BG62" s="53" t="str">
        <f t="shared" si="653"/>
        <v/>
      </c>
      <c r="BH62" s="53" t="str">
        <f t="shared" si="654"/>
        <v/>
      </c>
      <c r="BI62" s="53" t="str">
        <f t="shared" si="655"/>
        <v/>
      </c>
      <c r="BJ62" s="54" t="str">
        <f t="shared" si="656"/>
        <v/>
      </c>
      <c r="BK62" s="52" t="str">
        <f t="shared" si="657"/>
        <v/>
      </c>
      <c r="BL62" s="53" t="str">
        <f t="shared" si="658"/>
        <v/>
      </c>
      <c r="BM62" s="53" t="str">
        <f t="shared" si="659"/>
        <v/>
      </c>
      <c r="BN62" s="53" t="str">
        <f t="shared" si="660"/>
        <v/>
      </c>
      <c r="BO62" s="54" t="str">
        <f t="shared" si="661"/>
        <v/>
      </c>
      <c r="BP62" s="52" t="str">
        <f t="shared" si="662"/>
        <v/>
      </c>
      <c r="BQ62" s="53" t="str">
        <f t="shared" si="663"/>
        <v/>
      </c>
      <c r="BR62" s="53" t="str">
        <f t="shared" si="664"/>
        <v/>
      </c>
      <c r="BS62" s="53" t="str">
        <f t="shared" si="665"/>
        <v/>
      </c>
      <c r="BT62" s="54" t="str">
        <f t="shared" si="666"/>
        <v/>
      </c>
      <c r="BU62" s="52" t="str">
        <f t="shared" si="667"/>
        <v/>
      </c>
      <c r="BV62" s="53" t="str">
        <f t="shared" si="668"/>
        <v/>
      </c>
      <c r="BW62" s="53" t="str">
        <f t="shared" si="669"/>
        <v/>
      </c>
      <c r="BX62" s="53" t="str">
        <f t="shared" si="670"/>
        <v/>
      </c>
      <c r="BY62" s="54" t="str">
        <f t="shared" si="671"/>
        <v/>
      </c>
      <c r="BZ62" s="165" t="e">
        <f>VLOOKUP($G62,Entries_C_Event,5,FALSE)</f>
        <v>#N/A</v>
      </c>
      <c r="CA62" s="53" t="str">
        <f t="shared" si="672"/>
        <v/>
      </c>
      <c r="CB62" s="181" t="str">
        <f t="shared" si="673"/>
        <v/>
      </c>
      <c r="CC62" s="127">
        <f t="shared" si="674"/>
        <v>0</v>
      </c>
      <c r="CD62" s="127" t="str">
        <f t="shared" si="675"/>
        <v/>
      </c>
      <c r="CE62" s="130"/>
      <c r="CF62" s="55" t="str">
        <f t="shared" si="676"/>
        <v/>
      </c>
      <c r="CG62" s="53" t="str">
        <f t="shared" si="677"/>
        <v/>
      </c>
      <c r="CH62" s="53" t="str">
        <f t="shared" si="678"/>
        <v/>
      </c>
      <c r="CI62" s="53" t="str">
        <f t="shared" si="679"/>
        <v/>
      </c>
      <c r="CJ62" s="124" t="str">
        <f t="shared" si="680"/>
        <v/>
      </c>
      <c r="CK62" s="52" t="str">
        <f t="shared" si="681"/>
        <v/>
      </c>
      <c r="CL62" s="53" t="str">
        <f t="shared" si="682"/>
        <v/>
      </c>
      <c r="CM62" s="53" t="str">
        <f t="shared" si="683"/>
        <v/>
      </c>
      <c r="CN62" s="53" t="str">
        <f t="shared" si="684"/>
        <v/>
      </c>
      <c r="CO62" s="124" t="str">
        <f t="shared" si="685"/>
        <v/>
      </c>
      <c r="CP62" s="52" t="str">
        <f t="shared" si="686"/>
        <v/>
      </c>
      <c r="CQ62" s="53" t="str">
        <f t="shared" si="687"/>
        <v/>
      </c>
      <c r="CR62" s="53" t="str">
        <f t="shared" si="688"/>
        <v/>
      </c>
      <c r="CS62" s="53" t="str">
        <f t="shared" si="689"/>
        <v/>
      </c>
      <c r="CT62" s="54" t="str">
        <f t="shared" si="690"/>
        <v/>
      </c>
      <c r="CU62" s="52" t="str">
        <f t="shared" si="691"/>
        <v/>
      </c>
      <c r="CV62" s="53" t="str">
        <f t="shared" si="692"/>
        <v/>
      </c>
      <c r="CW62" s="53" t="str">
        <f t="shared" si="693"/>
        <v/>
      </c>
      <c r="CX62" s="53" t="str">
        <f t="shared" si="694"/>
        <v/>
      </c>
      <c r="CY62" s="54" t="str">
        <f t="shared" si="695"/>
        <v/>
      </c>
      <c r="CZ62" s="52" t="str">
        <f t="shared" si="696"/>
        <v/>
      </c>
      <c r="DA62" s="53" t="str">
        <f t="shared" si="697"/>
        <v/>
      </c>
      <c r="DB62" s="53" t="str">
        <f t="shared" si="698"/>
        <v/>
      </c>
      <c r="DC62" s="53" t="str">
        <f t="shared" si="699"/>
        <v/>
      </c>
      <c r="DD62" s="54" t="str">
        <f t="shared" si="700"/>
        <v/>
      </c>
      <c r="DE62" s="52" t="str">
        <f t="shared" si="701"/>
        <v/>
      </c>
      <c r="DF62" s="53" t="str">
        <f t="shared" si="702"/>
        <v/>
      </c>
      <c r="DG62" s="53" t="str">
        <f t="shared" si="703"/>
        <v/>
      </c>
      <c r="DH62" s="53" t="str">
        <f t="shared" si="704"/>
        <v/>
      </c>
      <c r="DI62" s="54" t="str">
        <f t="shared" si="705"/>
        <v/>
      </c>
      <c r="DJ62" s="165" t="e">
        <f t="shared" si="706"/>
        <v>#N/A</v>
      </c>
      <c r="DK62" s="53" t="str">
        <f t="shared" si="707"/>
        <v/>
      </c>
      <c r="DL62" s="181" t="str">
        <f t="shared" si="708"/>
        <v/>
      </c>
      <c r="DM62" s="159">
        <f t="shared" si="709"/>
        <v>0</v>
      </c>
      <c r="DN62" s="127" t="str">
        <f t="shared" si="710"/>
        <v/>
      </c>
      <c r="DO62" s="130"/>
      <c r="DP62" s="55" t="str">
        <f t="shared" si="711"/>
        <v/>
      </c>
      <c r="DQ62" s="53" t="str">
        <f t="shared" si="712"/>
        <v/>
      </c>
      <c r="DR62" s="53" t="str">
        <f t="shared" si="713"/>
        <v/>
      </c>
      <c r="DS62" s="53" t="str">
        <f t="shared" si="714"/>
        <v/>
      </c>
      <c r="DT62" s="124" t="str">
        <f t="shared" si="715"/>
        <v/>
      </c>
      <c r="DU62" s="52" t="str">
        <f t="shared" si="716"/>
        <v/>
      </c>
      <c r="DV62" s="53" t="str">
        <f t="shared" si="717"/>
        <v/>
      </c>
      <c r="DW62" s="53" t="str">
        <f t="shared" si="718"/>
        <v/>
      </c>
      <c r="DX62" s="53" t="str">
        <f t="shared" si="719"/>
        <v/>
      </c>
      <c r="DY62" s="124" t="str">
        <f t="shared" si="720"/>
        <v/>
      </c>
      <c r="DZ62" s="52" t="str">
        <f t="shared" si="721"/>
        <v/>
      </c>
      <c r="EA62" s="53" t="str">
        <f t="shared" si="722"/>
        <v/>
      </c>
      <c r="EB62" s="53" t="str">
        <f t="shared" si="723"/>
        <v/>
      </c>
      <c r="EC62" s="53" t="str">
        <f t="shared" si="724"/>
        <v/>
      </c>
      <c r="ED62" s="57" t="str">
        <f t="shared" si="725"/>
        <v/>
      </c>
      <c r="EE62" s="52" t="str">
        <f t="shared" si="726"/>
        <v/>
      </c>
      <c r="EF62" s="53" t="str">
        <f t="shared" si="727"/>
        <v/>
      </c>
      <c r="EG62" s="53" t="str">
        <f t="shared" si="728"/>
        <v/>
      </c>
      <c r="EH62" s="53" t="str">
        <f t="shared" si="729"/>
        <v/>
      </c>
      <c r="EI62" s="57" t="str">
        <f t="shared" si="730"/>
        <v/>
      </c>
      <c r="EJ62" s="52" t="str">
        <f t="shared" si="731"/>
        <v/>
      </c>
      <c r="EK62" s="53" t="str">
        <f t="shared" si="732"/>
        <v/>
      </c>
      <c r="EL62" s="53" t="str">
        <f t="shared" si="733"/>
        <v/>
      </c>
      <c r="EM62" s="53" t="str">
        <f t="shared" si="734"/>
        <v/>
      </c>
      <c r="EN62" s="57" t="str">
        <f t="shared" si="735"/>
        <v/>
      </c>
      <c r="EO62" s="52" t="str">
        <f t="shared" si="736"/>
        <v/>
      </c>
      <c r="EP62" s="53" t="str">
        <f t="shared" si="737"/>
        <v/>
      </c>
      <c r="EQ62" s="53" t="str">
        <f t="shared" si="738"/>
        <v/>
      </c>
      <c r="ER62" s="53" t="str">
        <f t="shared" si="739"/>
        <v/>
      </c>
      <c r="ES62" s="54" t="str">
        <f t="shared" si="740"/>
        <v/>
      </c>
      <c r="ET62" s="165" t="e">
        <f t="shared" si="741"/>
        <v>#N/A</v>
      </c>
      <c r="EU62" s="53" t="str">
        <f t="shared" si="742"/>
        <v/>
      </c>
      <c r="EV62" s="181" t="str">
        <f t="shared" si="743"/>
        <v/>
      </c>
      <c r="EW62" s="159">
        <f t="shared" si="744"/>
        <v>0</v>
      </c>
      <c r="EX62" s="127" t="str">
        <f t="shared" si="745"/>
        <v/>
      </c>
      <c r="EY62" s="130"/>
      <c r="EZ62" s="55" t="str">
        <f t="shared" si="746"/>
        <v/>
      </c>
      <c r="FA62" s="53" t="str">
        <f t="shared" si="747"/>
        <v/>
      </c>
      <c r="FB62" s="53" t="str">
        <f t="shared" si="748"/>
        <v/>
      </c>
      <c r="FC62" s="53" t="str">
        <f t="shared" si="749"/>
        <v/>
      </c>
      <c r="FD62" s="124" t="str">
        <f t="shared" si="750"/>
        <v/>
      </c>
      <c r="FE62" s="52" t="str">
        <f t="shared" si="751"/>
        <v/>
      </c>
      <c r="FF62" s="53" t="str">
        <f t="shared" si="752"/>
        <v/>
      </c>
      <c r="FG62" s="53" t="str">
        <f t="shared" si="753"/>
        <v/>
      </c>
      <c r="FH62" s="53" t="str">
        <f t="shared" si="754"/>
        <v/>
      </c>
      <c r="FI62" s="124" t="str">
        <f t="shared" si="755"/>
        <v/>
      </c>
      <c r="FJ62" s="52" t="str">
        <f t="shared" si="756"/>
        <v/>
      </c>
      <c r="FK62" s="53" t="str">
        <f t="shared" si="757"/>
        <v/>
      </c>
      <c r="FL62" s="53" t="str">
        <f t="shared" si="758"/>
        <v/>
      </c>
      <c r="FM62" s="53" t="str">
        <f t="shared" si="759"/>
        <v/>
      </c>
      <c r="FN62" s="57" t="str">
        <f t="shared" si="760"/>
        <v/>
      </c>
      <c r="FO62" s="52" t="str">
        <f t="shared" si="761"/>
        <v/>
      </c>
      <c r="FP62" s="53" t="str">
        <f t="shared" si="762"/>
        <v/>
      </c>
      <c r="FQ62" s="53" t="str">
        <f t="shared" si="763"/>
        <v/>
      </c>
      <c r="FR62" s="53" t="str">
        <f t="shared" si="764"/>
        <v/>
      </c>
      <c r="FS62" s="57" t="str">
        <f t="shared" si="765"/>
        <v/>
      </c>
      <c r="FT62" s="52" t="str">
        <f t="shared" si="766"/>
        <v/>
      </c>
      <c r="FU62" s="53" t="str">
        <f t="shared" si="767"/>
        <v/>
      </c>
      <c r="FV62" s="53" t="str">
        <f t="shared" si="768"/>
        <v/>
      </c>
      <c r="FW62" s="53" t="str">
        <f t="shared" si="769"/>
        <v/>
      </c>
      <c r="FX62" s="57" t="str">
        <f t="shared" si="770"/>
        <v/>
      </c>
      <c r="FY62" s="52" t="str">
        <f t="shared" si="771"/>
        <v/>
      </c>
      <c r="FZ62" s="53" t="str">
        <f t="shared" si="772"/>
        <v/>
      </c>
      <c r="GA62" s="53" t="str">
        <f t="shared" si="773"/>
        <v/>
      </c>
      <c r="GB62" s="53" t="str">
        <f t="shared" si="774"/>
        <v/>
      </c>
      <c r="GC62" s="57" t="str">
        <f t="shared" si="775"/>
        <v/>
      </c>
      <c r="GD62" s="165" t="e">
        <f t="shared" si="776"/>
        <v>#N/A</v>
      </c>
      <c r="GE62" s="53" t="str">
        <f t="shared" si="777"/>
        <v/>
      </c>
      <c r="GF62" s="181" t="str">
        <f t="shared" si="778"/>
        <v/>
      </c>
      <c r="GG62" s="159">
        <f t="shared" si="779"/>
        <v>0</v>
      </c>
      <c r="GH62" s="127" t="str">
        <f t="shared" si="780"/>
        <v/>
      </c>
      <c r="GI62" s="130"/>
      <c r="GJ62" s="55" t="str">
        <f t="shared" si="781"/>
        <v/>
      </c>
      <c r="GK62" s="53" t="str">
        <f t="shared" si="782"/>
        <v/>
      </c>
      <c r="GL62" s="53" t="str">
        <f t="shared" si="783"/>
        <v/>
      </c>
      <c r="GM62" s="53" t="str">
        <f t="shared" si="784"/>
        <v/>
      </c>
      <c r="GN62" s="124" t="str">
        <f t="shared" si="785"/>
        <v/>
      </c>
      <c r="GO62" s="52" t="str">
        <f t="shared" si="786"/>
        <v/>
      </c>
      <c r="GP62" s="53" t="str">
        <f t="shared" si="787"/>
        <v/>
      </c>
      <c r="GQ62" s="53" t="str">
        <f t="shared" si="788"/>
        <v/>
      </c>
      <c r="GR62" s="53" t="str">
        <f t="shared" si="789"/>
        <v/>
      </c>
      <c r="GS62" s="124" t="str">
        <f t="shared" si="790"/>
        <v/>
      </c>
      <c r="GT62" s="52" t="str">
        <f t="shared" si="791"/>
        <v/>
      </c>
      <c r="GU62" s="53" t="str">
        <f t="shared" si="792"/>
        <v/>
      </c>
      <c r="GV62" s="53" t="str">
        <f t="shared" si="793"/>
        <v/>
      </c>
      <c r="GW62" s="53" t="str">
        <f t="shared" si="794"/>
        <v/>
      </c>
      <c r="GX62" s="54" t="str">
        <f t="shared" si="795"/>
        <v/>
      </c>
      <c r="GY62" s="52" t="str">
        <f t="shared" si="796"/>
        <v/>
      </c>
      <c r="GZ62" s="53" t="str">
        <f t="shared" si="797"/>
        <v/>
      </c>
      <c r="HA62" s="53" t="str">
        <f t="shared" si="798"/>
        <v/>
      </c>
      <c r="HB62" s="53" t="str">
        <f t="shared" si="799"/>
        <v/>
      </c>
      <c r="HC62" s="54" t="str">
        <f t="shared" si="800"/>
        <v/>
      </c>
      <c r="HD62" s="52" t="str">
        <f t="shared" si="801"/>
        <v/>
      </c>
      <c r="HE62" s="53" t="str">
        <f t="shared" si="802"/>
        <v/>
      </c>
      <c r="HF62" s="53" t="str">
        <f t="shared" si="803"/>
        <v/>
      </c>
      <c r="HG62" s="53" t="str">
        <f t="shared" si="804"/>
        <v/>
      </c>
      <c r="HH62" s="54" t="str">
        <f t="shared" si="805"/>
        <v/>
      </c>
      <c r="HI62" s="52" t="str">
        <f t="shared" si="806"/>
        <v/>
      </c>
      <c r="HJ62" s="53" t="str">
        <f t="shared" si="807"/>
        <v/>
      </c>
      <c r="HK62" s="53" t="str">
        <f t="shared" si="808"/>
        <v/>
      </c>
      <c r="HL62" s="53" t="str">
        <f t="shared" si="809"/>
        <v/>
      </c>
      <c r="HM62" s="54" t="str">
        <f t="shared" si="810"/>
        <v/>
      </c>
      <c r="HN62" s="165" t="e">
        <f t="shared" si="811"/>
        <v>#N/A</v>
      </c>
      <c r="HO62" s="53" t="str">
        <f t="shared" si="812"/>
        <v/>
      </c>
      <c r="HP62" s="181" t="str">
        <f t="shared" si="813"/>
        <v/>
      </c>
      <c r="HQ62" s="159">
        <f t="shared" si="814"/>
        <v>0</v>
      </c>
      <c r="HR62" s="127" t="str">
        <f t="shared" si="815"/>
        <v/>
      </c>
      <c r="HS62" s="130"/>
      <c r="HT62" s="55" t="str">
        <f t="shared" si="816"/>
        <v/>
      </c>
      <c r="HU62" s="53" t="str">
        <f t="shared" si="817"/>
        <v/>
      </c>
      <c r="HV62" s="53" t="str">
        <f t="shared" si="818"/>
        <v/>
      </c>
      <c r="HW62" s="53" t="str">
        <f t="shared" si="819"/>
        <v/>
      </c>
      <c r="HX62" s="124" t="str">
        <f t="shared" si="820"/>
        <v/>
      </c>
      <c r="HY62" s="52" t="str">
        <f t="shared" si="821"/>
        <v/>
      </c>
      <c r="HZ62" s="53" t="str">
        <f t="shared" si="822"/>
        <v/>
      </c>
      <c r="IA62" s="53" t="str">
        <f t="shared" si="823"/>
        <v/>
      </c>
      <c r="IB62" s="53" t="str">
        <f t="shared" si="824"/>
        <v/>
      </c>
      <c r="IC62" s="124" t="str">
        <f t="shared" si="825"/>
        <v/>
      </c>
      <c r="ID62" s="52" t="str">
        <f t="shared" si="826"/>
        <v/>
      </c>
      <c r="IE62" s="53" t="str">
        <f t="shared" si="827"/>
        <v/>
      </c>
      <c r="IF62" s="53" t="str">
        <f t="shared" si="828"/>
        <v/>
      </c>
      <c r="IG62" s="53" t="str">
        <f t="shared" si="829"/>
        <v/>
      </c>
      <c r="IH62" s="54" t="str">
        <f t="shared" si="830"/>
        <v/>
      </c>
      <c r="II62" s="52" t="str">
        <f t="shared" si="831"/>
        <v/>
      </c>
      <c r="IJ62" s="53" t="str">
        <f t="shared" si="832"/>
        <v/>
      </c>
      <c r="IK62" s="53" t="str">
        <f t="shared" si="833"/>
        <v/>
      </c>
      <c r="IL62" s="53" t="str">
        <f t="shared" si="834"/>
        <v/>
      </c>
      <c r="IM62" s="54" t="str">
        <f t="shared" si="835"/>
        <v/>
      </c>
      <c r="IN62" s="52" t="str">
        <f t="shared" si="836"/>
        <v/>
      </c>
      <c r="IO62" s="53" t="str">
        <f t="shared" si="837"/>
        <v/>
      </c>
      <c r="IP62" s="53" t="str">
        <f t="shared" si="838"/>
        <v/>
      </c>
      <c r="IQ62" s="53" t="str">
        <f t="shared" si="839"/>
        <v/>
      </c>
      <c r="IR62" s="54" t="str">
        <f t="shared" si="840"/>
        <v/>
      </c>
      <c r="IS62" s="52" t="str">
        <f t="shared" si="841"/>
        <v/>
      </c>
      <c r="IT62" s="53" t="str">
        <f t="shared" si="842"/>
        <v/>
      </c>
      <c r="IU62" s="53" t="str">
        <f>IF($G62="6",IF(IF(IT62&lt;&gt;"",IF(MAX(COUNTIF($IT$6:$IT$117,$IT$6:$IT$117))&gt;1,"x",""),"")&lt;&gt;"",IT62+1,""),IF(IS62=0,"",IF(IF(IT62&lt;&gt;"",IF(MAX(COUNTIF(IT$6:$IT$117,$IT$6:$IT$117))&gt;1,"x",""),"")&lt;&gt;"",IT62+1,"")))</f>
        <v/>
      </c>
      <c r="IV62" s="53" t="str">
        <f t="shared" si="843"/>
        <v/>
      </c>
      <c r="IW62" s="54" t="str">
        <f t="shared" si="844"/>
        <v/>
      </c>
      <c r="IX62" s="165" t="e">
        <f t="shared" si="845"/>
        <v>#N/A</v>
      </c>
      <c r="IY62" s="53" t="str">
        <f t="shared" si="846"/>
        <v/>
      </c>
      <c r="IZ62" s="181" t="str">
        <f t="shared" si="847"/>
        <v/>
      </c>
      <c r="JA62" s="159">
        <f t="shared" si="848"/>
        <v>0</v>
      </c>
      <c r="JB62" s="127" t="str">
        <f t="shared" si="849"/>
        <v/>
      </c>
      <c r="JC62" s="130"/>
      <c r="JD62" s="55" t="str">
        <f t="shared" si="850"/>
        <v/>
      </c>
      <c r="JE62" s="53" t="str">
        <f t="shared" si="851"/>
        <v/>
      </c>
      <c r="JF62" s="53" t="str">
        <f t="shared" si="852"/>
        <v/>
      </c>
      <c r="JG62" s="53" t="str">
        <f t="shared" si="853"/>
        <v/>
      </c>
      <c r="JH62" s="124" t="str">
        <f t="shared" si="854"/>
        <v/>
      </c>
      <c r="JI62" s="52" t="str">
        <f t="shared" si="855"/>
        <v/>
      </c>
      <c r="JJ62" s="53" t="str">
        <f t="shared" si="856"/>
        <v/>
      </c>
      <c r="JK62" s="53" t="str">
        <f t="shared" si="857"/>
        <v/>
      </c>
      <c r="JL62" s="53" t="str">
        <f t="shared" si="858"/>
        <v/>
      </c>
      <c r="JM62" s="124" t="str">
        <f t="shared" si="859"/>
        <v/>
      </c>
      <c r="JN62" s="52" t="str">
        <f t="shared" si="860"/>
        <v/>
      </c>
      <c r="JO62" s="53" t="str">
        <f t="shared" si="861"/>
        <v/>
      </c>
      <c r="JP62" s="53" t="str">
        <f t="shared" si="862"/>
        <v/>
      </c>
      <c r="JQ62" s="53" t="str">
        <f t="shared" si="901"/>
        <v/>
      </c>
      <c r="JR62" s="54" t="str">
        <f t="shared" si="863"/>
        <v/>
      </c>
      <c r="JS62" s="52" t="str">
        <f t="shared" si="864"/>
        <v/>
      </c>
      <c r="JT62" s="53" t="str">
        <f t="shared" si="865"/>
        <v/>
      </c>
      <c r="JU62" s="53" t="str">
        <f t="shared" si="866"/>
        <v/>
      </c>
      <c r="JV62" s="53" t="str">
        <f t="shared" si="867"/>
        <v/>
      </c>
      <c r="JW62" s="54" t="str">
        <f t="shared" si="868"/>
        <v/>
      </c>
      <c r="JX62" s="52" t="str">
        <f t="shared" si="869"/>
        <v/>
      </c>
      <c r="JY62" s="53" t="str">
        <f t="shared" si="870"/>
        <v/>
      </c>
      <c r="JZ62" s="53" t="str">
        <f t="shared" si="871"/>
        <v/>
      </c>
      <c r="KA62" s="53" t="str">
        <f t="shared" si="872"/>
        <v/>
      </c>
      <c r="KB62" s="54" t="str">
        <f t="shared" si="873"/>
        <v/>
      </c>
      <c r="KC62" s="52" t="str">
        <f t="shared" si="874"/>
        <v/>
      </c>
      <c r="KD62" s="53" t="str">
        <f t="shared" si="875"/>
        <v/>
      </c>
      <c r="KE62" s="53" t="str">
        <f t="shared" si="876"/>
        <v/>
      </c>
      <c r="KF62" s="53" t="str">
        <f t="shared" si="877"/>
        <v/>
      </c>
      <c r="KG62" s="54" t="str">
        <f t="shared" si="878"/>
        <v/>
      </c>
      <c r="KH62" s="165" t="e">
        <f t="shared" si="879"/>
        <v>#N/A</v>
      </c>
      <c r="KI62" s="53" t="str">
        <f t="shared" si="880"/>
        <v/>
      </c>
      <c r="KJ62" s="181" t="str">
        <f t="shared" si="881"/>
        <v/>
      </c>
      <c r="KK62" s="159">
        <f t="shared" si="882"/>
        <v>0</v>
      </c>
      <c r="KL62" s="332" t="str">
        <f t="shared" si="883"/>
        <v/>
      </c>
      <c r="KM62" s="86"/>
      <c r="KN62" s="60">
        <f t="shared" si="884"/>
        <v>0</v>
      </c>
      <c r="KO62" s="60">
        <f t="shared" si="885"/>
        <v>0</v>
      </c>
      <c r="KP62" s="201"/>
      <c r="KQ62" s="61">
        <f t="shared" si="886"/>
        <v>0</v>
      </c>
      <c r="KR62" s="61" t="str">
        <f t="shared" si="887"/>
        <v/>
      </c>
      <c r="KS62" s="61" t="str">
        <f t="shared" si="888"/>
        <v/>
      </c>
      <c r="KT62" s="61" t="str">
        <f t="shared" si="889"/>
        <v/>
      </c>
      <c r="KU62" s="61" t="str">
        <f t="shared" si="890"/>
        <v/>
      </c>
      <c r="KV62" s="61" t="str">
        <f t="shared" si="891"/>
        <v/>
      </c>
      <c r="KW62" s="61" t="str">
        <f t="shared" si="892"/>
        <v/>
      </c>
      <c r="KX62" s="62" t="str">
        <f t="shared" si="893"/>
        <v/>
      </c>
      <c r="KY62" s="84"/>
      <c r="KZ62" s="59" t="b">
        <f t="shared" si="894"/>
        <v>0</v>
      </c>
      <c r="LA62" s="60" t="str">
        <f t="shared" si="895"/>
        <v/>
      </c>
      <c r="LB62" s="201"/>
      <c r="LC62" s="61" t="str">
        <f t="shared" si="896"/>
        <v/>
      </c>
      <c r="LD62" s="61" t="str">
        <f t="shared" si="897"/>
        <v/>
      </c>
      <c r="LE62" s="61" t="str">
        <f t="shared" si="898"/>
        <v/>
      </c>
      <c r="LF62" s="61" t="str">
        <f t="shared" si="899"/>
        <v/>
      </c>
      <c r="LG62" s="148" t="str">
        <f t="shared" si="900"/>
        <v/>
      </c>
      <c r="LH62" s="87"/>
      <c r="LI62" s="185">
        <f t="shared" si="600"/>
        <v>0</v>
      </c>
      <c r="LJ62" s="87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</row>
    <row r="63" spans="1:381" s="1" customFormat="1" ht="15" x14ac:dyDescent="0.2">
      <c r="A63" s="35"/>
      <c r="B63" s="45">
        <v>58</v>
      </c>
      <c r="C63" s="47"/>
      <c r="D63" s="47"/>
      <c r="E63" s="50"/>
      <c r="F63" s="50"/>
      <c r="G63" s="49"/>
      <c r="H63" s="50" t="e">
        <f t="shared" si="604"/>
        <v>#N/A</v>
      </c>
      <c r="I63" s="186" t="str">
        <f t="shared" si="605"/>
        <v/>
      </c>
      <c r="J63" s="51" t="str">
        <f t="shared" si="606"/>
        <v/>
      </c>
      <c r="K63" s="120"/>
      <c r="L63" s="52" t="str">
        <f t="shared" si="607"/>
        <v/>
      </c>
      <c r="M63" s="53" t="str">
        <f t="shared" si="608"/>
        <v/>
      </c>
      <c r="N63" s="53" t="str">
        <f t="shared" si="609"/>
        <v/>
      </c>
      <c r="O63" s="53" t="str">
        <f t="shared" si="610"/>
        <v/>
      </c>
      <c r="P63" s="127" t="str">
        <f t="shared" si="611"/>
        <v/>
      </c>
      <c r="Q63" s="52" t="str">
        <f t="shared" si="612"/>
        <v/>
      </c>
      <c r="R63" s="53" t="str">
        <f t="shared" si="613"/>
        <v/>
      </c>
      <c r="S63" s="53" t="str">
        <f t="shared" si="614"/>
        <v/>
      </c>
      <c r="T63" s="53" t="str">
        <f t="shared" si="615"/>
        <v/>
      </c>
      <c r="U63" s="127" t="str">
        <f t="shared" si="616"/>
        <v/>
      </c>
      <c r="V63" s="52" t="str">
        <f t="shared" si="617"/>
        <v/>
      </c>
      <c r="W63" s="53" t="str">
        <f t="shared" si="618"/>
        <v/>
      </c>
      <c r="X63" s="53" t="str">
        <f t="shared" si="619"/>
        <v/>
      </c>
      <c r="Y63" s="53" t="str">
        <f t="shared" si="620"/>
        <v/>
      </c>
      <c r="Z63" s="127" t="str">
        <f t="shared" si="621"/>
        <v/>
      </c>
      <c r="AA63" s="52" t="str">
        <f t="shared" si="622"/>
        <v/>
      </c>
      <c r="AB63" s="53" t="str">
        <f t="shared" si="623"/>
        <v/>
      </c>
      <c r="AC63" s="53" t="str">
        <f t="shared" si="624"/>
        <v/>
      </c>
      <c r="AD63" s="53" t="str">
        <f t="shared" si="625"/>
        <v/>
      </c>
      <c r="AE63" s="127" t="str">
        <f t="shared" si="626"/>
        <v/>
      </c>
      <c r="AF63" s="52" t="str">
        <f t="shared" si="627"/>
        <v/>
      </c>
      <c r="AG63" s="53" t="str">
        <f t="shared" si="628"/>
        <v/>
      </c>
      <c r="AH63" s="53" t="str">
        <f t="shared" si="629"/>
        <v/>
      </c>
      <c r="AI63" s="53" t="str">
        <f t="shared" si="630"/>
        <v/>
      </c>
      <c r="AJ63" s="127" t="str">
        <f t="shared" si="631"/>
        <v/>
      </c>
      <c r="AK63" s="52" t="str">
        <f t="shared" si="632"/>
        <v/>
      </c>
      <c r="AL63" s="53" t="str">
        <f t="shared" si="633"/>
        <v/>
      </c>
      <c r="AM63" s="53" t="str">
        <f t="shared" si="634"/>
        <v/>
      </c>
      <c r="AN63" s="150" t="str">
        <f t="shared" si="635"/>
        <v/>
      </c>
      <c r="AO63" s="127" t="str">
        <f t="shared" si="636"/>
        <v/>
      </c>
      <c r="AP63" s="191" t="e">
        <f t="shared" si="637"/>
        <v>#N/A</v>
      </c>
      <c r="AQ63" s="53" t="str">
        <f t="shared" si="638"/>
        <v/>
      </c>
      <c r="AR63" s="181" t="str">
        <f t="shared" si="639"/>
        <v/>
      </c>
      <c r="AS63" s="159">
        <f t="shared" si="640"/>
        <v>0</v>
      </c>
      <c r="AT63" s="127" t="str">
        <f t="shared" si="641"/>
        <v/>
      </c>
      <c r="AU63" s="130"/>
      <c r="AV63" s="55" t="str">
        <f t="shared" si="642"/>
        <v/>
      </c>
      <c r="AW63" s="53" t="str">
        <f t="shared" si="643"/>
        <v/>
      </c>
      <c r="AX63" s="53" t="str">
        <f t="shared" si="644"/>
        <v/>
      </c>
      <c r="AY63" s="53" t="str">
        <f t="shared" si="645"/>
        <v/>
      </c>
      <c r="AZ63" s="124" t="str">
        <f t="shared" si="646"/>
        <v/>
      </c>
      <c r="BA63" s="52" t="str">
        <f t="shared" si="647"/>
        <v/>
      </c>
      <c r="BB63" s="53" t="str">
        <f t="shared" si="648"/>
        <v/>
      </c>
      <c r="BC63" s="53" t="str">
        <f t="shared" si="649"/>
        <v/>
      </c>
      <c r="BD63" s="53" t="str">
        <f t="shared" si="650"/>
        <v/>
      </c>
      <c r="BE63" s="124" t="str">
        <f t="shared" si="651"/>
        <v/>
      </c>
      <c r="BF63" s="52" t="str">
        <f t="shared" si="652"/>
        <v/>
      </c>
      <c r="BG63" s="53" t="str">
        <f t="shared" si="653"/>
        <v/>
      </c>
      <c r="BH63" s="53" t="str">
        <f t="shared" si="654"/>
        <v/>
      </c>
      <c r="BI63" s="53" t="str">
        <f t="shared" si="655"/>
        <v/>
      </c>
      <c r="BJ63" s="54" t="str">
        <f t="shared" si="656"/>
        <v/>
      </c>
      <c r="BK63" s="52" t="str">
        <f t="shared" si="657"/>
        <v/>
      </c>
      <c r="BL63" s="53" t="str">
        <f t="shared" si="658"/>
        <v/>
      </c>
      <c r="BM63" s="53" t="str">
        <f t="shared" si="659"/>
        <v/>
      </c>
      <c r="BN63" s="53" t="str">
        <f t="shared" si="660"/>
        <v/>
      </c>
      <c r="BO63" s="54" t="str">
        <f t="shared" si="661"/>
        <v/>
      </c>
      <c r="BP63" s="52" t="str">
        <f t="shared" si="662"/>
        <v/>
      </c>
      <c r="BQ63" s="53" t="str">
        <f t="shared" si="663"/>
        <v/>
      </c>
      <c r="BR63" s="53" t="str">
        <f t="shared" si="664"/>
        <v/>
      </c>
      <c r="BS63" s="53" t="str">
        <f t="shared" si="665"/>
        <v/>
      </c>
      <c r="BT63" s="54" t="str">
        <f t="shared" si="666"/>
        <v/>
      </c>
      <c r="BU63" s="52" t="str">
        <f t="shared" si="667"/>
        <v/>
      </c>
      <c r="BV63" s="53" t="str">
        <f t="shared" si="668"/>
        <v/>
      </c>
      <c r="BW63" s="53" t="str">
        <f t="shared" si="669"/>
        <v/>
      </c>
      <c r="BX63" s="53" t="str">
        <f t="shared" si="670"/>
        <v/>
      </c>
      <c r="BY63" s="54" t="str">
        <f t="shared" si="671"/>
        <v/>
      </c>
      <c r="BZ63" s="165"/>
      <c r="CA63" s="53" t="str">
        <f t="shared" si="672"/>
        <v/>
      </c>
      <c r="CB63" s="181" t="str">
        <f t="shared" si="673"/>
        <v/>
      </c>
      <c r="CC63" s="127">
        <f t="shared" si="674"/>
        <v>0</v>
      </c>
      <c r="CD63" s="127" t="str">
        <f t="shared" si="675"/>
        <v/>
      </c>
      <c r="CE63" s="130"/>
      <c r="CF63" s="55" t="str">
        <f t="shared" si="676"/>
        <v/>
      </c>
      <c r="CG63" s="53" t="str">
        <f t="shared" si="677"/>
        <v/>
      </c>
      <c r="CH63" s="53" t="str">
        <f t="shared" si="678"/>
        <v/>
      </c>
      <c r="CI63" s="53" t="str">
        <f t="shared" si="679"/>
        <v/>
      </c>
      <c r="CJ63" s="124" t="str">
        <f t="shared" si="680"/>
        <v/>
      </c>
      <c r="CK63" s="52" t="str">
        <f t="shared" si="681"/>
        <v/>
      </c>
      <c r="CL63" s="53" t="str">
        <f t="shared" si="682"/>
        <v/>
      </c>
      <c r="CM63" s="53" t="str">
        <f t="shared" si="683"/>
        <v/>
      </c>
      <c r="CN63" s="53" t="str">
        <f t="shared" si="684"/>
        <v/>
      </c>
      <c r="CO63" s="124" t="str">
        <f t="shared" si="685"/>
        <v/>
      </c>
      <c r="CP63" s="52" t="str">
        <f t="shared" si="686"/>
        <v/>
      </c>
      <c r="CQ63" s="53" t="str">
        <f t="shared" si="687"/>
        <v/>
      </c>
      <c r="CR63" s="53" t="str">
        <f t="shared" si="688"/>
        <v/>
      </c>
      <c r="CS63" s="53" t="str">
        <f t="shared" si="689"/>
        <v/>
      </c>
      <c r="CT63" s="54" t="str">
        <f t="shared" si="690"/>
        <v/>
      </c>
      <c r="CU63" s="52" t="str">
        <f t="shared" si="691"/>
        <v/>
      </c>
      <c r="CV63" s="53" t="str">
        <f t="shared" si="692"/>
        <v/>
      </c>
      <c r="CW63" s="53" t="str">
        <f t="shared" si="693"/>
        <v/>
      </c>
      <c r="CX63" s="53" t="str">
        <f t="shared" si="694"/>
        <v/>
      </c>
      <c r="CY63" s="54" t="str">
        <f t="shared" si="695"/>
        <v/>
      </c>
      <c r="CZ63" s="52" t="str">
        <f t="shared" si="696"/>
        <v/>
      </c>
      <c r="DA63" s="53" t="str">
        <f t="shared" si="697"/>
        <v/>
      </c>
      <c r="DB63" s="53" t="str">
        <f t="shared" si="698"/>
        <v/>
      </c>
      <c r="DC63" s="53" t="str">
        <f t="shared" si="699"/>
        <v/>
      </c>
      <c r="DD63" s="54" t="str">
        <f t="shared" si="700"/>
        <v/>
      </c>
      <c r="DE63" s="52" t="str">
        <f t="shared" si="701"/>
        <v/>
      </c>
      <c r="DF63" s="53" t="str">
        <f t="shared" si="702"/>
        <v/>
      </c>
      <c r="DG63" s="53" t="str">
        <f t="shared" si="703"/>
        <v/>
      </c>
      <c r="DH63" s="53" t="str">
        <f t="shared" si="704"/>
        <v/>
      </c>
      <c r="DI63" s="54" t="str">
        <f t="shared" si="705"/>
        <v/>
      </c>
      <c r="DJ63" s="165" t="e">
        <f t="shared" si="706"/>
        <v>#N/A</v>
      </c>
      <c r="DK63" s="53" t="str">
        <f t="shared" si="707"/>
        <v/>
      </c>
      <c r="DL63" s="181" t="str">
        <f t="shared" si="708"/>
        <v/>
      </c>
      <c r="DM63" s="159">
        <f t="shared" si="709"/>
        <v>0</v>
      </c>
      <c r="DN63" s="127" t="str">
        <f t="shared" si="710"/>
        <v/>
      </c>
      <c r="DO63" s="130"/>
      <c r="DP63" s="55" t="str">
        <f t="shared" si="711"/>
        <v/>
      </c>
      <c r="DQ63" s="53" t="str">
        <f t="shared" si="712"/>
        <v/>
      </c>
      <c r="DR63" s="53" t="str">
        <f t="shared" si="713"/>
        <v/>
      </c>
      <c r="DS63" s="53" t="str">
        <f t="shared" si="714"/>
        <v/>
      </c>
      <c r="DT63" s="124" t="str">
        <f t="shared" si="715"/>
        <v/>
      </c>
      <c r="DU63" s="52" t="str">
        <f t="shared" si="716"/>
        <v/>
      </c>
      <c r="DV63" s="53" t="str">
        <f t="shared" si="717"/>
        <v/>
      </c>
      <c r="DW63" s="53" t="str">
        <f t="shared" si="718"/>
        <v/>
      </c>
      <c r="DX63" s="53" t="str">
        <f t="shared" si="719"/>
        <v/>
      </c>
      <c r="DY63" s="124" t="str">
        <f t="shared" si="720"/>
        <v/>
      </c>
      <c r="DZ63" s="52" t="str">
        <f t="shared" si="721"/>
        <v/>
      </c>
      <c r="EA63" s="53" t="str">
        <f t="shared" si="722"/>
        <v/>
      </c>
      <c r="EB63" s="53" t="str">
        <f t="shared" si="723"/>
        <v/>
      </c>
      <c r="EC63" s="53" t="str">
        <f t="shared" si="724"/>
        <v/>
      </c>
      <c r="ED63" s="57" t="str">
        <f t="shared" si="725"/>
        <v/>
      </c>
      <c r="EE63" s="52" t="str">
        <f t="shared" si="726"/>
        <v/>
      </c>
      <c r="EF63" s="53" t="str">
        <f t="shared" si="727"/>
        <v/>
      </c>
      <c r="EG63" s="53" t="str">
        <f t="shared" si="728"/>
        <v/>
      </c>
      <c r="EH63" s="53" t="str">
        <f t="shared" si="729"/>
        <v/>
      </c>
      <c r="EI63" s="57" t="str">
        <f t="shared" si="730"/>
        <v/>
      </c>
      <c r="EJ63" s="52" t="str">
        <f t="shared" si="731"/>
        <v/>
      </c>
      <c r="EK63" s="53" t="str">
        <f t="shared" si="732"/>
        <v/>
      </c>
      <c r="EL63" s="53" t="str">
        <f t="shared" si="733"/>
        <v/>
      </c>
      <c r="EM63" s="53" t="str">
        <f t="shared" si="734"/>
        <v/>
      </c>
      <c r="EN63" s="57" t="str">
        <f t="shared" si="735"/>
        <v/>
      </c>
      <c r="EO63" s="52" t="str">
        <f t="shared" si="736"/>
        <v/>
      </c>
      <c r="EP63" s="53" t="str">
        <f t="shared" si="737"/>
        <v/>
      </c>
      <c r="EQ63" s="53" t="str">
        <f t="shared" si="738"/>
        <v/>
      </c>
      <c r="ER63" s="53" t="str">
        <f t="shared" si="739"/>
        <v/>
      </c>
      <c r="ES63" s="54" t="str">
        <f t="shared" si="740"/>
        <v/>
      </c>
      <c r="ET63" s="165" t="e">
        <f t="shared" si="741"/>
        <v>#N/A</v>
      </c>
      <c r="EU63" s="53" t="str">
        <f t="shared" si="742"/>
        <v/>
      </c>
      <c r="EV63" s="181" t="str">
        <f t="shared" si="743"/>
        <v/>
      </c>
      <c r="EW63" s="159">
        <f t="shared" si="744"/>
        <v>0</v>
      </c>
      <c r="EX63" s="127" t="str">
        <f t="shared" si="745"/>
        <v/>
      </c>
      <c r="EY63" s="130"/>
      <c r="EZ63" s="55" t="str">
        <f t="shared" si="746"/>
        <v/>
      </c>
      <c r="FA63" s="53" t="str">
        <f t="shared" si="747"/>
        <v/>
      </c>
      <c r="FB63" s="53" t="str">
        <f t="shared" si="748"/>
        <v/>
      </c>
      <c r="FC63" s="53" t="str">
        <f t="shared" si="749"/>
        <v/>
      </c>
      <c r="FD63" s="124" t="str">
        <f t="shared" si="750"/>
        <v/>
      </c>
      <c r="FE63" s="52" t="str">
        <f t="shared" si="751"/>
        <v/>
      </c>
      <c r="FF63" s="53" t="str">
        <f t="shared" si="752"/>
        <v/>
      </c>
      <c r="FG63" s="53" t="str">
        <f t="shared" si="753"/>
        <v/>
      </c>
      <c r="FH63" s="53" t="str">
        <f t="shared" si="754"/>
        <v/>
      </c>
      <c r="FI63" s="124" t="str">
        <f t="shared" si="755"/>
        <v/>
      </c>
      <c r="FJ63" s="52" t="str">
        <f t="shared" si="756"/>
        <v/>
      </c>
      <c r="FK63" s="53" t="str">
        <f t="shared" si="757"/>
        <v/>
      </c>
      <c r="FL63" s="53" t="str">
        <f t="shared" si="758"/>
        <v/>
      </c>
      <c r="FM63" s="53" t="str">
        <f t="shared" si="759"/>
        <v/>
      </c>
      <c r="FN63" s="57" t="str">
        <f t="shared" si="760"/>
        <v/>
      </c>
      <c r="FO63" s="52" t="str">
        <f t="shared" si="761"/>
        <v/>
      </c>
      <c r="FP63" s="53" t="str">
        <f t="shared" si="762"/>
        <v/>
      </c>
      <c r="FQ63" s="53" t="str">
        <f t="shared" si="763"/>
        <v/>
      </c>
      <c r="FR63" s="53" t="str">
        <f t="shared" si="764"/>
        <v/>
      </c>
      <c r="FS63" s="57" t="str">
        <f t="shared" si="765"/>
        <v/>
      </c>
      <c r="FT63" s="52" t="str">
        <f t="shared" si="766"/>
        <v/>
      </c>
      <c r="FU63" s="53" t="str">
        <f t="shared" si="767"/>
        <v/>
      </c>
      <c r="FV63" s="53" t="str">
        <f t="shared" si="768"/>
        <v/>
      </c>
      <c r="FW63" s="53" t="str">
        <f t="shared" si="769"/>
        <v/>
      </c>
      <c r="FX63" s="57" t="str">
        <f t="shared" si="770"/>
        <v/>
      </c>
      <c r="FY63" s="52" t="str">
        <f t="shared" si="771"/>
        <v/>
      </c>
      <c r="FZ63" s="53" t="str">
        <f t="shared" si="772"/>
        <v/>
      </c>
      <c r="GA63" s="53" t="str">
        <f t="shared" si="773"/>
        <v/>
      </c>
      <c r="GB63" s="53" t="str">
        <f t="shared" si="774"/>
        <v/>
      </c>
      <c r="GC63" s="57" t="str">
        <f t="shared" si="775"/>
        <v/>
      </c>
      <c r="GD63" s="165" t="e">
        <f t="shared" si="776"/>
        <v>#N/A</v>
      </c>
      <c r="GE63" s="53" t="str">
        <f t="shared" si="777"/>
        <v/>
      </c>
      <c r="GF63" s="181" t="str">
        <f t="shared" si="778"/>
        <v/>
      </c>
      <c r="GG63" s="159">
        <f t="shared" si="779"/>
        <v>0</v>
      </c>
      <c r="GH63" s="127" t="str">
        <f t="shared" si="780"/>
        <v/>
      </c>
      <c r="GI63" s="130"/>
      <c r="GJ63" s="55" t="str">
        <f t="shared" si="781"/>
        <v/>
      </c>
      <c r="GK63" s="53" t="str">
        <f t="shared" si="782"/>
        <v/>
      </c>
      <c r="GL63" s="53" t="str">
        <f t="shared" si="783"/>
        <v/>
      </c>
      <c r="GM63" s="53" t="str">
        <f t="shared" si="784"/>
        <v/>
      </c>
      <c r="GN63" s="124" t="str">
        <f t="shared" si="785"/>
        <v/>
      </c>
      <c r="GO63" s="52" t="str">
        <f t="shared" si="786"/>
        <v/>
      </c>
      <c r="GP63" s="53" t="str">
        <f t="shared" si="787"/>
        <v/>
      </c>
      <c r="GQ63" s="53" t="str">
        <f t="shared" si="788"/>
        <v/>
      </c>
      <c r="GR63" s="53" t="str">
        <f t="shared" si="789"/>
        <v/>
      </c>
      <c r="GS63" s="124" t="str">
        <f t="shared" si="790"/>
        <v/>
      </c>
      <c r="GT63" s="52" t="str">
        <f t="shared" si="791"/>
        <v/>
      </c>
      <c r="GU63" s="53" t="str">
        <f t="shared" si="792"/>
        <v/>
      </c>
      <c r="GV63" s="53" t="str">
        <f t="shared" si="793"/>
        <v/>
      </c>
      <c r="GW63" s="53" t="str">
        <f t="shared" si="794"/>
        <v/>
      </c>
      <c r="GX63" s="54" t="str">
        <f t="shared" si="795"/>
        <v/>
      </c>
      <c r="GY63" s="52" t="str">
        <f t="shared" si="796"/>
        <v/>
      </c>
      <c r="GZ63" s="53" t="str">
        <f t="shared" si="797"/>
        <v/>
      </c>
      <c r="HA63" s="53" t="str">
        <f t="shared" si="798"/>
        <v/>
      </c>
      <c r="HB63" s="53" t="str">
        <f t="shared" si="799"/>
        <v/>
      </c>
      <c r="HC63" s="54" t="str">
        <f t="shared" si="800"/>
        <v/>
      </c>
      <c r="HD63" s="52" t="str">
        <f t="shared" si="801"/>
        <v/>
      </c>
      <c r="HE63" s="53" t="str">
        <f t="shared" si="802"/>
        <v/>
      </c>
      <c r="HF63" s="53" t="str">
        <f t="shared" si="803"/>
        <v/>
      </c>
      <c r="HG63" s="53" t="str">
        <f t="shared" si="804"/>
        <v/>
      </c>
      <c r="HH63" s="54" t="str">
        <f t="shared" si="805"/>
        <v/>
      </c>
      <c r="HI63" s="52" t="str">
        <f t="shared" si="806"/>
        <v/>
      </c>
      <c r="HJ63" s="53" t="str">
        <f t="shared" si="807"/>
        <v/>
      </c>
      <c r="HK63" s="53" t="str">
        <f t="shared" si="808"/>
        <v/>
      </c>
      <c r="HL63" s="53" t="str">
        <f t="shared" si="809"/>
        <v/>
      </c>
      <c r="HM63" s="54" t="str">
        <f t="shared" si="810"/>
        <v/>
      </c>
      <c r="HN63" s="165" t="e">
        <f t="shared" si="811"/>
        <v>#N/A</v>
      </c>
      <c r="HO63" s="53" t="str">
        <f t="shared" si="812"/>
        <v/>
      </c>
      <c r="HP63" s="181" t="str">
        <f t="shared" si="813"/>
        <v/>
      </c>
      <c r="HQ63" s="159">
        <f t="shared" si="814"/>
        <v>0</v>
      </c>
      <c r="HR63" s="127" t="str">
        <f t="shared" si="815"/>
        <v/>
      </c>
      <c r="HS63" s="130"/>
      <c r="HT63" s="55" t="str">
        <f t="shared" si="816"/>
        <v/>
      </c>
      <c r="HU63" s="53" t="str">
        <f t="shared" si="817"/>
        <v/>
      </c>
      <c r="HV63" s="53" t="str">
        <f t="shared" si="818"/>
        <v/>
      </c>
      <c r="HW63" s="53" t="str">
        <f t="shared" si="819"/>
        <v/>
      </c>
      <c r="HX63" s="124" t="str">
        <f t="shared" si="820"/>
        <v/>
      </c>
      <c r="HY63" s="52" t="str">
        <f t="shared" si="821"/>
        <v/>
      </c>
      <c r="HZ63" s="53" t="str">
        <f t="shared" si="822"/>
        <v/>
      </c>
      <c r="IA63" s="53" t="str">
        <f t="shared" si="823"/>
        <v/>
      </c>
      <c r="IB63" s="53" t="str">
        <f t="shared" si="824"/>
        <v/>
      </c>
      <c r="IC63" s="124" t="str">
        <f t="shared" si="825"/>
        <v/>
      </c>
      <c r="ID63" s="52" t="str">
        <f t="shared" si="826"/>
        <v/>
      </c>
      <c r="IE63" s="53" t="str">
        <f t="shared" si="827"/>
        <v/>
      </c>
      <c r="IF63" s="53" t="str">
        <f t="shared" si="828"/>
        <v/>
      </c>
      <c r="IG63" s="53" t="str">
        <f t="shared" si="829"/>
        <v/>
      </c>
      <c r="IH63" s="54" t="str">
        <f t="shared" si="830"/>
        <v/>
      </c>
      <c r="II63" s="52" t="str">
        <f t="shared" si="831"/>
        <v/>
      </c>
      <c r="IJ63" s="53" t="str">
        <f t="shared" si="832"/>
        <v/>
      </c>
      <c r="IK63" s="53" t="str">
        <f t="shared" si="833"/>
        <v/>
      </c>
      <c r="IL63" s="53" t="str">
        <f t="shared" si="834"/>
        <v/>
      </c>
      <c r="IM63" s="54" t="str">
        <f t="shared" si="835"/>
        <v/>
      </c>
      <c r="IN63" s="52" t="str">
        <f t="shared" si="836"/>
        <v/>
      </c>
      <c r="IO63" s="53" t="str">
        <f t="shared" si="837"/>
        <v/>
      </c>
      <c r="IP63" s="53" t="str">
        <f t="shared" si="838"/>
        <v/>
      </c>
      <c r="IQ63" s="53" t="str">
        <f t="shared" si="839"/>
        <v/>
      </c>
      <c r="IR63" s="54" t="str">
        <f t="shared" si="840"/>
        <v/>
      </c>
      <c r="IS63" s="52" t="str">
        <f t="shared" si="841"/>
        <v/>
      </c>
      <c r="IT63" s="53" t="str">
        <f t="shared" si="842"/>
        <v/>
      </c>
      <c r="IU63" s="53" t="str">
        <f>IF($G63="6",IF(IF(IT63&lt;&gt;"",IF(MAX(COUNTIF($IT$6:$IT$117,$IT$6:$IT$117))&gt;1,"x",""),"")&lt;&gt;"",IT63+1,""),IF(IS63=0,"",IF(IF(IT63&lt;&gt;"",IF(MAX(COUNTIF(IT$6:$IT$117,$IT$6:$IT$117))&gt;1,"x",""),"")&lt;&gt;"",IT63+1,"")))</f>
        <v/>
      </c>
      <c r="IV63" s="53" t="str">
        <f t="shared" si="843"/>
        <v/>
      </c>
      <c r="IW63" s="54" t="str">
        <f t="shared" si="844"/>
        <v/>
      </c>
      <c r="IX63" s="165" t="e">
        <f t="shared" si="845"/>
        <v>#N/A</v>
      </c>
      <c r="IY63" s="53" t="str">
        <f t="shared" si="846"/>
        <v/>
      </c>
      <c r="IZ63" s="181" t="str">
        <f t="shared" si="847"/>
        <v/>
      </c>
      <c r="JA63" s="159">
        <f t="shared" si="848"/>
        <v>0</v>
      </c>
      <c r="JB63" s="127" t="str">
        <f t="shared" si="849"/>
        <v/>
      </c>
      <c r="JC63" s="130"/>
      <c r="JD63" s="55" t="str">
        <f t="shared" si="850"/>
        <v/>
      </c>
      <c r="JE63" s="53" t="str">
        <f t="shared" si="851"/>
        <v/>
      </c>
      <c r="JF63" s="53" t="str">
        <f t="shared" si="852"/>
        <v/>
      </c>
      <c r="JG63" s="53" t="str">
        <f t="shared" si="853"/>
        <v/>
      </c>
      <c r="JH63" s="124" t="str">
        <f t="shared" si="854"/>
        <v/>
      </c>
      <c r="JI63" s="52" t="str">
        <f t="shared" si="855"/>
        <v/>
      </c>
      <c r="JJ63" s="53" t="str">
        <f t="shared" si="856"/>
        <v/>
      </c>
      <c r="JK63" s="53" t="str">
        <f t="shared" si="857"/>
        <v/>
      </c>
      <c r="JL63" s="53" t="str">
        <f t="shared" si="858"/>
        <v/>
      </c>
      <c r="JM63" s="124" t="str">
        <f t="shared" si="859"/>
        <v/>
      </c>
      <c r="JN63" s="52" t="str">
        <f t="shared" si="860"/>
        <v/>
      </c>
      <c r="JO63" s="53" t="str">
        <f t="shared" si="861"/>
        <v/>
      </c>
      <c r="JP63" s="53" t="str">
        <f t="shared" si="862"/>
        <v/>
      </c>
      <c r="JQ63" s="53" t="str">
        <f t="shared" si="901"/>
        <v/>
      </c>
      <c r="JR63" s="54" t="str">
        <f t="shared" si="863"/>
        <v/>
      </c>
      <c r="JS63" s="52" t="str">
        <f t="shared" si="864"/>
        <v/>
      </c>
      <c r="JT63" s="53" t="str">
        <f t="shared" si="865"/>
        <v/>
      </c>
      <c r="JU63" s="53" t="str">
        <f t="shared" si="866"/>
        <v/>
      </c>
      <c r="JV63" s="53" t="str">
        <f t="shared" si="867"/>
        <v/>
      </c>
      <c r="JW63" s="54" t="str">
        <f t="shared" si="868"/>
        <v/>
      </c>
      <c r="JX63" s="52" t="str">
        <f t="shared" si="869"/>
        <v/>
      </c>
      <c r="JY63" s="53" t="str">
        <f t="shared" si="870"/>
        <v/>
      </c>
      <c r="JZ63" s="53" t="str">
        <f t="shared" si="871"/>
        <v/>
      </c>
      <c r="KA63" s="53" t="str">
        <f t="shared" si="872"/>
        <v/>
      </c>
      <c r="KB63" s="54" t="str">
        <f t="shared" si="873"/>
        <v/>
      </c>
      <c r="KC63" s="52" t="str">
        <f t="shared" si="874"/>
        <v/>
      </c>
      <c r="KD63" s="53" t="str">
        <f t="shared" si="875"/>
        <v/>
      </c>
      <c r="KE63" s="53" t="str">
        <f t="shared" si="876"/>
        <v/>
      </c>
      <c r="KF63" s="53" t="str">
        <f t="shared" si="877"/>
        <v/>
      </c>
      <c r="KG63" s="54" t="str">
        <f t="shared" si="878"/>
        <v/>
      </c>
      <c r="KH63" s="165" t="e">
        <f t="shared" si="879"/>
        <v>#N/A</v>
      </c>
      <c r="KI63" s="53" t="str">
        <f t="shared" si="880"/>
        <v/>
      </c>
      <c r="KJ63" s="181" t="str">
        <f t="shared" si="881"/>
        <v/>
      </c>
      <c r="KK63" s="159">
        <f t="shared" si="882"/>
        <v>0</v>
      </c>
      <c r="KL63" s="332" t="str">
        <f t="shared" si="883"/>
        <v/>
      </c>
      <c r="KM63" s="86"/>
      <c r="KN63" s="60">
        <f t="shared" si="884"/>
        <v>0</v>
      </c>
      <c r="KO63" s="60">
        <f t="shared" si="885"/>
        <v>0</v>
      </c>
      <c r="KP63" s="201"/>
      <c r="KQ63" s="61">
        <f t="shared" si="886"/>
        <v>0</v>
      </c>
      <c r="KR63" s="61" t="str">
        <f t="shared" si="887"/>
        <v/>
      </c>
      <c r="KS63" s="61" t="str">
        <f t="shared" si="888"/>
        <v/>
      </c>
      <c r="KT63" s="61" t="str">
        <f t="shared" si="889"/>
        <v/>
      </c>
      <c r="KU63" s="61" t="str">
        <f t="shared" si="890"/>
        <v/>
      </c>
      <c r="KV63" s="61" t="str">
        <f t="shared" si="891"/>
        <v/>
      </c>
      <c r="KW63" s="61" t="str">
        <f t="shared" si="892"/>
        <v/>
      </c>
      <c r="KX63" s="62" t="str">
        <f t="shared" si="893"/>
        <v/>
      </c>
      <c r="KY63" s="84"/>
      <c r="KZ63" s="59" t="b">
        <f t="shared" si="894"/>
        <v>0</v>
      </c>
      <c r="LA63" s="60" t="str">
        <f t="shared" si="895"/>
        <v/>
      </c>
      <c r="LB63" s="201"/>
      <c r="LC63" s="61" t="str">
        <f t="shared" si="896"/>
        <v/>
      </c>
      <c r="LD63" s="61" t="str">
        <f t="shared" si="897"/>
        <v/>
      </c>
      <c r="LE63" s="61" t="str">
        <f t="shared" si="898"/>
        <v/>
      </c>
      <c r="LF63" s="61" t="str">
        <f t="shared" si="899"/>
        <v/>
      </c>
      <c r="LG63" s="148" t="str">
        <f t="shared" si="900"/>
        <v/>
      </c>
      <c r="LH63" s="87"/>
      <c r="LI63" s="185">
        <f t="shared" si="600"/>
        <v>0</v>
      </c>
      <c r="LJ63" s="87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</row>
    <row r="64" spans="1:381" s="1" customFormat="1" ht="15" x14ac:dyDescent="0.2">
      <c r="A64" s="35"/>
      <c r="B64" s="45">
        <v>59</v>
      </c>
      <c r="C64" s="47"/>
      <c r="D64" s="47"/>
      <c r="E64" s="50"/>
      <c r="F64" s="50"/>
      <c r="G64" s="49"/>
      <c r="H64" s="50" t="e">
        <f t="shared" si="604"/>
        <v>#N/A</v>
      </c>
      <c r="I64" s="186" t="str">
        <f t="shared" si="605"/>
        <v/>
      </c>
      <c r="J64" s="51"/>
      <c r="K64" s="120"/>
      <c r="L64" s="52" t="str">
        <f t="shared" si="607"/>
        <v/>
      </c>
      <c r="M64" s="53" t="str">
        <f t="shared" si="608"/>
        <v/>
      </c>
      <c r="N64" s="53" t="str">
        <f t="shared" si="609"/>
        <v/>
      </c>
      <c r="O64" s="53" t="str">
        <f t="shared" si="610"/>
        <v/>
      </c>
      <c r="P64" s="127" t="str">
        <f t="shared" si="611"/>
        <v/>
      </c>
      <c r="Q64" s="52" t="str">
        <f t="shared" si="612"/>
        <v/>
      </c>
      <c r="R64" s="53" t="str">
        <f t="shared" si="613"/>
        <v/>
      </c>
      <c r="S64" s="53" t="str">
        <f t="shared" si="614"/>
        <v/>
      </c>
      <c r="T64" s="53" t="str">
        <f t="shared" si="615"/>
        <v/>
      </c>
      <c r="U64" s="127" t="str">
        <f t="shared" si="616"/>
        <v/>
      </c>
      <c r="V64" s="52" t="str">
        <f t="shared" si="617"/>
        <v/>
      </c>
      <c r="W64" s="53" t="str">
        <f t="shared" si="618"/>
        <v/>
      </c>
      <c r="X64" s="53" t="str">
        <f t="shared" si="619"/>
        <v/>
      </c>
      <c r="Y64" s="53" t="str">
        <f t="shared" si="620"/>
        <v/>
      </c>
      <c r="Z64" s="127" t="str">
        <f t="shared" si="621"/>
        <v/>
      </c>
      <c r="AA64" s="52" t="str">
        <f t="shared" si="622"/>
        <v/>
      </c>
      <c r="AB64" s="53" t="str">
        <f t="shared" si="623"/>
        <v/>
      </c>
      <c r="AC64" s="53" t="str">
        <f t="shared" si="624"/>
        <v/>
      </c>
      <c r="AD64" s="53" t="str">
        <f t="shared" si="625"/>
        <v/>
      </c>
      <c r="AE64" s="127" t="str">
        <f t="shared" si="626"/>
        <v/>
      </c>
      <c r="AF64" s="52" t="str">
        <f t="shared" si="627"/>
        <v/>
      </c>
      <c r="AG64" s="53" t="str">
        <f t="shared" si="628"/>
        <v/>
      </c>
      <c r="AH64" s="53" t="str">
        <f t="shared" si="629"/>
        <v/>
      </c>
      <c r="AI64" s="53" t="str">
        <f t="shared" si="630"/>
        <v/>
      </c>
      <c r="AJ64" s="127" t="str">
        <f t="shared" si="631"/>
        <v/>
      </c>
      <c r="AK64" s="52" t="str">
        <f t="shared" si="632"/>
        <v/>
      </c>
      <c r="AL64" s="53" t="str">
        <f t="shared" si="633"/>
        <v/>
      </c>
      <c r="AM64" s="53" t="str">
        <f t="shared" si="634"/>
        <v/>
      </c>
      <c r="AN64" s="150" t="str">
        <f t="shared" si="635"/>
        <v/>
      </c>
      <c r="AO64" s="127" t="str">
        <f t="shared" si="636"/>
        <v/>
      </c>
      <c r="AP64" s="191" t="e">
        <f t="shared" ref="AP64:AP81" si="902">VLOOKUP($G64,Entries_C_Event,4,FALSE)</f>
        <v>#N/A</v>
      </c>
      <c r="AQ64" s="53" t="str">
        <f t="shared" si="638"/>
        <v/>
      </c>
      <c r="AR64" s="181" t="str">
        <f t="shared" si="639"/>
        <v/>
      </c>
      <c r="AS64" s="159">
        <f t="shared" si="640"/>
        <v>0</v>
      </c>
      <c r="AT64" s="127" t="str">
        <f t="shared" si="641"/>
        <v/>
      </c>
      <c r="AU64" s="130"/>
      <c r="AV64" s="55" t="str">
        <f t="shared" si="642"/>
        <v/>
      </c>
      <c r="AW64" s="53" t="str">
        <f t="shared" si="643"/>
        <v/>
      </c>
      <c r="AX64" s="53" t="str">
        <f t="shared" si="644"/>
        <v/>
      </c>
      <c r="AY64" s="53" t="str">
        <f t="shared" si="645"/>
        <v/>
      </c>
      <c r="AZ64" s="124" t="str">
        <f t="shared" si="646"/>
        <v/>
      </c>
      <c r="BA64" s="52" t="str">
        <f t="shared" si="647"/>
        <v/>
      </c>
      <c r="BB64" s="53" t="str">
        <f t="shared" si="648"/>
        <v/>
      </c>
      <c r="BC64" s="53" t="str">
        <f t="shared" si="649"/>
        <v/>
      </c>
      <c r="BD64" s="53" t="str">
        <f t="shared" si="650"/>
        <v/>
      </c>
      <c r="BE64" s="124" t="str">
        <f t="shared" si="651"/>
        <v/>
      </c>
      <c r="BF64" s="52" t="str">
        <f t="shared" si="652"/>
        <v/>
      </c>
      <c r="BG64" s="53" t="str">
        <f t="shared" si="653"/>
        <v/>
      </c>
      <c r="BH64" s="53" t="str">
        <f t="shared" si="654"/>
        <v/>
      </c>
      <c r="BI64" s="53" t="str">
        <f t="shared" si="655"/>
        <v/>
      </c>
      <c r="BJ64" s="54" t="str">
        <f t="shared" si="656"/>
        <v/>
      </c>
      <c r="BK64" s="52" t="str">
        <f t="shared" si="657"/>
        <v/>
      </c>
      <c r="BL64" s="53" t="str">
        <f t="shared" si="658"/>
        <v/>
      </c>
      <c r="BM64" s="53" t="str">
        <f t="shared" si="659"/>
        <v/>
      </c>
      <c r="BN64" s="53" t="str">
        <f t="shared" si="660"/>
        <v/>
      </c>
      <c r="BO64" s="54" t="str">
        <f t="shared" si="661"/>
        <v/>
      </c>
      <c r="BP64" s="52" t="str">
        <f t="shared" si="662"/>
        <v/>
      </c>
      <c r="BQ64" s="53" t="str">
        <f t="shared" si="663"/>
        <v/>
      </c>
      <c r="BR64" s="53" t="str">
        <f t="shared" si="664"/>
        <v/>
      </c>
      <c r="BS64" s="53" t="str">
        <f t="shared" si="665"/>
        <v/>
      </c>
      <c r="BT64" s="54" t="str">
        <f t="shared" si="666"/>
        <v/>
      </c>
      <c r="BU64" s="52" t="str">
        <f t="shared" si="667"/>
        <v/>
      </c>
      <c r="BV64" s="53" t="str">
        <f t="shared" si="668"/>
        <v/>
      </c>
      <c r="BW64" s="53" t="str">
        <f t="shared" si="669"/>
        <v/>
      </c>
      <c r="BX64" s="53" t="str">
        <f t="shared" si="670"/>
        <v/>
      </c>
      <c r="BY64" s="54" t="str">
        <f t="shared" si="671"/>
        <v/>
      </c>
      <c r="BZ64" s="165" t="e">
        <f t="shared" ref="BZ64:BZ72" si="903">VLOOKUP($G64,Entries_C_Event,5,FALSE)</f>
        <v>#N/A</v>
      </c>
      <c r="CA64" s="53" t="str">
        <f t="shared" si="672"/>
        <v/>
      </c>
      <c r="CB64" s="181" t="str">
        <f t="shared" si="673"/>
        <v/>
      </c>
      <c r="CC64" s="127">
        <f t="shared" si="674"/>
        <v>0</v>
      </c>
      <c r="CD64" s="127" t="str">
        <f t="shared" si="675"/>
        <v/>
      </c>
      <c r="CE64" s="130"/>
      <c r="CF64" s="55" t="str">
        <f t="shared" si="676"/>
        <v/>
      </c>
      <c r="CG64" s="53" t="str">
        <f t="shared" si="677"/>
        <v/>
      </c>
      <c r="CH64" s="53" t="str">
        <f t="shared" si="678"/>
        <v/>
      </c>
      <c r="CI64" s="53" t="str">
        <f t="shared" si="679"/>
        <v/>
      </c>
      <c r="CJ64" s="124" t="str">
        <f t="shared" si="680"/>
        <v/>
      </c>
      <c r="CK64" s="52" t="str">
        <f t="shared" si="681"/>
        <v/>
      </c>
      <c r="CL64" s="53" t="str">
        <f t="shared" si="682"/>
        <v/>
      </c>
      <c r="CM64" s="53" t="str">
        <f t="shared" si="683"/>
        <v/>
      </c>
      <c r="CN64" s="53" t="str">
        <f t="shared" si="684"/>
        <v/>
      </c>
      <c r="CO64" s="124" t="str">
        <f t="shared" si="685"/>
        <v/>
      </c>
      <c r="CP64" s="52" t="str">
        <f t="shared" si="686"/>
        <v/>
      </c>
      <c r="CQ64" s="53" t="str">
        <f t="shared" si="687"/>
        <v/>
      </c>
      <c r="CR64" s="53" t="str">
        <f t="shared" si="688"/>
        <v/>
      </c>
      <c r="CS64" s="53" t="str">
        <f t="shared" si="689"/>
        <v/>
      </c>
      <c r="CT64" s="54" t="str">
        <f t="shared" si="690"/>
        <v/>
      </c>
      <c r="CU64" s="52" t="str">
        <f t="shared" si="691"/>
        <v/>
      </c>
      <c r="CV64" s="53" t="str">
        <f t="shared" si="692"/>
        <v/>
      </c>
      <c r="CW64" s="53" t="str">
        <f t="shared" si="693"/>
        <v/>
      </c>
      <c r="CX64" s="53" t="str">
        <f t="shared" ref="CX64:CX83" si="904">IF(CV64&lt;&gt;"",IF($G64="3",IF(AND(CV64&lt;=20,CE64&gt;=CU166),HLOOKUP(CV64,Points_Table_Modified,IF(DJ64&gt;=6,8,DJ64+2),FALSE),0),IF(AND(CV64&lt;=10,$CE64&gt;=CU166),HLOOKUP(CV64,Points_Table,IF(DJ64&gt;=6,8,DJ64+2),FALSE),0)),"")</f>
        <v/>
      </c>
      <c r="CY64" s="54" t="str">
        <f t="shared" si="695"/>
        <v/>
      </c>
      <c r="CZ64" s="52" t="str">
        <f t="shared" si="696"/>
        <v/>
      </c>
      <c r="DA64" s="53" t="str">
        <f t="shared" si="697"/>
        <v/>
      </c>
      <c r="DB64" s="53" t="str">
        <f t="shared" si="698"/>
        <v/>
      </c>
      <c r="DC64" s="53" t="str">
        <f t="shared" si="699"/>
        <v/>
      </c>
      <c r="DD64" s="54" t="str">
        <f t="shared" si="700"/>
        <v/>
      </c>
      <c r="DE64" s="52" t="str">
        <f t="shared" si="701"/>
        <v/>
      </c>
      <c r="DF64" s="53" t="str">
        <f t="shared" si="702"/>
        <v/>
      </c>
      <c r="DG64" s="53" t="str">
        <f t="shared" si="703"/>
        <v/>
      </c>
      <c r="DH64" s="53" t="str">
        <f>IF(DF64&lt;&gt;"",IF($G64="3",IF(AND(DF64&lt;=20,$AU64&gt;=$DE$120),HLOOKUP(DF64,Points_Table_Modified,IF($DJ64&gt;=6,8,$DJ64+2),FALSE),0),IF(AND(DF64&lt;=10,$AU64&gt;=$DE$120),HLOOKUP(DF64,Points_Table,IF($DJ64&gt;=6,8,$DJ64+2),FALSE),0)),"")</f>
        <v/>
      </c>
      <c r="DI64" s="54" t="str">
        <f t="shared" si="705"/>
        <v/>
      </c>
      <c r="DJ64" s="165" t="e">
        <f t="shared" si="706"/>
        <v>#N/A</v>
      </c>
      <c r="DK64" s="53" t="str">
        <f t="shared" si="707"/>
        <v/>
      </c>
      <c r="DL64" s="181" t="str">
        <f t="shared" si="708"/>
        <v/>
      </c>
      <c r="DM64" s="159">
        <f t="shared" si="709"/>
        <v>0</v>
      </c>
      <c r="DN64" s="127" t="str">
        <f t="shared" si="710"/>
        <v/>
      </c>
      <c r="DO64" s="130"/>
      <c r="DP64" s="55" t="str">
        <f t="shared" si="711"/>
        <v/>
      </c>
      <c r="DQ64" s="53" t="str">
        <f t="shared" si="712"/>
        <v/>
      </c>
      <c r="DR64" s="53" t="str">
        <f t="shared" si="713"/>
        <v/>
      </c>
      <c r="DS64" s="53" t="str">
        <f t="shared" si="714"/>
        <v/>
      </c>
      <c r="DT64" s="124" t="str">
        <f t="shared" si="715"/>
        <v/>
      </c>
      <c r="DU64" s="52" t="str">
        <f t="shared" si="716"/>
        <v/>
      </c>
      <c r="DV64" s="53" t="str">
        <f t="shared" si="717"/>
        <v/>
      </c>
      <c r="DW64" s="53" t="str">
        <f t="shared" si="718"/>
        <v/>
      </c>
      <c r="DX64" s="53" t="str">
        <f t="shared" si="719"/>
        <v/>
      </c>
      <c r="DY64" s="124" t="str">
        <f t="shared" si="720"/>
        <v/>
      </c>
      <c r="DZ64" s="52" t="str">
        <f t="shared" si="721"/>
        <v/>
      </c>
      <c r="EA64" s="53" t="str">
        <f t="shared" si="722"/>
        <v/>
      </c>
      <c r="EB64" s="53" t="str">
        <f t="shared" si="723"/>
        <v/>
      </c>
      <c r="EC64" s="53" t="str">
        <f t="shared" si="724"/>
        <v/>
      </c>
      <c r="ED64" s="57" t="str">
        <f t="shared" si="725"/>
        <v/>
      </c>
      <c r="EE64" s="52" t="str">
        <f t="shared" si="726"/>
        <v/>
      </c>
      <c r="EF64" s="53" t="str">
        <f t="shared" si="727"/>
        <v/>
      </c>
      <c r="EG64" s="53" t="str">
        <f t="shared" si="728"/>
        <v/>
      </c>
      <c r="EH64" s="53" t="str">
        <f t="shared" si="729"/>
        <v/>
      </c>
      <c r="EI64" s="57" t="str">
        <f t="shared" si="730"/>
        <v/>
      </c>
      <c r="EJ64" s="52" t="str">
        <f t="shared" si="731"/>
        <v/>
      </c>
      <c r="EK64" s="53" t="str">
        <f t="shared" si="732"/>
        <v/>
      </c>
      <c r="EL64" s="53" t="str">
        <f t="shared" si="733"/>
        <v/>
      </c>
      <c r="EM64" s="53" t="str">
        <f t="shared" si="734"/>
        <v/>
      </c>
      <c r="EN64" s="57" t="str">
        <f t="shared" si="735"/>
        <v/>
      </c>
      <c r="EO64" s="52" t="str">
        <f t="shared" si="736"/>
        <v/>
      </c>
      <c r="EP64" s="53" t="str">
        <f t="shared" si="737"/>
        <v/>
      </c>
      <c r="EQ64" s="53" t="str">
        <f t="shared" si="738"/>
        <v/>
      </c>
      <c r="ER64" s="53" t="str">
        <f t="shared" si="739"/>
        <v/>
      </c>
      <c r="ES64" s="54" t="str">
        <f t="shared" si="740"/>
        <v/>
      </c>
      <c r="ET64" s="165" t="e">
        <f t="shared" si="741"/>
        <v>#N/A</v>
      </c>
      <c r="EU64" s="53" t="str">
        <f t="shared" si="742"/>
        <v/>
      </c>
      <c r="EV64" s="181" t="str">
        <f t="shared" si="743"/>
        <v/>
      </c>
      <c r="EW64" s="159">
        <f t="shared" si="744"/>
        <v>0</v>
      </c>
      <c r="EX64" s="127" t="str">
        <f t="shared" si="745"/>
        <v/>
      </c>
      <c r="EY64" s="130"/>
      <c r="EZ64" s="55" t="str">
        <f t="shared" si="746"/>
        <v/>
      </c>
      <c r="FA64" s="53" t="str">
        <f t="shared" si="747"/>
        <v/>
      </c>
      <c r="FB64" s="53" t="str">
        <f t="shared" si="748"/>
        <v/>
      </c>
      <c r="FC64" s="53" t="str">
        <f t="shared" si="749"/>
        <v/>
      </c>
      <c r="FD64" s="124" t="str">
        <f t="shared" si="750"/>
        <v/>
      </c>
      <c r="FE64" s="52" t="str">
        <f t="shared" si="751"/>
        <v/>
      </c>
      <c r="FF64" s="53" t="str">
        <f t="shared" si="752"/>
        <v/>
      </c>
      <c r="FG64" s="53" t="str">
        <f t="shared" si="753"/>
        <v/>
      </c>
      <c r="FH64" s="53" t="str">
        <f t="shared" si="754"/>
        <v/>
      </c>
      <c r="FI64" s="124" t="str">
        <f t="shared" si="755"/>
        <v/>
      </c>
      <c r="FJ64" s="52" t="str">
        <f t="shared" si="756"/>
        <v/>
      </c>
      <c r="FK64" s="53" t="str">
        <f t="shared" si="757"/>
        <v/>
      </c>
      <c r="FL64" s="53" t="str">
        <f t="shared" si="758"/>
        <v/>
      </c>
      <c r="FM64" s="53" t="str">
        <f t="shared" ref="FM64:FM83" si="905">IF(FK64&lt;&gt;"",IF($G64="3",IF(AND(FK64&lt;=20,EY64&gt;=$FJ$120),HLOOKUP(FK64,Points_Table_Modified,IF(GD64&gt;=6,8,GD120),FALSE),0),IF(AND(FK64&lt;=10,EY64&gt;=$FJ$120),HLOOKUP(FK64,Points_Table,IF(GD64&gt;=6,8,GD64+2),FALSE),0)),"")</f>
        <v/>
      </c>
      <c r="FN64" s="57" t="str">
        <f t="shared" si="760"/>
        <v/>
      </c>
      <c r="FO64" s="52" t="str">
        <f t="shared" si="761"/>
        <v/>
      </c>
      <c r="FP64" s="53" t="str">
        <f t="shared" si="762"/>
        <v/>
      </c>
      <c r="FQ64" s="53" t="str">
        <f t="shared" si="763"/>
        <v/>
      </c>
      <c r="FR64" s="53" t="str">
        <f t="shared" si="764"/>
        <v/>
      </c>
      <c r="FS64" s="57" t="str">
        <f t="shared" si="765"/>
        <v/>
      </c>
      <c r="FT64" s="52" t="str">
        <f t="shared" si="766"/>
        <v/>
      </c>
      <c r="FU64" s="53" t="str">
        <f t="shared" si="767"/>
        <v/>
      </c>
      <c r="FV64" s="53" t="str">
        <f t="shared" si="768"/>
        <v/>
      </c>
      <c r="FW64" s="53" t="str">
        <f t="shared" si="769"/>
        <v/>
      </c>
      <c r="FX64" s="57" t="str">
        <f t="shared" si="770"/>
        <v/>
      </c>
      <c r="FY64" s="52" t="str">
        <f t="shared" si="771"/>
        <v/>
      </c>
      <c r="FZ64" s="53" t="str">
        <f t="shared" si="772"/>
        <v/>
      </c>
      <c r="GA64" s="53" t="str">
        <f t="shared" si="773"/>
        <v/>
      </c>
      <c r="GB64" s="53" t="str">
        <f t="shared" si="774"/>
        <v/>
      </c>
      <c r="GC64" s="57" t="str">
        <f t="shared" si="775"/>
        <v/>
      </c>
      <c r="GD64" s="165" t="e">
        <f t="shared" si="776"/>
        <v>#N/A</v>
      </c>
      <c r="GE64" s="53" t="str">
        <f t="shared" si="777"/>
        <v/>
      </c>
      <c r="GF64" s="181" t="str">
        <f t="shared" si="778"/>
        <v/>
      </c>
      <c r="GG64" s="159">
        <f t="shared" si="779"/>
        <v>0</v>
      </c>
      <c r="GH64" s="127" t="str">
        <f t="shared" si="780"/>
        <v/>
      </c>
      <c r="GI64" s="130"/>
      <c r="GJ64" s="55" t="str">
        <f t="shared" si="781"/>
        <v/>
      </c>
      <c r="GK64" s="53" t="str">
        <f t="shared" si="782"/>
        <v/>
      </c>
      <c r="GL64" s="53" t="str">
        <f t="shared" si="783"/>
        <v/>
      </c>
      <c r="GM64" s="53" t="str">
        <f t="shared" si="784"/>
        <v/>
      </c>
      <c r="GN64" s="124" t="str">
        <f t="shared" si="785"/>
        <v/>
      </c>
      <c r="GO64" s="52" t="str">
        <f t="shared" si="786"/>
        <v/>
      </c>
      <c r="GP64" s="53" t="str">
        <f t="shared" si="787"/>
        <v/>
      </c>
      <c r="GQ64" s="53" t="str">
        <f t="shared" si="788"/>
        <v/>
      </c>
      <c r="GR64" s="53" t="str">
        <f t="shared" si="789"/>
        <v/>
      </c>
      <c r="GS64" s="124" t="str">
        <f t="shared" si="790"/>
        <v/>
      </c>
      <c r="GT64" s="52" t="str">
        <f t="shared" si="791"/>
        <v/>
      </c>
      <c r="GU64" s="53" t="str">
        <f t="shared" si="792"/>
        <v/>
      </c>
      <c r="GV64" s="53" t="str">
        <f t="shared" si="793"/>
        <v/>
      </c>
      <c r="GW64" s="53" t="str">
        <f t="shared" ref="GW64:GW83" si="906">IF(GU64&lt;&gt;"",IF($G64="3",IF(AND(GU64&lt;=20,GI64&gt;=$GT$120),HLOOKUP(GU64,Points_Table_Modified,IF(HN64&gt;=6,8,HN120),FALSE),0),IF(AND(GU64&lt;=10,GI64&gt;=$GT$120),HLOOKUP(GU64,Points_Table,IF(HN64&gt;=6,8,HN64+2),FALSE),0)),"")</f>
        <v/>
      </c>
      <c r="GX64" s="54" t="str">
        <f t="shared" si="795"/>
        <v/>
      </c>
      <c r="GY64" s="52" t="str">
        <f t="shared" si="796"/>
        <v/>
      </c>
      <c r="GZ64" s="53" t="str">
        <f t="shared" si="797"/>
        <v/>
      </c>
      <c r="HA64" s="53" t="str">
        <f t="shared" si="798"/>
        <v/>
      </c>
      <c r="HB64" s="53" t="str">
        <f t="shared" si="799"/>
        <v/>
      </c>
      <c r="HC64" s="54" t="str">
        <f t="shared" si="800"/>
        <v/>
      </c>
      <c r="HD64" s="52" t="str">
        <f t="shared" si="801"/>
        <v/>
      </c>
      <c r="HE64" s="53" t="str">
        <f t="shared" si="802"/>
        <v/>
      </c>
      <c r="HF64" s="53" t="str">
        <f t="shared" si="803"/>
        <v/>
      </c>
      <c r="HG64" s="53" t="str">
        <f t="shared" si="804"/>
        <v/>
      </c>
      <c r="HH64" s="54" t="str">
        <f t="shared" si="805"/>
        <v/>
      </c>
      <c r="HI64" s="52" t="str">
        <f t="shared" si="806"/>
        <v/>
      </c>
      <c r="HJ64" s="53" t="str">
        <f t="shared" si="807"/>
        <v/>
      </c>
      <c r="HK64" s="53" t="str">
        <f t="shared" si="808"/>
        <v/>
      </c>
      <c r="HL64" s="53" t="str">
        <f t="shared" si="809"/>
        <v/>
      </c>
      <c r="HM64" s="54" t="str">
        <f t="shared" si="810"/>
        <v/>
      </c>
      <c r="HN64" s="165" t="e">
        <f t="shared" si="811"/>
        <v>#N/A</v>
      </c>
      <c r="HO64" s="53" t="str">
        <f t="shared" si="812"/>
        <v/>
      </c>
      <c r="HP64" s="181" t="str">
        <f t="shared" si="813"/>
        <v/>
      </c>
      <c r="HQ64" s="159">
        <f t="shared" si="814"/>
        <v>0</v>
      </c>
      <c r="HR64" s="127" t="str">
        <f t="shared" si="815"/>
        <v/>
      </c>
      <c r="HS64" s="130"/>
      <c r="HT64" s="55" t="str">
        <f t="shared" si="816"/>
        <v/>
      </c>
      <c r="HU64" s="53" t="str">
        <f t="shared" si="817"/>
        <v/>
      </c>
      <c r="HV64" s="53" t="str">
        <f t="shared" si="818"/>
        <v/>
      </c>
      <c r="HW64" s="53" t="str">
        <f t="shared" si="819"/>
        <v/>
      </c>
      <c r="HX64" s="124" t="str">
        <f t="shared" si="820"/>
        <v/>
      </c>
      <c r="HY64" s="52" t="str">
        <f t="shared" si="821"/>
        <v/>
      </c>
      <c r="HZ64" s="53" t="str">
        <f t="shared" si="822"/>
        <v/>
      </c>
      <c r="IA64" s="53" t="str">
        <f t="shared" si="823"/>
        <v/>
      </c>
      <c r="IB64" s="53" t="str">
        <f t="shared" si="824"/>
        <v/>
      </c>
      <c r="IC64" s="124" t="str">
        <f t="shared" si="825"/>
        <v/>
      </c>
      <c r="ID64" s="52" t="str">
        <f t="shared" si="826"/>
        <v/>
      </c>
      <c r="IE64" s="53" t="str">
        <f t="shared" si="827"/>
        <v/>
      </c>
      <c r="IF64" s="53" t="str">
        <f t="shared" si="828"/>
        <v/>
      </c>
      <c r="IG64" s="53" t="str">
        <f t="shared" si="829"/>
        <v/>
      </c>
      <c r="IH64" s="54" t="str">
        <f t="shared" si="830"/>
        <v/>
      </c>
      <c r="II64" s="52" t="str">
        <f t="shared" si="831"/>
        <v/>
      </c>
      <c r="IJ64" s="53" t="str">
        <f t="shared" si="832"/>
        <v/>
      </c>
      <c r="IK64" s="53" t="str">
        <f t="shared" si="833"/>
        <v/>
      </c>
      <c r="IL64" s="53" t="str">
        <f t="shared" si="834"/>
        <v/>
      </c>
      <c r="IM64" s="54" t="str">
        <f t="shared" si="835"/>
        <v/>
      </c>
      <c r="IN64" s="52" t="str">
        <f t="shared" si="836"/>
        <v/>
      </c>
      <c r="IO64" s="53" t="str">
        <f t="shared" si="837"/>
        <v/>
      </c>
      <c r="IP64" s="53" t="str">
        <f t="shared" si="838"/>
        <v/>
      </c>
      <c r="IQ64" s="53" t="str">
        <f t="shared" si="839"/>
        <v/>
      </c>
      <c r="IR64" s="54" t="str">
        <f t="shared" si="840"/>
        <v/>
      </c>
      <c r="IS64" s="52" t="str">
        <f t="shared" si="841"/>
        <v/>
      </c>
      <c r="IT64" s="53" t="str">
        <f t="shared" si="842"/>
        <v/>
      </c>
      <c r="IU64" s="53" t="str">
        <f>IF($G64="6",IF(IF(IT64&lt;&gt;"",IF(MAX(COUNTIF($IT$6:$IT$117,$IT$6:$IT$117))&gt;1,"x",""),"")&lt;&gt;"",IT64+1,""),IF(IS64=0,"",IF(IF(IT64&lt;&gt;"",IF(MAX(COUNTIF(IT$6:$IT$117,$IT$6:$IT$117))&gt;1,"x",""),"")&lt;&gt;"",IT64+1,"")))</f>
        <v/>
      </c>
      <c r="IV64" s="53" t="str">
        <f t="shared" si="843"/>
        <v/>
      </c>
      <c r="IW64" s="54" t="str">
        <f t="shared" si="844"/>
        <v/>
      </c>
      <c r="IX64" s="165" t="e">
        <f t="shared" si="845"/>
        <v>#N/A</v>
      </c>
      <c r="IY64" s="53" t="str">
        <f t="shared" si="846"/>
        <v/>
      </c>
      <c r="IZ64" s="181" t="str">
        <f t="shared" si="847"/>
        <v/>
      </c>
      <c r="JA64" s="159">
        <f t="shared" si="848"/>
        <v>0</v>
      </c>
      <c r="JB64" s="127" t="str">
        <f t="shared" si="849"/>
        <v/>
      </c>
      <c r="JC64" s="130"/>
      <c r="JD64" s="55" t="str">
        <f t="shared" si="850"/>
        <v/>
      </c>
      <c r="JE64" s="53" t="str">
        <f t="shared" si="851"/>
        <v/>
      </c>
      <c r="JF64" s="53" t="str">
        <f t="shared" si="852"/>
        <v/>
      </c>
      <c r="JG64" s="53" t="str">
        <f t="shared" si="853"/>
        <v/>
      </c>
      <c r="JH64" s="124" t="str">
        <f t="shared" si="854"/>
        <v/>
      </c>
      <c r="JI64" s="52" t="str">
        <f t="shared" si="855"/>
        <v/>
      </c>
      <c r="JJ64" s="53" t="str">
        <f t="shared" si="856"/>
        <v/>
      </c>
      <c r="JK64" s="53" t="str">
        <f t="shared" si="857"/>
        <v/>
      </c>
      <c r="JL64" s="53" t="str">
        <f t="shared" si="858"/>
        <v/>
      </c>
      <c r="JM64" s="124" t="str">
        <f t="shared" si="859"/>
        <v/>
      </c>
      <c r="JN64" s="52" t="str">
        <f t="shared" si="860"/>
        <v/>
      </c>
      <c r="JO64" s="53" t="str">
        <f t="shared" si="861"/>
        <v/>
      </c>
      <c r="JP64" s="53" t="str">
        <f t="shared" si="862"/>
        <v/>
      </c>
      <c r="JQ64" s="53" t="str">
        <f>IF(JO64&lt;&gt;"",IF($G64="3",IF(AND(JO64&lt;=20,HS64&gt;=$JN$120),HLOOKUP(JO64,Points_Table_Modified,IF(KH64&gt;=6,8,KH120),FALSE),0),IF(AND(JO64&lt;=10,HS64&gt;=$JN$120),HLOOKUP(JO64,Points_Table,IF(KH64&gt;=6,8,KH64+2),FALSE),0)),"")</f>
        <v/>
      </c>
      <c r="JR64" s="54" t="str">
        <f t="shared" si="863"/>
        <v/>
      </c>
      <c r="JS64" s="52" t="str">
        <f t="shared" si="864"/>
        <v/>
      </c>
      <c r="JT64" s="53" t="str">
        <f t="shared" si="865"/>
        <v/>
      </c>
      <c r="JU64" s="53" t="str">
        <f t="shared" si="866"/>
        <v/>
      </c>
      <c r="JV64" s="53" t="str">
        <f t="shared" si="867"/>
        <v/>
      </c>
      <c r="JW64" s="54" t="str">
        <f t="shared" si="868"/>
        <v/>
      </c>
      <c r="JX64" s="52" t="str">
        <f t="shared" si="869"/>
        <v/>
      </c>
      <c r="JY64" s="53" t="str">
        <f t="shared" si="870"/>
        <v/>
      </c>
      <c r="JZ64" s="53" t="str">
        <f t="shared" si="871"/>
        <v/>
      </c>
      <c r="KA64" s="53" t="str">
        <f t="shared" si="872"/>
        <v/>
      </c>
      <c r="KB64" s="54" t="str">
        <f t="shared" si="873"/>
        <v/>
      </c>
      <c r="KC64" s="52" t="str">
        <f t="shared" si="874"/>
        <v/>
      </c>
      <c r="KD64" s="53" t="str">
        <f t="shared" si="875"/>
        <v/>
      </c>
      <c r="KE64" s="53" t="str">
        <f t="shared" si="876"/>
        <v/>
      </c>
      <c r="KF64" s="53" t="str">
        <f t="shared" si="877"/>
        <v/>
      </c>
      <c r="KG64" s="54" t="str">
        <f t="shared" si="878"/>
        <v/>
      </c>
      <c r="KH64" s="165" t="e">
        <f t="shared" si="879"/>
        <v>#N/A</v>
      </c>
      <c r="KI64" s="53" t="str">
        <f t="shared" si="880"/>
        <v/>
      </c>
      <c r="KJ64" s="181" t="str">
        <f t="shared" si="881"/>
        <v/>
      </c>
      <c r="KK64" s="159">
        <f t="shared" si="882"/>
        <v>0</v>
      </c>
      <c r="KL64" s="332" t="str">
        <f t="shared" si="883"/>
        <v/>
      </c>
      <c r="KM64" s="86"/>
      <c r="KN64" s="60">
        <f t="shared" si="884"/>
        <v>0</v>
      </c>
      <c r="KO64" s="60">
        <f t="shared" si="885"/>
        <v>0</v>
      </c>
      <c r="KP64" s="201"/>
      <c r="KQ64" s="61">
        <f t="shared" si="886"/>
        <v>0</v>
      </c>
      <c r="KR64" s="61" t="str">
        <f t="shared" si="887"/>
        <v/>
      </c>
      <c r="KS64" s="61" t="str">
        <f t="shared" si="888"/>
        <v/>
      </c>
      <c r="KT64" s="61" t="str">
        <f t="shared" si="889"/>
        <v/>
      </c>
      <c r="KU64" s="61" t="str">
        <f t="shared" si="890"/>
        <v/>
      </c>
      <c r="KV64" s="61" t="str">
        <f t="shared" si="891"/>
        <v/>
      </c>
      <c r="KW64" s="61" t="str">
        <f t="shared" si="892"/>
        <v/>
      </c>
      <c r="KX64" s="62" t="str">
        <f t="shared" si="893"/>
        <v/>
      </c>
      <c r="KY64" s="84"/>
      <c r="KZ64" s="59" t="b">
        <f t="shared" si="894"/>
        <v>0</v>
      </c>
      <c r="LA64" s="60" t="str">
        <f t="shared" si="895"/>
        <v/>
      </c>
      <c r="LB64" s="201"/>
      <c r="LC64" s="61" t="str">
        <f t="shared" si="896"/>
        <v/>
      </c>
      <c r="LD64" s="61" t="str">
        <f t="shared" si="897"/>
        <v/>
      </c>
      <c r="LE64" s="61" t="str">
        <f t="shared" si="898"/>
        <v/>
      </c>
      <c r="LF64" s="61" t="str">
        <f t="shared" si="899"/>
        <v/>
      </c>
      <c r="LG64" s="148" t="str">
        <f t="shared" si="900"/>
        <v/>
      </c>
      <c r="LH64" s="87"/>
      <c r="LI64" s="185">
        <f t="shared" si="600"/>
        <v>0</v>
      </c>
      <c r="LJ64" s="87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</row>
    <row r="65" spans="1:381" s="1" customFormat="1" ht="15" x14ac:dyDescent="0.2">
      <c r="A65" s="35"/>
      <c r="B65" s="45">
        <v>60</v>
      </c>
      <c r="C65" s="63"/>
      <c r="D65" s="47"/>
      <c r="E65" s="217"/>
      <c r="F65" s="161"/>
      <c r="G65" s="49"/>
      <c r="H65" s="50" t="e">
        <f t="shared" si="604"/>
        <v>#N/A</v>
      </c>
      <c r="I65" s="186" t="str">
        <f t="shared" si="605"/>
        <v/>
      </c>
      <c r="J65" s="51" t="str">
        <f>IF(OR(G65="1",G65="2",G65="5"),"x","")</f>
        <v/>
      </c>
      <c r="K65" s="119"/>
      <c r="L65" s="52" t="str">
        <f t="shared" si="607"/>
        <v/>
      </c>
      <c r="M65" s="53" t="str">
        <f t="shared" si="608"/>
        <v/>
      </c>
      <c r="N65" s="53" t="str">
        <f t="shared" si="609"/>
        <v/>
      </c>
      <c r="O65" s="53" t="str">
        <f t="shared" si="610"/>
        <v/>
      </c>
      <c r="P65" s="127" t="str">
        <f t="shared" si="611"/>
        <v/>
      </c>
      <c r="Q65" s="52" t="str">
        <f t="shared" si="612"/>
        <v/>
      </c>
      <c r="R65" s="53" t="str">
        <f t="shared" si="613"/>
        <v/>
      </c>
      <c r="S65" s="53" t="str">
        <f t="shared" si="614"/>
        <v/>
      </c>
      <c r="T65" s="53" t="str">
        <f t="shared" si="615"/>
        <v/>
      </c>
      <c r="U65" s="127" t="str">
        <f t="shared" si="616"/>
        <v/>
      </c>
      <c r="V65" s="52" t="str">
        <f t="shared" si="617"/>
        <v/>
      </c>
      <c r="W65" s="53" t="str">
        <f t="shared" si="618"/>
        <v/>
      </c>
      <c r="X65" s="53" t="str">
        <f t="shared" si="619"/>
        <v/>
      </c>
      <c r="Y65" s="53" t="str">
        <f t="shared" si="620"/>
        <v/>
      </c>
      <c r="Z65" s="127" t="str">
        <f t="shared" si="621"/>
        <v/>
      </c>
      <c r="AA65" s="52" t="str">
        <f t="shared" si="622"/>
        <v/>
      </c>
      <c r="AB65" s="53" t="str">
        <f t="shared" si="623"/>
        <v/>
      </c>
      <c r="AC65" s="53" t="str">
        <f t="shared" si="624"/>
        <v/>
      </c>
      <c r="AD65" s="53" t="str">
        <f t="shared" si="625"/>
        <v/>
      </c>
      <c r="AE65" s="127" t="str">
        <f t="shared" si="626"/>
        <v/>
      </c>
      <c r="AF65" s="52" t="str">
        <f t="shared" si="627"/>
        <v/>
      </c>
      <c r="AG65" s="53" t="str">
        <f t="shared" si="628"/>
        <v/>
      </c>
      <c r="AH65" s="53" t="str">
        <f t="shared" si="629"/>
        <v/>
      </c>
      <c r="AI65" s="53" t="str">
        <f t="shared" si="630"/>
        <v/>
      </c>
      <c r="AJ65" s="127" t="str">
        <f t="shared" si="631"/>
        <v/>
      </c>
      <c r="AK65" s="52" t="str">
        <f t="shared" si="632"/>
        <v/>
      </c>
      <c r="AL65" s="53" t="str">
        <f t="shared" si="633"/>
        <v/>
      </c>
      <c r="AM65" s="53" t="str">
        <f t="shared" si="634"/>
        <v/>
      </c>
      <c r="AN65" s="150" t="str">
        <f t="shared" si="635"/>
        <v/>
      </c>
      <c r="AO65" s="127" t="str">
        <f t="shared" si="636"/>
        <v/>
      </c>
      <c r="AP65" s="191" t="e">
        <f t="shared" si="902"/>
        <v>#N/A</v>
      </c>
      <c r="AQ65" s="53" t="str">
        <f t="shared" si="638"/>
        <v/>
      </c>
      <c r="AR65" s="181" t="str">
        <f t="shared" si="639"/>
        <v/>
      </c>
      <c r="AS65" s="159">
        <f t="shared" si="640"/>
        <v>0</v>
      </c>
      <c r="AT65" s="127" t="str">
        <f t="shared" si="641"/>
        <v/>
      </c>
      <c r="AU65" s="130"/>
      <c r="AV65" s="55" t="str">
        <f t="shared" si="642"/>
        <v/>
      </c>
      <c r="AW65" s="53" t="str">
        <f t="shared" si="643"/>
        <v/>
      </c>
      <c r="AX65" s="53" t="str">
        <f t="shared" si="644"/>
        <v/>
      </c>
      <c r="AY65" s="53" t="str">
        <f t="shared" si="645"/>
        <v/>
      </c>
      <c r="AZ65" s="124" t="str">
        <f t="shared" si="646"/>
        <v/>
      </c>
      <c r="BA65" s="52" t="str">
        <f t="shared" si="647"/>
        <v/>
      </c>
      <c r="BB65" s="53" t="str">
        <f t="shared" si="648"/>
        <v/>
      </c>
      <c r="BC65" s="53" t="str">
        <f t="shared" si="649"/>
        <v/>
      </c>
      <c r="BD65" s="53" t="str">
        <f t="shared" si="650"/>
        <v/>
      </c>
      <c r="BE65" s="124" t="str">
        <f t="shared" si="651"/>
        <v/>
      </c>
      <c r="BF65" s="52" t="str">
        <f t="shared" si="652"/>
        <v/>
      </c>
      <c r="BG65" s="53" t="str">
        <f t="shared" si="653"/>
        <v/>
      </c>
      <c r="BH65" s="53" t="str">
        <f t="shared" si="654"/>
        <v/>
      </c>
      <c r="BI65" s="53" t="str">
        <f t="shared" si="655"/>
        <v/>
      </c>
      <c r="BJ65" s="54" t="str">
        <f t="shared" si="656"/>
        <v/>
      </c>
      <c r="BK65" s="52" t="str">
        <f t="shared" si="657"/>
        <v/>
      </c>
      <c r="BL65" s="53" t="str">
        <f t="shared" si="658"/>
        <v/>
      </c>
      <c r="BM65" s="53" t="str">
        <f t="shared" si="659"/>
        <v/>
      </c>
      <c r="BN65" s="53" t="str">
        <f t="shared" si="660"/>
        <v/>
      </c>
      <c r="BO65" s="54" t="str">
        <f t="shared" si="661"/>
        <v/>
      </c>
      <c r="BP65" s="52" t="str">
        <f t="shared" si="662"/>
        <v/>
      </c>
      <c r="BQ65" s="53" t="str">
        <f t="shared" si="663"/>
        <v/>
      </c>
      <c r="BR65" s="53" t="str">
        <f t="shared" si="664"/>
        <v/>
      </c>
      <c r="BS65" s="53" t="str">
        <f t="shared" si="665"/>
        <v/>
      </c>
      <c r="BT65" s="54" t="str">
        <f t="shared" si="666"/>
        <v/>
      </c>
      <c r="BU65" s="52" t="str">
        <f t="shared" si="667"/>
        <v/>
      </c>
      <c r="BV65" s="53" t="str">
        <f t="shared" si="668"/>
        <v/>
      </c>
      <c r="BW65" s="53" t="str">
        <f t="shared" si="669"/>
        <v/>
      </c>
      <c r="BX65" s="53" t="str">
        <f t="shared" si="670"/>
        <v/>
      </c>
      <c r="BY65" s="54" t="str">
        <f t="shared" si="671"/>
        <v/>
      </c>
      <c r="BZ65" s="165" t="e">
        <f t="shared" si="903"/>
        <v>#N/A</v>
      </c>
      <c r="CA65" s="53" t="str">
        <f t="shared" si="672"/>
        <v/>
      </c>
      <c r="CB65" s="181" t="str">
        <f t="shared" si="673"/>
        <v/>
      </c>
      <c r="CC65" s="127">
        <f t="shared" si="674"/>
        <v>0</v>
      </c>
      <c r="CD65" s="127" t="str">
        <f t="shared" si="675"/>
        <v/>
      </c>
      <c r="CE65" s="130"/>
      <c r="CF65" s="55" t="str">
        <f>IF(AND(CE65&lt;&gt;"",$G65="1"),CE65,"")</f>
        <v/>
      </c>
      <c r="CG65" s="53" t="str">
        <f>IF(AND(CE65&lt;&gt;"",$G65="1"),_xlfn.RANK.EQ(CE65,CF65:CF164),"")</f>
        <v/>
      </c>
      <c r="CH65" s="53" t="str">
        <f>IF($G65="6",IF(IF(CG65&lt;&gt;"",IF(MAX(COUNTIF(CG65:CG164,CG65:CG164))&gt;1,"x",""),"")&lt;&gt;"",CG65+1,""),IF(CF65=0,"",IF(IF(CG65&lt;&gt;"",IF(MAX(COUNTIF(CG65:CG164,CG65:CG164))&gt;1,"x",""),"")&lt;&gt;"",CG65+1,"")))</f>
        <v/>
      </c>
      <c r="CI65" s="53" t="str">
        <f>IF(CG65&lt;&gt;"",IF($G65="3",IF(AND(CG65&lt;=20,CE65&gt;=CF167),HLOOKUP(CG65,Points_Table_Modified,IF(DJ65&gt;=6,8,DJ65+2),FALSE),0),IF(AND(CG65&lt;=10,CE65&gt;=CF167),HLOOKUP(CG65,Points_Table,IF(DJ65&gt;=6,8,DJ65+2),FALSE),0)),"")</f>
        <v/>
      </c>
      <c r="CJ65" s="124" t="str">
        <f t="shared" si="680"/>
        <v/>
      </c>
      <c r="CK65" s="52" t="str">
        <f>IF(AND(CE65&lt;&gt;"",$G65="2"),CE65,"")</f>
        <v/>
      </c>
      <c r="CL65" s="53" t="str">
        <f>IF(AND(CE65&lt;&gt;"",$G65="2"),_xlfn.RANK.EQ(CE65,CK65:CK164),"")</f>
        <v/>
      </c>
      <c r="CM65" s="53" t="str">
        <f>IF($G65="6",IF(IF(CL65&lt;&gt;"",IF(MAX(COUNTIF(CL65:CL164,CL65:CL164))&gt;1,"x",""),"")&lt;&gt;"",CL65+1,""),IF(CK65=0,"",IF(IF(CL65&lt;&gt;"",IF(MAX(COUNTIF(CL65:CL164,CL65:CL164))&gt;1,"x",""),"")&lt;&gt;"",CL65+1,"")))</f>
        <v/>
      </c>
      <c r="CN65" s="53" t="str">
        <f>IF(CL65&lt;&gt;"",IF($G65="3",IF(AND(CL65&lt;=20,CE65&gt;=CK167),HLOOKUP(CL65,Points_Table_Modified,IF(DJ65&gt;=6,8,DJ65+2),FALSE),0),IF(AND(CL65&lt;=10,CE65&gt;=CK167),HLOOKUP(CL65,Points_Table,IF(DJ65&gt;=6,8,DJ65+2),FALSE),0)),"")</f>
        <v/>
      </c>
      <c r="CO65" s="124" t="str">
        <f t="shared" si="685"/>
        <v/>
      </c>
      <c r="CP65" s="52" t="str">
        <f>IF(AND(CE65&lt;&gt;"",$G65="3"),CE65,"")</f>
        <v/>
      </c>
      <c r="CQ65" s="53" t="str">
        <f>IF(AND(CE65&lt;&gt;"",$G65="3"),_xlfn.RANK.EQ(CE65,CP65:CP164),"")</f>
        <v/>
      </c>
      <c r="CR65" s="53" t="str">
        <f>IF($G65="6",IF(IF(CQ65&lt;&gt;"",IF(MAX(COUNTIF(CQ65:CQ164,CQ65:CQ164))&gt;1,"x",""),"")&lt;&gt;"",CQ65+1,""),IF(CP65=0,"",IF(IF(CQ65&lt;&gt;"",IF(MAX(COUNTIF(CQ65:CQ164,CQ65:CQ164))&gt;1,"x",""),"")&lt;&gt;"",CQ65+1,"")))</f>
        <v/>
      </c>
      <c r="CS65" s="53" t="str">
        <f t="shared" si="689"/>
        <v/>
      </c>
      <c r="CT65" s="54" t="str">
        <f t="shared" si="690"/>
        <v/>
      </c>
      <c r="CU65" s="52" t="str">
        <f>IF(AND(CE65&lt;&gt;"",$G65="4"),CE65,"")</f>
        <v/>
      </c>
      <c r="CV65" s="53" t="str">
        <f>IF(AND(CE65&lt;&gt;"",$G65="4"),_xlfn.RANK.EQ(CE65,CU65:CU164),"")</f>
        <v/>
      </c>
      <c r="CW65" s="53" t="str">
        <f>IF($G65="6",IF(IF(CV65&lt;&gt;"",IF(MAX(COUNTIF(CV65:CV164,CV65:CV164))&gt;1,"x",""),"")&lt;&gt;"",CV65+1,""),IF(CU65=0,"",IF(IF(CV65&lt;&gt;"",IF(MAX(COUNTIF(CV65:CV164,CV65:CV164))&gt;1,"x",""),"")&lt;&gt;"",CV65+1,"")))</f>
        <v/>
      </c>
      <c r="CX65" s="53" t="str">
        <f t="shared" si="904"/>
        <v/>
      </c>
      <c r="CY65" s="54" t="str">
        <f t="shared" si="695"/>
        <v/>
      </c>
      <c r="CZ65" s="52" t="str">
        <f>IF(AND(CE65&lt;&gt;"",$G65="5"),CE65,"")</f>
        <v/>
      </c>
      <c r="DA65" s="53" t="str">
        <f>IF(AND(CE65&lt;&gt;"",$G65="5"),_xlfn.RANK.EQ(CE65,CZ65:CZ164),"")</f>
        <v/>
      </c>
      <c r="DB65" s="53" t="str">
        <f>IF($G65="6",IF(IF(DA65&lt;&gt;"",IF(MAX(COUNTIF(DA65:DA164,DA65:DA164))&gt;1,"x",""),"")&lt;&gt;"",DA65+1,""),IF(CZ65=0,"",IF(IF(DA65&lt;&gt;"",IF(MAX(COUNTIF(DA65:DA164,DA65:DA164))&gt;1,"x",""),"")&lt;&gt;"",DA65+1,"")))</f>
        <v/>
      </c>
      <c r="DC65" s="53" t="str">
        <f t="shared" si="699"/>
        <v/>
      </c>
      <c r="DD65" s="54" t="str">
        <f t="shared" si="700"/>
        <v/>
      </c>
      <c r="DE65" s="52" t="str">
        <f>IF(AND(CE65&lt;&gt;"",$G65="6"),CE65,"")</f>
        <v/>
      </c>
      <c r="DF65" s="53" t="str">
        <f>IF(AND(CE65&lt;&gt;"",$G65="6"),_xlfn.RANK.EQ(CE65,DE65:DE164),"")</f>
        <v/>
      </c>
      <c r="DG65" s="53" t="str">
        <f>IF($G65="6",IF(IF(DF65&lt;&gt;"",IF(MAX(COUNTIF(DF65:DF164,DF65:DF164))&gt;1,"x",""),"")&lt;&gt;"",DF65+1,""),IF(DE65=0,"",IF(IF(DF65&lt;&gt;"",IF(MAX(COUNTIF(DF65:DF164,DF65:DF164))&gt;1,"x",""),"")&lt;&gt;"",DF65+1,"")))</f>
        <v/>
      </c>
      <c r="DH65" s="53" t="str">
        <f>IF(DF65&lt;&gt;"",IF($G65="3",IF(AND(DF65&lt;=20,AU65&gt;=DE167),HLOOKUP(DF65,Points_Table_Modified,IF(DJ65&gt;=6,8,DJ65+2),FALSE),0),IF(AND(DF65&lt;=10,AU65&gt;=DE167),HLOOKUP(DF65,Points_Table,IF(DJ65&gt;=6,8,DJ65+2),FALSE),0)),"")</f>
        <v/>
      </c>
      <c r="DI65" s="54" t="str">
        <f t="shared" si="705"/>
        <v/>
      </c>
      <c r="DJ65" s="165" t="e">
        <f t="shared" si="706"/>
        <v>#N/A</v>
      </c>
      <c r="DK65" s="53" t="str">
        <f t="shared" si="707"/>
        <v/>
      </c>
      <c r="DL65" s="181" t="str">
        <f t="shared" si="708"/>
        <v/>
      </c>
      <c r="DM65" s="159">
        <f t="shared" si="709"/>
        <v>0</v>
      </c>
      <c r="DN65" s="127" t="str">
        <f t="shared" si="710"/>
        <v/>
      </c>
      <c r="DO65" s="130"/>
      <c r="DP65" s="55" t="str">
        <f t="shared" si="711"/>
        <v/>
      </c>
      <c r="DQ65" s="53" t="str">
        <f t="shared" si="712"/>
        <v/>
      </c>
      <c r="DR65" s="53" t="str">
        <f t="shared" si="713"/>
        <v/>
      </c>
      <c r="DS65" s="53" t="str">
        <f t="shared" si="714"/>
        <v/>
      </c>
      <c r="DT65" s="124" t="str">
        <f t="shared" si="715"/>
        <v/>
      </c>
      <c r="DU65" s="52" t="str">
        <f t="shared" si="716"/>
        <v/>
      </c>
      <c r="DV65" s="53" t="str">
        <f t="shared" si="717"/>
        <v/>
      </c>
      <c r="DW65" s="53" t="str">
        <f t="shared" si="718"/>
        <v/>
      </c>
      <c r="DX65" s="53" t="str">
        <f t="shared" si="719"/>
        <v/>
      </c>
      <c r="DY65" s="124" t="str">
        <f t="shared" si="720"/>
        <v/>
      </c>
      <c r="DZ65" s="52" t="str">
        <f t="shared" si="721"/>
        <v/>
      </c>
      <c r="EA65" s="53" t="str">
        <f t="shared" si="722"/>
        <v/>
      </c>
      <c r="EB65" s="53" t="str">
        <f t="shared" si="723"/>
        <v/>
      </c>
      <c r="EC65" s="53" t="str">
        <f t="shared" si="724"/>
        <v/>
      </c>
      <c r="ED65" s="57" t="str">
        <f t="shared" si="725"/>
        <v/>
      </c>
      <c r="EE65" s="52" t="str">
        <f t="shared" si="726"/>
        <v/>
      </c>
      <c r="EF65" s="53" t="str">
        <f t="shared" si="727"/>
        <v/>
      </c>
      <c r="EG65" s="53" t="str">
        <f t="shared" si="728"/>
        <v/>
      </c>
      <c r="EH65" s="53" t="str">
        <f t="shared" si="729"/>
        <v/>
      </c>
      <c r="EI65" s="57" t="str">
        <f t="shared" si="730"/>
        <v/>
      </c>
      <c r="EJ65" s="52" t="str">
        <f t="shared" si="731"/>
        <v/>
      </c>
      <c r="EK65" s="53" t="str">
        <f t="shared" si="732"/>
        <v/>
      </c>
      <c r="EL65" s="53" t="str">
        <f t="shared" si="733"/>
        <v/>
      </c>
      <c r="EM65" s="53" t="str">
        <f t="shared" si="734"/>
        <v/>
      </c>
      <c r="EN65" s="57" t="str">
        <f t="shared" si="735"/>
        <v/>
      </c>
      <c r="EO65" s="52" t="str">
        <f t="shared" si="736"/>
        <v/>
      </c>
      <c r="EP65" s="53" t="str">
        <f t="shared" si="737"/>
        <v/>
      </c>
      <c r="EQ65" s="53" t="str">
        <f t="shared" si="738"/>
        <v/>
      </c>
      <c r="ER65" s="53" t="str">
        <f t="shared" si="739"/>
        <v/>
      </c>
      <c r="ES65" s="54" t="str">
        <f t="shared" si="740"/>
        <v/>
      </c>
      <c r="ET65" s="165" t="e">
        <f t="shared" si="741"/>
        <v>#N/A</v>
      </c>
      <c r="EU65" s="53" t="str">
        <f t="shared" si="742"/>
        <v/>
      </c>
      <c r="EV65" s="181" t="str">
        <f t="shared" si="743"/>
        <v/>
      </c>
      <c r="EW65" s="159">
        <f t="shared" si="744"/>
        <v>0</v>
      </c>
      <c r="EX65" s="127" t="str">
        <f t="shared" si="745"/>
        <v/>
      </c>
      <c r="EY65" s="130"/>
      <c r="EZ65" s="55" t="str">
        <f t="shared" si="746"/>
        <v/>
      </c>
      <c r="FA65" s="53" t="str">
        <f t="shared" si="747"/>
        <v/>
      </c>
      <c r="FB65" s="53" t="str">
        <f t="shared" si="748"/>
        <v/>
      </c>
      <c r="FC65" s="53" t="str">
        <f t="shared" si="749"/>
        <v/>
      </c>
      <c r="FD65" s="124" t="str">
        <f t="shared" si="750"/>
        <v/>
      </c>
      <c r="FE65" s="52" t="str">
        <f t="shared" si="751"/>
        <v/>
      </c>
      <c r="FF65" s="53" t="str">
        <f t="shared" si="752"/>
        <v/>
      </c>
      <c r="FG65" s="53" t="str">
        <f t="shared" si="753"/>
        <v/>
      </c>
      <c r="FH65" s="53" t="str">
        <f t="shared" si="754"/>
        <v/>
      </c>
      <c r="FI65" s="124" t="str">
        <f t="shared" si="755"/>
        <v/>
      </c>
      <c r="FJ65" s="52" t="str">
        <f t="shared" si="756"/>
        <v/>
      </c>
      <c r="FK65" s="53" t="str">
        <f t="shared" si="757"/>
        <v/>
      </c>
      <c r="FL65" s="53" t="str">
        <f t="shared" si="758"/>
        <v/>
      </c>
      <c r="FM65" s="53" t="str">
        <f t="shared" si="905"/>
        <v/>
      </c>
      <c r="FN65" s="57" t="str">
        <f t="shared" si="760"/>
        <v/>
      </c>
      <c r="FO65" s="52" t="str">
        <f t="shared" si="761"/>
        <v/>
      </c>
      <c r="FP65" s="53" t="str">
        <f t="shared" si="762"/>
        <v/>
      </c>
      <c r="FQ65" s="53" t="str">
        <f t="shared" si="763"/>
        <v/>
      </c>
      <c r="FR65" s="53" t="str">
        <f t="shared" si="764"/>
        <v/>
      </c>
      <c r="FS65" s="57" t="str">
        <f t="shared" si="765"/>
        <v/>
      </c>
      <c r="FT65" s="52" t="str">
        <f t="shared" si="766"/>
        <v/>
      </c>
      <c r="FU65" s="53" t="str">
        <f t="shared" si="767"/>
        <v/>
      </c>
      <c r="FV65" s="53" t="str">
        <f t="shared" si="768"/>
        <v/>
      </c>
      <c r="FW65" s="53" t="str">
        <f t="shared" si="769"/>
        <v/>
      </c>
      <c r="FX65" s="57" t="str">
        <f t="shared" si="770"/>
        <v/>
      </c>
      <c r="FY65" s="52" t="str">
        <f t="shared" si="771"/>
        <v/>
      </c>
      <c r="FZ65" s="53" t="str">
        <f t="shared" si="772"/>
        <v/>
      </c>
      <c r="GA65" s="53" t="str">
        <f t="shared" si="773"/>
        <v/>
      </c>
      <c r="GB65" s="53" t="str">
        <f t="shared" si="774"/>
        <v/>
      </c>
      <c r="GC65" s="57" t="str">
        <f t="shared" si="775"/>
        <v/>
      </c>
      <c r="GD65" s="165" t="e">
        <f t="shared" si="776"/>
        <v>#N/A</v>
      </c>
      <c r="GE65" s="53" t="str">
        <f t="shared" si="777"/>
        <v/>
      </c>
      <c r="GF65" s="181" t="str">
        <f t="shared" si="778"/>
        <v/>
      </c>
      <c r="GG65" s="159">
        <f t="shared" si="779"/>
        <v>0</v>
      </c>
      <c r="GH65" s="127" t="str">
        <f t="shared" si="780"/>
        <v/>
      </c>
      <c r="GI65" s="130"/>
      <c r="GJ65" s="55" t="str">
        <f t="shared" si="781"/>
        <v/>
      </c>
      <c r="GK65" s="53" t="str">
        <f t="shared" si="782"/>
        <v/>
      </c>
      <c r="GL65" s="53" t="str">
        <f t="shared" si="783"/>
        <v/>
      </c>
      <c r="GM65" s="53" t="str">
        <f t="shared" si="784"/>
        <v/>
      </c>
      <c r="GN65" s="124" t="str">
        <f t="shared" si="785"/>
        <v/>
      </c>
      <c r="GO65" s="52" t="str">
        <f t="shared" si="786"/>
        <v/>
      </c>
      <c r="GP65" s="53" t="str">
        <f t="shared" si="787"/>
        <v/>
      </c>
      <c r="GQ65" s="53" t="str">
        <f t="shared" si="788"/>
        <v/>
      </c>
      <c r="GR65" s="53" t="str">
        <f t="shared" si="789"/>
        <v/>
      </c>
      <c r="GS65" s="124" t="str">
        <f t="shared" si="790"/>
        <v/>
      </c>
      <c r="GT65" s="52" t="str">
        <f t="shared" si="791"/>
        <v/>
      </c>
      <c r="GU65" s="53" t="str">
        <f t="shared" si="792"/>
        <v/>
      </c>
      <c r="GV65" s="53" t="str">
        <f t="shared" si="793"/>
        <v/>
      </c>
      <c r="GW65" s="53" t="str">
        <f t="shared" si="906"/>
        <v/>
      </c>
      <c r="GX65" s="54" t="str">
        <f t="shared" si="795"/>
        <v/>
      </c>
      <c r="GY65" s="52" t="str">
        <f t="shared" si="796"/>
        <v/>
      </c>
      <c r="GZ65" s="53" t="str">
        <f t="shared" si="797"/>
        <v/>
      </c>
      <c r="HA65" s="53" t="str">
        <f t="shared" si="798"/>
        <v/>
      </c>
      <c r="HB65" s="53" t="str">
        <f>IF(GZ65&lt;&gt;"",IF($G65="3",IF(AND(GZ65&lt;=20,GI65&gt;=$GY$120),HLOOKUP(GZ65,Points_Table_Modified,IF(HN65&gt;=6,8,HN65+2),FALSE),0),IF(AND(GZ65&lt;=10,$GI65&gt;=$GY$120),HLOOKUP(GZ65,Points_Table,IF(HN65&gt;=6,8,HN65+2),FALSE),0)),"")</f>
        <v/>
      </c>
      <c r="HC65" s="54" t="str">
        <f t="shared" si="800"/>
        <v/>
      </c>
      <c r="HD65" s="52" t="str">
        <f t="shared" si="801"/>
        <v/>
      </c>
      <c r="HE65" s="53" t="str">
        <f t="shared" si="802"/>
        <v/>
      </c>
      <c r="HF65" s="53" t="str">
        <f t="shared" si="803"/>
        <v/>
      </c>
      <c r="HG65" s="53" t="str">
        <f t="shared" si="804"/>
        <v/>
      </c>
      <c r="HH65" s="54" t="str">
        <f t="shared" si="805"/>
        <v/>
      </c>
      <c r="HI65" s="52" t="str">
        <f t="shared" si="806"/>
        <v/>
      </c>
      <c r="HJ65" s="53" t="str">
        <f t="shared" si="807"/>
        <v/>
      </c>
      <c r="HK65" s="53" t="str">
        <f t="shared" si="808"/>
        <v/>
      </c>
      <c r="HL65" s="53" t="str">
        <f>IF(HJ65&lt;&gt;"",IF($G65="3",IF(AND(HJ65&lt;=20,GI65&gt;=$HI$120),HLOOKUP(HJ65,Points_Table_Modified,IF(HN65&gt;=6,8,HN65+2),FALSE),0),IF(AND(HJ65&lt;=10,GI65&gt;=$HI$120),HLOOKUP(HJ65,Points_Table,IF(HN65&gt;=6,8,HN65+2),FALSE),0)),"")</f>
        <v/>
      </c>
      <c r="HM65" s="54" t="str">
        <f t="shared" si="810"/>
        <v/>
      </c>
      <c r="HN65" s="165" t="e">
        <f t="shared" si="811"/>
        <v>#N/A</v>
      </c>
      <c r="HO65" s="53" t="str">
        <f t="shared" si="812"/>
        <v/>
      </c>
      <c r="HP65" s="181" t="str">
        <f t="shared" si="813"/>
        <v/>
      </c>
      <c r="HQ65" s="159">
        <f t="shared" si="814"/>
        <v>0</v>
      </c>
      <c r="HR65" s="127" t="str">
        <f t="shared" si="815"/>
        <v/>
      </c>
      <c r="HS65" s="130"/>
      <c r="HT65" s="55" t="str">
        <f t="shared" si="816"/>
        <v/>
      </c>
      <c r="HU65" s="53" t="str">
        <f t="shared" si="817"/>
        <v/>
      </c>
      <c r="HV65" s="53" t="str">
        <f t="shared" si="818"/>
        <v/>
      </c>
      <c r="HW65" s="53" t="str">
        <f t="shared" si="819"/>
        <v/>
      </c>
      <c r="HX65" s="124" t="str">
        <f t="shared" si="820"/>
        <v/>
      </c>
      <c r="HY65" s="52" t="str">
        <f t="shared" si="821"/>
        <v/>
      </c>
      <c r="HZ65" s="53" t="str">
        <f t="shared" si="822"/>
        <v/>
      </c>
      <c r="IA65" s="53" t="str">
        <f t="shared" si="823"/>
        <v/>
      </c>
      <c r="IB65" s="53" t="str">
        <f t="shared" si="824"/>
        <v/>
      </c>
      <c r="IC65" s="124" t="str">
        <f t="shared" si="825"/>
        <v/>
      </c>
      <c r="ID65" s="52" t="str">
        <f t="shared" si="826"/>
        <v/>
      </c>
      <c r="IE65" s="53" t="str">
        <f t="shared" si="827"/>
        <v/>
      </c>
      <c r="IF65" s="53" t="str">
        <f t="shared" si="828"/>
        <v/>
      </c>
      <c r="IG65" s="53" t="str">
        <f t="shared" si="829"/>
        <v/>
      </c>
      <c r="IH65" s="54" t="str">
        <f t="shared" si="830"/>
        <v/>
      </c>
      <c r="II65" s="52" t="str">
        <f t="shared" si="831"/>
        <v/>
      </c>
      <c r="IJ65" s="53" t="str">
        <f t="shared" si="832"/>
        <v/>
      </c>
      <c r="IK65" s="53" t="str">
        <f t="shared" si="833"/>
        <v/>
      </c>
      <c r="IL65" s="53" t="str">
        <f t="shared" si="834"/>
        <v/>
      </c>
      <c r="IM65" s="54" t="str">
        <f t="shared" si="835"/>
        <v/>
      </c>
      <c r="IN65" s="52" t="str">
        <f t="shared" si="836"/>
        <v/>
      </c>
      <c r="IO65" s="53" t="str">
        <f t="shared" si="837"/>
        <v/>
      </c>
      <c r="IP65" s="53" t="str">
        <f t="shared" si="838"/>
        <v/>
      </c>
      <c r="IQ65" s="53" t="str">
        <f t="shared" si="839"/>
        <v/>
      </c>
      <c r="IR65" s="54" t="str">
        <f t="shared" si="840"/>
        <v/>
      </c>
      <c r="IS65" s="52" t="str">
        <f t="shared" si="841"/>
        <v/>
      </c>
      <c r="IT65" s="53" t="str">
        <f t="shared" si="842"/>
        <v/>
      </c>
      <c r="IU65" s="53" t="str">
        <f>IF($G65="6",IF(IF(IT65&lt;&gt;"",IF(MAX(COUNTIF($IT$6:$IT$117,$IT$6:$IT$117))&gt;1,"x",""),"")&lt;&gt;"",IT65+1,""),IF(IS65=0,"",IF(IF(IT65&lt;&gt;"",IF(MAX(COUNTIF(IT$6:$IT$117,$IT$6:$IT$117))&gt;1,"x",""),"")&lt;&gt;"",IT65+1,"")))</f>
        <v/>
      </c>
      <c r="IV65" s="53" t="str">
        <f>IF(IT65&lt;&gt;"",IF($G65="3",IF(AND(IT65&lt;=20,HS65&gt;=$IS$120),HLOOKUP(IT65,Points_Table_Modified,IF(IX65&gt;=6,8,IX65+2),FALSE),0),IF(AND(IT65&lt;=10,HS65&gt;=$IS$120),HLOOKUP(IT65,Points_Table,IF(IX65&gt;=6,8,IX65+2),FALSE),0)),"")</f>
        <v/>
      </c>
      <c r="IW65" s="54" t="str">
        <f t="shared" si="844"/>
        <v/>
      </c>
      <c r="IX65" s="165" t="e">
        <f t="shared" si="845"/>
        <v>#N/A</v>
      </c>
      <c r="IY65" s="53" t="str">
        <f t="shared" si="846"/>
        <v/>
      </c>
      <c r="IZ65" s="181" t="str">
        <f t="shared" si="847"/>
        <v/>
      </c>
      <c r="JA65" s="159">
        <f t="shared" si="848"/>
        <v>0</v>
      </c>
      <c r="JB65" s="127" t="str">
        <f t="shared" si="849"/>
        <v/>
      </c>
      <c r="JC65" s="130"/>
      <c r="JD65" s="55" t="str">
        <f t="shared" si="850"/>
        <v/>
      </c>
      <c r="JE65" s="53" t="str">
        <f t="shared" si="851"/>
        <v/>
      </c>
      <c r="JF65" s="53" t="str">
        <f t="shared" si="852"/>
        <v/>
      </c>
      <c r="JG65" s="53" t="str">
        <f t="shared" si="853"/>
        <v/>
      </c>
      <c r="JH65" s="124" t="str">
        <f t="shared" si="854"/>
        <v/>
      </c>
      <c r="JI65" s="52" t="str">
        <f t="shared" si="855"/>
        <v/>
      </c>
      <c r="JJ65" s="53" t="str">
        <f t="shared" si="856"/>
        <v/>
      </c>
      <c r="JK65" s="53" t="str">
        <f t="shared" si="857"/>
        <v/>
      </c>
      <c r="JL65" s="53" t="str">
        <f t="shared" si="858"/>
        <v/>
      </c>
      <c r="JM65" s="124" t="str">
        <f t="shared" si="859"/>
        <v/>
      </c>
      <c r="JN65" s="52" t="str">
        <f t="shared" si="860"/>
        <v/>
      </c>
      <c r="JO65" s="53" t="str">
        <f t="shared" si="861"/>
        <v/>
      </c>
      <c r="JP65" s="53" t="str">
        <f t="shared" si="862"/>
        <v/>
      </c>
      <c r="JQ65" s="53" t="str">
        <f>IF(JO65&lt;&gt;"",IF($G65="3",IF(AND(JO65&lt;=20,JC65&gt;=$JN$120),HLOOKUP(JO65,Points_Table_Modified,IF(KH65&gt;=6,8,KH121),FALSE),0),IF(AND(JO65&lt;=10,JC65&gt;=$JN$120),HLOOKUP(JO65,Points_Table,IF(KH65&gt;=6,8,KH65+2),FALSE),0)),"")</f>
        <v/>
      </c>
      <c r="JR65" s="54" t="str">
        <f t="shared" si="863"/>
        <v/>
      </c>
      <c r="JS65" s="52" t="str">
        <f t="shared" si="864"/>
        <v/>
      </c>
      <c r="JT65" s="53" t="str">
        <f t="shared" si="865"/>
        <v/>
      </c>
      <c r="JU65" s="53" t="str">
        <f t="shared" si="866"/>
        <v/>
      </c>
      <c r="JV65" s="53" t="str">
        <f t="shared" si="867"/>
        <v/>
      </c>
      <c r="JW65" s="54" t="str">
        <f t="shared" si="868"/>
        <v/>
      </c>
      <c r="JX65" s="52" t="str">
        <f t="shared" si="869"/>
        <v/>
      </c>
      <c r="JY65" s="53" t="str">
        <f t="shared" si="870"/>
        <v/>
      </c>
      <c r="JZ65" s="53" t="str">
        <f t="shared" si="871"/>
        <v/>
      </c>
      <c r="KA65" s="53" t="str">
        <f t="shared" si="872"/>
        <v/>
      </c>
      <c r="KB65" s="54" t="str">
        <f t="shared" si="873"/>
        <v/>
      </c>
      <c r="KC65" s="52" t="str">
        <f t="shared" si="874"/>
        <v/>
      </c>
      <c r="KD65" s="53" t="str">
        <f t="shared" si="875"/>
        <v/>
      </c>
      <c r="KE65" s="53" t="str">
        <f t="shared" si="876"/>
        <v/>
      </c>
      <c r="KF65" s="53" t="str">
        <f>IF(KD65&lt;&gt;"",IF($G65="3",IF(AND(KD65&lt;=20,JC65&gt;=$KC$120),HLOOKUP(KD65,Points_Table_Modified,IF(KH65&gt;=6,8,KH65+2),FALSE),0),IF(AND(KD65&lt;=10,JC65&gt;=$KC$120),HLOOKUP(KD65,Points_Table,IF(KH65&gt;=6,8,KH65+2),FALSE),0)),"")</f>
        <v/>
      </c>
      <c r="KG65" s="54" t="str">
        <f t="shared" si="878"/>
        <v/>
      </c>
      <c r="KH65" s="165" t="e">
        <f t="shared" si="879"/>
        <v>#N/A</v>
      </c>
      <c r="KI65" s="53" t="str">
        <f t="shared" si="880"/>
        <v/>
      </c>
      <c r="KJ65" s="181" t="str">
        <f t="shared" si="881"/>
        <v/>
      </c>
      <c r="KK65" s="159">
        <f t="shared" si="882"/>
        <v>0</v>
      </c>
      <c r="KL65" s="332" t="str">
        <f t="shared" si="883"/>
        <v/>
      </c>
      <c r="KM65" s="86"/>
      <c r="KN65" s="60">
        <f t="shared" si="884"/>
        <v>0</v>
      </c>
      <c r="KO65" s="60">
        <f t="shared" si="885"/>
        <v>0</v>
      </c>
      <c r="KP65" s="201"/>
      <c r="KQ65" s="61">
        <f t="shared" si="886"/>
        <v>0</v>
      </c>
      <c r="KR65" s="61" t="str">
        <f t="shared" si="887"/>
        <v/>
      </c>
      <c r="KS65" s="61" t="str">
        <f t="shared" si="888"/>
        <v/>
      </c>
      <c r="KT65" s="61" t="str">
        <f t="shared" si="889"/>
        <v/>
      </c>
      <c r="KU65" s="61" t="str">
        <f t="shared" si="890"/>
        <v/>
      </c>
      <c r="KV65" s="61" t="str">
        <f t="shared" si="891"/>
        <v/>
      </c>
      <c r="KW65" s="61" t="str">
        <f t="shared" si="892"/>
        <v/>
      </c>
      <c r="KX65" s="62" t="str">
        <f t="shared" si="893"/>
        <v/>
      </c>
      <c r="KY65" s="84"/>
      <c r="KZ65" s="59" t="b">
        <f t="shared" si="894"/>
        <v>0</v>
      </c>
      <c r="LA65" s="60" t="str">
        <f t="shared" si="895"/>
        <v/>
      </c>
      <c r="LB65" s="201"/>
      <c r="LC65" s="61" t="str">
        <f t="shared" si="896"/>
        <v/>
      </c>
      <c r="LD65" s="61" t="str">
        <f t="shared" si="897"/>
        <v/>
      </c>
      <c r="LE65" s="61" t="str">
        <f t="shared" si="898"/>
        <v/>
      </c>
      <c r="LF65" s="61" t="str">
        <f t="shared" si="899"/>
        <v/>
      </c>
      <c r="LG65" s="148" t="str">
        <f t="shared" si="900"/>
        <v/>
      </c>
      <c r="LH65" s="87"/>
      <c r="LI65" s="185">
        <f t="shared" si="600"/>
        <v>0</v>
      </c>
      <c r="LJ65" s="87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</row>
    <row r="66" spans="1:381" s="1" customFormat="1" ht="15" x14ac:dyDescent="0.2">
      <c r="A66" s="35"/>
      <c r="B66" s="45">
        <v>61</v>
      </c>
      <c r="C66" s="63"/>
      <c r="D66" s="47"/>
      <c r="E66" s="161"/>
      <c r="F66" s="161"/>
      <c r="G66" s="49"/>
      <c r="H66" s="50" t="e">
        <f t="shared" si="604"/>
        <v>#N/A</v>
      </c>
      <c r="I66" s="186" t="str">
        <f t="shared" si="605"/>
        <v/>
      </c>
      <c r="J66" s="51" t="str">
        <f>IF(OR(G66="1",G66="2",G66="5"),"x","")</f>
        <v/>
      </c>
      <c r="K66" s="119"/>
      <c r="L66" s="52" t="str">
        <f t="shared" si="607"/>
        <v/>
      </c>
      <c r="M66" s="53" t="str">
        <f t="shared" si="608"/>
        <v/>
      </c>
      <c r="N66" s="53" t="str">
        <f t="shared" si="609"/>
        <v/>
      </c>
      <c r="O66" s="53" t="str">
        <f t="shared" si="610"/>
        <v/>
      </c>
      <c r="P66" s="127" t="str">
        <f t="shared" si="611"/>
        <v/>
      </c>
      <c r="Q66" s="52" t="str">
        <f t="shared" si="612"/>
        <v/>
      </c>
      <c r="R66" s="53" t="str">
        <f t="shared" si="613"/>
        <v/>
      </c>
      <c r="S66" s="53" t="str">
        <f t="shared" si="614"/>
        <v/>
      </c>
      <c r="T66" s="53" t="str">
        <f t="shared" si="615"/>
        <v/>
      </c>
      <c r="U66" s="127" t="str">
        <f t="shared" si="616"/>
        <v/>
      </c>
      <c r="V66" s="52" t="str">
        <f t="shared" si="617"/>
        <v/>
      </c>
      <c r="W66" s="53" t="str">
        <f t="shared" si="618"/>
        <v/>
      </c>
      <c r="X66" s="53" t="str">
        <f t="shared" si="619"/>
        <v/>
      </c>
      <c r="Y66" s="53" t="str">
        <f t="shared" si="620"/>
        <v/>
      </c>
      <c r="Z66" s="127" t="str">
        <f t="shared" si="621"/>
        <v/>
      </c>
      <c r="AA66" s="52" t="str">
        <f t="shared" si="622"/>
        <v/>
      </c>
      <c r="AB66" s="53" t="str">
        <f t="shared" si="623"/>
        <v/>
      </c>
      <c r="AC66" s="53" t="str">
        <f t="shared" si="624"/>
        <v/>
      </c>
      <c r="AD66" s="53" t="str">
        <f t="shared" si="625"/>
        <v/>
      </c>
      <c r="AE66" s="127" t="str">
        <f t="shared" si="626"/>
        <v/>
      </c>
      <c r="AF66" s="52" t="str">
        <f t="shared" si="627"/>
        <v/>
      </c>
      <c r="AG66" s="53" t="str">
        <f t="shared" si="628"/>
        <v/>
      </c>
      <c r="AH66" s="53" t="str">
        <f t="shared" si="629"/>
        <v/>
      </c>
      <c r="AI66" s="53" t="str">
        <f t="shared" si="630"/>
        <v/>
      </c>
      <c r="AJ66" s="127" t="str">
        <f t="shared" si="631"/>
        <v/>
      </c>
      <c r="AK66" s="52" t="str">
        <f t="shared" si="632"/>
        <v/>
      </c>
      <c r="AL66" s="53" t="str">
        <f t="shared" si="633"/>
        <v/>
      </c>
      <c r="AM66" s="53" t="str">
        <f t="shared" si="634"/>
        <v/>
      </c>
      <c r="AN66" s="150" t="str">
        <f t="shared" si="635"/>
        <v/>
      </c>
      <c r="AO66" s="127" t="str">
        <f t="shared" si="636"/>
        <v/>
      </c>
      <c r="AP66" s="191" t="e">
        <f t="shared" si="902"/>
        <v>#N/A</v>
      </c>
      <c r="AQ66" s="53" t="str">
        <f t="shared" si="638"/>
        <v/>
      </c>
      <c r="AR66" s="181" t="str">
        <f t="shared" si="639"/>
        <v/>
      </c>
      <c r="AS66" s="159">
        <f t="shared" si="640"/>
        <v>0</v>
      </c>
      <c r="AT66" s="127" t="str">
        <f t="shared" si="641"/>
        <v/>
      </c>
      <c r="AU66" s="130"/>
      <c r="AV66" s="55" t="str">
        <f t="shared" si="642"/>
        <v/>
      </c>
      <c r="AW66" s="53" t="str">
        <f t="shared" si="643"/>
        <v/>
      </c>
      <c r="AX66" s="53" t="str">
        <f t="shared" si="644"/>
        <v/>
      </c>
      <c r="AY66" s="53" t="str">
        <f t="shared" si="645"/>
        <v/>
      </c>
      <c r="AZ66" s="124" t="str">
        <f t="shared" si="646"/>
        <v/>
      </c>
      <c r="BA66" s="52" t="str">
        <f t="shared" si="647"/>
        <v/>
      </c>
      <c r="BB66" s="53" t="str">
        <f t="shared" si="648"/>
        <v/>
      </c>
      <c r="BC66" s="53" t="str">
        <f t="shared" si="649"/>
        <v/>
      </c>
      <c r="BD66" s="53" t="str">
        <f t="shared" si="650"/>
        <v/>
      </c>
      <c r="BE66" s="124" t="str">
        <f t="shared" si="651"/>
        <v/>
      </c>
      <c r="BF66" s="52" t="str">
        <f t="shared" si="652"/>
        <v/>
      </c>
      <c r="BG66" s="53" t="str">
        <f t="shared" si="653"/>
        <v/>
      </c>
      <c r="BH66" s="53" t="str">
        <f t="shared" si="654"/>
        <v/>
      </c>
      <c r="BI66" s="53" t="str">
        <f t="shared" si="655"/>
        <v/>
      </c>
      <c r="BJ66" s="54" t="str">
        <f t="shared" si="656"/>
        <v/>
      </c>
      <c r="BK66" s="52" t="str">
        <f t="shared" si="657"/>
        <v/>
      </c>
      <c r="BL66" s="53" t="str">
        <f t="shared" si="658"/>
        <v/>
      </c>
      <c r="BM66" s="53" t="str">
        <f t="shared" si="659"/>
        <v/>
      </c>
      <c r="BN66" s="53" t="str">
        <f t="shared" si="660"/>
        <v/>
      </c>
      <c r="BO66" s="54" t="str">
        <f t="shared" si="661"/>
        <v/>
      </c>
      <c r="BP66" s="52" t="str">
        <f t="shared" si="662"/>
        <v/>
      </c>
      <c r="BQ66" s="53" t="str">
        <f t="shared" si="663"/>
        <v/>
      </c>
      <c r="BR66" s="53" t="str">
        <f t="shared" si="664"/>
        <v/>
      </c>
      <c r="BS66" s="53" t="str">
        <f t="shared" si="665"/>
        <v/>
      </c>
      <c r="BT66" s="54" t="str">
        <f t="shared" si="666"/>
        <v/>
      </c>
      <c r="BU66" s="52" t="str">
        <f t="shared" si="667"/>
        <v/>
      </c>
      <c r="BV66" s="53" t="str">
        <f t="shared" si="668"/>
        <v/>
      </c>
      <c r="BW66" s="53" t="str">
        <f t="shared" si="669"/>
        <v/>
      </c>
      <c r="BX66" s="53" t="str">
        <f t="shared" si="670"/>
        <v/>
      </c>
      <c r="BY66" s="54" t="str">
        <f t="shared" si="671"/>
        <v/>
      </c>
      <c r="BZ66" s="165" t="e">
        <f t="shared" si="903"/>
        <v>#N/A</v>
      </c>
      <c r="CA66" s="53" t="str">
        <f t="shared" si="672"/>
        <v/>
      </c>
      <c r="CB66" s="181" t="str">
        <f t="shared" si="673"/>
        <v/>
      </c>
      <c r="CC66" s="127">
        <f t="shared" si="674"/>
        <v>0</v>
      </c>
      <c r="CD66" s="127" t="str">
        <f t="shared" si="675"/>
        <v/>
      </c>
      <c r="CE66" s="130"/>
      <c r="CF66" s="55" t="str">
        <f t="shared" ref="CF66:CF83" si="907">IF(AND($CE66&lt;&gt;"",$G66="1"),$CE66,"")</f>
        <v/>
      </c>
      <c r="CG66" s="53" t="str">
        <f t="shared" ref="CG66:CG97" si="908">IF(AND($CE66&lt;&gt;"",$G66="1"),_xlfn.RANK.EQ($CE66,$CF$6:$CF$117),"")</f>
        <v/>
      </c>
      <c r="CH66" s="53" t="str">
        <f t="shared" ref="CH66:CH97" si="909">IF($G66="6",IF(IF(CG66&lt;&gt;"",IF(MAX(COUNTIF($CG$6:$CG$117,$CG$6:$CG$117))&gt;1,"x",""),"")&lt;&gt;"",CG66+1,""),IF(CF66=0,"",IF(IF(CG66&lt;&gt;"",IF(MAX(COUNTIF($CG$6:$CG$117,$CG$6:$CG$117))&gt;1,"x",""),"")&lt;&gt;"",CG66+1,"")))</f>
        <v/>
      </c>
      <c r="CI66" s="53" t="str">
        <f t="shared" ref="CI66:CI83" si="910">IF(CG66&lt;&gt;"",IF($G66="3",IF(AND(CG66&lt;=20,$CE66&gt;=$CF$120),HLOOKUP(CG66,Points_Table_Modified,IF($DJ66&gt;=6,8,$DJ66+2),FALSE),0),IF(AND(CG66&lt;=10,$CE66&gt;=$CF$120),HLOOKUP(CG66,Points_Table,IF($DJ66&gt;=6,8,$DJ66+2),FALSE),0)),"")</f>
        <v/>
      </c>
      <c r="CJ66" s="124" t="str">
        <f t="shared" si="680"/>
        <v/>
      </c>
      <c r="CK66" s="52" t="str">
        <f t="shared" ref="CK66:CK83" si="911">IF(AND($CE66&lt;&gt;"",$G66="2"),$CE66,"")</f>
        <v/>
      </c>
      <c r="CL66" s="53" t="str">
        <f t="shared" ref="CL66:CL97" si="912">IF(AND($CE66&lt;&gt;"",$G66="2"),_xlfn.RANK.EQ($CE66,$CK$6:$CK$117),"")</f>
        <v/>
      </c>
      <c r="CM66" s="53" t="str">
        <f t="shared" ref="CM66:CM97" si="913">IF($G66="6",IF(IF(CL66&lt;&gt;"",IF(MAX(COUNTIF($CL$6:$CL$117,$CL$6:$CL$117))&gt;1,"x",""),"")&lt;&gt;"",CL66+1,""),IF(CK66=0,"",IF(IF(CL66&lt;&gt;"",IF(MAX(COUNTIF($CL$6:$CL$117,$CL$6:$CL$117))&gt;1,"x",""),"")&lt;&gt;"",CL66+1,"")))</f>
        <v/>
      </c>
      <c r="CN66" s="53" t="str">
        <f t="shared" ref="CN66:CN83" si="914">IF(CL66&lt;&gt;"",IF($G66="3",IF(AND(CL66&lt;=20,$CE66&gt;=$CK$120),HLOOKUP(CL66,Points_Table_Modified,IF($DJ66&gt;=6,8,$DJ66+2),FALSE),0),IF(AND(CL66&lt;=10,$CE66&gt;=$CK$120),HLOOKUP(CL66,Points_Table,IF($DJ66&gt;=6,8,$DJ66+2),FALSE),0)),"")</f>
        <v/>
      </c>
      <c r="CO66" s="124" t="str">
        <f t="shared" si="685"/>
        <v/>
      </c>
      <c r="CP66" s="52" t="str">
        <f t="shared" ref="CP66:CP83" si="915">IF(AND($CE66&lt;&gt;"",$G66="3"),$CE66,"")</f>
        <v/>
      </c>
      <c r="CQ66" s="53" t="str">
        <f t="shared" ref="CQ66:CQ97" si="916">IF(AND($CE66&lt;&gt;"",$G66="3"),_xlfn.RANK.EQ($CE66,$CP$6:$CP$117),"")</f>
        <v/>
      </c>
      <c r="CR66" s="53" t="str">
        <f t="shared" ref="CR66:CR97" si="917">IF($G66="6",IF(IF(CQ66&lt;&gt;"",IF(MAX(COUNTIF($CQ$6:$CQ$117,$CQ$6:$CQ$117))&gt;1,"x",""),"")&lt;&gt;"",CQ66+1,""),IF(CP66=0,"",IF(IF(CQ66&lt;&gt;"",IF(MAX(COUNTIF($CQ$6:$CQ$117,$CQ$6:$CQ$117))&gt;1,"x",""),"")&lt;&gt;"",CQ66+1,"")))</f>
        <v/>
      </c>
      <c r="CS66" s="53" t="str">
        <f t="shared" si="689"/>
        <v/>
      </c>
      <c r="CT66" s="54" t="str">
        <f t="shared" si="690"/>
        <v/>
      </c>
      <c r="CU66" s="52" t="str">
        <f t="shared" ref="CU66:CU83" si="918">IF(AND($CE66&lt;&gt;"",$G66="4"),$CE66,"")</f>
        <v/>
      </c>
      <c r="CV66" s="53" t="str">
        <f t="shared" ref="CV66:CV97" si="919">IF(AND($CE66&lt;&gt;"",$G66="4"),_xlfn.RANK.EQ($CE66,$CU$6:$CU$117),"")</f>
        <v/>
      </c>
      <c r="CW66" s="53" t="str">
        <f t="shared" ref="CW66:CW97" si="920">IF($G66="6",IF(IF(CV66&lt;&gt;"",IF(MAX(COUNTIF($CV$6:$CV$117,$CV$6:$CV$117))&gt;1,"x",""),"")&lt;&gt;"",CV66+1,""),IF(CU66=0,"",IF(IF(CV66&lt;&gt;"",IF(MAX(COUNTIF($CV$6:$CV$117,$CV$6:$CV$117))&gt;1,"x",""),"")&lt;&gt;"",CV66+1,"")))</f>
        <v/>
      </c>
      <c r="CX66" s="53" t="str">
        <f t="shared" si="904"/>
        <v/>
      </c>
      <c r="CY66" s="54" t="str">
        <f t="shared" si="695"/>
        <v/>
      </c>
      <c r="CZ66" s="52" t="str">
        <f t="shared" ref="CZ66:CZ83" si="921">IF(AND($CE66&lt;&gt;"",$G66="5"),$CE66,"")</f>
        <v/>
      </c>
      <c r="DA66" s="53" t="str">
        <f t="shared" ref="DA66:DA97" si="922">IF(AND($CE66&lt;&gt;"",$G66="5"),_xlfn.RANK.EQ($CE66,$CZ$6:$CZ$117),"")</f>
        <v/>
      </c>
      <c r="DB66" s="53" t="str">
        <f t="shared" ref="DB66:DB97" si="923">IF($G66="6",IF(IF(DA66&lt;&gt;"",IF(MAX(COUNTIF($DA$6:$DA$117,$DA$6:$DA$117))&gt;1,"x",""),"")&lt;&gt;"",DA66+1,""),IF(CZ66=0,"",IF(IF(DA66&lt;&gt;"",IF(MAX(COUNTIF($DA$6:$DA$117,$DA$6:$DA$117))&gt;1,"x",""),"")&lt;&gt;"",DA66+1,"")))</f>
        <v/>
      </c>
      <c r="DC66" s="53" t="str">
        <f t="shared" si="699"/>
        <v/>
      </c>
      <c r="DD66" s="54" t="str">
        <f t="shared" si="700"/>
        <v/>
      </c>
      <c r="DE66" s="52" t="str">
        <f t="shared" ref="DE66:DE83" si="924">IF(AND($CE66&lt;&gt;"",$G66="6"),$CE66,"")</f>
        <v/>
      </c>
      <c r="DF66" s="53" t="str">
        <f t="shared" ref="DF66:DF97" si="925">IF(AND($CE66&lt;&gt;"",$G66="6"),_xlfn.RANK.EQ($CE66,$DE$6:$DE$117),"")</f>
        <v/>
      </c>
      <c r="DG66" s="53" t="str">
        <f t="shared" ref="DG66:DG97" si="926">IF($G66="6",IF(IF(DF66&lt;&gt;"",IF(MAX(COUNTIF($DF$6:$DF$117,$DF$6:$DF$117))&gt;1,"x",""),"")&lt;&gt;"",DF66+1,""),IF(DE66=0,"",IF(IF(DF66&lt;&gt;"",IF(MAX(COUNTIF($DF$6:$DF$117,$DF$6:$DF$117))&gt;1,"x",""),"")&lt;&gt;"",DF66+1,"")))</f>
        <v/>
      </c>
      <c r="DH66" s="53" t="str">
        <f>IF(DF66&lt;&gt;"",IF($G66="3",IF(AND(DF66&lt;=20,$CE66&gt;=$DE$120),HLOOKUP(DF66,Points_Table_Modified,IF($DJ66&gt;=6,8,$DJ66+2),FALSE),0),IF(AND(DF66&lt;=10,$CE66&gt;=$DE$120),HLOOKUP(DF66,Points_Table,IF($DJ66&gt;=6,8,$DJ66+2),FALSE),0)),"")</f>
        <v/>
      </c>
      <c r="DI66" s="54" t="str">
        <f t="shared" si="705"/>
        <v/>
      </c>
      <c r="DJ66" s="165" t="e">
        <f t="shared" si="706"/>
        <v>#N/A</v>
      </c>
      <c r="DK66" s="53" t="str">
        <f t="shared" si="707"/>
        <v/>
      </c>
      <c r="DL66" s="181" t="str">
        <f t="shared" si="708"/>
        <v/>
      </c>
      <c r="DM66" s="159">
        <f t="shared" si="709"/>
        <v>0</v>
      </c>
      <c r="DN66" s="127" t="str">
        <f t="shared" si="710"/>
        <v/>
      </c>
      <c r="DO66" s="130"/>
      <c r="DP66" s="55" t="str">
        <f t="shared" si="711"/>
        <v/>
      </c>
      <c r="DQ66" s="53" t="str">
        <f t="shared" si="712"/>
        <v/>
      </c>
      <c r="DR66" s="53" t="str">
        <f t="shared" si="713"/>
        <v/>
      </c>
      <c r="DS66" s="53" t="str">
        <f t="shared" si="714"/>
        <v/>
      </c>
      <c r="DT66" s="124" t="str">
        <f t="shared" si="715"/>
        <v/>
      </c>
      <c r="DU66" s="52" t="str">
        <f t="shared" si="716"/>
        <v/>
      </c>
      <c r="DV66" s="53" t="str">
        <f t="shared" si="717"/>
        <v/>
      </c>
      <c r="DW66" s="53" t="str">
        <f t="shared" si="718"/>
        <v/>
      </c>
      <c r="DX66" s="53" t="str">
        <f t="shared" si="719"/>
        <v/>
      </c>
      <c r="DY66" s="124" t="str">
        <f t="shared" si="720"/>
        <v/>
      </c>
      <c r="DZ66" s="52" t="str">
        <f t="shared" si="721"/>
        <v/>
      </c>
      <c r="EA66" s="53" t="str">
        <f t="shared" si="722"/>
        <v/>
      </c>
      <c r="EB66" s="53" t="str">
        <f t="shared" si="723"/>
        <v/>
      </c>
      <c r="EC66" s="53" t="str">
        <f t="shared" si="724"/>
        <v/>
      </c>
      <c r="ED66" s="57" t="str">
        <f t="shared" si="725"/>
        <v/>
      </c>
      <c r="EE66" s="52" t="str">
        <f t="shared" si="726"/>
        <v/>
      </c>
      <c r="EF66" s="53" t="str">
        <f t="shared" si="727"/>
        <v/>
      </c>
      <c r="EG66" s="53" t="str">
        <f t="shared" si="728"/>
        <v/>
      </c>
      <c r="EH66" s="53" t="str">
        <f t="shared" si="729"/>
        <v/>
      </c>
      <c r="EI66" s="57" t="str">
        <f t="shared" si="730"/>
        <v/>
      </c>
      <c r="EJ66" s="52" t="str">
        <f t="shared" si="731"/>
        <v/>
      </c>
      <c r="EK66" s="53" t="str">
        <f t="shared" si="732"/>
        <v/>
      </c>
      <c r="EL66" s="53" t="str">
        <f t="shared" si="733"/>
        <v/>
      </c>
      <c r="EM66" s="53" t="str">
        <f t="shared" si="734"/>
        <v/>
      </c>
      <c r="EN66" s="57" t="str">
        <f t="shared" si="735"/>
        <v/>
      </c>
      <c r="EO66" s="52" t="str">
        <f t="shared" si="736"/>
        <v/>
      </c>
      <c r="EP66" s="53" t="str">
        <f t="shared" si="737"/>
        <v/>
      </c>
      <c r="EQ66" s="53" t="str">
        <f t="shared" si="738"/>
        <v/>
      </c>
      <c r="ER66" s="53" t="str">
        <f t="shared" si="739"/>
        <v/>
      </c>
      <c r="ES66" s="54" t="str">
        <f t="shared" si="740"/>
        <v/>
      </c>
      <c r="ET66" s="165" t="e">
        <f t="shared" si="741"/>
        <v>#N/A</v>
      </c>
      <c r="EU66" s="53" t="str">
        <f t="shared" si="742"/>
        <v/>
      </c>
      <c r="EV66" s="181" t="str">
        <f t="shared" si="743"/>
        <v/>
      </c>
      <c r="EW66" s="159">
        <f t="shared" si="744"/>
        <v>0</v>
      </c>
      <c r="EX66" s="127" t="str">
        <f t="shared" si="745"/>
        <v/>
      </c>
      <c r="EY66" s="130"/>
      <c r="EZ66" s="55" t="str">
        <f t="shared" si="746"/>
        <v/>
      </c>
      <c r="FA66" s="53" t="str">
        <f t="shared" si="747"/>
        <v/>
      </c>
      <c r="FB66" s="53" t="str">
        <f t="shared" si="748"/>
        <v/>
      </c>
      <c r="FC66" s="53" t="str">
        <f t="shared" si="749"/>
        <v/>
      </c>
      <c r="FD66" s="124" t="str">
        <f t="shared" si="750"/>
        <v/>
      </c>
      <c r="FE66" s="52" t="str">
        <f t="shared" si="751"/>
        <v/>
      </c>
      <c r="FF66" s="53" t="str">
        <f t="shared" si="752"/>
        <v/>
      </c>
      <c r="FG66" s="53" t="str">
        <f t="shared" si="753"/>
        <v/>
      </c>
      <c r="FH66" s="53" t="str">
        <f t="shared" si="754"/>
        <v/>
      </c>
      <c r="FI66" s="124" t="str">
        <f t="shared" si="755"/>
        <v/>
      </c>
      <c r="FJ66" s="52" t="str">
        <f t="shared" si="756"/>
        <v/>
      </c>
      <c r="FK66" s="53" t="str">
        <f t="shared" si="757"/>
        <v/>
      </c>
      <c r="FL66" s="53" t="str">
        <f t="shared" si="758"/>
        <v/>
      </c>
      <c r="FM66" s="53" t="str">
        <f t="shared" si="905"/>
        <v/>
      </c>
      <c r="FN66" s="57" t="str">
        <f t="shared" si="760"/>
        <v/>
      </c>
      <c r="FO66" s="52" t="str">
        <f t="shared" si="761"/>
        <v/>
      </c>
      <c r="FP66" s="53" t="str">
        <f t="shared" si="762"/>
        <v/>
      </c>
      <c r="FQ66" s="53" t="str">
        <f t="shared" si="763"/>
        <v/>
      </c>
      <c r="FR66" s="53" t="str">
        <f t="shared" si="764"/>
        <v/>
      </c>
      <c r="FS66" s="57" t="str">
        <f t="shared" si="765"/>
        <v/>
      </c>
      <c r="FT66" s="52" t="str">
        <f t="shared" si="766"/>
        <v/>
      </c>
      <c r="FU66" s="53" t="str">
        <f t="shared" si="767"/>
        <v/>
      </c>
      <c r="FV66" s="53" t="str">
        <f t="shared" si="768"/>
        <v/>
      </c>
      <c r="FW66" s="53" t="str">
        <f t="shared" si="769"/>
        <v/>
      </c>
      <c r="FX66" s="57" t="str">
        <f t="shared" si="770"/>
        <v/>
      </c>
      <c r="FY66" s="52" t="str">
        <f t="shared" si="771"/>
        <v/>
      </c>
      <c r="FZ66" s="53" t="str">
        <f t="shared" si="772"/>
        <v/>
      </c>
      <c r="GA66" s="53" t="str">
        <f t="shared" si="773"/>
        <v/>
      </c>
      <c r="GB66" s="53" t="str">
        <f t="shared" si="774"/>
        <v/>
      </c>
      <c r="GC66" s="57" t="str">
        <f t="shared" si="775"/>
        <v/>
      </c>
      <c r="GD66" s="165" t="e">
        <f t="shared" si="776"/>
        <v>#N/A</v>
      </c>
      <c r="GE66" s="53" t="str">
        <f t="shared" si="777"/>
        <v/>
      </c>
      <c r="GF66" s="181" t="str">
        <f t="shared" si="778"/>
        <v/>
      </c>
      <c r="GG66" s="159">
        <f t="shared" si="779"/>
        <v>0</v>
      </c>
      <c r="GH66" s="127" t="str">
        <f t="shared" si="780"/>
        <v/>
      </c>
      <c r="GI66" s="130"/>
      <c r="GJ66" s="55" t="str">
        <f t="shared" si="781"/>
        <v/>
      </c>
      <c r="GK66" s="53" t="str">
        <f t="shared" si="782"/>
        <v/>
      </c>
      <c r="GL66" s="53" t="str">
        <f t="shared" si="783"/>
        <v/>
      </c>
      <c r="GM66" s="53" t="str">
        <f t="shared" si="784"/>
        <v/>
      </c>
      <c r="GN66" s="124" t="str">
        <f t="shared" si="785"/>
        <v/>
      </c>
      <c r="GO66" s="52" t="str">
        <f t="shared" si="786"/>
        <v/>
      </c>
      <c r="GP66" s="53" t="str">
        <f t="shared" si="787"/>
        <v/>
      </c>
      <c r="GQ66" s="53" t="str">
        <f t="shared" si="788"/>
        <v/>
      </c>
      <c r="GR66" s="53" t="str">
        <f t="shared" si="789"/>
        <v/>
      </c>
      <c r="GS66" s="124" t="str">
        <f t="shared" si="790"/>
        <v/>
      </c>
      <c r="GT66" s="52" t="str">
        <f t="shared" si="791"/>
        <v/>
      </c>
      <c r="GU66" s="53" t="str">
        <f t="shared" si="792"/>
        <v/>
      </c>
      <c r="GV66" s="53" t="str">
        <f t="shared" si="793"/>
        <v/>
      </c>
      <c r="GW66" s="53" t="str">
        <f t="shared" si="906"/>
        <v/>
      </c>
      <c r="GX66" s="54" t="str">
        <f t="shared" si="795"/>
        <v/>
      </c>
      <c r="GY66" s="52" t="str">
        <f t="shared" si="796"/>
        <v/>
      </c>
      <c r="GZ66" s="53" t="str">
        <f t="shared" si="797"/>
        <v/>
      </c>
      <c r="HA66" s="53" t="str">
        <f t="shared" si="798"/>
        <v/>
      </c>
      <c r="HB66" s="53" t="str">
        <f t="shared" ref="HB66:HB83" si="927">IF(GZ66&lt;&gt;"",IF($G66="3",IF(AND(GZ66&lt;=20,EY66&gt;=$GY$120),HLOOKUP(GZ66,Points_Table_Modified,IF(HN66&gt;=6,8,HN66+2),FALSE),0),IF(AND(GZ66&lt;=10,$AU66&gt;=$GY$120),HLOOKUP(GZ66,Points_Table,IF(HN66&gt;=6,8,HN66+2),FALSE),0)),"")</f>
        <v/>
      </c>
      <c r="HC66" s="54" t="str">
        <f t="shared" si="800"/>
        <v/>
      </c>
      <c r="HD66" s="52" t="str">
        <f t="shared" si="801"/>
        <v/>
      </c>
      <c r="HE66" s="53" t="str">
        <f t="shared" si="802"/>
        <v/>
      </c>
      <c r="HF66" s="53" t="str">
        <f t="shared" si="803"/>
        <v/>
      </c>
      <c r="HG66" s="53" t="str">
        <f t="shared" si="804"/>
        <v/>
      </c>
      <c r="HH66" s="54" t="str">
        <f t="shared" si="805"/>
        <v/>
      </c>
      <c r="HI66" s="52" t="str">
        <f t="shared" si="806"/>
        <v/>
      </c>
      <c r="HJ66" s="53" t="str">
        <f t="shared" si="807"/>
        <v/>
      </c>
      <c r="HK66" s="53" t="str">
        <f t="shared" si="808"/>
        <v/>
      </c>
      <c r="HL66" s="53" t="str">
        <f t="shared" ref="HL66:HL83" si="928">IF(HJ66&lt;&gt;"",IF($G66="3",IF(AND(HJ66&lt;=20,EY66&gt;=$HI$120),HLOOKUP(HJ66,Points_Table_Modified,IF(HN66&gt;=6,8,HN66+2),FALSE),0),IF(AND(HJ66&lt;=10,EY66&gt;=$HI$120),HLOOKUP(HJ66,Points_Table,IF(HN66&gt;=6,8,HN66+2),FALSE),0)),"")</f>
        <v/>
      </c>
      <c r="HM66" s="54" t="str">
        <f t="shared" si="810"/>
        <v/>
      </c>
      <c r="HN66" s="165" t="e">
        <f t="shared" si="811"/>
        <v>#N/A</v>
      </c>
      <c r="HO66" s="53" t="str">
        <f t="shared" si="812"/>
        <v/>
      </c>
      <c r="HP66" s="181" t="str">
        <f t="shared" si="813"/>
        <v/>
      </c>
      <c r="HQ66" s="159">
        <f t="shared" si="814"/>
        <v>0</v>
      </c>
      <c r="HR66" s="127" t="str">
        <f t="shared" si="815"/>
        <v/>
      </c>
      <c r="HS66" s="130"/>
      <c r="HT66" s="55" t="str">
        <f t="shared" si="816"/>
        <v/>
      </c>
      <c r="HU66" s="53" t="str">
        <f t="shared" si="817"/>
        <v/>
      </c>
      <c r="HV66" s="53" t="str">
        <f t="shared" si="818"/>
        <v/>
      </c>
      <c r="HW66" s="53" t="str">
        <f t="shared" si="819"/>
        <v/>
      </c>
      <c r="HX66" s="124" t="str">
        <f t="shared" si="820"/>
        <v/>
      </c>
      <c r="HY66" s="52" t="str">
        <f t="shared" si="821"/>
        <v/>
      </c>
      <c r="HZ66" s="53" t="str">
        <f t="shared" si="822"/>
        <v/>
      </c>
      <c r="IA66" s="53" t="str">
        <f t="shared" si="823"/>
        <v/>
      </c>
      <c r="IB66" s="53" t="str">
        <f t="shared" si="824"/>
        <v/>
      </c>
      <c r="IC66" s="124" t="str">
        <f t="shared" si="825"/>
        <v/>
      </c>
      <c r="ID66" s="52" t="str">
        <f t="shared" si="826"/>
        <v/>
      </c>
      <c r="IE66" s="53" t="str">
        <f t="shared" si="827"/>
        <v/>
      </c>
      <c r="IF66" s="53" t="str">
        <f t="shared" si="828"/>
        <v/>
      </c>
      <c r="IG66" s="53" t="str">
        <f t="shared" si="829"/>
        <v/>
      </c>
      <c r="IH66" s="54" t="str">
        <f t="shared" si="830"/>
        <v/>
      </c>
      <c r="II66" s="52" t="str">
        <f t="shared" si="831"/>
        <v/>
      </c>
      <c r="IJ66" s="53" t="str">
        <f t="shared" si="832"/>
        <v/>
      </c>
      <c r="IK66" s="53" t="str">
        <f t="shared" si="833"/>
        <v/>
      </c>
      <c r="IL66" s="53" t="str">
        <f t="shared" si="834"/>
        <v/>
      </c>
      <c r="IM66" s="54" t="str">
        <f t="shared" si="835"/>
        <v/>
      </c>
      <c r="IN66" s="52" t="str">
        <f t="shared" si="836"/>
        <v/>
      </c>
      <c r="IO66" s="53" t="str">
        <f t="shared" si="837"/>
        <v/>
      </c>
      <c r="IP66" s="53" t="str">
        <f t="shared" si="838"/>
        <v/>
      </c>
      <c r="IQ66" s="53" t="str">
        <f t="shared" si="839"/>
        <v/>
      </c>
      <c r="IR66" s="54" t="str">
        <f t="shared" si="840"/>
        <v/>
      </c>
      <c r="IS66" s="52" t="str">
        <f t="shared" si="841"/>
        <v/>
      </c>
      <c r="IT66" s="53" t="str">
        <f t="shared" si="842"/>
        <v/>
      </c>
      <c r="IU66" s="53" t="str">
        <f>IF($G66="6",IF(IF(IT66&lt;&gt;"",IF(MAX(COUNTIF($IT$6:$IT$117,$IT$6:$IT$117))&gt;1,"x",""),"")&lt;&gt;"",IT66+1,""),IF(IS66=0,"",IF(IF(IT66&lt;&gt;"",IF(MAX(COUNTIF(IT$6:$IT$117,$IT$6:$IT$117))&gt;1,"x",""),"")&lt;&gt;"",IT66+1,"")))</f>
        <v/>
      </c>
      <c r="IV66" s="53" t="str">
        <f t="shared" ref="IV66:IV83" si="929">IF(IT66&lt;&gt;"",IF($G66="3",IF(AND(IT66&lt;=20,GI66&gt;=$IS$120),HLOOKUP(IT66,Points_Table_Modified,IF(IX66&gt;=6,8,IX66+2),FALSE),0),IF(AND(IT66&lt;=10,GI66&gt;=$IS$120),HLOOKUP(IT66,Points_Table,IF(IX66&gt;=6,8,IX66+2),FALSE),0)),"")</f>
        <v/>
      </c>
      <c r="IW66" s="54" t="str">
        <f t="shared" si="844"/>
        <v/>
      </c>
      <c r="IX66" s="165" t="e">
        <f t="shared" si="845"/>
        <v>#N/A</v>
      </c>
      <c r="IY66" s="53" t="str">
        <f t="shared" si="846"/>
        <v/>
      </c>
      <c r="IZ66" s="181" t="str">
        <f t="shared" si="847"/>
        <v/>
      </c>
      <c r="JA66" s="159">
        <f t="shared" si="848"/>
        <v>0</v>
      </c>
      <c r="JB66" s="127" t="str">
        <f t="shared" si="849"/>
        <v/>
      </c>
      <c r="JC66" s="130"/>
      <c r="JD66" s="55" t="str">
        <f t="shared" si="850"/>
        <v/>
      </c>
      <c r="JE66" s="53" t="str">
        <f t="shared" si="851"/>
        <v/>
      </c>
      <c r="JF66" s="53" t="str">
        <f t="shared" si="852"/>
        <v/>
      </c>
      <c r="JG66" s="53" t="str">
        <f t="shared" si="853"/>
        <v/>
      </c>
      <c r="JH66" s="124" t="str">
        <f t="shared" si="854"/>
        <v/>
      </c>
      <c r="JI66" s="52" t="str">
        <f t="shared" si="855"/>
        <v/>
      </c>
      <c r="JJ66" s="53" t="str">
        <f t="shared" si="856"/>
        <v/>
      </c>
      <c r="JK66" s="53" t="str">
        <f t="shared" si="857"/>
        <v/>
      </c>
      <c r="JL66" s="53" t="str">
        <f t="shared" si="858"/>
        <v/>
      </c>
      <c r="JM66" s="124" t="str">
        <f t="shared" si="859"/>
        <v/>
      </c>
      <c r="JN66" s="52" t="str">
        <f t="shared" si="860"/>
        <v/>
      </c>
      <c r="JO66" s="53" t="str">
        <f t="shared" si="861"/>
        <v/>
      </c>
      <c r="JP66" s="53" t="str">
        <f t="shared" si="862"/>
        <v/>
      </c>
      <c r="JQ66" s="53" t="str">
        <f>IF(JO66&lt;&gt;"",IF($G66="3",IF(JC66&lt;&gt;"",IF(AND(JO66&lt;=20,JC66&gt;=$JN$120),HLOOKUP(JO66,Points_Table_Modified,IF(KH66&gt;=6,8,KH66+2),FALSE),0),""),IF(JC66&lt;&gt;"",IF(AND(JO66&lt;=10,JC66&gt;=$JN$120),HLOOKUP(JO66,Points_Table,IF(KH66&gt;=6,8,KH66+2),FALSE),0),"")),"")</f>
        <v/>
      </c>
      <c r="JR66" s="54" t="str">
        <f t="shared" si="863"/>
        <v/>
      </c>
      <c r="JS66" s="52" t="str">
        <f t="shared" si="864"/>
        <v/>
      </c>
      <c r="JT66" s="53" t="str">
        <f t="shared" si="865"/>
        <v/>
      </c>
      <c r="JU66" s="53" t="str">
        <f t="shared" si="866"/>
        <v/>
      </c>
      <c r="JV66" s="53" t="str">
        <f t="shared" si="867"/>
        <v/>
      </c>
      <c r="JW66" s="54" t="str">
        <f t="shared" si="868"/>
        <v/>
      </c>
      <c r="JX66" s="52" t="str">
        <f t="shared" si="869"/>
        <v/>
      </c>
      <c r="JY66" s="53" t="str">
        <f t="shared" si="870"/>
        <v/>
      </c>
      <c r="JZ66" s="53" t="str">
        <f t="shared" si="871"/>
        <v/>
      </c>
      <c r="KA66" s="53" t="str">
        <f t="shared" si="872"/>
        <v/>
      </c>
      <c r="KB66" s="54" t="str">
        <f t="shared" si="873"/>
        <v/>
      </c>
      <c r="KC66" s="52" t="str">
        <f t="shared" si="874"/>
        <v/>
      </c>
      <c r="KD66" s="53" t="str">
        <f t="shared" si="875"/>
        <v/>
      </c>
      <c r="KE66" s="53" t="str">
        <f t="shared" si="876"/>
        <v/>
      </c>
      <c r="KF66" s="53" t="str">
        <f t="shared" ref="KF66:KF83" si="930">IF(KD66&lt;&gt;"",IF($G66="3",IF(AND(KD66&lt;=20,HS66&gt;=$KC$120),HLOOKUP(KD66,Points_Table_Modified,IF(KH66&gt;=6,8,KH66+2),FALSE),0),IF(AND(KD66&lt;=10,HS66&gt;=$KC$120),HLOOKUP(KD66,Points_Table,IF(KH66&gt;=6,8,KH66+2),FALSE),0)),"")</f>
        <v/>
      </c>
      <c r="KG66" s="54" t="str">
        <f t="shared" si="878"/>
        <v/>
      </c>
      <c r="KH66" s="165" t="e">
        <f t="shared" si="879"/>
        <v>#N/A</v>
      </c>
      <c r="KI66" s="53" t="str">
        <f t="shared" si="880"/>
        <v/>
      </c>
      <c r="KJ66" s="181" t="str">
        <f t="shared" si="881"/>
        <v/>
      </c>
      <c r="KK66" s="159">
        <f t="shared" si="882"/>
        <v>0</v>
      </c>
      <c r="KL66" s="332" t="str">
        <f t="shared" si="883"/>
        <v/>
      </c>
      <c r="KM66" s="86"/>
      <c r="KN66" s="60">
        <f t="shared" si="884"/>
        <v>0</v>
      </c>
      <c r="KO66" s="60">
        <f t="shared" si="885"/>
        <v>0</v>
      </c>
      <c r="KP66" s="201"/>
      <c r="KQ66" s="61">
        <f t="shared" si="886"/>
        <v>0</v>
      </c>
      <c r="KR66" s="61" t="str">
        <f t="shared" si="887"/>
        <v/>
      </c>
      <c r="KS66" s="61" t="str">
        <f t="shared" si="888"/>
        <v/>
      </c>
      <c r="KT66" s="61" t="str">
        <f t="shared" si="889"/>
        <v/>
      </c>
      <c r="KU66" s="61" t="str">
        <f t="shared" si="890"/>
        <v/>
      </c>
      <c r="KV66" s="61" t="str">
        <f t="shared" si="891"/>
        <v/>
      </c>
      <c r="KW66" s="61" t="str">
        <f t="shared" si="892"/>
        <v/>
      </c>
      <c r="KX66" s="62" t="str">
        <f t="shared" si="893"/>
        <v/>
      </c>
      <c r="KY66" s="84"/>
      <c r="KZ66" s="59" t="b">
        <f t="shared" si="894"/>
        <v>0</v>
      </c>
      <c r="LA66" s="60" t="str">
        <f t="shared" si="895"/>
        <v/>
      </c>
      <c r="LB66" s="201"/>
      <c r="LC66" s="61" t="str">
        <f t="shared" si="896"/>
        <v/>
      </c>
      <c r="LD66" s="61" t="str">
        <f t="shared" si="897"/>
        <v/>
      </c>
      <c r="LE66" s="61" t="str">
        <f t="shared" si="898"/>
        <v/>
      </c>
      <c r="LF66" s="61" t="str">
        <f t="shared" si="899"/>
        <v/>
      </c>
      <c r="LG66" s="148" t="str">
        <f t="shared" si="900"/>
        <v/>
      </c>
      <c r="LH66" s="87"/>
      <c r="LI66" s="185">
        <f t="shared" si="600"/>
        <v>0</v>
      </c>
      <c r="LJ66" s="87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</row>
    <row r="67" spans="1:381" s="1" customFormat="1" ht="15" x14ac:dyDescent="0.2">
      <c r="A67" s="35"/>
      <c r="B67" s="45">
        <v>62</v>
      </c>
      <c r="C67" s="47"/>
      <c r="D67" s="47"/>
      <c r="E67" s="161"/>
      <c r="F67" s="50"/>
      <c r="G67" s="49"/>
      <c r="H67" s="50" t="e">
        <f t="shared" si="604"/>
        <v>#N/A</v>
      </c>
      <c r="I67" s="186" t="str">
        <f t="shared" si="605"/>
        <v/>
      </c>
      <c r="J67" s="51"/>
      <c r="K67" s="120"/>
      <c r="L67" s="52" t="str">
        <f t="shared" si="607"/>
        <v/>
      </c>
      <c r="M67" s="53" t="str">
        <f t="shared" si="608"/>
        <v/>
      </c>
      <c r="N67" s="53" t="str">
        <f t="shared" si="609"/>
        <v/>
      </c>
      <c r="O67" s="53" t="str">
        <f t="shared" si="610"/>
        <v/>
      </c>
      <c r="P67" s="127" t="str">
        <f t="shared" si="611"/>
        <v/>
      </c>
      <c r="Q67" s="52" t="str">
        <f t="shared" si="612"/>
        <v/>
      </c>
      <c r="R67" s="53" t="str">
        <f t="shared" si="613"/>
        <v/>
      </c>
      <c r="S67" s="53" t="str">
        <f t="shared" si="614"/>
        <v/>
      </c>
      <c r="T67" s="53" t="str">
        <f t="shared" si="615"/>
        <v/>
      </c>
      <c r="U67" s="127" t="str">
        <f t="shared" si="616"/>
        <v/>
      </c>
      <c r="V67" s="52" t="str">
        <f t="shared" si="617"/>
        <v/>
      </c>
      <c r="W67" s="53" t="str">
        <f t="shared" si="618"/>
        <v/>
      </c>
      <c r="X67" s="53" t="str">
        <f t="shared" si="619"/>
        <v/>
      </c>
      <c r="Y67" s="53" t="str">
        <f t="shared" si="620"/>
        <v/>
      </c>
      <c r="Z67" s="127" t="str">
        <f t="shared" si="621"/>
        <v/>
      </c>
      <c r="AA67" s="52" t="str">
        <f t="shared" si="622"/>
        <v/>
      </c>
      <c r="AB67" s="53" t="str">
        <f t="shared" si="623"/>
        <v/>
      </c>
      <c r="AC67" s="53" t="str">
        <f t="shared" si="624"/>
        <v/>
      </c>
      <c r="AD67" s="53" t="str">
        <f t="shared" si="625"/>
        <v/>
      </c>
      <c r="AE67" s="127" t="str">
        <f t="shared" si="626"/>
        <v/>
      </c>
      <c r="AF67" s="52" t="str">
        <f t="shared" si="627"/>
        <v/>
      </c>
      <c r="AG67" s="53" t="str">
        <f t="shared" si="628"/>
        <v/>
      </c>
      <c r="AH67" s="53" t="str">
        <f t="shared" si="629"/>
        <v/>
      </c>
      <c r="AI67" s="53" t="str">
        <f t="shared" si="630"/>
        <v/>
      </c>
      <c r="AJ67" s="127" t="str">
        <f t="shared" si="631"/>
        <v/>
      </c>
      <c r="AK67" s="52" t="str">
        <f t="shared" si="632"/>
        <v/>
      </c>
      <c r="AL67" s="53" t="str">
        <f t="shared" si="633"/>
        <v/>
      </c>
      <c r="AM67" s="53" t="str">
        <f t="shared" si="634"/>
        <v/>
      </c>
      <c r="AN67" s="150" t="str">
        <f t="shared" si="635"/>
        <v/>
      </c>
      <c r="AO67" s="127" t="str">
        <f t="shared" si="636"/>
        <v/>
      </c>
      <c r="AP67" s="191" t="e">
        <f t="shared" si="902"/>
        <v>#N/A</v>
      </c>
      <c r="AQ67" s="53" t="str">
        <f t="shared" si="638"/>
        <v/>
      </c>
      <c r="AR67" s="181" t="str">
        <f t="shared" si="639"/>
        <v/>
      </c>
      <c r="AS67" s="159">
        <f t="shared" si="640"/>
        <v>0</v>
      </c>
      <c r="AT67" s="127" t="str">
        <f t="shared" si="641"/>
        <v/>
      </c>
      <c r="AU67" s="130"/>
      <c r="AV67" s="55" t="str">
        <f t="shared" si="642"/>
        <v/>
      </c>
      <c r="AW67" s="53" t="str">
        <f t="shared" si="643"/>
        <v/>
      </c>
      <c r="AX67" s="53" t="str">
        <f t="shared" si="644"/>
        <v/>
      </c>
      <c r="AY67" s="53" t="str">
        <f t="shared" si="645"/>
        <v/>
      </c>
      <c r="AZ67" s="124" t="str">
        <f t="shared" si="646"/>
        <v/>
      </c>
      <c r="BA67" s="52" t="str">
        <f t="shared" si="647"/>
        <v/>
      </c>
      <c r="BB67" s="53" t="str">
        <f t="shared" si="648"/>
        <v/>
      </c>
      <c r="BC67" s="53" t="str">
        <f t="shared" si="649"/>
        <v/>
      </c>
      <c r="BD67" s="53" t="str">
        <f t="shared" si="650"/>
        <v/>
      </c>
      <c r="BE67" s="124" t="str">
        <f t="shared" si="651"/>
        <v/>
      </c>
      <c r="BF67" s="52" t="str">
        <f t="shared" si="652"/>
        <v/>
      </c>
      <c r="BG67" s="53" t="str">
        <f t="shared" si="653"/>
        <v/>
      </c>
      <c r="BH67" s="53" t="str">
        <f t="shared" si="654"/>
        <v/>
      </c>
      <c r="BI67" s="53" t="str">
        <f t="shared" si="655"/>
        <v/>
      </c>
      <c r="BJ67" s="54" t="str">
        <f t="shared" si="656"/>
        <v/>
      </c>
      <c r="BK67" s="52" t="str">
        <f t="shared" si="657"/>
        <v/>
      </c>
      <c r="BL67" s="53" t="str">
        <f t="shared" si="658"/>
        <v/>
      </c>
      <c r="BM67" s="53" t="str">
        <f t="shared" si="659"/>
        <v/>
      </c>
      <c r="BN67" s="53" t="str">
        <f t="shared" si="660"/>
        <v/>
      </c>
      <c r="BO67" s="54" t="str">
        <f t="shared" si="661"/>
        <v/>
      </c>
      <c r="BP67" s="52" t="str">
        <f t="shared" si="662"/>
        <v/>
      </c>
      <c r="BQ67" s="53" t="str">
        <f t="shared" si="663"/>
        <v/>
      </c>
      <c r="BR67" s="53" t="str">
        <f t="shared" si="664"/>
        <v/>
      </c>
      <c r="BS67" s="53" t="str">
        <f t="shared" si="665"/>
        <v/>
      </c>
      <c r="BT67" s="54" t="str">
        <f t="shared" si="666"/>
        <v/>
      </c>
      <c r="BU67" s="52" t="str">
        <f t="shared" si="667"/>
        <v/>
      </c>
      <c r="BV67" s="53" t="str">
        <f t="shared" si="668"/>
        <v/>
      </c>
      <c r="BW67" s="53" t="str">
        <f t="shared" si="669"/>
        <v/>
      </c>
      <c r="BX67" s="53" t="str">
        <f t="shared" si="670"/>
        <v/>
      </c>
      <c r="BY67" s="54" t="str">
        <f t="shared" si="671"/>
        <v/>
      </c>
      <c r="BZ67" s="165" t="e">
        <f t="shared" si="903"/>
        <v>#N/A</v>
      </c>
      <c r="CA67" s="53" t="str">
        <f t="shared" si="672"/>
        <v/>
      </c>
      <c r="CB67" s="181" t="str">
        <f t="shared" si="673"/>
        <v/>
      </c>
      <c r="CC67" s="127">
        <f t="shared" si="674"/>
        <v>0</v>
      </c>
      <c r="CD67" s="127" t="str">
        <f t="shared" si="675"/>
        <v/>
      </c>
      <c r="CE67" s="130"/>
      <c r="CF67" s="55" t="str">
        <f t="shared" si="907"/>
        <v/>
      </c>
      <c r="CG67" s="53" t="str">
        <f t="shared" si="908"/>
        <v/>
      </c>
      <c r="CH67" s="53" t="str">
        <f t="shared" si="909"/>
        <v/>
      </c>
      <c r="CI67" s="53" t="str">
        <f t="shared" si="910"/>
        <v/>
      </c>
      <c r="CJ67" s="124" t="str">
        <f t="shared" si="680"/>
        <v/>
      </c>
      <c r="CK67" s="52" t="str">
        <f t="shared" si="911"/>
        <v/>
      </c>
      <c r="CL67" s="53" t="str">
        <f t="shared" si="912"/>
        <v/>
      </c>
      <c r="CM67" s="53" t="str">
        <f t="shared" si="913"/>
        <v/>
      </c>
      <c r="CN67" s="53" t="str">
        <f t="shared" si="914"/>
        <v/>
      </c>
      <c r="CO67" s="124" t="str">
        <f t="shared" si="685"/>
        <v/>
      </c>
      <c r="CP67" s="52" t="str">
        <f t="shared" si="915"/>
        <v/>
      </c>
      <c r="CQ67" s="53" t="str">
        <f t="shared" si="916"/>
        <v/>
      </c>
      <c r="CR67" s="53" t="str">
        <f t="shared" si="917"/>
        <v/>
      </c>
      <c r="CS67" s="53" t="str">
        <f t="shared" si="689"/>
        <v/>
      </c>
      <c r="CT67" s="54" t="str">
        <f t="shared" si="690"/>
        <v/>
      </c>
      <c r="CU67" s="52" t="str">
        <f t="shared" si="918"/>
        <v/>
      </c>
      <c r="CV67" s="53" t="str">
        <f t="shared" si="919"/>
        <v/>
      </c>
      <c r="CW67" s="53" t="str">
        <f t="shared" si="920"/>
        <v/>
      </c>
      <c r="CX67" s="53" t="str">
        <f t="shared" si="904"/>
        <v/>
      </c>
      <c r="CY67" s="54" t="str">
        <f t="shared" si="695"/>
        <v/>
      </c>
      <c r="CZ67" s="52" t="str">
        <f t="shared" si="921"/>
        <v/>
      </c>
      <c r="DA67" s="53" t="str">
        <f t="shared" si="922"/>
        <v/>
      </c>
      <c r="DB67" s="53" t="str">
        <f t="shared" si="923"/>
        <v/>
      </c>
      <c r="DC67" s="53" t="str">
        <f t="shared" si="699"/>
        <v/>
      </c>
      <c r="DD67" s="54" t="str">
        <f t="shared" si="700"/>
        <v/>
      </c>
      <c r="DE67" s="52" t="str">
        <f t="shared" si="924"/>
        <v/>
      </c>
      <c r="DF67" s="53" t="str">
        <f t="shared" si="925"/>
        <v/>
      </c>
      <c r="DG67" s="53" t="str">
        <f t="shared" si="926"/>
        <v/>
      </c>
      <c r="DH67" s="53" t="str">
        <f>IF(DF67&lt;&gt;"",IF($G67="3",IF(AND(DF67&lt;=20,$AU67&gt;=$DE$120),HLOOKUP(DF67,Points_Table_Modified,IF($DJ67&gt;=6,8,$DJ67+2),FALSE),0),IF(AND(DF67&lt;=10,$AU67&gt;=$DE$120),HLOOKUP(DF67,Points_Table,IF($DJ67&gt;=6,8,$DJ67+2),FALSE),0)),"")</f>
        <v/>
      </c>
      <c r="DI67" s="54" t="str">
        <f t="shared" si="705"/>
        <v/>
      </c>
      <c r="DJ67" s="165" t="e">
        <f t="shared" si="706"/>
        <v>#N/A</v>
      </c>
      <c r="DK67" s="53" t="str">
        <f t="shared" si="707"/>
        <v/>
      </c>
      <c r="DL67" s="181" t="str">
        <f t="shared" si="708"/>
        <v/>
      </c>
      <c r="DM67" s="159">
        <f t="shared" si="709"/>
        <v>0</v>
      </c>
      <c r="DN67" s="127" t="str">
        <f t="shared" si="710"/>
        <v/>
      </c>
      <c r="DO67" s="130"/>
      <c r="DP67" s="55" t="str">
        <f t="shared" si="711"/>
        <v/>
      </c>
      <c r="DQ67" s="53" t="str">
        <f t="shared" si="712"/>
        <v/>
      </c>
      <c r="DR67" s="53" t="str">
        <f t="shared" si="713"/>
        <v/>
      </c>
      <c r="DS67" s="53" t="str">
        <f t="shared" si="714"/>
        <v/>
      </c>
      <c r="DT67" s="124" t="str">
        <f t="shared" si="715"/>
        <v/>
      </c>
      <c r="DU67" s="52" t="str">
        <f t="shared" si="716"/>
        <v/>
      </c>
      <c r="DV67" s="53" t="str">
        <f t="shared" si="717"/>
        <v/>
      </c>
      <c r="DW67" s="53" t="str">
        <f t="shared" si="718"/>
        <v/>
      </c>
      <c r="DX67" s="53" t="str">
        <f t="shared" si="719"/>
        <v/>
      </c>
      <c r="DY67" s="124" t="str">
        <f t="shared" si="720"/>
        <v/>
      </c>
      <c r="DZ67" s="52" t="str">
        <f t="shared" si="721"/>
        <v/>
      </c>
      <c r="EA67" s="53" t="str">
        <f t="shared" si="722"/>
        <v/>
      </c>
      <c r="EB67" s="53" t="str">
        <f t="shared" si="723"/>
        <v/>
      </c>
      <c r="EC67" s="53" t="str">
        <f t="shared" si="724"/>
        <v/>
      </c>
      <c r="ED67" s="57" t="str">
        <f t="shared" si="725"/>
        <v/>
      </c>
      <c r="EE67" s="52" t="str">
        <f t="shared" si="726"/>
        <v/>
      </c>
      <c r="EF67" s="53" t="str">
        <f t="shared" si="727"/>
        <v/>
      </c>
      <c r="EG67" s="53" t="str">
        <f t="shared" si="728"/>
        <v/>
      </c>
      <c r="EH67" s="53" t="str">
        <f t="shared" si="729"/>
        <v/>
      </c>
      <c r="EI67" s="57" t="str">
        <f t="shared" si="730"/>
        <v/>
      </c>
      <c r="EJ67" s="52" t="str">
        <f t="shared" si="731"/>
        <v/>
      </c>
      <c r="EK67" s="53" t="str">
        <f t="shared" si="732"/>
        <v/>
      </c>
      <c r="EL67" s="53" t="str">
        <f t="shared" si="733"/>
        <v/>
      </c>
      <c r="EM67" s="53" t="str">
        <f t="shared" si="734"/>
        <v/>
      </c>
      <c r="EN67" s="57" t="str">
        <f t="shared" si="735"/>
        <v/>
      </c>
      <c r="EO67" s="52" t="str">
        <f t="shared" si="736"/>
        <v/>
      </c>
      <c r="EP67" s="53" t="str">
        <f t="shared" si="737"/>
        <v/>
      </c>
      <c r="EQ67" s="53" t="str">
        <f t="shared" si="738"/>
        <v/>
      </c>
      <c r="ER67" s="53" t="str">
        <f t="shared" si="739"/>
        <v/>
      </c>
      <c r="ES67" s="54" t="str">
        <f t="shared" si="740"/>
        <v/>
      </c>
      <c r="ET67" s="165" t="e">
        <f t="shared" si="741"/>
        <v>#N/A</v>
      </c>
      <c r="EU67" s="53" t="str">
        <f t="shared" si="742"/>
        <v/>
      </c>
      <c r="EV67" s="181" t="str">
        <f t="shared" si="743"/>
        <v/>
      </c>
      <c r="EW67" s="159">
        <f t="shared" si="744"/>
        <v>0</v>
      </c>
      <c r="EX67" s="127" t="str">
        <f t="shared" si="745"/>
        <v/>
      </c>
      <c r="EY67" s="130"/>
      <c r="EZ67" s="55" t="str">
        <f t="shared" si="746"/>
        <v/>
      </c>
      <c r="FA67" s="53" t="str">
        <f t="shared" si="747"/>
        <v/>
      </c>
      <c r="FB67" s="53" t="str">
        <f t="shared" si="748"/>
        <v/>
      </c>
      <c r="FC67" s="53" t="str">
        <f t="shared" si="749"/>
        <v/>
      </c>
      <c r="FD67" s="124" t="str">
        <f t="shared" si="750"/>
        <v/>
      </c>
      <c r="FE67" s="52" t="str">
        <f t="shared" si="751"/>
        <v/>
      </c>
      <c r="FF67" s="53" t="str">
        <f t="shared" si="752"/>
        <v/>
      </c>
      <c r="FG67" s="53" t="str">
        <f t="shared" si="753"/>
        <v/>
      </c>
      <c r="FH67" s="53" t="str">
        <f t="shared" si="754"/>
        <v/>
      </c>
      <c r="FI67" s="124" t="str">
        <f t="shared" si="755"/>
        <v/>
      </c>
      <c r="FJ67" s="52" t="str">
        <f t="shared" si="756"/>
        <v/>
      </c>
      <c r="FK67" s="53" t="str">
        <f t="shared" si="757"/>
        <v/>
      </c>
      <c r="FL67" s="53" t="str">
        <f t="shared" si="758"/>
        <v/>
      </c>
      <c r="FM67" s="53" t="str">
        <f t="shared" si="905"/>
        <v/>
      </c>
      <c r="FN67" s="57" t="str">
        <f t="shared" si="760"/>
        <v/>
      </c>
      <c r="FO67" s="52" t="str">
        <f t="shared" si="761"/>
        <v/>
      </c>
      <c r="FP67" s="53" t="str">
        <f t="shared" si="762"/>
        <v/>
      </c>
      <c r="FQ67" s="53" t="str">
        <f t="shared" si="763"/>
        <v/>
      </c>
      <c r="FR67" s="53" t="str">
        <f t="shared" si="764"/>
        <v/>
      </c>
      <c r="FS67" s="57" t="str">
        <f t="shared" si="765"/>
        <v/>
      </c>
      <c r="FT67" s="52" t="str">
        <f t="shared" si="766"/>
        <v/>
      </c>
      <c r="FU67" s="53" t="str">
        <f t="shared" si="767"/>
        <v/>
      </c>
      <c r="FV67" s="53" t="str">
        <f t="shared" si="768"/>
        <v/>
      </c>
      <c r="FW67" s="53" t="str">
        <f t="shared" si="769"/>
        <v/>
      </c>
      <c r="FX67" s="57" t="str">
        <f t="shared" si="770"/>
        <v/>
      </c>
      <c r="FY67" s="52" t="str">
        <f t="shared" si="771"/>
        <v/>
      </c>
      <c r="FZ67" s="53" t="str">
        <f t="shared" si="772"/>
        <v/>
      </c>
      <c r="GA67" s="53" t="str">
        <f t="shared" si="773"/>
        <v/>
      </c>
      <c r="GB67" s="53" t="str">
        <f t="shared" si="774"/>
        <v/>
      </c>
      <c r="GC67" s="57" t="str">
        <f t="shared" si="775"/>
        <v/>
      </c>
      <c r="GD67" s="165" t="e">
        <f t="shared" si="776"/>
        <v>#N/A</v>
      </c>
      <c r="GE67" s="53" t="str">
        <f t="shared" si="777"/>
        <v/>
      </c>
      <c r="GF67" s="181" t="str">
        <f t="shared" si="778"/>
        <v/>
      </c>
      <c r="GG67" s="159">
        <f t="shared" si="779"/>
        <v>0</v>
      </c>
      <c r="GH67" s="127" t="str">
        <f t="shared" si="780"/>
        <v/>
      </c>
      <c r="GI67" s="130"/>
      <c r="GJ67" s="55" t="str">
        <f t="shared" si="781"/>
        <v/>
      </c>
      <c r="GK67" s="53" t="str">
        <f t="shared" si="782"/>
        <v/>
      </c>
      <c r="GL67" s="53" t="str">
        <f t="shared" si="783"/>
        <v/>
      </c>
      <c r="GM67" s="53" t="str">
        <f t="shared" si="784"/>
        <v/>
      </c>
      <c r="GN67" s="124" t="str">
        <f t="shared" si="785"/>
        <v/>
      </c>
      <c r="GO67" s="52" t="str">
        <f t="shared" si="786"/>
        <v/>
      </c>
      <c r="GP67" s="53" t="str">
        <f t="shared" si="787"/>
        <v/>
      </c>
      <c r="GQ67" s="53" t="str">
        <f t="shared" si="788"/>
        <v/>
      </c>
      <c r="GR67" s="53" t="str">
        <f t="shared" si="789"/>
        <v/>
      </c>
      <c r="GS67" s="124" t="str">
        <f t="shared" si="790"/>
        <v/>
      </c>
      <c r="GT67" s="52" t="str">
        <f t="shared" si="791"/>
        <v/>
      </c>
      <c r="GU67" s="53" t="str">
        <f t="shared" si="792"/>
        <v/>
      </c>
      <c r="GV67" s="53" t="str">
        <f t="shared" si="793"/>
        <v/>
      </c>
      <c r="GW67" s="53" t="str">
        <f t="shared" si="906"/>
        <v/>
      </c>
      <c r="GX67" s="54" t="str">
        <f t="shared" si="795"/>
        <v/>
      </c>
      <c r="GY67" s="52" t="str">
        <f t="shared" si="796"/>
        <v/>
      </c>
      <c r="GZ67" s="53" t="str">
        <f t="shared" si="797"/>
        <v/>
      </c>
      <c r="HA67" s="53" t="str">
        <f t="shared" si="798"/>
        <v/>
      </c>
      <c r="HB67" s="53" t="str">
        <f t="shared" si="927"/>
        <v/>
      </c>
      <c r="HC67" s="54" t="str">
        <f t="shared" si="800"/>
        <v/>
      </c>
      <c r="HD67" s="52" t="str">
        <f t="shared" si="801"/>
        <v/>
      </c>
      <c r="HE67" s="53" t="str">
        <f t="shared" si="802"/>
        <v/>
      </c>
      <c r="HF67" s="53" t="str">
        <f t="shared" si="803"/>
        <v/>
      </c>
      <c r="HG67" s="53" t="str">
        <f t="shared" si="804"/>
        <v/>
      </c>
      <c r="HH67" s="54" t="str">
        <f t="shared" si="805"/>
        <v/>
      </c>
      <c r="HI67" s="52" t="str">
        <f t="shared" si="806"/>
        <v/>
      </c>
      <c r="HJ67" s="53" t="str">
        <f t="shared" si="807"/>
        <v/>
      </c>
      <c r="HK67" s="53" t="str">
        <f t="shared" si="808"/>
        <v/>
      </c>
      <c r="HL67" s="53" t="str">
        <f t="shared" si="928"/>
        <v/>
      </c>
      <c r="HM67" s="54" t="str">
        <f t="shared" si="810"/>
        <v/>
      </c>
      <c r="HN67" s="165" t="e">
        <f t="shared" si="811"/>
        <v>#N/A</v>
      </c>
      <c r="HO67" s="53" t="str">
        <f t="shared" si="812"/>
        <v/>
      </c>
      <c r="HP67" s="181" t="str">
        <f t="shared" si="813"/>
        <v/>
      </c>
      <c r="HQ67" s="159">
        <f t="shared" si="814"/>
        <v>0</v>
      </c>
      <c r="HR67" s="127" t="str">
        <f t="shared" si="815"/>
        <v/>
      </c>
      <c r="HS67" s="130"/>
      <c r="HT67" s="55" t="str">
        <f t="shared" si="816"/>
        <v/>
      </c>
      <c r="HU67" s="53" t="str">
        <f t="shared" si="817"/>
        <v/>
      </c>
      <c r="HV67" s="53" t="str">
        <f t="shared" si="818"/>
        <v/>
      </c>
      <c r="HW67" s="53" t="str">
        <f t="shared" si="819"/>
        <v/>
      </c>
      <c r="HX67" s="124" t="str">
        <f t="shared" si="820"/>
        <v/>
      </c>
      <c r="HY67" s="52" t="str">
        <f t="shared" si="821"/>
        <v/>
      </c>
      <c r="HZ67" s="53" t="str">
        <f t="shared" si="822"/>
        <v/>
      </c>
      <c r="IA67" s="53" t="str">
        <f t="shared" si="823"/>
        <v/>
      </c>
      <c r="IB67" s="53" t="str">
        <f t="shared" si="824"/>
        <v/>
      </c>
      <c r="IC67" s="124" t="str">
        <f t="shared" si="825"/>
        <v/>
      </c>
      <c r="ID67" s="52" t="str">
        <f t="shared" si="826"/>
        <v/>
      </c>
      <c r="IE67" s="53" t="str">
        <f t="shared" si="827"/>
        <v/>
      </c>
      <c r="IF67" s="53" t="str">
        <f t="shared" si="828"/>
        <v/>
      </c>
      <c r="IG67" s="53" t="str">
        <f t="shared" si="829"/>
        <v/>
      </c>
      <c r="IH67" s="54" t="str">
        <f t="shared" si="830"/>
        <v/>
      </c>
      <c r="II67" s="52" t="str">
        <f t="shared" si="831"/>
        <v/>
      </c>
      <c r="IJ67" s="53" t="str">
        <f t="shared" si="832"/>
        <v/>
      </c>
      <c r="IK67" s="53" t="str">
        <f t="shared" si="833"/>
        <v/>
      </c>
      <c r="IL67" s="53" t="str">
        <f t="shared" si="834"/>
        <v/>
      </c>
      <c r="IM67" s="54" t="str">
        <f t="shared" si="835"/>
        <v/>
      </c>
      <c r="IN67" s="52" t="str">
        <f t="shared" si="836"/>
        <v/>
      </c>
      <c r="IO67" s="53" t="str">
        <f t="shared" si="837"/>
        <v/>
      </c>
      <c r="IP67" s="53" t="str">
        <f t="shared" si="838"/>
        <v/>
      </c>
      <c r="IQ67" s="53" t="str">
        <f t="shared" si="839"/>
        <v/>
      </c>
      <c r="IR67" s="54" t="str">
        <f t="shared" si="840"/>
        <v/>
      </c>
      <c r="IS67" s="52" t="str">
        <f t="shared" si="841"/>
        <v/>
      </c>
      <c r="IT67" s="53" t="str">
        <f t="shared" si="842"/>
        <v/>
      </c>
      <c r="IU67" s="53" t="str">
        <f>IF($G67="6",IF(IF(IT67&lt;&gt;"",IF(MAX(COUNTIF($IT$6:$IT$117,$IT$6:$IT$117))&gt;1,"x",""),"")&lt;&gt;"",IT67+1,""),IF(IS67=0,"",IF(IF(IT67&lt;&gt;"",IF(MAX(COUNTIF(IT$6:$IT$117,$IT$6:$IT$117))&gt;1,"x",""),"")&lt;&gt;"",IT67+1,"")))</f>
        <v/>
      </c>
      <c r="IV67" s="53" t="str">
        <f t="shared" si="929"/>
        <v/>
      </c>
      <c r="IW67" s="54" t="str">
        <f t="shared" si="844"/>
        <v/>
      </c>
      <c r="IX67" s="165" t="e">
        <f t="shared" si="845"/>
        <v>#N/A</v>
      </c>
      <c r="IY67" s="53" t="str">
        <f t="shared" si="846"/>
        <v/>
      </c>
      <c r="IZ67" s="181" t="str">
        <f t="shared" si="847"/>
        <v/>
      </c>
      <c r="JA67" s="159">
        <f t="shared" si="848"/>
        <v>0</v>
      </c>
      <c r="JB67" s="127" t="str">
        <f t="shared" si="849"/>
        <v/>
      </c>
      <c r="JC67" s="130"/>
      <c r="JD67" s="55" t="str">
        <f t="shared" si="850"/>
        <v/>
      </c>
      <c r="JE67" s="53" t="str">
        <f t="shared" si="851"/>
        <v/>
      </c>
      <c r="JF67" s="53" t="str">
        <f t="shared" si="852"/>
        <v/>
      </c>
      <c r="JG67" s="53" t="str">
        <f t="shared" si="853"/>
        <v/>
      </c>
      <c r="JH67" s="124" t="str">
        <f t="shared" si="854"/>
        <v/>
      </c>
      <c r="JI67" s="52" t="str">
        <f t="shared" si="855"/>
        <v/>
      </c>
      <c r="JJ67" s="53" t="str">
        <f t="shared" si="856"/>
        <v/>
      </c>
      <c r="JK67" s="53" t="str">
        <f t="shared" si="857"/>
        <v/>
      </c>
      <c r="JL67" s="53" t="str">
        <f t="shared" si="858"/>
        <v/>
      </c>
      <c r="JM67" s="124" t="str">
        <f t="shared" si="859"/>
        <v/>
      </c>
      <c r="JN67" s="52" t="str">
        <f t="shared" si="860"/>
        <v/>
      </c>
      <c r="JO67" s="53" t="str">
        <f t="shared" si="861"/>
        <v/>
      </c>
      <c r="JP67" s="53" t="str">
        <f t="shared" si="862"/>
        <v/>
      </c>
      <c r="JQ67" s="53" t="str">
        <f>IF(JO67&lt;&gt;"",IF($G67="3",IF(AND(JO67&lt;=20,HS67&gt;=$JN$120),HLOOKUP(JO67,Points_Table_Modified,IF(KH67&gt;=6,8,KH123),FALSE),0),IF(AND(JO67&lt;=10,HS67&gt;=$JN$120),HLOOKUP(JO67,Points_Table,IF(KH67&gt;=6,8,KH67+2),FALSE),0)),"")</f>
        <v/>
      </c>
      <c r="JR67" s="54" t="str">
        <f t="shared" si="863"/>
        <v/>
      </c>
      <c r="JS67" s="52" t="str">
        <f t="shared" si="864"/>
        <v/>
      </c>
      <c r="JT67" s="53" t="str">
        <f t="shared" si="865"/>
        <v/>
      </c>
      <c r="JU67" s="53" t="str">
        <f t="shared" si="866"/>
        <v/>
      </c>
      <c r="JV67" s="53" t="str">
        <f t="shared" si="867"/>
        <v/>
      </c>
      <c r="JW67" s="54" t="str">
        <f t="shared" si="868"/>
        <v/>
      </c>
      <c r="JX67" s="52" t="str">
        <f t="shared" si="869"/>
        <v/>
      </c>
      <c r="JY67" s="53" t="str">
        <f t="shared" si="870"/>
        <v/>
      </c>
      <c r="JZ67" s="53" t="str">
        <f t="shared" si="871"/>
        <v/>
      </c>
      <c r="KA67" s="53" t="str">
        <f t="shared" si="872"/>
        <v/>
      </c>
      <c r="KB67" s="54" t="str">
        <f t="shared" si="873"/>
        <v/>
      </c>
      <c r="KC67" s="52" t="str">
        <f t="shared" si="874"/>
        <v/>
      </c>
      <c r="KD67" s="53" t="str">
        <f t="shared" si="875"/>
        <v/>
      </c>
      <c r="KE67" s="53" t="str">
        <f t="shared" si="876"/>
        <v/>
      </c>
      <c r="KF67" s="53" t="str">
        <f t="shared" si="930"/>
        <v/>
      </c>
      <c r="KG67" s="54" t="str">
        <f t="shared" si="878"/>
        <v/>
      </c>
      <c r="KH67" s="165" t="e">
        <f t="shared" si="879"/>
        <v>#N/A</v>
      </c>
      <c r="KI67" s="53" t="str">
        <f t="shared" si="880"/>
        <v/>
      </c>
      <c r="KJ67" s="181" t="str">
        <f t="shared" si="881"/>
        <v/>
      </c>
      <c r="KK67" s="159">
        <f t="shared" si="882"/>
        <v>0</v>
      </c>
      <c r="KL67" s="332" t="str">
        <f t="shared" si="883"/>
        <v/>
      </c>
      <c r="KM67" s="86"/>
      <c r="KN67" s="60">
        <f t="shared" si="884"/>
        <v>0</v>
      </c>
      <c r="KO67" s="60">
        <f t="shared" si="885"/>
        <v>0</v>
      </c>
      <c r="KP67" s="201"/>
      <c r="KQ67" s="61">
        <f t="shared" si="886"/>
        <v>0</v>
      </c>
      <c r="KR67" s="61" t="str">
        <f t="shared" si="887"/>
        <v/>
      </c>
      <c r="KS67" s="61" t="str">
        <f t="shared" si="888"/>
        <v/>
      </c>
      <c r="KT67" s="61" t="str">
        <f t="shared" si="889"/>
        <v/>
      </c>
      <c r="KU67" s="61" t="str">
        <f t="shared" si="890"/>
        <v/>
      </c>
      <c r="KV67" s="61" t="str">
        <f t="shared" si="891"/>
        <v/>
      </c>
      <c r="KW67" s="61" t="str">
        <f t="shared" si="892"/>
        <v/>
      </c>
      <c r="KX67" s="62" t="str">
        <f t="shared" si="893"/>
        <v/>
      </c>
      <c r="KY67" s="84"/>
      <c r="KZ67" s="59" t="b">
        <f t="shared" si="894"/>
        <v>0</v>
      </c>
      <c r="LA67" s="60" t="str">
        <f t="shared" si="895"/>
        <v/>
      </c>
      <c r="LB67" s="201"/>
      <c r="LC67" s="61" t="str">
        <f t="shared" si="896"/>
        <v/>
      </c>
      <c r="LD67" s="61" t="str">
        <f t="shared" si="897"/>
        <v/>
      </c>
      <c r="LE67" s="61" t="str">
        <f t="shared" si="898"/>
        <v/>
      </c>
      <c r="LF67" s="61" t="str">
        <f t="shared" si="899"/>
        <v/>
      </c>
      <c r="LG67" s="148" t="str">
        <f t="shared" si="900"/>
        <v/>
      </c>
      <c r="LH67" s="87"/>
      <c r="LI67" s="185">
        <f t="shared" si="600"/>
        <v>0</v>
      </c>
      <c r="LJ67" s="87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</row>
    <row r="68" spans="1:381" s="1" customFormat="1" ht="15" x14ac:dyDescent="0.2">
      <c r="A68" s="35"/>
      <c r="B68" s="45">
        <v>63</v>
      </c>
      <c r="C68" s="63"/>
      <c r="D68" s="47"/>
      <c r="E68" s="161"/>
      <c r="F68" s="161"/>
      <c r="G68" s="49"/>
      <c r="H68" s="50" t="e">
        <f t="shared" si="604"/>
        <v>#N/A</v>
      </c>
      <c r="I68" s="186" t="str">
        <f t="shared" si="605"/>
        <v/>
      </c>
      <c r="J68" s="51" t="str">
        <f t="shared" ref="J68:J83" si="931">IF(OR(G68="1",G68="2",G68="5"),"x","")</f>
        <v/>
      </c>
      <c r="K68" s="119"/>
      <c r="L68" s="52" t="str">
        <f t="shared" si="607"/>
        <v/>
      </c>
      <c r="M68" s="53" t="str">
        <f t="shared" si="608"/>
        <v/>
      </c>
      <c r="N68" s="53" t="str">
        <f t="shared" si="609"/>
        <v/>
      </c>
      <c r="O68" s="53" t="str">
        <f t="shared" si="610"/>
        <v/>
      </c>
      <c r="P68" s="127" t="str">
        <f t="shared" si="611"/>
        <v/>
      </c>
      <c r="Q68" s="52" t="str">
        <f t="shared" si="612"/>
        <v/>
      </c>
      <c r="R68" s="53" t="str">
        <f t="shared" si="613"/>
        <v/>
      </c>
      <c r="S68" s="53" t="str">
        <f t="shared" si="614"/>
        <v/>
      </c>
      <c r="T68" s="53" t="str">
        <f t="shared" si="615"/>
        <v/>
      </c>
      <c r="U68" s="127" t="str">
        <f t="shared" si="616"/>
        <v/>
      </c>
      <c r="V68" s="52" t="str">
        <f t="shared" si="617"/>
        <v/>
      </c>
      <c r="W68" s="53" t="str">
        <f t="shared" si="618"/>
        <v/>
      </c>
      <c r="X68" s="53" t="str">
        <f t="shared" si="619"/>
        <v/>
      </c>
      <c r="Y68" s="53" t="str">
        <f t="shared" si="620"/>
        <v/>
      </c>
      <c r="Z68" s="127" t="str">
        <f t="shared" si="621"/>
        <v/>
      </c>
      <c r="AA68" s="52" t="str">
        <f t="shared" si="622"/>
        <v/>
      </c>
      <c r="AB68" s="53" t="str">
        <f t="shared" si="623"/>
        <v/>
      </c>
      <c r="AC68" s="53" t="str">
        <f t="shared" si="624"/>
        <v/>
      </c>
      <c r="AD68" s="53" t="str">
        <f t="shared" si="625"/>
        <v/>
      </c>
      <c r="AE68" s="127" t="str">
        <f t="shared" si="626"/>
        <v/>
      </c>
      <c r="AF68" s="52" t="str">
        <f t="shared" si="627"/>
        <v/>
      </c>
      <c r="AG68" s="53" t="str">
        <f t="shared" si="628"/>
        <v/>
      </c>
      <c r="AH68" s="53" t="str">
        <f t="shared" si="629"/>
        <v/>
      </c>
      <c r="AI68" s="53" t="str">
        <f t="shared" si="630"/>
        <v/>
      </c>
      <c r="AJ68" s="127" t="str">
        <f t="shared" si="631"/>
        <v/>
      </c>
      <c r="AK68" s="52" t="str">
        <f t="shared" si="632"/>
        <v/>
      </c>
      <c r="AL68" s="53" t="str">
        <f t="shared" si="633"/>
        <v/>
      </c>
      <c r="AM68" s="53" t="str">
        <f t="shared" si="634"/>
        <v/>
      </c>
      <c r="AN68" s="150" t="str">
        <f t="shared" si="635"/>
        <v/>
      </c>
      <c r="AO68" s="127" t="str">
        <f t="shared" si="636"/>
        <v/>
      </c>
      <c r="AP68" s="191" t="e">
        <f t="shared" si="902"/>
        <v>#N/A</v>
      </c>
      <c r="AQ68" s="53" t="str">
        <f t="shared" si="638"/>
        <v/>
      </c>
      <c r="AR68" s="181" t="str">
        <f t="shared" si="639"/>
        <v/>
      </c>
      <c r="AS68" s="159">
        <f t="shared" si="640"/>
        <v>0</v>
      </c>
      <c r="AT68" s="127" t="str">
        <f t="shared" si="641"/>
        <v/>
      </c>
      <c r="AU68" s="130"/>
      <c r="AV68" s="55" t="str">
        <f t="shared" si="642"/>
        <v/>
      </c>
      <c r="AW68" s="53" t="str">
        <f t="shared" si="643"/>
        <v/>
      </c>
      <c r="AX68" s="53" t="str">
        <f t="shared" si="644"/>
        <v/>
      </c>
      <c r="AY68" s="53" t="str">
        <f t="shared" si="645"/>
        <v/>
      </c>
      <c r="AZ68" s="124" t="str">
        <f t="shared" si="646"/>
        <v/>
      </c>
      <c r="BA68" s="52" t="str">
        <f t="shared" si="647"/>
        <v/>
      </c>
      <c r="BB68" s="53" t="str">
        <f t="shared" si="648"/>
        <v/>
      </c>
      <c r="BC68" s="53" t="str">
        <f t="shared" si="649"/>
        <v/>
      </c>
      <c r="BD68" s="53" t="str">
        <f t="shared" si="650"/>
        <v/>
      </c>
      <c r="BE68" s="124" t="str">
        <f t="shared" si="651"/>
        <v/>
      </c>
      <c r="BF68" s="52" t="str">
        <f t="shared" si="652"/>
        <v/>
      </c>
      <c r="BG68" s="53" t="str">
        <f t="shared" si="653"/>
        <v/>
      </c>
      <c r="BH68" s="53" t="str">
        <f t="shared" si="654"/>
        <v/>
      </c>
      <c r="BI68" s="53" t="str">
        <f t="shared" si="655"/>
        <v/>
      </c>
      <c r="BJ68" s="54" t="str">
        <f t="shared" si="656"/>
        <v/>
      </c>
      <c r="BK68" s="52" t="str">
        <f t="shared" si="657"/>
        <v/>
      </c>
      <c r="BL68" s="53" t="str">
        <f t="shared" si="658"/>
        <v/>
      </c>
      <c r="BM68" s="53" t="str">
        <f t="shared" si="659"/>
        <v/>
      </c>
      <c r="BN68" s="53" t="str">
        <f t="shared" si="660"/>
        <v/>
      </c>
      <c r="BO68" s="54" t="str">
        <f t="shared" si="661"/>
        <v/>
      </c>
      <c r="BP68" s="52" t="str">
        <f t="shared" si="662"/>
        <v/>
      </c>
      <c r="BQ68" s="53" t="str">
        <f t="shared" si="663"/>
        <v/>
      </c>
      <c r="BR68" s="53" t="str">
        <f t="shared" si="664"/>
        <v/>
      </c>
      <c r="BS68" s="53" t="str">
        <f t="shared" si="665"/>
        <v/>
      </c>
      <c r="BT68" s="54" t="str">
        <f t="shared" si="666"/>
        <v/>
      </c>
      <c r="BU68" s="52" t="str">
        <f t="shared" si="667"/>
        <v/>
      </c>
      <c r="BV68" s="53" t="str">
        <f t="shared" si="668"/>
        <v/>
      </c>
      <c r="BW68" s="53" t="str">
        <f t="shared" si="669"/>
        <v/>
      </c>
      <c r="BX68" s="53" t="str">
        <f t="shared" si="670"/>
        <v/>
      </c>
      <c r="BY68" s="54" t="str">
        <f t="shared" si="671"/>
        <v/>
      </c>
      <c r="BZ68" s="165" t="e">
        <f t="shared" si="903"/>
        <v>#N/A</v>
      </c>
      <c r="CA68" s="53" t="str">
        <f t="shared" si="672"/>
        <v/>
      </c>
      <c r="CB68" s="181" t="str">
        <f t="shared" si="673"/>
        <v/>
      </c>
      <c r="CC68" s="127">
        <f t="shared" si="674"/>
        <v>0</v>
      </c>
      <c r="CD68" s="127" t="str">
        <f t="shared" si="675"/>
        <v/>
      </c>
      <c r="CE68" s="130"/>
      <c r="CF68" s="55" t="str">
        <f t="shared" si="907"/>
        <v/>
      </c>
      <c r="CG68" s="53" t="str">
        <f t="shared" si="908"/>
        <v/>
      </c>
      <c r="CH68" s="53" t="str">
        <f t="shared" si="909"/>
        <v/>
      </c>
      <c r="CI68" s="53" t="str">
        <f t="shared" si="910"/>
        <v/>
      </c>
      <c r="CJ68" s="124" t="str">
        <f t="shared" si="680"/>
        <v/>
      </c>
      <c r="CK68" s="52" t="str">
        <f t="shared" si="911"/>
        <v/>
      </c>
      <c r="CL68" s="53" t="str">
        <f t="shared" si="912"/>
        <v/>
      </c>
      <c r="CM68" s="53" t="str">
        <f t="shared" si="913"/>
        <v/>
      </c>
      <c r="CN68" s="53" t="str">
        <f t="shared" si="914"/>
        <v/>
      </c>
      <c r="CO68" s="124" t="str">
        <f t="shared" si="685"/>
        <v/>
      </c>
      <c r="CP68" s="52" t="str">
        <f t="shared" si="915"/>
        <v/>
      </c>
      <c r="CQ68" s="53" t="str">
        <f t="shared" si="916"/>
        <v/>
      </c>
      <c r="CR68" s="53" t="str">
        <f t="shared" si="917"/>
        <v/>
      </c>
      <c r="CS68" s="53" t="str">
        <f t="shared" si="689"/>
        <v/>
      </c>
      <c r="CT68" s="54" t="str">
        <f t="shared" si="690"/>
        <v/>
      </c>
      <c r="CU68" s="52" t="str">
        <f t="shared" si="918"/>
        <v/>
      </c>
      <c r="CV68" s="53" t="str">
        <f t="shared" si="919"/>
        <v/>
      </c>
      <c r="CW68" s="53" t="str">
        <f t="shared" si="920"/>
        <v/>
      </c>
      <c r="CX68" s="53" t="str">
        <f t="shared" si="904"/>
        <v/>
      </c>
      <c r="CY68" s="54" t="str">
        <f t="shared" si="695"/>
        <v/>
      </c>
      <c r="CZ68" s="52" t="str">
        <f t="shared" si="921"/>
        <v/>
      </c>
      <c r="DA68" s="53" t="str">
        <f t="shared" si="922"/>
        <v/>
      </c>
      <c r="DB68" s="53" t="str">
        <f t="shared" si="923"/>
        <v/>
      </c>
      <c r="DC68" s="53" t="str">
        <f t="shared" si="699"/>
        <v/>
      </c>
      <c r="DD68" s="54" t="str">
        <f t="shared" si="700"/>
        <v/>
      </c>
      <c r="DE68" s="52" t="str">
        <f t="shared" si="924"/>
        <v/>
      </c>
      <c r="DF68" s="53" t="str">
        <f t="shared" si="925"/>
        <v/>
      </c>
      <c r="DG68" s="53" t="str">
        <f t="shared" si="926"/>
        <v/>
      </c>
      <c r="DH68" s="53" t="str">
        <f t="shared" ref="DH68:DH80" si="932">IF(DF68&lt;&gt;"",IF($G68="3",IF(AND(DF68&lt;=20,$CE68&gt;=$DE$120),HLOOKUP(DF68,Points_Table_Modified,IF($DJ68&gt;=6,8,$DJ68+2),FALSE),0),IF(AND(DF68&lt;=10,$CE68&gt;=$DE$120),HLOOKUP(DF68,Points_Table,IF($DJ68&gt;=6,8,$DJ68+2),FALSE),0)),"")</f>
        <v/>
      </c>
      <c r="DI68" s="54" t="str">
        <f t="shared" si="705"/>
        <v/>
      </c>
      <c r="DJ68" s="165" t="e">
        <f t="shared" si="706"/>
        <v>#N/A</v>
      </c>
      <c r="DK68" s="53" t="str">
        <f t="shared" si="707"/>
        <v/>
      </c>
      <c r="DL68" s="181" t="str">
        <f t="shared" si="708"/>
        <v/>
      </c>
      <c r="DM68" s="159">
        <f t="shared" si="709"/>
        <v>0</v>
      </c>
      <c r="DN68" s="127" t="str">
        <f t="shared" si="710"/>
        <v/>
      </c>
      <c r="DO68" s="130"/>
      <c r="DP68" s="55" t="str">
        <f t="shared" si="711"/>
        <v/>
      </c>
      <c r="DQ68" s="53" t="str">
        <f t="shared" si="712"/>
        <v/>
      </c>
      <c r="DR68" s="53" t="str">
        <f t="shared" si="713"/>
        <v/>
      </c>
      <c r="DS68" s="53" t="str">
        <f t="shared" si="714"/>
        <v/>
      </c>
      <c r="DT68" s="124" t="str">
        <f t="shared" si="715"/>
        <v/>
      </c>
      <c r="DU68" s="52" t="str">
        <f t="shared" si="716"/>
        <v/>
      </c>
      <c r="DV68" s="53" t="str">
        <f t="shared" si="717"/>
        <v/>
      </c>
      <c r="DW68" s="53" t="str">
        <f t="shared" si="718"/>
        <v/>
      </c>
      <c r="DX68" s="53" t="str">
        <f t="shared" si="719"/>
        <v/>
      </c>
      <c r="DY68" s="124" t="str">
        <f t="shared" si="720"/>
        <v/>
      </c>
      <c r="DZ68" s="52" t="str">
        <f t="shared" si="721"/>
        <v/>
      </c>
      <c r="EA68" s="53" t="str">
        <f t="shared" si="722"/>
        <v/>
      </c>
      <c r="EB68" s="53" t="str">
        <f t="shared" si="723"/>
        <v/>
      </c>
      <c r="EC68" s="53" t="str">
        <f t="shared" si="724"/>
        <v/>
      </c>
      <c r="ED68" s="57" t="str">
        <f t="shared" si="725"/>
        <v/>
      </c>
      <c r="EE68" s="52" t="str">
        <f t="shared" si="726"/>
        <v/>
      </c>
      <c r="EF68" s="53" t="str">
        <f t="shared" si="727"/>
        <v/>
      </c>
      <c r="EG68" s="53" t="str">
        <f t="shared" si="728"/>
        <v/>
      </c>
      <c r="EH68" s="53" t="str">
        <f t="shared" si="729"/>
        <v/>
      </c>
      <c r="EI68" s="57" t="str">
        <f t="shared" si="730"/>
        <v/>
      </c>
      <c r="EJ68" s="52" t="str">
        <f t="shared" si="731"/>
        <v/>
      </c>
      <c r="EK68" s="53" t="str">
        <f t="shared" si="732"/>
        <v/>
      </c>
      <c r="EL68" s="53" t="str">
        <f t="shared" si="733"/>
        <v/>
      </c>
      <c r="EM68" s="53" t="str">
        <f t="shared" si="734"/>
        <v/>
      </c>
      <c r="EN68" s="57" t="str">
        <f t="shared" si="735"/>
        <v/>
      </c>
      <c r="EO68" s="52" t="str">
        <f t="shared" si="736"/>
        <v/>
      </c>
      <c r="EP68" s="53" t="str">
        <f t="shared" si="737"/>
        <v/>
      </c>
      <c r="EQ68" s="53" t="str">
        <f t="shared" si="738"/>
        <v/>
      </c>
      <c r="ER68" s="53" t="str">
        <f t="shared" si="739"/>
        <v/>
      </c>
      <c r="ES68" s="54" t="str">
        <f t="shared" si="740"/>
        <v/>
      </c>
      <c r="ET68" s="165" t="e">
        <f t="shared" si="741"/>
        <v>#N/A</v>
      </c>
      <c r="EU68" s="53" t="str">
        <f t="shared" si="742"/>
        <v/>
      </c>
      <c r="EV68" s="181" t="str">
        <f t="shared" si="743"/>
        <v/>
      </c>
      <c r="EW68" s="159">
        <f t="shared" si="744"/>
        <v>0</v>
      </c>
      <c r="EX68" s="127" t="str">
        <f t="shared" si="745"/>
        <v/>
      </c>
      <c r="EY68" s="130"/>
      <c r="EZ68" s="55" t="str">
        <f t="shared" si="746"/>
        <v/>
      </c>
      <c r="FA68" s="53" t="str">
        <f t="shared" si="747"/>
        <v/>
      </c>
      <c r="FB68" s="53" t="str">
        <f t="shared" si="748"/>
        <v/>
      </c>
      <c r="FC68" s="53" t="str">
        <f t="shared" si="749"/>
        <v/>
      </c>
      <c r="FD68" s="124" t="str">
        <f t="shared" si="750"/>
        <v/>
      </c>
      <c r="FE68" s="52" t="str">
        <f t="shared" si="751"/>
        <v/>
      </c>
      <c r="FF68" s="53" t="str">
        <f t="shared" si="752"/>
        <v/>
      </c>
      <c r="FG68" s="53" t="str">
        <f t="shared" si="753"/>
        <v/>
      </c>
      <c r="FH68" s="53" t="str">
        <f t="shared" si="754"/>
        <v/>
      </c>
      <c r="FI68" s="124" t="str">
        <f t="shared" si="755"/>
        <v/>
      </c>
      <c r="FJ68" s="52" t="str">
        <f t="shared" si="756"/>
        <v/>
      </c>
      <c r="FK68" s="53" t="str">
        <f t="shared" si="757"/>
        <v/>
      </c>
      <c r="FL68" s="53" t="str">
        <f t="shared" si="758"/>
        <v/>
      </c>
      <c r="FM68" s="53" t="str">
        <f t="shared" si="905"/>
        <v/>
      </c>
      <c r="FN68" s="57" t="str">
        <f t="shared" si="760"/>
        <v/>
      </c>
      <c r="FO68" s="52" t="str">
        <f t="shared" si="761"/>
        <v/>
      </c>
      <c r="FP68" s="53" t="str">
        <f t="shared" si="762"/>
        <v/>
      </c>
      <c r="FQ68" s="53" t="str">
        <f t="shared" si="763"/>
        <v/>
      </c>
      <c r="FR68" s="53" t="str">
        <f t="shared" si="764"/>
        <v/>
      </c>
      <c r="FS68" s="57" t="str">
        <f t="shared" si="765"/>
        <v/>
      </c>
      <c r="FT68" s="52" t="str">
        <f t="shared" si="766"/>
        <v/>
      </c>
      <c r="FU68" s="53" t="str">
        <f t="shared" si="767"/>
        <v/>
      </c>
      <c r="FV68" s="53" t="str">
        <f t="shared" si="768"/>
        <v/>
      </c>
      <c r="FW68" s="53" t="str">
        <f t="shared" si="769"/>
        <v/>
      </c>
      <c r="FX68" s="57" t="str">
        <f t="shared" si="770"/>
        <v/>
      </c>
      <c r="FY68" s="52" t="str">
        <f t="shared" si="771"/>
        <v/>
      </c>
      <c r="FZ68" s="53" t="str">
        <f t="shared" si="772"/>
        <v/>
      </c>
      <c r="GA68" s="53" t="str">
        <f t="shared" si="773"/>
        <v/>
      </c>
      <c r="GB68" s="53" t="str">
        <f t="shared" si="774"/>
        <v/>
      </c>
      <c r="GC68" s="57" t="str">
        <f t="shared" si="775"/>
        <v/>
      </c>
      <c r="GD68" s="165" t="e">
        <f t="shared" si="776"/>
        <v>#N/A</v>
      </c>
      <c r="GE68" s="53" t="str">
        <f t="shared" si="777"/>
        <v/>
      </c>
      <c r="GF68" s="181" t="str">
        <f t="shared" si="778"/>
        <v/>
      </c>
      <c r="GG68" s="159">
        <f t="shared" si="779"/>
        <v>0</v>
      </c>
      <c r="GH68" s="127" t="str">
        <f t="shared" si="780"/>
        <v/>
      </c>
      <c r="GI68" s="130"/>
      <c r="GJ68" s="55" t="str">
        <f t="shared" si="781"/>
        <v/>
      </c>
      <c r="GK68" s="53" t="str">
        <f t="shared" si="782"/>
        <v/>
      </c>
      <c r="GL68" s="53" t="str">
        <f t="shared" si="783"/>
        <v/>
      </c>
      <c r="GM68" s="53" t="str">
        <f t="shared" si="784"/>
        <v/>
      </c>
      <c r="GN68" s="124" t="str">
        <f t="shared" si="785"/>
        <v/>
      </c>
      <c r="GO68" s="52" t="str">
        <f t="shared" si="786"/>
        <v/>
      </c>
      <c r="GP68" s="53" t="str">
        <f t="shared" si="787"/>
        <v/>
      </c>
      <c r="GQ68" s="53" t="str">
        <f t="shared" si="788"/>
        <v/>
      </c>
      <c r="GR68" s="53" t="str">
        <f t="shared" si="789"/>
        <v/>
      </c>
      <c r="GS68" s="124" t="str">
        <f t="shared" si="790"/>
        <v/>
      </c>
      <c r="GT68" s="52" t="str">
        <f t="shared" si="791"/>
        <v/>
      </c>
      <c r="GU68" s="53" t="str">
        <f t="shared" si="792"/>
        <v/>
      </c>
      <c r="GV68" s="53" t="str">
        <f t="shared" si="793"/>
        <v/>
      </c>
      <c r="GW68" s="53" t="str">
        <f t="shared" si="906"/>
        <v/>
      </c>
      <c r="GX68" s="54" t="str">
        <f t="shared" si="795"/>
        <v/>
      </c>
      <c r="GY68" s="52" t="str">
        <f t="shared" si="796"/>
        <v/>
      </c>
      <c r="GZ68" s="53" t="str">
        <f t="shared" si="797"/>
        <v/>
      </c>
      <c r="HA68" s="53" t="str">
        <f t="shared" si="798"/>
        <v/>
      </c>
      <c r="HB68" s="53" t="str">
        <f t="shared" si="927"/>
        <v/>
      </c>
      <c r="HC68" s="54" t="str">
        <f t="shared" si="800"/>
        <v/>
      </c>
      <c r="HD68" s="52" t="str">
        <f t="shared" si="801"/>
        <v/>
      </c>
      <c r="HE68" s="53" t="str">
        <f t="shared" si="802"/>
        <v/>
      </c>
      <c r="HF68" s="53" t="str">
        <f t="shared" si="803"/>
        <v/>
      </c>
      <c r="HG68" s="53" t="str">
        <f t="shared" si="804"/>
        <v/>
      </c>
      <c r="HH68" s="54" t="str">
        <f t="shared" si="805"/>
        <v/>
      </c>
      <c r="HI68" s="52" t="str">
        <f t="shared" si="806"/>
        <v/>
      </c>
      <c r="HJ68" s="53" t="str">
        <f t="shared" si="807"/>
        <v/>
      </c>
      <c r="HK68" s="53" t="str">
        <f t="shared" si="808"/>
        <v/>
      </c>
      <c r="HL68" s="53" t="str">
        <f t="shared" si="928"/>
        <v/>
      </c>
      <c r="HM68" s="54" t="str">
        <f t="shared" si="810"/>
        <v/>
      </c>
      <c r="HN68" s="165" t="e">
        <f t="shared" si="811"/>
        <v>#N/A</v>
      </c>
      <c r="HO68" s="53" t="str">
        <f t="shared" si="812"/>
        <v/>
      </c>
      <c r="HP68" s="181" t="str">
        <f t="shared" si="813"/>
        <v/>
      </c>
      <c r="HQ68" s="159">
        <f t="shared" si="814"/>
        <v>0</v>
      </c>
      <c r="HR68" s="127" t="str">
        <f t="shared" si="815"/>
        <v/>
      </c>
      <c r="HS68" s="130"/>
      <c r="HT68" s="55" t="str">
        <f t="shared" si="816"/>
        <v/>
      </c>
      <c r="HU68" s="53" t="str">
        <f t="shared" si="817"/>
        <v/>
      </c>
      <c r="HV68" s="53" t="str">
        <f t="shared" si="818"/>
        <v/>
      </c>
      <c r="HW68" s="53" t="str">
        <f t="shared" si="819"/>
        <v/>
      </c>
      <c r="HX68" s="124" t="str">
        <f t="shared" si="820"/>
        <v/>
      </c>
      <c r="HY68" s="52" t="str">
        <f t="shared" si="821"/>
        <v/>
      </c>
      <c r="HZ68" s="53" t="str">
        <f t="shared" si="822"/>
        <v/>
      </c>
      <c r="IA68" s="53" t="str">
        <f t="shared" si="823"/>
        <v/>
      </c>
      <c r="IB68" s="53" t="str">
        <f t="shared" si="824"/>
        <v/>
      </c>
      <c r="IC68" s="124" t="str">
        <f t="shared" si="825"/>
        <v/>
      </c>
      <c r="ID68" s="52" t="str">
        <f t="shared" si="826"/>
        <v/>
      </c>
      <c r="IE68" s="53" t="str">
        <f t="shared" si="827"/>
        <v/>
      </c>
      <c r="IF68" s="53" t="str">
        <f t="shared" si="828"/>
        <v/>
      </c>
      <c r="IG68" s="53" t="str">
        <f t="shared" si="829"/>
        <v/>
      </c>
      <c r="IH68" s="54" t="str">
        <f t="shared" si="830"/>
        <v/>
      </c>
      <c r="II68" s="52" t="str">
        <f t="shared" si="831"/>
        <v/>
      </c>
      <c r="IJ68" s="53" t="str">
        <f t="shared" si="832"/>
        <v/>
      </c>
      <c r="IK68" s="53" t="str">
        <f t="shared" si="833"/>
        <v/>
      </c>
      <c r="IL68" s="53" t="str">
        <f t="shared" si="834"/>
        <v/>
      </c>
      <c r="IM68" s="54" t="str">
        <f t="shared" si="835"/>
        <v/>
      </c>
      <c r="IN68" s="52" t="str">
        <f t="shared" si="836"/>
        <v/>
      </c>
      <c r="IO68" s="53" t="str">
        <f t="shared" si="837"/>
        <v/>
      </c>
      <c r="IP68" s="53" t="str">
        <f t="shared" si="838"/>
        <v/>
      </c>
      <c r="IQ68" s="53" t="str">
        <f t="shared" si="839"/>
        <v/>
      </c>
      <c r="IR68" s="54" t="str">
        <f t="shared" si="840"/>
        <v/>
      </c>
      <c r="IS68" s="52" t="str">
        <f t="shared" si="841"/>
        <v/>
      </c>
      <c r="IT68" s="53" t="str">
        <f t="shared" si="842"/>
        <v/>
      </c>
      <c r="IU68" s="53" t="str">
        <f>IF($G68="6",IF(IF(IT68&lt;&gt;"",IF(MAX(COUNTIF($IT$6:$IT$117,$IT$6:$IT$117))&gt;1,"x",""),"")&lt;&gt;"",IT68+1,""),IF(IS68=0,"",IF(IF(IT68&lt;&gt;"",IF(MAX(COUNTIF(IT$6:$IT$117,$IT$6:$IT$117))&gt;1,"x",""),"")&lt;&gt;"",IT68+1,"")))</f>
        <v/>
      </c>
      <c r="IV68" s="53" t="str">
        <f t="shared" si="929"/>
        <v/>
      </c>
      <c r="IW68" s="54" t="str">
        <f t="shared" si="844"/>
        <v/>
      </c>
      <c r="IX68" s="165" t="e">
        <f t="shared" si="845"/>
        <v>#N/A</v>
      </c>
      <c r="IY68" s="53" t="str">
        <f t="shared" si="846"/>
        <v/>
      </c>
      <c r="IZ68" s="181" t="str">
        <f t="shared" si="847"/>
        <v/>
      </c>
      <c r="JA68" s="159">
        <f t="shared" si="848"/>
        <v>0</v>
      </c>
      <c r="JB68" s="127" t="str">
        <f t="shared" si="849"/>
        <v/>
      </c>
      <c r="JC68" s="130"/>
      <c r="JD68" s="55" t="str">
        <f t="shared" si="850"/>
        <v/>
      </c>
      <c r="JE68" s="53" t="str">
        <f t="shared" si="851"/>
        <v/>
      </c>
      <c r="JF68" s="53" t="str">
        <f t="shared" si="852"/>
        <v/>
      </c>
      <c r="JG68" s="53" t="str">
        <f t="shared" si="853"/>
        <v/>
      </c>
      <c r="JH68" s="124" t="str">
        <f t="shared" si="854"/>
        <v/>
      </c>
      <c r="JI68" s="52" t="str">
        <f t="shared" si="855"/>
        <v/>
      </c>
      <c r="JJ68" s="53" t="str">
        <f t="shared" si="856"/>
        <v/>
      </c>
      <c r="JK68" s="53" t="str">
        <f t="shared" si="857"/>
        <v/>
      </c>
      <c r="JL68" s="53" t="str">
        <f t="shared" si="858"/>
        <v/>
      </c>
      <c r="JM68" s="124" t="str">
        <f t="shared" si="859"/>
        <v/>
      </c>
      <c r="JN68" s="52" t="str">
        <f t="shared" si="860"/>
        <v/>
      </c>
      <c r="JO68" s="53" t="str">
        <f t="shared" si="861"/>
        <v/>
      </c>
      <c r="JP68" s="53" t="str">
        <f t="shared" si="862"/>
        <v/>
      </c>
      <c r="JQ68" s="53" t="str">
        <f>IF(JO68&lt;&gt;"",IF($G68="3",IF(JC68&lt;&gt;"",IF(AND(JO68&lt;=20,JC68&gt;=$JN$120),HLOOKUP(JO68,Points_Table_Modified,IF(KH68&gt;=6,8,KH68+2),FALSE),0),""),IF(JC68&lt;&gt;"",IF(AND(JO68&lt;=10,JC68&gt;=$JN$120),HLOOKUP(JO68,Points_Table,IF(KH68&gt;=6,8,KH68+2),FALSE),0),"")),"")</f>
        <v/>
      </c>
      <c r="JR68" s="54" t="str">
        <f t="shared" si="863"/>
        <v/>
      </c>
      <c r="JS68" s="52" t="str">
        <f t="shared" si="864"/>
        <v/>
      </c>
      <c r="JT68" s="53" t="str">
        <f t="shared" si="865"/>
        <v/>
      </c>
      <c r="JU68" s="53" t="str">
        <f t="shared" si="866"/>
        <v/>
      </c>
      <c r="JV68" s="53" t="str">
        <f t="shared" si="867"/>
        <v/>
      </c>
      <c r="JW68" s="54" t="str">
        <f t="shared" si="868"/>
        <v/>
      </c>
      <c r="JX68" s="52" t="str">
        <f t="shared" si="869"/>
        <v/>
      </c>
      <c r="JY68" s="53" t="str">
        <f t="shared" si="870"/>
        <v/>
      </c>
      <c r="JZ68" s="53" t="str">
        <f t="shared" si="871"/>
        <v/>
      </c>
      <c r="KA68" s="53" t="str">
        <f t="shared" si="872"/>
        <v/>
      </c>
      <c r="KB68" s="54" t="str">
        <f t="shared" si="873"/>
        <v/>
      </c>
      <c r="KC68" s="52" t="str">
        <f t="shared" si="874"/>
        <v/>
      </c>
      <c r="KD68" s="53" t="str">
        <f t="shared" si="875"/>
        <v/>
      </c>
      <c r="KE68" s="53" t="str">
        <f t="shared" si="876"/>
        <v/>
      </c>
      <c r="KF68" s="53" t="str">
        <f t="shared" si="930"/>
        <v/>
      </c>
      <c r="KG68" s="54" t="str">
        <f t="shared" si="878"/>
        <v/>
      </c>
      <c r="KH68" s="165" t="e">
        <f t="shared" si="879"/>
        <v>#N/A</v>
      </c>
      <c r="KI68" s="53" t="str">
        <f t="shared" si="880"/>
        <v/>
      </c>
      <c r="KJ68" s="181" t="str">
        <f t="shared" si="881"/>
        <v/>
      </c>
      <c r="KK68" s="159">
        <f t="shared" si="882"/>
        <v>0</v>
      </c>
      <c r="KL68" s="332" t="str">
        <f t="shared" si="883"/>
        <v/>
      </c>
      <c r="KM68" s="86"/>
      <c r="KN68" s="60">
        <f t="shared" si="884"/>
        <v>0</v>
      </c>
      <c r="KO68" s="60">
        <f t="shared" si="885"/>
        <v>0</v>
      </c>
      <c r="KP68" s="201"/>
      <c r="KQ68" s="61">
        <f t="shared" si="886"/>
        <v>0</v>
      </c>
      <c r="KR68" s="61" t="str">
        <f t="shared" si="887"/>
        <v/>
      </c>
      <c r="KS68" s="61" t="str">
        <f t="shared" si="888"/>
        <v/>
      </c>
      <c r="KT68" s="61" t="str">
        <f t="shared" si="889"/>
        <v/>
      </c>
      <c r="KU68" s="61" t="str">
        <f t="shared" si="890"/>
        <v/>
      </c>
      <c r="KV68" s="61" t="str">
        <f t="shared" si="891"/>
        <v/>
      </c>
      <c r="KW68" s="61" t="str">
        <f t="shared" si="892"/>
        <v/>
      </c>
      <c r="KX68" s="62" t="str">
        <f t="shared" si="893"/>
        <v/>
      </c>
      <c r="KY68" s="84"/>
      <c r="KZ68" s="59" t="b">
        <f t="shared" si="894"/>
        <v>0</v>
      </c>
      <c r="LA68" s="60" t="str">
        <f t="shared" si="895"/>
        <v/>
      </c>
      <c r="LB68" s="201"/>
      <c r="LC68" s="61" t="str">
        <f t="shared" si="896"/>
        <v/>
      </c>
      <c r="LD68" s="61" t="str">
        <f t="shared" si="897"/>
        <v/>
      </c>
      <c r="LE68" s="61" t="str">
        <f t="shared" si="898"/>
        <v/>
      </c>
      <c r="LF68" s="61" t="str">
        <f t="shared" si="899"/>
        <v/>
      </c>
      <c r="LG68" s="148" t="str">
        <f t="shared" si="900"/>
        <v/>
      </c>
      <c r="LH68" s="87"/>
      <c r="LI68" s="185">
        <f t="shared" si="600"/>
        <v>0</v>
      </c>
      <c r="LJ68" s="87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</row>
    <row r="69" spans="1:381" s="1" customFormat="1" ht="15" x14ac:dyDescent="0.2">
      <c r="A69" s="35"/>
      <c r="B69" s="45">
        <v>64</v>
      </c>
      <c r="C69" s="63"/>
      <c r="D69" s="47"/>
      <c r="E69" s="161"/>
      <c r="F69" s="161"/>
      <c r="G69" s="49"/>
      <c r="H69" s="50" t="e">
        <f t="shared" si="604"/>
        <v>#N/A</v>
      </c>
      <c r="I69" s="186" t="str">
        <f t="shared" si="605"/>
        <v/>
      </c>
      <c r="J69" s="51" t="str">
        <f t="shared" si="931"/>
        <v/>
      </c>
      <c r="K69" s="119"/>
      <c r="L69" s="52" t="str">
        <f t="shared" si="607"/>
        <v/>
      </c>
      <c r="M69" s="53" t="str">
        <f t="shared" si="608"/>
        <v/>
      </c>
      <c r="N69" s="53" t="str">
        <f t="shared" si="609"/>
        <v/>
      </c>
      <c r="O69" s="53" t="str">
        <f t="shared" si="610"/>
        <v/>
      </c>
      <c r="P69" s="127" t="str">
        <f t="shared" si="611"/>
        <v/>
      </c>
      <c r="Q69" s="52" t="str">
        <f t="shared" si="612"/>
        <v/>
      </c>
      <c r="R69" s="53" t="str">
        <f t="shared" si="613"/>
        <v/>
      </c>
      <c r="S69" s="53" t="str">
        <f t="shared" si="614"/>
        <v/>
      </c>
      <c r="T69" s="53" t="str">
        <f t="shared" si="615"/>
        <v/>
      </c>
      <c r="U69" s="127" t="str">
        <f t="shared" si="616"/>
        <v/>
      </c>
      <c r="V69" s="52" t="str">
        <f t="shared" si="617"/>
        <v/>
      </c>
      <c r="W69" s="53" t="str">
        <f t="shared" si="618"/>
        <v/>
      </c>
      <c r="X69" s="53" t="str">
        <f t="shared" si="619"/>
        <v/>
      </c>
      <c r="Y69" s="53" t="str">
        <f t="shared" si="620"/>
        <v/>
      </c>
      <c r="Z69" s="127" t="str">
        <f t="shared" si="621"/>
        <v/>
      </c>
      <c r="AA69" s="52" t="str">
        <f t="shared" si="622"/>
        <v/>
      </c>
      <c r="AB69" s="53" t="str">
        <f t="shared" si="623"/>
        <v/>
      </c>
      <c r="AC69" s="53" t="str">
        <f t="shared" si="624"/>
        <v/>
      </c>
      <c r="AD69" s="53" t="str">
        <f t="shared" si="625"/>
        <v/>
      </c>
      <c r="AE69" s="127" t="str">
        <f t="shared" si="626"/>
        <v/>
      </c>
      <c r="AF69" s="52" t="str">
        <f t="shared" si="627"/>
        <v/>
      </c>
      <c r="AG69" s="53" t="str">
        <f t="shared" si="628"/>
        <v/>
      </c>
      <c r="AH69" s="53" t="str">
        <f t="shared" si="629"/>
        <v/>
      </c>
      <c r="AI69" s="53" t="str">
        <f t="shared" si="630"/>
        <v/>
      </c>
      <c r="AJ69" s="127" t="str">
        <f t="shared" si="631"/>
        <v/>
      </c>
      <c r="AK69" s="52" t="str">
        <f t="shared" si="632"/>
        <v/>
      </c>
      <c r="AL69" s="53" t="str">
        <f t="shared" si="633"/>
        <v/>
      </c>
      <c r="AM69" s="53" t="str">
        <f t="shared" si="634"/>
        <v/>
      </c>
      <c r="AN69" s="150" t="str">
        <f t="shared" si="635"/>
        <v/>
      </c>
      <c r="AO69" s="127" t="str">
        <f t="shared" si="636"/>
        <v/>
      </c>
      <c r="AP69" s="191" t="e">
        <f t="shared" si="902"/>
        <v>#N/A</v>
      </c>
      <c r="AQ69" s="53" t="str">
        <f t="shared" si="638"/>
        <v/>
      </c>
      <c r="AR69" s="181" t="str">
        <f t="shared" si="639"/>
        <v/>
      </c>
      <c r="AS69" s="159">
        <f t="shared" si="640"/>
        <v>0</v>
      </c>
      <c r="AT69" s="127" t="str">
        <f t="shared" si="641"/>
        <v/>
      </c>
      <c r="AU69" s="130"/>
      <c r="AV69" s="55" t="str">
        <f t="shared" si="642"/>
        <v/>
      </c>
      <c r="AW69" s="53" t="str">
        <f t="shared" si="643"/>
        <v/>
      </c>
      <c r="AX69" s="53" t="str">
        <f t="shared" si="644"/>
        <v/>
      </c>
      <c r="AY69" s="53" t="str">
        <f t="shared" si="645"/>
        <v/>
      </c>
      <c r="AZ69" s="124" t="str">
        <f t="shared" si="646"/>
        <v/>
      </c>
      <c r="BA69" s="52" t="str">
        <f t="shared" si="647"/>
        <v/>
      </c>
      <c r="BB69" s="53" t="str">
        <f t="shared" si="648"/>
        <v/>
      </c>
      <c r="BC69" s="53" t="str">
        <f t="shared" si="649"/>
        <v/>
      </c>
      <c r="BD69" s="53" t="str">
        <f t="shared" si="650"/>
        <v/>
      </c>
      <c r="BE69" s="124" t="str">
        <f t="shared" si="651"/>
        <v/>
      </c>
      <c r="BF69" s="52" t="str">
        <f t="shared" si="652"/>
        <v/>
      </c>
      <c r="BG69" s="53" t="str">
        <f t="shared" si="653"/>
        <v/>
      </c>
      <c r="BH69" s="53" t="str">
        <f t="shared" si="654"/>
        <v/>
      </c>
      <c r="BI69" s="53" t="str">
        <f t="shared" si="655"/>
        <v/>
      </c>
      <c r="BJ69" s="54" t="str">
        <f t="shared" si="656"/>
        <v/>
      </c>
      <c r="BK69" s="52" t="str">
        <f t="shared" si="657"/>
        <v/>
      </c>
      <c r="BL69" s="53" t="str">
        <f t="shared" si="658"/>
        <v/>
      </c>
      <c r="BM69" s="53" t="str">
        <f t="shared" si="659"/>
        <v/>
      </c>
      <c r="BN69" s="53" t="str">
        <f t="shared" si="660"/>
        <v/>
      </c>
      <c r="BO69" s="54" t="str">
        <f t="shared" si="661"/>
        <v/>
      </c>
      <c r="BP69" s="52" t="str">
        <f t="shared" si="662"/>
        <v/>
      </c>
      <c r="BQ69" s="53" t="str">
        <f t="shared" si="663"/>
        <v/>
      </c>
      <c r="BR69" s="53" t="str">
        <f t="shared" si="664"/>
        <v/>
      </c>
      <c r="BS69" s="53" t="str">
        <f t="shared" si="665"/>
        <v/>
      </c>
      <c r="BT69" s="54" t="str">
        <f t="shared" si="666"/>
        <v/>
      </c>
      <c r="BU69" s="52" t="str">
        <f t="shared" si="667"/>
        <v/>
      </c>
      <c r="BV69" s="53" t="str">
        <f t="shared" si="668"/>
        <v/>
      </c>
      <c r="BW69" s="53" t="str">
        <f t="shared" si="669"/>
        <v/>
      </c>
      <c r="BX69" s="53" t="str">
        <f t="shared" si="670"/>
        <v/>
      </c>
      <c r="BY69" s="54" t="str">
        <f t="shared" si="671"/>
        <v/>
      </c>
      <c r="BZ69" s="165" t="e">
        <f t="shared" si="903"/>
        <v>#N/A</v>
      </c>
      <c r="CA69" s="53" t="str">
        <f t="shared" si="672"/>
        <v/>
      </c>
      <c r="CB69" s="181" t="str">
        <f t="shared" si="673"/>
        <v/>
      </c>
      <c r="CC69" s="127">
        <f t="shared" si="674"/>
        <v>0</v>
      </c>
      <c r="CD69" s="127" t="str">
        <f t="shared" si="675"/>
        <v/>
      </c>
      <c r="CE69" s="130"/>
      <c r="CF69" s="55" t="str">
        <f t="shared" si="907"/>
        <v/>
      </c>
      <c r="CG69" s="53" t="str">
        <f t="shared" si="908"/>
        <v/>
      </c>
      <c r="CH69" s="53" t="str">
        <f t="shared" si="909"/>
        <v/>
      </c>
      <c r="CI69" s="53" t="str">
        <f t="shared" si="910"/>
        <v/>
      </c>
      <c r="CJ69" s="124" t="str">
        <f t="shared" si="680"/>
        <v/>
      </c>
      <c r="CK69" s="52" t="str">
        <f t="shared" si="911"/>
        <v/>
      </c>
      <c r="CL69" s="53" t="str">
        <f t="shared" si="912"/>
        <v/>
      </c>
      <c r="CM69" s="53" t="str">
        <f t="shared" si="913"/>
        <v/>
      </c>
      <c r="CN69" s="53" t="str">
        <f t="shared" si="914"/>
        <v/>
      </c>
      <c r="CO69" s="124" t="str">
        <f t="shared" si="685"/>
        <v/>
      </c>
      <c r="CP69" s="52" t="str">
        <f t="shared" si="915"/>
        <v/>
      </c>
      <c r="CQ69" s="53" t="str">
        <f t="shared" si="916"/>
        <v/>
      </c>
      <c r="CR69" s="53" t="str">
        <f t="shared" si="917"/>
        <v/>
      </c>
      <c r="CS69" s="53" t="str">
        <f t="shared" si="689"/>
        <v/>
      </c>
      <c r="CT69" s="54" t="str">
        <f t="shared" si="690"/>
        <v/>
      </c>
      <c r="CU69" s="52" t="str">
        <f t="shared" si="918"/>
        <v/>
      </c>
      <c r="CV69" s="53" t="str">
        <f t="shared" si="919"/>
        <v/>
      </c>
      <c r="CW69" s="53" t="str">
        <f t="shared" si="920"/>
        <v/>
      </c>
      <c r="CX69" s="53" t="str">
        <f t="shared" si="904"/>
        <v/>
      </c>
      <c r="CY69" s="54" t="str">
        <f t="shared" si="695"/>
        <v/>
      </c>
      <c r="CZ69" s="52" t="str">
        <f t="shared" si="921"/>
        <v/>
      </c>
      <c r="DA69" s="53" t="str">
        <f t="shared" si="922"/>
        <v/>
      </c>
      <c r="DB69" s="53" t="str">
        <f t="shared" si="923"/>
        <v/>
      </c>
      <c r="DC69" s="53" t="str">
        <f t="shared" si="699"/>
        <v/>
      </c>
      <c r="DD69" s="54" t="str">
        <f t="shared" si="700"/>
        <v/>
      </c>
      <c r="DE69" s="52" t="str">
        <f t="shared" si="924"/>
        <v/>
      </c>
      <c r="DF69" s="53" t="str">
        <f t="shared" si="925"/>
        <v/>
      </c>
      <c r="DG69" s="53" t="str">
        <f t="shared" si="926"/>
        <v/>
      </c>
      <c r="DH69" s="53" t="str">
        <f t="shared" si="932"/>
        <v/>
      </c>
      <c r="DI69" s="54" t="str">
        <f t="shared" si="705"/>
        <v/>
      </c>
      <c r="DJ69" s="165" t="e">
        <f t="shared" si="706"/>
        <v>#N/A</v>
      </c>
      <c r="DK69" s="53" t="str">
        <f t="shared" si="707"/>
        <v/>
      </c>
      <c r="DL69" s="181" t="str">
        <f t="shared" si="708"/>
        <v/>
      </c>
      <c r="DM69" s="159">
        <f t="shared" si="709"/>
        <v>0</v>
      </c>
      <c r="DN69" s="127" t="str">
        <f t="shared" si="710"/>
        <v/>
      </c>
      <c r="DO69" s="130"/>
      <c r="DP69" s="55" t="str">
        <f t="shared" si="711"/>
        <v/>
      </c>
      <c r="DQ69" s="53" t="str">
        <f t="shared" si="712"/>
        <v/>
      </c>
      <c r="DR69" s="53" t="str">
        <f t="shared" si="713"/>
        <v/>
      </c>
      <c r="DS69" s="53" t="str">
        <f t="shared" si="714"/>
        <v/>
      </c>
      <c r="DT69" s="124" t="str">
        <f t="shared" si="715"/>
        <v/>
      </c>
      <c r="DU69" s="52" t="str">
        <f t="shared" si="716"/>
        <v/>
      </c>
      <c r="DV69" s="53" t="str">
        <f t="shared" si="717"/>
        <v/>
      </c>
      <c r="DW69" s="53" t="str">
        <f t="shared" si="718"/>
        <v/>
      </c>
      <c r="DX69" s="53" t="str">
        <f t="shared" si="719"/>
        <v/>
      </c>
      <c r="DY69" s="124" t="str">
        <f t="shared" si="720"/>
        <v/>
      </c>
      <c r="DZ69" s="52" t="str">
        <f t="shared" si="721"/>
        <v/>
      </c>
      <c r="EA69" s="53" t="str">
        <f t="shared" si="722"/>
        <v/>
      </c>
      <c r="EB69" s="53" t="str">
        <f t="shared" si="723"/>
        <v/>
      </c>
      <c r="EC69" s="53" t="str">
        <f t="shared" si="724"/>
        <v/>
      </c>
      <c r="ED69" s="57" t="str">
        <f t="shared" si="725"/>
        <v/>
      </c>
      <c r="EE69" s="52" t="str">
        <f t="shared" si="726"/>
        <v/>
      </c>
      <c r="EF69" s="53" t="str">
        <f t="shared" si="727"/>
        <v/>
      </c>
      <c r="EG69" s="53" t="str">
        <f t="shared" si="728"/>
        <v/>
      </c>
      <c r="EH69" s="53" t="str">
        <f t="shared" si="729"/>
        <v/>
      </c>
      <c r="EI69" s="57" t="str">
        <f t="shared" si="730"/>
        <v/>
      </c>
      <c r="EJ69" s="52" t="str">
        <f t="shared" si="731"/>
        <v/>
      </c>
      <c r="EK69" s="53" t="str">
        <f t="shared" si="732"/>
        <v/>
      </c>
      <c r="EL69" s="53" t="str">
        <f t="shared" si="733"/>
        <v/>
      </c>
      <c r="EM69" s="53" t="str">
        <f t="shared" si="734"/>
        <v/>
      </c>
      <c r="EN69" s="57" t="str">
        <f t="shared" si="735"/>
        <v/>
      </c>
      <c r="EO69" s="52" t="str">
        <f t="shared" si="736"/>
        <v/>
      </c>
      <c r="EP69" s="53" t="str">
        <f t="shared" si="737"/>
        <v/>
      </c>
      <c r="EQ69" s="53" t="str">
        <f t="shared" si="738"/>
        <v/>
      </c>
      <c r="ER69" s="53" t="str">
        <f t="shared" si="739"/>
        <v/>
      </c>
      <c r="ES69" s="54" t="str">
        <f t="shared" si="740"/>
        <v/>
      </c>
      <c r="ET69" s="165" t="e">
        <f t="shared" si="741"/>
        <v>#N/A</v>
      </c>
      <c r="EU69" s="53" t="str">
        <f t="shared" si="742"/>
        <v/>
      </c>
      <c r="EV69" s="181" t="str">
        <f t="shared" si="743"/>
        <v/>
      </c>
      <c r="EW69" s="159">
        <f t="shared" si="744"/>
        <v>0</v>
      </c>
      <c r="EX69" s="127" t="str">
        <f t="shared" si="745"/>
        <v/>
      </c>
      <c r="EY69" s="130"/>
      <c r="EZ69" s="55" t="str">
        <f t="shared" si="746"/>
        <v/>
      </c>
      <c r="FA69" s="53" t="str">
        <f t="shared" si="747"/>
        <v/>
      </c>
      <c r="FB69" s="53" t="str">
        <f t="shared" si="748"/>
        <v/>
      </c>
      <c r="FC69" s="53" t="str">
        <f t="shared" si="749"/>
        <v/>
      </c>
      <c r="FD69" s="124" t="str">
        <f t="shared" si="750"/>
        <v/>
      </c>
      <c r="FE69" s="52" t="str">
        <f t="shared" si="751"/>
        <v/>
      </c>
      <c r="FF69" s="53" t="str">
        <f t="shared" si="752"/>
        <v/>
      </c>
      <c r="FG69" s="53" t="str">
        <f t="shared" si="753"/>
        <v/>
      </c>
      <c r="FH69" s="53" t="str">
        <f t="shared" si="754"/>
        <v/>
      </c>
      <c r="FI69" s="124" t="str">
        <f t="shared" si="755"/>
        <v/>
      </c>
      <c r="FJ69" s="52" t="str">
        <f t="shared" si="756"/>
        <v/>
      </c>
      <c r="FK69" s="53" t="str">
        <f t="shared" si="757"/>
        <v/>
      </c>
      <c r="FL69" s="53" t="str">
        <f t="shared" si="758"/>
        <v/>
      </c>
      <c r="FM69" s="53" t="str">
        <f t="shared" si="905"/>
        <v/>
      </c>
      <c r="FN69" s="57" t="str">
        <f t="shared" si="760"/>
        <v/>
      </c>
      <c r="FO69" s="52" t="str">
        <f t="shared" si="761"/>
        <v/>
      </c>
      <c r="FP69" s="53" t="str">
        <f t="shared" si="762"/>
        <v/>
      </c>
      <c r="FQ69" s="53" t="str">
        <f t="shared" si="763"/>
        <v/>
      </c>
      <c r="FR69" s="53" t="str">
        <f t="shared" si="764"/>
        <v/>
      </c>
      <c r="FS69" s="57" t="str">
        <f t="shared" si="765"/>
        <v/>
      </c>
      <c r="FT69" s="52" t="str">
        <f t="shared" si="766"/>
        <v/>
      </c>
      <c r="FU69" s="53" t="str">
        <f t="shared" si="767"/>
        <v/>
      </c>
      <c r="FV69" s="53" t="str">
        <f t="shared" si="768"/>
        <v/>
      </c>
      <c r="FW69" s="53" t="str">
        <f t="shared" si="769"/>
        <v/>
      </c>
      <c r="FX69" s="57" t="str">
        <f t="shared" si="770"/>
        <v/>
      </c>
      <c r="FY69" s="52" t="str">
        <f t="shared" si="771"/>
        <v/>
      </c>
      <c r="FZ69" s="53" t="str">
        <f t="shared" si="772"/>
        <v/>
      </c>
      <c r="GA69" s="53" t="str">
        <f t="shared" si="773"/>
        <v/>
      </c>
      <c r="GB69" s="53" t="str">
        <f t="shared" si="774"/>
        <v/>
      </c>
      <c r="GC69" s="57" t="str">
        <f t="shared" si="775"/>
        <v/>
      </c>
      <c r="GD69" s="165" t="e">
        <f t="shared" si="776"/>
        <v>#N/A</v>
      </c>
      <c r="GE69" s="53" t="str">
        <f t="shared" si="777"/>
        <v/>
      </c>
      <c r="GF69" s="181" t="str">
        <f t="shared" si="778"/>
        <v/>
      </c>
      <c r="GG69" s="159">
        <f t="shared" si="779"/>
        <v>0</v>
      </c>
      <c r="GH69" s="127" t="str">
        <f t="shared" si="780"/>
        <v/>
      </c>
      <c r="GI69" s="130"/>
      <c r="GJ69" s="55" t="str">
        <f t="shared" si="781"/>
        <v/>
      </c>
      <c r="GK69" s="53" t="str">
        <f t="shared" si="782"/>
        <v/>
      </c>
      <c r="GL69" s="53" t="str">
        <f t="shared" si="783"/>
        <v/>
      </c>
      <c r="GM69" s="53" t="str">
        <f t="shared" si="784"/>
        <v/>
      </c>
      <c r="GN69" s="124" t="str">
        <f t="shared" si="785"/>
        <v/>
      </c>
      <c r="GO69" s="52" t="str">
        <f t="shared" si="786"/>
        <v/>
      </c>
      <c r="GP69" s="53" t="str">
        <f t="shared" si="787"/>
        <v/>
      </c>
      <c r="GQ69" s="53" t="str">
        <f t="shared" si="788"/>
        <v/>
      </c>
      <c r="GR69" s="53" t="str">
        <f t="shared" si="789"/>
        <v/>
      </c>
      <c r="GS69" s="124" t="str">
        <f t="shared" si="790"/>
        <v/>
      </c>
      <c r="GT69" s="52" t="str">
        <f t="shared" si="791"/>
        <v/>
      </c>
      <c r="GU69" s="53" t="str">
        <f t="shared" si="792"/>
        <v/>
      </c>
      <c r="GV69" s="53" t="str">
        <f t="shared" si="793"/>
        <v/>
      </c>
      <c r="GW69" s="53" t="str">
        <f t="shared" si="906"/>
        <v/>
      </c>
      <c r="GX69" s="54" t="str">
        <f t="shared" si="795"/>
        <v/>
      </c>
      <c r="GY69" s="52" t="str">
        <f t="shared" si="796"/>
        <v/>
      </c>
      <c r="GZ69" s="53" t="str">
        <f t="shared" si="797"/>
        <v/>
      </c>
      <c r="HA69" s="53" t="str">
        <f t="shared" si="798"/>
        <v/>
      </c>
      <c r="HB69" s="53" t="str">
        <f t="shared" si="927"/>
        <v/>
      </c>
      <c r="HC69" s="54" t="str">
        <f t="shared" si="800"/>
        <v/>
      </c>
      <c r="HD69" s="52" t="str">
        <f t="shared" si="801"/>
        <v/>
      </c>
      <c r="HE69" s="53" t="str">
        <f t="shared" si="802"/>
        <v/>
      </c>
      <c r="HF69" s="53" t="str">
        <f t="shared" si="803"/>
        <v/>
      </c>
      <c r="HG69" s="53" t="str">
        <f t="shared" si="804"/>
        <v/>
      </c>
      <c r="HH69" s="54" t="str">
        <f t="shared" si="805"/>
        <v/>
      </c>
      <c r="HI69" s="52" t="str">
        <f t="shared" si="806"/>
        <v/>
      </c>
      <c r="HJ69" s="53" t="str">
        <f t="shared" si="807"/>
        <v/>
      </c>
      <c r="HK69" s="53" t="str">
        <f t="shared" si="808"/>
        <v/>
      </c>
      <c r="HL69" s="53" t="str">
        <f t="shared" si="928"/>
        <v/>
      </c>
      <c r="HM69" s="54" t="str">
        <f t="shared" si="810"/>
        <v/>
      </c>
      <c r="HN69" s="165" t="e">
        <f t="shared" si="811"/>
        <v>#N/A</v>
      </c>
      <c r="HO69" s="53" t="str">
        <f t="shared" si="812"/>
        <v/>
      </c>
      <c r="HP69" s="181" t="str">
        <f t="shared" si="813"/>
        <v/>
      </c>
      <c r="HQ69" s="159">
        <f t="shared" si="814"/>
        <v>0</v>
      </c>
      <c r="HR69" s="127" t="str">
        <f t="shared" si="815"/>
        <v/>
      </c>
      <c r="HS69" s="130"/>
      <c r="HT69" s="55" t="str">
        <f t="shared" si="816"/>
        <v/>
      </c>
      <c r="HU69" s="53" t="str">
        <f t="shared" si="817"/>
        <v/>
      </c>
      <c r="HV69" s="53" t="str">
        <f t="shared" si="818"/>
        <v/>
      </c>
      <c r="HW69" s="53" t="str">
        <f t="shared" si="819"/>
        <v/>
      </c>
      <c r="HX69" s="124" t="str">
        <f t="shared" si="820"/>
        <v/>
      </c>
      <c r="HY69" s="52" t="str">
        <f t="shared" si="821"/>
        <v/>
      </c>
      <c r="HZ69" s="53" t="str">
        <f t="shared" si="822"/>
        <v/>
      </c>
      <c r="IA69" s="53" t="str">
        <f t="shared" si="823"/>
        <v/>
      </c>
      <c r="IB69" s="53" t="str">
        <f t="shared" si="824"/>
        <v/>
      </c>
      <c r="IC69" s="124" t="str">
        <f t="shared" si="825"/>
        <v/>
      </c>
      <c r="ID69" s="52" t="str">
        <f t="shared" si="826"/>
        <v/>
      </c>
      <c r="IE69" s="53" t="str">
        <f t="shared" si="827"/>
        <v/>
      </c>
      <c r="IF69" s="53" t="str">
        <f t="shared" si="828"/>
        <v/>
      </c>
      <c r="IG69" s="53" t="str">
        <f t="shared" si="829"/>
        <v/>
      </c>
      <c r="IH69" s="54" t="str">
        <f t="shared" si="830"/>
        <v/>
      </c>
      <c r="II69" s="52" t="str">
        <f t="shared" si="831"/>
        <v/>
      </c>
      <c r="IJ69" s="53" t="str">
        <f t="shared" si="832"/>
        <v/>
      </c>
      <c r="IK69" s="53" t="str">
        <f t="shared" si="833"/>
        <v/>
      </c>
      <c r="IL69" s="53" t="str">
        <f t="shared" si="834"/>
        <v/>
      </c>
      <c r="IM69" s="54" t="str">
        <f t="shared" si="835"/>
        <v/>
      </c>
      <c r="IN69" s="52" t="str">
        <f t="shared" si="836"/>
        <v/>
      </c>
      <c r="IO69" s="53" t="str">
        <f t="shared" si="837"/>
        <v/>
      </c>
      <c r="IP69" s="53" t="str">
        <f t="shared" si="838"/>
        <v/>
      </c>
      <c r="IQ69" s="53" t="str">
        <f t="shared" si="839"/>
        <v/>
      </c>
      <c r="IR69" s="54" t="str">
        <f t="shared" si="840"/>
        <v/>
      </c>
      <c r="IS69" s="52" t="str">
        <f t="shared" si="841"/>
        <v/>
      </c>
      <c r="IT69" s="53" t="str">
        <f t="shared" si="842"/>
        <v/>
      </c>
      <c r="IU69" s="53" t="str">
        <f>IF($G69="6",IF(IF(IT69&lt;&gt;"",IF(MAX(COUNTIF($IT$6:$IT$117,$IT$6:$IT$117))&gt;1,"x",""),"")&lt;&gt;"",IT69+1,""),IF(IS69=0,"",IF(IF(IT69&lt;&gt;"",IF(MAX(COUNTIF(IT$6:$IT$117,$IT$6:$IT$117))&gt;1,"x",""),"")&lt;&gt;"",IT69+1,"")))</f>
        <v/>
      </c>
      <c r="IV69" s="53" t="str">
        <f t="shared" si="929"/>
        <v/>
      </c>
      <c r="IW69" s="54" t="str">
        <f t="shared" si="844"/>
        <v/>
      </c>
      <c r="IX69" s="165" t="e">
        <f t="shared" si="845"/>
        <v>#N/A</v>
      </c>
      <c r="IY69" s="53" t="str">
        <f t="shared" si="846"/>
        <v/>
      </c>
      <c r="IZ69" s="181" t="str">
        <f t="shared" si="847"/>
        <v/>
      </c>
      <c r="JA69" s="159">
        <f t="shared" si="848"/>
        <v>0</v>
      </c>
      <c r="JB69" s="127" t="str">
        <f t="shared" si="849"/>
        <v/>
      </c>
      <c r="JC69" s="130"/>
      <c r="JD69" s="55" t="str">
        <f t="shared" si="850"/>
        <v/>
      </c>
      <c r="JE69" s="53" t="str">
        <f t="shared" si="851"/>
        <v/>
      </c>
      <c r="JF69" s="53" t="str">
        <f t="shared" si="852"/>
        <v/>
      </c>
      <c r="JG69" s="53" t="str">
        <f t="shared" si="853"/>
        <v/>
      </c>
      <c r="JH69" s="124" t="str">
        <f t="shared" si="854"/>
        <v/>
      </c>
      <c r="JI69" s="52" t="str">
        <f t="shared" si="855"/>
        <v/>
      </c>
      <c r="JJ69" s="53" t="str">
        <f t="shared" si="856"/>
        <v/>
      </c>
      <c r="JK69" s="53" t="str">
        <f t="shared" si="857"/>
        <v/>
      </c>
      <c r="JL69" s="53" t="str">
        <f t="shared" si="858"/>
        <v/>
      </c>
      <c r="JM69" s="124" t="str">
        <f t="shared" si="859"/>
        <v/>
      </c>
      <c r="JN69" s="52" t="str">
        <f t="shared" si="860"/>
        <v/>
      </c>
      <c r="JO69" s="53" t="str">
        <f t="shared" si="861"/>
        <v/>
      </c>
      <c r="JP69" s="53" t="str">
        <f t="shared" si="862"/>
        <v/>
      </c>
      <c r="JQ69" s="53" t="str">
        <f>IF(JO69&lt;&gt;"",IF($G69="3",IF(JC69&lt;&gt;"",IF(AND(JO69&lt;=20,JC69&gt;=$JN$120),HLOOKUP(JO69,Points_Table_Modified,IF(KH69&gt;=6,8,KH69+2),FALSE),0),""),IF(JC69&lt;&gt;"",IF(AND(JO69&lt;=10,JC69&gt;=$JN$120),HLOOKUP(JO69,Points_Table,IF(KH69&gt;=6,8,KH69+2),FALSE),0),"")),"")</f>
        <v/>
      </c>
      <c r="JR69" s="54" t="str">
        <f t="shared" si="863"/>
        <v/>
      </c>
      <c r="JS69" s="52" t="str">
        <f t="shared" si="864"/>
        <v/>
      </c>
      <c r="JT69" s="53" t="str">
        <f t="shared" si="865"/>
        <v/>
      </c>
      <c r="JU69" s="53" t="str">
        <f t="shared" si="866"/>
        <v/>
      </c>
      <c r="JV69" s="53" t="str">
        <f t="shared" si="867"/>
        <v/>
      </c>
      <c r="JW69" s="54" t="str">
        <f t="shared" si="868"/>
        <v/>
      </c>
      <c r="JX69" s="52" t="str">
        <f t="shared" si="869"/>
        <v/>
      </c>
      <c r="JY69" s="53" t="str">
        <f t="shared" si="870"/>
        <v/>
      </c>
      <c r="JZ69" s="53" t="str">
        <f t="shared" si="871"/>
        <v/>
      </c>
      <c r="KA69" s="53" t="str">
        <f t="shared" si="872"/>
        <v/>
      </c>
      <c r="KB69" s="54" t="str">
        <f t="shared" si="873"/>
        <v/>
      </c>
      <c r="KC69" s="52" t="str">
        <f t="shared" si="874"/>
        <v/>
      </c>
      <c r="KD69" s="53" t="str">
        <f t="shared" si="875"/>
        <v/>
      </c>
      <c r="KE69" s="53" t="str">
        <f t="shared" si="876"/>
        <v/>
      </c>
      <c r="KF69" s="53" t="str">
        <f t="shared" si="930"/>
        <v/>
      </c>
      <c r="KG69" s="54" t="str">
        <f t="shared" si="878"/>
        <v/>
      </c>
      <c r="KH69" s="165" t="e">
        <f t="shared" si="879"/>
        <v>#N/A</v>
      </c>
      <c r="KI69" s="53" t="str">
        <f t="shared" si="880"/>
        <v/>
      </c>
      <c r="KJ69" s="181" t="str">
        <f t="shared" si="881"/>
        <v/>
      </c>
      <c r="KK69" s="159">
        <f t="shared" si="882"/>
        <v>0</v>
      </c>
      <c r="KL69" s="332" t="str">
        <f t="shared" si="883"/>
        <v/>
      </c>
      <c r="KM69" s="86"/>
      <c r="KN69" s="60">
        <f t="shared" si="884"/>
        <v>0</v>
      </c>
      <c r="KO69" s="60">
        <f t="shared" si="885"/>
        <v>0</v>
      </c>
      <c r="KP69" s="201"/>
      <c r="KQ69" s="61">
        <f t="shared" si="886"/>
        <v>0</v>
      </c>
      <c r="KR69" s="61" t="str">
        <f t="shared" si="887"/>
        <v/>
      </c>
      <c r="KS69" s="61" t="str">
        <f t="shared" si="888"/>
        <v/>
      </c>
      <c r="KT69" s="61" t="str">
        <f t="shared" si="889"/>
        <v/>
      </c>
      <c r="KU69" s="61" t="str">
        <f t="shared" si="890"/>
        <v/>
      </c>
      <c r="KV69" s="61" t="str">
        <f t="shared" si="891"/>
        <v/>
      </c>
      <c r="KW69" s="61" t="str">
        <f t="shared" si="892"/>
        <v/>
      </c>
      <c r="KX69" s="62" t="str">
        <f t="shared" si="893"/>
        <v/>
      </c>
      <c r="KY69" s="84"/>
      <c r="KZ69" s="59" t="b">
        <f t="shared" si="894"/>
        <v>0</v>
      </c>
      <c r="LA69" s="60" t="str">
        <f t="shared" si="895"/>
        <v/>
      </c>
      <c r="LB69" s="201"/>
      <c r="LC69" s="61" t="str">
        <f t="shared" si="896"/>
        <v/>
      </c>
      <c r="LD69" s="61" t="str">
        <f t="shared" si="897"/>
        <v/>
      </c>
      <c r="LE69" s="61" t="str">
        <f t="shared" si="898"/>
        <v/>
      </c>
      <c r="LF69" s="61" t="str">
        <f t="shared" si="899"/>
        <v/>
      </c>
      <c r="LG69" s="148" t="str">
        <f t="shared" si="900"/>
        <v/>
      </c>
      <c r="LH69" s="87"/>
      <c r="LI69" s="185">
        <f t="shared" si="600"/>
        <v>0</v>
      </c>
      <c r="LJ69" s="87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</row>
    <row r="70" spans="1:381" s="1" customFormat="1" ht="15" x14ac:dyDescent="0.2">
      <c r="A70" s="35"/>
      <c r="B70" s="45">
        <v>65</v>
      </c>
      <c r="C70" s="63"/>
      <c r="D70" s="47"/>
      <c r="E70" s="161"/>
      <c r="F70" s="161"/>
      <c r="G70" s="49"/>
      <c r="H70" s="50" t="e">
        <f t="shared" si="604"/>
        <v>#N/A</v>
      </c>
      <c r="I70" s="186" t="str">
        <f t="shared" si="605"/>
        <v/>
      </c>
      <c r="J70" s="51" t="str">
        <f t="shared" si="931"/>
        <v/>
      </c>
      <c r="K70" s="119"/>
      <c r="L70" s="52" t="str">
        <f t="shared" si="607"/>
        <v/>
      </c>
      <c r="M70" s="53" t="str">
        <f t="shared" si="608"/>
        <v/>
      </c>
      <c r="N70" s="53" t="str">
        <f t="shared" si="609"/>
        <v/>
      </c>
      <c r="O70" s="53" t="str">
        <f t="shared" si="610"/>
        <v/>
      </c>
      <c r="P70" s="127" t="str">
        <f t="shared" si="611"/>
        <v/>
      </c>
      <c r="Q70" s="52" t="str">
        <f t="shared" si="612"/>
        <v/>
      </c>
      <c r="R70" s="53" t="str">
        <f t="shared" si="613"/>
        <v/>
      </c>
      <c r="S70" s="53" t="str">
        <f t="shared" si="614"/>
        <v/>
      </c>
      <c r="T70" s="53" t="str">
        <f t="shared" si="615"/>
        <v/>
      </c>
      <c r="U70" s="127" t="str">
        <f t="shared" si="616"/>
        <v/>
      </c>
      <c r="V70" s="52" t="str">
        <f t="shared" si="617"/>
        <v/>
      </c>
      <c r="W70" s="53" t="str">
        <f t="shared" si="618"/>
        <v/>
      </c>
      <c r="X70" s="53" t="str">
        <f t="shared" si="619"/>
        <v/>
      </c>
      <c r="Y70" s="53" t="str">
        <f t="shared" si="620"/>
        <v/>
      </c>
      <c r="Z70" s="127" t="str">
        <f t="shared" si="621"/>
        <v/>
      </c>
      <c r="AA70" s="52" t="str">
        <f t="shared" si="622"/>
        <v/>
      </c>
      <c r="AB70" s="53" t="str">
        <f t="shared" si="623"/>
        <v/>
      </c>
      <c r="AC70" s="53" t="str">
        <f t="shared" si="624"/>
        <v/>
      </c>
      <c r="AD70" s="53" t="str">
        <f t="shared" si="625"/>
        <v/>
      </c>
      <c r="AE70" s="127" t="str">
        <f t="shared" si="626"/>
        <v/>
      </c>
      <c r="AF70" s="52" t="str">
        <f t="shared" si="627"/>
        <v/>
      </c>
      <c r="AG70" s="53" t="str">
        <f t="shared" si="628"/>
        <v/>
      </c>
      <c r="AH70" s="53" t="str">
        <f t="shared" si="629"/>
        <v/>
      </c>
      <c r="AI70" s="53" t="str">
        <f t="shared" si="630"/>
        <v/>
      </c>
      <c r="AJ70" s="127" t="str">
        <f t="shared" si="631"/>
        <v/>
      </c>
      <c r="AK70" s="52" t="str">
        <f t="shared" si="632"/>
        <v/>
      </c>
      <c r="AL70" s="53" t="str">
        <f t="shared" si="633"/>
        <v/>
      </c>
      <c r="AM70" s="53" t="str">
        <f t="shared" si="634"/>
        <v/>
      </c>
      <c r="AN70" s="150" t="str">
        <f t="shared" si="635"/>
        <v/>
      </c>
      <c r="AO70" s="127" t="str">
        <f t="shared" si="636"/>
        <v/>
      </c>
      <c r="AP70" s="191" t="e">
        <f t="shared" si="902"/>
        <v>#N/A</v>
      </c>
      <c r="AQ70" s="53" t="str">
        <f t="shared" si="638"/>
        <v/>
      </c>
      <c r="AR70" s="181" t="str">
        <f t="shared" si="639"/>
        <v/>
      </c>
      <c r="AS70" s="159">
        <f t="shared" si="640"/>
        <v>0</v>
      </c>
      <c r="AT70" s="127" t="str">
        <f t="shared" si="641"/>
        <v/>
      </c>
      <c r="AU70" s="130"/>
      <c r="AV70" s="55" t="str">
        <f t="shared" si="642"/>
        <v/>
      </c>
      <c r="AW70" s="53" t="str">
        <f t="shared" si="643"/>
        <v/>
      </c>
      <c r="AX70" s="53" t="str">
        <f t="shared" si="644"/>
        <v/>
      </c>
      <c r="AY70" s="53" t="str">
        <f t="shared" si="645"/>
        <v/>
      </c>
      <c r="AZ70" s="124" t="str">
        <f t="shared" si="646"/>
        <v/>
      </c>
      <c r="BA70" s="52" t="str">
        <f t="shared" si="647"/>
        <v/>
      </c>
      <c r="BB70" s="53" t="str">
        <f t="shared" si="648"/>
        <v/>
      </c>
      <c r="BC70" s="53" t="str">
        <f t="shared" si="649"/>
        <v/>
      </c>
      <c r="BD70" s="53" t="str">
        <f t="shared" si="650"/>
        <v/>
      </c>
      <c r="BE70" s="124" t="str">
        <f t="shared" si="651"/>
        <v/>
      </c>
      <c r="BF70" s="52" t="str">
        <f t="shared" si="652"/>
        <v/>
      </c>
      <c r="BG70" s="53" t="str">
        <f t="shared" si="653"/>
        <v/>
      </c>
      <c r="BH70" s="53" t="str">
        <f t="shared" si="654"/>
        <v/>
      </c>
      <c r="BI70" s="53" t="str">
        <f t="shared" si="655"/>
        <v/>
      </c>
      <c r="BJ70" s="54" t="str">
        <f t="shared" si="656"/>
        <v/>
      </c>
      <c r="BK70" s="52" t="str">
        <f t="shared" si="657"/>
        <v/>
      </c>
      <c r="BL70" s="53" t="str">
        <f t="shared" si="658"/>
        <v/>
      </c>
      <c r="BM70" s="53" t="str">
        <f t="shared" si="659"/>
        <v/>
      </c>
      <c r="BN70" s="53" t="str">
        <f t="shared" si="660"/>
        <v/>
      </c>
      <c r="BO70" s="54" t="str">
        <f t="shared" si="661"/>
        <v/>
      </c>
      <c r="BP70" s="52" t="str">
        <f t="shared" si="662"/>
        <v/>
      </c>
      <c r="BQ70" s="53" t="str">
        <f t="shared" si="663"/>
        <v/>
      </c>
      <c r="BR70" s="53" t="str">
        <f t="shared" si="664"/>
        <v/>
      </c>
      <c r="BS70" s="53" t="str">
        <f t="shared" si="665"/>
        <v/>
      </c>
      <c r="BT70" s="54" t="str">
        <f t="shared" si="666"/>
        <v/>
      </c>
      <c r="BU70" s="52" t="str">
        <f t="shared" si="667"/>
        <v/>
      </c>
      <c r="BV70" s="53" t="str">
        <f t="shared" si="668"/>
        <v/>
      </c>
      <c r="BW70" s="53" t="str">
        <f t="shared" si="669"/>
        <v/>
      </c>
      <c r="BX70" s="53" t="str">
        <f t="shared" si="670"/>
        <v/>
      </c>
      <c r="BY70" s="54" t="str">
        <f t="shared" si="671"/>
        <v/>
      </c>
      <c r="BZ70" s="165" t="e">
        <f t="shared" si="903"/>
        <v>#N/A</v>
      </c>
      <c r="CA70" s="53" t="str">
        <f t="shared" si="672"/>
        <v/>
      </c>
      <c r="CB70" s="181" t="str">
        <f t="shared" si="673"/>
        <v/>
      </c>
      <c r="CC70" s="127">
        <f t="shared" si="674"/>
        <v>0</v>
      </c>
      <c r="CD70" s="127" t="str">
        <f t="shared" si="675"/>
        <v/>
      </c>
      <c r="CE70" s="130"/>
      <c r="CF70" s="55" t="str">
        <f t="shared" si="907"/>
        <v/>
      </c>
      <c r="CG70" s="53" t="str">
        <f t="shared" si="908"/>
        <v/>
      </c>
      <c r="CH70" s="53" t="str">
        <f t="shared" si="909"/>
        <v/>
      </c>
      <c r="CI70" s="53" t="str">
        <f t="shared" si="910"/>
        <v/>
      </c>
      <c r="CJ70" s="124" t="str">
        <f t="shared" si="680"/>
        <v/>
      </c>
      <c r="CK70" s="52" t="str">
        <f t="shared" si="911"/>
        <v/>
      </c>
      <c r="CL70" s="53" t="str">
        <f t="shared" si="912"/>
        <v/>
      </c>
      <c r="CM70" s="53" t="str">
        <f t="shared" si="913"/>
        <v/>
      </c>
      <c r="CN70" s="53" t="str">
        <f t="shared" si="914"/>
        <v/>
      </c>
      <c r="CO70" s="124" t="str">
        <f t="shared" si="685"/>
        <v/>
      </c>
      <c r="CP70" s="52" t="str">
        <f t="shared" si="915"/>
        <v/>
      </c>
      <c r="CQ70" s="53" t="str">
        <f t="shared" si="916"/>
        <v/>
      </c>
      <c r="CR70" s="53" t="str">
        <f t="shared" si="917"/>
        <v/>
      </c>
      <c r="CS70" s="53" t="str">
        <f t="shared" si="689"/>
        <v/>
      </c>
      <c r="CT70" s="54" t="str">
        <f t="shared" si="690"/>
        <v/>
      </c>
      <c r="CU70" s="52" t="str">
        <f t="shared" si="918"/>
        <v/>
      </c>
      <c r="CV70" s="53" t="str">
        <f t="shared" si="919"/>
        <v/>
      </c>
      <c r="CW70" s="53" t="str">
        <f t="shared" si="920"/>
        <v/>
      </c>
      <c r="CX70" s="53" t="str">
        <f t="shared" si="904"/>
        <v/>
      </c>
      <c r="CY70" s="54" t="str">
        <f t="shared" si="695"/>
        <v/>
      </c>
      <c r="CZ70" s="52" t="str">
        <f t="shared" si="921"/>
        <v/>
      </c>
      <c r="DA70" s="53" t="str">
        <f t="shared" si="922"/>
        <v/>
      </c>
      <c r="DB70" s="53" t="str">
        <f t="shared" si="923"/>
        <v/>
      </c>
      <c r="DC70" s="53" t="str">
        <f t="shared" si="699"/>
        <v/>
      </c>
      <c r="DD70" s="54" t="str">
        <f t="shared" si="700"/>
        <v/>
      </c>
      <c r="DE70" s="52" t="str">
        <f t="shared" si="924"/>
        <v/>
      </c>
      <c r="DF70" s="53" t="str">
        <f t="shared" si="925"/>
        <v/>
      </c>
      <c r="DG70" s="53" t="str">
        <f t="shared" si="926"/>
        <v/>
      </c>
      <c r="DH70" s="53" t="str">
        <f t="shared" si="932"/>
        <v/>
      </c>
      <c r="DI70" s="54" t="str">
        <f t="shared" si="705"/>
        <v/>
      </c>
      <c r="DJ70" s="165" t="e">
        <f t="shared" si="706"/>
        <v>#N/A</v>
      </c>
      <c r="DK70" s="53" t="str">
        <f t="shared" si="707"/>
        <v/>
      </c>
      <c r="DL70" s="181" t="str">
        <f t="shared" si="708"/>
        <v/>
      </c>
      <c r="DM70" s="159">
        <f t="shared" si="709"/>
        <v>0</v>
      </c>
      <c r="DN70" s="127" t="str">
        <f t="shared" si="710"/>
        <v/>
      </c>
      <c r="DO70" s="130"/>
      <c r="DP70" s="55" t="str">
        <f t="shared" si="711"/>
        <v/>
      </c>
      <c r="DQ70" s="53" t="str">
        <f t="shared" si="712"/>
        <v/>
      </c>
      <c r="DR70" s="53" t="str">
        <f t="shared" si="713"/>
        <v/>
      </c>
      <c r="DS70" s="53" t="str">
        <f t="shared" si="714"/>
        <v/>
      </c>
      <c r="DT70" s="124" t="str">
        <f t="shared" si="715"/>
        <v/>
      </c>
      <c r="DU70" s="52" t="str">
        <f t="shared" si="716"/>
        <v/>
      </c>
      <c r="DV70" s="53" t="str">
        <f t="shared" si="717"/>
        <v/>
      </c>
      <c r="DW70" s="53" t="str">
        <f t="shared" si="718"/>
        <v/>
      </c>
      <c r="DX70" s="53" t="str">
        <f t="shared" si="719"/>
        <v/>
      </c>
      <c r="DY70" s="124" t="str">
        <f t="shared" si="720"/>
        <v/>
      </c>
      <c r="DZ70" s="52" t="str">
        <f t="shared" si="721"/>
        <v/>
      </c>
      <c r="EA70" s="53" t="str">
        <f t="shared" si="722"/>
        <v/>
      </c>
      <c r="EB70" s="53" t="str">
        <f t="shared" si="723"/>
        <v/>
      </c>
      <c r="EC70" s="53" t="str">
        <f t="shared" si="724"/>
        <v/>
      </c>
      <c r="ED70" s="57" t="str">
        <f t="shared" si="725"/>
        <v/>
      </c>
      <c r="EE70" s="52" t="str">
        <f t="shared" si="726"/>
        <v/>
      </c>
      <c r="EF70" s="53" t="str">
        <f t="shared" si="727"/>
        <v/>
      </c>
      <c r="EG70" s="53" t="str">
        <f t="shared" si="728"/>
        <v/>
      </c>
      <c r="EH70" s="53" t="str">
        <f t="shared" si="729"/>
        <v/>
      </c>
      <c r="EI70" s="57" t="str">
        <f t="shared" si="730"/>
        <v/>
      </c>
      <c r="EJ70" s="52" t="str">
        <f t="shared" si="731"/>
        <v/>
      </c>
      <c r="EK70" s="53" t="str">
        <f t="shared" si="732"/>
        <v/>
      </c>
      <c r="EL70" s="53" t="str">
        <f t="shared" si="733"/>
        <v/>
      </c>
      <c r="EM70" s="53" t="str">
        <f t="shared" si="734"/>
        <v/>
      </c>
      <c r="EN70" s="57" t="str">
        <f t="shared" si="735"/>
        <v/>
      </c>
      <c r="EO70" s="52" t="str">
        <f t="shared" si="736"/>
        <v/>
      </c>
      <c r="EP70" s="53" t="str">
        <f t="shared" si="737"/>
        <v/>
      </c>
      <c r="EQ70" s="53" t="str">
        <f t="shared" si="738"/>
        <v/>
      </c>
      <c r="ER70" s="53" t="str">
        <f t="shared" si="739"/>
        <v/>
      </c>
      <c r="ES70" s="54" t="str">
        <f t="shared" si="740"/>
        <v/>
      </c>
      <c r="ET70" s="165" t="e">
        <f t="shared" si="741"/>
        <v>#N/A</v>
      </c>
      <c r="EU70" s="53" t="str">
        <f t="shared" si="742"/>
        <v/>
      </c>
      <c r="EV70" s="181" t="str">
        <f t="shared" si="743"/>
        <v/>
      </c>
      <c r="EW70" s="159">
        <f t="shared" si="744"/>
        <v>0</v>
      </c>
      <c r="EX70" s="127" t="str">
        <f t="shared" si="745"/>
        <v/>
      </c>
      <c r="EY70" s="130"/>
      <c r="EZ70" s="55" t="str">
        <f t="shared" si="746"/>
        <v/>
      </c>
      <c r="FA70" s="53" t="str">
        <f t="shared" si="747"/>
        <v/>
      </c>
      <c r="FB70" s="53" t="str">
        <f t="shared" si="748"/>
        <v/>
      </c>
      <c r="FC70" s="53" t="str">
        <f t="shared" si="749"/>
        <v/>
      </c>
      <c r="FD70" s="124" t="str">
        <f t="shared" si="750"/>
        <v/>
      </c>
      <c r="FE70" s="52" t="str">
        <f t="shared" si="751"/>
        <v/>
      </c>
      <c r="FF70" s="53" t="str">
        <f t="shared" si="752"/>
        <v/>
      </c>
      <c r="FG70" s="53" t="str">
        <f t="shared" si="753"/>
        <v/>
      </c>
      <c r="FH70" s="53" t="str">
        <f t="shared" si="754"/>
        <v/>
      </c>
      <c r="FI70" s="124" t="str">
        <f t="shared" si="755"/>
        <v/>
      </c>
      <c r="FJ70" s="52" t="str">
        <f t="shared" si="756"/>
        <v/>
      </c>
      <c r="FK70" s="53" t="str">
        <f t="shared" si="757"/>
        <v/>
      </c>
      <c r="FL70" s="53" t="str">
        <f t="shared" si="758"/>
        <v/>
      </c>
      <c r="FM70" s="53" t="str">
        <f t="shared" si="905"/>
        <v/>
      </c>
      <c r="FN70" s="57" t="str">
        <f t="shared" si="760"/>
        <v/>
      </c>
      <c r="FO70" s="52" t="str">
        <f t="shared" si="761"/>
        <v/>
      </c>
      <c r="FP70" s="53" t="str">
        <f t="shared" si="762"/>
        <v/>
      </c>
      <c r="FQ70" s="53" t="str">
        <f t="shared" si="763"/>
        <v/>
      </c>
      <c r="FR70" s="53" t="str">
        <f t="shared" si="764"/>
        <v/>
      </c>
      <c r="FS70" s="57" t="str">
        <f t="shared" si="765"/>
        <v/>
      </c>
      <c r="FT70" s="52" t="str">
        <f t="shared" si="766"/>
        <v/>
      </c>
      <c r="FU70" s="53" t="str">
        <f t="shared" si="767"/>
        <v/>
      </c>
      <c r="FV70" s="53" t="str">
        <f t="shared" si="768"/>
        <v/>
      </c>
      <c r="FW70" s="53" t="str">
        <f t="shared" si="769"/>
        <v/>
      </c>
      <c r="FX70" s="57" t="str">
        <f t="shared" si="770"/>
        <v/>
      </c>
      <c r="FY70" s="52" t="str">
        <f t="shared" si="771"/>
        <v/>
      </c>
      <c r="FZ70" s="53" t="str">
        <f t="shared" si="772"/>
        <v/>
      </c>
      <c r="GA70" s="53" t="str">
        <f t="shared" si="773"/>
        <v/>
      </c>
      <c r="GB70" s="53" t="str">
        <f t="shared" si="774"/>
        <v/>
      </c>
      <c r="GC70" s="57" t="str">
        <f t="shared" si="775"/>
        <v/>
      </c>
      <c r="GD70" s="165" t="e">
        <f t="shared" si="776"/>
        <v>#N/A</v>
      </c>
      <c r="GE70" s="53" t="str">
        <f t="shared" si="777"/>
        <v/>
      </c>
      <c r="GF70" s="181" t="str">
        <f t="shared" si="778"/>
        <v/>
      </c>
      <c r="GG70" s="159">
        <f t="shared" si="779"/>
        <v>0</v>
      </c>
      <c r="GH70" s="127" t="str">
        <f t="shared" si="780"/>
        <v/>
      </c>
      <c r="GI70" s="130"/>
      <c r="GJ70" s="55" t="str">
        <f t="shared" si="781"/>
        <v/>
      </c>
      <c r="GK70" s="53" t="str">
        <f t="shared" si="782"/>
        <v/>
      </c>
      <c r="GL70" s="53" t="str">
        <f t="shared" si="783"/>
        <v/>
      </c>
      <c r="GM70" s="53" t="str">
        <f t="shared" si="784"/>
        <v/>
      </c>
      <c r="GN70" s="124" t="str">
        <f t="shared" si="785"/>
        <v/>
      </c>
      <c r="GO70" s="52" t="str">
        <f t="shared" si="786"/>
        <v/>
      </c>
      <c r="GP70" s="53" t="str">
        <f t="shared" si="787"/>
        <v/>
      </c>
      <c r="GQ70" s="53" t="str">
        <f t="shared" si="788"/>
        <v/>
      </c>
      <c r="GR70" s="53" t="str">
        <f t="shared" si="789"/>
        <v/>
      </c>
      <c r="GS70" s="124" t="str">
        <f t="shared" si="790"/>
        <v/>
      </c>
      <c r="GT70" s="52" t="str">
        <f t="shared" si="791"/>
        <v/>
      </c>
      <c r="GU70" s="53" t="str">
        <f t="shared" si="792"/>
        <v/>
      </c>
      <c r="GV70" s="53" t="str">
        <f t="shared" si="793"/>
        <v/>
      </c>
      <c r="GW70" s="53" t="str">
        <f t="shared" si="906"/>
        <v/>
      </c>
      <c r="GX70" s="54" t="str">
        <f t="shared" si="795"/>
        <v/>
      </c>
      <c r="GY70" s="52" t="str">
        <f t="shared" si="796"/>
        <v/>
      </c>
      <c r="GZ70" s="53" t="str">
        <f t="shared" si="797"/>
        <v/>
      </c>
      <c r="HA70" s="53" t="str">
        <f t="shared" si="798"/>
        <v/>
      </c>
      <c r="HB70" s="53" t="str">
        <f t="shared" si="927"/>
        <v/>
      </c>
      <c r="HC70" s="54" t="str">
        <f t="shared" si="800"/>
        <v/>
      </c>
      <c r="HD70" s="52" t="str">
        <f t="shared" si="801"/>
        <v/>
      </c>
      <c r="HE70" s="53" t="str">
        <f t="shared" si="802"/>
        <v/>
      </c>
      <c r="HF70" s="53" t="str">
        <f t="shared" si="803"/>
        <v/>
      </c>
      <c r="HG70" s="53" t="str">
        <f t="shared" si="804"/>
        <v/>
      </c>
      <c r="HH70" s="54" t="str">
        <f t="shared" si="805"/>
        <v/>
      </c>
      <c r="HI70" s="52" t="str">
        <f t="shared" si="806"/>
        <v/>
      </c>
      <c r="HJ70" s="53" t="str">
        <f t="shared" si="807"/>
        <v/>
      </c>
      <c r="HK70" s="53" t="str">
        <f t="shared" si="808"/>
        <v/>
      </c>
      <c r="HL70" s="53" t="str">
        <f t="shared" si="928"/>
        <v/>
      </c>
      <c r="HM70" s="54" t="str">
        <f t="shared" si="810"/>
        <v/>
      </c>
      <c r="HN70" s="165" t="e">
        <f t="shared" si="811"/>
        <v>#N/A</v>
      </c>
      <c r="HO70" s="53" t="str">
        <f t="shared" si="812"/>
        <v/>
      </c>
      <c r="HP70" s="181" t="str">
        <f t="shared" si="813"/>
        <v/>
      </c>
      <c r="HQ70" s="159">
        <f t="shared" si="814"/>
        <v>0</v>
      </c>
      <c r="HR70" s="127" t="str">
        <f t="shared" si="815"/>
        <v/>
      </c>
      <c r="HS70" s="130"/>
      <c r="HT70" s="55" t="str">
        <f t="shared" si="816"/>
        <v/>
      </c>
      <c r="HU70" s="53" t="str">
        <f t="shared" si="817"/>
        <v/>
      </c>
      <c r="HV70" s="53" t="str">
        <f t="shared" si="818"/>
        <v/>
      </c>
      <c r="HW70" s="53" t="str">
        <f t="shared" si="819"/>
        <v/>
      </c>
      <c r="HX70" s="124" t="str">
        <f t="shared" si="820"/>
        <v/>
      </c>
      <c r="HY70" s="52" t="str">
        <f t="shared" si="821"/>
        <v/>
      </c>
      <c r="HZ70" s="53" t="str">
        <f t="shared" si="822"/>
        <v/>
      </c>
      <c r="IA70" s="53" t="str">
        <f t="shared" si="823"/>
        <v/>
      </c>
      <c r="IB70" s="53" t="str">
        <f t="shared" si="824"/>
        <v/>
      </c>
      <c r="IC70" s="124" t="str">
        <f t="shared" si="825"/>
        <v/>
      </c>
      <c r="ID70" s="52" t="str">
        <f t="shared" si="826"/>
        <v/>
      </c>
      <c r="IE70" s="53" t="str">
        <f t="shared" si="827"/>
        <v/>
      </c>
      <c r="IF70" s="53" t="str">
        <f t="shared" si="828"/>
        <v/>
      </c>
      <c r="IG70" s="53" t="str">
        <f t="shared" si="829"/>
        <v/>
      </c>
      <c r="IH70" s="54" t="str">
        <f t="shared" si="830"/>
        <v/>
      </c>
      <c r="II70" s="52" t="str">
        <f t="shared" si="831"/>
        <v/>
      </c>
      <c r="IJ70" s="53" t="str">
        <f t="shared" si="832"/>
        <v/>
      </c>
      <c r="IK70" s="53" t="str">
        <f t="shared" si="833"/>
        <v/>
      </c>
      <c r="IL70" s="53" t="str">
        <f t="shared" si="834"/>
        <v/>
      </c>
      <c r="IM70" s="54" t="str">
        <f t="shared" si="835"/>
        <v/>
      </c>
      <c r="IN70" s="52" t="str">
        <f t="shared" si="836"/>
        <v/>
      </c>
      <c r="IO70" s="53" t="str">
        <f t="shared" si="837"/>
        <v/>
      </c>
      <c r="IP70" s="53" t="str">
        <f t="shared" si="838"/>
        <v/>
      </c>
      <c r="IQ70" s="53" t="str">
        <f t="shared" si="839"/>
        <v/>
      </c>
      <c r="IR70" s="54" t="str">
        <f t="shared" si="840"/>
        <v/>
      </c>
      <c r="IS70" s="52" t="str">
        <f t="shared" si="841"/>
        <v/>
      </c>
      <c r="IT70" s="53" t="str">
        <f t="shared" si="842"/>
        <v/>
      </c>
      <c r="IU70" s="53" t="str">
        <f>IF($G70="6",IF(IF(IT70&lt;&gt;"",IF(MAX(COUNTIF($IT$6:$IT$117,$IT$6:$IT$117))&gt;1,"x",""),"")&lt;&gt;"",IT70+1,""),IF(IS70=0,"",IF(IF(IT70&lt;&gt;"",IF(MAX(COUNTIF(IT$6:$IT$117,$IT$6:$IT$117))&gt;1,"x",""),"")&lt;&gt;"",IT70+1,"")))</f>
        <v/>
      </c>
      <c r="IV70" s="53" t="str">
        <f t="shared" si="929"/>
        <v/>
      </c>
      <c r="IW70" s="54" t="str">
        <f t="shared" si="844"/>
        <v/>
      </c>
      <c r="IX70" s="165" t="e">
        <f t="shared" si="845"/>
        <v>#N/A</v>
      </c>
      <c r="IY70" s="53" t="str">
        <f t="shared" si="846"/>
        <v/>
      </c>
      <c r="IZ70" s="181" t="str">
        <f t="shared" si="847"/>
        <v/>
      </c>
      <c r="JA70" s="159">
        <f t="shared" si="848"/>
        <v>0</v>
      </c>
      <c r="JB70" s="127" t="str">
        <f t="shared" si="849"/>
        <v/>
      </c>
      <c r="JC70" s="130"/>
      <c r="JD70" s="55" t="str">
        <f t="shared" si="850"/>
        <v/>
      </c>
      <c r="JE70" s="53" t="str">
        <f t="shared" si="851"/>
        <v/>
      </c>
      <c r="JF70" s="53" t="str">
        <f t="shared" si="852"/>
        <v/>
      </c>
      <c r="JG70" s="53" t="str">
        <f t="shared" si="853"/>
        <v/>
      </c>
      <c r="JH70" s="124" t="str">
        <f t="shared" si="854"/>
        <v/>
      </c>
      <c r="JI70" s="52" t="str">
        <f t="shared" si="855"/>
        <v/>
      </c>
      <c r="JJ70" s="53" t="str">
        <f t="shared" si="856"/>
        <v/>
      </c>
      <c r="JK70" s="53" t="str">
        <f t="shared" si="857"/>
        <v/>
      </c>
      <c r="JL70" s="53" t="str">
        <f t="shared" si="858"/>
        <v/>
      </c>
      <c r="JM70" s="124" t="str">
        <f t="shared" si="859"/>
        <v/>
      </c>
      <c r="JN70" s="52" t="str">
        <f t="shared" si="860"/>
        <v/>
      </c>
      <c r="JO70" s="53" t="str">
        <f t="shared" si="861"/>
        <v/>
      </c>
      <c r="JP70" s="53" t="str">
        <f t="shared" si="862"/>
        <v/>
      </c>
      <c r="JQ70" s="53" t="str">
        <f>IF(JO70&lt;&gt;"",IF($G70="3",IF(JC70&lt;&gt;"",IF(AND(JO70&lt;=20,JC70&gt;=$JN$120),HLOOKUP(JO70,Points_Table_Modified,IF(KH70&gt;=6,8,KH70+2),FALSE),0),""),IF(JC70&lt;&gt;"",IF(AND(JO70&lt;=10,JC70&gt;=$JN$120),HLOOKUP(JO70,Points_Table,IF(KH70&gt;=6,8,KH70+2),FALSE),0),"")),"")</f>
        <v/>
      </c>
      <c r="JR70" s="54" t="str">
        <f t="shared" si="863"/>
        <v/>
      </c>
      <c r="JS70" s="52" t="str">
        <f t="shared" si="864"/>
        <v/>
      </c>
      <c r="JT70" s="53" t="str">
        <f t="shared" si="865"/>
        <v/>
      </c>
      <c r="JU70" s="53" t="str">
        <f t="shared" si="866"/>
        <v/>
      </c>
      <c r="JV70" s="53" t="str">
        <f t="shared" si="867"/>
        <v/>
      </c>
      <c r="JW70" s="54" t="str">
        <f t="shared" si="868"/>
        <v/>
      </c>
      <c r="JX70" s="52" t="str">
        <f t="shared" si="869"/>
        <v/>
      </c>
      <c r="JY70" s="53" t="str">
        <f t="shared" si="870"/>
        <v/>
      </c>
      <c r="JZ70" s="53" t="str">
        <f t="shared" si="871"/>
        <v/>
      </c>
      <c r="KA70" s="53" t="str">
        <f t="shared" si="872"/>
        <v/>
      </c>
      <c r="KB70" s="54" t="str">
        <f t="shared" si="873"/>
        <v/>
      </c>
      <c r="KC70" s="52" t="str">
        <f t="shared" si="874"/>
        <v/>
      </c>
      <c r="KD70" s="53" t="str">
        <f t="shared" si="875"/>
        <v/>
      </c>
      <c r="KE70" s="53" t="str">
        <f t="shared" si="876"/>
        <v/>
      </c>
      <c r="KF70" s="53" t="str">
        <f t="shared" si="930"/>
        <v/>
      </c>
      <c r="KG70" s="54" t="str">
        <f t="shared" si="878"/>
        <v/>
      </c>
      <c r="KH70" s="165" t="e">
        <f t="shared" si="879"/>
        <v>#N/A</v>
      </c>
      <c r="KI70" s="53" t="str">
        <f t="shared" si="880"/>
        <v/>
      </c>
      <c r="KJ70" s="181" t="str">
        <f t="shared" si="881"/>
        <v/>
      </c>
      <c r="KK70" s="159">
        <f t="shared" si="882"/>
        <v>0</v>
      </c>
      <c r="KL70" s="332" t="str">
        <f t="shared" si="883"/>
        <v/>
      </c>
      <c r="KM70" s="86"/>
      <c r="KN70" s="60">
        <f t="shared" si="884"/>
        <v>0</v>
      </c>
      <c r="KO70" s="60">
        <f t="shared" si="885"/>
        <v>0</v>
      </c>
      <c r="KP70" s="201"/>
      <c r="KQ70" s="61">
        <f t="shared" si="886"/>
        <v>0</v>
      </c>
      <c r="KR70" s="61" t="str">
        <f t="shared" si="887"/>
        <v/>
      </c>
      <c r="KS70" s="61" t="str">
        <f t="shared" si="888"/>
        <v/>
      </c>
      <c r="KT70" s="61" t="str">
        <f t="shared" si="889"/>
        <v/>
      </c>
      <c r="KU70" s="61" t="str">
        <f t="shared" si="890"/>
        <v/>
      </c>
      <c r="KV70" s="61" t="str">
        <f t="shared" si="891"/>
        <v/>
      </c>
      <c r="KW70" s="61" t="str">
        <f t="shared" si="892"/>
        <v/>
      </c>
      <c r="KX70" s="62" t="str">
        <f t="shared" si="893"/>
        <v/>
      </c>
      <c r="KY70" s="84"/>
      <c r="KZ70" s="59" t="b">
        <f t="shared" si="894"/>
        <v>0</v>
      </c>
      <c r="LA70" s="60" t="str">
        <f t="shared" si="895"/>
        <v/>
      </c>
      <c r="LB70" s="201"/>
      <c r="LC70" s="61" t="str">
        <f t="shared" si="896"/>
        <v/>
      </c>
      <c r="LD70" s="61" t="str">
        <f t="shared" si="897"/>
        <v/>
      </c>
      <c r="LE70" s="61" t="str">
        <f t="shared" si="898"/>
        <v/>
      </c>
      <c r="LF70" s="61" t="str">
        <f t="shared" si="899"/>
        <v/>
      </c>
      <c r="LG70" s="148" t="str">
        <f t="shared" si="900"/>
        <v/>
      </c>
      <c r="LH70" s="87"/>
      <c r="LI70" s="185">
        <f t="shared" si="600"/>
        <v>0</v>
      </c>
      <c r="LJ70" s="87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</row>
    <row r="71" spans="1:381" s="1" customFormat="1" ht="15" x14ac:dyDescent="0.2">
      <c r="A71" s="35"/>
      <c r="B71" s="45">
        <v>66</v>
      </c>
      <c r="C71" s="63"/>
      <c r="D71" s="47"/>
      <c r="E71" s="161"/>
      <c r="F71" s="162"/>
      <c r="G71" s="49"/>
      <c r="H71" s="50" t="e">
        <f t="shared" si="604"/>
        <v>#N/A</v>
      </c>
      <c r="I71" s="186" t="str">
        <f t="shared" si="605"/>
        <v/>
      </c>
      <c r="J71" s="51" t="str">
        <f t="shared" si="931"/>
        <v/>
      </c>
      <c r="K71" s="119"/>
      <c r="L71" s="52" t="str">
        <f t="shared" si="607"/>
        <v/>
      </c>
      <c r="M71" s="53" t="str">
        <f t="shared" si="608"/>
        <v/>
      </c>
      <c r="N71" s="53" t="str">
        <f t="shared" si="609"/>
        <v/>
      </c>
      <c r="O71" s="53" t="str">
        <f t="shared" si="610"/>
        <v/>
      </c>
      <c r="P71" s="127" t="str">
        <f t="shared" si="611"/>
        <v/>
      </c>
      <c r="Q71" s="52" t="str">
        <f t="shared" si="612"/>
        <v/>
      </c>
      <c r="R71" s="53" t="str">
        <f t="shared" si="613"/>
        <v/>
      </c>
      <c r="S71" s="53" t="str">
        <f t="shared" si="614"/>
        <v/>
      </c>
      <c r="T71" s="53" t="str">
        <f t="shared" si="615"/>
        <v/>
      </c>
      <c r="U71" s="127" t="str">
        <f t="shared" si="616"/>
        <v/>
      </c>
      <c r="V71" s="52" t="str">
        <f t="shared" si="617"/>
        <v/>
      </c>
      <c r="W71" s="53" t="str">
        <f t="shared" si="618"/>
        <v/>
      </c>
      <c r="X71" s="53" t="str">
        <f t="shared" si="619"/>
        <v/>
      </c>
      <c r="Y71" s="53" t="str">
        <f t="shared" si="620"/>
        <v/>
      </c>
      <c r="Z71" s="127" t="str">
        <f t="shared" si="621"/>
        <v/>
      </c>
      <c r="AA71" s="52" t="str">
        <f t="shared" si="622"/>
        <v/>
      </c>
      <c r="AB71" s="53" t="str">
        <f t="shared" si="623"/>
        <v/>
      </c>
      <c r="AC71" s="53" t="str">
        <f t="shared" si="624"/>
        <v/>
      </c>
      <c r="AD71" s="53" t="str">
        <f t="shared" si="625"/>
        <v/>
      </c>
      <c r="AE71" s="127" t="str">
        <f t="shared" si="626"/>
        <v/>
      </c>
      <c r="AF71" s="52" t="str">
        <f t="shared" si="627"/>
        <v/>
      </c>
      <c r="AG71" s="53" t="str">
        <f t="shared" si="628"/>
        <v/>
      </c>
      <c r="AH71" s="53" t="str">
        <f t="shared" si="629"/>
        <v/>
      </c>
      <c r="AI71" s="53" t="str">
        <f t="shared" si="630"/>
        <v/>
      </c>
      <c r="AJ71" s="127" t="str">
        <f t="shared" si="631"/>
        <v/>
      </c>
      <c r="AK71" s="52" t="str">
        <f t="shared" si="632"/>
        <v/>
      </c>
      <c r="AL71" s="53" t="str">
        <f t="shared" si="633"/>
        <v/>
      </c>
      <c r="AM71" s="53" t="str">
        <f t="shared" si="634"/>
        <v/>
      </c>
      <c r="AN71" s="150" t="str">
        <f t="shared" si="635"/>
        <v/>
      </c>
      <c r="AO71" s="127" t="str">
        <f t="shared" si="636"/>
        <v/>
      </c>
      <c r="AP71" s="191" t="e">
        <f t="shared" si="902"/>
        <v>#N/A</v>
      </c>
      <c r="AQ71" s="53" t="str">
        <f t="shared" si="638"/>
        <v/>
      </c>
      <c r="AR71" s="181" t="str">
        <f t="shared" si="639"/>
        <v/>
      </c>
      <c r="AS71" s="159">
        <f t="shared" si="640"/>
        <v>0</v>
      </c>
      <c r="AT71" s="127" t="str">
        <f t="shared" si="641"/>
        <v/>
      </c>
      <c r="AU71" s="130"/>
      <c r="AV71" s="55" t="str">
        <f t="shared" si="642"/>
        <v/>
      </c>
      <c r="AW71" s="53" t="str">
        <f t="shared" si="643"/>
        <v/>
      </c>
      <c r="AX71" s="53" t="str">
        <f t="shared" si="644"/>
        <v/>
      </c>
      <c r="AY71" s="53" t="str">
        <f t="shared" si="645"/>
        <v/>
      </c>
      <c r="AZ71" s="124" t="str">
        <f t="shared" si="646"/>
        <v/>
      </c>
      <c r="BA71" s="52" t="str">
        <f t="shared" si="647"/>
        <v/>
      </c>
      <c r="BB71" s="53" t="str">
        <f t="shared" si="648"/>
        <v/>
      </c>
      <c r="BC71" s="53" t="str">
        <f t="shared" si="649"/>
        <v/>
      </c>
      <c r="BD71" s="53" t="str">
        <f t="shared" si="650"/>
        <v/>
      </c>
      <c r="BE71" s="124" t="str">
        <f t="shared" si="651"/>
        <v/>
      </c>
      <c r="BF71" s="52" t="str">
        <f t="shared" si="652"/>
        <v/>
      </c>
      <c r="BG71" s="53" t="str">
        <f t="shared" si="653"/>
        <v/>
      </c>
      <c r="BH71" s="53" t="str">
        <f t="shared" si="654"/>
        <v/>
      </c>
      <c r="BI71" s="53" t="str">
        <f t="shared" si="655"/>
        <v/>
      </c>
      <c r="BJ71" s="54" t="str">
        <f t="shared" si="656"/>
        <v/>
      </c>
      <c r="BK71" s="52" t="str">
        <f t="shared" si="657"/>
        <v/>
      </c>
      <c r="BL71" s="53" t="str">
        <f t="shared" si="658"/>
        <v/>
      </c>
      <c r="BM71" s="53" t="str">
        <f t="shared" si="659"/>
        <v/>
      </c>
      <c r="BN71" s="53" t="str">
        <f t="shared" si="660"/>
        <v/>
      </c>
      <c r="BO71" s="54" t="str">
        <f t="shared" si="661"/>
        <v/>
      </c>
      <c r="BP71" s="52" t="str">
        <f t="shared" si="662"/>
        <v/>
      </c>
      <c r="BQ71" s="53" t="str">
        <f t="shared" si="663"/>
        <v/>
      </c>
      <c r="BR71" s="53" t="str">
        <f t="shared" si="664"/>
        <v/>
      </c>
      <c r="BS71" s="53" t="str">
        <f t="shared" si="665"/>
        <v/>
      </c>
      <c r="BT71" s="54" t="str">
        <f t="shared" si="666"/>
        <v/>
      </c>
      <c r="BU71" s="52" t="str">
        <f t="shared" si="667"/>
        <v/>
      </c>
      <c r="BV71" s="53" t="str">
        <f t="shared" si="668"/>
        <v/>
      </c>
      <c r="BW71" s="53" t="str">
        <f t="shared" si="669"/>
        <v/>
      </c>
      <c r="BX71" s="53" t="str">
        <f t="shared" si="670"/>
        <v/>
      </c>
      <c r="BY71" s="54" t="str">
        <f t="shared" si="671"/>
        <v/>
      </c>
      <c r="BZ71" s="165" t="e">
        <f t="shared" si="903"/>
        <v>#N/A</v>
      </c>
      <c r="CA71" s="53" t="str">
        <f t="shared" si="672"/>
        <v/>
      </c>
      <c r="CB71" s="181" t="str">
        <f t="shared" si="673"/>
        <v/>
      </c>
      <c r="CC71" s="127">
        <f t="shared" si="674"/>
        <v>0</v>
      </c>
      <c r="CD71" s="127" t="str">
        <f t="shared" si="675"/>
        <v/>
      </c>
      <c r="CE71" s="130"/>
      <c r="CF71" s="55" t="str">
        <f t="shared" si="907"/>
        <v/>
      </c>
      <c r="CG71" s="53" t="str">
        <f t="shared" si="908"/>
        <v/>
      </c>
      <c r="CH71" s="53" t="str">
        <f t="shared" si="909"/>
        <v/>
      </c>
      <c r="CI71" s="53" t="str">
        <f t="shared" si="910"/>
        <v/>
      </c>
      <c r="CJ71" s="124" t="str">
        <f t="shared" si="680"/>
        <v/>
      </c>
      <c r="CK71" s="52" t="str">
        <f t="shared" si="911"/>
        <v/>
      </c>
      <c r="CL71" s="53" t="str">
        <f t="shared" si="912"/>
        <v/>
      </c>
      <c r="CM71" s="53" t="str">
        <f t="shared" si="913"/>
        <v/>
      </c>
      <c r="CN71" s="53" t="str">
        <f t="shared" si="914"/>
        <v/>
      </c>
      <c r="CO71" s="124" t="str">
        <f t="shared" si="685"/>
        <v/>
      </c>
      <c r="CP71" s="52" t="str">
        <f t="shared" si="915"/>
        <v/>
      </c>
      <c r="CQ71" s="53" t="str">
        <f t="shared" si="916"/>
        <v/>
      </c>
      <c r="CR71" s="53" t="str">
        <f t="shared" si="917"/>
        <v/>
      </c>
      <c r="CS71" s="53" t="str">
        <f t="shared" si="689"/>
        <v/>
      </c>
      <c r="CT71" s="54" t="str">
        <f t="shared" si="690"/>
        <v/>
      </c>
      <c r="CU71" s="52" t="str">
        <f t="shared" si="918"/>
        <v/>
      </c>
      <c r="CV71" s="53" t="str">
        <f t="shared" si="919"/>
        <v/>
      </c>
      <c r="CW71" s="53" t="str">
        <f t="shared" si="920"/>
        <v/>
      </c>
      <c r="CX71" s="53" t="str">
        <f t="shared" si="904"/>
        <v/>
      </c>
      <c r="CY71" s="54" t="str">
        <f t="shared" si="695"/>
        <v/>
      </c>
      <c r="CZ71" s="52" t="str">
        <f t="shared" si="921"/>
        <v/>
      </c>
      <c r="DA71" s="53" t="str">
        <f t="shared" si="922"/>
        <v/>
      </c>
      <c r="DB71" s="53" t="str">
        <f t="shared" si="923"/>
        <v/>
      </c>
      <c r="DC71" s="53" t="str">
        <f t="shared" si="699"/>
        <v/>
      </c>
      <c r="DD71" s="54" t="str">
        <f t="shared" si="700"/>
        <v/>
      </c>
      <c r="DE71" s="52" t="str">
        <f t="shared" si="924"/>
        <v/>
      </c>
      <c r="DF71" s="53" t="str">
        <f t="shared" si="925"/>
        <v/>
      </c>
      <c r="DG71" s="53" t="str">
        <f t="shared" si="926"/>
        <v/>
      </c>
      <c r="DH71" s="53" t="str">
        <f t="shared" si="932"/>
        <v/>
      </c>
      <c r="DI71" s="54" t="str">
        <f t="shared" si="705"/>
        <v/>
      </c>
      <c r="DJ71" s="165" t="e">
        <f t="shared" si="706"/>
        <v>#N/A</v>
      </c>
      <c r="DK71" s="53" t="str">
        <f t="shared" si="707"/>
        <v/>
      </c>
      <c r="DL71" s="181" t="str">
        <f t="shared" si="708"/>
        <v/>
      </c>
      <c r="DM71" s="159">
        <f t="shared" si="709"/>
        <v>0</v>
      </c>
      <c r="DN71" s="127" t="str">
        <f t="shared" si="710"/>
        <v/>
      </c>
      <c r="DO71" s="130"/>
      <c r="DP71" s="55" t="str">
        <f t="shared" si="711"/>
        <v/>
      </c>
      <c r="DQ71" s="53" t="str">
        <f t="shared" si="712"/>
        <v/>
      </c>
      <c r="DR71" s="53" t="str">
        <f t="shared" si="713"/>
        <v/>
      </c>
      <c r="DS71" s="53" t="str">
        <f t="shared" si="714"/>
        <v/>
      </c>
      <c r="DT71" s="124" t="str">
        <f t="shared" si="715"/>
        <v/>
      </c>
      <c r="DU71" s="52" t="str">
        <f t="shared" si="716"/>
        <v/>
      </c>
      <c r="DV71" s="53" t="str">
        <f t="shared" si="717"/>
        <v/>
      </c>
      <c r="DW71" s="53" t="str">
        <f t="shared" si="718"/>
        <v/>
      </c>
      <c r="DX71" s="53" t="str">
        <f t="shared" si="719"/>
        <v/>
      </c>
      <c r="DY71" s="124" t="str">
        <f t="shared" si="720"/>
        <v/>
      </c>
      <c r="DZ71" s="52" t="str">
        <f t="shared" si="721"/>
        <v/>
      </c>
      <c r="EA71" s="53" t="str">
        <f t="shared" si="722"/>
        <v/>
      </c>
      <c r="EB71" s="53" t="str">
        <f t="shared" si="723"/>
        <v/>
      </c>
      <c r="EC71" s="53" t="str">
        <f t="shared" si="724"/>
        <v/>
      </c>
      <c r="ED71" s="57" t="str">
        <f t="shared" si="725"/>
        <v/>
      </c>
      <c r="EE71" s="52" t="str">
        <f t="shared" si="726"/>
        <v/>
      </c>
      <c r="EF71" s="53" t="str">
        <f t="shared" si="727"/>
        <v/>
      </c>
      <c r="EG71" s="53" t="str">
        <f t="shared" si="728"/>
        <v/>
      </c>
      <c r="EH71" s="53" t="str">
        <f t="shared" si="729"/>
        <v/>
      </c>
      <c r="EI71" s="57" t="str">
        <f t="shared" si="730"/>
        <v/>
      </c>
      <c r="EJ71" s="52" t="str">
        <f t="shared" si="731"/>
        <v/>
      </c>
      <c r="EK71" s="53" t="str">
        <f t="shared" si="732"/>
        <v/>
      </c>
      <c r="EL71" s="53" t="str">
        <f t="shared" si="733"/>
        <v/>
      </c>
      <c r="EM71" s="53" t="str">
        <f t="shared" si="734"/>
        <v/>
      </c>
      <c r="EN71" s="57" t="str">
        <f t="shared" si="735"/>
        <v/>
      </c>
      <c r="EO71" s="52" t="str">
        <f t="shared" si="736"/>
        <v/>
      </c>
      <c r="EP71" s="53" t="str">
        <f t="shared" si="737"/>
        <v/>
      </c>
      <c r="EQ71" s="53" t="str">
        <f t="shared" si="738"/>
        <v/>
      </c>
      <c r="ER71" s="53" t="str">
        <f t="shared" si="739"/>
        <v/>
      </c>
      <c r="ES71" s="54" t="str">
        <f t="shared" si="740"/>
        <v/>
      </c>
      <c r="ET71" s="165" t="e">
        <f t="shared" si="741"/>
        <v>#N/A</v>
      </c>
      <c r="EU71" s="53" t="str">
        <f t="shared" si="742"/>
        <v/>
      </c>
      <c r="EV71" s="181" t="str">
        <f t="shared" si="743"/>
        <v/>
      </c>
      <c r="EW71" s="159">
        <f t="shared" si="744"/>
        <v>0</v>
      </c>
      <c r="EX71" s="127" t="str">
        <f t="shared" si="745"/>
        <v/>
      </c>
      <c r="EY71" s="130"/>
      <c r="EZ71" s="55" t="str">
        <f t="shared" si="746"/>
        <v/>
      </c>
      <c r="FA71" s="53" t="str">
        <f t="shared" si="747"/>
        <v/>
      </c>
      <c r="FB71" s="53" t="str">
        <f t="shared" si="748"/>
        <v/>
      </c>
      <c r="FC71" s="53" t="str">
        <f t="shared" si="749"/>
        <v/>
      </c>
      <c r="FD71" s="124" t="str">
        <f t="shared" si="750"/>
        <v/>
      </c>
      <c r="FE71" s="52" t="str">
        <f t="shared" si="751"/>
        <v/>
      </c>
      <c r="FF71" s="53" t="str">
        <f t="shared" si="752"/>
        <v/>
      </c>
      <c r="FG71" s="53" t="str">
        <f t="shared" si="753"/>
        <v/>
      </c>
      <c r="FH71" s="53" t="str">
        <f t="shared" si="754"/>
        <v/>
      </c>
      <c r="FI71" s="124" t="str">
        <f t="shared" si="755"/>
        <v/>
      </c>
      <c r="FJ71" s="52" t="str">
        <f t="shared" si="756"/>
        <v/>
      </c>
      <c r="FK71" s="53" t="str">
        <f t="shared" si="757"/>
        <v/>
      </c>
      <c r="FL71" s="53" t="str">
        <f t="shared" si="758"/>
        <v/>
      </c>
      <c r="FM71" s="53" t="str">
        <f t="shared" si="905"/>
        <v/>
      </c>
      <c r="FN71" s="57" t="str">
        <f t="shared" si="760"/>
        <v/>
      </c>
      <c r="FO71" s="52" t="str">
        <f t="shared" si="761"/>
        <v/>
      </c>
      <c r="FP71" s="53" t="str">
        <f t="shared" si="762"/>
        <v/>
      </c>
      <c r="FQ71" s="53" t="str">
        <f t="shared" si="763"/>
        <v/>
      </c>
      <c r="FR71" s="53" t="str">
        <f t="shared" si="764"/>
        <v/>
      </c>
      <c r="FS71" s="57" t="str">
        <f t="shared" si="765"/>
        <v/>
      </c>
      <c r="FT71" s="52" t="str">
        <f t="shared" si="766"/>
        <v/>
      </c>
      <c r="FU71" s="53" t="str">
        <f t="shared" si="767"/>
        <v/>
      </c>
      <c r="FV71" s="53" t="str">
        <f t="shared" si="768"/>
        <v/>
      </c>
      <c r="FW71" s="53" t="str">
        <f t="shared" si="769"/>
        <v/>
      </c>
      <c r="FX71" s="57" t="str">
        <f t="shared" si="770"/>
        <v/>
      </c>
      <c r="FY71" s="52" t="str">
        <f t="shared" si="771"/>
        <v/>
      </c>
      <c r="FZ71" s="53" t="str">
        <f t="shared" si="772"/>
        <v/>
      </c>
      <c r="GA71" s="53" t="str">
        <f t="shared" si="773"/>
        <v/>
      </c>
      <c r="GB71" s="53" t="str">
        <f t="shared" si="774"/>
        <v/>
      </c>
      <c r="GC71" s="57" t="str">
        <f t="shared" si="775"/>
        <v/>
      </c>
      <c r="GD71" s="165" t="e">
        <f t="shared" si="776"/>
        <v>#N/A</v>
      </c>
      <c r="GE71" s="53" t="str">
        <f t="shared" si="777"/>
        <v/>
      </c>
      <c r="GF71" s="181" t="str">
        <f t="shared" si="778"/>
        <v/>
      </c>
      <c r="GG71" s="159">
        <f t="shared" si="779"/>
        <v>0</v>
      </c>
      <c r="GH71" s="127" t="str">
        <f t="shared" si="780"/>
        <v/>
      </c>
      <c r="GI71" s="130"/>
      <c r="GJ71" s="55" t="str">
        <f t="shared" si="781"/>
        <v/>
      </c>
      <c r="GK71" s="53" t="str">
        <f t="shared" si="782"/>
        <v/>
      </c>
      <c r="GL71" s="53" t="str">
        <f t="shared" si="783"/>
        <v/>
      </c>
      <c r="GM71" s="53" t="str">
        <f t="shared" si="784"/>
        <v/>
      </c>
      <c r="GN71" s="124" t="str">
        <f t="shared" si="785"/>
        <v/>
      </c>
      <c r="GO71" s="52" t="str">
        <f t="shared" si="786"/>
        <v/>
      </c>
      <c r="GP71" s="53" t="str">
        <f t="shared" si="787"/>
        <v/>
      </c>
      <c r="GQ71" s="53" t="str">
        <f t="shared" si="788"/>
        <v/>
      </c>
      <c r="GR71" s="53" t="str">
        <f t="shared" si="789"/>
        <v/>
      </c>
      <c r="GS71" s="124" t="str">
        <f t="shared" si="790"/>
        <v/>
      </c>
      <c r="GT71" s="52" t="str">
        <f t="shared" si="791"/>
        <v/>
      </c>
      <c r="GU71" s="53" t="str">
        <f t="shared" si="792"/>
        <v/>
      </c>
      <c r="GV71" s="53" t="str">
        <f t="shared" si="793"/>
        <v/>
      </c>
      <c r="GW71" s="53" t="str">
        <f t="shared" si="906"/>
        <v/>
      </c>
      <c r="GX71" s="54" t="str">
        <f t="shared" si="795"/>
        <v/>
      </c>
      <c r="GY71" s="52" t="str">
        <f t="shared" si="796"/>
        <v/>
      </c>
      <c r="GZ71" s="53" t="str">
        <f t="shared" si="797"/>
        <v/>
      </c>
      <c r="HA71" s="53" t="str">
        <f t="shared" si="798"/>
        <v/>
      </c>
      <c r="HB71" s="53" t="str">
        <f t="shared" si="927"/>
        <v/>
      </c>
      <c r="HC71" s="54" t="str">
        <f t="shared" si="800"/>
        <v/>
      </c>
      <c r="HD71" s="52" t="str">
        <f t="shared" si="801"/>
        <v/>
      </c>
      <c r="HE71" s="53" t="str">
        <f t="shared" si="802"/>
        <v/>
      </c>
      <c r="HF71" s="53" t="str">
        <f t="shared" si="803"/>
        <v/>
      </c>
      <c r="HG71" s="53" t="str">
        <f t="shared" si="804"/>
        <v/>
      </c>
      <c r="HH71" s="54" t="str">
        <f t="shared" si="805"/>
        <v/>
      </c>
      <c r="HI71" s="52" t="str">
        <f t="shared" si="806"/>
        <v/>
      </c>
      <c r="HJ71" s="53" t="str">
        <f t="shared" si="807"/>
        <v/>
      </c>
      <c r="HK71" s="53" t="str">
        <f t="shared" si="808"/>
        <v/>
      </c>
      <c r="HL71" s="53" t="str">
        <f t="shared" si="928"/>
        <v/>
      </c>
      <c r="HM71" s="54" t="str">
        <f t="shared" si="810"/>
        <v/>
      </c>
      <c r="HN71" s="165" t="e">
        <f t="shared" si="811"/>
        <v>#N/A</v>
      </c>
      <c r="HO71" s="53" t="str">
        <f t="shared" si="812"/>
        <v/>
      </c>
      <c r="HP71" s="181" t="str">
        <f t="shared" si="813"/>
        <v/>
      </c>
      <c r="HQ71" s="159">
        <f t="shared" si="814"/>
        <v>0</v>
      </c>
      <c r="HR71" s="127" t="str">
        <f t="shared" si="815"/>
        <v/>
      </c>
      <c r="HS71" s="130"/>
      <c r="HT71" s="55" t="str">
        <f t="shared" si="816"/>
        <v/>
      </c>
      <c r="HU71" s="53" t="str">
        <f t="shared" si="817"/>
        <v/>
      </c>
      <c r="HV71" s="53" t="str">
        <f t="shared" si="818"/>
        <v/>
      </c>
      <c r="HW71" s="53" t="str">
        <f t="shared" si="819"/>
        <v/>
      </c>
      <c r="HX71" s="124" t="str">
        <f t="shared" si="820"/>
        <v/>
      </c>
      <c r="HY71" s="52" t="str">
        <f t="shared" si="821"/>
        <v/>
      </c>
      <c r="HZ71" s="53" t="str">
        <f t="shared" si="822"/>
        <v/>
      </c>
      <c r="IA71" s="53" t="str">
        <f t="shared" si="823"/>
        <v/>
      </c>
      <c r="IB71" s="53" t="str">
        <f t="shared" si="824"/>
        <v/>
      </c>
      <c r="IC71" s="124" t="str">
        <f t="shared" si="825"/>
        <v/>
      </c>
      <c r="ID71" s="52" t="str">
        <f t="shared" si="826"/>
        <v/>
      </c>
      <c r="IE71" s="53" t="str">
        <f t="shared" si="827"/>
        <v/>
      </c>
      <c r="IF71" s="53" t="str">
        <f t="shared" si="828"/>
        <v/>
      </c>
      <c r="IG71" s="53" t="str">
        <f t="shared" si="829"/>
        <v/>
      </c>
      <c r="IH71" s="54" t="str">
        <f t="shared" si="830"/>
        <v/>
      </c>
      <c r="II71" s="52" t="str">
        <f t="shared" si="831"/>
        <v/>
      </c>
      <c r="IJ71" s="53" t="str">
        <f t="shared" si="832"/>
        <v/>
      </c>
      <c r="IK71" s="53" t="str">
        <f t="shared" si="833"/>
        <v/>
      </c>
      <c r="IL71" s="53" t="str">
        <f t="shared" si="834"/>
        <v/>
      </c>
      <c r="IM71" s="54" t="str">
        <f t="shared" si="835"/>
        <v/>
      </c>
      <c r="IN71" s="52" t="str">
        <f t="shared" si="836"/>
        <v/>
      </c>
      <c r="IO71" s="53" t="str">
        <f t="shared" si="837"/>
        <v/>
      </c>
      <c r="IP71" s="53" t="str">
        <f t="shared" si="838"/>
        <v/>
      </c>
      <c r="IQ71" s="53" t="str">
        <f t="shared" si="839"/>
        <v/>
      </c>
      <c r="IR71" s="54" t="str">
        <f t="shared" si="840"/>
        <v/>
      </c>
      <c r="IS71" s="52" t="str">
        <f t="shared" si="841"/>
        <v/>
      </c>
      <c r="IT71" s="53" t="str">
        <f t="shared" si="842"/>
        <v/>
      </c>
      <c r="IU71" s="53" t="str">
        <f>IF($G71="6",IF(IF(IT71&lt;&gt;"",IF(MAX(COUNTIF($IT$6:$IT$117,$IT$6:$IT$117))&gt;1,"x",""),"")&lt;&gt;"",IT71+1,""),IF(IS71=0,"",IF(IF(IT71&lt;&gt;"",IF(MAX(COUNTIF(IT$6:$IT$117,$IT$6:$IT$117))&gt;1,"x",""),"")&lt;&gt;"",IT71+1,"")))</f>
        <v/>
      </c>
      <c r="IV71" s="53" t="str">
        <f t="shared" si="929"/>
        <v/>
      </c>
      <c r="IW71" s="54" t="str">
        <f t="shared" si="844"/>
        <v/>
      </c>
      <c r="IX71" s="165" t="e">
        <f t="shared" si="845"/>
        <v>#N/A</v>
      </c>
      <c r="IY71" s="53" t="str">
        <f t="shared" si="846"/>
        <v/>
      </c>
      <c r="IZ71" s="181" t="str">
        <f t="shared" si="847"/>
        <v/>
      </c>
      <c r="JA71" s="159">
        <f t="shared" si="848"/>
        <v>0</v>
      </c>
      <c r="JB71" s="127" t="str">
        <f t="shared" si="849"/>
        <v/>
      </c>
      <c r="JC71" s="130"/>
      <c r="JD71" s="55" t="str">
        <f t="shared" si="850"/>
        <v/>
      </c>
      <c r="JE71" s="53" t="str">
        <f t="shared" si="851"/>
        <v/>
      </c>
      <c r="JF71" s="53" t="str">
        <f t="shared" si="852"/>
        <v/>
      </c>
      <c r="JG71" s="53" t="str">
        <f t="shared" si="853"/>
        <v/>
      </c>
      <c r="JH71" s="124" t="str">
        <f t="shared" si="854"/>
        <v/>
      </c>
      <c r="JI71" s="52" t="str">
        <f t="shared" si="855"/>
        <v/>
      </c>
      <c r="JJ71" s="53" t="str">
        <f t="shared" si="856"/>
        <v/>
      </c>
      <c r="JK71" s="53" t="str">
        <f t="shared" si="857"/>
        <v/>
      </c>
      <c r="JL71" s="53" t="str">
        <f t="shared" si="858"/>
        <v/>
      </c>
      <c r="JM71" s="124" t="str">
        <f t="shared" si="859"/>
        <v/>
      </c>
      <c r="JN71" s="52" t="str">
        <f t="shared" si="860"/>
        <v/>
      </c>
      <c r="JO71" s="53" t="str">
        <f t="shared" si="861"/>
        <v/>
      </c>
      <c r="JP71" s="53" t="str">
        <f t="shared" si="862"/>
        <v/>
      </c>
      <c r="JQ71" s="53" t="str">
        <f>IF(JO71&lt;&gt;"",IF($G71="3",IF(AND(JO71&lt;=20,HS71&gt;=$JN$120),HLOOKUP(JO71,Points_Table_Modified,IF(KH71&gt;=6,8,KH127),FALSE),0),IF(AND(JO71&lt;=10,HS71&gt;=$JN$120),HLOOKUP(JO71,Points_Table,IF(KH71&gt;=6,8,KH71+2),FALSE),0)),"")</f>
        <v/>
      </c>
      <c r="JR71" s="54" t="str">
        <f t="shared" si="863"/>
        <v/>
      </c>
      <c r="JS71" s="52" t="str">
        <f t="shared" si="864"/>
        <v/>
      </c>
      <c r="JT71" s="53" t="str">
        <f t="shared" si="865"/>
        <v/>
      </c>
      <c r="JU71" s="53" t="str">
        <f t="shared" si="866"/>
        <v/>
      </c>
      <c r="JV71" s="53" t="str">
        <f t="shared" si="867"/>
        <v/>
      </c>
      <c r="JW71" s="54" t="str">
        <f t="shared" si="868"/>
        <v/>
      </c>
      <c r="JX71" s="52" t="str">
        <f t="shared" si="869"/>
        <v/>
      </c>
      <c r="JY71" s="53" t="str">
        <f t="shared" si="870"/>
        <v/>
      </c>
      <c r="JZ71" s="53" t="str">
        <f t="shared" si="871"/>
        <v/>
      </c>
      <c r="KA71" s="53" t="str">
        <f t="shared" si="872"/>
        <v/>
      </c>
      <c r="KB71" s="54" t="str">
        <f t="shared" si="873"/>
        <v/>
      </c>
      <c r="KC71" s="52" t="str">
        <f t="shared" si="874"/>
        <v/>
      </c>
      <c r="KD71" s="53" t="str">
        <f t="shared" si="875"/>
        <v/>
      </c>
      <c r="KE71" s="53" t="str">
        <f t="shared" si="876"/>
        <v/>
      </c>
      <c r="KF71" s="53" t="str">
        <f t="shared" si="930"/>
        <v/>
      </c>
      <c r="KG71" s="54" t="str">
        <f t="shared" si="878"/>
        <v/>
      </c>
      <c r="KH71" s="165" t="e">
        <f t="shared" si="879"/>
        <v>#N/A</v>
      </c>
      <c r="KI71" s="53" t="str">
        <f t="shared" si="880"/>
        <v/>
      </c>
      <c r="KJ71" s="181" t="str">
        <f t="shared" si="881"/>
        <v/>
      </c>
      <c r="KK71" s="159">
        <f t="shared" si="882"/>
        <v>0</v>
      </c>
      <c r="KL71" s="332" t="str">
        <f t="shared" si="883"/>
        <v/>
      </c>
      <c r="KM71" s="86"/>
      <c r="KN71" s="60">
        <f t="shared" si="884"/>
        <v>0</v>
      </c>
      <c r="KO71" s="60">
        <f t="shared" si="885"/>
        <v>0</v>
      </c>
      <c r="KP71" s="201"/>
      <c r="KQ71" s="61">
        <f t="shared" si="886"/>
        <v>0</v>
      </c>
      <c r="KR71" s="61" t="str">
        <f t="shared" si="887"/>
        <v/>
      </c>
      <c r="KS71" s="61" t="str">
        <f t="shared" si="888"/>
        <v/>
      </c>
      <c r="KT71" s="61" t="str">
        <f t="shared" si="889"/>
        <v/>
      </c>
      <c r="KU71" s="61" t="str">
        <f t="shared" si="890"/>
        <v/>
      </c>
      <c r="KV71" s="61" t="str">
        <f t="shared" si="891"/>
        <v/>
      </c>
      <c r="KW71" s="61" t="str">
        <f t="shared" si="892"/>
        <v/>
      </c>
      <c r="KX71" s="62" t="str">
        <f t="shared" si="893"/>
        <v/>
      </c>
      <c r="KY71" s="84"/>
      <c r="KZ71" s="59" t="b">
        <f t="shared" si="894"/>
        <v>0</v>
      </c>
      <c r="LA71" s="60" t="str">
        <f t="shared" si="895"/>
        <v/>
      </c>
      <c r="LB71" s="201"/>
      <c r="LC71" s="61" t="str">
        <f t="shared" si="896"/>
        <v/>
      </c>
      <c r="LD71" s="61" t="str">
        <f t="shared" si="897"/>
        <v/>
      </c>
      <c r="LE71" s="61" t="str">
        <f t="shared" si="898"/>
        <v/>
      </c>
      <c r="LF71" s="61" t="str">
        <f t="shared" si="899"/>
        <v/>
      </c>
      <c r="LG71" s="148" t="str">
        <f t="shared" si="900"/>
        <v/>
      </c>
      <c r="LH71" s="87"/>
      <c r="LI71" s="185">
        <f t="shared" si="600"/>
        <v>0</v>
      </c>
      <c r="LJ71" s="87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</row>
    <row r="72" spans="1:381" s="1" customFormat="1" ht="15" x14ac:dyDescent="0.2">
      <c r="A72" s="35"/>
      <c r="B72" s="45">
        <v>67</v>
      </c>
      <c r="C72" s="63"/>
      <c r="D72" s="47"/>
      <c r="E72" s="161"/>
      <c r="F72" s="162"/>
      <c r="G72" s="100"/>
      <c r="H72" s="50" t="e">
        <f t="shared" si="604"/>
        <v>#N/A</v>
      </c>
      <c r="I72" s="186" t="str">
        <f t="shared" si="605"/>
        <v/>
      </c>
      <c r="J72" s="51" t="str">
        <f t="shared" si="931"/>
        <v/>
      </c>
      <c r="K72" s="120"/>
      <c r="L72" s="52" t="str">
        <f t="shared" si="607"/>
        <v/>
      </c>
      <c r="M72" s="53" t="str">
        <f t="shared" si="608"/>
        <v/>
      </c>
      <c r="N72" s="53" t="str">
        <f t="shared" si="609"/>
        <v/>
      </c>
      <c r="O72" s="53" t="str">
        <f t="shared" si="610"/>
        <v/>
      </c>
      <c r="P72" s="127" t="str">
        <f t="shared" si="611"/>
        <v/>
      </c>
      <c r="Q72" s="52" t="str">
        <f t="shared" si="612"/>
        <v/>
      </c>
      <c r="R72" s="53" t="str">
        <f t="shared" si="613"/>
        <v/>
      </c>
      <c r="S72" s="53" t="str">
        <f t="shared" si="614"/>
        <v/>
      </c>
      <c r="T72" s="53" t="str">
        <f t="shared" si="615"/>
        <v/>
      </c>
      <c r="U72" s="127" t="str">
        <f t="shared" si="616"/>
        <v/>
      </c>
      <c r="V72" s="52" t="str">
        <f t="shared" si="617"/>
        <v/>
      </c>
      <c r="W72" s="53" t="str">
        <f t="shared" si="618"/>
        <v/>
      </c>
      <c r="X72" s="53" t="str">
        <f t="shared" si="619"/>
        <v/>
      </c>
      <c r="Y72" s="53" t="str">
        <f t="shared" si="620"/>
        <v/>
      </c>
      <c r="Z72" s="127" t="str">
        <f t="shared" si="621"/>
        <v/>
      </c>
      <c r="AA72" s="52" t="str">
        <f t="shared" si="622"/>
        <v/>
      </c>
      <c r="AB72" s="53" t="str">
        <f t="shared" si="623"/>
        <v/>
      </c>
      <c r="AC72" s="53" t="str">
        <f t="shared" si="624"/>
        <v/>
      </c>
      <c r="AD72" s="53" t="str">
        <f t="shared" si="625"/>
        <v/>
      </c>
      <c r="AE72" s="127" t="str">
        <f t="shared" si="626"/>
        <v/>
      </c>
      <c r="AF72" s="52" t="str">
        <f t="shared" si="627"/>
        <v/>
      </c>
      <c r="AG72" s="53" t="str">
        <f t="shared" si="628"/>
        <v/>
      </c>
      <c r="AH72" s="53" t="str">
        <f t="shared" si="629"/>
        <v/>
      </c>
      <c r="AI72" s="53" t="str">
        <f t="shared" si="630"/>
        <v/>
      </c>
      <c r="AJ72" s="127" t="str">
        <f t="shared" si="631"/>
        <v/>
      </c>
      <c r="AK72" s="52" t="str">
        <f t="shared" si="632"/>
        <v/>
      </c>
      <c r="AL72" s="53" t="str">
        <f t="shared" si="633"/>
        <v/>
      </c>
      <c r="AM72" s="53" t="str">
        <f t="shared" si="634"/>
        <v/>
      </c>
      <c r="AN72" s="150" t="str">
        <f t="shared" si="635"/>
        <v/>
      </c>
      <c r="AO72" s="127" t="str">
        <f t="shared" si="636"/>
        <v/>
      </c>
      <c r="AP72" s="191" t="e">
        <f t="shared" si="902"/>
        <v>#N/A</v>
      </c>
      <c r="AQ72" s="53" t="str">
        <f t="shared" si="638"/>
        <v/>
      </c>
      <c r="AR72" s="181" t="str">
        <f t="shared" si="639"/>
        <v/>
      </c>
      <c r="AS72" s="159">
        <f t="shared" si="640"/>
        <v>0</v>
      </c>
      <c r="AT72" s="127" t="str">
        <f t="shared" si="641"/>
        <v/>
      </c>
      <c r="AU72" s="130"/>
      <c r="AV72" s="55" t="str">
        <f t="shared" si="642"/>
        <v/>
      </c>
      <c r="AW72" s="53" t="str">
        <f t="shared" si="643"/>
        <v/>
      </c>
      <c r="AX72" s="53" t="str">
        <f t="shared" si="644"/>
        <v/>
      </c>
      <c r="AY72" s="53" t="str">
        <f t="shared" si="645"/>
        <v/>
      </c>
      <c r="AZ72" s="124" t="str">
        <f t="shared" si="646"/>
        <v/>
      </c>
      <c r="BA72" s="52" t="str">
        <f t="shared" si="647"/>
        <v/>
      </c>
      <c r="BB72" s="53" t="str">
        <f t="shared" si="648"/>
        <v/>
      </c>
      <c r="BC72" s="53" t="str">
        <f t="shared" si="649"/>
        <v/>
      </c>
      <c r="BD72" s="53" t="str">
        <f t="shared" si="650"/>
        <v/>
      </c>
      <c r="BE72" s="124" t="str">
        <f t="shared" si="651"/>
        <v/>
      </c>
      <c r="BF72" s="52" t="str">
        <f t="shared" si="652"/>
        <v/>
      </c>
      <c r="BG72" s="53" t="str">
        <f t="shared" si="653"/>
        <v/>
      </c>
      <c r="BH72" s="53" t="str">
        <f t="shared" si="654"/>
        <v/>
      </c>
      <c r="BI72" s="53" t="str">
        <f t="shared" si="655"/>
        <v/>
      </c>
      <c r="BJ72" s="54" t="str">
        <f t="shared" si="656"/>
        <v/>
      </c>
      <c r="BK72" s="52" t="str">
        <f t="shared" si="657"/>
        <v/>
      </c>
      <c r="BL72" s="53" t="str">
        <f t="shared" si="658"/>
        <v/>
      </c>
      <c r="BM72" s="53" t="str">
        <f t="shared" si="659"/>
        <v/>
      </c>
      <c r="BN72" s="53" t="str">
        <f t="shared" si="660"/>
        <v/>
      </c>
      <c r="BO72" s="54" t="str">
        <f t="shared" si="661"/>
        <v/>
      </c>
      <c r="BP72" s="52" t="str">
        <f t="shared" si="662"/>
        <v/>
      </c>
      <c r="BQ72" s="53" t="str">
        <f t="shared" si="663"/>
        <v/>
      </c>
      <c r="BR72" s="53" t="str">
        <f t="shared" si="664"/>
        <v/>
      </c>
      <c r="BS72" s="53" t="str">
        <f t="shared" si="665"/>
        <v/>
      </c>
      <c r="BT72" s="54" t="str">
        <f t="shared" si="666"/>
        <v/>
      </c>
      <c r="BU72" s="52" t="str">
        <f t="shared" si="667"/>
        <v/>
      </c>
      <c r="BV72" s="53" t="str">
        <f t="shared" si="668"/>
        <v/>
      </c>
      <c r="BW72" s="53" t="str">
        <f t="shared" si="669"/>
        <v/>
      </c>
      <c r="BX72" s="53" t="str">
        <f t="shared" si="670"/>
        <v/>
      </c>
      <c r="BY72" s="54" t="str">
        <f t="shared" si="671"/>
        <v/>
      </c>
      <c r="BZ72" s="165" t="e">
        <f t="shared" si="903"/>
        <v>#N/A</v>
      </c>
      <c r="CA72" s="53" t="str">
        <f t="shared" si="672"/>
        <v/>
      </c>
      <c r="CB72" s="181" t="str">
        <f t="shared" si="673"/>
        <v/>
      </c>
      <c r="CC72" s="127">
        <f t="shared" si="674"/>
        <v>0</v>
      </c>
      <c r="CD72" s="127" t="str">
        <f t="shared" si="675"/>
        <v/>
      </c>
      <c r="CE72" s="130"/>
      <c r="CF72" s="55" t="str">
        <f t="shared" si="907"/>
        <v/>
      </c>
      <c r="CG72" s="53" t="str">
        <f t="shared" si="908"/>
        <v/>
      </c>
      <c r="CH72" s="53" t="str">
        <f t="shared" si="909"/>
        <v/>
      </c>
      <c r="CI72" s="53" t="str">
        <f t="shared" si="910"/>
        <v/>
      </c>
      <c r="CJ72" s="124" t="str">
        <f t="shared" si="680"/>
        <v/>
      </c>
      <c r="CK72" s="52" t="str">
        <f t="shared" si="911"/>
        <v/>
      </c>
      <c r="CL72" s="53" t="str">
        <f t="shared" si="912"/>
        <v/>
      </c>
      <c r="CM72" s="53" t="str">
        <f t="shared" si="913"/>
        <v/>
      </c>
      <c r="CN72" s="53" t="str">
        <f t="shared" si="914"/>
        <v/>
      </c>
      <c r="CO72" s="124" t="str">
        <f t="shared" si="685"/>
        <v/>
      </c>
      <c r="CP72" s="52" t="str">
        <f t="shared" si="915"/>
        <v/>
      </c>
      <c r="CQ72" s="53" t="str">
        <f t="shared" si="916"/>
        <v/>
      </c>
      <c r="CR72" s="53" t="str">
        <f t="shared" si="917"/>
        <v/>
      </c>
      <c r="CS72" s="53" t="str">
        <f t="shared" si="689"/>
        <v/>
      </c>
      <c r="CT72" s="54" t="str">
        <f t="shared" si="690"/>
        <v/>
      </c>
      <c r="CU72" s="52" t="str">
        <f t="shared" si="918"/>
        <v/>
      </c>
      <c r="CV72" s="53" t="str">
        <f t="shared" si="919"/>
        <v/>
      </c>
      <c r="CW72" s="53" t="str">
        <f t="shared" si="920"/>
        <v/>
      </c>
      <c r="CX72" s="53" t="str">
        <f t="shared" si="904"/>
        <v/>
      </c>
      <c r="CY72" s="54" t="str">
        <f t="shared" si="695"/>
        <v/>
      </c>
      <c r="CZ72" s="52" t="str">
        <f t="shared" si="921"/>
        <v/>
      </c>
      <c r="DA72" s="53" t="str">
        <f t="shared" si="922"/>
        <v/>
      </c>
      <c r="DB72" s="53" t="str">
        <f t="shared" si="923"/>
        <v/>
      </c>
      <c r="DC72" s="53" t="str">
        <f t="shared" si="699"/>
        <v/>
      </c>
      <c r="DD72" s="54" t="str">
        <f t="shared" si="700"/>
        <v/>
      </c>
      <c r="DE72" s="52" t="str">
        <f t="shared" si="924"/>
        <v/>
      </c>
      <c r="DF72" s="53" t="str">
        <f t="shared" si="925"/>
        <v/>
      </c>
      <c r="DG72" s="53" t="str">
        <f t="shared" si="926"/>
        <v/>
      </c>
      <c r="DH72" s="53" t="str">
        <f t="shared" si="932"/>
        <v/>
      </c>
      <c r="DI72" s="54" t="str">
        <f t="shared" si="705"/>
        <v/>
      </c>
      <c r="DJ72" s="165" t="e">
        <f t="shared" si="706"/>
        <v>#N/A</v>
      </c>
      <c r="DK72" s="53" t="str">
        <f t="shared" si="707"/>
        <v/>
      </c>
      <c r="DL72" s="181" t="str">
        <f t="shared" si="708"/>
        <v/>
      </c>
      <c r="DM72" s="159">
        <f t="shared" si="709"/>
        <v>0</v>
      </c>
      <c r="DN72" s="127" t="str">
        <f t="shared" si="710"/>
        <v/>
      </c>
      <c r="DO72" s="130"/>
      <c r="DP72" s="55" t="str">
        <f t="shared" si="711"/>
        <v/>
      </c>
      <c r="DQ72" s="53" t="str">
        <f t="shared" si="712"/>
        <v/>
      </c>
      <c r="DR72" s="53" t="str">
        <f t="shared" si="713"/>
        <v/>
      </c>
      <c r="DS72" s="53" t="str">
        <f t="shared" si="714"/>
        <v/>
      </c>
      <c r="DT72" s="124" t="str">
        <f t="shared" si="715"/>
        <v/>
      </c>
      <c r="DU72" s="52" t="str">
        <f t="shared" si="716"/>
        <v/>
      </c>
      <c r="DV72" s="53" t="str">
        <f t="shared" si="717"/>
        <v/>
      </c>
      <c r="DW72" s="53" t="str">
        <f t="shared" si="718"/>
        <v/>
      </c>
      <c r="DX72" s="53" t="str">
        <f t="shared" si="719"/>
        <v/>
      </c>
      <c r="DY72" s="124" t="str">
        <f t="shared" si="720"/>
        <v/>
      </c>
      <c r="DZ72" s="52" t="str">
        <f t="shared" si="721"/>
        <v/>
      </c>
      <c r="EA72" s="53" t="str">
        <f t="shared" si="722"/>
        <v/>
      </c>
      <c r="EB72" s="53" t="str">
        <f t="shared" si="723"/>
        <v/>
      </c>
      <c r="EC72" s="53" t="str">
        <f t="shared" si="724"/>
        <v/>
      </c>
      <c r="ED72" s="57" t="str">
        <f t="shared" si="725"/>
        <v/>
      </c>
      <c r="EE72" s="52" t="str">
        <f t="shared" si="726"/>
        <v/>
      </c>
      <c r="EF72" s="53" t="str">
        <f t="shared" si="727"/>
        <v/>
      </c>
      <c r="EG72" s="53" t="str">
        <f t="shared" si="728"/>
        <v/>
      </c>
      <c r="EH72" s="53" t="str">
        <f t="shared" si="729"/>
        <v/>
      </c>
      <c r="EI72" s="57" t="str">
        <f t="shared" si="730"/>
        <v/>
      </c>
      <c r="EJ72" s="52" t="str">
        <f t="shared" si="731"/>
        <v/>
      </c>
      <c r="EK72" s="53" t="str">
        <f t="shared" si="732"/>
        <v/>
      </c>
      <c r="EL72" s="53" t="str">
        <f t="shared" si="733"/>
        <v/>
      </c>
      <c r="EM72" s="53" t="str">
        <f t="shared" si="734"/>
        <v/>
      </c>
      <c r="EN72" s="57" t="str">
        <f t="shared" si="735"/>
        <v/>
      </c>
      <c r="EO72" s="52" t="str">
        <f t="shared" si="736"/>
        <v/>
      </c>
      <c r="EP72" s="53" t="str">
        <f t="shared" si="737"/>
        <v/>
      </c>
      <c r="EQ72" s="53" t="str">
        <f t="shared" si="738"/>
        <v/>
      </c>
      <c r="ER72" s="53" t="str">
        <f t="shared" si="739"/>
        <v/>
      </c>
      <c r="ES72" s="54" t="str">
        <f t="shared" si="740"/>
        <v/>
      </c>
      <c r="ET72" s="165" t="e">
        <f t="shared" si="741"/>
        <v>#N/A</v>
      </c>
      <c r="EU72" s="53" t="str">
        <f t="shared" si="742"/>
        <v/>
      </c>
      <c r="EV72" s="181" t="str">
        <f t="shared" si="743"/>
        <v/>
      </c>
      <c r="EW72" s="159">
        <f t="shared" si="744"/>
        <v>0</v>
      </c>
      <c r="EX72" s="127" t="str">
        <f t="shared" si="745"/>
        <v/>
      </c>
      <c r="EY72" s="130"/>
      <c r="EZ72" s="55" t="str">
        <f t="shared" si="746"/>
        <v/>
      </c>
      <c r="FA72" s="53" t="str">
        <f t="shared" si="747"/>
        <v/>
      </c>
      <c r="FB72" s="53" t="str">
        <f t="shared" si="748"/>
        <v/>
      </c>
      <c r="FC72" s="53" t="str">
        <f t="shared" si="749"/>
        <v/>
      </c>
      <c r="FD72" s="124" t="str">
        <f t="shared" si="750"/>
        <v/>
      </c>
      <c r="FE72" s="52" t="str">
        <f t="shared" si="751"/>
        <v/>
      </c>
      <c r="FF72" s="53" t="str">
        <f t="shared" si="752"/>
        <v/>
      </c>
      <c r="FG72" s="53" t="str">
        <f t="shared" si="753"/>
        <v/>
      </c>
      <c r="FH72" s="53" t="str">
        <f t="shared" si="754"/>
        <v/>
      </c>
      <c r="FI72" s="124" t="str">
        <f t="shared" si="755"/>
        <v/>
      </c>
      <c r="FJ72" s="52" t="str">
        <f t="shared" si="756"/>
        <v/>
      </c>
      <c r="FK72" s="53" t="str">
        <f t="shared" si="757"/>
        <v/>
      </c>
      <c r="FL72" s="53" t="str">
        <f t="shared" si="758"/>
        <v/>
      </c>
      <c r="FM72" s="53" t="str">
        <f t="shared" si="905"/>
        <v/>
      </c>
      <c r="FN72" s="57" t="str">
        <f t="shared" si="760"/>
        <v/>
      </c>
      <c r="FO72" s="52" t="str">
        <f t="shared" si="761"/>
        <v/>
      </c>
      <c r="FP72" s="53" t="str">
        <f t="shared" si="762"/>
        <v/>
      </c>
      <c r="FQ72" s="53" t="str">
        <f t="shared" si="763"/>
        <v/>
      </c>
      <c r="FR72" s="53" t="str">
        <f t="shared" si="764"/>
        <v/>
      </c>
      <c r="FS72" s="57" t="str">
        <f t="shared" si="765"/>
        <v/>
      </c>
      <c r="FT72" s="52" t="str">
        <f t="shared" si="766"/>
        <v/>
      </c>
      <c r="FU72" s="53" t="str">
        <f t="shared" si="767"/>
        <v/>
      </c>
      <c r="FV72" s="53" t="str">
        <f t="shared" si="768"/>
        <v/>
      </c>
      <c r="FW72" s="53" t="str">
        <f t="shared" si="769"/>
        <v/>
      </c>
      <c r="FX72" s="57" t="str">
        <f t="shared" si="770"/>
        <v/>
      </c>
      <c r="FY72" s="52" t="str">
        <f t="shared" si="771"/>
        <v/>
      </c>
      <c r="FZ72" s="53" t="str">
        <f t="shared" si="772"/>
        <v/>
      </c>
      <c r="GA72" s="53" t="str">
        <f t="shared" si="773"/>
        <v/>
      </c>
      <c r="GB72" s="53" t="str">
        <f t="shared" si="774"/>
        <v/>
      </c>
      <c r="GC72" s="57" t="str">
        <f t="shared" si="775"/>
        <v/>
      </c>
      <c r="GD72" s="165" t="e">
        <f t="shared" si="776"/>
        <v>#N/A</v>
      </c>
      <c r="GE72" s="53" t="str">
        <f t="shared" si="777"/>
        <v/>
      </c>
      <c r="GF72" s="181" t="str">
        <f t="shared" si="778"/>
        <v/>
      </c>
      <c r="GG72" s="159">
        <f t="shared" si="779"/>
        <v>0</v>
      </c>
      <c r="GH72" s="127" t="str">
        <f t="shared" si="780"/>
        <v/>
      </c>
      <c r="GI72" s="130"/>
      <c r="GJ72" s="55" t="str">
        <f t="shared" si="781"/>
        <v/>
      </c>
      <c r="GK72" s="53" t="str">
        <f t="shared" si="782"/>
        <v/>
      </c>
      <c r="GL72" s="53" t="str">
        <f t="shared" si="783"/>
        <v/>
      </c>
      <c r="GM72" s="53" t="str">
        <f t="shared" si="784"/>
        <v/>
      </c>
      <c r="GN72" s="124" t="str">
        <f t="shared" si="785"/>
        <v/>
      </c>
      <c r="GO72" s="52" t="str">
        <f t="shared" si="786"/>
        <v/>
      </c>
      <c r="GP72" s="53" t="str">
        <f t="shared" si="787"/>
        <v/>
      </c>
      <c r="GQ72" s="53" t="str">
        <f t="shared" si="788"/>
        <v/>
      </c>
      <c r="GR72" s="53" t="str">
        <f t="shared" si="789"/>
        <v/>
      </c>
      <c r="GS72" s="124" t="str">
        <f t="shared" si="790"/>
        <v/>
      </c>
      <c r="GT72" s="52" t="str">
        <f t="shared" si="791"/>
        <v/>
      </c>
      <c r="GU72" s="53" t="str">
        <f t="shared" si="792"/>
        <v/>
      </c>
      <c r="GV72" s="53" t="str">
        <f t="shared" si="793"/>
        <v/>
      </c>
      <c r="GW72" s="53" t="str">
        <f t="shared" si="906"/>
        <v/>
      </c>
      <c r="GX72" s="54" t="str">
        <f t="shared" si="795"/>
        <v/>
      </c>
      <c r="GY72" s="52" t="str">
        <f t="shared" si="796"/>
        <v/>
      </c>
      <c r="GZ72" s="53" t="str">
        <f t="shared" si="797"/>
        <v/>
      </c>
      <c r="HA72" s="53" t="str">
        <f t="shared" si="798"/>
        <v/>
      </c>
      <c r="HB72" s="53" t="str">
        <f t="shared" si="927"/>
        <v/>
      </c>
      <c r="HC72" s="54" t="str">
        <f t="shared" si="800"/>
        <v/>
      </c>
      <c r="HD72" s="52" t="str">
        <f t="shared" si="801"/>
        <v/>
      </c>
      <c r="HE72" s="53" t="str">
        <f t="shared" si="802"/>
        <v/>
      </c>
      <c r="HF72" s="53" t="str">
        <f t="shared" si="803"/>
        <v/>
      </c>
      <c r="HG72" s="53" t="str">
        <f t="shared" si="804"/>
        <v/>
      </c>
      <c r="HH72" s="54" t="str">
        <f t="shared" si="805"/>
        <v/>
      </c>
      <c r="HI72" s="52" t="str">
        <f t="shared" si="806"/>
        <v/>
      </c>
      <c r="HJ72" s="53" t="str">
        <f t="shared" si="807"/>
        <v/>
      </c>
      <c r="HK72" s="53" t="str">
        <f t="shared" si="808"/>
        <v/>
      </c>
      <c r="HL72" s="53" t="str">
        <f t="shared" si="928"/>
        <v/>
      </c>
      <c r="HM72" s="54" t="str">
        <f t="shared" si="810"/>
        <v/>
      </c>
      <c r="HN72" s="165" t="e">
        <f t="shared" si="811"/>
        <v>#N/A</v>
      </c>
      <c r="HO72" s="53" t="str">
        <f t="shared" si="812"/>
        <v/>
      </c>
      <c r="HP72" s="181" t="str">
        <f t="shared" si="813"/>
        <v/>
      </c>
      <c r="HQ72" s="159">
        <f t="shared" si="814"/>
        <v>0</v>
      </c>
      <c r="HR72" s="127" t="str">
        <f t="shared" si="815"/>
        <v/>
      </c>
      <c r="HS72" s="130"/>
      <c r="HT72" s="55" t="str">
        <f t="shared" si="816"/>
        <v/>
      </c>
      <c r="HU72" s="53" t="str">
        <f t="shared" si="817"/>
        <v/>
      </c>
      <c r="HV72" s="53" t="str">
        <f t="shared" si="818"/>
        <v/>
      </c>
      <c r="HW72" s="53" t="str">
        <f t="shared" si="819"/>
        <v/>
      </c>
      <c r="HX72" s="124" t="str">
        <f t="shared" si="820"/>
        <v/>
      </c>
      <c r="HY72" s="52" t="str">
        <f t="shared" si="821"/>
        <v/>
      </c>
      <c r="HZ72" s="53" t="str">
        <f t="shared" si="822"/>
        <v/>
      </c>
      <c r="IA72" s="53" t="str">
        <f t="shared" si="823"/>
        <v/>
      </c>
      <c r="IB72" s="53" t="str">
        <f t="shared" si="824"/>
        <v/>
      </c>
      <c r="IC72" s="124" t="str">
        <f t="shared" si="825"/>
        <v/>
      </c>
      <c r="ID72" s="52" t="str">
        <f t="shared" si="826"/>
        <v/>
      </c>
      <c r="IE72" s="53" t="str">
        <f t="shared" si="827"/>
        <v/>
      </c>
      <c r="IF72" s="53" t="str">
        <f t="shared" si="828"/>
        <v/>
      </c>
      <c r="IG72" s="53" t="str">
        <f t="shared" si="829"/>
        <v/>
      </c>
      <c r="IH72" s="54" t="str">
        <f t="shared" si="830"/>
        <v/>
      </c>
      <c r="II72" s="52" t="str">
        <f t="shared" si="831"/>
        <v/>
      </c>
      <c r="IJ72" s="53" t="str">
        <f t="shared" si="832"/>
        <v/>
      </c>
      <c r="IK72" s="53" t="str">
        <f t="shared" si="833"/>
        <v/>
      </c>
      <c r="IL72" s="53" t="str">
        <f t="shared" si="834"/>
        <v/>
      </c>
      <c r="IM72" s="54" t="str">
        <f t="shared" si="835"/>
        <v/>
      </c>
      <c r="IN72" s="52" t="str">
        <f t="shared" si="836"/>
        <v/>
      </c>
      <c r="IO72" s="53" t="str">
        <f t="shared" si="837"/>
        <v/>
      </c>
      <c r="IP72" s="53" t="str">
        <f t="shared" si="838"/>
        <v/>
      </c>
      <c r="IQ72" s="53" t="str">
        <f t="shared" si="839"/>
        <v/>
      </c>
      <c r="IR72" s="54" t="str">
        <f t="shared" si="840"/>
        <v/>
      </c>
      <c r="IS72" s="52" t="str">
        <f t="shared" si="841"/>
        <v/>
      </c>
      <c r="IT72" s="53" t="str">
        <f t="shared" si="842"/>
        <v/>
      </c>
      <c r="IU72" s="53" t="str">
        <f>IF($G72="6",IF(IF(IT72&lt;&gt;"",IF(MAX(COUNTIF($IT$6:$IT$117,$IT$6:$IT$117))&gt;1,"x",""),"")&lt;&gt;"",IT72+1,""),IF(IS72=0,"",IF(IF(IT72&lt;&gt;"",IF(MAX(COUNTIF(IT$6:$IT$117,$IT$6:$IT$117))&gt;1,"x",""),"")&lt;&gt;"",IT72+1,"")))</f>
        <v/>
      </c>
      <c r="IV72" s="53" t="str">
        <f t="shared" si="929"/>
        <v/>
      </c>
      <c r="IW72" s="54" t="str">
        <f t="shared" si="844"/>
        <v/>
      </c>
      <c r="IX72" s="165" t="e">
        <f t="shared" si="845"/>
        <v>#N/A</v>
      </c>
      <c r="IY72" s="53" t="str">
        <f t="shared" si="846"/>
        <v/>
      </c>
      <c r="IZ72" s="181" t="str">
        <f t="shared" si="847"/>
        <v/>
      </c>
      <c r="JA72" s="159">
        <f t="shared" si="848"/>
        <v>0</v>
      </c>
      <c r="JB72" s="127" t="str">
        <f t="shared" si="849"/>
        <v/>
      </c>
      <c r="JC72" s="130"/>
      <c r="JD72" s="55" t="str">
        <f t="shared" si="850"/>
        <v/>
      </c>
      <c r="JE72" s="53" t="str">
        <f t="shared" si="851"/>
        <v/>
      </c>
      <c r="JF72" s="53" t="str">
        <f t="shared" si="852"/>
        <v/>
      </c>
      <c r="JG72" s="53" t="str">
        <f t="shared" si="853"/>
        <v/>
      </c>
      <c r="JH72" s="124" t="str">
        <f t="shared" si="854"/>
        <v/>
      </c>
      <c r="JI72" s="52" t="str">
        <f t="shared" si="855"/>
        <v/>
      </c>
      <c r="JJ72" s="53" t="str">
        <f t="shared" si="856"/>
        <v/>
      </c>
      <c r="JK72" s="53" t="str">
        <f t="shared" si="857"/>
        <v/>
      </c>
      <c r="JL72" s="53" t="str">
        <f t="shared" si="858"/>
        <v/>
      </c>
      <c r="JM72" s="124" t="str">
        <f t="shared" si="859"/>
        <v/>
      </c>
      <c r="JN72" s="52" t="str">
        <f t="shared" si="860"/>
        <v/>
      </c>
      <c r="JO72" s="53" t="str">
        <f t="shared" si="861"/>
        <v/>
      </c>
      <c r="JP72" s="53" t="str">
        <f t="shared" si="862"/>
        <v/>
      </c>
      <c r="JQ72" s="53" t="str">
        <f t="shared" ref="JQ72:JQ80" si="933">IF(JO72&lt;&gt;"",IF($G72="3",IF(JC72&lt;&gt;"",IF(AND(JO72&lt;=20,JC72&gt;=$JN$120),HLOOKUP(JO72,Points_Table_Modified,IF(KH72&gt;=6,8,KH72+2),FALSE),0),""),IF(JC72&lt;&gt;"",IF(AND(JO72&lt;=10,JC72&gt;=$JN$120),HLOOKUP(JO72,Points_Table,IF(KH72&gt;=6,8,KH72+2),FALSE),0),"")),"")</f>
        <v/>
      </c>
      <c r="JR72" s="54" t="str">
        <f t="shared" si="863"/>
        <v/>
      </c>
      <c r="JS72" s="52" t="str">
        <f t="shared" si="864"/>
        <v/>
      </c>
      <c r="JT72" s="53" t="str">
        <f t="shared" si="865"/>
        <v/>
      </c>
      <c r="JU72" s="53" t="str">
        <f t="shared" si="866"/>
        <v/>
      </c>
      <c r="JV72" s="53" t="str">
        <f t="shared" si="867"/>
        <v/>
      </c>
      <c r="JW72" s="54" t="str">
        <f t="shared" si="868"/>
        <v/>
      </c>
      <c r="JX72" s="52" t="str">
        <f t="shared" si="869"/>
        <v/>
      </c>
      <c r="JY72" s="53" t="str">
        <f t="shared" si="870"/>
        <v/>
      </c>
      <c r="JZ72" s="53" t="str">
        <f t="shared" si="871"/>
        <v/>
      </c>
      <c r="KA72" s="53" t="str">
        <f t="shared" si="872"/>
        <v/>
      </c>
      <c r="KB72" s="54" t="str">
        <f t="shared" si="873"/>
        <v/>
      </c>
      <c r="KC72" s="52" t="str">
        <f t="shared" si="874"/>
        <v/>
      </c>
      <c r="KD72" s="53" t="str">
        <f t="shared" si="875"/>
        <v/>
      </c>
      <c r="KE72" s="53" t="str">
        <f t="shared" si="876"/>
        <v/>
      </c>
      <c r="KF72" s="53" t="str">
        <f t="shared" si="930"/>
        <v/>
      </c>
      <c r="KG72" s="54" t="str">
        <f t="shared" si="878"/>
        <v/>
      </c>
      <c r="KH72" s="165" t="e">
        <f t="shared" si="879"/>
        <v>#N/A</v>
      </c>
      <c r="KI72" s="53" t="str">
        <f t="shared" si="880"/>
        <v/>
      </c>
      <c r="KJ72" s="181" t="str">
        <f t="shared" si="881"/>
        <v/>
      </c>
      <c r="KK72" s="159">
        <f t="shared" si="882"/>
        <v>0</v>
      </c>
      <c r="KL72" s="332" t="str">
        <f t="shared" si="883"/>
        <v/>
      </c>
      <c r="KM72" s="86"/>
      <c r="KN72" s="60">
        <f t="shared" si="884"/>
        <v>0</v>
      </c>
      <c r="KO72" s="60">
        <f t="shared" si="885"/>
        <v>0</v>
      </c>
      <c r="KP72" s="201"/>
      <c r="KQ72" s="61">
        <f t="shared" si="886"/>
        <v>0</v>
      </c>
      <c r="KR72" s="61" t="str">
        <f t="shared" si="887"/>
        <v/>
      </c>
      <c r="KS72" s="61" t="str">
        <f t="shared" si="888"/>
        <v/>
      </c>
      <c r="KT72" s="61" t="str">
        <f t="shared" si="889"/>
        <v/>
      </c>
      <c r="KU72" s="61" t="str">
        <f t="shared" si="890"/>
        <v/>
      </c>
      <c r="KV72" s="61" t="str">
        <f t="shared" si="891"/>
        <v/>
      </c>
      <c r="KW72" s="61" t="str">
        <f t="shared" si="892"/>
        <v/>
      </c>
      <c r="KX72" s="62" t="str">
        <f t="shared" si="893"/>
        <v/>
      </c>
      <c r="KY72" s="84"/>
      <c r="KZ72" s="59" t="b">
        <f t="shared" si="894"/>
        <v>0</v>
      </c>
      <c r="LA72" s="60" t="str">
        <f t="shared" si="895"/>
        <v/>
      </c>
      <c r="LB72" s="201"/>
      <c r="LC72" s="61" t="str">
        <f t="shared" si="896"/>
        <v/>
      </c>
      <c r="LD72" s="61" t="str">
        <f t="shared" si="897"/>
        <v/>
      </c>
      <c r="LE72" s="61" t="str">
        <f t="shared" si="898"/>
        <v/>
      </c>
      <c r="LF72" s="61" t="str">
        <f t="shared" si="899"/>
        <v/>
      </c>
      <c r="LG72" s="148" t="str">
        <f t="shared" si="900"/>
        <v/>
      </c>
      <c r="LH72" s="87"/>
      <c r="LI72" s="185">
        <f t="shared" si="600"/>
        <v>0</v>
      </c>
      <c r="LJ72" s="87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</row>
    <row r="73" spans="1:381" s="1" customFormat="1" ht="15" x14ac:dyDescent="0.2">
      <c r="A73" s="35"/>
      <c r="B73" s="45">
        <v>68</v>
      </c>
      <c r="C73" s="63"/>
      <c r="D73" s="47"/>
      <c r="E73" s="161"/>
      <c r="F73" s="161"/>
      <c r="G73" s="49"/>
      <c r="H73" s="49"/>
      <c r="I73" s="186" t="str">
        <f t="shared" si="605"/>
        <v/>
      </c>
      <c r="J73" s="51" t="str">
        <f t="shared" si="931"/>
        <v/>
      </c>
      <c r="K73" s="120"/>
      <c r="L73" s="52" t="str">
        <f t="shared" si="607"/>
        <v/>
      </c>
      <c r="M73" s="53" t="str">
        <f t="shared" si="608"/>
        <v/>
      </c>
      <c r="N73" s="53" t="str">
        <f t="shared" si="609"/>
        <v/>
      </c>
      <c r="O73" s="53" t="str">
        <f t="shared" si="610"/>
        <v/>
      </c>
      <c r="P73" s="127" t="str">
        <f t="shared" si="611"/>
        <v/>
      </c>
      <c r="Q73" s="52" t="str">
        <f t="shared" si="612"/>
        <v/>
      </c>
      <c r="R73" s="53" t="str">
        <f t="shared" si="613"/>
        <v/>
      </c>
      <c r="S73" s="53" t="str">
        <f t="shared" si="614"/>
        <v/>
      </c>
      <c r="T73" s="53" t="str">
        <f t="shared" si="615"/>
        <v/>
      </c>
      <c r="U73" s="127" t="str">
        <f t="shared" si="616"/>
        <v/>
      </c>
      <c r="V73" s="52" t="str">
        <f t="shared" si="617"/>
        <v/>
      </c>
      <c r="W73" s="53" t="str">
        <f t="shared" si="618"/>
        <v/>
      </c>
      <c r="X73" s="53" t="str">
        <f t="shared" si="619"/>
        <v/>
      </c>
      <c r="Y73" s="53" t="str">
        <f t="shared" si="620"/>
        <v/>
      </c>
      <c r="Z73" s="127" t="str">
        <f t="shared" si="621"/>
        <v/>
      </c>
      <c r="AA73" s="52" t="str">
        <f t="shared" si="622"/>
        <v/>
      </c>
      <c r="AB73" s="53" t="str">
        <f t="shared" si="623"/>
        <v/>
      </c>
      <c r="AC73" s="53" t="str">
        <f t="shared" si="624"/>
        <v/>
      </c>
      <c r="AD73" s="53" t="str">
        <f t="shared" si="625"/>
        <v/>
      </c>
      <c r="AE73" s="127" t="str">
        <f t="shared" si="626"/>
        <v/>
      </c>
      <c r="AF73" s="52" t="str">
        <f t="shared" si="627"/>
        <v/>
      </c>
      <c r="AG73" s="53" t="str">
        <f t="shared" si="628"/>
        <v/>
      </c>
      <c r="AH73" s="53" t="str">
        <f t="shared" si="629"/>
        <v/>
      </c>
      <c r="AI73" s="53" t="str">
        <f t="shared" si="630"/>
        <v/>
      </c>
      <c r="AJ73" s="127" t="str">
        <f t="shared" si="631"/>
        <v/>
      </c>
      <c r="AK73" s="52" t="str">
        <f t="shared" si="632"/>
        <v/>
      </c>
      <c r="AL73" s="53" t="str">
        <f t="shared" si="633"/>
        <v/>
      </c>
      <c r="AM73" s="53" t="str">
        <f t="shared" si="634"/>
        <v/>
      </c>
      <c r="AN73" s="150" t="str">
        <f t="shared" si="635"/>
        <v/>
      </c>
      <c r="AO73" s="127" t="str">
        <f t="shared" si="636"/>
        <v/>
      </c>
      <c r="AP73" s="191" t="e">
        <f t="shared" si="902"/>
        <v>#N/A</v>
      </c>
      <c r="AQ73" s="53" t="str">
        <f t="shared" si="638"/>
        <v/>
      </c>
      <c r="AR73" s="181" t="str">
        <f t="shared" si="639"/>
        <v/>
      </c>
      <c r="AS73" s="159">
        <f t="shared" si="640"/>
        <v>0</v>
      </c>
      <c r="AT73" s="127" t="str">
        <f t="shared" si="641"/>
        <v/>
      </c>
      <c r="AU73" s="130"/>
      <c r="AV73" s="55"/>
      <c r="AW73" s="53"/>
      <c r="AX73" s="53"/>
      <c r="AY73" s="53"/>
      <c r="AZ73" s="124"/>
      <c r="BA73" s="52"/>
      <c r="BB73" s="53"/>
      <c r="BC73" s="53"/>
      <c r="BD73" s="53"/>
      <c r="BE73" s="124"/>
      <c r="BF73" s="52"/>
      <c r="BG73" s="53"/>
      <c r="BH73" s="53"/>
      <c r="BI73" s="53"/>
      <c r="BJ73" s="54"/>
      <c r="BK73" s="52"/>
      <c r="BL73" s="53"/>
      <c r="BM73" s="53"/>
      <c r="BN73" s="53"/>
      <c r="BO73" s="54"/>
      <c r="BP73" s="52"/>
      <c r="BQ73" s="53"/>
      <c r="BR73" s="53"/>
      <c r="BS73" s="53"/>
      <c r="BT73" s="54"/>
      <c r="BU73" s="52"/>
      <c r="BV73" s="53"/>
      <c r="BW73" s="53"/>
      <c r="BX73" s="53"/>
      <c r="BY73" s="54"/>
      <c r="BZ73" s="165"/>
      <c r="CA73" s="53"/>
      <c r="CB73" s="181"/>
      <c r="CC73" s="127"/>
      <c r="CD73" s="127"/>
      <c r="CE73" s="130"/>
      <c r="CF73" s="55" t="str">
        <f t="shared" si="907"/>
        <v/>
      </c>
      <c r="CG73" s="53" t="str">
        <f t="shared" si="908"/>
        <v/>
      </c>
      <c r="CH73" s="53" t="str">
        <f t="shared" si="909"/>
        <v/>
      </c>
      <c r="CI73" s="53" t="str">
        <f t="shared" si="910"/>
        <v/>
      </c>
      <c r="CJ73" s="124" t="str">
        <f t="shared" si="680"/>
        <v/>
      </c>
      <c r="CK73" s="52" t="str">
        <f t="shared" si="911"/>
        <v/>
      </c>
      <c r="CL73" s="53" t="str">
        <f t="shared" si="912"/>
        <v/>
      </c>
      <c r="CM73" s="53" t="str">
        <f t="shared" si="913"/>
        <v/>
      </c>
      <c r="CN73" s="53" t="str">
        <f t="shared" si="914"/>
        <v/>
      </c>
      <c r="CO73" s="124" t="str">
        <f t="shared" si="685"/>
        <v/>
      </c>
      <c r="CP73" s="52" t="str">
        <f t="shared" si="915"/>
        <v/>
      </c>
      <c r="CQ73" s="53" t="str">
        <f t="shared" si="916"/>
        <v/>
      </c>
      <c r="CR73" s="53" t="str">
        <f t="shared" si="917"/>
        <v/>
      </c>
      <c r="CS73" s="53" t="str">
        <f t="shared" si="689"/>
        <v/>
      </c>
      <c r="CT73" s="54" t="str">
        <f t="shared" si="690"/>
        <v/>
      </c>
      <c r="CU73" s="52" t="str">
        <f t="shared" si="918"/>
        <v/>
      </c>
      <c r="CV73" s="53" t="str">
        <f t="shared" si="919"/>
        <v/>
      </c>
      <c r="CW73" s="53" t="str">
        <f t="shared" si="920"/>
        <v/>
      </c>
      <c r="CX73" s="53" t="str">
        <f t="shared" si="904"/>
        <v/>
      </c>
      <c r="CY73" s="54" t="str">
        <f t="shared" si="695"/>
        <v/>
      </c>
      <c r="CZ73" s="52" t="str">
        <f t="shared" si="921"/>
        <v/>
      </c>
      <c r="DA73" s="53" t="str">
        <f t="shared" si="922"/>
        <v/>
      </c>
      <c r="DB73" s="53" t="str">
        <f t="shared" si="923"/>
        <v/>
      </c>
      <c r="DC73" s="53" t="str">
        <f t="shared" si="699"/>
        <v/>
      </c>
      <c r="DD73" s="54" t="str">
        <f t="shared" si="700"/>
        <v/>
      </c>
      <c r="DE73" s="52" t="str">
        <f t="shared" si="924"/>
        <v/>
      </c>
      <c r="DF73" s="53" t="str">
        <f t="shared" si="925"/>
        <v/>
      </c>
      <c r="DG73" s="53" t="str">
        <f t="shared" si="926"/>
        <v/>
      </c>
      <c r="DH73" s="53" t="str">
        <f t="shared" si="932"/>
        <v/>
      </c>
      <c r="DI73" s="54" t="str">
        <f t="shared" si="705"/>
        <v/>
      </c>
      <c r="DJ73" s="165" t="e">
        <f t="shared" si="706"/>
        <v>#N/A</v>
      </c>
      <c r="DK73" s="53" t="str">
        <f t="shared" si="707"/>
        <v/>
      </c>
      <c r="DL73" s="181" t="str">
        <f t="shared" si="708"/>
        <v/>
      </c>
      <c r="DM73" s="159">
        <f t="shared" si="709"/>
        <v>0</v>
      </c>
      <c r="DN73" s="127" t="str">
        <f t="shared" si="710"/>
        <v/>
      </c>
      <c r="DO73" s="130"/>
      <c r="DP73" s="55" t="str">
        <f t="shared" si="711"/>
        <v/>
      </c>
      <c r="DQ73" s="53" t="str">
        <f t="shared" si="712"/>
        <v/>
      </c>
      <c r="DR73" s="53" t="str">
        <f t="shared" si="713"/>
        <v/>
      </c>
      <c r="DS73" s="53" t="str">
        <f t="shared" si="714"/>
        <v/>
      </c>
      <c r="DT73" s="124" t="str">
        <f t="shared" si="715"/>
        <v/>
      </c>
      <c r="DU73" s="52" t="str">
        <f t="shared" si="716"/>
        <v/>
      </c>
      <c r="DV73" s="53" t="str">
        <f t="shared" si="717"/>
        <v/>
      </c>
      <c r="DW73" s="53" t="str">
        <f t="shared" si="718"/>
        <v/>
      </c>
      <c r="DX73" s="53" t="str">
        <f t="shared" si="719"/>
        <v/>
      </c>
      <c r="DY73" s="124" t="str">
        <f t="shared" si="720"/>
        <v/>
      </c>
      <c r="DZ73" s="52" t="str">
        <f t="shared" si="721"/>
        <v/>
      </c>
      <c r="EA73" s="53" t="str">
        <f t="shared" si="722"/>
        <v/>
      </c>
      <c r="EB73" s="53" t="str">
        <f t="shared" si="723"/>
        <v/>
      </c>
      <c r="EC73" s="53" t="str">
        <f t="shared" si="724"/>
        <v/>
      </c>
      <c r="ED73" s="57" t="str">
        <f t="shared" si="725"/>
        <v/>
      </c>
      <c r="EE73" s="52" t="str">
        <f t="shared" si="726"/>
        <v/>
      </c>
      <c r="EF73" s="53" t="str">
        <f t="shared" si="727"/>
        <v/>
      </c>
      <c r="EG73" s="53" t="str">
        <f t="shared" si="728"/>
        <v/>
      </c>
      <c r="EH73" s="53" t="str">
        <f t="shared" si="729"/>
        <v/>
      </c>
      <c r="EI73" s="57" t="str">
        <f t="shared" si="730"/>
        <v/>
      </c>
      <c r="EJ73" s="52" t="str">
        <f t="shared" si="731"/>
        <v/>
      </c>
      <c r="EK73" s="53" t="str">
        <f t="shared" si="732"/>
        <v/>
      </c>
      <c r="EL73" s="53" t="str">
        <f t="shared" si="733"/>
        <v/>
      </c>
      <c r="EM73" s="53" t="str">
        <f t="shared" si="734"/>
        <v/>
      </c>
      <c r="EN73" s="57" t="str">
        <f t="shared" si="735"/>
        <v/>
      </c>
      <c r="EO73" s="52" t="str">
        <f t="shared" si="736"/>
        <v/>
      </c>
      <c r="EP73" s="53" t="str">
        <f t="shared" si="737"/>
        <v/>
      </c>
      <c r="EQ73" s="53" t="str">
        <f t="shared" si="738"/>
        <v/>
      </c>
      <c r="ER73" s="53" t="str">
        <f t="shared" si="739"/>
        <v/>
      </c>
      <c r="ES73" s="54" t="str">
        <f t="shared" si="740"/>
        <v/>
      </c>
      <c r="ET73" s="165" t="e">
        <f t="shared" si="741"/>
        <v>#N/A</v>
      </c>
      <c r="EU73" s="53" t="str">
        <f t="shared" si="742"/>
        <v/>
      </c>
      <c r="EV73" s="181" t="str">
        <f t="shared" si="743"/>
        <v/>
      </c>
      <c r="EW73" s="159">
        <f t="shared" si="744"/>
        <v>0</v>
      </c>
      <c r="EX73" s="127" t="str">
        <f t="shared" si="745"/>
        <v/>
      </c>
      <c r="EY73" s="130"/>
      <c r="EZ73" s="55" t="str">
        <f t="shared" si="746"/>
        <v/>
      </c>
      <c r="FA73" s="53" t="str">
        <f t="shared" si="747"/>
        <v/>
      </c>
      <c r="FB73" s="53" t="str">
        <f t="shared" si="748"/>
        <v/>
      </c>
      <c r="FC73" s="53" t="str">
        <f t="shared" si="749"/>
        <v/>
      </c>
      <c r="FD73" s="124" t="str">
        <f t="shared" si="750"/>
        <v/>
      </c>
      <c r="FE73" s="52" t="str">
        <f t="shared" si="751"/>
        <v/>
      </c>
      <c r="FF73" s="53" t="str">
        <f t="shared" si="752"/>
        <v/>
      </c>
      <c r="FG73" s="53" t="str">
        <f t="shared" si="753"/>
        <v/>
      </c>
      <c r="FH73" s="53" t="str">
        <f t="shared" si="754"/>
        <v/>
      </c>
      <c r="FI73" s="124" t="str">
        <f t="shared" si="755"/>
        <v/>
      </c>
      <c r="FJ73" s="52" t="str">
        <f t="shared" si="756"/>
        <v/>
      </c>
      <c r="FK73" s="53" t="str">
        <f t="shared" si="757"/>
        <v/>
      </c>
      <c r="FL73" s="53" t="str">
        <f t="shared" si="758"/>
        <v/>
      </c>
      <c r="FM73" s="53" t="str">
        <f t="shared" si="905"/>
        <v/>
      </c>
      <c r="FN73" s="57" t="str">
        <f t="shared" si="760"/>
        <v/>
      </c>
      <c r="FO73" s="52" t="str">
        <f t="shared" si="761"/>
        <v/>
      </c>
      <c r="FP73" s="53" t="str">
        <f t="shared" si="762"/>
        <v/>
      </c>
      <c r="FQ73" s="53" t="str">
        <f t="shared" si="763"/>
        <v/>
      </c>
      <c r="FR73" s="53" t="str">
        <f t="shared" si="764"/>
        <v/>
      </c>
      <c r="FS73" s="57" t="str">
        <f t="shared" si="765"/>
        <v/>
      </c>
      <c r="FT73" s="52" t="str">
        <f t="shared" si="766"/>
        <v/>
      </c>
      <c r="FU73" s="53" t="str">
        <f t="shared" si="767"/>
        <v/>
      </c>
      <c r="FV73" s="53" t="str">
        <f t="shared" si="768"/>
        <v/>
      </c>
      <c r="FW73" s="53" t="str">
        <f t="shared" si="769"/>
        <v/>
      </c>
      <c r="FX73" s="57" t="str">
        <f t="shared" si="770"/>
        <v/>
      </c>
      <c r="FY73" s="52" t="str">
        <f t="shared" si="771"/>
        <v/>
      </c>
      <c r="FZ73" s="53" t="str">
        <f t="shared" si="772"/>
        <v/>
      </c>
      <c r="GA73" s="53" t="str">
        <f t="shared" si="773"/>
        <v/>
      </c>
      <c r="GB73" s="53" t="str">
        <f t="shared" si="774"/>
        <v/>
      </c>
      <c r="GC73" s="57" t="str">
        <f t="shared" si="775"/>
        <v/>
      </c>
      <c r="GD73" s="165" t="e">
        <f t="shared" si="776"/>
        <v>#N/A</v>
      </c>
      <c r="GE73" s="53" t="str">
        <f t="shared" si="777"/>
        <v/>
      </c>
      <c r="GF73" s="181" t="str">
        <f t="shared" si="778"/>
        <v/>
      </c>
      <c r="GG73" s="159">
        <f t="shared" si="779"/>
        <v>0</v>
      </c>
      <c r="GH73" s="127" t="str">
        <f t="shared" si="780"/>
        <v/>
      </c>
      <c r="GI73" s="130"/>
      <c r="GJ73" s="55" t="str">
        <f t="shared" si="781"/>
        <v/>
      </c>
      <c r="GK73" s="53" t="str">
        <f t="shared" si="782"/>
        <v/>
      </c>
      <c r="GL73" s="53" t="str">
        <f t="shared" si="783"/>
        <v/>
      </c>
      <c r="GM73" s="53" t="str">
        <f t="shared" si="784"/>
        <v/>
      </c>
      <c r="GN73" s="124" t="str">
        <f t="shared" si="785"/>
        <v/>
      </c>
      <c r="GO73" s="52" t="str">
        <f t="shared" si="786"/>
        <v/>
      </c>
      <c r="GP73" s="53" t="str">
        <f t="shared" si="787"/>
        <v/>
      </c>
      <c r="GQ73" s="53" t="str">
        <f t="shared" si="788"/>
        <v/>
      </c>
      <c r="GR73" s="53" t="str">
        <f t="shared" si="789"/>
        <v/>
      </c>
      <c r="GS73" s="124" t="str">
        <f t="shared" si="790"/>
        <v/>
      </c>
      <c r="GT73" s="52" t="str">
        <f t="shared" si="791"/>
        <v/>
      </c>
      <c r="GU73" s="53" t="str">
        <f t="shared" si="792"/>
        <v/>
      </c>
      <c r="GV73" s="53" t="str">
        <f t="shared" si="793"/>
        <v/>
      </c>
      <c r="GW73" s="53" t="str">
        <f t="shared" si="906"/>
        <v/>
      </c>
      <c r="GX73" s="54" t="str">
        <f t="shared" si="795"/>
        <v/>
      </c>
      <c r="GY73" s="52" t="str">
        <f t="shared" si="796"/>
        <v/>
      </c>
      <c r="GZ73" s="53" t="str">
        <f t="shared" si="797"/>
        <v/>
      </c>
      <c r="HA73" s="53" t="str">
        <f t="shared" si="798"/>
        <v/>
      </c>
      <c r="HB73" s="53" t="str">
        <f t="shared" si="927"/>
        <v/>
      </c>
      <c r="HC73" s="54" t="str">
        <f t="shared" si="800"/>
        <v/>
      </c>
      <c r="HD73" s="52" t="str">
        <f t="shared" si="801"/>
        <v/>
      </c>
      <c r="HE73" s="53" t="str">
        <f t="shared" si="802"/>
        <v/>
      </c>
      <c r="HF73" s="53" t="str">
        <f t="shared" si="803"/>
        <v/>
      </c>
      <c r="HG73" s="53" t="str">
        <f t="shared" si="804"/>
        <v/>
      </c>
      <c r="HH73" s="54" t="str">
        <f t="shared" si="805"/>
        <v/>
      </c>
      <c r="HI73" s="52" t="str">
        <f t="shared" si="806"/>
        <v/>
      </c>
      <c r="HJ73" s="53" t="str">
        <f t="shared" si="807"/>
        <v/>
      </c>
      <c r="HK73" s="53" t="str">
        <f t="shared" si="808"/>
        <v/>
      </c>
      <c r="HL73" s="53" t="str">
        <f t="shared" si="928"/>
        <v/>
      </c>
      <c r="HM73" s="54" t="str">
        <f t="shared" si="810"/>
        <v/>
      </c>
      <c r="HN73" s="165" t="e">
        <f t="shared" si="811"/>
        <v>#N/A</v>
      </c>
      <c r="HO73" s="53" t="str">
        <f t="shared" si="812"/>
        <v/>
      </c>
      <c r="HP73" s="181" t="str">
        <f t="shared" si="813"/>
        <v/>
      </c>
      <c r="HQ73" s="159">
        <f t="shared" si="814"/>
        <v>0</v>
      </c>
      <c r="HR73" s="127" t="str">
        <f t="shared" si="815"/>
        <v/>
      </c>
      <c r="HS73" s="130"/>
      <c r="HT73" s="55" t="str">
        <f t="shared" si="816"/>
        <v/>
      </c>
      <c r="HU73" s="53" t="str">
        <f t="shared" si="817"/>
        <v/>
      </c>
      <c r="HV73" s="53" t="str">
        <f t="shared" si="818"/>
        <v/>
      </c>
      <c r="HW73" s="53" t="str">
        <f t="shared" si="819"/>
        <v/>
      </c>
      <c r="HX73" s="124" t="str">
        <f t="shared" si="820"/>
        <v/>
      </c>
      <c r="HY73" s="52" t="str">
        <f t="shared" si="821"/>
        <v/>
      </c>
      <c r="HZ73" s="53" t="str">
        <f t="shared" si="822"/>
        <v/>
      </c>
      <c r="IA73" s="53" t="str">
        <f t="shared" si="823"/>
        <v/>
      </c>
      <c r="IB73" s="53" t="str">
        <f t="shared" si="824"/>
        <v/>
      </c>
      <c r="IC73" s="124" t="str">
        <f t="shared" si="825"/>
        <v/>
      </c>
      <c r="ID73" s="52" t="str">
        <f t="shared" si="826"/>
        <v/>
      </c>
      <c r="IE73" s="53" t="str">
        <f t="shared" si="827"/>
        <v/>
      </c>
      <c r="IF73" s="53" t="str">
        <f t="shared" si="828"/>
        <v/>
      </c>
      <c r="IG73" s="53" t="str">
        <f t="shared" si="829"/>
        <v/>
      </c>
      <c r="IH73" s="54" t="str">
        <f t="shared" si="830"/>
        <v/>
      </c>
      <c r="II73" s="52" t="str">
        <f t="shared" si="831"/>
        <v/>
      </c>
      <c r="IJ73" s="53" t="str">
        <f t="shared" si="832"/>
        <v/>
      </c>
      <c r="IK73" s="53" t="str">
        <f t="shared" si="833"/>
        <v/>
      </c>
      <c r="IL73" s="53" t="str">
        <f t="shared" si="834"/>
        <v/>
      </c>
      <c r="IM73" s="54" t="str">
        <f t="shared" si="835"/>
        <v/>
      </c>
      <c r="IN73" s="52" t="str">
        <f t="shared" si="836"/>
        <v/>
      </c>
      <c r="IO73" s="53" t="str">
        <f t="shared" si="837"/>
        <v/>
      </c>
      <c r="IP73" s="53" t="str">
        <f t="shared" si="838"/>
        <v/>
      </c>
      <c r="IQ73" s="53" t="str">
        <f t="shared" si="839"/>
        <v/>
      </c>
      <c r="IR73" s="54" t="str">
        <f t="shared" si="840"/>
        <v/>
      </c>
      <c r="IS73" s="52" t="str">
        <f t="shared" si="841"/>
        <v/>
      </c>
      <c r="IT73" s="53" t="str">
        <f t="shared" si="842"/>
        <v/>
      </c>
      <c r="IU73" s="53" t="str">
        <f>IF($G73="6",IF(IF(IT73&lt;&gt;"",IF(MAX(COUNTIF($IT$6:$IT$117,$IT$6:$IT$117))&gt;1,"x",""),"")&lt;&gt;"",IT73+1,""),IF(IS73=0,"",IF(IF(IT73&lt;&gt;"",IF(MAX(COUNTIF(IT$6:$IT$117,$IT$6:$IT$117))&gt;1,"x",""),"")&lt;&gt;"",IT73+1,"")))</f>
        <v/>
      </c>
      <c r="IV73" s="53" t="str">
        <f t="shared" si="929"/>
        <v/>
      </c>
      <c r="IW73" s="54" t="str">
        <f t="shared" si="844"/>
        <v/>
      </c>
      <c r="IX73" s="165" t="e">
        <f t="shared" si="845"/>
        <v>#N/A</v>
      </c>
      <c r="IY73" s="53" t="str">
        <f t="shared" si="846"/>
        <v/>
      </c>
      <c r="IZ73" s="181" t="str">
        <f t="shared" si="847"/>
        <v/>
      </c>
      <c r="JA73" s="159">
        <f t="shared" si="848"/>
        <v>0</v>
      </c>
      <c r="JB73" s="127" t="str">
        <f t="shared" si="849"/>
        <v/>
      </c>
      <c r="JC73" s="130"/>
      <c r="JD73" s="55" t="str">
        <f t="shared" si="850"/>
        <v/>
      </c>
      <c r="JE73" s="53" t="str">
        <f t="shared" si="851"/>
        <v/>
      </c>
      <c r="JF73" s="53" t="str">
        <f t="shared" si="852"/>
        <v/>
      </c>
      <c r="JG73" s="53" t="str">
        <f t="shared" si="853"/>
        <v/>
      </c>
      <c r="JH73" s="124" t="str">
        <f t="shared" si="854"/>
        <v/>
      </c>
      <c r="JI73" s="52" t="str">
        <f t="shared" si="855"/>
        <v/>
      </c>
      <c r="JJ73" s="53" t="str">
        <f t="shared" si="856"/>
        <v/>
      </c>
      <c r="JK73" s="53" t="str">
        <f t="shared" si="857"/>
        <v/>
      </c>
      <c r="JL73" s="53" t="str">
        <f t="shared" si="858"/>
        <v/>
      </c>
      <c r="JM73" s="124" t="str">
        <f t="shared" si="859"/>
        <v/>
      </c>
      <c r="JN73" s="52" t="str">
        <f t="shared" si="860"/>
        <v/>
      </c>
      <c r="JO73" s="53" t="str">
        <f t="shared" si="861"/>
        <v/>
      </c>
      <c r="JP73" s="53" t="str">
        <f t="shared" si="862"/>
        <v/>
      </c>
      <c r="JQ73" s="53" t="str">
        <f t="shared" si="933"/>
        <v/>
      </c>
      <c r="JR73" s="54" t="str">
        <f t="shared" si="863"/>
        <v/>
      </c>
      <c r="JS73" s="52" t="str">
        <f t="shared" si="864"/>
        <v/>
      </c>
      <c r="JT73" s="53" t="str">
        <f t="shared" si="865"/>
        <v/>
      </c>
      <c r="JU73" s="53" t="str">
        <f t="shared" si="866"/>
        <v/>
      </c>
      <c r="JV73" s="53" t="str">
        <f t="shared" si="867"/>
        <v/>
      </c>
      <c r="JW73" s="54" t="str">
        <f t="shared" si="868"/>
        <v/>
      </c>
      <c r="JX73" s="52" t="str">
        <f t="shared" si="869"/>
        <v/>
      </c>
      <c r="JY73" s="53" t="str">
        <f t="shared" si="870"/>
        <v/>
      </c>
      <c r="JZ73" s="53" t="str">
        <f t="shared" si="871"/>
        <v/>
      </c>
      <c r="KA73" s="53" t="str">
        <f t="shared" si="872"/>
        <v/>
      </c>
      <c r="KB73" s="54" t="str">
        <f t="shared" si="873"/>
        <v/>
      </c>
      <c r="KC73" s="52" t="str">
        <f t="shared" si="874"/>
        <v/>
      </c>
      <c r="KD73" s="53" t="str">
        <f t="shared" si="875"/>
        <v/>
      </c>
      <c r="KE73" s="53" t="str">
        <f t="shared" si="876"/>
        <v/>
      </c>
      <c r="KF73" s="53" t="str">
        <f t="shared" si="930"/>
        <v/>
      </c>
      <c r="KG73" s="54" t="str">
        <f t="shared" si="878"/>
        <v/>
      </c>
      <c r="KH73" s="165" t="e">
        <f t="shared" si="879"/>
        <v>#N/A</v>
      </c>
      <c r="KI73" s="53" t="str">
        <f t="shared" si="880"/>
        <v/>
      </c>
      <c r="KJ73" s="181" t="str">
        <f t="shared" si="881"/>
        <v/>
      </c>
      <c r="KK73" s="159">
        <f t="shared" si="882"/>
        <v>0</v>
      </c>
      <c r="KL73" s="332" t="str">
        <f t="shared" si="883"/>
        <v/>
      </c>
      <c r="KM73" s="86"/>
      <c r="KN73" s="60">
        <f t="shared" si="884"/>
        <v>0</v>
      </c>
      <c r="KO73" s="60">
        <f t="shared" si="885"/>
        <v>0</v>
      </c>
      <c r="KP73" s="201"/>
      <c r="KQ73" s="61">
        <f t="shared" si="886"/>
        <v>0</v>
      </c>
      <c r="KR73" s="61" t="str">
        <f t="shared" si="887"/>
        <v/>
      </c>
      <c r="KS73" s="61" t="str">
        <f t="shared" si="888"/>
        <v/>
      </c>
      <c r="KT73" s="61" t="str">
        <f t="shared" si="889"/>
        <v/>
      </c>
      <c r="KU73" s="61" t="str">
        <f t="shared" si="890"/>
        <v/>
      </c>
      <c r="KV73" s="61" t="str">
        <f t="shared" si="891"/>
        <v/>
      </c>
      <c r="KW73" s="61" t="str">
        <f t="shared" si="892"/>
        <v/>
      </c>
      <c r="KX73" s="62" t="str">
        <f t="shared" si="893"/>
        <v/>
      </c>
      <c r="KY73" s="84"/>
      <c r="KZ73" s="59" t="b">
        <f t="shared" si="894"/>
        <v>0</v>
      </c>
      <c r="LA73" s="60" t="str">
        <f t="shared" si="895"/>
        <v/>
      </c>
      <c r="LB73" s="201"/>
      <c r="LC73" s="61" t="str">
        <f t="shared" si="896"/>
        <v/>
      </c>
      <c r="LD73" s="61" t="str">
        <f t="shared" si="897"/>
        <v/>
      </c>
      <c r="LE73" s="61" t="str">
        <f t="shared" si="898"/>
        <v/>
      </c>
      <c r="LF73" s="61" t="str">
        <f t="shared" si="899"/>
        <v/>
      </c>
      <c r="LG73" s="148" t="str">
        <f t="shared" si="900"/>
        <v/>
      </c>
      <c r="LH73" s="87"/>
      <c r="LI73" s="185">
        <f t="shared" si="600"/>
        <v>0</v>
      </c>
      <c r="LJ73" s="87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</row>
    <row r="74" spans="1:381" s="1" customFormat="1" ht="15" x14ac:dyDescent="0.2">
      <c r="A74" s="35"/>
      <c r="B74" s="45">
        <v>69</v>
      </c>
      <c r="C74" s="47"/>
      <c r="D74" s="47"/>
      <c r="E74" s="47"/>
      <c r="F74" s="50"/>
      <c r="G74" s="49"/>
      <c r="H74" s="50"/>
      <c r="I74" s="186" t="str">
        <f t="shared" si="605"/>
        <v/>
      </c>
      <c r="J74" s="51" t="str">
        <f t="shared" si="931"/>
        <v/>
      </c>
      <c r="K74" s="119"/>
      <c r="L74" s="52" t="str">
        <f t="shared" si="607"/>
        <v/>
      </c>
      <c r="M74" s="53" t="str">
        <f t="shared" ref="M74:M105" si="934">IF(AND($K74&lt;&gt;"",$G74="1"),_xlfn.RANK.EQ($K74,$L$6:$L$117),"")</f>
        <v/>
      </c>
      <c r="N74" s="53" t="str">
        <f t="shared" si="609"/>
        <v/>
      </c>
      <c r="O74" s="53" t="str">
        <f t="shared" si="610"/>
        <v/>
      </c>
      <c r="P74" s="127" t="str">
        <f t="shared" si="611"/>
        <v/>
      </c>
      <c r="Q74" s="52" t="str">
        <f t="shared" si="612"/>
        <v/>
      </c>
      <c r="R74" s="53" t="str">
        <f t="shared" ref="R74:R105" si="935">IF(AND($K74&lt;&gt;"",$G74="2"),_xlfn.RANK.EQ($K74,$Q$6:$Q$117),"")</f>
        <v/>
      </c>
      <c r="S74" s="53" t="str">
        <f t="shared" si="614"/>
        <v/>
      </c>
      <c r="T74" s="53" t="str">
        <f t="shared" si="615"/>
        <v/>
      </c>
      <c r="U74" s="127" t="str">
        <f t="shared" si="616"/>
        <v/>
      </c>
      <c r="V74" s="52" t="str">
        <f t="shared" si="617"/>
        <v/>
      </c>
      <c r="W74" s="53" t="str">
        <f t="shared" ref="W74:W105" si="936">IF(AND($K74&lt;&gt;"",$G74="3"),_xlfn.RANK.EQ($K74,$V$6:$V$117),"")</f>
        <v/>
      </c>
      <c r="X74" s="53" t="str">
        <f t="shared" si="619"/>
        <v/>
      </c>
      <c r="Y74" s="53" t="str">
        <f t="shared" si="620"/>
        <v/>
      </c>
      <c r="Z74" s="127" t="str">
        <f t="shared" si="621"/>
        <v/>
      </c>
      <c r="AA74" s="52" t="str">
        <f t="shared" si="622"/>
        <v/>
      </c>
      <c r="AB74" s="53" t="str">
        <f t="shared" ref="AB74:AB105" si="937">IF(AND($K74&lt;&gt;"",$G74="4"),_xlfn.RANK.EQ($K74,$AA$6:$AA$117),"")</f>
        <v/>
      </c>
      <c r="AC74" s="53" t="str">
        <f t="shared" si="624"/>
        <v/>
      </c>
      <c r="AD74" s="53" t="str">
        <f t="shared" si="625"/>
        <v/>
      </c>
      <c r="AE74" s="127" t="str">
        <f t="shared" si="626"/>
        <v/>
      </c>
      <c r="AF74" s="52" t="str">
        <f t="shared" si="627"/>
        <v/>
      </c>
      <c r="AG74" s="53" t="str">
        <f t="shared" ref="AG74:AG105" si="938">IF(AND($K74&lt;&gt;"",$G74="5"),_xlfn.RANK.EQ($K74,$AF$6:$AF$117),"")</f>
        <v/>
      </c>
      <c r="AH74" s="53" t="str">
        <f t="shared" si="629"/>
        <v/>
      </c>
      <c r="AI74" s="53" t="str">
        <f t="shared" si="630"/>
        <v/>
      </c>
      <c r="AJ74" s="127" t="str">
        <f t="shared" si="631"/>
        <v/>
      </c>
      <c r="AK74" s="52" t="str">
        <f t="shared" si="632"/>
        <v/>
      </c>
      <c r="AL74" s="53" t="str">
        <f t="shared" ref="AL74:AL105" si="939">IF(AND($K74&lt;&gt;"",$G74="6"),_xlfn.RANK.EQ($K74,$AK$6:$AK$117),"")</f>
        <v/>
      </c>
      <c r="AM74" s="53" t="str">
        <f t="shared" si="634"/>
        <v/>
      </c>
      <c r="AN74" s="150" t="str">
        <f t="shared" si="635"/>
        <v/>
      </c>
      <c r="AO74" s="127" t="str">
        <f t="shared" si="636"/>
        <v/>
      </c>
      <c r="AP74" s="191" t="e">
        <f t="shared" si="902"/>
        <v>#N/A</v>
      </c>
      <c r="AQ74" s="53" t="str">
        <f t="shared" si="638"/>
        <v/>
      </c>
      <c r="AR74" s="181" t="str">
        <f t="shared" si="639"/>
        <v/>
      </c>
      <c r="AS74" s="159">
        <f t="shared" si="640"/>
        <v>0</v>
      </c>
      <c r="AT74" s="127" t="str">
        <f t="shared" si="641"/>
        <v/>
      </c>
      <c r="AU74" s="130"/>
      <c r="AV74" s="55" t="str">
        <f t="shared" ref="AV74:AV83" si="940">IF(AND($AU74&lt;&gt;"",$G74="1"),$AU74,"")</f>
        <v/>
      </c>
      <c r="AW74" s="53" t="str">
        <f t="shared" ref="AW74:AW117" si="941">IF(AND($AU74&lt;&gt;"",$G74="1"),_xlfn.RANK.EQ($AU74,$AV$6:$AV$117),"")</f>
        <v/>
      </c>
      <c r="AX74" s="53" t="str">
        <f t="shared" ref="AX74:AX117" si="942">IF($G74="6",IF(IF(AW74&lt;&gt;"",IF(MAX(COUNTIF($AW$6:$AW$117,$AW$6:$AW$117))&gt;1,"x",""),"")&lt;&gt;"",AW74+1,""),IF(AV74=0,"",IF(IF(AW74&lt;&gt;"",IF(MAX(COUNTIF($AW$6:$AW$117,$AW$6:$AW$117))&gt;1,"x",""),"")&lt;&gt;"",AW74+1,"")))</f>
        <v/>
      </c>
      <c r="AY74" s="53" t="str">
        <f t="shared" ref="AY74:AY83" si="943">IF(AW74&lt;&gt;"",IF($G74="3",IF(AND(AW74&lt;=20,$AU74&gt;=$AV$120),HLOOKUP(AW74,Points_Table_Modified,IF($BZ74&gt;=6,8,$BZ74+2),FALSE),0),IF(AND(AW74&lt;=10,$AU74&gt;=$AV$120),HLOOKUP(AW74,Points_Table,IF($BZ74&gt;=6,8,$BZ74+2),FALSE),0)),"")</f>
        <v/>
      </c>
      <c r="AZ74" s="124" t="str">
        <f t="shared" ref="AZ74:AZ83" si="944">IF(AX74&lt;&gt;"",AVERAGE(IF(AND($G74="3",AX74&lt;&gt;""),HLOOKUP(AX74,Points_Table_Modified,IF(BZ74&gt;=6,8,BZ74+2),FALSE),IF(AX74&lt;&gt;"",HLOOKUP(AX74,Points_Table,IF(BZ74&gt;=6,8,BZ74+2),FALSE),"")),AY74),AY74)</f>
        <v/>
      </c>
      <c r="BA74" s="52" t="str">
        <f t="shared" ref="BA74:BA83" si="945">IF(AND($AU74&lt;&gt;"",$G74="2"),$AU74,"")</f>
        <v/>
      </c>
      <c r="BB74" s="53" t="str">
        <f t="shared" ref="BB74:BB117" si="946">IF(AND($AU74&lt;&gt;"",$G74="2"),_xlfn.RANK.EQ($AU74,$BA$6:$BA$117),"")</f>
        <v/>
      </c>
      <c r="BC74" s="53" t="str">
        <f t="shared" ref="BC74:BC117" si="947">IF($G74="6",IF(IF(BB74&lt;&gt;"",IF(MAX(COUNTIF($BB$6:$BB$117,$BB$6:$BB$117))&gt;1,"x",""),"")&lt;&gt;"",BB74+1,""),IF(BA74=0,"",IF(IF(BB74&lt;&gt;"",IF(MAX(COUNTIF($BB$6:$BB$117,$BB$6:$BB$117))&gt;1,"x",""),"")&lt;&gt;"",BB74+1,"")))</f>
        <v/>
      </c>
      <c r="BD74" s="53" t="str">
        <f t="shared" ref="BD74:BD83" si="948">IF(BB74&lt;&gt;"",IF($G74="3",IF(AND(BB74&lt;=20,$AU74&gt;=$BA$120),HLOOKUP(BB74,Points_Table_Modified,IF($BZ74&gt;=6,8,$BZ74+2),FALSE),0),IF(AND(BB74&lt;=10,$AU74&gt;=$BA$120),HLOOKUP(BB74,Points_Table,IF($BZ74&gt;=6,8,$BZ74+2),FALSE),0)),"")</f>
        <v/>
      </c>
      <c r="BE74" s="124" t="str">
        <f t="shared" ref="BE74:BE83" si="949">IF(BC74&lt;&gt;"",AVERAGE(IF(AND($G74="3",BC74&lt;&gt;""),HLOOKUP(BC74,Points_Table_Modified,IF(BZ74&gt;=6,8,BZ74+2),FALSE),IF(BC74&lt;&gt;"",HLOOKUP(BC74,Points_Table,IF(BZ74&gt;=6,8,BZ74+2),FALSE),"")),BD74),BD74)</f>
        <v/>
      </c>
      <c r="BF74" s="52" t="str">
        <f t="shared" ref="BF74:BF83" si="950">IF(AND($AU74&lt;&gt;"",$G74="3"),$AU74,"")</f>
        <v/>
      </c>
      <c r="BG74" s="53" t="str">
        <f t="shared" ref="BG74:BG117" si="951">IF(AND($AU74&lt;&gt;"",$G74="3"),_xlfn.RANK.EQ($AU74,$BF$6:$BF$117),"")</f>
        <v/>
      </c>
      <c r="BH74" s="53" t="str">
        <f t="shared" ref="BH74:BH104" si="952">IF($G74="6",IF(IF(BG74&lt;&gt;"",IF(MAX(COUNTIF($BG$6:$BG$117,$BG$6:$BG$117))&gt;1,"x",""),"")&lt;&gt;"",BG74+1,""),IF(BF74=0,"",IF(IF(BG74&lt;&gt;"",IF(MAX(COUNTIF($BG$6:$BG$117,$BG$6:$BG$117))&gt;1,"x",""),"")&lt;&gt;"",BG74+1,"")))</f>
        <v/>
      </c>
      <c r="BI74" s="53" t="str">
        <f t="shared" ref="BI74:BI83" si="953">IF(BG74&lt;&gt;"",IF($G74="3",IF(AND(BG74&lt;=20,$AU74&gt;=$BF$120),HLOOKUP(BG74,Points_Table_Modified,IF($BZ74&gt;=6,8,$BZ74+2),FALSE),0),IF(AND(BG74&lt;=10,$AU74&gt;=$BF$120),HLOOKUP(BG74,Points_Table,IF($BZ74&gt;=6,8,$BZ74+2),FALSE),0)),"")</f>
        <v/>
      </c>
      <c r="BJ74" s="54" t="str">
        <f t="shared" ref="BJ74:BJ83" si="954">IF(BH74&lt;&gt;"",AVERAGE(IF(AND($G74="3",BH74&lt;&gt;""),HLOOKUP(BH74,Points_Table_Modified,IF(BZ74&gt;=6,8,BZ74+2),FALSE),IF(BH74&lt;&gt;"",HLOOKUP(BH74,Points_Table,IF(BZ74&gt;=6,8,BZ74+2),FALSE),"")),BI74),BI74)</f>
        <v/>
      </c>
      <c r="BK74" s="52" t="str">
        <f t="shared" ref="BK74:BK83" si="955">IF(AND($AU74&lt;&gt;"",$G74="4"),$AU74,"")</f>
        <v/>
      </c>
      <c r="BL74" s="53" t="str">
        <f t="shared" ref="BL74:BL117" si="956">IF(AND($AU74&lt;&gt;"",$G74="4"),_xlfn.RANK.EQ($AU74,$BK$6:$BK$117),"")</f>
        <v/>
      </c>
      <c r="BM74" s="53" t="str">
        <f t="shared" ref="BM74:BM117" si="957">IF($G74="6",IF(IF(BL74&lt;&gt;"",IF(MAX(COUNTIF($BL$6:$BL$117,$BL$6:$BL$117))&gt;1,"x",""),"")&lt;&gt;"",BL74+1,""),IF(BK74=0,"",IF(IF(BL74&lt;&gt;"",IF(MAX(COUNTIF($BL$6:$BL$117,$BL$6:$BL$117))&gt;1,"x",""),"")&lt;&gt;"",BL74+1,"")))</f>
        <v/>
      </c>
      <c r="BN74" s="53" t="str">
        <f t="shared" ref="BN74:BN83" si="958">IF(BL74&lt;&gt;"",IF($G74="3",IF(AND(BL74&lt;=20,$AU74&gt;=$BK$120),HLOOKUP(BL74,Points_Table_Modified,IF($BZ74&gt;=6,8,$BZ74+2),FALSE),0),IF(AND(BL74&lt;=10,$AU74&gt;=$BK$120),HLOOKUP(BL74,Points_Table,IF($BZ74&gt;=6,8,$BZ74+2),FALSE),0)),"")</f>
        <v/>
      </c>
      <c r="BO74" s="54" t="str">
        <f t="shared" ref="BO74:BO83" si="959">IF(BM74&lt;&gt;"",AVERAGE(IF(AND($G74="3",BM74&lt;&gt;""),HLOOKUP(BM74,Points_Table_Modified,IF(BZ74&gt;=6,8,BZ74+2),FALSE),IF(BM74&lt;&gt;"",HLOOKUP(BM74,Points_Table,IF(BZ74&gt;=6,8,BZ74+2),FALSE),"")),BN74),BN74)</f>
        <v/>
      </c>
      <c r="BP74" s="52" t="str">
        <f t="shared" ref="BP74:BP83" si="960">IF(AND($AU74&lt;&gt;"",$G74="5"),$AU74,"")</f>
        <v/>
      </c>
      <c r="BQ74" s="53" t="str">
        <f t="shared" ref="BQ74:BQ117" si="961">IF(AND($AU74&lt;&gt;"",$G74="5"),_xlfn.RANK.EQ($AU74,$BP$6:$BP$117),"")</f>
        <v/>
      </c>
      <c r="BR74" s="53" t="str">
        <f t="shared" ref="BR74:BR117" si="962">IF($G74="6",IF(IF(BQ74&lt;&gt;"",IF(MAX(COUNTIF($BQ$6:$BQ$117,$BQ$6:$BQ$117))&gt;1,"x",""),"")&lt;&gt;"",BQ74+1,""),IF(BP74=0,"",IF(IF(BQ74&lt;&gt;"",IF(MAX(COUNTIF($BQ$6:$BQ$117,$BQ$6:$BQ$117))&gt;1,"x",""),"")&lt;&gt;"",BQ74+1,"")))</f>
        <v/>
      </c>
      <c r="BS74" s="53" t="str">
        <f t="shared" ref="BS74:BS83" si="963">IF(BQ74&lt;&gt;"",IF($G74="3",IF(AND(BQ74&lt;=20,$AU74&gt;=$BP$120),HLOOKUP(BQ74,Points_Table_Modified,IF($BZ74&gt;=6,8,$BZ74+2),FALSE),0),IF(AND(BQ74&lt;=10,$AU74&gt;=$BP$120),HLOOKUP(BQ74,Points_Table,IF($BZ74&gt;=6,8,$BZ74+2),FALSE),0)),"")</f>
        <v/>
      </c>
      <c r="BT74" s="54" t="str">
        <f t="shared" ref="BT74:BT83" si="964">IF(BR74&lt;&gt;"",AVERAGE(IF(AND($G74="3",BR74&lt;&gt;""),HLOOKUP(BR74,Points_Table_Modified,IF(BZ74&gt;=6,8,BZ74+2),FALSE),IF(BR74&lt;&gt;"",HLOOKUP(BR74,Points_Table,IF(BZ74&gt;=6,8,BZ74+2),FALSE),"")),BS74),BS74)</f>
        <v/>
      </c>
      <c r="BU74" s="52" t="str">
        <f t="shared" ref="BU74:BU83" si="965">IF(AND($AU74&lt;&gt;"",$G74="6"),$AU74,"")</f>
        <v/>
      </c>
      <c r="BV74" s="53" t="str">
        <f t="shared" ref="BV74:BV117" si="966">IF(AND($AU74&lt;&gt;"",$G74="6"),_xlfn.RANK.EQ($AU74,$BU$6:$BU$117),"")</f>
        <v/>
      </c>
      <c r="BW74" s="53" t="str">
        <f t="shared" ref="BW74:BW117" si="967">IF($G74="6",IF(IF(BV74&lt;&gt;"",IF(MAX(COUNTIF($BV$6:$BV$117,$BV$6:$BV$117))&gt;1,"x",""),"")&lt;&gt;"",BV74+1,""),IF(BU74=0,"",IF(IF(BV74&lt;&gt;"",IF(MAX(COUNTIF($BV$6:$BV$117,$BV$6:$BV$117))&gt;1,"x",""),"")&lt;&gt;"",BV74+1,"")))</f>
        <v/>
      </c>
      <c r="BX74" s="53" t="str">
        <f t="shared" ref="BX74:BX83" si="968">IF(BV74&lt;&gt;"",IF($G74="3",IF(AND(BV74&lt;=20,$AU74&gt;=$BU$120),HLOOKUP(BV74,Points_Table_Modified,IF($BZ74&gt;=6,8,$BZ74+2),FALSE),0),IF(AND(BV74&lt;=10,$AU74&gt;=$BU$120),HLOOKUP(BV74,Points_Table,IF($BZ74&gt;=6,8,$BZ74+2),FALSE),0)),"")</f>
        <v/>
      </c>
      <c r="BY74" s="54" t="str">
        <f t="shared" ref="BY74:BY83" si="969">IF(BW74&lt;&gt;"",AVERAGE(IF(AND($G74="3",BW74&lt;&gt;""),HLOOKUP(BW74,Points_Table_Modified,IF(BZ74&gt;=6,8,BZ74+2),FALSE),IF(BW74&lt;&gt;"",HLOOKUP(BW74,Points_Table,IF(BZ74&gt;=6,8,BZ74+2),FALSE),"")),BX74),BX74)</f>
        <v/>
      </c>
      <c r="BZ74" s="165" t="e">
        <f>VLOOKUP($G74,Entries_C_Event,5,FALSE)</f>
        <v>#N/A</v>
      </c>
      <c r="CA74" s="53" t="str">
        <f t="shared" ref="CA74:CA83" si="970">CONCATENATE(BV74,BQ74,BL74,BG74,BB74,AW74)</f>
        <v/>
      </c>
      <c r="CB74" s="181" t="str">
        <f t="shared" ref="CB74:CB83" si="971">IF(CA74&lt;&gt;"",IF(AND($G74="3",AU74&lt;&gt;""),10,IF(AU74&lt;&gt;"",5,"")),"")</f>
        <v/>
      </c>
      <c r="CC74" s="127" t="str">
        <f t="shared" ref="CC74:CC83" si="972">IF(CA74&lt;&gt;"",CONCATENATE(BY74,BT74,BO74,BJ74,BE74,AZ74),"")</f>
        <v/>
      </c>
      <c r="CD74" s="127" t="str">
        <f t="shared" ref="CD74:CD83" si="973">IF(ISERROR(CB74+CC74)=TRUE,"",CB74+CC74)</f>
        <v/>
      </c>
      <c r="CE74" s="130"/>
      <c r="CF74" s="55" t="str">
        <f t="shared" si="907"/>
        <v/>
      </c>
      <c r="CG74" s="53" t="str">
        <f t="shared" si="908"/>
        <v/>
      </c>
      <c r="CH74" s="53" t="str">
        <f t="shared" si="909"/>
        <v/>
      </c>
      <c r="CI74" s="53" t="str">
        <f t="shared" si="910"/>
        <v/>
      </c>
      <c r="CJ74" s="124" t="str">
        <f t="shared" si="680"/>
        <v/>
      </c>
      <c r="CK74" s="52" t="str">
        <f t="shared" si="911"/>
        <v/>
      </c>
      <c r="CL74" s="53" t="str">
        <f t="shared" si="912"/>
        <v/>
      </c>
      <c r="CM74" s="53" t="str">
        <f t="shared" si="913"/>
        <v/>
      </c>
      <c r="CN74" s="53" t="str">
        <f t="shared" si="914"/>
        <v/>
      </c>
      <c r="CO74" s="124" t="str">
        <f t="shared" si="685"/>
        <v/>
      </c>
      <c r="CP74" s="52" t="str">
        <f t="shared" si="915"/>
        <v/>
      </c>
      <c r="CQ74" s="53" t="str">
        <f t="shared" si="916"/>
        <v/>
      </c>
      <c r="CR74" s="53" t="str">
        <f t="shared" si="917"/>
        <v/>
      </c>
      <c r="CS74" s="53" t="str">
        <f t="shared" si="689"/>
        <v/>
      </c>
      <c r="CT74" s="54" t="str">
        <f t="shared" si="690"/>
        <v/>
      </c>
      <c r="CU74" s="52" t="str">
        <f t="shared" si="918"/>
        <v/>
      </c>
      <c r="CV74" s="53" t="str">
        <f t="shared" si="919"/>
        <v/>
      </c>
      <c r="CW74" s="53" t="str">
        <f t="shared" si="920"/>
        <v/>
      </c>
      <c r="CX74" s="53" t="str">
        <f t="shared" si="904"/>
        <v/>
      </c>
      <c r="CY74" s="54" t="str">
        <f t="shared" si="695"/>
        <v/>
      </c>
      <c r="CZ74" s="52" t="str">
        <f t="shared" si="921"/>
        <v/>
      </c>
      <c r="DA74" s="53" t="str">
        <f t="shared" si="922"/>
        <v/>
      </c>
      <c r="DB74" s="53" t="str">
        <f t="shared" si="923"/>
        <v/>
      </c>
      <c r="DC74" s="53" t="str">
        <f t="shared" si="699"/>
        <v/>
      </c>
      <c r="DD74" s="54" t="str">
        <f t="shared" si="700"/>
        <v/>
      </c>
      <c r="DE74" s="52" t="str">
        <f t="shared" si="924"/>
        <v/>
      </c>
      <c r="DF74" s="53" t="str">
        <f t="shared" si="925"/>
        <v/>
      </c>
      <c r="DG74" s="53" t="str">
        <f t="shared" si="926"/>
        <v/>
      </c>
      <c r="DH74" s="53" t="str">
        <f t="shared" si="932"/>
        <v/>
      </c>
      <c r="DI74" s="54" t="str">
        <f t="shared" si="705"/>
        <v/>
      </c>
      <c r="DJ74" s="165" t="e">
        <f t="shared" si="706"/>
        <v>#N/A</v>
      </c>
      <c r="DK74" s="53" t="str">
        <f t="shared" si="707"/>
        <v/>
      </c>
      <c r="DL74" s="181" t="str">
        <f t="shared" si="708"/>
        <v/>
      </c>
      <c r="DM74" s="159">
        <f t="shared" si="709"/>
        <v>0</v>
      </c>
      <c r="DN74" s="127" t="str">
        <f t="shared" si="710"/>
        <v/>
      </c>
      <c r="DO74" s="130"/>
      <c r="DP74" s="55" t="str">
        <f t="shared" si="711"/>
        <v/>
      </c>
      <c r="DQ74" s="53" t="str">
        <f t="shared" ref="DQ74:DQ105" si="974">IF(AND($DO74&lt;&gt;"",$G74="1"),_xlfn.RANK.EQ($DO74,$DP$6:$DP$117),"")</f>
        <v/>
      </c>
      <c r="DR74" s="53" t="str">
        <f t="shared" si="713"/>
        <v/>
      </c>
      <c r="DS74" s="53" t="str">
        <f t="shared" si="714"/>
        <v/>
      </c>
      <c r="DT74" s="124" t="str">
        <f t="shared" si="715"/>
        <v/>
      </c>
      <c r="DU74" s="52" t="str">
        <f t="shared" si="716"/>
        <v/>
      </c>
      <c r="DV74" s="53" t="str">
        <f t="shared" ref="DV74:DV105" si="975">IF(AND(DO74&lt;&gt;"",$G74="2"),_xlfn.RANK.EQ(DO74,$DU$6:$DU$117),"")</f>
        <v/>
      </c>
      <c r="DW74" s="53" t="str">
        <f t="shared" si="718"/>
        <v/>
      </c>
      <c r="DX74" s="53" t="str">
        <f t="shared" si="719"/>
        <v/>
      </c>
      <c r="DY74" s="124" t="str">
        <f t="shared" si="720"/>
        <v/>
      </c>
      <c r="DZ74" s="52" t="str">
        <f t="shared" si="721"/>
        <v/>
      </c>
      <c r="EA74" s="53" t="str">
        <f t="shared" ref="EA74:EA105" si="976">IF(AND(DO74&lt;&gt;"",$G74="3"),_xlfn.RANK.EQ(DO74,$DZ$6:$DZ$117),"")</f>
        <v/>
      </c>
      <c r="EB74" s="53" t="str">
        <f t="shared" si="723"/>
        <v/>
      </c>
      <c r="EC74" s="53" t="str">
        <f t="shared" si="724"/>
        <v/>
      </c>
      <c r="ED74" s="57" t="str">
        <f t="shared" si="725"/>
        <v/>
      </c>
      <c r="EE74" s="52" t="str">
        <f t="shared" si="726"/>
        <v/>
      </c>
      <c r="EF74" s="53" t="str">
        <f t="shared" ref="EF74:EF105" si="977">IF(AND(DO74&lt;&gt;"",$G74="4"),_xlfn.RANK.EQ(DO74,$EE$6:$EE$117),"")</f>
        <v/>
      </c>
      <c r="EG74" s="53" t="str">
        <f t="shared" si="728"/>
        <v/>
      </c>
      <c r="EH74" s="53" t="str">
        <f t="shared" si="729"/>
        <v/>
      </c>
      <c r="EI74" s="57" t="str">
        <f t="shared" si="730"/>
        <v/>
      </c>
      <c r="EJ74" s="52" t="str">
        <f t="shared" si="731"/>
        <v/>
      </c>
      <c r="EK74" s="53" t="str">
        <f t="shared" ref="EK74:EK105" si="978">IF(AND(DO74&lt;&gt;"",$G74="5"),_xlfn.RANK.EQ(DO74,$EJ$6:$EJ$117),"")</f>
        <v/>
      </c>
      <c r="EL74" s="53" t="str">
        <f t="shared" si="733"/>
        <v/>
      </c>
      <c r="EM74" s="53" t="str">
        <f t="shared" si="734"/>
        <v/>
      </c>
      <c r="EN74" s="57" t="str">
        <f t="shared" si="735"/>
        <v/>
      </c>
      <c r="EO74" s="52" t="str">
        <f t="shared" si="736"/>
        <v/>
      </c>
      <c r="EP74" s="53" t="str">
        <f t="shared" ref="EP74:EP105" si="979">IF(AND(DO74&lt;&gt;"",$G74="6"),_xlfn.RANK.EQ(DO74,$EO$6:$EO$117),"")</f>
        <v/>
      </c>
      <c r="EQ74" s="53" t="str">
        <f t="shared" si="738"/>
        <v/>
      </c>
      <c r="ER74" s="53" t="str">
        <f t="shared" si="739"/>
        <v/>
      </c>
      <c r="ES74" s="54" t="str">
        <f t="shared" si="740"/>
        <v/>
      </c>
      <c r="ET74" s="165" t="e">
        <f t="shared" si="741"/>
        <v>#N/A</v>
      </c>
      <c r="EU74" s="53" t="str">
        <f t="shared" si="742"/>
        <v/>
      </c>
      <c r="EV74" s="181" t="str">
        <f t="shared" si="743"/>
        <v/>
      </c>
      <c r="EW74" s="159">
        <f t="shared" si="744"/>
        <v>0</v>
      </c>
      <c r="EX74" s="127" t="str">
        <f t="shared" si="745"/>
        <v/>
      </c>
      <c r="EY74" s="130"/>
      <c r="EZ74" s="55" t="str">
        <f t="shared" si="746"/>
        <v/>
      </c>
      <c r="FA74" s="53" t="str">
        <f t="shared" ref="FA74:FA105" si="980">IF(AND(EY74&lt;&gt;"",$G74="1"),_xlfn.RANK.EQ(EY74,$EZ$6:$EZ$117),"")</f>
        <v/>
      </c>
      <c r="FB74" s="53" t="str">
        <f t="shared" si="748"/>
        <v/>
      </c>
      <c r="FC74" s="53" t="str">
        <f t="shared" si="749"/>
        <v/>
      </c>
      <c r="FD74" s="124" t="str">
        <f t="shared" si="750"/>
        <v/>
      </c>
      <c r="FE74" s="52" t="str">
        <f t="shared" si="751"/>
        <v/>
      </c>
      <c r="FF74" s="53" t="str">
        <f t="shared" ref="FF74:FF105" si="981">IF(AND(EY74&lt;&gt;"",$G74="2"),_xlfn.RANK.EQ(EY74,$FE$6:$FE$117),"")</f>
        <v/>
      </c>
      <c r="FG74" s="53" t="str">
        <f t="shared" si="753"/>
        <v/>
      </c>
      <c r="FH74" s="53" t="str">
        <f t="shared" si="754"/>
        <v/>
      </c>
      <c r="FI74" s="124" t="str">
        <f t="shared" si="755"/>
        <v/>
      </c>
      <c r="FJ74" s="52" t="str">
        <f t="shared" si="756"/>
        <v/>
      </c>
      <c r="FK74" s="53" t="str">
        <f t="shared" ref="FK74:FK105" si="982">IF(AND(EY74&lt;&gt;"",$G74="3"),_xlfn.RANK.EQ(EY74,$FJ$6:$FJ$117),"")</f>
        <v/>
      </c>
      <c r="FL74" s="53" t="str">
        <f t="shared" si="758"/>
        <v/>
      </c>
      <c r="FM74" s="53" t="str">
        <f t="shared" si="905"/>
        <v/>
      </c>
      <c r="FN74" s="57" t="str">
        <f t="shared" si="760"/>
        <v/>
      </c>
      <c r="FO74" s="52" t="str">
        <f t="shared" si="761"/>
        <v/>
      </c>
      <c r="FP74" s="53" t="str">
        <f t="shared" ref="FP74:FP105" si="983">IF(AND(EY74&lt;&gt;"",$G74="4"),_xlfn.RANK.EQ(EY74,$FO$6:$FO$117),"")</f>
        <v/>
      </c>
      <c r="FQ74" s="53" t="str">
        <f t="shared" si="763"/>
        <v/>
      </c>
      <c r="FR74" s="53" t="str">
        <f t="shared" si="764"/>
        <v/>
      </c>
      <c r="FS74" s="57" t="str">
        <f t="shared" si="765"/>
        <v/>
      </c>
      <c r="FT74" s="52" t="str">
        <f t="shared" si="766"/>
        <v/>
      </c>
      <c r="FU74" s="53" t="str">
        <f t="shared" ref="FU74:FU105" si="984">IF(AND(EY74&lt;&gt;"",$G74="5"),_xlfn.RANK.EQ(EY74,$FT$6:$FT$117),"")</f>
        <v/>
      </c>
      <c r="FV74" s="53" t="str">
        <f t="shared" si="768"/>
        <v/>
      </c>
      <c r="FW74" s="53" t="str">
        <f t="shared" si="769"/>
        <v/>
      </c>
      <c r="FX74" s="57" t="str">
        <f t="shared" si="770"/>
        <v/>
      </c>
      <c r="FY74" s="52" t="str">
        <f t="shared" si="771"/>
        <v/>
      </c>
      <c r="FZ74" s="53" t="str">
        <f t="shared" ref="FZ74:FZ105" si="985">IF(AND(EY74&lt;&gt;"",$G74="6"),_xlfn.RANK.EQ(EY74,$FY$6:$FY$117),"")</f>
        <v/>
      </c>
      <c r="GA74" s="53" t="str">
        <f t="shared" si="773"/>
        <v/>
      </c>
      <c r="GB74" s="53" t="str">
        <f t="shared" si="774"/>
        <v/>
      </c>
      <c r="GC74" s="57" t="str">
        <f t="shared" si="775"/>
        <v/>
      </c>
      <c r="GD74" s="165" t="e">
        <f t="shared" si="776"/>
        <v>#N/A</v>
      </c>
      <c r="GE74" s="53" t="str">
        <f t="shared" si="777"/>
        <v/>
      </c>
      <c r="GF74" s="181" t="str">
        <f t="shared" si="778"/>
        <v/>
      </c>
      <c r="GG74" s="159">
        <f t="shared" si="779"/>
        <v>0</v>
      </c>
      <c r="GH74" s="127" t="str">
        <f t="shared" si="780"/>
        <v/>
      </c>
      <c r="GI74" s="130"/>
      <c r="GJ74" s="55" t="str">
        <f t="shared" si="781"/>
        <v/>
      </c>
      <c r="GK74" s="53" t="str">
        <f t="shared" ref="GK74:GK105" si="986">IF(AND(GI74&lt;&gt;"",$G74="1"),_xlfn.RANK.EQ(GI74,$GJ$6:$GJ$117),"")</f>
        <v/>
      </c>
      <c r="GL74" s="53" t="str">
        <f t="shared" si="783"/>
        <v/>
      </c>
      <c r="GM74" s="53" t="str">
        <f t="shared" si="784"/>
        <v/>
      </c>
      <c r="GN74" s="124" t="str">
        <f t="shared" si="785"/>
        <v/>
      </c>
      <c r="GO74" s="52" t="str">
        <f t="shared" si="786"/>
        <v/>
      </c>
      <c r="GP74" s="53" t="str">
        <f t="shared" ref="GP74:GP105" si="987">IF(AND(GI74&lt;&gt;"",$G74="2"),_xlfn.RANK.EQ(GI74,$GO$6:$GO$117),"")</f>
        <v/>
      </c>
      <c r="GQ74" s="53" t="str">
        <f t="shared" si="788"/>
        <v/>
      </c>
      <c r="GR74" s="53" t="str">
        <f t="shared" si="789"/>
        <v/>
      </c>
      <c r="GS74" s="124" t="str">
        <f t="shared" si="790"/>
        <v/>
      </c>
      <c r="GT74" s="52" t="str">
        <f t="shared" si="791"/>
        <v/>
      </c>
      <c r="GU74" s="53" t="str">
        <f t="shared" ref="GU74:GU105" si="988">IF(AND(GI74&lt;&gt;"",$G74="3"),_xlfn.RANK.EQ(GI74,$GT$6:$GT$117),"")</f>
        <v/>
      </c>
      <c r="GV74" s="53" t="str">
        <f t="shared" si="793"/>
        <v/>
      </c>
      <c r="GW74" s="53" t="str">
        <f t="shared" si="906"/>
        <v/>
      </c>
      <c r="GX74" s="54" t="str">
        <f t="shared" si="795"/>
        <v/>
      </c>
      <c r="GY74" s="52" t="str">
        <f t="shared" si="796"/>
        <v/>
      </c>
      <c r="GZ74" s="53" t="str">
        <f t="shared" ref="GZ74:GZ105" si="989">IF(AND(GI74&lt;&gt;"",$G74="4"),_xlfn.RANK.EQ(GI74,$GY$6:$GY$117),"")</f>
        <v/>
      </c>
      <c r="HA74" s="53" t="str">
        <f t="shared" si="798"/>
        <v/>
      </c>
      <c r="HB74" s="53" t="str">
        <f t="shared" si="927"/>
        <v/>
      </c>
      <c r="HC74" s="54" t="str">
        <f t="shared" si="800"/>
        <v/>
      </c>
      <c r="HD74" s="52" t="str">
        <f t="shared" si="801"/>
        <v/>
      </c>
      <c r="HE74" s="53" t="str">
        <f t="shared" ref="HE74:HE105" si="990">IF(AND(GI74&lt;&gt;"",$G74="5"),_xlfn.RANK.EQ(GI74,$HD$6:$HD$117),"")</f>
        <v/>
      </c>
      <c r="HF74" s="53" t="str">
        <f t="shared" si="803"/>
        <v/>
      </c>
      <c r="HG74" s="53" t="str">
        <f t="shared" si="804"/>
        <v/>
      </c>
      <c r="HH74" s="54" t="str">
        <f t="shared" si="805"/>
        <v/>
      </c>
      <c r="HI74" s="52" t="str">
        <f t="shared" si="806"/>
        <v/>
      </c>
      <c r="HJ74" s="53" t="str">
        <f t="shared" ref="HJ74:HJ105" si="991">IF(AND(GI74&lt;&gt;"",$G74="6"),_xlfn.RANK.EQ(GI74,$HI$6:$HI$117),"")</f>
        <v/>
      </c>
      <c r="HK74" s="53" t="str">
        <f t="shared" si="808"/>
        <v/>
      </c>
      <c r="HL74" s="53" t="str">
        <f t="shared" si="928"/>
        <v/>
      </c>
      <c r="HM74" s="54" t="str">
        <f t="shared" si="810"/>
        <v/>
      </c>
      <c r="HN74" s="165" t="e">
        <f t="shared" si="811"/>
        <v>#N/A</v>
      </c>
      <c r="HO74" s="53" t="str">
        <f t="shared" si="812"/>
        <v/>
      </c>
      <c r="HP74" s="181" t="str">
        <f t="shared" si="813"/>
        <v/>
      </c>
      <c r="HQ74" s="159">
        <f t="shared" si="814"/>
        <v>0</v>
      </c>
      <c r="HR74" s="127" t="str">
        <f t="shared" si="815"/>
        <v/>
      </c>
      <c r="HS74" s="130"/>
      <c r="HT74" s="55" t="str">
        <f t="shared" si="816"/>
        <v/>
      </c>
      <c r="HU74" s="53" t="str">
        <f t="shared" ref="HU74:HU105" si="992">IF(AND(HS74&lt;&gt;"",$G74="1"),_xlfn.RANK.EQ($HS74,$HT$6:$HT$117),"")</f>
        <v/>
      </c>
      <c r="HV74" s="53" t="str">
        <f t="shared" si="818"/>
        <v/>
      </c>
      <c r="HW74" s="53" t="str">
        <f t="shared" si="819"/>
        <v/>
      </c>
      <c r="HX74" s="124" t="str">
        <f t="shared" si="820"/>
        <v/>
      </c>
      <c r="HY74" s="52" t="str">
        <f t="shared" si="821"/>
        <v/>
      </c>
      <c r="HZ74" s="53" t="str">
        <f t="shared" ref="HZ74:HZ105" si="993">IF(AND(HS74&lt;&gt;"",$G74="2"),_xlfn.RANK.EQ(HS74,$HY$6:$HY$117),"")</f>
        <v/>
      </c>
      <c r="IA74" s="53" t="str">
        <f t="shared" si="823"/>
        <v/>
      </c>
      <c r="IB74" s="53" t="str">
        <f t="shared" si="824"/>
        <v/>
      </c>
      <c r="IC74" s="124" t="str">
        <f t="shared" si="825"/>
        <v/>
      </c>
      <c r="ID74" s="52" t="str">
        <f t="shared" si="826"/>
        <v/>
      </c>
      <c r="IE74" s="53" t="str">
        <f t="shared" ref="IE74:IE105" si="994">IF(AND(HS74&lt;&gt;"",$G74="3"),_xlfn.RANK.EQ(HS74,$ID$6:$ID$117),"")</f>
        <v/>
      </c>
      <c r="IF74" s="53" t="str">
        <f t="shared" si="828"/>
        <v/>
      </c>
      <c r="IG74" s="53" t="str">
        <f t="shared" si="829"/>
        <v/>
      </c>
      <c r="IH74" s="54" t="str">
        <f t="shared" si="830"/>
        <v/>
      </c>
      <c r="II74" s="52" t="str">
        <f t="shared" si="831"/>
        <v/>
      </c>
      <c r="IJ74" s="53" t="str">
        <f t="shared" ref="IJ74:IJ105" si="995">IF(AND(HS74&lt;&gt;"",$G74="4"),_xlfn.RANK.EQ(HS74,$II$6:$II$117),"")</f>
        <v/>
      </c>
      <c r="IK74" s="53" t="str">
        <f t="shared" si="833"/>
        <v/>
      </c>
      <c r="IL74" s="53" t="str">
        <f t="shared" si="834"/>
        <v/>
      </c>
      <c r="IM74" s="54" t="str">
        <f t="shared" si="835"/>
        <v/>
      </c>
      <c r="IN74" s="52" t="str">
        <f t="shared" si="836"/>
        <v/>
      </c>
      <c r="IO74" s="53" t="str">
        <f t="shared" ref="IO74:IO105" si="996">IF(AND(HS74&lt;&gt;"",$G74="5"),_xlfn.RANK.EQ(HS74,$IN$6:$IN$117),"")</f>
        <v/>
      </c>
      <c r="IP74" s="53" t="str">
        <f t="shared" si="838"/>
        <v/>
      </c>
      <c r="IQ74" s="53" t="str">
        <f t="shared" si="839"/>
        <v/>
      </c>
      <c r="IR74" s="54" t="str">
        <f t="shared" si="840"/>
        <v/>
      </c>
      <c r="IS74" s="52" t="str">
        <f t="shared" si="841"/>
        <v/>
      </c>
      <c r="IT74" s="53" t="str">
        <f t="shared" ref="IT74:IT105" si="997">IF(AND(HS74&lt;&gt;"",$G74="6"),_xlfn.RANK.EQ(HS74,$IS$6:$IS$117),"")</f>
        <v/>
      </c>
      <c r="IU74" s="53" t="str">
        <f>IF($G74="6",IF(IF(IT74&lt;&gt;"",IF(MAX(COUNTIF($IT$6:$IT$117,$IT$6:$IT$117))&gt;1,"x",""),"")&lt;&gt;"",IT74+1,""),IF(IS74=0,"",IF(IF(IT74&lt;&gt;"",IF(MAX(COUNTIF(IT$6:$IT$117,$IT$6:$IT$117))&gt;1,"x",""),"")&lt;&gt;"",IT74+1,"")))</f>
        <v/>
      </c>
      <c r="IV74" s="53" t="str">
        <f t="shared" si="929"/>
        <v/>
      </c>
      <c r="IW74" s="54" t="str">
        <f t="shared" si="844"/>
        <v/>
      </c>
      <c r="IX74" s="165" t="e">
        <f t="shared" si="845"/>
        <v>#N/A</v>
      </c>
      <c r="IY74" s="53" t="str">
        <f t="shared" si="846"/>
        <v/>
      </c>
      <c r="IZ74" s="181" t="str">
        <f t="shared" si="847"/>
        <v/>
      </c>
      <c r="JA74" s="159">
        <f t="shared" si="848"/>
        <v>0</v>
      </c>
      <c r="JB74" s="127" t="str">
        <f t="shared" si="849"/>
        <v/>
      </c>
      <c r="JC74" s="130"/>
      <c r="JD74" s="55" t="str">
        <f t="shared" si="850"/>
        <v/>
      </c>
      <c r="JE74" s="53" t="str">
        <f t="shared" ref="JE74:JE105" si="998">IF(AND(JC74&lt;&gt;"",$G74="1"),_xlfn.RANK.EQ(JC74,$JD$6:$JD$117),"")</f>
        <v/>
      </c>
      <c r="JF74" s="53" t="str">
        <f t="shared" si="852"/>
        <v/>
      </c>
      <c r="JG74" s="53" t="str">
        <f t="shared" si="853"/>
        <v/>
      </c>
      <c r="JH74" s="124" t="str">
        <f t="shared" si="854"/>
        <v/>
      </c>
      <c r="JI74" s="52" t="str">
        <f t="shared" si="855"/>
        <v/>
      </c>
      <c r="JJ74" s="53" t="str">
        <f t="shared" ref="JJ74:JJ105" si="999">IF(AND(JC74&lt;&gt;"",$G74="2"),_xlfn.RANK.EQ(JC74,$JI$6:$JI$117),"")</f>
        <v/>
      </c>
      <c r="JK74" s="53" t="str">
        <f t="shared" si="857"/>
        <v/>
      </c>
      <c r="JL74" s="53" t="str">
        <f t="shared" si="858"/>
        <v/>
      </c>
      <c r="JM74" s="124" t="str">
        <f t="shared" si="859"/>
        <v/>
      </c>
      <c r="JN74" s="52" t="str">
        <f t="shared" si="860"/>
        <v/>
      </c>
      <c r="JO74" s="53" t="str">
        <f t="shared" ref="JO74:JO105" si="1000">IF(AND(JC74&lt;&gt;"",$G74="3"),_xlfn.RANK.EQ(JC74,$JN$6:$JN$117),"")</f>
        <v/>
      </c>
      <c r="JP74" s="53" t="str">
        <f t="shared" si="862"/>
        <v/>
      </c>
      <c r="JQ74" s="53" t="str">
        <f t="shared" si="933"/>
        <v/>
      </c>
      <c r="JR74" s="54" t="str">
        <f t="shared" si="863"/>
        <v/>
      </c>
      <c r="JS74" s="52" t="str">
        <f t="shared" si="864"/>
        <v/>
      </c>
      <c r="JT74" s="53" t="str">
        <f t="shared" ref="JT74:JT105" si="1001">IF(AND(JC74&lt;&gt;"",$G74="4"),_xlfn.RANK.EQ(JC74,$JS$6:$JS$117),"")</f>
        <v/>
      </c>
      <c r="JU74" s="53" t="str">
        <f t="shared" si="866"/>
        <v/>
      </c>
      <c r="JV74" s="53" t="str">
        <f t="shared" si="867"/>
        <v/>
      </c>
      <c r="JW74" s="54" t="str">
        <f t="shared" si="868"/>
        <v/>
      </c>
      <c r="JX74" s="52" t="str">
        <f t="shared" si="869"/>
        <v/>
      </c>
      <c r="JY74" s="53" t="str">
        <f t="shared" ref="JY74:JY105" si="1002">IF(AND(JC74&lt;&gt;"",$G74="5"),_xlfn.RANK.EQ(JC74,$JX$6:$JX$117),"")</f>
        <v/>
      </c>
      <c r="JZ74" s="53" t="str">
        <f t="shared" si="871"/>
        <v/>
      </c>
      <c r="KA74" s="53" t="str">
        <f t="shared" si="872"/>
        <v/>
      </c>
      <c r="KB74" s="54" t="str">
        <f t="shared" si="873"/>
        <v/>
      </c>
      <c r="KC74" s="52" t="str">
        <f t="shared" si="874"/>
        <v/>
      </c>
      <c r="KD74" s="53" t="str">
        <f t="shared" ref="KD74:KD105" si="1003">IF(AND(JC74&lt;&gt;"",$G74="6"),_xlfn.RANK.EQ(JC74,$KC$6:$KC$117),"")</f>
        <v/>
      </c>
      <c r="KE74" s="53" t="str">
        <f t="shared" si="876"/>
        <v/>
      </c>
      <c r="KF74" s="53" t="str">
        <f t="shared" si="930"/>
        <v/>
      </c>
      <c r="KG74" s="54" t="str">
        <f t="shared" si="878"/>
        <v/>
      </c>
      <c r="KH74" s="165" t="e">
        <f t="shared" si="879"/>
        <v>#N/A</v>
      </c>
      <c r="KI74" s="53" t="str">
        <f t="shared" si="880"/>
        <v/>
      </c>
      <c r="KJ74" s="181" t="str">
        <f t="shared" si="881"/>
        <v/>
      </c>
      <c r="KK74" s="159">
        <f t="shared" si="882"/>
        <v>0</v>
      </c>
      <c r="KL74" s="332" t="str">
        <f t="shared" si="883"/>
        <v/>
      </c>
      <c r="KM74" s="86"/>
      <c r="KN74" s="60">
        <f t="shared" si="884"/>
        <v>0</v>
      </c>
      <c r="KO74" s="60">
        <f t="shared" si="885"/>
        <v>0</v>
      </c>
      <c r="KP74" s="201"/>
      <c r="KQ74" s="61">
        <f t="shared" si="886"/>
        <v>0</v>
      </c>
      <c r="KR74" s="61" t="str">
        <f t="shared" si="887"/>
        <v/>
      </c>
      <c r="KS74" s="61" t="str">
        <f t="shared" si="888"/>
        <v/>
      </c>
      <c r="KT74" s="61" t="str">
        <f t="shared" si="889"/>
        <v/>
      </c>
      <c r="KU74" s="61" t="str">
        <f t="shared" si="890"/>
        <v/>
      </c>
      <c r="KV74" s="61" t="str">
        <f t="shared" si="891"/>
        <v/>
      </c>
      <c r="KW74" s="61" t="str">
        <f t="shared" si="892"/>
        <v/>
      </c>
      <c r="KX74" s="62" t="str">
        <f t="shared" si="893"/>
        <v/>
      </c>
      <c r="KY74" s="84"/>
      <c r="KZ74" s="59" t="b">
        <f t="shared" si="894"/>
        <v>0</v>
      </c>
      <c r="LA74" s="60" t="str">
        <f t="shared" si="895"/>
        <v/>
      </c>
      <c r="LB74" s="201"/>
      <c r="LC74" s="61" t="str">
        <f t="shared" si="896"/>
        <v/>
      </c>
      <c r="LD74" s="61" t="str">
        <f t="shared" si="897"/>
        <v/>
      </c>
      <c r="LE74" s="61" t="str">
        <f t="shared" si="898"/>
        <v/>
      </c>
      <c r="LF74" s="61" t="str">
        <f t="shared" si="899"/>
        <v/>
      </c>
      <c r="LG74" s="148" t="str">
        <f t="shared" ref="LG74:LG105" si="1004">IF(G74="3",_xlfn.RANK.EQ(LD74,$LD$6:$LD$117),IF(G74="2",_xlfn.RANK.EQ(LE74,$LE$6:$LE$117),IF(OR(G74="1",G74="4",G74="5"),_xlfn.RANK.EQ(LF74,$LF$6:$LF$117),"")))</f>
        <v/>
      </c>
      <c r="LH74" s="87"/>
      <c r="LI74" s="185">
        <f t="shared" si="600"/>
        <v>0</v>
      </c>
      <c r="LJ74" s="87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</row>
    <row r="75" spans="1:381" s="1" customFormat="1" ht="15" x14ac:dyDescent="0.2">
      <c r="A75" s="35"/>
      <c r="B75" s="45">
        <v>70</v>
      </c>
      <c r="C75" s="47"/>
      <c r="D75" s="47"/>
      <c r="E75" s="50"/>
      <c r="F75" s="50"/>
      <c r="G75" s="49"/>
      <c r="H75" s="50"/>
      <c r="I75" s="186" t="str">
        <f t="shared" ref="I75:I83" si="1005">IF(G75="6",KO75,LA75)</f>
        <v/>
      </c>
      <c r="J75" s="51" t="str">
        <f t="shared" si="931"/>
        <v/>
      </c>
      <c r="K75" s="120"/>
      <c r="L75" s="52" t="str">
        <f t="shared" ref="L75:L83" si="1006">IF(AND(K75&lt;&gt;"",$G75="1"),K75,"")</f>
        <v/>
      </c>
      <c r="M75" s="53" t="str">
        <f t="shared" si="934"/>
        <v/>
      </c>
      <c r="N75" s="53" t="str">
        <f t="shared" si="609"/>
        <v/>
      </c>
      <c r="O75" s="53" t="str">
        <f t="shared" ref="O75:O83" si="1007">IF(M75&lt;&gt;"",IF($G75="3",IF(AND(M75&lt;=20,K75&gt;=$L$120),HLOOKUP(M75,Points_Table_Modified,IF(AP75&gt;=6,8,AP75+2),FALSE),0),IF(AND(M75&lt;=10,K75&gt;=$L$120),HLOOKUP(M75,Points_Table,IF(AP75&gt;=6,8,AP75+2),FALSE),0)),"")</f>
        <v/>
      </c>
      <c r="P75" s="127" t="str">
        <f t="shared" ref="P75:P83" si="1008">IF(N75&lt;&gt;"",AVERAGE(IF(AND($G75="3",N75&lt;&gt;""),HLOOKUP(N75,Points_Table_Modified,IF(AP75&gt;=6,8,AP75+2),FALSE),IF(N75&lt;&gt;"",HLOOKUP(N75,Points_Table,IF(AP75&gt;=6,8,AP75+2),FALSE),"")),O75),O75)</f>
        <v/>
      </c>
      <c r="Q75" s="52" t="str">
        <f t="shared" ref="Q75:Q83" si="1009">IF(AND($K75&lt;&gt;"",$G75="2"),$K75,"")</f>
        <v/>
      </c>
      <c r="R75" s="53" t="str">
        <f t="shared" si="935"/>
        <v/>
      </c>
      <c r="S75" s="53" t="str">
        <f t="shared" si="614"/>
        <v/>
      </c>
      <c r="T75" s="53" t="str">
        <f t="shared" ref="T75:T83" si="1010">IF(R75&lt;&gt;"",IF($G75="3",IF(AND(R75&lt;=20,$K75&gt;=$L$120),HLOOKUP(R75,Points_Table_Modified,IF($AP75&gt;=6,8,$AP75+2),FALSE),0),IF(AND(R75&lt;=10,$K75&gt;=$L$120),HLOOKUP(R75,Points_Table,IF($AP75&gt;=6,8,$AP75+2),FALSE),0)),"")</f>
        <v/>
      </c>
      <c r="U75" s="127" t="str">
        <f t="shared" ref="U75:U83" si="1011">IF(S75&lt;&gt;"",AVERAGE(IF(AND($G75="3",S75&lt;&gt;""),HLOOKUP(S75,Points_Table_Modified,IF(AV75&gt;=6,8,AV75+2),FALSE),IF(S75&lt;&gt;"",HLOOKUP(S75,Points_Table,IF(AV75&gt;=6,8,AV75+2),FALSE),"")),T75),T75)</f>
        <v/>
      </c>
      <c r="V75" s="52" t="str">
        <f t="shared" ref="V75:V83" si="1012">IF(AND($K75&lt;&gt;"",$G75="3"),$K75,"")</f>
        <v/>
      </c>
      <c r="W75" s="53" t="str">
        <f t="shared" si="936"/>
        <v/>
      </c>
      <c r="X75" s="53" t="str">
        <f t="shared" si="619"/>
        <v/>
      </c>
      <c r="Y75" s="53" t="str">
        <f t="shared" ref="Y75:Y83" si="1013">IF(W75&lt;&gt;"",IF($G75="3",IF(AND(W75&lt;=20,$K75&gt;=$L$120),HLOOKUP(W75,Points_Table_Modified,IF($AP75&gt;=6,8,$AP75+2),FALSE),0),IF(AND(W75&lt;=10,$K75&gt;=$L$120),HLOOKUP(W75,Points_Table,IF($AP75&gt;=6,8,$AP75+2),FALSE),0)),"")</f>
        <v/>
      </c>
      <c r="Z75" s="127" t="str">
        <f t="shared" ref="Z75:Z83" si="1014">IF(X75&lt;&gt;"",AVERAGE(IF(AND($G75="3",X75&lt;&gt;""),HLOOKUP(X75,Points_Table_Modified,IF(BA75&gt;=6,8,BA75+2),FALSE),IF(X75&lt;&gt;"",HLOOKUP(X75,Points_Table,IF(BA75&gt;=6,8,BA75+2),FALSE),"")),Y75),Y75)</f>
        <v/>
      </c>
      <c r="AA75" s="52" t="str">
        <f t="shared" ref="AA75:AA83" si="1015">IF(AND($K75&lt;&gt;"",$G75="4"),$K75,"")</f>
        <v/>
      </c>
      <c r="AB75" s="53" t="str">
        <f t="shared" si="937"/>
        <v/>
      </c>
      <c r="AC75" s="53" t="str">
        <f t="shared" si="624"/>
        <v/>
      </c>
      <c r="AD75" s="53" t="str">
        <f t="shared" ref="AD75:AD83" si="1016">IF(AB75&lt;&gt;"",IF($G75="3",IF(AND(AB75&lt;=20,$K75&gt;=$L$120),HLOOKUP(AB75,Points_Table_Modified,IF($AP75&gt;=6,8,$AP75+2),FALSE),0),IF(AND(AB75&lt;=10,$K75&gt;=$L$120),HLOOKUP(AB75,Points_Table,IF($AP75&gt;=6,8,$AP75+2),FALSE),0)),"")</f>
        <v/>
      </c>
      <c r="AE75" s="127" t="str">
        <f t="shared" ref="AE75:AE83" si="1017">IF(AC75&lt;&gt;"",AVERAGE(IF(AND($G75="3",AC75&lt;&gt;""),HLOOKUP(AC75,Points_Table_Modified,IF(BF75&gt;=6,8,BF75+2),FALSE),IF(AC75&lt;&gt;"",HLOOKUP(AC75,Points_Table,IF(BF75&gt;=6,8,BF75+2),FALSE),"")),AD75),AD75)</f>
        <v/>
      </c>
      <c r="AF75" s="52" t="str">
        <f t="shared" ref="AF75:AF83" si="1018">IF(AND($K75&lt;&gt;"",$G75="5"),$K75,"")</f>
        <v/>
      </c>
      <c r="AG75" s="53" t="str">
        <f t="shared" si="938"/>
        <v/>
      </c>
      <c r="AH75" s="53" t="str">
        <f t="shared" si="629"/>
        <v/>
      </c>
      <c r="AI75" s="53" t="str">
        <f t="shared" ref="AI75:AI83" si="1019">IF(AG75&lt;&gt;"",IF($G75="3",IF(AND(AG75&lt;=20,$K75&gt;=$L$120),HLOOKUP(AG75,Points_Table_Modified,IF($AP75&gt;=6,8,$AP75+2),FALSE),0),IF(AND(AG75&lt;=10,$K75&gt;=$L$120),HLOOKUP(AG75,Points_Table,IF($AP75&gt;=6,8,$AP75+2),FALSE),0)),"")</f>
        <v/>
      </c>
      <c r="AJ75" s="127" t="str">
        <f t="shared" ref="AJ75:AJ83" si="1020">IF(AH75&lt;&gt;"",AVERAGE(IF(AND($G75="3",AH75&lt;&gt;""),HLOOKUP(AH75,Points_Table_Modified,IF(BK75&gt;=6,8,BK75+2),FALSE),IF(AH75&lt;&gt;"",HLOOKUP(AH75,Points_Table,IF(BK75&gt;=6,8,BK75+2),FALSE),"")),AI75),AI75)</f>
        <v/>
      </c>
      <c r="AK75" s="52" t="str">
        <f t="shared" ref="AK75:AK83" si="1021">IF(AND($K75&lt;&gt;"",$G75="6"),$K75,"")</f>
        <v/>
      </c>
      <c r="AL75" s="53" t="str">
        <f t="shared" si="939"/>
        <v/>
      </c>
      <c r="AM75" s="53" t="str">
        <f t="shared" si="634"/>
        <v/>
      </c>
      <c r="AN75" s="150" t="str">
        <f t="shared" ref="AN75:AN83" si="1022">IF(AL75&lt;&gt;"",IF($G75="3",IF(AND(AL75&lt;=20,$K75&gt;=$L$120),HLOOKUP(AL75,Points_Table_Modified,IF($AP75&gt;=6,8,$AP75+2),FALSE),0),IF(AND(AL75&lt;=10,$K75&gt;=$L$120),HLOOKUP(AL75,Points_Table,IF($AP75&gt;=6,8,$AP75+2),FALSE),0)),"")</f>
        <v/>
      </c>
      <c r="AO75" s="127" t="str">
        <f t="shared" ref="AO75:AO83" si="1023">IF(AM75&lt;&gt;"",AVERAGE(IF(AND($G75="3",AM75&lt;&gt;""),HLOOKUP(AM75,Points_Table_Modified,IF(BP75&gt;=6,8,BP75+2),FALSE),IF(AM75&lt;&gt;"",HLOOKUP(AM75,Points_Table,IF(BP75&gt;=6,8,BP75+2),FALSE),"")),AN75),AN75)</f>
        <v/>
      </c>
      <c r="AP75" s="191" t="e">
        <f t="shared" si="902"/>
        <v>#N/A</v>
      </c>
      <c r="AQ75" s="53" t="str">
        <f t="shared" ref="AQ75:AQ83" si="1024">CONCATENATE(AL75,AG75,AB75,W75,R75,M75)</f>
        <v/>
      </c>
      <c r="AR75" s="181" t="str">
        <f t="shared" ref="AR75:AR83" si="1025">IF(AQ75&lt;&gt;"",IF(AND($G75="3",K75&lt;&gt;""),10,IF(K75&lt;&gt;"",5,"")),"")</f>
        <v/>
      </c>
      <c r="AS75" s="159">
        <f t="shared" si="640"/>
        <v>0</v>
      </c>
      <c r="AT75" s="127" t="str">
        <f t="shared" ref="AT75:AT83" si="1026">IF(ISERROR(AR75+AS75)=TRUE,"",AR75+AS75)</f>
        <v/>
      </c>
      <c r="AU75" s="130"/>
      <c r="AV75" s="55" t="str">
        <f t="shared" si="940"/>
        <v/>
      </c>
      <c r="AW75" s="53" t="str">
        <f t="shared" si="941"/>
        <v/>
      </c>
      <c r="AX75" s="53" t="str">
        <f t="shared" si="942"/>
        <v/>
      </c>
      <c r="AY75" s="53" t="str">
        <f t="shared" si="943"/>
        <v/>
      </c>
      <c r="AZ75" s="124" t="str">
        <f t="shared" si="944"/>
        <v/>
      </c>
      <c r="BA75" s="52" t="str">
        <f t="shared" si="945"/>
        <v/>
      </c>
      <c r="BB75" s="53" t="str">
        <f t="shared" si="946"/>
        <v/>
      </c>
      <c r="BC75" s="53" t="str">
        <f t="shared" si="947"/>
        <v/>
      </c>
      <c r="BD75" s="53" t="str">
        <f t="shared" si="948"/>
        <v/>
      </c>
      <c r="BE75" s="124" t="str">
        <f t="shared" si="949"/>
        <v/>
      </c>
      <c r="BF75" s="52" t="str">
        <f t="shared" si="950"/>
        <v/>
      </c>
      <c r="BG75" s="53" t="str">
        <f t="shared" si="951"/>
        <v/>
      </c>
      <c r="BH75" s="53" t="str">
        <f t="shared" si="952"/>
        <v/>
      </c>
      <c r="BI75" s="53" t="str">
        <f t="shared" si="953"/>
        <v/>
      </c>
      <c r="BJ75" s="54" t="str">
        <f t="shared" si="954"/>
        <v/>
      </c>
      <c r="BK75" s="52" t="str">
        <f t="shared" si="955"/>
        <v/>
      </c>
      <c r="BL75" s="53" t="str">
        <f t="shared" si="956"/>
        <v/>
      </c>
      <c r="BM75" s="53" t="str">
        <f t="shared" si="957"/>
        <v/>
      </c>
      <c r="BN75" s="53" t="str">
        <f t="shared" si="958"/>
        <v/>
      </c>
      <c r="BO75" s="54" t="str">
        <f t="shared" si="959"/>
        <v/>
      </c>
      <c r="BP75" s="52" t="str">
        <f t="shared" si="960"/>
        <v/>
      </c>
      <c r="BQ75" s="53" t="str">
        <f t="shared" si="961"/>
        <v/>
      </c>
      <c r="BR75" s="53" t="str">
        <f t="shared" si="962"/>
        <v/>
      </c>
      <c r="BS75" s="53" t="str">
        <f t="shared" si="963"/>
        <v/>
      </c>
      <c r="BT75" s="54" t="str">
        <f t="shared" si="964"/>
        <v/>
      </c>
      <c r="BU75" s="52" t="str">
        <f t="shared" si="965"/>
        <v/>
      </c>
      <c r="BV75" s="53" t="str">
        <f t="shared" si="966"/>
        <v/>
      </c>
      <c r="BW75" s="53" t="str">
        <f t="shared" si="967"/>
        <v/>
      </c>
      <c r="BX75" s="53" t="str">
        <f t="shared" si="968"/>
        <v/>
      </c>
      <c r="BY75" s="54" t="str">
        <f t="shared" si="969"/>
        <v/>
      </c>
      <c r="BZ75" s="165" t="e">
        <f>VLOOKUP($G75,Entries_C_Event,5,FALSE)</f>
        <v>#N/A</v>
      </c>
      <c r="CA75" s="53" t="str">
        <f t="shared" si="970"/>
        <v/>
      </c>
      <c r="CB75" s="181" t="str">
        <f t="shared" si="971"/>
        <v/>
      </c>
      <c r="CC75" s="127" t="str">
        <f t="shared" si="972"/>
        <v/>
      </c>
      <c r="CD75" s="127" t="str">
        <f t="shared" si="973"/>
        <v/>
      </c>
      <c r="CE75" s="130"/>
      <c r="CF75" s="55" t="str">
        <f t="shared" si="907"/>
        <v/>
      </c>
      <c r="CG75" s="53" t="str">
        <f t="shared" si="908"/>
        <v/>
      </c>
      <c r="CH75" s="53" t="str">
        <f t="shared" si="909"/>
        <v/>
      </c>
      <c r="CI75" s="53" t="str">
        <f t="shared" si="910"/>
        <v/>
      </c>
      <c r="CJ75" s="124" t="str">
        <f t="shared" ref="CJ75:CJ83" si="1027">IF(CH75&lt;&gt;"",AVERAGE(IF(AND($G75="3",CH75&lt;&gt;""),HLOOKUP(CH75,Points_Table_Modified,IF(DJ75&gt;=6,8,DJ75+2),FALSE),IF(CH75&lt;&gt;"",HLOOKUP(CH75,Points_Table,IF(DJ75&gt;=6,8,DJ75+2),FALSE),"")),CI75),CI75)</f>
        <v/>
      </c>
      <c r="CK75" s="52" t="str">
        <f t="shared" si="911"/>
        <v/>
      </c>
      <c r="CL75" s="53" t="str">
        <f t="shared" si="912"/>
        <v/>
      </c>
      <c r="CM75" s="53" t="str">
        <f t="shared" si="913"/>
        <v/>
      </c>
      <c r="CN75" s="53" t="str">
        <f t="shared" si="914"/>
        <v/>
      </c>
      <c r="CO75" s="124" t="str">
        <f t="shared" ref="CO75:CO83" si="1028">IF(CM75&lt;&gt;"",AVERAGE(IF(AND($G75="3",CM75&lt;&gt;""),HLOOKUP(CM75,Points_Table_Modified,IF(DJ75&gt;=6,8,DJ75+2),FALSE),IF(CM75&lt;&gt;"",HLOOKUP(CM75,Points_Table,IF(DJ75&gt;=6,8,DJ75+2),FALSE),"")),CN75),CN75)</f>
        <v/>
      </c>
      <c r="CP75" s="52" t="str">
        <f t="shared" si="915"/>
        <v/>
      </c>
      <c r="CQ75" s="53" t="str">
        <f t="shared" si="916"/>
        <v/>
      </c>
      <c r="CR75" s="53" t="str">
        <f t="shared" si="917"/>
        <v/>
      </c>
      <c r="CS75" s="53" t="str">
        <f t="shared" ref="CS75:CS83" si="1029">IF(CQ75&lt;&gt;"",IF($G75="3",IF(AND(CQ75&lt;=20,$CE75&gt;=$CP$120),HLOOKUP(CQ75,Points_Table_Modified,IF($DJ75&gt;=6,8,$DJ75+2),FALSE),0),IF(AND(CQ75&lt;=10,$CE75&gt;=$CP$120),HLOOKUP(CQ75,Points_Table,IF($DJ75&gt;=6,8,$DJ75+2),FALSE),0)),"")</f>
        <v/>
      </c>
      <c r="CT75" s="54" t="str">
        <f t="shared" ref="CT75:CT83" si="1030">IF(CR75&lt;&gt;"",AVERAGE(IF(AND($G75="3",CR75&lt;&gt;""),HLOOKUP(CR75,Points_Table_Modified,IF(DJ75&gt;=6,8,DJ75+2),FALSE),IF(CR75&lt;&gt;"",HLOOKUP(CR75,Points_Table,IF(DJ75&gt;=6,8,DJ75+2),FALSE),"")),CS75),CS75)</f>
        <v/>
      </c>
      <c r="CU75" s="52" t="str">
        <f t="shared" si="918"/>
        <v/>
      </c>
      <c r="CV75" s="53" t="str">
        <f t="shared" si="919"/>
        <v/>
      </c>
      <c r="CW75" s="53" t="str">
        <f t="shared" si="920"/>
        <v/>
      </c>
      <c r="CX75" s="53" t="str">
        <f t="shared" si="904"/>
        <v/>
      </c>
      <c r="CY75" s="54" t="str">
        <f t="shared" ref="CY75:CY83" si="1031">IF(CW75&lt;&gt;"",AVERAGE(IF(AND($G75="3",CW75&lt;&gt;""),HLOOKUP(CW75,Points_Table_Modified,IF(DJ75&gt;=6,8,DJ75+2),FALSE),IF(CW75&lt;&gt;"",HLOOKUP(CW75,Points_Table,IF(DJ75&gt;=6,8,DJ75+2),FALSE),"")),CX75),CX75)</f>
        <v/>
      </c>
      <c r="CZ75" s="52" t="str">
        <f t="shared" si="921"/>
        <v/>
      </c>
      <c r="DA75" s="53" t="str">
        <f t="shared" si="922"/>
        <v/>
      </c>
      <c r="DB75" s="53" t="str">
        <f t="shared" si="923"/>
        <v/>
      </c>
      <c r="DC75" s="53" t="str">
        <f t="shared" ref="DC75:DC83" si="1032">IF(DA75&lt;&gt;"",IF($G75="3",IF(AND(DA75&lt;=20,$CE75&gt;=$CZ$120),HLOOKUP(DA75,Points_Table_Modified,IF($DJ75&gt;=6,8,$DJ75+2),FALSE),0),IF(AND(DA75&lt;=10,$CE75&gt;=$CZ$120),HLOOKUP(DA75,Points_Table,IF($DJ75&gt;=6,8,$DJ75+2),FALSE),0)),"")</f>
        <v/>
      </c>
      <c r="DD75" s="54" t="str">
        <f t="shared" ref="DD75:DD83" si="1033">IF(DB75&lt;&gt;"",AVERAGE(IF(AND($G75="3",DB75&lt;&gt;""),HLOOKUP(DB75,Points_Table_Modified,IF(DJ75&gt;=6,8,DJ75+2),FALSE),IF(DB75&lt;&gt;"",HLOOKUP(DB75,Points_Table,IF(DJ75&gt;=6,8,DJ75+2),FALSE),"")),DC75),DC75)</f>
        <v/>
      </c>
      <c r="DE75" s="52" t="str">
        <f t="shared" si="924"/>
        <v/>
      </c>
      <c r="DF75" s="53" t="str">
        <f t="shared" si="925"/>
        <v/>
      </c>
      <c r="DG75" s="53" t="str">
        <f t="shared" si="926"/>
        <v/>
      </c>
      <c r="DH75" s="53" t="str">
        <f t="shared" si="932"/>
        <v/>
      </c>
      <c r="DI75" s="54" t="str">
        <f t="shared" ref="DI75:DI83" si="1034">IF(DG75&lt;&gt;"",AVERAGE(IF(AND($G75="3",DG75&lt;&gt;""),HLOOKUP(DG75,Points_Table_Modified,IF(DJ75&gt;=6,8,DJ75+2),FALSE),IF(DG75&lt;&gt;"",HLOOKUP(DG75,Points_Table,IF(DJ75&gt;=6,8,DJ75+2),FALSE),"")),DH75),DH75)</f>
        <v/>
      </c>
      <c r="DJ75" s="165" t="e">
        <f t="shared" ref="DJ75:DJ83" si="1035">VLOOKUP($G75,Entries_C_Event,6,FALSE)</f>
        <v>#N/A</v>
      </c>
      <c r="DK75" s="53" t="str">
        <f t="shared" ref="DK75:DK83" si="1036">CONCATENATE(DF75,DA75,CV75,CQ75,CL75,CG75)</f>
        <v/>
      </c>
      <c r="DL75" s="181" t="str">
        <f t="shared" ref="DL75:DL83" si="1037">IF(DK75&lt;&gt;"",IF(AND($G75="3",CE75&lt;&gt;""),10,IF(CE75&lt;&gt;"",5,"")),"")</f>
        <v/>
      </c>
      <c r="DM75" s="159">
        <f t="shared" si="709"/>
        <v>0</v>
      </c>
      <c r="DN75" s="127" t="str">
        <f t="shared" ref="DN75:DN83" si="1038">IF(ISERROR(DL75+DM75)=TRUE,"",DL75+DM75)</f>
        <v/>
      </c>
      <c r="DO75" s="130"/>
      <c r="DP75" s="55" t="str">
        <f t="shared" ref="DP75:DP83" si="1039">IF(AND($DO75&lt;&gt;"",$G75="1"),$DO75,"")</f>
        <v/>
      </c>
      <c r="DQ75" s="53" t="str">
        <f t="shared" si="974"/>
        <v/>
      </c>
      <c r="DR75" s="53" t="str">
        <f t="shared" si="713"/>
        <v/>
      </c>
      <c r="DS75" s="53" t="str">
        <f t="shared" ref="DS75:DS83" si="1040">IF(DQ75&lt;&gt;"",IF($G75="3",IF(AND(DQ75&lt;=20,DO75&gt;=$DP$120),HLOOKUP(DQ75,Points_Table_Modified,IF(ET75&gt;=6,8,ET75+2),FALSE),0),IF(AND(DQ75&lt;=10,DO75&gt;=$DP$120),HLOOKUP(DQ75,Points_Table,IF(ET75&gt;=6,8,ET75+2),FALSE),0)),"")</f>
        <v/>
      </c>
      <c r="DT75" s="124" t="str">
        <f t="shared" ref="DT75:DT83" si="1041">IF(DR75&lt;&gt;"",AVERAGE(IF(AND($G75="3",DR75&lt;&gt;""),HLOOKUP(DR75,Points_Table_Modified,IF(ET75&gt;=6,8,ET75+2),FALSE),IF(DR75&lt;&gt;"",HLOOKUP(DR75,Points_Table,IF(ET75&gt;=6,8,ET75+2),FALSE),"")),DS75),DS75)</f>
        <v/>
      </c>
      <c r="DU75" s="52" t="str">
        <f t="shared" ref="DU75:DU83" si="1042">IF(AND(DO75&lt;&gt;"",$G75="2"),DO75,"")</f>
        <v/>
      </c>
      <c r="DV75" s="53" t="str">
        <f t="shared" si="975"/>
        <v/>
      </c>
      <c r="DW75" s="53" t="str">
        <f t="shared" si="718"/>
        <v/>
      </c>
      <c r="DX75" s="53" t="str">
        <f t="shared" ref="DX75:DX83" si="1043">IF(DV75&lt;&gt;"",IF($G75="3",IF(AND(DV75&lt;=20,DO75&gt;=$DU$120),HLOOKUP(DV75,Points_Table_Modified,IF(ET75&gt;=6,8,ET75+2),FALSE),0),IF(AND(DV75&lt;=10,DO75&gt;=$DU$120),HLOOKUP(DV75,Points_Table,IF(ET75&gt;=6,8,ET75+2),FALSE),0)),"")</f>
        <v/>
      </c>
      <c r="DY75" s="124" t="str">
        <f t="shared" ref="DY75:DY83" si="1044">IF(DW75&lt;&gt;"",AVERAGE(IF(AND($G75="3",DW75&lt;&gt;""),HLOOKUP(DW75,Points_Table_Modified,IF(ET75&gt;=6,8,ET75+2),FALSE),IF(DW75&lt;&gt;"",HLOOKUP(DW75,Points_Table,IF(ET75&gt;=6,8,ET75+2),FALSE),"")),DX75),DX75)</f>
        <v/>
      </c>
      <c r="DZ75" s="52" t="str">
        <f t="shared" ref="DZ75:DZ83" si="1045">IF(AND(DO75&lt;&gt;"",$G75="3"),DO75,"")</f>
        <v/>
      </c>
      <c r="EA75" s="53" t="str">
        <f t="shared" si="976"/>
        <v/>
      </c>
      <c r="EB75" s="53" t="str">
        <f t="shared" si="723"/>
        <v/>
      </c>
      <c r="EC75" s="53" t="str">
        <f t="shared" ref="EC75:EC83" si="1046">IF(EA75&lt;&gt;"",IF($G75="3",IF(AND(EA75&lt;=20,DO75&gt;=$DZ$120),HLOOKUP(EA75,Points_Table_Modified,IF(ET75&gt;=6,8,ET75),FALSE),0),IF(AND(EA75&lt;=10,DO75&gt;=$DZ$120),HLOOKUP(EA75,Points_Table,IF(ET75&gt;=6,8,ET75+2),FALSE),0)),"")</f>
        <v/>
      </c>
      <c r="ED75" s="57" t="str">
        <f t="shared" ref="ED75:ED83" si="1047">IF(EB75&lt;&gt;"",AVERAGE(IF(AND($G75="3",EB75&lt;&gt;""),HLOOKUP(EB75,Points_Table_Modified,IF(ET75&gt;=6,8,ET75+2),FALSE),IF(EB75&lt;&gt;"",HLOOKUP(EB75,Points_Table,IF(ET75&gt;=6,8,ET75+2),FALSE),"")),EC75),EC75)</f>
        <v/>
      </c>
      <c r="EE75" s="52" t="str">
        <f t="shared" ref="EE75:EE83" si="1048">IF(AND(DO75&lt;&gt;"",$G75="4"),DO75,"")</f>
        <v/>
      </c>
      <c r="EF75" s="53" t="str">
        <f t="shared" si="977"/>
        <v/>
      </c>
      <c r="EG75" s="53" t="str">
        <f t="shared" si="728"/>
        <v/>
      </c>
      <c r="EH75" s="53" t="str">
        <f t="shared" ref="EH75:EH83" si="1049">IF(EF75&lt;&gt;"",IF($G75="3",IF(AND(EF75&lt;=20,DO75&gt;=$EE$120),HLOOKUP(EF75,Points_Table_Modified,IF(ET75&gt;=6,8,ET75+2),FALSE),0),IF(AND(EF75&lt;=10,$DO75&gt;=$EE$120),HLOOKUP(EF75,Points_Table,IF(ET75&gt;=6,8,ET75+2),FALSE),0)),"")</f>
        <v/>
      </c>
      <c r="EI75" s="57" t="str">
        <f t="shared" ref="EI75:EI83" si="1050">IF(EG75&lt;&gt;"",AVERAGE(IF(AND($G75="3",EG75&lt;&gt;""),HLOOKUP(EG75,Points_Table_Modified,IF(ET75&gt;=6,8,ET75+2),FALSE),IF(EG75&lt;&gt;"",HLOOKUP(EG75,Points_Table,IF(ET75&gt;=6,8,ET75+2),FALSE),"")),EH75),EH75)</f>
        <v/>
      </c>
      <c r="EJ75" s="52" t="str">
        <f t="shared" ref="EJ75:EJ83" si="1051">IF(AND(DO75&lt;&gt;"",$G75="5"),DO75,"")</f>
        <v/>
      </c>
      <c r="EK75" s="53" t="str">
        <f t="shared" si="978"/>
        <v/>
      </c>
      <c r="EL75" s="53" t="str">
        <f t="shared" si="733"/>
        <v/>
      </c>
      <c r="EM75" s="53" t="str">
        <f t="shared" ref="EM75:EM83" si="1052">IF(EK75&lt;&gt;"",IF($G75="3",IF(AND(EK75&lt;=20,DO75&gt;=$EJ$120),HLOOKUP(EK75,Points_Table_Modified,IF(ET75&gt;=6,8,ET75+2),FALSE),0),IF(AND(EK75&lt;=10,DO75&gt;=$EJ$120),HLOOKUP(EK75,Points_Table,IF(ET75&gt;=6,8,ET75+2),FALSE),0)),"")</f>
        <v/>
      </c>
      <c r="EN75" s="57" t="str">
        <f t="shared" ref="EN75:EN83" si="1053">IF(EL75&lt;&gt;"",AVERAGE(IF(AND($G75="3",EL75&lt;&gt;""),HLOOKUP(EL75,Points_Table_Modified,IF(ET75&gt;=6,8,ET75+2),FALSE),IF(EL75&lt;&gt;"",HLOOKUP(EL75,Points_Table,IF(ET75&gt;=6,8,ET75+2),FALSE),"")),EM75),EM75)</f>
        <v/>
      </c>
      <c r="EO75" s="52" t="str">
        <f t="shared" ref="EO75:EO83" si="1054">IF(AND(DO75&lt;&gt;"",$G75="6"),DO75,"")</f>
        <v/>
      </c>
      <c r="EP75" s="53" t="str">
        <f t="shared" si="979"/>
        <v/>
      </c>
      <c r="EQ75" s="53" t="str">
        <f t="shared" si="738"/>
        <v/>
      </c>
      <c r="ER75" s="53" t="str">
        <f t="shared" ref="ER75:ER83" si="1055">IF(EP75&lt;&gt;"",IF($G75="3",IF(AND(EP75&lt;=20,DO75&gt;=$EO$120),HLOOKUP(EP75,Points_Table_Modified,IF(ET75&gt;=6,8,ET75+2),FALSE),0),IF(AND(EP75&lt;=10,DO75&gt;=$EO$120),HLOOKUP(EP75,Points_Table,IF(ET75&gt;=6,8,ET75+2),FALSE),0)),"")</f>
        <v/>
      </c>
      <c r="ES75" s="54" t="str">
        <f t="shared" ref="ES75:ES83" si="1056">IF(EQ75&lt;&gt;"",AVERAGE(IF(AND($G75="3",EQ75&lt;&gt;""),HLOOKUP(EQ75,Points_Table_Modified,IF(ET75&gt;=6,8,ET75+2),FALSE),IF(EQ75&lt;&gt;"",HLOOKUP(EQ75,Points_Table,IF(ET75&gt;=6,8,ET75+2),FALSE),"")),ER75),ER75)</f>
        <v/>
      </c>
      <c r="ET75" s="165" t="e">
        <f t="shared" ref="ET75:ET83" si="1057">VLOOKUP($G75,Entries_C_Event,7,FALSE)</f>
        <v>#N/A</v>
      </c>
      <c r="EU75" s="53" t="str">
        <f t="shared" ref="EU75:EU83" si="1058">CONCATENATE(EP75,EK75,EF75,EA75,DV75,DQ75)</f>
        <v/>
      </c>
      <c r="EV75" s="181" t="str">
        <f t="shared" ref="EV75:EV83" si="1059">IF(EU75&lt;&gt;"",IF(AND($G75="3",DO75&lt;&gt;""),10,IF(DO75&lt;&gt;"",5,"")),"")</f>
        <v/>
      </c>
      <c r="EW75" s="159">
        <f t="shared" si="744"/>
        <v>0</v>
      </c>
      <c r="EX75" s="127" t="str">
        <f t="shared" ref="EX75:EX83" si="1060">IF(ISERROR(EV75+EW75)=TRUE,"",EV75+EW75)</f>
        <v/>
      </c>
      <c r="EY75" s="130"/>
      <c r="EZ75" s="55" t="str">
        <f t="shared" ref="EZ75:EZ83" si="1061">IF(AND(EY75&lt;&gt;"",$G75="1"),EY75,"")</f>
        <v/>
      </c>
      <c r="FA75" s="53" t="str">
        <f t="shared" si="980"/>
        <v/>
      </c>
      <c r="FB75" s="53" t="str">
        <f t="shared" si="748"/>
        <v/>
      </c>
      <c r="FC75" s="53" t="str">
        <f t="shared" ref="FC75:FC83" si="1062">IF(FA75&lt;&gt;"",IF($G75="3",IF(AND(FA75&lt;=20,EY75&gt;=$EZ$120),HLOOKUP(FA75,Points_Table_Modified,IF(GD75&gt;=6,8,GD75+2),FALSE),0),IF(AND(FA75&lt;=10,EY75&gt;=$EZ$120),HLOOKUP(FA75,Points_Table,IF(GD75&gt;=6,8,GD75+2),FALSE),0)),"")</f>
        <v/>
      </c>
      <c r="FD75" s="124" t="str">
        <f t="shared" ref="FD75:FD83" si="1063">IF(FC75&gt;0,IF(FB75&lt;&gt;"",AVERAGE(IF(AND($G75="3",FB75&lt;&gt;""),HLOOKUP(FB75,Points_Table_Modified,IF(GD75&gt;=6,8,GD75+2),FALSE),IF(FB75&lt;&gt;"",HLOOKUP(FB75,Points_Table,IF(GD75&gt;=6,8,GD75+2),FALSE),"")),FC75),FC75),0)</f>
        <v/>
      </c>
      <c r="FE75" s="52" t="str">
        <f t="shared" ref="FE75:FE83" si="1064">IF(AND(EY75&lt;&gt;"",$G75="2"),EY75,"")</f>
        <v/>
      </c>
      <c r="FF75" s="53" t="str">
        <f t="shared" si="981"/>
        <v/>
      </c>
      <c r="FG75" s="53" t="str">
        <f t="shared" si="753"/>
        <v/>
      </c>
      <c r="FH75" s="53" t="str">
        <f t="shared" ref="FH75:FH83" si="1065">IF(FF75&lt;&gt;"",IF($G75="3",IF(AND(FF75&lt;=20,EY75&gt;=$FE$120),HLOOKUP(FF75,Points_Table_Modified,IF(GD75&gt;=6,8,GD75+2),FALSE),0),IF(AND(FF75&lt;=10,EY75&gt;=$FE$120),HLOOKUP(FF75,Points_Table,IF(GD75&gt;=6,8,GD75+2),FALSE),0)),"")</f>
        <v/>
      </c>
      <c r="FI75" s="124" t="str">
        <f t="shared" ref="FI75:FI83" si="1066">IF(FH75&gt;0,IF(FG75&lt;&gt;"",AVERAGE(IF(AND($G75="3",FG75&lt;&gt;""),HLOOKUP(FG75,Points_Table_Modified,IF(GD75&gt;=6,8,GD75+2),FALSE),IF(FG75&lt;&gt;"",HLOOKUP(FG75,Points_Table,IF(GD75&gt;=6,8,GD75+2),FALSE),"")),FH75),FH75),0)</f>
        <v/>
      </c>
      <c r="FJ75" s="52" t="str">
        <f t="shared" ref="FJ75:FJ83" si="1067">IF(AND(EY75&lt;&gt;"",$G75="3"),EY75,"")</f>
        <v/>
      </c>
      <c r="FK75" s="53" t="str">
        <f t="shared" si="982"/>
        <v/>
      </c>
      <c r="FL75" s="53" t="str">
        <f t="shared" si="758"/>
        <v/>
      </c>
      <c r="FM75" s="53" t="str">
        <f t="shared" si="905"/>
        <v/>
      </c>
      <c r="FN75" s="57" t="str">
        <f t="shared" ref="FN75:FN83" si="1068">IF(FM75&gt;0,IF(FL75&lt;&gt;"",AVERAGE(IF(AND($G75="3",FL75&lt;&gt;""),HLOOKUP(FL75,Points_Table_Modified,IF(GD75&gt;=6,8,GD75+2),FALSE),IF(FL75&lt;&gt;"",HLOOKUP(FL75,Points_Table,IF(GD75&gt;=6,8,GD75+2),FALSE),"")),FM75),FM75),0)</f>
        <v/>
      </c>
      <c r="FO75" s="52" t="str">
        <f t="shared" ref="FO75:FO83" si="1069">IF(AND(EY75&lt;&gt;"",$G75="4"),EY75,"")</f>
        <v/>
      </c>
      <c r="FP75" s="53" t="str">
        <f t="shared" si="983"/>
        <v/>
      </c>
      <c r="FQ75" s="53" t="str">
        <f t="shared" si="763"/>
        <v/>
      </c>
      <c r="FR75" s="53" t="str">
        <f t="shared" ref="FR75:FR83" si="1070">IF(FP75&lt;&gt;"",IF($G75="3",IF(AND(FP75&lt;=20,EY75&gt;=$FO$120),HLOOKUP(FP75,Points_Table_Modified,IF(GD75&gt;=6,8,GD75+2),FALSE),0),IF(AND(FP75&lt;=10,$EY75&gt;=$FO$120),HLOOKUP(FP75,Points_Table,IF(GD75&gt;=6,8,GD75+2),FALSE),0)),"")</f>
        <v/>
      </c>
      <c r="FS75" s="57" t="str">
        <f t="shared" ref="FS75:FS83" si="1071">IF(FR75&gt;0,IF(FQ75&lt;&gt;"",AVERAGE(IF(AND($G75="3",FQ75&lt;&gt;""),HLOOKUP(FQ75,Points_Table_Modified,IF(GD75&gt;=6,8,GD75+2),FALSE),IF(FQ75&lt;&gt;"",HLOOKUP(FQ75,Points_Table,IF(GD75&gt;=6,8,GD75+2),FALSE),"")),FR75),FR75),0)</f>
        <v/>
      </c>
      <c r="FT75" s="52" t="str">
        <f t="shared" ref="FT75:FT83" si="1072">IF(AND(EY75&lt;&gt;"",$G75="5"),EY75,"")</f>
        <v/>
      </c>
      <c r="FU75" s="53" t="str">
        <f t="shared" si="984"/>
        <v/>
      </c>
      <c r="FV75" s="53" t="str">
        <f t="shared" si="768"/>
        <v/>
      </c>
      <c r="FW75" s="53" t="str">
        <f t="shared" ref="FW75:FW83" si="1073">IF(FU75&lt;&gt;"",IF($G75="3",IF(AND(FU75&lt;=20,EY75&gt;=$FT$120),HLOOKUP(FU75,Points_Table_Modified,IF(GD75&gt;=6,8,GD75+2),FALSE),0),IF(AND(FU75&lt;=10,EY75&gt;=$FT$120),HLOOKUP(FU75,Points_Table,IF(GD75&gt;=6,8,GD75+2),FALSE),0)),"")</f>
        <v/>
      </c>
      <c r="FX75" s="57" t="str">
        <f t="shared" ref="FX75:FX83" si="1074">IF(FW75&gt;0,IF(FV75&lt;&gt;"",AVERAGE(IF(AND($G75="3",FV75&lt;&gt;""),HLOOKUP(FV75,Points_Table_Modified,IF(GD75&gt;=6,8,GD75+2),FALSE),IF(FV75&lt;&gt;"",HLOOKUP(FV75,Points_Table,IF(GD75&gt;=6,8,GD75+2),FALSE),"")),FW75),FW75),0)</f>
        <v/>
      </c>
      <c r="FY75" s="52" t="str">
        <f t="shared" ref="FY75:FY83" si="1075">IF(AND(EY75&lt;&gt;"",$G75="6"),EY75,"")</f>
        <v/>
      </c>
      <c r="FZ75" s="53" t="str">
        <f t="shared" si="985"/>
        <v/>
      </c>
      <c r="GA75" s="53" t="str">
        <f t="shared" si="773"/>
        <v/>
      </c>
      <c r="GB75" s="53" t="str">
        <f t="shared" ref="GB75:GB83" si="1076">IF(FZ75&lt;&gt;"",IF($G75="3",IF(AND(FZ75&lt;=20,EY75&gt;=$FY$120),HLOOKUP(FZ75,Points_Table_Modified,IF(GD75&gt;=6,8,GD75+2),FALSE),0),IF(AND(FZ75&lt;=10,EY75&gt;=$FY$120),HLOOKUP(FZ75,Points_Table,IF(GD75&gt;=6,8,GD75+2),FALSE),0)),"")</f>
        <v/>
      </c>
      <c r="GC75" s="57" t="str">
        <f t="shared" ref="GC75:GC83" si="1077">IF(GB75&gt;0,IF(GA75&lt;&gt;"",AVERAGE(IF(AND($G75="3",GA75&lt;&gt;""),HLOOKUP(GA75,Points_Table_Modified,IF(GD75&gt;=6,8,GD75+2),FALSE),IF(GA75&lt;&gt;"",HLOOKUP(GA75,Points_Table,IF(GD75&gt;=6,8,GD75+2),FALSE),"")),GB75),GB75),0)</f>
        <v/>
      </c>
      <c r="GD75" s="165" t="e">
        <f t="shared" ref="GD75:GD83" si="1078">VLOOKUP($G75,Entries_C_Event,8,FALSE)</f>
        <v>#N/A</v>
      </c>
      <c r="GE75" s="53" t="str">
        <f t="shared" ref="GE75:GE83" si="1079">CONCATENATE(FZ75,FU75,FP75,FK75,FF75,FA75)</f>
        <v/>
      </c>
      <c r="GF75" s="181" t="str">
        <f t="shared" ref="GF75:GF83" si="1080">IF(GE75&lt;&gt;"",IF(AND($G75="3",EY75&lt;&gt;""),10,IF(EY75&lt;&gt;"",5,"")),"")</f>
        <v/>
      </c>
      <c r="GG75" s="159">
        <f t="shared" si="779"/>
        <v>0</v>
      </c>
      <c r="GH75" s="127" t="str">
        <f t="shared" ref="GH75:GH83" si="1081">IF(ISERROR(GF75+GG75)=TRUE,"",GF75+GG75)</f>
        <v/>
      </c>
      <c r="GI75" s="130"/>
      <c r="GJ75" s="55" t="str">
        <f t="shared" ref="GJ75:GJ83" si="1082">IF(AND(GI75&lt;&gt;"",$G75="1"),GI75,"")</f>
        <v/>
      </c>
      <c r="GK75" s="53" t="str">
        <f t="shared" si="986"/>
        <v/>
      </c>
      <c r="GL75" s="53" t="str">
        <f t="shared" si="783"/>
        <v/>
      </c>
      <c r="GM75" s="53" t="str">
        <f t="shared" ref="GM75:GM83" si="1083">IF(GK75&lt;&gt;"",IF($G75="3",IF(AND(GK75&lt;=20,GI75&gt;=$GJ$120),HLOOKUP(GK75,Points_Table_Modified,IF(HN75&gt;=6,8,HN75+2),FALSE),0),IF(AND(GK75&lt;=10,GI75&gt;=$GJ$120),HLOOKUP(GK75,Points_Table,IF(HN75&gt;=6,8,HN75+2),FALSE),0)),"")</f>
        <v/>
      </c>
      <c r="GN75" s="124" t="str">
        <f t="shared" ref="GN75:GN83" si="1084">IF(GL75&lt;&gt;"",AVERAGE(IF(AND($G75="3",GL75&lt;&gt;""),HLOOKUP(GL75,Points_Table_Modified,IF(HN75&gt;=6,8,HN75+2),FALSE),IF(GL75&lt;&gt;"",HLOOKUP(GL75,Points_Table,IF(HN75&gt;=6,8,HN75+2),FALSE),"")),GM75),GM75)</f>
        <v/>
      </c>
      <c r="GO75" s="52" t="str">
        <f t="shared" ref="GO75:GO83" si="1085">IF(AND(GI75&lt;&gt;"",$G75="2"),GI75,"")</f>
        <v/>
      </c>
      <c r="GP75" s="53" t="str">
        <f t="shared" si="987"/>
        <v/>
      </c>
      <c r="GQ75" s="53" t="str">
        <f t="shared" si="788"/>
        <v/>
      </c>
      <c r="GR75" s="53" t="str">
        <f t="shared" ref="GR75:GR83" si="1086">IF(GP75&lt;&gt;"",IF($G75="3",IF(AND(GP75&lt;=20,GI75&gt;=$GO$120),HLOOKUP(GP75,Points_Table_Modified,IF(HN75&gt;=6,8,HN75+2),FALSE),0),IF(AND(GP75&lt;=10,GI75&gt;=$GO$120),HLOOKUP(GP75,Points_Table,IF(HN75&gt;=6,8,HN75+2),FALSE),0)),"")</f>
        <v/>
      </c>
      <c r="GS75" s="124" t="str">
        <f t="shared" ref="GS75:GS83" si="1087">IF(GQ75&lt;&gt;"",AVERAGE(IF(AND($G75="3",GQ75&lt;&gt;""),HLOOKUP(GQ75,Points_Table_Modified,IF(HN75&gt;=6,8,HN75+2),FALSE),IF(GQ75&lt;&gt;"",HLOOKUP(GQ75,Points_Table,IF(HN75&gt;=6,8,HN75+2),FALSE),"")),GR75),GR75)</f>
        <v/>
      </c>
      <c r="GT75" s="52" t="str">
        <f t="shared" ref="GT75:GT83" si="1088">IF(AND(GI75&lt;&gt;"",$G75="3"),GI75,"")</f>
        <v/>
      </c>
      <c r="GU75" s="53" t="str">
        <f t="shared" si="988"/>
        <v/>
      </c>
      <c r="GV75" s="53" t="str">
        <f t="shared" si="793"/>
        <v/>
      </c>
      <c r="GW75" s="53" t="str">
        <f t="shared" si="906"/>
        <v/>
      </c>
      <c r="GX75" s="54" t="str">
        <f t="shared" ref="GX75:GX83" si="1089">IF(GV75&lt;&gt;"",AVERAGE(IF(AND($G75="3",GV75&lt;&gt;""),HLOOKUP(GV75,Points_Table_Modified,IF(HN75&gt;=6,8,HN75+2),FALSE),IF(GV75&lt;&gt;"",HLOOKUP(GV75,Points_Table,IF(HN75&gt;=6,8,HN75+2),FALSE),"")),GW75),GW75)</f>
        <v/>
      </c>
      <c r="GY75" s="52" t="str">
        <f t="shared" ref="GY75:GY83" si="1090">IF(AND(GI75&lt;&gt;"",$G75="4"),GI75,"")</f>
        <v/>
      </c>
      <c r="GZ75" s="53" t="str">
        <f t="shared" si="989"/>
        <v/>
      </c>
      <c r="HA75" s="53" t="str">
        <f t="shared" si="798"/>
        <v/>
      </c>
      <c r="HB75" s="53" t="str">
        <f t="shared" si="927"/>
        <v/>
      </c>
      <c r="HC75" s="54" t="str">
        <f t="shared" ref="HC75:HC83" si="1091">IF(HA75&lt;&gt;"",AVERAGE(IF(AND($G75="3",HA75&lt;&gt;""),HLOOKUP(HA75,Points_Table_Modified,IF(HN75&gt;=6,8,HN75+2),FALSE),IF(HA75&lt;&gt;"",HLOOKUP(HA75,Points_Table,IF(HN75&gt;=6,8,HN75+2),FALSE),"")),HB75),HB75)</f>
        <v/>
      </c>
      <c r="HD75" s="52" t="str">
        <f t="shared" ref="HD75:HD83" si="1092">IF(AND(GI75&lt;&gt;"",$G75="5"),GI75,"")</f>
        <v/>
      </c>
      <c r="HE75" s="53" t="str">
        <f t="shared" si="990"/>
        <v/>
      </c>
      <c r="HF75" s="53" t="str">
        <f t="shared" si="803"/>
        <v/>
      </c>
      <c r="HG75" s="53" t="str">
        <f t="shared" ref="HG75:HG83" si="1093">IF(HE75&lt;&gt;"",IF($G75="3",IF(AND(HE75&lt;=20,GI75&gt;=$HD$120),HLOOKUP(HE75,Points_Table_Modified,IF(HN75&gt;=6,8,HN75+2),FALSE),0),IF(AND(HE75&lt;=10,GI75&gt;=$HD$120),HLOOKUP(HE75,Points_Table,IF(HN75&gt;=6,8,HN75+2),FALSE),0)),"")</f>
        <v/>
      </c>
      <c r="HH75" s="54" t="str">
        <f t="shared" ref="HH75:HH83" si="1094">IF(HF75&lt;&gt;"",AVERAGE(IF(AND($G75="3",HF75&lt;&gt;""),HLOOKUP(HF75,Points_Table_Modified,IF(HN75&gt;=6,8,HN75+2),FALSE),IF(HF75&lt;&gt;"",HLOOKUP(HF75,Points_Table,IF(HN75&gt;=6,8,HN75+2),FALSE),"")),HG75),HG75)</f>
        <v/>
      </c>
      <c r="HI75" s="52" t="str">
        <f t="shared" ref="HI75:HI83" si="1095">IF(AND(GI75&lt;&gt;"",$G75="6"),GI75,"")</f>
        <v/>
      </c>
      <c r="HJ75" s="53" t="str">
        <f t="shared" si="991"/>
        <v/>
      </c>
      <c r="HK75" s="53" t="str">
        <f t="shared" si="808"/>
        <v/>
      </c>
      <c r="HL75" s="53" t="str">
        <f t="shared" si="928"/>
        <v/>
      </c>
      <c r="HM75" s="54" t="str">
        <f t="shared" ref="HM75:HM83" si="1096">IF(HK75&lt;&gt;"",AVERAGE(IF(AND($G75="3",HK75&lt;&gt;""),HLOOKUP(HK75,Points_Table_Modified,IF(HN75&gt;=6,8,HN75+2),FALSE),IF(HK75&lt;&gt;"",HLOOKUP(HK75,Points_Table,IF(HN75&gt;=6,8,HN75+2),FALSE),"")),HL75),HL75)</f>
        <v/>
      </c>
      <c r="HN75" s="165" t="e">
        <f t="shared" ref="HN75:HN83" si="1097">VLOOKUP($G75,Entries_C_Event,9,FALSE)</f>
        <v>#N/A</v>
      </c>
      <c r="HO75" s="53" t="str">
        <f t="shared" ref="HO75:HO83" si="1098">CONCATENATE(HJ75,HE75,GZ75,GU75,GP75,GK75)</f>
        <v/>
      </c>
      <c r="HP75" s="181" t="str">
        <f t="shared" ref="HP75:HP83" si="1099">IF(HO75&lt;&gt;"",IF(AND($G75="3",GI75&lt;&gt;""),10,IF(GI75&lt;&gt;"",5,"")),"")</f>
        <v/>
      </c>
      <c r="HQ75" s="159">
        <f t="shared" si="814"/>
        <v>0</v>
      </c>
      <c r="HR75" s="127" t="str">
        <f t="shared" ref="HR75:HR83" si="1100">IF(ISERROR(HP75+HQ75)=TRUE,"",HP75+HQ75)</f>
        <v/>
      </c>
      <c r="HS75" s="130"/>
      <c r="HT75" s="55" t="str">
        <f t="shared" ref="HT75:HT83" si="1101">IF(AND(HS75&lt;&gt;"",$G75="1"),HS75,"")</f>
        <v/>
      </c>
      <c r="HU75" s="53" t="str">
        <f t="shared" si="992"/>
        <v/>
      </c>
      <c r="HV75" s="53" t="str">
        <f t="shared" si="818"/>
        <v/>
      </c>
      <c r="HW75" s="53" t="str">
        <f t="shared" ref="HW75:HW83" si="1102">IF(HU75&lt;&gt;"",IF($G75="3",IF(AND(HU75&lt;=20,HS75&gt;=$HT$120),HLOOKUP(HU75,Points_Table_Modified,IF(IX75&gt;=6,8,IX75+2),FALSE),0),IF(AND(HU75&lt;=10,HS75&gt;=$HT$120),HLOOKUP(HU75,Points_Table,IF(IX75&gt;=6,8,IX75+2),FALSE),0)),"")</f>
        <v/>
      </c>
      <c r="HX75" s="124" t="str">
        <f t="shared" ref="HX75:HX83" si="1103">IF(HV75&lt;&gt;"",AVERAGE(IF(AND($G75="3",HV75&lt;&gt;""),HLOOKUP(HV75,Points_Table_Modified,IF(IX75&gt;=6,8,IX75+2),FALSE),IF(HV75&lt;&gt;"",HLOOKUP(HV75,Points_Table,IF(IX75&gt;=6,8,IX75+2),FALSE),"")),HW75),HW75)</f>
        <v/>
      </c>
      <c r="HY75" s="52" t="str">
        <f t="shared" ref="HY75:HY83" si="1104">IF(AND(HS75&lt;&gt;"",$G75="2"),HS75,"")</f>
        <v/>
      </c>
      <c r="HZ75" s="53" t="str">
        <f t="shared" si="993"/>
        <v/>
      </c>
      <c r="IA75" s="53" t="str">
        <f t="shared" si="823"/>
        <v/>
      </c>
      <c r="IB75" s="53" t="str">
        <f t="shared" ref="IB75:IB83" si="1105">IF(HZ75&lt;&gt;"",IF($G75="3",IF(AND(HZ75&lt;=20,HS75&gt;=$HY$120),HLOOKUP(HZ75,Points_Table_Modified,IF(IX75&gt;=6,8,IX75+2),FALSE),0),IF(AND(HZ75&lt;=10,HS75&gt;=$HY$120),HLOOKUP(HZ75,Points_Table,IF(IX75&gt;=6,8,IX75+2),FALSE),0)),"")</f>
        <v/>
      </c>
      <c r="IC75" s="124" t="str">
        <f t="shared" ref="IC75:IC83" si="1106">IF(IA75&lt;&gt;"",AVERAGE(IF(AND($G75="3",IA75&lt;&gt;""),HLOOKUP(IA75,Points_Table_Modified,IF(IX75&gt;=6,8,IX75+2),FALSE),IF(IA75&lt;&gt;"",HLOOKUP(IA75,Points_Table,IF(IX75&gt;=6,8,IX75+2),FALSE),"")),IB75),IB75)</f>
        <v/>
      </c>
      <c r="ID75" s="52" t="str">
        <f t="shared" ref="ID75:ID83" si="1107">IF(AND(HS75&lt;&gt;"",$G75="3"),HS75,"")</f>
        <v/>
      </c>
      <c r="IE75" s="53" t="str">
        <f t="shared" si="994"/>
        <v/>
      </c>
      <c r="IF75" s="53" t="str">
        <f t="shared" si="828"/>
        <v/>
      </c>
      <c r="IG75" s="53" t="str">
        <f t="shared" ref="IG75:IG83" si="1108">IF(IE75&lt;&gt;"",IF($G75="3",IF(HS75&lt;&gt;"",IF(AND(IE75&lt;=20,HS75&gt;=$ID$120),HLOOKUP(IE75,Points_Table_Modified,IF(IX75&gt;=6,8,IX75+2),FALSE),0),""),IF(HS75&lt;&gt;"",IF(AND(IE75&lt;=10,HS75&gt;=$ID$120),HLOOKUP(IE75,Points_Table,IF(IX75&gt;=6,8,IX75+2),FALSE),0),"")),"")</f>
        <v/>
      </c>
      <c r="IH75" s="54" t="str">
        <f t="shared" ref="IH75:IH83" si="1109">IF(IF75&lt;&gt;"",AVERAGE(IF(AND($G75="3",IF75&lt;&gt;""),HLOOKUP(IF75,Points_Table_Modified,IF(IX75&gt;=6,8,IX75+2),FALSE),IF(IF75&lt;&gt;"",HLOOKUP(IF75,Points_Table,IF(IX75&gt;=6,8,IX75+2),FALSE),"")),IG75),IG75)</f>
        <v/>
      </c>
      <c r="II75" s="52" t="str">
        <f t="shared" ref="II75:II83" si="1110">IF(AND(HS75&lt;&gt;"",$G75="4"),HS75,"")</f>
        <v/>
      </c>
      <c r="IJ75" s="53" t="str">
        <f t="shared" si="995"/>
        <v/>
      </c>
      <c r="IK75" s="53" t="str">
        <f t="shared" si="833"/>
        <v/>
      </c>
      <c r="IL75" s="53" t="str">
        <f t="shared" ref="IL75:IL83" si="1111">IF(IJ75&lt;&gt;"",IF($G75="3",IF(AND(IJ75&lt;=20,HS75&gt;=$II$120),HLOOKUP(IJ75,Points_Table_Modified,IF(IX75&gt;=6,8,IX75+2),FALSE),0),IF(AND(IJ75&lt;=10,$HS75&gt;=$II$120),HLOOKUP(IJ75,Points_Table,IF(IX75&gt;=6,8,IX75+2),FALSE),0)),"")</f>
        <v/>
      </c>
      <c r="IM75" s="54" t="str">
        <f t="shared" ref="IM75:IM83" si="1112">IF(IK75&lt;&gt;"",AVERAGE(IF(AND($G75="3",IK75&lt;&gt;""),HLOOKUP(IK75,Points_Table_Modified,IF(IX75&gt;=6,8,IX75+2),FALSE),IF(IK75&lt;&gt;"",HLOOKUP(IK75,Points_Table,IF(IX75&gt;=6,8,IX75+2),FALSE),"")),IL75),IL75)</f>
        <v/>
      </c>
      <c r="IN75" s="52" t="str">
        <f t="shared" ref="IN75:IN83" si="1113">IF(AND(HS75&lt;&gt;"",$G75="5"),HS75,"")</f>
        <v/>
      </c>
      <c r="IO75" s="53" t="str">
        <f t="shared" si="996"/>
        <v/>
      </c>
      <c r="IP75" s="53" t="str">
        <f t="shared" si="838"/>
        <v/>
      </c>
      <c r="IQ75" s="53" t="str">
        <f t="shared" ref="IQ75:IQ83" si="1114">IF(IO75&lt;&gt;"",IF($G75="3",IF(AND(IO75&lt;=20,HS75&gt;=$IN$120),HLOOKUP(IO75,Points_Table_Modified,IF(IX75&gt;=6,8,IX75+2),FALSE),0),IF(AND(IO75&lt;=10,HS75&gt;=$IN$120),HLOOKUP(IO75,Points_Table,IF(IX75&gt;=6,8,IX75+2),FALSE),0)),"")</f>
        <v/>
      </c>
      <c r="IR75" s="54" t="str">
        <f t="shared" ref="IR75:IR83" si="1115">IF(IP75&lt;&gt;"",AVERAGE(IF(AND($G75="3",IP75&lt;&gt;""),HLOOKUP(IP75,Points_Table_Modified,IF(IX75&gt;=6,8,IX75+2),FALSE),IF(IP75&lt;&gt;"",HLOOKUP(IP75,Points_Table,IF(IX75&gt;=6,8,IX75+2),FALSE),"")),IQ75),IQ75)</f>
        <v/>
      </c>
      <c r="IS75" s="52" t="str">
        <f t="shared" ref="IS75:IS83" si="1116">IF(AND(HS75&lt;&gt;"",$G75="6"),HS75,"")</f>
        <v/>
      </c>
      <c r="IT75" s="53" t="str">
        <f t="shared" si="997"/>
        <v/>
      </c>
      <c r="IU75" s="53" t="str">
        <f>IF($G75="6",IF(IF(IT75&lt;&gt;"",IF(MAX(COUNTIF($IT$6:$IT$117,$IT$6:$IT$117))&gt;1,"x",""),"")&lt;&gt;"",IT75+1,""),IF(IS75=0,"",IF(IF(IT75&lt;&gt;"",IF(MAX(COUNTIF(IT$6:$IT$117,$IT$6:$IT$117))&gt;1,"x",""),"")&lt;&gt;"",IT75+1,"")))</f>
        <v/>
      </c>
      <c r="IV75" s="53" t="str">
        <f t="shared" si="929"/>
        <v/>
      </c>
      <c r="IW75" s="54" t="str">
        <f t="shared" ref="IW75:IW83" si="1117">IF(IU75&lt;&gt;"",AVERAGE(IF(AND($G75="3",IU75&lt;&gt;""),HLOOKUP(IU75,Points_Table_Modified,IF(IX75&gt;=6,8,IX75+2),FALSE),IF(IU75&lt;&gt;"",HLOOKUP(IU75,Points_Table,IF(IX75&gt;=6,8,IX75+2),FALSE),"")),IV75),IV75)</f>
        <v/>
      </c>
      <c r="IX75" s="165" t="e">
        <f t="shared" ref="IX75:IX83" si="1118">VLOOKUP($G75,Entries_C_Event,10,FALSE)</f>
        <v>#N/A</v>
      </c>
      <c r="IY75" s="53" t="str">
        <f t="shared" ref="IY75:IY83" si="1119">CONCATENATE(IT75,IO75,IJ75,IE75,HZ75,HU75)</f>
        <v/>
      </c>
      <c r="IZ75" s="181" t="str">
        <f t="shared" ref="IZ75:IZ83" si="1120">IF(IY75&lt;&gt;"",IF(AND($G75="3",HS75&lt;&gt;""),10,IF(HS75&lt;&gt;"",5,"")),"")</f>
        <v/>
      </c>
      <c r="JA75" s="159">
        <f t="shared" si="848"/>
        <v>0</v>
      </c>
      <c r="JB75" s="127" t="str">
        <f t="shared" ref="JB75:JB83" si="1121">IF(ISERROR(IZ75+JA75)=TRUE,"",IZ75+JA75)</f>
        <v/>
      </c>
      <c r="JC75" s="130"/>
      <c r="JD75" s="55" t="str">
        <f t="shared" ref="JD75:JD83" si="1122">IF(AND(JC75&lt;&gt;"",$G75="1"),JC75,"")</f>
        <v/>
      </c>
      <c r="JE75" s="53" t="str">
        <f t="shared" si="998"/>
        <v/>
      </c>
      <c r="JF75" s="53" t="str">
        <f t="shared" si="852"/>
        <v/>
      </c>
      <c r="JG75" s="53" t="str">
        <f t="shared" ref="JG75:JG83" si="1123">IF(JE75&lt;&gt;"",IF($G75="3",IF(AND(JE75&lt;=20,JC75&gt;=$JD$120),HLOOKUP(JE75,Points_Table_Modified,IF(KH75&gt;=6,8,KH75+2),FALSE),0),IF(AND(JE75&lt;=10,JC75&gt;=$JD$120),HLOOKUP(JE75,Points_Table,IF(KH75&gt;=6,8,KH75+2),FALSE),0)),"")</f>
        <v/>
      </c>
      <c r="JH75" s="124" t="str">
        <f t="shared" ref="JH75:JH83" si="1124">IF(JF75&lt;&gt;"",AVERAGE(IF(AND($G75="3",JF75&lt;&gt;""),HLOOKUP(JF75,Points_Table_Modified,IF(KH75&gt;=6,8,KH75+2),FALSE),IF(JF75&lt;&gt;"",HLOOKUP(JF75,Points_Table,IF(KH75&gt;=6,8,KH75+2),FALSE),"")),JG75),JG75)</f>
        <v/>
      </c>
      <c r="JI75" s="52" t="str">
        <f t="shared" ref="JI75:JI83" si="1125">IF(AND(JC75&lt;&gt;"",$G75="2"),JC75,"")</f>
        <v/>
      </c>
      <c r="JJ75" s="53" t="str">
        <f t="shared" si="999"/>
        <v/>
      </c>
      <c r="JK75" s="53" t="str">
        <f t="shared" si="857"/>
        <v/>
      </c>
      <c r="JL75" s="53" t="str">
        <f t="shared" ref="JL75:JL83" si="1126">IF(JJ75&lt;&gt;"",IF($G75="3",IF(AND(JJ75&lt;=20,JC75&gt;=$JI$120),HLOOKUP(JJ75,Points_Table_Modified,IF(KH75&gt;=6,8,KH75+2),FALSE),0),IF(AND(JJ75&lt;=10,JC75&gt;=$JI$120),HLOOKUP(JJ75,Points_Table,IF(KH75&gt;=6,8,KH75+2),FALSE),0)),"")</f>
        <v/>
      </c>
      <c r="JM75" s="124" t="str">
        <f t="shared" ref="JM75:JM83" si="1127">IF(JK75&lt;&gt;"",AVERAGE(IF(AND($G75="3",JK75&lt;&gt;""),HLOOKUP(JK75,Points_Table_Modified,IF(KH75&gt;=6,8,KH75+2),FALSE),IF(JK75&lt;&gt;"",HLOOKUP(JK75,Points_Table,IF(KH75&gt;=6,8,KH75+2),FALSE),"")),JL75),JL75)</f>
        <v/>
      </c>
      <c r="JN75" s="52" t="str">
        <f t="shared" ref="JN75:JN83" si="1128">IF(AND(JC75&lt;&gt;"",$G75="3"),JC75,"")</f>
        <v/>
      </c>
      <c r="JO75" s="53" t="str">
        <f t="shared" si="1000"/>
        <v/>
      </c>
      <c r="JP75" s="53" t="str">
        <f t="shared" si="862"/>
        <v/>
      </c>
      <c r="JQ75" s="53" t="str">
        <f t="shared" si="933"/>
        <v/>
      </c>
      <c r="JR75" s="54" t="str">
        <f t="shared" ref="JR75:JR83" si="1129">IF(JP75&lt;&gt;"",AVERAGE(IF(AND($G75="3",JP75&lt;&gt;""),HLOOKUP(JP75,Points_Table_Modified,IF(KH75&gt;=6,8,KH75+2),FALSE),IF(JP75&lt;&gt;"",HLOOKUP(JP75,Points_Table,IF(KH75&gt;=6,8,KH75+2),FALSE),"")),JQ75),JQ75)</f>
        <v/>
      </c>
      <c r="JS75" s="52" t="str">
        <f t="shared" ref="JS75:JS83" si="1130">IF(AND(JC75&lt;&gt;"",$G75="4"),JC75,"")</f>
        <v/>
      </c>
      <c r="JT75" s="53" t="str">
        <f t="shared" si="1001"/>
        <v/>
      </c>
      <c r="JU75" s="53" t="str">
        <f t="shared" si="866"/>
        <v/>
      </c>
      <c r="JV75" s="53" t="str">
        <f t="shared" ref="JV75:JV83" si="1131">IF(JT75&lt;&gt;"",IF($G75="3",IF(AND(JT75&lt;=20,JC75&gt;=$JS$120),HLOOKUP(JT75,Points_Table_Modified,IF(KH75&gt;=6,8,KH75+2),FALSE),0),IF(AND(JT75&lt;=10,$JC75&gt;=$JS$120),HLOOKUP(JT75,Points_Table,IF(KH75&gt;=6,8,KH75+2),FALSE),0)),"")</f>
        <v/>
      </c>
      <c r="JW75" s="54" t="str">
        <f t="shared" ref="JW75:JW83" si="1132">IF(JU75&lt;&gt;"",AVERAGE(IF(AND($G75="3",JU75&lt;&gt;""),HLOOKUP(JU75,Points_Table_Modified,IF(KH75&gt;=6,8,KH75+2),FALSE),IF(JU75&lt;&gt;"",HLOOKUP(JU75,Points_Table,IF(KH75&gt;=6,8,KH75+2),FALSE),"")),JV75),JV75)</f>
        <v/>
      </c>
      <c r="JX75" s="52" t="str">
        <f t="shared" ref="JX75:JX83" si="1133">IF(AND(JC75&lt;&gt;"",$G75="5"),JC75,"")</f>
        <v/>
      </c>
      <c r="JY75" s="53" t="str">
        <f t="shared" si="1002"/>
        <v/>
      </c>
      <c r="JZ75" s="53" t="str">
        <f t="shared" si="871"/>
        <v/>
      </c>
      <c r="KA75" s="53" t="str">
        <f t="shared" ref="KA75:KA83" si="1134">IF(JY75&lt;&gt;"",IF($G75="3",IF(AND(JY75&lt;=20,JC75&gt;=$JX$120),HLOOKUP(JY75,Points_Table_Modified,IF(KH75&gt;=6,8,KH75+2),FALSE),0),IF(AND(JY75&lt;=10,JC75&gt;=$JX$120),HLOOKUP(JY75,Points_Table,IF(KH75&gt;=6,8,KH75+2),FALSE),0)),"")</f>
        <v/>
      </c>
      <c r="KB75" s="54" t="str">
        <f t="shared" ref="KB75:KB83" si="1135">IF(JZ75&lt;&gt;"",AVERAGE(IF(AND($G75="3",JZ75&lt;&gt;""),HLOOKUP(JZ75,Points_Table_Modified,IF(KH75&gt;=6,8,KH75+2),FALSE),IF(JZ75&lt;&gt;"",HLOOKUP(JZ75,Points_Table,IF(KH75&gt;=6,8,KH75+2),FALSE),"")),KA75),KA75)</f>
        <v/>
      </c>
      <c r="KC75" s="52" t="str">
        <f t="shared" ref="KC75:KC83" si="1136">IF(AND(JC75&lt;&gt;"",$G75="6"),JC75,"")</f>
        <v/>
      </c>
      <c r="KD75" s="53" t="str">
        <f t="shared" si="1003"/>
        <v/>
      </c>
      <c r="KE75" s="53" t="str">
        <f t="shared" si="876"/>
        <v/>
      </c>
      <c r="KF75" s="53" t="str">
        <f t="shared" si="930"/>
        <v/>
      </c>
      <c r="KG75" s="54" t="str">
        <f t="shared" ref="KG75:KG83" si="1137">IF(KE75&lt;&gt;"",AVERAGE(IF(AND($G75="3",KE75&lt;&gt;""),HLOOKUP(KE75,Points_Table_Modified,IF(KH75&gt;=6,8,KH75+2),FALSE),IF(KE75&lt;&gt;"",HLOOKUP(KE75,Points_Table,IF(KH75&gt;=6,8,KH75+2),FALSE),"")),KF75),KF75)</f>
        <v/>
      </c>
      <c r="KH75" s="165" t="e">
        <f t="shared" ref="KH75:KH83" si="1138">VLOOKUP($G75,Entries_C_Event,11,FALSE)</f>
        <v>#N/A</v>
      </c>
      <c r="KI75" s="53" t="str">
        <f t="shared" ref="KI75:KI83" si="1139">CONCATENATE(KD75,JY75,JT75,JO75,JJ75,JE75)</f>
        <v/>
      </c>
      <c r="KJ75" s="181" t="str">
        <f t="shared" ref="KJ75:KJ83" si="1140">IF(KI75&lt;&gt;"",IF(AND($G75="3",JC75&lt;&gt;""),10,IF(JC75&lt;&gt;"",5,"")),"")</f>
        <v/>
      </c>
      <c r="KK75" s="159">
        <f t="shared" si="882"/>
        <v>0</v>
      </c>
      <c r="KL75" s="332" t="str">
        <f t="shared" ref="KL75:KL83" si="1141">IF(ISERROR(KJ75+KK75)=TRUE,"",KJ75+KK75)</f>
        <v/>
      </c>
      <c r="KM75" s="86"/>
      <c r="KN75" s="60">
        <f t="shared" si="884"/>
        <v>0</v>
      </c>
      <c r="KO75" s="60">
        <f t="shared" si="885"/>
        <v>0</v>
      </c>
      <c r="KP75" s="201"/>
      <c r="KQ75" s="61">
        <f t="shared" ref="KQ75:KQ83" si="1142">IF(ISERROR(KO75-KN75)=TRUE,"",IF(KP75&lt;&gt;0,KO75-KP75,KO75-KN75))</f>
        <v>0</v>
      </c>
      <c r="KR75" s="61" t="str">
        <f t="shared" ref="KR75:KR83" si="1143">IF(G75="1",KQ75,"")</f>
        <v/>
      </c>
      <c r="KS75" s="61" t="str">
        <f t="shared" ref="KS75:KS83" si="1144">IF(G75="2",KQ75,"")</f>
        <v/>
      </c>
      <c r="KT75" s="61" t="str">
        <f t="shared" ref="KT75:KT83" si="1145">IF(G75="3",KQ75,"")</f>
        <v/>
      </c>
      <c r="KU75" s="61" t="str">
        <f t="shared" ref="KU75:KU83" si="1146">IF(G75="4",KQ75,"")</f>
        <v/>
      </c>
      <c r="KV75" s="61" t="str">
        <f t="shared" ref="KV75:KV83" si="1147">IF(G75="5",KQ75,"")</f>
        <v/>
      </c>
      <c r="KW75" s="61" t="str">
        <f t="shared" ref="KW75:KW83" si="1148">IF(G75="6",KQ75,"")</f>
        <v/>
      </c>
      <c r="KX75" s="62" t="str">
        <f t="shared" si="893"/>
        <v/>
      </c>
      <c r="KY75" s="84"/>
      <c r="KZ75" s="59" t="b">
        <f t="shared" ref="KZ75:KZ83" si="1149">IF(OR(G75="1",G75="2",G75="3",G75="4",G75="5"),MINA(IF(ISERROR(VALUE(AS75))=TRUE,0,VALUE(AS75)),IF(ISERROR(VALUE(CC75))=TRUE,0,VALUE(CC75)),IF(ISERROR(VALUE(DM75))=TRUE,0,VALUE(DM75)),IF(ISERROR(VALUE(EW75))=TRUE,0,VALUE(EW75)),IF(ISERROR(VALUE(GG75))=TRUE,0,VALUE(GG75)),IF(ISERROR(VALUE(HQ75))=TRUE,0,VALUE(HQ75)),IF(ISERROR(VALUE(JA75))=TRUE,0,VALUE(JA75)),IF(ISERROR(VALUE(KK75))=TRUE,0,VALUE(KK75))))</f>
        <v>0</v>
      </c>
      <c r="LA75" s="60" t="str">
        <f t="shared" ref="LA75:LA83" si="1150">IF(OR(G75="1",G75="2",G75="3",G75="4",G75="5"),IF(ISERROR(VALUE(AT75))=TRUE,0,AT75)+IF(ISERROR(VALUE(CD75))=TRUE,0,CD75)+IF(ISERROR(VALUE(DN75))=TRUE,0,DN75)+IF(ISERROR(VALUE(EX75))=TRUE,0,EX75)+IF(ISERROR(VALUE(GH75))=TRUE,0,GH75)+IF(ISERROR(VALUE(HR75))=TRUE,0,HR75)+IF(ISERROR(VALUE(JB75))=TRUE,0,JB75)+IF(ISERROR(VALUE(KL75))=TRUE,0,KL75),"")</f>
        <v/>
      </c>
      <c r="LB75" s="201"/>
      <c r="LC75" s="61" t="str">
        <f t="shared" ref="LC75:LC83" si="1151">IF(ISERROR(LA75-KZ75)=TRUE,"",IF(LB75&lt;&gt;0,LA75-LB75,LA75-KZ75))</f>
        <v/>
      </c>
      <c r="LD75" s="61" t="str">
        <f t="shared" ref="LD75:LD83" si="1152">IF(G75="3",LC75,"")</f>
        <v/>
      </c>
      <c r="LE75" s="61" t="str">
        <f t="shared" ref="LE75:LE83" si="1153">IF(G75="2",LC75,"")</f>
        <v/>
      </c>
      <c r="LF75" s="61" t="str">
        <f t="shared" ref="LF75:LF83" si="1154">IF(OR(G75="1",G75="4",G75="5"),LC75,"")</f>
        <v/>
      </c>
      <c r="LG75" s="148" t="str">
        <f t="shared" si="1004"/>
        <v/>
      </c>
      <c r="LH75" s="87"/>
      <c r="LI75" s="185">
        <f t="shared" ref="LI75:LI83" si="1155">COUNTA(K75,AU75,CE75,DO75,EY75,GI75,HS75,JC75)</f>
        <v>0</v>
      </c>
      <c r="LJ75" s="87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</row>
    <row r="76" spans="1:381" s="1" customFormat="1" ht="15" x14ac:dyDescent="0.2">
      <c r="A76" s="35"/>
      <c r="B76" s="45">
        <v>71</v>
      </c>
      <c r="C76" s="63"/>
      <c r="D76" s="47"/>
      <c r="E76" s="161"/>
      <c r="F76" s="161"/>
      <c r="G76" s="49"/>
      <c r="H76" s="50"/>
      <c r="I76" s="186" t="str">
        <f t="shared" si="1005"/>
        <v/>
      </c>
      <c r="J76" s="51" t="str">
        <f t="shared" si="931"/>
        <v/>
      </c>
      <c r="K76" s="120"/>
      <c r="L76" s="52" t="str">
        <f t="shared" si="1006"/>
        <v/>
      </c>
      <c r="M76" s="53" t="str">
        <f t="shared" si="934"/>
        <v/>
      </c>
      <c r="N76" s="53" t="str">
        <f t="shared" si="609"/>
        <v/>
      </c>
      <c r="O76" s="53" t="str">
        <f t="shared" si="1007"/>
        <v/>
      </c>
      <c r="P76" s="127" t="str">
        <f t="shared" si="1008"/>
        <v/>
      </c>
      <c r="Q76" s="52" t="str">
        <f t="shared" si="1009"/>
        <v/>
      </c>
      <c r="R76" s="53" t="str">
        <f t="shared" si="935"/>
        <v/>
      </c>
      <c r="S76" s="53" t="str">
        <f t="shared" si="614"/>
        <v/>
      </c>
      <c r="T76" s="53" t="str">
        <f t="shared" si="1010"/>
        <v/>
      </c>
      <c r="U76" s="127" t="str">
        <f t="shared" si="1011"/>
        <v/>
      </c>
      <c r="V76" s="52" t="str">
        <f t="shared" si="1012"/>
        <v/>
      </c>
      <c r="W76" s="53" t="str">
        <f t="shared" si="936"/>
        <v/>
      </c>
      <c r="X76" s="53" t="str">
        <f t="shared" si="619"/>
        <v/>
      </c>
      <c r="Y76" s="53" t="str">
        <f t="shared" si="1013"/>
        <v/>
      </c>
      <c r="Z76" s="127" t="str">
        <f t="shared" si="1014"/>
        <v/>
      </c>
      <c r="AA76" s="52" t="str">
        <f t="shared" si="1015"/>
        <v/>
      </c>
      <c r="AB76" s="53" t="str">
        <f t="shared" si="937"/>
        <v/>
      </c>
      <c r="AC76" s="53" t="str">
        <f t="shared" si="624"/>
        <v/>
      </c>
      <c r="AD76" s="53" t="str">
        <f t="shared" si="1016"/>
        <v/>
      </c>
      <c r="AE76" s="127" t="str">
        <f t="shared" si="1017"/>
        <v/>
      </c>
      <c r="AF76" s="52" t="str">
        <f t="shared" si="1018"/>
        <v/>
      </c>
      <c r="AG76" s="53" t="str">
        <f t="shared" si="938"/>
        <v/>
      </c>
      <c r="AH76" s="53" t="str">
        <f t="shared" si="629"/>
        <v/>
      </c>
      <c r="AI76" s="53" t="str">
        <f t="shared" si="1019"/>
        <v/>
      </c>
      <c r="AJ76" s="127" t="str">
        <f t="shared" si="1020"/>
        <v/>
      </c>
      <c r="AK76" s="52" t="str">
        <f t="shared" si="1021"/>
        <v/>
      </c>
      <c r="AL76" s="53" t="str">
        <f t="shared" si="939"/>
        <v/>
      </c>
      <c r="AM76" s="53" t="str">
        <f t="shared" si="634"/>
        <v/>
      </c>
      <c r="AN76" s="150" t="str">
        <f t="shared" si="1022"/>
        <v/>
      </c>
      <c r="AO76" s="127" t="str">
        <f t="shared" si="1023"/>
        <v/>
      </c>
      <c r="AP76" s="191" t="e">
        <f t="shared" si="902"/>
        <v>#N/A</v>
      </c>
      <c r="AQ76" s="53" t="str">
        <f t="shared" si="1024"/>
        <v/>
      </c>
      <c r="AR76" s="181" t="str">
        <f t="shared" si="1025"/>
        <v/>
      </c>
      <c r="AS76" s="159">
        <f t="shared" ref="AS76:AS117" si="1156">_xlfn.NUMBERVALUE(IF(AQ76&lt;&gt;"",CONCATENATE(AO76,AJ76,AE76,Z76,U76,P76),""))</f>
        <v>0</v>
      </c>
      <c r="AT76" s="127" t="str">
        <f t="shared" si="1026"/>
        <v/>
      </c>
      <c r="AU76" s="130"/>
      <c r="AV76" s="55" t="str">
        <f t="shared" si="940"/>
        <v/>
      </c>
      <c r="AW76" s="53" t="str">
        <f t="shared" si="941"/>
        <v/>
      </c>
      <c r="AX76" s="53" t="str">
        <f t="shared" si="942"/>
        <v/>
      </c>
      <c r="AY76" s="53" t="str">
        <f t="shared" si="943"/>
        <v/>
      </c>
      <c r="AZ76" s="124" t="str">
        <f t="shared" si="944"/>
        <v/>
      </c>
      <c r="BA76" s="52" t="str">
        <f t="shared" si="945"/>
        <v/>
      </c>
      <c r="BB76" s="53" t="str">
        <f t="shared" si="946"/>
        <v/>
      </c>
      <c r="BC76" s="53" t="str">
        <f t="shared" si="947"/>
        <v/>
      </c>
      <c r="BD76" s="53" t="str">
        <f t="shared" si="948"/>
        <v/>
      </c>
      <c r="BE76" s="124" t="str">
        <f t="shared" si="949"/>
        <v/>
      </c>
      <c r="BF76" s="52" t="str">
        <f t="shared" si="950"/>
        <v/>
      </c>
      <c r="BG76" s="53" t="str">
        <f t="shared" si="951"/>
        <v/>
      </c>
      <c r="BH76" s="53" t="str">
        <f t="shared" si="952"/>
        <v/>
      </c>
      <c r="BI76" s="53" t="str">
        <f t="shared" si="953"/>
        <v/>
      </c>
      <c r="BJ76" s="54" t="str">
        <f t="shared" si="954"/>
        <v/>
      </c>
      <c r="BK76" s="52" t="str">
        <f t="shared" si="955"/>
        <v/>
      </c>
      <c r="BL76" s="53" t="str">
        <f t="shared" si="956"/>
        <v/>
      </c>
      <c r="BM76" s="53" t="str">
        <f t="shared" si="957"/>
        <v/>
      </c>
      <c r="BN76" s="53" t="str">
        <f t="shared" si="958"/>
        <v/>
      </c>
      <c r="BO76" s="54" t="str">
        <f t="shared" si="959"/>
        <v/>
      </c>
      <c r="BP76" s="52" t="str">
        <f t="shared" si="960"/>
        <v/>
      </c>
      <c r="BQ76" s="53" t="str">
        <f t="shared" si="961"/>
        <v/>
      </c>
      <c r="BR76" s="53" t="str">
        <f t="shared" si="962"/>
        <v/>
      </c>
      <c r="BS76" s="53" t="str">
        <f t="shared" si="963"/>
        <v/>
      </c>
      <c r="BT76" s="54" t="str">
        <f t="shared" si="964"/>
        <v/>
      </c>
      <c r="BU76" s="52" t="str">
        <f t="shared" si="965"/>
        <v/>
      </c>
      <c r="BV76" s="53" t="str">
        <f t="shared" si="966"/>
        <v/>
      </c>
      <c r="BW76" s="53" t="str">
        <f t="shared" si="967"/>
        <v/>
      </c>
      <c r="BX76" s="53" t="str">
        <f t="shared" si="968"/>
        <v/>
      </c>
      <c r="BY76" s="54" t="str">
        <f t="shared" si="969"/>
        <v/>
      </c>
      <c r="BZ76" s="165" t="e">
        <f>VLOOKUP($G76,Entries_C_Event,5,FALSE)</f>
        <v>#N/A</v>
      </c>
      <c r="CA76" s="53" t="str">
        <f t="shared" si="970"/>
        <v/>
      </c>
      <c r="CB76" s="181" t="str">
        <f t="shared" si="971"/>
        <v/>
      </c>
      <c r="CC76" s="127" t="str">
        <f t="shared" si="972"/>
        <v/>
      </c>
      <c r="CD76" s="127" t="str">
        <f t="shared" si="973"/>
        <v/>
      </c>
      <c r="CE76" s="130"/>
      <c r="CF76" s="55" t="str">
        <f t="shared" si="907"/>
        <v/>
      </c>
      <c r="CG76" s="53" t="str">
        <f t="shared" si="908"/>
        <v/>
      </c>
      <c r="CH76" s="53" t="str">
        <f t="shared" si="909"/>
        <v/>
      </c>
      <c r="CI76" s="53" t="str">
        <f t="shared" si="910"/>
        <v/>
      </c>
      <c r="CJ76" s="124" t="str">
        <f t="shared" si="1027"/>
        <v/>
      </c>
      <c r="CK76" s="52" t="str">
        <f t="shared" si="911"/>
        <v/>
      </c>
      <c r="CL76" s="53" t="str">
        <f t="shared" si="912"/>
        <v/>
      </c>
      <c r="CM76" s="53" t="str">
        <f t="shared" si="913"/>
        <v/>
      </c>
      <c r="CN76" s="53" t="str">
        <f t="shared" si="914"/>
        <v/>
      </c>
      <c r="CO76" s="124" t="str">
        <f t="shared" si="1028"/>
        <v/>
      </c>
      <c r="CP76" s="52" t="str">
        <f t="shared" si="915"/>
        <v/>
      </c>
      <c r="CQ76" s="53" t="str">
        <f t="shared" si="916"/>
        <v/>
      </c>
      <c r="CR76" s="53" t="str">
        <f t="shared" si="917"/>
        <v/>
      </c>
      <c r="CS76" s="53" t="str">
        <f t="shared" si="1029"/>
        <v/>
      </c>
      <c r="CT76" s="54" t="str">
        <f t="shared" si="1030"/>
        <v/>
      </c>
      <c r="CU76" s="52" t="str">
        <f t="shared" si="918"/>
        <v/>
      </c>
      <c r="CV76" s="53" t="str">
        <f t="shared" si="919"/>
        <v/>
      </c>
      <c r="CW76" s="53" t="str">
        <f t="shared" si="920"/>
        <v/>
      </c>
      <c r="CX76" s="53" t="str">
        <f t="shared" si="904"/>
        <v/>
      </c>
      <c r="CY76" s="54" t="str">
        <f t="shared" si="1031"/>
        <v/>
      </c>
      <c r="CZ76" s="52" t="str">
        <f t="shared" si="921"/>
        <v/>
      </c>
      <c r="DA76" s="53" t="str">
        <f t="shared" si="922"/>
        <v/>
      </c>
      <c r="DB76" s="53" t="str">
        <f t="shared" si="923"/>
        <v/>
      </c>
      <c r="DC76" s="53" t="str">
        <f t="shared" si="1032"/>
        <v/>
      </c>
      <c r="DD76" s="54" t="str">
        <f t="shared" si="1033"/>
        <v/>
      </c>
      <c r="DE76" s="52" t="str">
        <f t="shared" si="924"/>
        <v/>
      </c>
      <c r="DF76" s="53" t="str">
        <f t="shared" si="925"/>
        <v/>
      </c>
      <c r="DG76" s="53" t="str">
        <f t="shared" si="926"/>
        <v/>
      </c>
      <c r="DH76" s="53" t="str">
        <f t="shared" si="932"/>
        <v/>
      </c>
      <c r="DI76" s="54" t="str">
        <f t="shared" si="1034"/>
        <v/>
      </c>
      <c r="DJ76" s="165" t="e">
        <f t="shared" si="1035"/>
        <v>#N/A</v>
      </c>
      <c r="DK76" s="53" t="str">
        <f t="shared" si="1036"/>
        <v/>
      </c>
      <c r="DL76" s="181" t="str">
        <f t="shared" si="1037"/>
        <v/>
      </c>
      <c r="DM76" s="159">
        <f t="shared" ref="DM76:DM117" si="1157">_xlfn.NUMBERVALUE(IF(DK76&lt;&gt;"",CONCATENATE(DI76,DD76,CY76,CT76,CO76,CJ76),""))</f>
        <v>0</v>
      </c>
      <c r="DN76" s="127" t="str">
        <f t="shared" si="1038"/>
        <v/>
      </c>
      <c r="DO76" s="130"/>
      <c r="DP76" s="55" t="str">
        <f t="shared" si="1039"/>
        <v/>
      </c>
      <c r="DQ76" s="53" t="str">
        <f t="shared" si="974"/>
        <v/>
      </c>
      <c r="DR76" s="53" t="str">
        <f t="shared" si="713"/>
        <v/>
      </c>
      <c r="DS76" s="53" t="str">
        <f t="shared" si="1040"/>
        <v/>
      </c>
      <c r="DT76" s="124" t="str">
        <f t="shared" si="1041"/>
        <v/>
      </c>
      <c r="DU76" s="52" t="str">
        <f t="shared" si="1042"/>
        <v/>
      </c>
      <c r="DV76" s="53" t="str">
        <f t="shared" si="975"/>
        <v/>
      </c>
      <c r="DW76" s="53" t="str">
        <f t="shared" si="718"/>
        <v/>
      </c>
      <c r="DX76" s="53" t="str">
        <f t="shared" si="1043"/>
        <v/>
      </c>
      <c r="DY76" s="124" t="str">
        <f t="shared" si="1044"/>
        <v/>
      </c>
      <c r="DZ76" s="52" t="str">
        <f t="shared" si="1045"/>
        <v/>
      </c>
      <c r="EA76" s="53" t="str">
        <f t="shared" si="976"/>
        <v/>
      </c>
      <c r="EB76" s="53" t="str">
        <f t="shared" si="723"/>
        <v/>
      </c>
      <c r="EC76" s="53" t="str">
        <f t="shared" si="1046"/>
        <v/>
      </c>
      <c r="ED76" s="57" t="str">
        <f t="shared" si="1047"/>
        <v/>
      </c>
      <c r="EE76" s="52" t="str">
        <f t="shared" si="1048"/>
        <v/>
      </c>
      <c r="EF76" s="53" t="str">
        <f t="shared" si="977"/>
        <v/>
      </c>
      <c r="EG76" s="53" t="str">
        <f t="shared" si="728"/>
        <v/>
      </c>
      <c r="EH76" s="53" t="str">
        <f t="shared" si="1049"/>
        <v/>
      </c>
      <c r="EI76" s="57" t="str">
        <f t="shared" si="1050"/>
        <v/>
      </c>
      <c r="EJ76" s="52" t="str">
        <f t="shared" si="1051"/>
        <v/>
      </c>
      <c r="EK76" s="53" t="str">
        <f t="shared" si="978"/>
        <v/>
      </c>
      <c r="EL76" s="53" t="str">
        <f t="shared" si="733"/>
        <v/>
      </c>
      <c r="EM76" s="53" t="str">
        <f t="shared" si="1052"/>
        <v/>
      </c>
      <c r="EN76" s="57" t="str">
        <f t="shared" si="1053"/>
        <v/>
      </c>
      <c r="EO76" s="52" t="str">
        <f t="shared" si="1054"/>
        <v/>
      </c>
      <c r="EP76" s="53" t="str">
        <f t="shared" si="979"/>
        <v/>
      </c>
      <c r="EQ76" s="53" t="str">
        <f t="shared" si="738"/>
        <v/>
      </c>
      <c r="ER76" s="53" t="str">
        <f t="shared" si="1055"/>
        <v/>
      </c>
      <c r="ES76" s="54" t="str">
        <f t="shared" si="1056"/>
        <v/>
      </c>
      <c r="ET76" s="165" t="e">
        <f t="shared" si="1057"/>
        <v>#N/A</v>
      </c>
      <c r="EU76" s="53" t="str">
        <f t="shared" si="1058"/>
        <v/>
      </c>
      <c r="EV76" s="181" t="str">
        <f t="shared" si="1059"/>
        <v/>
      </c>
      <c r="EW76" s="159">
        <f t="shared" ref="EW76:EW117" si="1158">_xlfn.NUMBERVALUE(IF(EU76&lt;&gt;"",CONCATENATE(ES76,EN76,EI76,ED76,DY76,DT76),""))</f>
        <v>0</v>
      </c>
      <c r="EX76" s="127" t="str">
        <f t="shared" si="1060"/>
        <v/>
      </c>
      <c r="EY76" s="130"/>
      <c r="EZ76" s="55" t="str">
        <f t="shared" si="1061"/>
        <v/>
      </c>
      <c r="FA76" s="53" t="str">
        <f t="shared" si="980"/>
        <v/>
      </c>
      <c r="FB76" s="53" t="str">
        <f t="shared" si="748"/>
        <v/>
      </c>
      <c r="FC76" s="53" t="str">
        <f t="shared" si="1062"/>
        <v/>
      </c>
      <c r="FD76" s="124" t="str">
        <f t="shared" si="1063"/>
        <v/>
      </c>
      <c r="FE76" s="52" t="str">
        <f t="shared" si="1064"/>
        <v/>
      </c>
      <c r="FF76" s="53" t="str">
        <f t="shared" si="981"/>
        <v/>
      </c>
      <c r="FG76" s="53" t="str">
        <f t="shared" si="753"/>
        <v/>
      </c>
      <c r="FH76" s="53" t="str">
        <f t="shared" si="1065"/>
        <v/>
      </c>
      <c r="FI76" s="124" t="str">
        <f t="shared" si="1066"/>
        <v/>
      </c>
      <c r="FJ76" s="52" t="str">
        <f t="shared" si="1067"/>
        <v/>
      </c>
      <c r="FK76" s="53" t="str">
        <f t="shared" si="982"/>
        <v/>
      </c>
      <c r="FL76" s="53" t="str">
        <f t="shared" si="758"/>
        <v/>
      </c>
      <c r="FM76" s="53" t="str">
        <f t="shared" si="905"/>
        <v/>
      </c>
      <c r="FN76" s="57" t="str">
        <f t="shared" si="1068"/>
        <v/>
      </c>
      <c r="FO76" s="52" t="str">
        <f t="shared" si="1069"/>
        <v/>
      </c>
      <c r="FP76" s="53" t="str">
        <f t="shared" si="983"/>
        <v/>
      </c>
      <c r="FQ76" s="53" t="str">
        <f t="shared" si="763"/>
        <v/>
      </c>
      <c r="FR76" s="53" t="str">
        <f t="shared" si="1070"/>
        <v/>
      </c>
      <c r="FS76" s="57" t="str">
        <f t="shared" si="1071"/>
        <v/>
      </c>
      <c r="FT76" s="52" t="str">
        <f t="shared" si="1072"/>
        <v/>
      </c>
      <c r="FU76" s="53" t="str">
        <f t="shared" si="984"/>
        <v/>
      </c>
      <c r="FV76" s="53" t="str">
        <f t="shared" si="768"/>
        <v/>
      </c>
      <c r="FW76" s="53" t="str">
        <f t="shared" si="1073"/>
        <v/>
      </c>
      <c r="FX76" s="57" t="str">
        <f t="shared" si="1074"/>
        <v/>
      </c>
      <c r="FY76" s="52" t="str">
        <f t="shared" si="1075"/>
        <v/>
      </c>
      <c r="FZ76" s="53" t="str">
        <f t="shared" si="985"/>
        <v/>
      </c>
      <c r="GA76" s="53" t="str">
        <f t="shared" si="773"/>
        <v/>
      </c>
      <c r="GB76" s="53" t="str">
        <f t="shared" si="1076"/>
        <v/>
      </c>
      <c r="GC76" s="57" t="str">
        <f t="shared" si="1077"/>
        <v/>
      </c>
      <c r="GD76" s="165" t="e">
        <f t="shared" si="1078"/>
        <v>#N/A</v>
      </c>
      <c r="GE76" s="53" t="str">
        <f t="shared" si="1079"/>
        <v/>
      </c>
      <c r="GF76" s="181" t="str">
        <f t="shared" si="1080"/>
        <v/>
      </c>
      <c r="GG76" s="159">
        <f t="shared" ref="GG76:GG117" si="1159">_xlfn.NUMBERVALUE(IF(GE76&lt;&gt;"",CONCATENATE(GC76,FX76,FS76,FN76,FI76,FD76),""))</f>
        <v>0</v>
      </c>
      <c r="GH76" s="127" t="str">
        <f t="shared" si="1081"/>
        <v/>
      </c>
      <c r="GI76" s="130"/>
      <c r="GJ76" s="55" t="str">
        <f t="shared" si="1082"/>
        <v/>
      </c>
      <c r="GK76" s="53" t="str">
        <f t="shared" si="986"/>
        <v/>
      </c>
      <c r="GL76" s="53" t="str">
        <f t="shared" si="783"/>
        <v/>
      </c>
      <c r="GM76" s="53" t="str">
        <f t="shared" si="1083"/>
        <v/>
      </c>
      <c r="GN76" s="124" t="str">
        <f t="shared" si="1084"/>
        <v/>
      </c>
      <c r="GO76" s="52" t="str">
        <f t="shared" si="1085"/>
        <v/>
      </c>
      <c r="GP76" s="53" t="str">
        <f t="shared" si="987"/>
        <v/>
      </c>
      <c r="GQ76" s="53" t="str">
        <f t="shared" si="788"/>
        <v/>
      </c>
      <c r="GR76" s="53" t="str">
        <f t="shared" si="1086"/>
        <v/>
      </c>
      <c r="GS76" s="124" t="str">
        <f t="shared" si="1087"/>
        <v/>
      </c>
      <c r="GT76" s="52" t="str">
        <f t="shared" si="1088"/>
        <v/>
      </c>
      <c r="GU76" s="53" t="str">
        <f t="shared" si="988"/>
        <v/>
      </c>
      <c r="GV76" s="53" t="str">
        <f t="shared" si="793"/>
        <v/>
      </c>
      <c r="GW76" s="53" t="str">
        <f t="shared" si="906"/>
        <v/>
      </c>
      <c r="GX76" s="54" t="str">
        <f t="shared" si="1089"/>
        <v/>
      </c>
      <c r="GY76" s="52" t="str">
        <f t="shared" si="1090"/>
        <v/>
      </c>
      <c r="GZ76" s="53" t="str">
        <f t="shared" si="989"/>
        <v/>
      </c>
      <c r="HA76" s="53" t="str">
        <f t="shared" si="798"/>
        <v/>
      </c>
      <c r="HB76" s="53" t="str">
        <f t="shared" si="927"/>
        <v/>
      </c>
      <c r="HC76" s="54" t="str">
        <f t="shared" si="1091"/>
        <v/>
      </c>
      <c r="HD76" s="52" t="str">
        <f t="shared" si="1092"/>
        <v/>
      </c>
      <c r="HE76" s="53" t="str">
        <f t="shared" si="990"/>
        <v/>
      </c>
      <c r="HF76" s="53" t="str">
        <f t="shared" si="803"/>
        <v/>
      </c>
      <c r="HG76" s="53" t="str">
        <f t="shared" si="1093"/>
        <v/>
      </c>
      <c r="HH76" s="54" t="str">
        <f t="shared" si="1094"/>
        <v/>
      </c>
      <c r="HI76" s="52" t="str">
        <f t="shared" si="1095"/>
        <v/>
      </c>
      <c r="HJ76" s="53" t="str">
        <f t="shared" si="991"/>
        <v/>
      </c>
      <c r="HK76" s="53" t="str">
        <f t="shared" si="808"/>
        <v/>
      </c>
      <c r="HL76" s="53" t="str">
        <f t="shared" si="928"/>
        <v/>
      </c>
      <c r="HM76" s="54" t="str">
        <f t="shared" si="1096"/>
        <v/>
      </c>
      <c r="HN76" s="165" t="e">
        <f t="shared" si="1097"/>
        <v>#N/A</v>
      </c>
      <c r="HO76" s="53" t="str">
        <f t="shared" si="1098"/>
        <v/>
      </c>
      <c r="HP76" s="181" t="str">
        <f t="shared" si="1099"/>
        <v/>
      </c>
      <c r="HQ76" s="159">
        <f t="shared" ref="HQ76:HQ117" si="1160">_xlfn.NUMBERVALUE(IF(HO76&lt;&gt;"",CONCATENATE(HM76,HH76,HC76,GX76,GS76,GN76),""))</f>
        <v>0</v>
      </c>
      <c r="HR76" s="127" t="str">
        <f t="shared" si="1100"/>
        <v/>
      </c>
      <c r="HS76" s="130"/>
      <c r="HT76" s="55" t="str">
        <f t="shared" si="1101"/>
        <v/>
      </c>
      <c r="HU76" s="53" t="str">
        <f t="shared" si="992"/>
        <v/>
      </c>
      <c r="HV76" s="53" t="str">
        <f t="shared" si="818"/>
        <v/>
      </c>
      <c r="HW76" s="53" t="str">
        <f t="shared" si="1102"/>
        <v/>
      </c>
      <c r="HX76" s="124" t="str">
        <f t="shared" si="1103"/>
        <v/>
      </c>
      <c r="HY76" s="52" t="str">
        <f t="shared" si="1104"/>
        <v/>
      </c>
      <c r="HZ76" s="53" t="str">
        <f t="shared" si="993"/>
        <v/>
      </c>
      <c r="IA76" s="53" t="str">
        <f t="shared" si="823"/>
        <v/>
      </c>
      <c r="IB76" s="53" t="str">
        <f t="shared" si="1105"/>
        <v/>
      </c>
      <c r="IC76" s="124" t="str">
        <f t="shared" si="1106"/>
        <v/>
      </c>
      <c r="ID76" s="52" t="str">
        <f t="shared" si="1107"/>
        <v/>
      </c>
      <c r="IE76" s="53" t="str">
        <f t="shared" si="994"/>
        <v/>
      </c>
      <c r="IF76" s="53" t="str">
        <f t="shared" si="828"/>
        <v/>
      </c>
      <c r="IG76" s="53" t="str">
        <f t="shared" si="1108"/>
        <v/>
      </c>
      <c r="IH76" s="54" t="str">
        <f t="shared" si="1109"/>
        <v/>
      </c>
      <c r="II76" s="52" t="str">
        <f t="shared" si="1110"/>
        <v/>
      </c>
      <c r="IJ76" s="53" t="str">
        <f t="shared" si="995"/>
        <v/>
      </c>
      <c r="IK76" s="53" t="str">
        <f t="shared" si="833"/>
        <v/>
      </c>
      <c r="IL76" s="53" t="str">
        <f t="shared" si="1111"/>
        <v/>
      </c>
      <c r="IM76" s="54" t="str">
        <f t="shared" si="1112"/>
        <v/>
      </c>
      <c r="IN76" s="52" t="str">
        <f t="shared" si="1113"/>
        <v/>
      </c>
      <c r="IO76" s="53" t="str">
        <f t="shared" si="996"/>
        <v/>
      </c>
      <c r="IP76" s="53" t="str">
        <f t="shared" si="838"/>
        <v/>
      </c>
      <c r="IQ76" s="53" t="str">
        <f t="shared" si="1114"/>
        <v/>
      </c>
      <c r="IR76" s="54" t="str">
        <f t="shared" si="1115"/>
        <v/>
      </c>
      <c r="IS76" s="52" t="str">
        <f t="shared" si="1116"/>
        <v/>
      </c>
      <c r="IT76" s="53" t="str">
        <f t="shared" si="997"/>
        <v/>
      </c>
      <c r="IU76" s="53" t="str">
        <f>IF($G76="6",IF(IF(IT76&lt;&gt;"",IF(MAX(COUNTIF($IT$6:$IT$117,$IT$6:$IT$117))&gt;1,"x",""),"")&lt;&gt;"",IT76+1,""),IF(IS76=0,"",IF(IF(IT76&lt;&gt;"",IF(MAX(COUNTIF(IT$6:$IT$117,$IT$6:$IT$117))&gt;1,"x",""),"")&lt;&gt;"",IT76+1,"")))</f>
        <v/>
      </c>
      <c r="IV76" s="53" t="str">
        <f t="shared" si="929"/>
        <v/>
      </c>
      <c r="IW76" s="54" t="str">
        <f t="shared" si="1117"/>
        <v/>
      </c>
      <c r="IX76" s="165" t="e">
        <f t="shared" si="1118"/>
        <v>#N/A</v>
      </c>
      <c r="IY76" s="53" t="str">
        <f t="shared" si="1119"/>
        <v/>
      </c>
      <c r="IZ76" s="181" t="str">
        <f t="shared" si="1120"/>
        <v/>
      </c>
      <c r="JA76" s="159">
        <f t="shared" ref="JA76:JA117" si="1161">_xlfn.NUMBERVALUE(IF(IY76&lt;&gt;"",CONCATENATE(IW76,IR76,IM76,IH76,IC76,HX76),""))</f>
        <v>0</v>
      </c>
      <c r="JB76" s="127" t="str">
        <f t="shared" si="1121"/>
        <v/>
      </c>
      <c r="JC76" s="130"/>
      <c r="JD76" s="55" t="str">
        <f t="shared" si="1122"/>
        <v/>
      </c>
      <c r="JE76" s="53" t="str">
        <f t="shared" si="998"/>
        <v/>
      </c>
      <c r="JF76" s="53" t="str">
        <f t="shared" si="852"/>
        <v/>
      </c>
      <c r="JG76" s="53" t="str">
        <f t="shared" si="1123"/>
        <v/>
      </c>
      <c r="JH76" s="124" t="str">
        <f t="shared" si="1124"/>
        <v/>
      </c>
      <c r="JI76" s="52" t="str">
        <f t="shared" si="1125"/>
        <v/>
      </c>
      <c r="JJ76" s="53" t="str">
        <f t="shared" si="999"/>
        <v/>
      </c>
      <c r="JK76" s="53" t="str">
        <f t="shared" si="857"/>
        <v/>
      </c>
      <c r="JL76" s="53" t="str">
        <f t="shared" si="1126"/>
        <v/>
      </c>
      <c r="JM76" s="124" t="str">
        <f t="shared" si="1127"/>
        <v/>
      </c>
      <c r="JN76" s="52" t="str">
        <f t="shared" si="1128"/>
        <v/>
      </c>
      <c r="JO76" s="53" t="str">
        <f t="shared" si="1000"/>
        <v/>
      </c>
      <c r="JP76" s="53" t="str">
        <f t="shared" si="862"/>
        <v/>
      </c>
      <c r="JQ76" s="53" t="str">
        <f t="shared" si="933"/>
        <v/>
      </c>
      <c r="JR76" s="54" t="str">
        <f t="shared" si="1129"/>
        <v/>
      </c>
      <c r="JS76" s="52" t="str">
        <f t="shared" si="1130"/>
        <v/>
      </c>
      <c r="JT76" s="53" t="str">
        <f t="shared" si="1001"/>
        <v/>
      </c>
      <c r="JU76" s="53" t="str">
        <f t="shared" si="866"/>
        <v/>
      </c>
      <c r="JV76" s="53" t="str">
        <f t="shared" si="1131"/>
        <v/>
      </c>
      <c r="JW76" s="54" t="str">
        <f t="shared" si="1132"/>
        <v/>
      </c>
      <c r="JX76" s="52" t="str">
        <f t="shared" si="1133"/>
        <v/>
      </c>
      <c r="JY76" s="53" t="str">
        <f t="shared" si="1002"/>
        <v/>
      </c>
      <c r="JZ76" s="53" t="str">
        <f t="shared" si="871"/>
        <v/>
      </c>
      <c r="KA76" s="53" t="str">
        <f t="shared" si="1134"/>
        <v/>
      </c>
      <c r="KB76" s="54" t="str">
        <f t="shared" si="1135"/>
        <v/>
      </c>
      <c r="KC76" s="52" t="str">
        <f t="shared" si="1136"/>
        <v/>
      </c>
      <c r="KD76" s="53" t="str">
        <f t="shared" si="1003"/>
        <v/>
      </c>
      <c r="KE76" s="53" t="str">
        <f t="shared" si="876"/>
        <v/>
      </c>
      <c r="KF76" s="53" t="str">
        <f t="shared" si="930"/>
        <v/>
      </c>
      <c r="KG76" s="54" t="str">
        <f t="shared" si="1137"/>
        <v/>
      </c>
      <c r="KH76" s="165" t="e">
        <f t="shared" si="1138"/>
        <v>#N/A</v>
      </c>
      <c r="KI76" s="53" t="str">
        <f t="shared" si="1139"/>
        <v/>
      </c>
      <c r="KJ76" s="181" t="str">
        <f t="shared" si="1140"/>
        <v/>
      </c>
      <c r="KK76" s="159">
        <f t="shared" ref="KK76:KK117" si="1162">_xlfn.NUMBERVALUE(IF(KI76&lt;&gt;"",CONCATENATE(KG76,KB76,JW76,JR76,JM76,JH76),""))</f>
        <v>0</v>
      </c>
      <c r="KL76" s="332" t="str">
        <f t="shared" si="1141"/>
        <v/>
      </c>
      <c r="KM76" s="86"/>
      <c r="KN76" s="60">
        <f t="shared" ref="KN76:KN83" si="1163">MIN(AS76,CC76,DM76,EW76,GG76,HQ76,JA76)</f>
        <v>0</v>
      </c>
      <c r="KO76" s="60">
        <f t="shared" si="885"/>
        <v>0</v>
      </c>
      <c r="KP76" s="201"/>
      <c r="KQ76" s="61">
        <f t="shared" si="1142"/>
        <v>0</v>
      </c>
      <c r="KR76" s="61" t="str">
        <f t="shared" si="1143"/>
        <v/>
      </c>
      <c r="KS76" s="61" t="str">
        <f t="shared" si="1144"/>
        <v/>
      </c>
      <c r="KT76" s="61" t="str">
        <f t="shared" si="1145"/>
        <v/>
      </c>
      <c r="KU76" s="61" t="str">
        <f t="shared" si="1146"/>
        <v/>
      </c>
      <c r="KV76" s="61" t="str">
        <f t="shared" si="1147"/>
        <v/>
      </c>
      <c r="KW76" s="61" t="str">
        <f t="shared" si="1148"/>
        <v/>
      </c>
      <c r="KX76" s="62" t="str">
        <f t="shared" si="893"/>
        <v/>
      </c>
      <c r="KY76" s="84"/>
      <c r="KZ76" s="59" t="b">
        <f t="shared" si="1149"/>
        <v>0</v>
      </c>
      <c r="LA76" s="60" t="str">
        <f t="shared" si="1150"/>
        <v/>
      </c>
      <c r="LB76" s="201"/>
      <c r="LC76" s="61" t="str">
        <f t="shared" si="1151"/>
        <v/>
      </c>
      <c r="LD76" s="61" t="str">
        <f t="shared" si="1152"/>
        <v/>
      </c>
      <c r="LE76" s="61" t="str">
        <f t="shared" si="1153"/>
        <v/>
      </c>
      <c r="LF76" s="61" t="str">
        <f t="shared" si="1154"/>
        <v/>
      </c>
      <c r="LG76" s="148" t="str">
        <f t="shared" si="1004"/>
        <v/>
      </c>
      <c r="LH76" s="87"/>
      <c r="LI76" s="185">
        <f t="shared" si="1155"/>
        <v>0</v>
      </c>
      <c r="LJ76" s="87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</row>
    <row r="77" spans="1:381" s="1" customFormat="1" ht="15" x14ac:dyDescent="0.2">
      <c r="A77" s="35"/>
      <c r="B77" s="45">
        <v>72</v>
      </c>
      <c r="C77" s="63"/>
      <c r="D77" s="47"/>
      <c r="E77" s="161"/>
      <c r="F77" s="161"/>
      <c r="G77" s="49"/>
      <c r="H77" s="50"/>
      <c r="I77" s="186" t="str">
        <f t="shared" si="1005"/>
        <v/>
      </c>
      <c r="J77" s="51" t="str">
        <f t="shared" si="931"/>
        <v/>
      </c>
      <c r="K77" s="119"/>
      <c r="L77" s="52" t="str">
        <f t="shared" si="1006"/>
        <v/>
      </c>
      <c r="M77" s="53" t="str">
        <f t="shared" si="934"/>
        <v/>
      </c>
      <c r="N77" s="53" t="str">
        <f t="shared" si="609"/>
        <v/>
      </c>
      <c r="O77" s="53" t="str">
        <f t="shared" si="1007"/>
        <v/>
      </c>
      <c r="P77" s="127" t="str">
        <f t="shared" si="1008"/>
        <v/>
      </c>
      <c r="Q77" s="52" t="str">
        <f t="shared" si="1009"/>
        <v/>
      </c>
      <c r="R77" s="53" t="str">
        <f t="shared" si="935"/>
        <v/>
      </c>
      <c r="S77" s="53" t="str">
        <f t="shared" si="614"/>
        <v/>
      </c>
      <c r="T77" s="53" t="str">
        <f t="shared" si="1010"/>
        <v/>
      </c>
      <c r="U77" s="127" t="str">
        <f t="shared" si="1011"/>
        <v/>
      </c>
      <c r="V77" s="52" t="str">
        <f t="shared" si="1012"/>
        <v/>
      </c>
      <c r="W77" s="53" t="str">
        <f t="shared" si="936"/>
        <v/>
      </c>
      <c r="X77" s="53" t="str">
        <f t="shared" si="619"/>
        <v/>
      </c>
      <c r="Y77" s="53" t="str">
        <f t="shared" si="1013"/>
        <v/>
      </c>
      <c r="Z77" s="127" t="str">
        <f t="shared" si="1014"/>
        <v/>
      </c>
      <c r="AA77" s="52" t="str">
        <f t="shared" si="1015"/>
        <v/>
      </c>
      <c r="AB77" s="53" t="str">
        <f t="shared" si="937"/>
        <v/>
      </c>
      <c r="AC77" s="53" t="str">
        <f t="shared" si="624"/>
        <v/>
      </c>
      <c r="AD77" s="53" t="str">
        <f t="shared" si="1016"/>
        <v/>
      </c>
      <c r="AE77" s="127" t="str">
        <f t="shared" si="1017"/>
        <v/>
      </c>
      <c r="AF77" s="52" t="str">
        <f t="shared" si="1018"/>
        <v/>
      </c>
      <c r="AG77" s="53" t="str">
        <f t="shared" si="938"/>
        <v/>
      </c>
      <c r="AH77" s="53" t="str">
        <f t="shared" si="629"/>
        <v/>
      </c>
      <c r="AI77" s="53" t="str">
        <f t="shared" si="1019"/>
        <v/>
      </c>
      <c r="AJ77" s="127" t="str">
        <f t="shared" si="1020"/>
        <v/>
      </c>
      <c r="AK77" s="52" t="str">
        <f t="shared" si="1021"/>
        <v/>
      </c>
      <c r="AL77" s="53" t="str">
        <f t="shared" si="939"/>
        <v/>
      </c>
      <c r="AM77" s="53" t="str">
        <f t="shared" si="634"/>
        <v/>
      </c>
      <c r="AN77" s="150" t="str">
        <f t="shared" si="1022"/>
        <v/>
      </c>
      <c r="AO77" s="127" t="str">
        <f t="shared" si="1023"/>
        <v/>
      </c>
      <c r="AP77" s="191" t="e">
        <f t="shared" si="902"/>
        <v>#N/A</v>
      </c>
      <c r="AQ77" s="53" t="str">
        <f t="shared" si="1024"/>
        <v/>
      </c>
      <c r="AR77" s="181" t="str">
        <f t="shared" si="1025"/>
        <v/>
      </c>
      <c r="AS77" s="159">
        <f t="shared" si="1156"/>
        <v>0</v>
      </c>
      <c r="AT77" s="127" t="str">
        <f t="shared" si="1026"/>
        <v/>
      </c>
      <c r="AU77" s="130"/>
      <c r="AV77" s="55" t="str">
        <f t="shared" si="940"/>
        <v/>
      </c>
      <c r="AW77" s="53" t="str">
        <f t="shared" si="941"/>
        <v/>
      </c>
      <c r="AX77" s="53" t="str">
        <f t="shared" si="942"/>
        <v/>
      </c>
      <c r="AY77" s="53" t="str">
        <f t="shared" si="943"/>
        <v/>
      </c>
      <c r="AZ77" s="124" t="str">
        <f t="shared" si="944"/>
        <v/>
      </c>
      <c r="BA77" s="52" t="str">
        <f t="shared" si="945"/>
        <v/>
      </c>
      <c r="BB77" s="53" t="str">
        <f t="shared" si="946"/>
        <v/>
      </c>
      <c r="BC77" s="53" t="str">
        <f t="shared" si="947"/>
        <v/>
      </c>
      <c r="BD77" s="53" t="str">
        <f t="shared" si="948"/>
        <v/>
      </c>
      <c r="BE77" s="124" t="str">
        <f t="shared" si="949"/>
        <v/>
      </c>
      <c r="BF77" s="52" t="str">
        <f t="shared" si="950"/>
        <v/>
      </c>
      <c r="BG77" s="53" t="str">
        <f t="shared" si="951"/>
        <v/>
      </c>
      <c r="BH77" s="53" t="str">
        <f t="shared" si="952"/>
        <v/>
      </c>
      <c r="BI77" s="53" t="str">
        <f t="shared" si="953"/>
        <v/>
      </c>
      <c r="BJ77" s="54" t="str">
        <f t="shared" si="954"/>
        <v/>
      </c>
      <c r="BK77" s="52" t="str">
        <f t="shared" si="955"/>
        <v/>
      </c>
      <c r="BL77" s="53" t="str">
        <f t="shared" si="956"/>
        <v/>
      </c>
      <c r="BM77" s="53" t="str">
        <f t="shared" si="957"/>
        <v/>
      </c>
      <c r="BN77" s="53" t="str">
        <f t="shared" si="958"/>
        <v/>
      </c>
      <c r="BO77" s="54" t="str">
        <f t="shared" si="959"/>
        <v/>
      </c>
      <c r="BP77" s="52" t="str">
        <f t="shared" si="960"/>
        <v/>
      </c>
      <c r="BQ77" s="53" t="str">
        <f t="shared" si="961"/>
        <v/>
      </c>
      <c r="BR77" s="53" t="str">
        <f t="shared" si="962"/>
        <v/>
      </c>
      <c r="BS77" s="53" t="str">
        <f t="shared" si="963"/>
        <v/>
      </c>
      <c r="BT77" s="54" t="str">
        <f t="shared" si="964"/>
        <v/>
      </c>
      <c r="BU77" s="52" t="str">
        <f t="shared" si="965"/>
        <v/>
      </c>
      <c r="BV77" s="53" t="str">
        <f t="shared" si="966"/>
        <v/>
      </c>
      <c r="BW77" s="53" t="str">
        <f t="shared" si="967"/>
        <v/>
      </c>
      <c r="BX77" s="53" t="str">
        <f t="shared" si="968"/>
        <v/>
      </c>
      <c r="BY77" s="54" t="str">
        <f t="shared" si="969"/>
        <v/>
      </c>
      <c r="BZ77" s="165"/>
      <c r="CA77" s="53" t="str">
        <f t="shared" si="970"/>
        <v/>
      </c>
      <c r="CB77" s="181" t="str">
        <f t="shared" si="971"/>
        <v/>
      </c>
      <c r="CC77" s="127" t="str">
        <f t="shared" si="972"/>
        <v/>
      </c>
      <c r="CD77" s="127" t="str">
        <f t="shared" si="973"/>
        <v/>
      </c>
      <c r="CE77" s="130"/>
      <c r="CF77" s="55" t="str">
        <f t="shared" si="907"/>
        <v/>
      </c>
      <c r="CG77" s="53" t="str">
        <f t="shared" si="908"/>
        <v/>
      </c>
      <c r="CH77" s="53" t="str">
        <f t="shared" si="909"/>
        <v/>
      </c>
      <c r="CI77" s="53" t="str">
        <f t="shared" si="910"/>
        <v/>
      </c>
      <c r="CJ77" s="124" t="str">
        <f t="shared" si="1027"/>
        <v/>
      </c>
      <c r="CK77" s="52" t="str">
        <f t="shared" si="911"/>
        <v/>
      </c>
      <c r="CL77" s="53" t="str">
        <f t="shared" si="912"/>
        <v/>
      </c>
      <c r="CM77" s="53" t="str">
        <f t="shared" si="913"/>
        <v/>
      </c>
      <c r="CN77" s="53" t="str">
        <f t="shared" si="914"/>
        <v/>
      </c>
      <c r="CO77" s="124" t="str">
        <f t="shared" si="1028"/>
        <v/>
      </c>
      <c r="CP77" s="52" t="str">
        <f t="shared" si="915"/>
        <v/>
      </c>
      <c r="CQ77" s="53" t="str">
        <f t="shared" si="916"/>
        <v/>
      </c>
      <c r="CR77" s="53" t="str">
        <f t="shared" si="917"/>
        <v/>
      </c>
      <c r="CS77" s="53" t="str">
        <f t="shared" si="1029"/>
        <v/>
      </c>
      <c r="CT77" s="54" t="str">
        <f t="shared" si="1030"/>
        <v/>
      </c>
      <c r="CU77" s="52" t="str">
        <f t="shared" si="918"/>
        <v/>
      </c>
      <c r="CV77" s="53" t="str">
        <f t="shared" si="919"/>
        <v/>
      </c>
      <c r="CW77" s="53" t="str">
        <f t="shared" si="920"/>
        <v/>
      </c>
      <c r="CX77" s="53" t="str">
        <f t="shared" si="904"/>
        <v/>
      </c>
      <c r="CY77" s="54" t="str">
        <f t="shared" si="1031"/>
        <v/>
      </c>
      <c r="CZ77" s="52" t="str">
        <f t="shared" si="921"/>
        <v/>
      </c>
      <c r="DA77" s="53" t="str">
        <f t="shared" si="922"/>
        <v/>
      </c>
      <c r="DB77" s="53" t="str">
        <f t="shared" si="923"/>
        <v/>
      </c>
      <c r="DC77" s="53" t="str">
        <f t="shared" si="1032"/>
        <v/>
      </c>
      <c r="DD77" s="54" t="str">
        <f t="shared" si="1033"/>
        <v/>
      </c>
      <c r="DE77" s="52" t="str">
        <f t="shared" si="924"/>
        <v/>
      </c>
      <c r="DF77" s="53" t="str">
        <f t="shared" si="925"/>
        <v/>
      </c>
      <c r="DG77" s="53" t="str">
        <f t="shared" si="926"/>
        <v/>
      </c>
      <c r="DH77" s="53" t="str">
        <f t="shared" si="932"/>
        <v/>
      </c>
      <c r="DI77" s="54" t="str">
        <f t="shared" si="1034"/>
        <v/>
      </c>
      <c r="DJ77" s="165" t="e">
        <f t="shared" si="1035"/>
        <v>#N/A</v>
      </c>
      <c r="DK77" s="53" t="str">
        <f t="shared" si="1036"/>
        <v/>
      </c>
      <c r="DL77" s="181" t="str">
        <f t="shared" si="1037"/>
        <v/>
      </c>
      <c r="DM77" s="159">
        <f t="shared" si="1157"/>
        <v>0</v>
      </c>
      <c r="DN77" s="127" t="str">
        <f t="shared" si="1038"/>
        <v/>
      </c>
      <c r="DO77" s="130"/>
      <c r="DP77" s="55" t="str">
        <f t="shared" si="1039"/>
        <v/>
      </c>
      <c r="DQ77" s="53" t="str">
        <f t="shared" si="974"/>
        <v/>
      </c>
      <c r="DR77" s="53" t="str">
        <f t="shared" si="713"/>
        <v/>
      </c>
      <c r="DS77" s="53" t="str">
        <f t="shared" si="1040"/>
        <v/>
      </c>
      <c r="DT77" s="124" t="str">
        <f t="shared" si="1041"/>
        <v/>
      </c>
      <c r="DU77" s="52" t="str">
        <f t="shared" si="1042"/>
        <v/>
      </c>
      <c r="DV77" s="53" t="str">
        <f t="shared" si="975"/>
        <v/>
      </c>
      <c r="DW77" s="53" t="str">
        <f t="shared" si="718"/>
        <v/>
      </c>
      <c r="DX77" s="53" t="str">
        <f t="shared" si="1043"/>
        <v/>
      </c>
      <c r="DY77" s="124" t="str">
        <f t="shared" si="1044"/>
        <v/>
      </c>
      <c r="DZ77" s="52" t="str">
        <f t="shared" si="1045"/>
        <v/>
      </c>
      <c r="EA77" s="53" t="str">
        <f t="shared" si="976"/>
        <v/>
      </c>
      <c r="EB77" s="53" t="str">
        <f t="shared" si="723"/>
        <v/>
      </c>
      <c r="EC77" s="53" t="str">
        <f t="shared" si="1046"/>
        <v/>
      </c>
      <c r="ED77" s="57" t="str">
        <f t="shared" si="1047"/>
        <v/>
      </c>
      <c r="EE77" s="52" t="str">
        <f t="shared" si="1048"/>
        <v/>
      </c>
      <c r="EF77" s="53" t="str">
        <f t="shared" si="977"/>
        <v/>
      </c>
      <c r="EG77" s="53" t="str">
        <f t="shared" si="728"/>
        <v/>
      </c>
      <c r="EH77" s="53" t="str">
        <f t="shared" si="1049"/>
        <v/>
      </c>
      <c r="EI77" s="57" t="str">
        <f t="shared" si="1050"/>
        <v/>
      </c>
      <c r="EJ77" s="52" t="str">
        <f t="shared" si="1051"/>
        <v/>
      </c>
      <c r="EK77" s="53" t="str">
        <f t="shared" si="978"/>
        <v/>
      </c>
      <c r="EL77" s="53" t="str">
        <f t="shared" si="733"/>
        <v/>
      </c>
      <c r="EM77" s="53" t="str">
        <f t="shared" si="1052"/>
        <v/>
      </c>
      <c r="EN77" s="57" t="str">
        <f t="shared" si="1053"/>
        <v/>
      </c>
      <c r="EO77" s="52" t="str">
        <f t="shared" si="1054"/>
        <v/>
      </c>
      <c r="EP77" s="53" t="str">
        <f t="shared" si="979"/>
        <v/>
      </c>
      <c r="EQ77" s="53" t="str">
        <f t="shared" si="738"/>
        <v/>
      </c>
      <c r="ER77" s="53" t="str">
        <f t="shared" si="1055"/>
        <v/>
      </c>
      <c r="ES77" s="54" t="str">
        <f t="shared" si="1056"/>
        <v/>
      </c>
      <c r="ET77" s="165" t="e">
        <f t="shared" si="1057"/>
        <v>#N/A</v>
      </c>
      <c r="EU77" s="53" t="str">
        <f t="shared" si="1058"/>
        <v/>
      </c>
      <c r="EV77" s="181" t="str">
        <f t="shared" si="1059"/>
        <v/>
      </c>
      <c r="EW77" s="159">
        <f t="shared" si="1158"/>
        <v>0</v>
      </c>
      <c r="EX77" s="127" t="str">
        <f t="shared" si="1060"/>
        <v/>
      </c>
      <c r="EY77" s="130"/>
      <c r="EZ77" s="55" t="str">
        <f t="shared" si="1061"/>
        <v/>
      </c>
      <c r="FA77" s="53" t="str">
        <f t="shared" si="980"/>
        <v/>
      </c>
      <c r="FB77" s="53" t="str">
        <f t="shared" si="748"/>
        <v/>
      </c>
      <c r="FC77" s="53" t="str">
        <f t="shared" si="1062"/>
        <v/>
      </c>
      <c r="FD77" s="124" t="str">
        <f t="shared" si="1063"/>
        <v/>
      </c>
      <c r="FE77" s="52" t="str">
        <f t="shared" si="1064"/>
        <v/>
      </c>
      <c r="FF77" s="53" t="str">
        <f t="shared" si="981"/>
        <v/>
      </c>
      <c r="FG77" s="53" t="str">
        <f t="shared" si="753"/>
        <v/>
      </c>
      <c r="FH77" s="53" t="str">
        <f t="shared" si="1065"/>
        <v/>
      </c>
      <c r="FI77" s="124" t="str">
        <f t="shared" si="1066"/>
        <v/>
      </c>
      <c r="FJ77" s="52" t="str">
        <f t="shared" si="1067"/>
        <v/>
      </c>
      <c r="FK77" s="53" t="str">
        <f t="shared" si="982"/>
        <v/>
      </c>
      <c r="FL77" s="53" t="str">
        <f t="shared" si="758"/>
        <v/>
      </c>
      <c r="FM77" s="53" t="str">
        <f t="shared" si="905"/>
        <v/>
      </c>
      <c r="FN77" s="57" t="str">
        <f t="shared" si="1068"/>
        <v/>
      </c>
      <c r="FO77" s="52" t="str">
        <f t="shared" si="1069"/>
        <v/>
      </c>
      <c r="FP77" s="53" t="str">
        <f t="shared" si="983"/>
        <v/>
      </c>
      <c r="FQ77" s="53" t="str">
        <f t="shared" si="763"/>
        <v/>
      </c>
      <c r="FR77" s="53" t="str">
        <f t="shared" si="1070"/>
        <v/>
      </c>
      <c r="FS77" s="57" t="str">
        <f t="shared" si="1071"/>
        <v/>
      </c>
      <c r="FT77" s="52" t="str">
        <f t="shared" si="1072"/>
        <v/>
      </c>
      <c r="FU77" s="53" t="str">
        <f t="shared" si="984"/>
        <v/>
      </c>
      <c r="FV77" s="53" t="str">
        <f t="shared" si="768"/>
        <v/>
      </c>
      <c r="FW77" s="53" t="str">
        <f t="shared" si="1073"/>
        <v/>
      </c>
      <c r="FX77" s="57" t="str">
        <f t="shared" si="1074"/>
        <v/>
      </c>
      <c r="FY77" s="52" t="str">
        <f t="shared" si="1075"/>
        <v/>
      </c>
      <c r="FZ77" s="53" t="str">
        <f t="shared" si="985"/>
        <v/>
      </c>
      <c r="GA77" s="53" t="str">
        <f t="shared" si="773"/>
        <v/>
      </c>
      <c r="GB77" s="53" t="str">
        <f t="shared" si="1076"/>
        <v/>
      </c>
      <c r="GC77" s="57" t="str">
        <f t="shared" si="1077"/>
        <v/>
      </c>
      <c r="GD77" s="165" t="e">
        <f t="shared" si="1078"/>
        <v>#N/A</v>
      </c>
      <c r="GE77" s="53" t="str">
        <f t="shared" si="1079"/>
        <v/>
      </c>
      <c r="GF77" s="181" t="str">
        <f t="shared" si="1080"/>
        <v/>
      </c>
      <c r="GG77" s="159">
        <f t="shared" si="1159"/>
        <v>0</v>
      </c>
      <c r="GH77" s="127" t="str">
        <f t="shared" si="1081"/>
        <v/>
      </c>
      <c r="GI77" s="130"/>
      <c r="GJ77" s="55" t="str">
        <f t="shared" si="1082"/>
        <v/>
      </c>
      <c r="GK77" s="53" t="str">
        <f t="shared" si="986"/>
        <v/>
      </c>
      <c r="GL77" s="53" t="str">
        <f t="shared" si="783"/>
        <v/>
      </c>
      <c r="GM77" s="53" t="str">
        <f t="shared" si="1083"/>
        <v/>
      </c>
      <c r="GN77" s="124" t="str">
        <f t="shared" si="1084"/>
        <v/>
      </c>
      <c r="GO77" s="52" t="str">
        <f t="shared" si="1085"/>
        <v/>
      </c>
      <c r="GP77" s="53" t="str">
        <f t="shared" si="987"/>
        <v/>
      </c>
      <c r="GQ77" s="53" t="str">
        <f t="shared" si="788"/>
        <v/>
      </c>
      <c r="GR77" s="53" t="str">
        <f t="shared" si="1086"/>
        <v/>
      </c>
      <c r="GS77" s="124" t="str">
        <f t="shared" si="1087"/>
        <v/>
      </c>
      <c r="GT77" s="52" t="str">
        <f t="shared" si="1088"/>
        <v/>
      </c>
      <c r="GU77" s="53" t="str">
        <f t="shared" si="988"/>
        <v/>
      </c>
      <c r="GV77" s="53" t="str">
        <f t="shared" si="793"/>
        <v/>
      </c>
      <c r="GW77" s="53" t="str">
        <f t="shared" si="906"/>
        <v/>
      </c>
      <c r="GX77" s="54" t="str">
        <f t="shared" si="1089"/>
        <v/>
      </c>
      <c r="GY77" s="52" t="str">
        <f t="shared" si="1090"/>
        <v/>
      </c>
      <c r="GZ77" s="53" t="str">
        <f t="shared" si="989"/>
        <v/>
      </c>
      <c r="HA77" s="53" t="str">
        <f t="shared" si="798"/>
        <v/>
      </c>
      <c r="HB77" s="53" t="str">
        <f t="shared" si="927"/>
        <v/>
      </c>
      <c r="HC77" s="54" t="str">
        <f t="shared" si="1091"/>
        <v/>
      </c>
      <c r="HD77" s="52" t="str">
        <f t="shared" si="1092"/>
        <v/>
      </c>
      <c r="HE77" s="53" t="str">
        <f t="shared" si="990"/>
        <v/>
      </c>
      <c r="HF77" s="53" t="str">
        <f t="shared" si="803"/>
        <v/>
      </c>
      <c r="HG77" s="53" t="str">
        <f t="shared" si="1093"/>
        <v/>
      </c>
      <c r="HH77" s="54" t="str">
        <f t="shared" si="1094"/>
        <v/>
      </c>
      <c r="HI77" s="52" t="str">
        <f t="shared" si="1095"/>
        <v/>
      </c>
      <c r="HJ77" s="53" t="str">
        <f t="shared" si="991"/>
        <v/>
      </c>
      <c r="HK77" s="53" t="str">
        <f t="shared" si="808"/>
        <v/>
      </c>
      <c r="HL77" s="53" t="str">
        <f t="shared" si="928"/>
        <v/>
      </c>
      <c r="HM77" s="54" t="str">
        <f t="shared" si="1096"/>
        <v/>
      </c>
      <c r="HN77" s="165" t="e">
        <f t="shared" si="1097"/>
        <v>#N/A</v>
      </c>
      <c r="HO77" s="53" t="str">
        <f t="shared" si="1098"/>
        <v/>
      </c>
      <c r="HP77" s="181" t="str">
        <f t="shared" si="1099"/>
        <v/>
      </c>
      <c r="HQ77" s="159">
        <f t="shared" si="1160"/>
        <v>0</v>
      </c>
      <c r="HR77" s="127" t="str">
        <f t="shared" si="1100"/>
        <v/>
      </c>
      <c r="HS77" s="130"/>
      <c r="HT77" s="55" t="str">
        <f t="shared" si="1101"/>
        <v/>
      </c>
      <c r="HU77" s="53" t="str">
        <f t="shared" si="992"/>
        <v/>
      </c>
      <c r="HV77" s="53" t="str">
        <f t="shared" si="818"/>
        <v/>
      </c>
      <c r="HW77" s="53" t="str">
        <f t="shared" si="1102"/>
        <v/>
      </c>
      <c r="HX77" s="124" t="str">
        <f t="shared" si="1103"/>
        <v/>
      </c>
      <c r="HY77" s="52" t="str">
        <f t="shared" si="1104"/>
        <v/>
      </c>
      <c r="HZ77" s="53" t="str">
        <f t="shared" si="993"/>
        <v/>
      </c>
      <c r="IA77" s="53" t="str">
        <f t="shared" si="823"/>
        <v/>
      </c>
      <c r="IB77" s="53" t="str">
        <f t="shared" si="1105"/>
        <v/>
      </c>
      <c r="IC77" s="124" t="str">
        <f t="shared" si="1106"/>
        <v/>
      </c>
      <c r="ID77" s="52" t="str">
        <f t="shared" si="1107"/>
        <v/>
      </c>
      <c r="IE77" s="53" t="str">
        <f t="shared" si="994"/>
        <v/>
      </c>
      <c r="IF77" s="53" t="str">
        <f t="shared" si="828"/>
        <v/>
      </c>
      <c r="IG77" s="53" t="str">
        <f t="shared" si="1108"/>
        <v/>
      </c>
      <c r="IH77" s="54" t="str">
        <f t="shared" si="1109"/>
        <v/>
      </c>
      <c r="II77" s="52" t="str">
        <f t="shared" si="1110"/>
        <v/>
      </c>
      <c r="IJ77" s="53" t="str">
        <f t="shared" si="995"/>
        <v/>
      </c>
      <c r="IK77" s="53" t="str">
        <f t="shared" si="833"/>
        <v/>
      </c>
      <c r="IL77" s="53" t="str">
        <f t="shared" si="1111"/>
        <v/>
      </c>
      <c r="IM77" s="54" t="str">
        <f t="shared" si="1112"/>
        <v/>
      </c>
      <c r="IN77" s="52" t="str">
        <f t="shared" si="1113"/>
        <v/>
      </c>
      <c r="IO77" s="53" t="str">
        <f t="shared" si="996"/>
        <v/>
      </c>
      <c r="IP77" s="53" t="str">
        <f t="shared" si="838"/>
        <v/>
      </c>
      <c r="IQ77" s="53" t="str">
        <f t="shared" si="1114"/>
        <v/>
      </c>
      <c r="IR77" s="54" t="str">
        <f t="shared" si="1115"/>
        <v/>
      </c>
      <c r="IS77" s="52" t="str">
        <f t="shared" si="1116"/>
        <v/>
      </c>
      <c r="IT77" s="53" t="str">
        <f t="shared" si="997"/>
        <v/>
      </c>
      <c r="IU77" s="53" t="str">
        <f>IF($G77="6",IF(IF(IT77&lt;&gt;"",IF(MAX(COUNTIF($IT$6:$IT$117,$IT$6:$IT$117))&gt;1,"x",""),"")&lt;&gt;"",IT77+1,""),IF(IS77=0,"",IF(IF(IT77&lt;&gt;"",IF(MAX(COUNTIF(IT$6:$IT$117,$IT$6:$IT$117))&gt;1,"x",""),"")&lt;&gt;"",IT77+1,"")))</f>
        <v/>
      </c>
      <c r="IV77" s="53" t="str">
        <f t="shared" si="929"/>
        <v/>
      </c>
      <c r="IW77" s="54" t="str">
        <f t="shared" si="1117"/>
        <v/>
      </c>
      <c r="IX77" s="165" t="e">
        <f t="shared" si="1118"/>
        <v>#N/A</v>
      </c>
      <c r="IY77" s="53" t="str">
        <f t="shared" si="1119"/>
        <v/>
      </c>
      <c r="IZ77" s="181" t="str">
        <f t="shared" si="1120"/>
        <v/>
      </c>
      <c r="JA77" s="159">
        <f t="shared" si="1161"/>
        <v>0</v>
      </c>
      <c r="JB77" s="127" t="str">
        <f t="shared" si="1121"/>
        <v/>
      </c>
      <c r="JC77" s="130"/>
      <c r="JD77" s="55" t="str">
        <f t="shared" si="1122"/>
        <v/>
      </c>
      <c r="JE77" s="53" t="str">
        <f t="shared" si="998"/>
        <v/>
      </c>
      <c r="JF77" s="53" t="str">
        <f t="shared" si="852"/>
        <v/>
      </c>
      <c r="JG77" s="53" t="str">
        <f t="shared" si="1123"/>
        <v/>
      </c>
      <c r="JH77" s="124" t="str">
        <f t="shared" si="1124"/>
        <v/>
      </c>
      <c r="JI77" s="52" t="str">
        <f t="shared" si="1125"/>
        <v/>
      </c>
      <c r="JJ77" s="53" t="str">
        <f t="shared" si="999"/>
        <v/>
      </c>
      <c r="JK77" s="53" t="str">
        <f t="shared" si="857"/>
        <v/>
      </c>
      <c r="JL77" s="53" t="str">
        <f t="shared" si="1126"/>
        <v/>
      </c>
      <c r="JM77" s="124" t="str">
        <f t="shared" si="1127"/>
        <v/>
      </c>
      <c r="JN77" s="52" t="str">
        <f t="shared" si="1128"/>
        <v/>
      </c>
      <c r="JO77" s="53" t="str">
        <f t="shared" si="1000"/>
        <v/>
      </c>
      <c r="JP77" s="53" t="str">
        <f t="shared" si="862"/>
        <v/>
      </c>
      <c r="JQ77" s="53" t="str">
        <f t="shared" si="933"/>
        <v/>
      </c>
      <c r="JR77" s="54" t="str">
        <f t="shared" si="1129"/>
        <v/>
      </c>
      <c r="JS77" s="52" t="str">
        <f t="shared" si="1130"/>
        <v/>
      </c>
      <c r="JT77" s="53" t="str">
        <f t="shared" si="1001"/>
        <v/>
      </c>
      <c r="JU77" s="53" t="str">
        <f t="shared" si="866"/>
        <v/>
      </c>
      <c r="JV77" s="53" t="str">
        <f t="shared" si="1131"/>
        <v/>
      </c>
      <c r="JW77" s="54" t="str">
        <f t="shared" si="1132"/>
        <v/>
      </c>
      <c r="JX77" s="52" t="str">
        <f t="shared" si="1133"/>
        <v/>
      </c>
      <c r="JY77" s="53" t="str">
        <f t="shared" si="1002"/>
        <v/>
      </c>
      <c r="JZ77" s="53" t="str">
        <f t="shared" si="871"/>
        <v/>
      </c>
      <c r="KA77" s="53" t="str">
        <f t="shared" si="1134"/>
        <v/>
      </c>
      <c r="KB77" s="54" t="str">
        <f t="shared" si="1135"/>
        <v/>
      </c>
      <c r="KC77" s="52" t="str">
        <f t="shared" si="1136"/>
        <v/>
      </c>
      <c r="KD77" s="53" t="str">
        <f t="shared" si="1003"/>
        <v/>
      </c>
      <c r="KE77" s="53" t="str">
        <f t="shared" si="876"/>
        <v/>
      </c>
      <c r="KF77" s="53" t="str">
        <f t="shared" si="930"/>
        <v/>
      </c>
      <c r="KG77" s="54" t="str">
        <f t="shared" si="1137"/>
        <v/>
      </c>
      <c r="KH77" s="165" t="e">
        <f t="shared" si="1138"/>
        <v>#N/A</v>
      </c>
      <c r="KI77" s="53" t="str">
        <f t="shared" si="1139"/>
        <v/>
      </c>
      <c r="KJ77" s="181" t="str">
        <f t="shared" si="1140"/>
        <v/>
      </c>
      <c r="KK77" s="159">
        <f t="shared" si="1162"/>
        <v>0</v>
      </c>
      <c r="KL77" s="332" t="str">
        <f t="shared" si="1141"/>
        <v/>
      </c>
      <c r="KM77" s="86"/>
      <c r="KN77" s="60">
        <f t="shared" si="1163"/>
        <v>0</v>
      </c>
      <c r="KO77" s="60">
        <f t="shared" si="885"/>
        <v>0</v>
      </c>
      <c r="KP77" s="201"/>
      <c r="KQ77" s="61">
        <f t="shared" si="1142"/>
        <v>0</v>
      </c>
      <c r="KR77" s="61" t="str">
        <f t="shared" si="1143"/>
        <v/>
      </c>
      <c r="KS77" s="61" t="str">
        <f t="shared" si="1144"/>
        <v/>
      </c>
      <c r="KT77" s="61" t="str">
        <f t="shared" si="1145"/>
        <v/>
      </c>
      <c r="KU77" s="61" t="str">
        <f t="shared" si="1146"/>
        <v/>
      </c>
      <c r="KV77" s="61" t="str">
        <f t="shared" si="1147"/>
        <v/>
      </c>
      <c r="KW77" s="61" t="str">
        <f t="shared" si="1148"/>
        <v/>
      </c>
      <c r="KX77" s="62" t="str">
        <f t="shared" si="893"/>
        <v/>
      </c>
      <c r="KY77" s="84"/>
      <c r="KZ77" s="59" t="b">
        <f t="shared" si="1149"/>
        <v>0</v>
      </c>
      <c r="LA77" s="60" t="str">
        <f t="shared" si="1150"/>
        <v/>
      </c>
      <c r="LB77" s="201"/>
      <c r="LC77" s="61" t="str">
        <f t="shared" si="1151"/>
        <v/>
      </c>
      <c r="LD77" s="61" t="str">
        <f t="shared" si="1152"/>
        <v/>
      </c>
      <c r="LE77" s="61" t="str">
        <f t="shared" si="1153"/>
        <v/>
      </c>
      <c r="LF77" s="61" t="str">
        <f t="shared" si="1154"/>
        <v/>
      </c>
      <c r="LG77" s="148" t="str">
        <f t="shared" si="1004"/>
        <v/>
      </c>
      <c r="LH77" s="87"/>
      <c r="LI77" s="185">
        <f t="shared" si="1155"/>
        <v>0</v>
      </c>
      <c r="LJ77" s="87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</row>
    <row r="78" spans="1:381" s="1" customFormat="1" ht="15" x14ac:dyDescent="0.2">
      <c r="A78" s="35"/>
      <c r="B78" s="45">
        <v>73</v>
      </c>
      <c r="C78" s="47"/>
      <c r="D78" s="47"/>
      <c r="E78" s="161"/>
      <c r="F78" s="50"/>
      <c r="G78" s="49"/>
      <c r="H78" s="50"/>
      <c r="I78" s="186" t="str">
        <f t="shared" si="1005"/>
        <v/>
      </c>
      <c r="J78" s="51" t="str">
        <f t="shared" si="931"/>
        <v/>
      </c>
      <c r="K78" s="119"/>
      <c r="L78" s="52" t="str">
        <f t="shared" si="1006"/>
        <v/>
      </c>
      <c r="M78" s="53" t="str">
        <f t="shared" si="934"/>
        <v/>
      </c>
      <c r="N78" s="53" t="str">
        <f t="shared" si="609"/>
        <v/>
      </c>
      <c r="O78" s="53" t="str">
        <f t="shared" si="1007"/>
        <v/>
      </c>
      <c r="P78" s="127" t="str">
        <f t="shared" si="1008"/>
        <v/>
      </c>
      <c r="Q78" s="52" t="str">
        <f t="shared" si="1009"/>
        <v/>
      </c>
      <c r="R78" s="53" t="str">
        <f t="shared" si="935"/>
        <v/>
      </c>
      <c r="S78" s="53" t="str">
        <f t="shared" si="614"/>
        <v/>
      </c>
      <c r="T78" s="53" t="str">
        <f t="shared" si="1010"/>
        <v/>
      </c>
      <c r="U78" s="127" t="str">
        <f t="shared" si="1011"/>
        <v/>
      </c>
      <c r="V78" s="52" t="str">
        <f t="shared" si="1012"/>
        <v/>
      </c>
      <c r="W78" s="53" t="str">
        <f t="shared" si="936"/>
        <v/>
      </c>
      <c r="X78" s="53" t="str">
        <f t="shared" si="619"/>
        <v/>
      </c>
      <c r="Y78" s="53" t="str">
        <f t="shared" si="1013"/>
        <v/>
      </c>
      <c r="Z78" s="127" t="str">
        <f t="shared" si="1014"/>
        <v/>
      </c>
      <c r="AA78" s="52" t="str">
        <f t="shared" si="1015"/>
        <v/>
      </c>
      <c r="AB78" s="53" t="str">
        <f t="shared" si="937"/>
        <v/>
      </c>
      <c r="AC78" s="53" t="str">
        <f t="shared" si="624"/>
        <v/>
      </c>
      <c r="AD78" s="53" t="str">
        <f t="shared" si="1016"/>
        <v/>
      </c>
      <c r="AE78" s="127" t="str">
        <f t="shared" si="1017"/>
        <v/>
      </c>
      <c r="AF78" s="52" t="str">
        <f t="shared" si="1018"/>
        <v/>
      </c>
      <c r="AG78" s="53" t="str">
        <f t="shared" si="938"/>
        <v/>
      </c>
      <c r="AH78" s="53" t="str">
        <f t="shared" si="629"/>
        <v/>
      </c>
      <c r="AI78" s="53" t="str">
        <f t="shared" si="1019"/>
        <v/>
      </c>
      <c r="AJ78" s="127" t="str">
        <f t="shared" si="1020"/>
        <v/>
      </c>
      <c r="AK78" s="52" t="str">
        <f t="shared" si="1021"/>
        <v/>
      </c>
      <c r="AL78" s="53" t="str">
        <f t="shared" si="939"/>
        <v/>
      </c>
      <c r="AM78" s="53" t="str">
        <f t="shared" si="634"/>
        <v/>
      </c>
      <c r="AN78" s="150" t="str">
        <f t="shared" si="1022"/>
        <v/>
      </c>
      <c r="AO78" s="127" t="str">
        <f t="shared" si="1023"/>
        <v/>
      </c>
      <c r="AP78" s="191" t="e">
        <f t="shared" si="902"/>
        <v>#N/A</v>
      </c>
      <c r="AQ78" s="53" t="str">
        <f t="shared" si="1024"/>
        <v/>
      </c>
      <c r="AR78" s="181" t="str">
        <f t="shared" si="1025"/>
        <v/>
      </c>
      <c r="AS78" s="159">
        <f t="shared" si="1156"/>
        <v>0</v>
      </c>
      <c r="AT78" s="127" t="str">
        <f t="shared" si="1026"/>
        <v/>
      </c>
      <c r="AU78" s="130"/>
      <c r="AV78" s="55" t="str">
        <f t="shared" si="940"/>
        <v/>
      </c>
      <c r="AW78" s="53" t="str">
        <f t="shared" si="941"/>
        <v/>
      </c>
      <c r="AX78" s="53" t="str">
        <f t="shared" si="942"/>
        <v/>
      </c>
      <c r="AY78" s="53" t="str">
        <f t="shared" si="943"/>
        <v/>
      </c>
      <c r="AZ78" s="124" t="str">
        <f t="shared" si="944"/>
        <v/>
      </c>
      <c r="BA78" s="52" t="str">
        <f t="shared" si="945"/>
        <v/>
      </c>
      <c r="BB78" s="53" t="str">
        <f t="shared" si="946"/>
        <v/>
      </c>
      <c r="BC78" s="53" t="str">
        <f t="shared" si="947"/>
        <v/>
      </c>
      <c r="BD78" s="53" t="str">
        <f t="shared" si="948"/>
        <v/>
      </c>
      <c r="BE78" s="124" t="str">
        <f t="shared" si="949"/>
        <v/>
      </c>
      <c r="BF78" s="52" t="str">
        <f t="shared" si="950"/>
        <v/>
      </c>
      <c r="BG78" s="53" t="str">
        <f t="shared" si="951"/>
        <v/>
      </c>
      <c r="BH78" s="53" t="str">
        <f t="shared" si="952"/>
        <v/>
      </c>
      <c r="BI78" s="53" t="str">
        <f t="shared" si="953"/>
        <v/>
      </c>
      <c r="BJ78" s="54" t="str">
        <f t="shared" si="954"/>
        <v/>
      </c>
      <c r="BK78" s="52" t="str">
        <f t="shared" si="955"/>
        <v/>
      </c>
      <c r="BL78" s="53" t="str">
        <f t="shared" si="956"/>
        <v/>
      </c>
      <c r="BM78" s="53" t="str">
        <f t="shared" si="957"/>
        <v/>
      </c>
      <c r="BN78" s="53" t="str">
        <f t="shared" si="958"/>
        <v/>
      </c>
      <c r="BO78" s="54" t="str">
        <f t="shared" si="959"/>
        <v/>
      </c>
      <c r="BP78" s="52" t="str">
        <f t="shared" si="960"/>
        <v/>
      </c>
      <c r="BQ78" s="53" t="str">
        <f t="shared" si="961"/>
        <v/>
      </c>
      <c r="BR78" s="53" t="str">
        <f t="shared" si="962"/>
        <v/>
      </c>
      <c r="BS78" s="53" t="str">
        <f t="shared" si="963"/>
        <v/>
      </c>
      <c r="BT78" s="54" t="str">
        <f t="shared" si="964"/>
        <v/>
      </c>
      <c r="BU78" s="52" t="str">
        <f t="shared" si="965"/>
        <v/>
      </c>
      <c r="BV78" s="53" t="str">
        <f t="shared" si="966"/>
        <v/>
      </c>
      <c r="BW78" s="53" t="str">
        <f t="shared" si="967"/>
        <v/>
      </c>
      <c r="BX78" s="53" t="str">
        <f t="shared" si="968"/>
        <v/>
      </c>
      <c r="BY78" s="54" t="str">
        <f t="shared" si="969"/>
        <v/>
      </c>
      <c r="BZ78" s="165" t="e">
        <f>VLOOKUP($G78,Entries_C_Event,5,FALSE)</f>
        <v>#N/A</v>
      </c>
      <c r="CA78" s="53" t="str">
        <f t="shared" si="970"/>
        <v/>
      </c>
      <c r="CB78" s="181" t="str">
        <f t="shared" si="971"/>
        <v/>
      </c>
      <c r="CC78" s="127" t="str">
        <f t="shared" si="972"/>
        <v/>
      </c>
      <c r="CD78" s="127" t="str">
        <f t="shared" si="973"/>
        <v/>
      </c>
      <c r="CE78" s="130"/>
      <c r="CF78" s="55" t="str">
        <f t="shared" si="907"/>
        <v/>
      </c>
      <c r="CG78" s="53" t="str">
        <f t="shared" si="908"/>
        <v/>
      </c>
      <c r="CH78" s="53" t="str">
        <f t="shared" si="909"/>
        <v/>
      </c>
      <c r="CI78" s="53" t="str">
        <f t="shared" si="910"/>
        <v/>
      </c>
      <c r="CJ78" s="124" t="str">
        <f t="shared" si="1027"/>
        <v/>
      </c>
      <c r="CK78" s="52" t="str">
        <f t="shared" si="911"/>
        <v/>
      </c>
      <c r="CL78" s="53" t="str">
        <f t="shared" si="912"/>
        <v/>
      </c>
      <c r="CM78" s="53" t="str">
        <f t="shared" si="913"/>
        <v/>
      </c>
      <c r="CN78" s="53" t="str">
        <f t="shared" si="914"/>
        <v/>
      </c>
      <c r="CO78" s="124" t="str">
        <f t="shared" si="1028"/>
        <v/>
      </c>
      <c r="CP78" s="52" t="str">
        <f t="shared" si="915"/>
        <v/>
      </c>
      <c r="CQ78" s="53" t="str">
        <f t="shared" si="916"/>
        <v/>
      </c>
      <c r="CR78" s="53" t="str">
        <f t="shared" si="917"/>
        <v/>
      </c>
      <c r="CS78" s="53" t="str">
        <f t="shared" si="1029"/>
        <v/>
      </c>
      <c r="CT78" s="54" t="str">
        <f t="shared" si="1030"/>
        <v/>
      </c>
      <c r="CU78" s="52" t="str">
        <f t="shared" si="918"/>
        <v/>
      </c>
      <c r="CV78" s="53" t="str">
        <f t="shared" si="919"/>
        <v/>
      </c>
      <c r="CW78" s="53" t="str">
        <f t="shared" si="920"/>
        <v/>
      </c>
      <c r="CX78" s="53" t="str">
        <f t="shared" si="904"/>
        <v/>
      </c>
      <c r="CY78" s="54" t="str">
        <f t="shared" si="1031"/>
        <v/>
      </c>
      <c r="CZ78" s="52" t="str">
        <f t="shared" si="921"/>
        <v/>
      </c>
      <c r="DA78" s="53" t="str">
        <f t="shared" si="922"/>
        <v/>
      </c>
      <c r="DB78" s="53" t="str">
        <f t="shared" si="923"/>
        <v/>
      </c>
      <c r="DC78" s="53" t="str">
        <f t="shared" si="1032"/>
        <v/>
      </c>
      <c r="DD78" s="54" t="str">
        <f t="shared" si="1033"/>
        <v/>
      </c>
      <c r="DE78" s="52" t="str">
        <f t="shared" si="924"/>
        <v/>
      </c>
      <c r="DF78" s="53" t="str">
        <f t="shared" si="925"/>
        <v/>
      </c>
      <c r="DG78" s="53" t="str">
        <f t="shared" si="926"/>
        <v/>
      </c>
      <c r="DH78" s="53" t="str">
        <f t="shared" si="932"/>
        <v/>
      </c>
      <c r="DI78" s="54" t="str">
        <f t="shared" si="1034"/>
        <v/>
      </c>
      <c r="DJ78" s="165" t="e">
        <f t="shared" si="1035"/>
        <v>#N/A</v>
      </c>
      <c r="DK78" s="53" t="str">
        <f t="shared" si="1036"/>
        <v/>
      </c>
      <c r="DL78" s="181" t="str">
        <f t="shared" si="1037"/>
        <v/>
      </c>
      <c r="DM78" s="159">
        <f t="shared" si="1157"/>
        <v>0</v>
      </c>
      <c r="DN78" s="127" t="str">
        <f t="shared" si="1038"/>
        <v/>
      </c>
      <c r="DO78" s="130"/>
      <c r="DP78" s="55" t="str">
        <f t="shared" si="1039"/>
        <v/>
      </c>
      <c r="DQ78" s="53" t="str">
        <f t="shared" si="974"/>
        <v/>
      </c>
      <c r="DR78" s="53" t="str">
        <f t="shared" si="713"/>
        <v/>
      </c>
      <c r="DS78" s="53" t="str">
        <f t="shared" si="1040"/>
        <v/>
      </c>
      <c r="DT78" s="124" t="str">
        <f t="shared" si="1041"/>
        <v/>
      </c>
      <c r="DU78" s="52" t="str">
        <f t="shared" si="1042"/>
        <v/>
      </c>
      <c r="DV78" s="53" t="str">
        <f t="shared" si="975"/>
        <v/>
      </c>
      <c r="DW78" s="53" t="str">
        <f t="shared" si="718"/>
        <v/>
      </c>
      <c r="DX78" s="53" t="str">
        <f t="shared" si="1043"/>
        <v/>
      </c>
      <c r="DY78" s="124" t="str">
        <f t="shared" si="1044"/>
        <v/>
      </c>
      <c r="DZ78" s="52" t="str">
        <f t="shared" si="1045"/>
        <v/>
      </c>
      <c r="EA78" s="53" t="str">
        <f t="shared" si="976"/>
        <v/>
      </c>
      <c r="EB78" s="53" t="str">
        <f t="shared" si="723"/>
        <v/>
      </c>
      <c r="EC78" s="53" t="str">
        <f t="shared" si="1046"/>
        <v/>
      </c>
      <c r="ED78" s="57" t="str">
        <f t="shared" si="1047"/>
        <v/>
      </c>
      <c r="EE78" s="52" t="str">
        <f t="shared" si="1048"/>
        <v/>
      </c>
      <c r="EF78" s="53" t="str">
        <f t="shared" si="977"/>
        <v/>
      </c>
      <c r="EG78" s="53" t="str">
        <f t="shared" si="728"/>
        <v/>
      </c>
      <c r="EH78" s="53" t="str">
        <f t="shared" si="1049"/>
        <v/>
      </c>
      <c r="EI78" s="57" t="str">
        <f t="shared" si="1050"/>
        <v/>
      </c>
      <c r="EJ78" s="52" t="str">
        <f t="shared" si="1051"/>
        <v/>
      </c>
      <c r="EK78" s="53" t="str">
        <f t="shared" si="978"/>
        <v/>
      </c>
      <c r="EL78" s="53" t="str">
        <f t="shared" si="733"/>
        <v/>
      </c>
      <c r="EM78" s="53" t="str">
        <f t="shared" si="1052"/>
        <v/>
      </c>
      <c r="EN78" s="57" t="str">
        <f t="shared" si="1053"/>
        <v/>
      </c>
      <c r="EO78" s="52" t="str">
        <f t="shared" si="1054"/>
        <v/>
      </c>
      <c r="EP78" s="53" t="str">
        <f t="shared" si="979"/>
        <v/>
      </c>
      <c r="EQ78" s="53" t="str">
        <f t="shared" si="738"/>
        <v/>
      </c>
      <c r="ER78" s="53" t="str">
        <f t="shared" si="1055"/>
        <v/>
      </c>
      <c r="ES78" s="54" t="str">
        <f t="shared" si="1056"/>
        <v/>
      </c>
      <c r="ET78" s="165" t="e">
        <f t="shared" si="1057"/>
        <v>#N/A</v>
      </c>
      <c r="EU78" s="53" t="str">
        <f t="shared" si="1058"/>
        <v/>
      </c>
      <c r="EV78" s="181" t="str">
        <f t="shared" si="1059"/>
        <v/>
      </c>
      <c r="EW78" s="159">
        <f t="shared" si="1158"/>
        <v>0</v>
      </c>
      <c r="EX78" s="127" t="str">
        <f t="shared" si="1060"/>
        <v/>
      </c>
      <c r="EY78" s="130"/>
      <c r="EZ78" s="55" t="str">
        <f t="shared" si="1061"/>
        <v/>
      </c>
      <c r="FA78" s="53" t="str">
        <f t="shared" si="980"/>
        <v/>
      </c>
      <c r="FB78" s="53" t="str">
        <f t="shared" si="748"/>
        <v/>
      </c>
      <c r="FC78" s="53" t="str">
        <f t="shared" si="1062"/>
        <v/>
      </c>
      <c r="FD78" s="124" t="str">
        <f t="shared" si="1063"/>
        <v/>
      </c>
      <c r="FE78" s="52" t="str">
        <f t="shared" si="1064"/>
        <v/>
      </c>
      <c r="FF78" s="53" t="str">
        <f t="shared" si="981"/>
        <v/>
      </c>
      <c r="FG78" s="53" t="str">
        <f t="shared" si="753"/>
        <v/>
      </c>
      <c r="FH78" s="53" t="str">
        <f t="shared" si="1065"/>
        <v/>
      </c>
      <c r="FI78" s="124" t="str">
        <f t="shared" si="1066"/>
        <v/>
      </c>
      <c r="FJ78" s="52" t="str">
        <f t="shared" si="1067"/>
        <v/>
      </c>
      <c r="FK78" s="53" t="str">
        <f t="shared" si="982"/>
        <v/>
      </c>
      <c r="FL78" s="53" t="str">
        <f t="shared" si="758"/>
        <v/>
      </c>
      <c r="FM78" s="53" t="str">
        <f t="shared" si="905"/>
        <v/>
      </c>
      <c r="FN78" s="57" t="str">
        <f t="shared" si="1068"/>
        <v/>
      </c>
      <c r="FO78" s="52" t="str">
        <f t="shared" si="1069"/>
        <v/>
      </c>
      <c r="FP78" s="53" t="str">
        <f t="shared" si="983"/>
        <v/>
      </c>
      <c r="FQ78" s="53" t="str">
        <f t="shared" si="763"/>
        <v/>
      </c>
      <c r="FR78" s="53" t="str">
        <f t="shared" si="1070"/>
        <v/>
      </c>
      <c r="FS78" s="57" t="str">
        <f t="shared" si="1071"/>
        <v/>
      </c>
      <c r="FT78" s="52" t="str">
        <f t="shared" si="1072"/>
        <v/>
      </c>
      <c r="FU78" s="53" t="str">
        <f t="shared" si="984"/>
        <v/>
      </c>
      <c r="FV78" s="53" t="str">
        <f t="shared" si="768"/>
        <v/>
      </c>
      <c r="FW78" s="53" t="str">
        <f t="shared" si="1073"/>
        <v/>
      </c>
      <c r="FX78" s="57" t="str">
        <f t="shared" si="1074"/>
        <v/>
      </c>
      <c r="FY78" s="52" t="str">
        <f t="shared" si="1075"/>
        <v/>
      </c>
      <c r="FZ78" s="53" t="str">
        <f t="shared" si="985"/>
        <v/>
      </c>
      <c r="GA78" s="53" t="str">
        <f t="shared" si="773"/>
        <v/>
      </c>
      <c r="GB78" s="53" t="str">
        <f t="shared" si="1076"/>
        <v/>
      </c>
      <c r="GC78" s="57" t="str">
        <f t="shared" si="1077"/>
        <v/>
      </c>
      <c r="GD78" s="165" t="e">
        <f t="shared" si="1078"/>
        <v>#N/A</v>
      </c>
      <c r="GE78" s="53" t="str">
        <f t="shared" si="1079"/>
        <v/>
      </c>
      <c r="GF78" s="181" t="str">
        <f t="shared" si="1080"/>
        <v/>
      </c>
      <c r="GG78" s="159">
        <f t="shared" si="1159"/>
        <v>0</v>
      </c>
      <c r="GH78" s="127" t="str">
        <f t="shared" si="1081"/>
        <v/>
      </c>
      <c r="GI78" s="130"/>
      <c r="GJ78" s="55" t="str">
        <f t="shared" si="1082"/>
        <v/>
      </c>
      <c r="GK78" s="53" t="str">
        <f t="shared" si="986"/>
        <v/>
      </c>
      <c r="GL78" s="53" t="str">
        <f t="shared" si="783"/>
        <v/>
      </c>
      <c r="GM78" s="53" t="str">
        <f t="shared" si="1083"/>
        <v/>
      </c>
      <c r="GN78" s="124" t="str">
        <f t="shared" si="1084"/>
        <v/>
      </c>
      <c r="GO78" s="52" t="str">
        <f t="shared" si="1085"/>
        <v/>
      </c>
      <c r="GP78" s="53" t="str">
        <f t="shared" si="987"/>
        <v/>
      </c>
      <c r="GQ78" s="53" t="str">
        <f t="shared" si="788"/>
        <v/>
      </c>
      <c r="GR78" s="53" t="str">
        <f t="shared" si="1086"/>
        <v/>
      </c>
      <c r="GS78" s="124" t="str">
        <f t="shared" si="1087"/>
        <v/>
      </c>
      <c r="GT78" s="52" t="str">
        <f t="shared" si="1088"/>
        <v/>
      </c>
      <c r="GU78" s="53" t="str">
        <f t="shared" si="988"/>
        <v/>
      </c>
      <c r="GV78" s="53" t="str">
        <f t="shared" si="793"/>
        <v/>
      </c>
      <c r="GW78" s="53" t="str">
        <f t="shared" si="906"/>
        <v/>
      </c>
      <c r="GX78" s="54" t="str">
        <f t="shared" si="1089"/>
        <v/>
      </c>
      <c r="GY78" s="52" t="str">
        <f t="shared" si="1090"/>
        <v/>
      </c>
      <c r="GZ78" s="53" t="str">
        <f t="shared" si="989"/>
        <v/>
      </c>
      <c r="HA78" s="53" t="str">
        <f t="shared" si="798"/>
        <v/>
      </c>
      <c r="HB78" s="53" t="str">
        <f t="shared" si="927"/>
        <v/>
      </c>
      <c r="HC78" s="54" t="str">
        <f t="shared" si="1091"/>
        <v/>
      </c>
      <c r="HD78" s="52" t="str">
        <f t="shared" si="1092"/>
        <v/>
      </c>
      <c r="HE78" s="53" t="str">
        <f t="shared" si="990"/>
        <v/>
      </c>
      <c r="HF78" s="53" t="str">
        <f t="shared" si="803"/>
        <v/>
      </c>
      <c r="HG78" s="53" t="str">
        <f t="shared" si="1093"/>
        <v/>
      </c>
      <c r="HH78" s="54" t="str">
        <f t="shared" si="1094"/>
        <v/>
      </c>
      <c r="HI78" s="52" t="str">
        <f t="shared" si="1095"/>
        <v/>
      </c>
      <c r="HJ78" s="53" t="str">
        <f t="shared" si="991"/>
        <v/>
      </c>
      <c r="HK78" s="53" t="str">
        <f t="shared" si="808"/>
        <v/>
      </c>
      <c r="HL78" s="53" t="str">
        <f t="shared" si="928"/>
        <v/>
      </c>
      <c r="HM78" s="54" t="str">
        <f t="shared" si="1096"/>
        <v/>
      </c>
      <c r="HN78" s="165" t="e">
        <f t="shared" si="1097"/>
        <v>#N/A</v>
      </c>
      <c r="HO78" s="53" t="str">
        <f t="shared" si="1098"/>
        <v/>
      </c>
      <c r="HP78" s="181" t="str">
        <f t="shared" si="1099"/>
        <v/>
      </c>
      <c r="HQ78" s="159">
        <f t="shared" si="1160"/>
        <v>0</v>
      </c>
      <c r="HR78" s="127" t="str">
        <f t="shared" si="1100"/>
        <v/>
      </c>
      <c r="HS78" s="130"/>
      <c r="HT78" s="55" t="str">
        <f t="shared" si="1101"/>
        <v/>
      </c>
      <c r="HU78" s="53" t="str">
        <f t="shared" si="992"/>
        <v/>
      </c>
      <c r="HV78" s="53" t="str">
        <f t="shared" si="818"/>
        <v/>
      </c>
      <c r="HW78" s="53" t="str">
        <f t="shared" si="1102"/>
        <v/>
      </c>
      <c r="HX78" s="124" t="str">
        <f t="shared" si="1103"/>
        <v/>
      </c>
      <c r="HY78" s="52" t="str">
        <f t="shared" si="1104"/>
        <v/>
      </c>
      <c r="HZ78" s="53" t="str">
        <f t="shared" si="993"/>
        <v/>
      </c>
      <c r="IA78" s="53" t="str">
        <f t="shared" si="823"/>
        <v/>
      </c>
      <c r="IB78" s="53" t="str">
        <f t="shared" si="1105"/>
        <v/>
      </c>
      <c r="IC78" s="124" t="str">
        <f t="shared" si="1106"/>
        <v/>
      </c>
      <c r="ID78" s="52" t="str">
        <f t="shared" si="1107"/>
        <v/>
      </c>
      <c r="IE78" s="53" t="str">
        <f t="shared" si="994"/>
        <v/>
      </c>
      <c r="IF78" s="53" t="str">
        <f t="shared" si="828"/>
        <v/>
      </c>
      <c r="IG78" s="53" t="str">
        <f t="shared" si="1108"/>
        <v/>
      </c>
      <c r="IH78" s="54" t="str">
        <f t="shared" si="1109"/>
        <v/>
      </c>
      <c r="II78" s="52" t="str">
        <f t="shared" si="1110"/>
        <v/>
      </c>
      <c r="IJ78" s="53" t="str">
        <f t="shared" si="995"/>
        <v/>
      </c>
      <c r="IK78" s="53" t="str">
        <f t="shared" si="833"/>
        <v/>
      </c>
      <c r="IL78" s="53" t="str">
        <f t="shared" si="1111"/>
        <v/>
      </c>
      <c r="IM78" s="54" t="str">
        <f t="shared" si="1112"/>
        <v/>
      </c>
      <c r="IN78" s="52" t="str">
        <f t="shared" si="1113"/>
        <v/>
      </c>
      <c r="IO78" s="53" t="str">
        <f t="shared" si="996"/>
        <v/>
      </c>
      <c r="IP78" s="53" t="str">
        <f t="shared" si="838"/>
        <v/>
      </c>
      <c r="IQ78" s="53" t="str">
        <f t="shared" si="1114"/>
        <v/>
      </c>
      <c r="IR78" s="54" t="str">
        <f t="shared" si="1115"/>
        <v/>
      </c>
      <c r="IS78" s="52" t="str">
        <f t="shared" si="1116"/>
        <v/>
      </c>
      <c r="IT78" s="53" t="str">
        <f t="shared" si="997"/>
        <v/>
      </c>
      <c r="IU78" s="53" t="str">
        <f>IF($G78="6",IF(IF(IT78&lt;&gt;"",IF(MAX(COUNTIF($IT$6:$IT$117,$IT$6:$IT$117))&gt;1,"x",""),"")&lt;&gt;"",IT78+1,""),IF(IS78=0,"",IF(IF(IT78&lt;&gt;"",IF(MAX(COUNTIF(IT$6:$IT$117,$IT$6:$IT$117))&gt;1,"x",""),"")&lt;&gt;"",IT78+1,"")))</f>
        <v/>
      </c>
      <c r="IV78" s="53" t="str">
        <f t="shared" si="929"/>
        <v/>
      </c>
      <c r="IW78" s="54" t="str">
        <f t="shared" si="1117"/>
        <v/>
      </c>
      <c r="IX78" s="165" t="e">
        <f t="shared" si="1118"/>
        <v>#N/A</v>
      </c>
      <c r="IY78" s="53" t="str">
        <f t="shared" si="1119"/>
        <v/>
      </c>
      <c r="IZ78" s="181" t="str">
        <f t="shared" si="1120"/>
        <v/>
      </c>
      <c r="JA78" s="159">
        <f t="shared" si="1161"/>
        <v>0</v>
      </c>
      <c r="JB78" s="127" t="str">
        <f t="shared" si="1121"/>
        <v/>
      </c>
      <c r="JC78" s="130"/>
      <c r="JD78" s="55" t="str">
        <f t="shared" si="1122"/>
        <v/>
      </c>
      <c r="JE78" s="53" t="str">
        <f t="shared" si="998"/>
        <v/>
      </c>
      <c r="JF78" s="53" t="str">
        <f t="shared" si="852"/>
        <v/>
      </c>
      <c r="JG78" s="53" t="str">
        <f t="shared" si="1123"/>
        <v/>
      </c>
      <c r="JH78" s="124" t="str">
        <f t="shared" si="1124"/>
        <v/>
      </c>
      <c r="JI78" s="52" t="str">
        <f t="shared" si="1125"/>
        <v/>
      </c>
      <c r="JJ78" s="53" t="str">
        <f t="shared" si="999"/>
        <v/>
      </c>
      <c r="JK78" s="53" t="str">
        <f t="shared" si="857"/>
        <v/>
      </c>
      <c r="JL78" s="53" t="str">
        <f t="shared" si="1126"/>
        <v/>
      </c>
      <c r="JM78" s="124" t="str">
        <f t="shared" si="1127"/>
        <v/>
      </c>
      <c r="JN78" s="52" t="str">
        <f t="shared" si="1128"/>
        <v/>
      </c>
      <c r="JO78" s="53" t="str">
        <f t="shared" si="1000"/>
        <v/>
      </c>
      <c r="JP78" s="53" t="str">
        <f t="shared" si="862"/>
        <v/>
      </c>
      <c r="JQ78" s="53" t="str">
        <f t="shared" si="933"/>
        <v/>
      </c>
      <c r="JR78" s="54" t="str">
        <f t="shared" si="1129"/>
        <v/>
      </c>
      <c r="JS78" s="52" t="str">
        <f t="shared" si="1130"/>
        <v/>
      </c>
      <c r="JT78" s="53" t="str">
        <f t="shared" si="1001"/>
        <v/>
      </c>
      <c r="JU78" s="53" t="str">
        <f t="shared" si="866"/>
        <v/>
      </c>
      <c r="JV78" s="53" t="str">
        <f t="shared" si="1131"/>
        <v/>
      </c>
      <c r="JW78" s="54" t="str">
        <f t="shared" si="1132"/>
        <v/>
      </c>
      <c r="JX78" s="52" t="str">
        <f t="shared" si="1133"/>
        <v/>
      </c>
      <c r="JY78" s="53" t="str">
        <f t="shared" si="1002"/>
        <v/>
      </c>
      <c r="JZ78" s="53" t="str">
        <f t="shared" si="871"/>
        <v/>
      </c>
      <c r="KA78" s="53" t="str">
        <f t="shared" si="1134"/>
        <v/>
      </c>
      <c r="KB78" s="54" t="str">
        <f t="shared" si="1135"/>
        <v/>
      </c>
      <c r="KC78" s="52" t="str">
        <f t="shared" si="1136"/>
        <v/>
      </c>
      <c r="KD78" s="53" t="str">
        <f t="shared" si="1003"/>
        <v/>
      </c>
      <c r="KE78" s="53" t="str">
        <f t="shared" si="876"/>
        <v/>
      </c>
      <c r="KF78" s="53" t="str">
        <f t="shared" si="930"/>
        <v/>
      </c>
      <c r="KG78" s="54" t="str">
        <f t="shared" si="1137"/>
        <v/>
      </c>
      <c r="KH78" s="165" t="e">
        <f t="shared" si="1138"/>
        <v>#N/A</v>
      </c>
      <c r="KI78" s="53" t="str">
        <f t="shared" si="1139"/>
        <v/>
      </c>
      <c r="KJ78" s="181" t="str">
        <f t="shared" si="1140"/>
        <v/>
      </c>
      <c r="KK78" s="159">
        <f t="shared" si="1162"/>
        <v>0</v>
      </c>
      <c r="KL78" s="332" t="str">
        <f t="shared" si="1141"/>
        <v/>
      </c>
      <c r="KM78" s="86"/>
      <c r="KN78" s="60">
        <f t="shared" si="1163"/>
        <v>0</v>
      </c>
      <c r="KO78" s="60">
        <f t="shared" si="885"/>
        <v>0</v>
      </c>
      <c r="KP78" s="201"/>
      <c r="KQ78" s="61">
        <f t="shared" si="1142"/>
        <v>0</v>
      </c>
      <c r="KR78" s="61" t="str">
        <f t="shared" si="1143"/>
        <v/>
      </c>
      <c r="KS78" s="61" t="str">
        <f t="shared" si="1144"/>
        <v/>
      </c>
      <c r="KT78" s="61" t="str">
        <f t="shared" si="1145"/>
        <v/>
      </c>
      <c r="KU78" s="61" t="str">
        <f t="shared" si="1146"/>
        <v/>
      </c>
      <c r="KV78" s="61" t="str">
        <f t="shared" si="1147"/>
        <v/>
      </c>
      <c r="KW78" s="61" t="str">
        <f t="shared" si="1148"/>
        <v/>
      </c>
      <c r="KX78" s="62" t="str">
        <f t="shared" si="893"/>
        <v/>
      </c>
      <c r="KY78" s="84"/>
      <c r="KZ78" s="59" t="b">
        <f t="shared" si="1149"/>
        <v>0</v>
      </c>
      <c r="LA78" s="60" t="str">
        <f t="shared" si="1150"/>
        <v/>
      </c>
      <c r="LB78" s="201"/>
      <c r="LC78" s="61" t="str">
        <f t="shared" si="1151"/>
        <v/>
      </c>
      <c r="LD78" s="61" t="str">
        <f t="shared" si="1152"/>
        <v/>
      </c>
      <c r="LE78" s="61" t="str">
        <f t="shared" si="1153"/>
        <v/>
      </c>
      <c r="LF78" s="61" t="str">
        <f t="shared" si="1154"/>
        <v/>
      </c>
      <c r="LG78" s="148" t="str">
        <f t="shared" si="1004"/>
        <v/>
      </c>
      <c r="LH78" s="87"/>
      <c r="LI78" s="185">
        <f t="shared" si="1155"/>
        <v>0</v>
      </c>
      <c r="LJ78" s="87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</row>
    <row r="79" spans="1:381" s="1" customFormat="1" ht="15" x14ac:dyDescent="0.2">
      <c r="A79" s="35"/>
      <c r="B79" s="45">
        <v>74</v>
      </c>
      <c r="C79" s="63"/>
      <c r="D79" s="47"/>
      <c r="E79" s="161"/>
      <c r="F79" s="161"/>
      <c r="G79" s="49"/>
      <c r="H79" s="50"/>
      <c r="I79" s="186" t="str">
        <f t="shared" si="1005"/>
        <v/>
      </c>
      <c r="J79" s="51" t="str">
        <f t="shared" si="931"/>
        <v/>
      </c>
      <c r="K79" s="119"/>
      <c r="L79" s="52" t="str">
        <f t="shared" si="1006"/>
        <v/>
      </c>
      <c r="M79" s="53" t="str">
        <f t="shared" si="934"/>
        <v/>
      </c>
      <c r="N79" s="53" t="str">
        <f t="shared" si="609"/>
        <v/>
      </c>
      <c r="O79" s="53" t="str">
        <f t="shared" si="1007"/>
        <v/>
      </c>
      <c r="P79" s="127" t="str">
        <f t="shared" si="1008"/>
        <v/>
      </c>
      <c r="Q79" s="52" t="str">
        <f t="shared" si="1009"/>
        <v/>
      </c>
      <c r="R79" s="53" t="str">
        <f t="shared" si="935"/>
        <v/>
      </c>
      <c r="S79" s="53" t="str">
        <f t="shared" si="614"/>
        <v/>
      </c>
      <c r="T79" s="53" t="str">
        <f t="shared" si="1010"/>
        <v/>
      </c>
      <c r="U79" s="127" t="str">
        <f t="shared" si="1011"/>
        <v/>
      </c>
      <c r="V79" s="52" t="str">
        <f t="shared" si="1012"/>
        <v/>
      </c>
      <c r="W79" s="53" t="str">
        <f t="shared" si="936"/>
        <v/>
      </c>
      <c r="X79" s="53" t="str">
        <f t="shared" si="619"/>
        <v/>
      </c>
      <c r="Y79" s="53" t="str">
        <f t="shared" si="1013"/>
        <v/>
      </c>
      <c r="Z79" s="127" t="str">
        <f t="shared" si="1014"/>
        <v/>
      </c>
      <c r="AA79" s="52" t="str">
        <f t="shared" si="1015"/>
        <v/>
      </c>
      <c r="AB79" s="53" t="str">
        <f t="shared" si="937"/>
        <v/>
      </c>
      <c r="AC79" s="53" t="str">
        <f t="shared" si="624"/>
        <v/>
      </c>
      <c r="AD79" s="53" t="str">
        <f t="shared" si="1016"/>
        <v/>
      </c>
      <c r="AE79" s="127" t="str">
        <f t="shared" si="1017"/>
        <v/>
      </c>
      <c r="AF79" s="52" t="str">
        <f t="shared" si="1018"/>
        <v/>
      </c>
      <c r="AG79" s="53" t="str">
        <f t="shared" si="938"/>
        <v/>
      </c>
      <c r="AH79" s="53" t="str">
        <f t="shared" si="629"/>
        <v/>
      </c>
      <c r="AI79" s="53" t="str">
        <f t="shared" si="1019"/>
        <v/>
      </c>
      <c r="AJ79" s="127" t="str">
        <f t="shared" si="1020"/>
        <v/>
      </c>
      <c r="AK79" s="52" t="str">
        <f t="shared" si="1021"/>
        <v/>
      </c>
      <c r="AL79" s="53" t="str">
        <f t="shared" si="939"/>
        <v/>
      </c>
      <c r="AM79" s="53" t="str">
        <f t="shared" si="634"/>
        <v/>
      </c>
      <c r="AN79" s="150" t="str">
        <f t="shared" si="1022"/>
        <v/>
      </c>
      <c r="AO79" s="127" t="str">
        <f t="shared" si="1023"/>
        <v/>
      </c>
      <c r="AP79" s="191" t="e">
        <f t="shared" si="902"/>
        <v>#N/A</v>
      </c>
      <c r="AQ79" s="53" t="str">
        <f t="shared" si="1024"/>
        <v/>
      </c>
      <c r="AR79" s="181" t="str">
        <f t="shared" si="1025"/>
        <v/>
      </c>
      <c r="AS79" s="159">
        <f t="shared" si="1156"/>
        <v>0</v>
      </c>
      <c r="AT79" s="127" t="str">
        <f t="shared" si="1026"/>
        <v/>
      </c>
      <c r="AU79" s="130"/>
      <c r="AV79" s="55" t="str">
        <f t="shared" si="940"/>
        <v/>
      </c>
      <c r="AW79" s="53" t="str">
        <f t="shared" si="941"/>
        <v/>
      </c>
      <c r="AX79" s="53" t="str">
        <f t="shared" si="942"/>
        <v/>
      </c>
      <c r="AY79" s="53" t="str">
        <f t="shared" si="943"/>
        <v/>
      </c>
      <c r="AZ79" s="124" t="str">
        <f t="shared" si="944"/>
        <v/>
      </c>
      <c r="BA79" s="52" t="str">
        <f t="shared" si="945"/>
        <v/>
      </c>
      <c r="BB79" s="53" t="str">
        <f t="shared" si="946"/>
        <v/>
      </c>
      <c r="BC79" s="53" t="str">
        <f t="shared" si="947"/>
        <v/>
      </c>
      <c r="BD79" s="53" t="str">
        <f t="shared" si="948"/>
        <v/>
      </c>
      <c r="BE79" s="124" t="str">
        <f t="shared" si="949"/>
        <v/>
      </c>
      <c r="BF79" s="52" t="str">
        <f t="shared" si="950"/>
        <v/>
      </c>
      <c r="BG79" s="53" t="str">
        <f t="shared" si="951"/>
        <v/>
      </c>
      <c r="BH79" s="53" t="str">
        <f t="shared" si="952"/>
        <v/>
      </c>
      <c r="BI79" s="53" t="str">
        <f t="shared" si="953"/>
        <v/>
      </c>
      <c r="BJ79" s="54" t="str">
        <f t="shared" si="954"/>
        <v/>
      </c>
      <c r="BK79" s="52" t="str">
        <f t="shared" si="955"/>
        <v/>
      </c>
      <c r="BL79" s="53" t="str">
        <f t="shared" si="956"/>
        <v/>
      </c>
      <c r="BM79" s="53" t="str">
        <f t="shared" si="957"/>
        <v/>
      </c>
      <c r="BN79" s="53" t="str">
        <f t="shared" si="958"/>
        <v/>
      </c>
      <c r="BO79" s="54" t="str">
        <f t="shared" si="959"/>
        <v/>
      </c>
      <c r="BP79" s="52" t="str">
        <f t="shared" si="960"/>
        <v/>
      </c>
      <c r="BQ79" s="53" t="str">
        <f t="shared" si="961"/>
        <v/>
      </c>
      <c r="BR79" s="53" t="str">
        <f t="shared" si="962"/>
        <v/>
      </c>
      <c r="BS79" s="53" t="str">
        <f t="shared" si="963"/>
        <v/>
      </c>
      <c r="BT79" s="54" t="str">
        <f t="shared" si="964"/>
        <v/>
      </c>
      <c r="BU79" s="52" t="str">
        <f t="shared" si="965"/>
        <v/>
      </c>
      <c r="BV79" s="53" t="str">
        <f t="shared" si="966"/>
        <v/>
      </c>
      <c r="BW79" s="53" t="str">
        <f t="shared" si="967"/>
        <v/>
      </c>
      <c r="BX79" s="53" t="str">
        <f t="shared" si="968"/>
        <v/>
      </c>
      <c r="BY79" s="54" t="str">
        <f t="shared" si="969"/>
        <v/>
      </c>
      <c r="BZ79" s="165"/>
      <c r="CA79" s="53" t="str">
        <f t="shared" si="970"/>
        <v/>
      </c>
      <c r="CB79" s="181" t="str">
        <f t="shared" si="971"/>
        <v/>
      </c>
      <c r="CC79" s="127" t="str">
        <f t="shared" si="972"/>
        <v/>
      </c>
      <c r="CD79" s="127" t="str">
        <f t="shared" si="973"/>
        <v/>
      </c>
      <c r="CE79" s="130"/>
      <c r="CF79" s="55" t="str">
        <f t="shared" si="907"/>
        <v/>
      </c>
      <c r="CG79" s="53" t="str">
        <f t="shared" si="908"/>
        <v/>
      </c>
      <c r="CH79" s="53" t="str">
        <f t="shared" si="909"/>
        <v/>
      </c>
      <c r="CI79" s="53" t="str">
        <f t="shared" si="910"/>
        <v/>
      </c>
      <c r="CJ79" s="124" t="str">
        <f t="shared" si="1027"/>
        <v/>
      </c>
      <c r="CK79" s="52" t="str">
        <f t="shared" si="911"/>
        <v/>
      </c>
      <c r="CL79" s="53" t="str">
        <f t="shared" si="912"/>
        <v/>
      </c>
      <c r="CM79" s="53" t="str">
        <f t="shared" si="913"/>
        <v/>
      </c>
      <c r="CN79" s="53" t="str">
        <f t="shared" si="914"/>
        <v/>
      </c>
      <c r="CO79" s="124" t="str">
        <f t="shared" si="1028"/>
        <v/>
      </c>
      <c r="CP79" s="52" t="str">
        <f t="shared" si="915"/>
        <v/>
      </c>
      <c r="CQ79" s="53" t="str">
        <f t="shared" si="916"/>
        <v/>
      </c>
      <c r="CR79" s="53" t="str">
        <f t="shared" si="917"/>
        <v/>
      </c>
      <c r="CS79" s="53" t="str">
        <f t="shared" si="1029"/>
        <v/>
      </c>
      <c r="CT79" s="54" t="str">
        <f t="shared" si="1030"/>
        <v/>
      </c>
      <c r="CU79" s="52" t="str">
        <f t="shared" si="918"/>
        <v/>
      </c>
      <c r="CV79" s="53" t="str">
        <f t="shared" si="919"/>
        <v/>
      </c>
      <c r="CW79" s="53" t="str">
        <f t="shared" si="920"/>
        <v/>
      </c>
      <c r="CX79" s="53" t="str">
        <f t="shared" si="904"/>
        <v/>
      </c>
      <c r="CY79" s="54" t="str">
        <f t="shared" si="1031"/>
        <v/>
      </c>
      <c r="CZ79" s="52" t="str">
        <f t="shared" si="921"/>
        <v/>
      </c>
      <c r="DA79" s="53" t="str">
        <f t="shared" si="922"/>
        <v/>
      </c>
      <c r="DB79" s="53" t="str">
        <f t="shared" si="923"/>
        <v/>
      </c>
      <c r="DC79" s="53" t="str">
        <f t="shared" si="1032"/>
        <v/>
      </c>
      <c r="DD79" s="54" t="str">
        <f t="shared" si="1033"/>
        <v/>
      </c>
      <c r="DE79" s="52" t="str">
        <f t="shared" si="924"/>
        <v/>
      </c>
      <c r="DF79" s="53" t="str">
        <f t="shared" si="925"/>
        <v/>
      </c>
      <c r="DG79" s="53" t="str">
        <f t="shared" si="926"/>
        <v/>
      </c>
      <c r="DH79" s="53" t="str">
        <f t="shared" si="932"/>
        <v/>
      </c>
      <c r="DI79" s="54" t="str">
        <f t="shared" si="1034"/>
        <v/>
      </c>
      <c r="DJ79" s="165" t="e">
        <f t="shared" si="1035"/>
        <v>#N/A</v>
      </c>
      <c r="DK79" s="53" t="str">
        <f t="shared" si="1036"/>
        <v/>
      </c>
      <c r="DL79" s="181" t="str">
        <f t="shared" si="1037"/>
        <v/>
      </c>
      <c r="DM79" s="159">
        <f t="shared" si="1157"/>
        <v>0</v>
      </c>
      <c r="DN79" s="127" t="str">
        <f t="shared" si="1038"/>
        <v/>
      </c>
      <c r="DO79" s="130"/>
      <c r="DP79" s="55" t="str">
        <f t="shared" si="1039"/>
        <v/>
      </c>
      <c r="DQ79" s="53" t="str">
        <f t="shared" si="974"/>
        <v/>
      </c>
      <c r="DR79" s="53" t="str">
        <f t="shared" si="713"/>
        <v/>
      </c>
      <c r="DS79" s="53" t="str">
        <f t="shared" si="1040"/>
        <v/>
      </c>
      <c r="DT79" s="124" t="str">
        <f t="shared" si="1041"/>
        <v/>
      </c>
      <c r="DU79" s="52" t="str">
        <f t="shared" si="1042"/>
        <v/>
      </c>
      <c r="DV79" s="53" t="str">
        <f t="shared" si="975"/>
        <v/>
      </c>
      <c r="DW79" s="53" t="str">
        <f t="shared" si="718"/>
        <v/>
      </c>
      <c r="DX79" s="53" t="str">
        <f t="shared" si="1043"/>
        <v/>
      </c>
      <c r="DY79" s="124" t="str">
        <f t="shared" si="1044"/>
        <v/>
      </c>
      <c r="DZ79" s="52" t="str">
        <f t="shared" si="1045"/>
        <v/>
      </c>
      <c r="EA79" s="53" t="str">
        <f t="shared" si="976"/>
        <v/>
      </c>
      <c r="EB79" s="53" t="str">
        <f t="shared" si="723"/>
        <v/>
      </c>
      <c r="EC79" s="53" t="str">
        <f t="shared" si="1046"/>
        <v/>
      </c>
      <c r="ED79" s="57" t="str">
        <f t="shared" si="1047"/>
        <v/>
      </c>
      <c r="EE79" s="52" t="str">
        <f t="shared" si="1048"/>
        <v/>
      </c>
      <c r="EF79" s="53" t="str">
        <f t="shared" si="977"/>
        <v/>
      </c>
      <c r="EG79" s="53" t="str">
        <f t="shared" si="728"/>
        <v/>
      </c>
      <c r="EH79" s="53" t="str">
        <f t="shared" si="1049"/>
        <v/>
      </c>
      <c r="EI79" s="57" t="str">
        <f t="shared" si="1050"/>
        <v/>
      </c>
      <c r="EJ79" s="52" t="str">
        <f t="shared" si="1051"/>
        <v/>
      </c>
      <c r="EK79" s="53" t="str">
        <f t="shared" si="978"/>
        <v/>
      </c>
      <c r="EL79" s="53" t="str">
        <f t="shared" si="733"/>
        <v/>
      </c>
      <c r="EM79" s="53" t="str">
        <f t="shared" si="1052"/>
        <v/>
      </c>
      <c r="EN79" s="57" t="str">
        <f t="shared" si="1053"/>
        <v/>
      </c>
      <c r="EO79" s="52" t="str">
        <f t="shared" si="1054"/>
        <v/>
      </c>
      <c r="EP79" s="53" t="str">
        <f t="shared" si="979"/>
        <v/>
      </c>
      <c r="EQ79" s="53" t="str">
        <f t="shared" si="738"/>
        <v/>
      </c>
      <c r="ER79" s="53" t="str">
        <f t="shared" si="1055"/>
        <v/>
      </c>
      <c r="ES79" s="54" t="str">
        <f t="shared" si="1056"/>
        <v/>
      </c>
      <c r="ET79" s="165" t="e">
        <f t="shared" si="1057"/>
        <v>#N/A</v>
      </c>
      <c r="EU79" s="53" t="str">
        <f t="shared" si="1058"/>
        <v/>
      </c>
      <c r="EV79" s="181" t="str">
        <f t="shared" si="1059"/>
        <v/>
      </c>
      <c r="EW79" s="159">
        <f t="shared" si="1158"/>
        <v>0</v>
      </c>
      <c r="EX79" s="127" t="str">
        <f t="shared" si="1060"/>
        <v/>
      </c>
      <c r="EY79" s="130"/>
      <c r="EZ79" s="55" t="str">
        <f t="shared" si="1061"/>
        <v/>
      </c>
      <c r="FA79" s="53" t="str">
        <f t="shared" si="980"/>
        <v/>
      </c>
      <c r="FB79" s="53" t="str">
        <f t="shared" si="748"/>
        <v/>
      </c>
      <c r="FC79" s="53" t="str">
        <f t="shared" si="1062"/>
        <v/>
      </c>
      <c r="FD79" s="124" t="str">
        <f t="shared" si="1063"/>
        <v/>
      </c>
      <c r="FE79" s="52" t="str">
        <f t="shared" si="1064"/>
        <v/>
      </c>
      <c r="FF79" s="53" t="str">
        <f t="shared" si="981"/>
        <v/>
      </c>
      <c r="FG79" s="53" t="str">
        <f t="shared" si="753"/>
        <v/>
      </c>
      <c r="FH79" s="53" t="str">
        <f t="shared" si="1065"/>
        <v/>
      </c>
      <c r="FI79" s="124" t="str">
        <f t="shared" si="1066"/>
        <v/>
      </c>
      <c r="FJ79" s="52" t="str">
        <f t="shared" si="1067"/>
        <v/>
      </c>
      <c r="FK79" s="53" t="str">
        <f t="shared" si="982"/>
        <v/>
      </c>
      <c r="FL79" s="53" t="str">
        <f t="shared" si="758"/>
        <v/>
      </c>
      <c r="FM79" s="53" t="str">
        <f t="shared" si="905"/>
        <v/>
      </c>
      <c r="FN79" s="57" t="str">
        <f t="shared" si="1068"/>
        <v/>
      </c>
      <c r="FO79" s="52" t="str">
        <f t="shared" si="1069"/>
        <v/>
      </c>
      <c r="FP79" s="53" t="str">
        <f t="shared" si="983"/>
        <v/>
      </c>
      <c r="FQ79" s="53" t="str">
        <f t="shared" si="763"/>
        <v/>
      </c>
      <c r="FR79" s="53" t="str">
        <f t="shared" si="1070"/>
        <v/>
      </c>
      <c r="FS79" s="57" t="str">
        <f t="shared" si="1071"/>
        <v/>
      </c>
      <c r="FT79" s="52" t="str">
        <f t="shared" si="1072"/>
        <v/>
      </c>
      <c r="FU79" s="53" t="str">
        <f t="shared" si="984"/>
        <v/>
      </c>
      <c r="FV79" s="53" t="str">
        <f t="shared" si="768"/>
        <v/>
      </c>
      <c r="FW79" s="53" t="str">
        <f t="shared" si="1073"/>
        <v/>
      </c>
      <c r="FX79" s="57" t="str">
        <f t="shared" si="1074"/>
        <v/>
      </c>
      <c r="FY79" s="52" t="str">
        <f t="shared" si="1075"/>
        <v/>
      </c>
      <c r="FZ79" s="53" t="str">
        <f t="shared" si="985"/>
        <v/>
      </c>
      <c r="GA79" s="53" t="str">
        <f t="shared" si="773"/>
        <v/>
      </c>
      <c r="GB79" s="53" t="str">
        <f t="shared" si="1076"/>
        <v/>
      </c>
      <c r="GC79" s="57" t="str">
        <f t="shared" si="1077"/>
        <v/>
      </c>
      <c r="GD79" s="165" t="e">
        <f t="shared" si="1078"/>
        <v>#N/A</v>
      </c>
      <c r="GE79" s="53" t="str">
        <f t="shared" si="1079"/>
        <v/>
      </c>
      <c r="GF79" s="181" t="str">
        <f t="shared" si="1080"/>
        <v/>
      </c>
      <c r="GG79" s="159">
        <f t="shared" si="1159"/>
        <v>0</v>
      </c>
      <c r="GH79" s="127" t="str">
        <f t="shared" si="1081"/>
        <v/>
      </c>
      <c r="GI79" s="130"/>
      <c r="GJ79" s="55" t="str">
        <f t="shared" si="1082"/>
        <v/>
      </c>
      <c r="GK79" s="53" t="str">
        <f t="shared" si="986"/>
        <v/>
      </c>
      <c r="GL79" s="53" t="str">
        <f t="shared" si="783"/>
        <v/>
      </c>
      <c r="GM79" s="53" t="str">
        <f t="shared" si="1083"/>
        <v/>
      </c>
      <c r="GN79" s="124" t="str">
        <f t="shared" si="1084"/>
        <v/>
      </c>
      <c r="GO79" s="52" t="str">
        <f t="shared" si="1085"/>
        <v/>
      </c>
      <c r="GP79" s="53" t="str">
        <f t="shared" si="987"/>
        <v/>
      </c>
      <c r="GQ79" s="53" t="str">
        <f t="shared" si="788"/>
        <v/>
      </c>
      <c r="GR79" s="53" t="str">
        <f t="shared" si="1086"/>
        <v/>
      </c>
      <c r="GS79" s="124" t="str">
        <f t="shared" si="1087"/>
        <v/>
      </c>
      <c r="GT79" s="52" t="str">
        <f t="shared" si="1088"/>
        <v/>
      </c>
      <c r="GU79" s="53" t="str">
        <f t="shared" si="988"/>
        <v/>
      </c>
      <c r="GV79" s="53" t="str">
        <f t="shared" si="793"/>
        <v/>
      </c>
      <c r="GW79" s="53" t="str">
        <f t="shared" si="906"/>
        <v/>
      </c>
      <c r="GX79" s="54" t="str">
        <f t="shared" si="1089"/>
        <v/>
      </c>
      <c r="GY79" s="52" t="str">
        <f t="shared" si="1090"/>
        <v/>
      </c>
      <c r="GZ79" s="53" t="str">
        <f t="shared" si="989"/>
        <v/>
      </c>
      <c r="HA79" s="53" t="str">
        <f t="shared" si="798"/>
        <v/>
      </c>
      <c r="HB79" s="53" t="str">
        <f t="shared" si="927"/>
        <v/>
      </c>
      <c r="HC79" s="54" t="str">
        <f t="shared" si="1091"/>
        <v/>
      </c>
      <c r="HD79" s="52" t="str">
        <f t="shared" si="1092"/>
        <v/>
      </c>
      <c r="HE79" s="53" t="str">
        <f t="shared" si="990"/>
        <v/>
      </c>
      <c r="HF79" s="53" t="str">
        <f t="shared" si="803"/>
        <v/>
      </c>
      <c r="HG79" s="53" t="str">
        <f t="shared" si="1093"/>
        <v/>
      </c>
      <c r="HH79" s="54" t="str">
        <f t="shared" si="1094"/>
        <v/>
      </c>
      <c r="HI79" s="52" t="str">
        <f t="shared" si="1095"/>
        <v/>
      </c>
      <c r="HJ79" s="53" t="str">
        <f t="shared" si="991"/>
        <v/>
      </c>
      <c r="HK79" s="53" t="str">
        <f t="shared" si="808"/>
        <v/>
      </c>
      <c r="HL79" s="53" t="str">
        <f t="shared" si="928"/>
        <v/>
      </c>
      <c r="HM79" s="54" t="str">
        <f t="shared" si="1096"/>
        <v/>
      </c>
      <c r="HN79" s="165" t="e">
        <f t="shared" si="1097"/>
        <v>#N/A</v>
      </c>
      <c r="HO79" s="53" t="str">
        <f t="shared" si="1098"/>
        <v/>
      </c>
      <c r="HP79" s="181" t="str">
        <f t="shared" si="1099"/>
        <v/>
      </c>
      <c r="HQ79" s="159">
        <f t="shared" si="1160"/>
        <v>0</v>
      </c>
      <c r="HR79" s="127" t="str">
        <f t="shared" si="1100"/>
        <v/>
      </c>
      <c r="HS79" s="130"/>
      <c r="HT79" s="55" t="str">
        <f t="shared" si="1101"/>
        <v/>
      </c>
      <c r="HU79" s="53" t="str">
        <f t="shared" si="992"/>
        <v/>
      </c>
      <c r="HV79" s="53" t="str">
        <f t="shared" si="818"/>
        <v/>
      </c>
      <c r="HW79" s="53" t="str">
        <f t="shared" si="1102"/>
        <v/>
      </c>
      <c r="HX79" s="124" t="str">
        <f t="shared" si="1103"/>
        <v/>
      </c>
      <c r="HY79" s="52" t="str">
        <f t="shared" si="1104"/>
        <v/>
      </c>
      <c r="HZ79" s="53" t="str">
        <f t="shared" si="993"/>
        <v/>
      </c>
      <c r="IA79" s="53" t="str">
        <f t="shared" si="823"/>
        <v/>
      </c>
      <c r="IB79" s="53" t="str">
        <f t="shared" si="1105"/>
        <v/>
      </c>
      <c r="IC79" s="124" t="str">
        <f t="shared" si="1106"/>
        <v/>
      </c>
      <c r="ID79" s="52" t="str">
        <f t="shared" si="1107"/>
        <v/>
      </c>
      <c r="IE79" s="53" t="str">
        <f t="shared" si="994"/>
        <v/>
      </c>
      <c r="IF79" s="53" t="str">
        <f t="shared" si="828"/>
        <v/>
      </c>
      <c r="IG79" s="53" t="str">
        <f t="shared" si="1108"/>
        <v/>
      </c>
      <c r="IH79" s="54" t="str">
        <f t="shared" si="1109"/>
        <v/>
      </c>
      <c r="II79" s="52" t="str">
        <f t="shared" si="1110"/>
        <v/>
      </c>
      <c r="IJ79" s="53" t="str">
        <f t="shared" si="995"/>
        <v/>
      </c>
      <c r="IK79" s="53" t="str">
        <f t="shared" si="833"/>
        <v/>
      </c>
      <c r="IL79" s="53" t="str">
        <f t="shared" si="1111"/>
        <v/>
      </c>
      <c r="IM79" s="54" t="str">
        <f t="shared" si="1112"/>
        <v/>
      </c>
      <c r="IN79" s="52" t="str">
        <f t="shared" si="1113"/>
        <v/>
      </c>
      <c r="IO79" s="53" t="str">
        <f t="shared" si="996"/>
        <v/>
      </c>
      <c r="IP79" s="53" t="str">
        <f t="shared" si="838"/>
        <v/>
      </c>
      <c r="IQ79" s="53" t="str">
        <f t="shared" si="1114"/>
        <v/>
      </c>
      <c r="IR79" s="54" t="str">
        <f t="shared" si="1115"/>
        <v/>
      </c>
      <c r="IS79" s="52" t="str">
        <f t="shared" si="1116"/>
        <v/>
      </c>
      <c r="IT79" s="53" t="str">
        <f t="shared" si="997"/>
        <v/>
      </c>
      <c r="IU79" s="53" t="str">
        <f>IF($G79="6",IF(IF(IT79&lt;&gt;"",IF(MAX(COUNTIF($IT$6:$IT$117,$IT$6:$IT$117))&gt;1,"x",""),"")&lt;&gt;"",IT79+1,""),IF(IS79=0,"",IF(IF(IT79&lt;&gt;"",IF(MAX(COUNTIF(IT$6:$IT$117,$IT$6:$IT$117))&gt;1,"x",""),"")&lt;&gt;"",IT79+1,"")))</f>
        <v/>
      </c>
      <c r="IV79" s="53" t="str">
        <f t="shared" si="929"/>
        <v/>
      </c>
      <c r="IW79" s="54" t="str">
        <f t="shared" si="1117"/>
        <v/>
      </c>
      <c r="IX79" s="165" t="e">
        <f t="shared" si="1118"/>
        <v>#N/A</v>
      </c>
      <c r="IY79" s="53" t="str">
        <f t="shared" si="1119"/>
        <v/>
      </c>
      <c r="IZ79" s="181" t="str">
        <f t="shared" si="1120"/>
        <v/>
      </c>
      <c r="JA79" s="159">
        <f t="shared" si="1161"/>
        <v>0</v>
      </c>
      <c r="JB79" s="127" t="str">
        <f t="shared" si="1121"/>
        <v/>
      </c>
      <c r="JC79" s="130"/>
      <c r="JD79" s="55" t="str">
        <f t="shared" si="1122"/>
        <v/>
      </c>
      <c r="JE79" s="53" t="str">
        <f t="shared" si="998"/>
        <v/>
      </c>
      <c r="JF79" s="53" t="str">
        <f t="shared" si="852"/>
        <v/>
      </c>
      <c r="JG79" s="53" t="str">
        <f t="shared" si="1123"/>
        <v/>
      </c>
      <c r="JH79" s="124" t="str">
        <f t="shared" si="1124"/>
        <v/>
      </c>
      <c r="JI79" s="52" t="str">
        <f t="shared" si="1125"/>
        <v/>
      </c>
      <c r="JJ79" s="53" t="str">
        <f t="shared" si="999"/>
        <v/>
      </c>
      <c r="JK79" s="53" t="str">
        <f t="shared" si="857"/>
        <v/>
      </c>
      <c r="JL79" s="53" t="str">
        <f t="shared" si="1126"/>
        <v/>
      </c>
      <c r="JM79" s="124" t="str">
        <f t="shared" si="1127"/>
        <v/>
      </c>
      <c r="JN79" s="52" t="str">
        <f t="shared" si="1128"/>
        <v/>
      </c>
      <c r="JO79" s="53" t="str">
        <f t="shared" si="1000"/>
        <v/>
      </c>
      <c r="JP79" s="53" t="str">
        <f t="shared" si="862"/>
        <v/>
      </c>
      <c r="JQ79" s="53" t="str">
        <f t="shared" si="933"/>
        <v/>
      </c>
      <c r="JR79" s="54" t="str">
        <f t="shared" si="1129"/>
        <v/>
      </c>
      <c r="JS79" s="52" t="str">
        <f t="shared" si="1130"/>
        <v/>
      </c>
      <c r="JT79" s="53" t="str">
        <f t="shared" si="1001"/>
        <v/>
      </c>
      <c r="JU79" s="53" t="str">
        <f t="shared" si="866"/>
        <v/>
      </c>
      <c r="JV79" s="53" t="str">
        <f t="shared" si="1131"/>
        <v/>
      </c>
      <c r="JW79" s="54" t="str">
        <f t="shared" si="1132"/>
        <v/>
      </c>
      <c r="JX79" s="52" t="str">
        <f t="shared" si="1133"/>
        <v/>
      </c>
      <c r="JY79" s="53" t="str">
        <f t="shared" si="1002"/>
        <v/>
      </c>
      <c r="JZ79" s="53" t="str">
        <f t="shared" si="871"/>
        <v/>
      </c>
      <c r="KA79" s="53" t="str">
        <f t="shared" si="1134"/>
        <v/>
      </c>
      <c r="KB79" s="54" t="str">
        <f t="shared" si="1135"/>
        <v/>
      </c>
      <c r="KC79" s="52" t="str">
        <f t="shared" si="1136"/>
        <v/>
      </c>
      <c r="KD79" s="53" t="str">
        <f t="shared" si="1003"/>
        <v/>
      </c>
      <c r="KE79" s="53" t="str">
        <f t="shared" si="876"/>
        <v/>
      </c>
      <c r="KF79" s="53" t="str">
        <f t="shared" si="930"/>
        <v/>
      </c>
      <c r="KG79" s="54" t="str">
        <f t="shared" si="1137"/>
        <v/>
      </c>
      <c r="KH79" s="165" t="e">
        <f t="shared" si="1138"/>
        <v>#N/A</v>
      </c>
      <c r="KI79" s="53" t="str">
        <f t="shared" si="1139"/>
        <v/>
      </c>
      <c r="KJ79" s="181" t="str">
        <f t="shared" si="1140"/>
        <v/>
      </c>
      <c r="KK79" s="159">
        <f t="shared" si="1162"/>
        <v>0</v>
      </c>
      <c r="KL79" s="332" t="str">
        <f t="shared" si="1141"/>
        <v/>
      </c>
      <c r="KM79" s="86"/>
      <c r="KN79" s="60">
        <f t="shared" si="1163"/>
        <v>0</v>
      </c>
      <c r="KO79" s="60">
        <f t="shared" si="885"/>
        <v>0</v>
      </c>
      <c r="KP79" s="201"/>
      <c r="KQ79" s="61">
        <f t="shared" si="1142"/>
        <v>0</v>
      </c>
      <c r="KR79" s="61" t="str">
        <f t="shared" si="1143"/>
        <v/>
      </c>
      <c r="KS79" s="61" t="str">
        <f t="shared" si="1144"/>
        <v/>
      </c>
      <c r="KT79" s="61" t="str">
        <f t="shared" si="1145"/>
        <v/>
      </c>
      <c r="KU79" s="61" t="str">
        <f t="shared" si="1146"/>
        <v/>
      </c>
      <c r="KV79" s="61" t="str">
        <f t="shared" si="1147"/>
        <v/>
      </c>
      <c r="KW79" s="61" t="str">
        <f t="shared" si="1148"/>
        <v/>
      </c>
      <c r="KX79" s="62" t="str">
        <f t="shared" si="893"/>
        <v/>
      </c>
      <c r="KY79" s="84"/>
      <c r="KZ79" s="59" t="b">
        <f t="shared" si="1149"/>
        <v>0</v>
      </c>
      <c r="LA79" s="60" t="str">
        <f t="shared" si="1150"/>
        <v/>
      </c>
      <c r="LB79" s="201"/>
      <c r="LC79" s="61" t="str">
        <f t="shared" si="1151"/>
        <v/>
      </c>
      <c r="LD79" s="61" t="str">
        <f t="shared" si="1152"/>
        <v/>
      </c>
      <c r="LE79" s="61" t="str">
        <f t="shared" si="1153"/>
        <v/>
      </c>
      <c r="LF79" s="61" t="str">
        <f t="shared" si="1154"/>
        <v/>
      </c>
      <c r="LG79" s="148" t="str">
        <f t="shared" si="1004"/>
        <v/>
      </c>
      <c r="LH79" s="87"/>
      <c r="LI79" s="185">
        <f t="shared" si="1155"/>
        <v>0</v>
      </c>
      <c r="LJ79" s="87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</row>
    <row r="80" spans="1:381" s="1" customFormat="1" ht="15" x14ac:dyDescent="0.2">
      <c r="A80" s="35"/>
      <c r="B80" s="45">
        <v>75</v>
      </c>
      <c r="C80" s="63"/>
      <c r="D80" s="47"/>
      <c r="E80" s="161"/>
      <c r="F80" s="161"/>
      <c r="G80" s="49"/>
      <c r="H80" s="50"/>
      <c r="I80" s="186" t="str">
        <f t="shared" si="1005"/>
        <v/>
      </c>
      <c r="J80" s="51" t="str">
        <f t="shared" si="931"/>
        <v/>
      </c>
      <c r="K80" s="119"/>
      <c r="L80" s="52" t="str">
        <f t="shared" si="1006"/>
        <v/>
      </c>
      <c r="M80" s="53" t="str">
        <f t="shared" si="934"/>
        <v/>
      </c>
      <c r="N80" s="53" t="str">
        <f t="shared" si="609"/>
        <v/>
      </c>
      <c r="O80" s="53" t="str">
        <f t="shared" si="1007"/>
        <v/>
      </c>
      <c r="P80" s="127" t="str">
        <f t="shared" si="1008"/>
        <v/>
      </c>
      <c r="Q80" s="52" t="str">
        <f t="shared" si="1009"/>
        <v/>
      </c>
      <c r="R80" s="53" t="str">
        <f t="shared" si="935"/>
        <v/>
      </c>
      <c r="S80" s="53" t="str">
        <f t="shared" si="614"/>
        <v/>
      </c>
      <c r="T80" s="53" t="str">
        <f t="shared" si="1010"/>
        <v/>
      </c>
      <c r="U80" s="127" t="str">
        <f t="shared" si="1011"/>
        <v/>
      </c>
      <c r="V80" s="52" t="str">
        <f t="shared" si="1012"/>
        <v/>
      </c>
      <c r="W80" s="53" t="str">
        <f t="shared" si="936"/>
        <v/>
      </c>
      <c r="X80" s="53" t="str">
        <f t="shared" si="619"/>
        <v/>
      </c>
      <c r="Y80" s="53" t="str">
        <f t="shared" si="1013"/>
        <v/>
      </c>
      <c r="Z80" s="127" t="str">
        <f t="shared" si="1014"/>
        <v/>
      </c>
      <c r="AA80" s="52" t="str">
        <f t="shared" si="1015"/>
        <v/>
      </c>
      <c r="AB80" s="53" t="str">
        <f t="shared" si="937"/>
        <v/>
      </c>
      <c r="AC80" s="53" t="str">
        <f t="shared" si="624"/>
        <v/>
      </c>
      <c r="AD80" s="53" t="str">
        <f t="shared" si="1016"/>
        <v/>
      </c>
      <c r="AE80" s="127" t="str">
        <f t="shared" si="1017"/>
        <v/>
      </c>
      <c r="AF80" s="52" t="str">
        <f t="shared" si="1018"/>
        <v/>
      </c>
      <c r="AG80" s="53" t="str">
        <f t="shared" si="938"/>
        <v/>
      </c>
      <c r="AH80" s="53" t="str">
        <f t="shared" si="629"/>
        <v/>
      </c>
      <c r="AI80" s="53" t="str">
        <f t="shared" si="1019"/>
        <v/>
      </c>
      <c r="AJ80" s="127" t="str">
        <f t="shared" si="1020"/>
        <v/>
      </c>
      <c r="AK80" s="52" t="str">
        <f t="shared" si="1021"/>
        <v/>
      </c>
      <c r="AL80" s="53" t="str">
        <f t="shared" si="939"/>
        <v/>
      </c>
      <c r="AM80" s="53" t="str">
        <f t="shared" si="634"/>
        <v/>
      </c>
      <c r="AN80" s="150" t="str">
        <f t="shared" si="1022"/>
        <v/>
      </c>
      <c r="AO80" s="127" t="str">
        <f t="shared" si="1023"/>
        <v/>
      </c>
      <c r="AP80" s="191" t="e">
        <f t="shared" si="902"/>
        <v>#N/A</v>
      </c>
      <c r="AQ80" s="53" t="str">
        <f t="shared" si="1024"/>
        <v/>
      </c>
      <c r="AR80" s="181" t="str">
        <f t="shared" si="1025"/>
        <v/>
      </c>
      <c r="AS80" s="159">
        <f t="shared" si="1156"/>
        <v>0</v>
      </c>
      <c r="AT80" s="127" t="str">
        <f t="shared" si="1026"/>
        <v/>
      </c>
      <c r="AU80" s="130"/>
      <c r="AV80" s="55" t="str">
        <f t="shared" si="940"/>
        <v/>
      </c>
      <c r="AW80" s="53" t="str">
        <f t="shared" si="941"/>
        <v/>
      </c>
      <c r="AX80" s="53" t="str">
        <f t="shared" si="942"/>
        <v/>
      </c>
      <c r="AY80" s="53" t="str">
        <f t="shared" si="943"/>
        <v/>
      </c>
      <c r="AZ80" s="124" t="str">
        <f t="shared" si="944"/>
        <v/>
      </c>
      <c r="BA80" s="52" t="str">
        <f t="shared" si="945"/>
        <v/>
      </c>
      <c r="BB80" s="53" t="str">
        <f t="shared" si="946"/>
        <v/>
      </c>
      <c r="BC80" s="53" t="str">
        <f t="shared" si="947"/>
        <v/>
      </c>
      <c r="BD80" s="53" t="str">
        <f t="shared" si="948"/>
        <v/>
      </c>
      <c r="BE80" s="124" t="str">
        <f t="shared" si="949"/>
        <v/>
      </c>
      <c r="BF80" s="52" t="str">
        <f t="shared" si="950"/>
        <v/>
      </c>
      <c r="BG80" s="53" t="str">
        <f t="shared" si="951"/>
        <v/>
      </c>
      <c r="BH80" s="53" t="str">
        <f t="shared" si="952"/>
        <v/>
      </c>
      <c r="BI80" s="53" t="str">
        <f t="shared" si="953"/>
        <v/>
      </c>
      <c r="BJ80" s="54" t="str">
        <f t="shared" si="954"/>
        <v/>
      </c>
      <c r="BK80" s="52" t="str">
        <f t="shared" si="955"/>
        <v/>
      </c>
      <c r="BL80" s="53" t="str">
        <f t="shared" si="956"/>
        <v/>
      </c>
      <c r="BM80" s="53" t="str">
        <f t="shared" si="957"/>
        <v/>
      </c>
      <c r="BN80" s="53" t="str">
        <f t="shared" si="958"/>
        <v/>
      </c>
      <c r="BO80" s="54" t="str">
        <f t="shared" si="959"/>
        <v/>
      </c>
      <c r="BP80" s="52" t="str">
        <f t="shared" si="960"/>
        <v/>
      </c>
      <c r="BQ80" s="53" t="str">
        <f t="shared" si="961"/>
        <v/>
      </c>
      <c r="BR80" s="53" t="str">
        <f t="shared" si="962"/>
        <v/>
      </c>
      <c r="BS80" s="53" t="str">
        <f t="shared" si="963"/>
        <v/>
      </c>
      <c r="BT80" s="54" t="str">
        <f t="shared" si="964"/>
        <v/>
      </c>
      <c r="BU80" s="52" t="str">
        <f t="shared" si="965"/>
        <v/>
      </c>
      <c r="BV80" s="53" t="str">
        <f t="shared" si="966"/>
        <v/>
      </c>
      <c r="BW80" s="53" t="str">
        <f t="shared" si="967"/>
        <v/>
      </c>
      <c r="BX80" s="53" t="str">
        <f t="shared" si="968"/>
        <v/>
      </c>
      <c r="BY80" s="54" t="str">
        <f t="shared" si="969"/>
        <v/>
      </c>
      <c r="BZ80" s="165"/>
      <c r="CA80" s="53" t="str">
        <f t="shared" si="970"/>
        <v/>
      </c>
      <c r="CB80" s="181" t="str">
        <f t="shared" si="971"/>
        <v/>
      </c>
      <c r="CC80" s="127" t="str">
        <f t="shared" si="972"/>
        <v/>
      </c>
      <c r="CD80" s="127" t="str">
        <f t="shared" si="973"/>
        <v/>
      </c>
      <c r="CE80" s="130"/>
      <c r="CF80" s="55" t="str">
        <f t="shared" si="907"/>
        <v/>
      </c>
      <c r="CG80" s="53" t="str">
        <f t="shared" si="908"/>
        <v/>
      </c>
      <c r="CH80" s="53" t="str">
        <f t="shared" si="909"/>
        <v/>
      </c>
      <c r="CI80" s="53" t="str">
        <f t="shared" si="910"/>
        <v/>
      </c>
      <c r="CJ80" s="124" t="str">
        <f t="shared" si="1027"/>
        <v/>
      </c>
      <c r="CK80" s="52" t="str">
        <f t="shared" si="911"/>
        <v/>
      </c>
      <c r="CL80" s="53" t="str">
        <f t="shared" si="912"/>
        <v/>
      </c>
      <c r="CM80" s="53" t="str">
        <f t="shared" si="913"/>
        <v/>
      </c>
      <c r="CN80" s="53" t="str">
        <f t="shared" si="914"/>
        <v/>
      </c>
      <c r="CO80" s="124" t="str">
        <f t="shared" si="1028"/>
        <v/>
      </c>
      <c r="CP80" s="52" t="str">
        <f t="shared" si="915"/>
        <v/>
      </c>
      <c r="CQ80" s="53" t="str">
        <f t="shared" si="916"/>
        <v/>
      </c>
      <c r="CR80" s="53" t="str">
        <f t="shared" si="917"/>
        <v/>
      </c>
      <c r="CS80" s="53" t="str">
        <f t="shared" si="1029"/>
        <v/>
      </c>
      <c r="CT80" s="54" t="str">
        <f t="shared" si="1030"/>
        <v/>
      </c>
      <c r="CU80" s="52" t="str">
        <f t="shared" si="918"/>
        <v/>
      </c>
      <c r="CV80" s="53" t="str">
        <f t="shared" si="919"/>
        <v/>
      </c>
      <c r="CW80" s="53" t="str">
        <f t="shared" si="920"/>
        <v/>
      </c>
      <c r="CX80" s="53" t="str">
        <f t="shared" si="904"/>
        <v/>
      </c>
      <c r="CY80" s="54" t="str">
        <f t="shared" si="1031"/>
        <v/>
      </c>
      <c r="CZ80" s="52" t="str">
        <f t="shared" si="921"/>
        <v/>
      </c>
      <c r="DA80" s="53" t="str">
        <f t="shared" si="922"/>
        <v/>
      </c>
      <c r="DB80" s="53" t="str">
        <f t="shared" si="923"/>
        <v/>
      </c>
      <c r="DC80" s="53" t="str">
        <f t="shared" si="1032"/>
        <v/>
      </c>
      <c r="DD80" s="54" t="str">
        <f t="shared" si="1033"/>
        <v/>
      </c>
      <c r="DE80" s="52" t="str">
        <f t="shared" si="924"/>
        <v/>
      </c>
      <c r="DF80" s="53" t="str">
        <f t="shared" si="925"/>
        <v/>
      </c>
      <c r="DG80" s="53" t="str">
        <f t="shared" si="926"/>
        <v/>
      </c>
      <c r="DH80" s="53" t="str">
        <f t="shared" si="932"/>
        <v/>
      </c>
      <c r="DI80" s="54" t="str">
        <f t="shared" si="1034"/>
        <v/>
      </c>
      <c r="DJ80" s="165" t="e">
        <f t="shared" si="1035"/>
        <v>#N/A</v>
      </c>
      <c r="DK80" s="53" t="str">
        <f t="shared" si="1036"/>
        <v/>
      </c>
      <c r="DL80" s="181" t="str">
        <f t="shared" si="1037"/>
        <v/>
      </c>
      <c r="DM80" s="159">
        <f t="shared" si="1157"/>
        <v>0</v>
      </c>
      <c r="DN80" s="127" t="str">
        <f t="shared" si="1038"/>
        <v/>
      </c>
      <c r="DO80" s="130"/>
      <c r="DP80" s="55" t="str">
        <f t="shared" si="1039"/>
        <v/>
      </c>
      <c r="DQ80" s="53" t="str">
        <f t="shared" si="974"/>
        <v/>
      </c>
      <c r="DR80" s="53" t="str">
        <f t="shared" si="713"/>
        <v/>
      </c>
      <c r="DS80" s="53" t="str">
        <f t="shared" si="1040"/>
        <v/>
      </c>
      <c r="DT80" s="124" t="str">
        <f t="shared" si="1041"/>
        <v/>
      </c>
      <c r="DU80" s="52" t="str">
        <f t="shared" si="1042"/>
        <v/>
      </c>
      <c r="DV80" s="53" t="str">
        <f t="shared" si="975"/>
        <v/>
      </c>
      <c r="DW80" s="53" t="str">
        <f t="shared" si="718"/>
        <v/>
      </c>
      <c r="DX80" s="53" t="str">
        <f t="shared" si="1043"/>
        <v/>
      </c>
      <c r="DY80" s="124" t="str">
        <f t="shared" si="1044"/>
        <v/>
      </c>
      <c r="DZ80" s="52" t="str">
        <f t="shared" si="1045"/>
        <v/>
      </c>
      <c r="EA80" s="53" t="str">
        <f t="shared" si="976"/>
        <v/>
      </c>
      <c r="EB80" s="53" t="str">
        <f t="shared" si="723"/>
        <v/>
      </c>
      <c r="EC80" s="53" t="str">
        <f t="shared" si="1046"/>
        <v/>
      </c>
      <c r="ED80" s="57" t="str">
        <f t="shared" si="1047"/>
        <v/>
      </c>
      <c r="EE80" s="52" t="str">
        <f t="shared" si="1048"/>
        <v/>
      </c>
      <c r="EF80" s="53" t="str">
        <f t="shared" si="977"/>
        <v/>
      </c>
      <c r="EG80" s="53" t="str">
        <f t="shared" si="728"/>
        <v/>
      </c>
      <c r="EH80" s="53" t="str">
        <f t="shared" si="1049"/>
        <v/>
      </c>
      <c r="EI80" s="57" t="str">
        <f t="shared" si="1050"/>
        <v/>
      </c>
      <c r="EJ80" s="52" t="str">
        <f t="shared" si="1051"/>
        <v/>
      </c>
      <c r="EK80" s="53" t="str">
        <f t="shared" si="978"/>
        <v/>
      </c>
      <c r="EL80" s="53" t="str">
        <f t="shared" si="733"/>
        <v/>
      </c>
      <c r="EM80" s="53" t="str">
        <f t="shared" si="1052"/>
        <v/>
      </c>
      <c r="EN80" s="57" t="str">
        <f t="shared" si="1053"/>
        <v/>
      </c>
      <c r="EO80" s="52" t="str">
        <f t="shared" si="1054"/>
        <v/>
      </c>
      <c r="EP80" s="53" t="str">
        <f t="shared" si="979"/>
        <v/>
      </c>
      <c r="EQ80" s="53" t="str">
        <f t="shared" si="738"/>
        <v/>
      </c>
      <c r="ER80" s="53" t="str">
        <f t="shared" si="1055"/>
        <v/>
      </c>
      <c r="ES80" s="54" t="str">
        <f t="shared" si="1056"/>
        <v/>
      </c>
      <c r="ET80" s="165" t="e">
        <f t="shared" si="1057"/>
        <v>#N/A</v>
      </c>
      <c r="EU80" s="53" t="str">
        <f t="shared" si="1058"/>
        <v/>
      </c>
      <c r="EV80" s="181" t="str">
        <f t="shared" si="1059"/>
        <v/>
      </c>
      <c r="EW80" s="159">
        <f t="shared" si="1158"/>
        <v>0</v>
      </c>
      <c r="EX80" s="127" t="str">
        <f t="shared" si="1060"/>
        <v/>
      </c>
      <c r="EY80" s="130"/>
      <c r="EZ80" s="55" t="str">
        <f t="shared" si="1061"/>
        <v/>
      </c>
      <c r="FA80" s="53" t="str">
        <f t="shared" si="980"/>
        <v/>
      </c>
      <c r="FB80" s="53" t="str">
        <f t="shared" si="748"/>
        <v/>
      </c>
      <c r="FC80" s="53" t="str">
        <f t="shared" si="1062"/>
        <v/>
      </c>
      <c r="FD80" s="124" t="str">
        <f t="shared" si="1063"/>
        <v/>
      </c>
      <c r="FE80" s="52" t="str">
        <f t="shared" si="1064"/>
        <v/>
      </c>
      <c r="FF80" s="53" t="str">
        <f t="shared" si="981"/>
        <v/>
      </c>
      <c r="FG80" s="53" t="str">
        <f t="shared" si="753"/>
        <v/>
      </c>
      <c r="FH80" s="53" t="str">
        <f t="shared" si="1065"/>
        <v/>
      </c>
      <c r="FI80" s="124" t="str">
        <f t="shared" si="1066"/>
        <v/>
      </c>
      <c r="FJ80" s="52" t="str">
        <f t="shared" si="1067"/>
        <v/>
      </c>
      <c r="FK80" s="53" t="str">
        <f t="shared" si="982"/>
        <v/>
      </c>
      <c r="FL80" s="53" t="str">
        <f t="shared" si="758"/>
        <v/>
      </c>
      <c r="FM80" s="53" t="str">
        <f t="shared" si="905"/>
        <v/>
      </c>
      <c r="FN80" s="57" t="str">
        <f t="shared" si="1068"/>
        <v/>
      </c>
      <c r="FO80" s="52" t="str">
        <f t="shared" si="1069"/>
        <v/>
      </c>
      <c r="FP80" s="53" t="str">
        <f t="shared" si="983"/>
        <v/>
      </c>
      <c r="FQ80" s="53" t="str">
        <f t="shared" si="763"/>
        <v/>
      </c>
      <c r="FR80" s="53" t="str">
        <f t="shared" si="1070"/>
        <v/>
      </c>
      <c r="FS80" s="57" t="str">
        <f t="shared" si="1071"/>
        <v/>
      </c>
      <c r="FT80" s="52" t="str">
        <f t="shared" si="1072"/>
        <v/>
      </c>
      <c r="FU80" s="53" t="str">
        <f t="shared" si="984"/>
        <v/>
      </c>
      <c r="FV80" s="53" t="str">
        <f t="shared" si="768"/>
        <v/>
      </c>
      <c r="FW80" s="53" t="str">
        <f t="shared" si="1073"/>
        <v/>
      </c>
      <c r="FX80" s="57" t="str">
        <f t="shared" si="1074"/>
        <v/>
      </c>
      <c r="FY80" s="52" t="str">
        <f t="shared" si="1075"/>
        <v/>
      </c>
      <c r="FZ80" s="53" t="str">
        <f t="shared" si="985"/>
        <v/>
      </c>
      <c r="GA80" s="53" t="str">
        <f t="shared" si="773"/>
        <v/>
      </c>
      <c r="GB80" s="53" t="str">
        <f t="shared" si="1076"/>
        <v/>
      </c>
      <c r="GC80" s="57" t="str">
        <f t="shared" si="1077"/>
        <v/>
      </c>
      <c r="GD80" s="165" t="e">
        <f t="shared" si="1078"/>
        <v>#N/A</v>
      </c>
      <c r="GE80" s="53" t="str">
        <f t="shared" si="1079"/>
        <v/>
      </c>
      <c r="GF80" s="181" t="str">
        <f t="shared" si="1080"/>
        <v/>
      </c>
      <c r="GG80" s="159">
        <f t="shared" si="1159"/>
        <v>0</v>
      </c>
      <c r="GH80" s="127" t="str">
        <f t="shared" si="1081"/>
        <v/>
      </c>
      <c r="GI80" s="130"/>
      <c r="GJ80" s="55" t="str">
        <f t="shared" si="1082"/>
        <v/>
      </c>
      <c r="GK80" s="53" t="str">
        <f t="shared" si="986"/>
        <v/>
      </c>
      <c r="GL80" s="53" t="str">
        <f t="shared" si="783"/>
        <v/>
      </c>
      <c r="GM80" s="53" t="str">
        <f t="shared" si="1083"/>
        <v/>
      </c>
      <c r="GN80" s="124" t="str">
        <f t="shared" si="1084"/>
        <v/>
      </c>
      <c r="GO80" s="52" t="str">
        <f t="shared" si="1085"/>
        <v/>
      </c>
      <c r="GP80" s="53" t="str">
        <f t="shared" si="987"/>
        <v/>
      </c>
      <c r="GQ80" s="53" t="str">
        <f t="shared" si="788"/>
        <v/>
      </c>
      <c r="GR80" s="53" t="str">
        <f t="shared" si="1086"/>
        <v/>
      </c>
      <c r="GS80" s="124" t="str">
        <f t="shared" si="1087"/>
        <v/>
      </c>
      <c r="GT80" s="52" t="str">
        <f t="shared" si="1088"/>
        <v/>
      </c>
      <c r="GU80" s="53" t="str">
        <f t="shared" si="988"/>
        <v/>
      </c>
      <c r="GV80" s="53" t="str">
        <f t="shared" si="793"/>
        <v/>
      </c>
      <c r="GW80" s="53" t="str">
        <f t="shared" si="906"/>
        <v/>
      </c>
      <c r="GX80" s="54" t="str">
        <f t="shared" si="1089"/>
        <v/>
      </c>
      <c r="GY80" s="52" t="str">
        <f t="shared" si="1090"/>
        <v/>
      </c>
      <c r="GZ80" s="53" t="str">
        <f t="shared" si="989"/>
        <v/>
      </c>
      <c r="HA80" s="53" t="str">
        <f t="shared" si="798"/>
        <v/>
      </c>
      <c r="HB80" s="53" t="str">
        <f t="shared" si="927"/>
        <v/>
      </c>
      <c r="HC80" s="54" t="str">
        <f t="shared" si="1091"/>
        <v/>
      </c>
      <c r="HD80" s="52" t="str">
        <f t="shared" si="1092"/>
        <v/>
      </c>
      <c r="HE80" s="53" t="str">
        <f t="shared" si="990"/>
        <v/>
      </c>
      <c r="HF80" s="53" t="str">
        <f t="shared" si="803"/>
        <v/>
      </c>
      <c r="HG80" s="53" t="str">
        <f t="shared" si="1093"/>
        <v/>
      </c>
      <c r="HH80" s="54" t="str">
        <f t="shared" si="1094"/>
        <v/>
      </c>
      <c r="HI80" s="52" t="str">
        <f t="shared" si="1095"/>
        <v/>
      </c>
      <c r="HJ80" s="53" t="str">
        <f t="shared" si="991"/>
        <v/>
      </c>
      <c r="HK80" s="53" t="str">
        <f t="shared" si="808"/>
        <v/>
      </c>
      <c r="HL80" s="53" t="str">
        <f t="shared" si="928"/>
        <v/>
      </c>
      <c r="HM80" s="54" t="str">
        <f t="shared" si="1096"/>
        <v/>
      </c>
      <c r="HN80" s="165" t="e">
        <f t="shared" si="1097"/>
        <v>#N/A</v>
      </c>
      <c r="HO80" s="53" t="str">
        <f t="shared" si="1098"/>
        <v/>
      </c>
      <c r="HP80" s="181" t="str">
        <f t="shared" si="1099"/>
        <v/>
      </c>
      <c r="HQ80" s="159">
        <f t="shared" si="1160"/>
        <v>0</v>
      </c>
      <c r="HR80" s="127" t="str">
        <f t="shared" si="1100"/>
        <v/>
      </c>
      <c r="HS80" s="130"/>
      <c r="HT80" s="55" t="str">
        <f t="shared" si="1101"/>
        <v/>
      </c>
      <c r="HU80" s="53" t="str">
        <f t="shared" si="992"/>
        <v/>
      </c>
      <c r="HV80" s="53" t="str">
        <f t="shared" si="818"/>
        <v/>
      </c>
      <c r="HW80" s="53" t="str">
        <f t="shared" si="1102"/>
        <v/>
      </c>
      <c r="HX80" s="124" t="str">
        <f t="shared" si="1103"/>
        <v/>
      </c>
      <c r="HY80" s="52" t="str">
        <f t="shared" si="1104"/>
        <v/>
      </c>
      <c r="HZ80" s="53" t="str">
        <f t="shared" si="993"/>
        <v/>
      </c>
      <c r="IA80" s="53" t="str">
        <f t="shared" si="823"/>
        <v/>
      </c>
      <c r="IB80" s="53" t="str">
        <f t="shared" si="1105"/>
        <v/>
      </c>
      <c r="IC80" s="124" t="str">
        <f t="shared" si="1106"/>
        <v/>
      </c>
      <c r="ID80" s="52" t="str">
        <f t="shared" si="1107"/>
        <v/>
      </c>
      <c r="IE80" s="53" t="str">
        <f t="shared" si="994"/>
        <v/>
      </c>
      <c r="IF80" s="53" t="str">
        <f t="shared" si="828"/>
        <v/>
      </c>
      <c r="IG80" s="53" t="str">
        <f t="shared" si="1108"/>
        <v/>
      </c>
      <c r="IH80" s="54" t="str">
        <f t="shared" si="1109"/>
        <v/>
      </c>
      <c r="II80" s="52" t="str">
        <f t="shared" si="1110"/>
        <v/>
      </c>
      <c r="IJ80" s="53" t="str">
        <f t="shared" si="995"/>
        <v/>
      </c>
      <c r="IK80" s="53" t="str">
        <f t="shared" si="833"/>
        <v/>
      </c>
      <c r="IL80" s="53" t="str">
        <f t="shared" si="1111"/>
        <v/>
      </c>
      <c r="IM80" s="54" t="str">
        <f t="shared" si="1112"/>
        <v/>
      </c>
      <c r="IN80" s="52" t="str">
        <f t="shared" si="1113"/>
        <v/>
      </c>
      <c r="IO80" s="53" t="str">
        <f t="shared" si="996"/>
        <v/>
      </c>
      <c r="IP80" s="53" t="str">
        <f t="shared" si="838"/>
        <v/>
      </c>
      <c r="IQ80" s="53" t="str">
        <f t="shared" si="1114"/>
        <v/>
      </c>
      <c r="IR80" s="54" t="str">
        <f t="shared" si="1115"/>
        <v/>
      </c>
      <c r="IS80" s="52" t="str">
        <f t="shared" si="1116"/>
        <v/>
      </c>
      <c r="IT80" s="53" t="str">
        <f t="shared" si="997"/>
        <v/>
      </c>
      <c r="IU80" s="53" t="str">
        <f>IF($G80="6",IF(IF(IT80&lt;&gt;"",IF(MAX(COUNTIF($IT$6:$IT$117,$IT$6:$IT$117))&gt;1,"x",""),"")&lt;&gt;"",IT80+1,""),IF(IS80=0,"",IF(IF(IT80&lt;&gt;"",IF(MAX(COUNTIF(IT$6:$IT$117,$IT$6:$IT$117))&gt;1,"x",""),"")&lt;&gt;"",IT80+1,"")))</f>
        <v/>
      </c>
      <c r="IV80" s="53" t="str">
        <f t="shared" si="929"/>
        <v/>
      </c>
      <c r="IW80" s="54" t="str">
        <f t="shared" si="1117"/>
        <v/>
      </c>
      <c r="IX80" s="165" t="e">
        <f t="shared" si="1118"/>
        <v>#N/A</v>
      </c>
      <c r="IY80" s="53" t="str">
        <f t="shared" si="1119"/>
        <v/>
      </c>
      <c r="IZ80" s="181" t="str">
        <f t="shared" si="1120"/>
        <v/>
      </c>
      <c r="JA80" s="159">
        <f t="shared" si="1161"/>
        <v>0</v>
      </c>
      <c r="JB80" s="127" t="str">
        <f t="shared" si="1121"/>
        <v/>
      </c>
      <c r="JC80" s="130"/>
      <c r="JD80" s="55" t="str">
        <f t="shared" si="1122"/>
        <v/>
      </c>
      <c r="JE80" s="53" t="str">
        <f t="shared" si="998"/>
        <v/>
      </c>
      <c r="JF80" s="53" t="str">
        <f t="shared" si="852"/>
        <v/>
      </c>
      <c r="JG80" s="53" t="str">
        <f t="shared" si="1123"/>
        <v/>
      </c>
      <c r="JH80" s="124" t="str">
        <f t="shared" si="1124"/>
        <v/>
      </c>
      <c r="JI80" s="52" t="str">
        <f t="shared" si="1125"/>
        <v/>
      </c>
      <c r="JJ80" s="53" t="str">
        <f t="shared" si="999"/>
        <v/>
      </c>
      <c r="JK80" s="53" t="str">
        <f t="shared" si="857"/>
        <v/>
      </c>
      <c r="JL80" s="53" t="str">
        <f t="shared" si="1126"/>
        <v/>
      </c>
      <c r="JM80" s="124" t="str">
        <f t="shared" si="1127"/>
        <v/>
      </c>
      <c r="JN80" s="52" t="str">
        <f t="shared" si="1128"/>
        <v/>
      </c>
      <c r="JO80" s="53" t="str">
        <f t="shared" si="1000"/>
        <v/>
      </c>
      <c r="JP80" s="53" t="str">
        <f t="shared" si="862"/>
        <v/>
      </c>
      <c r="JQ80" s="53" t="str">
        <f t="shared" si="933"/>
        <v/>
      </c>
      <c r="JR80" s="54" t="str">
        <f t="shared" si="1129"/>
        <v/>
      </c>
      <c r="JS80" s="52" t="str">
        <f t="shared" si="1130"/>
        <v/>
      </c>
      <c r="JT80" s="53" t="str">
        <f t="shared" si="1001"/>
        <v/>
      </c>
      <c r="JU80" s="53" t="str">
        <f t="shared" si="866"/>
        <v/>
      </c>
      <c r="JV80" s="53" t="str">
        <f t="shared" si="1131"/>
        <v/>
      </c>
      <c r="JW80" s="54" t="str">
        <f t="shared" si="1132"/>
        <v/>
      </c>
      <c r="JX80" s="52" t="str">
        <f t="shared" si="1133"/>
        <v/>
      </c>
      <c r="JY80" s="53" t="str">
        <f t="shared" si="1002"/>
        <v/>
      </c>
      <c r="JZ80" s="53" t="str">
        <f t="shared" si="871"/>
        <v/>
      </c>
      <c r="KA80" s="53" t="str">
        <f t="shared" si="1134"/>
        <v/>
      </c>
      <c r="KB80" s="54" t="str">
        <f t="shared" si="1135"/>
        <v/>
      </c>
      <c r="KC80" s="52" t="str">
        <f t="shared" si="1136"/>
        <v/>
      </c>
      <c r="KD80" s="53" t="str">
        <f t="shared" si="1003"/>
        <v/>
      </c>
      <c r="KE80" s="53" t="str">
        <f t="shared" si="876"/>
        <v/>
      </c>
      <c r="KF80" s="53" t="str">
        <f t="shared" si="930"/>
        <v/>
      </c>
      <c r="KG80" s="54" t="str">
        <f t="shared" si="1137"/>
        <v/>
      </c>
      <c r="KH80" s="165" t="e">
        <f t="shared" si="1138"/>
        <v>#N/A</v>
      </c>
      <c r="KI80" s="53" t="str">
        <f t="shared" si="1139"/>
        <v/>
      </c>
      <c r="KJ80" s="181" t="str">
        <f t="shared" si="1140"/>
        <v/>
      </c>
      <c r="KK80" s="159">
        <f t="shared" si="1162"/>
        <v>0</v>
      </c>
      <c r="KL80" s="332" t="str">
        <f t="shared" si="1141"/>
        <v/>
      </c>
      <c r="KM80" s="86"/>
      <c r="KN80" s="60">
        <f t="shared" si="1163"/>
        <v>0</v>
      </c>
      <c r="KO80" s="60">
        <f t="shared" si="885"/>
        <v>0</v>
      </c>
      <c r="KP80" s="201"/>
      <c r="KQ80" s="61">
        <f t="shared" si="1142"/>
        <v>0</v>
      </c>
      <c r="KR80" s="61" t="str">
        <f t="shared" si="1143"/>
        <v/>
      </c>
      <c r="KS80" s="61" t="str">
        <f t="shared" si="1144"/>
        <v/>
      </c>
      <c r="KT80" s="61" t="str">
        <f t="shared" si="1145"/>
        <v/>
      </c>
      <c r="KU80" s="61" t="str">
        <f t="shared" si="1146"/>
        <v/>
      </c>
      <c r="KV80" s="61" t="str">
        <f t="shared" si="1147"/>
        <v/>
      </c>
      <c r="KW80" s="61" t="str">
        <f t="shared" si="1148"/>
        <v/>
      </c>
      <c r="KX80" s="62" t="str">
        <f t="shared" si="893"/>
        <v/>
      </c>
      <c r="KY80" s="84"/>
      <c r="KZ80" s="59" t="b">
        <f t="shared" si="1149"/>
        <v>0</v>
      </c>
      <c r="LA80" s="60" t="str">
        <f t="shared" si="1150"/>
        <v/>
      </c>
      <c r="LB80" s="201"/>
      <c r="LC80" s="61" t="str">
        <f t="shared" si="1151"/>
        <v/>
      </c>
      <c r="LD80" s="61" t="str">
        <f t="shared" si="1152"/>
        <v/>
      </c>
      <c r="LE80" s="61" t="str">
        <f t="shared" si="1153"/>
        <v/>
      </c>
      <c r="LF80" s="61" t="str">
        <f t="shared" si="1154"/>
        <v/>
      </c>
      <c r="LG80" s="148" t="str">
        <f t="shared" si="1004"/>
        <v/>
      </c>
      <c r="LH80" s="87"/>
      <c r="LI80" s="185">
        <f t="shared" si="1155"/>
        <v>0</v>
      </c>
      <c r="LJ80" s="87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</row>
    <row r="81" spans="1:381" s="1" customFormat="1" ht="15" x14ac:dyDescent="0.2">
      <c r="A81" s="35"/>
      <c r="B81" s="45">
        <v>76</v>
      </c>
      <c r="C81" s="63"/>
      <c r="D81" s="47"/>
      <c r="E81" s="161"/>
      <c r="F81" s="161"/>
      <c r="G81" s="49"/>
      <c r="H81" s="50"/>
      <c r="I81" s="186" t="str">
        <f t="shared" si="1005"/>
        <v/>
      </c>
      <c r="J81" s="51" t="str">
        <f t="shared" si="931"/>
        <v/>
      </c>
      <c r="K81" s="120"/>
      <c r="L81" s="52" t="str">
        <f t="shared" si="1006"/>
        <v/>
      </c>
      <c r="M81" s="53" t="str">
        <f t="shared" si="934"/>
        <v/>
      </c>
      <c r="N81" s="53" t="str">
        <f t="shared" si="609"/>
        <v/>
      </c>
      <c r="O81" s="53" t="str">
        <f t="shared" si="1007"/>
        <v/>
      </c>
      <c r="P81" s="127" t="str">
        <f t="shared" si="1008"/>
        <v/>
      </c>
      <c r="Q81" s="52" t="str">
        <f t="shared" si="1009"/>
        <v/>
      </c>
      <c r="R81" s="53" t="str">
        <f t="shared" si="935"/>
        <v/>
      </c>
      <c r="S81" s="53" t="str">
        <f t="shared" si="614"/>
        <v/>
      </c>
      <c r="T81" s="53" t="str">
        <f t="shared" si="1010"/>
        <v/>
      </c>
      <c r="U81" s="127" t="str">
        <f t="shared" si="1011"/>
        <v/>
      </c>
      <c r="V81" s="52" t="str">
        <f t="shared" si="1012"/>
        <v/>
      </c>
      <c r="W81" s="53" t="str">
        <f t="shared" si="936"/>
        <v/>
      </c>
      <c r="X81" s="53" t="str">
        <f t="shared" si="619"/>
        <v/>
      </c>
      <c r="Y81" s="53" t="str">
        <f t="shared" si="1013"/>
        <v/>
      </c>
      <c r="Z81" s="127" t="str">
        <f t="shared" si="1014"/>
        <v/>
      </c>
      <c r="AA81" s="52" t="str">
        <f t="shared" si="1015"/>
        <v/>
      </c>
      <c r="AB81" s="53" t="str">
        <f t="shared" si="937"/>
        <v/>
      </c>
      <c r="AC81" s="53" t="str">
        <f t="shared" si="624"/>
        <v/>
      </c>
      <c r="AD81" s="53" t="str">
        <f t="shared" si="1016"/>
        <v/>
      </c>
      <c r="AE81" s="127" t="str">
        <f t="shared" si="1017"/>
        <v/>
      </c>
      <c r="AF81" s="52" t="str">
        <f t="shared" si="1018"/>
        <v/>
      </c>
      <c r="AG81" s="53" t="str">
        <f t="shared" si="938"/>
        <v/>
      </c>
      <c r="AH81" s="53" t="str">
        <f t="shared" si="629"/>
        <v/>
      </c>
      <c r="AI81" s="53" t="str">
        <f t="shared" si="1019"/>
        <v/>
      </c>
      <c r="AJ81" s="127" t="str">
        <f t="shared" si="1020"/>
        <v/>
      </c>
      <c r="AK81" s="52" t="str">
        <f t="shared" si="1021"/>
        <v/>
      </c>
      <c r="AL81" s="53" t="str">
        <f t="shared" si="939"/>
        <v/>
      </c>
      <c r="AM81" s="53" t="str">
        <f t="shared" si="634"/>
        <v/>
      </c>
      <c r="AN81" s="150" t="str">
        <f t="shared" si="1022"/>
        <v/>
      </c>
      <c r="AO81" s="127" t="str">
        <f t="shared" si="1023"/>
        <v/>
      </c>
      <c r="AP81" s="191" t="e">
        <f t="shared" si="902"/>
        <v>#N/A</v>
      </c>
      <c r="AQ81" s="53" t="str">
        <f t="shared" si="1024"/>
        <v/>
      </c>
      <c r="AR81" s="181" t="str">
        <f t="shared" si="1025"/>
        <v/>
      </c>
      <c r="AS81" s="159">
        <f t="shared" si="1156"/>
        <v>0</v>
      </c>
      <c r="AT81" s="127" t="str">
        <f t="shared" si="1026"/>
        <v/>
      </c>
      <c r="AU81" s="130"/>
      <c r="AV81" s="55" t="str">
        <f t="shared" si="940"/>
        <v/>
      </c>
      <c r="AW81" s="53" t="str">
        <f t="shared" si="941"/>
        <v/>
      </c>
      <c r="AX81" s="53" t="str">
        <f t="shared" si="942"/>
        <v/>
      </c>
      <c r="AY81" s="53" t="str">
        <f t="shared" si="943"/>
        <v/>
      </c>
      <c r="AZ81" s="124" t="str">
        <f t="shared" si="944"/>
        <v/>
      </c>
      <c r="BA81" s="52" t="str">
        <f t="shared" si="945"/>
        <v/>
      </c>
      <c r="BB81" s="53" t="str">
        <f t="shared" si="946"/>
        <v/>
      </c>
      <c r="BC81" s="53" t="str">
        <f t="shared" si="947"/>
        <v/>
      </c>
      <c r="BD81" s="53" t="str">
        <f t="shared" si="948"/>
        <v/>
      </c>
      <c r="BE81" s="124" t="str">
        <f t="shared" si="949"/>
        <v/>
      </c>
      <c r="BF81" s="52" t="str">
        <f t="shared" si="950"/>
        <v/>
      </c>
      <c r="BG81" s="53" t="str">
        <f t="shared" si="951"/>
        <v/>
      </c>
      <c r="BH81" s="53" t="str">
        <f t="shared" si="952"/>
        <v/>
      </c>
      <c r="BI81" s="53" t="str">
        <f t="shared" si="953"/>
        <v/>
      </c>
      <c r="BJ81" s="54" t="str">
        <f t="shared" si="954"/>
        <v/>
      </c>
      <c r="BK81" s="52" t="str">
        <f t="shared" si="955"/>
        <v/>
      </c>
      <c r="BL81" s="53" t="str">
        <f t="shared" si="956"/>
        <v/>
      </c>
      <c r="BM81" s="53" t="str">
        <f t="shared" si="957"/>
        <v/>
      </c>
      <c r="BN81" s="53" t="str">
        <f t="shared" si="958"/>
        <v/>
      </c>
      <c r="BO81" s="54" t="str">
        <f t="shared" si="959"/>
        <v/>
      </c>
      <c r="BP81" s="52" t="str">
        <f t="shared" si="960"/>
        <v/>
      </c>
      <c r="BQ81" s="53" t="str">
        <f t="shared" si="961"/>
        <v/>
      </c>
      <c r="BR81" s="53" t="str">
        <f t="shared" si="962"/>
        <v/>
      </c>
      <c r="BS81" s="53" t="str">
        <f t="shared" si="963"/>
        <v/>
      </c>
      <c r="BT81" s="54" t="str">
        <f t="shared" si="964"/>
        <v/>
      </c>
      <c r="BU81" s="52" t="str">
        <f t="shared" si="965"/>
        <v/>
      </c>
      <c r="BV81" s="53" t="str">
        <f t="shared" si="966"/>
        <v/>
      </c>
      <c r="BW81" s="53" t="str">
        <f t="shared" si="967"/>
        <v/>
      </c>
      <c r="BX81" s="53" t="str">
        <f t="shared" si="968"/>
        <v/>
      </c>
      <c r="BY81" s="54" t="str">
        <f t="shared" si="969"/>
        <v/>
      </c>
      <c r="BZ81" s="165"/>
      <c r="CA81" s="53" t="str">
        <f t="shared" si="970"/>
        <v/>
      </c>
      <c r="CB81" s="181" t="str">
        <f t="shared" si="971"/>
        <v/>
      </c>
      <c r="CC81" s="127" t="str">
        <f t="shared" si="972"/>
        <v/>
      </c>
      <c r="CD81" s="127" t="str">
        <f t="shared" si="973"/>
        <v/>
      </c>
      <c r="CE81" s="130"/>
      <c r="CF81" s="55" t="str">
        <f t="shared" si="907"/>
        <v/>
      </c>
      <c r="CG81" s="53" t="str">
        <f t="shared" si="908"/>
        <v/>
      </c>
      <c r="CH81" s="53" t="str">
        <f t="shared" si="909"/>
        <v/>
      </c>
      <c r="CI81" s="53" t="str">
        <f t="shared" si="910"/>
        <v/>
      </c>
      <c r="CJ81" s="124" t="str">
        <f t="shared" si="1027"/>
        <v/>
      </c>
      <c r="CK81" s="52" t="str">
        <f t="shared" si="911"/>
        <v/>
      </c>
      <c r="CL81" s="53" t="str">
        <f t="shared" si="912"/>
        <v/>
      </c>
      <c r="CM81" s="53" t="str">
        <f t="shared" si="913"/>
        <v/>
      </c>
      <c r="CN81" s="53" t="str">
        <f t="shared" si="914"/>
        <v/>
      </c>
      <c r="CO81" s="124" t="str">
        <f t="shared" si="1028"/>
        <v/>
      </c>
      <c r="CP81" s="52" t="str">
        <f t="shared" si="915"/>
        <v/>
      </c>
      <c r="CQ81" s="53" t="str">
        <f t="shared" si="916"/>
        <v/>
      </c>
      <c r="CR81" s="53" t="str">
        <f t="shared" si="917"/>
        <v/>
      </c>
      <c r="CS81" s="53" t="str">
        <f t="shared" si="1029"/>
        <v/>
      </c>
      <c r="CT81" s="54" t="str">
        <f t="shared" si="1030"/>
        <v/>
      </c>
      <c r="CU81" s="52" t="str">
        <f t="shared" si="918"/>
        <v/>
      </c>
      <c r="CV81" s="53" t="str">
        <f t="shared" si="919"/>
        <v/>
      </c>
      <c r="CW81" s="53" t="str">
        <f t="shared" si="920"/>
        <v/>
      </c>
      <c r="CX81" s="53" t="str">
        <f t="shared" si="904"/>
        <v/>
      </c>
      <c r="CY81" s="54" t="str">
        <f t="shared" si="1031"/>
        <v/>
      </c>
      <c r="CZ81" s="52" t="str">
        <f t="shared" si="921"/>
        <v/>
      </c>
      <c r="DA81" s="53" t="str">
        <f t="shared" si="922"/>
        <v/>
      </c>
      <c r="DB81" s="53" t="str">
        <f t="shared" si="923"/>
        <v/>
      </c>
      <c r="DC81" s="53" t="str">
        <f t="shared" si="1032"/>
        <v/>
      </c>
      <c r="DD81" s="54" t="str">
        <f t="shared" si="1033"/>
        <v/>
      </c>
      <c r="DE81" s="52" t="str">
        <f t="shared" si="924"/>
        <v/>
      </c>
      <c r="DF81" s="53" t="str">
        <f t="shared" si="925"/>
        <v/>
      </c>
      <c r="DG81" s="53" t="str">
        <f t="shared" si="926"/>
        <v/>
      </c>
      <c r="DH81" s="53" t="str">
        <f>IF(DF81&lt;&gt;"",IF($G81="3",IF(AND(DF81&lt;=20,$AU81&gt;=$DE$120),HLOOKUP(DF81,Points_Table_Modified,IF($DJ81&gt;=6,8,$DJ81+2),FALSE),0),IF(AND(DF81&lt;=10,$AU81&gt;=$DE$120),HLOOKUP(DF81,Points_Table,IF($DJ81&gt;=6,8,$DJ81+2),FALSE),0)),"")</f>
        <v/>
      </c>
      <c r="DI81" s="54" t="str">
        <f t="shared" si="1034"/>
        <v/>
      </c>
      <c r="DJ81" s="165" t="e">
        <f t="shared" si="1035"/>
        <v>#N/A</v>
      </c>
      <c r="DK81" s="53" t="str">
        <f t="shared" si="1036"/>
        <v/>
      </c>
      <c r="DL81" s="181" t="str">
        <f t="shared" si="1037"/>
        <v/>
      </c>
      <c r="DM81" s="159">
        <f t="shared" si="1157"/>
        <v>0</v>
      </c>
      <c r="DN81" s="127" t="str">
        <f t="shared" si="1038"/>
        <v/>
      </c>
      <c r="DO81" s="130"/>
      <c r="DP81" s="55" t="str">
        <f t="shared" si="1039"/>
        <v/>
      </c>
      <c r="DQ81" s="53" t="str">
        <f t="shared" si="974"/>
        <v/>
      </c>
      <c r="DR81" s="53" t="str">
        <f t="shared" si="713"/>
        <v/>
      </c>
      <c r="DS81" s="53" t="str">
        <f t="shared" si="1040"/>
        <v/>
      </c>
      <c r="DT81" s="124" t="str">
        <f t="shared" si="1041"/>
        <v/>
      </c>
      <c r="DU81" s="52" t="str">
        <f t="shared" si="1042"/>
        <v/>
      </c>
      <c r="DV81" s="53" t="str">
        <f t="shared" si="975"/>
        <v/>
      </c>
      <c r="DW81" s="53" t="str">
        <f t="shared" si="718"/>
        <v/>
      </c>
      <c r="DX81" s="53" t="str">
        <f t="shared" si="1043"/>
        <v/>
      </c>
      <c r="DY81" s="124" t="str">
        <f t="shared" si="1044"/>
        <v/>
      </c>
      <c r="DZ81" s="52" t="str">
        <f t="shared" si="1045"/>
        <v/>
      </c>
      <c r="EA81" s="53" t="str">
        <f t="shared" si="976"/>
        <v/>
      </c>
      <c r="EB81" s="53" t="str">
        <f t="shared" si="723"/>
        <v/>
      </c>
      <c r="EC81" s="53" t="str">
        <f t="shared" si="1046"/>
        <v/>
      </c>
      <c r="ED81" s="57" t="str">
        <f t="shared" si="1047"/>
        <v/>
      </c>
      <c r="EE81" s="52" t="str">
        <f t="shared" si="1048"/>
        <v/>
      </c>
      <c r="EF81" s="53" t="str">
        <f t="shared" si="977"/>
        <v/>
      </c>
      <c r="EG81" s="53" t="str">
        <f t="shared" si="728"/>
        <v/>
      </c>
      <c r="EH81" s="53" t="str">
        <f t="shared" si="1049"/>
        <v/>
      </c>
      <c r="EI81" s="57" t="str">
        <f t="shared" si="1050"/>
        <v/>
      </c>
      <c r="EJ81" s="52" t="str">
        <f t="shared" si="1051"/>
        <v/>
      </c>
      <c r="EK81" s="53" t="str">
        <f t="shared" si="978"/>
        <v/>
      </c>
      <c r="EL81" s="53" t="str">
        <f t="shared" si="733"/>
        <v/>
      </c>
      <c r="EM81" s="53" t="str">
        <f t="shared" si="1052"/>
        <v/>
      </c>
      <c r="EN81" s="57" t="str">
        <f t="shared" si="1053"/>
        <v/>
      </c>
      <c r="EO81" s="52" t="str">
        <f t="shared" si="1054"/>
        <v/>
      </c>
      <c r="EP81" s="53" t="str">
        <f t="shared" si="979"/>
        <v/>
      </c>
      <c r="EQ81" s="53" t="str">
        <f t="shared" si="738"/>
        <v/>
      </c>
      <c r="ER81" s="53" t="str">
        <f t="shared" si="1055"/>
        <v/>
      </c>
      <c r="ES81" s="54" t="str">
        <f t="shared" si="1056"/>
        <v/>
      </c>
      <c r="ET81" s="165" t="e">
        <f t="shared" si="1057"/>
        <v>#N/A</v>
      </c>
      <c r="EU81" s="53" t="str">
        <f t="shared" si="1058"/>
        <v/>
      </c>
      <c r="EV81" s="181" t="str">
        <f t="shared" si="1059"/>
        <v/>
      </c>
      <c r="EW81" s="159">
        <f t="shared" si="1158"/>
        <v>0</v>
      </c>
      <c r="EX81" s="127" t="str">
        <f t="shared" si="1060"/>
        <v/>
      </c>
      <c r="EY81" s="130"/>
      <c r="EZ81" s="55" t="str">
        <f t="shared" si="1061"/>
        <v/>
      </c>
      <c r="FA81" s="53" t="str">
        <f t="shared" si="980"/>
        <v/>
      </c>
      <c r="FB81" s="53" t="str">
        <f t="shared" si="748"/>
        <v/>
      </c>
      <c r="FC81" s="53" t="str">
        <f t="shared" si="1062"/>
        <v/>
      </c>
      <c r="FD81" s="124" t="str">
        <f t="shared" si="1063"/>
        <v/>
      </c>
      <c r="FE81" s="52" t="str">
        <f t="shared" si="1064"/>
        <v/>
      </c>
      <c r="FF81" s="53" t="str">
        <f t="shared" si="981"/>
        <v/>
      </c>
      <c r="FG81" s="53" t="str">
        <f t="shared" si="753"/>
        <v/>
      </c>
      <c r="FH81" s="53" t="str">
        <f t="shared" si="1065"/>
        <v/>
      </c>
      <c r="FI81" s="124" t="str">
        <f t="shared" si="1066"/>
        <v/>
      </c>
      <c r="FJ81" s="52" t="str">
        <f t="shared" si="1067"/>
        <v/>
      </c>
      <c r="FK81" s="53" t="str">
        <f t="shared" si="982"/>
        <v/>
      </c>
      <c r="FL81" s="53" t="str">
        <f t="shared" si="758"/>
        <v/>
      </c>
      <c r="FM81" s="53" t="str">
        <f t="shared" si="905"/>
        <v/>
      </c>
      <c r="FN81" s="57" t="str">
        <f t="shared" si="1068"/>
        <v/>
      </c>
      <c r="FO81" s="52" t="str">
        <f t="shared" si="1069"/>
        <v/>
      </c>
      <c r="FP81" s="53" t="str">
        <f t="shared" si="983"/>
        <v/>
      </c>
      <c r="FQ81" s="53" t="str">
        <f t="shared" si="763"/>
        <v/>
      </c>
      <c r="FR81" s="53" t="str">
        <f t="shared" si="1070"/>
        <v/>
      </c>
      <c r="FS81" s="57" t="str">
        <f t="shared" si="1071"/>
        <v/>
      </c>
      <c r="FT81" s="52" t="str">
        <f t="shared" si="1072"/>
        <v/>
      </c>
      <c r="FU81" s="53" t="str">
        <f t="shared" si="984"/>
        <v/>
      </c>
      <c r="FV81" s="53" t="str">
        <f t="shared" si="768"/>
        <v/>
      </c>
      <c r="FW81" s="53" t="str">
        <f t="shared" si="1073"/>
        <v/>
      </c>
      <c r="FX81" s="57" t="str">
        <f t="shared" si="1074"/>
        <v/>
      </c>
      <c r="FY81" s="52" t="str">
        <f t="shared" si="1075"/>
        <v/>
      </c>
      <c r="FZ81" s="53" t="str">
        <f t="shared" si="985"/>
        <v/>
      </c>
      <c r="GA81" s="53" t="str">
        <f t="shared" si="773"/>
        <v/>
      </c>
      <c r="GB81" s="53" t="str">
        <f t="shared" si="1076"/>
        <v/>
      </c>
      <c r="GC81" s="57" t="str">
        <f t="shared" si="1077"/>
        <v/>
      </c>
      <c r="GD81" s="165" t="e">
        <f t="shared" si="1078"/>
        <v>#N/A</v>
      </c>
      <c r="GE81" s="53" t="str">
        <f t="shared" si="1079"/>
        <v/>
      </c>
      <c r="GF81" s="181" t="str">
        <f t="shared" si="1080"/>
        <v/>
      </c>
      <c r="GG81" s="159">
        <f t="shared" si="1159"/>
        <v>0</v>
      </c>
      <c r="GH81" s="127" t="str">
        <f t="shared" si="1081"/>
        <v/>
      </c>
      <c r="GI81" s="130"/>
      <c r="GJ81" s="55" t="str">
        <f t="shared" si="1082"/>
        <v/>
      </c>
      <c r="GK81" s="53" t="str">
        <f t="shared" si="986"/>
        <v/>
      </c>
      <c r="GL81" s="53" t="str">
        <f t="shared" si="783"/>
        <v/>
      </c>
      <c r="GM81" s="53" t="str">
        <f t="shared" si="1083"/>
        <v/>
      </c>
      <c r="GN81" s="124" t="str">
        <f t="shared" si="1084"/>
        <v/>
      </c>
      <c r="GO81" s="52" t="str">
        <f t="shared" si="1085"/>
        <v/>
      </c>
      <c r="GP81" s="53" t="str">
        <f t="shared" si="987"/>
        <v/>
      </c>
      <c r="GQ81" s="53" t="str">
        <f t="shared" si="788"/>
        <v/>
      </c>
      <c r="GR81" s="53" t="str">
        <f t="shared" si="1086"/>
        <v/>
      </c>
      <c r="GS81" s="124" t="str">
        <f t="shared" si="1087"/>
        <v/>
      </c>
      <c r="GT81" s="52" t="str">
        <f t="shared" si="1088"/>
        <v/>
      </c>
      <c r="GU81" s="53" t="str">
        <f t="shared" si="988"/>
        <v/>
      </c>
      <c r="GV81" s="53" t="str">
        <f t="shared" si="793"/>
        <v/>
      </c>
      <c r="GW81" s="53" t="str">
        <f t="shared" si="906"/>
        <v/>
      </c>
      <c r="GX81" s="54" t="str">
        <f t="shared" si="1089"/>
        <v/>
      </c>
      <c r="GY81" s="52" t="str">
        <f t="shared" si="1090"/>
        <v/>
      </c>
      <c r="GZ81" s="53" t="str">
        <f t="shared" si="989"/>
        <v/>
      </c>
      <c r="HA81" s="53" t="str">
        <f t="shared" si="798"/>
        <v/>
      </c>
      <c r="HB81" s="53" t="str">
        <f t="shared" si="927"/>
        <v/>
      </c>
      <c r="HC81" s="54" t="str">
        <f t="shared" si="1091"/>
        <v/>
      </c>
      <c r="HD81" s="52" t="str">
        <f t="shared" si="1092"/>
        <v/>
      </c>
      <c r="HE81" s="53" t="str">
        <f t="shared" si="990"/>
        <v/>
      </c>
      <c r="HF81" s="53" t="str">
        <f t="shared" si="803"/>
        <v/>
      </c>
      <c r="HG81" s="53" t="str">
        <f t="shared" si="1093"/>
        <v/>
      </c>
      <c r="HH81" s="54" t="str">
        <f t="shared" si="1094"/>
        <v/>
      </c>
      <c r="HI81" s="52" t="str">
        <f t="shared" si="1095"/>
        <v/>
      </c>
      <c r="HJ81" s="53" t="str">
        <f t="shared" si="991"/>
        <v/>
      </c>
      <c r="HK81" s="53" t="str">
        <f t="shared" si="808"/>
        <v/>
      </c>
      <c r="HL81" s="53" t="str">
        <f t="shared" si="928"/>
        <v/>
      </c>
      <c r="HM81" s="54" t="str">
        <f t="shared" si="1096"/>
        <v/>
      </c>
      <c r="HN81" s="165" t="e">
        <f t="shared" si="1097"/>
        <v>#N/A</v>
      </c>
      <c r="HO81" s="53" t="str">
        <f t="shared" si="1098"/>
        <v/>
      </c>
      <c r="HP81" s="181" t="str">
        <f t="shared" si="1099"/>
        <v/>
      </c>
      <c r="HQ81" s="159">
        <f t="shared" si="1160"/>
        <v>0</v>
      </c>
      <c r="HR81" s="127" t="str">
        <f t="shared" si="1100"/>
        <v/>
      </c>
      <c r="HS81" s="130"/>
      <c r="HT81" s="55" t="str">
        <f t="shared" si="1101"/>
        <v/>
      </c>
      <c r="HU81" s="53" t="str">
        <f t="shared" si="992"/>
        <v/>
      </c>
      <c r="HV81" s="53" t="str">
        <f t="shared" si="818"/>
        <v/>
      </c>
      <c r="HW81" s="53" t="str">
        <f t="shared" si="1102"/>
        <v/>
      </c>
      <c r="HX81" s="124" t="str">
        <f t="shared" si="1103"/>
        <v/>
      </c>
      <c r="HY81" s="52" t="str">
        <f t="shared" si="1104"/>
        <v/>
      </c>
      <c r="HZ81" s="53" t="str">
        <f t="shared" si="993"/>
        <v/>
      </c>
      <c r="IA81" s="53" t="str">
        <f t="shared" si="823"/>
        <v/>
      </c>
      <c r="IB81" s="53" t="str">
        <f t="shared" si="1105"/>
        <v/>
      </c>
      <c r="IC81" s="124" t="str">
        <f t="shared" si="1106"/>
        <v/>
      </c>
      <c r="ID81" s="52" t="str">
        <f t="shared" si="1107"/>
        <v/>
      </c>
      <c r="IE81" s="53" t="str">
        <f t="shared" si="994"/>
        <v/>
      </c>
      <c r="IF81" s="53" t="str">
        <f t="shared" si="828"/>
        <v/>
      </c>
      <c r="IG81" s="53" t="str">
        <f t="shared" si="1108"/>
        <v/>
      </c>
      <c r="IH81" s="54" t="str">
        <f t="shared" si="1109"/>
        <v/>
      </c>
      <c r="II81" s="52" t="str">
        <f t="shared" si="1110"/>
        <v/>
      </c>
      <c r="IJ81" s="53" t="str">
        <f t="shared" si="995"/>
        <v/>
      </c>
      <c r="IK81" s="53" t="str">
        <f t="shared" si="833"/>
        <v/>
      </c>
      <c r="IL81" s="53" t="str">
        <f t="shared" si="1111"/>
        <v/>
      </c>
      <c r="IM81" s="54" t="str">
        <f t="shared" si="1112"/>
        <v/>
      </c>
      <c r="IN81" s="52" t="str">
        <f t="shared" si="1113"/>
        <v/>
      </c>
      <c r="IO81" s="53" t="str">
        <f t="shared" si="996"/>
        <v/>
      </c>
      <c r="IP81" s="53" t="str">
        <f t="shared" si="838"/>
        <v/>
      </c>
      <c r="IQ81" s="53" t="str">
        <f t="shared" si="1114"/>
        <v/>
      </c>
      <c r="IR81" s="54" t="str">
        <f t="shared" si="1115"/>
        <v/>
      </c>
      <c r="IS81" s="52" t="str">
        <f t="shared" si="1116"/>
        <v/>
      </c>
      <c r="IT81" s="53" t="str">
        <f t="shared" si="997"/>
        <v/>
      </c>
      <c r="IU81" s="53" t="str">
        <f>IF($G81="6",IF(IF(IT81&lt;&gt;"",IF(MAX(COUNTIF($IT$6:$IT$117,$IT$6:$IT$117))&gt;1,"x",""),"")&lt;&gt;"",IT81+1,""),IF(IS81=0,"",IF(IF(IT81&lt;&gt;"",IF(MAX(COUNTIF(IT$6:$IT$117,$IT$6:$IT$117))&gt;1,"x",""),"")&lt;&gt;"",IT81+1,"")))</f>
        <v/>
      </c>
      <c r="IV81" s="53" t="str">
        <f t="shared" si="929"/>
        <v/>
      </c>
      <c r="IW81" s="54" t="str">
        <f t="shared" si="1117"/>
        <v/>
      </c>
      <c r="IX81" s="165" t="e">
        <f t="shared" si="1118"/>
        <v>#N/A</v>
      </c>
      <c r="IY81" s="53" t="str">
        <f t="shared" si="1119"/>
        <v/>
      </c>
      <c r="IZ81" s="181" t="str">
        <f t="shared" si="1120"/>
        <v/>
      </c>
      <c r="JA81" s="159">
        <f t="shared" si="1161"/>
        <v>0</v>
      </c>
      <c r="JB81" s="127" t="str">
        <f t="shared" si="1121"/>
        <v/>
      </c>
      <c r="JC81" s="130"/>
      <c r="JD81" s="55" t="str">
        <f t="shared" si="1122"/>
        <v/>
      </c>
      <c r="JE81" s="53" t="str">
        <f t="shared" si="998"/>
        <v/>
      </c>
      <c r="JF81" s="53" t="str">
        <f t="shared" si="852"/>
        <v/>
      </c>
      <c r="JG81" s="53" t="str">
        <f t="shared" si="1123"/>
        <v/>
      </c>
      <c r="JH81" s="124" t="str">
        <f t="shared" si="1124"/>
        <v/>
      </c>
      <c r="JI81" s="52" t="str">
        <f t="shared" si="1125"/>
        <v/>
      </c>
      <c r="JJ81" s="53" t="str">
        <f t="shared" si="999"/>
        <v/>
      </c>
      <c r="JK81" s="53" t="str">
        <f t="shared" si="857"/>
        <v/>
      </c>
      <c r="JL81" s="53" t="str">
        <f t="shared" si="1126"/>
        <v/>
      </c>
      <c r="JM81" s="124" t="str">
        <f t="shared" si="1127"/>
        <v/>
      </c>
      <c r="JN81" s="52" t="str">
        <f t="shared" si="1128"/>
        <v/>
      </c>
      <c r="JO81" s="53" t="str">
        <f t="shared" si="1000"/>
        <v/>
      </c>
      <c r="JP81" s="53" t="str">
        <f t="shared" si="862"/>
        <v/>
      </c>
      <c r="JQ81" s="53" t="str">
        <f>IF(JO81&lt;&gt;"",IF($G81="3",IF(AND(JO81&lt;=20,HS81&gt;=$JN$120),HLOOKUP(JO81,Points_Table_Modified,IF(KH81&gt;=6,8,KH137),FALSE),0),IF(AND(JO81&lt;=10,HS81&gt;=$JN$120),HLOOKUP(JO81,Points_Table,IF(KH81&gt;=6,8,KH81+2),FALSE),0)),"")</f>
        <v/>
      </c>
      <c r="JR81" s="54" t="str">
        <f t="shared" si="1129"/>
        <v/>
      </c>
      <c r="JS81" s="52" t="str">
        <f t="shared" si="1130"/>
        <v/>
      </c>
      <c r="JT81" s="53" t="str">
        <f t="shared" si="1001"/>
        <v/>
      </c>
      <c r="JU81" s="53" t="str">
        <f t="shared" si="866"/>
        <v/>
      </c>
      <c r="JV81" s="53" t="str">
        <f t="shared" si="1131"/>
        <v/>
      </c>
      <c r="JW81" s="54" t="str">
        <f t="shared" si="1132"/>
        <v/>
      </c>
      <c r="JX81" s="52" t="str">
        <f t="shared" si="1133"/>
        <v/>
      </c>
      <c r="JY81" s="53" t="str">
        <f t="shared" si="1002"/>
        <v/>
      </c>
      <c r="JZ81" s="53" t="str">
        <f t="shared" si="871"/>
        <v/>
      </c>
      <c r="KA81" s="53" t="str">
        <f t="shared" si="1134"/>
        <v/>
      </c>
      <c r="KB81" s="54" t="str">
        <f t="shared" si="1135"/>
        <v/>
      </c>
      <c r="KC81" s="52" t="str">
        <f t="shared" si="1136"/>
        <v/>
      </c>
      <c r="KD81" s="53" t="str">
        <f t="shared" si="1003"/>
        <v/>
      </c>
      <c r="KE81" s="53" t="str">
        <f t="shared" si="876"/>
        <v/>
      </c>
      <c r="KF81" s="53" t="str">
        <f t="shared" si="930"/>
        <v/>
      </c>
      <c r="KG81" s="54" t="str">
        <f t="shared" si="1137"/>
        <v/>
      </c>
      <c r="KH81" s="165" t="e">
        <f t="shared" si="1138"/>
        <v>#N/A</v>
      </c>
      <c r="KI81" s="53" t="str">
        <f t="shared" si="1139"/>
        <v/>
      </c>
      <c r="KJ81" s="181" t="str">
        <f t="shared" si="1140"/>
        <v/>
      </c>
      <c r="KK81" s="159">
        <f t="shared" si="1162"/>
        <v>0</v>
      </c>
      <c r="KL81" s="332" t="str">
        <f t="shared" si="1141"/>
        <v/>
      </c>
      <c r="KM81" s="86"/>
      <c r="KN81" s="60">
        <f t="shared" si="1163"/>
        <v>0</v>
      </c>
      <c r="KO81" s="60">
        <f t="shared" si="885"/>
        <v>0</v>
      </c>
      <c r="KP81" s="201"/>
      <c r="KQ81" s="61">
        <f t="shared" si="1142"/>
        <v>0</v>
      </c>
      <c r="KR81" s="61" t="str">
        <f t="shared" si="1143"/>
        <v/>
      </c>
      <c r="KS81" s="61" t="str">
        <f t="shared" si="1144"/>
        <v/>
      </c>
      <c r="KT81" s="61" t="str">
        <f t="shared" si="1145"/>
        <v/>
      </c>
      <c r="KU81" s="61" t="str">
        <f t="shared" si="1146"/>
        <v/>
      </c>
      <c r="KV81" s="61" t="str">
        <f t="shared" si="1147"/>
        <v/>
      </c>
      <c r="KW81" s="61" t="str">
        <f t="shared" si="1148"/>
        <v/>
      </c>
      <c r="KX81" s="62" t="str">
        <f t="shared" si="893"/>
        <v/>
      </c>
      <c r="KY81" s="84"/>
      <c r="KZ81" s="59" t="b">
        <f t="shared" si="1149"/>
        <v>0</v>
      </c>
      <c r="LA81" s="60" t="str">
        <f t="shared" si="1150"/>
        <v/>
      </c>
      <c r="LB81" s="201"/>
      <c r="LC81" s="61" t="str">
        <f t="shared" si="1151"/>
        <v/>
      </c>
      <c r="LD81" s="61" t="str">
        <f t="shared" si="1152"/>
        <v/>
      </c>
      <c r="LE81" s="61" t="str">
        <f t="shared" si="1153"/>
        <v/>
      </c>
      <c r="LF81" s="61" t="str">
        <f t="shared" si="1154"/>
        <v/>
      </c>
      <c r="LG81" s="148" t="str">
        <f t="shared" si="1004"/>
        <v/>
      </c>
      <c r="LH81" s="87"/>
      <c r="LI81" s="185">
        <f t="shared" si="1155"/>
        <v>0</v>
      </c>
      <c r="LJ81" s="87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</row>
    <row r="82" spans="1:381" s="1" customFormat="1" ht="15" x14ac:dyDescent="0.2">
      <c r="A82" s="35"/>
      <c r="B82" s="45">
        <v>77</v>
      </c>
      <c r="C82" s="47"/>
      <c r="D82" s="47"/>
      <c r="E82" s="50"/>
      <c r="F82" s="50"/>
      <c r="G82" s="49"/>
      <c r="H82" s="50"/>
      <c r="I82" s="186" t="str">
        <f t="shared" si="1005"/>
        <v/>
      </c>
      <c r="J82" s="51" t="str">
        <f t="shared" si="931"/>
        <v/>
      </c>
      <c r="K82" s="120"/>
      <c r="L82" s="52" t="str">
        <f t="shared" si="1006"/>
        <v/>
      </c>
      <c r="M82" s="53" t="str">
        <f t="shared" si="934"/>
        <v/>
      </c>
      <c r="N82" s="53" t="str">
        <f t="shared" si="609"/>
        <v/>
      </c>
      <c r="O82" s="53" t="str">
        <f t="shared" si="1007"/>
        <v/>
      </c>
      <c r="P82" s="127" t="str">
        <f t="shared" si="1008"/>
        <v/>
      </c>
      <c r="Q82" s="52" t="str">
        <f t="shared" si="1009"/>
        <v/>
      </c>
      <c r="R82" s="53" t="str">
        <f t="shared" si="935"/>
        <v/>
      </c>
      <c r="S82" s="53" t="str">
        <f t="shared" si="614"/>
        <v/>
      </c>
      <c r="T82" s="53" t="str">
        <f t="shared" si="1010"/>
        <v/>
      </c>
      <c r="U82" s="127" t="str">
        <f t="shared" si="1011"/>
        <v/>
      </c>
      <c r="V82" s="52" t="str">
        <f t="shared" si="1012"/>
        <v/>
      </c>
      <c r="W82" s="53" t="str">
        <f t="shared" si="936"/>
        <v/>
      </c>
      <c r="X82" s="53" t="str">
        <f t="shared" si="619"/>
        <v/>
      </c>
      <c r="Y82" s="53" t="str">
        <f t="shared" si="1013"/>
        <v/>
      </c>
      <c r="Z82" s="127" t="str">
        <f t="shared" si="1014"/>
        <v/>
      </c>
      <c r="AA82" s="52" t="str">
        <f t="shared" si="1015"/>
        <v/>
      </c>
      <c r="AB82" s="53" t="str">
        <f t="shared" si="937"/>
        <v/>
      </c>
      <c r="AC82" s="53" t="str">
        <f t="shared" si="624"/>
        <v/>
      </c>
      <c r="AD82" s="53" t="str">
        <f t="shared" si="1016"/>
        <v/>
      </c>
      <c r="AE82" s="127" t="str">
        <f t="shared" si="1017"/>
        <v/>
      </c>
      <c r="AF82" s="52" t="str">
        <f t="shared" si="1018"/>
        <v/>
      </c>
      <c r="AG82" s="53" t="str">
        <f t="shared" si="938"/>
        <v/>
      </c>
      <c r="AH82" s="53" t="str">
        <f t="shared" si="629"/>
        <v/>
      </c>
      <c r="AI82" s="53" t="str">
        <f t="shared" si="1019"/>
        <v/>
      </c>
      <c r="AJ82" s="127" t="str">
        <f t="shared" si="1020"/>
        <v/>
      </c>
      <c r="AK82" s="52" t="str">
        <f t="shared" si="1021"/>
        <v/>
      </c>
      <c r="AL82" s="53" t="str">
        <f t="shared" si="939"/>
        <v/>
      </c>
      <c r="AM82" s="53" t="str">
        <f t="shared" si="634"/>
        <v/>
      </c>
      <c r="AN82" s="150" t="str">
        <f t="shared" si="1022"/>
        <v/>
      </c>
      <c r="AO82" s="127" t="str">
        <f t="shared" si="1023"/>
        <v/>
      </c>
      <c r="AP82" s="191" t="e">
        <f t="shared" ref="AP82:AP117" si="1164">VLOOKUP($G82,Entries_C_Event,4,FALSE)</f>
        <v>#N/A</v>
      </c>
      <c r="AQ82" s="53" t="str">
        <f t="shared" si="1024"/>
        <v/>
      </c>
      <c r="AR82" s="181" t="str">
        <f t="shared" si="1025"/>
        <v/>
      </c>
      <c r="AS82" s="159">
        <f t="shared" si="1156"/>
        <v>0</v>
      </c>
      <c r="AT82" s="127" t="str">
        <f t="shared" si="1026"/>
        <v/>
      </c>
      <c r="AU82" s="130"/>
      <c r="AV82" s="55" t="str">
        <f t="shared" si="940"/>
        <v/>
      </c>
      <c r="AW82" s="53" t="str">
        <f t="shared" si="941"/>
        <v/>
      </c>
      <c r="AX82" s="53" t="str">
        <f t="shared" si="942"/>
        <v/>
      </c>
      <c r="AY82" s="53" t="str">
        <f t="shared" si="943"/>
        <v/>
      </c>
      <c r="AZ82" s="124" t="str">
        <f t="shared" si="944"/>
        <v/>
      </c>
      <c r="BA82" s="52" t="str">
        <f t="shared" si="945"/>
        <v/>
      </c>
      <c r="BB82" s="53" t="str">
        <f t="shared" si="946"/>
        <v/>
      </c>
      <c r="BC82" s="53" t="str">
        <f t="shared" si="947"/>
        <v/>
      </c>
      <c r="BD82" s="53" t="str">
        <f t="shared" si="948"/>
        <v/>
      </c>
      <c r="BE82" s="124" t="str">
        <f t="shared" si="949"/>
        <v/>
      </c>
      <c r="BF82" s="52" t="str">
        <f t="shared" si="950"/>
        <v/>
      </c>
      <c r="BG82" s="53" t="str">
        <f t="shared" si="951"/>
        <v/>
      </c>
      <c r="BH82" s="53" t="str">
        <f t="shared" si="952"/>
        <v/>
      </c>
      <c r="BI82" s="53" t="str">
        <f t="shared" si="953"/>
        <v/>
      </c>
      <c r="BJ82" s="54" t="str">
        <f t="shared" si="954"/>
        <v/>
      </c>
      <c r="BK82" s="52" t="str">
        <f t="shared" si="955"/>
        <v/>
      </c>
      <c r="BL82" s="53" t="str">
        <f t="shared" si="956"/>
        <v/>
      </c>
      <c r="BM82" s="53" t="str">
        <f t="shared" si="957"/>
        <v/>
      </c>
      <c r="BN82" s="53" t="str">
        <f t="shared" si="958"/>
        <v/>
      </c>
      <c r="BO82" s="54" t="str">
        <f t="shared" si="959"/>
        <v/>
      </c>
      <c r="BP82" s="52" t="str">
        <f t="shared" si="960"/>
        <v/>
      </c>
      <c r="BQ82" s="53" t="str">
        <f t="shared" si="961"/>
        <v/>
      </c>
      <c r="BR82" s="53" t="str">
        <f t="shared" si="962"/>
        <v/>
      </c>
      <c r="BS82" s="53" t="str">
        <f t="shared" si="963"/>
        <v/>
      </c>
      <c r="BT82" s="54" t="str">
        <f t="shared" si="964"/>
        <v/>
      </c>
      <c r="BU82" s="52" t="str">
        <f t="shared" si="965"/>
        <v/>
      </c>
      <c r="BV82" s="53" t="str">
        <f t="shared" si="966"/>
        <v/>
      </c>
      <c r="BW82" s="53" t="str">
        <f t="shared" si="967"/>
        <v/>
      </c>
      <c r="BX82" s="53" t="str">
        <f t="shared" si="968"/>
        <v/>
      </c>
      <c r="BY82" s="54" t="str">
        <f t="shared" si="969"/>
        <v/>
      </c>
      <c r="BZ82" s="165" t="e">
        <f>VLOOKUP($G82,Entries_C_Event,5,FALSE)</f>
        <v>#N/A</v>
      </c>
      <c r="CA82" s="53" t="str">
        <f t="shared" si="970"/>
        <v/>
      </c>
      <c r="CB82" s="181" t="str">
        <f t="shared" si="971"/>
        <v/>
      </c>
      <c r="CC82" s="127" t="str">
        <f t="shared" si="972"/>
        <v/>
      </c>
      <c r="CD82" s="127" t="str">
        <f t="shared" si="973"/>
        <v/>
      </c>
      <c r="CE82" s="130"/>
      <c r="CF82" s="55" t="str">
        <f t="shared" si="907"/>
        <v/>
      </c>
      <c r="CG82" s="53" t="str">
        <f t="shared" si="908"/>
        <v/>
      </c>
      <c r="CH82" s="53" t="str">
        <f t="shared" si="909"/>
        <v/>
      </c>
      <c r="CI82" s="53" t="str">
        <f t="shared" si="910"/>
        <v/>
      </c>
      <c r="CJ82" s="124" t="str">
        <f t="shared" si="1027"/>
        <v/>
      </c>
      <c r="CK82" s="52" t="str">
        <f t="shared" si="911"/>
        <v/>
      </c>
      <c r="CL82" s="53" t="str">
        <f t="shared" si="912"/>
        <v/>
      </c>
      <c r="CM82" s="53" t="str">
        <f t="shared" si="913"/>
        <v/>
      </c>
      <c r="CN82" s="53" t="str">
        <f t="shared" si="914"/>
        <v/>
      </c>
      <c r="CO82" s="124" t="str">
        <f t="shared" si="1028"/>
        <v/>
      </c>
      <c r="CP82" s="52" t="str">
        <f t="shared" si="915"/>
        <v/>
      </c>
      <c r="CQ82" s="53" t="str">
        <f t="shared" si="916"/>
        <v/>
      </c>
      <c r="CR82" s="53" t="str">
        <f t="shared" si="917"/>
        <v/>
      </c>
      <c r="CS82" s="53" t="str">
        <f t="shared" si="1029"/>
        <v/>
      </c>
      <c r="CT82" s="54" t="str">
        <f t="shared" si="1030"/>
        <v/>
      </c>
      <c r="CU82" s="52" t="str">
        <f t="shared" si="918"/>
        <v/>
      </c>
      <c r="CV82" s="53" t="str">
        <f t="shared" si="919"/>
        <v/>
      </c>
      <c r="CW82" s="53" t="str">
        <f t="shared" si="920"/>
        <v/>
      </c>
      <c r="CX82" s="53" t="str">
        <f t="shared" si="904"/>
        <v/>
      </c>
      <c r="CY82" s="54" t="str">
        <f t="shared" si="1031"/>
        <v/>
      </c>
      <c r="CZ82" s="52" t="str">
        <f t="shared" si="921"/>
        <v/>
      </c>
      <c r="DA82" s="53" t="str">
        <f t="shared" si="922"/>
        <v/>
      </c>
      <c r="DB82" s="53" t="str">
        <f t="shared" si="923"/>
        <v/>
      </c>
      <c r="DC82" s="53" t="str">
        <f t="shared" si="1032"/>
        <v/>
      </c>
      <c r="DD82" s="54" t="str">
        <f t="shared" si="1033"/>
        <v/>
      </c>
      <c r="DE82" s="52" t="str">
        <f t="shared" si="924"/>
        <v/>
      </c>
      <c r="DF82" s="53" t="str">
        <f t="shared" si="925"/>
        <v/>
      </c>
      <c r="DG82" s="53" t="str">
        <f t="shared" si="926"/>
        <v/>
      </c>
      <c r="DH82" s="53" t="str">
        <f>IF(DF82&lt;&gt;"",IF($G82="3",IF(AND(DF82&lt;=20,$CE82&gt;=$DE$120),HLOOKUP(DF82,Points_Table_Modified,IF($DJ82&gt;=6,8,$DJ82+2),FALSE),0),IF(AND(DF82&lt;=10,$CE82&gt;=$DE$120),HLOOKUP(DF82,Points_Table,IF($DJ82&gt;=6,8,$DJ82+2),FALSE),0)),"")</f>
        <v/>
      </c>
      <c r="DI82" s="54" t="str">
        <f t="shared" si="1034"/>
        <v/>
      </c>
      <c r="DJ82" s="165" t="e">
        <f t="shared" si="1035"/>
        <v>#N/A</v>
      </c>
      <c r="DK82" s="53" t="str">
        <f t="shared" si="1036"/>
        <v/>
      </c>
      <c r="DL82" s="181" t="str">
        <f t="shared" si="1037"/>
        <v/>
      </c>
      <c r="DM82" s="159">
        <f t="shared" si="1157"/>
        <v>0</v>
      </c>
      <c r="DN82" s="127" t="str">
        <f t="shared" si="1038"/>
        <v/>
      </c>
      <c r="DO82" s="130"/>
      <c r="DP82" s="55" t="str">
        <f t="shared" si="1039"/>
        <v/>
      </c>
      <c r="DQ82" s="53" t="str">
        <f t="shared" si="974"/>
        <v/>
      </c>
      <c r="DR82" s="53" t="str">
        <f t="shared" si="713"/>
        <v/>
      </c>
      <c r="DS82" s="53" t="str">
        <f t="shared" si="1040"/>
        <v/>
      </c>
      <c r="DT82" s="124" t="str">
        <f t="shared" si="1041"/>
        <v/>
      </c>
      <c r="DU82" s="52" t="str">
        <f t="shared" si="1042"/>
        <v/>
      </c>
      <c r="DV82" s="53" t="str">
        <f t="shared" si="975"/>
        <v/>
      </c>
      <c r="DW82" s="53" t="str">
        <f t="shared" si="718"/>
        <v/>
      </c>
      <c r="DX82" s="53" t="str">
        <f t="shared" si="1043"/>
        <v/>
      </c>
      <c r="DY82" s="124" t="str">
        <f t="shared" si="1044"/>
        <v/>
      </c>
      <c r="DZ82" s="52" t="str">
        <f t="shared" si="1045"/>
        <v/>
      </c>
      <c r="EA82" s="53" t="str">
        <f t="shared" si="976"/>
        <v/>
      </c>
      <c r="EB82" s="53" t="str">
        <f t="shared" si="723"/>
        <v/>
      </c>
      <c r="EC82" s="53" t="str">
        <f t="shared" si="1046"/>
        <v/>
      </c>
      <c r="ED82" s="57" t="str">
        <f t="shared" si="1047"/>
        <v/>
      </c>
      <c r="EE82" s="52" t="str">
        <f t="shared" si="1048"/>
        <v/>
      </c>
      <c r="EF82" s="53" t="str">
        <f t="shared" si="977"/>
        <v/>
      </c>
      <c r="EG82" s="53" t="str">
        <f t="shared" si="728"/>
        <v/>
      </c>
      <c r="EH82" s="53" t="str">
        <f t="shared" si="1049"/>
        <v/>
      </c>
      <c r="EI82" s="57" t="str">
        <f t="shared" si="1050"/>
        <v/>
      </c>
      <c r="EJ82" s="52" t="str">
        <f t="shared" si="1051"/>
        <v/>
      </c>
      <c r="EK82" s="53" t="str">
        <f t="shared" si="978"/>
        <v/>
      </c>
      <c r="EL82" s="53" t="str">
        <f t="shared" si="733"/>
        <v/>
      </c>
      <c r="EM82" s="53" t="str">
        <f t="shared" si="1052"/>
        <v/>
      </c>
      <c r="EN82" s="57" t="str">
        <f t="shared" si="1053"/>
        <v/>
      </c>
      <c r="EO82" s="52" t="str">
        <f t="shared" si="1054"/>
        <v/>
      </c>
      <c r="EP82" s="53" t="str">
        <f t="shared" si="979"/>
        <v/>
      </c>
      <c r="EQ82" s="53" t="str">
        <f t="shared" si="738"/>
        <v/>
      </c>
      <c r="ER82" s="53" t="str">
        <f t="shared" si="1055"/>
        <v/>
      </c>
      <c r="ES82" s="54" t="str">
        <f t="shared" si="1056"/>
        <v/>
      </c>
      <c r="ET82" s="165" t="e">
        <f t="shared" si="1057"/>
        <v>#N/A</v>
      </c>
      <c r="EU82" s="53" t="str">
        <f t="shared" si="1058"/>
        <v/>
      </c>
      <c r="EV82" s="181" t="str">
        <f t="shared" si="1059"/>
        <v/>
      </c>
      <c r="EW82" s="159">
        <f t="shared" si="1158"/>
        <v>0</v>
      </c>
      <c r="EX82" s="127" t="str">
        <f t="shared" si="1060"/>
        <v/>
      </c>
      <c r="EY82" s="130"/>
      <c r="EZ82" s="55" t="str">
        <f t="shared" si="1061"/>
        <v/>
      </c>
      <c r="FA82" s="53" t="str">
        <f t="shared" si="980"/>
        <v/>
      </c>
      <c r="FB82" s="53" t="str">
        <f t="shared" si="748"/>
        <v/>
      </c>
      <c r="FC82" s="53" t="str">
        <f t="shared" si="1062"/>
        <v/>
      </c>
      <c r="FD82" s="124" t="str">
        <f t="shared" si="1063"/>
        <v/>
      </c>
      <c r="FE82" s="52" t="str">
        <f t="shared" si="1064"/>
        <v/>
      </c>
      <c r="FF82" s="53" t="str">
        <f t="shared" si="981"/>
        <v/>
      </c>
      <c r="FG82" s="53" t="str">
        <f t="shared" si="753"/>
        <v/>
      </c>
      <c r="FH82" s="53" t="str">
        <f t="shared" si="1065"/>
        <v/>
      </c>
      <c r="FI82" s="124" t="str">
        <f t="shared" si="1066"/>
        <v/>
      </c>
      <c r="FJ82" s="52" t="str">
        <f t="shared" si="1067"/>
        <v/>
      </c>
      <c r="FK82" s="53" t="str">
        <f t="shared" si="982"/>
        <v/>
      </c>
      <c r="FL82" s="53" t="str">
        <f t="shared" si="758"/>
        <v/>
      </c>
      <c r="FM82" s="53" t="str">
        <f t="shared" si="905"/>
        <v/>
      </c>
      <c r="FN82" s="57" t="str">
        <f t="shared" si="1068"/>
        <v/>
      </c>
      <c r="FO82" s="52" t="str">
        <f t="shared" si="1069"/>
        <v/>
      </c>
      <c r="FP82" s="53" t="str">
        <f t="shared" si="983"/>
        <v/>
      </c>
      <c r="FQ82" s="53" t="str">
        <f t="shared" si="763"/>
        <v/>
      </c>
      <c r="FR82" s="53" t="str">
        <f t="shared" si="1070"/>
        <v/>
      </c>
      <c r="FS82" s="57" t="str">
        <f t="shared" si="1071"/>
        <v/>
      </c>
      <c r="FT82" s="52" t="str">
        <f t="shared" si="1072"/>
        <v/>
      </c>
      <c r="FU82" s="53" t="str">
        <f t="shared" si="984"/>
        <v/>
      </c>
      <c r="FV82" s="53" t="str">
        <f t="shared" si="768"/>
        <v/>
      </c>
      <c r="FW82" s="53" t="str">
        <f t="shared" si="1073"/>
        <v/>
      </c>
      <c r="FX82" s="57" t="str">
        <f t="shared" si="1074"/>
        <v/>
      </c>
      <c r="FY82" s="52" t="str">
        <f t="shared" si="1075"/>
        <v/>
      </c>
      <c r="FZ82" s="53" t="str">
        <f t="shared" si="985"/>
        <v/>
      </c>
      <c r="GA82" s="53" t="str">
        <f t="shared" si="773"/>
        <v/>
      </c>
      <c r="GB82" s="53" t="str">
        <f t="shared" si="1076"/>
        <v/>
      </c>
      <c r="GC82" s="57" t="str">
        <f t="shared" si="1077"/>
        <v/>
      </c>
      <c r="GD82" s="165" t="e">
        <f t="shared" si="1078"/>
        <v>#N/A</v>
      </c>
      <c r="GE82" s="53" t="str">
        <f t="shared" si="1079"/>
        <v/>
      </c>
      <c r="GF82" s="181" t="str">
        <f t="shared" si="1080"/>
        <v/>
      </c>
      <c r="GG82" s="159">
        <f t="shared" si="1159"/>
        <v>0</v>
      </c>
      <c r="GH82" s="127" t="str">
        <f t="shared" si="1081"/>
        <v/>
      </c>
      <c r="GI82" s="130"/>
      <c r="GJ82" s="55" t="str">
        <f t="shared" si="1082"/>
        <v/>
      </c>
      <c r="GK82" s="53" t="str">
        <f t="shared" si="986"/>
        <v/>
      </c>
      <c r="GL82" s="53" t="str">
        <f t="shared" si="783"/>
        <v/>
      </c>
      <c r="GM82" s="53" t="str">
        <f t="shared" si="1083"/>
        <v/>
      </c>
      <c r="GN82" s="124" t="str">
        <f t="shared" si="1084"/>
        <v/>
      </c>
      <c r="GO82" s="52" t="str">
        <f t="shared" si="1085"/>
        <v/>
      </c>
      <c r="GP82" s="53" t="str">
        <f t="shared" si="987"/>
        <v/>
      </c>
      <c r="GQ82" s="53" t="str">
        <f t="shared" si="788"/>
        <v/>
      </c>
      <c r="GR82" s="53" t="str">
        <f t="shared" si="1086"/>
        <v/>
      </c>
      <c r="GS82" s="124" t="str">
        <f t="shared" si="1087"/>
        <v/>
      </c>
      <c r="GT82" s="52" t="str">
        <f t="shared" si="1088"/>
        <v/>
      </c>
      <c r="GU82" s="53" t="str">
        <f t="shared" si="988"/>
        <v/>
      </c>
      <c r="GV82" s="53" t="str">
        <f t="shared" si="793"/>
        <v/>
      </c>
      <c r="GW82" s="53" t="str">
        <f t="shared" si="906"/>
        <v/>
      </c>
      <c r="GX82" s="54" t="str">
        <f t="shared" si="1089"/>
        <v/>
      </c>
      <c r="GY82" s="52" t="str">
        <f t="shared" si="1090"/>
        <v/>
      </c>
      <c r="GZ82" s="53" t="str">
        <f t="shared" si="989"/>
        <v/>
      </c>
      <c r="HA82" s="53" t="str">
        <f t="shared" si="798"/>
        <v/>
      </c>
      <c r="HB82" s="53" t="str">
        <f t="shared" si="927"/>
        <v/>
      </c>
      <c r="HC82" s="54" t="str">
        <f t="shared" si="1091"/>
        <v/>
      </c>
      <c r="HD82" s="52" t="str">
        <f t="shared" si="1092"/>
        <v/>
      </c>
      <c r="HE82" s="53" t="str">
        <f t="shared" si="990"/>
        <v/>
      </c>
      <c r="HF82" s="53" t="str">
        <f t="shared" si="803"/>
        <v/>
      </c>
      <c r="HG82" s="53" t="str">
        <f t="shared" si="1093"/>
        <v/>
      </c>
      <c r="HH82" s="54" t="str">
        <f t="shared" si="1094"/>
        <v/>
      </c>
      <c r="HI82" s="52" t="str">
        <f t="shared" si="1095"/>
        <v/>
      </c>
      <c r="HJ82" s="53" t="str">
        <f t="shared" si="991"/>
        <v/>
      </c>
      <c r="HK82" s="53" t="str">
        <f t="shared" si="808"/>
        <v/>
      </c>
      <c r="HL82" s="53" t="str">
        <f t="shared" si="928"/>
        <v/>
      </c>
      <c r="HM82" s="54" t="str">
        <f t="shared" si="1096"/>
        <v/>
      </c>
      <c r="HN82" s="165" t="e">
        <f t="shared" si="1097"/>
        <v>#N/A</v>
      </c>
      <c r="HO82" s="53" t="str">
        <f t="shared" si="1098"/>
        <v/>
      </c>
      <c r="HP82" s="181" t="str">
        <f t="shared" si="1099"/>
        <v/>
      </c>
      <c r="HQ82" s="159">
        <f t="shared" si="1160"/>
        <v>0</v>
      </c>
      <c r="HR82" s="127" t="str">
        <f t="shared" si="1100"/>
        <v/>
      </c>
      <c r="HS82" s="130"/>
      <c r="HT82" s="55" t="str">
        <f t="shared" si="1101"/>
        <v/>
      </c>
      <c r="HU82" s="53" t="str">
        <f t="shared" si="992"/>
        <v/>
      </c>
      <c r="HV82" s="53" t="str">
        <f t="shared" si="818"/>
        <v/>
      </c>
      <c r="HW82" s="53" t="str">
        <f t="shared" si="1102"/>
        <v/>
      </c>
      <c r="HX82" s="124" t="str">
        <f t="shared" si="1103"/>
        <v/>
      </c>
      <c r="HY82" s="52" t="str">
        <f t="shared" si="1104"/>
        <v/>
      </c>
      <c r="HZ82" s="53" t="str">
        <f t="shared" si="993"/>
        <v/>
      </c>
      <c r="IA82" s="53" t="str">
        <f t="shared" si="823"/>
        <v/>
      </c>
      <c r="IB82" s="53" t="str">
        <f t="shared" si="1105"/>
        <v/>
      </c>
      <c r="IC82" s="124" t="str">
        <f t="shared" si="1106"/>
        <v/>
      </c>
      <c r="ID82" s="52" t="str">
        <f t="shared" si="1107"/>
        <v/>
      </c>
      <c r="IE82" s="53" t="str">
        <f t="shared" si="994"/>
        <v/>
      </c>
      <c r="IF82" s="53" t="str">
        <f t="shared" si="828"/>
        <v/>
      </c>
      <c r="IG82" s="53" t="str">
        <f t="shared" si="1108"/>
        <v/>
      </c>
      <c r="IH82" s="54" t="str">
        <f t="shared" si="1109"/>
        <v/>
      </c>
      <c r="II82" s="52" t="str">
        <f t="shared" si="1110"/>
        <v/>
      </c>
      <c r="IJ82" s="53" t="str">
        <f t="shared" si="995"/>
        <v/>
      </c>
      <c r="IK82" s="53" t="str">
        <f t="shared" si="833"/>
        <v/>
      </c>
      <c r="IL82" s="53" t="str">
        <f t="shared" si="1111"/>
        <v/>
      </c>
      <c r="IM82" s="54" t="str">
        <f t="shared" si="1112"/>
        <v/>
      </c>
      <c r="IN82" s="52" t="str">
        <f t="shared" si="1113"/>
        <v/>
      </c>
      <c r="IO82" s="53" t="str">
        <f t="shared" si="996"/>
        <v/>
      </c>
      <c r="IP82" s="53" t="str">
        <f t="shared" si="838"/>
        <v/>
      </c>
      <c r="IQ82" s="53" t="str">
        <f t="shared" si="1114"/>
        <v/>
      </c>
      <c r="IR82" s="54" t="str">
        <f t="shared" si="1115"/>
        <v/>
      </c>
      <c r="IS82" s="52" t="str">
        <f t="shared" si="1116"/>
        <v/>
      </c>
      <c r="IT82" s="53" t="str">
        <f t="shared" si="997"/>
        <v/>
      </c>
      <c r="IU82" s="53" t="str">
        <f>IF($G82="6",IF(IF(IT82&lt;&gt;"",IF(MAX(COUNTIF($IT$6:$IT$117,$IT$6:$IT$117))&gt;1,"x",""),"")&lt;&gt;"",IT82+1,""),IF(IS82=0,"",IF(IF(IT82&lt;&gt;"",IF(MAX(COUNTIF(IT$6:$IT$117,$IT$6:$IT$117))&gt;1,"x",""),"")&lt;&gt;"",IT82+1,"")))</f>
        <v/>
      </c>
      <c r="IV82" s="53" t="str">
        <f t="shared" si="929"/>
        <v/>
      </c>
      <c r="IW82" s="54" t="str">
        <f t="shared" si="1117"/>
        <v/>
      </c>
      <c r="IX82" s="165" t="e">
        <f t="shared" si="1118"/>
        <v>#N/A</v>
      </c>
      <c r="IY82" s="53" t="str">
        <f t="shared" si="1119"/>
        <v/>
      </c>
      <c r="IZ82" s="181" t="str">
        <f t="shared" si="1120"/>
        <v/>
      </c>
      <c r="JA82" s="159">
        <f t="shared" si="1161"/>
        <v>0</v>
      </c>
      <c r="JB82" s="127" t="str">
        <f t="shared" si="1121"/>
        <v/>
      </c>
      <c r="JC82" s="130"/>
      <c r="JD82" s="55" t="str">
        <f t="shared" si="1122"/>
        <v/>
      </c>
      <c r="JE82" s="53" t="str">
        <f t="shared" si="998"/>
        <v/>
      </c>
      <c r="JF82" s="53" t="str">
        <f t="shared" si="852"/>
        <v/>
      </c>
      <c r="JG82" s="53" t="str">
        <f t="shared" si="1123"/>
        <v/>
      </c>
      <c r="JH82" s="124" t="str">
        <f t="shared" si="1124"/>
        <v/>
      </c>
      <c r="JI82" s="52" t="str">
        <f t="shared" si="1125"/>
        <v/>
      </c>
      <c r="JJ82" s="53" t="str">
        <f t="shared" si="999"/>
        <v/>
      </c>
      <c r="JK82" s="53" t="str">
        <f t="shared" si="857"/>
        <v/>
      </c>
      <c r="JL82" s="53" t="str">
        <f t="shared" si="1126"/>
        <v/>
      </c>
      <c r="JM82" s="124" t="str">
        <f t="shared" si="1127"/>
        <v/>
      </c>
      <c r="JN82" s="52" t="str">
        <f t="shared" si="1128"/>
        <v/>
      </c>
      <c r="JO82" s="53" t="str">
        <f t="shared" si="1000"/>
        <v/>
      </c>
      <c r="JP82" s="53" t="str">
        <f t="shared" si="862"/>
        <v/>
      </c>
      <c r="JQ82" s="53" t="str">
        <f>IF(JO82&lt;&gt;"",IF($G82="3",IF(JC82&lt;&gt;"",IF(AND(JO82&lt;=20,JC82&gt;=$JN$120),HLOOKUP(JO82,Points_Table_Modified,IF(KH82&gt;=6,8,KH82+2),FALSE),0),""),IF(JC82&lt;&gt;"",IF(AND(JO82&lt;=10,JC82&gt;=$JN$120),HLOOKUP(JO82,Points_Table,IF(KH82&gt;=6,8,KH82+2),FALSE),0),"")),"")</f>
        <v/>
      </c>
      <c r="JR82" s="54" t="str">
        <f t="shared" si="1129"/>
        <v/>
      </c>
      <c r="JS82" s="52" t="str">
        <f t="shared" si="1130"/>
        <v/>
      </c>
      <c r="JT82" s="53" t="str">
        <f t="shared" si="1001"/>
        <v/>
      </c>
      <c r="JU82" s="53" t="str">
        <f t="shared" si="866"/>
        <v/>
      </c>
      <c r="JV82" s="53" t="str">
        <f t="shared" si="1131"/>
        <v/>
      </c>
      <c r="JW82" s="54" t="str">
        <f t="shared" si="1132"/>
        <v/>
      </c>
      <c r="JX82" s="52" t="str">
        <f t="shared" si="1133"/>
        <v/>
      </c>
      <c r="JY82" s="53" t="str">
        <f t="shared" si="1002"/>
        <v/>
      </c>
      <c r="JZ82" s="53" t="str">
        <f t="shared" si="871"/>
        <v/>
      </c>
      <c r="KA82" s="53" t="str">
        <f t="shared" si="1134"/>
        <v/>
      </c>
      <c r="KB82" s="54" t="str">
        <f t="shared" si="1135"/>
        <v/>
      </c>
      <c r="KC82" s="52" t="str">
        <f t="shared" si="1136"/>
        <v/>
      </c>
      <c r="KD82" s="53" t="str">
        <f t="shared" si="1003"/>
        <v/>
      </c>
      <c r="KE82" s="53" t="str">
        <f t="shared" si="876"/>
        <v/>
      </c>
      <c r="KF82" s="53" t="str">
        <f t="shared" si="930"/>
        <v/>
      </c>
      <c r="KG82" s="54" t="str">
        <f t="shared" si="1137"/>
        <v/>
      </c>
      <c r="KH82" s="165" t="e">
        <f t="shared" si="1138"/>
        <v>#N/A</v>
      </c>
      <c r="KI82" s="53" t="str">
        <f t="shared" si="1139"/>
        <v/>
      </c>
      <c r="KJ82" s="181" t="str">
        <f t="shared" si="1140"/>
        <v/>
      </c>
      <c r="KK82" s="159">
        <f t="shared" si="1162"/>
        <v>0</v>
      </c>
      <c r="KL82" s="332" t="str">
        <f t="shared" si="1141"/>
        <v/>
      </c>
      <c r="KM82" s="86"/>
      <c r="KN82" s="60">
        <f t="shared" si="1163"/>
        <v>0</v>
      </c>
      <c r="KO82" s="60">
        <f t="shared" si="885"/>
        <v>0</v>
      </c>
      <c r="KP82" s="201"/>
      <c r="KQ82" s="61">
        <f t="shared" si="1142"/>
        <v>0</v>
      </c>
      <c r="KR82" s="61" t="str">
        <f t="shared" si="1143"/>
        <v/>
      </c>
      <c r="KS82" s="61" t="str">
        <f t="shared" si="1144"/>
        <v/>
      </c>
      <c r="KT82" s="61" t="str">
        <f t="shared" si="1145"/>
        <v/>
      </c>
      <c r="KU82" s="61" t="str">
        <f t="shared" si="1146"/>
        <v/>
      </c>
      <c r="KV82" s="61" t="str">
        <f t="shared" si="1147"/>
        <v/>
      </c>
      <c r="KW82" s="61" t="str">
        <f t="shared" si="1148"/>
        <v/>
      </c>
      <c r="KX82" s="62" t="str">
        <f t="shared" si="893"/>
        <v/>
      </c>
      <c r="KY82" s="84"/>
      <c r="KZ82" s="59" t="b">
        <f t="shared" si="1149"/>
        <v>0</v>
      </c>
      <c r="LA82" s="60" t="str">
        <f t="shared" si="1150"/>
        <v/>
      </c>
      <c r="LB82" s="201"/>
      <c r="LC82" s="61" t="str">
        <f t="shared" si="1151"/>
        <v/>
      </c>
      <c r="LD82" s="61" t="str">
        <f t="shared" si="1152"/>
        <v/>
      </c>
      <c r="LE82" s="61" t="str">
        <f t="shared" si="1153"/>
        <v/>
      </c>
      <c r="LF82" s="61" t="str">
        <f t="shared" si="1154"/>
        <v/>
      </c>
      <c r="LG82" s="148" t="str">
        <f t="shared" si="1004"/>
        <v/>
      </c>
      <c r="LH82" s="87"/>
      <c r="LI82" s="185">
        <f t="shared" si="1155"/>
        <v>0</v>
      </c>
      <c r="LJ82" s="87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</row>
    <row r="83" spans="1:381" s="1" customFormat="1" ht="15" x14ac:dyDescent="0.2">
      <c r="A83" s="35"/>
      <c r="B83" s="45">
        <v>78</v>
      </c>
      <c r="C83" s="63"/>
      <c r="D83" s="47"/>
      <c r="E83" s="162"/>
      <c r="F83" s="162"/>
      <c r="G83" s="49"/>
      <c r="H83" s="50"/>
      <c r="I83" s="186" t="str">
        <f t="shared" si="1005"/>
        <v/>
      </c>
      <c r="J83" s="51" t="str">
        <f t="shared" si="931"/>
        <v/>
      </c>
      <c r="K83" s="120"/>
      <c r="L83" s="52" t="str">
        <f t="shared" si="1006"/>
        <v/>
      </c>
      <c r="M83" s="53" t="str">
        <f t="shared" si="934"/>
        <v/>
      </c>
      <c r="N83" s="53" t="str">
        <f t="shared" si="609"/>
        <v/>
      </c>
      <c r="O83" s="53" t="str">
        <f t="shared" si="1007"/>
        <v/>
      </c>
      <c r="P83" s="127" t="str">
        <f t="shared" si="1008"/>
        <v/>
      </c>
      <c r="Q83" s="52" t="str">
        <f t="shared" si="1009"/>
        <v/>
      </c>
      <c r="R83" s="53" t="str">
        <f t="shared" si="935"/>
        <v/>
      </c>
      <c r="S83" s="53" t="str">
        <f t="shared" si="614"/>
        <v/>
      </c>
      <c r="T83" s="53" t="str">
        <f t="shared" si="1010"/>
        <v/>
      </c>
      <c r="U83" s="127" t="str">
        <f t="shared" si="1011"/>
        <v/>
      </c>
      <c r="V83" s="52" t="str">
        <f t="shared" si="1012"/>
        <v/>
      </c>
      <c r="W83" s="53" t="str">
        <f t="shared" si="936"/>
        <v/>
      </c>
      <c r="X83" s="53" t="str">
        <f t="shared" si="619"/>
        <v/>
      </c>
      <c r="Y83" s="53" t="str">
        <f t="shared" si="1013"/>
        <v/>
      </c>
      <c r="Z83" s="127" t="str">
        <f t="shared" si="1014"/>
        <v/>
      </c>
      <c r="AA83" s="52" t="str">
        <f t="shared" si="1015"/>
        <v/>
      </c>
      <c r="AB83" s="53" t="str">
        <f t="shared" si="937"/>
        <v/>
      </c>
      <c r="AC83" s="53" t="str">
        <f t="shared" si="624"/>
        <v/>
      </c>
      <c r="AD83" s="53" t="str">
        <f t="shared" si="1016"/>
        <v/>
      </c>
      <c r="AE83" s="127" t="str">
        <f t="shared" si="1017"/>
        <v/>
      </c>
      <c r="AF83" s="52" t="str">
        <f t="shared" si="1018"/>
        <v/>
      </c>
      <c r="AG83" s="53" t="str">
        <f t="shared" si="938"/>
        <v/>
      </c>
      <c r="AH83" s="53" t="str">
        <f t="shared" si="629"/>
        <v/>
      </c>
      <c r="AI83" s="53" t="str">
        <f t="shared" si="1019"/>
        <v/>
      </c>
      <c r="AJ83" s="127" t="str">
        <f t="shared" si="1020"/>
        <v/>
      </c>
      <c r="AK83" s="52" t="str">
        <f t="shared" si="1021"/>
        <v/>
      </c>
      <c r="AL83" s="53" t="str">
        <f t="shared" si="939"/>
        <v/>
      </c>
      <c r="AM83" s="53" t="str">
        <f t="shared" si="634"/>
        <v/>
      </c>
      <c r="AN83" s="150" t="str">
        <f t="shared" si="1022"/>
        <v/>
      </c>
      <c r="AO83" s="127" t="str">
        <f t="shared" si="1023"/>
        <v/>
      </c>
      <c r="AP83" s="191" t="e">
        <f t="shared" si="1164"/>
        <v>#N/A</v>
      </c>
      <c r="AQ83" s="53" t="str">
        <f t="shared" si="1024"/>
        <v/>
      </c>
      <c r="AR83" s="181" t="str">
        <f t="shared" si="1025"/>
        <v/>
      </c>
      <c r="AS83" s="159">
        <f t="shared" si="1156"/>
        <v>0</v>
      </c>
      <c r="AT83" s="127" t="str">
        <f t="shared" si="1026"/>
        <v/>
      </c>
      <c r="AU83" s="130"/>
      <c r="AV83" s="55" t="str">
        <f t="shared" si="940"/>
        <v/>
      </c>
      <c r="AW83" s="53" t="str">
        <f t="shared" si="941"/>
        <v/>
      </c>
      <c r="AX83" s="53" t="str">
        <f t="shared" si="942"/>
        <v/>
      </c>
      <c r="AY83" s="53" t="str">
        <f t="shared" si="943"/>
        <v/>
      </c>
      <c r="AZ83" s="124" t="str">
        <f t="shared" si="944"/>
        <v/>
      </c>
      <c r="BA83" s="52" t="str">
        <f t="shared" si="945"/>
        <v/>
      </c>
      <c r="BB83" s="53" t="str">
        <f t="shared" si="946"/>
        <v/>
      </c>
      <c r="BC83" s="53" t="str">
        <f t="shared" si="947"/>
        <v/>
      </c>
      <c r="BD83" s="53" t="str">
        <f t="shared" si="948"/>
        <v/>
      </c>
      <c r="BE83" s="124" t="str">
        <f t="shared" si="949"/>
        <v/>
      </c>
      <c r="BF83" s="52" t="str">
        <f t="shared" si="950"/>
        <v/>
      </c>
      <c r="BG83" s="53" t="str">
        <f t="shared" si="951"/>
        <v/>
      </c>
      <c r="BH83" s="53" t="str">
        <f t="shared" si="952"/>
        <v/>
      </c>
      <c r="BI83" s="53" t="str">
        <f t="shared" si="953"/>
        <v/>
      </c>
      <c r="BJ83" s="54" t="str">
        <f t="shared" si="954"/>
        <v/>
      </c>
      <c r="BK83" s="52" t="str">
        <f t="shared" si="955"/>
        <v/>
      </c>
      <c r="BL83" s="53" t="str">
        <f t="shared" si="956"/>
        <v/>
      </c>
      <c r="BM83" s="53" t="str">
        <f t="shared" si="957"/>
        <v/>
      </c>
      <c r="BN83" s="53" t="str">
        <f t="shared" si="958"/>
        <v/>
      </c>
      <c r="BO83" s="54" t="str">
        <f t="shared" si="959"/>
        <v/>
      </c>
      <c r="BP83" s="52" t="str">
        <f t="shared" si="960"/>
        <v/>
      </c>
      <c r="BQ83" s="53" t="str">
        <f t="shared" si="961"/>
        <v/>
      </c>
      <c r="BR83" s="53" t="str">
        <f t="shared" si="962"/>
        <v/>
      </c>
      <c r="BS83" s="53" t="str">
        <f t="shared" si="963"/>
        <v/>
      </c>
      <c r="BT83" s="54" t="str">
        <f t="shared" si="964"/>
        <v/>
      </c>
      <c r="BU83" s="52" t="str">
        <f t="shared" si="965"/>
        <v/>
      </c>
      <c r="BV83" s="53" t="str">
        <f t="shared" si="966"/>
        <v/>
      </c>
      <c r="BW83" s="53" t="str">
        <f t="shared" si="967"/>
        <v/>
      </c>
      <c r="BX83" s="53" t="str">
        <f t="shared" si="968"/>
        <v/>
      </c>
      <c r="BY83" s="54" t="str">
        <f t="shared" si="969"/>
        <v/>
      </c>
      <c r="BZ83" s="165" t="e">
        <f>VLOOKUP($G83,Entries_C_Event,5,FALSE)</f>
        <v>#N/A</v>
      </c>
      <c r="CA83" s="53" t="str">
        <f t="shared" si="970"/>
        <v/>
      </c>
      <c r="CB83" s="181" t="str">
        <f t="shared" si="971"/>
        <v/>
      </c>
      <c r="CC83" s="127" t="str">
        <f t="shared" si="972"/>
        <v/>
      </c>
      <c r="CD83" s="127" t="str">
        <f t="shared" si="973"/>
        <v/>
      </c>
      <c r="CE83" s="130"/>
      <c r="CF83" s="55" t="str">
        <f t="shared" si="907"/>
        <v/>
      </c>
      <c r="CG83" s="53" t="str">
        <f t="shared" si="908"/>
        <v/>
      </c>
      <c r="CH83" s="53" t="str">
        <f t="shared" si="909"/>
        <v/>
      </c>
      <c r="CI83" s="53" t="str">
        <f t="shared" si="910"/>
        <v/>
      </c>
      <c r="CJ83" s="124" t="str">
        <f t="shared" si="1027"/>
        <v/>
      </c>
      <c r="CK83" s="52" t="str">
        <f t="shared" si="911"/>
        <v/>
      </c>
      <c r="CL83" s="53" t="str">
        <f t="shared" si="912"/>
        <v/>
      </c>
      <c r="CM83" s="53" t="str">
        <f t="shared" si="913"/>
        <v/>
      </c>
      <c r="CN83" s="53" t="str">
        <f t="shared" si="914"/>
        <v/>
      </c>
      <c r="CO83" s="124" t="str">
        <f t="shared" si="1028"/>
        <v/>
      </c>
      <c r="CP83" s="52" t="str">
        <f t="shared" si="915"/>
        <v/>
      </c>
      <c r="CQ83" s="53" t="str">
        <f t="shared" si="916"/>
        <v/>
      </c>
      <c r="CR83" s="53" t="str">
        <f t="shared" si="917"/>
        <v/>
      </c>
      <c r="CS83" s="53" t="str">
        <f t="shared" si="1029"/>
        <v/>
      </c>
      <c r="CT83" s="54" t="str">
        <f t="shared" si="1030"/>
        <v/>
      </c>
      <c r="CU83" s="52" t="str">
        <f t="shared" si="918"/>
        <v/>
      </c>
      <c r="CV83" s="53" t="str">
        <f t="shared" si="919"/>
        <v/>
      </c>
      <c r="CW83" s="53" t="str">
        <f t="shared" si="920"/>
        <v/>
      </c>
      <c r="CX83" s="53" t="str">
        <f t="shared" si="904"/>
        <v/>
      </c>
      <c r="CY83" s="54" t="str">
        <f t="shared" si="1031"/>
        <v/>
      </c>
      <c r="CZ83" s="52" t="str">
        <f t="shared" si="921"/>
        <v/>
      </c>
      <c r="DA83" s="53" t="str">
        <f t="shared" si="922"/>
        <v/>
      </c>
      <c r="DB83" s="53" t="str">
        <f t="shared" si="923"/>
        <v/>
      </c>
      <c r="DC83" s="53" t="str">
        <f t="shared" si="1032"/>
        <v/>
      </c>
      <c r="DD83" s="54" t="str">
        <f t="shared" si="1033"/>
        <v/>
      </c>
      <c r="DE83" s="52" t="str">
        <f t="shared" si="924"/>
        <v/>
      </c>
      <c r="DF83" s="53" t="str">
        <f t="shared" si="925"/>
        <v/>
      </c>
      <c r="DG83" s="53" t="str">
        <f t="shared" si="926"/>
        <v/>
      </c>
      <c r="DH83" s="53" t="str">
        <f>IF(DF83&lt;&gt;"",IF($G83="3",IF(AND(DF83&lt;=20,$AU83&gt;=$DE$120),HLOOKUP(DF83,Points_Table_Modified,IF($DJ83&gt;=6,8,$DJ83+2),FALSE),0),IF(AND(DF83&lt;=10,$AU83&gt;=$DE$120),HLOOKUP(DF83,Points_Table,IF($DJ83&gt;=6,8,$DJ83+2),FALSE),0)),"")</f>
        <v/>
      </c>
      <c r="DI83" s="54" t="str">
        <f t="shared" si="1034"/>
        <v/>
      </c>
      <c r="DJ83" s="165" t="e">
        <f t="shared" si="1035"/>
        <v>#N/A</v>
      </c>
      <c r="DK83" s="53" t="str">
        <f t="shared" si="1036"/>
        <v/>
      </c>
      <c r="DL83" s="181" t="str">
        <f t="shared" si="1037"/>
        <v/>
      </c>
      <c r="DM83" s="159">
        <f t="shared" si="1157"/>
        <v>0</v>
      </c>
      <c r="DN83" s="127" t="str">
        <f t="shared" si="1038"/>
        <v/>
      </c>
      <c r="DO83" s="130"/>
      <c r="DP83" s="55" t="str">
        <f t="shared" si="1039"/>
        <v/>
      </c>
      <c r="DQ83" s="53" t="str">
        <f t="shared" si="974"/>
        <v/>
      </c>
      <c r="DR83" s="53" t="str">
        <f t="shared" si="713"/>
        <v/>
      </c>
      <c r="DS83" s="53" t="str">
        <f t="shared" si="1040"/>
        <v/>
      </c>
      <c r="DT83" s="124" t="str">
        <f t="shared" si="1041"/>
        <v/>
      </c>
      <c r="DU83" s="52" t="str">
        <f t="shared" si="1042"/>
        <v/>
      </c>
      <c r="DV83" s="53" t="str">
        <f t="shared" si="975"/>
        <v/>
      </c>
      <c r="DW83" s="53" t="str">
        <f t="shared" si="718"/>
        <v/>
      </c>
      <c r="DX83" s="53" t="str">
        <f t="shared" si="1043"/>
        <v/>
      </c>
      <c r="DY83" s="124" t="str">
        <f t="shared" si="1044"/>
        <v/>
      </c>
      <c r="DZ83" s="52" t="str">
        <f t="shared" si="1045"/>
        <v/>
      </c>
      <c r="EA83" s="53" t="str">
        <f t="shared" si="976"/>
        <v/>
      </c>
      <c r="EB83" s="53" t="str">
        <f t="shared" si="723"/>
        <v/>
      </c>
      <c r="EC83" s="53" t="str">
        <f t="shared" si="1046"/>
        <v/>
      </c>
      <c r="ED83" s="57" t="str">
        <f t="shared" si="1047"/>
        <v/>
      </c>
      <c r="EE83" s="52" t="str">
        <f t="shared" si="1048"/>
        <v/>
      </c>
      <c r="EF83" s="53" t="str">
        <f t="shared" si="977"/>
        <v/>
      </c>
      <c r="EG83" s="53" t="str">
        <f t="shared" si="728"/>
        <v/>
      </c>
      <c r="EH83" s="53" t="str">
        <f t="shared" si="1049"/>
        <v/>
      </c>
      <c r="EI83" s="57" t="str">
        <f t="shared" si="1050"/>
        <v/>
      </c>
      <c r="EJ83" s="52" t="str">
        <f t="shared" si="1051"/>
        <v/>
      </c>
      <c r="EK83" s="53" t="str">
        <f t="shared" si="978"/>
        <v/>
      </c>
      <c r="EL83" s="53" t="str">
        <f t="shared" si="733"/>
        <v/>
      </c>
      <c r="EM83" s="53" t="str">
        <f t="shared" si="1052"/>
        <v/>
      </c>
      <c r="EN83" s="57" t="str">
        <f t="shared" si="1053"/>
        <v/>
      </c>
      <c r="EO83" s="52" t="str">
        <f t="shared" si="1054"/>
        <v/>
      </c>
      <c r="EP83" s="53" t="str">
        <f t="shared" si="979"/>
        <v/>
      </c>
      <c r="EQ83" s="53" t="str">
        <f t="shared" si="738"/>
        <v/>
      </c>
      <c r="ER83" s="53" t="str">
        <f t="shared" si="1055"/>
        <v/>
      </c>
      <c r="ES83" s="54" t="str">
        <f t="shared" si="1056"/>
        <v/>
      </c>
      <c r="ET83" s="165" t="e">
        <f t="shared" si="1057"/>
        <v>#N/A</v>
      </c>
      <c r="EU83" s="53" t="str">
        <f t="shared" si="1058"/>
        <v/>
      </c>
      <c r="EV83" s="181" t="str">
        <f t="shared" si="1059"/>
        <v/>
      </c>
      <c r="EW83" s="159">
        <f t="shared" si="1158"/>
        <v>0</v>
      </c>
      <c r="EX83" s="127" t="str">
        <f t="shared" si="1060"/>
        <v/>
      </c>
      <c r="EY83" s="130"/>
      <c r="EZ83" s="55" t="str">
        <f t="shared" si="1061"/>
        <v/>
      </c>
      <c r="FA83" s="53" t="str">
        <f t="shared" si="980"/>
        <v/>
      </c>
      <c r="FB83" s="53" t="str">
        <f t="shared" si="748"/>
        <v/>
      </c>
      <c r="FC83" s="53" t="str">
        <f t="shared" si="1062"/>
        <v/>
      </c>
      <c r="FD83" s="124" t="str">
        <f t="shared" si="1063"/>
        <v/>
      </c>
      <c r="FE83" s="52" t="str">
        <f t="shared" si="1064"/>
        <v/>
      </c>
      <c r="FF83" s="53" t="str">
        <f t="shared" si="981"/>
        <v/>
      </c>
      <c r="FG83" s="53" t="str">
        <f t="shared" si="753"/>
        <v/>
      </c>
      <c r="FH83" s="53" t="str">
        <f t="shared" si="1065"/>
        <v/>
      </c>
      <c r="FI83" s="124" t="str">
        <f t="shared" si="1066"/>
        <v/>
      </c>
      <c r="FJ83" s="52" t="str">
        <f t="shared" si="1067"/>
        <v/>
      </c>
      <c r="FK83" s="53" t="str">
        <f t="shared" si="982"/>
        <v/>
      </c>
      <c r="FL83" s="53" t="str">
        <f t="shared" si="758"/>
        <v/>
      </c>
      <c r="FM83" s="53" t="str">
        <f t="shared" si="905"/>
        <v/>
      </c>
      <c r="FN83" s="57" t="str">
        <f t="shared" si="1068"/>
        <v/>
      </c>
      <c r="FO83" s="52" t="str">
        <f t="shared" si="1069"/>
        <v/>
      </c>
      <c r="FP83" s="53" t="str">
        <f t="shared" si="983"/>
        <v/>
      </c>
      <c r="FQ83" s="53" t="str">
        <f t="shared" si="763"/>
        <v/>
      </c>
      <c r="FR83" s="53" t="str">
        <f t="shared" si="1070"/>
        <v/>
      </c>
      <c r="FS83" s="57" t="str">
        <f t="shared" si="1071"/>
        <v/>
      </c>
      <c r="FT83" s="52" t="str">
        <f t="shared" si="1072"/>
        <v/>
      </c>
      <c r="FU83" s="53" t="str">
        <f t="shared" si="984"/>
        <v/>
      </c>
      <c r="FV83" s="53" t="str">
        <f t="shared" si="768"/>
        <v/>
      </c>
      <c r="FW83" s="53" t="str">
        <f t="shared" si="1073"/>
        <v/>
      </c>
      <c r="FX83" s="57" t="str">
        <f t="shared" si="1074"/>
        <v/>
      </c>
      <c r="FY83" s="52" t="str">
        <f t="shared" si="1075"/>
        <v/>
      </c>
      <c r="FZ83" s="53" t="str">
        <f t="shared" si="985"/>
        <v/>
      </c>
      <c r="GA83" s="53" t="str">
        <f t="shared" si="773"/>
        <v/>
      </c>
      <c r="GB83" s="53" t="str">
        <f t="shared" si="1076"/>
        <v/>
      </c>
      <c r="GC83" s="57" t="str">
        <f t="shared" si="1077"/>
        <v/>
      </c>
      <c r="GD83" s="165" t="e">
        <f t="shared" si="1078"/>
        <v>#N/A</v>
      </c>
      <c r="GE83" s="53" t="str">
        <f t="shared" si="1079"/>
        <v/>
      </c>
      <c r="GF83" s="181" t="str">
        <f t="shared" si="1080"/>
        <v/>
      </c>
      <c r="GG83" s="159">
        <f t="shared" si="1159"/>
        <v>0</v>
      </c>
      <c r="GH83" s="127" t="str">
        <f t="shared" si="1081"/>
        <v/>
      </c>
      <c r="GI83" s="130"/>
      <c r="GJ83" s="55" t="str">
        <f t="shared" si="1082"/>
        <v/>
      </c>
      <c r="GK83" s="53" t="str">
        <f t="shared" si="986"/>
        <v/>
      </c>
      <c r="GL83" s="53" t="str">
        <f t="shared" si="783"/>
        <v/>
      </c>
      <c r="GM83" s="53" t="str">
        <f t="shared" si="1083"/>
        <v/>
      </c>
      <c r="GN83" s="124" t="str">
        <f t="shared" si="1084"/>
        <v/>
      </c>
      <c r="GO83" s="52" t="str">
        <f t="shared" si="1085"/>
        <v/>
      </c>
      <c r="GP83" s="53" t="str">
        <f t="shared" si="987"/>
        <v/>
      </c>
      <c r="GQ83" s="53" t="str">
        <f t="shared" si="788"/>
        <v/>
      </c>
      <c r="GR83" s="53" t="str">
        <f t="shared" si="1086"/>
        <v/>
      </c>
      <c r="GS83" s="124" t="str">
        <f t="shared" si="1087"/>
        <v/>
      </c>
      <c r="GT83" s="52" t="str">
        <f t="shared" si="1088"/>
        <v/>
      </c>
      <c r="GU83" s="53" t="str">
        <f t="shared" si="988"/>
        <v/>
      </c>
      <c r="GV83" s="53" t="str">
        <f t="shared" si="793"/>
        <v/>
      </c>
      <c r="GW83" s="53" t="str">
        <f t="shared" si="906"/>
        <v/>
      </c>
      <c r="GX83" s="54" t="str">
        <f t="shared" si="1089"/>
        <v/>
      </c>
      <c r="GY83" s="52" t="str">
        <f t="shared" si="1090"/>
        <v/>
      </c>
      <c r="GZ83" s="53" t="str">
        <f t="shared" si="989"/>
        <v/>
      </c>
      <c r="HA83" s="53" t="str">
        <f t="shared" si="798"/>
        <v/>
      </c>
      <c r="HB83" s="53" t="str">
        <f t="shared" si="927"/>
        <v/>
      </c>
      <c r="HC83" s="54" t="str">
        <f t="shared" si="1091"/>
        <v/>
      </c>
      <c r="HD83" s="52" t="str">
        <f t="shared" si="1092"/>
        <v/>
      </c>
      <c r="HE83" s="53" t="str">
        <f t="shared" si="990"/>
        <v/>
      </c>
      <c r="HF83" s="53" t="str">
        <f t="shared" si="803"/>
        <v/>
      </c>
      <c r="HG83" s="53" t="str">
        <f t="shared" si="1093"/>
        <v/>
      </c>
      <c r="HH83" s="54" t="str">
        <f t="shared" si="1094"/>
        <v/>
      </c>
      <c r="HI83" s="52" t="str">
        <f t="shared" si="1095"/>
        <v/>
      </c>
      <c r="HJ83" s="53" t="str">
        <f t="shared" si="991"/>
        <v/>
      </c>
      <c r="HK83" s="53" t="str">
        <f t="shared" si="808"/>
        <v/>
      </c>
      <c r="HL83" s="53" t="str">
        <f t="shared" si="928"/>
        <v/>
      </c>
      <c r="HM83" s="54" t="str">
        <f t="shared" si="1096"/>
        <v/>
      </c>
      <c r="HN83" s="165" t="e">
        <f t="shared" si="1097"/>
        <v>#N/A</v>
      </c>
      <c r="HO83" s="53" t="str">
        <f t="shared" si="1098"/>
        <v/>
      </c>
      <c r="HP83" s="181" t="str">
        <f t="shared" si="1099"/>
        <v/>
      </c>
      <c r="HQ83" s="159">
        <f t="shared" si="1160"/>
        <v>0</v>
      </c>
      <c r="HR83" s="127" t="str">
        <f t="shared" si="1100"/>
        <v/>
      </c>
      <c r="HS83" s="130"/>
      <c r="HT83" s="55" t="str">
        <f t="shared" si="1101"/>
        <v/>
      </c>
      <c r="HU83" s="53" t="str">
        <f t="shared" si="992"/>
        <v/>
      </c>
      <c r="HV83" s="53" t="str">
        <f t="shared" si="818"/>
        <v/>
      </c>
      <c r="HW83" s="53" t="str">
        <f t="shared" si="1102"/>
        <v/>
      </c>
      <c r="HX83" s="124" t="str">
        <f t="shared" si="1103"/>
        <v/>
      </c>
      <c r="HY83" s="52" t="str">
        <f t="shared" si="1104"/>
        <v/>
      </c>
      <c r="HZ83" s="53" t="str">
        <f t="shared" si="993"/>
        <v/>
      </c>
      <c r="IA83" s="53" t="str">
        <f t="shared" si="823"/>
        <v/>
      </c>
      <c r="IB83" s="53" t="str">
        <f t="shared" si="1105"/>
        <v/>
      </c>
      <c r="IC83" s="124" t="str">
        <f t="shared" si="1106"/>
        <v/>
      </c>
      <c r="ID83" s="52" t="str">
        <f t="shared" si="1107"/>
        <v/>
      </c>
      <c r="IE83" s="53" t="str">
        <f t="shared" si="994"/>
        <v/>
      </c>
      <c r="IF83" s="53" t="str">
        <f t="shared" si="828"/>
        <v/>
      </c>
      <c r="IG83" s="53" t="str">
        <f t="shared" si="1108"/>
        <v/>
      </c>
      <c r="IH83" s="54" t="str">
        <f t="shared" si="1109"/>
        <v/>
      </c>
      <c r="II83" s="52" t="str">
        <f t="shared" si="1110"/>
        <v/>
      </c>
      <c r="IJ83" s="53" t="str">
        <f t="shared" si="995"/>
        <v/>
      </c>
      <c r="IK83" s="53" t="str">
        <f t="shared" si="833"/>
        <v/>
      </c>
      <c r="IL83" s="53" t="str">
        <f t="shared" si="1111"/>
        <v/>
      </c>
      <c r="IM83" s="54" t="str">
        <f t="shared" si="1112"/>
        <v/>
      </c>
      <c r="IN83" s="52" t="str">
        <f t="shared" si="1113"/>
        <v/>
      </c>
      <c r="IO83" s="53" t="str">
        <f t="shared" si="996"/>
        <v/>
      </c>
      <c r="IP83" s="53" t="str">
        <f t="shared" si="838"/>
        <v/>
      </c>
      <c r="IQ83" s="53" t="str">
        <f t="shared" si="1114"/>
        <v/>
      </c>
      <c r="IR83" s="54" t="str">
        <f t="shared" si="1115"/>
        <v/>
      </c>
      <c r="IS83" s="52" t="str">
        <f t="shared" si="1116"/>
        <v/>
      </c>
      <c r="IT83" s="53" t="str">
        <f t="shared" si="997"/>
        <v/>
      </c>
      <c r="IU83" s="53" t="str">
        <f>IF($G83="6",IF(IF(IT83&lt;&gt;"",IF(MAX(COUNTIF($IT$6:$IT$117,$IT$6:$IT$117))&gt;1,"x",""),"")&lt;&gt;"",IT83+1,""),IF(IS83=0,"",IF(IF(IT83&lt;&gt;"",IF(MAX(COUNTIF(IT$6:$IT$117,$IT$6:$IT$117))&gt;1,"x",""),"")&lt;&gt;"",IT83+1,"")))</f>
        <v/>
      </c>
      <c r="IV83" s="53" t="str">
        <f t="shared" si="929"/>
        <v/>
      </c>
      <c r="IW83" s="54" t="str">
        <f t="shared" si="1117"/>
        <v/>
      </c>
      <c r="IX83" s="165" t="e">
        <f t="shared" si="1118"/>
        <v>#N/A</v>
      </c>
      <c r="IY83" s="53" t="str">
        <f t="shared" si="1119"/>
        <v/>
      </c>
      <c r="IZ83" s="181" t="str">
        <f t="shared" si="1120"/>
        <v/>
      </c>
      <c r="JA83" s="159">
        <f t="shared" si="1161"/>
        <v>0</v>
      </c>
      <c r="JB83" s="127" t="str">
        <f t="shared" si="1121"/>
        <v/>
      </c>
      <c r="JC83" s="130"/>
      <c r="JD83" s="55" t="str">
        <f t="shared" si="1122"/>
        <v/>
      </c>
      <c r="JE83" s="53" t="str">
        <f t="shared" si="998"/>
        <v/>
      </c>
      <c r="JF83" s="53" t="str">
        <f t="shared" si="852"/>
        <v/>
      </c>
      <c r="JG83" s="53" t="str">
        <f t="shared" si="1123"/>
        <v/>
      </c>
      <c r="JH83" s="124" t="str">
        <f t="shared" si="1124"/>
        <v/>
      </c>
      <c r="JI83" s="52" t="str">
        <f t="shared" si="1125"/>
        <v/>
      </c>
      <c r="JJ83" s="53" t="str">
        <f t="shared" si="999"/>
        <v/>
      </c>
      <c r="JK83" s="53" t="str">
        <f t="shared" si="857"/>
        <v/>
      </c>
      <c r="JL83" s="53" t="str">
        <f t="shared" si="1126"/>
        <v/>
      </c>
      <c r="JM83" s="124" t="str">
        <f t="shared" si="1127"/>
        <v/>
      </c>
      <c r="JN83" s="52" t="str">
        <f t="shared" si="1128"/>
        <v/>
      </c>
      <c r="JO83" s="53" t="str">
        <f t="shared" si="1000"/>
        <v/>
      </c>
      <c r="JP83" s="53" t="str">
        <f t="shared" si="862"/>
        <v/>
      </c>
      <c r="JQ83" s="53" t="str">
        <f>IF(JO83&lt;&gt;"",IF($G83="3",IF(AND(JO83&lt;=20,HS83&gt;=$JN$120),HLOOKUP(JO83,Points_Table_Modified,IF(KH83&gt;=6,8,KH139),FALSE),0),IF(AND(JO83&lt;=10,HS83&gt;=$JN$120),HLOOKUP(JO83,Points_Table,IF(KH83&gt;=6,8,KH83+2),FALSE),0)),"")</f>
        <v/>
      </c>
      <c r="JR83" s="54" t="str">
        <f t="shared" si="1129"/>
        <v/>
      </c>
      <c r="JS83" s="52" t="str">
        <f t="shared" si="1130"/>
        <v/>
      </c>
      <c r="JT83" s="53" t="str">
        <f t="shared" si="1001"/>
        <v/>
      </c>
      <c r="JU83" s="53" t="str">
        <f t="shared" si="866"/>
        <v/>
      </c>
      <c r="JV83" s="53" t="str">
        <f t="shared" si="1131"/>
        <v/>
      </c>
      <c r="JW83" s="54" t="str">
        <f t="shared" si="1132"/>
        <v/>
      </c>
      <c r="JX83" s="52" t="str">
        <f t="shared" si="1133"/>
        <v/>
      </c>
      <c r="JY83" s="53" t="str">
        <f t="shared" si="1002"/>
        <v/>
      </c>
      <c r="JZ83" s="53" t="str">
        <f t="shared" si="871"/>
        <v/>
      </c>
      <c r="KA83" s="53" t="str">
        <f t="shared" si="1134"/>
        <v/>
      </c>
      <c r="KB83" s="54" t="str">
        <f t="shared" si="1135"/>
        <v/>
      </c>
      <c r="KC83" s="52" t="str">
        <f t="shared" si="1136"/>
        <v/>
      </c>
      <c r="KD83" s="53" t="str">
        <f t="shared" si="1003"/>
        <v/>
      </c>
      <c r="KE83" s="53" t="str">
        <f t="shared" si="876"/>
        <v/>
      </c>
      <c r="KF83" s="53" t="str">
        <f t="shared" si="930"/>
        <v/>
      </c>
      <c r="KG83" s="54" t="str">
        <f t="shared" si="1137"/>
        <v/>
      </c>
      <c r="KH83" s="165" t="e">
        <f t="shared" si="1138"/>
        <v>#N/A</v>
      </c>
      <c r="KI83" s="53" t="str">
        <f t="shared" si="1139"/>
        <v/>
      </c>
      <c r="KJ83" s="181" t="str">
        <f t="shared" si="1140"/>
        <v/>
      </c>
      <c r="KK83" s="159">
        <f t="shared" si="1162"/>
        <v>0</v>
      </c>
      <c r="KL83" s="332" t="str">
        <f t="shared" si="1141"/>
        <v/>
      </c>
      <c r="KM83" s="86"/>
      <c r="KN83" s="60">
        <f t="shared" si="1163"/>
        <v>0</v>
      </c>
      <c r="KO83" s="60">
        <f t="shared" si="885"/>
        <v>0</v>
      </c>
      <c r="KP83" s="201"/>
      <c r="KQ83" s="61">
        <f t="shared" si="1142"/>
        <v>0</v>
      </c>
      <c r="KR83" s="61" t="str">
        <f t="shared" si="1143"/>
        <v/>
      </c>
      <c r="KS83" s="61" t="str">
        <f t="shared" si="1144"/>
        <v/>
      </c>
      <c r="KT83" s="61" t="str">
        <f t="shared" si="1145"/>
        <v/>
      </c>
      <c r="KU83" s="61" t="str">
        <f t="shared" si="1146"/>
        <v/>
      </c>
      <c r="KV83" s="61" t="str">
        <f t="shared" si="1147"/>
        <v/>
      </c>
      <c r="KW83" s="61" t="str">
        <f t="shared" si="1148"/>
        <v/>
      </c>
      <c r="KX83" s="62" t="str">
        <f t="shared" si="893"/>
        <v/>
      </c>
      <c r="KY83" s="84"/>
      <c r="KZ83" s="59" t="b">
        <f t="shared" si="1149"/>
        <v>0</v>
      </c>
      <c r="LA83" s="60" t="str">
        <f t="shared" si="1150"/>
        <v/>
      </c>
      <c r="LB83" s="201"/>
      <c r="LC83" s="61" t="str">
        <f t="shared" si="1151"/>
        <v/>
      </c>
      <c r="LD83" s="61" t="str">
        <f t="shared" si="1152"/>
        <v/>
      </c>
      <c r="LE83" s="61" t="str">
        <f t="shared" si="1153"/>
        <v/>
      </c>
      <c r="LF83" s="61" t="str">
        <f t="shared" si="1154"/>
        <v/>
      </c>
      <c r="LG83" s="148" t="str">
        <f t="shared" si="1004"/>
        <v/>
      </c>
      <c r="LH83" s="87"/>
      <c r="LI83" s="185">
        <f t="shared" si="1155"/>
        <v>0</v>
      </c>
      <c r="LJ83" s="87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</row>
    <row r="84" spans="1:381" s="1" customFormat="1" ht="15" x14ac:dyDescent="0.2">
      <c r="A84" s="35"/>
      <c r="B84" s="45">
        <v>79</v>
      </c>
      <c r="C84" s="46"/>
      <c r="D84" s="47"/>
      <c r="E84" s="161"/>
      <c r="F84" s="161"/>
      <c r="G84" s="49"/>
      <c r="H84" s="50"/>
      <c r="I84" s="186" t="str">
        <f t="shared" ref="I84:I109" si="1165">IF(G84="6",KO84,LA84)</f>
        <v/>
      </c>
      <c r="J84" s="51" t="str">
        <f t="shared" ref="J84:J92" si="1166">IF(OR(G84="1",G84="2",G84="5"),"x","")</f>
        <v/>
      </c>
      <c r="K84" s="119"/>
      <c r="L84" s="52" t="str">
        <f t="shared" ref="L84:L113" si="1167">IF(AND(K84&lt;&gt;"",$G84="1"),K84,"")</f>
        <v/>
      </c>
      <c r="M84" s="53" t="str">
        <f t="shared" si="934"/>
        <v/>
      </c>
      <c r="N84" s="53" t="str">
        <f t="shared" si="609"/>
        <v/>
      </c>
      <c r="O84" s="53" t="str">
        <f t="shared" ref="O84:O117" si="1168">IF(M84&lt;&gt;"",IF($G84="3",IF(AND(M84&lt;=20,K84&gt;=$L$120),HLOOKUP(M84,Points_Table_Modified,IF(AP84&gt;=6,8,AP84+2),FALSE),0),IF(AND(M84&lt;=10,K84&gt;=$L$120),HLOOKUP(M84,Points_Table,IF(AP84&gt;=6,8,AP84+2),FALSE),0)),"")</f>
        <v/>
      </c>
      <c r="P84" s="127" t="str">
        <f t="shared" ref="P84:P113" si="1169">IF(N84&lt;&gt;"",AVERAGE(IF(AND($G84="3",N84&lt;&gt;""),HLOOKUP(N84,Points_Table_Modified,IF(AP84&gt;=6,8,AP84+2),FALSE),IF(N84&lt;&gt;"",HLOOKUP(N84,Points_Table,IF(AP84&gt;=6,8,AP84+2),FALSE),"")),O84),O84)</f>
        <v/>
      </c>
      <c r="Q84" s="52" t="str">
        <f t="shared" ref="Q84:Q117" si="1170">IF(AND($K84&lt;&gt;"",$G84="2"),$K84,"")</f>
        <v/>
      </c>
      <c r="R84" s="53" t="str">
        <f t="shared" si="935"/>
        <v/>
      </c>
      <c r="S84" s="53" t="str">
        <f t="shared" si="614"/>
        <v/>
      </c>
      <c r="T84" s="53" t="str">
        <f t="shared" ref="T84:T117" si="1171">IF(R84&lt;&gt;"",IF($G84="3",IF(AND(R84&lt;=20,$K84&gt;=$L$120),HLOOKUP(R84,Points_Table_Modified,IF($AP84&gt;=6,8,$AP84+2),FALSE),0),IF(AND(R84&lt;=10,$K84&gt;=$L$120),HLOOKUP(R84,Points_Table,IF($AP84&gt;=6,8,$AP84+2),FALSE),0)),"")</f>
        <v/>
      </c>
      <c r="U84" s="127" t="str">
        <f t="shared" ref="U84:U113" si="1172">IF(S84&lt;&gt;"",AVERAGE(IF(AND($G84="3",S84&lt;&gt;""),HLOOKUP(S84,Points_Table_Modified,IF(AV84&gt;=6,8,AV84+2),FALSE),IF(S84&lt;&gt;"",HLOOKUP(S84,Points_Table,IF(AV84&gt;=6,8,AV84+2),FALSE),"")),T84),T84)</f>
        <v/>
      </c>
      <c r="V84" s="52" t="str">
        <f t="shared" ref="V84:V117" si="1173">IF(AND($K84&lt;&gt;"",$G84="3"),$K84,"")</f>
        <v/>
      </c>
      <c r="W84" s="53" t="str">
        <f t="shared" si="936"/>
        <v/>
      </c>
      <c r="X84" s="53" t="str">
        <f t="shared" si="619"/>
        <v/>
      </c>
      <c r="Y84" s="53" t="str">
        <f t="shared" ref="Y84:Y117" si="1174">IF(W84&lt;&gt;"",IF($G84="3",IF(AND(W84&lt;=20,$K84&gt;=$L$120),HLOOKUP(W84,Points_Table_Modified,IF($AP84&gt;=6,8,$AP84+2),FALSE),0),IF(AND(W84&lt;=10,$K84&gt;=$L$120),HLOOKUP(W84,Points_Table,IF($AP84&gt;=6,8,$AP84+2),FALSE),0)),"")</f>
        <v/>
      </c>
      <c r="Z84" s="127" t="str">
        <f t="shared" ref="Z84:Z113" si="1175">IF(X84&lt;&gt;"",AVERAGE(IF(AND($G84="3",X84&lt;&gt;""),HLOOKUP(X84,Points_Table_Modified,IF(BA84&gt;=6,8,BA84+2),FALSE),IF(X84&lt;&gt;"",HLOOKUP(X84,Points_Table,IF(BA84&gt;=6,8,BA84+2),FALSE),"")),Y84),Y84)</f>
        <v/>
      </c>
      <c r="AA84" s="52" t="str">
        <f t="shared" ref="AA84:AA117" si="1176">IF(AND($K84&lt;&gt;"",$G84="4"),$K84,"")</f>
        <v/>
      </c>
      <c r="AB84" s="53" t="str">
        <f t="shared" si="937"/>
        <v/>
      </c>
      <c r="AC84" s="53" t="str">
        <f t="shared" si="624"/>
        <v/>
      </c>
      <c r="AD84" s="53" t="str">
        <f t="shared" ref="AD84:AD117" si="1177">IF(AB84&lt;&gt;"",IF($G84="3",IF(AND(AB84&lt;=20,$K84&gt;=$L$120),HLOOKUP(AB84,Points_Table_Modified,IF($AP84&gt;=6,8,$AP84+2),FALSE),0),IF(AND(AB84&lt;=10,$K84&gt;=$L$120),HLOOKUP(AB84,Points_Table,IF($AP84&gt;=6,8,$AP84+2),FALSE),0)),"")</f>
        <v/>
      </c>
      <c r="AE84" s="127" t="str">
        <f t="shared" ref="AE84:AE113" si="1178">IF(AC84&lt;&gt;"",AVERAGE(IF(AND($G84="3",AC84&lt;&gt;""),HLOOKUP(AC84,Points_Table_Modified,IF(BF84&gt;=6,8,BF84+2),FALSE),IF(AC84&lt;&gt;"",HLOOKUP(AC84,Points_Table,IF(BF84&gt;=6,8,BF84+2),FALSE),"")),AD84),AD84)</f>
        <v/>
      </c>
      <c r="AF84" s="52" t="str">
        <f t="shared" ref="AF84:AF117" si="1179">IF(AND($K84&lt;&gt;"",$G84="5"),$K84,"")</f>
        <v/>
      </c>
      <c r="AG84" s="53" t="str">
        <f t="shared" si="938"/>
        <v/>
      </c>
      <c r="AH84" s="53" t="str">
        <f t="shared" si="629"/>
        <v/>
      </c>
      <c r="AI84" s="53" t="str">
        <f t="shared" ref="AI84:AI117" si="1180">IF(AG84&lt;&gt;"",IF($G84="3",IF(AND(AG84&lt;=20,$K84&gt;=$L$120),HLOOKUP(AG84,Points_Table_Modified,IF($AP84&gt;=6,8,$AP84+2),FALSE),0),IF(AND(AG84&lt;=10,$K84&gt;=$L$120),HLOOKUP(AG84,Points_Table,IF($AP84&gt;=6,8,$AP84+2),FALSE),0)),"")</f>
        <v/>
      </c>
      <c r="AJ84" s="127" t="str">
        <f t="shared" ref="AJ84:AJ113" si="1181">IF(AH84&lt;&gt;"",AVERAGE(IF(AND($G84="3",AH84&lt;&gt;""),HLOOKUP(AH84,Points_Table_Modified,IF(BK84&gt;=6,8,BK84+2),FALSE),IF(AH84&lt;&gt;"",HLOOKUP(AH84,Points_Table,IF(BK84&gt;=6,8,BK84+2),FALSE),"")),AI84),AI84)</f>
        <v/>
      </c>
      <c r="AK84" s="52" t="str">
        <f t="shared" ref="AK84:AK117" si="1182">IF(AND($K84&lt;&gt;"",$G84="6"),$K84,"")</f>
        <v/>
      </c>
      <c r="AL84" s="53" t="str">
        <f t="shared" si="939"/>
        <v/>
      </c>
      <c r="AM84" s="53" t="str">
        <f t="shared" si="634"/>
        <v/>
      </c>
      <c r="AN84" s="150" t="str">
        <f t="shared" ref="AN84:AN117" si="1183">IF(AL84&lt;&gt;"",IF($G84="3",IF(AND(AL84&lt;=20,$K84&gt;=$L$120),HLOOKUP(AL84,Points_Table_Modified,IF($AP84&gt;=6,8,$AP84+2),FALSE),0),IF(AND(AL84&lt;=10,$K84&gt;=$L$120),HLOOKUP(AL84,Points_Table,IF($AP84&gt;=6,8,$AP84+2),FALSE),0)),"")</f>
        <v/>
      </c>
      <c r="AO84" s="127" t="str">
        <f t="shared" ref="AO84:AO113" si="1184">IF(AM84&lt;&gt;"",AVERAGE(IF(AND($G84="3",AM84&lt;&gt;""),HLOOKUP(AM84,Points_Table_Modified,IF(BP84&gt;=6,8,BP84+2),FALSE),IF(AM84&lt;&gt;"",HLOOKUP(AM84,Points_Table,IF(BP84&gt;=6,8,BP84+2),FALSE),"")),AN84),AN84)</f>
        <v/>
      </c>
      <c r="AP84" s="191" t="e">
        <f t="shared" si="1164"/>
        <v>#N/A</v>
      </c>
      <c r="AQ84" s="53" t="str">
        <f t="shared" ref="AQ84:AQ117" si="1185">CONCATENATE(AL84,AG84,AB84,W84,R84,M84)</f>
        <v/>
      </c>
      <c r="AR84" s="181" t="str">
        <f t="shared" ref="AR84:AR113" si="1186">IF(AQ84&lt;&gt;"",IF(AND($G84="3",K84&lt;&gt;""),10,IF(K84&lt;&gt;"",5,"")),"")</f>
        <v/>
      </c>
      <c r="AS84" s="159">
        <f t="shared" si="1156"/>
        <v>0</v>
      </c>
      <c r="AT84" s="127" t="str">
        <f t="shared" ref="AT84:AT113" si="1187">IF(ISERROR(AR84+AS84)=TRUE,"",AR84+AS84)</f>
        <v/>
      </c>
      <c r="AU84" s="130"/>
      <c r="AV84" s="55" t="str">
        <f t="shared" ref="AV84:AV117" si="1188">IF(AND($AU84&lt;&gt;"",$G84="1"),$AU84,"")</f>
        <v/>
      </c>
      <c r="AW84" s="53" t="str">
        <f t="shared" si="941"/>
        <v/>
      </c>
      <c r="AX84" s="53" t="str">
        <f t="shared" si="942"/>
        <v/>
      </c>
      <c r="AY84" s="53" t="str">
        <f t="shared" ref="AY84:AY117" si="1189">IF(AW84&lt;&gt;"",IF($G84="3",IF(AND(AW84&lt;=20,$AU84&gt;=$AV$120),HLOOKUP(AW84,Points_Table_Modified,IF($BZ84&gt;=6,8,$BZ84+2),FALSE),0),IF(AND(AW84&lt;=10,$AU84&gt;=$AV$120),HLOOKUP(AW84,Points_Table,IF($BZ84&gt;=6,8,$BZ84+2),FALSE),0)),"")</f>
        <v/>
      </c>
      <c r="AZ84" s="124" t="str">
        <f t="shared" ref="AZ84:AZ117" si="1190">IF(AX84&lt;&gt;"",AVERAGE(IF(AND($G84="3",AX84&lt;&gt;""),HLOOKUP(AX84,Points_Table_Modified,IF(BZ84&gt;=6,8,BZ84+2),FALSE),IF(AX84&lt;&gt;"",HLOOKUP(AX84,Points_Table,IF(BZ84&gt;=6,8,BZ84+2),FALSE),"")),AY84),AY84)</f>
        <v/>
      </c>
      <c r="BA84" s="52" t="str">
        <f t="shared" ref="BA84:BA117" si="1191">IF(AND($AU84&lt;&gt;"",$G84="2"),$AU84,"")</f>
        <v/>
      </c>
      <c r="BB84" s="53" t="str">
        <f t="shared" si="946"/>
        <v/>
      </c>
      <c r="BC84" s="53" t="str">
        <f t="shared" si="947"/>
        <v/>
      </c>
      <c r="BD84" s="53" t="str">
        <f t="shared" ref="BD84:BD117" si="1192">IF(BB84&lt;&gt;"",IF($G84="3",IF(AND(BB84&lt;=20,$AU84&gt;=$BA$120),HLOOKUP(BB84,Points_Table_Modified,IF($BZ84&gt;=6,8,$BZ84+2),FALSE),0),IF(AND(BB84&lt;=10,$AU84&gt;=$BA$120),HLOOKUP(BB84,Points_Table,IF($BZ84&gt;=6,8,$BZ84+2),FALSE),0)),"")</f>
        <v/>
      </c>
      <c r="BE84" s="124" t="str">
        <f t="shared" ref="BE84:BE117" si="1193">IF(BC84&lt;&gt;"",AVERAGE(IF(AND($G84="3",BC84&lt;&gt;""),HLOOKUP(BC84,Points_Table_Modified,IF(BZ84&gt;=6,8,BZ84+2),FALSE),IF(BC84&lt;&gt;"",HLOOKUP(BC84,Points_Table,IF(BZ84&gt;=6,8,BZ84+2),FALSE),"")),BD84),BD84)</f>
        <v/>
      </c>
      <c r="BF84" s="52" t="str">
        <f t="shared" ref="BF84:BF117" si="1194">IF(AND($AU84&lt;&gt;"",$G84="3"),$AU84,"")</f>
        <v/>
      </c>
      <c r="BG84" s="53" t="str">
        <f t="shared" si="951"/>
        <v/>
      </c>
      <c r="BH84" s="53" t="str">
        <f t="shared" si="952"/>
        <v/>
      </c>
      <c r="BI84" s="53" t="str">
        <f t="shared" ref="BI84:BI117" si="1195">IF(BG84&lt;&gt;"",IF($G84="3",IF(AND(BG84&lt;=20,$AU84&gt;=$BF$120),HLOOKUP(BG84,Points_Table_Modified,IF($BZ84&gt;=6,8,$BZ84+2),FALSE),0),IF(AND(BG84&lt;=10,$AU84&gt;=$BF$120),HLOOKUP(BG84,Points_Table,IF($BZ84&gt;=6,8,$BZ84+2),FALSE),0)),"")</f>
        <v/>
      </c>
      <c r="BJ84" s="54" t="str">
        <f t="shared" ref="BJ84:BJ105" si="1196">IF(BH84&lt;&gt;"",AVERAGE(IF(AND($G84="3",BH84&lt;&gt;""),HLOOKUP(BH84,Points_Table_Modified,IF(BZ84&gt;=6,8,BZ84+2),FALSE),IF(BH84&lt;&gt;"",HLOOKUP(BH84,Points_Table,IF(BZ84&gt;=6,8,BZ84+2),FALSE),"")),BI84),BI84)</f>
        <v/>
      </c>
      <c r="BK84" s="52" t="str">
        <f t="shared" ref="BK84:BK117" si="1197">IF(AND($AU84&lt;&gt;"",$G84="4"),$AU84,"")</f>
        <v/>
      </c>
      <c r="BL84" s="53" t="str">
        <f t="shared" si="956"/>
        <v/>
      </c>
      <c r="BM84" s="53" t="str">
        <f t="shared" si="957"/>
        <v/>
      </c>
      <c r="BN84" s="53" t="str">
        <f t="shared" ref="BN84:BN117" si="1198">IF(BL84&lt;&gt;"",IF($G84="3",IF(AND(BL84&lt;=20,$AU84&gt;=$BK$120),HLOOKUP(BL84,Points_Table_Modified,IF($BZ84&gt;=6,8,$BZ84+2),FALSE),0),IF(AND(BL84&lt;=10,$AU84&gt;=$BK$120),HLOOKUP(BL84,Points_Table,IF($BZ84&gt;=6,8,$BZ84+2),FALSE),0)),"")</f>
        <v/>
      </c>
      <c r="BO84" s="54" t="str">
        <f t="shared" ref="BO84:BO117" si="1199">IF(BM84&lt;&gt;"",AVERAGE(IF(AND($G84="3",BM84&lt;&gt;""),HLOOKUP(BM84,Points_Table_Modified,IF(BZ84&gt;=6,8,BZ84+2),FALSE),IF(BM84&lt;&gt;"",HLOOKUP(BM84,Points_Table,IF(BZ84&gt;=6,8,BZ84+2),FALSE),"")),BN84),BN84)</f>
        <v/>
      </c>
      <c r="BP84" s="52" t="str">
        <f t="shared" ref="BP84:BP117" si="1200">IF(AND($AU84&lt;&gt;"",$G84="5"),$AU84,"")</f>
        <v/>
      </c>
      <c r="BQ84" s="53" t="str">
        <f t="shared" si="961"/>
        <v/>
      </c>
      <c r="BR84" s="53" t="str">
        <f t="shared" si="962"/>
        <v/>
      </c>
      <c r="BS84" s="53" t="str">
        <f t="shared" ref="BS84:BS117" si="1201">IF(BQ84&lt;&gt;"",IF($G84="3",IF(AND(BQ84&lt;=20,$AU84&gt;=$BP$120),HLOOKUP(BQ84,Points_Table_Modified,IF($BZ84&gt;=6,8,$BZ84+2),FALSE),0),IF(AND(BQ84&lt;=10,$AU84&gt;=$BP$120),HLOOKUP(BQ84,Points_Table,IF($BZ84&gt;=6,8,$BZ84+2),FALSE),0)),"")</f>
        <v/>
      </c>
      <c r="BT84" s="54" t="str">
        <f t="shared" ref="BT84:BT117" si="1202">IF(BR84&lt;&gt;"",AVERAGE(IF(AND($G84="3",BR84&lt;&gt;""),HLOOKUP(BR84,Points_Table_Modified,IF(BZ84&gt;=6,8,BZ84+2),FALSE),IF(BR84&lt;&gt;"",HLOOKUP(BR84,Points_Table,IF(BZ84&gt;=6,8,BZ84+2),FALSE),"")),BS84),BS84)</f>
        <v/>
      </c>
      <c r="BU84" s="52" t="str">
        <f t="shared" ref="BU84:BU117" si="1203">IF(AND($AU84&lt;&gt;"",$G84="6"),$AU84,"")</f>
        <v/>
      </c>
      <c r="BV84" s="53" t="str">
        <f t="shared" si="966"/>
        <v/>
      </c>
      <c r="BW84" s="53" t="str">
        <f t="shared" si="967"/>
        <v/>
      </c>
      <c r="BX84" s="53" t="str">
        <f t="shared" ref="BX84:BX117" si="1204">IF(BV84&lt;&gt;"",IF($G84="3",IF(AND(BV84&lt;=20,$AU84&gt;=$BU$120),HLOOKUP(BV84,Points_Table_Modified,IF($BZ84&gt;=6,8,$BZ84+2),FALSE),0),IF(AND(BV84&lt;=10,$AU84&gt;=$BU$120),HLOOKUP(BV84,Points_Table,IF($BZ84&gt;=6,8,$BZ84+2),FALSE),0)),"")</f>
        <v/>
      </c>
      <c r="BY84" s="54" t="str">
        <f t="shared" ref="BY84:BY117" si="1205">IF(BW84&lt;&gt;"",AVERAGE(IF(AND($G84="3",BW84&lt;&gt;""),HLOOKUP(BW84,Points_Table_Modified,IF(BZ84&gt;=6,8,BZ84+2),FALSE),IF(BW84&lt;&gt;"",HLOOKUP(BW84,Points_Table,IF(BZ84&gt;=6,8,BZ84+2),FALSE),"")),BX84),BX84)</f>
        <v/>
      </c>
      <c r="BZ84" s="165"/>
      <c r="CA84" s="53" t="str">
        <f t="shared" ref="CA84:CA117" si="1206">CONCATENATE(BV84,BQ84,BL84,BG84,BB84,AW84)</f>
        <v/>
      </c>
      <c r="CB84" s="181" t="str">
        <f t="shared" ref="CB84:CB117" si="1207">IF(CA84&lt;&gt;"",IF(AND($G84="3",AU84&lt;&gt;""),10,IF(AU84&lt;&gt;"",5,"")),"")</f>
        <v/>
      </c>
      <c r="CC84" s="127" t="str">
        <f t="shared" ref="CC84:CC117" si="1208">IF(CA84&lt;&gt;"",CONCATENATE(BY84,BT84,BO84,BJ84,BE84,AZ84),"")</f>
        <v/>
      </c>
      <c r="CD84" s="127" t="str">
        <f t="shared" ref="CD84:CD117" si="1209">IF(ISERROR(CB84+CC84)=TRUE,"",CB84+CC84)</f>
        <v/>
      </c>
      <c r="CE84" s="130"/>
      <c r="CF84" s="55" t="str">
        <f t="shared" ref="CF84:CF94" si="1210">IF(AND($CE84&lt;&gt;"",$G84="1"),$CE84,"")</f>
        <v/>
      </c>
      <c r="CG84" s="53" t="str">
        <f t="shared" si="908"/>
        <v/>
      </c>
      <c r="CH84" s="53" t="str">
        <f t="shared" si="909"/>
        <v/>
      </c>
      <c r="CI84" s="53" t="str">
        <f t="shared" ref="CI84:CI94" si="1211">IF(CG84&lt;&gt;"",IF($G84="3",IF(AND(CG84&lt;=20,$CE84&gt;=$CF$120),HLOOKUP(CG84,Points_Table_Modified,IF($DJ84&gt;=6,8,$DJ84+2),FALSE),0),IF(AND(CG84&lt;=10,$CE84&gt;=$CF$120),HLOOKUP(CG84,Points_Table,IF($DJ84&gt;=6,8,$DJ84+2),FALSE),0)),"")</f>
        <v/>
      </c>
      <c r="CJ84" s="124" t="str">
        <f t="shared" ref="CJ84:CJ113" si="1212">IF(CH84&lt;&gt;"",AVERAGE(IF(AND($G84="3",CH84&lt;&gt;""),HLOOKUP(CH84,Points_Table_Modified,IF(DJ84&gt;=6,8,DJ84+2),FALSE),IF(CH84&lt;&gt;"",HLOOKUP(CH84,Points_Table,IF(DJ84&gt;=6,8,DJ84+2),FALSE),"")),CI84),CI84)</f>
        <v/>
      </c>
      <c r="CK84" s="52" t="str">
        <f t="shared" ref="CK84:CK94" si="1213">IF(AND($CE84&lt;&gt;"",$G84="2"),$CE84,"")</f>
        <v/>
      </c>
      <c r="CL84" s="53" t="str">
        <f t="shared" si="912"/>
        <v/>
      </c>
      <c r="CM84" s="53" t="str">
        <f t="shared" si="913"/>
        <v/>
      </c>
      <c r="CN84" s="53" t="str">
        <f t="shared" ref="CN84:CN94" si="1214">IF(CL84&lt;&gt;"",IF($G84="3",IF(AND(CL84&lt;=20,$CE84&gt;=$CK$120),HLOOKUP(CL84,Points_Table_Modified,IF($DJ84&gt;=6,8,$DJ84+2),FALSE),0),IF(AND(CL84&lt;=10,$CE84&gt;=$CK$120),HLOOKUP(CL84,Points_Table,IF($DJ84&gt;=6,8,$DJ84+2),FALSE),0)),"")</f>
        <v/>
      </c>
      <c r="CO84" s="124" t="str">
        <f t="shared" ref="CO84:CO113" si="1215">IF(CM84&lt;&gt;"",AVERAGE(IF(AND($G84="3",CM84&lt;&gt;""),HLOOKUP(CM84,Points_Table_Modified,IF(DJ84&gt;=6,8,DJ84+2),FALSE),IF(CM84&lt;&gt;"",HLOOKUP(CM84,Points_Table,IF(DJ84&gt;=6,8,DJ84+2),FALSE),"")),CN84),CN84)</f>
        <v/>
      </c>
      <c r="CP84" s="52" t="str">
        <f t="shared" ref="CP84:CP94" si="1216">IF(AND($CE84&lt;&gt;"",$G84="3"),$CE84,"")</f>
        <v/>
      </c>
      <c r="CQ84" s="53" t="str">
        <f t="shared" si="916"/>
        <v/>
      </c>
      <c r="CR84" s="53" t="str">
        <f t="shared" si="917"/>
        <v/>
      </c>
      <c r="CS84" s="53" t="str">
        <f t="shared" ref="CS84:CS117" si="1217">IF(CQ84&lt;&gt;"",IF($G84="3",IF(AND(CQ84&lt;=20,$CE84&gt;=$CP$120),HLOOKUP(CQ84,Points_Table_Modified,IF($DJ84&gt;=6,8,$DJ84+2),FALSE),0),IF(AND(CQ84&lt;=10,$CE84&gt;=$CP$120),HLOOKUP(CQ84,Points_Table,IF($DJ84&gt;=6,8,$DJ84+2),FALSE),0)),"")</f>
        <v/>
      </c>
      <c r="CT84" s="54" t="str">
        <f t="shared" ref="CT84:CT113" si="1218">IF(CR84&lt;&gt;"",AVERAGE(IF(AND($G84="3",CR84&lt;&gt;""),HLOOKUP(CR84,Points_Table_Modified,IF(DJ84&gt;=6,8,DJ84+2),FALSE),IF(CR84&lt;&gt;"",HLOOKUP(CR84,Points_Table,IF(DJ84&gt;=6,8,DJ84+2),FALSE),"")),CS84),CS84)</f>
        <v/>
      </c>
      <c r="CU84" s="52" t="str">
        <f t="shared" ref="CU84:CU94" si="1219">IF(AND($CE84&lt;&gt;"",$G84="4"),$CE84,"")</f>
        <v/>
      </c>
      <c r="CV84" s="53" t="str">
        <f t="shared" si="919"/>
        <v/>
      </c>
      <c r="CW84" s="53" t="str">
        <f t="shared" si="920"/>
        <v/>
      </c>
      <c r="CX84" s="53" t="str">
        <f t="shared" ref="CX84:CX113" si="1220">IF(CV84&lt;&gt;"",IF($G84="3",IF(AND(CV84&lt;=20,CE84&gt;=CU186),HLOOKUP(CV84,Points_Table_Modified,IF(DJ84&gt;=6,8,DJ84+2),FALSE),0),IF(AND(CV84&lt;=10,$CE84&gt;=CU186),HLOOKUP(CV84,Points_Table,IF(DJ84&gt;=6,8,DJ84+2),FALSE),0)),"")</f>
        <v/>
      </c>
      <c r="CY84" s="54" t="str">
        <f t="shared" ref="CY84:CY113" si="1221">IF(CW84&lt;&gt;"",AVERAGE(IF(AND($G84="3",CW84&lt;&gt;""),HLOOKUP(CW84,Points_Table_Modified,IF(DJ84&gt;=6,8,DJ84+2),FALSE),IF(CW84&lt;&gt;"",HLOOKUP(CW84,Points_Table,IF(DJ84&gt;=6,8,DJ84+2),FALSE),"")),CX84),CX84)</f>
        <v/>
      </c>
      <c r="CZ84" s="52" t="str">
        <f t="shared" ref="CZ84:CZ94" si="1222">IF(AND($CE84&lt;&gt;"",$G84="5"),$CE84,"")</f>
        <v/>
      </c>
      <c r="DA84" s="53" t="str">
        <f t="shared" si="922"/>
        <v/>
      </c>
      <c r="DB84" s="53" t="str">
        <f t="shared" si="923"/>
        <v/>
      </c>
      <c r="DC84" s="53" t="str">
        <f t="shared" ref="DC84:DC117" si="1223">IF(DA84&lt;&gt;"",IF($G84="3",IF(AND(DA84&lt;=20,$CE84&gt;=$CZ$120),HLOOKUP(DA84,Points_Table_Modified,IF($DJ84&gt;=6,8,$DJ84+2),FALSE),0),IF(AND(DA84&lt;=10,$CE84&gt;=$CZ$120),HLOOKUP(DA84,Points_Table,IF($DJ84&gt;=6,8,$DJ84+2),FALSE),0)),"")</f>
        <v/>
      </c>
      <c r="DD84" s="54" t="str">
        <f t="shared" ref="DD84:DD113" si="1224">IF(DB84&lt;&gt;"",AVERAGE(IF(AND($G84="3",DB84&lt;&gt;""),HLOOKUP(DB84,Points_Table_Modified,IF(DJ84&gt;=6,8,DJ84+2),FALSE),IF(DB84&lt;&gt;"",HLOOKUP(DB84,Points_Table,IF(DJ84&gt;=6,8,DJ84+2),FALSE),"")),DC84),DC84)</f>
        <v/>
      </c>
      <c r="DE84" s="52" t="str">
        <f t="shared" ref="DE84:DE94" si="1225">IF(AND($CE84&lt;&gt;"",$G84="6"),$CE84,"")</f>
        <v/>
      </c>
      <c r="DF84" s="53" t="str">
        <f t="shared" si="925"/>
        <v/>
      </c>
      <c r="DG84" s="53" t="str">
        <f t="shared" si="926"/>
        <v/>
      </c>
      <c r="DH84" s="53" t="str">
        <f t="shared" ref="DH84:DH116" si="1226">IF(DF84&lt;&gt;"",IF($G84="3",IF(AND(DF84&lt;=20,$CE84&gt;=$DE$120),HLOOKUP(DF84,Points_Table_Modified,IF($DJ84&gt;=6,8,$DJ84+2),FALSE),0),IF(AND(DF84&lt;=10,$CE84&gt;=$DE$120),HLOOKUP(DF84,Points_Table,IF($DJ84&gt;=6,8,$DJ84+2),FALSE),0)),"")</f>
        <v/>
      </c>
      <c r="DI84" s="54" t="str">
        <f t="shared" ref="DI84:DI113" si="1227">IF(DG84&lt;&gt;"",AVERAGE(IF(AND($G84="3",DG84&lt;&gt;""),HLOOKUP(DG84,Points_Table_Modified,IF(DJ84&gt;=6,8,DJ84+2),FALSE),IF(DG84&lt;&gt;"",HLOOKUP(DG84,Points_Table,IF(DJ84&gt;=6,8,DJ84+2),FALSE),"")),DH84),DH84)</f>
        <v/>
      </c>
      <c r="DJ84" s="165" t="e">
        <f t="shared" ref="DJ84:DJ117" si="1228">VLOOKUP($G84,Entries_C_Event,6,FALSE)</f>
        <v>#N/A</v>
      </c>
      <c r="DK84" s="53" t="str">
        <f t="shared" ref="DK84:DK117" si="1229">CONCATENATE(DF84,DA84,CV84,CQ84,CL84,CG84)</f>
        <v/>
      </c>
      <c r="DL84" s="181" t="str">
        <f t="shared" ref="DL84:DL113" si="1230">IF(DK84&lt;&gt;"",IF(AND($G84="3",CE84&lt;&gt;""),10,IF(CE84&lt;&gt;"",5,"")),"")</f>
        <v/>
      </c>
      <c r="DM84" s="159">
        <f t="shared" si="1157"/>
        <v>0</v>
      </c>
      <c r="DN84" s="127" t="str">
        <f t="shared" ref="DN84:DN113" si="1231">IF(ISERROR(DL84+DM84)=TRUE,"",DL84+DM84)</f>
        <v/>
      </c>
      <c r="DO84" s="130"/>
      <c r="DP84" s="55" t="str">
        <f t="shared" ref="DP84:DP117" si="1232">IF(AND($DO84&lt;&gt;"",$G84="1"),$DO84,"")</f>
        <v/>
      </c>
      <c r="DQ84" s="53" t="str">
        <f t="shared" si="974"/>
        <v/>
      </c>
      <c r="DR84" s="53" t="str">
        <f t="shared" si="713"/>
        <v/>
      </c>
      <c r="DS84" s="53" t="str">
        <f t="shared" ref="DS84:DS117" si="1233">IF(DQ84&lt;&gt;"",IF($G84="3",IF(AND(DQ84&lt;=20,DO84&gt;=$DP$120),HLOOKUP(DQ84,Points_Table_Modified,IF(ET84&gt;=6,8,ET84+2),FALSE),0),IF(AND(DQ84&lt;=10,DO84&gt;=$DP$120),HLOOKUP(DQ84,Points_Table,IF(ET84&gt;=6,8,ET84+2),FALSE),0)),"")</f>
        <v/>
      </c>
      <c r="DT84" s="124" t="str">
        <f t="shared" ref="DT84:DT113" si="1234">IF(DR84&lt;&gt;"",AVERAGE(IF(AND($G84="3",DR84&lt;&gt;""),HLOOKUP(DR84,Points_Table_Modified,IF(ET84&gt;=6,8,ET84+2),FALSE),IF(DR84&lt;&gt;"",HLOOKUP(DR84,Points_Table,IF(ET84&gt;=6,8,ET84+2),FALSE),"")),DS84),DS84)</f>
        <v/>
      </c>
      <c r="DU84" s="52" t="str">
        <f t="shared" ref="DU84:DU117" si="1235">IF(AND(DO84&lt;&gt;"",$G84="2"),DO84,"")</f>
        <v/>
      </c>
      <c r="DV84" s="53" t="str">
        <f t="shared" si="975"/>
        <v/>
      </c>
      <c r="DW84" s="53" t="str">
        <f t="shared" si="718"/>
        <v/>
      </c>
      <c r="DX84" s="53" t="str">
        <f t="shared" ref="DX84:DX117" si="1236">IF(DV84&lt;&gt;"",IF($G84="3",IF(AND(DV84&lt;=20,DO84&gt;=$DU$120),HLOOKUP(DV84,Points_Table_Modified,IF(ET84&gt;=6,8,ET84+2),FALSE),0),IF(AND(DV84&lt;=10,DO84&gt;=$DU$120),HLOOKUP(DV84,Points_Table,IF(ET84&gt;=6,8,ET84+2),FALSE),0)),"")</f>
        <v/>
      </c>
      <c r="DY84" s="124" t="str">
        <f t="shared" ref="DY84:DY113" si="1237">IF(DW84&lt;&gt;"",AVERAGE(IF(AND($G84="3",DW84&lt;&gt;""),HLOOKUP(DW84,Points_Table_Modified,IF(ET84&gt;=6,8,ET84+2),FALSE),IF(DW84&lt;&gt;"",HLOOKUP(DW84,Points_Table,IF(ET84&gt;=6,8,ET84+2),FALSE),"")),DX84),DX84)</f>
        <v/>
      </c>
      <c r="DZ84" s="52" t="str">
        <f t="shared" ref="DZ84:DZ117" si="1238">IF(AND(DO84&lt;&gt;"",$G84="3"),DO84,"")</f>
        <v/>
      </c>
      <c r="EA84" s="53" t="str">
        <f t="shared" si="976"/>
        <v/>
      </c>
      <c r="EB84" s="53" t="str">
        <f t="shared" si="723"/>
        <v/>
      </c>
      <c r="EC84" s="53" t="str">
        <f t="shared" ref="EC84:EC117" si="1239">IF(EA84&lt;&gt;"",IF($G84="3",IF(AND(EA84&lt;=20,DO84&gt;=$DZ$120),HLOOKUP(EA84,Points_Table_Modified,IF(ET84&gt;=6,8,ET84),FALSE),0),IF(AND(EA84&lt;=10,DO84&gt;=$DZ$120),HLOOKUP(EA84,Points_Table,IF(ET84&gt;=6,8,ET84+2),FALSE),0)),"")</f>
        <v/>
      </c>
      <c r="ED84" s="57" t="str">
        <f t="shared" ref="ED84:ED113" si="1240">IF(EB84&lt;&gt;"",AVERAGE(IF(AND($G84="3",EB84&lt;&gt;""),HLOOKUP(EB84,Points_Table_Modified,IF(ET84&gt;=6,8,ET84+2),FALSE),IF(EB84&lt;&gt;"",HLOOKUP(EB84,Points_Table,IF(ET84&gt;=6,8,ET84+2),FALSE),"")),EC84),EC84)</f>
        <v/>
      </c>
      <c r="EE84" s="52" t="str">
        <f t="shared" ref="EE84:EE117" si="1241">IF(AND(DO84&lt;&gt;"",$G84="4"),DO84,"")</f>
        <v/>
      </c>
      <c r="EF84" s="53" t="str">
        <f t="shared" si="977"/>
        <v/>
      </c>
      <c r="EG84" s="53" t="str">
        <f t="shared" si="728"/>
        <v/>
      </c>
      <c r="EH84" s="53" t="str">
        <f t="shared" ref="EH84:EH117" si="1242">IF(EF84&lt;&gt;"",IF($G84="3",IF(AND(EF84&lt;=20,DO84&gt;=$EE$120),HLOOKUP(EF84,Points_Table_Modified,IF(ET84&gt;=6,8,ET84+2),FALSE),0),IF(AND(EF84&lt;=10,$DO84&gt;=$EE$120),HLOOKUP(EF84,Points_Table,IF(ET84&gt;=6,8,ET84+2),FALSE),0)),"")</f>
        <v/>
      </c>
      <c r="EI84" s="57" t="str">
        <f t="shared" ref="EI84:EI113" si="1243">IF(EG84&lt;&gt;"",AVERAGE(IF(AND($G84="3",EG84&lt;&gt;""),HLOOKUP(EG84,Points_Table_Modified,IF(ET84&gt;=6,8,ET84+2),FALSE),IF(EG84&lt;&gt;"",HLOOKUP(EG84,Points_Table,IF(ET84&gt;=6,8,ET84+2),FALSE),"")),EH84),EH84)</f>
        <v/>
      </c>
      <c r="EJ84" s="52" t="str">
        <f t="shared" ref="EJ84:EJ117" si="1244">IF(AND(DO84&lt;&gt;"",$G84="5"),DO84,"")</f>
        <v/>
      </c>
      <c r="EK84" s="53" t="str">
        <f t="shared" si="978"/>
        <v/>
      </c>
      <c r="EL84" s="53" t="str">
        <f t="shared" si="733"/>
        <v/>
      </c>
      <c r="EM84" s="53" t="str">
        <f t="shared" ref="EM84:EM117" si="1245">IF(EK84&lt;&gt;"",IF($G84="3",IF(AND(EK84&lt;=20,DO84&gt;=$EJ$120),HLOOKUP(EK84,Points_Table_Modified,IF(ET84&gt;=6,8,ET84+2),FALSE),0),IF(AND(EK84&lt;=10,DO84&gt;=$EJ$120),HLOOKUP(EK84,Points_Table,IF(ET84&gt;=6,8,ET84+2),FALSE),0)),"")</f>
        <v/>
      </c>
      <c r="EN84" s="57" t="str">
        <f t="shared" ref="EN84:EN113" si="1246">IF(EL84&lt;&gt;"",AVERAGE(IF(AND($G84="3",EL84&lt;&gt;""),HLOOKUP(EL84,Points_Table_Modified,IF(ET84&gt;=6,8,ET84+2),FALSE),IF(EL84&lt;&gt;"",HLOOKUP(EL84,Points_Table,IF(ET84&gt;=6,8,ET84+2),FALSE),"")),EM84),EM84)</f>
        <v/>
      </c>
      <c r="EO84" s="52" t="str">
        <f t="shared" ref="EO84:EO117" si="1247">IF(AND(DO84&lt;&gt;"",$G84="6"),DO84,"")</f>
        <v/>
      </c>
      <c r="EP84" s="53" t="str">
        <f t="shared" si="979"/>
        <v/>
      </c>
      <c r="EQ84" s="53" t="str">
        <f t="shared" si="738"/>
        <v/>
      </c>
      <c r="ER84" s="53" t="str">
        <f t="shared" ref="ER84:ER117" si="1248">IF(EP84&lt;&gt;"",IF($G84="3",IF(AND(EP84&lt;=20,DO84&gt;=$EO$120),HLOOKUP(EP84,Points_Table_Modified,IF(ET84&gt;=6,8,ET84+2),FALSE),0),IF(AND(EP84&lt;=10,DO84&gt;=$EO$120),HLOOKUP(EP84,Points_Table,IF(ET84&gt;=6,8,ET84+2),FALSE),0)),"")</f>
        <v/>
      </c>
      <c r="ES84" s="54" t="str">
        <f t="shared" ref="ES84:ES113" si="1249">IF(EQ84&lt;&gt;"",AVERAGE(IF(AND($G84="3",EQ84&lt;&gt;""),HLOOKUP(EQ84,Points_Table_Modified,IF(ET84&gt;=6,8,ET84+2),FALSE),IF(EQ84&lt;&gt;"",HLOOKUP(EQ84,Points_Table,IF(ET84&gt;=6,8,ET84+2),FALSE),"")),ER84),ER84)</f>
        <v/>
      </c>
      <c r="ET84" s="165" t="e">
        <f t="shared" ref="ET84:ET117" si="1250">VLOOKUP($G84,Entries_C_Event,7,FALSE)</f>
        <v>#N/A</v>
      </c>
      <c r="EU84" s="53" t="str">
        <f t="shared" ref="EU84:EU117" si="1251">CONCATENATE(EP84,EK84,EF84,EA84,DV84,DQ84)</f>
        <v/>
      </c>
      <c r="EV84" s="181" t="str">
        <f t="shared" ref="EV84:EV113" si="1252">IF(EU84&lt;&gt;"",IF(AND($G84="3",DO84&lt;&gt;""),10,IF(DO84&lt;&gt;"",5,"")),"")</f>
        <v/>
      </c>
      <c r="EW84" s="159">
        <f t="shared" si="1158"/>
        <v>0</v>
      </c>
      <c r="EX84" s="127" t="str">
        <f t="shared" ref="EX84:EX113" si="1253">IF(ISERROR(EV84+EW84)=TRUE,"",EV84+EW84)</f>
        <v/>
      </c>
      <c r="EY84" s="130"/>
      <c r="EZ84" s="55" t="str">
        <f t="shared" ref="EZ84:EZ113" si="1254">IF(AND(EY84&lt;&gt;"",$G84="1"),EY84,"")</f>
        <v/>
      </c>
      <c r="FA84" s="53" t="str">
        <f t="shared" si="980"/>
        <v/>
      </c>
      <c r="FB84" s="53" t="str">
        <f t="shared" si="748"/>
        <v/>
      </c>
      <c r="FC84" s="53" t="str">
        <f t="shared" ref="FC84:FC117" si="1255">IF(FA84&lt;&gt;"",IF($G84="3",IF(AND(FA84&lt;=20,EY84&gt;=$EZ$120),HLOOKUP(FA84,Points_Table_Modified,IF(GD84&gt;=6,8,GD84+2),FALSE),0),IF(AND(FA84&lt;=10,EY84&gt;=$EZ$120),HLOOKUP(FA84,Points_Table,IF(GD84&gt;=6,8,GD84+2),FALSE),0)),"")</f>
        <v/>
      </c>
      <c r="FD84" s="124" t="str">
        <f t="shared" ref="FD84:FD113" si="1256">IF(FC84&gt;0,IF(FB84&lt;&gt;"",AVERAGE(IF(AND($G84="3",FB84&lt;&gt;""),HLOOKUP(FB84,Points_Table_Modified,IF(GD84&gt;=6,8,GD84+2),FALSE),IF(FB84&lt;&gt;"",HLOOKUP(FB84,Points_Table,IF(GD84&gt;=6,8,GD84+2),FALSE),"")),FC84),FC84),0)</f>
        <v/>
      </c>
      <c r="FE84" s="52" t="str">
        <f t="shared" ref="FE84:FE117" si="1257">IF(AND(EY84&lt;&gt;"",$G84="2"),EY84,"")</f>
        <v/>
      </c>
      <c r="FF84" s="53" t="str">
        <f t="shared" si="981"/>
        <v/>
      </c>
      <c r="FG84" s="53" t="str">
        <f t="shared" si="753"/>
        <v/>
      </c>
      <c r="FH84" s="53" t="str">
        <f t="shared" ref="FH84:FH117" si="1258">IF(FF84&lt;&gt;"",IF($G84="3",IF(AND(FF84&lt;=20,EY84&gt;=$FE$120),HLOOKUP(FF84,Points_Table_Modified,IF(GD84&gt;=6,8,GD84+2),FALSE),0),IF(AND(FF84&lt;=10,EY84&gt;=$FE$120),HLOOKUP(FF84,Points_Table,IF(GD84&gt;=6,8,GD84+2),FALSE),0)),"")</f>
        <v/>
      </c>
      <c r="FI84" s="124" t="str">
        <f t="shared" ref="FI84:FI113" si="1259">IF(FH84&gt;0,IF(FG84&lt;&gt;"",AVERAGE(IF(AND($G84="3",FG84&lt;&gt;""),HLOOKUP(FG84,Points_Table_Modified,IF(GD84&gt;=6,8,GD84+2),FALSE),IF(FG84&lt;&gt;"",HLOOKUP(FG84,Points_Table,IF(GD84&gt;=6,8,GD84+2),FALSE),"")),FH84),FH84),0)</f>
        <v/>
      </c>
      <c r="FJ84" s="52" t="str">
        <f t="shared" ref="FJ84:FJ117" si="1260">IF(AND(EY84&lt;&gt;"",$G84="3"),EY84,"")</f>
        <v/>
      </c>
      <c r="FK84" s="53" t="str">
        <f t="shared" si="982"/>
        <v/>
      </c>
      <c r="FL84" s="53" t="str">
        <f t="shared" si="758"/>
        <v/>
      </c>
      <c r="FM84" s="53" t="str">
        <f t="shared" ref="FM84:FM113" si="1261">IF(FK84&lt;&gt;"",IF($G84="3",IF(AND(FK84&lt;=20,EY84&gt;=$FJ$120),HLOOKUP(FK84,Points_Table_Modified,IF(GD84&gt;=6,8,GD140),FALSE),0),IF(AND(FK84&lt;=10,EY84&gt;=$FJ$120),HLOOKUP(FK84,Points_Table,IF(GD84&gt;=6,8,GD84+2),FALSE),0)),"")</f>
        <v/>
      </c>
      <c r="FN84" s="57" t="str">
        <f t="shared" ref="FN84:FN113" si="1262">IF(FM84&gt;0,IF(FL84&lt;&gt;"",AVERAGE(IF(AND($G84="3",FL84&lt;&gt;""),HLOOKUP(FL84,Points_Table_Modified,IF(GD84&gt;=6,8,GD84+2),FALSE),IF(FL84&lt;&gt;"",HLOOKUP(FL84,Points_Table,IF(GD84&gt;=6,8,GD84+2),FALSE),"")),FM84),FM84),0)</f>
        <v/>
      </c>
      <c r="FO84" s="52" t="str">
        <f t="shared" ref="FO84:FO117" si="1263">IF(AND(EY84&lt;&gt;"",$G84="4"),EY84,"")</f>
        <v/>
      </c>
      <c r="FP84" s="53" t="str">
        <f t="shared" si="983"/>
        <v/>
      </c>
      <c r="FQ84" s="53" t="str">
        <f t="shared" si="763"/>
        <v/>
      </c>
      <c r="FR84" s="53" t="str">
        <f t="shared" ref="FR84:FR117" si="1264">IF(FP84&lt;&gt;"",IF($G84="3",IF(AND(FP84&lt;=20,EY84&gt;=$FO$120),HLOOKUP(FP84,Points_Table_Modified,IF(GD84&gt;=6,8,GD84+2),FALSE),0),IF(AND(FP84&lt;=10,$EY84&gt;=$FO$120),HLOOKUP(FP84,Points_Table,IF(GD84&gt;=6,8,GD84+2),FALSE),0)),"")</f>
        <v/>
      </c>
      <c r="FS84" s="57" t="str">
        <f t="shared" ref="FS84:FS113" si="1265">IF(FR84&gt;0,IF(FQ84&lt;&gt;"",AVERAGE(IF(AND($G84="3",FQ84&lt;&gt;""),HLOOKUP(FQ84,Points_Table_Modified,IF(GD84&gt;=6,8,GD84+2),FALSE),IF(FQ84&lt;&gt;"",HLOOKUP(FQ84,Points_Table,IF(GD84&gt;=6,8,GD84+2),FALSE),"")),FR84),FR84),0)</f>
        <v/>
      </c>
      <c r="FT84" s="52" t="str">
        <f t="shared" ref="FT84:FT117" si="1266">IF(AND(EY84&lt;&gt;"",$G84="5"),EY84,"")</f>
        <v/>
      </c>
      <c r="FU84" s="53" t="str">
        <f t="shared" si="984"/>
        <v/>
      </c>
      <c r="FV84" s="53" t="str">
        <f t="shared" si="768"/>
        <v/>
      </c>
      <c r="FW84" s="53" t="str">
        <f t="shared" ref="FW84:FW117" si="1267">IF(FU84&lt;&gt;"",IF($G84="3",IF(AND(FU84&lt;=20,EY84&gt;=$FT$120),HLOOKUP(FU84,Points_Table_Modified,IF(GD84&gt;=6,8,GD84+2),FALSE),0),IF(AND(FU84&lt;=10,EY84&gt;=$FT$120),HLOOKUP(FU84,Points_Table,IF(GD84&gt;=6,8,GD84+2),FALSE),0)),"")</f>
        <v/>
      </c>
      <c r="FX84" s="57" t="str">
        <f t="shared" ref="FX84:FX113" si="1268">IF(FW84&gt;0,IF(FV84&lt;&gt;"",AVERAGE(IF(AND($G84="3",FV84&lt;&gt;""),HLOOKUP(FV84,Points_Table_Modified,IF(GD84&gt;=6,8,GD84+2),FALSE),IF(FV84&lt;&gt;"",HLOOKUP(FV84,Points_Table,IF(GD84&gt;=6,8,GD84+2),FALSE),"")),FW84),FW84),0)</f>
        <v/>
      </c>
      <c r="FY84" s="52" t="str">
        <f t="shared" ref="FY84:FY117" si="1269">IF(AND(EY84&lt;&gt;"",$G84="6"),EY84,"")</f>
        <v/>
      </c>
      <c r="FZ84" s="53" t="str">
        <f t="shared" si="985"/>
        <v/>
      </c>
      <c r="GA84" s="53" t="str">
        <f t="shared" si="773"/>
        <v/>
      </c>
      <c r="GB84" s="53" t="str">
        <f t="shared" ref="GB84:GB117" si="1270">IF(FZ84&lt;&gt;"",IF($G84="3",IF(AND(FZ84&lt;=20,EY84&gt;=$FY$120),HLOOKUP(FZ84,Points_Table_Modified,IF(GD84&gt;=6,8,GD84+2),FALSE),0),IF(AND(FZ84&lt;=10,EY84&gt;=$FY$120),HLOOKUP(FZ84,Points_Table,IF(GD84&gt;=6,8,GD84+2),FALSE),0)),"")</f>
        <v/>
      </c>
      <c r="GC84" s="57" t="str">
        <f t="shared" ref="GC84:GC113" si="1271">IF(GB84&gt;0,IF(GA84&lt;&gt;"",AVERAGE(IF(AND($G84="3",GA84&lt;&gt;""),HLOOKUP(GA84,Points_Table_Modified,IF(GD84&gt;=6,8,GD84+2),FALSE),IF(GA84&lt;&gt;"",HLOOKUP(GA84,Points_Table,IF(GD84&gt;=6,8,GD84+2),FALSE),"")),GB84),GB84),0)</f>
        <v/>
      </c>
      <c r="GD84" s="165" t="e">
        <f t="shared" ref="GD84:GD117" si="1272">VLOOKUP($G84,Entries_C_Event,8,FALSE)</f>
        <v>#N/A</v>
      </c>
      <c r="GE84" s="53" t="str">
        <f t="shared" ref="GE84:GE117" si="1273">CONCATENATE(FZ84,FU84,FP84,FK84,FF84,FA84)</f>
        <v/>
      </c>
      <c r="GF84" s="181" t="str">
        <f t="shared" ref="GF84:GF113" si="1274">IF(GE84&lt;&gt;"",IF(AND($G84="3",EY84&lt;&gt;""),10,IF(EY84&lt;&gt;"",5,"")),"")</f>
        <v/>
      </c>
      <c r="GG84" s="159">
        <f t="shared" si="1159"/>
        <v>0</v>
      </c>
      <c r="GH84" s="127" t="str">
        <f t="shared" ref="GH84:GH113" si="1275">IF(ISERROR(GF84+GG84)=TRUE,"",GF84+GG84)</f>
        <v/>
      </c>
      <c r="GI84" s="130"/>
      <c r="GJ84" s="55" t="str">
        <f t="shared" ref="GJ84:GJ113" si="1276">IF(AND(GI84&lt;&gt;"",$G84="1"),GI84,"")</f>
        <v/>
      </c>
      <c r="GK84" s="53" t="str">
        <f t="shared" si="986"/>
        <v/>
      </c>
      <c r="GL84" s="53" t="str">
        <f t="shared" si="783"/>
        <v/>
      </c>
      <c r="GM84" s="53" t="str">
        <f t="shared" ref="GM84:GM117" si="1277">IF(GK84&lt;&gt;"",IF($G84="3",IF(AND(GK84&lt;=20,GI84&gt;=$GJ$120),HLOOKUP(GK84,Points_Table_Modified,IF(HN84&gt;=6,8,HN84+2),FALSE),0),IF(AND(GK84&lt;=10,GI84&gt;=$GJ$120),HLOOKUP(GK84,Points_Table,IF(HN84&gt;=6,8,HN84+2),FALSE),0)),"")</f>
        <v/>
      </c>
      <c r="GN84" s="124" t="str">
        <f t="shared" ref="GN84:GN113" si="1278">IF(GL84&lt;&gt;"",AVERAGE(IF(AND($G84="3",GL84&lt;&gt;""),HLOOKUP(GL84,Points_Table_Modified,IF(HN84&gt;=6,8,HN84+2),FALSE),IF(GL84&lt;&gt;"",HLOOKUP(GL84,Points_Table,IF(HN84&gt;=6,8,HN84+2),FALSE),"")),GM84),GM84)</f>
        <v/>
      </c>
      <c r="GO84" s="52" t="str">
        <f t="shared" ref="GO84:GO117" si="1279">IF(AND(GI84&lt;&gt;"",$G84="2"),GI84,"")</f>
        <v/>
      </c>
      <c r="GP84" s="53" t="str">
        <f t="shared" si="987"/>
        <v/>
      </c>
      <c r="GQ84" s="53" t="str">
        <f t="shared" si="788"/>
        <v/>
      </c>
      <c r="GR84" s="53" t="str">
        <f t="shared" ref="GR84:GR117" si="1280">IF(GP84&lt;&gt;"",IF($G84="3",IF(AND(GP84&lt;=20,GI84&gt;=$GO$120),HLOOKUP(GP84,Points_Table_Modified,IF(HN84&gt;=6,8,HN84+2),FALSE),0),IF(AND(GP84&lt;=10,GI84&gt;=$GO$120),HLOOKUP(GP84,Points_Table,IF(HN84&gt;=6,8,HN84+2),FALSE),0)),"")</f>
        <v/>
      </c>
      <c r="GS84" s="124" t="str">
        <f t="shared" ref="GS84:GS113" si="1281">IF(GQ84&lt;&gt;"",AVERAGE(IF(AND($G84="3",GQ84&lt;&gt;""),HLOOKUP(GQ84,Points_Table_Modified,IF(HN84&gt;=6,8,HN84+2),FALSE),IF(GQ84&lt;&gt;"",HLOOKUP(GQ84,Points_Table,IF(HN84&gt;=6,8,HN84+2),FALSE),"")),GR84),GR84)</f>
        <v/>
      </c>
      <c r="GT84" s="52" t="str">
        <f t="shared" ref="GT84:GT117" si="1282">IF(AND(GI84&lt;&gt;"",$G84="3"),GI84,"")</f>
        <v/>
      </c>
      <c r="GU84" s="53" t="str">
        <f t="shared" si="988"/>
        <v/>
      </c>
      <c r="GV84" s="53" t="str">
        <f t="shared" si="793"/>
        <v/>
      </c>
      <c r="GW84" s="53" t="str">
        <f t="shared" ref="GW84:GW113" si="1283">IF(GU84&lt;&gt;"",IF($G84="3",IF(AND(GU84&lt;=20,GI84&gt;=$GT$120),HLOOKUP(GU84,Points_Table_Modified,IF(HN84&gt;=6,8,HN140),FALSE),0),IF(AND(GU84&lt;=10,GI84&gt;=$GT$120),HLOOKUP(GU84,Points_Table,IF(HN84&gt;=6,8,HN84+2),FALSE),0)),"")</f>
        <v/>
      </c>
      <c r="GX84" s="54" t="str">
        <f t="shared" ref="GX84:GX113" si="1284">IF(GV84&lt;&gt;"",AVERAGE(IF(AND($G84="3",GV84&lt;&gt;""),HLOOKUP(GV84,Points_Table_Modified,IF(HN84&gt;=6,8,HN84+2),FALSE),IF(GV84&lt;&gt;"",HLOOKUP(GV84,Points_Table,IF(HN84&gt;=6,8,HN84+2),FALSE),"")),GW84),GW84)</f>
        <v/>
      </c>
      <c r="GY84" s="52" t="str">
        <f t="shared" ref="GY84:GY117" si="1285">IF(AND(GI84&lt;&gt;"",$G84="4"),GI84,"")</f>
        <v/>
      </c>
      <c r="GZ84" s="53" t="str">
        <f t="shared" si="989"/>
        <v/>
      </c>
      <c r="HA84" s="53" t="str">
        <f t="shared" si="798"/>
        <v/>
      </c>
      <c r="HB84" s="53" t="str">
        <f t="shared" ref="HB84:HB94" si="1286">IF(GZ84&lt;&gt;"",IF($G84="3",IF(AND(GZ84&lt;=20,EY84&gt;=$GY$120),HLOOKUP(GZ84,Points_Table_Modified,IF(HN84&gt;=6,8,HN84+2),FALSE),0),IF(AND(GZ84&lt;=10,$AU84&gt;=$GY$120),HLOOKUP(GZ84,Points_Table,IF(HN84&gt;=6,8,HN84+2),FALSE),0)),"")</f>
        <v/>
      </c>
      <c r="HC84" s="54" t="str">
        <f t="shared" ref="HC84:HC113" si="1287">IF(HA84&lt;&gt;"",AVERAGE(IF(AND($G84="3",HA84&lt;&gt;""),HLOOKUP(HA84,Points_Table_Modified,IF(HN84&gt;=6,8,HN84+2),FALSE),IF(HA84&lt;&gt;"",HLOOKUP(HA84,Points_Table,IF(HN84&gt;=6,8,HN84+2),FALSE),"")),HB84),HB84)</f>
        <v/>
      </c>
      <c r="HD84" s="52" t="str">
        <f t="shared" ref="HD84:HD117" si="1288">IF(AND(GI84&lt;&gt;"",$G84="5"),GI84,"")</f>
        <v/>
      </c>
      <c r="HE84" s="53" t="str">
        <f t="shared" si="990"/>
        <v/>
      </c>
      <c r="HF84" s="53" t="str">
        <f t="shared" si="803"/>
        <v/>
      </c>
      <c r="HG84" s="53" t="str">
        <f t="shared" ref="HG84:HG117" si="1289">IF(HE84&lt;&gt;"",IF($G84="3",IF(AND(HE84&lt;=20,GI84&gt;=$HD$120),HLOOKUP(HE84,Points_Table_Modified,IF(HN84&gt;=6,8,HN84+2),FALSE),0),IF(AND(HE84&lt;=10,GI84&gt;=$HD$120),HLOOKUP(HE84,Points_Table,IF(HN84&gt;=6,8,HN84+2),FALSE),0)),"")</f>
        <v/>
      </c>
      <c r="HH84" s="54" t="str">
        <f t="shared" ref="HH84:HH113" si="1290">IF(HF84&lt;&gt;"",AVERAGE(IF(AND($G84="3",HF84&lt;&gt;""),HLOOKUP(HF84,Points_Table_Modified,IF(HN84&gt;=6,8,HN84+2),FALSE),IF(HF84&lt;&gt;"",HLOOKUP(HF84,Points_Table,IF(HN84&gt;=6,8,HN84+2),FALSE),"")),HG84),HG84)</f>
        <v/>
      </c>
      <c r="HI84" s="52" t="str">
        <f t="shared" ref="HI84:HI117" si="1291">IF(AND(GI84&lt;&gt;"",$G84="6"),GI84,"")</f>
        <v/>
      </c>
      <c r="HJ84" s="53" t="str">
        <f t="shared" si="991"/>
        <v/>
      </c>
      <c r="HK84" s="53" t="str">
        <f t="shared" si="808"/>
        <v/>
      </c>
      <c r="HL84" s="53" t="str">
        <f t="shared" ref="HL84:HL94" si="1292">IF(HJ84&lt;&gt;"",IF($G84="3",IF(AND(HJ84&lt;=20,EY84&gt;=$HI$120),HLOOKUP(HJ84,Points_Table_Modified,IF(HN84&gt;=6,8,HN84+2),FALSE),0),IF(AND(HJ84&lt;=10,EY84&gt;=$HI$120),HLOOKUP(HJ84,Points_Table,IF(HN84&gt;=6,8,HN84+2),FALSE),0)),"")</f>
        <v/>
      </c>
      <c r="HM84" s="54" t="str">
        <f t="shared" ref="HM84:HM113" si="1293">IF(HK84&lt;&gt;"",AVERAGE(IF(AND($G84="3",HK84&lt;&gt;""),HLOOKUP(HK84,Points_Table_Modified,IF(HN84&gt;=6,8,HN84+2),FALSE),IF(HK84&lt;&gt;"",HLOOKUP(HK84,Points_Table,IF(HN84&gt;=6,8,HN84+2),FALSE),"")),HL84),HL84)</f>
        <v/>
      </c>
      <c r="HN84" s="165" t="e">
        <f t="shared" ref="HN84:HN117" si="1294">VLOOKUP($G84,Entries_C_Event,9,FALSE)</f>
        <v>#N/A</v>
      </c>
      <c r="HO84" s="53" t="str">
        <f t="shared" ref="HO84:HO117" si="1295">CONCATENATE(HJ84,HE84,GZ84,GU84,GP84,GK84)</f>
        <v/>
      </c>
      <c r="HP84" s="181" t="str">
        <f t="shared" ref="HP84:HP113" si="1296">IF(HO84&lt;&gt;"",IF(AND($G84="3",GI84&lt;&gt;""),10,IF(GI84&lt;&gt;"",5,"")),"")</f>
        <v/>
      </c>
      <c r="HQ84" s="159">
        <f t="shared" si="1160"/>
        <v>0</v>
      </c>
      <c r="HR84" s="127" t="str">
        <f t="shared" ref="HR84:HR113" si="1297">IF(ISERROR(HP84+HQ84)=TRUE,"",HP84+HQ84)</f>
        <v/>
      </c>
      <c r="HS84" s="130"/>
      <c r="HT84" s="55" t="str">
        <f t="shared" ref="HT84:HT113" si="1298">IF(AND(HS84&lt;&gt;"",$G84="1"),HS84,"")</f>
        <v/>
      </c>
      <c r="HU84" s="53" t="str">
        <f t="shared" si="992"/>
        <v/>
      </c>
      <c r="HV84" s="53" t="str">
        <f t="shared" si="818"/>
        <v/>
      </c>
      <c r="HW84" s="53" t="str">
        <f t="shared" ref="HW84:HW117" si="1299">IF(HU84&lt;&gt;"",IF($G84="3",IF(AND(HU84&lt;=20,HS84&gt;=$HT$120),HLOOKUP(HU84,Points_Table_Modified,IF(IX84&gt;=6,8,IX84+2),FALSE),0),IF(AND(HU84&lt;=10,HS84&gt;=$HT$120),HLOOKUP(HU84,Points_Table,IF(IX84&gt;=6,8,IX84+2),FALSE),0)),"")</f>
        <v/>
      </c>
      <c r="HX84" s="124" t="str">
        <f t="shared" ref="HX84:HX113" si="1300">IF(HV84&lt;&gt;"",AVERAGE(IF(AND($G84="3",HV84&lt;&gt;""),HLOOKUP(HV84,Points_Table_Modified,IF(IX84&gt;=6,8,IX84+2),FALSE),IF(HV84&lt;&gt;"",HLOOKUP(HV84,Points_Table,IF(IX84&gt;=6,8,IX84+2),FALSE),"")),HW84),HW84)</f>
        <v/>
      </c>
      <c r="HY84" s="52" t="str">
        <f t="shared" ref="HY84:HY117" si="1301">IF(AND(HS84&lt;&gt;"",$G84="2"),HS84,"")</f>
        <v/>
      </c>
      <c r="HZ84" s="53" t="str">
        <f t="shared" si="993"/>
        <v/>
      </c>
      <c r="IA84" s="53" t="str">
        <f t="shared" si="823"/>
        <v/>
      </c>
      <c r="IB84" s="53" t="str">
        <f t="shared" ref="IB84:IB117" si="1302">IF(HZ84&lt;&gt;"",IF($G84="3",IF(AND(HZ84&lt;=20,HS84&gt;=$HY$120),HLOOKUP(HZ84,Points_Table_Modified,IF(IX84&gt;=6,8,IX84+2),FALSE),0),IF(AND(HZ84&lt;=10,HS84&gt;=$HY$120),HLOOKUP(HZ84,Points_Table,IF(IX84&gt;=6,8,IX84+2),FALSE),0)),"")</f>
        <v/>
      </c>
      <c r="IC84" s="124" t="str">
        <f t="shared" ref="IC84:IC113" si="1303">IF(IA84&lt;&gt;"",AVERAGE(IF(AND($G84="3",IA84&lt;&gt;""),HLOOKUP(IA84,Points_Table_Modified,IF(IX84&gt;=6,8,IX84+2),FALSE),IF(IA84&lt;&gt;"",HLOOKUP(IA84,Points_Table,IF(IX84&gt;=6,8,IX84+2),FALSE),"")),IB84),IB84)</f>
        <v/>
      </c>
      <c r="ID84" s="52" t="str">
        <f t="shared" ref="ID84:ID117" si="1304">IF(AND(HS84&lt;&gt;"",$G84="3"),HS84,"")</f>
        <v/>
      </c>
      <c r="IE84" s="53" t="str">
        <f t="shared" si="994"/>
        <v/>
      </c>
      <c r="IF84" s="53" t="str">
        <f t="shared" si="828"/>
        <v/>
      </c>
      <c r="IG84" s="53" t="str">
        <f t="shared" ref="IG84:IG117" si="1305">IF(IE84&lt;&gt;"",IF($G84="3",IF(HS84&lt;&gt;"",IF(AND(IE84&lt;=20,HS84&gt;=$ID$120),HLOOKUP(IE84,Points_Table_Modified,IF(IX84&gt;=6,8,IX84+2),FALSE),0),""),IF(HS84&lt;&gt;"",IF(AND(IE84&lt;=10,HS84&gt;=$ID$120),HLOOKUP(IE84,Points_Table,IF(IX84&gt;=6,8,IX84+2),FALSE),0),"")),"")</f>
        <v/>
      </c>
      <c r="IH84" s="54" t="str">
        <f t="shared" ref="IH84:IH113" si="1306">IF(IF84&lt;&gt;"",AVERAGE(IF(AND($G84="3",IF84&lt;&gt;""),HLOOKUP(IF84,Points_Table_Modified,IF(IX84&gt;=6,8,IX84+2),FALSE),IF(IF84&lt;&gt;"",HLOOKUP(IF84,Points_Table,IF(IX84&gt;=6,8,IX84+2),FALSE),"")),IG84),IG84)</f>
        <v/>
      </c>
      <c r="II84" s="52" t="str">
        <f t="shared" ref="II84:II117" si="1307">IF(AND(HS84&lt;&gt;"",$G84="4"),HS84,"")</f>
        <v/>
      </c>
      <c r="IJ84" s="53" t="str">
        <f t="shared" si="995"/>
        <v/>
      </c>
      <c r="IK84" s="53" t="str">
        <f t="shared" si="833"/>
        <v/>
      </c>
      <c r="IL84" s="53" t="str">
        <f t="shared" ref="IL84:IL117" si="1308">IF(IJ84&lt;&gt;"",IF($G84="3",IF(AND(IJ84&lt;=20,HS84&gt;=$II$120),HLOOKUP(IJ84,Points_Table_Modified,IF(IX84&gt;=6,8,IX84+2),FALSE),0),IF(AND(IJ84&lt;=10,$HS84&gt;=$II$120),HLOOKUP(IJ84,Points_Table,IF(IX84&gt;=6,8,IX84+2),FALSE),0)),"")</f>
        <v/>
      </c>
      <c r="IM84" s="54" t="str">
        <f t="shared" ref="IM84:IM113" si="1309">IF(IK84&lt;&gt;"",AVERAGE(IF(AND($G84="3",IK84&lt;&gt;""),HLOOKUP(IK84,Points_Table_Modified,IF(IX84&gt;=6,8,IX84+2),FALSE),IF(IK84&lt;&gt;"",HLOOKUP(IK84,Points_Table,IF(IX84&gt;=6,8,IX84+2),FALSE),"")),IL84),IL84)</f>
        <v/>
      </c>
      <c r="IN84" s="52" t="str">
        <f t="shared" ref="IN84:IN117" si="1310">IF(AND(HS84&lt;&gt;"",$G84="5"),HS84,"")</f>
        <v/>
      </c>
      <c r="IO84" s="53" t="str">
        <f t="shared" si="996"/>
        <v/>
      </c>
      <c r="IP84" s="53" t="str">
        <f t="shared" si="838"/>
        <v/>
      </c>
      <c r="IQ84" s="53" t="str">
        <f t="shared" ref="IQ84:IQ117" si="1311">IF(IO84&lt;&gt;"",IF($G84="3",IF(AND(IO84&lt;=20,HS84&gt;=$IN$120),HLOOKUP(IO84,Points_Table_Modified,IF(IX84&gt;=6,8,IX84+2),FALSE),0),IF(AND(IO84&lt;=10,HS84&gt;=$IN$120),HLOOKUP(IO84,Points_Table,IF(IX84&gt;=6,8,IX84+2),FALSE),0)),"")</f>
        <v/>
      </c>
      <c r="IR84" s="54" t="str">
        <f t="shared" ref="IR84:IR113" si="1312">IF(IP84&lt;&gt;"",AVERAGE(IF(AND($G84="3",IP84&lt;&gt;""),HLOOKUP(IP84,Points_Table_Modified,IF(IX84&gt;=6,8,IX84+2),FALSE),IF(IP84&lt;&gt;"",HLOOKUP(IP84,Points_Table,IF(IX84&gt;=6,8,IX84+2),FALSE),"")),IQ84),IQ84)</f>
        <v/>
      </c>
      <c r="IS84" s="52" t="str">
        <f t="shared" ref="IS84:IS117" si="1313">IF(AND(HS84&lt;&gt;"",$G84="6"),HS84,"")</f>
        <v/>
      </c>
      <c r="IT84" s="53" t="str">
        <f t="shared" si="997"/>
        <v/>
      </c>
      <c r="IU84" s="53" t="str">
        <f>IF($G84="6",IF(IF(IT84&lt;&gt;"",IF(MAX(COUNTIF($IT$6:$IT$117,$IT$6:$IT$117))&gt;1,"x",""),"")&lt;&gt;"",IT84+1,""),IF(IS84=0,"",IF(IF(IT84&lt;&gt;"",IF(MAX(COUNTIF(IT$6:$IT$117,$IT$6:$IT$117))&gt;1,"x",""),"")&lt;&gt;"",IT84+1,"")))</f>
        <v/>
      </c>
      <c r="IV84" s="53" t="str">
        <f t="shared" ref="IV84:IV94" si="1314">IF(IT84&lt;&gt;"",IF($G84="3",IF(AND(IT84&lt;=20,GI84&gt;=$IS$120),HLOOKUP(IT84,Points_Table_Modified,IF(IX84&gt;=6,8,IX84+2),FALSE),0),IF(AND(IT84&lt;=10,GI84&gt;=$IS$120),HLOOKUP(IT84,Points_Table,IF(IX84&gt;=6,8,IX84+2),FALSE),0)),"")</f>
        <v/>
      </c>
      <c r="IW84" s="54" t="str">
        <f t="shared" ref="IW84:IW113" si="1315">IF(IU84&lt;&gt;"",AVERAGE(IF(AND($G84="3",IU84&lt;&gt;""),HLOOKUP(IU84,Points_Table_Modified,IF(IX84&gt;=6,8,IX84+2),FALSE),IF(IU84&lt;&gt;"",HLOOKUP(IU84,Points_Table,IF(IX84&gt;=6,8,IX84+2),FALSE),"")),IV84),IV84)</f>
        <v/>
      </c>
      <c r="IX84" s="165" t="e">
        <f t="shared" ref="IX84:IX117" si="1316">VLOOKUP($G84,Entries_C_Event,10,FALSE)</f>
        <v>#N/A</v>
      </c>
      <c r="IY84" s="53" t="str">
        <f t="shared" ref="IY84:IY117" si="1317">CONCATENATE(IT84,IO84,IJ84,IE84,HZ84,HU84)</f>
        <v/>
      </c>
      <c r="IZ84" s="181" t="str">
        <f t="shared" ref="IZ84:IZ113" si="1318">IF(IY84&lt;&gt;"",IF(AND($G84="3",HS84&lt;&gt;""),10,IF(HS84&lt;&gt;"",5,"")),"")</f>
        <v/>
      </c>
      <c r="JA84" s="159">
        <f t="shared" si="1161"/>
        <v>0</v>
      </c>
      <c r="JB84" s="127" t="str">
        <f t="shared" ref="JB84:JB113" si="1319">IF(ISERROR(IZ84+JA84)=TRUE,"",IZ84+JA84)</f>
        <v/>
      </c>
      <c r="JC84" s="130"/>
      <c r="JD84" s="55" t="str">
        <f t="shared" ref="JD84:JD113" si="1320">IF(AND(JC84&lt;&gt;"",$G84="1"),JC84,"")</f>
        <v/>
      </c>
      <c r="JE84" s="53" t="str">
        <f t="shared" si="998"/>
        <v/>
      </c>
      <c r="JF84" s="53" t="str">
        <f t="shared" si="852"/>
        <v/>
      </c>
      <c r="JG84" s="53" t="str">
        <f t="shared" ref="JG84:JG117" si="1321">IF(JE84&lt;&gt;"",IF($G84="3",IF(AND(JE84&lt;=20,JC84&gt;=$JD$120),HLOOKUP(JE84,Points_Table_Modified,IF(KH84&gt;=6,8,KH84+2),FALSE),0),IF(AND(JE84&lt;=10,JC84&gt;=$JD$120),HLOOKUP(JE84,Points_Table,IF(KH84&gt;=6,8,KH84+2),FALSE),0)),"")</f>
        <v/>
      </c>
      <c r="JH84" s="124" t="str">
        <f t="shared" ref="JH84:JH113" si="1322">IF(JF84&lt;&gt;"",AVERAGE(IF(AND($G84="3",JF84&lt;&gt;""),HLOOKUP(JF84,Points_Table_Modified,IF(KH84&gt;=6,8,KH84+2),FALSE),IF(JF84&lt;&gt;"",HLOOKUP(JF84,Points_Table,IF(KH84&gt;=6,8,KH84+2),FALSE),"")),JG84),JG84)</f>
        <v/>
      </c>
      <c r="JI84" s="52" t="str">
        <f t="shared" ref="JI84:JI117" si="1323">IF(AND(JC84&lt;&gt;"",$G84="2"),JC84,"")</f>
        <v/>
      </c>
      <c r="JJ84" s="53" t="str">
        <f t="shared" si="999"/>
        <v/>
      </c>
      <c r="JK84" s="53" t="str">
        <f t="shared" si="857"/>
        <v/>
      </c>
      <c r="JL84" s="53" t="str">
        <f t="shared" ref="JL84:JL117" si="1324">IF(JJ84&lt;&gt;"",IF($G84="3",IF(AND(JJ84&lt;=20,JC84&gt;=$JI$120),HLOOKUP(JJ84,Points_Table_Modified,IF(KH84&gt;=6,8,KH84+2),FALSE),0),IF(AND(JJ84&lt;=10,JC84&gt;=$JI$120),HLOOKUP(JJ84,Points_Table,IF(KH84&gt;=6,8,KH84+2),FALSE),0)),"")</f>
        <v/>
      </c>
      <c r="JM84" s="124" t="str">
        <f t="shared" ref="JM84:JM113" si="1325">IF(JK84&lt;&gt;"",AVERAGE(IF(AND($G84="3",JK84&lt;&gt;""),HLOOKUP(JK84,Points_Table_Modified,IF(KH84&gt;=6,8,KH84+2),FALSE),IF(JK84&lt;&gt;"",HLOOKUP(JK84,Points_Table,IF(KH84&gt;=6,8,KH84+2),FALSE),"")),JL84),JL84)</f>
        <v/>
      </c>
      <c r="JN84" s="52" t="str">
        <f t="shared" ref="JN84:JN117" si="1326">IF(AND(JC84&lt;&gt;"",$G84="3"),JC84,"")</f>
        <v/>
      </c>
      <c r="JO84" s="53" t="str">
        <f t="shared" si="1000"/>
        <v/>
      </c>
      <c r="JP84" s="53" t="str">
        <f t="shared" si="862"/>
        <v/>
      </c>
      <c r="JQ84" s="53" t="str">
        <f t="shared" ref="JQ84:JQ116" si="1327">IF(JO84&lt;&gt;"",IF($G84="3",IF(JC84&lt;&gt;"",IF(AND(JO84&lt;=20,JC84&gt;=$JN$120),HLOOKUP(JO84,Points_Table_Modified,IF(KH84&gt;=6,8,KH84+2),FALSE),0),""),IF(JC84&lt;&gt;"",IF(AND(JO84&lt;=10,JC84&gt;=$JN$120),HLOOKUP(JO84,Points_Table,IF(KH84&gt;=6,8,KH84+2),FALSE),0),"")),"")</f>
        <v/>
      </c>
      <c r="JR84" s="54" t="str">
        <f t="shared" ref="JR84:JR113" si="1328">IF(JP84&lt;&gt;"",AVERAGE(IF(AND($G84="3",JP84&lt;&gt;""),HLOOKUP(JP84,Points_Table_Modified,IF(KH84&gt;=6,8,KH84+2),FALSE),IF(JP84&lt;&gt;"",HLOOKUP(JP84,Points_Table,IF(KH84&gt;=6,8,KH84+2),FALSE),"")),JQ84),JQ84)</f>
        <v/>
      </c>
      <c r="JS84" s="52" t="str">
        <f t="shared" ref="JS84:JS117" si="1329">IF(AND(JC84&lt;&gt;"",$G84="4"),JC84,"")</f>
        <v/>
      </c>
      <c r="JT84" s="53" t="str">
        <f t="shared" si="1001"/>
        <v/>
      </c>
      <c r="JU84" s="53" t="str">
        <f t="shared" si="866"/>
        <v/>
      </c>
      <c r="JV84" s="53" t="str">
        <f t="shared" ref="JV84:JV117" si="1330">IF(JT84&lt;&gt;"",IF($G84="3",IF(AND(JT84&lt;=20,JC84&gt;=$JS$120),HLOOKUP(JT84,Points_Table_Modified,IF(KH84&gt;=6,8,KH84+2),FALSE),0),IF(AND(JT84&lt;=10,$JC84&gt;=$JS$120),HLOOKUP(JT84,Points_Table,IF(KH84&gt;=6,8,KH84+2),FALSE),0)),"")</f>
        <v/>
      </c>
      <c r="JW84" s="54" t="str">
        <f t="shared" ref="JW84:JW113" si="1331">IF(JU84&lt;&gt;"",AVERAGE(IF(AND($G84="3",JU84&lt;&gt;""),HLOOKUP(JU84,Points_Table_Modified,IF(KH84&gt;=6,8,KH84+2),FALSE),IF(JU84&lt;&gt;"",HLOOKUP(JU84,Points_Table,IF(KH84&gt;=6,8,KH84+2),FALSE),"")),JV84),JV84)</f>
        <v/>
      </c>
      <c r="JX84" s="52" t="str">
        <f t="shared" ref="JX84:JX117" si="1332">IF(AND(JC84&lt;&gt;"",$G84="5"),JC84,"")</f>
        <v/>
      </c>
      <c r="JY84" s="53" t="str">
        <f t="shared" si="1002"/>
        <v/>
      </c>
      <c r="JZ84" s="53" t="str">
        <f t="shared" si="871"/>
        <v/>
      </c>
      <c r="KA84" s="53" t="str">
        <f t="shared" ref="KA84:KA117" si="1333">IF(JY84&lt;&gt;"",IF($G84="3",IF(AND(JY84&lt;=20,JC84&gt;=$JX$120),HLOOKUP(JY84,Points_Table_Modified,IF(KH84&gt;=6,8,KH84+2),FALSE),0),IF(AND(JY84&lt;=10,JC84&gt;=$JX$120),HLOOKUP(JY84,Points_Table,IF(KH84&gt;=6,8,KH84+2),FALSE),0)),"")</f>
        <v/>
      </c>
      <c r="KB84" s="54" t="str">
        <f t="shared" ref="KB84:KB113" si="1334">IF(JZ84&lt;&gt;"",AVERAGE(IF(AND($G84="3",JZ84&lt;&gt;""),HLOOKUP(JZ84,Points_Table_Modified,IF(KH84&gt;=6,8,KH84+2),FALSE),IF(JZ84&lt;&gt;"",HLOOKUP(JZ84,Points_Table,IF(KH84&gt;=6,8,KH84+2),FALSE),"")),KA84),KA84)</f>
        <v/>
      </c>
      <c r="KC84" s="52" t="str">
        <f t="shared" ref="KC84:KC117" si="1335">IF(AND(JC84&lt;&gt;"",$G84="6"),JC84,"")</f>
        <v/>
      </c>
      <c r="KD84" s="53" t="str">
        <f t="shared" si="1003"/>
        <v/>
      </c>
      <c r="KE84" s="53" t="str">
        <f t="shared" si="876"/>
        <v/>
      </c>
      <c r="KF84" s="53" t="str">
        <f t="shared" ref="KF84:KF94" si="1336">IF(KD84&lt;&gt;"",IF($G84="3",IF(AND(KD84&lt;=20,HS84&gt;=$KC$120),HLOOKUP(KD84,Points_Table_Modified,IF(KH84&gt;=6,8,KH84+2),FALSE),0),IF(AND(KD84&lt;=10,HS84&gt;=$KC$120),HLOOKUP(KD84,Points_Table,IF(KH84&gt;=6,8,KH84+2),FALSE),0)),"")</f>
        <v/>
      </c>
      <c r="KG84" s="54" t="str">
        <f t="shared" ref="KG84:KG113" si="1337">IF(KE84&lt;&gt;"",AVERAGE(IF(AND($G84="3",KE84&lt;&gt;""),HLOOKUP(KE84,Points_Table_Modified,IF(KH84&gt;=6,8,KH84+2),FALSE),IF(KE84&lt;&gt;"",HLOOKUP(KE84,Points_Table,IF(KH84&gt;=6,8,KH84+2),FALSE),"")),KF84),KF84)</f>
        <v/>
      </c>
      <c r="KH84" s="165" t="e">
        <f t="shared" ref="KH84:KH117" si="1338">VLOOKUP($G84,Entries_C_Event,11,FALSE)</f>
        <v>#N/A</v>
      </c>
      <c r="KI84" s="53" t="str">
        <f t="shared" ref="KI84:KI117" si="1339">CONCATENATE(KD84,JY84,JT84,JO84,JJ84,JE84)</f>
        <v/>
      </c>
      <c r="KJ84" s="181" t="str">
        <f t="shared" ref="KJ84:KJ113" si="1340">IF(KI84&lt;&gt;"",IF(AND($G84="3",JC84&lt;&gt;""),10,IF(JC84&lt;&gt;"",5,"")),"")</f>
        <v/>
      </c>
      <c r="KK84" s="159">
        <f t="shared" si="1162"/>
        <v>0</v>
      </c>
      <c r="KL84" s="332" t="str">
        <f t="shared" ref="KL84:KL113" si="1341">IF(ISERROR(KJ84+KK84)=TRUE,"",KJ84+KK84)</f>
        <v/>
      </c>
      <c r="KM84" s="86"/>
      <c r="KN84" s="60"/>
      <c r="KO84" s="60"/>
      <c r="KP84" s="201"/>
      <c r="KQ84" s="61"/>
      <c r="KR84" s="61" t="str">
        <f t="shared" ref="KR84:KR113" si="1342">IF(G84="1",KQ84,"")</f>
        <v/>
      </c>
      <c r="KS84" s="61" t="str">
        <f t="shared" ref="KS84:KS113" si="1343">IF(G84="2",KQ84,"")</f>
        <v/>
      </c>
      <c r="KT84" s="61" t="str">
        <f t="shared" ref="KT84:KT113" si="1344">IF(G84="3",KQ84,"")</f>
        <v/>
      </c>
      <c r="KU84" s="61" t="str">
        <f t="shared" ref="KU84:KU113" si="1345">IF(G84="4",KQ84,"")</f>
        <v/>
      </c>
      <c r="KV84" s="61" t="str">
        <f t="shared" ref="KV84:KV113" si="1346">IF(G84="5",KQ84,"")</f>
        <v/>
      </c>
      <c r="KW84" s="61" t="str">
        <f t="shared" ref="KW84:KW113" si="1347">IF(G84="6",KQ84,"")</f>
        <v/>
      </c>
      <c r="KX84" s="62" t="str">
        <f t="shared" si="893"/>
        <v/>
      </c>
      <c r="KY84" s="84"/>
      <c r="KZ84" s="59"/>
      <c r="LA84" s="60" t="str">
        <f t="shared" ref="LA84:LA117" si="1348">IF(OR(G84="1",G84="2",G84="3",G84="4",G84="5"),IF(ISERROR(VALUE(AT84))=TRUE,0,AT84)+IF(ISERROR(VALUE(CD84))=TRUE,0,CD84)+IF(ISERROR(VALUE(DN84))=TRUE,0,DN84)+IF(ISERROR(VALUE(EX84))=TRUE,0,EX84)+IF(ISERROR(VALUE(GH84))=TRUE,0,GH84)+IF(ISERROR(VALUE(HR84))=TRUE,0,HR84)+IF(ISERROR(VALUE(JB84))=TRUE,0,JB84)+IF(ISERROR(VALUE(KL84))=TRUE,0,KL84),"")</f>
        <v/>
      </c>
      <c r="LB84" s="201"/>
      <c r="LC84" s="61" t="str">
        <f t="shared" ref="LC84:LC113" si="1349">IF(ISERROR(LA84-KZ84)=TRUE,"",IF(LB84&lt;&gt;0,LA84-LB84,LA84-KZ84))</f>
        <v/>
      </c>
      <c r="LD84" s="61" t="str">
        <f t="shared" ref="LD84:LD113" si="1350">IF(G84="3",LC84,"")</f>
        <v/>
      </c>
      <c r="LE84" s="61" t="str">
        <f t="shared" ref="LE84:LE117" si="1351">IF(G84="2",LC84,"")</f>
        <v/>
      </c>
      <c r="LF84" s="61" t="str">
        <f t="shared" ref="LF84:LF117" si="1352">IF(OR(G84="1",G84="4",G84="5"),LC84,"")</f>
        <v/>
      </c>
      <c r="LG84" s="148" t="str">
        <f t="shared" si="1004"/>
        <v/>
      </c>
      <c r="LH84" s="87"/>
      <c r="LI84" s="185">
        <f t="shared" ref="LI84:LI117" si="1353">COUNTA(K84,AU84,CE84,DO84,EY84,GI84,HS84,JC84)</f>
        <v>0</v>
      </c>
      <c r="LJ84" s="87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</row>
    <row r="85" spans="1:381" s="1" customFormat="1" ht="15" x14ac:dyDescent="0.2">
      <c r="A85" s="35"/>
      <c r="B85" s="45">
        <v>80</v>
      </c>
      <c r="C85" s="47"/>
      <c r="D85" s="47"/>
      <c r="E85" s="50"/>
      <c r="F85" s="50"/>
      <c r="G85" s="49"/>
      <c r="H85" s="50"/>
      <c r="I85" s="186" t="str">
        <f t="shared" si="1165"/>
        <v/>
      </c>
      <c r="J85" s="51" t="str">
        <f t="shared" si="1166"/>
        <v/>
      </c>
      <c r="K85" s="119"/>
      <c r="L85" s="52" t="str">
        <f t="shared" si="1167"/>
        <v/>
      </c>
      <c r="M85" s="53" t="str">
        <f t="shared" si="934"/>
        <v/>
      </c>
      <c r="N85" s="53" t="str">
        <f t="shared" si="609"/>
        <v/>
      </c>
      <c r="O85" s="53" t="str">
        <f t="shared" si="1168"/>
        <v/>
      </c>
      <c r="P85" s="127" t="str">
        <f t="shared" si="1169"/>
        <v/>
      </c>
      <c r="Q85" s="52" t="str">
        <f t="shared" si="1170"/>
        <v/>
      </c>
      <c r="R85" s="53" t="str">
        <f t="shared" si="935"/>
        <v/>
      </c>
      <c r="S85" s="53" t="str">
        <f t="shared" si="614"/>
        <v/>
      </c>
      <c r="T85" s="53" t="str">
        <f t="shared" si="1171"/>
        <v/>
      </c>
      <c r="U85" s="127" t="str">
        <f t="shared" si="1172"/>
        <v/>
      </c>
      <c r="V85" s="52" t="str">
        <f t="shared" si="1173"/>
        <v/>
      </c>
      <c r="W85" s="53" t="str">
        <f t="shared" si="936"/>
        <v/>
      </c>
      <c r="X85" s="53" t="str">
        <f t="shared" si="619"/>
        <v/>
      </c>
      <c r="Y85" s="53" t="str">
        <f t="shared" si="1174"/>
        <v/>
      </c>
      <c r="Z85" s="127" t="str">
        <f t="shared" si="1175"/>
        <v/>
      </c>
      <c r="AA85" s="52" t="str">
        <f t="shared" si="1176"/>
        <v/>
      </c>
      <c r="AB85" s="53" t="str">
        <f t="shared" si="937"/>
        <v/>
      </c>
      <c r="AC85" s="53" t="str">
        <f t="shared" si="624"/>
        <v/>
      </c>
      <c r="AD85" s="53" t="str">
        <f t="shared" si="1177"/>
        <v/>
      </c>
      <c r="AE85" s="127" t="str">
        <f t="shared" si="1178"/>
        <v/>
      </c>
      <c r="AF85" s="52" t="str">
        <f t="shared" si="1179"/>
        <v/>
      </c>
      <c r="AG85" s="53" t="str">
        <f t="shared" si="938"/>
        <v/>
      </c>
      <c r="AH85" s="53" t="str">
        <f t="shared" si="629"/>
        <v/>
      </c>
      <c r="AI85" s="53" t="str">
        <f t="shared" si="1180"/>
        <v/>
      </c>
      <c r="AJ85" s="127" t="str">
        <f t="shared" si="1181"/>
        <v/>
      </c>
      <c r="AK85" s="52" t="str">
        <f t="shared" si="1182"/>
        <v/>
      </c>
      <c r="AL85" s="53" t="str">
        <f t="shared" si="939"/>
        <v/>
      </c>
      <c r="AM85" s="53" t="str">
        <f t="shared" si="634"/>
        <v/>
      </c>
      <c r="AN85" s="150" t="str">
        <f t="shared" si="1183"/>
        <v/>
      </c>
      <c r="AO85" s="127" t="str">
        <f t="shared" si="1184"/>
        <v/>
      </c>
      <c r="AP85" s="191" t="e">
        <f t="shared" si="1164"/>
        <v>#N/A</v>
      </c>
      <c r="AQ85" s="53" t="str">
        <f t="shared" si="1185"/>
        <v/>
      </c>
      <c r="AR85" s="181" t="str">
        <f t="shared" si="1186"/>
        <v/>
      </c>
      <c r="AS85" s="159">
        <f t="shared" si="1156"/>
        <v>0</v>
      </c>
      <c r="AT85" s="127" t="str">
        <f t="shared" si="1187"/>
        <v/>
      </c>
      <c r="AU85" s="130"/>
      <c r="AV85" s="55" t="str">
        <f t="shared" si="1188"/>
        <v/>
      </c>
      <c r="AW85" s="53" t="str">
        <f t="shared" si="941"/>
        <v/>
      </c>
      <c r="AX85" s="53" t="str">
        <f t="shared" si="942"/>
        <v/>
      </c>
      <c r="AY85" s="53" t="str">
        <f t="shared" si="1189"/>
        <v/>
      </c>
      <c r="AZ85" s="124" t="str">
        <f t="shared" si="1190"/>
        <v/>
      </c>
      <c r="BA85" s="52" t="str">
        <f t="shared" si="1191"/>
        <v/>
      </c>
      <c r="BB85" s="53" t="str">
        <f t="shared" si="946"/>
        <v/>
      </c>
      <c r="BC85" s="53" t="str">
        <f t="shared" si="947"/>
        <v/>
      </c>
      <c r="BD85" s="53" t="str">
        <f t="shared" si="1192"/>
        <v/>
      </c>
      <c r="BE85" s="124" t="str">
        <f t="shared" si="1193"/>
        <v/>
      </c>
      <c r="BF85" s="52" t="str">
        <f t="shared" si="1194"/>
        <v/>
      </c>
      <c r="BG85" s="53" t="str">
        <f t="shared" si="951"/>
        <v/>
      </c>
      <c r="BH85" s="53" t="str">
        <f t="shared" si="952"/>
        <v/>
      </c>
      <c r="BI85" s="53" t="str">
        <f t="shared" si="1195"/>
        <v/>
      </c>
      <c r="BJ85" s="54" t="str">
        <f t="shared" si="1196"/>
        <v/>
      </c>
      <c r="BK85" s="52" t="str">
        <f t="shared" si="1197"/>
        <v/>
      </c>
      <c r="BL85" s="53" t="str">
        <f t="shared" si="956"/>
        <v/>
      </c>
      <c r="BM85" s="53" t="str">
        <f t="shared" si="957"/>
        <v/>
      </c>
      <c r="BN85" s="53" t="str">
        <f t="shared" si="1198"/>
        <v/>
      </c>
      <c r="BO85" s="54" t="str">
        <f t="shared" si="1199"/>
        <v/>
      </c>
      <c r="BP85" s="52" t="str">
        <f t="shared" si="1200"/>
        <v/>
      </c>
      <c r="BQ85" s="53" t="str">
        <f t="shared" si="961"/>
        <v/>
      </c>
      <c r="BR85" s="53" t="str">
        <f t="shared" si="962"/>
        <v/>
      </c>
      <c r="BS85" s="53" t="str">
        <f t="shared" si="1201"/>
        <v/>
      </c>
      <c r="BT85" s="54" t="str">
        <f t="shared" si="1202"/>
        <v/>
      </c>
      <c r="BU85" s="52" t="str">
        <f t="shared" si="1203"/>
        <v/>
      </c>
      <c r="BV85" s="53" t="str">
        <f t="shared" si="966"/>
        <v/>
      </c>
      <c r="BW85" s="53" t="str">
        <f t="shared" si="967"/>
        <v/>
      </c>
      <c r="BX85" s="53" t="str">
        <f t="shared" si="1204"/>
        <v/>
      </c>
      <c r="BY85" s="54" t="str">
        <f t="shared" si="1205"/>
        <v/>
      </c>
      <c r="BZ85" s="165"/>
      <c r="CA85" s="53" t="str">
        <f t="shared" si="1206"/>
        <v/>
      </c>
      <c r="CB85" s="181" t="str">
        <f t="shared" si="1207"/>
        <v/>
      </c>
      <c r="CC85" s="127" t="str">
        <f t="shared" si="1208"/>
        <v/>
      </c>
      <c r="CD85" s="127" t="str">
        <f t="shared" si="1209"/>
        <v/>
      </c>
      <c r="CE85" s="130"/>
      <c r="CF85" s="55" t="str">
        <f t="shared" si="1210"/>
        <v/>
      </c>
      <c r="CG85" s="53" t="str">
        <f t="shared" si="908"/>
        <v/>
      </c>
      <c r="CH85" s="53" t="str">
        <f t="shared" si="909"/>
        <v/>
      </c>
      <c r="CI85" s="53" t="str">
        <f t="shared" si="1211"/>
        <v/>
      </c>
      <c r="CJ85" s="124" t="str">
        <f t="shared" si="1212"/>
        <v/>
      </c>
      <c r="CK85" s="52" t="str">
        <f t="shared" si="1213"/>
        <v/>
      </c>
      <c r="CL85" s="53" t="str">
        <f t="shared" si="912"/>
        <v/>
      </c>
      <c r="CM85" s="53" t="str">
        <f t="shared" si="913"/>
        <v/>
      </c>
      <c r="CN85" s="53" t="str">
        <f t="shared" si="1214"/>
        <v/>
      </c>
      <c r="CO85" s="124" t="str">
        <f t="shared" si="1215"/>
        <v/>
      </c>
      <c r="CP85" s="52" t="str">
        <f t="shared" si="1216"/>
        <v/>
      </c>
      <c r="CQ85" s="53" t="str">
        <f t="shared" si="916"/>
        <v/>
      </c>
      <c r="CR85" s="53" t="str">
        <f t="shared" si="917"/>
        <v/>
      </c>
      <c r="CS85" s="53" t="str">
        <f t="shared" si="1217"/>
        <v/>
      </c>
      <c r="CT85" s="54" t="str">
        <f t="shared" si="1218"/>
        <v/>
      </c>
      <c r="CU85" s="52" t="str">
        <f t="shared" si="1219"/>
        <v/>
      </c>
      <c r="CV85" s="53" t="str">
        <f t="shared" si="919"/>
        <v/>
      </c>
      <c r="CW85" s="53" t="str">
        <f t="shared" si="920"/>
        <v/>
      </c>
      <c r="CX85" s="53" t="str">
        <f t="shared" si="1220"/>
        <v/>
      </c>
      <c r="CY85" s="54" t="str">
        <f t="shared" si="1221"/>
        <v/>
      </c>
      <c r="CZ85" s="52" t="str">
        <f t="shared" si="1222"/>
        <v/>
      </c>
      <c r="DA85" s="53" t="str">
        <f t="shared" si="922"/>
        <v/>
      </c>
      <c r="DB85" s="53" t="str">
        <f t="shared" si="923"/>
        <v/>
      </c>
      <c r="DC85" s="53" t="str">
        <f t="shared" si="1223"/>
        <v/>
      </c>
      <c r="DD85" s="54" t="str">
        <f t="shared" si="1224"/>
        <v/>
      </c>
      <c r="DE85" s="52" t="str">
        <f t="shared" si="1225"/>
        <v/>
      </c>
      <c r="DF85" s="53" t="str">
        <f t="shared" si="925"/>
        <v/>
      </c>
      <c r="DG85" s="53" t="str">
        <f t="shared" si="926"/>
        <v/>
      </c>
      <c r="DH85" s="53" t="str">
        <f t="shared" si="1226"/>
        <v/>
      </c>
      <c r="DI85" s="54" t="str">
        <f t="shared" si="1227"/>
        <v/>
      </c>
      <c r="DJ85" s="165" t="e">
        <f t="shared" si="1228"/>
        <v>#N/A</v>
      </c>
      <c r="DK85" s="53" t="str">
        <f t="shared" si="1229"/>
        <v/>
      </c>
      <c r="DL85" s="181" t="str">
        <f t="shared" si="1230"/>
        <v/>
      </c>
      <c r="DM85" s="159">
        <f t="shared" si="1157"/>
        <v>0</v>
      </c>
      <c r="DN85" s="127" t="str">
        <f t="shared" si="1231"/>
        <v/>
      </c>
      <c r="DO85" s="130"/>
      <c r="DP85" s="55" t="str">
        <f t="shared" si="1232"/>
        <v/>
      </c>
      <c r="DQ85" s="53" t="str">
        <f t="shared" si="974"/>
        <v/>
      </c>
      <c r="DR85" s="53" t="str">
        <f t="shared" si="713"/>
        <v/>
      </c>
      <c r="DS85" s="53" t="str">
        <f t="shared" si="1233"/>
        <v/>
      </c>
      <c r="DT85" s="124" t="str">
        <f t="shared" si="1234"/>
        <v/>
      </c>
      <c r="DU85" s="52" t="str">
        <f t="shared" si="1235"/>
        <v/>
      </c>
      <c r="DV85" s="53" t="str">
        <f t="shared" si="975"/>
        <v/>
      </c>
      <c r="DW85" s="53" t="str">
        <f t="shared" si="718"/>
        <v/>
      </c>
      <c r="DX85" s="53" t="str">
        <f t="shared" si="1236"/>
        <v/>
      </c>
      <c r="DY85" s="124" t="str">
        <f t="shared" si="1237"/>
        <v/>
      </c>
      <c r="DZ85" s="52" t="str">
        <f t="shared" si="1238"/>
        <v/>
      </c>
      <c r="EA85" s="53" t="str">
        <f t="shared" si="976"/>
        <v/>
      </c>
      <c r="EB85" s="53" t="str">
        <f t="shared" si="723"/>
        <v/>
      </c>
      <c r="EC85" s="53" t="str">
        <f t="shared" si="1239"/>
        <v/>
      </c>
      <c r="ED85" s="57" t="str">
        <f t="shared" si="1240"/>
        <v/>
      </c>
      <c r="EE85" s="52" t="str">
        <f t="shared" si="1241"/>
        <v/>
      </c>
      <c r="EF85" s="53" t="str">
        <f t="shared" si="977"/>
        <v/>
      </c>
      <c r="EG85" s="53" t="str">
        <f t="shared" si="728"/>
        <v/>
      </c>
      <c r="EH85" s="53" t="str">
        <f t="shared" si="1242"/>
        <v/>
      </c>
      <c r="EI85" s="57" t="str">
        <f t="shared" si="1243"/>
        <v/>
      </c>
      <c r="EJ85" s="52" t="str">
        <f t="shared" si="1244"/>
        <v/>
      </c>
      <c r="EK85" s="53" t="str">
        <f t="shared" si="978"/>
        <v/>
      </c>
      <c r="EL85" s="53" t="str">
        <f t="shared" si="733"/>
        <v/>
      </c>
      <c r="EM85" s="53" t="str">
        <f t="shared" si="1245"/>
        <v/>
      </c>
      <c r="EN85" s="57" t="str">
        <f t="shared" si="1246"/>
        <v/>
      </c>
      <c r="EO85" s="52" t="str">
        <f t="shared" si="1247"/>
        <v/>
      </c>
      <c r="EP85" s="53" t="str">
        <f t="shared" si="979"/>
        <v/>
      </c>
      <c r="EQ85" s="53" t="str">
        <f t="shared" si="738"/>
        <v/>
      </c>
      <c r="ER85" s="53" t="str">
        <f t="shared" si="1248"/>
        <v/>
      </c>
      <c r="ES85" s="54" t="str">
        <f t="shared" si="1249"/>
        <v/>
      </c>
      <c r="ET85" s="165" t="e">
        <f t="shared" si="1250"/>
        <v>#N/A</v>
      </c>
      <c r="EU85" s="53" t="str">
        <f t="shared" si="1251"/>
        <v/>
      </c>
      <c r="EV85" s="181" t="str">
        <f t="shared" si="1252"/>
        <v/>
      </c>
      <c r="EW85" s="159">
        <f t="shared" si="1158"/>
        <v>0</v>
      </c>
      <c r="EX85" s="127" t="str">
        <f t="shared" si="1253"/>
        <v/>
      </c>
      <c r="EY85" s="130"/>
      <c r="EZ85" s="55" t="str">
        <f t="shared" si="1254"/>
        <v/>
      </c>
      <c r="FA85" s="53" t="str">
        <f t="shared" si="980"/>
        <v/>
      </c>
      <c r="FB85" s="53" t="str">
        <f t="shared" si="748"/>
        <v/>
      </c>
      <c r="FC85" s="53" t="str">
        <f t="shared" si="1255"/>
        <v/>
      </c>
      <c r="FD85" s="124" t="str">
        <f t="shared" si="1256"/>
        <v/>
      </c>
      <c r="FE85" s="52" t="str">
        <f t="shared" si="1257"/>
        <v/>
      </c>
      <c r="FF85" s="53" t="str">
        <f t="shared" si="981"/>
        <v/>
      </c>
      <c r="FG85" s="53" t="str">
        <f t="shared" si="753"/>
        <v/>
      </c>
      <c r="FH85" s="53" t="str">
        <f t="shared" si="1258"/>
        <v/>
      </c>
      <c r="FI85" s="124" t="str">
        <f t="shared" si="1259"/>
        <v/>
      </c>
      <c r="FJ85" s="52" t="str">
        <f t="shared" si="1260"/>
        <v/>
      </c>
      <c r="FK85" s="53" t="str">
        <f t="shared" si="982"/>
        <v/>
      </c>
      <c r="FL85" s="53" t="str">
        <f t="shared" si="758"/>
        <v/>
      </c>
      <c r="FM85" s="53" t="str">
        <f t="shared" si="1261"/>
        <v/>
      </c>
      <c r="FN85" s="57" t="str">
        <f t="shared" si="1262"/>
        <v/>
      </c>
      <c r="FO85" s="52" t="str">
        <f t="shared" si="1263"/>
        <v/>
      </c>
      <c r="FP85" s="53" t="str">
        <f t="shared" si="983"/>
        <v/>
      </c>
      <c r="FQ85" s="53" t="str">
        <f t="shared" si="763"/>
        <v/>
      </c>
      <c r="FR85" s="53" t="str">
        <f t="shared" si="1264"/>
        <v/>
      </c>
      <c r="FS85" s="57" t="str">
        <f t="shared" si="1265"/>
        <v/>
      </c>
      <c r="FT85" s="52" t="str">
        <f t="shared" si="1266"/>
        <v/>
      </c>
      <c r="FU85" s="53" t="str">
        <f t="shared" si="984"/>
        <v/>
      </c>
      <c r="FV85" s="53" t="str">
        <f t="shared" si="768"/>
        <v/>
      </c>
      <c r="FW85" s="53" t="str">
        <f t="shared" si="1267"/>
        <v/>
      </c>
      <c r="FX85" s="57" t="str">
        <f t="shared" si="1268"/>
        <v/>
      </c>
      <c r="FY85" s="52" t="str">
        <f t="shared" si="1269"/>
        <v/>
      </c>
      <c r="FZ85" s="53" t="str">
        <f t="shared" si="985"/>
        <v/>
      </c>
      <c r="GA85" s="53" t="str">
        <f t="shared" si="773"/>
        <v/>
      </c>
      <c r="GB85" s="53" t="str">
        <f t="shared" si="1270"/>
        <v/>
      </c>
      <c r="GC85" s="57" t="str">
        <f t="shared" si="1271"/>
        <v/>
      </c>
      <c r="GD85" s="165" t="e">
        <f t="shared" si="1272"/>
        <v>#N/A</v>
      </c>
      <c r="GE85" s="53" t="str">
        <f t="shared" si="1273"/>
        <v/>
      </c>
      <c r="GF85" s="181" t="str">
        <f t="shared" si="1274"/>
        <v/>
      </c>
      <c r="GG85" s="159">
        <f t="shared" si="1159"/>
        <v>0</v>
      </c>
      <c r="GH85" s="127" t="str">
        <f t="shared" si="1275"/>
        <v/>
      </c>
      <c r="GI85" s="130"/>
      <c r="GJ85" s="55" t="str">
        <f t="shared" si="1276"/>
        <v/>
      </c>
      <c r="GK85" s="53" t="str">
        <f t="shared" si="986"/>
        <v/>
      </c>
      <c r="GL85" s="53" t="str">
        <f t="shared" si="783"/>
        <v/>
      </c>
      <c r="GM85" s="53" t="str">
        <f t="shared" si="1277"/>
        <v/>
      </c>
      <c r="GN85" s="124" t="str">
        <f t="shared" si="1278"/>
        <v/>
      </c>
      <c r="GO85" s="52" t="str">
        <f t="shared" si="1279"/>
        <v/>
      </c>
      <c r="GP85" s="53" t="str">
        <f t="shared" si="987"/>
        <v/>
      </c>
      <c r="GQ85" s="53" t="str">
        <f t="shared" si="788"/>
        <v/>
      </c>
      <c r="GR85" s="53" t="str">
        <f t="shared" si="1280"/>
        <v/>
      </c>
      <c r="GS85" s="124" t="str">
        <f t="shared" si="1281"/>
        <v/>
      </c>
      <c r="GT85" s="52" t="str">
        <f t="shared" si="1282"/>
        <v/>
      </c>
      <c r="GU85" s="53" t="str">
        <f t="shared" si="988"/>
        <v/>
      </c>
      <c r="GV85" s="53" t="str">
        <f t="shared" si="793"/>
        <v/>
      </c>
      <c r="GW85" s="53" t="str">
        <f t="shared" si="1283"/>
        <v/>
      </c>
      <c r="GX85" s="54" t="str">
        <f t="shared" si="1284"/>
        <v/>
      </c>
      <c r="GY85" s="52" t="str">
        <f t="shared" si="1285"/>
        <v/>
      </c>
      <c r="GZ85" s="53" t="str">
        <f t="shared" si="989"/>
        <v/>
      </c>
      <c r="HA85" s="53" t="str">
        <f t="shared" si="798"/>
        <v/>
      </c>
      <c r="HB85" s="53" t="str">
        <f t="shared" si="1286"/>
        <v/>
      </c>
      <c r="HC85" s="54" t="str">
        <f t="shared" si="1287"/>
        <v/>
      </c>
      <c r="HD85" s="52" t="str">
        <f t="shared" si="1288"/>
        <v/>
      </c>
      <c r="HE85" s="53" t="str">
        <f t="shared" si="990"/>
        <v/>
      </c>
      <c r="HF85" s="53" t="str">
        <f t="shared" si="803"/>
        <v/>
      </c>
      <c r="HG85" s="53" t="str">
        <f t="shared" si="1289"/>
        <v/>
      </c>
      <c r="HH85" s="54" t="str">
        <f t="shared" si="1290"/>
        <v/>
      </c>
      <c r="HI85" s="52" t="str">
        <f t="shared" si="1291"/>
        <v/>
      </c>
      <c r="HJ85" s="53" t="str">
        <f t="shared" si="991"/>
        <v/>
      </c>
      <c r="HK85" s="53" t="str">
        <f t="shared" si="808"/>
        <v/>
      </c>
      <c r="HL85" s="53" t="str">
        <f t="shared" si="1292"/>
        <v/>
      </c>
      <c r="HM85" s="54" t="str">
        <f t="shared" si="1293"/>
        <v/>
      </c>
      <c r="HN85" s="165" t="e">
        <f t="shared" si="1294"/>
        <v>#N/A</v>
      </c>
      <c r="HO85" s="53" t="str">
        <f t="shared" si="1295"/>
        <v/>
      </c>
      <c r="HP85" s="181" t="str">
        <f t="shared" si="1296"/>
        <v/>
      </c>
      <c r="HQ85" s="159">
        <f t="shared" si="1160"/>
        <v>0</v>
      </c>
      <c r="HR85" s="127" t="str">
        <f t="shared" si="1297"/>
        <v/>
      </c>
      <c r="HS85" s="130"/>
      <c r="HT85" s="55" t="str">
        <f t="shared" si="1298"/>
        <v/>
      </c>
      <c r="HU85" s="53" t="str">
        <f t="shared" si="992"/>
        <v/>
      </c>
      <c r="HV85" s="53" t="str">
        <f t="shared" si="818"/>
        <v/>
      </c>
      <c r="HW85" s="53" t="str">
        <f t="shared" si="1299"/>
        <v/>
      </c>
      <c r="HX85" s="124" t="str">
        <f t="shared" si="1300"/>
        <v/>
      </c>
      <c r="HY85" s="52" t="str">
        <f t="shared" si="1301"/>
        <v/>
      </c>
      <c r="HZ85" s="53" t="str">
        <f t="shared" si="993"/>
        <v/>
      </c>
      <c r="IA85" s="53" t="str">
        <f t="shared" si="823"/>
        <v/>
      </c>
      <c r="IB85" s="53" t="str">
        <f t="shared" si="1302"/>
        <v/>
      </c>
      <c r="IC85" s="124" t="str">
        <f t="shared" si="1303"/>
        <v/>
      </c>
      <c r="ID85" s="52" t="str">
        <f t="shared" si="1304"/>
        <v/>
      </c>
      <c r="IE85" s="53" t="str">
        <f t="shared" si="994"/>
        <v/>
      </c>
      <c r="IF85" s="53" t="str">
        <f t="shared" si="828"/>
        <v/>
      </c>
      <c r="IG85" s="53" t="str">
        <f t="shared" si="1305"/>
        <v/>
      </c>
      <c r="IH85" s="54" t="str">
        <f t="shared" si="1306"/>
        <v/>
      </c>
      <c r="II85" s="52" t="str">
        <f t="shared" si="1307"/>
        <v/>
      </c>
      <c r="IJ85" s="53" t="str">
        <f t="shared" si="995"/>
        <v/>
      </c>
      <c r="IK85" s="53" t="str">
        <f t="shared" si="833"/>
        <v/>
      </c>
      <c r="IL85" s="53" t="str">
        <f t="shared" si="1308"/>
        <v/>
      </c>
      <c r="IM85" s="54" t="str">
        <f t="shared" si="1309"/>
        <v/>
      </c>
      <c r="IN85" s="52" t="str">
        <f t="shared" si="1310"/>
        <v/>
      </c>
      <c r="IO85" s="53" t="str">
        <f t="shared" si="996"/>
        <v/>
      </c>
      <c r="IP85" s="53" t="str">
        <f t="shared" si="838"/>
        <v/>
      </c>
      <c r="IQ85" s="53" t="str">
        <f t="shared" si="1311"/>
        <v/>
      </c>
      <c r="IR85" s="54" t="str">
        <f t="shared" si="1312"/>
        <v/>
      </c>
      <c r="IS85" s="52" t="str">
        <f t="shared" si="1313"/>
        <v/>
      </c>
      <c r="IT85" s="53" t="str">
        <f t="shared" si="997"/>
        <v/>
      </c>
      <c r="IU85" s="53" t="str">
        <f>IF($G85="6",IF(IF(IT85&lt;&gt;"",IF(MAX(COUNTIF($IT$6:$IT$117,$IT$6:$IT$117))&gt;1,"x",""),"")&lt;&gt;"",IT85+1,""),IF(IS85=0,"",IF(IF(IT85&lt;&gt;"",IF(MAX(COUNTIF(IT$6:$IT$117,$IT$6:$IT$117))&gt;1,"x",""),"")&lt;&gt;"",IT85+1,"")))</f>
        <v/>
      </c>
      <c r="IV85" s="53" t="str">
        <f t="shared" si="1314"/>
        <v/>
      </c>
      <c r="IW85" s="54" t="str">
        <f t="shared" si="1315"/>
        <v/>
      </c>
      <c r="IX85" s="165" t="e">
        <f t="shared" si="1316"/>
        <v>#N/A</v>
      </c>
      <c r="IY85" s="53" t="str">
        <f t="shared" si="1317"/>
        <v/>
      </c>
      <c r="IZ85" s="181" t="str">
        <f t="shared" si="1318"/>
        <v/>
      </c>
      <c r="JA85" s="159">
        <f t="shared" si="1161"/>
        <v>0</v>
      </c>
      <c r="JB85" s="127" t="str">
        <f t="shared" si="1319"/>
        <v/>
      </c>
      <c r="JC85" s="130"/>
      <c r="JD85" s="55" t="str">
        <f t="shared" si="1320"/>
        <v/>
      </c>
      <c r="JE85" s="53" t="str">
        <f t="shared" si="998"/>
        <v/>
      </c>
      <c r="JF85" s="53" t="str">
        <f t="shared" si="852"/>
        <v/>
      </c>
      <c r="JG85" s="53" t="str">
        <f t="shared" si="1321"/>
        <v/>
      </c>
      <c r="JH85" s="124" t="str">
        <f t="shared" si="1322"/>
        <v/>
      </c>
      <c r="JI85" s="52" t="str">
        <f t="shared" si="1323"/>
        <v/>
      </c>
      <c r="JJ85" s="53" t="str">
        <f t="shared" si="999"/>
        <v/>
      </c>
      <c r="JK85" s="53" t="str">
        <f t="shared" si="857"/>
        <v/>
      </c>
      <c r="JL85" s="53" t="str">
        <f t="shared" si="1324"/>
        <v/>
      </c>
      <c r="JM85" s="124" t="str">
        <f t="shared" si="1325"/>
        <v/>
      </c>
      <c r="JN85" s="52" t="str">
        <f t="shared" si="1326"/>
        <v/>
      </c>
      <c r="JO85" s="53" t="str">
        <f t="shared" si="1000"/>
        <v/>
      </c>
      <c r="JP85" s="53" t="str">
        <f t="shared" si="862"/>
        <v/>
      </c>
      <c r="JQ85" s="53" t="str">
        <f t="shared" si="1327"/>
        <v/>
      </c>
      <c r="JR85" s="54" t="str">
        <f t="shared" si="1328"/>
        <v/>
      </c>
      <c r="JS85" s="52" t="str">
        <f t="shared" si="1329"/>
        <v/>
      </c>
      <c r="JT85" s="53" t="str">
        <f t="shared" si="1001"/>
        <v/>
      </c>
      <c r="JU85" s="53" t="str">
        <f t="shared" si="866"/>
        <v/>
      </c>
      <c r="JV85" s="53" t="str">
        <f t="shared" si="1330"/>
        <v/>
      </c>
      <c r="JW85" s="54" t="str">
        <f t="shared" si="1331"/>
        <v/>
      </c>
      <c r="JX85" s="52" t="str">
        <f t="shared" si="1332"/>
        <v/>
      </c>
      <c r="JY85" s="53" t="str">
        <f t="shared" si="1002"/>
        <v/>
      </c>
      <c r="JZ85" s="53" t="str">
        <f t="shared" si="871"/>
        <v/>
      </c>
      <c r="KA85" s="53" t="str">
        <f t="shared" si="1333"/>
        <v/>
      </c>
      <c r="KB85" s="54" t="str">
        <f t="shared" si="1334"/>
        <v/>
      </c>
      <c r="KC85" s="52" t="str">
        <f t="shared" si="1335"/>
        <v/>
      </c>
      <c r="KD85" s="53" t="str">
        <f t="shared" si="1003"/>
        <v/>
      </c>
      <c r="KE85" s="53" t="str">
        <f t="shared" si="876"/>
        <v/>
      </c>
      <c r="KF85" s="53" t="str">
        <f t="shared" si="1336"/>
        <v/>
      </c>
      <c r="KG85" s="54" t="str">
        <f t="shared" si="1337"/>
        <v/>
      </c>
      <c r="KH85" s="165" t="e">
        <f t="shared" si="1338"/>
        <v>#N/A</v>
      </c>
      <c r="KI85" s="53" t="str">
        <f t="shared" si="1339"/>
        <v/>
      </c>
      <c r="KJ85" s="181" t="str">
        <f t="shared" si="1340"/>
        <v/>
      </c>
      <c r="KK85" s="159">
        <f t="shared" si="1162"/>
        <v>0</v>
      </c>
      <c r="KL85" s="332" t="str">
        <f t="shared" si="1341"/>
        <v/>
      </c>
      <c r="KM85" s="86"/>
      <c r="KN85" s="60"/>
      <c r="KO85" s="60"/>
      <c r="KP85" s="201"/>
      <c r="KQ85" s="61"/>
      <c r="KR85" s="61" t="str">
        <f t="shared" si="1342"/>
        <v/>
      </c>
      <c r="KS85" s="61" t="str">
        <f t="shared" si="1343"/>
        <v/>
      </c>
      <c r="KT85" s="61" t="str">
        <f t="shared" si="1344"/>
        <v/>
      </c>
      <c r="KU85" s="61" t="str">
        <f t="shared" si="1345"/>
        <v/>
      </c>
      <c r="KV85" s="61" t="str">
        <f t="shared" si="1346"/>
        <v/>
      </c>
      <c r="KW85" s="61" t="str">
        <f t="shared" si="1347"/>
        <v/>
      </c>
      <c r="KX85" s="62" t="str">
        <f t="shared" si="893"/>
        <v/>
      </c>
      <c r="KY85" s="84"/>
      <c r="KZ85" s="59"/>
      <c r="LA85" s="60" t="str">
        <f t="shared" si="1348"/>
        <v/>
      </c>
      <c r="LB85" s="201"/>
      <c r="LC85" s="61" t="str">
        <f t="shared" si="1349"/>
        <v/>
      </c>
      <c r="LD85" s="61" t="str">
        <f t="shared" si="1350"/>
        <v/>
      </c>
      <c r="LE85" s="61" t="str">
        <f t="shared" si="1351"/>
        <v/>
      </c>
      <c r="LF85" s="61" t="str">
        <f t="shared" si="1352"/>
        <v/>
      </c>
      <c r="LG85" s="148" t="str">
        <f t="shared" si="1004"/>
        <v/>
      </c>
      <c r="LH85" s="87"/>
      <c r="LI85" s="185">
        <f t="shared" si="1353"/>
        <v>0</v>
      </c>
      <c r="LJ85" s="87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</row>
    <row r="86" spans="1:381" s="1" customFormat="1" ht="15" x14ac:dyDescent="0.2">
      <c r="A86" s="35"/>
      <c r="B86" s="45">
        <v>81</v>
      </c>
      <c r="C86" s="47"/>
      <c r="D86" s="47"/>
      <c r="E86" s="50"/>
      <c r="F86" s="50"/>
      <c r="G86" s="49"/>
      <c r="H86" s="50"/>
      <c r="I86" s="186" t="str">
        <f t="shared" si="1165"/>
        <v/>
      </c>
      <c r="J86" s="51" t="str">
        <f t="shared" si="1166"/>
        <v/>
      </c>
      <c r="K86" s="120"/>
      <c r="L86" s="52" t="str">
        <f t="shared" si="1167"/>
        <v/>
      </c>
      <c r="M86" s="53" t="str">
        <f t="shared" si="934"/>
        <v/>
      </c>
      <c r="N86" s="53" t="str">
        <f t="shared" si="609"/>
        <v/>
      </c>
      <c r="O86" s="53" t="str">
        <f t="shared" si="1168"/>
        <v/>
      </c>
      <c r="P86" s="127" t="str">
        <f t="shared" si="1169"/>
        <v/>
      </c>
      <c r="Q86" s="52" t="str">
        <f t="shared" si="1170"/>
        <v/>
      </c>
      <c r="R86" s="53" t="str">
        <f t="shared" si="935"/>
        <v/>
      </c>
      <c r="S86" s="53" t="str">
        <f t="shared" si="614"/>
        <v/>
      </c>
      <c r="T86" s="53" t="str">
        <f t="shared" si="1171"/>
        <v/>
      </c>
      <c r="U86" s="127" t="str">
        <f t="shared" si="1172"/>
        <v/>
      </c>
      <c r="V86" s="52" t="str">
        <f t="shared" si="1173"/>
        <v/>
      </c>
      <c r="W86" s="53" t="str">
        <f t="shared" si="936"/>
        <v/>
      </c>
      <c r="X86" s="53" t="str">
        <f t="shared" si="619"/>
        <v/>
      </c>
      <c r="Y86" s="53" t="str">
        <f t="shared" si="1174"/>
        <v/>
      </c>
      <c r="Z86" s="127" t="str">
        <f t="shared" si="1175"/>
        <v/>
      </c>
      <c r="AA86" s="52" t="str">
        <f t="shared" si="1176"/>
        <v/>
      </c>
      <c r="AB86" s="53" t="str">
        <f t="shared" si="937"/>
        <v/>
      </c>
      <c r="AC86" s="53" t="str">
        <f t="shared" si="624"/>
        <v/>
      </c>
      <c r="AD86" s="53" t="str">
        <f t="shared" si="1177"/>
        <v/>
      </c>
      <c r="AE86" s="127" t="str">
        <f t="shared" si="1178"/>
        <v/>
      </c>
      <c r="AF86" s="52" t="str">
        <f t="shared" si="1179"/>
        <v/>
      </c>
      <c r="AG86" s="53" t="str">
        <f t="shared" si="938"/>
        <v/>
      </c>
      <c r="AH86" s="53" t="str">
        <f t="shared" si="629"/>
        <v/>
      </c>
      <c r="AI86" s="53" t="str">
        <f t="shared" si="1180"/>
        <v/>
      </c>
      <c r="AJ86" s="127" t="str">
        <f t="shared" si="1181"/>
        <v/>
      </c>
      <c r="AK86" s="52" t="str">
        <f t="shared" si="1182"/>
        <v/>
      </c>
      <c r="AL86" s="53" t="str">
        <f t="shared" si="939"/>
        <v/>
      </c>
      <c r="AM86" s="53" t="str">
        <f t="shared" si="634"/>
        <v/>
      </c>
      <c r="AN86" s="150" t="str">
        <f t="shared" si="1183"/>
        <v/>
      </c>
      <c r="AO86" s="127" t="str">
        <f t="shared" si="1184"/>
        <v/>
      </c>
      <c r="AP86" s="191" t="e">
        <f t="shared" si="1164"/>
        <v>#N/A</v>
      </c>
      <c r="AQ86" s="53" t="str">
        <f t="shared" si="1185"/>
        <v/>
      </c>
      <c r="AR86" s="181" t="str">
        <f t="shared" si="1186"/>
        <v/>
      </c>
      <c r="AS86" s="159">
        <f t="shared" si="1156"/>
        <v>0</v>
      </c>
      <c r="AT86" s="127" t="str">
        <f t="shared" si="1187"/>
        <v/>
      </c>
      <c r="AU86" s="130"/>
      <c r="AV86" s="55" t="str">
        <f t="shared" si="1188"/>
        <v/>
      </c>
      <c r="AW86" s="53" t="str">
        <f t="shared" si="941"/>
        <v/>
      </c>
      <c r="AX86" s="53" t="str">
        <f t="shared" si="942"/>
        <v/>
      </c>
      <c r="AY86" s="53" t="str">
        <f t="shared" si="1189"/>
        <v/>
      </c>
      <c r="AZ86" s="124" t="str">
        <f t="shared" si="1190"/>
        <v/>
      </c>
      <c r="BA86" s="52" t="str">
        <f t="shared" si="1191"/>
        <v/>
      </c>
      <c r="BB86" s="53" t="str">
        <f t="shared" si="946"/>
        <v/>
      </c>
      <c r="BC86" s="53" t="str">
        <f t="shared" si="947"/>
        <v/>
      </c>
      <c r="BD86" s="53" t="str">
        <f t="shared" si="1192"/>
        <v/>
      </c>
      <c r="BE86" s="124" t="str">
        <f t="shared" si="1193"/>
        <v/>
      </c>
      <c r="BF86" s="52" t="str">
        <f t="shared" si="1194"/>
        <v/>
      </c>
      <c r="BG86" s="53" t="str">
        <f t="shared" si="951"/>
        <v/>
      </c>
      <c r="BH86" s="53" t="str">
        <f t="shared" si="952"/>
        <v/>
      </c>
      <c r="BI86" s="53" t="str">
        <f t="shared" si="1195"/>
        <v/>
      </c>
      <c r="BJ86" s="54" t="str">
        <f t="shared" si="1196"/>
        <v/>
      </c>
      <c r="BK86" s="52" t="str">
        <f t="shared" si="1197"/>
        <v/>
      </c>
      <c r="BL86" s="53" t="str">
        <f t="shared" si="956"/>
        <v/>
      </c>
      <c r="BM86" s="53" t="str">
        <f t="shared" si="957"/>
        <v/>
      </c>
      <c r="BN86" s="53" t="str">
        <f t="shared" si="1198"/>
        <v/>
      </c>
      <c r="BO86" s="54" t="str">
        <f t="shared" si="1199"/>
        <v/>
      </c>
      <c r="BP86" s="52" t="str">
        <f t="shared" si="1200"/>
        <v/>
      </c>
      <c r="BQ86" s="53" t="str">
        <f t="shared" si="961"/>
        <v/>
      </c>
      <c r="BR86" s="53" t="str">
        <f t="shared" si="962"/>
        <v/>
      </c>
      <c r="BS86" s="53" t="str">
        <f t="shared" si="1201"/>
        <v/>
      </c>
      <c r="BT86" s="54" t="str">
        <f t="shared" si="1202"/>
        <v/>
      </c>
      <c r="BU86" s="52" t="str">
        <f t="shared" si="1203"/>
        <v/>
      </c>
      <c r="BV86" s="53" t="str">
        <f t="shared" si="966"/>
        <v/>
      </c>
      <c r="BW86" s="53" t="str">
        <f t="shared" si="967"/>
        <v/>
      </c>
      <c r="BX86" s="53" t="str">
        <f t="shared" si="1204"/>
        <v/>
      </c>
      <c r="BY86" s="54" t="str">
        <f t="shared" si="1205"/>
        <v/>
      </c>
      <c r="BZ86" s="165"/>
      <c r="CA86" s="53" t="str">
        <f t="shared" si="1206"/>
        <v/>
      </c>
      <c r="CB86" s="181" t="str">
        <f t="shared" si="1207"/>
        <v/>
      </c>
      <c r="CC86" s="127" t="str">
        <f t="shared" si="1208"/>
        <v/>
      </c>
      <c r="CD86" s="127" t="str">
        <f t="shared" si="1209"/>
        <v/>
      </c>
      <c r="CE86" s="130"/>
      <c r="CF86" s="55" t="str">
        <f t="shared" si="1210"/>
        <v/>
      </c>
      <c r="CG86" s="53" t="str">
        <f t="shared" si="908"/>
        <v/>
      </c>
      <c r="CH86" s="53" t="str">
        <f t="shared" si="909"/>
        <v/>
      </c>
      <c r="CI86" s="53" t="str">
        <f t="shared" si="1211"/>
        <v/>
      </c>
      <c r="CJ86" s="124" t="str">
        <f t="shared" si="1212"/>
        <v/>
      </c>
      <c r="CK86" s="52" t="str">
        <f t="shared" si="1213"/>
        <v/>
      </c>
      <c r="CL86" s="53" t="str">
        <f t="shared" si="912"/>
        <v/>
      </c>
      <c r="CM86" s="53" t="str">
        <f t="shared" si="913"/>
        <v/>
      </c>
      <c r="CN86" s="53" t="str">
        <f t="shared" si="1214"/>
        <v/>
      </c>
      <c r="CO86" s="124" t="str">
        <f t="shared" si="1215"/>
        <v/>
      </c>
      <c r="CP86" s="52" t="str">
        <f t="shared" si="1216"/>
        <v/>
      </c>
      <c r="CQ86" s="53" t="str">
        <f t="shared" si="916"/>
        <v/>
      </c>
      <c r="CR86" s="53" t="str">
        <f t="shared" si="917"/>
        <v/>
      </c>
      <c r="CS86" s="53" t="str">
        <f t="shared" si="1217"/>
        <v/>
      </c>
      <c r="CT86" s="54" t="str">
        <f t="shared" si="1218"/>
        <v/>
      </c>
      <c r="CU86" s="52" t="str">
        <f t="shared" si="1219"/>
        <v/>
      </c>
      <c r="CV86" s="53" t="str">
        <f t="shared" si="919"/>
        <v/>
      </c>
      <c r="CW86" s="53" t="str">
        <f t="shared" si="920"/>
        <v/>
      </c>
      <c r="CX86" s="53" t="str">
        <f t="shared" si="1220"/>
        <v/>
      </c>
      <c r="CY86" s="54" t="str">
        <f t="shared" si="1221"/>
        <v/>
      </c>
      <c r="CZ86" s="52" t="str">
        <f t="shared" si="1222"/>
        <v/>
      </c>
      <c r="DA86" s="53" t="str">
        <f t="shared" si="922"/>
        <v/>
      </c>
      <c r="DB86" s="53" t="str">
        <f t="shared" si="923"/>
        <v/>
      </c>
      <c r="DC86" s="53" t="str">
        <f t="shared" si="1223"/>
        <v/>
      </c>
      <c r="DD86" s="54" t="str">
        <f t="shared" si="1224"/>
        <v/>
      </c>
      <c r="DE86" s="52" t="str">
        <f t="shared" si="1225"/>
        <v/>
      </c>
      <c r="DF86" s="53" t="str">
        <f t="shared" si="925"/>
        <v/>
      </c>
      <c r="DG86" s="53" t="str">
        <f t="shared" si="926"/>
        <v/>
      </c>
      <c r="DH86" s="53" t="str">
        <f t="shared" si="1226"/>
        <v/>
      </c>
      <c r="DI86" s="54" t="str">
        <f t="shared" si="1227"/>
        <v/>
      </c>
      <c r="DJ86" s="165" t="e">
        <f t="shared" si="1228"/>
        <v>#N/A</v>
      </c>
      <c r="DK86" s="53" t="str">
        <f t="shared" si="1229"/>
        <v/>
      </c>
      <c r="DL86" s="181" t="str">
        <f t="shared" si="1230"/>
        <v/>
      </c>
      <c r="DM86" s="159">
        <f t="shared" si="1157"/>
        <v>0</v>
      </c>
      <c r="DN86" s="127" t="str">
        <f t="shared" si="1231"/>
        <v/>
      </c>
      <c r="DO86" s="130"/>
      <c r="DP86" s="55" t="str">
        <f t="shared" si="1232"/>
        <v/>
      </c>
      <c r="DQ86" s="53" t="str">
        <f t="shared" si="974"/>
        <v/>
      </c>
      <c r="DR86" s="53" t="str">
        <f t="shared" si="713"/>
        <v/>
      </c>
      <c r="DS86" s="53" t="str">
        <f t="shared" si="1233"/>
        <v/>
      </c>
      <c r="DT86" s="124" t="str">
        <f t="shared" si="1234"/>
        <v/>
      </c>
      <c r="DU86" s="52" t="str">
        <f t="shared" si="1235"/>
        <v/>
      </c>
      <c r="DV86" s="53" t="str">
        <f t="shared" si="975"/>
        <v/>
      </c>
      <c r="DW86" s="53" t="str">
        <f t="shared" si="718"/>
        <v/>
      </c>
      <c r="DX86" s="53" t="str">
        <f t="shared" si="1236"/>
        <v/>
      </c>
      <c r="DY86" s="124" t="str">
        <f t="shared" si="1237"/>
        <v/>
      </c>
      <c r="DZ86" s="52" t="str">
        <f t="shared" si="1238"/>
        <v/>
      </c>
      <c r="EA86" s="53" t="str">
        <f t="shared" si="976"/>
        <v/>
      </c>
      <c r="EB86" s="53" t="str">
        <f t="shared" si="723"/>
        <v/>
      </c>
      <c r="EC86" s="53" t="str">
        <f t="shared" si="1239"/>
        <v/>
      </c>
      <c r="ED86" s="57" t="str">
        <f t="shared" si="1240"/>
        <v/>
      </c>
      <c r="EE86" s="52" t="str">
        <f t="shared" si="1241"/>
        <v/>
      </c>
      <c r="EF86" s="53" t="str">
        <f t="shared" si="977"/>
        <v/>
      </c>
      <c r="EG86" s="53" t="str">
        <f t="shared" si="728"/>
        <v/>
      </c>
      <c r="EH86" s="53" t="str">
        <f t="shared" si="1242"/>
        <v/>
      </c>
      <c r="EI86" s="57" t="str">
        <f t="shared" si="1243"/>
        <v/>
      </c>
      <c r="EJ86" s="52" t="str">
        <f t="shared" si="1244"/>
        <v/>
      </c>
      <c r="EK86" s="53" t="str">
        <f t="shared" si="978"/>
        <v/>
      </c>
      <c r="EL86" s="53" t="str">
        <f t="shared" si="733"/>
        <v/>
      </c>
      <c r="EM86" s="53" t="str">
        <f t="shared" si="1245"/>
        <v/>
      </c>
      <c r="EN86" s="57" t="str">
        <f t="shared" si="1246"/>
        <v/>
      </c>
      <c r="EO86" s="52" t="str">
        <f t="shared" si="1247"/>
        <v/>
      </c>
      <c r="EP86" s="53" t="str">
        <f t="shared" si="979"/>
        <v/>
      </c>
      <c r="EQ86" s="53" t="str">
        <f t="shared" si="738"/>
        <v/>
      </c>
      <c r="ER86" s="53" t="str">
        <f t="shared" si="1248"/>
        <v/>
      </c>
      <c r="ES86" s="54" t="str">
        <f t="shared" si="1249"/>
        <v/>
      </c>
      <c r="ET86" s="165" t="e">
        <f t="shared" si="1250"/>
        <v>#N/A</v>
      </c>
      <c r="EU86" s="53" t="str">
        <f t="shared" si="1251"/>
        <v/>
      </c>
      <c r="EV86" s="181" t="str">
        <f t="shared" si="1252"/>
        <v/>
      </c>
      <c r="EW86" s="159">
        <f t="shared" si="1158"/>
        <v>0</v>
      </c>
      <c r="EX86" s="127" t="str">
        <f t="shared" si="1253"/>
        <v/>
      </c>
      <c r="EY86" s="130"/>
      <c r="EZ86" s="55" t="str">
        <f t="shared" si="1254"/>
        <v/>
      </c>
      <c r="FA86" s="53" t="str">
        <f t="shared" si="980"/>
        <v/>
      </c>
      <c r="FB86" s="53" t="str">
        <f t="shared" si="748"/>
        <v/>
      </c>
      <c r="FC86" s="53" t="str">
        <f t="shared" si="1255"/>
        <v/>
      </c>
      <c r="FD86" s="124" t="str">
        <f t="shared" si="1256"/>
        <v/>
      </c>
      <c r="FE86" s="52" t="str">
        <f t="shared" si="1257"/>
        <v/>
      </c>
      <c r="FF86" s="53" t="str">
        <f t="shared" si="981"/>
        <v/>
      </c>
      <c r="FG86" s="53" t="str">
        <f t="shared" si="753"/>
        <v/>
      </c>
      <c r="FH86" s="53" t="str">
        <f t="shared" si="1258"/>
        <v/>
      </c>
      <c r="FI86" s="124" t="str">
        <f t="shared" si="1259"/>
        <v/>
      </c>
      <c r="FJ86" s="52" t="str">
        <f t="shared" si="1260"/>
        <v/>
      </c>
      <c r="FK86" s="53" t="str">
        <f t="shared" si="982"/>
        <v/>
      </c>
      <c r="FL86" s="53" t="str">
        <f t="shared" si="758"/>
        <v/>
      </c>
      <c r="FM86" s="53" t="str">
        <f t="shared" si="1261"/>
        <v/>
      </c>
      <c r="FN86" s="57" t="str">
        <f t="shared" si="1262"/>
        <v/>
      </c>
      <c r="FO86" s="52" t="str">
        <f t="shared" si="1263"/>
        <v/>
      </c>
      <c r="FP86" s="53" t="str">
        <f t="shared" si="983"/>
        <v/>
      </c>
      <c r="FQ86" s="53" t="str">
        <f t="shared" si="763"/>
        <v/>
      </c>
      <c r="FR86" s="53" t="str">
        <f t="shared" si="1264"/>
        <v/>
      </c>
      <c r="FS86" s="57" t="str">
        <f t="shared" si="1265"/>
        <v/>
      </c>
      <c r="FT86" s="52" t="str">
        <f t="shared" si="1266"/>
        <v/>
      </c>
      <c r="FU86" s="53" t="str">
        <f t="shared" si="984"/>
        <v/>
      </c>
      <c r="FV86" s="53" t="str">
        <f t="shared" si="768"/>
        <v/>
      </c>
      <c r="FW86" s="53" t="str">
        <f t="shared" si="1267"/>
        <v/>
      </c>
      <c r="FX86" s="57" t="str">
        <f t="shared" si="1268"/>
        <v/>
      </c>
      <c r="FY86" s="52" t="str">
        <f t="shared" si="1269"/>
        <v/>
      </c>
      <c r="FZ86" s="53" t="str">
        <f t="shared" si="985"/>
        <v/>
      </c>
      <c r="GA86" s="53" t="str">
        <f t="shared" si="773"/>
        <v/>
      </c>
      <c r="GB86" s="53" t="str">
        <f t="shared" si="1270"/>
        <v/>
      </c>
      <c r="GC86" s="57" t="str">
        <f t="shared" si="1271"/>
        <v/>
      </c>
      <c r="GD86" s="165" t="e">
        <f t="shared" si="1272"/>
        <v>#N/A</v>
      </c>
      <c r="GE86" s="53" t="str">
        <f t="shared" si="1273"/>
        <v/>
      </c>
      <c r="GF86" s="181" t="str">
        <f t="shared" si="1274"/>
        <v/>
      </c>
      <c r="GG86" s="159">
        <f t="shared" si="1159"/>
        <v>0</v>
      </c>
      <c r="GH86" s="127" t="str">
        <f t="shared" si="1275"/>
        <v/>
      </c>
      <c r="GI86" s="130"/>
      <c r="GJ86" s="55" t="str">
        <f t="shared" si="1276"/>
        <v/>
      </c>
      <c r="GK86" s="53" t="str">
        <f t="shared" si="986"/>
        <v/>
      </c>
      <c r="GL86" s="53" t="str">
        <f t="shared" si="783"/>
        <v/>
      </c>
      <c r="GM86" s="53" t="str">
        <f t="shared" si="1277"/>
        <v/>
      </c>
      <c r="GN86" s="124" t="str">
        <f t="shared" si="1278"/>
        <v/>
      </c>
      <c r="GO86" s="52" t="str">
        <f t="shared" si="1279"/>
        <v/>
      </c>
      <c r="GP86" s="53" t="str">
        <f t="shared" si="987"/>
        <v/>
      </c>
      <c r="GQ86" s="53" t="str">
        <f t="shared" si="788"/>
        <v/>
      </c>
      <c r="GR86" s="53" t="str">
        <f t="shared" si="1280"/>
        <v/>
      </c>
      <c r="GS86" s="124" t="str">
        <f t="shared" si="1281"/>
        <v/>
      </c>
      <c r="GT86" s="52" t="str">
        <f t="shared" si="1282"/>
        <v/>
      </c>
      <c r="GU86" s="53" t="str">
        <f t="shared" si="988"/>
        <v/>
      </c>
      <c r="GV86" s="53" t="str">
        <f t="shared" si="793"/>
        <v/>
      </c>
      <c r="GW86" s="53" t="str">
        <f t="shared" si="1283"/>
        <v/>
      </c>
      <c r="GX86" s="54" t="str">
        <f t="shared" si="1284"/>
        <v/>
      </c>
      <c r="GY86" s="52" t="str">
        <f t="shared" si="1285"/>
        <v/>
      </c>
      <c r="GZ86" s="53" t="str">
        <f t="shared" si="989"/>
        <v/>
      </c>
      <c r="HA86" s="53" t="str">
        <f t="shared" si="798"/>
        <v/>
      </c>
      <c r="HB86" s="53" t="str">
        <f t="shared" si="1286"/>
        <v/>
      </c>
      <c r="HC86" s="54" t="str">
        <f t="shared" si="1287"/>
        <v/>
      </c>
      <c r="HD86" s="52" t="str">
        <f t="shared" si="1288"/>
        <v/>
      </c>
      <c r="HE86" s="53" t="str">
        <f t="shared" si="990"/>
        <v/>
      </c>
      <c r="HF86" s="53" t="str">
        <f t="shared" si="803"/>
        <v/>
      </c>
      <c r="HG86" s="53" t="str">
        <f t="shared" si="1289"/>
        <v/>
      </c>
      <c r="HH86" s="54" t="str">
        <f t="shared" si="1290"/>
        <v/>
      </c>
      <c r="HI86" s="52" t="str">
        <f t="shared" si="1291"/>
        <v/>
      </c>
      <c r="HJ86" s="53" t="str">
        <f t="shared" si="991"/>
        <v/>
      </c>
      <c r="HK86" s="53" t="str">
        <f t="shared" si="808"/>
        <v/>
      </c>
      <c r="HL86" s="53" t="str">
        <f t="shared" si="1292"/>
        <v/>
      </c>
      <c r="HM86" s="54" t="str">
        <f t="shared" si="1293"/>
        <v/>
      </c>
      <c r="HN86" s="165" t="e">
        <f t="shared" si="1294"/>
        <v>#N/A</v>
      </c>
      <c r="HO86" s="53" t="str">
        <f t="shared" si="1295"/>
        <v/>
      </c>
      <c r="HP86" s="181" t="str">
        <f t="shared" si="1296"/>
        <v/>
      </c>
      <c r="HQ86" s="159">
        <f t="shared" si="1160"/>
        <v>0</v>
      </c>
      <c r="HR86" s="127" t="str">
        <f t="shared" si="1297"/>
        <v/>
      </c>
      <c r="HS86" s="130"/>
      <c r="HT86" s="55" t="str">
        <f t="shared" si="1298"/>
        <v/>
      </c>
      <c r="HU86" s="53" t="str">
        <f t="shared" si="992"/>
        <v/>
      </c>
      <c r="HV86" s="53" t="str">
        <f t="shared" si="818"/>
        <v/>
      </c>
      <c r="HW86" s="53" t="str">
        <f t="shared" si="1299"/>
        <v/>
      </c>
      <c r="HX86" s="124" t="str">
        <f t="shared" si="1300"/>
        <v/>
      </c>
      <c r="HY86" s="52" t="str">
        <f t="shared" si="1301"/>
        <v/>
      </c>
      <c r="HZ86" s="53" t="str">
        <f t="shared" si="993"/>
        <v/>
      </c>
      <c r="IA86" s="53" t="str">
        <f t="shared" si="823"/>
        <v/>
      </c>
      <c r="IB86" s="53" t="str">
        <f t="shared" si="1302"/>
        <v/>
      </c>
      <c r="IC86" s="124" t="str">
        <f t="shared" si="1303"/>
        <v/>
      </c>
      <c r="ID86" s="52" t="str">
        <f t="shared" si="1304"/>
        <v/>
      </c>
      <c r="IE86" s="53" t="str">
        <f t="shared" si="994"/>
        <v/>
      </c>
      <c r="IF86" s="53" t="str">
        <f t="shared" si="828"/>
        <v/>
      </c>
      <c r="IG86" s="53" t="str">
        <f t="shared" si="1305"/>
        <v/>
      </c>
      <c r="IH86" s="54" t="str">
        <f t="shared" si="1306"/>
        <v/>
      </c>
      <c r="II86" s="52" t="str">
        <f t="shared" si="1307"/>
        <v/>
      </c>
      <c r="IJ86" s="53" t="str">
        <f t="shared" si="995"/>
        <v/>
      </c>
      <c r="IK86" s="53" t="str">
        <f t="shared" si="833"/>
        <v/>
      </c>
      <c r="IL86" s="53" t="str">
        <f t="shared" si="1308"/>
        <v/>
      </c>
      <c r="IM86" s="54" t="str">
        <f t="shared" si="1309"/>
        <v/>
      </c>
      <c r="IN86" s="52" t="str">
        <f t="shared" si="1310"/>
        <v/>
      </c>
      <c r="IO86" s="53" t="str">
        <f t="shared" si="996"/>
        <v/>
      </c>
      <c r="IP86" s="53" t="str">
        <f t="shared" si="838"/>
        <v/>
      </c>
      <c r="IQ86" s="53" t="str">
        <f t="shared" si="1311"/>
        <v/>
      </c>
      <c r="IR86" s="54" t="str">
        <f t="shared" si="1312"/>
        <v/>
      </c>
      <c r="IS86" s="52" t="str">
        <f t="shared" si="1313"/>
        <v/>
      </c>
      <c r="IT86" s="53" t="str">
        <f t="shared" si="997"/>
        <v/>
      </c>
      <c r="IU86" s="53" t="str">
        <f>IF($G86="6",IF(IF(IT86&lt;&gt;"",IF(MAX(COUNTIF($IT$6:$IT$117,$IT$6:$IT$117))&gt;1,"x",""),"")&lt;&gt;"",IT86+1,""),IF(IS86=0,"",IF(IF(IT86&lt;&gt;"",IF(MAX(COUNTIF(IT$6:$IT$117,$IT$6:$IT$117))&gt;1,"x",""),"")&lt;&gt;"",IT86+1,"")))</f>
        <v/>
      </c>
      <c r="IV86" s="53" t="str">
        <f t="shared" si="1314"/>
        <v/>
      </c>
      <c r="IW86" s="54" t="str">
        <f t="shared" si="1315"/>
        <v/>
      </c>
      <c r="IX86" s="165" t="e">
        <f t="shared" si="1316"/>
        <v>#N/A</v>
      </c>
      <c r="IY86" s="53" t="str">
        <f t="shared" si="1317"/>
        <v/>
      </c>
      <c r="IZ86" s="181" t="str">
        <f t="shared" si="1318"/>
        <v/>
      </c>
      <c r="JA86" s="159">
        <f t="shared" si="1161"/>
        <v>0</v>
      </c>
      <c r="JB86" s="127" t="str">
        <f t="shared" si="1319"/>
        <v/>
      </c>
      <c r="JC86" s="130"/>
      <c r="JD86" s="55" t="str">
        <f t="shared" si="1320"/>
        <v/>
      </c>
      <c r="JE86" s="53" t="str">
        <f t="shared" si="998"/>
        <v/>
      </c>
      <c r="JF86" s="53" t="str">
        <f t="shared" si="852"/>
        <v/>
      </c>
      <c r="JG86" s="53" t="str">
        <f t="shared" si="1321"/>
        <v/>
      </c>
      <c r="JH86" s="124" t="str">
        <f t="shared" si="1322"/>
        <v/>
      </c>
      <c r="JI86" s="52" t="str">
        <f t="shared" si="1323"/>
        <v/>
      </c>
      <c r="JJ86" s="53" t="str">
        <f t="shared" si="999"/>
        <v/>
      </c>
      <c r="JK86" s="53" t="str">
        <f t="shared" si="857"/>
        <v/>
      </c>
      <c r="JL86" s="53" t="str">
        <f t="shared" si="1324"/>
        <v/>
      </c>
      <c r="JM86" s="124" t="str">
        <f t="shared" si="1325"/>
        <v/>
      </c>
      <c r="JN86" s="52" t="str">
        <f t="shared" si="1326"/>
        <v/>
      </c>
      <c r="JO86" s="53" t="str">
        <f t="shared" si="1000"/>
        <v/>
      </c>
      <c r="JP86" s="53" t="str">
        <f t="shared" si="862"/>
        <v/>
      </c>
      <c r="JQ86" s="53" t="str">
        <f t="shared" si="1327"/>
        <v/>
      </c>
      <c r="JR86" s="54" t="str">
        <f t="shared" si="1328"/>
        <v/>
      </c>
      <c r="JS86" s="52" t="str">
        <f t="shared" si="1329"/>
        <v/>
      </c>
      <c r="JT86" s="53" t="str">
        <f t="shared" si="1001"/>
        <v/>
      </c>
      <c r="JU86" s="53" t="str">
        <f t="shared" si="866"/>
        <v/>
      </c>
      <c r="JV86" s="53" t="str">
        <f t="shared" si="1330"/>
        <v/>
      </c>
      <c r="JW86" s="54" t="str">
        <f t="shared" si="1331"/>
        <v/>
      </c>
      <c r="JX86" s="52" t="str">
        <f t="shared" si="1332"/>
        <v/>
      </c>
      <c r="JY86" s="53" t="str">
        <f t="shared" si="1002"/>
        <v/>
      </c>
      <c r="JZ86" s="53" t="str">
        <f t="shared" si="871"/>
        <v/>
      </c>
      <c r="KA86" s="53" t="str">
        <f t="shared" si="1333"/>
        <v/>
      </c>
      <c r="KB86" s="54" t="str">
        <f t="shared" si="1334"/>
        <v/>
      </c>
      <c r="KC86" s="52" t="str">
        <f t="shared" si="1335"/>
        <v/>
      </c>
      <c r="KD86" s="53" t="str">
        <f t="shared" si="1003"/>
        <v/>
      </c>
      <c r="KE86" s="53" t="str">
        <f t="shared" si="876"/>
        <v/>
      </c>
      <c r="KF86" s="53" t="str">
        <f t="shared" si="1336"/>
        <v/>
      </c>
      <c r="KG86" s="54" t="str">
        <f t="shared" si="1337"/>
        <v/>
      </c>
      <c r="KH86" s="165" t="e">
        <f t="shared" si="1338"/>
        <v>#N/A</v>
      </c>
      <c r="KI86" s="53" t="str">
        <f t="shared" si="1339"/>
        <v/>
      </c>
      <c r="KJ86" s="181" t="str">
        <f t="shared" si="1340"/>
        <v/>
      </c>
      <c r="KK86" s="159">
        <f t="shared" si="1162"/>
        <v>0</v>
      </c>
      <c r="KL86" s="332" t="str">
        <f t="shared" si="1341"/>
        <v/>
      </c>
      <c r="KM86" s="86"/>
      <c r="KN86" s="214"/>
      <c r="KO86" s="60"/>
      <c r="KP86" s="201"/>
      <c r="KQ86" s="61"/>
      <c r="KR86" s="61" t="str">
        <f t="shared" si="1342"/>
        <v/>
      </c>
      <c r="KS86" s="61" t="str">
        <f t="shared" si="1343"/>
        <v/>
      </c>
      <c r="KT86" s="61" t="str">
        <f t="shared" si="1344"/>
        <v/>
      </c>
      <c r="KU86" s="61" t="str">
        <f t="shared" si="1345"/>
        <v/>
      </c>
      <c r="KV86" s="61" t="str">
        <f t="shared" si="1346"/>
        <v/>
      </c>
      <c r="KW86" s="61" t="str">
        <f t="shared" si="1347"/>
        <v/>
      </c>
      <c r="KX86" s="62" t="str">
        <f t="shared" si="893"/>
        <v/>
      </c>
      <c r="KY86" s="84"/>
      <c r="KZ86" s="59"/>
      <c r="LA86" s="60" t="str">
        <f t="shared" si="1348"/>
        <v/>
      </c>
      <c r="LB86" s="201"/>
      <c r="LC86" s="61" t="str">
        <f t="shared" si="1349"/>
        <v/>
      </c>
      <c r="LD86" s="61" t="str">
        <f t="shared" si="1350"/>
        <v/>
      </c>
      <c r="LE86" s="61" t="str">
        <f t="shared" si="1351"/>
        <v/>
      </c>
      <c r="LF86" s="61" t="str">
        <f t="shared" si="1352"/>
        <v/>
      </c>
      <c r="LG86" s="148" t="str">
        <f t="shared" si="1004"/>
        <v/>
      </c>
      <c r="LH86" s="87"/>
      <c r="LI86" s="185">
        <f t="shared" si="1353"/>
        <v>0</v>
      </c>
      <c r="LJ86" s="87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</row>
    <row r="87" spans="1:381" s="1" customFormat="1" ht="15" x14ac:dyDescent="0.2">
      <c r="A87" s="35"/>
      <c r="B87" s="45">
        <v>82</v>
      </c>
      <c r="C87" s="47"/>
      <c r="D87" s="47"/>
      <c r="E87" s="50"/>
      <c r="F87" s="50"/>
      <c r="G87" s="49"/>
      <c r="H87" s="50"/>
      <c r="I87" s="186" t="str">
        <f t="shared" si="1165"/>
        <v/>
      </c>
      <c r="J87" s="51" t="str">
        <f t="shared" si="1166"/>
        <v/>
      </c>
      <c r="K87" s="120"/>
      <c r="L87" s="52" t="str">
        <f t="shared" si="1167"/>
        <v/>
      </c>
      <c r="M87" s="53" t="str">
        <f t="shared" si="934"/>
        <v/>
      </c>
      <c r="N87" s="53" t="str">
        <f t="shared" si="609"/>
        <v/>
      </c>
      <c r="O87" s="53" t="str">
        <f t="shared" si="1168"/>
        <v/>
      </c>
      <c r="P87" s="127" t="str">
        <f t="shared" si="1169"/>
        <v/>
      </c>
      <c r="Q87" s="52" t="str">
        <f t="shared" si="1170"/>
        <v/>
      </c>
      <c r="R87" s="53" t="str">
        <f t="shared" si="935"/>
        <v/>
      </c>
      <c r="S87" s="53" t="str">
        <f t="shared" si="614"/>
        <v/>
      </c>
      <c r="T87" s="53" t="str">
        <f t="shared" si="1171"/>
        <v/>
      </c>
      <c r="U87" s="127" t="str">
        <f t="shared" si="1172"/>
        <v/>
      </c>
      <c r="V87" s="52" t="str">
        <f t="shared" si="1173"/>
        <v/>
      </c>
      <c r="W87" s="53" t="str">
        <f t="shared" si="936"/>
        <v/>
      </c>
      <c r="X87" s="53" t="str">
        <f t="shared" si="619"/>
        <v/>
      </c>
      <c r="Y87" s="53" t="str">
        <f t="shared" si="1174"/>
        <v/>
      </c>
      <c r="Z87" s="127" t="str">
        <f t="shared" si="1175"/>
        <v/>
      </c>
      <c r="AA87" s="52" t="str">
        <f t="shared" si="1176"/>
        <v/>
      </c>
      <c r="AB87" s="53" t="str">
        <f t="shared" si="937"/>
        <v/>
      </c>
      <c r="AC87" s="53" t="str">
        <f t="shared" si="624"/>
        <v/>
      </c>
      <c r="AD87" s="53" t="str">
        <f t="shared" si="1177"/>
        <v/>
      </c>
      <c r="AE87" s="127" t="str">
        <f t="shared" si="1178"/>
        <v/>
      </c>
      <c r="AF87" s="52" t="str">
        <f t="shared" si="1179"/>
        <v/>
      </c>
      <c r="AG87" s="53" t="str">
        <f t="shared" si="938"/>
        <v/>
      </c>
      <c r="AH87" s="53" t="str">
        <f t="shared" si="629"/>
        <v/>
      </c>
      <c r="AI87" s="53" t="str">
        <f t="shared" si="1180"/>
        <v/>
      </c>
      <c r="AJ87" s="127" t="str">
        <f t="shared" si="1181"/>
        <v/>
      </c>
      <c r="AK87" s="52" t="str">
        <f t="shared" si="1182"/>
        <v/>
      </c>
      <c r="AL87" s="53" t="str">
        <f t="shared" si="939"/>
        <v/>
      </c>
      <c r="AM87" s="53" t="str">
        <f t="shared" si="634"/>
        <v/>
      </c>
      <c r="AN87" s="150" t="str">
        <f t="shared" si="1183"/>
        <v/>
      </c>
      <c r="AO87" s="127" t="str">
        <f t="shared" si="1184"/>
        <v/>
      </c>
      <c r="AP87" s="191" t="e">
        <f t="shared" si="1164"/>
        <v>#N/A</v>
      </c>
      <c r="AQ87" s="53" t="str">
        <f t="shared" si="1185"/>
        <v/>
      </c>
      <c r="AR87" s="181" t="str">
        <f t="shared" si="1186"/>
        <v/>
      </c>
      <c r="AS87" s="159">
        <f t="shared" si="1156"/>
        <v>0</v>
      </c>
      <c r="AT87" s="127" t="str">
        <f t="shared" si="1187"/>
        <v/>
      </c>
      <c r="AU87" s="130"/>
      <c r="AV87" s="55" t="str">
        <f t="shared" si="1188"/>
        <v/>
      </c>
      <c r="AW87" s="53" t="str">
        <f t="shared" si="941"/>
        <v/>
      </c>
      <c r="AX87" s="53" t="str">
        <f t="shared" si="942"/>
        <v/>
      </c>
      <c r="AY87" s="53" t="str">
        <f t="shared" si="1189"/>
        <v/>
      </c>
      <c r="AZ87" s="124" t="str">
        <f t="shared" si="1190"/>
        <v/>
      </c>
      <c r="BA87" s="52" t="str">
        <f t="shared" si="1191"/>
        <v/>
      </c>
      <c r="BB87" s="53" t="str">
        <f t="shared" si="946"/>
        <v/>
      </c>
      <c r="BC87" s="53" t="str">
        <f t="shared" si="947"/>
        <v/>
      </c>
      <c r="BD87" s="53" t="str">
        <f t="shared" si="1192"/>
        <v/>
      </c>
      <c r="BE87" s="124" t="str">
        <f t="shared" si="1193"/>
        <v/>
      </c>
      <c r="BF87" s="52" t="str">
        <f t="shared" si="1194"/>
        <v/>
      </c>
      <c r="BG87" s="53" t="str">
        <f t="shared" si="951"/>
        <v/>
      </c>
      <c r="BH87" s="53" t="str">
        <f t="shared" si="952"/>
        <v/>
      </c>
      <c r="BI87" s="53" t="str">
        <f t="shared" si="1195"/>
        <v/>
      </c>
      <c r="BJ87" s="54" t="str">
        <f t="shared" si="1196"/>
        <v/>
      </c>
      <c r="BK87" s="52" t="str">
        <f t="shared" si="1197"/>
        <v/>
      </c>
      <c r="BL87" s="53" t="str">
        <f t="shared" si="956"/>
        <v/>
      </c>
      <c r="BM87" s="53" t="str">
        <f t="shared" si="957"/>
        <v/>
      </c>
      <c r="BN87" s="53" t="str">
        <f t="shared" si="1198"/>
        <v/>
      </c>
      <c r="BO87" s="54" t="str">
        <f t="shared" si="1199"/>
        <v/>
      </c>
      <c r="BP87" s="52" t="str">
        <f t="shared" si="1200"/>
        <v/>
      </c>
      <c r="BQ87" s="53" t="str">
        <f t="shared" si="961"/>
        <v/>
      </c>
      <c r="BR87" s="53" t="str">
        <f t="shared" si="962"/>
        <v/>
      </c>
      <c r="BS87" s="53" t="str">
        <f t="shared" si="1201"/>
        <v/>
      </c>
      <c r="BT87" s="54" t="str">
        <f t="shared" si="1202"/>
        <v/>
      </c>
      <c r="BU87" s="52" t="str">
        <f t="shared" si="1203"/>
        <v/>
      </c>
      <c r="BV87" s="53" t="str">
        <f t="shared" si="966"/>
        <v/>
      </c>
      <c r="BW87" s="53" t="str">
        <f t="shared" si="967"/>
        <v/>
      </c>
      <c r="BX87" s="53" t="str">
        <f t="shared" si="1204"/>
        <v/>
      </c>
      <c r="BY87" s="54" t="str">
        <f t="shared" si="1205"/>
        <v/>
      </c>
      <c r="BZ87" s="165"/>
      <c r="CA87" s="53" t="str">
        <f t="shared" si="1206"/>
        <v/>
      </c>
      <c r="CB87" s="181" t="str">
        <f t="shared" si="1207"/>
        <v/>
      </c>
      <c r="CC87" s="127" t="str">
        <f t="shared" si="1208"/>
        <v/>
      </c>
      <c r="CD87" s="127" t="str">
        <f t="shared" si="1209"/>
        <v/>
      </c>
      <c r="CE87" s="130"/>
      <c r="CF87" s="55" t="str">
        <f t="shared" si="1210"/>
        <v/>
      </c>
      <c r="CG87" s="53" t="str">
        <f t="shared" si="908"/>
        <v/>
      </c>
      <c r="CH87" s="53" t="str">
        <f t="shared" si="909"/>
        <v/>
      </c>
      <c r="CI87" s="53" t="str">
        <f t="shared" si="1211"/>
        <v/>
      </c>
      <c r="CJ87" s="124" t="str">
        <f t="shared" si="1212"/>
        <v/>
      </c>
      <c r="CK87" s="52" t="str">
        <f t="shared" si="1213"/>
        <v/>
      </c>
      <c r="CL87" s="53" t="str">
        <f t="shared" si="912"/>
        <v/>
      </c>
      <c r="CM87" s="53" t="str">
        <f t="shared" si="913"/>
        <v/>
      </c>
      <c r="CN87" s="53" t="str">
        <f t="shared" si="1214"/>
        <v/>
      </c>
      <c r="CO87" s="124" t="str">
        <f t="shared" si="1215"/>
        <v/>
      </c>
      <c r="CP87" s="52" t="str">
        <f t="shared" si="1216"/>
        <v/>
      </c>
      <c r="CQ87" s="53" t="str">
        <f t="shared" si="916"/>
        <v/>
      </c>
      <c r="CR87" s="53" t="str">
        <f t="shared" si="917"/>
        <v/>
      </c>
      <c r="CS87" s="53" t="str">
        <f t="shared" si="1217"/>
        <v/>
      </c>
      <c r="CT87" s="54" t="str">
        <f t="shared" si="1218"/>
        <v/>
      </c>
      <c r="CU87" s="52" t="str">
        <f t="shared" si="1219"/>
        <v/>
      </c>
      <c r="CV87" s="53" t="str">
        <f t="shared" si="919"/>
        <v/>
      </c>
      <c r="CW87" s="53" t="str">
        <f t="shared" si="920"/>
        <v/>
      </c>
      <c r="CX87" s="53" t="str">
        <f t="shared" si="1220"/>
        <v/>
      </c>
      <c r="CY87" s="54" t="str">
        <f t="shared" si="1221"/>
        <v/>
      </c>
      <c r="CZ87" s="52" t="str">
        <f t="shared" si="1222"/>
        <v/>
      </c>
      <c r="DA87" s="53" t="str">
        <f t="shared" si="922"/>
        <v/>
      </c>
      <c r="DB87" s="53" t="str">
        <f t="shared" si="923"/>
        <v/>
      </c>
      <c r="DC87" s="53" t="str">
        <f t="shared" si="1223"/>
        <v/>
      </c>
      <c r="DD87" s="54" t="str">
        <f t="shared" si="1224"/>
        <v/>
      </c>
      <c r="DE87" s="52" t="str">
        <f t="shared" si="1225"/>
        <v/>
      </c>
      <c r="DF87" s="53" t="str">
        <f t="shared" si="925"/>
        <v/>
      </c>
      <c r="DG87" s="53" t="str">
        <f t="shared" si="926"/>
        <v/>
      </c>
      <c r="DH87" s="53" t="str">
        <f t="shared" si="1226"/>
        <v/>
      </c>
      <c r="DI87" s="54" t="str">
        <f t="shared" si="1227"/>
        <v/>
      </c>
      <c r="DJ87" s="165" t="e">
        <f t="shared" si="1228"/>
        <v>#N/A</v>
      </c>
      <c r="DK87" s="53" t="str">
        <f t="shared" si="1229"/>
        <v/>
      </c>
      <c r="DL87" s="181" t="str">
        <f t="shared" si="1230"/>
        <v/>
      </c>
      <c r="DM87" s="159">
        <f t="shared" si="1157"/>
        <v>0</v>
      </c>
      <c r="DN87" s="127" t="str">
        <f t="shared" si="1231"/>
        <v/>
      </c>
      <c r="DO87" s="130"/>
      <c r="DP87" s="55" t="str">
        <f t="shared" si="1232"/>
        <v/>
      </c>
      <c r="DQ87" s="53" t="str">
        <f t="shared" si="974"/>
        <v/>
      </c>
      <c r="DR87" s="53" t="str">
        <f t="shared" si="713"/>
        <v/>
      </c>
      <c r="DS87" s="53" t="str">
        <f t="shared" si="1233"/>
        <v/>
      </c>
      <c r="DT87" s="124" t="str">
        <f t="shared" si="1234"/>
        <v/>
      </c>
      <c r="DU87" s="52" t="str">
        <f t="shared" si="1235"/>
        <v/>
      </c>
      <c r="DV87" s="53" t="str">
        <f t="shared" si="975"/>
        <v/>
      </c>
      <c r="DW87" s="53" t="str">
        <f t="shared" si="718"/>
        <v/>
      </c>
      <c r="DX87" s="53" t="str">
        <f t="shared" si="1236"/>
        <v/>
      </c>
      <c r="DY87" s="124" t="str">
        <f t="shared" si="1237"/>
        <v/>
      </c>
      <c r="DZ87" s="52" t="str">
        <f t="shared" si="1238"/>
        <v/>
      </c>
      <c r="EA87" s="53" t="str">
        <f t="shared" si="976"/>
        <v/>
      </c>
      <c r="EB87" s="53" t="str">
        <f t="shared" si="723"/>
        <v/>
      </c>
      <c r="EC87" s="53" t="str">
        <f t="shared" si="1239"/>
        <v/>
      </c>
      <c r="ED87" s="57" t="str">
        <f t="shared" si="1240"/>
        <v/>
      </c>
      <c r="EE87" s="52" t="str">
        <f t="shared" si="1241"/>
        <v/>
      </c>
      <c r="EF87" s="53" t="str">
        <f t="shared" si="977"/>
        <v/>
      </c>
      <c r="EG87" s="53" t="str">
        <f t="shared" si="728"/>
        <v/>
      </c>
      <c r="EH87" s="53" t="str">
        <f t="shared" si="1242"/>
        <v/>
      </c>
      <c r="EI87" s="57" t="str">
        <f t="shared" si="1243"/>
        <v/>
      </c>
      <c r="EJ87" s="52" t="str">
        <f t="shared" si="1244"/>
        <v/>
      </c>
      <c r="EK87" s="53" t="str">
        <f t="shared" si="978"/>
        <v/>
      </c>
      <c r="EL87" s="53" t="str">
        <f t="shared" si="733"/>
        <v/>
      </c>
      <c r="EM87" s="53" t="str">
        <f t="shared" si="1245"/>
        <v/>
      </c>
      <c r="EN87" s="57" t="str">
        <f t="shared" si="1246"/>
        <v/>
      </c>
      <c r="EO87" s="52" t="str">
        <f t="shared" si="1247"/>
        <v/>
      </c>
      <c r="EP87" s="53" t="str">
        <f t="shared" si="979"/>
        <v/>
      </c>
      <c r="EQ87" s="53" t="str">
        <f t="shared" si="738"/>
        <v/>
      </c>
      <c r="ER87" s="53" t="str">
        <f t="shared" si="1248"/>
        <v/>
      </c>
      <c r="ES87" s="54" t="str">
        <f t="shared" si="1249"/>
        <v/>
      </c>
      <c r="ET87" s="165" t="e">
        <f t="shared" si="1250"/>
        <v>#N/A</v>
      </c>
      <c r="EU87" s="53" t="str">
        <f t="shared" si="1251"/>
        <v/>
      </c>
      <c r="EV87" s="181" t="str">
        <f t="shared" si="1252"/>
        <v/>
      </c>
      <c r="EW87" s="159">
        <f t="shared" si="1158"/>
        <v>0</v>
      </c>
      <c r="EX87" s="127" t="str">
        <f t="shared" si="1253"/>
        <v/>
      </c>
      <c r="EY87" s="130"/>
      <c r="EZ87" s="55" t="str">
        <f t="shared" si="1254"/>
        <v/>
      </c>
      <c r="FA87" s="53" t="str">
        <f t="shared" si="980"/>
        <v/>
      </c>
      <c r="FB87" s="53" t="str">
        <f t="shared" si="748"/>
        <v/>
      </c>
      <c r="FC87" s="53" t="str">
        <f t="shared" si="1255"/>
        <v/>
      </c>
      <c r="FD87" s="124" t="str">
        <f t="shared" si="1256"/>
        <v/>
      </c>
      <c r="FE87" s="52" t="str">
        <f t="shared" si="1257"/>
        <v/>
      </c>
      <c r="FF87" s="53" t="str">
        <f t="shared" si="981"/>
        <v/>
      </c>
      <c r="FG87" s="53" t="str">
        <f t="shared" si="753"/>
        <v/>
      </c>
      <c r="FH87" s="53" t="str">
        <f t="shared" si="1258"/>
        <v/>
      </c>
      <c r="FI87" s="124" t="str">
        <f t="shared" si="1259"/>
        <v/>
      </c>
      <c r="FJ87" s="52" t="str">
        <f t="shared" si="1260"/>
        <v/>
      </c>
      <c r="FK87" s="53" t="str">
        <f t="shared" si="982"/>
        <v/>
      </c>
      <c r="FL87" s="53" t="str">
        <f t="shared" si="758"/>
        <v/>
      </c>
      <c r="FM87" s="53" t="str">
        <f t="shared" si="1261"/>
        <v/>
      </c>
      <c r="FN87" s="57" t="str">
        <f t="shared" si="1262"/>
        <v/>
      </c>
      <c r="FO87" s="52" t="str">
        <f t="shared" si="1263"/>
        <v/>
      </c>
      <c r="FP87" s="53" t="str">
        <f t="shared" si="983"/>
        <v/>
      </c>
      <c r="FQ87" s="53" t="str">
        <f t="shared" si="763"/>
        <v/>
      </c>
      <c r="FR87" s="53" t="str">
        <f t="shared" si="1264"/>
        <v/>
      </c>
      <c r="FS87" s="57" t="str">
        <f t="shared" si="1265"/>
        <v/>
      </c>
      <c r="FT87" s="52" t="str">
        <f t="shared" si="1266"/>
        <v/>
      </c>
      <c r="FU87" s="53" t="str">
        <f t="shared" si="984"/>
        <v/>
      </c>
      <c r="FV87" s="53" t="str">
        <f t="shared" si="768"/>
        <v/>
      </c>
      <c r="FW87" s="53" t="str">
        <f t="shared" si="1267"/>
        <v/>
      </c>
      <c r="FX87" s="57" t="str">
        <f t="shared" si="1268"/>
        <v/>
      </c>
      <c r="FY87" s="52" t="str">
        <f t="shared" si="1269"/>
        <v/>
      </c>
      <c r="FZ87" s="53" t="str">
        <f t="shared" si="985"/>
        <v/>
      </c>
      <c r="GA87" s="53" t="str">
        <f t="shared" si="773"/>
        <v/>
      </c>
      <c r="GB87" s="53" t="str">
        <f t="shared" si="1270"/>
        <v/>
      </c>
      <c r="GC87" s="57" t="str">
        <f t="shared" si="1271"/>
        <v/>
      </c>
      <c r="GD87" s="165" t="e">
        <f t="shared" si="1272"/>
        <v>#N/A</v>
      </c>
      <c r="GE87" s="53" t="str">
        <f t="shared" si="1273"/>
        <v/>
      </c>
      <c r="GF87" s="181" t="str">
        <f t="shared" si="1274"/>
        <v/>
      </c>
      <c r="GG87" s="159">
        <f t="shared" si="1159"/>
        <v>0</v>
      </c>
      <c r="GH87" s="127" t="str">
        <f t="shared" si="1275"/>
        <v/>
      </c>
      <c r="GI87" s="130"/>
      <c r="GJ87" s="55" t="str">
        <f t="shared" si="1276"/>
        <v/>
      </c>
      <c r="GK87" s="53" t="str">
        <f t="shared" si="986"/>
        <v/>
      </c>
      <c r="GL87" s="53" t="str">
        <f t="shared" si="783"/>
        <v/>
      </c>
      <c r="GM87" s="53" t="str">
        <f t="shared" si="1277"/>
        <v/>
      </c>
      <c r="GN87" s="124" t="str">
        <f t="shared" si="1278"/>
        <v/>
      </c>
      <c r="GO87" s="52" t="str">
        <f t="shared" si="1279"/>
        <v/>
      </c>
      <c r="GP87" s="53" t="str">
        <f t="shared" si="987"/>
        <v/>
      </c>
      <c r="GQ87" s="53" t="str">
        <f t="shared" si="788"/>
        <v/>
      </c>
      <c r="GR87" s="53" t="str">
        <f t="shared" si="1280"/>
        <v/>
      </c>
      <c r="GS87" s="124" t="str">
        <f t="shared" si="1281"/>
        <v/>
      </c>
      <c r="GT87" s="52" t="str">
        <f t="shared" si="1282"/>
        <v/>
      </c>
      <c r="GU87" s="53" t="str">
        <f t="shared" si="988"/>
        <v/>
      </c>
      <c r="GV87" s="53" t="str">
        <f t="shared" si="793"/>
        <v/>
      </c>
      <c r="GW87" s="53" t="str">
        <f t="shared" si="1283"/>
        <v/>
      </c>
      <c r="GX87" s="54" t="str">
        <f t="shared" si="1284"/>
        <v/>
      </c>
      <c r="GY87" s="52" t="str">
        <f t="shared" si="1285"/>
        <v/>
      </c>
      <c r="GZ87" s="53" t="str">
        <f t="shared" si="989"/>
        <v/>
      </c>
      <c r="HA87" s="53" t="str">
        <f t="shared" si="798"/>
        <v/>
      </c>
      <c r="HB87" s="53" t="str">
        <f t="shared" si="1286"/>
        <v/>
      </c>
      <c r="HC87" s="54" t="str">
        <f t="shared" si="1287"/>
        <v/>
      </c>
      <c r="HD87" s="52" t="str">
        <f t="shared" si="1288"/>
        <v/>
      </c>
      <c r="HE87" s="53" t="str">
        <f t="shared" si="990"/>
        <v/>
      </c>
      <c r="HF87" s="53" t="str">
        <f t="shared" si="803"/>
        <v/>
      </c>
      <c r="HG87" s="53" t="str">
        <f t="shared" si="1289"/>
        <v/>
      </c>
      <c r="HH87" s="54" t="str">
        <f t="shared" si="1290"/>
        <v/>
      </c>
      <c r="HI87" s="52" t="str">
        <f t="shared" si="1291"/>
        <v/>
      </c>
      <c r="HJ87" s="53" t="str">
        <f t="shared" si="991"/>
        <v/>
      </c>
      <c r="HK87" s="53" t="str">
        <f t="shared" si="808"/>
        <v/>
      </c>
      <c r="HL87" s="53" t="str">
        <f t="shared" si="1292"/>
        <v/>
      </c>
      <c r="HM87" s="54" t="str">
        <f t="shared" si="1293"/>
        <v/>
      </c>
      <c r="HN87" s="165" t="e">
        <f t="shared" si="1294"/>
        <v>#N/A</v>
      </c>
      <c r="HO87" s="53" t="str">
        <f t="shared" si="1295"/>
        <v/>
      </c>
      <c r="HP87" s="181" t="str">
        <f t="shared" si="1296"/>
        <v/>
      </c>
      <c r="HQ87" s="159">
        <f t="shared" si="1160"/>
        <v>0</v>
      </c>
      <c r="HR87" s="127" t="str">
        <f t="shared" si="1297"/>
        <v/>
      </c>
      <c r="HS87" s="130"/>
      <c r="HT87" s="55" t="str">
        <f t="shared" si="1298"/>
        <v/>
      </c>
      <c r="HU87" s="53" t="str">
        <f t="shared" si="992"/>
        <v/>
      </c>
      <c r="HV87" s="53" t="str">
        <f t="shared" si="818"/>
        <v/>
      </c>
      <c r="HW87" s="53" t="str">
        <f t="shared" si="1299"/>
        <v/>
      </c>
      <c r="HX87" s="124" t="str">
        <f t="shared" si="1300"/>
        <v/>
      </c>
      <c r="HY87" s="52" t="str">
        <f t="shared" si="1301"/>
        <v/>
      </c>
      <c r="HZ87" s="53" t="str">
        <f t="shared" si="993"/>
        <v/>
      </c>
      <c r="IA87" s="53" t="str">
        <f t="shared" si="823"/>
        <v/>
      </c>
      <c r="IB87" s="53" t="str">
        <f t="shared" si="1302"/>
        <v/>
      </c>
      <c r="IC87" s="124" t="str">
        <f t="shared" si="1303"/>
        <v/>
      </c>
      <c r="ID87" s="52" t="str">
        <f t="shared" si="1304"/>
        <v/>
      </c>
      <c r="IE87" s="53" t="str">
        <f t="shared" si="994"/>
        <v/>
      </c>
      <c r="IF87" s="53" t="str">
        <f t="shared" si="828"/>
        <v/>
      </c>
      <c r="IG87" s="53" t="str">
        <f t="shared" si="1305"/>
        <v/>
      </c>
      <c r="IH87" s="54" t="str">
        <f t="shared" si="1306"/>
        <v/>
      </c>
      <c r="II87" s="52" t="str">
        <f t="shared" si="1307"/>
        <v/>
      </c>
      <c r="IJ87" s="53" t="str">
        <f t="shared" si="995"/>
        <v/>
      </c>
      <c r="IK87" s="53" t="str">
        <f t="shared" si="833"/>
        <v/>
      </c>
      <c r="IL87" s="53" t="str">
        <f t="shared" si="1308"/>
        <v/>
      </c>
      <c r="IM87" s="54" t="str">
        <f t="shared" si="1309"/>
        <v/>
      </c>
      <c r="IN87" s="52" t="str">
        <f t="shared" si="1310"/>
        <v/>
      </c>
      <c r="IO87" s="53" t="str">
        <f t="shared" si="996"/>
        <v/>
      </c>
      <c r="IP87" s="53" t="str">
        <f t="shared" si="838"/>
        <v/>
      </c>
      <c r="IQ87" s="53" t="str">
        <f t="shared" si="1311"/>
        <v/>
      </c>
      <c r="IR87" s="54" t="str">
        <f t="shared" si="1312"/>
        <v/>
      </c>
      <c r="IS87" s="52" t="str">
        <f t="shared" si="1313"/>
        <v/>
      </c>
      <c r="IT87" s="53" t="str">
        <f t="shared" si="997"/>
        <v/>
      </c>
      <c r="IU87" s="53" t="str">
        <f>IF($G87="6",IF(IF(IT87&lt;&gt;"",IF(MAX(COUNTIF($IT$6:$IT$117,$IT$6:$IT$117))&gt;1,"x",""),"")&lt;&gt;"",IT87+1,""),IF(IS87=0,"",IF(IF(IT87&lt;&gt;"",IF(MAX(COUNTIF(IT$6:$IT$117,$IT$6:$IT$117))&gt;1,"x",""),"")&lt;&gt;"",IT87+1,"")))</f>
        <v/>
      </c>
      <c r="IV87" s="53" t="str">
        <f t="shared" si="1314"/>
        <v/>
      </c>
      <c r="IW87" s="54" t="str">
        <f t="shared" si="1315"/>
        <v/>
      </c>
      <c r="IX87" s="165" t="e">
        <f t="shared" si="1316"/>
        <v>#N/A</v>
      </c>
      <c r="IY87" s="53" t="str">
        <f t="shared" si="1317"/>
        <v/>
      </c>
      <c r="IZ87" s="181" t="str">
        <f t="shared" si="1318"/>
        <v/>
      </c>
      <c r="JA87" s="159">
        <f t="shared" si="1161"/>
        <v>0</v>
      </c>
      <c r="JB87" s="127" t="str">
        <f t="shared" si="1319"/>
        <v/>
      </c>
      <c r="JC87" s="130"/>
      <c r="JD87" s="55" t="str">
        <f t="shared" si="1320"/>
        <v/>
      </c>
      <c r="JE87" s="53" t="str">
        <f t="shared" si="998"/>
        <v/>
      </c>
      <c r="JF87" s="53" t="str">
        <f t="shared" si="852"/>
        <v/>
      </c>
      <c r="JG87" s="53" t="str">
        <f t="shared" si="1321"/>
        <v/>
      </c>
      <c r="JH87" s="124" t="str">
        <f t="shared" si="1322"/>
        <v/>
      </c>
      <c r="JI87" s="52" t="str">
        <f t="shared" si="1323"/>
        <v/>
      </c>
      <c r="JJ87" s="53" t="str">
        <f t="shared" si="999"/>
        <v/>
      </c>
      <c r="JK87" s="53" t="str">
        <f t="shared" si="857"/>
        <v/>
      </c>
      <c r="JL87" s="53" t="str">
        <f t="shared" si="1324"/>
        <v/>
      </c>
      <c r="JM87" s="124" t="str">
        <f t="shared" si="1325"/>
        <v/>
      </c>
      <c r="JN87" s="52" t="str">
        <f t="shared" si="1326"/>
        <v/>
      </c>
      <c r="JO87" s="53" t="str">
        <f t="shared" si="1000"/>
        <v/>
      </c>
      <c r="JP87" s="53" t="str">
        <f t="shared" si="862"/>
        <v/>
      </c>
      <c r="JQ87" s="53" t="str">
        <f t="shared" si="1327"/>
        <v/>
      </c>
      <c r="JR87" s="54" t="str">
        <f t="shared" si="1328"/>
        <v/>
      </c>
      <c r="JS87" s="52" t="str">
        <f t="shared" si="1329"/>
        <v/>
      </c>
      <c r="JT87" s="53" t="str">
        <f t="shared" si="1001"/>
        <v/>
      </c>
      <c r="JU87" s="53" t="str">
        <f t="shared" si="866"/>
        <v/>
      </c>
      <c r="JV87" s="53" t="str">
        <f t="shared" si="1330"/>
        <v/>
      </c>
      <c r="JW87" s="54" t="str">
        <f t="shared" si="1331"/>
        <v/>
      </c>
      <c r="JX87" s="52" t="str">
        <f t="shared" si="1332"/>
        <v/>
      </c>
      <c r="JY87" s="53" t="str">
        <f t="shared" si="1002"/>
        <v/>
      </c>
      <c r="JZ87" s="53" t="str">
        <f t="shared" si="871"/>
        <v/>
      </c>
      <c r="KA87" s="53" t="str">
        <f t="shared" si="1333"/>
        <v/>
      </c>
      <c r="KB87" s="54" t="str">
        <f t="shared" si="1334"/>
        <v/>
      </c>
      <c r="KC87" s="52" t="str">
        <f t="shared" si="1335"/>
        <v/>
      </c>
      <c r="KD87" s="53" t="str">
        <f t="shared" si="1003"/>
        <v/>
      </c>
      <c r="KE87" s="53" t="str">
        <f t="shared" si="876"/>
        <v/>
      </c>
      <c r="KF87" s="53" t="str">
        <f t="shared" si="1336"/>
        <v/>
      </c>
      <c r="KG87" s="54" t="str">
        <f t="shared" si="1337"/>
        <v/>
      </c>
      <c r="KH87" s="165" t="e">
        <f t="shared" si="1338"/>
        <v>#N/A</v>
      </c>
      <c r="KI87" s="53" t="str">
        <f t="shared" si="1339"/>
        <v/>
      </c>
      <c r="KJ87" s="181" t="str">
        <f t="shared" si="1340"/>
        <v/>
      </c>
      <c r="KK87" s="159">
        <f t="shared" si="1162"/>
        <v>0</v>
      </c>
      <c r="KL87" s="332" t="str">
        <f t="shared" si="1341"/>
        <v/>
      </c>
      <c r="KM87" s="86"/>
      <c r="KN87" s="214"/>
      <c r="KO87" s="60"/>
      <c r="KP87" s="201"/>
      <c r="KQ87" s="61"/>
      <c r="KR87" s="61" t="str">
        <f t="shared" si="1342"/>
        <v/>
      </c>
      <c r="KS87" s="61" t="str">
        <f t="shared" si="1343"/>
        <v/>
      </c>
      <c r="KT87" s="61" t="str">
        <f t="shared" si="1344"/>
        <v/>
      </c>
      <c r="KU87" s="61" t="str">
        <f t="shared" si="1345"/>
        <v/>
      </c>
      <c r="KV87" s="61" t="str">
        <f t="shared" si="1346"/>
        <v/>
      </c>
      <c r="KW87" s="61" t="str">
        <f t="shared" si="1347"/>
        <v/>
      </c>
      <c r="KX87" s="62" t="str">
        <f t="shared" si="893"/>
        <v/>
      </c>
      <c r="KY87" s="84"/>
      <c r="KZ87" s="59"/>
      <c r="LA87" s="60" t="str">
        <f t="shared" si="1348"/>
        <v/>
      </c>
      <c r="LB87" s="201"/>
      <c r="LC87" s="61" t="str">
        <f t="shared" si="1349"/>
        <v/>
      </c>
      <c r="LD87" s="61" t="str">
        <f t="shared" si="1350"/>
        <v/>
      </c>
      <c r="LE87" s="61" t="str">
        <f t="shared" si="1351"/>
        <v/>
      </c>
      <c r="LF87" s="61" t="str">
        <f t="shared" si="1352"/>
        <v/>
      </c>
      <c r="LG87" s="148" t="str">
        <f t="shared" si="1004"/>
        <v/>
      </c>
      <c r="LH87" s="87"/>
      <c r="LI87" s="185">
        <f t="shared" si="1353"/>
        <v>0</v>
      </c>
      <c r="LJ87" s="87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</row>
    <row r="88" spans="1:381" s="1" customFormat="1" ht="15" x14ac:dyDescent="0.2">
      <c r="A88" s="35"/>
      <c r="B88" s="45">
        <v>83</v>
      </c>
      <c r="C88" s="47"/>
      <c r="D88" s="47"/>
      <c r="E88" s="161"/>
      <c r="F88" s="161"/>
      <c r="G88" s="49"/>
      <c r="H88" s="50"/>
      <c r="I88" s="186" t="str">
        <f t="shared" si="1165"/>
        <v/>
      </c>
      <c r="J88" s="51" t="str">
        <f t="shared" si="1166"/>
        <v/>
      </c>
      <c r="K88" s="120"/>
      <c r="L88" s="52" t="str">
        <f t="shared" si="1167"/>
        <v/>
      </c>
      <c r="M88" s="53" t="str">
        <f t="shared" si="934"/>
        <v/>
      </c>
      <c r="N88" s="53" t="str">
        <f t="shared" si="609"/>
        <v/>
      </c>
      <c r="O88" s="53" t="str">
        <f t="shared" si="1168"/>
        <v/>
      </c>
      <c r="P88" s="127" t="str">
        <f t="shared" si="1169"/>
        <v/>
      </c>
      <c r="Q88" s="52" t="str">
        <f t="shared" si="1170"/>
        <v/>
      </c>
      <c r="R88" s="53" t="str">
        <f t="shared" si="935"/>
        <v/>
      </c>
      <c r="S88" s="53" t="str">
        <f t="shared" si="614"/>
        <v/>
      </c>
      <c r="T88" s="53" t="str">
        <f t="shared" si="1171"/>
        <v/>
      </c>
      <c r="U88" s="127" t="str">
        <f t="shared" si="1172"/>
        <v/>
      </c>
      <c r="V88" s="52" t="str">
        <f t="shared" si="1173"/>
        <v/>
      </c>
      <c r="W88" s="53" t="str">
        <f t="shared" si="936"/>
        <v/>
      </c>
      <c r="X88" s="53" t="str">
        <f t="shared" si="619"/>
        <v/>
      </c>
      <c r="Y88" s="53" t="str">
        <f t="shared" si="1174"/>
        <v/>
      </c>
      <c r="Z88" s="127" t="str">
        <f t="shared" si="1175"/>
        <v/>
      </c>
      <c r="AA88" s="52" t="str">
        <f t="shared" si="1176"/>
        <v/>
      </c>
      <c r="AB88" s="53" t="str">
        <f t="shared" si="937"/>
        <v/>
      </c>
      <c r="AC88" s="53" t="str">
        <f t="shared" si="624"/>
        <v/>
      </c>
      <c r="AD88" s="53" t="str">
        <f t="shared" si="1177"/>
        <v/>
      </c>
      <c r="AE88" s="127" t="str">
        <f t="shared" si="1178"/>
        <v/>
      </c>
      <c r="AF88" s="52" t="str">
        <f t="shared" si="1179"/>
        <v/>
      </c>
      <c r="AG88" s="53" t="str">
        <f t="shared" si="938"/>
        <v/>
      </c>
      <c r="AH88" s="53" t="str">
        <f t="shared" si="629"/>
        <v/>
      </c>
      <c r="AI88" s="53" t="str">
        <f t="shared" si="1180"/>
        <v/>
      </c>
      <c r="AJ88" s="127" t="str">
        <f t="shared" si="1181"/>
        <v/>
      </c>
      <c r="AK88" s="52" t="str">
        <f t="shared" si="1182"/>
        <v/>
      </c>
      <c r="AL88" s="53" t="str">
        <f t="shared" si="939"/>
        <v/>
      </c>
      <c r="AM88" s="53" t="str">
        <f t="shared" si="634"/>
        <v/>
      </c>
      <c r="AN88" s="150" t="str">
        <f t="shared" si="1183"/>
        <v/>
      </c>
      <c r="AO88" s="127" t="str">
        <f t="shared" si="1184"/>
        <v/>
      </c>
      <c r="AP88" s="191" t="e">
        <f t="shared" si="1164"/>
        <v>#N/A</v>
      </c>
      <c r="AQ88" s="53" t="str">
        <f t="shared" si="1185"/>
        <v/>
      </c>
      <c r="AR88" s="181" t="str">
        <f t="shared" si="1186"/>
        <v/>
      </c>
      <c r="AS88" s="159">
        <f t="shared" si="1156"/>
        <v>0</v>
      </c>
      <c r="AT88" s="127" t="str">
        <f t="shared" si="1187"/>
        <v/>
      </c>
      <c r="AU88" s="130"/>
      <c r="AV88" s="55" t="str">
        <f t="shared" si="1188"/>
        <v/>
      </c>
      <c r="AW88" s="53" t="str">
        <f t="shared" si="941"/>
        <v/>
      </c>
      <c r="AX88" s="53" t="str">
        <f t="shared" si="942"/>
        <v/>
      </c>
      <c r="AY88" s="53" t="str">
        <f t="shared" si="1189"/>
        <v/>
      </c>
      <c r="AZ88" s="124" t="str">
        <f t="shared" si="1190"/>
        <v/>
      </c>
      <c r="BA88" s="52" t="str">
        <f t="shared" si="1191"/>
        <v/>
      </c>
      <c r="BB88" s="53" t="str">
        <f t="shared" si="946"/>
        <v/>
      </c>
      <c r="BC88" s="53" t="str">
        <f t="shared" si="947"/>
        <v/>
      </c>
      <c r="BD88" s="53" t="str">
        <f t="shared" si="1192"/>
        <v/>
      </c>
      <c r="BE88" s="124" t="str">
        <f t="shared" si="1193"/>
        <v/>
      </c>
      <c r="BF88" s="52" t="str">
        <f t="shared" si="1194"/>
        <v/>
      </c>
      <c r="BG88" s="53" t="str">
        <f t="shared" si="951"/>
        <v/>
      </c>
      <c r="BH88" s="53" t="str">
        <f t="shared" si="952"/>
        <v/>
      </c>
      <c r="BI88" s="53" t="str">
        <f t="shared" si="1195"/>
        <v/>
      </c>
      <c r="BJ88" s="54" t="str">
        <f t="shared" si="1196"/>
        <v/>
      </c>
      <c r="BK88" s="52" t="str">
        <f t="shared" si="1197"/>
        <v/>
      </c>
      <c r="BL88" s="53" t="str">
        <f t="shared" si="956"/>
        <v/>
      </c>
      <c r="BM88" s="53" t="str">
        <f t="shared" si="957"/>
        <v/>
      </c>
      <c r="BN88" s="53" t="str">
        <f t="shared" si="1198"/>
        <v/>
      </c>
      <c r="BO88" s="54" t="str">
        <f t="shared" si="1199"/>
        <v/>
      </c>
      <c r="BP88" s="52" t="str">
        <f t="shared" si="1200"/>
        <v/>
      </c>
      <c r="BQ88" s="53" t="str">
        <f t="shared" si="961"/>
        <v/>
      </c>
      <c r="BR88" s="53" t="str">
        <f t="shared" si="962"/>
        <v/>
      </c>
      <c r="BS88" s="53" t="str">
        <f t="shared" si="1201"/>
        <v/>
      </c>
      <c r="BT88" s="54" t="str">
        <f t="shared" si="1202"/>
        <v/>
      </c>
      <c r="BU88" s="52" t="str">
        <f t="shared" si="1203"/>
        <v/>
      </c>
      <c r="BV88" s="53" t="str">
        <f t="shared" si="966"/>
        <v/>
      </c>
      <c r="BW88" s="53" t="str">
        <f t="shared" si="967"/>
        <v/>
      </c>
      <c r="BX88" s="53" t="str">
        <f t="shared" si="1204"/>
        <v/>
      </c>
      <c r="BY88" s="54" t="str">
        <f t="shared" si="1205"/>
        <v/>
      </c>
      <c r="BZ88" s="165"/>
      <c r="CA88" s="53" t="str">
        <f t="shared" si="1206"/>
        <v/>
      </c>
      <c r="CB88" s="181" t="str">
        <f t="shared" si="1207"/>
        <v/>
      </c>
      <c r="CC88" s="127" t="str">
        <f t="shared" si="1208"/>
        <v/>
      </c>
      <c r="CD88" s="127" t="str">
        <f t="shared" si="1209"/>
        <v/>
      </c>
      <c r="CE88" s="130"/>
      <c r="CF88" s="55" t="str">
        <f t="shared" si="1210"/>
        <v/>
      </c>
      <c r="CG88" s="53" t="str">
        <f t="shared" si="908"/>
        <v/>
      </c>
      <c r="CH88" s="53" t="str">
        <f t="shared" si="909"/>
        <v/>
      </c>
      <c r="CI88" s="53" t="str">
        <f t="shared" si="1211"/>
        <v/>
      </c>
      <c r="CJ88" s="124" t="str">
        <f t="shared" si="1212"/>
        <v/>
      </c>
      <c r="CK88" s="52" t="str">
        <f t="shared" si="1213"/>
        <v/>
      </c>
      <c r="CL88" s="53" t="str">
        <f t="shared" si="912"/>
        <v/>
      </c>
      <c r="CM88" s="53" t="str">
        <f t="shared" si="913"/>
        <v/>
      </c>
      <c r="CN88" s="53" t="str">
        <f t="shared" si="1214"/>
        <v/>
      </c>
      <c r="CO88" s="124" t="str">
        <f t="shared" si="1215"/>
        <v/>
      </c>
      <c r="CP88" s="52" t="str">
        <f t="shared" si="1216"/>
        <v/>
      </c>
      <c r="CQ88" s="53" t="str">
        <f t="shared" si="916"/>
        <v/>
      </c>
      <c r="CR88" s="53" t="str">
        <f t="shared" si="917"/>
        <v/>
      </c>
      <c r="CS88" s="53" t="str">
        <f t="shared" si="1217"/>
        <v/>
      </c>
      <c r="CT88" s="54" t="str">
        <f t="shared" si="1218"/>
        <v/>
      </c>
      <c r="CU88" s="52" t="str">
        <f t="shared" si="1219"/>
        <v/>
      </c>
      <c r="CV88" s="53" t="str">
        <f t="shared" si="919"/>
        <v/>
      </c>
      <c r="CW88" s="53" t="str">
        <f t="shared" si="920"/>
        <v/>
      </c>
      <c r="CX88" s="53" t="str">
        <f t="shared" si="1220"/>
        <v/>
      </c>
      <c r="CY88" s="54" t="str">
        <f t="shared" si="1221"/>
        <v/>
      </c>
      <c r="CZ88" s="52" t="str">
        <f t="shared" si="1222"/>
        <v/>
      </c>
      <c r="DA88" s="53" t="str">
        <f t="shared" si="922"/>
        <v/>
      </c>
      <c r="DB88" s="53" t="str">
        <f t="shared" si="923"/>
        <v/>
      </c>
      <c r="DC88" s="53" t="str">
        <f t="shared" si="1223"/>
        <v/>
      </c>
      <c r="DD88" s="54" t="str">
        <f t="shared" si="1224"/>
        <v/>
      </c>
      <c r="DE88" s="52" t="str">
        <f t="shared" si="1225"/>
        <v/>
      </c>
      <c r="DF88" s="53" t="str">
        <f t="shared" si="925"/>
        <v/>
      </c>
      <c r="DG88" s="53" t="str">
        <f t="shared" si="926"/>
        <v/>
      </c>
      <c r="DH88" s="53" t="str">
        <f t="shared" si="1226"/>
        <v/>
      </c>
      <c r="DI88" s="54" t="str">
        <f t="shared" si="1227"/>
        <v/>
      </c>
      <c r="DJ88" s="165" t="e">
        <f t="shared" si="1228"/>
        <v>#N/A</v>
      </c>
      <c r="DK88" s="53" t="str">
        <f t="shared" si="1229"/>
        <v/>
      </c>
      <c r="DL88" s="181" t="str">
        <f t="shared" si="1230"/>
        <v/>
      </c>
      <c r="DM88" s="159">
        <f t="shared" si="1157"/>
        <v>0</v>
      </c>
      <c r="DN88" s="127" t="str">
        <f t="shared" si="1231"/>
        <v/>
      </c>
      <c r="DO88" s="130"/>
      <c r="DP88" s="55" t="str">
        <f t="shared" si="1232"/>
        <v/>
      </c>
      <c r="DQ88" s="53" t="str">
        <f t="shared" si="974"/>
        <v/>
      </c>
      <c r="DR88" s="53" t="str">
        <f t="shared" si="713"/>
        <v/>
      </c>
      <c r="DS88" s="53" t="str">
        <f t="shared" si="1233"/>
        <v/>
      </c>
      <c r="DT88" s="124" t="str">
        <f t="shared" si="1234"/>
        <v/>
      </c>
      <c r="DU88" s="52" t="str">
        <f t="shared" si="1235"/>
        <v/>
      </c>
      <c r="DV88" s="53" t="str">
        <f t="shared" si="975"/>
        <v/>
      </c>
      <c r="DW88" s="53" t="str">
        <f t="shared" si="718"/>
        <v/>
      </c>
      <c r="DX88" s="53" t="str">
        <f t="shared" si="1236"/>
        <v/>
      </c>
      <c r="DY88" s="124" t="str">
        <f t="shared" si="1237"/>
        <v/>
      </c>
      <c r="DZ88" s="52" t="str">
        <f t="shared" si="1238"/>
        <v/>
      </c>
      <c r="EA88" s="53" t="str">
        <f t="shared" si="976"/>
        <v/>
      </c>
      <c r="EB88" s="53" t="str">
        <f t="shared" si="723"/>
        <v/>
      </c>
      <c r="EC88" s="53" t="str">
        <f t="shared" si="1239"/>
        <v/>
      </c>
      <c r="ED88" s="57" t="str">
        <f t="shared" si="1240"/>
        <v/>
      </c>
      <c r="EE88" s="52" t="str">
        <f t="shared" si="1241"/>
        <v/>
      </c>
      <c r="EF88" s="53" t="str">
        <f t="shared" si="977"/>
        <v/>
      </c>
      <c r="EG88" s="53" t="str">
        <f t="shared" si="728"/>
        <v/>
      </c>
      <c r="EH88" s="53" t="str">
        <f t="shared" si="1242"/>
        <v/>
      </c>
      <c r="EI88" s="57" t="str">
        <f t="shared" si="1243"/>
        <v/>
      </c>
      <c r="EJ88" s="52" t="str">
        <f t="shared" si="1244"/>
        <v/>
      </c>
      <c r="EK88" s="53" t="str">
        <f t="shared" si="978"/>
        <v/>
      </c>
      <c r="EL88" s="53" t="str">
        <f t="shared" si="733"/>
        <v/>
      </c>
      <c r="EM88" s="53" t="str">
        <f t="shared" si="1245"/>
        <v/>
      </c>
      <c r="EN88" s="57" t="str">
        <f t="shared" si="1246"/>
        <v/>
      </c>
      <c r="EO88" s="52" t="str">
        <f t="shared" si="1247"/>
        <v/>
      </c>
      <c r="EP88" s="53" t="str">
        <f t="shared" si="979"/>
        <v/>
      </c>
      <c r="EQ88" s="53" t="str">
        <f t="shared" si="738"/>
        <v/>
      </c>
      <c r="ER88" s="53" t="str">
        <f t="shared" si="1248"/>
        <v/>
      </c>
      <c r="ES88" s="54" t="str">
        <f t="shared" si="1249"/>
        <v/>
      </c>
      <c r="ET88" s="165" t="e">
        <f t="shared" si="1250"/>
        <v>#N/A</v>
      </c>
      <c r="EU88" s="53" t="str">
        <f t="shared" si="1251"/>
        <v/>
      </c>
      <c r="EV88" s="181" t="str">
        <f t="shared" si="1252"/>
        <v/>
      </c>
      <c r="EW88" s="159">
        <f t="shared" si="1158"/>
        <v>0</v>
      </c>
      <c r="EX88" s="127" t="str">
        <f t="shared" si="1253"/>
        <v/>
      </c>
      <c r="EY88" s="130"/>
      <c r="EZ88" s="55" t="str">
        <f t="shared" si="1254"/>
        <v/>
      </c>
      <c r="FA88" s="53" t="str">
        <f t="shared" si="980"/>
        <v/>
      </c>
      <c r="FB88" s="53" t="str">
        <f t="shared" si="748"/>
        <v/>
      </c>
      <c r="FC88" s="53" t="str">
        <f t="shared" si="1255"/>
        <v/>
      </c>
      <c r="FD88" s="124" t="str">
        <f t="shared" si="1256"/>
        <v/>
      </c>
      <c r="FE88" s="52" t="str">
        <f t="shared" si="1257"/>
        <v/>
      </c>
      <c r="FF88" s="53" t="str">
        <f t="shared" si="981"/>
        <v/>
      </c>
      <c r="FG88" s="53" t="str">
        <f t="shared" si="753"/>
        <v/>
      </c>
      <c r="FH88" s="53" t="str">
        <f t="shared" si="1258"/>
        <v/>
      </c>
      <c r="FI88" s="124" t="str">
        <f t="shared" si="1259"/>
        <v/>
      </c>
      <c r="FJ88" s="52" t="str">
        <f t="shared" si="1260"/>
        <v/>
      </c>
      <c r="FK88" s="53" t="str">
        <f t="shared" si="982"/>
        <v/>
      </c>
      <c r="FL88" s="53" t="str">
        <f t="shared" si="758"/>
        <v/>
      </c>
      <c r="FM88" s="53" t="str">
        <f t="shared" si="1261"/>
        <v/>
      </c>
      <c r="FN88" s="57" t="str">
        <f t="shared" si="1262"/>
        <v/>
      </c>
      <c r="FO88" s="52" t="str">
        <f t="shared" si="1263"/>
        <v/>
      </c>
      <c r="FP88" s="53" t="str">
        <f t="shared" si="983"/>
        <v/>
      </c>
      <c r="FQ88" s="53" t="str">
        <f t="shared" si="763"/>
        <v/>
      </c>
      <c r="FR88" s="53" t="str">
        <f t="shared" si="1264"/>
        <v/>
      </c>
      <c r="FS88" s="57" t="str">
        <f t="shared" si="1265"/>
        <v/>
      </c>
      <c r="FT88" s="52" t="str">
        <f t="shared" si="1266"/>
        <v/>
      </c>
      <c r="FU88" s="53" t="str">
        <f t="shared" si="984"/>
        <v/>
      </c>
      <c r="FV88" s="53" t="str">
        <f t="shared" si="768"/>
        <v/>
      </c>
      <c r="FW88" s="53" t="str">
        <f t="shared" si="1267"/>
        <v/>
      </c>
      <c r="FX88" s="57" t="str">
        <f t="shared" si="1268"/>
        <v/>
      </c>
      <c r="FY88" s="52" t="str">
        <f t="shared" si="1269"/>
        <v/>
      </c>
      <c r="FZ88" s="53" t="str">
        <f t="shared" si="985"/>
        <v/>
      </c>
      <c r="GA88" s="53" t="str">
        <f t="shared" si="773"/>
        <v/>
      </c>
      <c r="GB88" s="53" t="str">
        <f t="shared" si="1270"/>
        <v/>
      </c>
      <c r="GC88" s="57" t="str">
        <f t="shared" si="1271"/>
        <v/>
      </c>
      <c r="GD88" s="165" t="e">
        <f t="shared" si="1272"/>
        <v>#N/A</v>
      </c>
      <c r="GE88" s="53" t="str">
        <f t="shared" si="1273"/>
        <v/>
      </c>
      <c r="GF88" s="181" t="str">
        <f t="shared" si="1274"/>
        <v/>
      </c>
      <c r="GG88" s="159">
        <f t="shared" si="1159"/>
        <v>0</v>
      </c>
      <c r="GH88" s="127" t="str">
        <f t="shared" si="1275"/>
        <v/>
      </c>
      <c r="GI88" s="130"/>
      <c r="GJ88" s="55" t="str">
        <f t="shared" si="1276"/>
        <v/>
      </c>
      <c r="GK88" s="53" t="str">
        <f t="shared" si="986"/>
        <v/>
      </c>
      <c r="GL88" s="53" t="str">
        <f t="shared" si="783"/>
        <v/>
      </c>
      <c r="GM88" s="53" t="str">
        <f t="shared" si="1277"/>
        <v/>
      </c>
      <c r="GN88" s="124" t="str">
        <f t="shared" si="1278"/>
        <v/>
      </c>
      <c r="GO88" s="52" t="str">
        <f t="shared" si="1279"/>
        <v/>
      </c>
      <c r="GP88" s="53" t="str">
        <f t="shared" si="987"/>
        <v/>
      </c>
      <c r="GQ88" s="53" t="str">
        <f t="shared" si="788"/>
        <v/>
      </c>
      <c r="GR88" s="53" t="str">
        <f t="shared" si="1280"/>
        <v/>
      </c>
      <c r="GS88" s="124" t="str">
        <f t="shared" si="1281"/>
        <v/>
      </c>
      <c r="GT88" s="52" t="str">
        <f t="shared" si="1282"/>
        <v/>
      </c>
      <c r="GU88" s="53" t="str">
        <f t="shared" si="988"/>
        <v/>
      </c>
      <c r="GV88" s="53" t="str">
        <f t="shared" si="793"/>
        <v/>
      </c>
      <c r="GW88" s="53" t="str">
        <f t="shared" si="1283"/>
        <v/>
      </c>
      <c r="GX88" s="54" t="str">
        <f t="shared" si="1284"/>
        <v/>
      </c>
      <c r="GY88" s="52" t="str">
        <f t="shared" si="1285"/>
        <v/>
      </c>
      <c r="GZ88" s="53" t="str">
        <f t="shared" si="989"/>
        <v/>
      </c>
      <c r="HA88" s="53" t="str">
        <f t="shared" si="798"/>
        <v/>
      </c>
      <c r="HB88" s="53" t="str">
        <f t="shared" si="1286"/>
        <v/>
      </c>
      <c r="HC88" s="54" t="str">
        <f t="shared" si="1287"/>
        <v/>
      </c>
      <c r="HD88" s="52" t="str">
        <f t="shared" si="1288"/>
        <v/>
      </c>
      <c r="HE88" s="53" t="str">
        <f t="shared" si="990"/>
        <v/>
      </c>
      <c r="HF88" s="53" t="str">
        <f t="shared" si="803"/>
        <v/>
      </c>
      <c r="HG88" s="53" t="str">
        <f t="shared" si="1289"/>
        <v/>
      </c>
      <c r="HH88" s="54" t="str">
        <f t="shared" si="1290"/>
        <v/>
      </c>
      <c r="HI88" s="52" t="str">
        <f t="shared" si="1291"/>
        <v/>
      </c>
      <c r="HJ88" s="53" t="str">
        <f t="shared" si="991"/>
        <v/>
      </c>
      <c r="HK88" s="53" t="str">
        <f t="shared" si="808"/>
        <v/>
      </c>
      <c r="HL88" s="53" t="str">
        <f t="shared" si="1292"/>
        <v/>
      </c>
      <c r="HM88" s="54" t="str">
        <f t="shared" si="1293"/>
        <v/>
      </c>
      <c r="HN88" s="165" t="e">
        <f t="shared" si="1294"/>
        <v>#N/A</v>
      </c>
      <c r="HO88" s="53" t="str">
        <f t="shared" si="1295"/>
        <v/>
      </c>
      <c r="HP88" s="181" t="str">
        <f t="shared" si="1296"/>
        <v/>
      </c>
      <c r="HQ88" s="159">
        <f t="shared" si="1160"/>
        <v>0</v>
      </c>
      <c r="HR88" s="127" t="str">
        <f t="shared" si="1297"/>
        <v/>
      </c>
      <c r="HS88" s="130"/>
      <c r="HT88" s="55" t="str">
        <f t="shared" si="1298"/>
        <v/>
      </c>
      <c r="HU88" s="53" t="str">
        <f t="shared" si="992"/>
        <v/>
      </c>
      <c r="HV88" s="53" t="str">
        <f t="shared" si="818"/>
        <v/>
      </c>
      <c r="HW88" s="53" t="str">
        <f t="shared" si="1299"/>
        <v/>
      </c>
      <c r="HX88" s="124" t="str">
        <f t="shared" si="1300"/>
        <v/>
      </c>
      <c r="HY88" s="52" t="str">
        <f t="shared" si="1301"/>
        <v/>
      </c>
      <c r="HZ88" s="53" t="str">
        <f t="shared" si="993"/>
        <v/>
      </c>
      <c r="IA88" s="53" t="str">
        <f t="shared" si="823"/>
        <v/>
      </c>
      <c r="IB88" s="53" t="str">
        <f t="shared" si="1302"/>
        <v/>
      </c>
      <c r="IC88" s="124" t="str">
        <f t="shared" si="1303"/>
        <v/>
      </c>
      <c r="ID88" s="52" t="str">
        <f t="shared" si="1304"/>
        <v/>
      </c>
      <c r="IE88" s="53" t="str">
        <f t="shared" si="994"/>
        <v/>
      </c>
      <c r="IF88" s="53" t="str">
        <f t="shared" si="828"/>
        <v/>
      </c>
      <c r="IG88" s="53" t="str">
        <f t="shared" si="1305"/>
        <v/>
      </c>
      <c r="IH88" s="54" t="str">
        <f t="shared" si="1306"/>
        <v/>
      </c>
      <c r="II88" s="52" t="str">
        <f t="shared" si="1307"/>
        <v/>
      </c>
      <c r="IJ88" s="53" t="str">
        <f t="shared" si="995"/>
        <v/>
      </c>
      <c r="IK88" s="53" t="str">
        <f t="shared" si="833"/>
        <v/>
      </c>
      <c r="IL88" s="53" t="str">
        <f t="shared" si="1308"/>
        <v/>
      </c>
      <c r="IM88" s="54" t="str">
        <f t="shared" si="1309"/>
        <v/>
      </c>
      <c r="IN88" s="52" t="str">
        <f t="shared" si="1310"/>
        <v/>
      </c>
      <c r="IO88" s="53" t="str">
        <f t="shared" si="996"/>
        <v/>
      </c>
      <c r="IP88" s="53" t="str">
        <f t="shared" si="838"/>
        <v/>
      </c>
      <c r="IQ88" s="53" t="str">
        <f t="shared" si="1311"/>
        <v/>
      </c>
      <c r="IR88" s="54" t="str">
        <f t="shared" si="1312"/>
        <v/>
      </c>
      <c r="IS88" s="52" t="str">
        <f t="shared" si="1313"/>
        <v/>
      </c>
      <c r="IT88" s="53" t="str">
        <f t="shared" si="997"/>
        <v/>
      </c>
      <c r="IU88" s="53" t="str">
        <f>IF($G88="6",IF(IF(IT88&lt;&gt;"",IF(MAX(COUNTIF($IT$6:$IT$117,$IT$6:$IT$117))&gt;1,"x",""),"")&lt;&gt;"",IT88+1,""),IF(IS88=0,"",IF(IF(IT88&lt;&gt;"",IF(MAX(COUNTIF(IT$6:$IT$117,$IT$6:$IT$117))&gt;1,"x",""),"")&lt;&gt;"",IT88+1,"")))</f>
        <v/>
      </c>
      <c r="IV88" s="53" t="str">
        <f t="shared" si="1314"/>
        <v/>
      </c>
      <c r="IW88" s="54" t="str">
        <f t="shared" si="1315"/>
        <v/>
      </c>
      <c r="IX88" s="165" t="e">
        <f t="shared" si="1316"/>
        <v>#N/A</v>
      </c>
      <c r="IY88" s="53" t="str">
        <f t="shared" si="1317"/>
        <v/>
      </c>
      <c r="IZ88" s="181" t="str">
        <f t="shared" si="1318"/>
        <v/>
      </c>
      <c r="JA88" s="159">
        <f t="shared" si="1161"/>
        <v>0</v>
      </c>
      <c r="JB88" s="127" t="str">
        <f t="shared" si="1319"/>
        <v/>
      </c>
      <c r="JC88" s="130"/>
      <c r="JD88" s="55" t="str">
        <f t="shared" si="1320"/>
        <v/>
      </c>
      <c r="JE88" s="53" t="str">
        <f t="shared" si="998"/>
        <v/>
      </c>
      <c r="JF88" s="53" t="str">
        <f t="shared" si="852"/>
        <v/>
      </c>
      <c r="JG88" s="53" t="str">
        <f t="shared" si="1321"/>
        <v/>
      </c>
      <c r="JH88" s="124" t="str">
        <f t="shared" si="1322"/>
        <v/>
      </c>
      <c r="JI88" s="52" t="str">
        <f t="shared" si="1323"/>
        <v/>
      </c>
      <c r="JJ88" s="53" t="str">
        <f t="shared" si="999"/>
        <v/>
      </c>
      <c r="JK88" s="53" t="str">
        <f t="shared" si="857"/>
        <v/>
      </c>
      <c r="JL88" s="53" t="str">
        <f t="shared" si="1324"/>
        <v/>
      </c>
      <c r="JM88" s="124" t="str">
        <f t="shared" si="1325"/>
        <v/>
      </c>
      <c r="JN88" s="52" t="str">
        <f t="shared" si="1326"/>
        <v/>
      </c>
      <c r="JO88" s="53" t="str">
        <f t="shared" si="1000"/>
        <v/>
      </c>
      <c r="JP88" s="53" t="str">
        <f t="shared" si="862"/>
        <v/>
      </c>
      <c r="JQ88" s="53" t="str">
        <f t="shared" si="1327"/>
        <v/>
      </c>
      <c r="JR88" s="54" t="str">
        <f t="shared" si="1328"/>
        <v/>
      </c>
      <c r="JS88" s="52" t="str">
        <f t="shared" si="1329"/>
        <v/>
      </c>
      <c r="JT88" s="53" t="str">
        <f t="shared" si="1001"/>
        <v/>
      </c>
      <c r="JU88" s="53" t="str">
        <f t="shared" si="866"/>
        <v/>
      </c>
      <c r="JV88" s="53" t="str">
        <f t="shared" si="1330"/>
        <v/>
      </c>
      <c r="JW88" s="54" t="str">
        <f t="shared" si="1331"/>
        <v/>
      </c>
      <c r="JX88" s="52" t="str">
        <f t="shared" si="1332"/>
        <v/>
      </c>
      <c r="JY88" s="53" t="str">
        <f t="shared" si="1002"/>
        <v/>
      </c>
      <c r="JZ88" s="53" t="str">
        <f t="shared" si="871"/>
        <v/>
      </c>
      <c r="KA88" s="53" t="str">
        <f t="shared" si="1333"/>
        <v/>
      </c>
      <c r="KB88" s="54" t="str">
        <f t="shared" si="1334"/>
        <v/>
      </c>
      <c r="KC88" s="52" t="str">
        <f t="shared" si="1335"/>
        <v/>
      </c>
      <c r="KD88" s="53" t="str">
        <f t="shared" si="1003"/>
        <v/>
      </c>
      <c r="KE88" s="53" t="str">
        <f t="shared" si="876"/>
        <v/>
      </c>
      <c r="KF88" s="53" t="str">
        <f t="shared" si="1336"/>
        <v/>
      </c>
      <c r="KG88" s="54" t="str">
        <f t="shared" si="1337"/>
        <v/>
      </c>
      <c r="KH88" s="165" t="e">
        <f t="shared" si="1338"/>
        <v>#N/A</v>
      </c>
      <c r="KI88" s="53" t="str">
        <f t="shared" si="1339"/>
        <v/>
      </c>
      <c r="KJ88" s="181" t="str">
        <f t="shared" si="1340"/>
        <v/>
      </c>
      <c r="KK88" s="159">
        <f t="shared" si="1162"/>
        <v>0</v>
      </c>
      <c r="KL88" s="332" t="str">
        <f t="shared" si="1341"/>
        <v/>
      </c>
      <c r="KM88" s="86"/>
      <c r="KN88" s="214"/>
      <c r="KO88" s="60"/>
      <c r="KP88" s="201"/>
      <c r="KQ88" s="61"/>
      <c r="KR88" s="61" t="str">
        <f t="shared" si="1342"/>
        <v/>
      </c>
      <c r="KS88" s="61" t="str">
        <f t="shared" si="1343"/>
        <v/>
      </c>
      <c r="KT88" s="61" t="str">
        <f t="shared" si="1344"/>
        <v/>
      </c>
      <c r="KU88" s="61" t="str">
        <f t="shared" si="1345"/>
        <v/>
      </c>
      <c r="KV88" s="61" t="str">
        <f t="shared" si="1346"/>
        <v/>
      </c>
      <c r="KW88" s="61" t="str">
        <f t="shared" si="1347"/>
        <v/>
      </c>
      <c r="KX88" s="62" t="str">
        <f t="shared" si="893"/>
        <v/>
      </c>
      <c r="KY88" s="84"/>
      <c r="KZ88" s="59"/>
      <c r="LA88" s="60" t="str">
        <f t="shared" si="1348"/>
        <v/>
      </c>
      <c r="LB88" s="201"/>
      <c r="LC88" s="61" t="str">
        <f t="shared" si="1349"/>
        <v/>
      </c>
      <c r="LD88" s="61" t="str">
        <f t="shared" si="1350"/>
        <v/>
      </c>
      <c r="LE88" s="61" t="str">
        <f t="shared" si="1351"/>
        <v/>
      </c>
      <c r="LF88" s="61" t="str">
        <f t="shared" si="1352"/>
        <v/>
      </c>
      <c r="LG88" s="148" t="str">
        <f t="shared" si="1004"/>
        <v/>
      </c>
      <c r="LH88" s="87"/>
      <c r="LI88" s="185">
        <f t="shared" si="1353"/>
        <v>0</v>
      </c>
      <c r="LJ88" s="87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</row>
    <row r="89" spans="1:381" s="1" customFormat="1" ht="15" x14ac:dyDescent="0.2">
      <c r="A89" s="35"/>
      <c r="B89" s="45">
        <v>84</v>
      </c>
      <c r="C89" s="63"/>
      <c r="D89" s="47"/>
      <c r="E89" s="161"/>
      <c r="F89" s="162"/>
      <c r="G89" s="64"/>
      <c r="H89" s="50"/>
      <c r="I89" s="186" t="str">
        <f t="shared" si="1165"/>
        <v/>
      </c>
      <c r="J89" s="51" t="str">
        <f t="shared" si="1166"/>
        <v/>
      </c>
      <c r="K89" s="120"/>
      <c r="L89" s="52" t="str">
        <f t="shared" si="1167"/>
        <v/>
      </c>
      <c r="M89" s="53" t="str">
        <f t="shared" si="934"/>
        <v/>
      </c>
      <c r="N89" s="53" t="str">
        <f t="shared" ref="N89:N117" si="1354">IF($G89="6",IF(IF(M89&lt;&gt;"",IF(MAX(COUNTIF($M$6:$M$117,$M$6:$M$117))&gt;1,"x",""),"")&lt;&gt;"",M89+1,""),IF(L89=0,"",IF(IF(M89&lt;&gt;"",IF(MAX(COUNTIF($M$6:$M$117,$M$6:$M$117))&gt;1,"x",""),"")&lt;&gt;"",M89+1,"")))</f>
        <v/>
      </c>
      <c r="O89" s="53" t="str">
        <f t="shared" si="1168"/>
        <v/>
      </c>
      <c r="P89" s="127" t="str">
        <f t="shared" si="1169"/>
        <v/>
      </c>
      <c r="Q89" s="52" t="str">
        <f t="shared" si="1170"/>
        <v/>
      </c>
      <c r="R89" s="53" t="str">
        <f t="shared" si="935"/>
        <v/>
      </c>
      <c r="S89" s="53" t="str">
        <f t="shared" ref="S89:S117" si="1355">IF($G89="6",IF(IF(R89&lt;&gt;"",IF(MAX(COUNTIF($R$6:$R$117,$R$6:$R$117))&gt;1,"x",""),"")&lt;&gt;"",R89+1,""),IF(Q89=0,"",IF(IF(R89&lt;&gt;"",IF(MAX(COUNTIF($R$6:$R$117,$R$6:$R$117))&gt;1,"x",""),"")&lt;&gt;"",R89+1,"")))</f>
        <v/>
      </c>
      <c r="T89" s="53" t="str">
        <f t="shared" si="1171"/>
        <v/>
      </c>
      <c r="U89" s="127" t="str">
        <f t="shared" si="1172"/>
        <v/>
      </c>
      <c r="V89" s="52" t="str">
        <f t="shared" si="1173"/>
        <v/>
      </c>
      <c r="W89" s="53" t="str">
        <f t="shared" si="936"/>
        <v/>
      </c>
      <c r="X89" s="53" t="str">
        <f t="shared" ref="X89:X117" si="1356">IF($G89="6",IF(IF(W89&lt;&gt;"",IF(MAX(COUNTIF($W$6:$W$117,$W$6:$W$117))&gt;1,"x",""),"")&lt;&gt;"",W89+1,""),IF(V89=0,"",IF(IF(W89&lt;&gt;"",IF(MAX(COUNTIF($W$6:$W$117,$W$6:$W$117))&gt;1,"x",""),"")&lt;&gt;"",W89+1,"")))</f>
        <v/>
      </c>
      <c r="Y89" s="53" t="str">
        <f t="shared" si="1174"/>
        <v/>
      </c>
      <c r="Z89" s="127" t="str">
        <f t="shared" si="1175"/>
        <v/>
      </c>
      <c r="AA89" s="52" t="str">
        <f t="shared" si="1176"/>
        <v/>
      </c>
      <c r="AB89" s="53" t="str">
        <f t="shared" si="937"/>
        <v/>
      </c>
      <c r="AC89" s="53" t="str">
        <f t="shared" ref="AC89:AC117" si="1357">IF($G89="6",IF(IF(AB89&lt;&gt;"",IF(MAX(COUNTIF($AB$6:$AB$117,$AB$6:$AB$117))&gt;1,"x",""),"")&lt;&gt;"",AB89+1,""),IF(AA89=0,"",IF(IF(AB89&lt;&gt;"",IF(MAX(COUNTIF($AB$6:$AB$117,$AB$6:$AB$117))&gt;1,"x",""),"")&lt;&gt;"",AB89+1,"")))</f>
        <v/>
      </c>
      <c r="AD89" s="53" t="str">
        <f t="shared" si="1177"/>
        <v/>
      </c>
      <c r="AE89" s="127" t="str">
        <f t="shared" si="1178"/>
        <v/>
      </c>
      <c r="AF89" s="52" t="str">
        <f t="shared" si="1179"/>
        <v/>
      </c>
      <c r="AG89" s="53" t="str">
        <f t="shared" si="938"/>
        <v/>
      </c>
      <c r="AH89" s="53" t="str">
        <f t="shared" ref="AH89:AH117" si="1358">IF($G89="6",IF(IF(AG89&lt;&gt;"",IF(MAX(COUNTIF($AG$6:$AG$117,$AG$6:$AG$117))&gt;1,"x",""),"")&lt;&gt;"",AG89+1,""),IF(AF89=0,"",IF(IF(AG89&lt;&gt;"",IF(MAX(COUNTIF($AG$6:$AG$117,$AG$6:$AG$117))&gt;1,"x",""),"")&lt;&gt;"",AG89+1,"")))</f>
        <v/>
      </c>
      <c r="AI89" s="53" t="str">
        <f t="shared" si="1180"/>
        <v/>
      </c>
      <c r="AJ89" s="127" t="str">
        <f t="shared" si="1181"/>
        <v/>
      </c>
      <c r="AK89" s="52" t="str">
        <f t="shared" si="1182"/>
        <v/>
      </c>
      <c r="AL89" s="53" t="str">
        <f t="shared" si="939"/>
        <v/>
      </c>
      <c r="AM89" s="53" t="str">
        <f t="shared" ref="AM89:AM117" si="1359">IF($G89="6",IF(IF(AL89&lt;&gt;"",IF(MAX(COUNTIF($AL$6:$AL$117,$AL$6:$AL$117))&gt;1,"x",""),"")&lt;&gt;"",AL89+1,""),IF(AK89=0,"",IF(IF(AL89&lt;&gt;"",IF(MAX(COUNTIF($AL$6:$AL$117,$AL$6:$AL$117))&gt;1,"x",""),"")&lt;&gt;"",AL89+1,"")))</f>
        <v/>
      </c>
      <c r="AN89" s="150" t="str">
        <f t="shared" si="1183"/>
        <v/>
      </c>
      <c r="AO89" s="127" t="str">
        <f t="shared" si="1184"/>
        <v/>
      </c>
      <c r="AP89" s="191" t="e">
        <f t="shared" si="1164"/>
        <v>#N/A</v>
      </c>
      <c r="AQ89" s="53" t="str">
        <f t="shared" si="1185"/>
        <v/>
      </c>
      <c r="AR89" s="181" t="str">
        <f t="shared" si="1186"/>
        <v/>
      </c>
      <c r="AS89" s="159">
        <f t="shared" si="1156"/>
        <v>0</v>
      </c>
      <c r="AT89" s="127" t="str">
        <f t="shared" si="1187"/>
        <v/>
      </c>
      <c r="AU89" s="130"/>
      <c r="AV89" s="55" t="str">
        <f t="shared" si="1188"/>
        <v/>
      </c>
      <c r="AW89" s="53" t="str">
        <f t="shared" si="941"/>
        <v/>
      </c>
      <c r="AX89" s="53" t="str">
        <f t="shared" si="942"/>
        <v/>
      </c>
      <c r="AY89" s="53" t="str">
        <f t="shared" si="1189"/>
        <v/>
      </c>
      <c r="AZ89" s="124" t="str">
        <f t="shared" si="1190"/>
        <v/>
      </c>
      <c r="BA89" s="52" t="str">
        <f t="shared" si="1191"/>
        <v/>
      </c>
      <c r="BB89" s="53" t="str">
        <f t="shared" si="946"/>
        <v/>
      </c>
      <c r="BC89" s="53" t="str">
        <f t="shared" si="947"/>
        <v/>
      </c>
      <c r="BD89" s="53" t="str">
        <f t="shared" si="1192"/>
        <v/>
      </c>
      <c r="BE89" s="124" t="str">
        <f t="shared" si="1193"/>
        <v/>
      </c>
      <c r="BF89" s="52" t="str">
        <f t="shared" si="1194"/>
        <v/>
      </c>
      <c r="BG89" s="53" t="str">
        <f t="shared" si="951"/>
        <v/>
      </c>
      <c r="BH89" s="53" t="str">
        <f t="shared" si="952"/>
        <v/>
      </c>
      <c r="BI89" s="53" t="str">
        <f t="shared" si="1195"/>
        <v/>
      </c>
      <c r="BJ89" s="54" t="str">
        <f t="shared" si="1196"/>
        <v/>
      </c>
      <c r="BK89" s="52" t="str">
        <f t="shared" si="1197"/>
        <v/>
      </c>
      <c r="BL89" s="53" t="str">
        <f t="shared" si="956"/>
        <v/>
      </c>
      <c r="BM89" s="53" t="str">
        <f t="shared" si="957"/>
        <v/>
      </c>
      <c r="BN89" s="53" t="str">
        <f t="shared" si="1198"/>
        <v/>
      </c>
      <c r="BO89" s="54" t="str">
        <f t="shared" si="1199"/>
        <v/>
      </c>
      <c r="BP89" s="52" t="str">
        <f t="shared" si="1200"/>
        <v/>
      </c>
      <c r="BQ89" s="53" t="str">
        <f t="shared" si="961"/>
        <v/>
      </c>
      <c r="BR89" s="53" t="str">
        <f t="shared" si="962"/>
        <v/>
      </c>
      <c r="BS89" s="53" t="str">
        <f t="shared" si="1201"/>
        <v/>
      </c>
      <c r="BT89" s="54" t="str">
        <f t="shared" si="1202"/>
        <v/>
      </c>
      <c r="BU89" s="52" t="str">
        <f t="shared" si="1203"/>
        <v/>
      </c>
      <c r="BV89" s="53" t="str">
        <f t="shared" si="966"/>
        <v/>
      </c>
      <c r="BW89" s="53" t="str">
        <f t="shared" si="967"/>
        <v/>
      </c>
      <c r="BX89" s="53" t="str">
        <f t="shared" si="1204"/>
        <v/>
      </c>
      <c r="BY89" s="54" t="str">
        <f t="shared" si="1205"/>
        <v/>
      </c>
      <c r="BZ89" s="165"/>
      <c r="CA89" s="53" t="str">
        <f t="shared" si="1206"/>
        <v/>
      </c>
      <c r="CB89" s="181" t="str">
        <f t="shared" si="1207"/>
        <v/>
      </c>
      <c r="CC89" s="127" t="str">
        <f t="shared" si="1208"/>
        <v/>
      </c>
      <c r="CD89" s="127" t="str">
        <f t="shared" si="1209"/>
        <v/>
      </c>
      <c r="CE89" s="130"/>
      <c r="CF89" s="55" t="str">
        <f t="shared" si="1210"/>
        <v/>
      </c>
      <c r="CG89" s="53" t="str">
        <f t="shared" si="908"/>
        <v/>
      </c>
      <c r="CH89" s="53" t="str">
        <f t="shared" si="909"/>
        <v/>
      </c>
      <c r="CI89" s="53" t="str">
        <f t="shared" si="1211"/>
        <v/>
      </c>
      <c r="CJ89" s="124" t="str">
        <f t="shared" si="1212"/>
        <v/>
      </c>
      <c r="CK89" s="52" t="str">
        <f t="shared" si="1213"/>
        <v/>
      </c>
      <c r="CL89" s="53" t="str">
        <f t="shared" si="912"/>
        <v/>
      </c>
      <c r="CM89" s="53" t="str">
        <f t="shared" si="913"/>
        <v/>
      </c>
      <c r="CN89" s="53" t="str">
        <f t="shared" si="1214"/>
        <v/>
      </c>
      <c r="CO89" s="124" t="str">
        <f t="shared" si="1215"/>
        <v/>
      </c>
      <c r="CP89" s="52" t="str">
        <f t="shared" si="1216"/>
        <v/>
      </c>
      <c r="CQ89" s="53" t="str">
        <f t="shared" si="916"/>
        <v/>
      </c>
      <c r="CR89" s="53" t="str">
        <f t="shared" si="917"/>
        <v/>
      </c>
      <c r="CS89" s="53" t="str">
        <f t="shared" si="1217"/>
        <v/>
      </c>
      <c r="CT89" s="54" t="str">
        <f t="shared" si="1218"/>
        <v/>
      </c>
      <c r="CU89" s="52" t="str">
        <f t="shared" si="1219"/>
        <v/>
      </c>
      <c r="CV89" s="53" t="str">
        <f t="shared" si="919"/>
        <v/>
      </c>
      <c r="CW89" s="53" t="str">
        <f t="shared" si="920"/>
        <v/>
      </c>
      <c r="CX89" s="53" t="str">
        <f t="shared" si="1220"/>
        <v/>
      </c>
      <c r="CY89" s="54" t="str">
        <f t="shared" si="1221"/>
        <v/>
      </c>
      <c r="CZ89" s="52" t="str">
        <f t="shared" si="1222"/>
        <v/>
      </c>
      <c r="DA89" s="53" t="str">
        <f t="shared" si="922"/>
        <v/>
      </c>
      <c r="DB89" s="53" t="str">
        <f t="shared" si="923"/>
        <v/>
      </c>
      <c r="DC89" s="53" t="str">
        <f t="shared" si="1223"/>
        <v/>
      </c>
      <c r="DD89" s="54" t="str">
        <f t="shared" si="1224"/>
        <v/>
      </c>
      <c r="DE89" s="52" t="str">
        <f t="shared" si="1225"/>
        <v/>
      </c>
      <c r="DF89" s="53" t="str">
        <f t="shared" si="925"/>
        <v/>
      </c>
      <c r="DG89" s="53" t="str">
        <f t="shared" si="926"/>
        <v/>
      </c>
      <c r="DH89" s="53" t="str">
        <f t="shared" si="1226"/>
        <v/>
      </c>
      <c r="DI89" s="54" t="str">
        <f t="shared" si="1227"/>
        <v/>
      </c>
      <c r="DJ89" s="165" t="e">
        <f t="shared" si="1228"/>
        <v>#N/A</v>
      </c>
      <c r="DK89" s="53" t="str">
        <f t="shared" si="1229"/>
        <v/>
      </c>
      <c r="DL89" s="181" t="str">
        <f t="shared" si="1230"/>
        <v/>
      </c>
      <c r="DM89" s="159">
        <f t="shared" si="1157"/>
        <v>0</v>
      </c>
      <c r="DN89" s="127" t="str">
        <f t="shared" si="1231"/>
        <v/>
      </c>
      <c r="DO89" s="130"/>
      <c r="DP89" s="55" t="str">
        <f t="shared" si="1232"/>
        <v/>
      </c>
      <c r="DQ89" s="53" t="str">
        <f t="shared" si="974"/>
        <v/>
      </c>
      <c r="DR89" s="53" t="str">
        <f t="shared" ref="DR89:DR117" si="1360">IF($G89="6",IF(IF(DQ89&lt;&gt;"",IF(MAX(COUNTIF($DQ$6:$DQ$117,$DQ$6:$DQ$117))&gt;1,"x",""),"")&lt;&gt;"",DQ89+1,""),IF(DP89=0,"",IF(IF(DQ89&lt;&gt;"",IF(MAX(COUNTIF($DQ$6:$DQ$117,$DQ$6:$DQ$117))&gt;1,"x",""),"")&lt;&gt;"",DQ89+1,"")))</f>
        <v/>
      </c>
      <c r="DS89" s="53" t="str">
        <f t="shared" si="1233"/>
        <v/>
      </c>
      <c r="DT89" s="124" t="str">
        <f t="shared" si="1234"/>
        <v/>
      </c>
      <c r="DU89" s="52" t="str">
        <f t="shared" si="1235"/>
        <v/>
      </c>
      <c r="DV89" s="53" t="str">
        <f t="shared" si="975"/>
        <v/>
      </c>
      <c r="DW89" s="53" t="str">
        <f t="shared" ref="DW89:DW117" si="1361">IF($G89="6",IF(IF(DV89&lt;&gt;"",IF(MAX(COUNTIF($DV$6:$DV$117,$DV$6:$DV$117))&gt;1,"x",""),"")&lt;&gt;"",DV89+1,""),IF(DU89=0,"",IF(IF(DV89&lt;&gt;"",IF(MAX(COUNTIF($DV$6:$DV$117,$DV$6:$DV$117))&gt;1,"x",""),"")&lt;&gt;"",DV89+1,"")))</f>
        <v/>
      </c>
      <c r="DX89" s="53" t="str">
        <f t="shared" si="1236"/>
        <v/>
      </c>
      <c r="DY89" s="124" t="str">
        <f t="shared" si="1237"/>
        <v/>
      </c>
      <c r="DZ89" s="52" t="str">
        <f t="shared" si="1238"/>
        <v/>
      </c>
      <c r="EA89" s="53" t="str">
        <f t="shared" si="976"/>
        <v/>
      </c>
      <c r="EB89" s="53" t="str">
        <f t="shared" ref="EB89:EB117" si="1362">IF($G89="6",IF(IF(EA89&lt;&gt;"",IF(MAX(COUNTIF($EA$6:$EA$117,$EA$6:$EA$117))&gt;1,"x",""),"")&lt;&gt;"",EA89+1,""),IF(DZ89=0,"",IF(IF(EA89&lt;&gt;"",IF(MAX(COUNTIF($EA$6:$EA$117,$EA$6:$EA$117))&gt;1,"x",""),"")&lt;&gt;"",EA89+1,"")))</f>
        <v/>
      </c>
      <c r="EC89" s="53" t="str">
        <f t="shared" si="1239"/>
        <v/>
      </c>
      <c r="ED89" s="57" t="str">
        <f t="shared" si="1240"/>
        <v/>
      </c>
      <c r="EE89" s="52" t="str">
        <f t="shared" si="1241"/>
        <v/>
      </c>
      <c r="EF89" s="53" t="str">
        <f t="shared" si="977"/>
        <v/>
      </c>
      <c r="EG89" s="53" t="str">
        <f t="shared" ref="EG89:EG117" si="1363">IF($G89="6",IF(IF(EF89&lt;&gt;"",IF(MAX(COUNTIF($EF$6:$EF$117,$EF$6:$EF$117))&gt;1,"x",""),"")&lt;&gt;"",EF89+1,""),IF(EE89=0,"",IF(IF(EF89&lt;&gt;"",IF(MAX(COUNTIF($EF$6:$EF$117,$EF$6:$EF$117))&gt;1,"x",""),"")&lt;&gt;"",EF89+1,"")))</f>
        <v/>
      </c>
      <c r="EH89" s="53" t="str">
        <f t="shared" si="1242"/>
        <v/>
      </c>
      <c r="EI89" s="57" t="str">
        <f t="shared" si="1243"/>
        <v/>
      </c>
      <c r="EJ89" s="52" t="str">
        <f t="shared" si="1244"/>
        <v/>
      </c>
      <c r="EK89" s="53" t="str">
        <f t="shared" si="978"/>
        <v/>
      </c>
      <c r="EL89" s="53" t="str">
        <f t="shared" ref="EL89:EL117" si="1364">IF($G89="6",IF(IF(EK89&lt;&gt;"",IF(MAX(COUNTIF($EK$6:$EK$117,$EK$6:$EK$117))&gt;1,"x",""),"")&lt;&gt;"",EK89+1,""),IF(EJ89=0,"",IF(IF(EK89&lt;&gt;"",IF(MAX(COUNTIF($EK$6:$EK$117,$EK$6:$EK$117))&gt;1,"x",""),"")&lt;&gt;"",EK89+1,"")))</f>
        <v/>
      </c>
      <c r="EM89" s="53" t="str">
        <f t="shared" si="1245"/>
        <v/>
      </c>
      <c r="EN89" s="57" t="str">
        <f t="shared" si="1246"/>
        <v/>
      </c>
      <c r="EO89" s="52" t="str">
        <f t="shared" si="1247"/>
        <v/>
      </c>
      <c r="EP89" s="53" t="str">
        <f t="shared" si="979"/>
        <v/>
      </c>
      <c r="EQ89" s="53" t="str">
        <f t="shared" ref="EQ89:EQ117" si="1365">IF($G89="6",IF(IF(EP89&lt;&gt;"",IF(MAX(COUNTIF($EP$6:$EP$117,$EP$6:$EP$117))&gt;1,"x",""),"")&lt;&gt;"",EP89+1,""),IF(EO89=0,"",IF(IF(EP89&lt;&gt;"",IF(MAX(COUNTIF($EP$6:$EP$117,$EP$6:$EP$117))&gt;1,"x",""),"")&lt;&gt;"",EP89+1,"")))</f>
        <v/>
      </c>
      <c r="ER89" s="53" t="str">
        <f t="shared" si="1248"/>
        <v/>
      </c>
      <c r="ES89" s="54" t="str">
        <f t="shared" si="1249"/>
        <v/>
      </c>
      <c r="ET89" s="165" t="e">
        <f t="shared" si="1250"/>
        <v>#N/A</v>
      </c>
      <c r="EU89" s="53" t="str">
        <f t="shared" si="1251"/>
        <v/>
      </c>
      <c r="EV89" s="181" t="str">
        <f t="shared" si="1252"/>
        <v/>
      </c>
      <c r="EW89" s="159">
        <f t="shared" si="1158"/>
        <v>0</v>
      </c>
      <c r="EX89" s="127" t="str">
        <f t="shared" si="1253"/>
        <v/>
      </c>
      <c r="EY89" s="130"/>
      <c r="EZ89" s="55" t="str">
        <f t="shared" si="1254"/>
        <v/>
      </c>
      <c r="FA89" s="53" t="str">
        <f t="shared" si="980"/>
        <v/>
      </c>
      <c r="FB89" s="53" t="str">
        <f t="shared" ref="FB89:FB117" si="1366">IF($G89="6",IF(IF(FA89&lt;&gt;"",IF(MAX(COUNTIF($FA$6:$FA$117,$FA$6:$FA$117))&gt;1,"x",""),"")&lt;&gt;"",FA89+1,""),IF(EZ89=0,"",IF(IF(FA89&lt;&gt;"",IF(MAX(COUNTIF($FA$6:$FA$117,$FA$6:$FA$117))&gt;1,"x",""),"")&lt;&gt;"",FA89+1,"")))</f>
        <v/>
      </c>
      <c r="FC89" s="53" t="str">
        <f t="shared" si="1255"/>
        <v/>
      </c>
      <c r="FD89" s="124" t="str">
        <f t="shared" si="1256"/>
        <v/>
      </c>
      <c r="FE89" s="52" t="str">
        <f t="shared" si="1257"/>
        <v/>
      </c>
      <c r="FF89" s="53" t="str">
        <f t="shared" si="981"/>
        <v/>
      </c>
      <c r="FG89" s="53" t="str">
        <f t="shared" ref="FG89:FG117" si="1367">IF($G89="6",IF(IF(FF89&lt;&gt;"",IF(MAX(COUNTIF($FF$6:$FF$117,$FF$6:$FF$117))&gt;1,"x",""),"")&lt;&gt;"",FF89+1,""),IF(FE89=0,"",IF(IF(FF89&lt;&gt;"",IF(MAX(COUNTIF($FF$6:$FF$117,$FF$6:$FF$117))&gt;1,"x",""),"")&lt;&gt;"",FF89+1,"")))</f>
        <v/>
      </c>
      <c r="FH89" s="53" t="str">
        <f t="shared" si="1258"/>
        <v/>
      </c>
      <c r="FI89" s="124" t="str">
        <f t="shared" si="1259"/>
        <v/>
      </c>
      <c r="FJ89" s="52" t="str">
        <f t="shared" si="1260"/>
        <v/>
      </c>
      <c r="FK89" s="53" t="str">
        <f t="shared" si="982"/>
        <v/>
      </c>
      <c r="FL89" s="53" t="str">
        <f t="shared" ref="FL89:FL117" si="1368">IF($G89="6",IF(IF(FK89&lt;&gt;"",IF(MAX(COUNTIF($FK$6:$FK$117,$FK$6:$FK$117))&gt;1,"x",""),"")&lt;&gt;"",FK89+1,""),IF(FJ89=0,"",IF(IF(FK89&lt;&gt;"",IF(MAX(COUNTIF($FK$6:$FK$117,$FK$6:$FK$117))&gt;1,"x",""),"")&lt;&gt;"",FK89+1,"")))</f>
        <v/>
      </c>
      <c r="FM89" s="53" t="str">
        <f t="shared" si="1261"/>
        <v/>
      </c>
      <c r="FN89" s="57" t="str">
        <f t="shared" si="1262"/>
        <v/>
      </c>
      <c r="FO89" s="52" t="str">
        <f t="shared" si="1263"/>
        <v/>
      </c>
      <c r="FP89" s="53" t="str">
        <f t="shared" si="983"/>
        <v/>
      </c>
      <c r="FQ89" s="53" t="str">
        <f t="shared" ref="FQ89:FQ117" si="1369">IF($G89="6",IF(IF(FP89&lt;&gt;"",IF(MAX(COUNTIF($FP$6:$FP$117,$FP$6:$FP$117))&gt;1,"x",""),"")&lt;&gt;"",FP89+1,""),IF(FO89=0,"",IF(IF(FP89&lt;&gt;"",IF(MAX(COUNTIF($FP$6:$FP$117,$FP$6:$FP$117))&gt;1,"x",""),"")&lt;&gt;"",FP89+1,"")))</f>
        <v/>
      </c>
      <c r="FR89" s="53" t="str">
        <f t="shared" si="1264"/>
        <v/>
      </c>
      <c r="FS89" s="57" t="str">
        <f t="shared" si="1265"/>
        <v/>
      </c>
      <c r="FT89" s="52" t="str">
        <f t="shared" si="1266"/>
        <v/>
      </c>
      <c r="FU89" s="53" t="str">
        <f t="shared" si="984"/>
        <v/>
      </c>
      <c r="FV89" s="53" t="str">
        <f t="shared" ref="FV89:FV117" si="1370">IF($G89="6",IF(IF(FU89&lt;&gt;"",IF(MAX(COUNTIF($FU$6:$FU$117,$FU$6:$FU$117))&gt;1,"x",""),"")&lt;&gt;"",FU89+1,""),IF(FT89=0,"",IF(IF(FU89&lt;&gt;"",IF(MAX(COUNTIF($FU$6:$FU$117,$FU$6:$FU$117))&gt;1,"x",""),"")&lt;&gt;"",FU89+1,"")))</f>
        <v/>
      </c>
      <c r="FW89" s="53" t="str">
        <f t="shared" si="1267"/>
        <v/>
      </c>
      <c r="FX89" s="57" t="str">
        <f t="shared" si="1268"/>
        <v/>
      </c>
      <c r="FY89" s="52" t="str">
        <f t="shared" si="1269"/>
        <v/>
      </c>
      <c r="FZ89" s="53" t="str">
        <f t="shared" si="985"/>
        <v/>
      </c>
      <c r="GA89" s="53" t="str">
        <f t="shared" ref="GA89:GA117" si="1371">IF($G89="6",IF(IF(FZ89&lt;&gt;"",IF(MAX(COUNTIF($FZ$6:$FZ$117,$FZ$6:$FZ$117))&gt;1,"x",""),"")&lt;&gt;"",FZ89+1,""),IF(FY89=0,"",IF(IF(FZ89&lt;&gt;"",IF(MAX(COUNTIF($FZ$6:$FZ$117,$FZ$6:$FZ$117))&gt;1,"x",""),"")&lt;&gt;"",FZ89+1,"")))</f>
        <v/>
      </c>
      <c r="GB89" s="53" t="str">
        <f t="shared" si="1270"/>
        <v/>
      </c>
      <c r="GC89" s="57" t="str">
        <f t="shared" si="1271"/>
        <v/>
      </c>
      <c r="GD89" s="165" t="e">
        <f t="shared" si="1272"/>
        <v>#N/A</v>
      </c>
      <c r="GE89" s="53" t="str">
        <f t="shared" si="1273"/>
        <v/>
      </c>
      <c r="GF89" s="181" t="str">
        <f t="shared" si="1274"/>
        <v/>
      </c>
      <c r="GG89" s="159">
        <f t="shared" si="1159"/>
        <v>0</v>
      </c>
      <c r="GH89" s="127" t="str">
        <f t="shared" si="1275"/>
        <v/>
      </c>
      <c r="GI89" s="130"/>
      <c r="GJ89" s="55" t="str">
        <f t="shared" si="1276"/>
        <v/>
      </c>
      <c r="GK89" s="53" t="str">
        <f t="shared" si="986"/>
        <v/>
      </c>
      <c r="GL89" s="53" t="str">
        <f t="shared" ref="GL89:GL117" si="1372">IF($G89="6",IF(IF(GK89&lt;&gt;"",IF(MAX(COUNTIF($GK$6:$GK$117,$GK$6:$GK$117))&gt;1,"x",""),"")&lt;&gt;"",GK89+1,""),IF(GJ89=0,"",IF(IF(GK89&lt;&gt;"",IF(MAX(COUNTIF($GK$6:$GK$117,$GK$6:$GK$117))&gt;1,"x",""),"")&lt;&gt;"",GK89+1,"")))</f>
        <v/>
      </c>
      <c r="GM89" s="53" t="str">
        <f t="shared" si="1277"/>
        <v/>
      </c>
      <c r="GN89" s="124" t="str">
        <f t="shared" si="1278"/>
        <v/>
      </c>
      <c r="GO89" s="52" t="str">
        <f t="shared" si="1279"/>
        <v/>
      </c>
      <c r="GP89" s="53" t="str">
        <f t="shared" si="987"/>
        <v/>
      </c>
      <c r="GQ89" s="53" t="str">
        <f t="shared" ref="GQ89:GQ117" si="1373">IF($G89="6",IF(IF(GP89&lt;&gt;"",IF(MAX(COUNTIF($GP$6:$GP$117,$GP$6:$GP$117))&gt;1,"x",""),"")&lt;&gt;"",GP89+1,""),IF(GO89=0,"",IF(IF(GP89&lt;&gt;"",IF(MAX(COUNTIF($GP$6:$GP$117,$GP$6:$GP$117))&gt;1,"x",""),"")&lt;&gt;"",GP89+1,"")))</f>
        <v/>
      </c>
      <c r="GR89" s="53" t="str">
        <f t="shared" si="1280"/>
        <v/>
      </c>
      <c r="GS89" s="124" t="str">
        <f t="shared" si="1281"/>
        <v/>
      </c>
      <c r="GT89" s="52" t="str">
        <f t="shared" si="1282"/>
        <v/>
      </c>
      <c r="GU89" s="53" t="str">
        <f t="shared" si="988"/>
        <v/>
      </c>
      <c r="GV89" s="53" t="str">
        <f t="shared" ref="GV89:GV117" si="1374">IF($G89="6",IF(IF(GU89&lt;&gt;"",IF(MAX(COUNTIF($GU$6:$GU$117,$GU$6:$GU$117))&gt;1,"x",""),"")&lt;&gt;"",GU89+1,""),IF(GT89=0,"",IF(IF(GU89&lt;&gt;"",IF(MAX(COUNTIF($GU$6:$GU$117,$GU$6:$GU$117))&gt;1,"x",""),"")&lt;&gt;"",GU89+1,"")))</f>
        <v/>
      </c>
      <c r="GW89" s="53" t="str">
        <f t="shared" si="1283"/>
        <v/>
      </c>
      <c r="GX89" s="54" t="str">
        <f t="shared" si="1284"/>
        <v/>
      </c>
      <c r="GY89" s="52" t="str">
        <f t="shared" si="1285"/>
        <v/>
      </c>
      <c r="GZ89" s="53" t="str">
        <f t="shared" si="989"/>
        <v/>
      </c>
      <c r="HA89" s="53" t="str">
        <f t="shared" ref="HA89:HA117" si="1375">IF($G89="6",IF(IF(GZ89&lt;&gt;"",IF(MAX(COUNTIF($GZ$6:$GZ$117,$GZ$6:$GZ$117))&gt;1,"x",""),"")&lt;&gt;"",GZ89+1,""),IF(GY89=0,"",IF(IF(GZ89&lt;&gt;"",IF(MAX(COUNTIF($GZ$6:$GZ$117,$GZ$6:$GZ$117))&gt;1,"x",""),"")&lt;&gt;"",GZ89+1,"")))</f>
        <v/>
      </c>
      <c r="HB89" s="53" t="str">
        <f t="shared" si="1286"/>
        <v/>
      </c>
      <c r="HC89" s="54" t="str">
        <f t="shared" si="1287"/>
        <v/>
      </c>
      <c r="HD89" s="52" t="str">
        <f t="shared" si="1288"/>
        <v/>
      </c>
      <c r="HE89" s="53" t="str">
        <f t="shared" si="990"/>
        <v/>
      </c>
      <c r="HF89" s="53" t="str">
        <f t="shared" ref="HF89:HF117" si="1376">IF($G89="6",IF(IF(HE89&lt;&gt;"",IF(MAX(COUNTIF($HE$6:$HE$117,$HE$6:$HE$117))&gt;1,"x",""),"")&lt;&gt;"",HE89+1,""),IF(HD89=0,"",IF(IF(HE89&lt;&gt;"",IF(MAX(COUNTIF($HE$6:$HE$117,$HE$6:$HE$117))&gt;1,"x",""),"")&lt;&gt;"",HE89+1,"")))</f>
        <v/>
      </c>
      <c r="HG89" s="53" t="str">
        <f t="shared" si="1289"/>
        <v/>
      </c>
      <c r="HH89" s="54" t="str">
        <f t="shared" si="1290"/>
        <v/>
      </c>
      <c r="HI89" s="52" t="str">
        <f t="shared" si="1291"/>
        <v/>
      </c>
      <c r="HJ89" s="53" t="str">
        <f t="shared" si="991"/>
        <v/>
      </c>
      <c r="HK89" s="53" t="str">
        <f t="shared" ref="HK89:HK117" si="1377">IF($G89="6",IF(IF(HJ89&lt;&gt;"",IF(MAX(COUNTIF($HJ$6:$HJ$117,$HJ$6:$HJ$117))&gt;1,"x",""),"")&lt;&gt;"",HJ89+1,""),IF(HI89=0,"",IF(IF(HJ89&lt;&gt;"",IF(MAX(COUNTIF($HJ$6:$HJ$117,$HJ$6:$HJ$117))&gt;1,"x",""),"")&lt;&gt;"",HJ89+1,"")))</f>
        <v/>
      </c>
      <c r="HL89" s="53" t="str">
        <f t="shared" si="1292"/>
        <v/>
      </c>
      <c r="HM89" s="54" t="str">
        <f t="shared" si="1293"/>
        <v/>
      </c>
      <c r="HN89" s="165" t="e">
        <f t="shared" si="1294"/>
        <v>#N/A</v>
      </c>
      <c r="HO89" s="53" t="str">
        <f t="shared" si="1295"/>
        <v/>
      </c>
      <c r="HP89" s="181" t="str">
        <f t="shared" si="1296"/>
        <v/>
      </c>
      <c r="HQ89" s="159">
        <f t="shared" si="1160"/>
        <v>0</v>
      </c>
      <c r="HR89" s="127" t="str">
        <f t="shared" si="1297"/>
        <v/>
      </c>
      <c r="HS89" s="130"/>
      <c r="HT89" s="55" t="str">
        <f t="shared" si="1298"/>
        <v/>
      </c>
      <c r="HU89" s="53" t="str">
        <f t="shared" si="992"/>
        <v/>
      </c>
      <c r="HV89" s="53" t="str">
        <f t="shared" ref="HV89:HV117" si="1378">IF($G89="6",IF(IF(HU89&lt;&gt;"",IF(MAX(COUNTIF($HU$6:$HU$117,$HU$6:$HU$117))&gt;1,"x",""),"")&lt;&gt;"",HU89+1,""),IF(HT89=0,"",IF(IF(HU89&lt;&gt;"",IF(MAX(COUNTIF($HU$6:$HU$117,$HU$6:$HU$117))&gt;1,"x",""),"")&lt;&gt;"",HU89+1,"")))</f>
        <v/>
      </c>
      <c r="HW89" s="53" t="str">
        <f t="shared" si="1299"/>
        <v/>
      </c>
      <c r="HX89" s="124" t="str">
        <f t="shared" si="1300"/>
        <v/>
      </c>
      <c r="HY89" s="52" t="str">
        <f t="shared" si="1301"/>
        <v/>
      </c>
      <c r="HZ89" s="53" t="str">
        <f t="shared" si="993"/>
        <v/>
      </c>
      <c r="IA89" s="53" t="str">
        <f t="shared" ref="IA89:IA117" si="1379">IF($G89="6",IF(IF(HZ89&lt;&gt;"",IF(MAX(COUNTIF($HZ$6:$HZ$117,$HZ$6:$HZ$117))&gt;1,"x",""),"")&lt;&gt;"",HZ89+1,""),IF(HY89=0,"",IF(IF(HZ89&lt;&gt;"",IF(MAX(COUNTIF($HZ$6:$HZ$117,$HZ$6:$HZ$117))&gt;1,"x",""),"")&lt;&gt;"",HZ89+1,"")))</f>
        <v/>
      </c>
      <c r="IB89" s="53" t="str">
        <f t="shared" si="1302"/>
        <v/>
      </c>
      <c r="IC89" s="124" t="str">
        <f t="shared" si="1303"/>
        <v/>
      </c>
      <c r="ID89" s="52" t="str">
        <f t="shared" si="1304"/>
        <v/>
      </c>
      <c r="IE89" s="53" t="str">
        <f t="shared" si="994"/>
        <v/>
      </c>
      <c r="IF89" s="53" t="str">
        <f t="shared" ref="IF89:IF117" si="1380">IF($G89="6",IF(IF(IE89&lt;&gt;"",IF(MAX(COUNTIF($IE$6:$IE$117,$IE$6:$IE$117))&gt;1,"x",""),"")&lt;&gt;"",IE89+1,""),IF(ID89=0,"",IF(IF(IE89&lt;&gt;"",IF(MAX(COUNTIF($IE$6:$IE$117,$IE$6:$IE$117))&gt;1,"x",""),"")&lt;&gt;"",IE89+1,"")))</f>
        <v/>
      </c>
      <c r="IG89" s="53" t="str">
        <f t="shared" si="1305"/>
        <v/>
      </c>
      <c r="IH89" s="54" t="str">
        <f t="shared" si="1306"/>
        <v/>
      </c>
      <c r="II89" s="52" t="str">
        <f t="shared" si="1307"/>
        <v/>
      </c>
      <c r="IJ89" s="53" t="str">
        <f t="shared" si="995"/>
        <v/>
      </c>
      <c r="IK89" s="53" t="str">
        <f t="shared" ref="IK89:IK117" si="1381">IF($G89="6",IF(IF(IJ89&lt;&gt;"",IF(MAX(COUNTIF($IJ$6:$IJ$117,$IJ$6:$IJ$117))&gt;1,"x",""),"")&lt;&gt;"",IJ89+1,""),IF(II89=0,"",IF(IF(IJ89&lt;&gt;"",IF(MAX(COUNTIF($IJ$6:$IJ$117,$IJ$6:$IJ$117))&gt;1,"x",""),"")&lt;&gt;"",IJ89+1,"")))</f>
        <v/>
      </c>
      <c r="IL89" s="53" t="str">
        <f t="shared" si="1308"/>
        <v/>
      </c>
      <c r="IM89" s="54" t="str">
        <f t="shared" si="1309"/>
        <v/>
      </c>
      <c r="IN89" s="52" t="str">
        <f t="shared" si="1310"/>
        <v/>
      </c>
      <c r="IO89" s="53" t="str">
        <f t="shared" si="996"/>
        <v/>
      </c>
      <c r="IP89" s="53" t="str">
        <f t="shared" ref="IP89:IP117" si="1382">IF($G89="6",IF(IF(IO89&lt;&gt;"",IF(MAX(COUNTIF($IO$6:$IO$117,$IO$6:$IO$117))&gt;1,"x",""),"")&lt;&gt;"",IO89+1,""),IF(IN89=0,"",IF(IF(IO89&lt;&gt;"",IF(MAX(COUNTIF($IO$6:$IO$117,$IO$6:$IO$117))&gt;1,"x",""),"")&lt;&gt;"",IO89+1,"")))</f>
        <v/>
      </c>
      <c r="IQ89" s="53" t="str">
        <f t="shared" si="1311"/>
        <v/>
      </c>
      <c r="IR89" s="54" t="str">
        <f t="shared" si="1312"/>
        <v/>
      </c>
      <c r="IS89" s="52" t="str">
        <f t="shared" si="1313"/>
        <v/>
      </c>
      <c r="IT89" s="53" t="str">
        <f t="shared" si="997"/>
        <v/>
      </c>
      <c r="IU89" s="53" t="str">
        <f>IF($G89="6",IF(IF(IT89&lt;&gt;"",IF(MAX(COUNTIF($IT$6:$IT$117,$IT$6:$IT$117))&gt;1,"x",""),"")&lt;&gt;"",IT89+1,""),IF(IS89=0,"",IF(IF(IT89&lt;&gt;"",IF(MAX(COUNTIF(IT$6:$IT$117,$IT$6:$IT$117))&gt;1,"x",""),"")&lt;&gt;"",IT89+1,"")))</f>
        <v/>
      </c>
      <c r="IV89" s="53" t="str">
        <f t="shared" si="1314"/>
        <v/>
      </c>
      <c r="IW89" s="54" t="str">
        <f t="shared" si="1315"/>
        <v/>
      </c>
      <c r="IX89" s="165" t="e">
        <f t="shared" si="1316"/>
        <v>#N/A</v>
      </c>
      <c r="IY89" s="53" t="str">
        <f t="shared" si="1317"/>
        <v/>
      </c>
      <c r="IZ89" s="181" t="str">
        <f t="shared" si="1318"/>
        <v/>
      </c>
      <c r="JA89" s="159">
        <f t="shared" si="1161"/>
        <v>0</v>
      </c>
      <c r="JB89" s="127" t="str">
        <f t="shared" si="1319"/>
        <v/>
      </c>
      <c r="JC89" s="130"/>
      <c r="JD89" s="55" t="str">
        <f t="shared" si="1320"/>
        <v/>
      </c>
      <c r="JE89" s="53" t="str">
        <f t="shared" si="998"/>
        <v/>
      </c>
      <c r="JF89" s="53" t="str">
        <f t="shared" ref="JF89:JF117" si="1383">IF($G89="6",IF(IF(JE89&lt;&gt;"",IF(MAX(COUNTIF($JE$6:$JE$117,$JE$6:$JE$117))&gt;1,"x",""),"")&lt;&gt;"",JE89+1,""),IF(JD89=0,"",IF(IF(JE89&lt;&gt;"",IF(MAX(COUNTIF($JE$6:$JE$117,$JE$6:$JE$117))&gt;1,"x",""),"")&lt;&gt;"",JE89+1,"")))</f>
        <v/>
      </c>
      <c r="JG89" s="53" t="str">
        <f t="shared" si="1321"/>
        <v/>
      </c>
      <c r="JH89" s="124" t="str">
        <f t="shared" si="1322"/>
        <v/>
      </c>
      <c r="JI89" s="52" t="str">
        <f t="shared" si="1323"/>
        <v/>
      </c>
      <c r="JJ89" s="53" t="str">
        <f t="shared" si="999"/>
        <v/>
      </c>
      <c r="JK89" s="53" t="str">
        <f t="shared" ref="JK89:JK117" si="1384">IF($G89="6",IF(IF(JJ89&lt;&gt;"",IF(MAX(COUNTIF($JJ$6:$JJ$117,$JJ$6:$JJ$117))&gt;1,"x",""),"")&lt;&gt;"",JJ89+1,""),IF(JI89=0,"",IF(IF(JJ89&lt;&gt;"",IF(MAX(COUNTIF($JJ$6:$JJ$117,$JJ$6:$JJ$117))&gt;1,"x",""),"")&lt;&gt;"",JJ89+1,"")))</f>
        <v/>
      </c>
      <c r="JL89" s="53" t="str">
        <f t="shared" si="1324"/>
        <v/>
      </c>
      <c r="JM89" s="124" t="str">
        <f t="shared" si="1325"/>
        <v/>
      </c>
      <c r="JN89" s="52" t="str">
        <f t="shared" si="1326"/>
        <v/>
      </c>
      <c r="JO89" s="53" t="str">
        <f t="shared" si="1000"/>
        <v/>
      </c>
      <c r="JP89" s="53" t="str">
        <f t="shared" ref="JP89:JP117" si="1385">IF($G89="6",IF(IF(JO89&lt;&gt;"",IF(MAX(COUNTIF($JO$6:$JO$117,$JO$6:$JO$117))&gt;1,"x",""),"")&lt;&gt;"",JO89+1,""),IF(JN89=0,"",IF(IF(JO89&lt;&gt;"",IF(MAX(COUNTIF($JO$6:$JO$117,$JO$6:$JO$117))&gt;1,"x",""),"")&lt;&gt;"",JO89+1,"")))</f>
        <v/>
      </c>
      <c r="JQ89" s="53" t="str">
        <f t="shared" si="1327"/>
        <v/>
      </c>
      <c r="JR89" s="54" t="str">
        <f t="shared" si="1328"/>
        <v/>
      </c>
      <c r="JS89" s="52" t="str">
        <f t="shared" si="1329"/>
        <v/>
      </c>
      <c r="JT89" s="53" t="str">
        <f t="shared" si="1001"/>
        <v/>
      </c>
      <c r="JU89" s="53" t="str">
        <f t="shared" ref="JU89:JU117" si="1386">IF($G89="6",IF(IF(JT89&lt;&gt;"",IF(MAX(COUNTIF($JT$6:$JT$117,$JT$6:$JT$117))&gt;1,"x",""),"")&lt;&gt;"",JT89+1,""),IF(JS89=0,"",IF(IF(JT89&lt;&gt;"",IF(MAX(COUNTIF($JT$6:$JT$117,$JT$6:$JT$117))&gt;1,"x",""),"")&lt;&gt;"",JT89+1,"")))</f>
        <v/>
      </c>
      <c r="JV89" s="53" t="str">
        <f t="shared" si="1330"/>
        <v/>
      </c>
      <c r="JW89" s="54" t="str">
        <f t="shared" si="1331"/>
        <v/>
      </c>
      <c r="JX89" s="52" t="str">
        <f t="shared" si="1332"/>
        <v/>
      </c>
      <c r="JY89" s="53" t="str">
        <f t="shared" si="1002"/>
        <v/>
      </c>
      <c r="JZ89" s="53" t="str">
        <f t="shared" ref="JZ89:JZ117" si="1387">IF($G89="6",IF(IF(JY89&lt;&gt;"",IF(MAX(COUNTIF($JY$6:$JY$117,$JY$6:$JY$117))&gt;1,"x",""),"")&lt;&gt;"",JY89+1,""),IF(JX89=0,"",IF(IF(JY89&lt;&gt;"",IF(MAX(COUNTIF($JY$6:$JY$117,$JY$6:$JY$117))&gt;1,"x",""),"")&lt;&gt;"",JY89+1,"")))</f>
        <v/>
      </c>
      <c r="KA89" s="53" t="str">
        <f t="shared" si="1333"/>
        <v/>
      </c>
      <c r="KB89" s="54" t="str">
        <f t="shared" si="1334"/>
        <v/>
      </c>
      <c r="KC89" s="52" t="str">
        <f t="shared" si="1335"/>
        <v/>
      </c>
      <c r="KD89" s="53" t="str">
        <f t="shared" si="1003"/>
        <v/>
      </c>
      <c r="KE89" s="53" t="str">
        <f t="shared" ref="KE89:KE117" si="1388">IF($G89="6",IF(IF(KD89&lt;&gt;"",IF(MAX(COUNTIF($KD$6:$KD$117,$KD$6:$KD$117))&gt;1,"x",""),"")&lt;&gt;"",KD89+1,""),IF(KC89=0,"",IF(IF(KD89&lt;&gt;"",IF(MAX(COUNTIF($KD$6:$KD$117,$KD$6:$KD$117))&gt;1,"x",""),"")&lt;&gt;"",KD89+1,"")))</f>
        <v/>
      </c>
      <c r="KF89" s="53" t="str">
        <f t="shared" si="1336"/>
        <v/>
      </c>
      <c r="KG89" s="54" t="str">
        <f t="shared" si="1337"/>
        <v/>
      </c>
      <c r="KH89" s="165" t="e">
        <f t="shared" si="1338"/>
        <v>#N/A</v>
      </c>
      <c r="KI89" s="53" t="str">
        <f t="shared" si="1339"/>
        <v/>
      </c>
      <c r="KJ89" s="181" t="str">
        <f t="shared" si="1340"/>
        <v/>
      </c>
      <c r="KK89" s="159">
        <f t="shared" si="1162"/>
        <v>0</v>
      </c>
      <c r="KL89" s="332" t="str">
        <f t="shared" si="1341"/>
        <v/>
      </c>
      <c r="KM89" s="86"/>
      <c r="KN89" s="214"/>
      <c r="KO89" s="60"/>
      <c r="KP89" s="201"/>
      <c r="KQ89" s="61"/>
      <c r="KR89" s="61" t="str">
        <f t="shared" si="1342"/>
        <v/>
      </c>
      <c r="KS89" s="61" t="str">
        <f t="shared" si="1343"/>
        <v/>
      </c>
      <c r="KT89" s="61" t="str">
        <f t="shared" si="1344"/>
        <v/>
      </c>
      <c r="KU89" s="61" t="str">
        <f t="shared" si="1345"/>
        <v/>
      </c>
      <c r="KV89" s="61" t="str">
        <f t="shared" si="1346"/>
        <v/>
      </c>
      <c r="KW89" s="61" t="str">
        <f t="shared" si="1347"/>
        <v/>
      </c>
      <c r="KX89" s="62" t="str">
        <f t="shared" ref="KX89:KX113" si="1389">IF(ISERROR(IF(G89="1",_xlfn.RANK.EQ(KR89,$KR$6:$KR$97),IF(G89="2",_xlfn.RANK.EQ(KS89,$KS$6:$KS$97),IF(G89="3",_xlfn.RANK.EQ(KT89,$KT$6:$KT$97),IF(G89="4",_xlfn.RANK.EQ(KU89,$KU$6:$KU$97),IF(G89="5",_xlfn.RANK.EQ(KV89,$KV$6:$KV$97),IF(G89="6",_xlfn.RANK.EQ(KW89,$KW$6:$KW$97),"")))))))=TRUE,"DNQ",IF(G89="1",_xlfn.RANK.EQ(KR89,$KR$6:$KR$97),IF(G89="2",_xlfn.RANK.EQ(KS89,$KS$6:$KS$97),IF(G89="3",_xlfn.RANK.EQ(KT89,$KT$6:$KT$97),IF(G89="4",_xlfn.RANK.EQ(KU89,$KU$6:$KU$97),IF(G89="5",_xlfn.RANK.EQ(KV89,$KV$6:$KV$97),IF(G89="6",_xlfn.RANK.EQ(KW89,$KW$6:$KW$97),"")))))))</f>
        <v/>
      </c>
      <c r="KY89" s="84"/>
      <c r="KZ89" s="59"/>
      <c r="LA89" s="60" t="str">
        <f t="shared" si="1348"/>
        <v/>
      </c>
      <c r="LB89" s="201"/>
      <c r="LC89" s="61" t="str">
        <f t="shared" si="1349"/>
        <v/>
      </c>
      <c r="LD89" s="61" t="str">
        <f t="shared" si="1350"/>
        <v/>
      </c>
      <c r="LE89" s="61" t="str">
        <f t="shared" si="1351"/>
        <v/>
      </c>
      <c r="LF89" s="61" t="str">
        <f t="shared" si="1352"/>
        <v/>
      </c>
      <c r="LG89" s="148" t="str">
        <f t="shared" si="1004"/>
        <v/>
      </c>
      <c r="LH89" s="87"/>
      <c r="LI89" s="185">
        <f t="shared" si="1353"/>
        <v>0</v>
      </c>
      <c r="LJ89" s="87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</row>
    <row r="90" spans="1:381" s="1" customFormat="1" ht="15" x14ac:dyDescent="0.2">
      <c r="A90" s="35"/>
      <c r="B90" s="45">
        <v>85</v>
      </c>
      <c r="C90" s="47"/>
      <c r="D90" s="47"/>
      <c r="E90" s="50"/>
      <c r="F90" s="50"/>
      <c r="G90" s="64"/>
      <c r="H90" s="50"/>
      <c r="I90" s="186" t="str">
        <f t="shared" si="1165"/>
        <v/>
      </c>
      <c r="J90" s="51" t="str">
        <f t="shared" si="1166"/>
        <v/>
      </c>
      <c r="K90" s="120"/>
      <c r="L90" s="52" t="str">
        <f t="shared" si="1167"/>
        <v/>
      </c>
      <c r="M90" s="53" t="str">
        <f t="shared" si="934"/>
        <v/>
      </c>
      <c r="N90" s="53" t="str">
        <f t="shared" si="1354"/>
        <v/>
      </c>
      <c r="O90" s="53" t="str">
        <f t="shared" si="1168"/>
        <v/>
      </c>
      <c r="P90" s="127" t="str">
        <f t="shared" si="1169"/>
        <v/>
      </c>
      <c r="Q90" s="52" t="str">
        <f t="shared" si="1170"/>
        <v/>
      </c>
      <c r="R90" s="53" t="str">
        <f t="shared" si="935"/>
        <v/>
      </c>
      <c r="S90" s="53" t="str">
        <f t="shared" si="1355"/>
        <v/>
      </c>
      <c r="T90" s="53" t="str">
        <f t="shared" si="1171"/>
        <v/>
      </c>
      <c r="U90" s="127" t="str">
        <f t="shared" si="1172"/>
        <v/>
      </c>
      <c r="V90" s="52" t="str">
        <f t="shared" si="1173"/>
        <v/>
      </c>
      <c r="W90" s="53" t="str">
        <f t="shared" si="936"/>
        <v/>
      </c>
      <c r="X90" s="53" t="str">
        <f t="shared" si="1356"/>
        <v/>
      </c>
      <c r="Y90" s="53" t="str">
        <f t="shared" si="1174"/>
        <v/>
      </c>
      <c r="Z90" s="127" t="str">
        <f t="shared" si="1175"/>
        <v/>
      </c>
      <c r="AA90" s="52" t="str">
        <f t="shared" si="1176"/>
        <v/>
      </c>
      <c r="AB90" s="53" t="str">
        <f t="shared" si="937"/>
        <v/>
      </c>
      <c r="AC90" s="53" t="str">
        <f t="shared" si="1357"/>
        <v/>
      </c>
      <c r="AD90" s="53" t="str">
        <f t="shared" si="1177"/>
        <v/>
      </c>
      <c r="AE90" s="127" t="str">
        <f t="shared" si="1178"/>
        <v/>
      </c>
      <c r="AF90" s="52" t="str">
        <f t="shared" si="1179"/>
        <v/>
      </c>
      <c r="AG90" s="53" t="str">
        <f t="shared" si="938"/>
        <v/>
      </c>
      <c r="AH90" s="53" t="str">
        <f t="shared" si="1358"/>
        <v/>
      </c>
      <c r="AI90" s="53" t="str">
        <f t="shared" si="1180"/>
        <v/>
      </c>
      <c r="AJ90" s="127" t="str">
        <f t="shared" si="1181"/>
        <v/>
      </c>
      <c r="AK90" s="52" t="str">
        <f t="shared" si="1182"/>
        <v/>
      </c>
      <c r="AL90" s="53" t="str">
        <f t="shared" si="939"/>
        <v/>
      </c>
      <c r="AM90" s="53" t="str">
        <f t="shared" si="1359"/>
        <v/>
      </c>
      <c r="AN90" s="150" t="str">
        <f t="shared" si="1183"/>
        <v/>
      </c>
      <c r="AO90" s="127" t="str">
        <f t="shared" si="1184"/>
        <v/>
      </c>
      <c r="AP90" s="191" t="e">
        <f t="shared" si="1164"/>
        <v>#N/A</v>
      </c>
      <c r="AQ90" s="53" t="str">
        <f t="shared" si="1185"/>
        <v/>
      </c>
      <c r="AR90" s="181" t="str">
        <f t="shared" si="1186"/>
        <v/>
      </c>
      <c r="AS90" s="159">
        <f t="shared" si="1156"/>
        <v>0</v>
      </c>
      <c r="AT90" s="127" t="str">
        <f t="shared" si="1187"/>
        <v/>
      </c>
      <c r="AU90" s="130"/>
      <c r="AV90" s="55" t="str">
        <f t="shared" si="1188"/>
        <v/>
      </c>
      <c r="AW90" s="53" t="str">
        <f t="shared" si="941"/>
        <v/>
      </c>
      <c r="AX90" s="53" t="str">
        <f t="shared" si="942"/>
        <v/>
      </c>
      <c r="AY90" s="53" t="str">
        <f t="shared" si="1189"/>
        <v/>
      </c>
      <c r="AZ90" s="124" t="str">
        <f t="shared" si="1190"/>
        <v/>
      </c>
      <c r="BA90" s="52" t="str">
        <f t="shared" si="1191"/>
        <v/>
      </c>
      <c r="BB90" s="53" t="str">
        <f t="shared" si="946"/>
        <v/>
      </c>
      <c r="BC90" s="53" t="str">
        <f t="shared" si="947"/>
        <v/>
      </c>
      <c r="BD90" s="53" t="str">
        <f t="shared" si="1192"/>
        <v/>
      </c>
      <c r="BE90" s="124" t="str">
        <f t="shared" si="1193"/>
        <v/>
      </c>
      <c r="BF90" s="52" t="str">
        <f t="shared" si="1194"/>
        <v/>
      </c>
      <c r="BG90" s="53" t="str">
        <f t="shared" si="951"/>
        <v/>
      </c>
      <c r="BH90" s="53" t="str">
        <f t="shared" si="952"/>
        <v/>
      </c>
      <c r="BI90" s="53" t="str">
        <f t="shared" si="1195"/>
        <v/>
      </c>
      <c r="BJ90" s="54" t="str">
        <f t="shared" si="1196"/>
        <v/>
      </c>
      <c r="BK90" s="52" t="str">
        <f t="shared" si="1197"/>
        <v/>
      </c>
      <c r="BL90" s="53" t="str">
        <f t="shared" si="956"/>
        <v/>
      </c>
      <c r="BM90" s="53" t="str">
        <f t="shared" si="957"/>
        <v/>
      </c>
      <c r="BN90" s="53" t="str">
        <f t="shared" si="1198"/>
        <v/>
      </c>
      <c r="BO90" s="54" t="str">
        <f t="shared" si="1199"/>
        <v/>
      </c>
      <c r="BP90" s="52" t="str">
        <f t="shared" si="1200"/>
        <v/>
      </c>
      <c r="BQ90" s="53" t="str">
        <f t="shared" si="961"/>
        <v/>
      </c>
      <c r="BR90" s="53" t="str">
        <f t="shared" si="962"/>
        <v/>
      </c>
      <c r="BS90" s="53" t="str">
        <f t="shared" si="1201"/>
        <v/>
      </c>
      <c r="BT90" s="54" t="str">
        <f t="shared" si="1202"/>
        <v/>
      </c>
      <c r="BU90" s="52" t="str">
        <f t="shared" si="1203"/>
        <v/>
      </c>
      <c r="BV90" s="53" t="str">
        <f t="shared" si="966"/>
        <v/>
      </c>
      <c r="BW90" s="53" t="str">
        <f t="shared" si="967"/>
        <v/>
      </c>
      <c r="BX90" s="53" t="str">
        <f t="shared" si="1204"/>
        <v/>
      </c>
      <c r="BY90" s="54" t="str">
        <f t="shared" si="1205"/>
        <v/>
      </c>
      <c r="BZ90" s="165"/>
      <c r="CA90" s="53" t="str">
        <f t="shared" si="1206"/>
        <v/>
      </c>
      <c r="CB90" s="181" t="str">
        <f t="shared" si="1207"/>
        <v/>
      </c>
      <c r="CC90" s="127" t="str">
        <f t="shared" si="1208"/>
        <v/>
      </c>
      <c r="CD90" s="127" t="str">
        <f t="shared" si="1209"/>
        <v/>
      </c>
      <c r="CE90" s="130"/>
      <c r="CF90" s="55" t="str">
        <f t="shared" si="1210"/>
        <v/>
      </c>
      <c r="CG90" s="53" t="str">
        <f t="shared" si="908"/>
        <v/>
      </c>
      <c r="CH90" s="53" t="str">
        <f t="shared" si="909"/>
        <v/>
      </c>
      <c r="CI90" s="53" t="str">
        <f t="shared" si="1211"/>
        <v/>
      </c>
      <c r="CJ90" s="124" t="str">
        <f t="shared" si="1212"/>
        <v/>
      </c>
      <c r="CK90" s="52" t="str">
        <f t="shared" si="1213"/>
        <v/>
      </c>
      <c r="CL90" s="53" t="str">
        <f t="shared" si="912"/>
        <v/>
      </c>
      <c r="CM90" s="53" t="str">
        <f t="shared" si="913"/>
        <v/>
      </c>
      <c r="CN90" s="53" t="str">
        <f t="shared" si="1214"/>
        <v/>
      </c>
      <c r="CO90" s="124" t="str">
        <f t="shared" si="1215"/>
        <v/>
      </c>
      <c r="CP90" s="52" t="str">
        <f t="shared" si="1216"/>
        <v/>
      </c>
      <c r="CQ90" s="53" t="str">
        <f t="shared" si="916"/>
        <v/>
      </c>
      <c r="CR90" s="53" t="str">
        <f t="shared" si="917"/>
        <v/>
      </c>
      <c r="CS90" s="53" t="str">
        <f t="shared" si="1217"/>
        <v/>
      </c>
      <c r="CT90" s="54" t="str">
        <f t="shared" si="1218"/>
        <v/>
      </c>
      <c r="CU90" s="52" t="str">
        <f t="shared" si="1219"/>
        <v/>
      </c>
      <c r="CV90" s="53" t="str">
        <f t="shared" si="919"/>
        <v/>
      </c>
      <c r="CW90" s="53" t="str">
        <f t="shared" si="920"/>
        <v/>
      </c>
      <c r="CX90" s="53" t="str">
        <f t="shared" si="1220"/>
        <v/>
      </c>
      <c r="CY90" s="54" t="str">
        <f t="shared" si="1221"/>
        <v/>
      </c>
      <c r="CZ90" s="52" t="str">
        <f t="shared" si="1222"/>
        <v/>
      </c>
      <c r="DA90" s="53" t="str">
        <f t="shared" si="922"/>
        <v/>
      </c>
      <c r="DB90" s="53" t="str">
        <f t="shared" si="923"/>
        <v/>
      </c>
      <c r="DC90" s="53" t="str">
        <f t="shared" si="1223"/>
        <v/>
      </c>
      <c r="DD90" s="54" t="str">
        <f t="shared" si="1224"/>
        <v/>
      </c>
      <c r="DE90" s="52" t="str">
        <f t="shared" si="1225"/>
        <v/>
      </c>
      <c r="DF90" s="53" t="str">
        <f t="shared" si="925"/>
        <v/>
      </c>
      <c r="DG90" s="53" t="str">
        <f t="shared" si="926"/>
        <v/>
      </c>
      <c r="DH90" s="53" t="str">
        <f t="shared" si="1226"/>
        <v/>
      </c>
      <c r="DI90" s="54" t="str">
        <f t="shared" si="1227"/>
        <v/>
      </c>
      <c r="DJ90" s="165" t="e">
        <f t="shared" si="1228"/>
        <v>#N/A</v>
      </c>
      <c r="DK90" s="53" t="str">
        <f t="shared" si="1229"/>
        <v/>
      </c>
      <c r="DL90" s="181" t="str">
        <f t="shared" si="1230"/>
        <v/>
      </c>
      <c r="DM90" s="159">
        <f t="shared" si="1157"/>
        <v>0</v>
      </c>
      <c r="DN90" s="127" t="str">
        <f t="shared" si="1231"/>
        <v/>
      </c>
      <c r="DO90" s="130"/>
      <c r="DP90" s="55" t="str">
        <f t="shared" si="1232"/>
        <v/>
      </c>
      <c r="DQ90" s="53" t="str">
        <f t="shared" si="974"/>
        <v/>
      </c>
      <c r="DR90" s="53" t="str">
        <f t="shared" si="1360"/>
        <v/>
      </c>
      <c r="DS90" s="53" t="str">
        <f t="shared" si="1233"/>
        <v/>
      </c>
      <c r="DT90" s="124" t="str">
        <f t="shared" si="1234"/>
        <v/>
      </c>
      <c r="DU90" s="52" t="str">
        <f t="shared" si="1235"/>
        <v/>
      </c>
      <c r="DV90" s="53" t="str">
        <f t="shared" si="975"/>
        <v/>
      </c>
      <c r="DW90" s="53" t="str">
        <f t="shared" si="1361"/>
        <v/>
      </c>
      <c r="DX90" s="53" t="str">
        <f t="shared" si="1236"/>
        <v/>
      </c>
      <c r="DY90" s="124" t="str">
        <f t="shared" si="1237"/>
        <v/>
      </c>
      <c r="DZ90" s="52" t="str">
        <f t="shared" si="1238"/>
        <v/>
      </c>
      <c r="EA90" s="53" t="str">
        <f t="shared" si="976"/>
        <v/>
      </c>
      <c r="EB90" s="53" t="str">
        <f t="shared" si="1362"/>
        <v/>
      </c>
      <c r="EC90" s="53" t="str">
        <f t="shared" si="1239"/>
        <v/>
      </c>
      <c r="ED90" s="57" t="str">
        <f t="shared" si="1240"/>
        <v/>
      </c>
      <c r="EE90" s="52" t="str">
        <f t="shared" si="1241"/>
        <v/>
      </c>
      <c r="EF90" s="53" t="str">
        <f t="shared" si="977"/>
        <v/>
      </c>
      <c r="EG90" s="53" t="str">
        <f t="shared" si="1363"/>
        <v/>
      </c>
      <c r="EH90" s="53" t="str">
        <f t="shared" si="1242"/>
        <v/>
      </c>
      <c r="EI90" s="57" t="str">
        <f t="shared" si="1243"/>
        <v/>
      </c>
      <c r="EJ90" s="52" t="str">
        <f t="shared" si="1244"/>
        <v/>
      </c>
      <c r="EK90" s="53" t="str">
        <f t="shared" si="978"/>
        <v/>
      </c>
      <c r="EL90" s="53" t="str">
        <f t="shared" si="1364"/>
        <v/>
      </c>
      <c r="EM90" s="53" t="str">
        <f t="shared" si="1245"/>
        <v/>
      </c>
      <c r="EN90" s="57" t="str">
        <f t="shared" si="1246"/>
        <v/>
      </c>
      <c r="EO90" s="52" t="str">
        <f t="shared" si="1247"/>
        <v/>
      </c>
      <c r="EP90" s="53" t="str">
        <f t="shared" si="979"/>
        <v/>
      </c>
      <c r="EQ90" s="53" t="str">
        <f t="shared" si="1365"/>
        <v/>
      </c>
      <c r="ER90" s="53" t="str">
        <f t="shared" si="1248"/>
        <v/>
      </c>
      <c r="ES90" s="54" t="str">
        <f t="shared" si="1249"/>
        <v/>
      </c>
      <c r="ET90" s="165" t="e">
        <f t="shared" si="1250"/>
        <v>#N/A</v>
      </c>
      <c r="EU90" s="53" t="str">
        <f t="shared" si="1251"/>
        <v/>
      </c>
      <c r="EV90" s="181" t="str">
        <f t="shared" si="1252"/>
        <v/>
      </c>
      <c r="EW90" s="159">
        <f t="shared" si="1158"/>
        <v>0</v>
      </c>
      <c r="EX90" s="127" t="str">
        <f t="shared" si="1253"/>
        <v/>
      </c>
      <c r="EY90" s="130"/>
      <c r="EZ90" s="55" t="str">
        <f t="shared" si="1254"/>
        <v/>
      </c>
      <c r="FA90" s="53" t="str">
        <f t="shared" si="980"/>
        <v/>
      </c>
      <c r="FB90" s="53" t="str">
        <f t="shared" si="1366"/>
        <v/>
      </c>
      <c r="FC90" s="53" t="str">
        <f t="shared" si="1255"/>
        <v/>
      </c>
      <c r="FD90" s="124" t="str">
        <f t="shared" si="1256"/>
        <v/>
      </c>
      <c r="FE90" s="52" t="str">
        <f t="shared" si="1257"/>
        <v/>
      </c>
      <c r="FF90" s="53" t="str">
        <f t="shared" si="981"/>
        <v/>
      </c>
      <c r="FG90" s="53" t="str">
        <f t="shared" si="1367"/>
        <v/>
      </c>
      <c r="FH90" s="53" t="str">
        <f t="shared" si="1258"/>
        <v/>
      </c>
      <c r="FI90" s="124" t="str">
        <f t="shared" si="1259"/>
        <v/>
      </c>
      <c r="FJ90" s="52" t="str">
        <f t="shared" si="1260"/>
        <v/>
      </c>
      <c r="FK90" s="53" t="str">
        <f t="shared" si="982"/>
        <v/>
      </c>
      <c r="FL90" s="53" t="str">
        <f t="shared" si="1368"/>
        <v/>
      </c>
      <c r="FM90" s="53" t="str">
        <f t="shared" si="1261"/>
        <v/>
      </c>
      <c r="FN90" s="57" t="str">
        <f t="shared" si="1262"/>
        <v/>
      </c>
      <c r="FO90" s="52" t="str">
        <f t="shared" si="1263"/>
        <v/>
      </c>
      <c r="FP90" s="53" t="str">
        <f t="shared" si="983"/>
        <v/>
      </c>
      <c r="FQ90" s="53" t="str">
        <f t="shared" si="1369"/>
        <v/>
      </c>
      <c r="FR90" s="53" t="str">
        <f t="shared" si="1264"/>
        <v/>
      </c>
      <c r="FS90" s="57" t="str">
        <f t="shared" si="1265"/>
        <v/>
      </c>
      <c r="FT90" s="52" t="str">
        <f t="shared" si="1266"/>
        <v/>
      </c>
      <c r="FU90" s="53" t="str">
        <f t="shared" si="984"/>
        <v/>
      </c>
      <c r="FV90" s="53" t="str">
        <f t="shared" si="1370"/>
        <v/>
      </c>
      <c r="FW90" s="53" t="str">
        <f t="shared" si="1267"/>
        <v/>
      </c>
      <c r="FX90" s="57" t="str">
        <f t="shared" si="1268"/>
        <v/>
      </c>
      <c r="FY90" s="52" t="str">
        <f t="shared" si="1269"/>
        <v/>
      </c>
      <c r="FZ90" s="53" t="str">
        <f t="shared" si="985"/>
        <v/>
      </c>
      <c r="GA90" s="53" t="str">
        <f t="shared" si="1371"/>
        <v/>
      </c>
      <c r="GB90" s="53" t="str">
        <f t="shared" si="1270"/>
        <v/>
      </c>
      <c r="GC90" s="57" t="str">
        <f t="shared" si="1271"/>
        <v/>
      </c>
      <c r="GD90" s="165" t="e">
        <f t="shared" si="1272"/>
        <v>#N/A</v>
      </c>
      <c r="GE90" s="53" t="str">
        <f t="shared" si="1273"/>
        <v/>
      </c>
      <c r="GF90" s="181" t="str">
        <f t="shared" si="1274"/>
        <v/>
      </c>
      <c r="GG90" s="159">
        <f t="shared" si="1159"/>
        <v>0</v>
      </c>
      <c r="GH90" s="127" t="str">
        <f t="shared" si="1275"/>
        <v/>
      </c>
      <c r="GI90" s="130"/>
      <c r="GJ90" s="55" t="str">
        <f t="shared" si="1276"/>
        <v/>
      </c>
      <c r="GK90" s="53" t="str">
        <f t="shared" si="986"/>
        <v/>
      </c>
      <c r="GL90" s="53" t="str">
        <f t="shared" si="1372"/>
        <v/>
      </c>
      <c r="GM90" s="53" t="str">
        <f t="shared" si="1277"/>
        <v/>
      </c>
      <c r="GN90" s="124" t="str">
        <f t="shared" si="1278"/>
        <v/>
      </c>
      <c r="GO90" s="52" t="str">
        <f t="shared" si="1279"/>
        <v/>
      </c>
      <c r="GP90" s="53" t="str">
        <f t="shared" si="987"/>
        <v/>
      </c>
      <c r="GQ90" s="53" t="str">
        <f t="shared" si="1373"/>
        <v/>
      </c>
      <c r="GR90" s="53" t="str">
        <f t="shared" si="1280"/>
        <v/>
      </c>
      <c r="GS90" s="124" t="str">
        <f t="shared" si="1281"/>
        <v/>
      </c>
      <c r="GT90" s="52" t="str">
        <f t="shared" si="1282"/>
        <v/>
      </c>
      <c r="GU90" s="53" t="str">
        <f t="shared" si="988"/>
        <v/>
      </c>
      <c r="GV90" s="53" t="str">
        <f t="shared" si="1374"/>
        <v/>
      </c>
      <c r="GW90" s="53" t="str">
        <f t="shared" si="1283"/>
        <v/>
      </c>
      <c r="GX90" s="54" t="str">
        <f t="shared" si="1284"/>
        <v/>
      </c>
      <c r="GY90" s="52" t="str">
        <f t="shared" si="1285"/>
        <v/>
      </c>
      <c r="GZ90" s="53" t="str">
        <f t="shared" si="989"/>
        <v/>
      </c>
      <c r="HA90" s="53" t="str">
        <f t="shared" si="1375"/>
        <v/>
      </c>
      <c r="HB90" s="53" t="str">
        <f t="shared" si="1286"/>
        <v/>
      </c>
      <c r="HC90" s="54" t="str">
        <f t="shared" si="1287"/>
        <v/>
      </c>
      <c r="HD90" s="52" t="str">
        <f t="shared" si="1288"/>
        <v/>
      </c>
      <c r="HE90" s="53" t="str">
        <f t="shared" si="990"/>
        <v/>
      </c>
      <c r="HF90" s="53" t="str">
        <f t="shared" si="1376"/>
        <v/>
      </c>
      <c r="HG90" s="53" t="str">
        <f t="shared" si="1289"/>
        <v/>
      </c>
      <c r="HH90" s="54" t="str">
        <f t="shared" si="1290"/>
        <v/>
      </c>
      <c r="HI90" s="52" t="str">
        <f t="shared" si="1291"/>
        <v/>
      </c>
      <c r="HJ90" s="53" t="str">
        <f t="shared" si="991"/>
        <v/>
      </c>
      <c r="HK90" s="53" t="str">
        <f t="shared" si="1377"/>
        <v/>
      </c>
      <c r="HL90" s="53" t="str">
        <f t="shared" si="1292"/>
        <v/>
      </c>
      <c r="HM90" s="54" t="str">
        <f t="shared" si="1293"/>
        <v/>
      </c>
      <c r="HN90" s="165" t="e">
        <f t="shared" si="1294"/>
        <v>#N/A</v>
      </c>
      <c r="HO90" s="53" t="str">
        <f t="shared" si="1295"/>
        <v/>
      </c>
      <c r="HP90" s="181" t="str">
        <f t="shared" si="1296"/>
        <v/>
      </c>
      <c r="HQ90" s="159">
        <f t="shared" si="1160"/>
        <v>0</v>
      </c>
      <c r="HR90" s="127" t="str">
        <f t="shared" si="1297"/>
        <v/>
      </c>
      <c r="HS90" s="130"/>
      <c r="HT90" s="55" t="str">
        <f t="shared" si="1298"/>
        <v/>
      </c>
      <c r="HU90" s="53" t="str">
        <f t="shared" si="992"/>
        <v/>
      </c>
      <c r="HV90" s="53" t="str">
        <f t="shared" si="1378"/>
        <v/>
      </c>
      <c r="HW90" s="53" t="str">
        <f t="shared" si="1299"/>
        <v/>
      </c>
      <c r="HX90" s="124" t="str">
        <f t="shared" si="1300"/>
        <v/>
      </c>
      <c r="HY90" s="52" t="str">
        <f t="shared" si="1301"/>
        <v/>
      </c>
      <c r="HZ90" s="53" t="str">
        <f t="shared" si="993"/>
        <v/>
      </c>
      <c r="IA90" s="53" t="str">
        <f t="shared" si="1379"/>
        <v/>
      </c>
      <c r="IB90" s="53" t="str">
        <f t="shared" si="1302"/>
        <v/>
      </c>
      <c r="IC90" s="124" t="str">
        <f t="shared" si="1303"/>
        <v/>
      </c>
      <c r="ID90" s="52" t="str">
        <f t="shared" si="1304"/>
        <v/>
      </c>
      <c r="IE90" s="53" t="str">
        <f t="shared" si="994"/>
        <v/>
      </c>
      <c r="IF90" s="53" t="str">
        <f t="shared" si="1380"/>
        <v/>
      </c>
      <c r="IG90" s="53" t="str">
        <f t="shared" si="1305"/>
        <v/>
      </c>
      <c r="IH90" s="54" t="str">
        <f t="shared" si="1306"/>
        <v/>
      </c>
      <c r="II90" s="52" t="str">
        <f t="shared" si="1307"/>
        <v/>
      </c>
      <c r="IJ90" s="53" t="str">
        <f t="shared" si="995"/>
        <v/>
      </c>
      <c r="IK90" s="53" t="str">
        <f t="shared" si="1381"/>
        <v/>
      </c>
      <c r="IL90" s="53" t="str">
        <f t="shared" si="1308"/>
        <v/>
      </c>
      <c r="IM90" s="54" t="str">
        <f t="shared" si="1309"/>
        <v/>
      </c>
      <c r="IN90" s="52" t="str">
        <f t="shared" si="1310"/>
        <v/>
      </c>
      <c r="IO90" s="53" t="str">
        <f t="shared" si="996"/>
        <v/>
      </c>
      <c r="IP90" s="53" t="str">
        <f t="shared" si="1382"/>
        <v/>
      </c>
      <c r="IQ90" s="53" t="str">
        <f t="shared" si="1311"/>
        <v/>
      </c>
      <c r="IR90" s="54" t="str">
        <f t="shared" si="1312"/>
        <v/>
      </c>
      <c r="IS90" s="52" t="str">
        <f t="shared" si="1313"/>
        <v/>
      </c>
      <c r="IT90" s="53" t="str">
        <f t="shared" si="997"/>
        <v/>
      </c>
      <c r="IU90" s="53" t="str">
        <f>IF($G90="6",IF(IF(IT90&lt;&gt;"",IF(MAX(COUNTIF($IT$6:$IT$117,$IT$6:$IT$117))&gt;1,"x",""),"")&lt;&gt;"",IT90+1,""),IF(IS90=0,"",IF(IF(IT90&lt;&gt;"",IF(MAX(COUNTIF(IT$6:$IT$117,$IT$6:$IT$117))&gt;1,"x",""),"")&lt;&gt;"",IT90+1,"")))</f>
        <v/>
      </c>
      <c r="IV90" s="53" t="str">
        <f t="shared" si="1314"/>
        <v/>
      </c>
      <c r="IW90" s="54" t="str">
        <f t="shared" si="1315"/>
        <v/>
      </c>
      <c r="IX90" s="165" t="e">
        <f t="shared" si="1316"/>
        <v>#N/A</v>
      </c>
      <c r="IY90" s="53" t="str">
        <f t="shared" si="1317"/>
        <v/>
      </c>
      <c r="IZ90" s="181" t="str">
        <f t="shared" si="1318"/>
        <v/>
      </c>
      <c r="JA90" s="159">
        <f t="shared" si="1161"/>
        <v>0</v>
      </c>
      <c r="JB90" s="127" t="str">
        <f t="shared" si="1319"/>
        <v/>
      </c>
      <c r="JC90" s="130"/>
      <c r="JD90" s="55" t="str">
        <f t="shared" si="1320"/>
        <v/>
      </c>
      <c r="JE90" s="53" t="str">
        <f t="shared" si="998"/>
        <v/>
      </c>
      <c r="JF90" s="53" t="str">
        <f t="shared" si="1383"/>
        <v/>
      </c>
      <c r="JG90" s="53" t="str">
        <f t="shared" si="1321"/>
        <v/>
      </c>
      <c r="JH90" s="124" t="str">
        <f t="shared" si="1322"/>
        <v/>
      </c>
      <c r="JI90" s="52" t="str">
        <f t="shared" si="1323"/>
        <v/>
      </c>
      <c r="JJ90" s="53" t="str">
        <f t="shared" si="999"/>
        <v/>
      </c>
      <c r="JK90" s="53" t="str">
        <f t="shared" si="1384"/>
        <v/>
      </c>
      <c r="JL90" s="53" t="str">
        <f t="shared" si="1324"/>
        <v/>
      </c>
      <c r="JM90" s="124" t="str">
        <f t="shared" si="1325"/>
        <v/>
      </c>
      <c r="JN90" s="52" t="str">
        <f t="shared" si="1326"/>
        <v/>
      </c>
      <c r="JO90" s="53" t="str">
        <f t="shared" si="1000"/>
        <v/>
      </c>
      <c r="JP90" s="53" t="str">
        <f t="shared" si="1385"/>
        <v/>
      </c>
      <c r="JQ90" s="53" t="str">
        <f t="shared" si="1327"/>
        <v/>
      </c>
      <c r="JR90" s="54" t="str">
        <f t="shared" si="1328"/>
        <v/>
      </c>
      <c r="JS90" s="52" t="str">
        <f t="shared" si="1329"/>
        <v/>
      </c>
      <c r="JT90" s="53" t="str">
        <f t="shared" si="1001"/>
        <v/>
      </c>
      <c r="JU90" s="53" t="str">
        <f t="shared" si="1386"/>
        <v/>
      </c>
      <c r="JV90" s="53" t="str">
        <f t="shared" si="1330"/>
        <v/>
      </c>
      <c r="JW90" s="54" t="str">
        <f t="shared" si="1331"/>
        <v/>
      </c>
      <c r="JX90" s="52" t="str">
        <f t="shared" si="1332"/>
        <v/>
      </c>
      <c r="JY90" s="53" t="str">
        <f t="shared" si="1002"/>
        <v/>
      </c>
      <c r="JZ90" s="53" t="str">
        <f t="shared" si="1387"/>
        <v/>
      </c>
      <c r="KA90" s="53" t="str">
        <f t="shared" si="1333"/>
        <v/>
      </c>
      <c r="KB90" s="54" t="str">
        <f t="shared" si="1334"/>
        <v/>
      </c>
      <c r="KC90" s="52" t="str">
        <f t="shared" si="1335"/>
        <v/>
      </c>
      <c r="KD90" s="53" t="str">
        <f t="shared" si="1003"/>
        <v/>
      </c>
      <c r="KE90" s="53" t="str">
        <f t="shared" si="1388"/>
        <v/>
      </c>
      <c r="KF90" s="53" t="str">
        <f t="shared" si="1336"/>
        <v/>
      </c>
      <c r="KG90" s="54" t="str">
        <f t="shared" si="1337"/>
        <v/>
      </c>
      <c r="KH90" s="165" t="e">
        <f t="shared" si="1338"/>
        <v>#N/A</v>
      </c>
      <c r="KI90" s="53" t="str">
        <f t="shared" si="1339"/>
        <v/>
      </c>
      <c r="KJ90" s="181" t="str">
        <f t="shared" si="1340"/>
        <v/>
      </c>
      <c r="KK90" s="159">
        <f t="shared" si="1162"/>
        <v>0</v>
      </c>
      <c r="KL90" s="332" t="str">
        <f t="shared" si="1341"/>
        <v/>
      </c>
      <c r="KM90" s="194"/>
      <c r="KN90" s="214"/>
      <c r="KO90" s="60"/>
      <c r="KP90" s="201"/>
      <c r="KQ90" s="61"/>
      <c r="KR90" s="61" t="str">
        <f t="shared" si="1342"/>
        <v/>
      </c>
      <c r="KS90" s="61" t="str">
        <f t="shared" si="1343"/>
        <v/>
      </c>
      <c r="KT90" s="61" t="str">
        <f t="shared" si="1344"/>
        <v/>
      </c>
      <c r="KU90" s="61" t="str">
        <f t="shared" si="1345"/>
        <v/>
      </c>
      <c r="KV90" s="61" t="str">
        <f t="shared" si="1346"/>
        <v/>
      </c>
      <c r="KW90" s="61" t="str">
        <f t="shared" si="1347"/>
        <v/>
      </c>
      <c r="KX90" s="62" t="str">
        <f t="shared" si="1389"/>
        <v/>
      </c>
      <c r="KY90" s="84"/>
      <c r="KZ90" s="59"/>
      <c r="LA90" s="60" t="str">
        <f t="shared" si="1348"/>
        <v/>
      </c>
      <c r="LB90" s="201"/>
      <c r="LC90" s="61" t="str">
        <f t="shared" si="1349"/>
        <v/>
      </c>
      <c r="LD90" s="61" t="str">
        <f t="shared" si="1350"/>
        <v/>
      </c>
      <c r="LE90" s="61" t="str">
        <f t="shared" si="1351"/>
        <v/>
      </c>
      <c r="LF90" s="61" t="str">
        <f t="shared" si="1352"/>
        <v/>
      </c>
      <c r="LG90" s="148" t="str">
        <f t="shared" si="1004"/>
        <v/>
      </c>
      <c r="LH90" s="87"/>
      <c r="LI90" s="185">
        <f t="shared" si="1353"/>
        <v>0</v>
      </c>
      <c r="LJ90" s="87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</row>
    <row r="91" spans="1:381" s="1" customFormat="1" ht="15" x14ac:dyDescent="0.2">
      <c r="A91" s="35"/>
      <c r="B91" s="45">
        <v>86</v>
      </c>
      <c r="C91" s="63"/>
      <c r="D91" s="47"/>
      <c r="E91" s="161"/>
      <c r="F91" s="50"/>
      <c r="G91" s="49"/>
      <c r="H91" s="50"/>
      <c r="I91" s="186" t="str">
        <f t="shared" si="1165"/>
        <v/>
      </c>
      <c r="J91" s="51" t="str">
        <f t="shared" si="1166"/>
        <v/>
      </c>
      <c r="K91" s="120"/>
      <c r="L91" s="52" t="str">
        <f t="shared" si="1167"/>
        <v/>
      </c>
      <c r="M91" s="53" t="str">
        <f t="shared" si="934"/>
        <v/>
      </c>
      <c r="N91" s="53" t="str">
        <f t="shared" si="1354"/>
        <v/>
      </c>
      <c r="O91" s="53" t="str">
        <f t="shared" si="1168"/>
        <v/>
      </c>
      <c r="P91" s="127" t="str">
        <f t="shared" si="1169"/>
        <v/>
      </c>
      <c r="Q91" s="52" t="str">
        <f t="shared" si="1170"/>
        <v/>
      </c>
      <c r="R91" s="53" t="str">
        <f t="shared" si="935"/>
        <v/>
      </c>
      <c r="S91" s="53" t="str">
        <f t="shared" si="1355"/>
        <v/>
      </c>
      <c r="T91" s="53" t="str">
        <f t="shared" si="1171"/>
        <v/>
      </c>
      <c r="U91" s="127" t="str">
        <f t="shared" si="1172"/>
        <v/>
      </c>
      <c r="V91" s="52" t="str">
        <f t="shared" si="1173"/>
        <v/>
      </c>
      <c r="W91" s="53" t="str">
        <f t="shared" si="936"/>
        <v/>
      </c>
      <c r="X91" s="53" t="str">
        <f t="shared" si="1356"/>
        <v/>
      </c>
      <c r="Y91" s="53" t="str">
        <f t="shared" si="1174"/>
        <v/>
      </c>
      <c r="Z91" s="127" t="str">
        <f t="shared" si="1175"/>
        <v/>
      </c>
      <c r="AA91" s="52" t="str">
        <f t="shared" si="1176"/>
        <v/>
      </c>
      <c r="AB91" s="53" t="str">
        <f t="shared" si="937"/>
        <v/>
      </c>
      <c r="AC91" s="53" t="str">
        <f t="shared" si="1357"/>
        <v/>
      </c>
      <c r="AD91" s="53" t="str">
        <f t="shared" si="1177"/>
        <v/>
      </c>
      <c r="AE91" s="127" t="str">
        <f t="shared" si="1178"/>
        <v/>
      </c>
      <c r="AF91" s="52" t="str">
        <f t="shared" si="1179"/>
        <v/>
      </c>
      <c r="AG91" s="53" t="str">
        <f t="shared" si="938"/>
        <v/>
      </c>
      <c r="AH91" s="53" t="str">
        <f t="shared" si="1358"/>
        <v/>
      </c>
      <c r="AI91" s="53" t="str">
        <f t="shared" si="1180"/>
        <v/>
      </c>
      <c r="AJ91" s="127" t="str">
        <f t="shared" si="1181"/>
        <v/>
      </c>
      <c r="AK91" s="52" t="str">
        <f t="shared" si="1182"/>
        <v/>
      </c>
      <c r="AL91" s="53" t="str">
        <f t="shared" si="939"/>
        <v/>
      </c>
      <c r="AM91" s="53" t="str">
        <f t="shared" si="1359"/>
        <v/>
      </c>
      <c r="AN91" s="150" t="str">
        <f t="shared" si="1183"/>
        <v/>
      </c>
      <c r="AO91" s="127" t="str">
        <f t="shared" si="1184"/>
        <v/>
      </c>
      <c r="AP91" s="191" t="e">
        <f t="shared" si="1164"/>
        <v>#N/A</v>
      </c>
      <c r="AQ91" s="53" t="str">
        <f t="shared" si="1185"/>
        <v/>
      </c>
      <c r="AR91" s="181" t="str">
        <f t="shared" si="1186"/>
        <v/>
      </c>
      <c r="AS91" s="159">
        <f t="shared" si="1156"/>
        <v>0</v>
      </c>
      <c r="AT91" s="127" t="str">
        <f t="shared" si="1187"/>
        <v/>
      </c>
      <c r="AU91" s="130"/>
      <c r="AV91" s="55" t="str">
        <f t="shared" si="1188"/>
        <v/>
      </c>
      <c r="AW91" s="53" t="str">
        <f t="shared" si="941"/>
        <v/>
      </c>
      <c r="AX91" s="53" t="str">
        <f t="shared" si="942"/>
        <v/>
      </c>
      <c r="AY91" s="53" t="str">
        <f t="shared" si="1189"/>
        <v/>
      </c>
      <c r="AZ91" s="124" t="str">
        <f t="shared" si="1190"/>
        <v/>
      </c>
      <c r="BA91" s="52" t="str">
        <f t="shared" si="1191"/>
        <v/>
      </c>
      <c r="BB91" s="53" t="str">
        <f t="shared" si="946"/>
        <v/>
      </c>
      <c r="BC91" s="53" t="str">
        <f t="shared" si="947"/>
        <v/>
      </c>
      <c r="BD91" s="53" t="str">
        <f t="shared" si="1192"/>
        <v/>
      </c>
      <c r="BE91" s="124" t="str">
        <f t="shared" si="1193"/>
        <v/>
      </c>
      <c r="BF91" s="52" t="str">
        <f t="shared" si="1194"/>
        <v/>
      </c>
      <c r="BG91" s="53" t="str">
        <f t="shared" si="951"/>
        <v/>
      </c>
      <c r="BH91" s="53" t="str">
        <f t="shared" si="952"/>
        <v/>
      </c>
      <c r="BI91" s="53" t="str">
        <f t="shared" si="1195"/>
        <v/>
      </c>
      <c r="BJ91" s="54" t="str">
        <f t="shared" si="1196"/>
        <v/>
      </c>
      <c r="BK91" s="52" t="str">
        <f t="shared" si="1197"/>
        <v/>
      </c>
      <c r="BL91" s="53" t="str">
        <f t="shared" si="956"/>
        <v/>
      </c>
      <c r="BM91" s="53" t="str">
        <f t="shared" si="957"/>
        <v/>
      </c>
      <c r="BN91" s="53" t="str">
        <f t="shared" si="1198"/>
        <v/>
      </c>
      <c r="BO91" s="54" t="str">
        <f t="shared" si="1199"/>
        <v/>
      </c>
      <c r="BP91" s="52" t="str">
        <f t="shared" si="1200"/>
        <v/>
      </c>
      <c r="BQ91" s="53" t="str">
        <f t="shared" si="961"/>
        <v/>
      </c>
      <c r="BR91" s="53" t="str">
        <f t="shared" si="962"/>
        <v/>
      </c>
      <c r="BS91" s="53" t="str">
        <f t="shared" si="1201"/>
        <v/>
      </c>
      <c r="BT91" s="54" t="str">
        <f t="shared" si="1202"/>
        <v/>
      </c>
      <c r="BU91" s="52" t="str">
        <f t="shared" si="1203"/>
        <v/>
      </c>
      <c r="BV91" s="53" t="str">
        <f t="shared" si="966"/>
        <v/>
      </c>
      <c r="BW91" s="53" t="str">
        <f t="shared" si="967"/>
        <v/>
      </c>
      <c r="BX91" s="53" t="str">
        <f t="shared" si="1204"/>
        <v/>
      </c>
      <c r="BY91" s="54" t="str">
        <f t="shared" si="1205"/>
        <v/>
      </c>
      <c r="BZ91" s="165"/>
      <c r="CA91" s="53" t="str">
        <f t="shared" si="1206"/>
        <v/>
      </c>
      <c r="CB91" s="181" t="str">
        <f t="shared" si="1207"/>
        <v/>
      </c>
      <c r="CC91" s="127" t="str">
        <f t="shared" si="1208"/>
        <v/>
      </c>
      <c r="CD91" s="127" t="str">
        <f t="shared" si="1209"/>
        <v/>
      </c>
      <c r="CE91" s="130"/>
      <c r="CF91" s="55" t="str">
        <f t="shared" si="1210"/>
        <v/>
      </c>
      <c r="CG91" s="53" t="str">
        <f t="shared" si="908"/>
        <v/>
      </c>
      <c r="CH91" s="53" t="str">
        <f t="shared" si="909"/>
        <v/>
      </c>
      <c r="CI91" s="53" t="str">
        <f t="shared" si="1211"/>
        <v/>
      </c>
      <c r="CJ91" s="124" t="str">
        <f t="shared" si="1212"/>
        <v/>
      </c>
      <c r="CK91" s="52" t="str">
        <f t="shared" si="1213"/>
        <v/>
      </c>
      <c r="CL91" s="53" t="str">
        <f t="shared" si="912"/>
        <v/>
      </c>
      <c r="CM91" s="53" t="str">
        <f t="shared" si="913"/>
        <v/>
      </c>
      <c r="CN91" s="53" t="str">
        <f t="shared" si="1214"/>
        <v/>
      </c>
      <c r="CO91" s="124" t="str">
        <f t="shared" si="1215"/>
        <v/>
      </c>
      <c r="CP91" s="52" t="str">
        <f t="shared" si="1216"/>
        <v/>
      </c>
      <c r="CQ91" s="53" t="str">
        <f t="shared" si="916"/>
        <v/>
      </c>
      <c r="CR91" s="53" t="str">
        <f t="shared" si="917"/>
        <v/>
      </c>
      <c r="CS91" s="53" t="str">
        <f t="shared" si="1217"/>
        <v/>
      </c>
      <c r="CT91" s="54" t="str">
        <f t="shared" si="1218"/>
        <v/>
      </c>
      <c r="CU91" s="52" t="str">
        <f t="shared" si="1219"/>
        <v/>
      </c>
      <c r="CV91" s="53" t="str">
        <f t="shared" si="919"/>
        <v/>
      </c>
      <c r="CW91" s="53" t="str">
        <f t="shared" si="920"/>
        <v/>
      </c>
      <c r="CX91" s="53" t="str">
        <f t="shared" si="1220"/>
        <v/>
      </c>
      <c r="CY91" s="54" t="str">
        <f t="shared" si="1221"/>
        <v/>
      </c>
      <c r="CZ91" s="52" t="str">
        <f t="shared" si="1222"/>
        <v/>
      </c>
      <c r="DA91" s="53" t="str">
        <f t="shared" si="922"/>
        <v/>
      </c>
      <c r="DB91" s="53" t="str">
        <f t="shared" si="923"/>
        <v/>
      </c>
      <c r="DC91" s="53" t="str">
        <f t="shared" si="1223"/>
        <v/>
      </c>
      <c r="DD91" s="54" t="str">
        <f t="shared" si="1224"/>
        <v/>
      </c>
      <c r="DE91" s="52" t="str">
        <f t="shared" si="1225"/>
        <v/>
      </c>
      <c r="DF91" s="53" t="str">
        <f t="shared" si="925"/>
        <v/>
      </c>
      <c r="DG91" s="53" t="str">
        <f t="shared" si="926"/>
        <v/>
      </c>
      <c r="DH91" s="53" t="str">
        <f t="shared" si="1226"/>
        <v/>
      </c>
      <c r="DI91" s="54" t="str">
        <f t="shared" si="1227"/>
        <v/>
      </c>
      <c r="DJ91" s="165" t="e">
        <f t="shared" si="1228"/>
        <v>#N/A</v>
      </c>
      <c r="DK91" s="53" t="str">
        <f t="shared" si="1229"/>
        <v/>
      </c>
      <c r="DL91" s="181" t="str">
        <f t="shared" si="1230"/>
        <v/>
      </c>
      <c r="DM91" s="159">
        <f t="shared" si="1157"/>
        <v>0</v>
      </c>
      <c r="DN91" s="127" t="str">
        <f t="shared" si="1231"/>
        <v/>
      </c>
      <c r="DO91" s="130"/>
      <c r="DP91" s="55" t="str">
        <f t="shared" si="1232"/>
        <v/>
      </c>
      <c r="DQ91" s="53" t="str">
        <f t="shared" si="974"/>
        <v/>
      </c>
      <c r="DR91" s="53" t="str">
        <f t="shared" si="1360"/>
        <v/>
      </c>
      <c r="DS91" s="53" t="str">
        <f t="shared" si="1233"/>
        <v/>
      </c>
      <c r="DT91" s="124" t="str">
        <f t="shared" si="1234"/>
        <v/>
      </c>
      <c r="DU91" s="52" t="str">
        <f t="shared" si="1235"/>
        <v/>
      </c>
      <c r="DV91" s="53" t="str">
        <f t="shared" si="975"/>
        <v/>
      </c>
      <c r="DW91" s="53" t="str">
        <f t="shared" si="1361"/>
        <v/>
      </c>
      <c r="DX91" s="53" t="str">
        <f t="shared" si="1236"/>
        <v/>
      </c>
      <c r="DY91" s="124" t="str">
        <f t="shared" si="1237"/>
        <v/>
      </c>
      <c r="DZ91" s="52" t="str">
        <f t="shared" si="1238"/>
        <v/>
      </c>
      <c r="EA91" s="53" t="str">
        <f t="shared" si="976"/>
        <v/>
      </c>
      <c r="EB91" s="53" t="str">
        <f t="shared" si="1362"/>
        <v/>
      </c>
      <c r="EC91" s="53" t="str">
        <f t="shared" si="1239"/>
        <v/>
      </c>
      <c r="ED91" s="57" t="str">
        <f t="shared" si="1240"/>
        <v/>
      </c>
      <c r="EE91" s="52" t="str">
        <f t="shared" si="1241"/>
        <v/>
      </c>
      <c r="EF91" s="53" t="str">
        <f t="shared" si="977"/>
        <v/>
      </c>
      <c r="EG91" s="53" t="str">
        <f t="shared" si="1363"/>
        <v/>
      </c>
      <c r="EH91" s="53" t="str">
        <f t="shared" si="1242"/>
        <v/>
      </c>
      <c r="EI91" s="57" t="str">
        <f t="shared" si="1243"/>
        <v/>
      </c>
      <c r="EJ91" s="52" t="str">
        <f t="shared" si="1244"/>
        <v/>
      </c>
      <c r="EK91" s="53" t="str">
        <f t="shared" si="978"/>
        <v/>
      </c>
      <c r="EL91" s="53" t="str">
        <f t="shared" si="1364"/>
        <v/>
      </c>
      <c r="EM91" s="53" t="str">
        <f t="shared" si="1245"/>
        <v/>
      </c>
      <c r="EN91" s="57" t="str">
        <f t="shared" si="1246"/>
        <v/>
      </c>
      <c r="EO91" s="52" t="str">
        <f t="shared" si="1247"/>
        <v/>
      </c>
      <c r="EP91" s="53" t="str">
        <f t="shared" si="979"/>
        <v/>
      </c>
      <c r="EQ91" s="53" t="str">
        <f t="shared" si="1365"/>
        <v/>
      </c>
      <c r="ER91" s="53" t="str">
        <f t="shared" si="1248"/>
        <v/>
      </c>
      <c r="ES91" s="54" t="str">
        <f t="shared" si="1249"/>
        <v/>
      </c>
      <c r="ET91" s="165" t="e">
        <f t="shared" si="1250"/>
        <v>#N/A</v>
      </c>
      <c r="EU91" s="53" t="str">
        <f t="shared" si="1251"/>
        <v/>
      </c>
      <c r="EV91" s="181" t="str">
        <f t="shared" si="1252"/>
        <v/>
      </c>
      <c r="EW91" s="159">
        <f t="shared" si="1158"/>
        <v>0</v>
      </c>
      <c r="EX91" s="127" t="str">
        <f t="shared" si="1253"/>
        <v/>
      </c>
      <c r="EY91" s="130"/>
      <c r="EZ91" s="55" t="str">
        <f t="shared" si="1254"/>
        <v/>
      </c>
      <c r="FA91" s="53" t="str">
        <f t="shared" si="980"/>
        <v/>
      </c>
      <c r="FB91" s="53" t="str">
        <f t="shared" si="1366"/>
        <v/>
      </c>
      <c r="FC91" s="53" t="str">
        <f t="shared" si="1255"/>
        <v/>
      </c>
      <c r="FD91" s="124" t="str">
        <f t="shared" si="1256"/>
        <v/>
      </c>
      <c r="FE91" s="52" t="str">
        <f t="shared" si="1257"/>
        <v/>
      </c>
      <c r="FF91" s="53" t="str">
        <f t="shared" si="981"/>
        <v/>
      </c>
      <c r="FG91" s="53" t="str">
        <f t="shared" si="1367"/>
        <v/>
      </c>
      <c r="FH91" s="53" t="str">
        <f t="shared" si="1258"/>
        <v/>
      </c>
      <c r="FI91" s="124" t="str">
        <f t="shared" si="1259"/>
        <v/>
      </c>
      <c r="FJ91" s="52" t="str">
        <f t="shared" si="1260"/>
        <v/>
      </c>
      <c r="FK91" s="53" t="str">
        <f t="shared" si="982"/>
        <v/>
      </c>
      <c r="FL91" s="53" t="str">
        <f t="shared" si="1368"/>
        <v/>
      </c>
      <c r="FM91" s="53" t="str">
        <f t="shared" si="1261"/>
        <v/>
      </c>
      <c r="FN91" s="57" t="str">
        <f t="shared" si="1262"/>
        <v/>
      </c>
      <c r="FO91" s="52" t="str">
        <f t="shared" si="1263"/>
        <v/>
      </c>
      <c r="FP91" s="53" t="str">
        <f t="shared" si="983"/>
        <v/>
      </c>
      <c r="FQ91" s="53" t="str">
        <f t="shared" si="1369"/>
        <v/>
      </c>
      <c r="FR91" s="53" t="str">
        <f t="shared" si="1264"/>
        <v/>
      </c>
      <c r="FS91" s="57" t="str">
        <f t="shared" si="1265"/>
        <v/>
      </c>
      <c r="FT91" s="52" t="str">
        <f t="shared" si="1266"/>
        <v/>
      </c>
      <c r="FU91" s="53" t="str">
        <f t="shared" si="984"/>
        <v/>
      </c>
      <c r="FV91" s="53" t="str">
        <f t="shared" si="1370"/>
        <v/>
      </c>
      <c r="FW91" s="53" t="str">
        <f t="shared" si="1267"/>
        <v/>
      </c>
      <c r="FX91" s="57" t="str">
        <f t="shared" si="1268"/>
        <v/>
      </c>
      <c r="FY91" s="52" t="str">
        <f t="shared" si="1269"/>
        <v/>
      </c>
      <c r="FZ91" s="53" t="str">
        <f t="shared" si="985"/>
        <v/>
      </c>
      <c r="GA91" s="53" t="str">
        <f t="shared" si="1371"/>
        <v/>
      </c>
      <c r="GB91" s="53" t="str">
        <f t="shared" si="1270"/>
        <v/>
      </c>
      <c r="GC91" s="57" t="str">
        <f t="shared" si="1271"/>
        <v/>
      </c>
      <c r="GD91" s="165" t="e">
        <f t="shared" si="1272"/>
        <v>#N/A</v>
      </c>
      <c r="GE91" s="53" t="str">
        <f t="shared" si="1273"/>
        <v/>
      </c>
      <c r="GF91" s="181" t="str">
        <f t="shared" si="1274"/>
        <v/>
      </c>
      <c r="GG91" s="159">
        <f t="shared" si="1159"/>
        <v>0</v>
      </c>
      <c r="GH91" s="127" t="str">
        <f t="shared" si="1275"/>
        <v/>
      </c>
      <c r="GI91" s="130"/>
      <c r="GJ91" s="55" t="str">
        <f t="shared" si="1276"/>
        <v/>
      </c>
      <c r="GK91" s="53" t="str">
        <f t="shared" si="986"/>
        <v/>
      </c>
      <c r="GL91" s="53" t="str">
        <f t="shared" si="1372"/>
        <v/>
      </c>
      <c r="GM91" s="53" t="str">
        <f t="shared" si="1277"/>
        <v/>
      </c>
      <c r="GN91" s="124" t="str">
        <f t="shared" si="1278"/>
        <v/>
      </c>
      <c r="GO91" s="52" t="str">
        <f t="shared" si="1279"/>
        <v/>
      </c>
      <c r="GP91" s="53" t="str">
        <f t="shared" si="987"/>
        <v/>
      </c>
      <c r="GQ91" s="53" t="str">
        <f t="shared" si="1373"/>
        <v/>
      </c>
      <c r="GR91" s="53" t="str">
        <f t="shared" si="1280"/>
        <v/>
      </c>
      <c r="GS91" s="124" t="str">
        <f t="shared" si="1281"/>
        <v/>
      </c>
      <c r="GT91" s="52" t="str">
        <f t="shared" si="1282"/>
        <v/>
      </c>
      <c r="GU91" s="53" t="str">
        <f t="shared" si="988"/>
        <v/>
      </c>
      <c r="GV91" s="53" t="str">
        <f t="shared" si="1374"/>
        <v/>
      </c>
      <c r="GW91" s="53" t="str">
        <f t="shared" si="1283"/>
        <v/>
      </c>
      <c r="GX91" s="54" t="str">
        <f t="shared" si="1284"/>
        <v/>
      </c>
      <c r="GY91" s="52" t="str">
        <f t="shared" si="1285"/>
        <v/>
      </c>
      <c r="GZ91" s="53" t="str">
        <f t="shared" si="989"/>
        <v/>
      </c>
      <c r="HA91" s="53" t="str">
        <f t="shared" si="1375"/>
        <v/>
      </c>
      <c r="HB91" s="53" t="str">
        <f t="shared" si="1286"/>
        <v/>
      </c>
      <c r="HC91" s="54" t="str">
        <f t="shared" si="1287"/>
        <v/>
      </c>
      <c r="HD91" s="52" t="str">
        <f t="shared" si="1288"/>
        <v/>
      </c>
      <c r="HE91" s="53" t="str">
        <f t="shared" si="990"/>
        <v/>
      </c>
      <c r="HF91" s="53" t="str">
        <f t="shared" si="1376"/>
        <v/>
      </c>
      <c r="HG91" s="53" t="str">
        <f t="shared" si="1289"/>
        <v/>
      </c>
      <c r="HH91" s="54" t="str">
        <f t="shared" si="1290"/>
        <v/>
      </c>
      <c r="HI91" s="52" t="str">
        <f t="shared" si="1291"/>
        <v/>
      </c>
      <c r="HJ91" s="53" t="str">
        <f t="shared" si="991"/>
        <v/>
      </c>
      <c r="HK91" s="53" t="str">
        <f t="shared" si="1377"/>
        <v/>
      </c>
      <c r="HL91" s="53" t="str">
        <f t="shared" si="1292"/>
        <v/>
      </c>
      <c r="HM91" s="54" t="str">
        <f t="shared" si="1293"/>
        <v/>
      </c>
      <c r="HN91" s="165" t="e">
        <f t="shared" si="1294"/>
        <v>#N/A</v>
      </c>
      <c r="HO91" s="53" t="str">
        <f t="shared" si="1295"/>
        <v/>
      </c>
      <c r="HP91" s="181" t="str">
        <f t="shared" si="1296"/>
        <v/>
      </c>
      <c r="HQ91" s="159">
        <f t="shared" si="1160"/>
        <v>0</v>
      </c>
      <c r="HR91" s="127" t="str">
        <f t="shared" si="1297"/>
        <v/>
      </c>
      <c r="HS91" s="130"/>
      <c r="HT91" s="55" t="str">
        <f t="shared" si="1298"/>
        <v/>
      </c>
      <c r="HU91" s="53" t="str">
        <f t="shared" si="992"/>
        <v/>
      </c>
      <c r="HV91" s="53" t="str">
        <f t="shared" si="1378"/>
        <v/>
      </c>
      <c r="HW91" s="53" t="str">
        <f t="shared" si="1299"/>
        <v/>
      </c>
      <c r="HX91" s="124" t="str">
        <f t="shared" si="1300"/>
        <v/>
      </c>
      <c r="HY91" s="52" t="str">
        <f t="shared" si="1301"/>
        <v/>
      </c>
      <c r="HZ91" s="53" t="str">
        <f t="shared" si="993"/>
        <v/>
      </c>
      <c r="IA91" s="53" t="str">
        <f t="shared" si="1379"/>
        <v/>
      </c>
      <c r="IB91" s="53" t="str">
        <f t="shared" si="1302"/>
        <v/>
      </c>
      <c r="IC91" s="124" t="str">
        <f t="shared" si="1303"/>
        <v/>
      </c>
      <c r="ID91" s="52" t="str">
        <f t="shared" si="1304"/>
        <v/>
      </c>
      <c r="IE91" s="53" t="str">
        <f t="shared" si="994"/>
        <v/>
      </c>
      <c r="IF91" s="53" t="str">
        <f t="shared" si="1380"/>
        <v/>
      </c>
      <c r="IG91" s="53" t="str">
        <f t="shared" si="1305"/>
        <v/>
      </c>
      <c r="IH91" s="54" t="str">
        <f t="shared" si="1306"/>
        <v/>
      </c>
      <c r="II91" s="52" t="str">
        <f t="shared" si="1307"/>
        <v/>
      </c>
      <c r="IJ91" s="53" t="str">
        <f t="shared" si="995"/>
        <v/>
      </c>
      <c r="IK91" s="53" t="str">
        <f t="shared" si="1381"/>
        <v/>
      </c>
      <c r="IL91" s="53" t="str">
        <f t="shared" si="1308"/>
        <v/>
      </c>
      <c r="IM91" s="54" t="str">
        <f t="shared" si="1309"/>
        <v/>
      </c>
      <c r="IN91" s="52" t="str">
        <f t="shared" si="1310"/>
        <v/>
      </c>
      <c r="IO91" s="53" t="str">
        <f t="shared" si="996"/>
        <v/>
      </c>
      <c r="IP91" s="53" t="str">
        <f t="shared" si="1382"/>
        <v/>
      </c>
      <c r="IQ91" s="53" t="str">
        <f t="shared" si="1311"/>
        <v/>
      </c>
      <c r="IR91" s="54" t="str">
        <f t="shared" si="1312"/>
        <v/>
      </c>
      <c r="IS91" s="52" t="str">
        <f t="shared" si="1313"/>
        <v/>
      </c>
      <c r="IT91" s="53" t="str">
        <f t="shared" si="997"/>
        <v/>
      </c>
      <c r="IU91" s="53" t="str">
        <f>IF($G91="6",IF(IF(IT91&lt;&gt;"",IF(MAX(COUNTIF($IT$6:$IT$117,$IT$6:$IT$117))&gt;1,"x",""),"")&lt;&gt;"",IT91+1,""),IF(IS91=0,"",IF(IF(IT91&lt;&gt;"",IF(MAX(COUNTIF(IT$6:$IT$117,$IT$6:$IT$117))&gt;1,"x",""),"")&lt;&gt;"",IT91+1,"")))</f>
        <v/>
      </c>
      <c r="IV91" s="53" t="str">
        <f t="shared" si="1314"/>
        <v/>
      </c>
      <c r="IW91" s="54" t="str">
        <f t="shared" si="1315"/>
        <v/>
      </c>
      <c r="IX91" s="165" t="e">
        <f t="shared" si="1316"/>
        <v>#N/A</v>
      </c>
      <c r="IY91" s="53" t="str">
        <f t="shared" si="1317"/>
        <v/>
      </c>
      <c r="IZ91" s="181" t="str">
        <f t="shared" si="1318"/>
        <v/>
      </c>
      <c r="JA91" s="159">
        <f t="shared" si="1161"/>
        <v>0</v>
      </c>
      <c r="JB91" s="127" t="str">
        <f t="shared" si="1319"/>
        <v/>
      </c>
      <c r="JC91" s="130"/>
      <c r="JD91" s="55" t="str">
        <f t="shared" si="1320"/>
        <v/>
      </c>
      <c r="JE91" s="53" t="str">
        <f t="shared" si="998"/>
        <v/>
      </c>
      <c r="JF91" s="53" t="str">
        <f t="shared" si="1383"/>
        <v/>
      </c>
      <c r="JG91" s="53" t="str">
        <f t="shared" si="1321"/>
        <v/>
      </c>
      <c r="JH91" s="124" t="str">
        <f t="shared" si="1322"/>
        <v/>
      </c>
      <c r="JI91" s="52" t="str">
        <f t="shared" si="1323"/>
        <v/>
      </c>
      <c r="JJ91" s="53" t="str">
        <f t="shared" si="999"/>
        <v/>
      </c>
      <c r="JK91" s="53" t="str">
        <f t="shared" si="1384"/>
        <v/>
      </c>
      <c r="JL91" s="53" t="str">
        <f t="shared" si="1324"/>
        <v/>
      </c>
      <c r="JM91" s="124" t="str">
        <f t="shared" si="1325"/>
        <v/>
      </c>
      <c r="JN91" s="52" t="str">
        <f t="shared" si="1326"/>
        <v/>
      </c>
      <c r="JO91" s="53" t="str">
        <f t="shared" si="1000"/>
        <v/>
      </c>
      <c r="JP91" s="53" t="str">
        <f t="shared" si="1385"/>
        <v/>
      </c>
      <c r="JQ91" s="53" t="str">
        <f t="shared" si="1327"/>
        <v/>
      </c>
      <c r="JR91" s="54" t="str">
        <f t="shared" si="1328"/>
        <v/>
      </c>
      <c r="JS91" s="52" t="str">
        <f t="shared" si="1329"/>
        <v/>
      </c>
      <c r="JT91" s="53" t="str">
        <f t="shared" si="1001"/>
        <v/>
      </c>
      <c r="JU91" s="53" t="str">
        <f t="shared" si="1386"/>
        <v/>
      </c>
      <c r="JV91" s="53" t="str">
        <f t="shared" si="1330"/>
        <v/>
      </c>
      <c r="JW91" s="54" t="str">
        <f t="shared" si="1331"/>
        <v/>
      </c>
      <c r="JX91" s="52" t="str">
        <f t="shared" si="1332"/>
        <v/>
      </c>
      <c r="JY91" s="53" t="str">
        <f t="shared" si="1002"/>
        <v/>
      </c>
      <c r="JZ91" s="53" t="str">
        <f t="shared" si="1387"/>
        <v/>
      </c>
      <c r="KA91" s="53" t="str">
        <f t="shared" si="1333"/>
        <v/>
      </c>
      <c r="KB91" s="54" t="str">
        <f t="shared" si="1334"/>
        <v/>
      </c>
      <c r="KC91" s="52" t="str">
        <f t="shared" si="1335"/>
        <v/>
      </c>
      <c r="KD91" s="53" t="str">
        <f t="shared" si="1003"/>
        <v/>
      </c>
      <c r="KE91" s="53" t="str">
        <f t="shared" si="1388"/>
        <v/>
      </c>
      <c r="KF91" s="53" t="str">
        <f t="shared" si="1336"/>
        <v/>
      </c>
      <c r="KG91" s="54" t="str">
        <f t="shared" si="1337"/>
        <v/>
      </c>
      <c r="KH91" s="165" t="e">
        <f t="shared" si="1338"/>
        <v>#N/A</v>
      </c>
      <c r="KI91" s="53" t="str">
        <f t="shared" si="1339"/>
        <v/>
      </c>
      <c r="KJ91" s="181" t="str">
        <f t="shared" si="1340"/>
        <v/>
      </c>
      <c r="KK91" s="159">
        <f t="shared" si="1162"/>
        <v>0</v>
      </c>
      <c r="KL91" s="332" t="str">
        <f t="shared" si="1341"/>
        <v/>
      </c>
      <c r="KM91" s="194"/>
      <c r="KN91" s="214"/>
      <c r="KO91" s="60"/>
      <c r="KP91" s="201"/>
      <c r="KQ91" s="61"/>
      <c r="KR91" s="61" t="str">
        <f t="shared" si="1342"/>
        <v/>
      </c>
      <c r="KS91" s="61" t="str">
        <f t="shared" si="1343"/>
        <v/>
      </c>
      <c r="KT91" s="61" t="str">
        <f t="shared" si="1344"/>
        <v/>
      </c>
      <c r="KU91" s="61" t="str">
        <f t="shared" si="1345"/>
        <v/>
      </c>
      <c r="KV91" s="61" t="str">
        <f t="shared" si="1346"/>
        <v/>
      </c>
      <c r="KW91" s="61" t="str">
        <f t="shared" si="1347"/>
        <v/>
      </c>
      <c r="KX91" s="62" t="str">
        <f t="shared" si="1389"/>
        <v/>
      </c>
      <c r="KY91" s="84"/>
      <c r="KZ91" s="59"/>
      <c r="LA91" s="60" t="str">
        <f t="shared" si="1348"/>
        <v/>
      </c>
      <c r="LB91" s="201"/>
      <c r="LC91" s="61" t="str">
        <f t="shared" si="1349"/>
        <v/>
      </c>
      <c r="LD91" s="61" t="str">
        <f t="shared" si="1350"/>
        <v/>
      </c>
      <c r="LE91" s="61" t="str">
        <f t="shared" si="1351"/>
        <v/>
      </c>
      <c r="LF91" s="61" t="str">
        <f t="shared" si="1352"/>
        <v/>
      </c>
      <c r="LG91" s="148" t="str">
        <f t="shared" si="1004"/>
        <v/>
      </c>
      <c r="LH91" s="87"/>
      <c r="LI91" s="185">
        <f t="shared" si="1353"/>
        <v>0</v>
      </c>
      <c r="LJ91" s="87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</row>
    <row r="92" spans="1:381" s="1" customFormat="1" ht="15" x14ac:dyDescent="0.2">
      <c r="A92" s="35"/>
      <c r="B92" s="45">
        <v>87</v>
      </c>
      <c r="C92" s="47"/>
      <c r="D92" s="47"/>
      <c r="E92" s="161"/>
      <c r="F92" s="161"/>
      <c r="G92" s="49"/>
      <c r="H92" s="50"/>
      <c r="I92" s="186" t="str">
        <f t="shared" si="1165"/>
        <v/>
      </c>
      <c r="J92" s="51" t="str">
        <f t="shared" si="1166"/>
        <v/>
      </c>
      <c r="K92" s="120"/>
      <c r="L92" s="52" t="str">
        <f t="shared" si="1167"/>
        <v/>
      </c>
      <c r="M92" s="53" t="str">
        <f t="shared" si="934"/>
        <v/>
      </c>
      <c r="N92" s="53" t="str">
        <f t="shared" si="1354"/>
        <v/>
      </c>
      <c r="O92" s="53" t="str">
        <f t="shared" si="1168"/>
        <v/>
      </c>
      <c r="P92" s="127" t="str">
        <f t="shared" si="1169"/>
        <v/>
      </c>
      <c r="Q92" s="52" t="str">
        <f t="shared" si="1170"/>
        <v/>
      </c>
      <c r="R92" s="53" t="str">
        <f t="shared" si="935"/>
        <v/>
      </c>
      <c r="S92" s="53" t="str">
        <f t="shared" si="1355"/>
        <v/>
      </c>
      <c r="T92" s="53" t="str">
        <f t="shared" si="1171"/>
        <v/>
      </c>
      <c r="U92" s="127" t="str">
        <f t="shared" si="1172"/>
        <v/>
      </c>
      <c r="V92" s="52" t="str">
        <f t="shared" si="1173"/>
        <v/>
      </c>
      <c r="W92" s="53" t="str">
        <f t="shared" si="936"/>
        <v/>
      </c>
      <c r="X92" s="53" t="str">
        <f t="shared" si="1356"/>
        <v/>
      </c>
      <c r="Y92" s="53" t="str">
        <f t="shared" si="1174"/>
        <v/>
      </c>
      <c r="Z92" s="127" t="str">
        <f t="shared" si="1175"/>
        <v/>
      </c>
      <c r="AA92" s="52" t="str">
        <f t="shared" si="1176"/>
        <v/>
      </c>
      <c r="AB92" s="53" t="str">
        <f t="shared" si="937"/>
        <v/>
      </c>
      <c r="AC92" s="53" t="str">
        <f t="shared" si="1357"/>
        <v/>
      </c>
      <c r="AD92" s="53" t="str">
        <f t="shared" si="1177"/>
        <v/>
      </c>
      <c r="AE92" s="127" t="str">
        <f t="shared" si="1178"/>
        <v/>
      </c>
      <c r="AF92" s="52" t="str">
        <f t="shared" si="1179"/>
        <v/>
      </c>
      <c r="AG92" s="53" t="str">
        <f t="shared" si="938"/>
        <v/>
      </c>
      <c r="AH92" s="53" t="str">
        <f t="shared" si="1358"/>
        <v/>
      </c>
      <c r="AI92" s="53" t="str">
        <f t="shared" si="1180"/>
        <v/>
      </c>
      <c r="AJ92" s="127" t="str">
        <f t="shared" si="1181"/>
        <v/>
      </c>
      <c r="AK92" s="52" t="str">
        <f t="shared" si="1182"/>
        <v/>
      </c>
      <c r="AL92" s="53" t="str">
        <f t="shared" si="939"/>
        <v/>
      </c>
      <c r="AM92" s="53" t="str">
        <f t="shared" si="1359"/>
        <v/>
      </c>
      <c r="AN92" s="150" t="str">
        <f t="shared" si="1183"/>
        <v/>
      </c>
      <c r="AO92" s="127" t="str">
        <f t="shared" si="1184"/>
        <v/>
      </c>
      <c r="AP92" s="191" t="e">
        <f t="shared" si="1164"/>
        <v>#N/A</v>
      </c>
      <c r="AQ92" s="53" t="str">
        <f t="shared" si="1185"/>
        <v/>
      </c>
      <c r="AR92" s="181" t="str">
        <f t="shared" si="1186"/>
        <v/>
      </c>
      <c r="AS92" s="159">
        <f t="shared" si="1156"/>
        <v>0</v>
      </c>
      <c r="AT92" s="127" t="str">
        <f t="shared" si="1187"/>
        <v/>
      </c>
      <c r="AU92" s="130"/>
      <c r="AV92" s="55" t="str">
        <f t="shared" si="1188"/>
        <v/>
      </c>
      <c r="AW92" s="53" t="str">
        <f t="shared" si="941"/>
        <v/>
      </c>
      <c r="AX92" s="53" t="str">
        <f t="shared" si="942"/>
        <v/>
      </c>
      <c r="AY92" s="53" t="str">
        <f t="shared" si="1189"/>
        <v/>
      </c>
      <c r="AZ92" s="124" t="str">
        <f t="shared" si="1190"/>
        <v/>
      </c>
      <c r="BA92" s="52" t="str">
        <f t="shared" si="1191"/>
        <v/>
      </c>
      <c r="BB92" s="53" t="str">
        <f t="shared" si="946"/>
        <v/>
      </c>
      <c r="BC92" s="53" t="str">
        <f t="shared" si="947"/>
        <v/>
      </c>
      <c r="BD92" s="53" t="str">
        <f t="shared" si="1192"/>
        <v/>
      </c>
      <c r="BE92" s="124" t="str">
        <f t="shared" si="1193"/>
        <v/>
      </c>
      <c r="BF92" s="52" t="str">
        <f t="shared" si="1194"/>
        <v/>
      </c>
      <c r="BG92" s="53" t="str">
        <f t="shared" si="951"/>
        <v/>
      </c>
      <c r="BH92" s="53" t="str">
        <f t="shared" si="952"/>
        <v/>
      </c>
      <c r="BI92" s="53" t="str">
        <f t="shared" si="1195"/>
        <v/>
      </c>
      <c r="BJ92" s="54" t="str">
        <f t="shared" si="1196"/>
        <v/>
      </c>
      <c r="BK92" s="52" t="str">
        <f t="shared" si="1197"/>
        <v/>
      </c>
      <c r="BL92" s="53" t="str">
        <f t="shared" si="956"/>
        <v/>
      </c>
      <c r="BM92" s="53" t="str">
        <f t="shared" si="957"/>
        <v/>
      </c>
      <c r="BN92" s="53" t="str">
        <f t="shared" si="1198"/>
        <v/>
      </c>
      <c r="BO92" s="54" t="str">
        <f t="shared" si="1199"/>
        <v/>
      </c>
      <c r="BP92" s="52" t="str">
        <f t="shared" si="1200"/>
        <v/>
      </c>
      <c r="BQ92" s="53" t="str">
        <f t="shared" si="961"/>
        <v/>
      </c>
      <c r="BR92" s="53" t="str">
        <f t="shared" si="962"/>
        <v/>
      </c>
      <c r="BS92" s="53" t="str">
        <f t="shared" si="1201"/>
        <v/>
      </c>
      <c r="BT92" s="54" t="str">
        <f t="shared" si="1202"/>
        <v/>
      </c>
      <c r="BU92" s="52" t="str">
        <f t="shared" si="1203"/>
        <v/>
      </c>
      <c r="BV92" s="53" t="str">
        <f t="shared" si="966"/>
        <v/>
      </c>
      <c r="BW92" s="53" t="str">
        <f t="shared" si="967"/>
        <v/>
      </c>
      <c r="BX92" s="53" t="str">
        <f t="shared" si="1204"/>
        <v/>
      </c>
      <c r="BY92" s="54" t="str">
        <f t="shared" si="1205"/>
        <v/>
      </c>
      <c r="BZ92" s="165"/>
      <c r="CA92" s="53" t="str">
        <f t="shared" si="1206"/>
        <v/>
      </c>
      <c r="CB92" s="181" t="str">
        <f t="shared" si="1207"/>
        <v/>
      </c>
      <c r="CC92" s="127" t="str">
        <f t="shared" si="1208"/>
        <v/>
      </c>
      <c r="CD92" s="127" t="str">
        <f t="shared" si="1209"/>
        <v/>
      </c>
      <c r="CE92" s="130"/>
      <c r="CF92" s="55" t="str">
        <f t="shared" si="1210"/>
        <v/>
      </c>
      <c r="CG92" s="53" t="str">
        <f t="shared" si="908"/>
        <v/>
      </c>
      <c r="CH92" s="53" t="str">
        <f t="shared" si="909"/>
        <v/>
      </c>
      <c r="CI92" s="53" t="str">
        <f t="shared" si="1211"/>
        <v/>
      </c>
      <c r="CJ92" s="124" t="str">
        <f t="shared" si="1212"/>
        <v/>
      </c>
      <c r="CK92" s="52" t="str">
        <f t="shared" si="1213"/>
        <v/>
      </c>
      <c r="CL92" s="53" t="str">
        <f t="shared" si="912"/>
        <v/>
      </c>
      <c r="CM92" s="53" t="str">
        <f t="shared" si="913"/>
        <v/>
      </c>
      <c r="CN92" s="53" t="str">
        <f t="shared" si="1214"/>
        <v/>
      </c>
      <c r="CO92" s="124" t="str">
        <f t="shared" si="1215"/>
        <v/>
      </c>
      <c r="CP92" s="52" t="str">
        <f t="shared" si="1216"/>
        <v/>
      </c>
      <c r="CQ92" s="53" t="str">
        <f t="shared" si="916"/>
        <v/>
      </c>
      <c r="CR92" s="53" t="str">
        <f t="shared" si="917"/>
        <v/>
      </c>
      <c r="CS92" s="53" t="str">
        <f t="shared" si="1217"/>
        <v/>
      </c>
      <c r="CT92" s="54" t="str">
        <f t="shared" si="1218"/>
        <v/>
      </c>
      <c r="CU92" s="52" t="str">
        <f t="shared" si="1219"/>
        <v/>
      </c>
      <c r="CV92" s="53" t="str">
        <f t="shared" si="919"/>
        <v/>
      </c>
      <c r="CW92" s="53" t="str">
        <f t="shared" si="920"/>
        <v/>
      </c>
      <c r="CX92" s="53" t="str">
        <f t="shared" si="1220"/>
        <v/>
      </c>
      <c r="CY92" s="54" t="str">
        <f t="shared" si="1221"/>
        <v/>
      </c>
      <c r="CZ92" s="52" t="str">
        <f t="shared" si="1222"/>
        <v/>
      </c>
      <c r="DA92" s="53" t="str">
        <f t="shared" si="922"/>
        <v/>
      </c>
      <c r="DB92" s="53" t="str">
        <f t="shared" si="923"/>
        <v/>
      </c>
      <c r="DC92" s="53" t="str">
        <f t="shared" si="1223"/>
        <v/>
      </c>
      <c r="DD92" s="54" t="str">
        <f t="shared" si="1224"/>
        <v/>
      </c>
      <c r="DE92" s="52" t="str">
        <f t="shared" si="1225"/>
        <v/>
      </c>
      <c r="DF92" s="53" t="str">
        <f t="shared" si="925"/>
        <v/>
      </c>
      <c r="DG92" s="53" t="str">
        <f t="shared" si="926"/>
        <v/>
      </c>
      <c r="DH92" s="53" t="str">
        <f t="shared" si="1226"/>
        <v/>
      </c>
      <c r="DI92" s="54" t="str">
        <f t="shared" si="1227"/>
        <v/>
      </c>
      <c r="DJ92" s="165" t="e">
        <f t="shared" si="1228"/>
        <v>#N/A</v>
      </c>
      <c r="DK92" s="53" t="str">
        <f t="shared" si="1229"/>
        <v/>
      </c>
      <c r="DL92" s="181" t="str">
        <f t="shared" si="1230"/>
        <v/>
      </c>
      <c r="DM92" s="159">
        <f t="shared" si="1157"/>
        <v>0</v>
      </c>
      <c r="DN92" s="127" t="str">
        <f t="shared" si="1231"/>
        <v/>
      </c>
      <c r="DO92" s="130"/>
      <c r="DP92" s="55" t="str">
        <f t="shared" si="1232"/>
        <v/>
      </c>
      <c r="DQ92" s="53" t="str">
        <f t="shared" si="974"/>
        <v/>
      </c>
      <c r="DR92" s="53" t="str">
        <f t="shared" si="1360"/>
        <v/>
      </c>
      <c r="DS92" s="53" t="str">
        <f t="shared" si="1233"/>
        <v/>
      </c>
      <c r="DT92" s="124" t="str">
        <f t="shared" si="1234"/>
        <v/>
      </c>
      <c r="DU92" s="52" t="str">
        <f t="shared" si="1235"/>
        <v/>
      </c>
      <c r="DV92" s="53" t="str">
        <f t="shared" si="975"/>
        <v/>
      </c>
      <c r="DW92" s="53" t="str">
        <f t="shared" si="1361"/>
        <v/>
      </c>
      <c r="DX92" s="53" t="str">
        <f t="shared" si="1236"/>
        <v/>
      </c>
      <c r="DY92" s="124" t="str">
        <f t="shared" si="1237"/>
        <v/>
      </c>
      <c r="DZ92" s="52" t="str">
        <f t="shared" si="1238"/>
        <v/>
      </c>
      <c r="EA92" s="53" t="str">
        <f t="shared" si="976"/>
        <v/>
      </c>
      <c r="EB92" s="53" t="str">
        <f t="shared" si="1362"/>
        <v/>
      </c>
      <c r="EC92" s="53" t="str">
        <f t="shared" si="1239"/>
        <v/>
      </c>
      <c r="ED92" s="57" t="str">
        <f t="shared" si="1240"/>
        <v/>
      </c>
      <c r="EE92" s="52" t="str">
        <f t="shared" si="1241"/>
        <v/>
      </c>
      <c r="EF92" s="53" t="str">
        <f t="shared" si="977"/>
        <v/>
      </c>
      <c r="EG92" s="53" t="str">
        <f t="shared" si="1363"/>
        <v/>
      </c>
      <c r="EH92" s="53" t="str">
        <f t="shared" si="1242"/>
        <v/>
      </c>
      <c r="EI92" s="57" t="str">
        <f t="shared" si="1243"/>
        <v/>
      </c>
      <c r="EJ92" s="52" t="str">
        <f t="shared" si="1244"/>
        <v/>
      </c>
      <c r="EK92" s="53" t="str">
        <f t="shared" si="978"/>
        <v/>
      </c>
      <c r="EL92" s="53" t="str">
        <f t="shared" si="1364"/>
        <v/>
      </c>
      <c r="EM92" s="53" t="str">
        <f t="shared" si="1245"/>
        <v/>
      </c>
      <c r="EN92" s="57" t="str">
        <f t="shared" si="1246"/>
        <v/>
      </c>
      <c r="EO92" s="52" t="str">
        <f t="shared" si="1247"/>
        <v/>
      </c>
      <c r="EP92" s="53" t="str">
        <f t="shared" si="979"/>
        <v/>
      </c>
      <c r="EQ92" s="53" t="str">
        <f t="shared" si="1365"/>
        <v/>
      </c>
      <c r="ER92" s="53" t="str">
        <f t="shared" si="1248"/>
        <v/>
      </c>
      <c r="ES92" s="54" t="str">
        <f t="shared" si="1249"/>
        <v/>
      </c>
      <c r="ET92" s="165" t="e">
        <f t="shared" si="1250"/>
        <v>#N/A</v>
      </c>
      <c r="EU92" s="53" t="str">
        <f t="shared" si="1251"/>
        <v/>
      </c>
      <c r="EV92" s="181" t="str">
        <f t="shared" si="1252"/>
        <v/>
      </c>
      <c r="EW92" s="159">
        <f t="shared" si="1158"/>
        <v>0</v>
      </c>
      <c r="EX92" s="127" t="str">
        <f t="shared" si="1253"/>
        <v/>
      </c>
      <c r="EY92" s="130"/>
      <c r="EZ92" s="55" t="str">
        <f t="shared" si="1254"/>
        <v/>
      </c>
      <c r="FA92" s="53" t="str">
        <f t="shared" si="980"/>
        <v/>
      </c>
      <c r="FB92" s="53" t="str">
        <f t="shared" si="1366"/>
        <v/>
      </c>
      <c r="FC92" s="53" t="str">
        <f t="shared" si="1255"/>
        <v/>
      </c>
      <c r="FD92" s="124" t="str">
        <f t="shared" si="1256"/>
        <v/>
      </c>
      <c r="FE92" s="52" t="str">
        <f t="shared" si="1257"/>
        <v/>
      </c>
      <c r="FF92" s="53" t="str">
        <f t="shared" si="981"/>
        <v/>
      </c>
      <c r="FG92" s="53" t="str">
        <f t="shared" si="1367"/>
        <v/>
      </c>
      <c r="FH92" s="53" t="str">
        <f t="shared" si="1258"/>
        <v/>
      </c>
      <c r="FI92" s="124" t="str">
        <f t="shared" si="1259"/>
        <v/>
      </c>
      <c r="FJ92" s="52" t="str">
        <f t="shared" si="1260"/>
        <v/>
      </c>
      <c r="FK92" s="53" t="str">
        <f t="shared" si="982"/>
        <v/>
      </c>
      <c r="FL92" s="53" t="str">
        <f t="shared" si="1368"/>
        <v/>
      </c>
      <c r="FM92" s="53" t="str">
        <f t="shared" si="1261"/>
        <v/>
      </c>
      <c r="FN92" s="57" t="str">
        <f t="shared" si="1262"/>
        <v/>
      </c>
      <c r="FO92" s="52" t="str">
        <f t="shared" si="1263"/>
        <v/>
      </c>
      <c r="FP92" s="53" t="str">
        <f t="shared" si="983"/>
        <v/>
      </c>
      <c r="FQ92" s="53" t="str">
        <f t="shared" si="1369"/>
        <v/>
      </c>
      <c r="FR92" s="53" t="str">
        <f t="shared" si="1264"/>
        <v/>
      </c>
      <c r="FS92" s="57" t="str">
        <f t="shared" si="1265"/>
        <v/>
      </c>
      <c r="FT92" s="52" t="str">
        <f t="shared" si="1266"/>
        <v/>
      </c>
      <c r="FU92" s="53" t="str">
        <f t="shared" si="984"/>
        <v/>
      </c>
      <c r="FV92" s="53" t="str">
        <f t="shared" si="1370"/>
        <v/>
      </c>
      <c r="FW92" s="53" t="str">
        <f t="shared" si="1267"/>
        <v/>
      </c>
      <c r="FX92" s="57" t="str">
        <f t="shared" si="1268"/>
        <v/>
      </c>
      <c r="FY92" s="52" t="str">
        <f t="shared" si="1269"/>
        <v/>
      </c>
      <c r="FZ92" s="53" t="str">
        <f t="shared" si="985"/>
        <v/>
      </c>
      <c r="GA92" s="53" t="str">
        <f t="shared" si="1371"/>
        <v/>
      </c>
      <c r="GB92" s="53" t="str">
        <f t="shared" si="1270"/>
        <v/>
      </c>
      <c r="GC92" s="57" t="str">
        <f t="shared" si="1271"/>
        <v/>
      </c>
      <c r="GD92" s="165" t="e">
        <f t="shared" si="1272"/>
        <v>#N/A</v>
      </c>
      <c r="GE92" s="53" t="str">
        <f t="shared" si="1273"/>
        <v/>
      </c>
      <c r="GF92" s="181" t="str">
        <f t="shared" si="1274"/>
        <v/>
      </c>
      <c r="GG92" s="159">
        <f t="shared" si="1159"/>
        <v>0</v>
      </c>
      <c r="GH92" s="127" t="str">
        <f t="shared" si="1275"/>
        <v/>
      </c>
      <c r="GI92" s="130"/>
      <c r="GJ92" s="55" t="str">
        <f t="shared" si="1276"/>
        <v/>
      </c>
      <c r="GK92" s="53" t="str">
        <f t="shared" si="986"/>
        <v/>
      </c>
      <c r="GL92" s="53" t="str">
        <f t="shared" si="1372"/>
        <v/>
      </c>
      <c r="GM92" s="53" t="str">
        <f t="shared" si="1277"/>
        <v/>
      </c>
      <c r="GN92" s="124" t="str">
        <f t="shared" si="1278"/>
        <v/>
      </c>
      <c r="GO92" s="52" t="str">
        <f t="shared" si="1279"/>
        <v/>
      </c>
      <c r="GP92" s="53" t="str">
        <f t="shared" si="987"/>
        <v/>
      </c>
      <c r="GQ92" s="53" t="str">
        <f t="shared" si="1373"/>
        <v/>
      </c>
      <c r="GR92" s="53" t="str">
        <f t="shared" si="1280"/>
        <v/>
      </c>
      <c r="GS92" s="124" t="str">
        <f t="shared" si="1281"/>
        <v/>
      </c>
      <c r="GT92" s="52" t="str">
        <f t="shared" si="1282"/>
        <v/>
      </c>
      <c r="GU92" s="53" t="str">
        <f t="shared" si="988"/>
        <v/>
      </c>
      <c r="GV92" s="53" t="str">
        <f t="shared" si="1374"/>
        <v/>
      </c>
      <c r="GW92" s="53" t="str">
        <f t="shared" si="1283"/>
        <v/>
      </c>
      <c r="GX92" s="54" t="str">
        <f t="shared" si="1284"/>
        <v/>
      </c>
      <c r="GY92" s="52" t="str">
        <f t="shared" si="1285"/>
        <v/>
      </c>
      <c r="GZ92" s="53" t="str">
        <f t="shared" si="989"/>
        <v/>
      </c>
      <c r="HA92" s="53" t="str">
        <f t="shared" si="1375"/>
        <v/>
      </c>
      <c r="HB92" s="53" t="str">
        <f t="shared" si="1286"/>
        <v/>
      </c>
      <c r="HC92" s="54" t="str">
        <f t="shared" si="1287"/>
        <v/>
      </c>
      <c r="HD92" s="52" t="str">
        <f t="shared" si="1288"/>
        <v/>
      </c>
      <c r="HE92" s="53" t="str">
        <f t="shared" si="990"/>
        <v/>
      </c>
      <c r="HF92" s="53" t="str">
        <f t="shared" si="1376"/>
        <v/>
      </c>
      <c r="HG92" s="53" t="str">
        <f t="shared" si="1289"/>
        <v/>
      </c>
      <c r="HH92" s="54" t="str">
        <f t="shared" si="1290"/>
        <v/>
      </c>
      <c r="HI92" s="52" t="str">
        <f t="shared" si="1291"/>
        <v/>
      </c>
      <c r="HJ92" s="53" t="str">
        <f t="shared" si="991"/>
        <v/>
      </c>
      <c r="HK92" s="53" t="str">
        <f t="shared" si="1377"/>
        <v/>
      </c>
      <c r="HL92" s="53" t="str">
        <f t="shared" si="1292"/>
        <v/>
      </c>
      <c r="HM92" s="54" t="str">
        <f t="shared" si="1293"/>
        <v/>
      </c>
      <c r="HN92" s="165" t="e">
        <f t="shared" si="1294"/>
        <v>#N/A</v>
      </c>
      <c r="HO92" s="53" t="str">
        <f t="shared" si="1295"/>
        <v/>
      </c>
      <c r="HP92" s="181" t="str">
        <f t="shared" si="1296"/>
        <v/>
      </c>
      <c r="HQ92" s="159">
        <f t="shared" si="1160"/>
        <v>0</v>
      </c>
      <c r="HR92" s="127" t="str">
        <f t="shared" si="1297"/>
        <v/>
      </c>
      <c r="HS92" s="130"/>
      <c r="HT92" s="55" t="str">
        <f t="shared" si="1298"/>
        <v/>
      </c>
      <c r="HU92" s="53" t="str">
        <f t="shared" si="992"/>
        <v/>
      </c>
      <c r="HV92" s="53" t="str">
        <f t="shared" si="1378"/>
        <v/>
      </c>
      <c r="HW92" s="53" t="str">
        <f t="shared" si="1299"/>
        <v/>
      </c>
      <c r="HX92" s="124" t="str">
        <f t="shared" si="1300"/>
        <v/>
      </c>
      <c r="HY92" s="52" t="str">
        <f t="shared" si="1301"/>
        <v/>
      </c>
      <c r="HZ92" s="53" t="str">
        <f t="shared" si="993"/>
        <v/>
      </c>
      <c r="IA92" s="53" t="str">
        <f t="shared" si="1379"/>
        <v/>
      </c>
      <c r="IB92" s="53" t="str">
        <f t="shared" si="1302"/>
        <v/>
      </c>
      <c r="IC92" s="124" t="str">
        <f t="shared" si="1303"/>
        <v/>
      </c>
      <c r="ID92" s="52" t="str">
        <f t="shared" si="1304"/>
        <v/>
      </c>
      <c r="IE92" s="53" t="str">
        <f t="shared" si="994"/>
        <v/>
      </c>
      <c r="IF92" s="53" t="str">
        <f t="shared" si="1380"/>
        <v/>
      </c>
      <c r="IG92" s="53" t="str">
        <f t="shared" si="1305"/>
        <v/>
      </c>
      <c r="IH92" s="54" t="str">
        <f t="shared" si="1306"/>
        <v/>
      </c>
      <c r="II92" s="52" t="str">
        <f t="shared" si="1307"/>
        <v/>
      </c>
      <c r="IJ92" s="53" t="str">
        <f t="shared" si="995"/>
        <v/>
      </c>
      <c r="IK92" s="53" t="str">
        <f t="shared" si="1381"/>
        <v/>
      </c>
      <c r="IL92" s="53" t="str">
        <f t="shared" si="1308"/>
        <v/>
      </c>
      <c r="IM92" s="54" t="str">
        <f t="shared" si="1309"/>
        <v/>
      </c>
      <c r="IN92" s="52" t="str">
        <f t="shared" si="1310"/>
        <v/>
      </c>
      <c r="IO92" s="53" t="str">
        <f t="shared" si="996"/>
        <v/>
      </c>
      <c r="IP92" s="53" t="str">
        <f t="shared" si="1382"/>
        <v/>
      </c>
      <c r="IQ92" s="53" t="str">
        <f t="shared" si="1311"/>
        <v/>
      </c>
      <c r="IR92" s="54" t="str">
        <f t="shared" si="1312"/>
        <v/>
      </c>
      <c r="IS92" s="52" t="str">
        <f t="shared" si="1313"/>
        <v/>
      </c>
      <c r="IT92" s="53" t="str">
        <f t="shared" si="997"/>
        <v/>
      </c>
      <c r="IU92" s="53" t="str">
        <f>IF($G92="6",IF(IF(IT92&lt;&gt;"",IF(MAX(COUNTIF($IT$6:$IT$117,$IT$6:$IT$117))&gt;1,"x",""),"")&lt;&gt;"",IT92+1,""),IF(IS92=0,"",IF(IF(IT92&lt;&gt;"",IF(MAX(COUNTIF(IT$6:$IT$117,$IT$6:$IT$117))&gt;1,"x",""),"")&lt;&gt;"",IT92+1,"")))</f>
        <v/>
      </c>
      <c r="IV92" s="53" t="str">
        <f t="shared" si="1314"/>
        <v/>
      </c>
      <c r="IW92" s="54" t="str">
        <f t="shared" si="1315"/>
        <v/>
      </c>
      <c r="IX92" s="165" t="e">
        <f t="shared" si="1316"/>
        <v>#N/A</v>
      </c>
      <c r="IY92" s="53" t="str">
        <f t="shared" si="1317"/>
        <v/>
      </c>
      <c r="IZ92" s="181" t="str">
        <f t="shared" si="1318"/>
        <v/>
      </c>
      <c r="JA92" s="159">
        <f t="shared" si="1161"/>
        <v>0</v>
      </c>
      <c r="JB92" s="127" t="str">
        <f t="shared" si="1319"/>
        <v/>
      </c>
      <c r="JC92" s="130"/>
      <c r="JD92" s="55" t="str">
        <f t="shared" si="1320"/>
        <v/>
      </c>
      <c r="JE92" s="53" t="str">
        <f t="shared" si="998"/>
        <v/>
      </c>
      <c r="JF92" s="53" t="str">
        <f t="shared" si="1383"/>
        <v/>
      </c>
      <c r="JG92" s="53" t="str">
        <f t="shared" si="1321"/>
        <v/>
      </c>
      <c r="JH92" s="124" t="str">
        <f t="shared" si="1322"/>
        <v/>
      </c>
      <c r="JI92" s="52" t="str">
        <f t="shared" si="1323"/>
        <v/>
      </c>
      <c r="JJ92" s="53" t="str">
        <f t="shared" si="999"/>
        <v/>
      </c>
      <c r="JK92" s="53" t="str">
        <f t="shared" si="1384"/>
        <v/>
      </c>
      <c r="JL92" s="53" t="str">
        <f t="shared" si="1324"/>
        <v/>
      </c>
      <c r="JM92" s="124" t="str">
        <f t="shared" si="1325"/>
        <v/>
      </c>
      <c r="JN92" s="52" t="str">
        <f t="shared" si="1326"/>
        <v/>
      </c>
      <c r="JO92" s="53" t="str">
        <f t="shared" si="1000"/>
        <v/>
      </c>
      <c r="JP92" s="53" t="str">
        <f t="shared" si="1385"/>
        <v/>
      </c>
      <c r="JQ92" s="53" t="str">
        <f t="shared" si="1327"/>
        <v/>
      </c>
      <c r="JR92" s="54" t="str">
        <f t="shared" si="1328"/>
        <v/>
      </c>
      <c r="JS92" s="52" t="str">
        <f t="shared" si="1329"/>
        <v/>
      </c>
      <c r="JT92" s="53" t="str">
        <f t="shared" si="1001"/>
        <v/>
      </c>
      <c r="JU92" s="53" t="str">
        <f t="shared" si="1386"/>
        <v/>
      </c>
      <c r="JV92" s="53" t="str">
        <f t="shared" si="1330"/>
        <v/>
      </c>
      <c r="JW92" s="54" t="str">
        <f t="shared" si="1331"/>
        <v/>
      </c>
      <c r="JX92" s="52" t="str">
        <f t="shared" si="1332"/>
        <v/>
      </c>
      <c r="JY92" s="53" t="str">
        <f t="shared" si="1002"/>
        <v/>
      </c>
      <c r="JZ92" s="53" t="str">
        <f t="shared" si="1387"/>
        <v/>
      </c>
      <c r="KA92" s="53" t="str">
        <f t="shared" si="1333"/>
        <v/>
      </c>
      <c r="KB92" s="54" t="str">
        <f t="shared" si="1334"/>
        <v/>
      </c>
      <c r="KC92" s="52" t="str">
        <f t="shared" si="1335"/>
        <v/>
      </c>
      <c r="KD92" s="53" t="str">
        <f t="shared" si="1003"/>
        <v/>
      </c>
      <c r="KE92" s="53" t="str">
        <f t="shared" si="1388"/>
        <v/>
      </c>
      <c r="KF92" s="53" t="str">
        <f t="shared" si="1336"/>
        <v/>
      </c>
      <c r="KG92" s="54" t="str">
        <f t="shared" si="1337"/>
        <v/>
      </c>
      <c r="KH92" s="165" t="e">
        <f t="shared" si="1338"/>
        <v>#N/A</v>
      </c>
      <c r="KI92" s="53" t="str">
        <f t="shared" si="1339"/>
        <v/>
      </c>
      <c r="KJ92" s="181" t="str">
        <f t="shared" si="1340"/>
        <v/>
      </c>
      <c r="KK92" s="159">
        <f t="shared" si="1162"/>
        <v>0</v>
      </c>
      <c r="KL92" s="332" t="str">
        <f t="shared" si="1341"/>
        <v/>
      </c>
      <c r="KM92" s="195"/>
      <c r="KN92" s="214"/>
      <c r="KO92" s="60"/>
      <c r="KP92" s="201"/>
      <c r="KQ92" s="61"/>
      <c r="KR92" s="61" t="str">
        <f t="shared" si="1342"/>
        <v/>
      </c>
      <c r="KS92" s="61" t="str">
        <f t="shared" si="1343"/>
        <v/>
      </c>
      <c r="KT92" s="61" t="str">
        <f t="shared" si="1344"/>
        <v/>
      </c>
      <c r="KU92" s="61" t="str">
        <f t="shared" si="1345"/>
        <v/>
      </c>
      <c r="KV92" s="61" t="str">
        <f t="shared" si="1346"/>
        <v/>
      </c>
      <c r="KW92" s="61" t="str">
        <f t="shared" si="1347"/>
        <v/>
      </c>
      <c r="KX92" s="62" t="str">
        <f t="shared" si="1389"/>
        <v/>
      </c>
      <c r="KY92" s="200"/>
      <c r="KZ92" s="59"/>
      <c r="LA92" s="60" t="str">
        <f t="shared" si="1348"/>
        <v/>
      </c>
      <c r="LB92" s="201"/>
      <c r="LC92" s="61" t="str">
        <f t="shared" si="1349"/>
        <v/>
      </c>
      <c r="LD92" s="61" t="str">
        <f t="shared" si="1350"/>
        <v/>
      </c>
      <c r="LE92" s="61" t="str">
        <f t="shared" si="1351"/>
        <v/>
      </c>
      <c r="LF92" s="61" t="str">
        <f t="shared" si="1352"/>
        <v/>
      </c>
      <c r="LG92" s="148" t="str">
        <f t="shared" si="1004"/>
        <v/>
      </c>
      <c r="LH92" s="87"/>
      <c r="LI92" s="185">
        <f t="shared" si="1353"/>
        <v>0</v>
      </c>
      <c r="LJ92" s="87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</row>
    <row r="93" spans="1:381" s="1" customFormat="1" ht="15" x14ac:dyDescent="0.2">
      <c r="A93" s="35"/>
      <c r="B93" s="45">
        <v>88</v>
      </c>
      <c r="C93" s="46"/>
      <c r="D93" s="47"/>
      <c r="E93" s="161"/>
      <c r="F93" s="161"/>
      <c r="G93" s="64"/>
      <c r="H93" s="50"/>
      <c r="I93" s="186" t="str">
        <f t="shared" si="1165"/>
        <v/>
      </c>
      <c r="J93" s="51"/>
      <c r="K93" s="120"/>
      <c r="L93" s="52" t="str">
        <f t="shared" si="1167"/>
        <v/>
      </c>
      <c r="M93" s="53" t="str">
        <f t="shared" si="934"/>
        <v/>
      </c>
      <c r="N93" s="53" t="str">
        <f t="shared" si="1354"/>
        <v/>
      </c>
      <c r="O93" s="53" t="str">
        <f t="shared" si="1168"/>
        <v/>
      </c>
      <c r="P93" s="127" t="str">
        <f t="shared" si="1169"/>
        <v/>
      </c>
      <c r="Q93" s="52" t="str">
        <f t="shared" si="1170"/>
        <v/>
      </c>
      <c r="R93" s="53" t="str">
        <f t="shared" si="935"/>
        <v/>
      </c>
      <c r="S93" s="53" t="str">
        <f t="shared" si="1355"/>
        <v/>
      </c>
      <c r="T93" s="53" t="str">
        <f t="shared" si="1171"/>
        <v/>
      </c>
      <c r="U93" s="127" t="str">
        <f t="shared" si="1172"/>
        <v/>
      </c>
      <c r="V93" s="52" t="str">
        <f t="shared" si="1173"/>
        <v/>
      </c>
      <c r="W93" s="53" t="str">
        <f t="shared" si="936"/>
        <v/>
      </c>
      <c r="X93" s="53" t="str">
        <f t="shared" si="1356"/>
        <v/>
      </c>
      <c r="Y93" s="53" t="str">
        <f t="shared" si="1174"/>
        <v/>
      </c>
      <c r="Z93" s="127" t="str">
        <f t="shared" si="1175"/>
        <v/>
      </c>
      <c r="AA93" s="52" t="str">
        <f t="shared" si="1176"/>
        <v/>
      </c>
      <c r="AB93" s="53" t="str">
        <f t="shared" si="937"/>
        <v/>
      </c>
      <c r="AC93" s="53" t="str">
        <f t="shared" si="1357"/>
        <v/>
      </c>
      <c r="AD93" s="53" t="str">
        <f t="shared" si="1177"/>
        <v/>
      </c>
      <c r="AE93" s="127" t="str">
        <f t="shared" si="1178"/>
        <v/>
      </c>
      <c r="AF93" s="52" t="str">
        <f t="shared" si="1179"/>
        <v/>
      </c>
      <c r="AG93" s="53" t="str">
        <f t="shared" si="938"/>
        <v/>
      </c>
      <c r="AH93" s="53" t="str">
        <f t="shared" si="1358"/>
        <v/>
      </c>
      <c r="AI93" s="53" t="str">
        <f t="shared" si="1180"/>
        <v/>
      </c>
      <c r="AJ93" s="127" t="str">
        <f t="shared" si="1181"/>
        <v/>
      </c>
      <c r="AK93" s="52" t="str">
        <f t="shared" si="1182"/>
        <v/>
      </c>
      <c r="AL93" s="53" t="str">
        <f t="shared" si="939"/>
        <v/>
      </c>
      <c r="AM93" s="53" t="str">
        <f t="shared" si="1359"/>
        <v/>
      </c>
      <c r="AN93" s="150" t="str">
        <f t="shared" si="1183"/>
        <v/>
      </c>
      <c r="AO93" s="127" t="str">
        <f t="shared" si="1184"/>
        <v/>
      </c>
      <c r="AP93" s="191" t="e">
        <f t="shared" si="1164"/>
        <v>#N/A</v>
      </c>
      <c r="AQ93" s="53" t="str">
        <f t="shared" si="1185"/>
        <v/>
      </c>
      <c r="AR93" s="181" t="str">
        <f t="shared" si="1186"/>
        <v/>
      </c>
      <c r="AS93" s="159">
        <f t="shared" si="1156"/>
        <v>0</v>
      </c>
      <c r="AT93" s="127" t="str">
        <f t="shared" si="1187"/>
        <v/>
      </c>
      <c r="AU93" s="130"/>
      <c r="AV93" s="55" t="str">
        <f t="shared" si="1188"/>
        <v/>
      </c>
      <c r="AW93" s="53" t="str">
        <f t="shared" si="941"/>
        <v/>
      </c>
      <c r="AX93" s="53" t="str">
        <f t="shared" si="942"/>
        <v/>
      </c>
      <c r="AY93" s="53" t="str">
        <f t="shared" si="1189"/>
        <v/>
      </c>
      <c r="AZ93" s="124" t="str">
        <f t="shared" si="1190"/>
        <v/>
      </c>
      <c r="BA93" s="52" t="str">
        <f t="shared" si="1191"/>
        <v/>
      </c>
      <c r="BB93" s="53" t="str">
        <f t="shared" si="946"/>
        <v/>
      </c>
      <c r="BC93" s="53" t="str">
        <f t="shared" si="947"/>
        <v/>
      </c>
      <c r="BD93" s="53" t="str">
        <f t="shared" si="1192"/>
        <v/>
      </c>
      <c r="BE93" s="124" t="str">
        <f t="shared" si="1193"/>
        <v/>
      </c>
      <c r="BF93" s="52" t="str">
        <f t="shared" si="1194"/>
        <v/>
      </c>
      <c r="BG93" s="53" t="str">
        <f t="shared" si="951"/>
        <v/>
      </c>
      <c r="BH93" s="53" t="str">
        <f t="shared" si="952"/>
        <v/>
      </c>
      <c r="BI93" s="53" t="str">
        <f t="shared" si="1195"/>
        <v/>
      </c>
      <c r="BJ93" s="54" t="str">
        <f t="shared" si="1196"/>
        <v/>
      </c>
      <c r="BK93" s="52" t="str">
        <f t="shared" si="1197"/>
        <v/>
      </c>
      <c r="BL93" s="53" t="str">
        <f t="shared" si="956"/>
        <v/>
      </c>
      <c r="BM93" s="53" t="str">
        <f t="shared" si="957"/>
        <v/>
      </c>
      <c r="BN93" s="53" t="str">
        <f t="shared" si="1198"/>
        <v/>
      </c>
      <c r="BO93" s="54" t="str">
        <f t="shared" si="1199"/>
        <v/>
      </c>
      <c r="BP93" s="52" t="str">
        <f t="shared" si="1200"/>
        <v/>
      </c>
      <c r="BQ93" s="53" t="str">
        <f t="shared" si="961"/>
        <v/>
      </c>
      <c r="BR93" s="53" t="str">
        <f t="shared" si="962"/>
        <v/>
      </c>
      <c r="BS93" s="53" t="str">
        <f t="shared" si="1201"/>
        <v/>
      </c>
      <c r="BT93" s="54" t="str">
        <f t="shared" si="1202"/>
        <v/>
      </c>
      <c r="BU93" s="52" t="str">
        <f t="shared" si="1203"/>
        <v/>
      </c>
      <c r="BV93" s="53" t="str">
        <f t="shared" si="966"/>
        <v/>
      </c>
      <c r="BW93" s="53" t="str">
        <f t="shared" si="967"/>
        <v/>
      </c>
      <c r="BX93" s="53" t="str">
        <f t="shared" si="1204"/>
        <v/>
      </c>
      <c r="BY93" s="54" t="str">
        <f t="shared" si="1205"/>
        <v/>
      </c>
      <c r="BZ93" s="165"/>
      <c r="CA93" s="53" t="str">
        <f t="shared" si="1206"/>
        <v/>
      </c>
      <c r="CB93" s="181" t="str">
        <f t="shared" si="1207"/>
        <v/>
      </c>
      <c r="CC93" s="127" t="str">
        <f t="shared" si="1208"/>
        <v/>
      </c>
      <c r="CD93" s="127" t="str">
        <f t="shared" si="1209"/>
        <v/>
      </c>
      <c r="CE93" s="130"/>
      <c r="CF93" s="55" t="str">
        <f t="shared" si="1210"/>
        <v/>
      </c>
      <c r="CG93" s="53" t="str">
        <f t="shared" si="908"/>
        <v/>
      </c>
      <c r="CH93" s="53" t="str">
        <f t="shared" si="909"/>
        <v/>
      </c>
      <c r="CI93" s="53" t="str">
        <f t="shared" si="1211"/>
        <v/>
      </c>
      <c r="CJ93" s="124" t="str">
        <f t="shared" si="1212"/>
        <v/>
      </c>
      <c r="CK93" s="52" t="str">
        <f t="shared" si="1213"/>
        <v/>
      </c>
      <c r="CL93" s="53" t="str">
        <f t="shared" si="912"/>
        <v/>
      </c>
      <c r="CM93" s="53" t="str">
        <f t="shared" si="913"/>
        <v/>
      </c>
      <c r="CN93" s="53" t="str">
        <f t="shared" si="1214"/>
        <v/>
      </c>
      <c r="CO93" s="124" t="str">
        <f t="shared" si="1215"/>
        <v/>
      </c>
      <c r="CP93" s="52" t="str">
        <f t="shared" si="1216"/>
        <v/>
      </c>
      <c r="CQ93" s="53" t="str">
        <f t="shared" si="916"/>
        <v/>
      </c>
      <c r="CR93" s="53" t="str">
        <f t="shared" si="917"/>
        <v/>
      </c>
      <c r="CS93" s="53" t="str">
        <f t="shared" si="1217"/>
        <v/>
      </c>
      <c r="CT93" s="54" t="str">
        <f t="shared" si="1218"/>
        <v/>
      </c>
      <c r="CU93" s="52" t="str">
        <f t="shared" si="1219"/>
        <v/>
      </c>
      <c r="CV93" s="53" t="str">
        <f t="shared" si="919"/>
        <v/>
      </c>
      <c r="CW93" s="53" t="str">
        <f t="shared" si="920"/>
        <v/>
      </c>
      <c r="CX93" s="53" t="str">
        <f t="shared" si="1220"/>
        <v/>
      </c>
      <c r="CY93" s="54" t="str">
        <f t="shared" si="1221"/>
        <v/>
      </c>
      <c r="CZ93" s="52" t="str">
        <f t="shared" si="1222"/>
        <v/>
      </c>
      <c r="DA93" s="53" t="str">
        <f t="shared" si="922"/>
        <v/>
      </c>
      <c r="DB93" s="53" t="str">
        <f t="shared" si="923"/>
        <v/>
      </c>
      <c r="DC93" s="53" t="str">
        <f t="shared" si="1223"/>
        <v/>
      </c>
      <c r="DD93" s="54" t="str">
        <f t="shared" si="1224"/>
        <v/>
      </c>
      <c r="DE93" s="52" t="str">
        <f t="shared" si="1225"/>
        <v/>
      </c>
      <c r="DF93" s="53" t="str">
        <f t="shared" si="925"/>
        <v/>
      </c>
      <c r="DG93" s="53" t="str">
        <f t="shared" si="926"/>
        <v/>
      </c>
      <c r="DH93" s="53" t="str">
        <f t="shared" si="1226"/>
        <v/>
      </c>
      <c r="DI93" s="54" t="str">
        <f t="shared" si="1227"/>
        <v/>
      </c>
      <c r="DJ93" s="165" t="e">
        <f t="shared" si="1228"/>
        <v>#N/A</v>
      </c>
      <c r="DK93" s="53" t="str">
        <f t="shared" si="1229"/>
        <v/>
      </c>
      <c r="DL93" s="181" t="str">
        <f t="shared" si="1230"/>
        <v/>
      </c>
      <c r="DM93" s="159">
        <f t="shared" si="1157"/>
        <v>0</v>
      </c>
      <c r="DN93" s="127" t="str">
        <f t="shared" si="1231"/>
        <v/>
      </c>
      <c r="DO93" s="130"/>
      <c r="DP93" s="55" t="str">
        <f t="shared" si="1232"/>
        <v/>
      </c>
      <c r="DQ93" s="53" t="str">
        <f t="shared" si="974"/>
        <v/>
      </c>
      <c r="DR93" s="53" t="str">
        <f t="shared" si="1360"/>
        <v/>
      </c>
      <c r="DS93" s="53" t="str">
        <f t="shared" si="1233"/>
        <v/>
      </c>
      <c r="DT93" s="124" t="str">
        <f t="shared" si="1234"/>
        <v/>
      </c>
      <c r="DU93" s="52" t="str">
        <f t="shared" si="1235"/>
        <v/>
      </c>
      <c r="DV93" s="53" t="str">
        <f t="shared" si="975"/>
        <v/>
      </c>
      <c r="DW93" s="53" t="str">
        <f t="shared" si="1361"/>
        <v/>
      </c>
      <c r="DX93" s="53" t="str">
        <f t="shared" si="1236"/>
        <v/>
      </c>
      <c r="DY93" s="124" t="str">
        <f t="shared" si="1237"/>
        <v/>
      </c>
      <c r="DZ93" s="52" t="str">
        <f t="shared" si="1238"/>
        <v/>
      </c>
      <c r="EA93" s="53" t="str">
        <f t="shared" si="976"/>
        <v/>
      </c>
      <c r="EB93" s="53" t="str">
        <f t="shared" si="1362"/>
        <v/>
      </c>
      <c r="EC93" s="53" t="str">
        <f t="shared" si="1239"/>
        <v/>
      </c>
      <c r="ED93" s="57" t="str">
        <f t="shared" si="1240"/>
        <v/>
      </c>
      <c r="EE93" s="52" t="str">
        <f t="shared" si="1241"/>
        <v/>
      </c>
      <c r="EF93" s="53" t="str">
        <f t="shared" si="977"/>
        <v/>
      </c>
      <c r="EG93" s="53" t="str">
        <f t="shared" si="1363"/>
        <v/>
      </c>
      <c r="EH93" s="53" t="str">
        <f t="shared" si="1242"/>
        <v/>
      </c>
      <c r="EI93" s="57" t="str">
        <f t="shared" si="1243"/>
        <v/>
      </c>
      <c r="EJ93" s="52" t="str">
        <f t="shared" si="1244"/>
        <v/>
      </c>
      <c r="EK93" s="53" t="str">
        <f t="shared" si="978"/>
        <v/>
      </c>
      <c r="EL93" s="53" t="str">
        <f t="shared" si="1364"/>
        <v/>
      </c>
      <c r="EM93" s="53" t="str">
        <f t="shared" si="1245"/>
        <v/>
      </c>
      <c r="EN93" s="57" t="str">
        <f t="shared" si="1246"/>
        <v/>
      </c>
      <c r="EO93" s="52" t="str">
        <f t="shared" si="1247"/>
        <v/>
      </c>
      <c r="EP93" s="53" t="str">
        <f t="shared" si="979"/>
        <v/>
      </c>
      <c r="EQ93" s="53" t="str">
        <f t="shared" si="1365"/>
        <v/>
      </c>
      <c r="ER93" s="53" t="str">
        <f t="shared" si="1248"/>
        <v/>
      </c>
      <c r="ES93" s="54" t="str">
        <f t="shared" si="1249"/>
        <v/>
      </c>
      <c r="ET93" s="165" t="e">
        <f t="shared" si="1250"/>
        <v>#N/A</v>
      </c>
      <c r="EU93" s="53" t="str">
        <f t="shared" si="1251"/>
        <v/>
      </c>
      <c r="EV93" s="181" t="str">
        <f t="shared" si="1252"/>
        <v/>
      </c>
      <c r="EW93" s="159">
        <f t="shared" si="1158"/>
        <v>0</v>
      </c>
      <c r="EX93" s="127" t="str">
        <f t="shared" si="1253"/>
        <v/>
      </c>
      <c r="EY93" s="130"/>
      <c r="EZ93" s="55" t="str">
        <f t="shared" si="1254"/>
        <v/>
      </c>
      <c r="FA93" s="53" t="str">
        <f t="shared" si="980"/>
        <v/>
      </c>
      <c r="FB93" s="53" t="str">
        <f t="shared" si="1366"/>
        <v/>
      </c>
      <c r="FC93" s="53" t="str">
        <f t="shared" si="1255"/>
        <v/>
      </c>
      <c r="FD93" s="124" t="str">
        <f t="shared" si="1256"/>
        <v/>
      </c>
      <c r="FE93" s="52" t="str">
        <f t="shared" si="1257"/>
        <v/>
      </c>
      <c r="FF93" s="53" t="str">
        <f t="shared" si="981"/>
        <v/>
      </c>
      <c r="FG93" s="53" t="str">
        <f t="shared" si="1367"/>
        <v/>
      </c>
      <c r="FH93" s="53" t="str">
        <f t="shared" si="1258"/>
        <v/>
      </c>
      <c r="FI93" s="124" t="str">
        <f t="shared" si="1259"/>
        <v/>
      </c>
      <c r="FJ93" s="52" t="str">
        <f t="shared" si="1260"/>
        <v/>
      </c>
      <c r="FK93" s="53" t="str">
        <f t="shared" si="982"/>
        <v/>
      </c>
      <c r="FL93" s="53" t="str">
        <f t="shared" si="1368"/>
        <v/>
      </c>
      <c r="FM93" s="53" t="str">
        <f t="shared" si="1261"/>
        <v/>
      </c>
      <c r="FN93" s="57" t="str">
        <f t="shared" si="1262"/>
        <v/>
      </c>
      <c r="FO93" s="52" t="str">
        <f t="shared" si="1263"/>
        <v/>
      </c>
      <c r="FP93" s="53" t="str">
        <f t="shared" si="983"/>
        <v/>
      </c>
      <c r="FQ93" s="53" t="str">
        <f t="shared" si="1369"/>
        <v/>
      </c>
      <c r="FR93" s="53" t="str">
        <f t="shared" si="1264"/>
        <v/>
      </c>
      <c r="FS93" s="57" t="str">
        <f t="shared" si="1265"/>
        <v/>
      </c>
      <c r="FT93" s="52" t="str">
        <f t="shared" si="1266"/>
        <v/>
      </c>
      <c r="FU93" s="53" t="str">
        <f t="shared" si="984"/>
        <v/>
      </c>
      <c r="FV93" s="53" t="str">
        <f t="shared" si="1370"/>
        <v/>
      </c>
      <c r="FW93" s="53" t="str">
        <f t="shared" si="1267"/>
        <v/>
      </c>
      <c r="FX93" s="57" t="str">
        <f t="shared" si="1268"/>
        <v/>
      </c>
      <c r="FY93" s="52" t="str">
        <f t="shared" si="1269"/>
        <v/>
      </c>
      <c r="FZ93" s="53" t="str">
        <f t="shared" si="985"/>
        <v/>
      </c>
      <c r="GA93" s="53" t="str">
        <f t="shared" si="1371"/>
        <v/>
      </c>
      <c r="GB93" s="53" t="str">
        <f t="shared" si="1270"/>
        <v/>
      </c>
      <c r="GC93" s="57" t="str">
        <f t="shared" si="1271"/>
        <v/>
      </c>
      <c r="GD93" s="165" t="e">
        <f t="shared" si="1272"/>
        <v>#N/A</v>
      </c>
      <c r="GE93" s="53" t="str">
        <f t="shared" si="1273"/>
        <v/>
      </c>
      <c r="GF93" s="181" t="str">
        <f t="shared" si="1274"/>
        <v/>
      </c>
      <c r="GG93" s="159">
        <f t="shared" si="1159"/>
        <v>0</v>
      </c>
      <c r="GH93" s="127" t="str">
        <f t="shared" si="1275"/>
        <v/>
      </c>
      <c r="GI93" s="130"/>
      <c r="GJ93" s="55" t="str">
        <f t="shared" si="1276"/>
        <v/>
      </c>
      <c r="GK93" s="53" t="str">
        <f t="shared" si="986"/>
        <v/>
      </c>
      <c r="GL93" s="53" t="str">
        <f t="shared" si="1372"/>
        <v/>
      </c>
      <c r="GM93" s="53" t="str">
        <f t="shared" si="1277"/>
        <v/>
      </c>
      <c r="GN93" s="124" t="str">
        <f t="shared" si="1278"/>
        <v/>
      </c>
      <c r="GO93" s="52" t="str">
        <f t="shared" si="1279"/>
        <v/>
      </c>
      <c r="GP93" s="53" t="str">
        <f t="shared" si="987"/>
        <v/>
      </c>
      <c r="GQ93" s="53" t="str">
        <f t="shared" si="1373"/>
        <v/>
      </c>
      <c r="GR93" s="53" t="str">
        <f t="shared" si="1280"/>
        <v/>
      </c>
      <c r="GS93" s="124" t="str">
        <f t="shared" si="1281"/>
        <v/>
      </c>
      <c r="GT93" s="52" t="str">
        <f t="shared" si="1282"/>
        <v/>
      </c>
      <c r="GU93" s="53" t="str">
        <f t="shared" si="988"/>
        <v/>
      </c>
      <c r="GV93" s="53" t="str">
        <f t="shared" si="1374"/>
        <v/>
      </c>
      <c r="GW93" s="53" t="str">
        <f t="shared" si="1283"/>
        <v/>
      </c>
      <c r="GX93" s="54" t="str">
        <f t="shared" si="1284"/>
        <v/>
      </c>
      <c r="GY93" s="52" t="str">
        <f t="shared" si="1285"/>
        <v/>
      </c>
      <c r="GZ93" s="53" t="str">
        <f t="shared" si="989"/>
        <v/>
      </c>
      <c r="HA93" s="53" t="str">
        <f t="shared" si="1375"/>
        <v/>
      </c>
      <c r="HB93" s="53" t="str">
        <f t="shared" si="1286"/>
        <v/>
      </c>
      <c r="HC93" s="54" t="str">
        <f t="shared" si="1287"/>
        <v/>
      </c>
      <c r="HD93" s="52" t="str">
        <f t="shared" si="1288"/>
        <v/>
      </c>
      <c r="HE93" s="53" t="str">
        <f t="shared" si="990"/>
        <v/>
      </c>
      <c r="HF93" s="53" t="str">
        <f t="shared" si="1376"/>
        <v/>
      </c>
      <c r="HG93" s="53" t="str">
        <f t="shared" si="1289"/>
        <v/>
      </c>
      <c r="HH93" s="54" t="str">
        <f t="shared" si="1290"/>
        <v/>
      </c>
      <c r="HI93" s="52" t="str">
        <f t="shared" si="1291"/>
        <v/>
      </c>
      <c r="HJ93" s="53" t="str">
        <f t="shared" si="991"/>
        <v/>
      </c>
      <c r="HK93" s="53" t="str">
        <f t="shared" si="1377"/>
        <v/>
      </c>
      <c r="HL93" s="53" t="str">
        <f t="shared" si="1292"/>
        <v/>
      </c>
      <c r="HM93" s="54" t="str">
        <f t="shared" si="1293"/>
        <v/>
      </c>
      <c r="HN93" s="165" t="e">
        <f t="shared" si="1294"/>
        <v>#N/A</v>
      </c>
      <c r="HO93" s="53" t="str">
        <f t="shared" si="1295"/>
        <v/>
      </c>
      <c r="HP93" s="181" t="str">
        <f t="shared" si="1296"/>
        <v/>
      </c>
      <c r="HQ93" s="159">
        <f t="shared" si="1160"/>
        <v>0</v>
      </c>
      <c r="HR93" s="127" t="str">
        <f t="shared" si="1297"/>
        <v/>
      </c>
      <c r="HS93" s="130"/>
      <c r="HT93" s="55" t="str">
        <f t="shared" si="1298"/>
        <v/>
      </c>
      <c r="HU93" s="53" t="str">
        <f t="shared" si="992"/>
        <v/>
      </c>
      <c r="HV93" s="53" t="str">
        <f t="shared" si="1378"/>
        <v/>
      </c>
      <c r="HW93" s="53" t="str">
        <f t="shared" si="1299"/>
        <v/>
      </c>
      <c r="HX93" s="124" t="str">
        <f t="shared" si="1300"/>
        <v/>
      </c>
      <c r="HY93" s="52" t="str">
        <f t="shared" si="1301"/>
        <v/>
      </c>
      <c r="HZ93" s="53" t="str">
        <f t="shared" si="993"/>
        <v/>
      </c>
      <c r="IA93" s="53" t="str">
        <f t="shared" si="1379"/>
        <v/>
      </c>
      <c r="IB93" s="53" t="str">
        <f t="shared" si="1302"/>
        <v/>
      </c>
      <c r="IC93" s="124" t="str">
        <f t="shared" si="1303"/>
        <v/>
      </c>
      <c r="ID93" s="52" t="str">
        <f t="shared" si="1304"/>
        <v/>
      </c>
      <c r="IE93" s="53" t="str">
        <f t="shared" si="994"/>
        <v/>
      </c>
      <c r="IF93" s="53" t="str">
        <f t="shared" si="1380"/>
        <v/>
      </c>
      <c r="IG93" s="53" t="str">
        <f t="shared" si="1305"/>
        <v/>
      </c>
      <c r="IH93" s="54" t="str">
        <f t="shared" si="1306"/>
        <v/>
      </c>
      <c r="II93" s="52" t="str">
        <f t="shared" si="1307"/>
        <v/>
      </c>
      <c r="IJ93" s="53" t="str">
        <f t="shared" si="995"/>
        <v/>
      </c>
      <c r="IK93" s="53" t="str">
        <f t="shared" si="1381"/>
        <v/>
      </c>
      <c r="IL93" s="53" t="str">
        <f t="shared" si="1308"/>
        <v/>
      </c>
      <c r="IM93" s="54" t="str">
        <f t="shared" si="1309"/>
        <v/>
      </c>
      <c r="IN93" s="52" t="str">
        <f t="shared" si="1310"/>
        <v/>
      </c>
      <c r="IO93" s="53" t="str">
        <f t="shared" si="996"/>
        <v/>
      </c>
      <c r="IP93" s="53" t="str">
        <f t="shared" si="1382"/>
        <v/>
      </c>
      <c r="IQ93" s="53" t="str">
        <f t="shared" si="1311"/>
        <v/>
      </c>
      <c r="IR93" s="54" t="str">
        <f t="shared" si="1312"/>
        <v/>
      </c>
      <c r="IS93" s="52" t="str">
        <f t="shared" si="1313"/>
        <v/>
      </c>
      <c r="IT93" s="53" t="str">
        <f t="shared" si="997"/>
        <v/>
      </c>
      <c r="IU93" s="53" t="str">
        <f>IF($G93="6",IF(IF(IT93&lt;&gt;"",IF(MAX(COUNTIF($IT$6:$IT$117,$IT$6:$IT$117))&gt;1,"x",""),"")&lt;&gt;"",IT93+1,""),IF(IS93=0,"",IF(IF(IT93&lt;&gt;"",IF(MAX(COUNTIF(IT$6:$IT$117,$IT$6:$IT$117))&gt;1,"x",""),"")&lt;&gt;"",IT93+1,"")))</f>
        <v/>
      </c>
      <c r="IV93" s="53" t="str">
        <f t="shared" si="1314"/>
        <v/>
      </c>
      <c r="IW93" s="54" t="str">
        <f t="shared" si="1315"/>
        <v/>
      </c>
      <c r="IX93" s="165" t="e">
        <f t="shared" si="1316"/>
        <v>#N/A</v>
      </c>
      <c r="IY93" s="53" t="str">
        <f t="shared" si="1317"/>
        <v/>
      </c>
      <c r="IZ93" s="181" t="str">
        <f t="shared" si="1318"/>
        <v/>
      </c>
      <c r="JA93" s="159">
        <f t="shared" si="1161"/>
        <v>0</v>
      </c>
      <c r="JB93" s="127" t="str">
        <f t="shared" si="1319"/>
        <v/>
      </c>
      <c r="JC93" s="130"/>
      <c r="JD93" s="55" t="str">
        <f t="shared" si="1320"/>
        <v/>
      </c>
      <c r="JE93" s="53" t="str">
        <f t="shared" si="998"/>
        <v/>
      </c>
      <c r="JF93" s="53" t="str">
        <f t="shared" si="1383"/>
        <v/>
      </c>
      <c r="JG93" s="53" t="str">
        <f t="shared" si="1321"/>
        <v/>
      </c>
      <c r="JH93" s="124" t="str">
        <f t="shared" si="1322"/>
        <v/>
      </c>
      <c r="JI93" s="52" t="str">
        <f t="shared" si="1323"/>
        <v/>
      </c>
      <c r="JJ93" s="53" t="str">
        <f t="shared" si="999"/>
        <v/>
      </c>
      <c r="JK93" s="53" t="str">
        <f t="shared" si="1384"/>
        <v/>
      </c>
      <c r="JL93" s="53" t="str">
        <f t="shared" si="1324"/>
        <v/>
      </c>
      <c r="JM93" s="124" t="str">
        <f t="shared" si="1325"/>
        <v/>
      </c>
      <c r="JN93" s="52" t="str">
        <f t="shared" si="1326"/>
        <v/>
      </c>
      <c r="JO93" s="53" t="str">
        <f t="shared" si="1000"/>
        <v/>
      </c>
      <c r="JP93" s="53" t="str">
        <f t="shared" si="1385"/>
        <v/>
      </c>
      <c r="JQ93" s="53" t="str">
        <f t="shared" si="1327"/>
        <v/>
      </c>
      <c r="JR93" s="54" t="str">
        <f t="shared" si="1328"/>
        <v/>
      </c>
      <c r="JS93" s="52" t="str">
        <f t="shared" si="1329"/>
        <v/>
      </c>
      <c r="JT93" s="53" t="str">
        <f t="shared" si="1001"/>
        <v/>
      </c>
      <c r="JU93" s="53" t="str">
        <f t="shared" si="1386"/>
        <v/>
      </c>
      <c r="JV93" s="53" t="str">
        <f t="shared" si="1330"/>
        <v/>
      </c>
      <c r="JW93" s="54" t="str">
        <f t="shared" si="1331"/>
        <v/>
      </c>
      <c r="JX93" s="52" t="str">
        <f t="shared" si="1332"/>
        <v/>
      </c>
      <c r="JY93" s="53" t="str">
        <f t="shared" si="1002"/>
        <v/>
      </c>
      <c r="JZ93" s="53" t="str">
        <f t="shared" si="1387"/>
        <v/>
      </c>
      <c r="KA93" s="53" t="str">
        <f t="shared" si="1333"/>
        <v/>
      </c>
      <c r="KB93" s="54" t="str">
        <f t="shared" si="1334"/>
        <v/>
      </c>
      <c r="KC93" s="52" t="str">
        <f t="shared" si="1335"/>
        <v/>
      </c>
      <c r="KD93" s="53" t="str">
        <f t="shared" si="1003"/>
        <v/>
      </c>
      <c r="KE93" s="53" t="str">
        <f t="shared" si="1388"/>
        <v/>
      </c>
      <c r="KF93" s="53" t="str">
        <f t="shared" si="1336"/>
        <v/>
      </c>
      <c r="KG93" s="54" t="str">
        <f t="shared" si="1337"/>
        <v/>
      </c>
      <c r="KH93" s="165" t="e">
        <f t="shared" si="1338"/>
        <v>#N/A</v>
      </c>
      <c r="KI93" s="53" t="str">
        <f t="shared" si="1339"/>
        <v/>
      </c>
      <c r="KJ93" s="181" t="str">
        <f t="shared" si="1340"/>
        <v/>
      </c>
      <c r="KK93" s="159">
        <f t="shared" si="1162"/>
        <v>0</v>
      </c>
      <c r="KL93" s="332" t="str">
        <f t="shared" si="1341"/>
        <v/>
      </c>
      <c r="KM93" s="194"/>
      <c r="KN93" s="214"/>
      <c r="KO93" s="60"/>
      <c r="KP93" s="201"/>
      <c r="KQ93" s="61"/>
      <c r="KR93" s="61" t="str">
        <f t="shared" si="1342"/>
        <v/>
      </c>
      <c r="KS93" s="61" t="str">
        <f t="shared" si="1343"/>
        <v/>
      </c>
      <c r="KT93" s="61" t="str">
        <f t="shared" si="1344"/>
        <v/>
      </c>
      <c r="KU93" s="61" t="str">
        <f t="shared" si="1345"/>
        <v/>
      </c>
      <c r="KV93" s="61" t="str">
        <f t="shared" si="1346"/>
        <v/>
      </c>
      <c r="KW93" s="61" t="str">
        <f t="shared" si="1347"/>
        <v/>
      </c>
      <c r="KX93" s="62" t="str">
        <f t="shared" si="1389"/>
        <v/>
      </c>
      <c r="KY93" s="84"/>
      <c r="KZ93" s="59"/>
      <c r="LA93" s="60" t="str">
        <f t="shared" si="1348"/>
        <v/>
      </c>
      <c r="LB93" s="201"/>
      <c r="LC93" s="61" t="str">
        <f t="shared" si="1349"/>
        <v/>
      </c>
      <c r="LD93" s="61" t="str">
        <f t="shared" si="1350"/>
        <v/>
      </c>
      <c r="LE93" s="61" t="str">
        <f t="shared" si="1351"/>
        <v/>
      </c>
      <c r="LF93" s="61" t="str">
        <f t="shared" si="1352"/>
        <v/>
      </c>
      <c r="LG93" s="148" t="str">
        <f t="shared" si="1004"/>
        <v/>
      </c>
      <c r="LH93" s="87"/>
      <c r="LI93" s="185">
        <f t="shared" si="1353"/>
        <v>0</v>
      </c>
      <c r="LJ93" s="87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</row>
    <row r="94" spans="1:381" s="1" customFormat="1" ht="15" x14ac:dyDescent="0.2">
      <c r="A94" s="35"/>
      <c r="B94" s="45">
        <v>89</v>
      </c>
      <c r="C94" s="46"/>
      <c r="D94" s="47"/>
      <c r="E94" s="161"/>
      <c r="F94" s="161"/>
      <c r="G94" s="64"/>
      <c r="H94" s="50"/>
      <c r="I94" s="186" t="str">
        <f t="shared" si="1165"/>
        <v/>
      </c>
      <c r="J94" s="51"/>
      <c r="K94" s="120"/>
      <c r="L94" s="52" t="str">
        <f t="shared" si="1167"/>
        <v/>
      </c>
      <c r="M94" s="53" t="str">
        <f t="shared" si="934"/>
        <v/>
      </c>
      <c r="N94" s="53" t="str">
        <f t="shared" si="1354"/>
        <v/>
      </c>
      <c r="O94" s="53" t="str">
        <f t="shared" si="1168"/>
        <v/>
      </c>
      <c r="P94" s="127" t="str">
        <f t="shared" si="1169"/>
        <v/>
      </c>
      <c r="Q94" s="52" t="str">
        <f t="shared" si="1170"/>
        <v/>
      </c>
      <c r="R94" s="53" t="str">
        <f t="shared" si="935"/>
        <v/>
      </c>
      <c r="S94" s="53" t="str">
        <f t="shared" si="1355"/>
        <v/>
      </c>
      <c r="T94" s="53" t="str">
        <f t="shared" si="1171"/>
        <v/>
      </c>
      <c r="U94" s="127" t="str">
        <f t="shared" si="1172"/>
        <v/>
      </c>
      <c r="V94" s="52" t="str">
        <f t="shared" si="1173"/>
        <v/>
      </c>
      <c r="W94" s="53" t="str">
        <f t="shared" si="936"/>
        <v/>
      </c>
      <c r="X94" s="53" t="str">
        <f t="shared" si="1356"/>
        <v/>
      </c>
      <c r="Y94" s="53" t="str">
        <f t="shared" si="1174"/>
        <v/>
      </c>
      <c r="Z94" s="127" t="str">
        <f t="shared" si="1175"/>
        <v/>
      </c>
      <c r="AA94" s="52" t="str">
        <f t="shared" si="1176"/>
        <v/>
      </c>
      <c r="AB94" s="53" t="str">
        <f t="shared" si="937"/>
        <v/>
      </c>
      <c r="AC94" s="53" t="str">
        <f t="shared" si="1357"/>
        <v/>
      </c>
      <c r="AD94" s="53" t="str">
        <f t="shared" si="1177"/>
        <v/>
      </c>
      <c r="AE94" s="127" t="str">
        <f t="shared" si="1178"/>
        <v/>
      </c>
      <c r="AF94" s="52" t="str">
        <f t="shared" si="1179"/>
        <v/>
      </c>
      <c r="AG94" s="53" t="str">
        <f t="shared" si="938"/>
        <v/>
      </c>
      <c r="AH94" s="53" t="str">
        <f t="shared" si="1358"/>
        <v/>
      </c>
      <c r="AI94" s="53" t="str">
        <f t="shared" si="1180"/>
        <v/>
      </c>
      <c r="AJ94" s="127" t="str">
        <f t="shared" si="1181"/>
        <v/>
      </c>
      <c r="AK94" s="52" t="str">
        <f t="shared" si="1182"/>
        <v/>
      </c>
      <c r="AL94" s="53" t="str">
        <f t="shared" si="939"/>
        <v/>
      </c>
      <c r="AM94" s="53" t="str">
        <f t="shared" si="1359"/>
        <v/>
      </c>
      <c r="AN94" s="150" t="str">
        <f t="shared" si="1183"/>
        <v/>
      </c>
      <c r="AO94" s="127" t="str">
        <f t="shared" si="1184"/>
        <v/>
      </c>
      <c r="AP94" s="191" t="e">
        <f t="shared" si="1164"/>
        <v>#N/A</v>
      </c>
      <c r="AQ94" s="53" t="str">
        <f t="shared" si="1185"/>
        <v/>
      </c>
      <c r="AR94" s="181" t="str">
        <f t="shared" si="1186"/>
        <v/>
      </c>
      <c r="AS94" s="159">
        <f t="shared" si="1156"/>
        <v>0</v>
      </c>
      <c r="AT94" s="127" t="str">
        <f t="shared" si="1187"/>
        <v/>
      </c>
      <c r="AU94" s="130"/>
      <c r="AV94" s="55" t="str">
        <f t="shared" si="1188"/>
        <v/>
      </c>
      <c r="AW94" s="53" t="str">
        <f t="shared" si="941"/>
        <v/>
      </c>
      <c r="AX94" s="53" t="str">
        <f t="shared" si="942"/>
        <v/>
      </c>
      <c r="AY94" s="53" t="str">
        <f t="shared" si="1189"/>
        <v/>
      </c>
      <c r="AZ94" s="124" t="str">
        <f t="shared" si="1190"/>
        <v/>
      </c>
      <c r="BA94" s="52" t="str">
        <f t="shared" si="1191"/>
        <v/>
      </c>
      <c r="BB94" s="53" t="str">
        <f t="shared" si="946"/>
        <v/>
      </c>
      <c r="BC94" s="53" t="str">
        <f t="shared" si="947"/>
        <v/>
      </c>
      <c r="BD94" s="53" t="str">
        <f t="shared" si="1192"/>
        <v/>
      </c>
      <c r="BE94" s="124" t="str">
        <f t="shared" si="1193"/>
        <v/>
      </c>
      <c r="BF94" s="52" t="str">
        <f t="shared" si="1194"/>
        <v/>
      </c>
      <c r="BG94" s="53" t="str">
        <f t="shared" si="951"/>
        <v/>
      </c>
      <c r="BH94" s="53" t="str">
        <f t="shared" si="952"/>
        <v/>
      </c>
      <c r="BI94" s="53" t="str">
        <f t="shared" si="1195"/>
        <v/>
      </c>
      <c r="BJ94" s="54" t="str">
        <f t="shared" si="1196"/>
        <v/>
      </c>
      <c r="BK94" s="52" t="str">
        <f t="shared" si="1197"/>
        <v/>
      </c>
      <c r="BL94" s="53" t="str">
        <f t="shared" si="956"/>
        <v/>
      </c>
      <c r="BM94" s="53" t="str">
        <f t="shared" si="957"/>
        <v/>
      </c>
      <c r="BN94" s="53" t="str">
        <f t="shared" si="1198"/>
        <v/>
      </c>
      <c r="BO94" s="54" t="str">
        <f t="shared" si="1199"/>
        <v/>
      </c>
      <c r="BP94" s="52" t="str">
        <f t="shared" si="1200"/>
        <v/>
      </c>
      <c r="BQ94" s="53" t="str">
        <f t="shared" si="961"/>
        <v/>
      </c>
      <c r="BR94" s="53" t="str">
        <f t="shared" si="962"/>
        <v/>
      </c>
      <c r="BS94" s="53" t="str">
        <f t="shared" si="1201"/>
        <v/>
      </c>
      <c r="BT94" s="54" t="str">
        <f t="shared" si="1202"/>
        <v/>
      </c>
      <c r="BU94" s="52" t="str">
        <f t="shared" si="1203"/>
        <v/>
      </c>
      <c r="BV94" s="53" t="str">
        <f t="shared" si="966"/>
        <v/>
      </c>
      <c r="BW94" s="53" t="str">
        <f t="shared" si="967"/>
        <v/>
      </c>
      <c r="BX94" s="53" t="str">
        <f t="shared" si="1204"/>
        <v/>
      </c>
      <c r="BY94" s="54" t="str">
        <f t="shared" si="1205"/>
        <v/>
      </c>
      <c r="BZ94" s="165"/>
      <c r="CA94" s="53" t="str">
        <f t="shared" si="1206"/>
        <v/>
      </c>
      <c r="CB94" s="181" t="str">
        <f t="shared" si="1207"/>
        <v/>
      </c>
      <c r="CC94" s="127" t="str">
        <f t="shared" si="1208"/>
        <v/>
      </c>
      <c r="CD94" s="127" t="str">
        <f t="shared" si="1209"/>
        <v/>
      </c>
      <c r="CE94" s="130"/>
      <c r="CF94" s="55" t="str">
        <f t="shared" si="1210"/>
        <v/>
      </c>
      <c r="CG94" s="53" t="str">
        <f t="shared" si="908"/>
        <v/>
      </c>
      <c r="CH94" s="53" t="str">
        <f t="shared" si="909"/>
        <v/>
      </c>
      <c r="CI94" s="53" t="str">
        <f t="shared" si="1211"/>
        <v/>
      </c>
      <c r="CJ94" s="124" t="str">
        <f t="shared" si="1212"/>
        <v/>
      </c>
      <c r="CK94" s="52" t="str">
        <f t="shared" si="1213"/>
        <v/>
      </c>
      <c r="CL94" s="53" t="str">
        <f t="shared" si="912"/>
        <v/>
      </c>
      <c r="CM94" s="53" t="str">
        <f t="shared" si="913"/>
        <v/>
      </c>
      <c r="CN94" s="53" t="str">
        <f t="shared" si="1214"/>
        <v/>
      </c>
      <c r="CO94" s="124" t="str">
        <f t="shared" si="1215"/>
        <v/>
      </c>
      <c r="CP94" s="52" t="str">
        <f t="shared" si="1216"/>
        <v/>
      </c>
      <c r="CQ94" s="53" t="str">
        <f t="shared" si="916"/>
        <v/>
      </c>
      <c r="CR94" s="53" t="str">
        <f t="shared" si="917"/>
        <v/>
      </c>
      <c r="CS94" s="53" t="str">
        <f t="shared" si="1217"/>
        <v/>
      </c>
      <c r="CT94" s="54" t="str">
        <f t="shared" si="1218"/>
        <v/>
      </c>
      <c r="CU94" s="52" t="str">
        <f t="shared" si="1219"/>
        <v/>
      </c>
      <c r="CV94" s="53" t="str">
        <f t="shared" si="919"/>
        <v/>
      </c>
      <c r="CW94" s="53" t="str">
        <f t="shared" si="920"/>
        <v/>
      </c>
      <c r="CX94" s="53" t="str">
        <f t="shared" si="1220"/>
        <v/>
      </c>
      <c r="CY94" s="54" t="str">
        <f t="shared" si="1221"/>
        <v/>
      </c>
      <c r="CZ94" s="52" t="str">
        <f t="shared" si="1222"/>
        <v/>
      </c>
      <c r="DA94" s="53" t="str">
        <f t="shared" si="922"/>
        <v/>
      </c>
      <c r="DB94" s="53" t="str">
        <f t="shared" si="923"/>
        <v/>
      </c>
      <c r="DC94" s="53" t="str">
        <f t="shared" si="1223"/>
        <v/>
      </c>
      <c r="DD94" s="54" t="str">
        <f t="shared" si="1224"/>
        <v/>
      </c>
      <c r="DE94" s="52" t="str">
        <f t="shared" si="1225"/>
        <v/>
      </c>
      <c r="DF94" s="53" t="str">
        <f t="shared" si="925"/>
        <v/>
      </c>
      <c r="DG94" s="53" t="str">
        <f t="shared" si="926"/>
        <v/>
      </c>
      <c r="DH94" s="53" t="str">
        <f t="shared" si="1226"/>
        <v/>
      </c>
      <c r="DI94" s="54" t="str">
        <f t="shared" si="1227"/>
        <v/>
      </c>
      <c r="DJ94" s="165" t="e">
        <f t="shared" si="1228"/>
        <v>#N/A</v>
      </c>
      <c r="DK94" s="53" t="str">
        <f t="shared" si="1229"/>
        <v/>
      </c>
      <c r="DL94" s="181" t="str">
        <f t="shared" si="1230"/>
        <v/>
      </c>
      <c r="DM94" s="159">
        <f t="shared" si="1157"/>
        <v>0</v>
      </c>
      <c r="DN94" s="127" t="str">
        <f t="shared" si="1231"/>
        <v/>
      </c>
      <c r="DO94" s="130"/>
      <c r="DP94" s="55" t="str">
        <f t="shared" si="1232"/>
        <v/>
      </c>
      <c r="DQ94" s="53" t="str">
        <f t="shared" si="974"/>
        <v/>
      </c>
      <c r="DR94" s="53" t="str">
        <f t="shared" si="1360"/>
        <v/>
      </c>
      <c r="DS94" s="53" t="str">
        <f t="shared" si="1233"/>
        <v/>
      </c>
      <c r="DT94" s="124" t="str">
        <f t="shared" si="1234"/>
        <v/>
      </c>
      <c r="DU94" s="52" t="str">
        <f t="shared" si="1235"/>
        <v/>
      </c>
      <c r="DV94" s="53" t="str">
        <f t="shared" si="975"/>
        <v/>
      </c>
      <c r="DW94" s="53" t="str">
        <f t="shared" si="1361"/>
        <v/>
      </c>
      <c r="DX94" s="53" t="str">
        <f t="shared" si="1236"/>
        <v/>
      </c>
      <c r="DY94" s="124" t="str">
        <f t="shared" si="1237"/>
        <v/>
      </c>
      <c r="DZ94" s="52" t="str">
        <f t="shared" si="1238"/>
        <v/>
      </c>
      <c r="EA94" s="53" t="str">
        <f t="shared" si="976"/>
        <v/>
      </c>
      <c r="EB94" s="53" t="str">
        <f t="shared" si="1362"/>
        <v/>
      </c>
      <c r="EC94" s="53" t="str">
        <f t="shared" si="1239"/>
        <v/>
      </c>
      <c r="ED94" s="57" t="str">
        <f t="shared" si="1240"/>
        <v/>
      </c>
      <c r="EE94" s="52" t="str">
        <f t="shared" si="1241"/>
        <v/>
      </c>
      <c r="EF94" s="53" t="str">
        <f t="shared" si="977"/>
        <v/>
      </c>
      <c r="EG94" s="53" t="str">
        <f t="shared" si="1363"/>
        <v/>
      </c>
      <c r="EH94" s="53" t="str">
        <f t="shared" si="1242"/>
        <v/>
      </c>
      <c r="EI94" s="57" t="str">
        <f t="shared" si="1243"/>
        <v/>
      </c>
      <c r="EJ94" s="52" t="str">
        <f t="shared" si="1244"/>
        <v/>
      </c>
      <c r="EK94" s="53" t="str">
        <f t="shared" si="978"/>
        <v/>
      </c>
      <c r="EL94" s="53" t="str">
        <f t="shared" si="1364"/>
        <v/>
      </c>
      <c r="EM94" s="53" t="str">
        <f t="shared" si="1245"/>
        <v/>
      </c>
      <c r="EN94" s="57" t="str">
        <f t="shared" si="1246"/>
        <v/>
      </c>
      <c r="EO94" s="52" t="str">
        <f t="shared" si="1247"/>
        <v/>
      </c>
      <c r="EP94" s="53" t="str">
        <f t="shared" si="979"/>
        <v/>
      </c>
      <c r="EQ94" s="53" t="str">
        <f t="shared" si="1365"/>
        <v/>
      </c>
      <c r="ER94" s="53" t="str">
        <f t="shared" si="1248"/>
        <v/>
      </c>
      <c r="ES94" s="54" t="str">
        <f t="shared" si="1249"/>
        <v/>
      </c>
      <c r="ET94" s="165" t="e">
        <f t="shared" si="1250"/>
        <v>#N/A</v>
      </c>
      <c r="EU94" s="53" t="str">
        <f t="shared" si="1251"/>
        <v/>
      </c>
      <c r="EV94" s="181" t="str">
        <f t="shared" si="1252"/>
        <v/>
      </c>
      <c r="EW94" s="159">
        <f t="shared" si="1158"/>
        <v>0</v>
      </c>
      <c r="EX94" s="127" t="str">
        <f t="shared" si="1253"/>
        <v/>
      </c>
      <c r="EY94" s="130"/>
      <c r="EZ94" s="55" t="str">
        <f t="shared" si="1254"/>
        <v/>
      </c>
      <c r="FA94" s="53" t="str">
        <f t="shared" si="980"/>
        <v/>
      </c>
      <c r="FB94" s="53" t="str">
        <f t="shared" si="1366"/>
        <v/>
      </c>
      <c r="FC94" s="53" t="str">
        <f t="shared" si="1255"/>
        <v/>
      </c>
      <c r="FD94" s="124" t="str">
        <f t="shared" si="1256"/>
        <v/>
      </c>
      <c r="FE94" s="52" t="str">
        <f t="shared" si="1257"/>
        <v/>
      </c>
      <c r="FF94" s="53" t="str">
        <f t="shared" si="981"/>
        <v/>
      </c>
      <c r="FG94" s="53" t="str">
        <f t="shared" si="1367"/>
        <v/>
      </c>
      <c r="FH94" s="53" t="str">
        <f t="shared" si="1258"/>
        <v/>
      </c>
      <c r="FI94" s="124" t="str">
        <f t="shared" si="1259"/>
        <v/>
      </c>
      <c r="FJ94" s="52" t="str">
        <f t="shared" si="1260"/>
        <v/>
      </c>
      <c r="FK94" s="53" t="str">
        <f t="shared" si="982"/>
        <v/>
      </c>
      <c r="FL94" s="53" t="str">
        <f t="shared" si="1368"/>
        <v/>
      </c>
      <c r="FM94" s="53" t="str">
        <f t="shared" si="1261"/>
        <v/>
      </c>
      <c r="FN94" s="57" t="str">
        <f t="shared" si="1262"/>
        <v/>
      </c>
      <c r="FO94" s="52" t="str">
        <f t="shared" si="1263"/>
        <v/>
      </c>
      <c r="FP94" s="53" t="str">
        <f t="shared" si="983"/>
        <v/>
      </c>
      <c r="FQ94" s="53" t="str">
        <f t="shared" si="1369"/>
        <v/>
      </c>
      <c r="FR94" s="53" t="str">
        <f t="shared" si="1264"/>
        <v/>
      </c>
      <c r="FS94" s="57" t="str">
        <f t="shared" si="1265"/>
        <v/>
      </c>
      <c r="FT94" s="52" t="str">
        <f t="shared" si="1266"/>
        <v/>
      </c>
      <c r="FU94" s="53" t="str">
        <f t="shared" si="984"/>
        <v/>
      </c>
      <c r="FV94" s="53" t="str">
        <f t="shared" si="1370"/>
        <v/>
      </c>
      <c r="FW94" s="53" t="str">
        <f t="shared" si="1267"/>
        <v/>
      </c>
      <c r="FX94" s="57" t="str">
        <f t="shared" si="1268"/>
        <v/>
      </c>
      <c r="FY94" s="52" t="str">
        <f t="shared" si="1269"/>
        <v/>
      </c>
      <c r="FZ94" s="53" t="str">
        <f t="shared" si="985"/>
        <v/>
      </c>
      <c r="GA94" s="53" t="str">
        <f t="shared" si="1371"/>
        <v/>
      </c>
      <c r="GB94" s="53" t="str">
        <f t="shared" si="1270"/>
        <v/>
      </c>
      <c r="GC94" s="57" t="str">
        <f t="shared" si="1271"/>
        <v/>
      </c>
      <c r="GD94" s="165" t="e">
        <f t="shared" si="1272"/>
        <v>#N/A</v>
      </c>
      <c r="GE94" s="53" t="str">
        <f t="shared" si="1273"/>
        <v/>
      </c>
      <c r="GF94" s="181" t="str">
        <f t="shared" si="1274"/>
        <v/>
      </c>
      <c r="GG94" s="159">
        <f t="shared" si="1159"/>
        <v>0</v>
      </c>
      <c r="GH94" s="127" t="str">
        <f t="shared" si="1275"/>
        <v/>
      </c>
      <c r="GI94" s="130"/>
      <c r="GJ94" s="55" t="str">
        <f t="shared" si="1276"/>
        <v/>
      </c>
      <c r="GK94" s="53" t="str">
        <f t="shared" si="986"/>
        <v/>
      </c>
      <c r="GL94" s="53" t="str">
        <f t="shared" si="1372"/>
        <v/>
      </c>
      <c r="GM94" s="53" t="str">
        <f t="shared" si="1277"/>
        <v/>
      </c>
      <c r="GN94" s="124" t="str">
        <f t="shared" si="1278"/>
        <v/>
      </c>
      <c r="GO94" s="52" t="str">
        <f t="shared" si="1279"/>
        <v/>
      </c>
      <c r="GP94" s="53" t="str">
        <f t="shared" si="987"/>
        <v/>
      </c>
      <c r="GQ94" s="53" t="str">
        <f t="shared" si="1373"/>
        <v/>
      </c>
      <c r="GR94" s="53" t="str">
        <f t="shared" si="1280"/>
        <v/>
      </c>
      <c r="GS94" s="124" t="str">
        <f t="shared" si="1281"/>
        <v/>
      </c>
      <c r="GT94" s="52" t="str">
        <f t="shared" si="1282"/>
        <v/>
      </c>
      <c r="GU94" s="53" t="str">
        <f t="shared" si="988"/>
        <v/>
      </c>
      <c r="GV94" s="53" t="str">
        <f t="shared" si="1374"/>
        <v/>
      </c>
      <c r="GW94" s="53" t="str">
        <f t="shared" si="1283"/>
        <v/>
      </c>
      <c r="GX94" s="54" t="str">
        <f t="shared" si="1284"/>
        <v/>
      </c>
      <c r="GY94" s="52" t="str">
        <f t="shared" si="1285"/>
        <v/>
      </c>
      <c r="GZ94" s="53" t="str">
        <f t="shared" si="989"/>
        <v/>
      </c>
      <c r="HA94" s="53" t="str">
        <f t="shared" si="1375"/>
        <v/>
      </c>
      <c r="HB94" s="53" t="str">
        <f t="shared" si="1286"/>
        <v/>
      </c>
      <c r="HC94" s="54" t="str">
        <f t="shared" si="1287"/>
        <v/>
      </c>
      <c r="HD94" s="52" t="str">
        <f t="shared" si="1288"/>
        <v/>
      </c>
      <c r="HE94" s="53" t="str">
        <f t="shared" si="990"/>
        <v/>
      </c>
      <c r="HF94" s="53" t="str">
        <f t="shared" si="1376"/>
        <v/>
      </c>
      <c r="HG94" s="53" t="str">
        <f t="shared" si="1289"/>
        <v/>
      </c>
      <c r="HH94" s="54" t="str">
        <f t="shared" si="1290"/>
        <v/>
      </c>
      <c r="HI94" s="52" t="str">
        <f t="shared" si="1291"/>
        <v/>
      </c>
      <c r="HJ94" s="53" t="str">
        <f t="shared" si="991"/>
        <v/>
      </c>
      <c r="HK94" s="53" t="str">
        <f t="shared" si="1377"/>
        <v/>
      </c>
      <c r="HL94" s="53" t="str">
        <f t="shared" si="1292"/>
        <v/>
      </c>
      <c r="HM94" s="54" t="str">
        <f t="shared" si="1293"/>
        <v/>
      </c>
      <c r="HN94" s="165" t="e">
        <f t="shared" si="1294"/>
        <v>#N/A</v>
      </c>
      <c r="HO94" s="53" t="str">
        <f t="shared" si="1295"/>
        <v/>
      </c>
      <c r="HP94" s="181" t="str">
        <f t="shared" si="1296"/>
        <v/>
      </c>
      <c r="HQ94" s="159">
        <f t="shared" si="1160"/>
        <v>0</v>
      </c>
      <c r="HR94" s="127" t="str">
        <f t="shared" si="1297"/>
        <v/>
      </c>
      <c r="HS94" s="130"/>
      <c r="HT94" s="55" t="str">
        <f t="shared" si="1298"/>
        <v/>
      </c>
      <c r="HU94" s="53" t="str">
        <f t="shared" si="992"/>
        <v/>
      </c>
      <c r="HV94" s="53" t="str">
        <f t="shared" si="1378"/>
        <v/>
      </c>
      <c r="HW94" s="53" t="str">
        <f t="shared" si="1299"/>
        <v/>
      </c>
      <c r="HX94" s="124" t="str">
        <f t="shared" si="1300"/>
        <v/>
      </c>
      <c r="HY94" s="52" t="str">
        <f t="shared" si="1301"/>
        <v/>
      </c>
      <c r="HZ94" s="53" t="str">
        <f t="shared" si="993"/>
        <v/>
      </c>
      <c r="IA94" s="53" t="str">
        <f t="shared" si="1379"/>
        <v/>
      </c>
      <c r="IB94" s="53" t="str">
        <f t="shared" si="1302"/>
        <v/>
      </c>
      <c r="IC94" s="124" t="str">
        <f t="shared" si="1303"/>
        <v/>
      </c>
      <c r="ID94" s="52" t="str">
        <f t="shared" si="1304"/>
        <v/>
      </c>
      <c r="IE94" s="53" t="str">
        <f t="shared" si="994"/>
        <v/>
      </c>
      <c r="IF94" s="53" t="str">
        <f t="shared" si="1380"/>
        <v/>
      </c>
      <c r="IG94" s="53" t="str">
        <f t="shared" si="1305"/>
        <v/>
      </c>
      <c r="IH94" s="54" t="str">
        <f t="shared" si="1306"/>
        <v/>
      </c>
      <c r="II94" s="52" t="str">
        <f t="shared" si="1307"/>
        <v/>
      </c>
      <c r="IJ94" s="53" t="str">
        <f t="shared" si="995"/>
        <v/>
      </c>
      <c r="IK94" s="53" t="str">
        <f t="shared" si="1381"/>
        <v/>
      </c>
      <c r="IL94" s="53" t="str">
        <f t="shared" si="1308"/>
        <v/>
      </c>
      <c r="IM94" s="54" t="str">
        <f t="shared" si="1309"/>
        <v/>
      </c>
      <c r="IN94" s="52" t="str">
        <f t="shared" si="1310"/>
        <v/>
      </c>
      <c r="IO94" s="53" t="str">
        <f t="shared" si="996"/>
        <v/>
      </c>
      <c r="IP94" s="53" t="str">
        <f t="shared" si="1382"/>
        <v/>
      </c>
      <c r="IQ94" s="53" t="str">
        <f t="shared" si="1311"/>
        <v/>
      </c>
      <c r="IR94" s="54" t="str">
        <f t="shared" si="1312"/>
        <v/>
      </c>
      <c r="IS94" s="52" t="str">
        <f t="shared" si="1313"/>
        <v/>
      </c>
      <c r="IT94" s="53" t="str">
        <f t="shared" si="997"/>
        <v/>
      </c>
      <c r="IU94" s="53" t="str">
        <f>IF($G94="6",IF(IF(IT94&lt;&gt;"",IF(MAX(COUNTIF($IT$6:$IT$117,$IT$6:$IT$117))&gt;1,"x",""),"")&lt;&gt;"",IT94+1,""),IF(IS94=0,"",IF(IF(IT94&lt;&gt;"",IF(MAX(COUNTIF(IT$6:$IT$117,$IT$6:$IT$117))&gt;1,"x",""),"")&lt;&gt;"",IT94+1,"")))</f>
        <v/>
      </c>
      <c r="IV94" s="53" t="str">
        <f t="shared" si="1314"/>
        <v/>
      </c>
      <c r="IW94" s="54" t="str">
        <f t="shared" si="1315"/>
        <v/>
      </c>
      <c r="IX94" s="165" t="e">
        <f t="shared" si="1316"/>
        <v>#N/A</v>
      </c>
      <c r="IY94" s="53" t="str">
        <f t="shared" si="1317"/>
        <v/>
      </c>
      <c r="IZ94" s="181" t="str">
        <f t="shared" si="1318"/>
        <v/>
      </c>
      <c r="JA94" s="159">
        <f t="shared" si="1161"/>
        <v>0</v>
      </c>
      <c r="JB94" s="127" t="str">
        <f t="shared" si="1319"/>
        <v/>
      </c>
      <c r="JC94" s="130"/>
      <c r="JD94" s="55" t="str">
        <f t="shared" si="1320"/>
        <v/>
      </c>
      <c r="JE94" s="53" t="str">
        <f t="shared" si="998"/>
        <v/>
      </c>
      <c r="JF94" s="53" t="str">
        <f t="shared" si="1383"/>
        <v/>
      </c>
      <c r="JG94" s="53" t="str">
        <f t="shared" si="1321"/>
        <v/>
      </c>
      <c r="JH94" s="124" t="str">
        <f t="shared" si="1322"/>
        <v/>
      </c>
      <c r="JI94" s="52" t="str">
        <f t="shared" si="1323"/>
        <v/>
      </c>
      <c r="JJ94" s="53" t="str">
        <f t="shared" si="999"/>
        <v/>
      </c>
      <c r="JK94" s="53" t="str">
        <f t="shared" si="1384"/>
        <v/>
      </c>
      <c r="JL94" s="53" t="str">
        <f t="shared" si="1324"/>
        <v/>
      </c>
      <c r="JM94" s="124" t="str">
        <f t="shared" si="1325"/>
        <v/>
      </c>
      <c r="JN94" s="52" t="str">
        <f t="shared" si="1326"/>
        <v/>
      </c>
      <c r="JO94" s="53" t="str">
        <f t="shared" si="1000"/>
        <v/>
      </c>
      <c r="JP94" s="53" t="str">
        <f t="shared" si="1385"/>
        <v/>
      </c>
      <c r="JQ94" s="53" t="str">
        <f t="shared" si="1327"/>
        <v/>
      </c>
      <c r="JR94" s="54" t="str">
        <f t="shared" si="1328"/>
        <v/>
      </c>
      <c r="JS94" s="52" t="str">
        <f t="shared" si="1329"/>
        <v/>
      </c>
      <c r="JT94" s="53" t="str">
        <f t="shared" si="1001"/>
        <v/>
      </c>
      <c r="JU94" s="53" t="str">
        <f t="shared" si="1386"/>
        <v/>
      </c>
      <c r="JV94" s="53" t="str">
        <f t="shared" si="1330"/>
        <v/>
      </c>
      <c r="JW94" s="54" t="str">
        <f t="shared" si="1331"/>
        <v/>
      </c>
      <c r="JX94" s="52" t="str">
        <f t="shared" si="1332"/>
        <v/>
      </c>
      <c r="JY94" s="53" t="str">
        <f t="shared" si="1002"/>
        <v/>
      </c>
      <c r="JZ94" s="53" t="str">
        <f t="shared" si="1387"/>
        <v/>
      </c>
      <c r="KA94" s="53" t="str">
        <f t="shared" si="1333"/>
        <v/>
      </c>
      <c r="KB94" s="54" t="str">
        <f t="shared" si="1334"/>
        <v/>
      </c>
      <c r="KC94" s="52" t="str">
        <f t="shared" si="1335"/>
        <v/>
      </c>
      <c r="KD94" s="53" t="str">
        <f t="shared" si="1003"/>
        <v/>
      </c>
      <c r="KE94" s="53" t="str">
        <f t="shared" si="1388"/>
        <v/>
      </c>
      <c r="KF94" s="53" t="str">
        <f t="shared" si="1336"/>
        <v/>
      </c>
      <c r="KG94" s="54" t="str">
        <f t="shared" si="1337"/>
        <v/>
      </c>
      <c r="KH94" s="165" t="e">
        <f t="shared" si="1338"/>
        <v>#N/A</v>
      </c>
      <c r="KI94" s="53" t="str">
        <f t="shared" si="1339"/>
        <v/>
      </c>
      <c r="KJ94" s="181" t="str">
        <f t="shared" si="1340"/>
        <v/>
      </c>
      <c r="KK94" s="159">
        <f t="shared" si="1162"/>
        <v>0</v>
      </c>
      <c r="KL94" s="332" t="str">
        <f t="shared" si="1341"/>
        <v/>
      </c>
      <c r="KM94" s="194"/>
      <c r="KN94" s="214"/>
      <c r="KO94" s="60"/>
      <c r="KP94" s="201"/>
      <c r="KQ94" s="61"/>
      <c r="KR94" s="61" t="str">
        <f t="shared" si="1342"/>
        <v/>
      </c>
      <c r="KS94" s="61" t="str">
        <f t="shared" si="1343"/>
        <v/>
      </c>
      <c r="KT94" s="61" t="str">
        <f t="shared" si="1344"/>
        <v/>
      </c>
      <c r="KU94" s="61" t="str">
        <f t="shared" si="1345"/>
        <v/>
      </c>
      <c r="KV94" s="61" t="str">
        <f t="shared" si="1346"/>
        <v/>
      </c>
      <c r="KW94" s="61" t="str">
        <f t="shared" si="1347"/>
        <v/>
      </c>
      <c r="KX94" s="62" t="str">
        <f t="shared" si="1389"/>
        <v/>
      </c>
      <c r="KY94" s="84"/>
      <c r="KZ94" s="59"/>
      <c r="LA94" s="60" t="str">
        <f t="shared" si="1348"/>
        <v/>
      </c>
      <c r="LB94" s="201"/>
      <c r="LC94" s="61" t="str">
        <f t="shared" si="1349"/>
        <v/>
      </c>
      <c r="LD94" s="61" t="str">
        <f t="shared" si="1350"/>
        <v/>
      </c>
      <c r="LE94" s="61" t="str">
        <f t="shared" si="1351"/>
        <v/>
      </c>
      <c r="LF94" s="61" t="str">
        <f t="shared" si="1352"/>
        <v/>
      </c>
      <c r="LG94" s="148" t="str">
        <f t="shared" si="1004"/>
        <v/>
      </c>
      <c r="LH94" s="194"/>
      <c r="LI94" s="185">
        <f t="shared" si="1353"/>
        <v>0</v>
      </c>
      <c r="LJ94" s="87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</row>
    <row r="95" spans="1:381" s="1" customFormat="1" ht="15" x14ac:dyDescent="0.2">
      <c r="A95" s="35"/>
      <c r="B95" s="45">
        <v>90</v>
      </c>
      <c r="C95" s="46"/>
      <c r="D95" s="47"/>
      <c r="E95" s="161"/>
      <c r="F95" s="161"/>
      <c r="G95" s="64"/>
      <c r="H95" s="50"/>
      <c r="I95" s="186" t="str">
        <f t="shared" si="1165"/>
        <v/>
      </c>
      <c r="J95" s="51"/>
      <c r="K95" s="120"/>
      <c r="L95" s="52" t="str">
        <f t="shared" si="1167"/>
        <v/>
      </c>
      <c r="M95" s="53" t="str">
        <f t="shared" si="934"/>
        <v/>
      </c>
      <c r="N95" s="53" t="str">
        <f t="shared" si="1354"/>
        <v/>
      </c>
      <c r="O95" s="53" t="str">
        <f t="shared" si="1168"/>
        <v/>
      </c>
      <c r="P95" s="127" t="str">
        <f t="shared" si="1169"/>
        <v/>
      </c>
      <c r="Q95" s="52" t="str">
        <f t="shared" si="1170"/>
        <v/>
      </c>
      <c r="R95" s="53" t="str">
        <f t="shared" si="935"/>
        <v/>
      </c>
      <c r="S95" s="53" t="str">
        <f t="shared" si="1355"/>
        <v/>
      </c>
      <c r="T95" s="53" t="str">
        <f t="shared" si="1171"/>
        <v/>
      </c>
      <c r="U95" s="127" t="str">
        <f t="shared" si="1172"/>
        <v/>
      </c>
      <c r="V95" s="52" t="str">
        <f t="shared" si="1173"/>
        <v/>
      </c>
      <c r="W95" s="53" t="str">
        <f t="shared" si="936"/>
        <v/>
      </c>
      <c r="X95" s="53" t="str">
        <f t="shared" si="1356"/>
        <v/>
      </c>
      <c r="Y95" s="53" t="str">
        <f t="shared" si="1174"/>
        <v/>
      </c>
      <c r="Z95" s="127" t="str">
        <f t="shared" si="1175"/>
        <v/>
      </c>
      <c r="AA95" s="52" t="str">
        <f t="shared" si="1176"/>
        <v/>
      </c>
      <c r="AB95" s="53" t="str">
        <f t="shared" si="937"/>
        <v/>
      </c>
      <c r="AC95" s="53" t="str">
        <f t="shared" si="1357"/>
        <v/>
      </c>
      <c r="AD95" s="53" t="str">
        <f t="shared" si="1177"/>
        <v/>
      </c>
      <c r="AE95" s="127" t="str">
        <f t="shared" si="1178"/>
        <v/>
      </c>
      <c r="AF95" s="52" t="str">
        <f t="shared" si="1179"/>
        <v/>
      </c>
      <c r="AG95" s="53" t="str">
        <f t="shared" si="938"/>
        <v/>
      </c>
      <c r="AH95" s="53" t="str">
        <f t="shared" si="1358"/>
        <v/>
      </c>
      <c r="AI95" s="53" t="str">
        <f t="shared" si="1180"/>
        <v/>
      </c>
      <c r="AJ95" s="127" t="str">
        <f t="shared" si="1181"/>
        <v/>
      </c>
      <c r="AK95" s="52" t="str">
        <f t="shared" si="1182"/>
        <v/>
      </c>
      <c r="AL95" s="53" t="str">
        <f t="shared" si="939"/>
        <v/>
      </c>
      <c r="AM95" s="53" t="str">
        <f t="shared" si="1359"/>
        <v/>
      </c>
      <c r="AN95" s="150" t="str">
        <f t="shared" si="1183"/>
        <v/>
      </c>
      <c r="AO95" s="127" t="str">
        <f t="shared" si="1184"/>
        <v/>
      </c>
      <c r="AP95" s="191" t="e">
        <f t="shared" si="1164"/>
        <v>#N/A</v>
      </c>
      <c r="AQ95" s="53" t="str">
        <f t="shared" si="1185"/>
        <v/>
      </c>
      <c r="AR95" s="181" t="str">
        <f t="shared" si="1186"/>
        <v/>
      </c>
      <c r="AS95" s="159">
        <f t="shared" si="1156"/>
        <v>0</v>
      </c>
      <c r="AT95" s="127" t="str">
        <f t="shared" si="1187"/>
        <v/>
      </c>
      <c r="AU95" s="130"/>
      <c r="AV95" s="55" t="str">
        <f t="shared" si="1188"/>
        <v/>
      </c>
      <c r="AW95" s="53" t="str">
        <f t="shared" si="941"/>
        <v/>
      </c>
      <c r="AX95" s="53" t="str">
        <f t="shared" si="942"/>
        <v/>
      </c>
      <c r="AY95" s="53" t="str">
        <f t="shared" si="1189"/>
        <v/>
      </c>
      <c r="AZ95" s="124" t="str">
        <f t="shared" si="1190"/>
        <v/>
      </c>
      <c r="BA95" s="52" t="str">
        <f t="shared" si="1191"/>
        <v/>
      </c>
      <c r="BB95" s="53" t="str">
        <f t="shared" si="946"/>
        <v/>
      </c>
      <c r="BC95" s="53" t="str">
        <f t="shared" si="947"/>
        <v/>
      </c>
      <c r="BD95" s="53" t="str">
        <f t="shared" si="1192"/>
        <v/>
      </c>
      <c r="BE95" s="124" t="str">
        <f t="shared" si="1193"/>
        <v/>
      </c>
      <c r="BF95" s="52" t="str">
        <f t="shared" si="1194"/>
        <v/>
      </c>
      <c r="BG95" s="53" t="str">
        <f t="shared" si="951"/>
        <v/>
      </c>
      <c r="BH95" s="53" t="str">
        <f t="shared" si="952"/>
        <v/>
      </c>
      <c r="BI95" s="53" t="str">
        <f t="shared" si="1195"/>
        <v/>
      </c>
      <c r="BJ95" s="54" t="str">
        <f t="shared" si="1196"/>
        <v/>
      </c>
      <c r="BK95" s="52" t="str">
        <f t="shared" si="1197"/>
        <v/>
      </c>
      <c r="BL95" s="53" t="str">
        <f t="shared" si="956"/>
        <v/>
      </c>
      <c r="BM95" s="53" t="str">
        <f t="shared" si="957"/>
        <v/>
      </c>
      <c r="BN95" s="53" t="str">
        <f t="shared" si="1198"/>
        <v/>
      </c>
      <c r="BO95" s="54" t="str">
        <f t="shared" si="1199"/>
        <v/>
      </c>
      <c r="BP95" s="52" t="str">
        <f t="shared" si="1200"/>
        <v/>
      </c>
      <c r="BQ95" s="53" t="str">
        <f t="shared" si="961"/>
        <v/>
      </c>
      <c r="BR95" s="53" t="str">
        <f t="shared" si="962"/>
        <v/>
      </c>
      <c r="BS95" s="53" t="str">
        <f t="shared" si="1201"/>
        <v/>
      </c>
      <c r="BT95" s="54" t="str">
        <f t="shared" si="1202"/>
        <v/>
      </c>
      <c r="BU95" s="52" t="str">
        <f t="shared" si="1203"/>
        <v/>
      </c>
      <c r="BV95" s="53" t="str">
        <f t="shared" si="966"/>
        <v/>
      </c>
      <c r="BW95" s="53" t="str">
        <f t="shared" si="967"/>
        <v/>
      </c>
      <c r="BX95" s="53" t="str">
        <f t="shared" si="1204"/>
        <v/>
      </c>
      <c r="BY95" s="54" t="str">
        <f t="shared" si="1205"/>
        <v/>
      </c>
      <c r="BZ95" s="165"/>
      <c r="CA95" s="53" t="str">
        <f t="shared" si="1206"/>
        <v/>
      </c>
      <c r="CB95" s="181" t="str">
        <f t="shared" si="1207"/>
        <v/>
      </c>
      <c r="CC95" s="127" t="str">
        <f t="shared" si="1208"/>
        <v/>
      </c>
      <c r="CD95" s="127" t="str">
        <f t="shared" si="1209"/>
        <v/>
      </c>
      <c r="CE95" s="130"/>
      <c r="CF95" s="55" t="str">
        <f t="shared" ref="CF95:CF117" si="1390">IF(AND($CE95&lt;&gt;"",$G95="1"),$CE95,"")</f>
        <v/>
      </c>
      <c r="CG95" s="53" t="str">
        <f t="shared" si="908"/>
        <v/>
      </c>
      <c r="CH95" s="53" t="str">
        <f t="shared" si="909"/>
        <v/>
      </c>
      <c r="CI95" s="53" t="str">
        <f t="shared" ref="CI95:CI117" si="1391">IF(CG95&lt;&gt;"",IF($G95="3",IF(AND(CG95&lt;=20,$CE95&gt;=$CF$120),HLOOKUP(CG95,Points_Table_Modified,IF($DJ95&gt;=6,8,$DJ95+2),FALSE),0),IF(AND(CG95&lt;=10,$CE95&gt;=$CF$120),HLOOKUP(CG95,Points_Table,IF($DJ95&gt;=6,8,$DJ95+2),FALSE),0)),"")</f>
        <v/>
      </c>
      <c r="CJ95" s="124" t="str">
        <f t="shared" si="1212"/>
        <v/>
      </c>
      <c r="CK95" s="52" t="str">
        <f t="shared" ref="CK95:CK117" si="1392">IF(AND($CE95&lt;&gt;"",$G95="2"),$CE95,"")</f>
        <v/>
      </c>
      <c r="CL95" s="53" t="str">
        <f t="shared" si="912"/>
        <v/>
      </c>
      <c r="CM95" s="53" t="str">
        <f t="shared" si="913"/>
        <v/>
      </c>
      <c r="CN95" s="53" t="str">
        <f t="shared" ref="CN95:CN117" si="1393">IF(CL95&lt;&gt;"",IF($G95="3",IF(AND(CL95&lt;=20,$CE95&gt;=$CK$120),HLOOKUP(CL95,Points_Table_Modified,IF($DJ95&gt;=6,8,$DJ95+2),FALSE),0),IF(AND(CL95&lt;=10,$CE95&gt;=$CK$120),HLOOKUP(CL95,Points_Table,IF($DJ95&gt;=6,8,$DJ95+2),FALSE),0)),"")</f>
        <v/>
      </c>
      <c r="CO95" s="124" t="str">
        <f t="shared" si="1215"/>
        <v/>
      </c>
      <c r="CP95" s="52" t="str">
        <f t="shared" ref="CP95:CP117" si="1394">IF(AND($CE95&lt;&gt;"",$G95="3"),$CE95,"")</f>
        <v/>
      </c>
      <c r="CQ95" s="53" t="str">
        <f t="shared" si="916"/>
        <v/>
      </c>
      <c r="CR95" s="53" t="str">
        <f t="shared" si="917"/>
        <v/>
      </c>
      <c r="CS95" s="53" t="str">
        <f t="shared" si="1217"/>
        <v/>
      </c>
      <c r="CT95" s="54" t="str">
        <f t="shared" si="1218"/>
        <v/>
      </c>
      <c r="CU95" s="52" t="str">
        <f t="shared" ref="CU95:CU117" si="1395">IF(AND($CE95&lt;&gt;"",$G95="4"),$CE95,"")</f>
        <v/>
      </c>
      <c r="CV95" s="53" t="str">
        <f t="shared" si="919"/>
        <v/>
      </c>
      <c r="CW95" s="53" t="str">
        <f t="shared" si="920"/>
        <v/>
      </c>
      <c r="CX95" s="53" t="str">
        <f t="shared" si="1220"/>
        <v/>
      </c>
      <c r="CY95" s="54" t="str">
        <f t="shared" si="1221"/>
        <v/>
      </c>
      <c r="CZ95" s="52" t="str">
        <f t="shared" ref="CZ95:CZ117" si="1396">IF(AND($CE95&lt;&gt;"",$G95="5"),$CE95,"")</f>
        <v/>
      </c>
      <c r="DA95" s="53" t="str">
        <f t="shared" si="922"/>
        <v/>
      </c>
      <c r="DB95" s="53" t="str">
        <f t="shared" si="923"/>
        <v/>
      </c>
      <c r="DC95" s="53" t="str">
        <f t="shared" si="1223"/>
        <v/>
      </c>
      <c r="DD95" s="54" t="str">
        <f t="shared" si="1224"/>
        <v/>
      </c>
      <c r="DE95" s="52" t="str">
        <f t="shared" ref="DE95:DE117" si="1397">IF(AND($CE95&lt;&gt;"",$G95="6"),$CE95,"")</f>
        <v/>
      </c>
      <c r="DF95" s="53" t="str">
        <f t="shared" si="925"/>
        <v/>
      </c>
      <c r="DG95" s="53" t="str">
        <f t="shared" si="926"/>
        <v/>
      </c>
      <c r="DH95" s="53" t="str">
        <f t="shared" si="1226"/>
        <v/>
      </c>
      <c r="DI95" s="54" t="str">
        <f t="shared" si="1227"/>
        <v/>
      </c>
      <c r="DJ95" s="165" t="e">
        <f t="shared" si="1228"/>
        <v>#N/A</v>
      </c>
      <c r="DK95" s="53" t="str">
        <f t="shared" si="1229"/>
        <v/>
      </c>
      <c r="DL95" s="181" t="str">
        <f t="shared" si="1230"/>
        <v/>
      </c>
      <c r="DM95" s="159">
        <f t="shared" si="1157"/>
        <v>0</v>
      </c>
      <c r="DN95" s="127" t="str">
        <f t="shared" si="1231"/>
        <v/>
      </c>
      <c r="DO95" s="130"/>
      <c r="DP95" s="55" t="str">
        <f t="shared" si="1232"/>
        <v/>
      </c>
      <c r="DQ95" s="53" t="str">
        <f t="shared" si="974"/>
        <v/>
      </c>
      <c r="DR95" s="53" t="str">
        <f t="shared" si="1360"/>
        <v/>
      </c>
      <c r="DS95" s="53" t="str">
        <f t="shared" si="1233"/>
        <v/>
      </c>
      <c r="DT95" s="124" t="str">
        <f t="shared" si="1234"/>
        <v/>
      </c>
      <c r="DU95" s="52" t="str">
        <f t="shared" si="1235"/>
        <v/>
      </c>
      <c r="DV95" s="53" t="str">
        <f t="shared" si="975"/>
        <v/>
      </c>
      <c r="DW95" s="53" t="str">
        <f t="shared" si="1361"/>
        <v/>
      </c>
      <c r="DX95" s="53" t="str">
        <f t="shared" si="1236"/>
        <v/>
      </c>
      <c r="DY95" s="124" t="str">
        <f t="shared" si="1237"/>
        <v/>
      </c>
      <c r="DZ95" s="52" t="str">
        <f t="shared" si="1238"/>
        <v/>
      </c>
      <c r="EA95" s="53" t="str">
        <f t="shared" si="976"/>
        <v/>
      </c>
      <c r="EB95" s="53" t="str">
        <f t="shared" si="1362"/>
        <v/>
      </c>
      <c r="EC95" s="53" t="str">
        <f t="shared" si="1239"/>
        <v/>
      </c>
      <c r="ED95" s="57" t="str">
        <f t="shared" si="1240"/>
        <v/>
      </c>
      <c r="EE95" s="52" t="str">
        <f t="shared" si="1241"/>
        <v/>
      </c>
      <c r="EF95" s="53" t="str">
        <f t="shared" si="977"/>
        <v/>
      </c>
      <c r="EG95" s="53" t="str">
        <f t="shared" si="1363"/>
        <v/>
      </c>
      <c r="EH95" s="53" t="str">
        <f t="shared" si="1242"/>
        <v/>
      </c>
      <c r="EI95" s="57" t="str">
        <f t="shared" si="1243"/>
        <v/>
      </c>
      <c r="EJ95" s="52" t="str">
        <f t="shared" si="1244"/>
        <v/>
      </c>
      <c r="EK95" s="53" t="str">
        <f t="shared" si="978"/>
        <v/>
      </c>
      <c r="EL95" s="53" t="str">
        <f t="shared" si="1364"/>
        <v/>
      </c>
      <c r="EM95" s="53" t="str">
        <f t="shared" si="1245"/>
        <v/>
      </c>
      <c r="EN95" s="57" t="str">
        <f t="shared" si="1246"/>
        <v/>
      </c>
      <c r="EO95" s="52" t="str">
        <f t="shared" si="1247"/>
        <v/>
      </c>
      <c r="EP95" s="53" t="str">
        <f t="shared" si="979"/>
        <v/>
      </c>
      <c r="EQ95" s="53" t="str">
        <f t="shared" si="1365"/>
        <v/>
      </c>
      <c r="ER95" s="53" t="str">
        <f t="shared" si="1248"/>
        <v/>
      </c>
      <c r="ES95" s="54" t="str">
        <f t="shared" si="1249"/>
        <v/>
      </c>
      <c r="ET95" s="165" t="e">
        <f t="shared" si="1250"/>
        <v>#N/A</v>
      </c>
      <c r="EU95" s="53" t="str">
        <f t="shared" si="1251"/>
        <v/>
      </c>
      <c r="EV95" s="181" t="str">
        <f t="shared" si="1252"/>
        <v/>
      </c>
      <c r="EW95" s="159">
        <f t="shared" si="1158"/>
        <v>0</v>
      </c>
      <c r="EX95" s="127" t="str">
        <f t="shared" si="1253"/>
        <v/>
      </c>
      <c r="EY95" s="130"/>
      <c r="EZ95" s="55" t="str">
        <f t="shared" si="1254"/>
        <v/>
      </c>
      <c r="FA95" s="53" t="str">
        <f t="shared" si="980"/>
        <v/>
      </c>
      <c r="FB95" s="53" t="str">
        <f t="shared" si="1366"/>
        <v/>
      </c>
      <c r="FC95" s="53" t="str">
        <f t="shared" si="1255"/>
        <v/>
      </c>
      <c r="FD95" s="124" t="str">
        <f t="shared" si="1256"/>
        <v/>
      </c>
      <c r="FE95" s="52" t="str">
        <f t="shared" si="1257"/>
        <v/>
      </c>
      <c r="FF95" s="53" t="str">
        <f t="shared" si="981"/>
        <v/>
      </c>
      <c r="FG95" s="53" t="str">
        <f t="shared" si="1367"/>
        <v/>
      </c>
      <c r="FH95" s="53" t="str">
        <f t="shared" si="1258"/>
        <v/>
      </c>
      <c r="FI95" s="124" t="str">
        <f t="shared" si="1259"/>
        <v/>
      </c>
      <c r="FJ95" s="52" t="str">
        <f t="shared" si="1260"/>
        <v/>
      </c>
      <c r="FK95" s="53" t="str">
        <f t="shared" si="982"/>
        <v/>
      </c>
      <c r="FL95" s="53" t="str">
        <f t="shared" si="1368"/>
        <v/>
      </c>
      <c r="FM95" s="53" t="str">
        <f t="shared" si="1261"/>
        <v/>
      </c>
      <c r="FN95" s="57" t="str">
        <f t="shared" si="1262"/>
        <v/>
      </c>
      <c r="FO95" s="52" t="str">
        <f t="shared" si="1263"/>
        <v/>
      </c>
      <c r="FP95" s="53" t="str">
        <f t="shared" si="983"/>
        <v/>
      </c>
      <c r="FQ95" s="53" t="str">
        <f t="shared" si="1369"/>
        <v/>
      </c>
      <c r="FR95" s="53" t="str">
        <f t="shared" si="1264"/>
        <v/>
      </c>
      <c r="FS95" s="57" t="str">
        <f t="shared" si="1265"/>
        <v/>
      </c>
      <c r="FT95" s="52" t="str">
        <f t="shared" si="1266"/>
        <v/>
      </c>
      <c r="FU95" s="53" t="str">
        <f t="shared" si="984"/>
        <v/>
      </c>
      <c r="FV95" s="53" t="str">
        <f t="shared" si="1370"/>
        <v/>
      </c>
      <c r="FW95" s="53" t="str">
        <f t="shared" si="1267"/>
        <v/>
      </c>
      <c r="FX95" s="57" t="str">
        <f t="shared" si="1268"/>
        <v/>
      </c>
      <c r="FY95" s="52" t="str">
        <f t="shared" si="1269"/>
        <v/>
      </c>
      <c r="FZ95" s="53" t="str">
        <f t="shared" si="985"/>
        <v/>
      </c>
      <c r="GA95" s="53" t="str">
        <f t="shared" si="1371"/>
        <v/>
      </c>
      <c r="GB95" s="53" t="str">
        <f t="shared" si="1270"/>
        <v/>
      </c>
      <c r="GC95" s="57" t="str">
        <f t="shared" si="1271"/>
        <v/>
      </c>
      <c r="GD95" s="165" t="e">
        <f t="shared" si="1272"/>
        <v>#N/A</v>
      </c>
      <c r="GE95" s="53" t="str">
        <f t="shared" si="1273"/>
        <v/>
      </c>
      <c r="GF95" s="181" t="str">
        <f t="shared" si="1274"/>
        <v/>
      </c>
      <c r="GG95" s="159">
        <f t="shared" si="1159"/>
        <v>0</v>
      </c>
      <c r="GH95" s="127" t="str">
        <f t="shared" si="1275"/>
        <v/>
      </c>
      <c r="GI95" s="130"/>
      <c r="GJ95" s="55" t="str">
        <f t="shared" si="1276"/>
        <v/>
      </c>
      <c r="GK95" s="53" t="str">
        <f t="shared" si="986"/>
        <v/>
      </c>
      <c r="GL95" s="53" t="str">
        <f t="shared" si="1372"/>
        <v/>
      </c>
      <c r="GM95" s="53" t="str">
        <f t="shared" si="1277"/>
        <v/>
      </c>
      <c r="GN95" s="124" t="str">
        <f t="shared" si="1278"/>
        <v/>
      </c>
      <c r="GO95" s="52" t="str">
        <f t="shared" si="1279"/>
        <v/>
      </c>
      <c r="GP95" s="53" t="str">
        <f t="shared" si="987"/>
        <v/>
      </c>
      <c r="GQ95" s="53" t="str">
        <f t="shared" si="1373"/>
        <v/>
      </c>
      <c r="GR95" s="53" t="str">
        <f t="shared" si="1280"/>
        <v/>
      </c>
      <c r="GS95" s="124" t="str">
        <f t="shared" si="1281"/>
        <v/>
      </c>
      <c r="GT95" s="52" t="str">
        <f t="shared" si="1282"/>
        <v/>
      </c>
      <c r="GU95" s="53" t="str">
        <f t="shared" si="988"/>
        <v/>
      </c>
      <c r="GV95" s="53" t="str">
        <f t="shared" si="1374"/>
        <v/>
      </c>
      <c r="GW95" s="53" t="str">
        <f t="shared" si="1283"/>
        <v/>
      </c>
      <c r="GX95" s="54" t="str">
        <f t="shared" si="1284"/>
        <v/>
      </c>
      <c r="GY95" s="52" t="str">
        <f t="shared" si="1285"/>
        <v/>
      </c>
      <c r="GZ95" s="53" t="str">
        <f t="shared" si="989"/>
        <v/>
      </c>
      <c r="HA95" s="53" t="str">
        <f t="shared" si="1375"/>
        <v/>
      </c>
      <c r="HB95" s="53" t="str">
        <f t="shared" ref="HB95:HB117" si="1398">IF(GZ95&lt;&gt;"",IF($G95="3",IF(AND(GZ95&lt;=20,EY95&gt;=$GY$120),HLOOKUP(GZ95,Points_Table_Modified,IF(HN95&gt;=6,8,HN95+2),FALSE),0),IF(AND(GZ95&lt;=10,$AU95&gt;=$GY$120),HLOOKUP(GZ95,Points_Table,IF(HN95&gt;=6,8,HN95+2),FALSE),0)),"")</f>
        <v/>
      </c>
      <c r="HC95" s="54" t="str">
        <f t="shared" si="1287"/>
        <v/>
      </c>
      <c r="HD95" s="52" t="str">
        <f t="shared" si="1288"/>
        <v/>
      </c>
      <c r="HE95" s="53" t="str">
        <f t="shared" si="990"/>
        <v/>
      </c>
      <c r="HF95" s="53" t="str">
        <f t="shared" si="1376"/>
        <v/>
      </c>
      <c r="HG95" s="53" t="str">
        <f t="shared" si="1289"/>
        <v/>
      </c>
      <c r="HH95" s="54" t="str">
        <f t="shared" si="1290"/>
        <v/>
      </c>
      <c r="HI95" s="52" t="str">
        <f t="shared" si="1291"/>
        <v/>
      </c>
      <c r="HJ95" s="53" t="str">
        <f t="shared" si="991"/>
        <v/>
      </c>
      <c r="HK95" s="53" t="str">
        <f t="shared" si="1377"/>
        <v/>
      </c>
      <c r="HL95" s="53" t="str">
        <f t="shared" ref="HL95:HL117" si="1399">IF(HJ95&lt;&gt;"",IF($G95="3",IF(AND(HJ95&lt;=20,EY95&gt;=$HI$120),HLOOKUP(HJ95,Points_Table_Modified,IF(HN95&gt;=6,8,HN95+2),FALSE),0),IF(AND(HJ95&lt;=10,EY95&gt;=$HI$120),HLOOKUP(HJ95,Points_Table,IF(HN95&gt;=6,8,HN95+2),FALSE),0)),"")</f>
        <v/>
      </c>
      <c r="HM95" s="54" t="str">
        <f t="shared" si="1293"/>
        <v/>
      </c>
      <c r="HN95" s="165" t="e">
        <f t="shared" si="1294"/>
        <v>#N/A</v>
      </c>
      <c r="HO95" s="53" t="str">
        <f t="shared" si="1295"/>
        <v/>
      </c>
      <c r="HP95" s="181" t="str">
        <f t="shared" si="1296"/>
        <v/>
      </c>
      <c r="HQ95" s="159">
        <f t="shared" si="1160"/>
        <v>0</v>
      </c>
      <c r="HR95" s="127" t="str">
        <f t="shared" si="1297"/>
        <v/>
      </c>
      <c r="HS95" s="130"/>
      <c r="HT95" s="55" t="str">
        <f t="shared" si="1298"/>
        <v/>
      </c>
      <c r="HU95" s="53" t="str">
        <f t="shared" si="992"/>
        <v/>
      </c>
      <c r="HV95" s="53" t="str">
        <f t="shared" si="1378"/>
        <v/>
      </c>
      <c r="HW95" s="53" t="str">
        <f t="shared" si="1299"/>
        <v/>
      </c>
      <c r="HX95" s="124" t="str">
        <f t="shared" si="1300"/>
        <v/>
      </c>
      <c r="HY95" s="52" t="str">
        <f t="shared" si="1301"/>
        <v/>
      </c>
      <c r="HZ95" s="53" t="str">
        <f t="shared" si="993"/>
        <v/>
      </c>
      <c r="IA95" s="53" t="str">
        <f t="shared" si="1379"/>
        <v/>
      </c>
      <c r="IB95" s="53" t="str">
        <f t="shared" si="1302"/>
        <v/>
      </c>
      <c r="IC95" s="124" t="str">
        <f t="shared" si="1303"/>
        <v/>
      </c>
      <c r="ID95" s="52" t="str">
        <f t="shared" si="1304"/>
        <v/>
      </c>
      <c r="IE95" s="53" t="str">
        <f t="shared" si="994"/>
        <v/>
      </c>
      <c r="IF95" s="53" t="str">
        <f t="shared" si="1380"/>
        <v/>
      </c>
      <c r="IG95" s="53" t="str">
        <f t="shared" si="1305"/>
        <v/>
      </c>
      <c r="IH95" s="54" t="str">
        <f t="shared" si="1306"/>
        <v/>
      </c>
      <c r="II95" s="52" t="str">
        <f t="shared" si="1307"/>
        <v/>
      </c>
      <c r="IJ95" s="53" t="str">
        <f t="shared" si="995"/>
        <v/>
      </c>
      <c r="IK95" s="53" t="str">
        <f t="shared" si="1381"/>
        <v/>
      </c>
      <c r="IL95" s="53" t="str">
        <f t="shared" si="1308"/>
        <v/>
      </c>
      <c r="IM95" s="54" t="str">
        <f t="shared" si="1309"/>
        <v/>
      </c>
      <c r="IN95" s="52" t="str">
        <f t="shared" si="1310"/>
        <v/>
      </c>
      <c r="IO95" s="53" t="str">
        <f t="shared" si="996"/>
        <v/>
      </c>
      <c r="IP95" s="53" t="str">
        <f t="shared" si="1382"/>
        <v/>
      </c>
      <c r="IQ95" s="53" t="str">
        <f t="shared" si="1311"/>
        <v/>
      </c>
      <c r="IR95" s="54" t="str">
        <f t="shared" si="1312"/>
        <v/>
      </c>
      <c r="IS95" s="52" t="str">
        <f t="shared" si="1313"/>
        <v/>
      </c>
      <c r="IT95" s="53" t="str">
        <f t="shared" si="997"/>
        <v/>
      </c>
      <c r="IU95" s="53" t="str">
        <f>IF($G95="6",IF(IF(IT95&lt;&gt;"",IF(MAX(COUNTIF($IT$6:$IT$117,$IT$6:$IT$117))&gt;1,"x",""),"")&lt;&gt;"",IT95+1,""),IF(IS95=0,"",IF(IF(IT95&lt;&gt;"",IF(MAX(COUNTIF(IT$6:$IT$117,$IT$6:$IT$117))&gt;1,"x",""),"")&lt;&gt;"",IT95+1,"")))</f>
        <v/>
      </c>
      <c r="IV95" s="53" t="str">
        <f t="shared" ref="IV95:IV117" si="1400">IF(IT95&lt;&gt;"",IF($G95="3",IF(AND(IT95&lt;=20,GI95&gt;=$IS$120),HLOOKUP(IT95,Points_Table_Modified,IF(IX95&gt;=6,8,IX95+2),FALSE),0),IF(AND(IT95&lt;=10,GI95&gt;=$IS$120),HLOOKUP(IT95,Points_Table,IF(IX95&gt;=6,8,IX95+2),FALSE),0)),"")</f>
        <v/>
      </c>
      <c r="IW95" s="54" t="str">
        <f t="shared" si="1315"/>
        <v/>
      </c>
      <c r="IX95" s="165" t="e">
        <f t="shared" si="1316"/>
        <v>#N/A</v>
      </c>
      <c r="IY95" s="53" t="str">
        <f t="shared" si="1317"/>
        <v/>
      </c>
      <c r="IZ95" s="181" t="str">
        <f t="shared" si="1318"/>
        <v/>
      </c>
      <c r="JA95" s="159">
        <f t="shared" si="1161"/>
        <v>0</v>
      </c>
      <c r="JB95" s="127" t="str">
        <f t="shared" si="1319"/>
        <v/>
      </c>
      <c r="JC95" s="130"/>
      <c r="JD95" s="55" t="str">
        <f t="shared" si="1320"/>
        <v/>
      </c>
      <c r="JE95" s="53" t="str">
        <f t="shared" si="998"/>
        <v/>
      </c>
      <c r="JF95" s="53" t="str">
        <f t="shared" si="1383"/>
        <v/>
      </c>
      <c r="JG95" s="53" t="str">
        <f t="shared" si="1321"/>
        <v/>
      </c>
      <c r="JH95" s="124" t="str">
        <f t="shared" si="1322"/>
        <v/>
      </c>
      <c r="JI95" s="52" t="str">
        <f t="shared" si="1323"/>
        <v/>
      </c>
      <c r="JJ95" s="53" t="str">
        <f t="shared" si="999"/>
        <v/>
      </c>
      <c r="JK95" s="53" t="str">
        <f t="shared" si="1384"/>
        <v/>
      </c>
      <c r="JL95" s="53" t="str">
        <f t="shared" si="1324"/>
        <v/>
      </c>
      <c r="JM95" s="124" t="str">
        <f t="shared" si="1325"/>
        <v/>
      </c>
      <c r="JN95" s="52" t="str">
        <f t="shared" si="1326"/>
        <v/>
      </c>
      <c r="JO95" s="53" t="str">
        <f t="shared" si="1000"/>
        <v/>
      </c>
      <c r="JP95" s="53" t="str">
        <f t="shared" si="1385"/>
        <v/>
      </c>
      <c r="JQ95" s="53" t="str">
        <f t="shared" si="1327"/>
        <v/>
      </c>
      <c r="JR95" s="54" t="str">
        <f t="shared" si="1328"/>
        <v/>
      </c>
      <c r="JS95" s="52" t="str">
        <f t="shared" si="1329"/>
        <v/>
      </c>
      <c r="JT95" s="53" t="str">
        <f t="shared" si="1001"/>
        <v/>
      </c>
      <c r="JU95" s="53" t="str">
        <f t="shared" si="1386"/>
        <v/>
      </c>
      <c r="JV95" s="53" t="str">
        <f t="shared" si="1330"/>
        <v/>
      </c>
      <c r="JW95" s="54" t="str">
        <f t="shared" si="1331"/>
        <v/>
      </c>
      <c r="JX95" s="52" t="str">
        <f t="shared" si="1332"/>
        <v/>
      </c>
      <c r="JY95" s="53" t="str">
        <f t="shared" si="1002"/>
        <v/>
      </c>
      <c r="JZ95" s="53" t="str">
        <f t="shared" si="1387"/>
        <v/>
      </c>
      <c r="KA95" s="53" t="str">
        <f t="shared" si="1333"/>
        <v/>
      </c>
      <c r="KB95" s="54" t="str">
        <f t="shared" si="1334"/>
        <v/>
      </c>
      <c r="KC95" s="52" t="str">
        <f t="shared" si="1335"/>
        <v/>
      </c>
      <c r="KD95" s="53" t="str">
        <f t="shared" si="1003"/>
        <v/>
      </c>
      <c r="KE95" s="53" t="str">
        <f t="shared" si="1388"/>
        <v/>
      </c>
      <c r="KF95" s="53" t="str">
        <f t="shared" ref="KF95:KF117" si="1401">IF(KD95&lt;&gt;"",IF($G95="3",IF(AND(KD95&lt;=20,HS95&gt;=$KC$120),HLOOKUP(KD95,Points_Table_Modified,IF(KH95&gt;=6,8,KH95+2),FALSE),0),IF(AND(KD95&lt;=10,HS95&gt;=$KC$120),HLOOKUP(KD95,Points_Table,IF(KH95&gt;=6,8,KH95+2),FALSE),0)),"")</f>
        <v/>
      </c>
      <c r="KG95" s="54" t="str">
        <f t="shared" si="1337"/>
        <v/>
      </c>
      <c r="KH95" s="165" t="e">
        <f t="shared" si="1338"/>
        <v>#N/A</v>
      </c>
      <c r="KI95" s="53" t="str">
        <f t="shared" si="1339"/>
        <v/>
      </c>
      <c r="KJ95" s="181" t="str">
        <f t="shared" si="1340"/>
        <v/>
      </c>
      <c r="KK95" s="159">
        <f t="shared" si="1162"/>
        <v>0</v>
      </c>
      <c r="KL95" s="332" t="str">
        <f t="shared" si="1341"/>
        <v/>
      </c>
      <c r="KM95" s="194"/>
      <c r="KN95" s="214"/>
      <c r="KO95" s="60"/>
      <c r="KP95" s="201"/>
      <c r="KQ95" s="61"/>
      <c r="KR95" s="61" t="str">
        <f t="shared" si="1342"/>
        <v/>
      </c>
      <c r="KS95" s="61" t="str">
        <f t="shared" si="1343"/>
        <v/>
      </c>
      <c r="KT95" s="61" t="str">
        <f t="shared" si="1344"/>
        <v/>
      </c>
      <c r="KU95" s="61" t="str">
        <f t="shared" si="1345"/>
        <v/>
      </c>
      <c r="KV95" s="61" t="str">
        <f t="shared" si="1346"/>
        <v/>
      </c>
      <c r="KW95" s="61" t="str">
        <f t="shared" si="1347"/>
        <v/>
      </c>
      <c r="KX95" s="62" t="str">
        <f t="shared" si="1389"/>
        <v/>
      </c>
      <c r="KY95" s="84"/>
      <c r="KZ95" s="59"/>
      <c r="LA95" s="60" t="str">
        <f t="shared" si="1348"/>
        <v/>
      </c>
      <c r="LB95" s="201"/>
      <c r="LC95" s="61" t="str">
        <f t="shared" si="1349"/>
        <v/>
      </c>
      <c r="LD95" s="61" t="str">
        <f t="shared" si="1350"/>
        <v/>
      </c>
      <c r="LE95" s="61" t="str">
        <f t="shared" si="1351"/>
        <v/>
      </c>
      <c r="LF95" s="61" t="str">
        <f t="shared" si="1352"/>
        <v/>
      </c>
      <c r="LG95" s="148" t="str">
        <f t="shared" si="1004"/>
        <v/>
      </c>
      <c r="LH95" s="194"/>
      <c r="LI95" s="185">
        <f t="shared" si="1353"/>
        <v>0</v>
      </c>
      <c r="LJ95" s="87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</row>
    <row r="96" spans="1:381" s="1" customFormat="1" ht="15" x14ac:dyDescent="0.2">
      <c r="A96" s="35"/>
      <c r="B96" s="45">
        <v>91</v>
      </c>
      <c r="C96" s="46"/>
      <c r="D96" s="47"/>
      <c r="E96" s="161"/>
      <c r="F96" s="161"/>
      <c r="G96" s="64"/>
      <c r="H96" s="50"/>
      <c r="I96" s="186" t="str">
        <f t="shared" si="1165"/>
        <v/>
      </c>
      <c r="J96" s="51"/>
      <c r="K96" s="120"/>
      <c r="L96" s="52" t="str">
        <f t="shared" si="1167"/>
        <v/>
      </c>
      <c r="M96" s="53" t="str">
        <f t="shared" si="934"/>
        <v/>
      </c>
      <c r="N96" s="53" t="str">
        <f t="shared" si="1354"/>
        <v/>
      </c>
      <c r="O96" s="53" t="str">
        <f t="shared" si="1168"/>
        <v/>
      </c>
      <c r="P96" s="127" t="str">
        <f t="shared" si="1169"/>
        <v/>
      </c>
      <c r="Q96" s="52" t="str">
        <f t="shared" si="1170"/>
        <v/>
      </c>
      <c r="R96" s="53" t="str">
        <f t="shared" si="935"/>
        <v/>
      </c>
      <c r="S96" s="53" t="str">
        <f t="shared" si="1355"/>
        <v/>
      </c>
      <c r="T96" s="53" t="str">
        <f t="shared" si="1171"/>
        <v/>
      </c>
      <c r="U96" s="127" t="str">
        <f t="shared" si="1172"/>
        <v/>
      </c>
      <c r="V96" s="52" t="str">
        <f t="shared" si="1173"/>
        <v/>
      </c>
      <c r="W96" s="53" t="str">
        <f t="shared" si="936"/>
        <v/>
      </c>
      <c r="X96" s="53" t="str">
        <f t="shared" si="1356"/>
        <v/>
      </c>
      <c r="Y96" s="53" t="str">
        <f t="shared" si="1174"/>
        <v/>
      </c>
      <c r="Z96" s="127" t="str">
        <f t="shared" si="1175"/>
        <v/>
      </c>
      <c r="AA96" s="52" t="str">
        <f t="shared" si="1176"/>
        <v/>
      </c>
      <c r="AB96" s="53" t="str">
        <f t="shared" si="937"/>
        <v/>
      </c>
      <c r="AC96" s="53" t="str">
        <f t="shared" si="1357"/>
        <v/>
      </c>
      <c r="AD96" s="53" t="str">
        <f t="shared" si="1177"/>
        <v/>
      </c>
      <c r="AE96" s="127" t="str">
        <f t="shared" si="1178"/>
        <v/>
      </c>
      <c r="AF96" s="52" t="str">
        <f t="shared" si="1179"/>
        <v/>
      </c>
      <c r="AG96" s="53" t="str">
        <f t="shared" si="938"/>
        <v/>
      </c>
      <c r="AH96" s="53" t="str">
        <f t="shared" si="1358"/>
        <v/>
      </c>
      <c r="AI96" s="53" t="str">
        <f t="shared" si="1180"/>
        <v/>
      </c>
      <c r="AJ96" s="127" t="str">
        <f t="shared" si="1181"/>
        <v/>
      </c>
      <c r="AK96" s="52" t="str">
        <f t="shared" si="1182"/>
        <v/>
      </c>
      <c r="AL96" s="53" t="str">
        <f t="shared" si="939"/>
        <v/>
      </c>
      <c r="AM96" s="53" t="str">
        <f t="shared" si="1359"/>
        <v/>
      </c>
      <c r="AN96" s="150" t="str">
        <f t="shared" si="1183"/>
        <v/>
      </c>
      <c r="AO96" s="127" t="str">
        <f t="shared" si="1184"/>
        <v/>
      </c>
      <c r="AP96" s="191" t="e">
        <f t="shared" si="1164"/>
        <v>#N/A</v>
      </c>
      <c r="AQ96" s="53" t="str">
        <f t="shared" si="1185"/>
        <v/>
      </c>
      <c r="AR96" s="181" t="str">
        <f t="shared" si="1186"/>
        <v/>
      </c>
      <c r="AS96" s="159">
        <f t="shared" si="1156"/>
        <v>0</v>
      </c>
      <c r="AT96" s="127" t="str">
        <f t="shared" si="1187"/>
        <v/>
      </c>
      <c r="AU96" s="130"/>
      <c r="AV96" s="55" t="str">
        <f t="shared" si="1188"/>
        <v/>
      </c>
      <c r="AW96" s="53" t="str">
        <f t="shared" si="941"/>
        <v/>
      </c>
      <c r="AX96" s="53" t="str">
        <f t="shared" si="942"/>
        <v/>
      </c>
      <c r="AY96" s="53" t="str">
        <f t="shared" si="1189"/>
        <v/>
      </c>
      <c r="AZ96" s="124" t="str">
        <f t="shared" si="1190"/>
        <v/>
      </c>
      <c r="BA96" s="52" t="str">
        <f t="shared" si="1191"/>
        <v/>
      </c>
      <c r="BB96" s="53" t="str">
        <f t="shared" si="946"/>
        <v/>
      </c>
      <c r="BC96" s="53" t="str">
        <f t="shared" si="947"/>
        <v/>
      </c>
      <c r="BD96" s="53" t="str">
        <f t="shared" si="1192"/>
        <v/>
      </c>
      <c r="BE96" s="124" t="str">
        <f t="shared" si="1193"/>
        <v/>
      </c>
      <c r="BF96" s="52" t="str">
        <f t="shared" si="1194"/>
        <v/>
      </c>
      <c r="BG96" s="53" t="str">
        <f t="shared" si="951"/>
        <v/>
      </c>
      <c r="BH96" s="53" t="str">
        <f t="shared" si="952"/>
        <v/>
      </c>
      <c r="BI96" s="53" t="str">
        <f t="shared" si="1195"/>
        <v/>
      </c>
      <c r="BJ96" s="54" t="str">
        <f t="shared" si="1196"/>
        <v/>
      </c>
      <c r="BK96" s="52" t="str">
        <f t="shared" si="1197"/>
        <v/>
      </c>
      <c r="BL96" s="53" t="str">
        <f t="shared" si="956"/>
        <v/>
      </c>
      <c r="BM96" s="53" t="str">
        <f t="shared" si="957"/>
        <v/>
      </c>
      <c r="BN96" s="53" t="str">
        <f t="shared" si="1198"/>
        <v/>
      </c>
      <c r="BO96" s="54" t="str">
        <f t="shared" si="1199"/>
        <v/>
      </c>
      <c r="BP96" s="52" t="str">
        <f t="shared" si="1200"/>
        <v/>
      </c>
      <c r="BQ96" s="53" t="str">
        <f t="shared" si="961"/>
        <v/>
      </c>
      <c r="BR96" s="53" t="str">
        <f t="shared" si="962"/>
        <v/>
      </c>
      <c r="BS96" s="53" t="str">
        <f t="shared" si="1201"/>
        <v/>
      </c>
      <c r="BT96" s="54" t="str">
        <f t="shared" si="1202"/>
        <v/>
      </c>
      <c r="BU96" s="52" t="str">
        <f t="shared" si="1203"/>
        <v/>
      </c>
      <c r="BV96" s="53" t="str">
        <f t="shared" si="966"/>
        <v/>
      </c>
      <c r="BW96" s="53" t="str">
        <f t="shared" si="967"/>
        <v/>
      </c>
      <c r="BX96" s="53" t="str">
        <f t="shared" si="1204"/>
        <v/>
      </c>
      <c r="BY96" s="54" t="str">
        <f t="shared" si="1205"/>
        <v/>
      </c>
      <c r="BZ96" s="165"/>
      <c r="CA96" s="53" t="str">
        <f t="shared" si="1206"/>
        <v/>
      </c>
      <c r="CB96" s="181" t="str">
        <f t="shared" si="1207"/>
        <v/>
      </c>
      <c r="CC96" s="127" t="str">
        <f t="shared" si="1208"/>
        <v/>
      </c>
      <c r="CD96" s="127" t="str">
        <f t="shared" si="1209"/>
        <v/>
      </c>
      <c r="CE96" s="130"/>
      <c r="CF96" s="55" t="str">
        <f t="shared" si="1390"/>
        <v/>
      </c>
      <c r="CG96" s="53" t="str">
        <f t="shared" si="908"/>
        <v/>
      </c>
      <c r="CH96" s="53" t="str">
        <f t="shared" si="909"/>
        <v/>
      </c>
      <c r="CI96" s="53" t="str">
        <f t="shared" si="1391"/>
        <v/>
      </c>
      <c r="CJ96" s="124" t="str">
        <f t="shared" si="1212"/>
        <v/>
      </c>
      <c r="CK96" s="52" t="str">
        <f t="shared" si="1392"/>
        <v/>
      </c>
      <c r="CL96" s="53" t="str">
        <f t="shared" si="912"/>
        <v/>
      </c>
      <c r="CM96" s="53" t="str">
        <f t="shared" si="913"/>
        <v/>
      </c>
      <c r="CN96" s="53" t="str">
        <f t="shared" si="1393"/>
        <v/>
      </c>
      <c r="CO96" s="124" t="str">
        <f t="shared" si="1215"/>
        <v/>
      </c>
      <c r="CP96" s="52" t="str">
        <f t="shared" si="1394"/>
        <v/>
      </c>
      <c r="CQ96" s="53" t="str">
        <f t="shared" si="916"/>
        <v/>
      </c>
      <c r="CR96" s="53" t="str">
        <f t="shared" si="917"/>
        <v/>
      </c>
      <c r="CS96" s="53" t="str">
        <f t="shared" si="1217"/>
        <v/>
      </c>
      <c r="CT96" s="54" t="str">
        <f t="shared" si="1218"/>
        <v/>
      </c>
      <c r="CU96" s="52" t="str">
        <f t="shared" si="1395"/>
        <v/>
      </c>
      <c r="CV96" s="53" t="str">
        <f t="shared" si="919"/>
        <v/>
      </c>
      <c r="CW96" s="53" t="str">
        <f t="shared" si="920"/>
        <v/>
      </c>
      <c r="CX96" s="53" t="str">
        <f t="shared" si="1220"/>
        <v/>
      </c>
      <c r="CY96" s="54" t="str">
        <f t="shared" si="1221"/>
        <v/>
      </c>
      <c r="CZ96" s="52" t="str">
        <f t="shared" si="1396"/>
        <v/>
      </c>
      <c r="DA96" s="53" t="str">
        <f t="shared" si="922"/>
        <v/>
      </c>
      <c r="DB96" s="53" t="str">
        <f t="shared" si="923"/>
        <v/>
      </c>
      <c r="DC96" s="53" t="str">
        <f t="shared" si="1223"/>
        <v/>
      </c>
      <c r="DD96" s="54" t="str">
        <f t="shared" si="1224"/>
        <v/>
      </c>
      <c r="DE96" s="52" t="str">
        <f t="shared" si="1397"/>
        <v/>
      </c>
      <c r="DF96" s="53" t="str">
        <f t="shared" si="925"/>
        <v/>
      </c>
      <c r="DG96" s="53" t="str">
        <f t="shared" si="926"/>
        <v/>
      </c>
      <c r="DH96" s="53" t="str">
        <f t="shared" si="1226"/>
        <v/>
      </c>
      <c r="DI96" s="54" t="str">
        <f t="shared" si="1227"/>
        <v/>
      </c>
      <c r="DJ96" s="165" t="e">
        <f t="shared" si="1228"/>
        <v>#N/A</v>
      </c>
      <c r="DK96" s="53" t="str">
        <f t="shared" si="1229"/>
        <v/>
      </c>
      <c r="DL96" s="181" t="str">
        <f t="shared" si="1230"/>
        <v/>
      </c>
      <c r="DM96" s="159">
        <f t="shared" si="1157"/>
        <v>0</v>
      </c>
      <c r="DN96" s="127" t="str">
        <f t="shared" si="1231"/>
        <v/>
      </c>
      <c r="DO96" s="130"/>
      <c r="DP96" s="55" t="str">
        <f t="shared" si="1232"/>
        <v/>
      </c>
      <c r="DQ96" s="53" t="str">
        <f t="shared" si="974"/>
        <v/>
      </c>
      <c r="DR96" s="53" t="str">
        <f t="shared" si="1360"/>
        <v/>
      </c>
      <c r="DS96" s="53" t="str">
        <f t="shared" si="1233"/>
        <v/>
      </c>
      <c r="DT96" s="124" t="str">
        <f t="shared" si="1234"/>
        <v/>
      </c>
      <c r="DU96" s="52" t="str">
        <f t="shared" si="1235"/>
        <v/>
      </c>
      <c r="DV96" s="53" t="str">
        <f t="shared" si="975"/>
        <v/>
      </c>
      <c r="DW96" s="53" t="str">
        <f t="shared" si="1361"/>
        <v/>
      </c>
      <c r="DX96" s="53" t="str">
        <f t="shared" si="1236"/>
        <v/>
      </c>
      <c r="DY96" s="124" t="str">
        <f t="shared" si="1237"/>
        <v/>
      </c>
      <c r="DZ96" s="52" t="str">
        <f t="shared" si="1238"/>
        <v/>
      </c>
      <c r="EA96" s="53" t="str">
        <f t="shared" si="976"/>
        <v/>
      </c>
      <c r="EB96" s="53" t="str">
        <f t="shared" si="1362"/>
        <v/>
      </c>
      <c r="EC96" s="53" t="str">
        <f t="shared" si="1239"/>
        <v/>
      </c>
      <c r="ED96" s="57" t="str">
        <f t="shared" si="1240"/>
        <v/>
      </c>
      <c r="EE96" s="52" t="str">
        <f t="shared" si="1241"/>
        <v/>
      </c>
      <c r="EF96" s="53" t="str">
        <f t="shared" si="977"/>
        <v/>
      </c>
      <c r="EG96" s="53" t="str">
        <f t="shared" si="1363"/>
        <v/>
      </c>
      <c r="EH96" s="53" t="str">
        <f t="shared" si="1242"/>
        <v/>
      </c>
      <c r="EI96" s="57" t="str">
        <f t="shared" si="1243"/>
        <v/>
      </c>
      <c r="EJ96" s="52" t="str">
        <f t="shared" si="1244"/>
        <v/>
      </c>
      <c r="EK96" s="53" t="str">
        <f t="shared" si="978"/>
        <v/>
      </c>
      <c r="EL96" s="53" t="str">
        <f t="shared" si="1364"/>
        <v/>
      </c>
      <c r="EM96" s="53" t="str">
        <f t="shared" si="1245"/>
        <v/>
      </c>
      <c r="EN96" s="57" t="str">
        <f t="shared" si="1246"/>
        <v/>
      </c>
      <c r="EO96" s="52" t="str">
        <f t="shared" si="1247"/>
        <v/>
      </c>
      <c r="EP96" s="53" t="str">
        <f t="shared" si="979"/>
        <v/>
      </c>
      <c r="EQ96" s="53" t="str">
        <f t="shared" si="1365"/>
        <v/>
      </c>
      <c r="ER96" s="53" t="str">
        <f t="shared" si="1248"/>
        <v/>
      </c>
      <c r="ES96" s="54" t="str">
        <f t="shared" si="1249"/>
        <v/>
      </c>
      <c r="ET96" s="165" t="e">
        <f t="shared" si="1250"/>
        <v>#N/A</v>
      </c>
      <c r="EU96" s="53" t="str">
        <f t="shared" si="1251"/>
        <v/>
      </c>
      <c r="EV96" s="181" t="str">
        <f t="shared" si="1252"/>
        <v/>
      </c>
      <c r="EW96" s="159">
        <f t="shared" si="1158"/>
        <v>0</v>
      </c>
      <c r="EX96" s="127" t="str">
        <f t="shared" si="1253"/>
        <v/>
      </c>
      <c r="EY96" s="130"/>
      <c r="EZ96" s="55" t="str">
        <f t="shared" si="1254"/>
        <v/>
      </c>
      <c r="FA96" s="53" t="str">
        <f t="shared" si="980"/>
        <v/>
      </c>
      <c r="FB96" s="53" t="str">
        <f t="shared" si="1366"/>
        <v/>
      </c>
      <c r="FC96" s="53" t="str">
        <f t="shared" si="1255"/>
        <v/>
      </c>
      <c r="FD96" s="124" t="str">
        <f t="shared" si="1256"/>
        <v/>
      </c>
      <c r="FE96" s="52" t="str">
        <f t="shared" si="1257"/>
        <v/>
      </c>
      <c r="FF96" s="53" t="str">
        <f t="shared" si="981"/>
        <v/>
      </c>
      <c r="FG96" s="53" t="str">
        <f t="shared" si="1367"/>
        <v/>
      </c>
      <c r="FH96" s="53" t="str">
        <f t="shared" si="1258"/>
        <v/>
      </c>
      <c r="FI96" s="124" t="str">
        <f t="shared" si="1259"/>
        <v/>
      </c>
      <c r="FJ96" s="52" t="str">
        <f t="shared" si="1260"/>
        <v/>
      </c>
      <c r="FK96" s="53" t="str">
        <f t="shared" si="982"/>
        <v/>
      </c>
      <c r="FL96" s="53" t="str">
        <f t="shared" si="1368"/>
        <v/>
      </c>
      <c r="FM96" s="53" t="str">
        <f t="shared" si="1261"/>
        <v/>
      </c>
      <c r="FN96" s="57" t="str">
        <f t="shared" si="1262"/>
        <v/>
      </c>
      <c r="FO96" s="52" t="str">
        <f t="shared" si="1263"/>
        <v/>
      </c>
      <c r="FP96" s="53" t="str">
        <f t="shared" si="983"/>
        <v/>
      </c>
      <c r="FQ96" s="53" t="str">
        <f t="shared" si="1369"/>
        <v/>
      </c>
      <c r="FR96" s="53" t="str">
        <f t="shared" si="1264"/>
        <v/>
      </c>
      <c r="FS96" s="57" t="str">
        <f t="shared" si="1265"/>
        <v/>
      </c>
      <c r="FT96" s="52" t="str">
        <f t="shared" si="1266"/>
        <v/>
      </c>
      <c r="FU96" s="53" t="str">
        <f t="shared" si="984"/>
        <v/>
      </c>
      <c r="FV96" s="53" t="str">
        <f t="shared" si="1370"/>
        <v/>
      </c>
      <c r="FW96" s="53" t="str">
        <f t="shared" si="1267"/>
        <v/>
      </c>
      <c r="FX96" s="57" t="str">
        <f t="shared" si="1268"/>
        <v/>
      </c>
      <c r="FY96" s="52" t="str">
        <f t="shared" si="1269"/>
        <v/>
      </c>
      <c r="FZ96" s="53" t="str">
        <f t="shared" si="985"/>
        <v/>
      </c>
      <c r="GA96" s="53" t="str">
        <f t="shared" si="1371"/>
        <v/>
      </c>
      <c r="GB96" s="53" t="str">
        <f t="shared" si="1270"/>
        <v/>
      </c>
      <c r="GC96" s="57" t="str">
        <f t="shared" si="1271"/>
        <v/>
      </c>
      <c r="GD96" s="165" t="e">
        <f t="shared" si="1272"/>
        <v>#N/A</v>
      </c>
      <c r="GE96" s="53" t="str">
        <f t="shared" si="1273"/>
        <v/>
      </c>
      <c r="GF96" s="181" t="str">
        <f t="shared" si="1274"/>
        <v/>
      </c>
      <c r="GG96" s="159">
        <f t="shared" si="1159"/>
        <v>0</v>
      </c>
      <c r="GH96" s="127" t="str">
        <f t="shared" si="1275"/>
        <v/>
      </c>
      <c r="GI96" s="130"/>
      <c r="GJ96" s="55" t="str">
        <f t="shared" si="1276"/>
        <v/>
      </c>
      <c r="GK96" s="53" t="str">
        <f t="shared" si="986"/>
        <v/>
      </c>
      <c r="GL96" s="53" t="str">
        <f t="shared" si="1372"/>
        <v/>
      </c>
      <c r="GM96" s="53" t="str">
        <f t="shared" si="1277"/>
        <v/>
      </c>
      <c r="GN96" s="124" t="str">
        <f t="shared" si="1278"/>
        <v/>
      </c>
      <c r="GO96" s="52" t="str">
        <f t="shared" si="1279"/>
        <v/>
      </c>
      <c r="GP96" s="53" t="str">
        <f t="shared" si="987"/>
        <v/>
      </c>
      <c r="GQ96" s="53" t="str">
        <f t="shared" si="1373"/>
        <v/>
      </c>
      <c r="GR96" s="53" t="str">
        <f t="shared" si="1280"/>
        <v/>
      </c>
      <c r="GS96" s="124" t="str">
        <f t="shared" si="1281"/>
        <v/>
      </c>
      <c r="GT96" s="52" t="str">
        <f t="shared" si="1282"/>
        <v/>
      </c>
      <c r="GU96" s="53" t="str">
        <f t="shared" si="988"/>
        <v/>
      </c>
      <c r="GV96" s="53" t="str">
        <f t="shared" si="1374"/>
        <v/>
      </c>
      <c r="GW96" s="53" t="str">
        <f t="shared" si="1283"/>
        <v/>
      </c>
      <c r="GX96" s="54" t="str">
        <f t="shared" si="1284"/>
        <v/>
      </c>
      <c r="GY96" s="52" t="str">
        <f t="shared" si="1285"/>
        <v/>
      </c>
      <c r="GZ96" s="53" t="str">
        <f t="shared" si="989"/>
        <v/>
      </c>
      <c r="HA96" s="53" t="str">
        <f t="shared" si="1375"/>
        <v/>
      </c>
      <c r="HB96" s="53" t="str">
        <f t="shared" si="1398"/>
        <v/>
      </c>
      <c r="HC96" s="54" t="str">
        <f t="shared" si="1287"/>
        <v/>
      </c>
      <c r="HD96" s="52" t="str">
        <f t="shared" si="1288"/>
        <v/>
      </c>
      <c r="HE96" s="53" t="str">
        <f t="shared" si="990"/>
        <v/>
      </c>
      <c r="HF96" s="53" t="str">
        <f t="shared" si="1376"/>
        <v/>
      </c>
      <c r="HG96" s="53" t="str">
        <f t="shared" si="1289"/>
        <v/>
      </c>
      <c r="HH96" s="54" t="str">
        <f t="shared" si="1290"/>
        <v/>
      </c>
      <c r="HI96" s="52" t="str">
        <f t="shared" si="1291"/>
        <v/>
      </c>
      <c r="HJ96" s="53" t="str">
        <f t="shared" si="991"/>
        <v/>
      </c>
      <c r="HK96" s="53" t="str">
        <f t="shared" si="1377"/>
        <v/>
      </c>
      <c r="HL96" s="53" t="str">
        <f t="shared" si="1399"/>
        <v/>
      </c>
      <c r="HM96" s="54" t="str">
        <f t="shared" si="1293"/>
        <v/>
      </c>
      <c r="HN96" s="165" t="e">
        <f t="shared" si="1294"/>
        <v>#N/A</v>
      </c>
      <c r="HO96" s="53" t="str">
        <f t="shared" si="1295"/>
        <v/>
      </c>
      <c r="HP96" s="181" t="str">
        <f t="shared" si="1296"/>
        <v/>
      </c>
      <c r="HQ96" s="159">
        <f t="shared" si="1160"/>
        <v>0</v>
      </c>
      <c r="HR96" s="127" t="str">
        <f t="shared" si="1297"/>
        <v/>
      </c>
      <c r="HS96" s="130"/>
      <c r="HT96" s="55" t="str">
        <f t="shared" si="1298"/>
        <v/>
      </c>
      <c r="HU96" s="53" t="str">
        <f t="shared" si="992"/>
        <v/>
      </c>
      <c r="HV96" s="53" t="str">
        <f t="shared" si="1378"/>
        <v/>
      </c>
      <c r="HW96" s="53" t="str">
        <f t="shared" si="1299"/>
        <v/>
      </c>
      <c r="HX96" s="124" t="str">
        <f t="shared" si="1300"/>
        <v/>
      </c>
      <c r="HY96" s="52" t="str">
        <f t="shared" si="1301"/>
        <v/>
      </c>
      <c r="HZ96" s="53" t="str">
        <f t="shared" si="993"/>
        <v/>
      </c>
      <c r="IA96" s="53" t="str">
        <f t="shared" si="1379"/>
        <v/>
      </c>
      <c r="IB96" s="53" t="str">
        <f t="shared" si="1302"/>
        <v/>
      </c>
      <c r="IC96" s="124" t="str">
        <f t="shared" si="1303"/>
        <v/>
      </c>
      <c r="ID96" s="52" t="str">
        <f t="shared" si="1304"/>
        <v/>
      </c>
      <c r="IE96" s="53" t="str">
        <f t="shared" si="994"/>
        <v/>
      </c>
      <c r="IF96" s="53" t="str">
        <f t="shared" si="1380"/>
        <v/>
      </c>
      <c r="IG96" s="53" t="str">
        <f t="shared" si="1305"/>
        <v/>
      </c>
      <c r="IH96" s="54" t="str">
        <f t="shared" si="1306"/>
        <v/>
      </c>
      <c r="II96" s="52" t="str">
        <f t="shared" si="1307"/>
        <v/>
      </c>
      <c r="IJ96" s="53" t="str">
        <f t="shared" si="995"/>
        <v/>
      </c>
      <c r="IK96" s="53" t="str">
        <f t="shared" si="1381"/>
        <v/>
      </c>
      <c r="IL96" s="53" t="str">
        <f t="shared" si="1308"/>
        <v/>
      </c>
      <c r="IM96" s="54" t="str">
        <f t="shared" si="1309"/>
        <v/>
      </c>
      <c r="IN96" s="52" t="str">
        <f t="shared" si="1310"/>
        <v/>
      </c>
      <c r="IO96" s="53" t="str">
        <f t="shared" si="996"/>
        <v/>
      </c>
      <c r="IP96" s="53" t="str">
        <f t="shared" si="1382"/>
        <v/>
      </c>
      <c r="IQ96" s="53" t="str">
        <f t="shared" si="1311"/>
        <v/>
      </c>
      <c r="IR96" s="54" t="str">
        <f t="shared" si="1312"/>
        <v/>
      </c>
      <c r="IS96" s="52" t="str">
        <f t="shared" si="1313"/>
        <v/>
      </c>
      <c r="IT96" s="53" t="str">
        <f t="shared" si="997"/>
        <v/>
      </c>
      <c r="IU96" s="53" t="str">
        <f>IF($G96="6",IF(IF(IT96&lt;&gt;"",IF(MAX(COUNTIF($IT$6:$IT$117,$IT$6:$IT$117))&gt;1,"x",""),"")&lt;&gt;"",IT96+1,""),IF(IS96=0,"",IF(IF(IT96&lt;&gt;"",IF(MAX(COUNTIF(IT$6:$IT$117,$IT$6:$IT$117))&gt;1,"x",""),"")&lt;&gt;"",IT96+1,"")))</f>
        <v/>
      </c>
      <c r="IV96" s="53" t="str">
        <f t="shared" si="1400"/>
        <v/>
      </c>
      <c r="IW96" s="54" t="str">
        <f t="shared" si="1315"/>
        <v/>
      </c>
      <c r="IX96" s="165" t="e">
        <f t="shared" si="1316"/>
        <v>#N/A</v>
      </c>
      <c r="IY96" s="53" t="str">
        <f t="shared" si="1317"/>
        <v/>
      </c>
      <c r="IZ96" s="181" t="str">
        <f t="shared" si="1318"/>
        <v/>
      </c>
      <c r="JA96" s="159">
        <f t="shared" si="1161"/>
        <v>0</v>
      </c>
      <c r="JB96" s="127" t="str">
        <f t="shared" si="1319"/>
        <v/>
      </c>
      <c r="JC96" s="130"/>
      <c r="JD96" s="55" t="str">
        <f t="shared" si="1320"/>
        <v/>
      </c>
      <c r="JE96" s="53" t="str">
        <f t="shared" si="998"/>
        <v/>
      </c>
      <c r="JF96" s="53" t="str">
        <f t="shared" si="1383"/>
        <v/>
      </c>
      <c r="JG96" s="53" t="str">
        <f t="shared" si="1321"/>
        <v/>
      </c>
      <c r="JH96" s="124" t="str">
        <f t="shared" si="1322"/>
        <v/>
      </c>
      <c r="JI96" s="52" t="str">
        <f t="shared" si="1323"/>
        <v/>
      </c>
      <c r="JJ96" s="53" t="str">
        <f t="shared" si="999"/>
        <v/>
      </c>
      <c r="JK96" s="53" t="str">
        <f t="shared" si="1384"/>
        <v/>
      </c>
      <c r="JL96" s="53" t="str">
        <f t="shared" si="1324"/>
        <v/>
      </c>
      <c r="JM96" s="124" t="str">
        <f t="shared" si="1325"/>
        <v/>
      </c>
      <c r="JN96" s="52" t="str">
        <f t="shared" si="1326"/>
        <v/>
      </c>
      <c r="JO96" s="53" t="str">
        <f t="shared" si="1000"/>
        <v/>
      </c>
      <c r="JP96" s="53" t="str">
        <f t="shared" si="1385"/>
        <v/>
      </c>
      <c r="JQ96" s="53" t="str">
        <f t="shared" si="1327"/>
        <v/>
      </c>
      <c r="JR96" s="54" t="str">
        <f t="shared" si="1328"/>
        <v/>
      </c>
      <c r="JS96" s="52" t="str">
        <f t="shared" si="1329"/>
        <v/>
      </c>
      <c r="JT96" s="53" t="str">
        <f t="shared" si="1001"/>
        <v/>
      </c>
      <c r="JU96" s="53" t="str">
        <f t="shared" si="1386"/>
        <v/>
      </c>
      <c r="JV96" s="53" t="str">
        <f t="shared" si="1330"/>
        <v/>
      </c>
      <c r="JW96" s="54" t="str">
        <f t="shared" si="1331"/>
        <v/>
      </c>
      <c r="JX96" s="52" t="str">
        <f t="shared" si="1332"/>
        <v/>
      </c>
      <c r="JY96" s="53" t="str">
        <f t="shared" si="1002"/>
        <v/>
      </c>
      <c r="JZ96" s="53" t="str">
        <f t="shared" si="1387"/>
        <v/>
      </c>
      <c r="KA96" s="53" t="str">
        <f t="shared" si="1333"/>
        <v/>
      </c>
      <c r="KB96" s="54" t="str">
        <f t="shared" si="1334"/>
        <v/>
      </c>
      <c r="KC96" s="52" t="str">
        <f t="shared" si="1335"/>
        <v/>
      </c>
      <c r="KD96" s="53" t="str">
        <f t="shared" si="1003"/>
        <v/>
      </c>
      <c r="KE96" s="53" t="str">
        <f t="shared" si="1388"/>
        <v/>
      </c>
      <c r="KF96" s="53" t="str">
        <f t="shared" si="1401"/>
        <v/>
      </c>
      <c r="KG96" s="54" t="str">
        <f t="shared" si="1337"/>
        <v/>
      </c>
      <c r="KH96" s="165" t="e">
        <f t="shared" si="1338"/>
        <v>#N/A</v>
      </c>
      <c r="KI96" s="53" t="str">
        <f t="shared" si="1339"/>
        <v/>
      </c>
      <c r="KJ96" s="181" t="str">
        <f t="shared" si="1340"/>
        <v/>
      </c>
      <c r="KK96" s="159">
        <f t="shared" si="1162"/>
        <v>0</v>
      </c>
      <c r="KL96" s="332" t="str">
        <f t="shared" si="1341"/>
        <v/>
      </c>
      <c r="KM96" s="194"/>
      <c r="KN96" s="214"/>
      <c r="KO96" s="60"/>
      <c r="KP96" s="201"/>
      <c r="KQ96" s="61"/>
      <c r="KR96" s="61" t="str">
        <f t="shared" si="1342"/>
        <v/>
      </c>
      <c r="KS96" s="61" t="str">
        <f t="shared" si="1343"/>
        <v/>
      </c>
      <c r="KT96" s="61" t="str">
        <f t="shared" si="1344"/>
        <v/>
      </c>
      <c r="KU96" s="61" t="str">
        <f t="shared" si="1345"/>
        <v/>
      </c>
      <c r="KV96" s="61" t="str">
        <f t="shared" si="1346"/>
        <v/>
      </c>
      <c r="KW96" s="61" t="str">
        <f t="shared" si="1347"/>
        <v/>
      </c>
      <c r="KX96" s="62" t="str">
        <f t="shared" si="1389"/>
        <v/>
      </c>
      <c r="KY96" s="84"/>
      <c r="KZ96" s="59"/>
      <c r="LA96" s="60" t="str">
        <f t="shared" si="1348"/>
        <v/>
      </c>
      <c r="LB96" s="201"/>
      <c r="LC96" s="61" t="str">
        <f t="shared" si="1349"/>
        <v/>
      </c>
      <c r="LD96" s="61" t="str">
        <f t="shared" si="1350"/>
        <v/>
      </c>
      <c r="LE96" s="61" t="str">
        <f t="shared" si="1351"/>
        <v/>
      </c>
      <c r="LF96" s="61" t="str">
        <f t="shared" si="1352"/>
        <v/>
      </c>
      <c r="LG96" s="148" t="str">
        <f t="shared" si="1004"/>
        <v/>
      </c>
      <c r="LH96" s="195"/>
      <c r="LI96" s="185">
        <f t="shared" si="1353"/>
        <v>0</v>
      </c>
      <c r="LJ96" s="87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</row>
    <row r="97" spans="1:381" s="1" customFormat="1" ht="15" x14ac:dyDescent="0.2">
      <c r="A97" s="35"/>
      <c r="B97" s="45">
        <v>92</v>
      </c>
      <c r="C97" s="46"/>
      <c r="D97" s="47"/>
      <c r="E97" s="161"/>
      <c r="F97" s="161"/>
      <c r="G97" s="64"/>
      <c r="H97" s="50"/>
      <c r="I97" s="186" t="str">
        <f t="shared" si="1165"/>
        <v/>
      </c>
      <c r="J97" s="97"/>
      <c r="K97" s="157"/>
      <c r="L97" s="52" t="str">
        <f t="shared" si="1167"/>
        <v/>
      </c>
      <c r="M97" s="53" t="str">
        <f t="shared" si="934"/>
        <v/>
      </c>
      <c r="N97" s="53" t="str">
        <f t="shared" si="1354"/>
        <v/>
      </c>
      <c r="O97" s="53" t="str">
        <f t="shared" si="1168"/>
        <v/>
      </c>
      <c r="P97" s="127" t="str">
        <f t="shared" si="1169"/>
        <v/>
      </c>
      <c r="Q97" s="52" t="str">
        <f t="shared" si="1170"/>
        <v/>
      </c>
      <c r="R97" s="53" t="str">
        <f t="shared" si="935"/>
        <v/>
      </c>
      <c r="S97" s="53" t="str">
        <f t="shared" si="1355"/>
        <v/>
      </c>
      <c r="T97" s="53" t="str">
        <f t="shared" si="1171"/>
        <v/>
      </c>
      <c r="U97" s="127" t="str">
        <f t="shared" si="1172"/>
        <v/>
      </c>
      <c r="V97" s="52" t="str">
        <f t="shared" si="1173"/>
        <v/>
      </c>
      <c r="W97" s="53" t="str">
        <f t="shared" si="936"/>
        <v/>
      </c>
      <c r="X97" s="53" t="str">
        <f t="shared" si="1356"/>
        <v/>
      </c>
      <c r="Y97" s="53" t="str">
        <f t="shared" si="1174"/>
        <v/>
      </c>
      <c r="Z97" s="127" t="str">
        <f t="shared" si="1175"/>
        <v/>
      </c>
      <c r="AA97" s="52" t="str">
        <f t="shared" si="1176"/>
        <v/>
      </c>
      <c r="AB97" s="53" t="str">
        <f t="shared" si="937"/>
        <v/>
      </c>
      <c r="AC97" s="53" t="str">
        <f t="shared" si="1357"/>
        <v/>
      </c>
      <c r="AD97" s="53" t="str">
        <f t="shared" si="1177"/>
        <v/>
      </c>
      <c r="AE97" s="127" t="str">
        <f t="shared" si="1178"/>
        <v/>
      </c>
      <c r="AF97" s="52" t="str">
        <f t="shared" si="1179"/>
        <v/>
      </c>
      <c r="AG97" s="53" t="str">
        <f t="shared" si="938"/>
        <v/>
      </c>
      <c r="AH97" s="53" t="str">
        <f t="shared" si="1358"/>
        <v/>
      </c>
      <c r="AI97" s="53" t="str">
        <f t="shared" si="1180"/>
        <v/>
      </c>
      <c r="AJ97" s="127" t="str">
        <f t="shared" si="1181"/>
        <v/>
      </c>
      <c r="AK97" s="52" t="str">
        <f t="shared" si="1182"/>
        <v/>
      </c>
      <c r="AL97" s="53" t="str">
        <f t="shared" si="939"/>
        <v/>
      </c>
      <c r="AM97" s="53" t="str">
        <f t="shared" si="1359"/>
        <v/>
      </c>
      <c r="AN97" s="150" t="str">
        <f t="shared" si="1183"/>
        <v/>
      </c>
      <c r="AO97" s="127" t="str">
        <f t="shared" si="1184"/>
        <v/>
      </c>
      <c r="AP97" s="191" t="e">
        <f t="shared" si="1164"/>
        <v>#N/A</v>
      </c>
      <c r="AQ97" s="53" t="str">
        <f t="shared" si="1185"/>
        <v/>
      </c>
      <c r="AR97" s="181" t="str">
        <f t="shared" si="1186"/>
        <v/>
      </c>
      <c r="AS97" s="159">
        <f t="shared" si="1156"/>
        <v>0</v>
      </c>
      <c r="AT97" s="127" t="str">
        <f t="shared" si="1187"/>
        <v/>
      </c>
      <c r="AU97" s="189"/>
      <c r="AV97" s="55" t="str">
        <f t="shared" si="1188"/>
        <v/>
      </c>
      <c r="AW97" s="53" t="str">
        <f t="shared" si="941"/>
        <v/>
      </c>
      <c r="AX97" s="53" t="str">
        <f t="shared" si="942"/>
        <v/>
      </c>
      <c r="AY97" s="53" t="str">
        <f t="shared" si="1189"/>
        <v/>
      </c>
      <c r="AZ97" s="124" t="str">
        <f t="shared" si="1190"/>
        <v/>
      </c>
      <c r="BA97" s="52" t="str">
        <f t="shared" si="1191"/>
        <v/>
      </c>
      <c r="BB97" s="53" t="str">
        <f t="shared" si="946"/>
        <v/>
      </c>
      <c r="BC97" s="53" t="str">
        <f t="shared" si="947"/>
        <v/>
      </c>
      <c r="BD97" s="53" t="str">
        <f t="shared" si="1192"/>
        <v/>
      </c>
      <c r="BE97" s="124" t="str">
        <f t="shared" si="1193"/>
        <v/>
      </c>
      <c r="BF97" s="52" t="str">
        <f t="shared" si="1194"/>
        <v/>
      </c>
      <c r="BG97" s="53" t="str">
        <f t="shared" si="951"/>
        <v/>
      </c>
      <c r="BH97" s="53" t="str">
        <f t="shared" si="952"/>
        <v/>
      </c>
      <c r="BI97" s="53" t="str">
        <f t="shared" si="1195"/>
        <v/>
      </c>
      <c r="BJ97" s="54" t="str">
        <f t="shared" si="1196"/>
        <v/>
      </c>
      <c r="BK97" s="52" t="str">
        <f t="shared" si="1197"/>
        <v/>
      </c>
      <c r="BL97" s="53" t="str">
        <f t="shared" si="956"/>
        <v/>
      </c>
      <c r="BM97" s="53" t="str">
        <f t="shared" si="957"/>
        <v/>
      </c>
      <c r="BN97" s="53" t="str">
        <f t="shared" si="1198"/>
        <v/>
      </c>
      <c r="BO97" s="54" t="str">
        <f t="shared" si="1199"/>
        <v/>
      </c>
      <c r="BP97" s="52" t="str">
        <f t="shared" si="1200"/>
        <v/>
      </c>
      <c r="BQ97" s="53" t="str">
        <f t="shared" si="961"/>
        <v/>
      </c>
      <c r="BR97" s="53" t="str">
        <f t="shared" si="962"/>
        <v/>
      </c>
      <c r="BS97" s="53" t="str">
        <f t="shared" si="1201"/>
        <v/>
      </c>
      <c r="BT97" s="54" t="str">
        <f t="shared" si="1202"/>
        <v/>
      </c>
      <c r="BU97" s="52" t="str">
        <f t="shared" si="1203"/>
        <v/>
      </c>
      <c r="BV97" s="53" t="str">
        <f t="shared" si="966"/>
        <v/>
      </c>
      <c r="BW97" s="53" t="str">
        <f t="shared" si="967"/>
        <v/>
      </c>
      <c r="BX97" s="53" t="str">
        <f t="shared" si="1204"/>
        <v/>
      </c>
      <c r="BY97" s="54" t="str">
        <f t="shared" si="1205"/>
        <v/>
      </c>
      <c r="BZ97" s="165"/>
      <c r="CA97" s="53" t="str">
        <f t="shared" si="1206"/>
        <v/>
      </c>
      <c r="CB97" s="181" t="str">
        <f t="shared" si="1207"/>
        <v/>
      </c>
      <c r="CC97" s="127" t="str">
        <f t="shared" si="1208"/>
        <v/>
      </c>
      <c r="CD97" s="127" t="str">
        <f t="shared" si="1209"/>
        <v/>
      </c>
      <c r="CE97" s="130"/>
      <c r="CF97" s="55" t="str">
        <f t="shared" si="1390"/>
        <v/>
      </c>
      <c r="CG97" s="53" t="str">
        <f t="shared" si="908"/>
        <v/>
      </c>
      <c r="CH97" s="53" t="str">
        <f t="shared" si="909"/>
        <v/>
      </c>
      <c r="CI97" s="53" t="str">
        <f t="shared" si="1391"/>
        <v/>
      </c>
      <c r="CJ97" s="124" t="str">
        <f t="shared" si="1212"/>
        <v/>
      </c>
      <c r="CK97" s="52" t="str">
        <f t="shared" si="1392"/>
        <v/>
      </c>
      <c r="CL97" s="53" t="str">
        <f t="shared" si="912"/>
        <v/>
      </c>
      <c r="CM97" s="53" t="str">
        <f t="shared" si="913"/>
        <v/>
      </c>
      <c r="CN97" s="53" t="str">
        <f t="shared" si="1393"/>
        <v/>
      </c>
      <c r="CO97" s="124" t="str">
        <f t="shared" si="1215"/>
        <v/>
      </c>
      <c r="CP97" s="52" t="str">
        <f t="shared" si="1394"/>
        <v/>
      </c>
      <c r="CQ97" s="53" t="str">
        <f t="shared" si="916"/>
        <v/>
      </c>
      <c r="CR97" s="53" t="str">
        <f t="shared" si="917"/>
        <v/>
      </c>
      <c r="CS97" s="53" t="str">
        <f t="shared" si="1217"/>
        <v/>
      </c>
      <c r="CT97" s="54" t="str">
        <f t="shared" si="1218"/>
        <v/>
      </c>
      <c r="CU97" s="52" t="str">
        <f t="shared" si="1395"/>
        <v/>
      </c>
      <c r="CV97" s="53" t="str">
        <f t="shared" si="919"/>
        <v/>
      </c>
      <c r="CW97" s="53" t="str">
        <f t="shared" si="920"/>
        <v/>
      </c>
      <c r="CX97" s="53" t="str">
        <f t="shared" si="1220"/>
        <v/>
      </c>
      <c r="CY97" s="54" t="str">
        <f t="shared" si="1221"/>
        <v/>
      </c>
      <c r="CZ97" s="52" t="str">
        <f t="shared" si="1396"/>
        <v/>
      </c>
      <c r="DA97" s="53" t="str">
        <f t="shared" si="922"/>
        <v/>
      </c>
      <c r="DB97" s="53" t="str">
        <f t="shared" si="923"/>
        <v/>
      </c>
      <c r="DC97" s="53" t="str">
        <f t="shared" si="1223"/>
        <v/>
      </c>
      <c r="DD97" s="54" t="str">
        <f t="shared" si="1224"/>
        <v/>
      </c>
      <c r="DE97" s="52" t="str">
        <f t="shared" si="1397"/>
        <v/>
      </c>
      <c r="DF97" s="53" t="str">
        <f t="shared" si="925"/>
        <v/>
      </c>
      <c r="DG97" s="53" t="str">
        <f t="shared" si="926"/>
        <v/>
      </c>
      <c r="DH97" s="53" t="str">
        <f t="shared" si="1226"/>
        <v/>
      </c>
      <c r="DI97" s="54" t="str">
        <f t="shared" si="1227"/>
        <v/>
      </c>
      <c r="DJ97" s="165" t="e">
        <f t="shared" si="1228"/>
        <v>#N/A</v>
      </c>
      <c r="DK97" s="53" t="str">
        <f t="shared" si="1229"/>
        <v/>
      </c>
      <c r="DL97" s="181" t="str">
        <f t="shared" si="1230"/>
        <v/>
      </c>
      <c r="DM97" s="159">
        <f t="shared" si="1157"/>
        <v>0</v>
      </c>
      <c r="DN97" s="124" t="str">
        <f t="shared" si="1231"/>
        <v/>
      </c>
      <c r="DO97" s="130"/>
      <c r="DP97" s="55" t="str">
        <f t="shared" si="1232"/>
        <v/>
      </c>
      <c r="DQ97" s="53" t="str">
        <f t="shared" si="974"/>
        <v/>
      </c>
      <c r="DR97" s="53" t="str">
        <f t="shared" si="1360"/>
        <v/>
      </c>
      <c r="DS97" s="53" t="str">
        <f t="shared" si="1233"/>
        <v/>
      </c>
      <c r="DT97" s="124" t="str">
        <f t="shared" si="1234"/>
        <v/>
      </c>
      <c r="DU97" s="52" t="str">
        <f t="shared" si="1235"/>
        <v/>
      </c>
      <c r="DV97" s="53" t="str">
        <f t="shared" si="975"/>
        <v/>
      </c>
      <c r="DW97" s="53" t="str">
        <f t="shared" si="1361"/>
        <v/>
      </c>
      <c r="DX97" s="53" t="str">
        <f t="shared" si="1236"/>
        <v/>
      </c>
      <c r="DY97" s="124" t="str">
        <f t="shared" si="1237"/>
        <v/>
      </c>
      <c r="DZ97" s="52" t="str">
        <f t="shared" si="1238"/>
        <v/>
      </c>
      <c r="EA97" s="53" t="str">
        <f t="shared" si="976"/>
        <v/>
      </c>
      <c r="EB97" s="53" t="str">
        <f t="shared" si="1362"/>
        <v/>
      </c>
      <c r="EC97" s="53" t="str">
        <f t="shared" si="1239"/>
        <v/>
      </c>
      <c r="ED97" s="57" t="str">
        <f t="shared" si="1240"/>
        <v/>
      </c>
      <c r="EE97" s="52" t="str">
        <f t="shared" si="1241"/>
        <v/>
      </c>
      <c r="EF97" s="53" t="str">
        <f t="shared" si="977"/>
        <v/>
      </c>
      <c r="EG97" s="53" t="str">
        <f t="shared" si="1363"/>
        <v/>
      </c>
      <c r="EH97" s="53" t="str">
        <f t="shared" si="1242"/>
        <v/>
      </c>
      <c r="EI97" s="57" t="str">
        <f t="shared" si="1243"/>
        <v/>
      </c>
      <c r="EJ97" s="52" t="str">
        <f t="shared" si="1244"/>
        <v/>
      </c>
      <c r="EK97" s="53" t="str">
        <f t="shared" si="978"/>
        <v/>
      </c>
      <c r="EL97" s="53" t="str">
        <f t="shared" si="1364"/>
        <v/>
      </c>
      <c r="EM97" s="53" t="str">
        <f t="shared" si="1245"/>
        <v/>
      </c>
      <c r="EN97" s="57" t="str">
        <f t="shared" si="1246"/>
        <v/>
      </c>
      <c r="EO97" s="52" t="str">
        <f t="shared" si="1247"/>
        <v/>
      </c>
      <c r="EP97" s="53" t="str">
        <f t="shared" si="979"/>
        <v/>
      </c>
      <c r="EQ97" s="53" t="str">
        <f t="shared" si="1365"/>
        <v/>
      </c>
      <c r="ER97" s="53" t="str">
        <f t="shared" si="1248"/>
        <v/>
      </c>
      <c r="ES97" s="54" t="str">
        <f t="shared" si="1249"/>
        <v/>
      </c>
      <c r="ET97" s="165" t="e">
        <f t="shared" si="1250"/>
        <v>#N/A</v>
      </c>
      <c r="EU97" s="53" t="str">
        <f t="shared" si="1251"/>
        <v/>
      </c>
      <c r="EV97" s="181" t="str">
        <f t="shared" si="1252"/>
        <v/>
      </c>
      <c r="EW97" s="159">
        <f t="shared" si="1158"/>
        <v>0</v>
      </c>
      <c r="EX97" s="124" t="str">
        <f t="shared" si="1253"/>
        <v/>
      </c>
      <c r="EY97" s="130"/>
      <c r="EZ97" s="55" t="str">
        <f t="shared" si="1254"/>
        <v/>
      </c>
      <c r="FA97" s="53" t="str">
        <f t="shared" si="980"/>
        <v/>
      </c>
      <c r="FB97" s="53" t="str">
        <f t="shared" si="1366"/>
        <v/>
      </c>
      <c r="FC97" s="53" t="str">
        <f t="shared" si="1255"/>
        <v/>
      </c>
      <c r="FD97" s="124" t="str">
        <f t="shared" si="1256"/>
        <v/>
      </c>
      <c r="FE97" s="52" t="str">
        <f t="shared" si="1257"/>
        <v/>
      </c>
      <c r="FF97" s="53" t="str">
        <f t="shared" si="981"/>
        <v/>
      </c>
      <c r="FG97" s="53" t="str">
        <f t="shared" si="1367"/>
        <v/>
      </c>
      <c r="FH97" s="53" t="str">
        <f t="shared" si="1258"/>
        <v/>
      </c>
      <c r="FI97" s="124" t="str">
        <f t="shared" si="1259"/>
        <v/>
      </c>
      <c r="FJ97" s="52" t="str">
        <f t="shared" si="1260"/>
        <v/>
      </c>
      <c r="FK97" s="53" t="str">
        <f t="shared" si="982"/>
        <v/>
      </c>
      <c r="FL97" s="53" t="str">
        <f t="shared" si="1368"/>
        <v/>
      </c>
      <c r="FM97" s="53" t="str">
        <f t="shared" si="1261"/>
        <v/>
      </c>
      <c r="FN97" s="57" t="str">
        <f t="shared" si="1262"/>
        <v/>
      </c>
      <c r="FO97" s="52" t="str">
        <f t="shared" si="1263"/>
        <v/>
      </c>
      <c r="FP97" s="53" t="str">
        <f t="shared" si="983"/>
        <v/>
      </c>
      <c r="FQ97" s="53" t="str">
        <f t="shared" si="1369"/>
        <v/>
      </c>
      <c r="FR97" s="53" t="str">
        <f t="shared" si="1264"/>
        <v/>
      </c>
      <c r="FS97" s="57" t="str">
        <f t="shared" si="1265"/>
        <v/>
      </c>
      <c r="FT97" s="52" t="str">
        <f t="shared" si="1266"/>
        <v/>
      </c>
      <c r="FU97" s="53" t="str">
        <f t="shared" si="984"/>
        <v/>
      </c>
      <c r="FV97" s="53" t="str">
        <f t="shared" si="1370"/>
        <v/>
      </c>
      <c r="FW97" s="53" t="str">
        <f t="shared" si="1267"/>
        <v/>
      </c>
      <c r="FX97" s="57" t="str">
        <f t="shared" si="1268"/>
        <v/>
      </c>
      <c r="FY97" s="52" t="str">
        <f t="shared" si="1269"/>
        <v/>
      </c>
      <c r="FZ97" s="53" t="str">
        <f t="shared" si="985"/>
        <v/>
      </c>
      <c r="GA97" s="53" t="str">
        <f t="shared" si="1371"/>
        <v/>
      </c>
      <c r="GB97" s="53" t="str">
        <f t="shared" si="1270"/>
        <v/>
      </c>
      <c r="GC97" s="57" t="str">
        <f t="shared" si="1271"/>
        <v/>
      </c>
      <c r="GD97" s="165" t="e">
        <f t="shared" si="1272"/>
        <v>#N/A</v>
      </c>
      <c r="GE97" s="53" t="str">
        <f t="shared" si="1273"/>
        <v/>
      </c>
      <c r="GF97" s="181" t="str">
        <f t="shared" si="1274"/>
        <v/>
      </c>
      <c r="GG97" s="159">
        <f t="shared" si="1159"/>
        <v>0</v>
      </c>
      <c r="GH97" s="124" t="str">
        <f t="shared" si="1275"/>
        <v/>
      </c>
      <c r="GI97" s="130"/>
      <c r="GJ97" s="55" t="str">
        <f t="shared" si="1276"/>
        <v/>
      </c>
      <c r="GK97" s="53" t="str">
        <f t="shared" si="986"/>
        <v/>
      </c>
      <c r="GL97" s="53" t="str">
        <f t="shared" si="1372"/>
        <v/>
      </c>
      <c r="GM97" s="53" t="str">
        <f t="shared" si="1277"/>
        <v/>
      </c>
      <c r="GN97" s="124" t="str">
        <f t="shared" si="1278"/>
        <v/>
      </c>
      <c r="GO97" s="52" t="str">
        <f t="shared" si="1279"/>
        <v/>
      </c>
      <c r="GP97" s="53" t="str">
        <f t="shared" si="987"/>
        <v/>
      </c>
      <c r="GQ97" s="53" t="str">
        <f t="shared" si="1373"/>
        <v/>
      </c>
      <c r="GR97" s="53" t="str">
        <f t="shared" si="1280"/>
        <v/>
      </c>
      <c r="GS97" s="124" t="str">
        <f t="shared" si="1281"/>
        <v/>
      </c>
      <c r="GT97" s="52" t="str">
        <f t="shared" si="1282"/>
        <v/>
      </c>
      <c r="GU97" s="53" t="str">
        <f t="shared" si="988"/>
        <v/>
      </c>
      <c r="GV97" s="53" t="str">
        <f t="shared" si="1374"/>
        <v/>
      </c>
      <c r="GW97" s="53" t="str">
        <f t="shared" si="1283"/>
        <v/>
      </c>
      <c r="GX97" s="54" t="str">
        <f t="shared" si="1284"/>
        <v/>
      </c>
      <c r="GY97" s="52" t="str">
        <f t="shared" si="1285"/>
        <v/>
      </c>
      <c r="GZ97" s="53" t="str">
        <f t="shared" si="989"/>
        <v/>
      </c>
      <c r="HA97" s="53" t="str">
        <f t="shared" si="1375"/>
        <v/>
      </c>
      <c r="HB97" s="53" t="str">
        <f t="shared" si="1398"/>
        <v/>
      </c>
      <c r="HC97" s="54" t="str">
        <f t="shared" si="1287"/>
        <v/>
      </c>
      <c r="HD97" s="52" t="str">
        <f t="shared" si="1288"/>
        <v/>
      </c>
      <c r="HE97" s="53" t="str">
        <f t="shared" si="990"/>
        <v/>
      </c>
      <c r="HF97" s="53" t="str">
        <f t="shared" si="1376"/>
        <v/>
      </c>
      <c r="HG97" s="53" t="str">
        <f t="shared" si="1289"/>
        <v/>
      </c>
      <c r="HH97" s="54" t="str">
        <f t="shared" si="1290"/>
        <v/>
      </c>
      <c r="HI97" s="52" t="str">
        <f t="shared" si="1291"/>
        <v/>
      </c>
      <c r="HJ97" s="53" t="str">
        <f t="shared" si="991"/>
        <v/>
      </c>
      <c r="HK97" s="53" t="str">
        <f t="shared" si="1377"/>
        <v/>
      </c>
      <c r="HL97" s="53" t="str">
        <f t="shared" si="1399"/>
        <v/>
      </c>
      <c r="HM97" s="54" t="str">
        <f t="shared" si="1293"/>
        <v/>
      </c>
      <c r="HN97" s="165" t="e">
        <f t="shared" si="1294"/>
        <v>#N/A</v>
      </c>
      <c r="HO97" s="53" t="str">
        <f t="shared" si="1295"/>
        <v/>
      </c>
      <c r="HP97" s="181" t="str">
        <f t="shared" si="1296"/>
        <v/>
      </c>
      <c r="HQ97" s="159">
        <f t="shared" si="1160"/>
        <v>0</v>
      </c>
      <c r="HR97" s="127" t="str">
        <f t="shared" si="1297"/>
        <v/>
      </c>
      <c r="HS97" s="130"/>
      <c r="HT97" s="55" t="str">
        <f t="shared" si="1298"/>
        <v/>
      </c>
      <c r="HU97" s="53" t="str">
        <f t="shared" si="992"/>
        <v/>
      </c>
      <c r="HV97" s="53" t="str">
        <f t="shared" si="1378"/>
        <v/>
      </c>
      <c r="HW97" s="53" t="str">
        <f t="shared" si="1299"/>
        <v/>
      </c>
      <c r="HX97" s="124" t="str">
        <f t="shared" si="1300"/>
        <v/>
      </c>
      <c r="HY97" s="52" t="str">
        <f t="shared" si="1301"/>
        <v/>
      </c>
      <c r="HZ97" s="53" t="str">
        <f t="shared" si="993"/>
        <v/>
      </c>
      <c r="IA97" s="53" t="str">
        <f t="shared" si="1379"/>
        <v/>
      </c>
      <c r="IB97" s="53" t="str">
        <f t="shared" si="1302"/>
        <v/>
      </c>
      <c r="IC97" s="124" t="str">
        <f t="shared" si="1303"/>
        <v/>
      </c>
      <c r="ID97" s="52" t="str">
        <f t="shared" si="1304"/>
        <v/>
      </c>
      <c r="IE97" s="53" t="str">
        <f t="shared" si="994"/>
        <v/>
      </c>
      <c r="IF97" s="53" t="str">
        <f t="shared" si="1380"/>
        <v/>
      </c>
      <c r="IG97" s="53" t="str">
        <f t="shared" si="1305"/>
        <v/>
      </c>
      <c r="IH97" s="54" t="str">
        <f t="shared" si="1306"/>
        <v/>
      </c>
      <c r="II97" s="52" t="str">
        <f t="shared" si="1307"/>
        <v/>
      </c>
      <c r="IJ97" s="53" t="str">
        <f t="shared" si="995"/>
        <v/>
      </c>
      <c r="IK97" s="53" t="str">
        <f t="shared" si="1381"/>
        <v/>
      </c>
      <c r="IL97" s="53" t="str">
        <f t="shared" si="1308"/>
        <v/>
      </c>
      <c r="IM97" s="54" t="str">
        <f t="shared" si="1309"/>
        <v/>
      </c>
      <c r="IN97" s="52" t="str">
        <f t="shared" si="1310"/>
        <v/>
      </c>
      <c r="IO97" s="53" t="str">
        <f t="shared" si="996"/>
        <v/>
      </c>
      <c r="IP97" s="53" t="str">
        <f t="shared" si="1382"/>
        <v/>
      </c>
      <c r="IQ97" s="53" t="str">
        <f t="shared" si="1311"/>
        <v/>
      </c>
      <c r="IR97" s="54" t="str">
        <f t="shared" si="1312"/>
        <v/>
      </c>
      <c r="IS97" s="52" t="str">
        <f t="shared" si="1313"/>
        <v/>
      </c>
      <c r="IT97" s="53" t="str">
        <f t="shared" si="997"/>
        <v/>
      </c>
      <c r="IU97" s="53" t="str">
        <f>IF($G97="6",IF(IF(IT97&lt;&gt;"",IF(MAX(COUNTIF($IT$6:$IT$117,$IT$6:$IT$117))&gt;1,"x",""),"")&lt;&gt;"",IT97+1,""),IF(IS97=0,"",IF(IF(IT97&lt;&gt;"",IF(MAX(COUNTIF(IT$6:$IT$117,$IT$6:$IT$117))&gt;1,"x",""),"")&lt;&gt;"",IT97+1,"")))</f>
        <v/>
      </c>
      <c r="IV97" s="53" t="str">
        <f t="shared" si="1400"/>
        <v/>
      </c>
      <c r="IW97" s="54" t="str">
        <f t="shared" si="1315"/>
        <v/>
      </c>
      <c r="IX97" s="165" t="e">
        <f t="shared" si="1316"/>
        <v>#N/A</v>
      </c>
      <c r="IY97" s="53" t="str">
        <f t="shared" si="1317"/>
        <v/>
      </c>
      <c r="IZ97" s="181" t="str">
        <f t="shared" si="1318"/>
        <v/>
      </c>
      <c r="JA97" s="159">
        <f t="shared" si="1161"/>
        <v>0</v>
      </c>
      <c r="JB97" s="124" t="str">
        <f t="shared" si="1319"/>
        <v/>
      </c>
      <c r="JC97" s="130"/>
      <c r="JD97" s="55" t="str">
        <f t="shared" si="1320"/>
        <v/>
      </c>
      <c r="JE97" s="53" t="str">
        <f t="shared" si="998"/>
        <v/>
      </c>
      <c r="JF97" s="53" t="str">
        <f t="shared" si="1383"/>
        <v/>
      </c>
      <c r="JG97" s="53" t="str">
        <f t="shared" si="1321"/>
        <v/>
      </c>
      <c r="JH97" s="124" t="str">
        <f t="shared" si="1322"/>
        <v/>
      </c>
      <c r="JI97" s="52" t="str">
        <f t="shared" si="1323"/>
        <v/>
      </c>
      <c r="JJ97" s="53" t="str">
        <f t="shared" si="999"/>
        <v/>
      </c>
      <c r="JK97" s="53" t="str">
        <f t="shared" si="1384"/>
        <v/>
      </c>
      <c r="JL97" s="53" t="str">
        <f t="shared" si="1324"/>
        <v/>
      </c>
      <c r="JM97" s="124" t="str">
        <f t="shared" si="1325"/>
        <v/>
      </c>
      <c r="JN97" s="52" t="str">
        <f t="shared" si="1326"/>
        <v/>
      </c>
      <c r="JO97" s="53" t="str">
        <f t="shared" si="1000"/>
        <v/>
      </c>
      <c r="JP97" s="53" t="str">
        <f t="shared" si="1385"/>
        <v/>
      </c>
      <c r="JQ97" s="53" t="str">
        <f t="shared" si="1327"/>
        <v/>
      </c>
      <c r="JR97" s="54" t="str">
        <f t="shared" si="1328"/>
        <v/>
      </c>
      <c r="JS97" s="52" t="str">
        <f t="shared" si="1329"/>
        <v/>
      </c>
      <c r="JT97" s="53" t="str">
        <f t="shared" si="1001"/>
        <v/>
      </c>
      <c r="JU97" s="53" t="str">
        <f t="shared" si="1386"/>
        <v/>
      </c>
      <c r="JV97" s="53" t="str">
        <f t="shared" si="1330"/>
        <v/>
      </c>
      <c r="JW97" s="54" t="str">
        <f t="shared" si="1331"/>
        <v/>
      </c>
      <c r="JX97" s="52" t="str">
        <f t="shared" si="1332"/>
        <v/>
      </c>
      <c r="JY97" s="53" t="str">
        <f t="shared" si="1002"/>
        <v/>
      </c>
      <c r="JZ97" s="53" t="str">
        <f t="shared" si="1387"/>
        <v/>
      </c>
      <c r="KA97" s="53" t="str">
        <f t="shared" si="1333"/>
        <v/>
      </c>
      <c r="KB97" s="54" t="str">
        <f t="shared" si="1334"/>
        <v/>
      </c>
      <c r="KC97" s="52" t="str">
        <f t="shared" si="1335"/>
        <v/>
      </c>
      <c r="KD97" s="53" t="str">
        <f t="shared" si="1003"/>
        <v/>
      </c>
      <c r="KE97" s="53" t="str">
        <f t="shared" si="1388"/>
        <v/>
      </c>
      <c r="KF97" s="53" t="str">
        <f t="shared" si="1401"/>
        <v/>
      </c>
      <c r="KG97" s="54" t="str">
        <f t="shared" si="1337"/>
        <v/>
      </c>
      <c r="KH97" s="165" t="e">
        <f t="shared" si="1338"/>
        <v>#N/A</v>
      </c>
      <c r="KI97" s="53" t="str">
        <f t="shared" si="1339"/>
        <v/>
      </c>
      <c r="KJ97" s="181" t="str">
        <f t="shared" si="1340"/>
        <v/>
      </c>
      <c r="KK97" s="159">
        <f t="shared" si="1162"/>
        <v>0</v>
      </c>
      <c r="KL97" s="334" t="str">
        <f t="shared" si="1341"/>
        <v/>
      </c>
      <c r="KM97" s="194"/>
      <c r="KN97" s="214"/>
      <c r="KO97" s="60"/>
      <c r="KP97" s="201"/>
      <c r="KQ97" s="61"/>
      <c r="KR97" s="61" t="str">
        <f t="shared" si="1342"/>
        <v/>
      </c>
      <c r="KS97" s="61" t="str">
        <f t="shared" si="1343"/>
        <v/>
      </c>
      <c r="KT97" s="61" t="str">
        <f t="shared" si="1344"/>
        <v/>
      </c>
      <c r="KU97" s="61" t="str">
        <f t="shared" si="1345"/>
        <v/>
      </c>
      <c r="KV97" s="61" t="str">
        <f t="shared" si="1346"/>
        <v/>
      </c>
      <c r="KW97" s="61" t="str">
        <f t="shared" si="1347"/>
        <v/>
      </c>
      <c r="KX97" s="62" t="str">
        <f t="shared" si="1389"/>
        <v/>
      </c>
      <c r="KY97" s="84"/>
      <c r="KZ97" s="59"/>
      <c r="LA97" s="60" t="str">
        <f t="shared" si="1348"/>
        <v/>
      </c>
      <c r="LB97" s="201"/>
      <c r="LC97" s="61" t="str">
        <f t="shared" si="1349"/>
        <v/>
      </c>
      <c r="LD97" s="61" t="str">
        <f t="shared" si="1350"/>
        <v/>
      </c>
      <c r="LE97" s="61" t="str">
        <f t="shared" si="1351"/>
        <v/>
      </c>
      <c r="LF97" s="61" t="str">
        <f t="shared" si="1352"/>
        <v/>
      </c>
      <c r="LG97" s="148" t="str">
        <f t="shared" si="1004"/>
        <v/>
      </c>
      <c r="LH97" s="194"/>
      <c r="LI97" s="185">
        <f t="shared" si="1353"/>
        <v>0</v>
      </c>
      <c r="LJ97" s="87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</row>
    <row r="98" spans="1:381" s="1" customFormat="1" ht="15" x14ac:dyDescent="0.2">
      <c r="A98" s="35"/>
      <c r="B98" s="45">
        <v>93</v>
      </c>
      <c r="C98" s="63"/>
      <c r="D98" s="47"/>
      <c r="E98" s="161"/>
      <c r="F98" s="162"/>
      <c r="G98" s="64"/>
      <c r="H98" s="50"/>
      <c r="I98" s="186" t="str">
        <f t="shared" si="1165"/>
        <v/>
      </c>
      <c r="J98" s="97"/>
      <c r="K98" s="157"/>
      <c r="L98" s="52" t="str">
        <f t="shared" si="1167"/>
        <v/>
      </c>
      <c r="M98" s="53" t="str">
        <f t="shared" si="934"/>
        <v/>
      </c>
      <c r="N98" s="53" t="str">
        <f t="shared" si="1354"/>
        <v/>
      </c>
      <c r="O98" s="53" t="str">
        <f t="shared" si="1168"/>
        <v/>
      </c>
      <c r="P98" s="127" t="str">
        <f t="shared" si="1169"/>
        <v/>
      </c>
      <c r="Q98" s="52" t="str">
        <f t="shared" si="1170"/>
        <v/>
      </c>
      <c r="R98" s="53" t="str">
        <f t="shared" si="935"/>
        <v/>
      </c>
      <c r="S98" s="53" t="str">
        <f t="shared" si="1355"/>
        <v/>
      </c>
      <c r="T98" s="53" t="str">
        <f t="shared" si="1171"/>
        <v/>
      </c>
      <c r="U98" s="127" t="str">
        <f t="shared" si="1172"/>
        <v/>
      </c>
      <c r="V98" s="52" t="str">
        <f t="shared" si="1173"/>
        <v/>
      </c>
      <c r="W98" s="53" t="str">
        <f t="shared" si="936"/>
        <v/>
      </c>
      <c r="X98" s="53" t="str">
        <f t="shared" si="1356"/>
        <v/>
      </c>
      <c r="Y98" s="53" t="str">
        <f t="shared" si="1174"/>
        <v/>
      </c>
      <c r="Z98" s="127" t="str">
        <f t="shared" si="1175"/>
        <v/>
      </c>
      <c r="AA98" s="52" t="str">
        <f t="shared" si="1176"/>
        <v/>
      </c>
      <c r="AB98" s="53" t="str">
        <f t="shared" si="937"/>
        <v/>
      </c>
      <c r="AC98" s="53" t="str">
        <f t="shared" si="1357"/>
        <v/>
      </c>
      <c r="AD98" s="53" t="str">
        <f t="shared" si="1177"/>
        <v/>
      </c>
      <c r="AE98" s="127" t="str">
        <f t="shared" si="1178"/>
        <v/>
      </c>
      <c r="AF98" s="52" t="str">
        <f t="shared" si="1179"/>
        <v/>
      </c>
      <c r="AG98" s="53" t="str">
        <f t="shared" si="938"/>
        <v/>
      </c>
      <c r="AH98" s="53" t="str">
        <f t="shared" si="1358"/>
        <v/>
      </c>
      <c r="AI98" s="53" t="str">
        <f t="shared" si="1180"/>
        <v/>
      </c>
      <c r="AJ98" s="127" t="str">
        <f t="shared" si="1181"/>
        <v/>
      </c>
      <c r="AK98" s="52" t="str">
        <f t="shared" si="1182"/>
        <v/>
      </c>
      <c r="AL98" s="53" t="str">
        <f t="shared" si="939"/>
        <v/>
      </c>
      <c r="AM98" s="53" t="str">
        <f t="shared" si="1359"/>
        <v/>
      </c>
      <c r="AN98" s="150" t="str">
        <f t="shared" si="1183"/>
        <v/>
      </c>
      <c r="AO98" s="127" t="str">
        <f t="shared" si="1184"/>
        <v/>
      </c>
      <c r="AP98" s="191" t="e">
        <f t="shared" si="1164"/>
        <v>#N/A</v>
      </c>
      <c r="AQ98" s="53" t="str">
        <f t="shared" si="1185"/>
        <v/>
      </c>
      <c r="AR98" s="181" t="str">
        <f t="shared" si="1186"/>
        <v/>
      </c>
      <c r="AS98" s="159">
        <f t="shared" si="1156"/>
        <v>0</v>
      </c>
      <c r="AT98" s="127" t="str">
        <f t="shared" si="1187"/>
        <v/>
      </c>
      <c r="AU98" s="189"/>
      <c r="AV98" s="55" t="str">
        <f t="shared" si="1188"/>
        <v/>
      </c>
      <c r="AW98" s="53" t="str">
        <f t="shared" si="941"/>
        <v/>
      </c>
      <c r="AX98" s="53" t="str">
        <f t="shared" si="942"/>
        <v/>
      </c>
      <c r="AY98" s="53" t="str">
        <f t="shared" si="1189"/>
        <v/>
      </c>
      <c r="AZ98" s="124" t="str">
        <f t="shared" si="1190"/>
        <v/>
      </c>
      <c r="BA98" s="52" t="str">
        <f t="shared" si="1191"/>
        <v/>
      </c>
      <c r="BB98" s="53" t="str">
        <f t="shared" si="946"/>
        <v/>
      </c>
      <c r="BC98" s="53" t="str">
        <f t="shared" si="947"/>
        <v/>
      </c>
      <c r="BD98" s="53" t="str">
        <f t="shared" si="1192"/>
        <v/>
      </c>
      <c r="BE98" s="124" t="str">
        <f t="shared" si="1193"/>
        <v/>
      </c>
      <c r="BF98" s="52" t="str">
        <f t="shared" si="1194"/>
        <v/>
      </c>
      <c r="BG98" s="53" t="str">
        <f t="shared" si="951"/>
        <v/>
      </c>
      <c r="BH98" s="53" t="str">
        <f t="shared" si="952"/>
        <v/>
      </c>
      <c r="BI98" s="53" t="str">
        <f t="shared" si="1195"/>
        <v/>
      </c>
      <c r="BJ98" s="54" t="str">
        <f t="shared" si="1196"/>
        <v/>
      </c>
      <c r="BK98" s="52" t="str">
        <f t="shared" si="1197"/>
        <v/>
      </c>
      <c r="BL98" s="53" t="str">
        <f t="shared" si="956"/>
        <v/>
      </c>
      <c r="BM98" s="53" t="str">
        <f t="shared" si="957"/>
        <v/>
      </c>
      <c r="BN98" s="53" t="str">
        <f t="shared" si="1198"/>
        <v/>
      </c>
      <c r="BO98" s="54" t="str">
        <f t="shared" si="1199"/>
        <v/>
      </c>
      <c r="BP98" s="52" t="str">
        <f t="shared" si="1200"/>
        <v/>
      </c>
      <c r="BQ98" s="53" t="str">
        <f t="shared" si="961"/>
        <v/>
      </c>
      <c r="BR98" s="53" t="str">
        <f t="shared" si="962"/>
        <v/>
      </c>
      <c r="BS98" s="53" t="str">
        <f t="shared" si="1201"/>
        <v/>
      </c>
      <c r="BT98" s="54" t="str">
        <f t="shared" si="1202"/>
        <v/>
      </c>
      <c r="BU98" s="52" t="str">
        <f t="shared" si="1203"/>
        <v/>
      </c>
      <c r="BV98" s="53" t="str">
        <f t="shared" si="966"/>
        <v/>
      </c>
      <c r="BW98" s="53" t="str">
        <f t="shared" si="967"/>
        <v/>
      </c>
      <c r="BX98" s="53" t="str">
        <f t="shared" si="1204"/>
        <v/>
      </c>
      <c r="BY98" s="54" t="str">
        <f t="shared" si="1205"/>
        <v/>
      </c>
      <c r="BZ98" s="165"/>
      <c r="CA98" s="53" t="str">
        <f t="shared" si="1206"/>
        <v/>
      </c>
      <c r="CB98" s="181" t="str">
        <f t="shared" si="1207"/>
        <v/>
      </c>
      <c r="CC98" s="127" t="str">
        <f t="shared" si="1208"/>
        <v/>
      </c>
      <c r="CD98" s="127" t="str">
        <f t="shared" si="1209"/>
        <v/>
      </c>
      <c r="CE98" s="130"/>
      <c r="CF98" s="55" t="str">
        <f t="shared" si="1390"/>
        <v/>
      </c>
      <c r="CG98" s="53" t="str">
        <f t="shared" ref="CG98:CG117" si="1402">IF(AND($CE98&lt;&gt;"",$G98="1"),_xlfn.RANK.EQ($CE98,$CF$6:$CF$117),"")</f>
        <v/>
      </c>
      <c r="CH98" s="53" t="str">
        <f t="shared" ref="CH98:CH117" si="1403">IF($G98="6",IF(IF(CG98&lt;&gt;"",IF(MAX(COUNTIF($CG$6:$CG$117,$CG$6:$CG$117))&gt;1,"x",""),"")&lt;&gt;"",CG98+1,""),IF(CF98=0,"",IF(IF(CG98&lt;&gt;"",IF(MAX(COUNTIF($CG$6:$CG$117,$CG$6:$CG$117))&gt;1,"x",""),"")&lt;&gt;"",CG98+1,"")))</f>
        <v/>
      </c>
      <c r="CI98" s="53" t="str">
        <f t="shared" si="1391"/>
        <v/>
      </c>
      <c r="CJ98" s="124" t="str">
        <f t="shared" si="1212"/>
        <v/>
      </c>
      <c r="CK98" s="52" t="str">
        <f t="shared" si="1392"/>
        <v/>
      </c>
      <c r="CL98" s="53" t="str">
        <f t="shared" ref="CL98:CL117" si="1404">IF(AND($CE98&lt;&gt;"",$G98="2"),_xlfn.RANK.EQ($CE98,$CK$6:$CK$117),"")</f>
        <v/>
      </c>
      <c r="CM98" s="53" t="str">
        <f t="shared" ref="CM98:CM117" si="1405">IF($G98="6",IF(IF(CL98&lt;&gt;"",IF(MAX(COUNTIF($CL$6:$CL$117,$CL$6:$CL$117))&gt;1,"x",""),"")&lt;&gt;"",CL98+1,""),IF(CK98=0,"",IF(IF(CL98&lt;&gt;"",IF(MAX(COUNTIF($CL$6:$CL$117,$CL$6:$CL$117))&gt;1,"x",""),"")&lt;&gt;"",CL98+1,"")))</f>
        <v/>
      </c>
      <c r="CN98" s="53" t="str">
        <f t="shared" si="1393"/>
        <v/>
      </c>
      <c r="CO98" s="124" t="str">
        <f t="shared" si="1215"/>
        <v/>
      </c>
      <c r="CP98" s="52" t="str">
        <f t="shared" si="1394"/>
        <v/>
      </c>
      <c r="CQ98" s="53" t="str">
        <f t="shared" ref="CQ98:CQ117" si="1406">IF(AND($CE98&lt;&gt;"",$G98="3"),_xlfn.RANK.EQ($CE98,$CP$6:$CP$117),"")</f>
        <v/>
      </c>
      <c r="CR98" s="53" t="str">
        <f t="shared" ref="CR98:CR117" si="1407">IF($G98="6",IF(IF(CQ98&lt;&gt;"",IF(MAX(COUNTIF($CQ$6:$CQ$117,$CQ$6:$CQ$117))&gt;1,"x",""),"")&lt;&gt;"",CQ98+1,""),IF(CP98=0,"",IF(IF(CQ98&lt;&gt;"",IF(MAX(COUNTIF($CQ$6:$CQ$117,$CQ$6:$CQ$117))&gt;1,"x",""),"")&lt;&gt;"",CQ98+1,"")))</f>
        <v/>
      </c>
      <c r="CS98" s="53" t="str">
        <f t="shared" si="1217"/>
        <v/>
      </c>
      <c r="CT98" s="54" t="str">
        <f t="shared" si="1218"/>
        <v/>
      </c>
      <c r="CU98" s="52" t="str">
        <f t="shared" si="1395"/>
        <v/>
      </c>
      <c r="CV98" s="53" t="str">
        <f t="shared" ref="CV98:CV117" si="1408">IF(AND($CE98&lt;&gt;"",$G98="4"),_xlfn.RANK.EQ($CE98,$CU$6:$CU$117),"")</f>
        <v/>
      </c>
      <c r="CW98" s="53" t="str">
        <f t="shared" ref="CW98:CW117" si="1409">IF($G98="6",IF(IF(CV98&lt;&gt;"",IF(MAX(COUNTIF($CV$6:$CV$117,$CV$6:$CV$117))&gt;1,"x",""),"")&lt;&gt;"",CV98+1,""),IF(CU98=0,"",IF(IF(CV98&lt;&gt;"",IF(MAX(COUNTIF($CV$6:$CV$117,$CV$6:$CV$117))&gt;1,"x",""),"")&lt;&gt;"",CV98+1,"")))</f>
        <v/>
      </c>
      <c r="CX98" s="53" t="str">
        <f t="shared" si="1220"/>
        <v/>
      </c>
      <c r="CY98" s="54" t="str">
        <f t="shared" si="1221"/>
        <v/>
      </c>
      <c r="CZ98" s="52" t="str">
        <f t="shared" si="1396"/>
        <v/>
      </c>
      <c r="DA98" s="53" t="str">
        <f t="shared" ref="DA98:DA117" si="1410">IF(AND($CE98&lt;&gt;"",$G98="5"),_xlfn.RANK.EQ($CE98,$CZ$6:$CZ$117),"")</f>
        <v/>
      </c>
      <c r="DB98" s="53" t="str">
        <f t="shared" ref="DB98:DB117" si="1411">IF($G98="6",IF(IF(DA98&lt;&gt;"",IF(MAX(COUNTIF($DA$6:$DA$117,$DA$6:$DA$117))&gt;1,"x",""),"")&lt;&gt;"",DA98+1,""),IF(CZ98=0,"",IF(IF(DA98&lt;&gt;"",IF(MAX(COUNTIF($DA$6:$DA$117,$DA$6:$DA$117))&gt;1,"x",""),"")&lt;&gt;"",DA98+1,"")))</f>
        <v/>
      </c>
      <c r="DC98" s="53" t="str">
        <f t="shared" si="1223"/>
        <v/>
      </c>
      <c r="DD98" s="54" t="str">
        <f t="shared" si="1224"/>
        <v/>
      </c>
      <c r="DE98" s="52" t="str">
        <f t="shared" si="1397"/>
        <v/>
      </c>
      <c r="DF98" s="53" t="str">
        <f t="shared" ref="DF98:DF117" si="1412">IF(AND($CE98&lt;&gt;"",$G98="6"),_xlfn.RANK.EQ($CE98,$DE$6:$DE$117),"")</f>
        <v/>
      </c>
      <c r="DG98" s="53" t="str">
        <f t="shared" ref="DG98:DG117" si="1413">IF($G98="6",IF(IF(DF98&lt;&gt;"",IF(MAX(COUNTIF($DF$6:$DF$117,$DF$6:$DF$117))&gt;1,"x",""),"")&lt;&gt;"",DF98+1,""),IF(DE98=0,"",IF(IF(DF98&lt;&gt;"",IF(MAX(COUNTIF($DF$6:$DF$117,$DF$6:$DF$117))&gt;1,"x",""),"")&lt;&gt;"",DF98+1,"")))</f>
        <v/>
      </c>
      <c r="DH98" s="53" t="str">
        <f t="shared" si="1226"/>
        <v/>
      </c>
      <c r="DI98" s="54" t="str">
        <f t="shared" si="1227"/>
        <v/>
      </c>
      <c r="DJ98" s="165" t="e">
        <f t="shared" si="1228"/>
        <v>#N/A</v>
      </c>
      <c r="DK98" s="53" t="str">
        <f t="shared" si="1229"/>
        <v/>
      </c>
      <c r="DL98" s="181" t="str">
        <f t="shared" si="1230"/>
        <v/>
      </c>
      <c r="DM98" s="159">
        <f t="shared" si="1157"/>
        <v>0</v>
      </c>
      <c r="DN98" s="124" t="str">
        <f t="shared" si="1231"/>
        <v/>
      </c>
      <c r="DO98" s="130"/>
      <c r="DP98" s="55" t="str">
        <f t="shared" si="1232"/>
        <v/>
      </c>
      <c r="DQ98" s="53" t="str">
        <f t="shared" si="974"/>
        <v/>
      </c>
      <c r="DR98" s="53" t="str">
        <f t="shared" si="1360"/>
        <v/>
      </c>
      <c r="DS98" s="53" t="str">
        <f t="shared" si="1233"/>
        <v/>
      </c>
      <c r="DT98" s="124" t="str">
        <f t="shared" si="1234"/>
        <v/>
      </c>
      <c r="DU98" s="52" t="str">
        <f t="shared" si="1235"/>
        <v/>
      </c>
      <c r="DV98" s="53" t="str">
        <f t="shared" si="975"/>
        <v/>
      </c>
      <c r="DW98" s="53" t="str">
        <f t="shared" si="1361"/>
        <v/>
      </c>
      <c r="DX98" s="53" t="str">
        <f t="shared" si="1236"/>
        <v/>
      </c>
      <c r="DY98" s="124" t="str">
        <f t="shared" si="1237"/>
        <v/>
      </c>
      <c r="DZ98" s="52" t="str">
        <f t="shared" si="1238"/>
        <v/>
      </c>
      <c r="EA98" s="53" t="str">
        <f t="shared" si="976"/>
        <v/>
      </c>
      <c r="EB98" s="53" t="str">
        <f t="shared" si="1362"/>
        <v/>
      </c>
      <c r="EC98" s="53" t="str">
        <f t="shared" si="1239"/>
        <v/>
      </c>
      <c r="ED98" s="57" t="str">
        <f t="shared" si="1240"/>
        <v/>
      </c>
      <c r="EE98" s="52" t="str">
        <f t="shared" si="1241"/>
        <v/>
      </c>
      <c r="EF98" s="53" t="str">
        <f t="shared" si="977"/>
        <v/>
      </c>
      <c r="EG98" s="53" t="str">
        <f t="shared" si="1363"/>
        <v/>
      </c>
      <c r="EH98" s="53" t="str">
        <f t="shared" si="1242"/>
        <v/>
      </c>
      <c r="EI98" s="57" t="str">
        <f t="shared" si="1243"/>
        <v/>
      </c>
      <c r="EJ98" s="52" t="str">
        <f t="shared" si="1244"/>
        <v/>
      </c>
      <c r="EK98" s="53" t="str">
        <f t="shared" si="978"/>
        <v/>
      </c>
      <c r="EL98" s="53" t="str">
        <f t="shared" si="1364"/>
        <v/>
      </c>
      <c r="EM98" s="53" t="str">
        <f t="shared" si="1245"/>
        <v/>
      </c>
      <c r="EN98" s="57" t="str">
        <f t="shared" si="1246"/>
        <v/>
      </c>
      <c r="EO98" s="52" t="str">
        <f t="shared" si="1247"/>
        <v/>
      </c>
      <c r="EP98" s="53" t="str">
        <f t="shared" si="979"/>
        <v/>
      </c>
      <c r="EQ98" s="53" t="str">
        <f t="shared" si="1365"/>
        <v/>
      </c>
      <c r="ER98" s="53" t="str">
        <f t="shared" si="1248"/>
        <v/>
      </c>
      <c r="ES98" s="54" t="str">
        <f t="shared" si="1249"/>
        <v/>
      </c>
      <c r="ET98" s="165" t="e">
        <f t="shared" si="1250"/>
        <v>#N/A</v>
      </c>
      <c r="EU98" s="53" t="str">
        <f t="shared" si="1251"/>
        <v/>
      </c>
      <c r="EV98" s="181" t="str">
        <f t="shared" si="1252"/>
        <v/>
      </c>
      <c r="EW98" s="159">
        <f t="shared" si="1158"/>
        <v>0</v>
      </c>
      <c r="EX98" s="124" t="str">
        <f t="shared" si="1253"/>
        <v/>
      </c>
      <c r="EY98" s="130"/>
      <c r="EZ98" s="55" t="str">
        <f t="shared" si="1254"/>
        <v/>
      </c>
      <c r="FA98" s="53" t="str">
        <f t="shared" si="980"/>
        <v/>
      </c>
      <c r="FB98" s="53" t="str">
        <f t="shared" si="1366"/>
        <v/>
      </c>
      <c r="FC98" s="53" t="str">
        <f t="shared" si="1255"/>
        <v/>
      </c>
      <c r="FD98" s="124" t="str">
        <f t="shared" si="1256"/>
        <v/>
      </c>
      <c r="FE98" s="52" t="str">
        <f t="shared" si="1257"/>
        <v/>
      </c>
      <c r="FF98" s="53" t="str">
        <f t="shared" si="981"/>
        <v/>
      </c>
      <c r="FG98" s="53" t="str">
        <f t="shared" si="1367"/>
        <v/>
      </c>
      <c r="FH98" s="53" t="str">
        <f t="shared" si="1258"/>
        <v/>
      </c>
      <c r="FI98" s="124" t="str">
        <f t="shared" si="1259"/>
        <v/>
      </c>
      <c r="FJ98" s="52" t="str">
        <f t="shared" si="1260"/>
        <v/>
      </c>
      <c r="FK98" s="53" t="str">
        <f t="shared" si="982"/>
        <v/>
      </c>
      <c r="FL98" s="53" t="str">
        <f t="shared" si="1368"/>
        <v/>
      </c>
      <c r="FM98" s="53" t="str">
        <f t="shared" si="1261"/>
        <v/>
      </c>
      <c r="FN98" s="57" t="str">
        <f t="shared" si="1262"/>
        <v/>
      </c>
      <c r="FO98" s="52" t="str">
        <f t="shared" si="1263"/>
        <v/>
      </c>
      <c r="FP98" s="53" t="str">
        <f t="shared" si="983"/>
        <v/>
      </c>
      <c r="FQ98" s="53" t="str">
        <f t="shared" si="1369"/>
        <v/>
      </c>
      <c r="FR98" s="53" t="str">
        <f t="shared" si="1264"/>
        <v/>
      </c>
      <c r="FS98" s="57" t="str">
        <f t="shared" si="1265"/>
        <v/>
      </c>
      <c r="FT98" s="52" t="str">
        <f t="shared" si="1266"/>
        <v/>
      </c>
      <c r="FU98" s="53" t="str">
        <f t="shared" si="984"/>
        <v/>
      </c>
      <c r="FV98" s="53" t="str">
        <f t="shared" si="1370"/>
        <v/>
      </c>
      <c r="FW98" s="53" t="str">
        <f t="shared" si="1267"/>
        <v/>
      </c>
      <c r="FX98" s="57" t="str">
        <f t="shared" si="1268"/>
        <v/>
      </c>
      <c r="FY98" s="52" t="str">
        <f t="shared" si="1269"/>
        <v/>
      </c>
      <c r="FZ98" s="53" t="str">
        <f t="shared" si="985"/>
        <v/>
      </c>
      <c r="GA98" s="53" t="str">
        <f t="shared" si="1371"/>
        <v/>
      </c>
      <c r="GB98" s="53" t="str">
        <f t="shared" si="1270"/>
        <v/>
      </c>
      <c r="GC98" s="57" t="str">
        <f t="shared" si="1271"/>
        <v/>
      </c>
      <c r="GD98" s="165" t="e">
        <f t="shared" si="1272"/>
        <v>#N/A</v>
      </c>
      <c r="GE98" s="53" t="str">
        <f t="shared" si="1273"/>
        <v/>
      </c>
      <c r="GF98" s="181" t="str">
        <f t="shared" si="1274"/>
        <v/>
      </c>
      <c r="GG98" s="159">
        <f t="shared" si="1159"/>
        <v>0</v>
      </c>
      <c r="GH98" s="124" t="str">
        <f t="shared" si="1275"/>
        <v/>
      </c>
      <c r="GI98" s="130"/>
      <c r="GJ98" s="55" t="str">
        <f t="shared" si="1276"/>
        <v/>
      </c>
      <c r="GK98" s="53" t="str">
        <f t="shared" si="986"/>
        <v/>
      </c>
      <c r="GL98" s="53" t="str">
        <f t="shared" si="1372"/>
        <v/>
      </c>
      <c r="GM98" s="53" t="str">
        <f t="shared" si="1277"/>
        <v/>
      </c>
      <c r="GN98" s="124" t="str">
        <f t="shared" si="1278"/>
        <v/>
      </c>
      <c r="GO98" s="52" t="str">
        <f t="shared" si="1279"/>
        <v/>
      </c>
      <c r="GP98" s="53" t="str">
        <f t="shared" si="987"/>
        <v/>
      </c>
      <c r="GQ98" s="53" t="str">
        <f t="shared" si="1373"/>
        <v/>
      </c>
      <c r="GR98" s="53" t="str">
        <f t="shared" si="1280"/>
        <v/>
      </c>
      <c r="GS98" s="124" t="str">
        <f t="shared" si="1281"/>
        <v/>
      </c>
      <c r="GT98" s="52" t="str">
        <f t="shared" si="1282"/>
        <v/>
      </c>
      <c r="GU98" s="53" t="str">
        <f t="shared" si="988"/>
        <v/>
      </c>
      <c r="GV98" s="53" t="str">
        <f t="shared" si="1374"/>
        <v/>
      </c>
      <c r="GW98" s="53" t="str">
        <f t="shared" si="1283"/>
        <v/>
      </c>
      <c r="GX98" s="54" t="str">
        <f t="shared" si="1284"/>
        <v/>
      </c>
      <c r="GY98" s="52" t="str">
        <f t="shared" si="1285"/>
        <v/>
      </c>
      <c r="GZ98" s="53" t="str">
        <f t="shared" si="989"/>
        <v/>
      </c>
      <c r="HA98" s="53" t="str">
        <f t="shared" si="1375"/>
        <v/>
      </c>
      <c r="HB98" s="53" t="str">
        <f t="shared" si="1398"/>
        <v/>
      </c>
      <c r="HC98" s="54" t="str">
        <f t="shared" si="1287"/>
        <v/>
      </c>
      <c r="HD98" s="52" t="str">
        <f t="shared" si="1288"/>
        <v/>
      </c>
      <c r="HE98" s="53" t="str">
        <f t="shared" si="990"/>
        <v/>
      </c>
      <c r="HF98" s="53" t="str">
        <f t="shared" si="1376"/>
        <v/>
      </c>
      <c r="HG98" s="53" t="str">
        <f t="shared" si="1289"/>
        <v/>
      </c>
      <c r="HH98" s="54" t="str">
        <f t="shared" si="1290"/>
        <v/>
      </c>
      <c r="HI98" s="52" t="str">
        <f t="shared" si="1291"/>
        <v/>
      </c>
      <c r="HJ98" s="53" t="str">
        <f t="shared" si="991"/>
        <v/>
      </c>
      <c r="HK98" s="53" t="str">
        <f t="shared" si="1377"/>
        <v/>
      </c>
      <c r="HL98" s="53" t="str">
        <f t="shared" si="1399"/>
        <v/>
      </c>
      <c r="HM98" s="54" t="str">
        <f t="shared" si="1293"/>
        <v/>
      </c>
      <c r="HN98" s="165" t="e">
        <f t="shared" si="1294"/>
        <v>#N/A</v>
      </c>
      <c r="HO98" s="53" t="str">
        <f t="shared" si="1295"/>
        <v/>
      </c>
      <c r="HP98" s="181" t="str">
        <f t="shared" si="1296"/>
        <v/>
      </c>
      <c r="HQ98" s="159">
        <f t="shared" si="1160"/>
        <v>0</v>
      </c>
      <c r="HR98" s="127" t="str">
        <f t="shared" si="1297"/>
        <v/>
      </c>
      <c r="HS98" s="130"/>
      <c r="HT98" s="55" t="str">
        <f t="shared" si="1298"/>
        <v/>
      </c>
      <c r="HU98" s="53" t="str">
        <f t="shared" si="992"/>
        <v/>
      </c>
      <c r="HV98" s="53" t="str">
        <f t="shared" si="1378"/>
        <v/>
      </c>
      <c r="HW98" s="53" t="str">
        <f t="shared" si="1299"/>
        <v/>
      </c>
      <c r="HX98" s="124" t="str">
        <f t="shared" si="1300"/>
        <v/>
      </c>
      <c r="HY98" s="52" t="str">
        <f t="shared" si="1301"/>
        <v/>
      </c>
      <c r="HZ98" s="53" t="str">
        <f t="shared" si="993"/>
        <v/>
      </c>
      <c r="IA98" s="53" t="str">
        <f t="shared" si="1379"/>
        <v/>
      </c>
      <c r="IB98" s="53" t="str">
        <f t="shared" si="1302"/>
        <v/>
      </c>
      <c r="IC98" s="124" t="str">
        <f t="shared" si="1303"/>
        <v/>
      </c>
      <c r="ID98" s="52" t="str">
        <f t="shared" si="1304"/>
        <v/>
      </c>
      <c r="IE98" s="53" t="str">
        <f t="shared" si="994"/>
        <v/>
      </c>
      <c r="IF98" s="53" t="str">
        <f t="shared" si="1380"/>
        <v/>
      </c>
      <c r="IG98" s="53" t="str">
        <f t="shared" si="1305"/>
        <v/>
      </c>
      <c r="IH98" s="54" t="str">
        <f t="shared" si="1306"/>
        <v/>
      </c>
      <c r="II98" s="52" t="str">
        <f t="shared" si="1307"/>
        <v/>
      </c>
      <c r="IJ98" s="53" t="str">
        <f t="shared" si="995"/>
        <v/>
      </c>
      <c r="IK98" s="53" t="str">
        <f t="shared" si="1381"/>
        <v/>
      </c>
      <c r="IL98" s="53" t="str">
        <f t="shared" si="1308"/>
        <v/>
      </c>
      <c r="IM98" s="54" t="str">
        <f t="shared" si="1309"/>
        <v/>
      </c>
      <c r="IN98" s="52" t="str">
        <f t="shared" si="1310"/>
        <v/>
      </c>
      <c r="IO98" s="53" t="str">
        <f t="shared" si="996"/>
        <v/>
      </c>
      <c r="IP98" s="53" t="str">
        <f t="shared" si="1382"/>
        <v/>
      </c>
      <c r="IQ98" s="53" t="str">
        <f t="shared" si="1311"/>
        <v/>
      </c>
      <c r="IR98" s="54" t="str">
        <f t="shared" si="1312"/>
        <v/>
      </c>
      <c r="IS98" s="52" t="str">
        <f t="shared" si="1313"/>
        <v/>
      </c>
      <c r="IT98" s="53" t="str">
        <f t="shared" si="997"/>
        <v/>
      </c>
      <c r="IU98" s="53" t="str">
        <f>IF($G98="6",IF(IF(IT98&lt;&gt;"",IF(MAX(COUNTIF($IT$6:$IT$117,$IT$6:$IT$117))&gt;1,"x",""),"")&lt;&gt;"",IT98+1,""),IF(IS98=0,"",IF(IF(IT98&lt;&gt;"",IF(MAX(COUNTIF(IT$6:$IT$117,$IT$6:$IT$117))&gt;1,"x",""),"")&lt;&gt;"",IT98+1,"")))</f>
        <v/>
      </c>
      <c r="IV98" s="53" t="str">
        <f t="shared" si="1400"/>
        <v/>
      </c>
      <c r="IW98" s="54" t="str">
        <f t="shared" si="1315"/>
        <v/>
      </c>
      <c r="IX98" s="165" t="e">
        <f t="shared" si="1316"/>
        <v>#N/A</v>
      </c>
      <c r="IY98" s="53" t="str">
        <f t="shared" si="1317"/>
        <v/>
      </c>
      <c r="IZ98" s="181" t="str">
        <f t="shared" si="1318"/>
        <v/>
      </c>
      <c r="JA98" s="159">
        <f t="shared" si="1161"/>
        <v>0</v>
      </c>
      <c r="JB98" s="124" t="str">
        <f t="shared" si="1319"/>
        <v/>
      </c>
      <c r="JC98" s="130"/>
      <c r="JD98" s="55" t="str">
        <f t="shared" si="1320"/>
        <v/>
      </c>
      <c r="JE98" s="53" t="str">
        <f t="shared" si="998"/>
        <v/>
      </c>
      <c r="JF98" s="53" t="str">
        <f t="shared" si="1383"/>
        <v/>
      </c>
      <c r="JG98" s="53" t="str">
        <f t="shared" si="1321"/>
        <v/>
      </c>
      <c r="JH98" s="124" t="str">
        <f t="shared" si="1322"/>
        <v/>
      </c>
      <c r="JI98" s="52" t="str">
        <f t="shared" si="1323"/>
        <v/>
      </c>
      <c r="JJ98" s="53" t="str">
        <f t="shared" si="999"/>
        <v/>
      </c>
      <c r="JK98" s="53" t="str">
        <f t="shared" si="1384"/>
        <v/>
      </c>
      <c r="JL98" s="53" t="str">
        <f t="shared" si="1324"/>
        <v/>
      </c>
      <c r="JM98" s="124" t="str">
        <f t="shared" si="1325"/>
        <v/>
      </c>
      <c r="JN98" s="52" t="str">
        <f t="shared" si="1326"/>
        <v/>
      </c>
      <c r="JO98" s="53" t="str">
        <f t="shared" si="1000"/>
        <v/>
      </c>
      <c r="JP98" s="53" t="str">
        <f t="shared" si="1385"/>
        <v/>
      </c>
      <c r="JQ98" s="53" t="str">
        <f t="shared" si="1327"/>
        <v/>
      </c>
      <c r="JR98" s="54" t="str">
        <f t="shared" si="1328"/>
        <v/>
      </c>
      <c r="JS98" s="52" t="str">
        <f t="shared" si="1329"/>
        <v/>
      </c>
      <c r="JT98" s="53" t="str">
        <f t="shared" si="1001"/>
        <v/>
      </c>
      <c r="JU98" s="53" t="str">
        <f t="shared" si="1386"/>
        <v/>
      </c>
      <c r="JV98" s="53" t="str">
        <f t="shared" si="1330"/>
        <v/>
      </c>
      <c r="JW98" s="54" t="str">
        <f t="shared" si="1331"/>
        <v/>
      </c>
      <c r="JX98" s="52" t="str">
        <f t="shared" si="1332"/>
        <v/>
      </c>
      <c r="JY98" s="53" t="str">
        <f t="shared" si="1002"/>
        <v/>
      </c>
      <c r="JZ98" s="53" t="str">
        <f t="shared" si="1387"/>
        <v/>
      </c>
      <c r="KA98" s="53" t="str">
        <f t="shared" si="1333"/>
        <v/>
      </c>
      <c r="KB98" s="54" t="str">
        <f t="shared" si="1334"/>
        <v/>
      </c>
      <c r="KC98" s="52" t="str">
        <f t="shared" si="1335"/>
        <v/>
      </c>
      <c r="KD98" s="53" t="str">
        <f t="shared" si="1003"/>
        <v/>
      </c>
      <c r="KE98" s="53" t="str">
        <f t="shared" si="1388"/>
        <v/>
      </c>
      <c r="KF98" s="53" t="str">
        <f t="shared" si="1401"/>
        <v/>
      </c>
      <c r="KG98" s="54" t="str">
        <f t="shared" si="1337"/>
        <v/>
      </c>
      <c r="KH98" s="165" t="e">
        <f t="shared" si="1338"/>
        <v>#N/A</v>
      </c>
      <c r="KI98" s="53" t="str">
        <f t="shared" si="1339"/>
        <v/>
      </c>
      <c r="KJ98" s="181" t="str">
        <f t="shared" si="1340"/>
        <v/>
      </c>
      <c r="KK98" s="159">
        <f t="shared" si="1162"/>
        <v>0</v>
      </c>
      <c r="KL98" s="334" t="str">
        <f t="shared" si="1341"/>
        <v/>
      </c>
      <c r="KM98" s="194"/>
      <c r="KN98" s="214"/>
      <c r="KO98" s="60"/>
      <c r="KP98" s="201"/>
      <c r="KQ98" s="61"/>
      <c r="KR98" s="61" t="str">
        <f t="shared" si="1342"/>
        <v/>
      </c>
      <c r="KS98" s="61" t="str">
        <f t="shared" si="1343"/>
        <v/>
      </c>
      <c r="KT98" s="61" t="str">
        <f t="shared" si="1344"/>
        <v/>
      </c>
      <c r="KU98" s="61" t="str">
        <f t="shared" si="1345"/>
        <v/>
      </c>
      <c r="KV98" s="61" t="str">
        <f t="shared" si="1346"/>
        <v/>
      </c>
      <c r="KW98" s="61" t="str">
        <f t="shared" si="1347"/>
        <v/>
      </c>
      <c r="KX98" s="62" t="str">
        <f t="shared" si="1389"/>
        <v/>
      </c>
      <c r="KY98" s="199"/>
      <c r="KZ98" s="59"/>
      <c r="LA98" s="60" t="str">
        <f t="shared" si="1348"/>
        <v/>
      </c>
      <c r="LB98" s="201"/>
      <c r="LC98" s="61" t="str">
        <f t="shared" si="1349"/>
        <v/>
      </c>
      <c r="LD98" s="61" t="str">
        <f t="shared" si="1350"/>
        <v/>
      </c>
      <c r="LE98" s="61" t="str">
        <f t="shared" si="1351"/>
        <v/>
      </c>
      <c r="LF98" s="61" t="str">
        <f t="shared" si="1352"/>
        <v/>
      </c>
      <c r="LG98" s="148" t="str">
        <f t="shared" si="1004"/>
        <v/>
      </c>
      <c r="LH98" s="193"/>
      <c r="LI98" s="197">
        <f t="shared" si="1353"/>
        <v>0</v>
      </c>
      <c r="LJ98" s="87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</row>
    <row r="99" spans="1:381" s="1" customFormat="1" ht="15" x14ac:dyDescent="0.2">
      <c r="A99" s="35"/>
      <c r="B99" s="45">
        <v>94</v>
      </c>
      <c r="C99" s="63"/>
      <c r="D99" s="47"/>
      <c r="E99" s="161"/>
      <c r="F99" s="162"/>
      <c r="G99" s="64"/>
      <c r="H99" s="50"/>
      <c r="I99" s="186" t="str">
        <f t="shared" si="1165"/>
        <v/>
      </c>
      <c r="J99" s="97"/>
      <c r="K99" s="157"/>
      <c r="L99" s="52" t="str">
        <f t="shared" si="1167"/>
        <v/>
      </c>
      <c r="M99" s="53" t="str">
        <f t="shared" si="934"/>
        <v/>
      </c>
      <c r="N99" s="53" t="str">
        <f t="shared" si="1354"/>
        <v/>
      </c>
      <c r="O99" s="53" t="str">
        <f t="shared" si="1168"/>
        <v/>
      </c>
      <c r="P99" s="127" t="str">
        <f t="shared" si="1169"/>
        <v/>
      </c>
      <c r="Q99" s="52" t="str">
        <f t="shared" si="1170"/>
        <v/>
      </c>
      <c r="R99" s="53" t="str">
        <f t="shared" si="935"/>
        <v/>
      </c>
      <c r="S99" s="53" t="str">
        <f t="shared" si="1355"/>
        <v/>
      </c>
      <c r="T99" s="53" t="str">
        <f t="shared" si="1171"/>
        <v/>
      </c>
      <c r="U99" s="127" t="str">
        <f t="shared" si="1172"/>
        <v/>
      </c>
      <c r="V99" s="52" t="str">
        <f t="shared" si="1173"/>
        <v/>
      </c>
      <c r="W99" s="53" t="str">
        <f t="shared" si="936"/>
        <v/>
      </c>
      <c r="X99" s="53" t="str">
        <f t="shared" si="1356"/>
        <v/>
      </c>
      <c r="Y99" s="53" t="str">
        <f t="shared" si="1174"/>
        <v/>
      </c>
      <c r="Z99" s="127" t="str">
        <f t="shared" si="1175"/>
        <v/>
      </c>
      <c r="AA99" s="52" t="str">
        <f t="shared" si="1176"/>
        <v/>
      </c>
      <c r="AB99" s="53" t="str">
        <f t="shared" si="937"/>
        <v/>
      </c>
      <c r="AC99" s="53" t="str">
        <f t="shared" si="1357"/>
        <v/>
      </c>
      <c r="AD99" s="53" t="str">
        <f t="shared" si="1177"/>
        <v/>
      </c>
      <c r="AE99" s="127" t="str">
        <f t="shared" si="1178"/>
        <v/>
      </c>
      <c r="AF99" s="52" t="str">
        <f t="shared" si="1179"/>
        <v/>
      </c>
      <c r="AG99" s="53" t="str">
        <f t="shared" si="938"/>
        <v/>
      </c>
      <c r="AH99" s="53" t="str">
        <f t="shared" si="1358"/>
        <v/>
      </c>
      <c r="AI99" s="53" t="str">
        <f t="shared" si="1180"/>
        <v/>
      </c>
      <c r="AJ99" s="127" t="str">
        <f t="shared" si="1181"/>
        <v/>
      </c>
      <c r="AK99" s="52" t="str">
        <f t="shared" si="1182"/>
        <v/>
      </c>
      <c r="AL99" s="53" t="str">
        <f t="shared" si="939"/>
        <v/>
      </c>
      <c r="AM99" s="53" t="str">
        <f t="shared" si="1359"/>
        <v/>
      </c>
      <c r="AN99" s="150" t="str">
        <f t="shared" si="1183"/>
        <v/>
      </c>
      <c r="AO99" s="127" t="str">
        <f t="shared" si="1184"/>
        <v/>
      </c>
      <c r="AP99" s="191" t="e">
        <f t="shared" si="1164"/>
        <v>#N/A</v>
      </c>
      <c r="AQ99" s="53" t="str">
        <f t="shared" si="1185"/>
        <v/>
      </c>
      <c r="AR99" s="181" t="str">
        <f t="shared" si="1186"/>
        <v/>
      </c>
      <c r="AS99" s="159">
        <f t="shared" si="1156"/>
        <v>0</v>
      </c>
      <c r="AT99" s="127" t="str">
        <f t="shared" si="1187"/>
        <v/>
      </c>
      <c r="AU99" s="189"/>
      <c r="AV99" s="55" t="str">
        <f t="shared" si="1188"/>
        <v/>
      </c>
      <c r="AW99" s="53" t="str">
        <f t="shared" si="941"/>
        <v/>
      </c>
      <c r="AX99" s="53" t="str">
        <f t="shared" si="942"/>
        <v/>
      </c>
      <c r="AY99" s="53" t="str">
        <f t="shared" si="1189"/>
        <v/>
      </c>
      <c r="AZ99" s="124" t="str">
        <f t="shared" si="1190"/>
        <v/>
      </c>
      <c r="BA99" s="52" t="str">
        <f t="shared" si="1191"/>
        <v/>
      </c>
      <c r="BB99" s="53" t="str">
        <f t="shared" si="946"/>
        <v/>
      </c>
      <c r="BC99" s="53" t="str">
        <f t="shared" si="947"/>
        <v/>
      </c>
      <c r="BD99" s="53" t="str">
        <f t="shared" si="1192"/>
        <v/>
      </c>
      <c r="BE99" s="124" t="str">
        <f t="shared" si="1193"/>
        <v/>
      </c>
      <c r="BF99" s="52" t="str">
        <f t="shared" si="1194"/>
        <v/>
      </c>
      <c r="BG99" s="53" t="str">
        <f t="shared" si="951"/>
        <v/>
      </c>
      <c r="BH99" s="53" t="str">
        <f t="shared" si="952"/>
        <v/>
      </c>
      <c r="BI99" s="53" t="str">
        <f t="shared" si="1195"/>
        <v/>
      </c>
      <c r="BJ99" s="54" t="str">
        <f t="shared" si="1196"/>
        <v/>
      </c>
      <c r="BK99" s="52" t="str">
        <f t="shared" si="1197"/>
        <v/>
      </c>
      <c r="BL99" s="53" t="str">
        <f t="shared" si="956"/>
        <v/>
      </c>
      <c r="BM99" s="53" t="str">
        <f t="shared" si="957"/>
        <v/>
      </c>
      <c r="BN99" s="53" t="str">
        <f t="shared" si="1198"/>
        <v/>
      </c>
      <c r="BO99" s="54" t="str">
        <f t="shared" si="1199"/>
        <v/>
      </c>
      <c r="BP99" s="52" t="str">
        <f t="shared" si="1200"/>
        <v/>
      </c>
      <c r="BQ99" s="53" t="str">
        <f t="shared" si="961"/>
        <v/>
      </c>
      <c r="BR99" s="53" t="str">
        <f t="shared" si="962"/>
        <v/>
      </c>
      <c r="BS99" s="53" t="str">
        <f t="shared" si="1201"/>
        <v/>
      </c>
      <c r="BT99" s="54" t="str">
        <f t="shared" si="1202"/>
        <v/>
      </c>
      <c r="BU99" s="52" t="str">
        <f t="shared" si="1203"/>
        <v/>
      </c>
      <c r="BV99" s="53" t="str">
        <f t="shared" si="966"/>
        <v/>
      </c>
      <c r="BW99" s="53" t="str">
        <f t="shared" si="967"/>
        <v/>
      </c>
      <c r="BX99" s="53" t="str">
        <f t="shared" si="1204"/>
        <v/>
      </c>
      <c r="BY99" s="54" t="str">
        <f t="shared" si="1205"/>
        <v/>
      </c>
      <c r="BZ99" s="165"/>
      <c r="CA99" s="53" t="str">
        <f t="shared" si="1206"/>
        <v/>
      </c>
      <c r="CB99" s="181" t="str">
        <f t="shared" si="1207"/>
        <v/>
      </c>
      <c r="CC99" s="127" t="str">
        <f t="shared" si="1208"/>
        <v/>
      </c>
      <c r="CD99" s="127" t="str">
        <f t="shared" si="1209"/>
        <v/>
      </c>
      <c r="CE99" s="130"/>
      <c r="CF99" s="55" t="str">
        <f t="shared" si="1390"/>
        <v/>
      </c>
      <c r="CG99" s="53" t="str">
        <f t="shared" si="1402"/>
        <v/>
      </c>
      <c r="CH99" s="53" t="str">
        <f t="shared" si="1403"/>
        <v/>
      </c>
      <c r="CI99" s="53" t="str">
        <f t="shared" si="1391"/>
        <v/>
      </c>
      <c r="CJ99" s="124" t="str">
        <f t="shared" si="1212"/>
        <v/>
      </c>
      <c r="CK99" s="52" t="str">
        <f t="shared" si="1392"/>
        <v/>
      </c>
      <c r="CL99" s="53" t="str">
        <f t="shared" si="1404"/>
        <v/>
      </c>
      <c r="CM99" s="53" t="str">
        <f t="shared" si="1405"/>
        <v/>
      </c>
      <c r="CN99" s="53" t="str">
        <f t="shared" si="1393"/>
        <v/>
      </c>
      <c r="CO99" s="124" t="str">
        <f t="shared" si="1215"/>
        <v/>
      </c>
      <c r="CP99" s="52" t="str">
        <f t="shared" si="1394"/>
        <v/>
      </c>
      <c r="CQ99" s="53" t="str">
        <f t="shared" si="1406"/>
        <v/>
      </c>
      <c r="CR99" s="53" t="str">
        <f t="shared" si="1407"/>
        <v/>
      </c>
      <c r="CS99" s="53" t="str">
        <f t="shared" si="1217"/>
        <v/>
      </c>
      <c r="CT99" s="54" t="str">
        <f t="shared" si="1218"/>
        <v/>
      </c>
      <c r="CU99" s="52" t="str">
        <f t="shared" si="1395"/>
        <v/>
      </c>
      <c r="CV99" s="53" t="str">
        <f t="shared" si="1408"/>
        <v/>
      </c>
      <c r="CW99" s="53" t="str">
        <f t="shared" si="1409"/>
        <v/>
      </c>
      <c r="CX99" s="53" t="str">
        <f t="shared" si="1220"/>
        <v/>
      </c>
      <c r="CY99" s="54" t="str">
        <f t="shared" si="1221"/>
        <v/>
      </c>
      <c r="CZ99" s="52" t="str">
        <f t="shared" si="1396"/>
        <v/>
      </c>
      <c r="DA99" s="53" t="str">
        <f t="shared" si="1410"/>
        <v/>
      </c>
      <c r="DB99" s="53" t="str">
        <f t="shared" si="1411"/>
        <v/>
      </c>
      <c r="DC99" s="53" t="str">
        <f t="shared" si="1223"/>
        <v/>
      </c>
      <c r="DD99" s="54" t="str">
        <f t="shared" si="1224"/>
        <v/>
      </c>
      <c r="DE99" s="52" t="str">
        <f t="shared" si="1397"/>
        <v/>
      </c>
      <c r="DF99" s="53" t="str">
        <f t="shared" si="1412"/>
        <v/>
      </c>
      <c r="DG99" s="53" t="str">
        <f t="shared" si="1413"/>
        <v/>
      </c>
      <c r="DH99" s="53" t="str">
        <f t="shared" si="1226"/>
        <v/>
      </c>
      <c r="DI99" s="54" t="str">
        <f t="shared" si="1227"/>
        <v/>
      </c>
      <c r="DJ99" s="165" t="e">
        <f t="shared" si="1228"/>
        <v>#N/A</v>
      </c>
      <c r="DK99" s="53" t="str">
        <f t="shared" si="1229"/>
        <v/>
      </c>
      <c r="DL99" s="181" t="str">
        <f t="shared" si="1230"/>
        <v/>
      </c>
      <c r="DM99" s="159">
        <f t="shared" si="1157"/>
        <v>0</v>
      </c>
      <c r="DN99" s="124" t="str">
        <f t="shared" si="1231"/>
        <v/>
      </c>
      <c r="DO99" s="130"/>
      <c r="DP99" s="55" t="str">
        <f t="shared" si="1232"/>
        <v/>
      </c>
      <c r="DQ99" s="53" t="str">
        <f t="shared" si="974"/>
        <v/>
      </c>
      <c r="DR99" s="53" t="str">
        <f t="shared" si="1360"/>
        <v/>
      </c>
      <c r="DS99" s="53" t="str">
        <f t="shared" si="1233"/>
        <v/>
      </c>
      <c r="DT99" s="124" t="str">
        <f t="shared" si="1234"/>
        <v/>
      </c>
      <c r="DU99" s="52" t="str">
        <f t="shared" si="1235"/>
        <v/>
      </c>
      <c r="DV99" s="53" t="str">
        <f t="shared" si="975"/>
        <v/>
      </c>
      <c r="DW99" s="53" t="str">
        <f t="shared" si="1361"/>
        <v/>
      </c>
      <c r="DX99" s="53" t="str">
        <f t="shared" si="1236"/>
        <v/>
      </c>
      <c r="DY99" s="124" t="str">
        <f t="shared" si="1237"/>
        <v/>
      </c>
      <c r="DZ99" s="52" t="str">
        <f t="shared" si="1238"/>
        <v/>
      </c>
      <c r="EA99" s="53" t="str">
        <f t="shared" si="976"/>
        <v/>
      </c>
      <c r="EB99" s="53" t="str">
        <f t="shared" si="1362"/>
        <v/>
      </c>
      <c r="EC99" s="53" t="str">
        <f t="shared" si="1239"/>
        <v/>
      </c>
      <c r="ED99" s="57" t="str">
        <f t="shared" si="1240"/>
        <v/>
      </c>
      <c r="EE99" s="52" t="str">
        <f t="shared" si="1241"/>
        <v/>
      </c>
      <c r="EF99" s="53" t="str">
        <f t="shared" si="977"/>
        <v/>
      </c>
      <c r="EG99" s="53" t="str">
        <f t="shared" si="1363"/>
        <v/>
      </c>
      <c r="EH99" s="53" t="str">
        <f t="shared" si="1242"/>
        <v/>
      </c>
      <c r="EI99" s="57" t="str">
        <f t="shared" si="1243"/>
        <v/>
      </c>
      <c r="EJ99" s="52" t="str">
        <f t="shared" si="1244"/>
        <v/>
      </c>
      <c r="EK99" s="53" t="str">
        <f t="shared" si="978"/>
        <v/>
      </c>
      <c r="EL99" s="53" t="str">
        <f t="shared" si="1364"/>
        <v/>
      </c>
      <c r="EM99" s="53" t="str">
        <f t="shared" si="1245"/>
        <v/>
      </c>
      <c r="EN99" s="57" t="str">
        <f t="shared" si="1246"/>
        <v/>
      </c>
      <c r="EO99" s="52" t="str">
        <f t="shared" si="1247"/>
        <v/>
      </c>
      <c r="EP99" s="53" t="str">
        <f t="shared" si="979"/>
        <v/>
      </c>
      <c r="EQ99" s="53" t="str">
        <f t="shared" si="1365"/>
        <v/>
      </c>
      <c r="ER99" s="53" t="str">
        <f t="shared" si="1248"/>
        <v/>
      </c>
      <c r="ES99" s="54" t="str">
        <f t="shared" si="1249"/>
        <v/>
      </c>
      <c r="ET99" s="165" t="e">
        <f t="shared" si="1250"/>
        <v>#N/A</v>
      </c>
      <c r="EU99" s="53" t="str">
        <f t="shared" si="1251"/>
        <v/>
      </c>
      <c r="EV99" s="181" t="str">
        <f t="shared" si="1252"/>
        <v/>
      </c>
      <c r="EW99" s="159">
        <f t="shared" si="1158"/>
        <v>0</v>
      </c>
      <c r="EX99" s="124" t="str">
        <f t="shared" si="1253"/>
        <v/>
      </c>
      <c r="EY99" s="130"/>
      <c r="EZ99" s="55" t="str">
        <f t="shared" si="1254"/>
        <v/>
      </c>
      <c r="FA99" s="53" t="str">
        <f t="shared" si="980"/>
        <v/>
      </c>
      <c r="FB99" s="53" t="str">
        <f t="shared" si="1366"/>
        <v/>
      </c>
      <c r="FC99" s="53" t="str">
        <f t="shared" si="1255"/>
        <v/>
      </c>
      <c r="FD99" s="124" t="str">
        <f t="shared" si="1256"/>
        <v/>
      </c>
      <c r="FE99" s="52" t="str">
        <f t="shared" si="1257"/>
        <v/>
      </c>
      <c r="FF99" s="53" t="str">
        <f t="shared" si="981"/>
        <v/>
      </c>
      <c r="FG99" s="53" t="str">
        <f t="shared" si="1367"/>
        <v/>
      </c>
      <c r="FH99" s="53" t="str">
        <f t="shared" si="1258"/>
        <v/>
      </c>
      <c r="FI99" s="124" t="str">
        <f t="shared" si="1259"/>
        <v/>
      </c>
      <c r="FJ99" s="52" t="str">
        <f t="shared" si="1260"/>
        <v/>
      </c>
      <c r="FK99" s="53" t="str">
        <f t="shared" si="982"/>
        <v/>
      </c>
      <c r="FL99" s="53" t="str">
        <f t="shared" si="1368"/>
        <v/>
      </c>
      <c r="FM99" s="53" t="str">
        <f t="shared" si="1261"/>
        <v/>
      </c>
      <c r="FN99" s="57" t="str">
        <f t="shared" si="1262"/>
        <v/>
      </c>
      <c r="FO99" s="52" t="str">
        <f t="shared" si="1263"/>
        <v/>
      </c>
      <c r="FP99" s="53" t="str">
        <f t="shared" si="983"/>
        <v/>
      </c>
      <c r="FQ99" s="53" t="str">
        <f t="shared" si="1369"/>
        <v/>
      </c>
      <c r="FR99" s="53" t="str">
        <f t="shared" si="1264"/>
        <v/>
      </c>
      <c r="FS99" s="57" t="str">
        <f t="shared" si="1265"/>
        <v/>
      </c>
      <c r="FT99" s="52" t="str">
        <f t="shared" si="1266"/>
        <v/>
      </c>
      <c r="FU99" s="53" t="str">
        <f t="shared" si="984"/>
        <v/>
      </c>
      <c r="FV99" s="53" t="str">
        <f t="shared" si="1370"/>
        <v/>
      </c>
      <c r="FW99" s="53" t="str">
        <f t="shared" si="1267"/>
        <v/>
      </c>
      <c r="FX99" s="57" t="str">
        <f t="shared" si="1268"/>
        <v/>
      </c>
      <c r="FY99" s="52" t="str">
        <f t="shared" si="1269"/>
        <v/>
      </c>
      <c r="FZ99" s="53" t="str">
        <f t="shared" si="985"/>
        <v/>
      </c>
      <c r="GA99" s="53" t="str">
        <f t="shared" si="1371"/>
        <v/>
      </c>
      <c r="GB99" s="53" t="str">
        <f t="shared" si="1270"/>
        <v/>
      </c>
      <c r="GC99" s="57" t="str">
        <f t="shared" si="1271"/>
        <v/>
      </c>
      <c r="GD99" s="165" t="e">
        <f t="shared" si="1272"/>
        <v>#N/A</v>
      </c>
      <c r="GE99" s="53" t="str">
        <f t="shared" si="1273"/>
        <v/>
      </c>
      <c r="GF99" s="181" t="str">
        <f t="shared" si="1274"/>
        <v/>
      </c>
      <c r="GG99" s="159">
        <f t="shared" si="1159"/>
        <v>0</v>
      </c>
      <c r="GH99" s="124" t="str">
        <f t="shared" si="1275"/>
        <v/>
      </c>
      <c r="GI99" s="130"/>
      <c r="GJ99" s="55" t="str">
        <f t="shared" si="1276"/>
        <v/>
      </c>
      <c r="GK99" s="53" t="str">
        <f t="shared" si="986"/>
        <v/>
      </c>
      <c r="GL99" s="53" t="str">
        <f t="shared" si="1372"/>
        <v/>
      </c>
      <c r="GM99" s="53" t="str">
        <f t="shared" si="1277"/>
        <v/>
      </c>
      <c r="GN99" s="124" t="str">
        <f t="shared" si="1278"/>
        <v/>
      </c>
      <c r="GO99" s="52" t="str">
        <f t="shared" si="1279"/>
        <v/>
      </c>
      <c r="GP99" s="53" t="str">
        <f t="shared" si="987"/>
        <v/>
      </c>
      <c r="GQ99" s="53" t="str">
        <f t="shared" si="1373"/>
        <v/>
      </c>
      <c r="GR99" s="53" t="str">
        <f t="shared" si="1280"/>
        <v/>
      </c>
      <c r="GS99" s="124" t="str">
        <f t="shared" si="1281"/>
        <v/>
      </c>
      <c r="GT99" s="52" t="str">
        <f t="shared" si="1282"/>
        <v/>
      </c>
      <c r="GU99" s="53" t="str">
        <f t="shared" si="988"/>
        <v/>
      </c>
      <c r="GV99" s="53" t="str">
        <f t="shared" si="1374"/>
        <v/>
      </c>
      <c r="GW99" s="53" t="str">
        <f t="shared" si="1283"/>
        <v/>
      </c>
      <c r="GX99" s="54" t="str">
        <f t="shared" si="1284"/>
        <v/>
      </c>
      <c r="GY99" s="52" t="str">
        <f t="shared" si="1285"/>
        <v/>
      </c>
      <c r="GZ99" s="53" t="str">
        <f t="shared" si="989"/>
        <v/>
      </c>
      <c r="HA99" s="53" t="str">
        <f t="shared" si="1375"/>
        <v/>
      </c>
      <c r="HB99" s="53" t="str">
        <f t="shared" si="1398"/>
        <v/>
      </c>
      <c r="HC99" s="54" t="str">
        <f t="shared" si="1287"/>
        <v/>
      </c>
      <c r="HD99" s="52" t="str">
        <f t="shared" si="1288"/>
        <v/>
      </c>
      <c r="HE99" s="53" t="str">
        <f t="shared" si="990"/>
        <v/>
      </c>
      <c r="HF99" s="53" t="str">
        <f t="shared" si="1376"/>
        <v/>
      </c>
      <c r="HG99" s="53" t="str">
        <f t="shared" si="1289"/>
        <v/>
      </c>
      <c r="HH99" s="54" t="str">
        <f t="shared" si="1290"/>
        <v/>
      </c>
      <c r="HI99" s="52" t="str">
        <f t="shared" si="1291"/>
        <v/>
      </c>
      <c r="HJ99" s="53" t="str">
        <f t="shared" si="991"/>
        <v/>
      </c>
      <c r="HK99" s="53" t="str">
        <f t="shared" si="1377"/>
        <v/>
      </c>
      <c r="HL99" s="53" t="str">
        <f t="shared" si="1399"/>
        <v/>
      </c>
      <c r="HM99" s="54" t="str">
        <f t="shared" si="1293"/>
        <v/>
      </c>
      <c r="HN99" s="165" t="e">
        <f t="shared" si="1294"/>
        <v>#N/A</v>
      </c>
      <c r="HO99" s="53" t="str">
        <f t="shared" si="1295"/>
        <v/>
      </c>
      <c r="HP99" s="181" t="str">
        <f t="shared" si="1296"/>
        <v/>
      </c>
      <c r="HQ99" s="159">
        <f t="shared" si="1160"/>
        <v>0</v>
      </c>
      <c r="HR99" s="127" t="str">
        <f t="shared" si="1297"/>
        <v/>
      </c>
      <c r="HS99" s="130"/>
      <c r="HT99" s="55" t="str">
        <f t="shared" si="1298"/>
        <v/>
      </c>
      <c r="HU99" s="53" t="str">
        <f t="shared" si="992"/>
        <v/>
      </c>
      <c r="HV99" s="53" t="str">
        <f t="shared" si="1378"/>
        <v/>
      </c>
      <c r="HW99" s="53" t="str">
        <f t="shared" si="1299"/>
        <v/>
      </c>
      <c r="HX99" s="124" t="str">
        <f t="shared" si="1300"/>
        <v/>
      </c>
      <c r="HY99" s="52" t="str">
        <f t="shared" si="1301"/>
        <v/>
      </c>
      <c r="HZ99" s="53" t="str">
        <f t="shared" si="993"/>
        <v/>
      </c>
      <c r="IA99" s="53" t="str">
        <f t="shared" si="1379"/>
        <v/>
      </c>
      <c r="IB99" s="53" t="str">
        <f t="shared" si="1302"/>
        <v/>
      </c>
      <c r="IC99" s="124" t="str">
        <f t="shared" si="1303"/>
        <v/>
      </c>
      <c r="ID99" s="52" t="str">
        <f t="shared" si="1304"/>
        <v/>
      </c>
      <c r="IE99" s="53" t="str">
        <f t="shared" si="994"/>
        <v/>
      </c>
      <c r="IF99" s="53" t="str">
        <f t="shared" si="1380"/>
        <v/>
      </c>
      <c r="IG99" s="53" t="str">
        <f t="shared" si="1305"/>
        <v/>
      </c>
      <c r="IH99" s="54" t="str">
        <f t="shared" si="1306"/>
        <v/>
      </c>
      <c r="II99" s="52" t="str">
        <f t="shared" si="1307"/>
        <v/>
      </c>
      <c r="IJ99" s="53" t="str">
        <f t="shared" si="995"/>
        <v/>
      </c>
      <c r="IK99" s="53" t="str">
        <f t="shared" si="1381"/>
        <v/>
      </c>
      <c r="IL99" s="53" t="str">
        <f t="shared" si="1308"/>
        <v/>
      </c>
      <c r="IM99" s="54" t="str">
        <f t="shared" si="1309"/>
        <v/>
      </c>
      <c r="IN99" s="52" t="str">
        <f t="shared" si="1310"/>
        <v/>
      </c>
      <c r="IO99" s="53" t="str">
        <f t="shared" si="996"/>
        <v/>
      </c>
      <c r="IP99" s="53" t="str">
        <f t="shared" si="1382"/>
        <v/>
      </c>
      <c r="IQ99" s="53" t="str">
        <f t="shared" si="1311"/>
        <v/>
      </c>
      <c r="IR99" s="54" t="str">
        <f t="shared" si="1312"/>
        <v/>
      </c>
      <c r="IS99" s="52" t="str">
        <f t="shared" si="1313"/>
        <v/>
      </c>
      <c r="IT99" s="53" t="str">
        <f t="shared" si="997"/>
        <v/>
      </c>
      <c r="IU99" s="53" t="str">
        <f>IF($G99="6",IF(IF(IT99&lt;&gt;"",IF(MAX(COUNTIF($IT$6:$IT$117,$IT$6:$IT$117))&gt;1,"x",""),"")&lt;&gt;"",IT99+1,""),IF(IS99=0,"",IF(IF(IT99&lt;&gt;"",IF(MAX(COUNTIF(IT$6:$IT$117,$IT$6:$IT$117))&gt;1,"x",""),"")&lt;&gt;"",IT99+1,"")))</f>
        <v/>
      </c>
      <c r="IV99" s="53" t="str">
        <f t="shared" si="1400"/>
        <v/>
      </c>
      <c r="IW99" s="54" t="str">
        <f t="shared" si="1315"/>
        <v/>
      </c>
      <c r="IX99" s="165" t="e">
        <f t="shared" si="1316"/>
        <v>#N/A</v>
      </c>
      <c r="IY99" s="53" t="str">
        <f t="shared" si="1317"/>
        <v/>
      </c>
      <c r="IZ99" s="181" t="str">
        <f t="shared" si="1318"/>
        <v/>
      </c>
      <c r="JA99" s="159">
        <f t="shared" si="1161"/>
        <v>0</v>
      </c>
      <c r="JB99" s="124" t="str">
        <f t="shared" si="1319"/>
        <v/>
      </c>
      <c r="JC99" s="130"/>
      <c r="JD99" s="55" t="str">
        <f t="shared" si="1320"/>
        <v/>
      </c>
      <c r="JE99" s="53" t="str">
        <f t="shared" si="998"/>
        <v/>
      </c>
      <c r="JF99" s="53" t="str">
        <f t="shared" si="1383"/>
        <v/>
      </c>
      <c r="JG99" s="53" t="str">
        <f t="shared" si="1321"/>
        <v/>
      </c>
      <c r="JH99" s="124" t="str">
        <f t="shared" si="1322"/>
        <v/>
      </c>
      <c r="JI99" s="52" t="str">
        <f t="shared" si="1323"/>
        <v/>
      </c>
      <c r="JJ99" s="53" t="str">
        <f t="shared" si="999"/>
        <v/>
      </c>
      <c r="JK99" s="53" t="str">
        <f t="shared" si="1384"/>
        <v/>
      </c>
      <c r="JL99" s="53" t="str">
        <f t="shared" si="1324"/>
        <v/>
      </c>
      <c r="JM99" s="124" t="str">
        <f t="shared" si="1325"/>
        <v/>
      </c>
      <c r="JN99" s="52" t="str">
        <f t="shared" si="1326"/>
        <v/>
      </c>
      <c r="JO99" s="53" t="str">
        <f t="shared" si="1000"/>
        <v/>
      </c>
      <c r="JP99" s="53" t="str">
        <f t="shared" si="1385"/>
        <v/>
      </c>
      <c r="JQ99" s="53" t="str">
        <f t="shared" si="1327"/>
        <v/>
      </c>
      <c r="JR99" s="54" t="str">
        <f t="shared" si="1328"/>
        <v/>
      </c>
      <c r="JS99" s="52" t="str">
        <f t="shared" si="1329"/>
        <v/>
      </c>
      <c r="JT99" s="53" t="str">
        <f t="shared" si="1001"/>
        <v/>
      </c>
      <c r="JU99" s="53" t="str">
        <f t="shared" si="1386"/>
        <v/>
      </c>
      <c r="JV99" s="53" t="str">
        <f t="shared" si="1330"/>
        <v/>
      </c>
      <c r="JW99" s="54" t="str">
        <f t="shared" si="1331"/>
        <v/>
      </c>
      <c r="JX99" s="52" t="str">
        <f t="shared" si="1332"/>
        <v/>
      </c>
      <c r="JY99" s="53" t="str">
        <f t="shared" si="1002"/>
        <v/>
      </c>
      <c r="JZ99" s="53" t="str">
        <f t="shared" si="1387"/>
        <v/>
      </c>
      <c r="KA99" s="53" t="str">
        <f t="shared" si="1333"/>
        <v/>
      </c>
      <c r="KB99" s="54" t="str">
        <f t="shared" si="1334"/>
        <v/>
      </c>
      <c r="KC99" s="52" t="str">
        <f t="shared" si="1335"/>
        <v/>
      </c>
      <c r="KD99" s="53" t="str">
        <f t="shared" si="1003"/>
        <v/>
      </c>
      <c r="KE99" s="53" t="str">
        <f t="shared" si="1388"/>
        <v/>
      </c>
      <c r="KF99" s="53" t="str">
        <f t="shared" si="1401"/>
        <v/>
      </c>
      <c r="KG99" s="54" t="str">
        <f t="shared" si="1337"/>
        <v/>
      </c>
      <c r="KH99" s="165" t="e">
        <f t="shared" si="1338"/>
        <v>#N/A</v>
      </c>
      <c r="KI99" s="53" t="str">
        <f t="shared" si="1339"/>
        <v/>
      </c>
      <c r="KJ99" s="181" t="str">
        <f t="shared" si="1340"/>
        <v/>
      </c>
      <c r="KK99" s="159">
        <f t="shared" si="1162"/>
        <v>0</v>
      </c>
      <c r="KL99" s="334" t="str">
        <f t="shared" si="1341"/>
        <v/>
      </c>
      <c r="KM99" s="194"/>
      <c r="KN99" s="214"/>
      <c r="KO99" s="60"/>
      <c r="KP99" s="201"/>
      <c r="KQ99" s="61"/>
      <c r="KR99" s="61" t="str">
        <f t="shared" si="1342"/>
        <v/>
      </c>
      <c r="KS99" s="61" t="str">
        <f t="shared" si="1343"/>
        <v/>
      </c>
      <c r="KT99" s="61" t="str">
        <f t="shared" si="1344"/>
        <v/>
      </c>
      <c r="KU99" s="61" t="str">
        <f t="shared" si="1345"/>
        <v/>
      </c>
      <c r="KV99" s="61" t="str">
        <f t="shared" si="1346"/>
        <v/>
      </c>
      <c r="KW99" s="61" t="str">
        <f t="shared" si="1347"/>
        <v/>
      </c>
      <c r="KX99" s="62" t="str">
        <f t="shared" si="1389"/>
        <v/>
      </c>
      <c r="KY99" s="84"/>
      <c r="KZ99" s="59"/>
      <c r="LA99" s="60" t="str">
        <f t="shared" si="1348"/>
        <v/>
      </c>
      <c r="LB99" s="201"/>
      <c r="LC99" s="61" t="str">
        <f t="shared" si="1349"/>
        <v/>
      </c>
      <c r="LD99" s="61" t="str">
        <f t="shared" si="1350"/>
        <v/>
      </c>
      <c r="LE99" s="61" t="str">
        <f t="shared" si="1351"/>
        <v/>
      </c>
      <c r="LF99" s="61" t="str">
        <f t="shared" si="1352"/>
        <v/>
      </c>
      <c r="LG99" s="148" t="str">
        <f t="shared" si="1004"/>
        <v/>
      </c>
      <c r="LH99" s="194"/>
      <c r="LI99" s="197">
        <f t="shared" si="1353"/>
        <v>0</v>
      </c>
      <c r="LJ99" s="87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</row>
    <row r="100" spans="1:381" s="1" customFormat="1" ht="15" x14ac:dyDescent="0.2">
      <c r="A100" s="35"/>
      <c r="B100" s="45">
        <v>95</v>
      </c>
      <c r="C100" s="47"/>
      <c r="D100" s="47"/>
      <c r="E100" s="50"/>
      <c r="F100" s="50"/>
      <c r="G100" s="49"/>
      <c r="H100" s="50"/>
      <c r="I100" s="186" t="str">
        <f t="shared" si="1165"/>
        <v/>
      </c>
      <c r="J100" s="97"/>
      <c r="K100" s="157"/>
      <c r="L100" s="52" t="str">
        <f t="shared" si="1167"/>
        <v/>
      </c>
      <c r="M100" s="53" t="str">
        <f t="shared" si="934"/>
        <v/>
      </c>
      <c r="N100" s="53" t="str">
        <f t="shared" si="1354"/>
        <v/>
      </c>
      <c r="O100" s="53" t="str">
        <f t="shared" si="1168"/>
        <v/>
      </c>
      <c r="P100" s="127" t="str">
        <f t="shared" si="1169"/>
        <v/>
      </c>
      <c r="Q100" s="52" t="str">
        <f t="shared" si="1170"/>
        <v/>
      </c>
      <c r="R100" s="53" t="str">
        <f t="shared" si="935"/>
        <v/>
      </c>
      <c r="S100" s="53" t="str">
        <f t="shared" si="1355"/>
        <v/>
      </c>
      <c r="T100" s="53" t="str">
        <f t="shared" si="1171"/>
        <v/>
      </c>
      <c r="U100" s="127" t="str">
        <f t="shared" si="1172"/>
        <v/>
      </c>
      <c r="V100" s="52" t="str">
        <f t="shared" si="1173"/>
        <v/>
      </c>
      <c r="W100" s="53" t="str">
        <f t="shared" si="936"/>
        <v/>
      </c>
      <c r="X100" s="53" t="str">
        <f t="shared" si="1356"/>
        <v/>
      </c>
      <c r="Y100" s="53" t="str">
        <f t="shared" si="1174"/>
        <v/>
      </c>
      <c r="Z100" s="127" t="str">
        <f t="shared" si="1175"/>
        <v/>
      </c>
      <c r="AA100" s="52" t="str">
        <f t="shared" si="1176"/>
        <v/>
      </c>
      <c r="AB100" s="53" t="str">
        <f t="shared" si="937"/>
        <v/>
      </c>
      <c r="AC100" s="53" t="str">
        <f t="shared" si="1357"/>
        <v/>
      </c>
      <c r="AD100" s="53" t="str">
        <f t="shared" si="1177"/>
        <v/>
      </c>
      <c r="AE100" s="127" t="str">
        <f t="shared" si="1178"/>
        <v/>
      </c>
      <c r="AF100" s="52" t="str">
        <f t="shared" si="1179"/>
        <v/>
      </c>
      <c r="AG100" s="53" t="str">
        <f t="shared" si="938"/>
        <v/>
      </c>
      <c r="AH100" s="53" t="str">
        <f t="shared" si="1358"/>
        <v/>
      </c>
      <c r="AI100" s="53" t="str">
        <f t="shared" si="1180"/>
        <v/>
      </c>
      <c r="AJ100" s="127" t="str">
        <f t="shared" si="1181"/>
        <v/>
      </c>
      <c r="AK100" s="52" t="str">
        <f t="shared" si="1182"/>
        <v/>
      </c>
      <c r="AL100" s="53" t="str">
        <f t="shared" si="939"/>
        <v/>
      </c>
      <c r="AM100" s="53" t="str">
        <f t="shared" si="1359"/>
        <v/>
      </c>
      <c r="AN100" s="150" t="str">
        <f t="shared" si="1183"/>
        <v/>
      </c>
      <c r="AO100" s="127" t="str">
        <f t="shared" si="1184"/>
        <v/>
      </c>
      <c r="AP100" s="191" t="e">
        <f t="shared" si="1164"/>
        <v>#N/A</v>
      </c>
      <c r="AQ100" s="53" t="str">
        <f t="shared" si="1185"/>
        <v/>
      </c>
      <c r="AR100" s="181" t="str">
        <f t="shared" si="1186"/>
        <v/>
      </c>
      <c r="AS100" s="159">
        <f t="shared" si="1156"/>
        <v>0</v>
      </c>
      <c r="AT100" s="127" t="str">
        <f t="shared" si="1187"/>
        <v/>
      </c>
      <c r="AU100" s="189"/>
      <c r="AV100" s="55" t="str">
        <f t="shared" si="1188"/>
        <v/>
      </c>
      <c r="AW100" s="53" t="str">
        <f t="shared" si="941"/>
        <v/>
      </c>
      <c r="AX100" s="53" t="str">
        <f t="shared" si="942"/>
        <v/>
      </c>
      <c r="AY100" s="53" t="str">
        <f t="shared" si="1189"/>
        <v/>
      </c>
      <c r="AZ100" s="124" t="str">
        <f t="shared" si="1190"/>
        <v/>
      </c>
      <c r="BA100" s="52" t="str">
        <f t="shared" si="1191"/>
        <v/>
      </c>
      <c r="BB100" s="53" t="str">
        <f t="shared" si="946"/>
        <v/>
      </c>
      <c r="BC100" s="53" t="str">
        <f t="shared" si="947"/>
        <v/>
      </c>
      <c r="BD100" s="53" t="str">
        <f t="shared" si="1192"/>
        <v/>
      </c>
      <c r="BE100" s="124" t="str">
        <f t="shared" si="1193"/>
        <v/>
      </c>
      <c r="BF100" s="52" t="str">
        <f t="shared" si="1194"/>
        <v/>
      </c>
      <c r="BG100" s="53" t="str">
        <f t="shared" si="951"/>
        <v/>
      </c>
      <c r="BH100" s="53" t="str">
        <f t="shared" si="952"/>
        <v/>
      </c>
      <c r="BI100" s="53" t="str">
        <f t="shared" si="1195"/>
        <v/>
      </c>
      <c r="BJ100" s="54" t="str">
        <f t="shared" si="1196"/>
        <v/>
      </c>
      <c r="BK100" s="52" t="str">
        <f t="shared" si="1197"/>
        <v/>
      </c>
      <c r="BL100" s="53" t="str">
        <f t="shared" si="956"/>
        <v/>
      </c>
      <c r="BM100" s="53" t="str">
        <f t="shared" si="957"/>
        <v/>
      </c>
      <c r="BN100" s="53" t="str">
        <f t="shared" si="1198"/>
        <v/>
      </c>
      <c r="BO100" s="54" t="str">
        <f t="shared" si="1199"/>
        <v/>
      </c>
      <c r="BP100" s="52" t="str">
        <f t="shared" si="1200"/>
        <v/>
      </c>
      <c r="BQ100" s="53" t="str">
        <f t="shared" si="961"/>
        <v/>
      </c>
      <c r="BR100" s="53" t="str">
        <f t="shared" si="962"/>
        <v/>
      </c>
      <c r="BS100" s="53" t="str">
        <f t="shared" si="1201"/>
        <v/>
      </c>
      <c r="BT100" s="54" t="str">
        <f t="shared" si="1202"/>
        <v/>
      </c>
      <c r="BU100" s="52" t="str">
        <f t="shared" si="1203"/>
        <v/>
      </c>
      <c r="BV100" s="53" t="str">
        <f t="shared" si="966"/>
        <v/>
      </c>
      <c r="BW100" s="53" t="str">
        <f t="shared" si="967"/>
        <v/>
      </c>
      <c r="BX100" s="53" t="str">
        <f t="shared" si="1204"/>
        <v/>
      </c>
      <c r="BY100" s="54" t="str">
        <f t="shared" si="1205"/>
        <v/>
      </c>
      <c r="BZ100" s="165"/>
      <c r="CA100" s="53" t="str">
        <f t="shared" si="1206"/>
        <v/>
      </c>
      <c r="CB100" s="181" t="str">
        <f t="shared" si="1207"/>
        <v/>
      </c>
      <c r="CC100" s="127" t="str">
        <f t="shared" si="1208"/>
        <v/>
      </c>
      <c r="CD100" s="127" t="str">
        <f t="shared" si="1209"/>
        <v/>
      </c>
      <c r="CE100" s="130"/>
      <c r="CF100" s="55" t="str">
        <f t="shared" si="1390"/>
        <v/>
      </c>
      <c r="CG100" s="53" t="str">
        <f t="shared" si="1402"/>
        <v/>
      </c>
      <c r="CH100" s="53" t="str">
        <f t="shared" si="1403"/>
        <v/>
      </c>
      <c r="CI100" s="53" t="str">
        <f t="shared" si="1391"/>
        <v/>
      </c>
      <c r="CJ100" s="124" t="str">
        <f t="shared" si="1212"/>
        <v/>
      </c>
      <c r="CK100" s="52" t="str">
        <f t="shared" si="1392"/>
        <v/>
      </c>
      <c r="CL100" s="53" t="str">
        <f t="shared" si="1404"/>
        <v/>
      </c>
      <c r="CM100" s="53" t="str">
        <f t="shared" si="1405"/>
        <v/>
      </c>
      <c r="CN100" s="53" t="str">
        <f t="shared" si="1393"/>
        <v/>
      </c>
      <c r="CO100" s="124" t="str">
        <f t="shared" si="1215"/>
        <v/>
      </c>
      <c r="CP100" s="52" t="str">
        <f t="shared" si="1394"/>
        <v/>
      </c>
      <c r="CQ100" s="53" t="str">
        <f t="shared" si="1406"/>
        <v/>
      </c>
      <c r="CR100" s="53" t="str">
        <f t="shared" si="1407"/>
        <v/>
      </c>
      <c r="CS100" s="53" t="str">
        <f t="shared" si="1217"/>
        <v/>
      </c>
      <c r="CT100" s="54" t="str">
        <f t="shared" si="1218"/>
        <v/>
      </c>
      <c r="CU100" s="52" t="str">
        <f t="shared" si="1395"/>
        <v/>
      </c>
      <c r="CV100" s="53" t="str">
        <f t="shared" si="1408"/>
        <v/>
      </c>
      <c r="CW100" s="53" t="str">
        <f t="shared" si="1409"/>
        <v/>
      </c>
      <c r="CX100" s="53" t="str">
        <f t="shared" si="1220"/>
        <v/>
      </c>
      <c r="CY100" s="54" t="str">
        <f t="shared" si="1221"/>
        <v/>
      </c>
      <c r="CZ100" s="52" t="str">
        <f t="shared" si="1396"/>
        <v/>
      </c>
      <c r="DA100" s="53" t="str">
        <f t="shared" si="1410"/>
        <v/>
      </c>
      <c r="DB100" s="53" t="str">
        <f t="shared" si="1411"/>
        <v/>
      </c>
      <c r="DC100" s="53" t="str">
        <f t="shared" si="1223"/>
        <v/>
      </c>
      <c r="DD100" s="54" t="str">
        <f t="shared" si="1224"/>
        <v/>
      </c>
      <c r="DE100" s="52" t="str">
        <f t="shared" si="1397"/>
        <v/>
      </c>
      <c r="DF100" s="53" t="str">
        <f t="shared" si="1412"/>
        <v/>
      </c>
      <c r="DG100" s="53" t="str">
        <f t="shared" si="1413"/>
        <v/>
      </c>
      <c r="DH100" s="53" t="str">
        <f t="shared" si="1226"/>
        <v/>
      </c>
      <c r="DI100" s="54" t="str">
        <f t="shared" si="1227"/>
        <v/>
      </c>
      <c r="DJ100" s="165" t="e">
        <f t="shared" si="1228"/>
        <v>#N/A</v>
      </c>
      <c r="DK100" s="53" t="str">
        <f t="shared" si="1229"/>
        <v/>
      </c>
      <c r="DL100" s="181" t="str">
        <f t="shared" si="1230"/>
        <v/>
      </c>
      <c r="DM100" s="159">
        <f t="shared" si="1157"/>
        <v>0</v>
      </c>
      <c r="DN100" s="124" t="str">
        <f t="shared" si="1231"/>
        <v/>
      </c>
      <c r="DO100" s="130"/>
      <c r="DP100" s="55" t="str">
        <f t="shared" si="1232"/>
        <v/>
      </c>
      <c r="DQ100" s="53" t="str">
        <f t="shared" si="974"/>
        <v/>
      </c>
      <c r="DR100" s="53" t="str">
        <f t="shared" si="1360"/>
        <v/>
      </c>
      <c r="DS100" s="53" t="str">
        <f t="shared" si="1233"/>
        <v/>
      </c>
      <c r="DT100" s="124" t="str">
        <f t="shared" si="1234"/>
        <v/>
      </c>
      <c r="DU100" s="52" t="str">
        <f t="shared" si="1235"/>
        <v/>
      </c>
      <c r="DV100" s="53" t="str">
        <f t="shared" si="975"/>
        <v/>
      </c>
      <c r="DW100" s="53" t="str">
        <f t="shared" si="1361"/>
        <v/>
      </c>
      <c r="DX100" s="53" t="str">
        <f t="shared" si="1236"/>
        <v/>
      </c>
      <c r="DY100" s="124" t="str">
        <f t="shared" si="1237"/>
        <v/>
      </c>
      <c r="DZ100" s="52" t="str">
        <f t="shared" si="1238"/>
        <v/>
      </c>
      <c r="EA100" s="53" t="str">
        <f t="shared" si="976"/>
        <v/>
      </c>
      <c r="EB100" s="53" t="str">
        <f t="shared" si="1362"/>
        <v/>
      </c>
      <c r="EC100" s="53" t="str">
        <f t="shared" si="1239"/>
        <v/>
      </c>
      <c r="ED100" s="57" t="str">
        <f t="shared" si="1240"/>
        <v/>
      </c>
      <c r="EE100" s="52" t="str">
        <f t="shared" si="1241"/>
        <v/>
      </c>
      <c r="EF100" s="53" t="str">
        <f t="shared" si="977"/>
        <v/>
      </c>
      <c r="EG100" s="53" t="str">
        <f t="shared" si="1363"/>
        <v/>
      </c>
      <c r="EH100" s="53" t="str">
        <f t="shared" si="1242"/>
        <v/>
      </c>
      <c r="EI100" s="57" t="str">
        <f t="shared" si="1243"/>
        <v/>
      </c>
      <c r="EJ100" s="52" t="str">
        <f t="shared" si="1244"/>
        <v/>
      </c>
      <c r="EK100" s="53" t="str">
        <f t="shared" si="978"/>
        <v/>
      </c>
      <c r="EL100" s="53" t="str">
        <f t="shared" si="1364"/>
        <v/>
      </c>
      <c r="EM100" s="53" t="str">
        <f t="shared" si="1245"/>
        <v/>
      </c>
      <c r="EN100" s="57" t="str">
        <f t="shared" si="1246"/>
        <v/>
      </c>
      <c r="EO100" s="52" t="str">
        <f t="shared" si="1247"/>
        <v/>
      </c>
      <c r="EP100" s="53" t="str">
        <f t="shared" si="979"/>
        <v/>
      </c>
      <c r="EQ100" s="53" t="str">
        <f t="shared" si="1365"/>
        <v/>
      </c>
      <c r="ER100" s="53" t="str">
        <f t="shared" si="1248"/>
        <v/>
      </c>
      <c r="ES100" s="54" t="str">
        <f t="shared" si="1249"/>
        <v/>
      </c>
      <c r="ET100" s="165" t="e">
        <f t="shared" si="1250"/>
        <v>#N/A</v>
      </c>
      <c r="EU100" s="53" t="str">
        <f t="shared" si="1251"/>
        <v/>
      </c>
      <c r="EV100" s="181" t="str">
        <f t="shared" si="1252"/>
        <v/>
      </c>
      <c r="EW100" s="159">
        <f t="shared" si="1158"/>
        <v>0</v>
      </c>
      <c r="EX100" s="124" t="str">
        <f t="shared" si="1253"/>
        <v/>
      </c>
      <c r="EY100" s="130"/>
      <c r="EZ100" s="55" t="str">
        <f t="shared" si="1254"/>
        <v/>
      </c>
      <c r="FA100" s="53" t="str">
        <f t="shared" si="980"/>
        <v/>
      </c>
      <c r="FB100" s="53" t="str">
        <f t="shared" si="1366"/>
        <v/>
      </c>
      <c r="FC100" s="53" t="str">
        <f t="shared" si="1255"/>
        <v/>
      </c>
      <c r="FD100" s="124" t="str">
        <f t="shared" si="1256"/>
        <v/>
      </c>
      <c r="FE100" s="52" t="str">
        <f t="shared" si="1257"/>
        <v/>
      </c>
      <c r="FF100" s="53" t="str">
        <f t="shared" si="981"/>
        <v/>
      </c>
      <c r="FG100" s="53" t="str">
        <f t="shared" si="1367"/>
        <v/>
      </c>
      <c r="FH100" s="53" t="str">
        <f t="shared" si="1258"/>
        <v/>
      </c>
      <c r="FI100" s="124" t="str">
        <f t="shared" si="1259"/>
        <v/>
      </c>
      <c r="FJ100" s="52" t="str">
        <f t="shared" si="1260"/>
        <v/>
      </c>
      <c r="FK100" s="53" t="str">
        <f t="shared" si="982"/>
        <v/>
      </c>
      <c r="FL100" s="53" t="str">
        <f t="shared" si="1368"/>
        <v/>
      </c>
      <c r="FM100" s="53" t="str">
        <f t="shared" si="1261"/>
        <v/>
      </c>
      <c r="FN100" s="57" t="str">
        <f t="shared" si="1262"/>
        <v/>
      </c>
      <c r="FO100" s="52" t="str">
        <f t="shared" si="1263"/>
        <v/>
      </c>
      <c r="FP100" s="53" t="str">
        <f t="shared" si="983"/>
        <v/>
      </c>
      <c r="FQ100" s="53" t="str">
        <f t="shared" si="1369"/>
        <v/>
      </c>
      <c r="FR100" s="53" t="str">
        <f t="shared" si="1264"/>
        <v/>
      </c>
      <c r="FS100" s="57" t="str">
        <f t="shared" si="1265"/>
        <v/>
      </c>
      <c r="FT100" s="52" t="str">
        <f t="shared" si="1266"/>
        <v/>
      </c>
      <c r="FU100" s="53" t="str">
        <f t="shared" si="984"/>
        <v/>
      </c>
      <c r="FV100" s="53" t="str">
        <f t="shared" si="1370"/>
        <v/>
      </c>
      <c r="FW100" s="53" t="str">
        <f t="shared" si="1267"/>
        <v/>
      </c>
      <c r="FX100" s="57" t="str">
        <f t="shared" si="1268"/>
        <v/>
      </c>
      <c r="FY100" s="52" t="str">
        <f t="shared" si="1269"/>
        <v/>
      </c>
      <c r="FZ100" s="53" t="str">
        <f t="shared" si="985"/>
        <v/>
      </c>
      <c r="GA100" s="53" t="str">
        <f t="shared" si="1371"/>
        <v/>
      </c>
      <c r="GB100" s="53" t="str">
        <f t="shared" si="1270"/>
        <v/>
      </c>
      <c r="GC100" s="57" t="str">
        <f t="shared" si="1271"/>
        <v/>
      </c>
      <c r="GD100" s="165" t="e">
        <f t="shared" si="1272"/>
        <v>#N/A</v>
      </c>
      <c r="GE100" s="53" t="str">
        <f t="shared" si="1273"/>
        <v/>
      </c>
      <c r="GF100" s="181" t="str">
        <f t="shared" si="1274"/>
        <v/>
      </c>
      <c r="GG100" s="159">
        <f t="shared" si="1159"/>
        <v>0</v>
      </c>
      <c r="GH100" s="124" t="str">
        <f t="shared" si="1275"/>
        <v/>
      </c>
      <c r="GI100" s="130"/>
      <c r="GJ100" s="55" t="str">
        <f t="shared" si="1276"/>
        <v/>
      </c>
      <c r="GK100" s="53" t="str">
        <f t="shared" si="986"/>
        <v/>
      </c>
      <c r="GL100" s="53" t="str">
        <f t="shared" si="1372"/>
        <v/>
      </c>
      <c r="GM100" s="53" t="str">
        <f t="shared" si="1277"/>
        <v/>
      </c>
      <c r="GN100" s="124" t="str">
        <f t="shared" si="1278"/>
        <v/>
      </c>
      <c r="GO100" s="52" t="str">
        <f t="shared" si="1279"/>
        <v/>
      </c>
      <c r="GP100" s="53" t="str">
        <f t="shared" si="987"/>
        <v/>
      </c>
      <c r="GQ100" s="53" t="str">
        <f t="shared" si="1373"/>
        <v/>
      </c>
      <c r="GR100" s="53" t="str">
        <f t="shared" si="1280"/>
        <v/>
      </c>
      <c r="GS100" s="124" t="str">
        <f t="shared" si="1281"/>
        <v/>
      </c>
      <c r="GT100" s="52" t="str">
        <f t="shared" si="1282"/>
        <v/>
      </c>
      <c r="GU100" s="53" t="str">
        <f t="shared" si="988"/>
        <v/>
      </c>
      <c r="GV100" s="53" t="str">
        <f t="shared" si="1374"/>
        <v/>
      </c>
      <c r="GW100" s="53" t="str">
        <f t="shared" si="1283"/>
        <v/>
      </c>
      <c r="GX100" s="54" t="str">
        <f t="shared" si="1284"/>
        <v/>
      </c>
      <c r="GY100" s="52" t="str">
        <f t="shared" si="1285"/>
        <v/>
      </c>
      <c r="GZ100" s="53" t="str">
        <f t="shared" si="989"/>
        <v/>
      </c>
      <c r="HA100" s="53" t="str">
        <f t="shared" si="1375"/>
        <v/>
      </c>
      <c r="HB100" s="53" t="str">
        <f t="shared" si="1398"/>
        <v/>
      </c>
      <c r="HC100" s="54" t="str">
        <f t="shared" si="1287"/>
        <v/>
      </c>
      <c r="HD100" s="52" t="str">
        <f t="shared" si="1288"/>
        <v/>
      </c>
      <c r="HE100" s="53" t="str">
        <f t="shared" si="990"/>
        <v/>
      </c>
      <c r="HF100" s="53" t="str">
        <f t="shared" si="1376"/>
        <v/>
      </c>
      <c r="HG100" s="53" t="str">
        <f t="shared" si="1289"/>
        <v/>
      </c>
      <c r="HH100" s="54" t="str">
        <f t="shared" si="1290"/>
        <v/>
      </c>
      <c r="HI100" s="52" t="str">
        <f t="shared" si="1291"/>
        <v/>
      </c>
      <c r="HJ100" s="53" t="str">
        <f t="shared" si="991"/>
        <v/>
      </c>
      <c r="HK100" s="53" t="str">
        <f t="shared" si="1377"/>
        <v/>
      </c>
      <c r="HL100" s="53" t="str">
        <f t="shared" si="1399"/>
        <v/>
      </c>
      <c r="HM100" s="54" t="str">
        <f t="shared" si="1293"/>
        <v/>
      </c>
      <c r="HN100" s="165" t="e">
        <f t="shared" si="1294"/>
        <v>#N/A</v>
      </c>
      <c r="HO100" s="53" t="str">
        <f t="shared" si="1295"/>
        <v/>
      </c>
      <c r="HP100" s="181" t="str">
        <f t="shared" si="1296"/>
        <v/>
      </c>
      <c r="HQ100" s="159">
        <f t="shared" si="1160"/>
        <v>0</v>
      </c>
      <c r="HR100" s="127" t="str">
        <f t="shared" si="1297"/>
        <v/>
      </c>
      <c r="HS100" s="130"/>
      <c r="HT100" s="55" t="str">
        <f t="shared" si="1298"/>
        <v/>
      </c>
      <c r="HU100" s="53" t="str">
        <f t="shared" si="992"/>
        <v/>
      </c>
      <c r="HV100" s="53" t="str">
        <f t="shared" si="1378"/>
        <v/>
      </c>
      <c r="HW100" s="53" t="str">
        <f t="shared" si="1299"/>
        <v/>
      </c>
      <c r="HX100" s="124" t="str">
        <f t="shared" si="1300"/>
        <v/>
      </c>
      <c r="HY100" s="52" t="str">
        <f t="shared" si="1301"/>
        <v/>
      </c>
      <c r="HZ100" s="53" t="str">
        <f t="shared" si="993"/>
        <v/>
      </c>
      <c r="IA100" s="53" t="str">
        <f t="shared" si="1379"/>
        <v/>
      </c>
      <c r="IB100" s="53" t="str">
        <f t="shared" si="1302"/>
        <v/>
      </c>
      <c r="IC100" s="124" t="str">
        <f t="shared" si="1303"/>
        <v/>
      </c>
      <c r="ID100" s="52" t="str">
        <f t="shared" si="1304"/>
        <v/>
      </c>
      <c r="IE100" s="53" t="str">
        <f t="shared" si="994"/>
        <v/>
      </c>
      <c r="IF100" s="53" t="str">
        <f t="shared" si="1380"/>
        <v/>
      </c>
      <c r="IG100" s="53" t="str">
        <f t="shared" si="1305"/>
        <v/>
      </c>
      <c r="IH100" s="54" t="str">
        <f t="shared" si="1306"/>
        <v/>
      </c>
      <c r="II100" s="52" t="str">
        <f t="shared" si="1307"/>
        <v/>
      </c>
      <c r="IJ100" s="53" t="str">
        <f t="shared" si="995"/>
        <v/>
      </c>
      <c r="IK100" s="53" t="str">
        <f t="shared" si="1381"/>
        <v/>
      </c>
      <c r="IL100" s="53" t="str">
        <f t="shared" si="1308"/>
        <v/>
      </c>
      <c r="IM100" s="54" t="str">
        <f t="shared" si="1309"/>
        <v/>
      </c>
      <c r="IN100" s="52" t="str">
        <f t="shared" si="1310"/>
        <v/>
      </c>
      <c r="IO100" s="53" t="str">
        <f t="shared" si="996"/>
        <v/>
      </c>
      <c r="IP100" s="53" t="str">
        <f t="shared" si="1382"/>
        <v/>
      </c>
      <c r="IQ100" s="53" t="str">
        <f t="shared" si="1311"/>
        <v/>
      </c>
      <c r="IR100" s="54" t="str">
        <f t="shared" si="1312"/>
        <v/>
      </c>
      <c r="IS100" s="52" t="str">
        <f t="shared" si="1313"/>
        <v/>
      </c>
      <c r="IT100" s="53" t="str">
        <f t="shared" si="997"/>
        <v/>
      </c>
      <c r="IU100" s="53" t="str">
        <f>IF($G100="6",IF(IF(IT100&lt;&gt;"",IF(MAX(COUNTIF($IT$6:$IT$117,$IT$6:$IT$117))&gt;1,"x",""),"")&lt;&gt;"",IT100+1,""),IF(IS100=0,"",IF(IF(IT100&lt;&gt;"",IF(MAX(COUNTIF(IT$6:$IT$117,$IT$6:$IT$117))&gt;1,"x",""),"")&lt;&gt;"",IT100+1,"")))</f>
        <v/>
      </c>
      <c r="IV100" s="53" t="str">
        <f t="shared" si="1400"/>
        <v/>
      </c>
      <c r="IW100" s="54" t="str">
        <f t="shared" si="1315"/>
        <v/>
      </c>
      <c r="IX100" s="165" t="e">
        <f t="shared" si="1316"/>
        <v>#N/A</v>
      </c>
      <c r="IY100" s="53" t="str">
        <f t="shared" si="1317"/>
        <v/>
      </c>
      <c r="IZ100" s="181" t="str">
        <f t="shared" si="1318"/>
        <v/>
      </c>
      <c r="JA100" s="159">
        <f t="shared" si="1161"/>
        <v>0</v>
      </c>
      <c r="JB100" s="124" t="str">
        <f t="shared" si="1319"/>
        <v/>
      </c>
      <c r="JC100" s="130"/>
      <c r="JD100" s="55" t="str">
        <f t="shared" si="1320"/>
        <v/>
      </c>
      <c r="JE100" s="53" t="str">
        <f t="shared" si="998"/>
        <v/>
      </c>
      <c r="JF100" s="53" t="str">
        <f t="shared" si="1383"/>
        <v/>
      </c>
      <c r="JG100" s="53" t="str">
        <f t="shared" si="1321"/>
        <v/>
      </c>
      <c r="JH100" s="124" t="str">
        <f t="shared" si="1322"/>
        <v/>
      </c>
      <c r="JI100" s="52" t="str">
        <f t="shared" si="1323"/>
        <v/>
      </c>
      <c r="JJ100" s="53" t="str">
        <f t="shared" si="999"/>
        <v/>
      </c>
      <c r="JK100" s="53" t="str">
        <f t="shared" si="1384"/>
        <v/>
      </c>
      <c r="JL100" s="53" t="str">
        <f t="shared" si="1324"/>
        <v/>
      </c>
      <c r="JM100" s="124" t="str">
        <f t="shared" si="1325"/>
        <v/>
      </c>
      <c r="JN100" s="52" t="str">
        <f t="shared" si="1326"/>
        <v/>
      </c>
      <c r="JO100" s="53" t="str">
        <f t="shared" si="1000"/>
        <v/>
      </c>
      <c r="JP100" s="53" t="str">
        <f t="shared" si="1385"/>
        <v/>
      </c>
      <c r="JQ100" s="53" t="str">
        <f t="shared" si="1327"/>
        <v/>
      </c>
      <c r="JR100" s="54" t="str">
        <f t="shared" si="1328"/>
        <v/>
      </c>
      <c r="JS100" s="52" t="str">
        <f t="shared" si="1329"/>
        <v/>
      </c>
      <c r="JT100" s="53" t="str">
        <f t="shared" si="1001"/>
        <v/>
      </c>
      <c r="JU100" s="53" t="str">
        <f t="shared" si="1386"/>
        <v/>
      </c>
      <c r="JV100" s="53" t="str">
        <f t="shared" si="1330"/>
        <v/>
      </c>
      <c r="JW100" s="54" t="str">
        <f t="shared" si="1331"/>
        <v/>
      </c>
      <c r="JX100" s="52" t="str">
        <f t="shared" si="1332"/>
        <v/>
      </c>
      <c r="JY100" s="53" t="str">
        <f t="shared" si="1002"/>
        <v/>
      </c>
      <c r="JZ100" s="53" t="str">
        <f t="shared" si="1387"/>
        <v/>
      </c>
      <c r="KA100" s="53" t="str">
        <f t="shared" si="1333"/>
        <v/>
      </c>
      <c r="KB100" s="54" t="str">
        <f t="shared" si="1334"/>
        <v/>
      </c>
      <c r="KC100" s="52" t="str">
        <f t="shared" si="1335"/>
        <v/>
      </c>
      <c r="KD100" s="53" t="str">
        <f t="shared" si="1003"/>
        <v/>
      </c>
      <c r="KE100" s="53" t="str">
        <f t="shared" si="1388"/>
        <v/>
      </c>
      <c r="KF100" s="53" t="str">
        <f t="shared" si="1401"/>
        <v/>
      </c>
      <c r="KG100" s="54" t="str">
        <f t="shared" si="1337"/>
        <v/>
      </c>
      <c r="KH100" s="165" t="e">
        <f t="shared" si="1338"/>
        <v>#N/A</v>
      </c>
      <c r="KI100" s="53" t="str">
        <f t="shared" si="1339"/>
        <v/>
      </c>
      <c r="KJ100" s="181" t="str">
        <f t="shared" si="1340"/>
        <v/>
      </c>
      <c r="KK100" s="159">
        <f t="shared" si="1162"/>
        <v>0</v>
      </c>
      <c r="KL100" s="334" t="str">
        <f t="shared" si="1341"/>
        <v/>
      </c>
      <c r="KM100" s="194"/>
      <c r="KN100" s="214"/>
      <c r="KO100" s="60"/>
      <c r="KP100" s="201"/>
      <c r="KQ100" s="61"/>
      <c r="KR100" s="61" t="str">
        <f t="shared" si="1342"/>
        <v/>
      </c>
      <c r="KS100" s="61" t="str">
        <f t="shared" si="1343"/>
        <v/>
      </c>
      <c r="KT100" s="61" t="str">
        <f t="shared" si="1344"/>
        <v/>
      </c>
      <c r="KU100" s="61" t="str">
        <f t="shared" si="1345"/>
        <v/>
      </c>
      <c r="KV100" s="61" t="str">
        <f t="shared" si="1346"/>
        <v/>
      </c>
      <c r="KW100" s="61" t="str">
        <f t="shared" si="1347"/>
        <v/>
      </c>
      <c r="KX100" s="62" t="str">
        <f t="shared" si="1389"/>
        <v/>
      </c>
      <c r="KY100" s="84"/>
      <c r="KZ100" s="59"/>
      <c r="LA100" s="60" t="str">
        <f t="shared" si="1348"/>
        <v/>
      </c>
      <c r="LB100" s="201"/>
      <c r="LC100" s="61" t="str">
        <f t="shared" si="1349"/>
        <v/>
      </c>
      <c r="LD100" s="61" t="str">
        <f t="shared" si="1350"/>
        <v/>
      </c>
      <c r="LE100" s="61" t="str">
        <f t="shared" si="1351"/>
        <v/>
      </c>
      <c r="LF100" s="61" t="str">
        <f t="shared" si="1352"/>
        <v/>
      </c>
      <c r="LG100" s="148" t="str">
        <f t="shared" si="1004"/>
        <v/>
      </c>
      <c r="LH100" s="194"/>
      <c r="LI100" s="197">
        <f t="shared" si="1353"/>
        <v>0</v>
      </c>
      <c r="LJ100" s="87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</row>
    <row r="101" spans="1:381" s="1" customFormat="1" ht="15" x14ac:dyDescent="0.2">
      <c r="A101" s="35"/>
      <c r="B101" s="45">
        <v>96</v>
      </c>
      <c r="C101" s="46"/>
      <c r="D101" s="47"/>
      <c r="E101" s="161"/>
      <c r="F101" s="161"/>
      <c r="G101" s="64"/>
      <c r="H101" s="50"/>
      <c r="I101" s="186" t="str">
        <f t="shared" si="1165"/>
        <v/>
      </c>
      <c r="J101" s="97"/>
      <c r="K101" s="157"/>
      <c r="L101" s="52" t="str">
        <f t="shared" si="1167"/>
        <v/>
      </c>
      <c r="M101" s="53" t="str">
        <f t="shared" si="934"/>
        <v/>
      </c>
      <c r="N101" s="53" t="str">
        <f t="shared" si="1354"/>
        <v/>
      </c>
      <c r="O101" s="53" t="str">
        <f t="shared" si="1168"/>
        <v/>
      </c>
      <c r="P101" s="127" t="str">
        <f t="shared" si="1169"/>
        <v/>
      </c>
      <c r="Q101" s="52" t="str">
        <f t="shared" si="1170"/>
        <v/>
      </c>
      <c r="R101" s="53" t="str">
        <f t="shared" si="935"/>
        <v/>
      </c>
      <c r="S101" s="53" t="str">
        <f t="shared" si="1355"/>
        <v/>
      </c>
      <c r="T101" s="53" t="str">
        <f t="shared" si="1171"/>
        <v/>
      </c>
      <c r="U101" s="127" t="str">
        <f t="shared" si="1172"/>
        <v/>
      </c>
      <c r="V101" s="52" t="str">
        <f t="shared" si="1173"/>
        <v/>
      </c>
      <c r="W101" s="53" t="str">
        <f t="shared" si="936"/>
        <v/>
      </c>
      <c r="X101" s="53" t="str">
        <f t="shared" si="1356"/>
        <v/>
      </c>
      <c r="Y101" s="53" t="str">
        <f t="shared" si="1174"/>
        <v/>
      </c>
      <c r="Z101" s="127" t="str">
        <f t="shared" si="1175"/>
        <v/>
      </c>
      <c r="AA101" s="52" t="str">
        <f t="shared" si="1176"/>
        <v/>
      </c>
      <c r="AB101" s="53" t="str">
        <f t="shared" si="937"/>
        <v/>
      </c>
      <c r="AC101" s="53" t="str">
        <f t="shared" si="1357"/>
        <v/>
      </c>
      <c r="AD101" s="53" t="str">
        <f t="shared" si="1177"/>
        <v/>
      </c>
      <c r="AE101" s="127" t="str">
        <f t="shared" si="1178"/>
        <v/>
      </c>
      <c r="AF101" s="52" t="str">
        <f t="shared" si="1179"/>
        <v/>
      </c>
      <c r="AG101" s="53" t="str">
        <f t="shared" si="938"/>
        <v/>
      </c>
      <c r="AH101" s="53" t="str">
        <f t="shared" si="1358"/>
        <v/>
      </c>
      <c r="AI101" s="53" t="str">
        <f t="shared" si="1180"/>
        <v/>
      </c>
      <c r="AJ101" s="127" t="str">
        <f t="shared" si="1181"/>
        <v/>
      </c>
      <c r="AK101" s="52" t="str">
        <f t="shared" si="1182"/>
        <v/>
      </c>
      <c r="AL101" s="53" t="str">
        <f t="shared" si="939"/>
        <v/>
      </c>
      <c r="AM101" s="53" t="str">
        <f t="shared" si="1359"/>
        <v/>
      </c>
      <c r="AN101" s="150" t="str">
        <f t="shared" si="1183"/>
        <v/>
      </c>
      <c r="AO101" s="127" t="str">
        <f t="shared" si="1184"/>
        <v/>
      </c>
      <c r="AP101" s="191" t="e">
        <f t="shared" si="1164"/>
        <v>#N/A</v>
      </c>
      <c r="AQ101" s="53" t="str">
        <f t="shared" si="1185"/>
        <v/>
      </c>
      <c r="AR101" s="181" t="str">
        <f t="shared" si="1186"/>
        <v/>
      </c>
      <c r="AS101" s="159">
        <f t="shared" si="1156"/>
        <v>0</v>
      </c>
      <c r="AT101" s="127" t="str">
        <f t="shared" si="1187"/>
        <v/>
      </c>
      <c r="AU101" s="189"/>
      <c r="AV101" s="55" t="str">
        <f t="shared" si="1188"/>
        <v/>
      </c>
      <c r="AW101" s="53" t="str">
        <f t="shared" si="941"/>
        <v/>
      </c>
      <c r="AX101" s="53" t="str">
        <f t="shared" si="942"/>
        <v/>
      </c>
      <c r="AY101" s="53" t="str">
        <f t="shared" si="1189"/>
        <v/>
      </c>
      <c r="AZ101" s="124" t="str">
        <f t="shared" si="1190"/>
        <v/>
      </c>
      <c r="BA101" s="52" t="str">
        <f t="shared" si="1191"/>
        <v/>
      </c>
      <c r="BB101" s="53" t="str">
        <f t="shared" si="946"/>
        <v/>
      </c>
      <c r="BC101" s="53" t="str">
        <f t="shared" si="947"/>
        <v/>
      </c>
      <c r="BD101" s="53" t="str">
        <f t="shared" si="1192"/>
        <v/>
      </c>
      <c r="BE101" s="124" t="str">
        <f t="shared" si="1193"/>
        <v/>
      </c>
      <c r="BF101" s="52" t="str">
        <f t="shared" si="1194"/>
        <v/>
      </c>
      <c r="BG101" s="53" t="str">
        <f t="shared" si="951"/>
        <v/>
      </c>
      <c r="BH101" s="53" t="str">
        <f t="shared" si="952"/>
        <v/>
      </c>
      <c r="BI101" s="53" t="str">
        <f t="shared" si="1195"/>
        <v/>
      </c>
      <c r="BJ101" s="54" t="str">
        <f t="shared" si="1196"/>
        <v/>
      </c>
      <c r="BK101" s="52" t="str">
        <f t="shared" si="1197"/>
        <v/>
      </c>
      <c r="BL101" s="53" t="str">
        <f t="shared" si="956"/>
        <v/>
      </c>
      <c r="BM101" s="53" t="str">
        <f t="shared" si="957"/>
        <v/>
      </c>
      <c r="BN101" s="53" t="str">
        <f t="shared" si="1198"/>
        <v/>
      </c>
      <c r="BO101" s="54" t="str">
        <f t="shared" si="1199"/>
        <v/>
      </c>
      <c r="BP101" s="52" t="str">
        <f t="shared" si="1200"/>
        <v/>
      </c>
      <c r="BQ101" s="53" t="str">
        <f t="shared" si="961"/>
        <v/>
      </c>
      <c r="BR101" s="53" t="str">
        <f t="shared" si="962"/>
        <v/>
      </c>
      <c r="BS101" s="53" t="str">
        <f t="shared" si="1201"/>
        <v/>
      </c>
      <c r="BT101" s="54" t="str">
        <f t="shared" si="1202"/>
        <v/>
      </c>
      <c r="BU101" s="52" t="str">
        <f t="shared" si="1203"/>
        <v/>
      </c>
      <c r="BV101" s="53" t="str">
        <f t="shared" si="966"/>
        <v/>
      </c>
      <c r="BW101" s="53" t="str">
        <f t="shared" si="967"/>
        <v/>
      </c>
      <c r="BX101" s="53" t="str">
        <f t="shared" si="1204"/>
        <v/>
      </c>
      <c r="BY101" s="54" t="str">
        <f t="shared" si="1205"/>
        <v/>
      </c>
      <c r="BZ101" s="165"/>
      <c r="CA101" s="53" t="str">
        <f t="shared" si="1206"/>
        <v/>
      </c>
      <c r="CB101" s="181" t="str">
        <f t="shared" si="1207"/>
        <v/>
      </c>
      <c r="CC101" s="127" t="str">
        <f t="shared" si="1208"/>
        <v/>
      </c>
      <c r="CD101" s="127" t="str">
        <f t="shared" si="1209"/>
        <v/>
      </c>
      <c r="CE101" s="130"/>
      <c r="CF101" s="55" t="str">
        <f t="shared" si="1390"/>
        <v/>
      </c>
      <c r="CG101" s="53" t="str">
        <f t="shared" si="1402"/>
        <v/>
      </c>
      <c r="CH101" s="53" t="str">
        <f t="shared" si="1403"/>
        <v/>
      </c>
      <c r="CI101" s="53" t="str">
        <f t="shared" si="1391"/>
        <v/>
      </c>
      <c r="CJ101" s="124" t="str">
        <f t="shared" si="1212"/>
        <v/>
      </c>
      <c r="CK101" s="52" t="str">
        <f t="shared" si="1392"/>
        <v/>
      </c>
      <c r="CL101" s="53" t="str">
        <f t="shared" si="1404"/>
        <v/>
      </c>
      <c r="CM101" s="53" t="str">
        <f t="shared" si="1405"/>
        <v/>
      </c>
      <c r="CN101" s="53" t="str">
        <f t="shared" si="1393"/>
        <v/>
      </c>
      <c r="CO101" s="124" t="str">
        <f t="shared" si="1215"/>
        <v/>
      </c>
      <c r="CP101" s="52" t="str">
        <f t="shared" si="1394"/>
        <v/>
      </c>
      <c r="CQ101" s="53" t="str">
        <f t="shared" si="1406"/>
        <v/>
      </c>
      <c r="CR101" s="53" t="str">
        <f t="shared" si="1407"/>
        <v/>
      </c>
      <c r="CS101" s="53" t="str">
        <f t="shared" si="1217"/>
        <v/>
      </c>
      <c r="CT101" s="54" t="str">
        <f t="shared" si="1218"/>
        <v/>
      </c>
      <c r="CU101" s="52" t="str">
        <f t="shared" si="1395"/>
        <v/>
      </c>
      <c r="CV101" s="53" t="str">
        <f t="shared" si="1408"/>
        <v/>
      </c>
      <c r="CW101" s="53" t="str">
        <f t="shared" si="1409"/>
        <v/>
      </c>
      <c r="CX101" s="53" t="str">
        <f t="shared" si="1220"/>
        <v/>
      </c>
      <c r="CY101" s="54" t="str">
        <f t="shared" si="1221"/>
        <v/>
      </c>
      <c r="CZ101" s="52" t="str">
        <f t="shared" si="1396"/>
        <v/>
      </c>
      <c r="DA101" s="53" t="str">
        <f t="shared" si="1410"/>
        <v/>
      </c>
      <c r="DB101" s="53" t="str">
        <f t="shared" si="1411"/>
        <v/>
      </c>
      <c r="DC101" s="53" t="str">
        <f t="shared" si="1223"/>
        <v/>
      </c>
      <c r="DD101" s="54" t="str">
        <f t="shared" si="1224"/>
        <v/>
      </c>
      <c r="DE101" s="52" t="str">
        <f t="shared" si="1397"/>
        <v/>
      </c>
      <c r="DF101" s="53" t="str">
        <f t="shared" si="1412"/>
        <v/>
      </c>
      <c r="DG101" s="53" t="str">
        <f t="shared" si="1413"/>
        <v/>
      </c>
      <c r="DH101" s="53" t="str">
        <f t="shared" si="1226"/>
        <v/>
      </c>
      <c r="DI101" s="54" t="str">
        <f t="shared" si="1227"/>
        <v/>
      </c>
      <c r="DJ101" s="165" t="e">
        <f t="shared" si="1228"/>
        <v>#N/A</v>
      </c>
      <c r="DK101" s="53" t="str">
        <f t="shared" si="1229"/>
        <v/>
      </c>
      <c r="DL101" s="181" t="str">
        <f t="shared" si="1230"/>
        <v/>
      </c>
      <c r="DM101" s="159">
        <f t="shared" si="1157"/>
        <v>0</v>
      </c>
      <c r="DN101" s="124" t="str">
        <f t="shared" si="1231"/>
        <v/>
      </c>
      <c r="DO101" s="130"/>
      <c r="DP101" s="55" t="str">
        <f t="shared" si="1232"/>
        <v/>
      </c>
      <c r="DQ101" s="53" t="str">
        <f t="shared" si="974"/>
        <v/>
      </c>
      <c r="DR101" s="53" t="str">
        <f t="shared" si="1360"/>
        <v/>
      </c>
      <c r="DS101" s="53" t="str">
        <f t="shared" si="1233"/>
        <v/>
      </c>
      <c r="DT101" s="124" t="str">
        <f t="shared" si="1234"/>
        <v/>
      </c>
      <c r="DU101" s="52" t="str">
        <f t="shared" si="1235"/>
        <v/>
      </c>
      <c r="DV101" s="53" t="str">
        <f t="shared" si="975"/>
        <v/>
      </c>
      <c r="DW101" s="53" t="str">
        <f t="shared" si="1361"/>
        <v/>
      </c>
      <c r="DX101" s="53" t="str">
        <f t="shared" si="1236"/>
        <v/>
      </c>
      <c r="DY101" s="124" t="str">
        <f t="shared" si="1237"/>
        <v/>
      </c>
      <c r="DZ101" s="52" t="str">
        <f t="shared" si="1238"/>
        <v/>
      </c>
      <c r="EA101" s="53" t="str">
        <f t="shared" si="976"/>
        <v/>
      </c>
      <c r="EB101" s="53" t="str">
        <f t="shared" si="1362"/>
        <v/>
      </c>
      <c r="EC101" s="53" t="str">
        <f t="shared" si="1239"/>
        <v/>
      </c>
      <c r="ED101" s="57" t="str">
        <f t="shared" si="1240"/>
        <v/>
      </c>
      <c r="EE101" s="52" t="str">
        <f t="shared" si="1241"/>
        <v/>
      </c>
      <c r="EF101" s="53" t="str">
        <f t="shared" si="977"/>
        <v/>
      </c>
      <c r="EG101" s="53" t="str">
        <f t="shared" si="1363"/>
        <v/>
      </c>
      <c r="EH101" s="53" t="str">
        <f t="shared" si="1242"/>
        <v/>
      </c>
      <c r="EI101" s="57" t="str">
        <f t="shared" si="1243"/>
        <v/>
      </c>
      <c r="EJ101" s="52" t="str">
        <f t="shared" si="1244"/>
        <v/>
      </c>
      <c r="EK101" s="53" t="str">
        <f t="shared" si="978"/>
        <v/>
      </c>
      <c r="EL101" s="53" t="str">
        <f t="shared" si="1364"/>
        <v/>
      </c>
      <c r="EM101" s="53" t="str">
        <f t="shared" si="1245"/>
        <v/>
      </c>
      <c r="EN101" s="57" t="str">
        <f t="shared" si="1246"/>
        <v/>
      </c>
      <c r="EO101" s="52" t="str">
        <f t="shared" si="1247"/>
        <v/>
      </c>
      <c r="EP101" s="53" t="str">
        <f t="shared" si="979"/>
        <v/>
      </c>
      <c r="EQ101" s="53" t="str">
        <f t="shared" si="1365"/>
        <v/>
      </c>
      <c r="ER101" s="53" t="str">
        <f t="shared" si="1248"/>
        <v/>
      </c>
      <c r="ES101" s="54" t="str">
        <f t="shared" si="1249"/>
        <v/>
      </c>
      <c r="ET101" s="165" t="e">
        <f t="shared" si="1250"/>
        <v>#N/A</v>
      </c>
      <c r="EU101" s="53" t="str">
        <f t="shared" si="1251"/>
        <v/>
      </c>
      <c r="EV101" s="181" t="str">
        <f t="shared" si="1252"/>
        <v/>
      </c>
      <c r="EW101" s="159">
        <f t="shared" si="1158"/>
        <v>0</v>
      </c>
      <c r="EX101" s="124" t="str">
        <f t="shared" si="1253"/>
        <v/>
      </c>
      <c r="EY101" s="130"/>
      <c r="EZ101" s="55" t="str">
        <f t="shared" si="1254"/>
        <v/>
      </c>
      <c r="FA101" s="53" t="str">
        <f t="shared" si="980"/>
        <v/>
      </c>
      <c r="FB101" s="53" t="str">
        <f t="shared" si="1366"/>
        <v/>
      </c>
      <c r="FC101" s="53" t="str">
        <f t="shared" si="1255"/>
        <v/>
      </c>
      <c r="FD101" s="124" t="str">
        <f t="shared" si="1256"/>
        <v/>
      </c>
      <c r="FE101" s="52" t="str">
        <f t="shared" si="1257"/>
        <v/>
      </c>
      <c r="FF101" s="53" t="str">
        <f t="shared" si="981"/>
        <v/>
      </c>
      <c r="FG101" s="53" t="str">
        <f t="shared" si="1367"/>
        <v/>
      </c>
      <c r="FH101" s="53" t="str">
        <f t="shared" si="1258"/>
        <v/>
      </c>
      <c r="FI101" s="124" t="str">
        <f t="shared" si="1259"/>
        <v/>
      </c>
      <c r="FJ101" s="52" t="str">
        <f t="shared" si="1260"/>
        <v/>
      </c>
      <c r="FK101" s="53" t="str">
        <f t="shared" si="982"/>
        <v/>
      </c>
      <c r="FL101" s="53" t="str">
        <f t="shared" si="1368"/>
        <v/>
      </c>
      <c r="FM101" s="53" t="str">
        <f t="shared" si="1261"/>
        <v/>
      </c>
      <c r="FN101" s="57" t="str">
        <f t="shared" si="1262"/>
        <v/>
      </c>
      <c r="FO101" s="52" t="str">
        <f t="shared" si="1263"/>
        <v/>
      </c>
      <c r="FP101" s="53" t="str">
        <f t="shared" si="983"/>
        <v/>
      </c>
      <c r="FQ101" s="53" t="str">
        <f t="shared" si="1369"/>
        <v/>
      </c>
      <c r="FR101" s="53" t="str">
        <f t="shared" si="1264"/>
        <v/>
      </c>
      <c r="FS101" s="57" t="str">
        <f t="shared" si="1265"/>
        <v/>
      </c>
      <c r="FT101" s="52" t="str">
        <f t="shared" si="1266"/>
        <v/>
      </c>
      <c r="FU101" s="53" t="str">
        <f t="shared" si="984"/>
        <v/>
      </c>
      <c r="FV101" s="53" t="str">
        <f t="shared" si="1370"/>
        <v/>
      </c>
      <c r="FW101" s="53" t="str">
        <f t="shared" si="1267"/>
        <v/>
      </c>
      <c r="FX101" s="57" t="str">
        <f t="shared" si="1268"/>
        <v/>
      </c>
      <c r="FY101" s="52" t="str">
        <f t="shared" si="1269"/>
        <v/>
      </c>
      <c r="FZ101" s="53" t="str">
        <f t="shared" si="985"/>
        <v/>
      </c>
      <c r="GA101" s="53" t="str">
        <f t="shared" si="1371"/>
        <v/>
      </c>
      <c r="GB101" s="53" t="str">
        <f t="shared" si="1270"/>
        <v/>
      </c>
      <c r="GC101" s="57" t="str">
        <f t="shared" si="1271"/>
        <v/>
      </c>
      <c r="GD101" s="165" t="e">
        <f t="shared" si="1272"/>
        <v>#N/A</v>
      </c>
      <c r="GE101" s="53" t="str">
        <f t="shared" si="1273"/>
        <v/>
      </c>
      <c r="GF101" s="181" t="str">
        <f t="shared" si="1274"/>
        <v/>
      </c>
      <c r="GG101" s="159">
        <f t="shared" si="1159"/>
        <v>0</v>
      </c>
      <c r="GH101" s="124" t="str">
        <f t="shared" si="1275"/>
        <v/>
      </c>
      <c r="GI101" s="130"/>
      <c r="GJ101" s="55" t="str">
        <f t="shared" si="1276"/>
        <v/>
      </c>
      <c r="GK101" s="53" t="str">
        <f t="shared" si="986"/>
        <v/>
      </c>
      <c r="GL101" s="53" t="str">
        <f t="shared" si="1372"/>
        <v/>
      </c>
      <c r="GM101" s="53" t="str">
        <f t="shared" si="1277"/>
        <v/>
      </c>
      <c r="GN101" s="124" t="str">
        <f t="shared" si="1278"/>
        <v/>
      </c>
      <c r="GO101" s="52" t="str">
        <f t="shared" si="1279"/>
        <v/>
      </c>
      <c r="GP101" s="53" t="str">
        <f t="shared" si="987"/>
        <v/>
      </c>
      <c r="GQ101" s="53" t="str">
        <f t="shared" si="1373"/>
        <v/>
      </c>
      <c r="GR101" s="53" t="str">
        <f t="shared" si="1280"/>
        <v/>
      </c>
      <c r="GS101" s="124" t="str">
        <f t="shared" si="1281"/>
        <v/>
      </c>
      <c r="GT101" s="52" t="str">
        <f t="shared" si="1282"/>
        <v/>
      </c>
      <c r="GU101" s="53" t="str">
        <f t="shared" si="988"/>
        <v/>
      </c>
      <c r="GV101" s="53" t="str">
        <f t="shared" si="1374"/>
        <v/>
      </c>
      <c r="GW101" s="53" t="str">
        <f t="shared" si="1283"/>
        <v/>
      </c>
      <c r="GX101" s="54" t="str">
        <f t="shared" si="1284"/>
        <v/>
      </c>
      <c r="GY101" s="52" t="str">
        <f t="shared" si="1285"/>
        <v/>
      </c>
      <c r="GZ101" s="53" t="str">
        <f t="shared" si="989"/>
        <v/>
      </c>
      <c r="HA101" s="53" t="str">
        <f t="shared" si="1375"/>
        <v/>
      </c>
      <c r="HB101" s="53" t="str">
        <f t="shared" si="1398"/>
        <v/>
      </c>
      <c r="HC101" s="54" t="str">
        <f t="shared" si="1287"/>
        <v/>
      </c>
      <c r="HD101" s="52" t="str">
        <f t="shared" si="1288"/>
        <v/>
      </c>
      <c r="HE101" s="53" t="str">
        <f t="shared" si="990"/>
        <v/>
      </c>
      <c r="HF101" s="53" t="str">
        <f t="shared" si="1376"/>
        <v/>
      </c>
      <c r="HG101" s="53" t="str">
        <f t="shared" si="1289"/>
        <v/>
      </c>
      <c r="HH101" s="54" t="str">
        <f t="shared" si="1290"/>
        <v/>
      </c>
      <c r="HI101" s="52" t="str">
        <f t="shared" si="1291"/>
        <v/>
      </c>
      <c r="HJ101" s="53" t="str">
        <f t="shared" si="991"/>
        <v/>
      </c>
      <c r="HK101" s="53" t="str">
        <f t="shared" si="1377"/>
        <v/>
      </c>
      <c r="HL101" s="53" t="str">
        <f t="shared" si="1399"/>
        <v/>
      </c>
      <c r="HM101" s="54" t="str">
        <f t="shared" si="1293"/>
        <v/>
      </c>
      <c r="HN101" s="165" t="e">
        <f t="shared" si="1294"/>
        <v>#N/A</v>
      </c>
      <c r="HO101" s="53" t="str">
        <f t="shared" si="1295"/>
        <v/>
      </c>
      <c r="HP101" s="181" t="str">
        <f t="shared" si="1296"/>
        <v/>
      </c>
      <c r="HQ101" s="159">
        <f t="shared" si="1160"/>
        <v>0</v>
      </c>
      <c r="HR101" s="127" t="str">
        <f t="shared" si="1297"/>
        <v/>
      </c>
      <c r="HS101" s="130"/>
      <c r="HT101" s="55" t="str">
        <f t="shared" si="1298"/>
        <v/>
      </c>
      <c r="HU101" s="53" t="str">
        <f t="shared" si="992"/>
        <v/>
      </c>
      <c r="HV101" s="53" t="str">
        <f t="shared" si="1378"/>
        <v/>
      </c>
      <c r="HW101" s="53" t="str">
        <f t="shared" si="1299"/>
        <v/>
      </c>
      <c r="HX101" s="124" t="str">
        <f t="shared" si="1300"/>
        <v/>
      </c>
      <c r="HY101" s="52" t="str">
        <f t="shared" si="1301"/>
        <v/>
      </c>
      <c r="HZ101" s="53" t="str">
        <f t="shared" si="993"/>
        <v/>
      </c>
      <c r="IA101" s="53" t="str">
        <f t="shared" si="1379"/>
        <v/>
      </c>
      <c r="IB101" s="53" t="str">
        <f t="shared" si="1302"/>
        <v/>
      </c>
      <c r="IC101" s="124" t="str">
        <f t="shared" si="1303"/>
        <v/>
      </c>
      <c r="ID101" s="52" t="str">
        <f t="shared" si="1304"/>
        <v/>
      </c>
      <c r="IE101" s="53" t="str">
        <f t="shared" si="994"/>
        <v/>
      </c>
      <c r="IF101" s="53" t="str">
        <f t="shared" si="1380"/>
        <v/>
      </c>
      <c r="IG101" s="53" t="str">
        <f t="shared" si="1305"/>
        <v/>
      </c>
      <c r="IH101" s="54" t="str">
        <f t="shared" si="1306"/>
        <v/>
      </c>
      <c r="II101" s="52" t="str">
        <f t="shared" si="1307"/>
        <v/>
      </c>
      <c r="IJ101" s="53" t="str">
        <f t="shared" si="995"/>
        <v/>
      </c>
      <c r="IK101" s="53" t="str">
        <f t="shared" si="1381"/>
        <v/>
      </c>
      <c r="IL101" s="53" t="str">
        <f t="shared" si="1308"/>
        <v/>
      </c>
      <c r="IM101" s="54" t="str">
        <f t="shared" si="1309"/>
        <v/>
      </c>
      <c r="IN101" s="52" t="str">
        <f t="shared" si="1310"/>
        <v/>
      </c>
      <c r="IO101" s="53" t="str">
        <f t="shared" si="996"/>
        <v/>
      </c>
      <c r="IP101" s="53" t="str">
        <f t="shared" si="1382"/>
        <v/>
      </c>
      <c r="IQ101" s="53" t="str">
        <f t="shared" si="1311"/>
        <v/>
      </c>
      <c r="IR101" s="54" t="str">
        <f t="shared" si="1312"/>
        <v/>
      </c>
      <c r="IS101" s="52" t="str">
        <f t="shared" si="1313"/>
        <v/>
      </c>
      <c r="IT101" s="53" t="str">
        <f t="shared" si="997"/>
        <v/>
      </c>
      <c r="IU101" s="53" t="str">
        <f>IF($G101="6",IF(IF(IT101&lt;&gt;"",IF(MAX(COUNTIF($IT$6:$IT$117,$IT$6:$IT$117))&gt;1,"x",""),"")&lt;&gt;"",IT101+1,""),IF(IS101=0,"",IF(IF(IT101&lt;&gt;"",IF(MAX(COUNTIF(IT$6:$IT$117,$IT$6:$IT$117))&gt;1,"x",""),"")&lt;&gt;"",IT101+1,"")))</f>
        <v/>
      </c>
      <c r="IV101" s="53" t="str">
        <f t="shared" si="1400"/>
        <v/>
      </c>
      <c r="IW101" s="54" t="str">
        <f t="shared" si="1315"/>
        <v/>
      </c>
      <c r="IX101" s="165" t="e">
        <f t="shared" si="1316"/>
        <v>#N/A</v>
      </c>
      <c r="IY101" s="53" t="str">
        <f t="shared" si="1317"/>
        <v/>
      </c>
      <c r="IZ101" s="181" t="str">
        <f t="shared" si="1318"/>
        <v/>
      </c>
      <c r="JA101" s="159">
        <f t="shared" si="1161"/>
        <v>0</v>
      </c>
      <c r="JB101" s="124" t="str">
        <f t="shared" si="1319"/>
        <v/>
      </c>
      <c r="JC101" s="130"/>
      <c r="JD101" s="55" t="str">
        <f t="shared" si="1320"/>
        <v/>
      </c>
      <c r="JE101" s="53" t="str">
        <f t="shared" si="998"/>
        <v/>
      </c>
      <c r="JF101" s="53" t="str">
        <f t="shared" si="1383"/>
        <v/>
      </c>
      <c r="JG101" s="53" t="str">
        <f t="shared" si="1321"/>
        <v/>
      </c>
      <c r="JH101" s="124" t="str">
        <f t="shared" si="1322"/>
        <v/>
      </c>
      <c r="JI101" s="52" t="str">
        <f t="shared" si="1323"/>
        <v/>
      </c>
      <c r="JJ101" s="53" t="str">
        <f t="shared" si="999"/>
        <v/>
      </c>
      <c r="JK101" s="53" t="str">
        <f t="shared" si="1384"/>
        <v/>
      </c>
      <c r="JL101" s="53" t="str">
        <f t="shared" si="1324"/>
        <v/>
      </c>
      <c r="JM101" s="124" t="str">
        <f t="shared" si="1325"/>
        <v/>
      </c>
      <c r="JN101" s="52" t="str">
        <f t="shared" si="1326"/>
        <v/>
      </c>
      <c r="JO101" s="53" t="str">
        <f t="shared" si="1000"/>
        <v/>
      </c>
      <c r="JP101" s="53" t="str">
        <f t="shared" si="1385"/>
        <v/>
      </c>
      <c r="JQ101" s="53" t="str">
        <f t="shared" si="1327"/>
        <v/>
      </c>
      <c r="JR101" s="54" t="str">
        <f t="shared" si="1328"/>
        <v/>
      </c>
      <c r="JS101" s="52" t="str">
        <f t="shared" si="1329"/>
        <v/>
      </c>
      <c r="JT101" s="53" t="str">
        <f t="shared" si="1001"/>
        <v/>
      </c>
      <c r="JU101" s="53" t="str">
        <f t="shared" si="1386"/>
        <v/>
      </c>
      <c r="JV101" s="53" t="str">
        <f t="shared" si="1330"/>
        <v/>
      </c>
      <c r="JW101" s="54" t="str">
        <f t="shared" si="1331"/>
        <v/>
      </c>
      <c r="JX101" s="52" t="str">
        <f t="shared" si="1332"/>
        <v/>
      </c>
      <c r="JY101" s="53" t="str">
        <f t="shared" si="1002"/>
        <v/>
      </c>
      <c r="JZ101" s="53" t="str">
        <f t="shared" si="1387"/>
        <v/>
      </c>
      <c r="KA101" s="53" t="str">
        <f t="shared" si="1333"/>
        <v/>
      </c>
      <c r="KB101" s="54" t="str">
        <f t="shared" si="1334"/>
        <v/>
      </c>
      <c r="KC101" s="52" t="str">
        <f t="shared" si="1335"/>
        <v/>
      </c>
      <c r="KD101" s="53" t="str">
        <f t="shared" si="1003"/>
        <v/>
      </c>
      <c r="KE101" s="53" t="str">
        <f t="shared" si="1388"/>
        <v/>
      </c>
      <c r="KF101" s="53" t="str">
        <f t="shared" si="1401"/>
        <v/>
      </c>
      <c r="KG101" s="54" t="str">
        <f t="shared" si="1337"/>
        <v/>
      </c>
      <c r="KH101" s="165" t="e">
        <f t="shared" si="1338"/>
        <v>#N/A</v>
      </c>
      <c r="KI101" s="53" t="str">
        <f t="shared" si="1339"/>
        <v/>
      </c>
      <c r="KJ101" s="181" t="str">
        <f t="shared" si="1340"/>
        <v/>
      </c>
      <c r="KK101" s="159">
        <f t="shared" si="1162"/>
        <v>0</v>
      </c>
      <c r="KL101" s="334" t="str">
        <f t="shared" si="1341"/>
        <v/>
      </c>
      <c r="KM101" s="194"/>
      <c r="KN101" s="214"/>
      <c r="KO101" s="60"/>
      <c r="KP101" s="201"/>
      <c r="KQ101" s="61"/>
      <c r="KR101" s="61" t="str">
        <f t="shared" si="1342"/>
        <v/>
      </c>
      <c r="KS101" s="61" t="str">
        <f t="shared" si="1343"/>
        <v/>
      </c>
      <c r="KT101" s="61" t="str">
        <f t="shared" si="1344"/>
        <v/>
      </c>
      <c r="KU101" s="61" t="str">
        <f t="shared" si="1345"/>
        <v/>
      </c>
      <c r="KV101" s="61" t="str">
        <f t="shared" si="1346"/>
        <v/>
      </c>
      <c r="KW101" s="61" t="str">
        <f t="shared" si="1347"/>
        <v/>
      </c>
      <c r="KX101" s="62" t="str">
        <f t="shared" si="1389"/>
        <v/>
      </c>
      <c r="KY101" s="84"/>
      <c r="KZ101" s="59"/>
      <c r="LA101" s="60" t="str">
        <f t="shared" si="1348"/>
        <v/>
      </c>
      <c r="LB101" s="201"/>
      <c r="LC101" s="61" t="str">
        <f t="shared" si="1349"/>
        <v/>
      </c>
      <c r="LD101" s="61" t="str">
        <f t="shared" si="1350"/>
        <v/>
      </c>
      <c r="LE101" s="61" t="str">
        <f t="shared" si="1351"/>
        <v/>
      </c>
      <c r="LF101" s="61" t="str">
        <f t="shared" si="1352"/>
        <v/>
      </c>
      <c r="LG101" s="148" t="str">
        <f t="shared" si="1004"/>
        <v/>
      </c>
      <c r="LH101" s="194"/>
      <c r="LI101" s="197">
        <f t="shared" si="1353"/>
        <v>0</v>
      </c>
      <c r="LJ101" s="87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</row>
    <row r="102" spans="1:381" s="1" customFormat="1" ht="15" x14ac:dyDescent="0.2">
      <c r="A102" s="35"/>
      <c r="B102" s="45">
        <v>97</v>
      </c>
      <c r="C102" s="46"/>
      <c r="D102" s="47"/>
      <c r="E102" s="161"/>
      <c r="F102" s="161"/>
      <c r="G102" s="64"/>
      <c r="H102" s="50"/>
      <c r="I102" s="186" t="str">
        <f t="shared" si="1165"/>
        <v/>
      </c>
      <c r="J102" s="97"/>
      <c r="K102" s="157"/>
      <c r="L102" s="52" t="str">
        <f t="shared" si="1167"/>
        <v/>
      </c>
      <c r="M102" s="53" t="str">
        <f t="shared" si="934"/>
        <v/>
      </c>
      <c r="N102" s="53" t="str">
        <f t="shared" si="1354"/>
        <v/>
      </c>
      <c r="O102" s="53" t="str">
        <f t="shared" si="1168"/>
        <v/>
      </c>
      <c r="P102" s="127" t="str">
        <f t="shared" si="1169"/>
        <v/>
      </c>
      <c r="Q102" s="52" t="str">
        <f t="shared" si="1170"/>
        <v/>
      </c>
      <c r="R102" s="53" t="str">
        <f t="shared" si="935"/>
        <v/>
      </c>
      <c r="S102" s="53" t="str">
        <f t="shared" si="1355"/>
        <v/>
      </c>
      <c r="T102" s="53" t="str">
        <f t="shared" si="1171"/>
        <v/>
      </c>
      <c r="U102" s="127" t="str">
        <f t="shared" si="1172"/>
        <v/>
      </c>
      <c r="V102" s="52" t="str">
        <f t="shared" si="1173"/>
        <v/>
      </c>
      <c r="W102" s="53" t="str">
        <f t="shared" si="936"/>
        <v/>
      </c>
      <c r="X102" s="53" t="str">
        <f t="shared" si="1356"/>
        <v/>
      </c>
      <c r="Y102" s="53" t="str">
        <f t="shared" si="1174"/>
        <v/>
      </c>
      <c r="Z102" s="127" t="str">
        <f t="shared" si="1175"/>
        <v/>
      </c>
      <c r="AA102" s="52" t="str">
        <f t="shared" si="1176"/>
        <v/>
      </c>
      <c r="AB102" s="53" t="str">
        <f t="shared" si="937"/>
        <v/>
      </c>
      <c r="AC102" s="53" t="str">
        <f t="shared" si="1357"/>
        <v/>
      </c>
      <c r="AD102" s="53" t="str">
        <f t="shared" si="1177"/>
        <v/>
      </c>
      <c r="AE102" s="127" t="str">
        <f t="shared" si="1178"/>
        <v/>
      </c>
      <c r="AF102" s="52" t="str">
        <f t="shared" si="1179"/>
        <v/>
      </c>
      <c r="AG102" s="53" t="str">
        <f t="shared" si="938"/>
        <v/>
      </c>
      <c r="AH102" s="53" t="str">
        <f t="shared" si="1358"/>
        <v/>
      </c>
      <c r="AI102" s="53" t="str">
        <f t="shared" si="1180"/>
        <v/>
      </c>
      <c r="AJ102" s="127" t="str">
        <f t="shared" si="1181"/>
        <v/>
      </c>
      <c r="AK102" s="52" t="str">
        <f t="shared" si="1182"/>
        <v/>
      </c>
      <c r="AL102" s="53" t="str">
        <f t="shared" si="939"/>
        <v/>
      </c>
      <c r="AM102" s="53" t="str">
        <f t="shared" si="1359"/>
        <v/>
      </c>
      <c r="AN102" s="150" t="str">
        <f t="shared" si="1183"/>
        <v/>
      </c>
      <c r="AO102" s="127" t="str">
        <f t="shared" si="1184"/>
        <v/>
      </c>
      <c r="AP102" s="191" t="e">
        <f t="shared" si="1164"/>
        <v>#N/A</v>
      </c>
      <c r="AQ102" s="53" t="str">
        <f t="shared" si="1185"/>
        <v/>
      </c>
      <c r="AR102" s="181" t="str">
        <f t="shared" si="1186"/>
        <v/>
      </c>
      <c r="AS102" s="159">
        <f t="shared" si="1156"/>
        <v>0</v>
      </c>
      <c r="AT102" s="127" t="str">
        <f t="shared" si="1187"/>
        <v/>
      </c>
      <c r="AU102" s="189"/>
      <c r="AV102" s="55" t="str">
        <f t="shared" si="1188"/>
        <v/>
      </c>
      <c r="AW102" s="53" t="str">
        <f t="shared" si="941"/>
        <v/>
      </c>
      <c r="AX102" s="53" t="str">
        <f t="shared" si="942"/>
        <v/>
      </c>
      <c r="AY102" s="53" t="str">
        <f t="shared" si="1189"/>
        <v/>
      </c>
      <c r="AZ102" s="124" t="str">
        <f t="shared" si="1190"/>
        <v/>
      </c>
      <c r="BA102" s="52" t="str">
        <f t="shared" si="1191"/>
        <v/>
      </c>
      <c r="BB102" s="53" t="str">
        <f t="shared" si="946"/>
        <v/>
      </c>
      <c r="BC102" s="53" t="str">
        <f t="shared" si="947"/>
        <v/>
      </c>
      <c r="BD102" s="53" t="str">
        <f t="shared" si="1192"/>
        <v/>
      </c>
      <c r="BE102" s="124" t="str">
        <f t="shared" si="1193"/>
        <v/>
      </c>
      <c r="BF102" s="52" t="str">
        <f t="shared" si="1194"/>
        <v/>
      </c>
      <c r="BG102" s="53" t="str">
        <f t="shared" si="951"/>
        <v/>
      </c>
      <c r="BH102" s="53" t="str">
        <f t="shared" si="952"/>
        <v/>
      </c>
      <c r="BI102" s="53" t="str">
        <f t="shared" si="1195"/>
        <v/>
      </c>
      <c r="BJ102" s="54" t="str">
        <f t="shared" si="1196"/>
        <v/>
      </c>
      <c r="BK102" s="52" t="str">
        <f t="shared" si="1197"/>
        <v/>
      </c>
      <c r="BL102" s="53" t="str">
        <f t="shared" si="956"/>
        <v/>
      </c>
      <c r="BM102" s="53" t="str">
        <f t="shared" si="957"/>
        <v/>
      </c>
      <c r="BN102" s="53" t="str">
        <f t="shared" si="1198"/>
        <v/>
      </c>
      <c r="BO102" s="54" t="str">
        <f t="shared" si="1199"/>
        <v/>
      </c>
      <c r="BP102" s="52" t="str">
        <f t="shared" si="1200"/>
        <v/>
      </c>
      <c r="BQ102" s="53" t="str">
        <f t="shared" si="961"/>
        <v/>
      </c>
      <c r="BR102" s="53" t="str">
        <f t="shared" si="962"/>
        <v/>
      </c>
      <c r="BS102" s="53" t="str">
        <f t="shared" si="1201"/>
        <v/>
      </c>
      <c r="BT102" s="54" t="str">
        <f t="shared" si="1202"/>
        <v/>
      </c>
      <c r="BU102" s="52" t="str">
        <f t="shared" si="1203"/>
        <v/>
      </c>
      <c r="BV102" s="53" t="str">
        <f t="shared" si="966"/>
        <v/>
      </c>
      <c r="BW102" s="53" t="str">
        <f t="shared" si="967"/>
        <v/>
      </c>
      <c r="BX102" s="53" t="str">
        <f t="shared" si="1204"/>
        <v/>
      </c>
      <c r="BY102" s="54" t="str">
        <f t="shared" si="1205"/>
        <v/>
      </c>
      <c r="BZ102" s="165"/>
      <c r="CA102" s="53" t="str">
        <f t="shared" si="1206"/>
        <v/>
      </c>
      <c r="CB102" s="181" t="str">
        <f t="shared" si="1207"/>
        <v/>
      </c>
      <c r="CC102" s="127" t="str">
        <f t="shared" si="1208"/>
        <v/>
      </c>
      <c r="CD102" s="127" t="str">
        <f t="shared" si="1209"/>
        <v/>
      </c>
      <c r="CE102" s="130"/>
      <c r="CF102" s="55" t="str">
        <f t="shared" si="1390"/>
        <v/>
      </c>
      <c r="CG102" s="53" t="str">
        <f t="shared" si="1402"/>
        <v/>
      </c>
      <c r="CH102" s="53" t="str">
        <f t="shared" si="1403"/>
        <v/>
      </c>
      <c r="CI102" s="53" t="str">
        <f t="shared" si="1391"/>
        <v/>
      </c>
      <c r="CJ102" s="124" t="str">
        <f t="shared" si="1212"/>
        <v/>
      </c>
      <c r="CK102" s="52" t="str">
        <f t="shared" si="1392"/>
        <v/>
      </c>
      <c r="CL102" s="53" t="str">
        <f t="shared" si="1404"/>
        <v/>
      </c>
      <c r="CM102" s="53" t="str">
        <f t="shared" si="1405"/>
        <v/>
      </c>
      <c r="CN102" s="53" t="str">
        <f t="shared" si="1393"/>
        <v/>
      </c>
      <c r="CO102" s="124" t="str">
        <f t="shared" si="1215"/>
        <v/>
      </c>
      <c r="CP102" s="52" t="str">
        <f t="shared" si="1394"/>
        <v/>
      </c>
      <c r="CQ102" s="53" t="str">
        <f t="shared" si="1406"/>
        <v/>
      </c>
      <c r="CR102" s="53" t="str">
        <f t="shared" si="1407"/>
        <v/>
      </c>
      <c r="CS102" s="53" t="str">
        <f t="shared" si="1217"/>
        <v/>
      </c>
      <c r="CT102" s="54" t="str">
        <f t="shared" si="1218"/>
        <v/>
      </c>
      <c r="CU102" s="52" t="str">
        <f t="shared" si="1395"/>
        <v/>
      </c>
      <c r="CV102" s="53" t="str">
        <f t="shared" si="1408"/>
        <v/>
      </c>
      <c r="CW102" s="53" t="str">
        <f t="shared" si="1409"/>
        <v/>
      </c>
      <c r="CX102" s="53" t="str">
        <f t="shared" si="1220"/>
        <v/>
      </c>
      <c r="CY102" s="54" t="str">
        <f t="shared" si="1221"/>
        <v/>
      </c>
      <c r="CZ102" s="52" t="str">
        <f t="shared" si="1396"/>
        <v/>
      </c>
      <c r="DA102" s="53" t="str">
        <f t="shared" si="1410"/>
        <v/>
      </c>
      <c r="DB102" s="53" t="str">
        <f t="shared" si="1411"/>
        <v/>
      </c>
      <c r="DC102" s="53" t="str">
        <f t="shared" si="1223"/>
        <v/>
      </c>
      <c r="DD102" s="54" t="str">
        <f t="shared" si="1224"/>
        <v/>
      </c>
      <c r="DE102" s="52" t="str">
        <f t="shared" si="1397"/>
        <v/>
      </c>
      <c r="DF102" s="53" t="str">
        <f t="shared" si="1412"/>
        <v/>
      </c>
      <c r="DG102" s="53" t="str">
        <f t="shared" si="1413"/>
        <v/>
      </c>
      <c r="DH102" s="53" t="str">
        <f t="shared" si="1226"/>
        <v/>
      </c>
      <c r="DI102" s="54" t="str">
        <f t="shared" si="1227"/>
        <v/>
      </c>
      <c r="DJ102" s="165" t="e">
        <f t="shared" si="1228"/>
        <v>#N/A</v>
      </c>
      <c r="DK102" s="53" t="str">
        <f t="shared" si="1229"/>
        <v/>
      </c>
      <c r="DL102" s="181" t="str">
        <f t="shared" si="1230"/>
        <v/>
      </c>
      <c r="DM102" s="159">
        <f t="shared" si="1157"/>
        <v>0</v>
      </c>
      <c r="DN102" s="124" t="str">
        <f t="shared" si="1231"/>
        <v/>
      </c>
      <c r="DO102" s="130"/>
      <c r="DP102" s="55" t="str">
        <f t="shared" si="1232"/>
        <v/>
      </c>
      <c r="DQ102" s="53" t="str">
        <f t="shared" si="974"/>
        <v/>
      </c>
      <c r="DR102" s="53" t="str">
        <f t="shared" si="1360"/>
        <v/>
      </c>
      <c r="DS102" s="53" t="str">
        <f t="shared" si="1233"/>
        <v/>
      </c>
      <c r="DT102" s="124" t="str">
        <f t="shared" si="1234"/>
        <v/>
      </c>
      <c r="DU102" s="52" t="str">
        <f t="shared" si="1235"/>
        <v/>
      </c>
      <c r="DV102" s="53" t="str">
        <f t="shared" si="975"/>
        <v/>
      </c>
      <c r="DW102" s="53" t="str">
        <f t="shared" si="1361"/>
        <v/>
      </c>
      <c r="DX102" s="53" t="str">
        <f t="shared" si="1236"/>
        <v/>
      </c>
      <c r="DY102" s="124" t="str">
        <f t="shared" si="1237"/>
        <v/>
      </c>
      <c r="DZ102" s="52" t="str">
        <f t="shared" si="1238"/>
        <v/>
      </c>
      <c r="EA102" s="53" t="str">
        <f t="shared" si="976"/>
        <v/>
      </c>
      <c r="EB102" s="53" t="str">
        <f t="shared" si="1362"/>
        <v/>
      </c>
      <c r="EC102" s="53" t="str">
        <f t="shared" si="1239"/>
        <v/>
      </c>
      <c r="ED102" s="57" t="str">
        <f t="shared" si="1240"/>
        <v/>
      </c>
      <c r="EE102" s="52" t="str">
        <f t="shared" si="1241"/>
        <v/>
      </c>
      <c r="EF102" s="53" t="str">
        <f t="shared" si="977"/>
        <v/>
      </c>
      <c r="EG102" s="53" t="str">
        <f t="shared" si="1363"/>
        <v/>
      </c>
      <c r="EH102" s="53" t="str">
        <f t="shared" si="1242"/>
        <v/>
      </c>
      <c r="EI102" s="57" t="str">
        <f t="shared" si="1243"/>
        <v/>
      </c>
      <c r="EJ102" s="52" t="str">
        <f t="shared" si="1244"/>
        <v/>
      </c>
      <c r="EK102" s="53" t="str">
        <f t="shared" si="978"/>
        <v/>
      </c>
      <c r="EL102" s="53" t="str">
        <f t="shared" si="1364"/>
        <v/>
      </c>
      <c r="EM102" s="53" t="str">
        <f t="shared" si="1245"/>
        <v/>
      </c>
      <c r="EN102" s="57" t="str">
        <f t="shared" si="1246"/>
        <v/>
      </c>
      <c r="EO102" s="52" t="str">
        <f t="shared" si="1247"/>
        <v/>
      </c>
      <c r="EP102" s="53" t="str">
        <f t="shared" si="979"/>
        <v/>
      </c>
      <c r="EQ102" s="53" t="str">
        <f t="shared" si="1365"/>
        <v/>
      </c>
      <c r="ER102" s="53" t="str">
        <f t="shared" si="1248"/>
        <v/>
      </c>
      <c r="ES102" s="54" t="str">
        <f t="shared" si="1249"/>
        <v/>
      </c>
      <c r="ET102" s="165" t="e">
        <f t="shared" si="1250"/>
        <v>#N/A</v>
      </c>
      <c r="EU102" s="53" t="str">
        <f t="shared" si="1251"/>
        <v/>
      </c>
      <c r="EV102" s="181" t="str">
        <f t="shared" si="1252"/>
        <v/>
      </c>
      <c r="EW102" s="159">
        <f t="shared" si="1158"/>
        <v>0</v>
      </c>
      <c r="EX102" s="124" t="str">
        <f t="shared" si="1253"/>
        <v/>
      </c>
      <c r="EY102" s="130"/>
      <c r="EZ102" s="55" t="str">
        <f t="shared" si="1254"/>
        <v/>
      </c>
      <c r="FA102" s="53" t="str">
        <f t="shared" si="980"/>
        <v/>
      </c>
      <c r="FB102" s="53" t="str">
        <f t="shared" si="1366"/>
        <v/>
      </c>
      <c r="FC102" s="53" t="str">
        <f t="shared" si="1255"/>
        <v/>
      </c>
      <c r="FD102" s="124" t="str">
        <f t="shared" si="1256"/>
        <v/>
      </c>
      <c r="FE102" s="52" t="str">
        <f t="shared" si="1257"/>
        <v/>
      </c>
      <c r="FF102" s="53" t="str">
        <f t="shared" si="981"/>
        <v/>
      </c>
      <c r="FG102" s="53" t="str">
        <f t="shared" si="1367"/>
        <v/>
      </c>
      <c r="FH102" s="53" t="str">
        <f t="shared" si="1258"/>
        <v/>
      </c>
      <c r="FI102" s="124" t="str">
        <f t="shared" si="1259"/>
        <v/>
      </c>
      <c r="FJ102" s="52" t="str">
        <f t="shared" si="1260"/>
        <v/>
      </c>
      <c r="FK102" s="53" t="str">
        <f t="shared" si="982"/>
        <v/>
      </c>
      <c r="FL102" s="53" t="str">
        <f t="shared" si="1368"/>
        <v/>
      </c>
      <c r="FM102" s="53" t="str">
        <f t="shared" si="1261"/>
        <v/>
      </c>
      <c r="FN102" s="57" t="str">
        <f t="shared" si="1262"/>
        <v/>
      </c>
      <c r="FO102" s="52" t="str">
        <f t="shared" si="1263"/>
        <v/>
      </c>
      <c r="FP102" s="53" t="str">
        <f t="shared" si="983"/>
        <v/>
      </c>
      <c r="FQ102" s="53" t="str">
        <f t="shared" si="1369"/>
        <v/>
      </c>
      <c r="FR102" s="53" t="str">
        <f t="shared" si="1264"/>
        <v/>
      </c>
      <c r="FS102" s="57" t="str">
        <f t="shared" si="1265"/>
        <v/>
      </c>
      <c r="FT102" s="52" t="str">
        <f t="shared" si="1266"/>
        <v/>
      </c>
      <c r="FU102" s="53" t="str">
        <f t="shared" si="984"/>
        <v/>
      </c>
      <c r="FV102" s="53" t="str">
        <f t="shared" si="1370"/>
        <v/>
      </c>
      <c r="FW102" s="53" t="str">
        <f t="shared" si="1267"/>
        <v/>
      </c>
      <c r="FX102" s="57" t="str">
        <f t="shared" si="1268"/>
        <v/>
      </c>
      <c r="FY102" s="52" t="str">
        <f t="shared" si="1269"/>
        <v/>
      </c>
      <c r="FZ102" s="53" t="str">
        <f t="shared" si="985"/>
        <v/>
      </c>
      <c r="GA102" s="53" t="str">
        <f t="shared" si="1371"/>
        <v/>
      </c>
      <c r="GB102" s="53" t="str">
        <f t="shared" si="1270"/>
        <v/>
      </c>
      <c r="GC102" s="57" t="str">
        <f t="shared" si="1271"/>
        <v/>
      </c>
      <c r="GD102" s="165" t="e">
        <f t="shared" si="1272"/>
        <v>#N/A</v>
      </c>
      <c r="GE102" s="53" t="str">
        <f t="shared" si="1273"/>
        <v/>
      </c>
      <c r="GF102" s="181" t="str">
        <f t="shared" si="1274"/>
        <v/>
      </c>
      <c r="GG102" s="159">
        <f t="shared" si="1159"/>
        <v>0</v>
      </c>
      <c r="GH102" s="124" t="str">
        <f t="shared" si="1275"/>
        <v/>
      </c>
      <c r="GI102" s="130"/>
      <c r="GJ102" s="55" t="str">
        <f t="shared" si="1276"/>
        <v/>
      </c>
      <c r="GK102" s="53" t="str">
        <f t="shared" si="986"/>
        <v/>
      </c>
      <c r="GL102" s="53" t="str">
        <f t="shared" si="1372"/>
        <v/>
      </c>
      <c r="GM102" s="53" t="str">
        <f t="shared" si="1277"/>
        <v/>
      </c>
      <c r="GN102" s="124" t="str">
        <f t="shared" si="1278"/>
        <v/>
      </c>
      <c r="GO102" s="52" t="str">
        <f t="shared" si="1279"/>
        <v/>
      </c>
      <c r="GP102" s="53" t="str">
        <f t="shared" si="987"/>
        <v/>
      </c>
      <c r="GQ102" s="53" t="str">
        <f t="shared" si="1373"/>
        <v/>
      </c>
      <c r="GR102" s="53" t="str">
        <f t="shared" si="1280"/>
        <v/>
      </c>
      <c r="GS102" s="124" t="str">
        <f t="shared" si="1281"/>
        <v/>
      </c>
      <c r="GT102" s="52" t="str">
        <f t="shared" si="1282"/>
        <v/>
      </c>
      <c r="GU102" s="53" t="str">
        <f t="shared" si="988"/>
        <v/>
      </c>
      <c r="GV102" s="53" t="str">
        <f t="shared" si="1374"/>
        <v/>
      </c>
      <c r="GW102" s="53" t="str">
        <f t="shared" si="1283"/>
        <v/>
      </c>
      <c r="GX102" s="54" t="str">
        <f t="shared" si="1284"/>
        <v/>
      </c>
      <c r="GY102" s="52" t="str">
        <f t="shared" si="1285"/>
        <v/>
      </c>
      <c r="GZ102" s="53" t="str">
        <f t="shared" si="989"/>
        <v/>
      </c>
      <c r="HA102" s="53" t="str">
        <f t="shared" si="1375"/>
        <v/>
      </c>
      <c r="HB102" s="53" t="str">
        <f t="shared" si="1398"/>
        <v/>
      </c>
      <c r="HC102" s="54" t="str">
        <f t="shared" si="1287"/>
        <v/>
      </c>
      <c r="HD102" s="52" t="str">
        <f t="shared" si="1288"/>
        <v/>
      </c>
      <c r="HE102" s="53" t="str">
        <f t="shared" si="990"/>
        <v/>
      </c>
      <c r="HF102" s="53" t="str">
        <f t="shared" si="1376"/>
        <v/>
      </c>
      <c r="HG102" s="53" t="str">
        <f t="shared" si="1289"/>
        <v/>
      </c>
      <c r="HH102" s="54" t="str">
        <f t="shared" si="1290"/>
        <v/>
      </c>
      <c r="HI102" s="52" t="str">
        <f t="shared" si="1291"/>
        <v/>
      </c>
      <c r="HJ102" s="53" t="str">
        <f t="shared" si="991"/>
        <v/>
      </c>
      <c r="HK102" s="53" t="str">
        <f t="shared" si="1377"/>
        <v/>
      </c>
      <c r="HL102" s="53" t="str">
        <f t="shared" si="1399"/>
        <v/>
      </c>
      <c r="HM102" s="54" t="str">
        <f t="shared" si="1293"/>
        <v/>
      </c>
      <c r="HN102" s="165" t="e">
        <f t="shared" si="1294"/>
        <v>#N/A</v>
      </c>
      <c r="HO102" s="53" t="str">
        <f t="shared" si="1295"/>
        <v/>
      </c>
      <c r="HP102" s="181" t="str">
        <f t="shared" si="1296"/>
        <v/>
      </c>
      <c r="HQ102" s="159">
        <f t="shared" si="1160"/>
        <v>0</v>
      </c>
      <c r="HR102" s="127" t="str">
        <f t="shared" si="1297"/>
        <v/>
      </c>
      <c r="HS102" s="130"/>
      <c r="HT102" s="55" t="str">
        <f t="shared" si="1298"/>
        <v/>
      </c>
      <c r="HU102" s="53" t="str">
        <f t="shared" si="992"/>
        <v/>
      </c>
      <c r="HV102" s="53" t="str">
        <f t="shared" si="1378"/>
        <v/>
      </c>
      <c r="HW102" s="53" t="str">
        <f t="shared" si="1299"/>
        <v/>
      </c>
      <c r="HX102" s="124" t="str">
        <f t="shared" si="1300"/>
        <v/>
      </c>
      <c r="HY102" s="52" t="str">
        <f t="shared" si="1301"/>
        <v/>
      </c>
      <c r="HZ102" s="53" t="str">
        <f t="shared" si="993"/>
        <v/>
      </c>
      <c r="IA102" s="53" t="str">
        <f t="shared" si="1379"/>
        <v/>
      </c>
      <c r="IB102" s="53" t="str">
        <f t="shared" si="1302"/>
        <v/>
      </c>
      <c r="IC102" s="124" t="str">
        <f t="shared" si="1303"/>
        <v/>
      </c>
      <c r="ID102" s="52" t="str">
        <f t="shared" si="1304"/>
        <v/>
      </c>
      <c r="IE102" s="53" t="str">
        <f t="shared" si="994"/>
        <v/>
      </c>
      <c r="IF102" s="53" t="str">
        <f t="shared" si="1380"/>
        <v/>
      </c>
      <c r="IG102" s="53" t="str">
        <f t="shared" si="1305"/>
        <v/>
      </c>
      <c r="IH102" s="54" t="str">
        <f t="shared" si="1306"/>
        <v/>
      </c>
      <c r="II102" s="52" t="str">
        <f t="shared" si="1307"/>
        <v/>
      </c>
      <c r="IJ102" s="53" t="str">
        <f t="shared" si="995"/>
        <v/>
      </c>
      <c r="IK102" s="53" t="str">
        <f t="shared" si="1381"/>
        <v/>
      </c>
      <c r="IL102" s="53" t="str">
        <f t="shared" si="1308"/>
        <v/>
      </c>
      <c r="IM102" s="54" t="str">
        <f t="shared" si="1309"/>
        <v/>
      </c>
      <c r="IN102" s="52" t="str">
        <f t="shared" si="1310"/>
        <v/>
      </c>
      <c r="IO102" s="53" t="str">
        <f t="shared" si="996"/>
        <v/>
      </c>
      <c r="IP102" s="53" t="str">
        <f t="shared" si="1382"/>
        <v/>
      </c>
      <c r="IQ102" s="53" t="str">
        <f t="shared" si="1311"/>
        <v/>
      </c>
      <c r="IR102" s="54" t="str">
        <f t="shared" si="1312"/>
        <v/>
      </c>
      <c r="IS102" s="52" t="str">
        <f t="shared" si="1313"/>
        <v/>
      </c>
      <c r="IT102" s="53" t="str">
        <f t="shared" si="997"/>
        <v/>
      </c>
      <c r="IU102" s="53" t="str">
        <f>IF($G102="6",IF(IF(IT102&lt;&gt;"",IF(MAX(COUNTIF($IT$6:$IT$117,$IT$6:$IT$117))&gt;1,"x",""),"")&lt;&gt;"",IT102+1,""),IF(IS102=0,"",IF(IF(IT102&lt;&gt;"",IF(MAX(COUNTIF(IT$6:$IT$117,$IT$6:$IT$117))&gt;1,"x",""),"")&lt;&gt;"",IT102+1,"")))</f>
        <v/>
      </c>
      <c r="IV102" s="53" t="str">
        <f t="shared" si="1400"/>
        <v/>
      </c>
      <c r="IW102" s="54" t="str">
        <f t="shared" si="1315"/>
        <v/>
      </c>
      <c r="IX102" s="165" t="e">
        <f t="shared" si="1316"/>
        <v>#N/A</v>
      </c>
      <c r="IY102" s="53" t="str">
        <f t="shared" si="1317"/>
        <v/>
      </c>
      <c r="IZ102" s="181" t="str">
        <f t="shared" si="1318"/>
        <v/>
      </c>
      <c r="JA102" s="159">
        <f t="shared" si="1161"/>
        <v>0</v>
      </c>
      <c r="JB102" s="124" t="str">
        <f t="shared" si="1319"/>
        <v/>
      </c>
      <c r="JC102" s="130"/>
      <c r="JD102" s="55" t="str">
        <f t="shared" si="1320"/>
        <v/>
      </c>
      <c r="JE102" s="53" t="str">
        <f t="shared" si="998"/>
        <v/>
      </c>
      <c r="JF102" s="53" t="str">
        <f t="shared" si="1383"/>
        <v/>
      </c>
      <c r="JG102" s="53" t="str">
        <f t="shared" si="1321"/>
        <v/>
      </c>
      <c r="JH102" s="124" t="str">
        <f t="shared" si="1322"/>
        <v/>
      </c>
      <c r="JI102" s="52" t="str">
        <f t="shared" si="1323"/>
        <v/>
      </c>
      <c r="JJ102" s="53" t="str">
        <f t="shared" si="999"/>
        <v/>
      </c>
      <c r="JK102" s="53" t="str">
        <f t="shared" si="1384"/>
        <v/>
      </c>
      <c r="JL102" s="53" t="str">
        <f t="shared" si="1324"/>
        <v/>
      </c>
      <c r="JM102" s="124" t="str">
        <f t="shared" si="1325"/>
        <v/>
      </c>
      <c r="JN102" s="52" t="str">
        <f t="shared" si="1326"/>
        <v/>
      </c>
      <c r="JO102" s="53" t="str">
        <f t="shared" si="1000"/>
        <v/>
      </c>
      <c r="JP102" s="53" t="str">
        <f t="shared" si="1385"/>
        <v/>
      </c>
      <c r="JQ102" s="53" t="str">
        <f t="shared" si="1327"/>
        <v/>
      </c>
      <c r="JR102" s="54" t="str">
        <f t="shared" si="1328"/>
        <v/>
      </c>
      <c r="JS102" s="52" t="str">
        <f t="shared" si="1329"/>
        <v/>
      </c>
      <c r="JT102" s="53" t="str">
        <f t="shared" si="1001"/>
        <v/>
      </c>
      <c r="JU102" s="53" t="str">
        <f t="shared" si="1386"/>
        <v/>
      </c>
      <c r="JV102" s="53" t="str">
        <f t="shared" si="1330"/>
        <v/>
      </c>
      <c r="JW102" s="54" t="str">
        <f t="shared" si="1331"/>
        <v/>
      </c>
      <c r="JX102" s="52" t="str">
        <f t="shared" si="1332"/>
        <v/>
      </c>
      <c r="JY102" s="53" t="str">
        <f t="shared" si="1002"/>
        <v/>
      </c>
      <c r="JZ102" s="53" t="str">
        <f t="shared" si="1387"/>
        <v/>
      </c>
      <c r="KA102" s="53" t="str">
        <f t="shared" si="1333"/>
        <v/>
      </c>
      <c r="KB102" s="54" t="str">
        <f t="shared" si="1334"/>
        <v/>
      </c>
      <c r="KC102" s="52" t="str">
        <f t="shared" si="1335"/>
        <v/>
      </c>
      <c r="KD102" s="53" t="str">
        <f t="shared" si="1003"/>
        <v/>
      </c>
      <c r="KE102" s="53" t="str">
        <f t="shared" si="1388"/>
        <v/>
      </c>
      <c r="KF102" s="53" t="str">
        <f t="shared" si="1401"/>
        <v/>
      </c>
      <c r="KG102" s="54" t="str">
        <f t="shared" si="1337"/>
        <v/>
      </c>
      <c r="KH102" s="165" t="e">
        <f t="shared" si="1338"/>
        <v>#N/A</v>
      </c>
      <c r="KI102" s="53" t="str">
        <f t="shared" si="1339"/>
        <v/>
      </c>
      <c r="KJ102" s="181" t="str">
        <f t="shared" si="1340"/>
        <v/>
      </c>
      <c r="KK102" s="159">
        <f t="shared" si="1162"/>
        <v>0</v>
      </c>
      <c r="KL102" s="334" t="str">
        <f t="shared" si="1341"/>
        <v/>
      </c>
      <c r="KM102" s="194"/>
      <c r="KN102" s="214"/>
      <c r="KO102" s="60"/>
      <c r="KP102" s="201"/>
      <c r="KQ102" s="61"/>
      <c r="KR102" s="61" t="str">
        <f t="shared" si="1342"/>
        <v/>
      </c>
      <c r="KS102" s="61" t="str">
        <f t="shared" si="1343"/>
        <v/>
      </c>
      <c r="KT102" s="61" t="str">
        <f t="shared" si="1344"/>
        <v/>
      </c>
      <c r="KU102" s="61" t="str">
        <f t="shared" si="1345"/>
        <v/>
      </c>
      <c r="KV102" s="61" t="str">
        <f t="shared" si="1346"/>
        <v/>
      </c>
      <c r="KW102" s="61" t="str">
        <f t="shared" si="1347"/>
        <v/>
      </c>
      <c r="KX102" s="62" t="str">
        <f t="shared" si="1389"/>
        <v/>
      </c>
      <c r="KY102" s="84"/>
      <c r="KZ102" s="59"/>
      <c r="LA102" s="60" t="str">
        <f t="shared" si="1348"/>
        <v/>
      </c>
      <c r="LB102" s="201"/>
      <c r="LC102" s="61" t="str">
        <f t="shared" si="1349"/>
        <v/>
      </c>
      <c r="LD102" s="61" t="str">
        <f t="shared" si="1350"/>
        <v/>
      </c>
      <c r="LE102" s="61" t="str">
        <f t="shared" si="1351"/>
        <v/>
      </c>
      <c r="LF102" s="61" t="str">
        <f t="shared" si="1352"/>
        <v/>
      </c>
      <c r="LG102" s="148" t="str">
        <f t="shared" si="1004"/>
        <v/>
      </c>
      <c r="LH102" s="194"/>
      <c r="LI102" s="197">
        <f t="shared" si="1353"/>
        <v>0</v>
      </c>
      <c r="LJ102" s="87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</row>
    <row r="103" spans="1:381" s="1" customFormat="1" ht="15" x14ac:dyDescent="0.2">
      <c r="A103" s="35"/>
      <c r="B103" s="45">
        <v>98</v>
      </c>
      <c r="C103" s="63"/>
      <c r="D103" s="47"/>
      <c r="E103" s="161"/>
      <c r="F103" s="162"/>
      <c r="G103" s="100"/>
      <c r="H103" s="50"/>
      <c r="I103" s="186" t="str">
        <f t="shared" si="1165"/>
        <v/>
      </c>
      <c r="J103" s="97"/>
      <c r="K103" s="157"/>
      <c r="L103" s="52" t="str">
        <f t="shared" si="1167"/>
        <v/>
      </c>
      <c r="M103" s="53" t="str">
        <f t="shared" si="934"/>
        <v/>
      </c>
      <c r="N103" s="53" t="str">
        <f t="shared" si="1354"/>
        <v/>
      </c>
      <c r="O103" s="53" t="str">
        <f t="shared" si="1168"/>
        <v/>
      </c>
      <c r="P103" s="127" t="str">
        <f t="shared" si="1169"/>
        <v/>
      </c>
      <c r="Q103" s="52" t="str">
        <f t="shared" si="1170"/>
        <v/>
      </c>
      <c r="R103" s="53" t="str">
        <f t="shared" si="935"/>
        <v/>
      </c>
      <c r="S103" s="53" t="str">
        <f t="shared" si="1355"/>
        <v/>
      </c>
      <c r="T103" s="53" t="str">
        <f t="shared" si="1171"/>
        <v/>
      </c>
      <c r="U103" s="127" t="str">
        <f t="shared" si="1172"/>
        <v/>
      </c>
      <c r="V103" s="52" t="str">
        <f t="shared" si="1173"/>
        <v/>
      </c>
      <c r="W103" s="53" t="str">
        <f t="shared" si="936"/>
        <v/>
      </c>
      <c r="X103" s="53" t="str">
        <f t="shared" si="1356"/>
        <v/>
      </c>
      <c r="Y103" s="53" t="str">
        <f t="shared" si="1174"/>
        <v/>
      </c>
      <c r="Z103" s="127" t="str">
        <f t="shared" si="1175"/>
        <v/>
      </c>
      <c r="AA103" s="52" t="str">
        <f t="shared" si="1176"/>
        <v/>
      </c>
      <c r="AB103" s="53" t="str">
        <f t="shared" si="937"/>
        <v/>
      </c>
      <c r="AC103" s="53" t="str">
        <f t="shared" si="1357"/>
        <v/>
      </c>
      <c r="AD103" s="53" t="str">
        <f t="shared" si="1177"/>
        <v/>
      </c>
      <c r="AE103" s="127" t="str">
        <f t="shared" si="1178"/>
        <v/>
      </c>
      <c r="AF103" s="52" t="str">
        <f t="shared" si="1179"/>
        <v/>
      </c>
      <c r="AG103" s="53" t="str">
        <f t="shared" si="938"/>
        <v/>
      </c>
      <c r="AH103" s="53" t="str">
        <f t="shared" si="1358"/>
        <v/>
      </c>
      <c r="AI103" s="53" t="str">
        <f t="shared" si="1180"/>
        <v/>
      </c>
      <c r="AJ103" s="127" t="str">
        <f t="shared" si="1181"/>
        <v/>
      </c>
      <c r="AK103" s="52" t="str">
        <f t="shared" si="1182"/>
        <v/>
      </c>
      <c r="AL103" s="53" t="str">
        <f t="shared" si="939"/>
        <v/>
      </c>
      <c r="AM103" s="53" t="str">
        <f t="shared" si="1359"/>
        <v/>
      </c>
      <c r="AN103" s="150" t="str">
        <f t="shared" si="1183"/>
        <v/>
      </c>
      <c r="AO103" s="127" t="str">
        <f t="shared" si="1184"/>
        <v/>
      </c>
      <c r="AP103" s="191" t="e">
        <f t="shared" si="1164"/>
        <v>#N/A</v>
      </c>
      <c r="AQ103" s="53" t="str">
        <f t="shared" si="1185"/>
        <v/>
      </c>
      <c r="AR103" s="181" t="str">
        <f t="shared" si="1186"/>
        <v/>
      </c>
      <c r="AS103" s="159">
        <f t="shared" si="1156"/>
        <v>0</v>
      </c>
      <c r="AT103" s="127" t="str">
        <f t="shared" si="1187"/>
        <v/>
      </c>
      <c r="AU103" s="189"/>
      <c r="AV103" s="55" t="str">
        <f t="shared" si="1188"/>
        <v/>
      </c>
      <c r="AW103" s="53" t="str">
        <f t="shared" si="941"/>
        <v/>
      </c>
      <c r="AX103" s="53" t="str">
        <f t="shared" si="942"/>
        <v/>
      </c>
      <c r="AY103" s="53" t="str">
        <f t="shared" si="1189"/>
        <v/>
      </c>
      <c r="AZ103" s="124" t="str">
        <f t="shared" si="1190"/>
        <v/>
      </c>
      <c r="BA103" s="52" t="str">
        <f t="shared" si="1191"/>
        <v/>
      </c>
      <c r="BB103" s="53" t="str">
        <f t="shared" si="946"/>
        <v/>
      </c>
      <c r="BC103" s="53" t="str">
        <f t="shared" si="947"/>
        <v/>
      </c>
      <c r="BD103" s="53" t="str">
        <f t="shared" si="1192"/>
        <v/>
      </c>
      <c r="BE103" s="124" t="str">
        <f t="shared" si="1193"/>
        <v/>
      </c>
      <c r="BF103" s="52" t="str">
        <f t="shared" si="1194"/>
        <v/>
      </c>
      <c r="BG103" s="53" t="str">
        <f t="shared" si="951"/>
        <v/>
      </c>
      <c r="BH103" s="53" t="str">
        <f t="shared" si="952"/>
        <v/>
      </c>
      <c r="BI103" s="53" t="str">
        <f t="shared" si="1195"/>
        <v/>
      </c>
      <c r="BJ103" s="54" t="str">
        <f t="shared" si="1196"/>
        <v/>
      </c>
      <c r="BK103" s="52" t="str">
        <f t="shared" si="1197"/>
        <v/>
      </c>
      <c r="BL103" s="53" t="str">
        <f t="shared" si="956"/>
        <v/>
      </c>
      <c r="BM103" s="53" t="str">
        <f t="shared" si="957"/>
        <v/>
      </c>
      <c r="BN103" s="53" t="str">
        <f t="shared" si="1198"/>
        <v/>
      </c>
      <c r="BO103" s="54" t="str">
        <f t="shared" si="1199"/>
        <v/>
      </c>
      <c r="BP103" s="52" t="str">
        <f t="shared" si="1200"/>
        <v/>
      </c>
      <c r="BQ103" s="53" t="str">
        <f t="shared" si="961"/>
        <v/>
      </c>
      <c r="BR103" s="53" t="str">
        <f t="shared" si="962"/>
        <v/>
      </c>
      <c r="BS103" s="53" t="str">
        <f t="shared" si="1201"/>
        <v/>
      </c>
      <c r="BT103" s="54" t="str">
        <f t="shared" si="1202"/>
        <v/>
      </c>
      <c r="BU103" s="52" t="str">
        <f t="shared" si="1203"/>
        <v/>
      </c>
      <c r="BV103" s="53" t="str">
        <f t="shared" si="966"/>
        <v/>
      </c>
      <c r="BW103" s="53" t="str">
        <f t="shared" si="967"/>
        <v/>
      </c>
      <c r="BX103" s="53" t="str">
        <f t="shared" si="1204"/>
        <v/>
      </c>
      <c r="BY103" s="54" t="str">
        <f t="shared" si="1205"/>
        <v/>
      </c>
      <c r="BZ103" s="165"/>
      <c r="CA103" s="53" t="str">
        <f t="shared" si="1206"/>
        <v/>
      </c>
      <c r="CB103" s="181" t="str">
        <f t="shared" si="1207"/>
        <v/>
      </c>
      <c r="CC103" s="127" t="str">
        <f t="shared" si="1208"/>
        <v/>
      </c>
      <c r="CD103" s="127" t="str">
        <f t="shared" si="1209"/>
        <v/>
      </c>
      <c r="CE103" s="130"/>
      <c r="CF103" s="55" t="str">
        <f t="shared" si="1390"/>
        <v/>
      </c>
      <c r="CG103" s="53" t="str">
        <f t="shared" si="1402"/>
        <v/>
      </c>
      <c r="CH103" s="53" t="str">
        <f t="shared" si="1403"/>
        <v/>
      </c>
      <c r="CI103" s="53" t="str">
        <f t="shared" si="1391"/>
        <v/>
      </c>
      <c r="CJ103" s="124" t="str">
        <f t="shared" si="1212"/>
        <v/>
      </c>
      <c r="CK103" s="52" t="str">
        <f t="shared" si="1392"/>
        <v/>
      </c>
      <c r="CL103" s="53" t="str">
        <f t="shared" si="1404"/>
        <v/>
      </c>
      <c r="CM103" s="53" t="str">
        <f t="shared" si="1405"/>
        <v/>
      </c>
      <c r="CN103" s="53" t="str">
        <f t="shared" si="1393"/>
        <v/>
      </c>
      <c r="CO103" s="124" t="str">
        <f t="shared" si="1215"/>
        <v/>
      </c>
      <c r="CP103" s="52" t="str">
        <f t="shared" si="1394"/>
        <v/>
      </c>
      <c r="CQ103" s="53" t="str">
        <f t="shared" si="1406"/>
        <v/>
      </c>
      <c r="CR103" s="53" t="str">
        <f t="shared" si="1407"/>
        <v/>
      </c>
      <c r="CS103" s="53" t="str">
        <f t="shared" si="1217"/>
        <v/>
      </c>
      <c r="CT103" s="54" t="str">
        <f t="shared" si="1218"/>
        <v/>
      </c>
      <c r="CU103" s="52" t="str">
        <f t="shared" si="1395"/>
        <v/>
      </c>
      <c r="CV103" s="53" t="str">
        <f t="shared" si="1408"/>
        <v/>
      </c>
      <c r="CW103" s="53" t="str">
        <f t="shared" si="1409"/>
        <v/>
      </c>
      <c r="CX103" s="53" t="str">
        <f t="shared" si="1220"/>
        <v/>
      </c>
      <c r="CY103" s="54" t="str">
        <f t="shared" si="1221"/>
        <v/>
      </c>
      <c r="CZ103" s="52" t="str">
        <f t="shared" si="1396"/>
        <v/>
      </c>
      <c r="DA103" s="53" t="str">
        <f t="shared" si="1410"/>
        <v/>
      </c>
      <c r="DB103" s="53" t="str">
        <f t="shared" si="1411"/>
        <v/>
      </c>
      <c r="DC103" s="53" t="str">
        <f t="shared" si="1223"/>
        <v/>
      </c>
      <c r="DD103" s="54" t="str">
        <f t="shared" si="1224"/>
        <v/>
      </c>
      <c r="DE103" s="52" t="str">
        <f t="shared" si="1397"/>
        <v/>
      </c>
      <c r="DF103" s="53" t="str">
        <f t="shared" si="1412"/>
        <v/>
      </c>
      <c r="DG103" s="53" t="str">
        <f t="shared" si="1413"/>
        <v/>
      </c>
      <c r="DH103" s="53" t="str">
        <f t="shared" si="1226"/>
        <v/>
      </c>
      <c r="DI103" s="54" t="str">
        <f t="shared" si="1227"/>
        <v/>
      </c>
      <c r="DJ103" s="165" t="e">
        <f t="shared" si="1228"/>
        <v>#N/A</v>
      </c>
      <c r="DK103" s="53" t="str">
        <f t="shared" si="1229"/>
        <v/>
      </c>
      <c r="DL103" s="181" t="str">
        <f t="shared" si="1230"/>
        <v/>
      </c>
      <c r="DM103" s="159">
        <f t="shared" si="1157"/>
        <v>0</v>
      </c>
      <c r="DN103" s="124" t="str">
        <f t="shared" si="1231"/>
        <v/>
      </c>
      <c r="DO103" s="130"/>
      <c r="DP103" s="55" t="str">
        <f t="shared" si="1232"/>
        <v/>
      </c>
      <c r="DQ103" s="53" t="str">
        <f t="shared" si="974"/>
        <v/>
      </c>
      <c r="DR103" s="53" t="str">
        <f t="shared" si="1360"/>
        <v/>
      </c>
      <c r="DS103" s="53" t="str">
        <f t="shared" si="1233"/>
        <v/>
      </c>
      <c r="DT103" s="124" t="str">
        <f t="shared" si="1234"/>
        <v/>
      </c>
      <c r="DU103" s="52" t="str">
        <f t="shared" si="1235"/>
        <v/>
      </c>
      <c r="DV103" s="53" t="str">
        <f t="shared" si="975"/>
        <v/>
      </c>
      <c r="DW103" s="53" t="str">
        <f t="shared" si="1361"/>
        <v/>
      </c>
      <c r="DX103" s="53" t="str">
        <f t="shared" si="1236"/>
        <v/>
      </c>
      <c r="DY103" s="124" t="str">
        <f t="shared" si="1237"/>
        <v/>
      </c>
      <c r="DZ103" s="52" t="str">
        <f t="shared" si="1238"/>
        <v/>
      </c>
      <c r="EA103" s="53" t="str">
        <f t="shared" si="976"/>
        <v/>
      </c>
      <c r="EB103" s="53" t="str">
        <f t="shared" si="1362"/>
        <v/>
      </c>
      <c r="EC103" s="53" t="str">
        <f t="shared" si="1239"/>
        <v/>
      </c>
      <c r="ED103" s="57" t="str">
        <f t="shared" si="1240"/>
        <v/>
      </c>
      <c r="EE103" s="52" t="str">
        <f t="shared" si="1241"/>
        <v/>
      </c>
      <c r="EF103" s="53" t="str">
        <f t="shared" si="977"/>
        <v/>
      </c>
      <c r="EG103" s="53" t="str">
        <f t="shared" si="1363"/>
        <v/>
      </c>
      <c r="EH103" s="53" t="str">
        <f t="shared" si="1242"/>
        <v/>
      </c>
      <c r="EI103" s="57" t="str">
        <f t="shared" si="1243"/>
        <v/>
      </c>
      <c r="EJ103" s="52" t="str">
        <f t="shared" si="1244"/>
        <v/>
      </c>
      <c r="EK103" s="53" t="str">
        <f t="shared" si="978"/>
        <v/>
      </c>
      <c r="EL103" s="53" t="str">
        <f t="shared" si="1364"/>
        <v/>
      </c>
      <c r="EM103" s="53" t="str">
        <f t="shared" si="1245"/>
        <v/>
      </c>
      <c r="EN103" s="57" t="str">
        <f t="shared" si="1246"/>
        <v/>
      </c>
      <c r="EO103" s="52" t="str">
        <f t="shared" si="1247"/>
        <v/>
      </c>
      <c r="EP103" s="53" t="str">
        <f t="shared" si="979"/>
        <v/>
      </c>
      <c r="EQ103" s="53" t="str">
        <f t="shared" si="1365"/>
        <v/>
      </c>
      <c r="ER103" s="53" t="str">
        <f t="shared" si="1248"/>
        <v/>
      </c>
      <c r="ES103" s="54" t="str">
        <f t="shared" si="1249"/>
        <v/>
      </c>
      <c r="ET103" s="165" t="e">
        <f t="shared" si="1250"/>
        <v>#N/A</v>
      </c>
      <c r="EU103" s="53" t="str">
        <f t="shared" si="1251"/>
        <v/>
      </c>
      <c r="EV103" s="181" t="str">
        <f t="shared" si="1252"/>
        <v/>
      </c>
      <c r="EW103" s="159">
        <f t="shared" si="1158"/>
        <v>0</v>
      </c>
      <c r="EX103" s="124" t="str">
        <f t="shared" si="1253"/>
        <v/>
      </c>
      <c r="EY103" s="130"/>
      <c r="EZ103" s="55" t="str">
        <f t="shared" si="1254"/>
        <v/>
      </c>
      <c r="FA103" s="53" t="str">
        <f t="shared" si="980"/>
        <v/>
      </c>
      <c r="FB103" s="53" t="str">
        <f t="shared" si="1366"/>
        <v/>
      </c>
      <c r="FC103" s="53" t="str">
        <f t="shared" si="1255"/>
        <v/>
      </c>
      <c r="FD103" s="124" t="str">
        <f t="shared" si="1256"/>
        <v/>
      </c>
      <c r="FE103" s="52" t="str">
        <f t="shared" si="1257"/>
        <v/>
      </c>
      <c r="FF103" s="53" t="str">
        <f t="shared" si="981"/>
        <v/>
      </c>
      <c r="FG103" s="53" t="str">
        <f t="shared" si="1367"/>
        <v/>
      </c>
      <c r="FH103" s="53" t="str">
        <f t="shared" si="1258"/>
        <v/>
      </c>
      <c r="FI103" s="124" t="str">
        <f t="shared" si="1259"/>
        <v/>
      </c>
      <c r="FJ103" s="52" t="str">
        <f t="shared" si="1260"/>
        <v/>
      </c>
      <c r="FK103" s="53" t="str">
        <f t="shared" si="982"/>
        <v/>
      </c>
      <c r="FL103" s="53" t="str">
        <f t="shared" si="1368"/>
        <v/>
      </c>
      <c r="FM103" s="53" t="str">
        <f t="shared" si="1261"/>
        <v/>
      </c>
      <c r="FN103" s="57" t="str">
        <f t="shared" si="1262"/>
        <v/>
      </c>
      <c r="FO103" s="52" t="str">
        <f t="shared" si="1263"/>
        <v/>
      </c>
      <c r="FP103" s="53" t="str">
        <f t="shared" si="983"/>
        <v/>
      </c>
      <c r="FQ103" s="53" t="str">
        <f t="shared" si="1369"/>
        <v/>
      </c>
      <c r="FR103" s="53" t="str">
        <f t="shared" si="1264"/>
        <v/>
      </c>
      <c r="FS103" s="57" t="str">
        <f t="shared" si="1265"/>
        <v/>
      </c>
      <c r="FT103" s="52" t="str">
        <f t="shared" si="1266"/>
        <v/>
      </c>
      <c r="FU103" s="53" t="str">
        <f t="shared" si="984"/>
        <v/>
      </c>
      <c r="FV103" s="53" t="str">
        <f t="shared" si="1370"/>
        <v/>
      </c>
      <c r="FW103" s="53" t="str">
        <f t="shared" si="1267"/>
        <v/>
      </c>
      <c r="FX103" s="57" t="str">
        <f t="shared" si="1268"/>
        <v/>
      </c>
      <c r="FY103" s="52" t="str">
        <f t="shared" si="1269"/>
        <v/>
      </c>
      <c r="FZ103" s="53" t="str">
        <f t="shared" si="985"/>
        <v/>
      </c>
      <c r="GA103" s="53" t="str">
        <f t="shared" si="1371"/>
        <v/>
      </c>
      <c r="GB103" s="53" t="str">
        <f t="shared" si="1270"/>
        <v/>
      </c>
      <c r="GC103" s="57" t="str">
        <f t="shared" si="1271"/>
        <v/>
      </c>
      <c r="GD103" s="165" t="e">
        <f t="shared" si="1272"/>
        <v>#N/A</v>
      </c>
      <c r="GE103" s="53" t="str">
        <f t="shared" si="1273"/>
        <v/>
      </c>
      <c r="GF103" s="181" t="str">
        <f t="shared" si="1274"/>
        <v/>
      </c>
      <c r="GG103" s="159">
        <f t="shared" si="1159"/>
        <v>0</v>
      </c>
      <c r="GH103" s="124" t="str">
        <f t="shared" si="1275"/>
        <v/>
      </c>
      <c r="GI103" s="130"/>
      <c r="GJ103" s="55" t="str">
        <f t="shared" si="1276"/>
        <v/>
      </c>
      <c r="GK103" s="53" t="str">
        <f t="shared" si="986"/>
        <v/>
      </c>
      <c r="GL103" s="53" t="str">
        <f t="shared" si="1372"/>
        <v/>
      </c>
      <c r="GM103" s="53" t="str">
        <f t="shared" si="1277"/>
        <v/>
      </c>
      <c r="GN103" s="124" t="str">
        <f t="shared" si="1278"/>
        <v/>
      </c>
      <c r="GO103" s="52" t="str">
        <f t="shared" si="1279"/>
        <v/>
      </c>
      <c r="GP103" s="53" t="str">
        <f t="shared" si="987"/>
        <v/>
      </c>
      <c r="GQ103" s="53" t="str">
        <f t="shared" si="1373"/>
        <v/>
      </c>
      <c r="GR103" s="53" t="str">
        <f t="shared" si="1280"/>
        <v/>
      </c>
      <c r="GS103" s="124" t="str">
        <f t="shared" si="1281"/>
        <v/>
      </c>
      <c r="GT103" s="52" t="str">
        <f t="shared" si="1282"/>
        <v/>
      </c>
      <c r="GU103" s="53" t="str">
        <f t="shared" si="988"/>
        <v/>
      </c>
      <c r="GV103" s="53" t="str">
        <f t="shared" si="1374"/>
        <v/>
      </c>
      <c r="GW103" s="53" t="str">
        <f t="shared" si="1283"/>
        <v/>
      </c>
      <c r="GX103" s="54" t="str">
        <f t="shared" si="1284"/>
        <v/>
      </c>
      <c r="GY103" s="52" t="str">
        <f t="shared" si="1285"/>
        <v/>
      </c>
      <c r="GZ103" s="53" t="str">
        <f t="shared" si="989"/>
        <v/>
      </c>
      <c r="HA103" s="53" t="str">
        <f t="shared" si="1375"/>
        <v/>
      </c>
      <c r="HB103" s="53" t="str">
        <f t="shared" si="1398"/>
        <v/>
      </c>
      <c r="HC103" s="54" t="str">
        <f t="shared" si="1287"/>
        <v/>
      </c>
      <c r="HD103" s="52" t="str">
        <f t="shared" si="1288"/>
        <v/>
      </c>
      <c r="HE103" s="53" t="str">
        <f t="shared" si="990"/>
        <v/>
      </c>
      <c r="HF103" s="53" t="str">
        <f t="shared" si="1376"/>
        <v/>
      </c>
      <c r="HG103" s="53" t="str">
        <f t="shared" si="1289"/>
        <v/>
      </c>
      <c r="HH103" s="54" t="str">
        <f t="shared" si="1290"/>
        <v/>
      </c>
      <c r="HI103" s="52" t="str">
        <f t="shared" si="1291"/>
        <v/>
      </c>
      <c r="HJ103" s="53" t="str">
        <f t="shared" si="991"/>
        <v/>
      </c>
      <c r="HK103" s="53" t="str">
        <f t="shared" si="1377"/>
        <v/>
      </c>
      <c r="HL103" s="53" t="str">
        <f t="shared" si="1399"/>
        <v/>
      </c>
      <c r="HM103" s="54" t="str">
        <f t="shared" si="1293"/>
        <v/>
      </c>
      <c r="HN103" s="165" t="e">
        <f t="shared" si="1294"/>
        <v>#N/A</v>
      </c>
      <c r="HO103" s="53" t="str">
        <f t="shared" si="1295"/>
        <v/>
      </c>
      <c r="HP103" s="181" t="str">
        <f t="shared" si="1296"/>
        <v/>
      </c>
      <c r="HQ103" s="159">
        <f t="shared" si="1160"/>
        <v>0</v>
      </c>
      <c r="HR103" s="127" t="str">
        <f t="shared" si="1297"/>
        <v/>
      </c>
      <c r="HS103" s="130"/>
      <c r="HT103" s="55" t="str">
        <f t="shared" si="1298"/>
        <v/>
      </c>
      <c r="HU103" s="53" t="str">
        <f t="shared" si="992"/>
        <v/>
      </c>
      <c r="HV103" s="53" t="str">
        <f t="shared" si="1378"/>
        <v/>
      </c>
      <c r="HW103" s="53" t="str">
        <f t="shared" si="1299"/>
        <v/>
      </c>
      <c r="HX103" s="124" t="str">
        <f t="shared" si="1300"/>
        <v/>
      </c>
      <c r="HY103" s="52" t="str">
        <f t="shared" si="1301"/>
        <v/>
      </c>
      <c r="HZ103" s="53" t="str">
        <f t="shared" si="993"/>
        <v/>
      </c>
      <c r="IA103" s="53" t="str">
        <f t="shared" si="1379"/>
        <v/>
      </c>
      <c r="IB103" s="53" t="str">
        <f t="shared" si="1302"/>
        <v/>
      </c>
      <c r="IC103" s="124" t="str">
        <f t="shared" si="1303"/>
        <v/>
      </c>
      <c r="ID103" s="52" t="str">
        <f t="shared" si="1304"/>
        <v/>
      </c>
      <c r="IE103" s="53" t="str">
        <f t="shared" si="994"/>
        <v/>
      </c>
      <c r="IF103" s="53" t="str">
        <f t="shared" si="1380"/>
        <v/>
      </c>
      <c r="IG103" s="53" t="str">
        <f t="shared" si="1305"/>
        <v/>
      </c>
      <c r="IH103" s="54" t="str">
        <f t="shared" si="1306"/>
        <v/>
      </c>
      <c r="II103" s="52" t="str">
        <f t="shared" si="1307"/>
        <v/>
      </c>
      <c r="IJ103" s="53" t="str">
        <f t="shared" si="995"/>
        <v/>
      </c>
      <c r="IK103" s="53" t="str">
        <f t="shared" si="1381"/>
        <v/>
      </c>
      <c r="IL103" s="53" t="str">
        <f t="shared" si="1308"/>
        <v/>
      </c>
      <c r="IM103" s="54" t="str">
        <f t="shared" si="1309"/>
        <v/>
      </c>
      <c r="IN103" s="52" t="str">
        <f t="shared" si="1310"/>
        <v/>
      </c>
      <c r="IO103" s="53" t="str">
        <f t="shared" si="996"/>
        <v/>
      </c>
      <c r="IP103" s="53" t="str">
        <f t="shared" si="1382"/>
        <v/>
      </c>
      <c r="IQ103" s="53" t="str">
        <f t="shared" si="1311"/>
        <v/>
      </c>
      <c r="IR103" s="54" t="str">
        <f t="shared" si="1312"/>
        <v/>
      </c>
      <c r="IS103" s="52" t="str">
        <f t="shared" si="1313"/>
        <v/>
      </c>
      <c r="IT103" s="53" t="str">
        <f t="shared" si="997"/>
        <v/>
      </c>
      <c r="IU103" s="53" t="str">
        <f>IF($G103="6",IF(IF(IT103&lt;&gt;"",IF(MAX(COUNTIF($IT$6:$IT$117,$IT$6:$IT$117))&gt;1,"x",""),"")&lt;&gt;"",IT103+1,""),IF(IS103=0,"",IF(IF(IT103&lt;&gt;"",IF(MAX(COUNTIF(IT$6:$IT$117,$IT$6:$IT$117))&gt;1,"x",""),"")&lt;&gt;"",IT103+1,"")))</f>
        <v/>
      </c>
      <c r="IV103" s="53" t="str">
        <f t="shared" si="1400"/>
        <v/>
      </c>
      <c r="IW103" s="54" t="str">
        <f t="shared" si="1315"/>
        <v/>
      </c>
      <c r="IX103" s="165" t="e">
        <f t="shared" si="1316"/>
        <v>#N/A</v>
      </c>
      <c r="IY103" s="53" t="str">
        <f t="shared" si="1317"/>
        <v/>
      </c>
      <c r="IZ103" s="181" t="str">
        <f t="shared" si="1318"/>
        <v/>
      </c>
      <c r="JA103" s="159">
        <f t="shared" si="1161"/>
        <v>0</v>
      </c>
      <c r="JB103" s="124" t="str">
        <f t="shared" si="1319"/>
        <v/>
      </c>
      <c r="JC103" s="130"/>
      <c r="JD103" s="55" t="str">
        <f t="shared" si="1320"/>
        <v/>
      </c>
      <c r="JE103" s="53" t="str">
        <f t="shared" si="998"/>
        <v/>
      </c>
      <c r="JF103" s="53" t="str">
        <f t="shared" si="1383"/>
        <v/>
      </c>
      <c r="JG103" s="53" t="str">
        <f t="shared" si="1321"/>
        <v/>
      </c>
      <c r="JH103" s="124" t="str">
        <f t="shared" si="1322"/>
        <v/>
      </c>
      <c r="JI103" s="52" t="str">
        <f t="shared" si="1323"/>
        <v/>
      </c>
      <c r="JJ103" s="53" t="str">
        <f t="shared" si="999"/>
        <v/>
      </c>
      <c r="JK103" s="53" t="str">
        <f t="shared" si="1384"/>
        <v/>
      </c>
      <c r="JL103" s="53" t="str">
        <f t="shared" si="1324"/>
        <v/>
      </c>
      <c r="JM103" s="124" t="str">
        <f t="shared" si="1325"/>
        <v/>
      </c>
      <c r="JN103" s="52" t="str">
        <f t="shared" si="1326"/>
        <v/>
      </c>
      <c r="JO103" s="53" t="str">
        <f t="shared" si="1000"/>
        <v/>
      </c>
      <c r="JP103" s="53" t="str">
        <f t="shared" si="1385"/>
        <v/>
      </c>
      <c r="JQ103" s="53" t="str">
        <f t="shared" si="1327"/>
        <v/>
      </c>
      <c r="JR103" s="54" t="str">
        <f t="shared" si="1328"/>
        <v/>
      </c>
      <c r="JS103" s="52" t="str">
        <f t="shared" si="1329"/>
        <v/>
      </c>
      <c r="JT103" s="53" t="str">
        <f t="shared" si="1001"/>
        <v/>
      </c>
      <c r="JU103" s="53" t="str">
        <f t="shared" si="1386"/>
        <v/>
      </c>
      <c r="JV103" s="53" t="str">
        <f t="shared" si="1330"/>
        <v/>
      </c>
      <c r="JW103" s="54" t="str">
        <f t="shared" si="1331"/>
        <v/>
      </c>
      <c r="JX103" s="52" t="str">
        <f t="shared" si="1332"/>
        <v/>
      </c>
      <c r="JY103" s="53" t="str">
        <f t="shared" si="1002"/>
        <v/>
      </c>
      <c r="JZ103" s="53" t="str">
        <f t="shared" si="1387"/>
        <v/>
      </c>
      <c r="KA103" s="53" t="str">
        <f t="shared" si="1333"/>
        <v/>
      </c>
      <c r="KB103" s="54" t="str">
        <f t="shared" si="1334"/>
        <v/>
      </c>
      <c r="KC103" s="52" t="str">
        <f t="shared" si="1335"/>
        <v/>
      </c>
      <c r="KD103" s="53" t="str">
        <f t="shared" si="1003"/>
        <v/>
      </c>
      <c r="KE103" s="53" t="str">
        <f t="shared" si="1388"/>
        <v/>
      </c>
      <c r="KF103" s="53" t="str">
        <f t="shared" si="1401"/>
        <v/>
      </c>
      <c r="KG103" s="54" t="str">
        <f t="shared" si="1337"/>
        <v/>
      </c>
      <c r="KH103" s="165" t="e">
        <f t="shared" si="1338"/>
        <v>#N/A</v>
      </c>
      <c r="KI103" s="53" t="str">
        <f t="shared" si="1339"/>
        <v/>
      </c>
      <c r="KJ103" s="181" t="str">
        <f t="shared" si="1340"/>
        <v/>
      </c>
      <c r="KK103" s="159">
        <f t="shared" si="1162"/>
        <v>0</v>
      </c>
      <c r="KL103" s="334" t="str">
        <f t="shared" si="1341"/>
        <v/>
      </c>
      <c r="KM103" s="194"/>
      <c r="KN103" s="214"/>
      <c r="KO103" s="60"/>
      <c r="KP103" s="201"/>
      <c r="KQ103" s="61"/>
      <c r="KR103" s="61" t="str">
        <f t="shared" si="1342"/>
        <v/>
      </c>
      <c r="KS103" s="61" t="str">
        <f t="shared" si="1343"/>
        <v/>
      </c>
      <c r="KT103" s="61" t="str">
        <f t="shared" si="1344"/>
        <v/>
      </c>
      <c r="KU103" s="61" t="str">
        <f t="shared" si="1345"/>
        <v/>
      </c>
      <c r="KV103" s="61" t="str">
        <f t="shared" si="1346"/>
        <v/>
      </c>
      <c r="KW103" s="61" t="str">
        <f t="shared" si="1347"/>
        <v/>
      </c>
      <c r="KX103" s="62" t="str">
        <f t="shared" si="1389"/>
        <v/>
      </c>
      <c r="KY103" s="84"/>
      <c r="KZ103" s="59"/>
      <c r="LA103" s="60" t="str">
        <f t="shared" si="1348"/>
        <v/>
      </c>
      <c r="LB103" s="201"/>
      <c r="LC103" s="61" t="str">
        <f t="shared" si="1349"/>
        <v/>
      </c>
      <c r="LD103" s="61" t="str">
        <f t="shared" si="1350"/>
        <v/>
      </c>
      <c r="LE103" s="61" t="str">
        <f t="shared" si="1351"/>
        <v/>
      </c>
      <c r="LF103" s="61" t="str">
        <f t="shared" si="1352"/>
        <v/>
      </c>
      <c r="LG103" s="148" t="str">
        <f t="shared" si="1004"/>
        <v/>
      </c>
      <c r="LH103" s="194"/>
      <c r="LI103" s="197">
        <f t="shared" si="1353"/>
        <v>0</v>
      </c>
      <c r="LJ103" s="87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</row>
    <row r="104" spans="1:381" s="1" customFormat="1" ht="15" x14ac:dyDescent="0.2">
      <c r="A104" s="35"/>
      <c r="B104" s="45">
        <v>99</v>
      </c>
      <c r="C104" s="63"/>
      <c r="D104" s="47"/>
      <c r="E104" s="161"/>
      <c r="F104" s="162"/>
      <c r="G104" s="64"/>
      <c r="H104" s="50"/>
      <c r="I104" s="186" t="str">
        <f t="shared" si="1165"/>
        <v/>
      </c>
      <c r="J104" s="97"/>
      <c r="K104" s="157"/>
      <c r="L104" s="52" t="str">
        <f t="shared" si="1167"/>
        <v/>
      </c>
      <c r="M104" s="53" t="str">
        <f t="shared" si="934"/>
        <v/>
      </c>
      <c r="N104" s="53" t="str">
        <f t="shared" si="1354"/>
        <v/>
      </c>
      <c r="O104" s="53" t="str">
        <f t="shared" si="1168"/>
        <v/>
      </c>
      <c r="P104" s="127" t="str">
        <f t="shared" si="1169"/>
        <v/>
      </c>
      <c r="Q104" s="52" t="str">
        <f t="shared" si="1170"/>
        <v/>
      </c>
      <c r="R104" s="53" t="str">
        <f t="shared" si="935"/>
        <v/>
      </c>
      <c r="S104" s="53" t="str">
        <f t="shared" si="1355"/>
        <v/>
      </c>
      <c r="T104" s="53" t="str">
        <f t="shared" si="1171"/>
        <v/>
      </c>
      <c r="U104" s="127" t="str">
        <f t="shared" si="1172"/>
        <v/>
      </c>
      <c r="V104" s="52" t="str">
        <f t="shared" si="1173"/>
        <v/>
      </c>
      <c r="W104" s="53" t="str">
        <f t="shared" si="936"/>
        <v/>
      </c>
      <c r="X104" s="53" t="str">
        <f t="shared" si="1356"/>
        <v/>
      </c>
      <c r="Y104" s="53" t="str">
        <f t="shared" si="1174"/>
        <v/>
      </c>
      <c r="Z104" s="127" t="str">
        <f t="shared" si="1175"/>
        <v/>
      </c>
      <c r="AA104" s="52" t="str">
        <f t="shared" si="1176"/>
        <v/>
      </c>
      <c r="AB104" s="53" t="str">
        <f t="shared" si="937"/>
        <v/>
      </c>
      <c r="AC104" s="53" t="str">
        <f t="shared" si="1357"/>
        <v/>
      </c>
      <c r="AD104" s="53" t="str">
        <f t="shared" si="1177"/>
        <v/>
      </c>
      <c r="AE104" s="127" t="str">
        <f t="shared" si="1178"/>
        <v/>
      </c>
      <c r="AF104" s="52" t="str">
        <f t="shared" si="1179"/>
        <v/>
      </c>
      <c r="AG104" s="53" t="str">
        <f t="shared" si="938"/>
        <v/>
      </c>
      <c r="AH104" s="53" t="str">
        <f t="shared" si="1358"/>
        <v/>
      </c>
      <c r="AI104" s="53" t="str">
        <f t="shared" si="1180"/>
        <v/>
      </c>
      <c r="AJ104" s="127" t="str">
        <f t="shared" si="1181"/>
        <v/>
      </c>
      <c r="AK104" s="52" t="str">
        <f t="shared" si="1182"/>
        <v/>
      </c>
      <c r="AL104" s="53" t="str">
        <f t="shared" si="939"/>
        <v/>
      </c>
      <c r="AM104" s="53" t="str">
        <f t="shared" si="1359"/>
        <v/>
      </c>
      <c r="AN104" s="150" t="str">
        <f t="shared" si="1183"/>
        <v/>
      </c>
      <c r="AO104" s="127" t="str">
        <f t="shared" si="1184"/>
        <v/>
      </c>
      <c r="AP104" s="191" t="e">
        <f t="shared" si="1164"/>
        <v>#N/A</v>
      </c>
      <c r="AQ104" s="53" t="str">
        <f t="shared" si="1185"/>
        <v/>
      </c>
      <c r="AR104" s="181" t="str">
        <f t="shared" si="1186"/>
        <v/>
      </c>
      <c r="AS104" s="159">
        <f t="shared" si="1156"/>
        <v>0</v>
      </c>
      <c r="AT104" s="127" t="str">
        <f t="shared" si="1187"/>
        <v/>
      </c>
      <c r="AU104" s="189"/>
      <c r="AV104" s="55" t="str">
        <f t="shared" si="1188"/>
        <v/>
      </c>
      <c r="AW104" s="53" t="str">
        <f t="shared" si="941"/>
        <v/>
      </c>
      <c r="AX104" s="53" t="str">
        <f t="shared" si="942"/>
        <v/>
      </c>
      <c r="AY104" s="53" t="str">
        <f t="shared" si="1189"/>
        <v/>
      </c>
      <c r="AZ104" s="124" t="str">
        <f t="shared" si="1190"/>
        <v/>
      </c>
      <c r="BA104" s="52" t="str">
        <f t="shared" si="1191"/>
        <v/>
      </c>
      <c r="BB104" s="53" t="str">
        <f t="shared" si="946"/>
        <v/>
      </c>
      <c r="BC104" s="53" t="str">
        <f t="shared" si="947"/>
        <v/>
      </c>
      <c r="BD104" s="53" t="str">
        <f t="shared" si="1192"/>
        <v/>
      </c>
      <c r="BE104" s="124" t="str">
        <f t="shared" si="1193"/>
        <v/>
      </c>
      <c r="BF104" s="52" t="str">
        <f t="shared" si="1194"/>
        <v/>
      </c>
      <c r="BG104" s="53" t="str">
        <f t="shared" si="951"/>
        <v/>
      </c>
      <c r="BH104" s="53" t="str">
        <f t="shared" si="952"/>
        <v/>
      </c>
      <c r="BI104" s="53" t="str">
        <f t="shared" si="1195"/>
        <v/>
      </c>
      <c r="BJ104" s="54" t="str">
        <f t="shared" si="1196"/>
        <v/>
      </c>
      <c r="BK104" s="52" t="str">
        <f t="shared" si="1197"/>
        <v/>
      </c>
      <c r="BL104" s="53" t="str">
        <f t="shared" si="956"/>
        <v/>
      </c>
      <c r="BM104" s="53" t="str">
        <f t="shared" si="957"/>
        <v/>
      </c>
      <c r="BN104" s="53" t="str">
        <f t="shared" si="1198"/>
        <v/>
      </c>
      <c r="BO104" s="54" t="str">
        <f t="shared" si="1199"/>
        <v/>
      </c>
      <c r="BP104" s="52" t="str">
        <f t="shared" si="1200"/>
        <v/>
      </c>
      <c r="BQ104" s="53" t="str">
        <f t="shared" si="961"/>
        <v/>
      </c>
      <c r="BR104" s="53" t="str">
        <f t="shared" si="962"/>
        <v/>
      </c>
      <c r="BS104" s="53" t="str">
        <f t="shared" si="1201"/>
        <v/>
      </c>
      <c r="BT104" s="54" t="str">
        <f t="shared" si="1202"/>
        <v/>
      </c>
      <c r="BU104" s="52" t="str">
        <f t="shared" si="1203"/>
        <v/>
      </c>
      <c r="BV104" s="53" t="str">
        <f t="shared" si="966"/>
        <v/>
      </c>
      <c r="BW104" s="53" t="str">
        <f t="shared" si="967"/>
        <v/>
      </c>
      <c r="BX104" s="53" t="str">
        <f t="shared" si="1204"/>
        <v/>
      </c>
      <c r="BY104" s="54" t="str">
        <f t="shared" si="1205"/>
        <v/>
      </c>
      <c r="BZ104" s="165"/>
      <c r="CA104" s="53" t="str">
        <f t="shared" si="1206"/>
        <v/>
      </c>
      <c r="CB104" s="181" t="str">
        <f t="shared" si="1207"/>
        <v/>
      </c>
      <c r="CC104" s="127" t="str">
        <f t="shared" si="1208"/>
        <v/>
      </c>
      <c r="CD104" s="127" t="str">
        <f t="shared" si="1209"/>
        <v/>
      </c>
      <c r="CE104" s="130"/>
      <c r="CF104" s="55" t="str">
        <f t="shared" si="1390"/>
        <v/>
      </c>
      <c r="CG104" s="53" t="str">
        <f t="shared" si="1402"/>
        <v/>
      </c>
      <c r="CH104" s="53" t="str">
        <f t="shared" si="1403"/>
        <v/>
      </c>
      <c r="CI104" s="53" t="str">
        <f t="shared" si="1391"/>
        <v/>
      </c>
      <c r="CJ104" s="124" t="str">
        <f t="shared" si="1212"/>
        <v/>
      </c>
      <c r="CK104" s="52" t="str">
        <f t="shared" si="1392"/>
        <v/>
      </c>
      <c r="CL104" s="53" t="str">
        <f t="shared" si="1404"/>
        <v/>
      </c>
      <c r="CM104" s="53" t="str">
        <f t="shared" si="1405"/>
        <v/>
      </c>
      <c r="CN104" s="53" t="str">
        <f t="shared" si="1393"/>
        <v/>
      </c>
      <c r="CO104" s="124" t="str">
        <f t="shared" si="1215"/>
        <v/>
      </c>
      <c r="CP104" s="52" t="str">
        <f t="shared" si="1394"/>
        <v/>
      </c>
      <c r="CQ104" s="53" t="str">
        <f t="shared" si="1406"/>
        <v/>
      </c>
      <c r="CR104" s="53" t="str">
        <f t="shared" si="1407"/>
        <v/>
      </c>
      <c r="CS104" s="53" t="str">
        <f t="shared" si="1217"/>
        <v/>
      </c>
      <c r="CT104" s="54" t="str">
        <f t="shared" si="1218"/>
        <v/>
      </c>
      <c r="CU104" s="52" t="str">
        <f t="shared" si="1395"/>
        <v/>
      </c>
      <c r="CV104" s="53" t="str">
        <f t="shared" si="1408"/>
        <v/>
      </c>
      <c r="CW104" s="53" t="str">
        <f t="shared" si="1409"/>
        <v/>
      </c>
      <c r="CX104" s="53" t="str">
        <f t="shared" si="1220"/>
        <v/>
      </c>
      <c r="CY104" s="54" t="str">
        <f t="shared" si="1221"/>
        <v/>
      </c>
      <c r="CZ104" s="52" t="str">
        <f t="shared" si="1396"/>
        <v/>
      </c>
      <c r="DA104" s="53" t="str">
        <f t="shared" si="1410"/>
        <v/>
      </c>
      <c r="DB104" s="53" t="str">
        <f t="shared" si="1411"/>
        <v/>
      </c>
      <c r="DC104" s="53" t="str">
        <f t="shared" si="1223"/>
        <v/>
      </c>
      <c r="DD104" s="54" t="str">
        <f t="shared" si="1224"/>
        <v/>
      </c>
      <c r="DE104" s="52" t="str">
        <f t="shared" si="1397"/>
        <v/>
      </c>
      <c r="DF104" s="53" t="str">
        <f t="shared" si="1412"/>
        <v/>
      </c>
      <c r="DG104" s="53" t="str">
        <f t="shared" si="1413"/>
        <v/>
      </c>
      <c r="DH104" s="53" t="str">
        <f t="shared" si="1226"/>
        <v/>
      </c>
      <c r="DI104" s="54" t="str">
        <f t="shared" si="1227"/>
        <v/>
      </c>
      <c r="DJ104" s="165" t="e">
        <f t="shared" si="1228"/>
        <v>#N/A</v>
      </c>
      <c r="DK104" s="53" t="str">
        <f t="shared" si="1229"/>
        <v/>
      </c>
      <c r="DL104" s="181" t="str">
        <f t="shared" si="1230"/>
        <v/>
      </c>
      <c r="DM104" s="159">
        <f t="shared" si="1157"/>
        <v>0</v>
      </c>
      <c r="DN104" s="124" t="str">
        <f t="shared" si="1231"/>
        <v/>
      </c>
      <c r="DO104" s="130"/>
      <c r="DP104" s="55" t="str">
        <f t="shared" si="1232"/>
        <v/>
      </c>
      <c r="DQ104" s="53" t="str">
        <f t="shared" si="974"/>
        <v/>
      </c>
      <c r="DR104" s="53" t="str">
        <f t="shared" si="1360"/>
        <v/>
      </c>
      <c r="DS104" s="53" t="str">
        <f t="shared" si="1233"/>
        <v/>
      </c>
      <c r="DT104" s="124" t="str">
        <f t="shared" si="1234"/>
        <v/>
      </c>
      <c r="DU104" s="52" t="str">
        <f t="shared" si="1235"/>
        <v/>
      </c>
      <c r="DV104" s="53" t="str">
        <f t="shared" si="975"/>
        <v/>
      </c>
      <c r="DW104" s="53" t="str">
        <f t="shared" si="1361"/>
        <v/>
      </c>
      <c r="DX104" s="53" t="str">
        <f t="shared" si="1236"/>
        <v/>
      </c>
      <c r="DY104" s="124" t="str">
        <f t="shared" si="1237"/>
        <v/>
      </c>
      <c r="DZ104" s="52" t="str">
        <f t="shared" si="1238"/>
        <v/>
      </c>
      <c r="EA104" s="53" t="str">
        <f t="shared" si="976"/>
        <v/>
      </c>
      <c r="EB104" s="53" t="str">
        <f t="shared" si="1362"/>
        <v/>
      </c>
      <c r="EC104" s="53" t="str">
        <f t="shared" si="1239"/>
        <v/>
      </c>
      <c r="ED104" s="57" t="str">
        <f t="shared" si="1240"/>
        <v/>
      </c>
      <c r="EE104" s="52" t="str">
        <f t="shared" si="1241"/>
        <v/>
      </c>
      <c r="EF104" s="53" t="str">
        <f t="shared" si="977"/>
        <v/>
      </c>
      <c r="EG104" s="53" t="str">
        <f t="shared" si="1363"/>
        <v/>
      </c>
      <c r="EH104" s="53" t="str">
        <f t="shared" si="1242"/>
        <v/>
      </c>
      <c r="EI104" s="57" t="str">
        <f t="shared" si="1243"/>
        <v/>
      </c>
      <c r="EJ104" s="52" t="str">
        <f t="shared" si="1244"/>
        <v/>
      </c>
      <c r="EK104" s="53" t="str">
        <f t="shared" si="978"/>
        <v/>
      </c>
      <c r="EL104" s="53" t="str">
        <f t="shared" si="1364"/>
        <v/>
      </c>
      <c r="EM104" s="53" t="str">
        <f t="shared" si="1245"/>
        <v/>
      </c>
      <c r="EN104" s="57" t="str">
        <f t="shared" si="1246"/>
        <v/>
      </c>
      <c r="EO104" s="52" t="str">
        <f t="shared" si="1247"/>
        <v/>
      </c>
      <c r="EP104" s="53" t="str">
        <f t="shared" si="979"/>
        <v/>
      </c>
      <c r="EQ104" s="53" t="str">
        <f t="shared" si="1365"/>
        <v/>
      </c>
      <c r="ER104" s="53" t="str">
        <f t="shared" si="1248"/>
        <v/>
      </c>
      <c r="ES104" s="54" t="str">
        <f t="shared" si="1249"/>
        <v/>
      </c>
      <c r="ET104" s="165" t="e">
        <f t="shared" si="1250"/>
        <v>#N/A</v>
      </c>
      <c r="EU104" s="53" t="str">
        <f t="shared" si="1251"/>
        <v/>
      </c>
      <c r="EV104" s="181" t="str">
        <f t="shared" si="1252"/>
        <v/>
      </c>
      <c r="EW104" s="159">
        <f t="shared" si="1158"/>
        <v>0</v>
      </c>
      <c r="EX104" s="124" t="str">
        <f t="shared" si="1253"/>
        <v/>
      </c>
      <c r="EY104" s="130"/>
      <c r="EZ104" s="55" t="str">
        <f t="shared" si="1254"/>
        <v/>
      </c>
      <c r="FA104" s="53" t="str">
        <f t="shared" si="980"/>
        <v/>
      </c>
      <c r="FB104" s="53" t="str">
        <f t="shared" si="1366"/>
        <v/>
      </c>
      <c r="FC104" s="53" t="str">
        <f t="shared" si="1255"/>
        <v/>
      </c>
      <c r="FD104" s="124" t="str">
        <f t="shared" si="1256"/>
        <v/>
      </c>
      <c r="FE104" s="52" t="str">
        <f t="shared" si="1257"/>
        <v/>
      </c>
      <c r="FF104" s="53" t="str">
        <f t="shared" si="981"/>
        <v/>
      </c>
      <c r="FG104" s="53" t="str">
        <f t="shared" si="1367"/>
        <v/>
      </c>
      <c r="FH104" s="53" t="str">
        <f t="shared" si="1258"/>
        <v/>
      </c>
      <c r="FI104" s="124" t="str">
        <f t="shared" si="1259"/>
        <v/>
      </c>
      <c r="FJ104" s="52" t="str">
        <f t="shared" si="1260"/>
        <v/>
      </c>
      <c r="FK104" s="53" t="str">
        <f t="shared" si="982"/>
        <v/>
      </c>
      <c r="FL104" s="53" t="str">
        <f t="shared" si="1368"/>
        <v/>
      </c>
      <c r="FM104" s="53" t="str">
        <f t="shared" si="1261"/>
        <v/>
      </c>
      <c r="FN104" s="57" t="str">
        <f t="shared" si="1262"/>
        <v/>
      </c>
      <c r="FO104" s="52" t="str">
        <f t="shared" si="1263"/>
        <v/>
      </c>
      <c r="FP104" s="53" t="str">
        <f t="shared" si="983"/>
        <v/>
      </c>
      <c r="FQ104" s="53" t="str">
        <f t="shared" si="1369"/>
        <v/>
      </c>
      <c r="FR104" s="53" t="str">
        <f t="shared" si="1264"/>
        <v/>
      </c>
      <c r="FS104" s="57" t="str">
        <f t="shared" si="1265"/>
        <v/>
      </c>
      <c r="FT104" s="52" t="str">
        <f t="shared" si="1266"/>
        <v/>
      </c>
      <c r="FU104" s="53" t="str">
        <f t="shared" si="984"/>
        <v/>
      </c>
      <c r="FV104" s="53" t="str">
        <f t="shared" si="1370"/>
        <v/>
      </c>
      <c r="FW104" s="53" t="str">
        <f t="shared" si="1267"/>
        <v/>
      </c>
      <c r="FX104" s="57" t="str">
        <f t="shared" si="1268"/>
        <v/>
      </c>
      <c r="FY104" s="52" t="str">
        <f t="shared" si="1269"/>
        <v/>
      </c>
      <c r="FZ104" s="53" t="str">
        <f t="shared" si="985"/>
        <v/>
      </c>
      <c r="GA104" s="53" t="str">
        <f t="shared" si="1371"/>
        <v/>
      </c>
      <c r="GB104" s="53" t="str">
        <f t="shared" si="1270"/>
        <v/>
      </c>
      <c r="GC104" s="57" t="str">
        <f t="shared" si="1271"/>
        <v/>
      </c>
      <c r="GD104" s="165" t="e">
        <f t="shared" si="1272"/>
        <v>#N/A</v>
      </c>
      <c r="GE104" s="53" t="str">
        <f t="shared" si="1273"/>
        <v/>
      </c>
      <c r="GF104" s="181" t="str">
        <f t="shared" si="1274"/>
        <v/>
      </c>
      <c r="GG104" s="159">
        <f t="shared" si="1159"/>
        <v>0</v>
      </c>
      <c r="GH104" s="124" t="str">
        <f t="shared" si="1275"/>
        <v/>
      </c>
      <c r="GI104" s="130"/>
      <c r="GJ104" s="55" t="str">
        <f t="shared" si="1276"/>
        <v/>
      </c>
      <c r="GK104" s="53" t="str">
        <f t="shared" si="986"/>
        <v/>
      </c>
      <c r="GL104" s="53" t="str">
        <f t="shared" si="1372"/>
        <v/>
      </c>
      <c r="GM104" s="53" t="str">
        <f t="shared" si="1277"/>
        <v/>
      </c>
      <c r="GN104" s="124" t="str">
        <f t="shared" si="1278"/>
        <v/>
      </c>
      <c r="GO104" s="52" t="str">
        <f t="shared" si="1279"/>
        <v/>
      </c>
      <c r="GP104" s="53" t="str">
        <f t="shared" si="987"/>
        <v/>
      </c>
      <c r="GQ104" s="53" t="str">
        <f t="shared" si="1373"/>
        <v/>
      </c>
      <c r="GR104" s="53" t="str">
        <f t="shared" si="1280"/>
        <v/>
      </c>
      <c r="GS104" s="124" t="str">
        <f t="shared" si="1281"/>
        <v/>
      </c>
      <c r="GT104" s="52" t="str">
        <f t="shared" si="1282"/>
        <v/>
      </c>
      <c r="GU104" s="53" t="str">
        <f t="shared" si="988"/>
        <v/>
      </c>
      <c r="GV104" s="53" t="str">
        <f t="shared" si="1374"/>
        <v/>
      </c>
      <c r="GW104" s="53" t="str">
        <f t="shared" si="1283"/>
        <v/>
      </c>
      <c r="GX104" s="54" t="str">
        <f t="shared" si="1284"/>
        <v/>
      </c>
      <c r="GY104" s="52" t="str">
        <f t="shared" si="1285"/>
        <v/>
      </c>
      <c r="GZ104" s="53" t="str">
        <f t="shared" si="989"/>
        <v/>
      </c>
      <c r="HA104" s="53" t="str">
        <f t="shared" si="1375"/>
        <v/>
      </c>
      <c r="HB104" s="53" t="str">
        <f t="shared" si="1398"/>
        <v/>
      </c>
      <c r="HC104" s="54" t="str">
        <f t="shared" si="1287"/>
        <v/>
      </c>
      <c r="HD104" s="52" t="str">
        <f t="shared" si="1288"/>
        <v/>
      </c>
      <c r="HE104" s="53" t="str">
        <f t="shared" si="990"/>
        <v/>
      </c>
      <c r="HF104" s="53" t="str">
        <f t="shared" si="1376"/>
        <v/>
      </c>
      <c r="HG104" s="53" t="str">
        <f t="shared" si="1289"/>
        <v/>
      </c>
      <c r="HH104" s="54" t="str">
        <f t="shared" si="1290"/>
        <v/>
      </c>
      <c r="HI104" s="52" t="str">
        <f t="shared" si="1291"/>
        <v/>
      </c>
      <c r="HJ104" s="53" t="str">
        <f t="shared" si="991"/>
        <v/>
      </c>
      <c r="HK104" s="53" t="str">
        <f t="shared" si="1377"/>
        <v/>
      </c>
      <c r="HL104" s="53" t="str">
        <f t="shared" si="1399"/>
        <v/>
      </c>
      <c r="HM104" s="54" t="str">
        <f t="shared" si="1293"/>
        <v/>
      </c>
      <c r="HN104" s="165" t="e">
        <f t="shared" si="1294"/>
        <v>#N/A</v>
      </c>
      <c r="HO104" s="53" t="str">
        <f t="shared" si="1295"/>
        <v/>
      </c>
      <c r="HP104" s="181" t="str">
        <f t="shared" si="1296"/>
        <v/>
      </c>
      <c r="HQ104" s="159">
        <f t="shared" si="1160"/>
        <v>0</v>
      </c>
      <c r="HR104" s="127" t="str">
        <f t="shared" si="1297"/>
        <v/>
      </c>
      <c r="HS104" s="130"/>
      <c r="HT104" s="55" t="str">
        <f t="shared" si="1298"/>
        <v/>
      </c>
      <c r="HU104" s="53" t="str">
        <f t="shared" si="992"/>
        <v/>
      </c>
      <c r="HV104" s="53" t="str">
        <f t="shared" si="1378"/>
        <v/>
      </c>
      <c r="HW104" s="53" t="str">
        <f t="shared" si="1299"/>
        <v/>
      </c>
      <c r="HX104" s="124" t="str">
        <f t="shared" si="1300"/>
        <v/>
      </c>
      <c r="HY104" s="52" t="str">
        <f t="shared" si="1301"/>
        <v/>
      </c>
      <c r="HZ104" s="53" t="str">
        <f t="shared" si="993"/>
        <v/>
      </c>
      <c r="IA104" s="53" t="str">
        <f t="shared" si="1379"/>
        <v/>
      </c>
      <c r="IB104" s="53" t="str">
        <f t="shared" si="1302"/>
        <v/>
      </c>
      <c r="IC104" s="124" t="str">
        <f t="shared" si="1303"/>
        <v/>
      </c>
      <c r="ID104" s="52" t="str">
        <f t="shared" si="1304"/>
        <v/>
      </c>
      <c r="IE104" s="53" t="str">
        <f t="shared" si="994"/>
        <v/>
      </c>
      <c r="IF104" s="53" t="str">
        <f t="shared" si="1380"/>
        <v/>
      </c>
      <c r="IG104" s="53" t="str">
        <f t="shared" si="1305"/>
        <v/>
      </c>
      <c r="IH104" s="54" t="str">
        <f t="shared" si="1306"/>
        <v/>
      </c>
      <c r="II104" s="52" t="str">
        <f t="shared" si="1307"/>
        <v/>
      </c>
      <c r="IJ104" s="53" t="str">
        <f t="shared" si="995"/>
        <v/>
      </c>
      <c r="IK104" s="53" t="str">
        <f t="shared" si="1381"/>
        <v/>
      </c>
      <c r="IL104" s="53" t="str">
        <f t="shared" si="1308"/>
        <v/>
      </c>
      <c r="IM104" s="54" t="str">
        <f t="shared" si="1309"/>
        <v/>
      </c>
      <c r="IN104" s="52" t="str">
        <f t="shared" si="1310"/>
        <v/>
      </c>
      <c r="IO104" s="53" t="str">
        <f t="shared" si="996"/>
        <v/>
      </c>
      <c r="IP104" s="53" t="str">
        <f t="shared" si="1382"/>
        <v/>
      </c>
      <c r="IQ104" s="53" t="str">
        <f t="shared" si="1311"/>
        <v/>
      </c>
      <c r="IR104" s="54" t="str">
        <f t="shared" si="1312"/>
        <v/>
      </c>
      <c r="IS104" s="52" t="str">
        <f t="shared" si="1313"/>
        <v/>
      </c>
      <c r="IT104" s="53" t="str">
        <f t="shared" si="997"/>
        <v/>
      </c>
      <c r="IU104" s="53" t="str">
        <f>IF($G104="6",IF(IF(IT104&lt;&gt;"",IF(MAX(COUNTIF($IT$6:$IT$117,$IT$6:$IT$117))&gt;1,"x",""),"")&lt;&gt;"",IT104+1,""),IF(IS104=0,"",IF(IF(IT104&lt;&gt;"",IF(MAX(COUNTIF(IT$6:$IT$117,$IT$6:$IT$117))&gt;1,"x",""),"")&lt;&gt;"",IT104+1,"")))</f>
        <v/>
      </c>
      <c r="IV104" s="53" t="str">
        <f t="shared" si="1400"/>
        <v/>
      </c>
      <c r="IW104" s="54" t="str">
        <f t="shared" si="1315"/>
        <v/>
      </c>
      <c r="IX104" s="165" t="e">
        <f t="shared" si="1316"/>
        <v>#N/A</v>
      </c>
      <c r="IY104" s="53" t="str">
        <f t="shared" si="1317"/>
        <v/>
      </c>
      <c r="IZ104" s="181" t="str">
        <f t="shared" si="1318"/>
        <v/>
      </c>
      <c r="JA104" s="159">
        <f t="shared" si="1161"/>
        <v>0</v>
      </c>
      <c r="JB104" s="124" t="str">
        <f t="shared" si="1319"/>
        <v/>
      </c>
      <c r="JC104" s="130"/>
      <c r="JD104" s="55" t="str">
        <f t="shared" si="1320"/>
        <v/>
      </c>
      <c r="JE104" s="53" t="str">
        <f t="shared" si="998"/>
        <v/>
      </c>
      <c r="JF104" s="53" t="str">
        <f t="shared" si="1383"/>
        <v/>
      </c>
      <c r="JG104" s="53" t="str">
        <f t="shared" si="1321"/>
        <v/>
      </c>
      <c r="JH104" s="124" t="str">
        <f t="shared" si="1322"/>
        <v/>
      </c>
      <c r="JI104" s="52" t="str">
        <f t="shared" si="1323"/>
        <v/>
      </c>
      <c r="JJ104" s="53" t="str">
        <f t="shared" si="999"/>
        <v/>
      </c>
      <c r="JK104" s="53" t="str">
        <f t="shared" si="1384"/>
        <v/>
      </c>
      <c r="JL104" s="53" t="str">
        <f t="shared" si="1324"/>
        <v/>
      </c>
      <c r="JM104" s="124" t="str">
        <f t="shared" si="1325"/>
        <v/>
      </c>
      <c r="JN104" s="52" t="str">
        <f t="shared" si="1326"/>
        <v/>
      </c>
      <c r="JO104" s="53" t="str">
        <f t="shared" si="1000"/>
        <v/>
      </c>
      <c r="JP104" s="53" t="str">
        <f t="shared" si="1385"/>
        <v/>
      </c>
      <c r="JQ104" s="53" t="str">
        <f t="shared" si="1327"/>
        <v/>
      </c>
      <c r="JR104" s="54" t="str">
        <f t="shared" si="1328"/>
        <v/>
      </c>
      <c r="JS104" s="52" t="str">
        <f t="shared" si="1329"/>
        <v/>
      </c>
      <c r="JT104" s="53" t="str">
        <f t="shared" si="1001"/>
        <v/>
      </c>
      <c r="JU104" s="53" t="str">
        <f t="shared" si="1386"/>
        <v/>
      </c>
      <c r="JV104" s="53" t="str">
        <f t="shared" si="1330"/>
        <v/>
      </c>
      <c r="JW104" s="54" t="str">
        <f t="shared" si="1331"/>
        <v/>
      </c>
      <c r="JX104" s="52" t="str">
        <f t="shared" si="1332"/>
        <v/>
      </c>
      <c r="JY104" s="53" t="str">
        <f t="shared" si="1002"/>
        <v/>
      </c>
      <c r="JZ104" s="53" t="str">
        <f t="shared" si="1387"/>
        <v/>
      </c>
      <c r="KA104" s="53" t="str">
        <f t="shared" si="1333"/>
        <v/>
      </c>
      <c r="KB104" s="54" t="str">
        <f t="shared" si="1334"/>
        <v/>
      </c>
      <c r="KC104" s="52" t="str">
        <f t="shared" si="1335"/>
        <v/>
      </c>
      <c r="KD104" s="53" t="str">
        <f t="shared" si="1003"/>
        <v/>
      </c>
      <c r="KE104" s="53" t="str">
        <f t="shared" si="1388"/>
        <v/>
      </c>
      <c r="KF104" s="53" t="str">
        <f t="shared" si="1401"/>
        <v/>
      </c>
      <c r="KG104" s="54" t="str">
        <f t="shared" si="1337"/>
        <v/>
      </c>
      <c r="KH104" s="165" t="e">
        <f t="shared" si="1338"/>
        <v>#N/A</v>
      </c>
      <c r="KI104" s="53" t="str">
        <f t="shared" si="1339"/>
        <v/>
      </c>
      <c r="KJ104" s="181" t="str">
        <f t="shared" si="1340"/>
        <v/>
      </c>
      <c r="KK104" s="159">
        <f t="shared" si="1162"/>
        <v>0</v>
      </c>
      <c r="KL104" s="334" t="str">
        <f t="shared" si="1341"/>
        <v/>
      </c>
      <c r="KM104" s="194"/>
      <c r="KN104" s="214"/>
      <c r="KO104" s="60"/>
      <c r="KP104" s="201"/>
      <c r="KQ104" s="61"/>
      <c r="KR104" s="61" t="str">
        <f t="shared" si="1342"/>
        <v/>
      </c>
      <c r="KS104" s="61" t="str">
        <f t="shared" si="1343"/>
        <v/>
      </c>
      <c r="KT104" s="61" t="str">
        <f t="shared" si="1344"/>
        <v/>
      </c>
      <c r="KU104" s="61" t="str">
        <f t="shared" si="1345"/>
        <v/>
      </c>
      <c r="KV104" s="61" t="str">
        <f t="shared" si="1346"/>
        <v/>
      </c>
      <c r="KW104" s="61" t="str">
        <f t="shared" si="1347"/>
        <v/>
      </c>
      <c r="KX104" s="62" t="str">
        <f t="shared" si="1389"/>
        <v/>
      </c>
      <c r="KY104" s="84"/>
      <c r="KZ104" s="59"/>
      <c r="LA104" s="60" t="str">
        <f t="shared" si="1348"/>
        <v/>
      </c>
      <c r="LB104" s="201"/>
      <c r="LC104" s="61" t="str">
        <f t="shared" si="1349"/>
        <v/>
      </c>
      <c r="LD104" s="61" t="str">
        <f t="shared" si="1350"/>
        <v/>
      </c>
      <c r="LE104" s="61" t="str">
        <f t="shared" si="1351"/>
        <v/>
      </c>
      <c r="LF104" s="61" t="str">
        <f t="shared" si="1352"/>
        <v/>
      </c>
      <c r="LG104" s="148" t="str">
        <f t="shared" si="1004"/>
        <v/>
      </c>
      <c r="LH104" s="194"/>
      <c r="LI104" s="197">
        <f t="shared" si="1353"/>
        <v>0</v>
      </c>
      <c r="LJ104" s="87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</row>
    <row r="105" spans="1:381" s="1" customFormat="1" ht="15" x14ac:dyDescent="0.2">
      <c r="A105" s="35"/>
      <c r="B105" s="45">
        <v>100</v>
      </c>
      <c r="C105" s="47"/>
      <c r="D105" s="47"/>
      <c r="E105" s="50"/>
      <c r="F105" s="50"/>
      <c r="G105" s="49"/>
      <c r="H105" s="50"/>
      <c r="I105" s="186" t="str">
        <f t="shared" si="1165"/>
        <v/>
      </c>
      <c r="J105" s="97" t="str">
        <f t="shared" ref="J105:J117" si="1414">IF(OR(G105="1",G105="2",G105="5"),"x","")</f>
        <v/>
      </c>
      <c r="K105" s="157"/>
      <c r="L105" s="52" t="str">
        <f t="shared" si="1167"/>
        <v/>
      </c>
      <c r="M105" s="53" t="str">
        <f t="shared" si="934"/>
        <v/>
      </c>
      <c r="N105" s="53" t="str">
        <f t="shared" si="1354"/>
        <v/>
      </c>
      <c r="O105" s="53" t="str">
        <f t="shared" si="1168"/>
        <v/>
      </c>
      <c r="P105" s="127" t="str">
        <f t="shared" si="1169"/>
        <v/>
      </c>
      <c r="Q105" s="52" t="str">
        <f t="shared" si="1170"/>
        <v/>
      </c>
      <c r="R105" s="53" t="str">
        <f t="shared" si="935"/>
        <v/>
      </c>
      <c r="S105" s="53" t="str">
        <f t="shared" si="1355"/>
        <v/>
      </c>
      <c r="T105" s="53" t="str">
        <f t="shared" si="1171"/>
        <v/>
      </c>
      <c r="U105" s="127" t="str">
        <f t="shared" si="1172"/>
        <v/>
      </c>
      <c r="V105" s="52" t="str">
        <f t="shared" si="1173"/>
        <v/>
      </c>
      <c r="W105" s="53" t="str">
        <f t="shared" si="936"/>
        <v/>
      </c>
      <c r="X105" s="53" t="str">
        <f t="shared" si="1356"/>
        <v/>
      </c>
      <c r="Y105" s="53" t="str">
        <f t="shared" si="1174"/>
        <v/>
      </c>
      <c r="Z105" s="127" t="str">
        <f t="shared" si="1175"/>
        <v/>
      </c>
      <c r="AA105" s="52" t="str">
        <f t="shared" si="1176"/>
        <v/>
      </c>
      <c r="AB105" s="53" t="str">
        <f t="shared" si="937"/>
        <v/>
      </c>
      <c r="AC105" s="53" t="str">
        <f t="shared" si="1357"/>
        <v/>
      </c>
      <c r="AD105" s="53" t="str">
        <f t="shared" si="1177"/>
        <v/>
      </c>
      <c r="AE105" s="127" t="str">
        <f t="shared" si="1178"/>
        <v/>
      </c>
      <c r="AF105" s="52" t="str">
        <f t="shared" si="1179"/>
        <v/>
      </c>
      <c r="AG105" s="53" t="str">
        <f t="shared" si="938"/>
        <v/>
      </c>
      <c r="AH105" s="53" t="str">
        <f t="shared" si="1358"/>
        <v/>
      </c>
      <c r="AI105" s="53" t="str">
        <f t="shared" si="1180"/>
        <v/>
      </c>
      <c r="AJ105" s="127" t="str">
        <f t="shared" si="1181"/>
        <v/>
      </c>
      <c r="AK105" s="52" t="str">
        <f t="shared" si="1182"/>
        <v/>
      </c>
      <c r="AL105" s="53" t="str">
        <f t="shared" si="939"/>
        <v/>
      </c>
      <c r="AM105" s="53" t="str">
        <f t="shared" si="1359"/>
        <v/>
      </c>
      <c r="AN105" s="150" t="str">
        <f t="shared" si="1183"/>
        <v/>
      </c>
      <c r="AO105" s="127" t="str">
        <f t="shared" si="1184"/>
        <v/>
      </c>
      <c r="AP105" s="191" t="e">
        <f t="shared" si="1164"/>
        <v>#N/A</v>
      </c>
      <c r="AQ105" s="53" t="str">
        <f t="shared" si="1185"/>
        <v/>
      </c>
      <c r="AR105" s="181" t="str">
        <f t="shared" si="1186"/>
        <v/>
      </c>
      <c r="AS105" s="159">
        <f t="shared" si="1156"/>
        <v>0</v>
      </c>
      <c r="AT105" s="127" t="str">
        <f t="shared" si="1187"/>
        <v/>
      </c>
      <c r="AU105" s="189"/>
      <c r="AV105" s="55" t="str">
        <f t="shared" si="1188"/>
        <v/>
      </c>
      <c r="AW105" s="53" t="str">
        <f t="shared" si="941"/>
        <v/>
      </c>
      <c r="AX105" s="53" t="str">
        <f t="shared" si="942"/>
        <v/>
      </c>
      <c r="AY105" s="53" t="str">
        <f t="shared" si="1189"/>
        <v/>
      </c>
      <c r="AZ105" s="124" t="str">
        <f t="shared" si="1190"/>
        <v/>
      </c>
      <c r="BA105" s="52" t="str">
        <f t="shared" si="1191"/>
        <v/>
      </c>
      <c r="BB105" s="53" t="str">
        <f t="shared" si="946"/>
        <v/>
      </c>
      <c r="BC105" s="53" t="str">
        <f t="shared" si="947"/>
        <v/>
      </c>
      <c r="BD105" s="53" t="str">
        <f t="shared" si="1192"/>
        <v/>
      </c>
      <c r="BE105" s="124" t="str">
        <f t="shared" si="1193"/>
        <v/>
      </c>
      <c r="BF105" s="52" t="str">
        <f t="shared" si="1194"/>
        <v/>
      </c>
      <c r="BG105" s="53" t="str">
        <f t="shared" si="951"/>
        <v/>
      </c>
      <c r="BH105" s="53" t="str">
        <f>IF(IF(BG105&lt;&gt;"",IF(MAX(COUNTIF($BG$6:$BG$117,$BG$6:$BG$117))&gt;1,"x",""),"")&lt;&gt;"",BG105+1,"")</f>
        <v/>
      </c>
      <c r="BI105" s="53" t="str">
        <f t="shared" si="1195"/>
        <v/>
      </c>
      <c r="BJ105" s="54" t="str">
        <f t="shared" si="1196"/>
        <v/>
      </c>
      <c r="BK105" s="52" t="str">
        <f t="shared" si="1197"/>
        <v/>
      </c>
      <c r="BL105" s="53" t="str">
        <f t="shared" si="956"/>
        <v/>
      </c>
      <c r="BM105" s="53" t="str">
        <f t="shared" si="957"/>
        <v/>
      </c>
      <c r="BN105" s="53" t="str">
        <f t="shared" si="1198"/>
        <v/>
      </c>
      <c r="BO105" s="54" t="str">
        <f t="shared" si="1199"/>
        <v/>
      </c>
      <c r="BP105" s="52" t="str">
        <f t="shared" si="1200"/>
        <v/>
      </c>
      <c r="BQ105" s="53" t="str">
        <f t="shared" si="961"/>
        <v/>
      </c>
      <c r="BR105" s="53" t="str">
        <f t="shared" si="962"/>
        <v/>
      </c>
      <c r="BS105" s="53" t="str">
        <f t="shared" si="1201"/>
        <v/>
      </c>
      <c r="BT105" s="54" t="str">
        <f t="shared" si="1202"/>
        <v/>
      </c>
      <c r="BU105" s="52" t="str">
        <f t="shared" si="1203"/>
        <v/>
      </c>
      <c r="BV105" s="53" t="str">
        <f t="shared" si="966"/>
        <v/>
      </c>
      <c r="BW105" s="53" t="str">
        <f t="shared" si="967"/>
        <v/>
      </c>
      <c r="BX105" s="53" t="str">
        <f t="shared" si="1204"/>
        <v/>
      </c>
      <c r="BY105" s="54" t="str">
        <f t="shared" si="1205"/>
        <v/>
      </c>
      <c r="BZ105" s="165"/>
      <c r="CA105" s="53" t="str">
        <f t="shared" si="1206"/>
        <v/>
      </c>
      <c r="CB105" s="181" t="str">
        <f t="shared" si="1207"/>
        <v/>
      </c>
      <c r="CC105" s="127" t="str">
        <f t="shared" si="1208"/>
        <v/>
      </c>
      <c r="CD105" s="127" t="str">
        <f t="shared" si="1209"/>
        <v/>
      </c>
      <c r="CE105" s="130"/>
      <c r="CF105" s="55" t="str">
        <f t="shared" si="1390"/>
        <v/>
      </c>
      <c r="CG105" s="53" t="str">
        <f t="shared" si="1402"/>
        <v/>
      </c>
      <c r="CH105" s="53" t="str">
        <f t="shared" si="1403"/>
        <v/>
      </c>
      <c r="CI105" s="53" t="str">
        <f t="shared" si="1391"/>
        <v/>
      </c>
      <c r="CJ105" s="124" t="str">
        <f t="shared" si="1212"/>
        <v/>
      </c>
      <c r="CK105" s="52" t="str">
        <f t="shared" si="1392"/>
        <v/>
      </c>
      <c r="CL105" s="53" t="str">
        <f t="shared" si="1404"/>
        <v/>
      </c>
      <c r="CM105" s="53" t="str">
        <f t="shared" si="1405"/>
        <v/>
      </c>
      <c r="CN105" s="53" t="str">
        <f t="shared" si="1393"/>
        <v/>
      </c>
      <c r="CO105" s="124" t="str">
        <f t="shared" si="1215"/>
        <v/>
      </c>
      <c r="CP105" s="52" t="str">
        <f t="shared" si="1394"/>
        <v/>
      </c>
      <c r="CQ105" s="53" t="str">
        <f t="shared" si="1406"/>
        <v/>
      </c>
      <c r="CR105" s="53" t="str">
        <f t="shared" si="1407"/>
        <v/>
      </c>
      <c r="CS105" s="53" t="str">
        <f t="shared" si="1217"/>
        <v/>
      </c>
      <c r="CT105" s="54" t="str">
        <f t="shared" si="1218"/>
        <v/>
      </c>
      <c r="CU105" s="52" t="str">
        <f t="shared" si="1395"/>
        <v/>
      </c>
      <c r="CV105" s="53" t="str">
        <f t="shared" si="1408"/>
        <v/>
      </c>
      <c r="CW105" s="53" t="str">
        <f t="shared" si="1409"/>
        <v/>
      </c>
      <c r="CX105" s="53" t="str">
        <f t="shared" si="1220"/>
        <v/>
      </c>
      <c r="CY105" s="54" t="str">
        <f t="shared" si="1221"/>
        <v/>
      </c>
      <c r="CZ105" s="52" t="str">
        <f t="shared" si="1396"/>
        <v/>
      </c>
      <c r="DA105" s="53" t="str">
        <f t="shared" si="1410"/>
        <v/>
      </c>
      <c r="DB105" s="53" t="str">
        <f t="shared" si="1411"/>
        <v/>
      </c>
      <c r="DC105" s="53" t="str">
        <f t="shared" si="1223"/>
        <v/>
      </c>
      <c r="DD105" s="54" t="str">
        <f t="shared" si="1224"/>
        <v/>
      </c>
      <c r="DE105" s="52" t="str">
        <f t="shared" si="1397"/>
        <v/>
      </c>
      <c r="DF105" s="53" t="str">
        <f t="shared" si="1412"/>
        <v/>
      </c>
      <c r="DG105" s="53" t="str">
        <f t="shared" si="1413"/>
        <v/>
      </c>
      <c r="DH105" s="53" t="str">
        <f t="shared" si="1226"/>
        <v/>
      </c>
      <c r="DI105" s="54" t="str">
        <f t="shared" si="1227"/>
        <v/>
      </c>
      <c r="DJ105" s="165" t="e">
        <f t="shared" si="1228"/>
        <v>#N/A</v>
      </c>
      <c r="DK105" s="53" t="str">
        <f t="shared" si="1229"/>
        <v/>
      </c>
      <c r="DL105" s="181" t="str">
        <f t="shared" si="1230"/>
        <v/>
      </c>
      <c r="DM105" s="159">
        <f t="shared" si="1157"/>
        <v>0</v>
      </c>
      <c r="DN105" s="124" t="str">
        <f t="shared" si="1231"/>
        <v/>
      </c>
      <c r="DO105" s="130"/>
      <c r="DP105" s="55" t="str">
        <f t="shared" si="1232"/>
        <v/>
      </c>
      <c r="DQ105" s="53" t="str">
        <f t="shared" si="974"/>
        <v/>
      </c>
      <c r="DR105" s="53" t="str">
        <f t="shared" si="1360"/>
        <v/>
      </c>
      <c r="DS105" s="53" t="str">
        <f t="shared" si="1233"/>
        <v/>
      </c>
      <c r="DT105" s="124" t="str">
        <f t="shared" si="1234"/>
        <v/>
      </c>
      <c r="DU105" s="52" t="str">
        <f t="shared" si="1235"/>
        <v/>
      </c>
      <c r="DV105" s="53" t="str">
        <f t="shared" si="975"/>
        <v/>
      </c>
      <c r="DW105" s="53" t="str">
        <f t="shared" si="1361"/>
        <v/>
      </c>
      <c r="DX105" s="53" t="str">
        <f t="shared" si="1236"/>
        <v/>
      </c>
      <c r="DY105" s="124" t="str">
        <f t="shared" si="1237"/>
        <v/>
      </c>
      <c r="DZ105" s="52" t="str">
        <f t="shared" si="1238"/>
        <v/>
      </c>
      <c r="EA105" s="53" t="str">
        <f t="shared" si="976"/>
        <v/>
      </c>
      <c r="EB105" s="53" t="str">
        <f t="shared" si="1362"/>
        <v/>
      </c>
      <c r="EC105" s="53" t="str">
        <f t="shared" si="1239"/>
        <v/>
      </c>
      <c r="ED105" s="57" t="str">
        <f t="shared" si="1240"/>
        <v/>
      </c>
      <c r="EE105" s="52" t="str">
        <f t="shared" si="1241"/>
        <v/>
      </c>
      <c r="EF105" s="53" t="str">
        <f t="shared" si="977"/>
        <v/>
      </c>
      <c r="EG105" s="53" t="str">
        <f t="shared" si="1363"/>
        <v/>
      </c>
      <c r="EH105" s="53" t="str">
        <f t="shared" si="1242"/>
        <v/>
      </c>
      <c r="EI105" s="57" t="str">
        <f t="shared" si="1243"/>
        <v/>
      </c>
      <c r="EJ105" s="52" t="str">
        <f t="shared" si="1244"/>
        <v/>
      </c>
      <c r="EK105" s="53" t="str">
        <f t="shared" si="978"/>
        <v/>
      </c>
      <c r="EL105" s="53" t="str">
        <f t="shared" si="1364"/>
        <v/>
      </c>
      <c r="EM105" s="53" t="str">
        <f t="shared" si="1245"/>
        <v/>
      </c>
      <c r="EN105" s="57" t="str">
        <f t="shared" si="1246"/>
        <v/>
      </c>
      <c r="EO105" s="52" t="str">
        <f t="shared" si="1247"/>
        <v/>
      </c>
      <c r="EP105" s="53" t="str">
        <f t="shared" si="979"/>
        <v/>
      </c>
      <c r="EQ105" s="53" t="str">
        <f t="shared" si="1365"/>
        <v/>
      </c>
      <c r="ER105" s="53" t="str">
        <f t="shared" si="1248"/>
        <v/>
      </c>
      <c r="ES105" s="54" t="str">
        <f t="shared" si="1249"/>
        <v/>
      </c>
      <c r="ET105" s="165" t="e">
        <f t="shared" si="1250"/>
        <v>#N/A</v>
      </c>
      <c r="EU105" s="53" t="str">
        <f t="shared" si="1251"/>
        <v/>
      </c>
      <c r="EV105" s="181" t="str">
        <f t="shared" si="1252"/>
        <v/>
      </c>
      <c r="EW105" s="159">
        <f t="shared" si="1158"/>
        <v>0</v>
      </c>
      <c r="EX105" s="124" t="str">
        <f t="shared" si="1253"/>
        <v/>
      </c>
      <c r="EY105" s="130"/>
      <c r="EZ105" s="55" t="str">
        <f t="shared" si="1254"/>
        <v/>
      </c>
      <c r="FA105" s="53" t="str">
        <f t="shared" si="980"/>
        <v/>
      </c>
      <c r="FB105" s="53" t="str">
        <f t="shared" si="1366"/>
        <v/>
      </c>
      <c r="FC105" s="53" t="str">
        <f t="shared" si="1255"/>
        <v/>
      </c>
      <c r="FD105" s="124" t="str">
        <f t="shared" si="1256"/>
        <v/>
      </c>
      <c r="FE105" s="52" t="str">
        <f t="shared" si="1257"/>
        <v/>
      </c>
      <c r="FF105" s="53" t="str">
        <f t="shared" si="981"/>
        <v/>
      </c>
      <c r="FG105" s="53" t="str">
        <f t="shared" si="1367"/>
        <v/>
      </c>
      <c r="FH105" s="53" t="str">
        <f t="shared" si="1258"/>
        <v/>
      </c>
      <c r="FI105" s="124" t="str">
        <f t="shared" si="1259"/>
        <v/>
      </c>
      <c r="FJ105" s="52" t="str">
        <f t="shared" si="1260"/>
        <v/>
      </c>
      <c r="FK105" s="53" t="str">
        <f t="shared" si="982"/>
        <v/>
      </c>
      <c r="FL105" s="53" t="str">
        <f t="shared" si="1368"/>
        <v/>
      </c>
      <c r="FM105" s="53" t="str">
        <f t="shared" si="1261"/>
        <v/>
      </c>
      <c r="FN105" s="57" t="str">
        <f t="shared" si="1262"/>
        <v/>
      </c>
      <c r="FO105" s="52" t="str">
        <f t="shared" si="1263"/>
        <v/>
      </c>
      <c r="FP105" s="53" t="str">
        <f t="shared" si="983"/>
        <v/>
      </c>
      <c r="FQ105" s="53" t="str">
        <f t="shared" si="1369"/>
        <v/>
      </c>
      <c r="FR105" s="53" t="str">
        <f t="shared" si="1264"/>
        <v/>
      </c>
      <c r="FS105" s="57" t="str">
        <f t="shared" si="1265"/>
        <v/>
      </c>
      <c r="FT105" s="52" t="str">
        <f t="shared" si="1266"/>
        <v/>
      </c>
      <c r="FU105" s="53" t="str">
        <f t="shared" si="984"/>
        <v/>
      </c>
      <c r="FV105" s="53" t="str">
        <f t="shared" si="1370"/>
        <v/>
      </c>
      <c r="FW105" s="53" t="str">
        <f t="shared" si="1267"/>
        <v/>
      </c>
      <c r="FX105" s="57" t="str">
        <f t="shared" si="1268"/>
        <v/>
      </c>
      <c r="FY105" s="52" t="str">
        <f t="shared" si="1269"/>
        <v/>
      </c>
      <c r="FZ105" s="53" t="str">
        <f t="shared" si="985"/>
        <v/>
      </c>
      <c r="GA105" s="53" t="str">
        <f t="shared" si="1371"/>
        <v/>
      </c>
      <c r="GB105" s="53" t="str">
        <f t="shared" si="1270"/>
        <v/>
      </c>
      <c r="GC105" s="57" t="str">
        <f t="shared" si="1271"/>
        <v/>
      </c>
      <c r="GD105" s="165" t="e">
        <f t="shared" si="1272"/>
        <v>#N/A</v>
      </c>
      <c r="GE105" s="53" t="str">
        <f t="shared" si="1273"/>
        <v/>
      </c>
      <c r="GF105" s="181" t="str">
        <f t="shared" si="1274"/>
        <v/>
      </c>
      <c r="GG105" s="159">
        <f t="shared" si="1159"/>
        <v>0</v>
      </c>
      <c r="GH105" s="124" t="str">
        <f t="shared" si="1275"/>
        <v/>
      </c>
      <c r="GI105" s="130"/>
      <c r="GJ105" s="55" t="str">
        <f t="shared" si="1276"/>
        <v/>
      </c>
      <c r="GK105" s="53" t="str">
        <f t="shared" si="986"/>
        <v/>
      </c>
      <c r="GL105" s="53" t="str">
        <f t="shared" si="1372"/>
        <v/>
      </c>
      <c r="GM105" s="53" t="str">
        <f t="shared" si="1277"/>
        <v/>
      </c>
      <c r="GN105" s="124" t="str">
        <f t="shared" si="1278"/>
        <v/>
      </c>
      <c r="GO105" s="52" t="str">
        <f t="shared" si="1279"/>
        <v/>
      </c>
      <c r="GP105" s="53" t="str">
        <f t="shared" si="987"/>
        <v/>
      </c>
      <c r="GQ105" s="53" t="str">
        <f t="shared" si="1373"/>
        <v/>
      </c>
      <c r="GR105" s="53" t="str">
        <f t="shared" si="1280"/>
        <v/>
      </c>
      <c r="GS105" s="124" t="str">
        <f t="shared" si="1281"/>
        <v/>
      </c>
      <c r="GT105" s="52" t="str">
        <f t="shared" si="1282"/>
        <v/>
      </c>
      <c r="GU105" s="53" t="str">
        <f t="shared" si="988"/>
        <v/>
      </c>
      <c r="GV105" s="53" t="str">
        <f t="shared" si="1374"/>
        <v/>
      </c>
      <c r="GW105" s="53" t="str">
        <f t="shared" si="1283"/>
        <v/>
      </c>
      <c r="GX105" s="54" t="str">
        <f t="shared" si="1284"/>
        <v/>
      </c>
      <c r="GY105" s="52" t="str">
        <f t="shared" si="1285"/>
        <v/>
      </c>
      <c r="GZ105" s="53" t="str">
        <f t="shared" si="989"/>
        <v/>
      </c>
      <c r="HA105" s="53" t="str">
        <f t="shared" si="1375"/>
        <v/>
      </c>
      <c r="HB105" s="53" t="str">
        <f t="shared" si="1398"/>
        <v/>
      </c>
      <c r="HC105" s="54" t="str">
        <f t="shared" si="1287"/>
        <v/>
      </c>
      <c r="HD105" s="52" t="str">
        <f t="shared" si="1288"/>
        <v/>
      </c>
      <c r="HE105" s="53" t="str">
        <f t="shared" si="990"/>
        <v/>
      </c>
      <c r="HF105" s="53" t="str">
        <f t="shared" si="1376"/>
        <v/>
      </c>
      <c r="HG105" s="53" t="str">
        <f t="shared" si="1289"/>
        <v/>
      </c>
      <c r="HH105" s="54" t="str">
        <f t="shared" si="1290"/>
        <v/>
      </c>
      <c r="HI105" s="52" t="str">
        <f t="shared" si="1291"/>
        <v/>
      </c>
      <c r="HJ105" s="53" t="str">
        <f t="shared" si="991"/>
        <v/>
      </c>
      <c r="HK105" s="53" t="str">
        <f t="shared" si="1377"/>
        <v/>
      </c>
      <c r="HL105" s="53" t="str">
        <f t="shared" si="1399"/>
        <v/>
      </c>
      <c r="HM105" s="54" t="str">
        <f t="shared" si="1293"/>
        <v/>
      </c>
      <c r="HN105" s="165" t="e">
        <f t="shared" si="1294"/>
        <v>#N/A</v>
      </c>
      <c r="HO105" s="53" t="str">
        <f t="shared" si="1295"/>
        <v/>
      </c>
      <c r="HP105" s="181" t="str">
        <f t="shared" si="1296"/>
        <v/>
      </c>
      <c r="HQ105" s="159">
        <f t="shared" si="1160"/>
        <v>0</v>
      </c>
      <c r="HR105" s="127" t="str">
        <f t="shared" si="1297"/>
        <v/>
      </c>
      <c r="HS105" s="130"/>
      <c r="HT105" s="55" t="str">
        <f t="shared" si="1298"/>
        <v/>
      </c>
      <c r="HU105" s="53" t="str">
        <f t="shared" si="992"/>
        <v/>
      </c>
      <c r="HV105" s="53" t="str">
        <f t="shared" si="1378"/>
        <v/>
      </c>
      <c r="HW105" s="53" t="str">
        <f t="shared" si="1299"/>
        <v/>
      </c>
      <c r="HX105" s="124" t="str">
        <f t="shared" si="1300"/>
        <v/>
      </c>
      <c r="HY105" s="52" t="str">
        <f t="shared" si="1301"/>
        <v/>
      </c>
      <c r="HZ105" s="53" t="str">
        <f t="shared" si="993"/>
        <v/>
      </c>
      <c r="IA105" s="53" t="str">
        <f t="shared" si="1379"/>
        <v/>
      </c>
      <c r="IB105" s="53" t="str">
        <f t="shared" si="1302"/>
        <v/>
      </c>
      <c r="IC105" s="124" t="str">
        <f t="shared" si="1303"/>
        <v/>
      </c>
      <c r="ID105" s="52" t="str">
        <f t="shared" si="1304"/>
        <v/>
      </c>
      <c r="IE105" s="53" t="str">
        <f t="shared" si="994"/>
        <v/>
      </c>
      <c r="IF105" s="53" t="str">
        <f t="shared" si="1380"/>
        <v/>
      </c>
      <c r="IG105" s="53" t="str">
        <f t="shared" si="1305"/>
        <v/>
      </c>
      <c r="IH105" s="54" t="str">
        <f t="shared" si="1306"/>
        <v/>
      </c>
      <c r="II105" s="52" t="str">
        <f t="shared" si="1307"/>
        <v/>
      </c>
      <c r="IJ105" s="53" t="str">
        <f t="shared" si="995"/>
        <v/>
      </c>
      <c r="IK105" s="53" t="str">
        <f t="shared" si="1381"/>
        <v/>
      </c>
      <c r="IL105" s="53" t="str">
        <f t="shared" si="1308"/>
        <v/>
      </c>
      <c r="IM105" s="54" t="str">
        <f t="shared" si="1309"/>
        <v/>
      </c>
      <c r="IN105" s="52" t="str">
        <f t="shared" si="1310"/>
        <v/>
      </c>
      <c r="IO105" s="53" t="str">
        <f t="shared" si="996"/>
        <v/>
      </c>
      <c r="IP105" s="53" t="str">
        <f t="shared" si="1382"/>
        <v/>
      </c>
      <c r="IQ105" s="53" t="str">
        <f t="shared" si="1311"/>
        <v/>
      </c>
      <c r="IR105" s="54" t="str">
        <f t="shared" si="1312"/>
        <v/>
      </c>
      <c r="IS105" s="52" t="str">
        <f t="shared" si="1313"/>
        <v/>
      </c>
      <c r="IT105" s="53" t="str">
        <f t="shared" si="997"/>
        <v/>
      </c>
      <c r="IU105" s="53" t="str">
        <f>IF($G105="6",IF(IF(IT105&lt;&gt;"",IF(MAX(COUNTIF($IT$6:$IT$117,$IT$6:$IT$117))&gt;1,"x",""),"")&lt;&gt;"",IT105+1,""),IF(IS105=0,"",IF(IF(IT105&lt;&gt;"",IF(MAX(COUNTIF(IT$6:$IT$117,$IT$6:$IT$117))&gt;1,"x",""),"")&lt;&gt;"",IT105+1,"")))</f>
        <v/>
      </c>
      <c r="IV105" s="53" t="str">
        <f t="shared" si="1400"/>
        <v/>
      </c>
      <c r="IW105" s="54" t="str">
        <f t="shared" si="1315"/>
        <v/>
      </c>
      <c r="IX105" s="165" t="e">
        <f t="shared" si="1316"/>
        <v>#N/A</v>
      </c>
      <c r="IY105" s="53" t="str">
        <f t="shared" si="1317"/>
        <v/>
      </c>
      <c r="IZ105" s="181" t="str">
        <f t="shared" si="1318"/>
        <v/>
      </c>
      <c r="JA105" s="159">
        <f t="shared" si="1161"/>
        <v>0</v>
      </c>
      <c r="JB105" s="124" t="str">
        <f t="shared" si="1319"/>
        <v/>
      </c>
      <c r="JC105" s="130"/>
      <c r="JD105" s="55" t="str">
        <f t="shared" si="1320"/>
        <v/>
      </c>
      <c r="JE105" s="53" t="str">
        <f t="shared" si="998"/>
        <v/>
      </c>
      <c r="JF105" s="53" t="str">
        <f t="shared" si="1383"/>
        <v/>
      </c>
      <c r="JG105" s="53" t="str">
        <f t="shared" si="1321"/>
        <v/>
      </c>
      <c r="JH105" s="124" t="str">
        <f t="shared" si="1322"/>
        <v/>
      </c>
      <c r="JI105" s="52" t="str">
        <f t="shared" si="1323"/>
        <v/>
      </c>
      <c r="JJ105" s="53" t="str">
        <f t="shared" si="999"/>
        <v/>
      </c>
      <c r="JK105" s="53" t="str">
        <f t="shared" si="1384"/>
        <v/>
      </c>
      <c r="JL105" s="53" t="str">
        <f t="shared" si="1324"/>
        <v/>
      </c>
      <c r="JM105" s="124" t="str">
        <f t="shared" si="1325"/>
        <v/>
      </c>
      <c r="JN105" s="52" t="str">
        <f t="shared" si="1326"/>
        <v/>
      </c>
      <c r="JO105" s="53" t="str">
        <f t="shared" si="1000"/>
        <v/>
      </c>
      <c r="JP105" s="53" t="str">
        <f t="shared" si="1385"/>
        <v/>
      </c>
      <c r="JQ105" s="53" t="str">
        <f t="shared" si="1327"/>
        <v/>
      </c>
      <c r="JR105" s="54" t="str">
        <f t="shared" si="1328"/>
        <v/>
      </c>
      <c r="JS105" s="52" t="str">
        <f t="shared" si="1329"/>
        <v/>
      </c>
      <c r="JT105" s="53" t="str">
        <f t="shared" si="1001"/>
        <v/>
      </c>
      <c r="JU105" s="53" t="str">
        <f t="shared" si="1386"/>
        <v/>
      </c>
      <c r="JV105" s="53" t="str">
        <f t="shared" si="1330"/>
        <v/>
      </c>
      <c r="JW105" s="54" t="str">
        <f t="shared" si="1331"/>
        <v/>
      </c>
      <c r="JX105" s="52" t="str">
        <f t="shared" si="1332"/>
        <v/>
      </c>
      <c r="JY105" s="53" t="str">
        <f t="shared" si="1002"/>
        <v/>
      </c>
      <c r="JZ105" s="53" t="str">
        <f t="shared" si="1387"/>
        <v/>
      </c>
      <c r="KA105" s="53" t="str">
        <f t="shared" si="1333"/>
        <v/>
      </c>
      <c r="KB105" s="54" t="str">
        <f t="shared" si="1334"/>
        <v/>
      </c>
      <c r="KC105" s="52" t="str">
        <f t="shared" si="1335"/>
        <v/>
      </c>
      <c r="KD105" s="53" t="str">
        <f t="shared" si="1003"/>
        <v/>
      </c>
      <c r="KE105" s="53" t="str">
        <f t="shared" si="1388"/>
        <v/>
      </c>
      <c r="KF105" s="53" t="str">
        <f t="shared" si="1401"/>
        <v/>
      </c>
      <c r="KG105" s="54" t="str">
        <f t="shared" si="1337"/>
        <v/>
      </c>
      <c r="KH105" s="165" t="e">
        <f t="shared" si="1338"/>
        <v>#N/A</v>
      </c>
      <c r="KI105" s="53" t="str">
        <f t="shared" si="1339"/>
        <v/>
      </c>
      <c r="KJ105" s="181" t="str">
        <f t="shared" si="1340"/>
        <v/>
      </c>
      <c r="KK105" s="159">
        <f t="shared" si="1162"/>
        <v>0</v>
      </c>
      <c r="KL105" s="334" t="str">
        <f t="shared" si="1341"/>
        <v/>
      </c>
      <c r="KM105" s="194"/>
      <c r="KN105" s="214"/>
      <c r="KO105" s="60"/>
      <c r="KP105" s="201"/>
      <c r="KQ105" s="61"/>
      <c r="KR105" s="61" t="str">
        <f t="shared" si="1342"/>
        <v/>
      </c>
      <c r="KS105" s="61" t="str">
        <f t="shared" si="1343"/>
        <v/>
      </c>
      <c r="KT105" s="61" t="str">
        <f t="shared" si="1344"/>
        <v/>
      </c>
      <c r="KU105" s="61" t="str">
        <f t="shared" si="1345"/>
        <v/>
      </c>
      <c r="KV105" s="61" t="str">
        <f t="shared" si="1346"/>
        <v/>
      </c>
      <c r="KW105" s="61" t="str">
        <f t="shared" si="1347"/>
        <v/>
      </c>
      <c r="KX105" s="62" t="str">
        <f t="shared" si="1389"/>
        <v/>
      </c>
      <c r="KY105" s="84"/>
      <c r="KZ105" s="59"/>
      <c r="LA105" s="60" t="str">
        <f t="shared" si="1348"/>
        <v/>
      </c>
      <c r="LB105" s="201"/>
      <c r="LC105" s="61" t="str">
        <f t="shared" si="1349"/>
        <v/>
      </c>
      <c r="LD105" s="61" t="str">
        <f t="shared" si="1350"/>
        <v/>
      </c>
      <c r="LE105" s="61" t="str">
        <f t="shared" si="1351"/>
        <v/>
      </c>
      <c r="LF105" s="61" t="str">
        <f t="shared" si="1352"/>
        <v/>
      </c>
      <c r="LG105" s="148" t="str">
        <f t="shared" si="1004"/>
        <v/>
      </c>
      <c r="LH105" s="194"/>
      <c r="LI105" s="197">
        <f t="shared" si="1353"/>
        <v>0</v>
      </c>
      <c r="LJ105" s="87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</row>
    <row r="106" spans="1:381" s="1" customFormat="1" ht="15" x14ac:dyDescent="0.2">
      <c r="A106" s="35"/>
      <c r="B106" s="45">
        <v>101</v>
      </c>
      <c r="C106" s="46"/>
      <c r="D106" s="47"/>
      <c r="E106" s="161"/>
      <c r="F106" s="161"/>
      <c r="G106" s="49"/>
      <c r="H106" s="50"/>
      <c r="I106" s="186" t="str">
        <f t="shared" si="1165"/>
        <v/>
      </c>
      <c r="J106" s="97" t="str">
        <f t="shared" si="1414"/>
        <v/>
      </c>
      <c r="K106" s="157"/>
      <c r="L106" s="52" t="str">
        <f t="shared" si="1167"/>
        <v/>
      </c>
      <c r="M106" s="53" t="str">
        <f t="shared" ref="M106:M117" si="1415">IF(AND($K106&lt;&gt;"",$G106="1"),_xlfn.RANK.EQ($K106,$L$6:$L$117),"")</f>
        <v/>
      </c>
      <c r="N106" s="53" t="str">
        <f t="shared" si="1354"/>
        <v/>
      </c>
      <c r="O106" s="53" t="str">
        <f t="shared" si="1168"/>
        <v/>
      </c>
      <c r="P106" s="127" t="str">
        <f t="shared" si="1169"/>
        <v/>
      </c>
      <c r="Q106" s="52" t="str">
        <f t="shared" si="1170"/>
        <v/>
      </c>
      <c r="R106" s="53" t="str">
        <f t="shared" ref="R106:R117" si="1416">IF(AND($K106&lt;&gt;"",$G106="2"),_xlfn.RANK.EQ($K106,$Q$6:$Q$117),"")</f>
        <v/>
      </c>
      <c r="S106" s="53" t="str">
        <f t="shared" si="1355"/>
        <v/>
      </c>
      <c r="T106" s="53" t="str">
        <f t="shared" si="1171"/>
        <v/>
      </c>
      <c r="U106" s="127" t="str">
        <f t="shared" si="1172"/>
        <v/>
      </c>
      <c r="V106" s="52" t="str">
        <f t="shared" si="1173"/>
        <v/>
      </c>
      <c r="W106" s="53" t="str">
        <f t="shared" ref="W106:W117" si="1417">IF(AND($K106&lt;&gt;"",$G106="3"),_xlfn.RANK.EQ($K106,$V$6:$V$117),"")</f>
        <v/>
      </c>
      <c r="X106" s="53" t="str">
        <f t="shared" si="1356"/>
        <v/>
      </c>
      <c r="Y106" s="53" t="str">
        <f t="shared" si="1174"/>
        <v/>
      </c>
      <c r="Z106" s="127" t="str">
        <f t="shared" si="1175"/>
        <v/>
      </c>
      <c r="AA106" s="52" t="str">
        <f t="shared" si="1176"/>
        <v/>
      </c>
      <c r="AB106" s="53" t="str">
        <f t="shared" ref="AB106:AB117" si="1418">IF(AND($K106&lt;&gt;"",$G106="4"),_xlfn.RANK.EQ($K106,$AA$6:$AA$117),"")</f>
        <v/>
      </c>
      <c r="AC106" s="53" t="str">
        <f t="shared" si="1357"/>
        <v/>
      </c>
      <c r="AD106" s="53" t="str">
        <f t="shared" si="1177"/>
        <v/>
      </c>
      <c r="AE106" s="127" t="str">
        <f t="shared" si="1178"/>
        <v/>
      </c>
      <c r="AF106" s="52" t="str">
        <f t="shared" si="1179"/>
        <v/>
      </c>
      <c r="AG106" s="53" t="str">
        <f t="shared" ref="AG106:AG117" si="1419">IF(AND($K106&lt;&gt;"",$G106="5"),_xlfn.RANK.EQ($K106,$AF$6:$AF$117),"")</f>
        <v/>
      </c>
      <c r="AH106" s="53" t="str">
        <f t="shared" si="1358"/>
        <v/>
      </c>
      <c r="AI106" s="53" t="str">
        <f t="shared" si="1180"/>
        <v/>
      </c>
      <c r="AJ106" s="127" t="str">
        <f t="shared" si="1181"/>
        <v/>
      </c>
      <c r="AK106" s="52" t="str">
        <f t="shared" si="1182"/>
        <v/>
      </c>
      <c r="AL106" s="53" t="str">
        <f t="shared" ref="AL106:AL117" si="1420">IF(AND($K106&lt;&gt;"",$G106="6"),_xlfn.RANK.EQ($K106,$AK$6:$AK$117),"")</f>
        <v/>
      </c>
      <c r="AM106" s="53" t="str">
        <f t="shared" si="1359"/>
        <v/>
      </c>
      <c r="AN106" s="150" t="str">
        <f t="shared" si="1183"/>
        <v/>
      </c>
      <c r="AO106" s="127" t="str">
        <f t="shared" si="1184"/>
        <v/>
      </c>
      <c r="AP106" s="191" t="e">
        <f t="shared" si="1164"/>
        <v>#N/A</v>
      </c>
      <c r="AQ106" s="53" t="str">
        <f t="shared" si="1185"/>
        <v/>
      </c>
      <c r="AR106" s="181" t="str">
        <f t="shared" si="1186"/>
        <v/>
      </c>
      <c r="AS106" s="159">
        <f t="shared" si="1156"/>
        <v>0</v>
      </c>
      <c r="AT106" s="127" t="str">
        <f t="shared" si="1187"/>
        <v/>
      </c>
      <c r="AU106" s="189"/>
      <c r="AV106" s="55" t="str">
        <f t="shared" si="1188"/>
        <v/>
      </c>
      <c r="AW106" s="53" t="str">
        <f t="shared" si="941"/>
        <v/>
      </c>
      <c r="AX106" s="53" t="str">
        <f t="shared" si="942"/>
        <v/>
      </c>
      <c r="AY106" s="53" t="str">
        <f t="shared" si="1189"/>
        <v/>
      </c>
      <c r="AZ106" s="124" t="str">
        <f t="shared" si="1190"/>
        <v/>
      </c>
      <c r="BA106" s="52" t="str">
        <f t="shared" si="1191"/>
        <v/>
      </c>
      <c r="BB106" s="53" t="str">
        <f t="shared" si="946"/>
        <v/>
      </c>
      <c r="BC106" s="53" t="str">
        <f t="shared" si="947"/>
        <v/>
      </c>
      <c r="BD106" s="53" t="str">
        <f t="shared" si="1192"/>
        <v/>
      </c>
      <c r="BE106" s="124" t="str">
        <f t="shared" si="1193"/>
        <v/>
      </c>
      <c r="BF106" s="52" t="str">
        <f t="shared" si="1194"/>
        <v/>
      </c>
      <c r="BG106" s="53" t="str">
        <f t="shared" si="951"/>
        <v/>
      </c>
      <c r="BH106" s="53" t="str">
        <f t="shared" ref="BH106:BH117" si="1421">IF($G106="6",IF(IF(BG106&lt;&gt;"",IF(MAX(COUNTIF($BG$6:$BG$117,$BG$6:$BG$117))&gt;1,"x",""),"")&lt;&gt;"",BG106+1,""),IF(BF106=0,"",IF(IF(BG106&lt;&gt;"",IF(MAX(COUNTIF($BG$6:$BG$117,$BG$6:$BG$117))&gt;1,"x",""),"")&lt;&gt;"",BG106+1,"")))</f>
        <v/>
      </c>
      <c r="BI106" s="53" t="str">
        <f t="shared" si="1195"/>
        <v/>
      </c>
      <c r="BJ106" s="54"/>
      <c r="BK106" s="52" t="str">
        <f t="shared" si="1197"/>
        <v/>
      </c>
      <c r="BL106" s="53" t="str">
        <f t="shared" si="956"/>
        <v/>
      </c>
      <c r="BM106" s="53" t="str">
        <f t="shared" si="957"/>
        <v/>
      </c>
      <c r="BN106" s="53" t="str">
        <f t="shared" si="1198"/>
        <v/>
      </c>
      <c r="BO106" s="54" t="str">
        <f t="shared" si="1199"/>
        <v/>
      </c>
      <c r="BP106" s="52" t="str">
        <f t="shared" si="1200"/>
        <v/>
      </c>
      <c r="BQ106" s="53" t="str">
        <f t="shared" si="961"/>
        <v/>
      </c>
      <c r="BR106" s="53" t="str">
        <f t="shared" si="962"/>
        <v/>
      </c>
      <c r="BS106" s="53" t="str">
        <f t="shared" si="1201"/>
        <v/>
      </c>
      <c r="BT106" s="54" t="str">
        <f t="shared" si="1202"/>
        <v/>
      </c>
      <c r="BU106" s="52" t="str">
        <f t="shared" si="1203"/>
        <v/>
      </c>
      <c r="BV106" s="53" t="str">
        <f t="shared" si="966"/>
        <v/>
      </c>
      <c r="BW106" s="53" t="str">
        <f t="shared" si="967"/>
        <v/>
      </c>
      <c r="BX106" s="53" t="str">
        <f t="shared" si="1204"/>
        <v/>
      </c>
      <c r="BY106" s="54" t="str">
        <f t="shared" si="1205"/>
        <v/>
      </c>
      <c r="BZ106" s="165"/>
      <c r="CA106" s="53" t="str">
        <f t="shared" si="1206"/>
        <v/>
      </c>
      <c r="CB106" s="181" t="str">
        <f t="shared" si="1207"/>
        <v/>
      </c>
      <c r="CC106" s="127" t="str">
        <f t="shared" si="1208"/>
        <v/>
      </c>
      <c r="CD106" s="127" t="str">
        <f t="shared" si="1209"/>
        <v/>
      </c>
      <c r="CE106" s="130"/>
      <c r="CF106" s="55" t="str">
        <f t="shared" si="1390"/>
        <v/>
      </c>
      <c r="CG106" s="53" t="str">
        <f t="shared" si="1402"/>
        <v/>
      </c>
      <c r="CH106" s="53" t="str">
        <f t="shared" si="1403"/>
        <v/>
      </c>
      <c r="CI106" s="53" t="str">
        <f t="shared" si="1391"/>
        <v/>
      </c>
      <c r="CJ106" s="124" t="str">
        <f t="shared" si="1212"/>
        <v/>
      </c>
      <c r="CK106" s="52" t="str">
        <f t="shared" si="1392"/>
        <v/>
      </c>
      <c r="CL106" s="53" t="str">
        <f t="shared" si="1404"/>
        <v/>
      </c>
      <c r="CM106" s="53" t="str">
        <f t="shared" si="1405"/>
        <v/>
      </c>
      <c r="CN106" s="53" t="str">
        <f t="shared" si="1393"/>
        <v/>
      </c>
      <c r="CO106" s="124" t="str">
        <f t="shared" si="1215"/>
        <v/>
      </c>
      <c r="CP106" s="52" t="str">
        <f t="shared" si="1394"/>
        <v/>
      </c>
      <c r="CQ106" s="53" t="str">
        <f t="shared" si="1406"/>
        <v/>
      </c>
      <c r="CR106" s="53" t="str">
        <f t="shared" si="1407"/>
        <v/>
      </c>
      <c r="CS106" s="53" t="str">
        <f t="shared" si="1217"/>
        <v/>
      </c>
      <c r="CT106" s="54" t="str">
        <f t="shared" si="1218"/>
        <v/>
      </c>
      <c r="CU106" s="52" t="str">
        <f t="shared" si="1395"/>
        <v/>
      </c>
      <c r="CV106" s="53" t="str">
        <f t="shared" si="1408"/>
        <v/>
      </c>
      <c r="CW106" s="53" t="str">
        <f t="shared" si="1409"/>
        <v/>
      </c>
      <c r="CX106" s="53" t="str">
        <f t="shared" si="1220"/>
        <v/>
      </c>
      <c r="CY106" s="54" t="str">
        <f t="shared" si="1221"/>
        <v/>
      </c>
      <c r="CZ106" s="52" t="str">
        <f t="shared" si="1396"/>
        <v/>
      </c>
      <c r="DA106" s="53" t="str">
        <f t="shared" si="1410"/>
        <v/>
      </c>
      <c r="DB106" s="53" t="str">
        <f t="shared" si="1411"/>
        <v/>
      </c>
      <c r="DC106" s="53" t="str">
        <f t="shared" si="1223"/>
        <v/>
      </c>
      <c r="DD106" s="54" t="str">
        <f t="shared" si="1224"/>
        <v/>
      </c>
      <c r="DE106" s="52" t="str">
        <f t="shared" si="1397"/>
        <v/>
      </c>
      <c r="DF106" s="53" t="str">
        <f t="shared" si="1412"/>
        <v/>
      </c>
      <c r="DG106" s="53" t="str">
        <f t="shared" si="1413"/>
        <v/>
      </c>
      <c r="DH106" s="53" t="str">
        <f t="shared" si="1226"/>
        <v/>
      </c>
      <c r="DI106" s="54" t="str">
        <f t="shared" si="1227"/>
        <v/>
      </c>
      <c r="DJ106" s="165" t="e">
        <f t="shared" si="1228"/>
        <v>#N/A</v>
      </c>
      <c r="DK106" s="53" t="str">
        <f t="shared" si="1229"/>
        <v/>
      </c>
      <c r="DL106" s="181" t="str">
        <f t="shared" si="1230"/>
        <v/>
      </c>
      <c r="DM106" s="159">
        <f t="shared" si="1157"/>
        <v>0</v>
      </c>
      <c r="DN106" s="124" t="str">
        <f t="shared" si="1231"/>
        <v/>
      </c>
      <c r="DO106" s="130"/>
      <c r="DP106" s="55" t="str">
        <f t="shared" si="1232"/>
        <v/>
      </c>
      <c r="DQ106" s="53" t="str">
        <f t="shared" ref="DQ106:DQ117" si="1422">IF(AND($DO106&lt;&gt;"",$G106="1"),_xlfn.RANK.EQ($DO106,$DP$6:$DP$117),"")</f>
        <v/>
      </c>
      <c r="DR106" s="53" t="str">
        <f t="shared" si="1360"/>
        <v/>
      </c>
      <c r="DS106" s="53" t="str">
        <f t="shared" si="1233"/>
        <v/>
      </c>
      <c r="DT106" s="124" t="str">
        <f t="shared" si="1234"/>
        <v/>
      </c>
      <c r="DU106" s="52" t="str">
        <f t="shared" si="1235"/>
        <v/>
      </c>
      <c r="DV106" s="53" t="str">
        <f t="shared" ref="DV106:DV117" si="1423">IF(AND(DO106&lt;&gt;"",$G106="2"),_xlfn.RANK.EQ(DO106,$DU$6:$DU$117),"")</f>
        <v/>
      </c>
      <c r="DW106" s="53" t="str">
        <f t="shared" si="1361"/>
        <v/>
      </c>
      <c r="DX106" s="53" t="str">
        <f t="shared" si="1236"/>
        <v/>
      </c>
      <c r="DY106" s="124" t="str">
        <f t="shared" si="1237"/>
        <v/>
      </c>
      <c r="DZ106" s="52" t="str">
        <f t="shared" si="1238"/>
        <v/>
      </c>
      <c r="EA106" s="53" t="str">
        <f t="shared" ref="EA106:EA117" si="1424">IF(AND(DO106&lt;&gt;"",$G106="3"),_xlfn.RANK.EQ(DO106,$DZ$6:$DZ$117),"")</f>
        <v/>
      </c>
      <c r="EB106" s="53" t="str">
        <f t="shared" si="1362"/>
        <v/>
      </c>
      <c r="EC106" s="53" t="str">
        <f t="shared" si="1239"/>
        <v/>
      </c>
      <c r="ED106" s="57" t="str">
        <f t="shared" si="1240"/>
        <v/>
      </c>
      <c r="EE106" s="52" t="str">
        <f t="shared" si="1241"/>
        <v/>
      </c>
      <c r="EF106" s="53" t="str">
        <f t="shared" ref="EF106:EF117" si="1425">IF(AND(DO106&lt;&gt;"",$G106="4"),_xlfn.RANK.EQ(DO106,$EE$6:$EE$117),"")</f>
        <v/>
      </c>
      <c r="EG106" s="53" t="str">
        <f t="shared" si="1363"/>
        <v/>
      </c>
      <c r="EH106" s="53" t="str">
        <f t="shared" si="1242"/>
        <v/>
      </c>
      <c r="EI106" s="57" t="str">
        <f t="shared" si="1243"/>
        <v/>
      </c>
      <c r="EJ106" s="52" t="str">
        <f t="shared" si="1244"/>
        <v/>
      </c>
      <c r="EK106" s="53" t="str">
        <f t="shared" ref="EK106:EK117" si="1426">IF(AND(DO106&lt;&gt;"",$G106="5"),_xlfn.RANK.EQ(DO106,$EJ$6:$EJ$117),"")</f>
        <v/>
      </c>
      <c r="EL106" s="53" t="str">
        <f t="shared" si="1364"/>
        <v/>
      </c>
      <c r="EM106" s="53" t="str">
        <f t="shared" si="1245"/>
        <v/>
      </c>
      <c r="EN106" s="57" t="str">
        <f t="shared" si="1246"/>
        <v/>
      </c>
      <c r="EO106" s="52" t="str">
        <f t="shared" si="1247"/>
        <v/>
      </c>
      <c r="EP106" s="53" t="str">
        <f t="shared" ref="EP106:EP117" si="1427">IF(AND(DO106&lt;&gt;"",$G106="6"),_xlfn.RANK.EQ(DO106,$EO$6:$EO$117),"")</f>
        <v/>
      </c>
      <c r="EQ106" s="53" t="str">
        <f t="shared" si="1365"/>
        <v/>
      </c>
      <c r="ER106" s="53" t="str">
        <f t="shared" si="1248"/>
        <v/>
      </c>
      <c r="ES106" s="54" t="str">
        <f t="shared" si="1249"/>
        <v/>
      </c>
      <c r="ET106" s="165" t="e">
        <f t="shared" si="1250"/>
        <v>#N/A</v>
      </c>
      <c r="EU106" s="53" t="str">
        <f t="shared" si="1251"/>
        <v/>
      </c>
      <c r="EV106" s="181" t="str">
        <f t="shared" si="1252"/>
        <v/>
      </c>
      <c r="EW106" s="159">
        <f t="shared" si="1158"/>
        <v>0</v>
      </c>
      <c r="EX106" s="124" t="str">
        <f t="shared" si="1253"/>
        <v/>
      </c>
      <c r="EY106" s="130"/>
      <c r="EZ106" s="55" t="str">
        <f t="shared" si="1254"/>
        <v/>
      </c>
      <c r="FA106" s="53" t="str">
        <f t="shared" ref="FA106:FA117" si="1428">IF(AND(EY106&lt;&gt;"",$G106="1"),_xlfn.RANK.EQ(EY106,$EZ$6:$EZ$117),"")</f>
        <v/>
      </c>
      <c r="FB106" s="53" t="str">
        <f t="shared" si="1366"/>
        <v/>
      </c>
      <c r="FC106" s="53" t="str">
        <f t="shared" si="1255"/>
        <v/>
      </c>
      <c r="FD106" s="124" t="str">
        <f t="shared" si="1256"/>
        <v/>
      </c>
      <c r="FE106" s="52" t="str">
        <f t="shared" si="1257"/>
        <v/>
      </c>
      <c r="FF106" s="53" t="str">
        <f t="shared" ref="FF106:FF117" si="1429">IF(AND(EY106&lt;&gt;"",$G106="2"),_xlfn.RANK.EQ(EY106,$FE$6:$FE$117),"")</f>
        <v/>
      </c>
      <c r="FG106" s="53" t="str">
        <f t="shared" si="1367"/>
        <v/>
      </c>
      <c r="FH106" s="53" t="str">
        <f t="shared" si="1258"/>
        <v/>
      </c>
      <c r="FI106" s="124" t="str">
        <f t="shared" si="1259"/>
        <v/>
      </c>
      <c r="FJ106" s="52" t="str">
        <f t="shared" si="1260"/>
        <v/>
      </c>
      <c r="FK106" s="53" t="str">
        <f t="shared" ref="FK106:FK117" si="1430">IF(AND(EY106&lt;&gt;"",$G106="3"),_xlfn.RANK.EQ(EY106,$FJ$6:$FJ$117),"")</f>
        <v/>
      </c>
      <c r="FL106" s="53" t="str">
        <f t="shared" si="1368"/>
        <v/>
      </c>
      <c r="FM106" s="53" t="str">
        <f t="shared" si="1261"/>
        <v/>
      </c>
      <c r="FN106" s="57" t="str">
        <f t="shared" si="1262"/>
        <v/>
      </c>
      <c r="FO106" s="52" t="str">
        <f t="shared" si="1263"/>
        <v/>
      </c>
      <c r="FP106" s="53" t="str">
        <f t="shared" ref="FP106:FP117" si="1431">IF(AND(EY106&lt;&gt;"",$G106="4"),_xlfn.RANK.EQ(EY106,$FO$6:$FO$117),"")</f>
        <v/>
      </c>
      <c r="FQ106" s="53" t="str">
        <f t="shared" si="1369"/>
        <v/>
      </c>
      <c r="FR106" s="53" t="str">
        <f t="shared" si="1264"/>
        <v/>
      </c>
      <c r="FS106" s="57" t="str">
        <f t="shared" si="1265"/>
        <v/>
      </c>
      <c r="FT106" s="52" t="str">
        <f t="shared" si="1266"/>
        <v/>
      </c>
      <c r="FU106" s="53" t="str">
        <f t="shared" ref="FU106:FU117" si="1432">IF(AND(EY106&lt;&gt;"",$G106="5"),_xlfn.RANK.EQ(EY106,$FT$6:$FT$117),"")</f>
        <v/>
      </c>
      <c r="FV106" s="53" t="str">
        <f t="shared" si="1370"/>
        <v/>
      </c>
      <c r="FW106" s="53" t="str">
        <f t="shared" si="1267"/>
        <v/>
      </c>
      <c r="FX106" s="57" t="str">
        <f t="shared" si="1268"/>
        <v/>
      </c>
      <c r="FY106" s="52" t="str">
        <f t="shared" si="1269"/>
        <v/>
      </c>
      <c r="FZ106" s="53" t="str">
        <f t="shared" ref="FZ106:FZ117" si="1433">IF(AND(EY106&lt;&gt;"",$G106="6"),_xlfn.RANK.EQ(EY106,$FY$6:$FY$117),"")</f>
        <v/>
      </c>
      <c r="GA106" s="53" t="str">
        <f t="shared" si="1371"/>
        <v/>
      </c>
      <c r="GB106" s="53" t="str">
        <f t="shared" si="1270"/>
        <v/>
      </c>
      <c r="GC106" s="57" t="str">
        <f t="shared" si="1271"/>
        <v/>
      </c>
      <c r="GD106" s="165" t="e">
        <f t="shared" si="1272"/>
        <v>#N/A</v>
      </c>
      <c r="GE106" s="53" t="str">
        <f t="shared" si="1273"/>
        <v/>
      </c>
      <c r="GF106" s="181" t="str">
        <f t="shared" si="1274"/>
        <v/>
      </c>
      <c r="GG106" s="159">
        <f t="shared" si="1159"/>
        <v>0</v>
      </c>
      <c r="GH106" s="124" t="str">
        <f t="shared" si="1275"/>
        <v/>
      </c>
      <c r="GI106" s="130"/>
      <c r="GJ106" s="55" t="str">
        <f t="shared" si="1276"/>
        <v/>
      </c>
      <c r="GK106" s="53" t="str">
        <f t="shared" ref="GK106:GK117" si="1434">IF(AND(GI106&lt;&gt;"",$G106="1"),_xlfn.RANK.EQ(GI106,$GJ$6:$GJ$117),"")</f>
        <v/>
      </c>
      <c r="GL106" s="53" t="str">
        <f t="shared" si="1372"/>
        <v/>
      </c>
      <c r="GM106" s="53" t="str">
        <f t="shared" si="1277"/>
        <v/>
      </c>
      <c r="GN106" s="124" t="str">
        <f t="shared" si="1278"/>
        <v/>
      </c>
      <c r="GO106" s="52" t="str">
        <f t="shared" si="1279"/>
        <v/>
      </c>
      <c r="GP106" s="53" t="str">
        <f t="shared" ref="GP106:GP117" si="1435">IF(AND(GI106&lt;&gt;"",$G106="2"),_xlfn.RANK.EQ(GI106,$GO$6:$GO$117),"")</f>
        <v/>
      </c>
      <c r="GQ106" s="53" t="str">
        <f t="shared" si="1373"/>
        <v/>
      </c>
      <c r="GR106" s="53" t="str">
        <f t="shared" si="1280"/>
        <v/>
      </c>
      <c r="GS106" s="124" t="str">
        <f t="shared" si="1281"/>
        <v/>
      </c>
      <c r="GT106" s="52" t="str">
        <f t="shared" si="1282"/>
        <v/>
      </c>
      <c r="GU106" s="53" t="str">
        <f t="shared" ref="GU106:GU117" si="1436">IF(AND(GI106&lt;&gt;"",$G106="3"),_xlfn.RANK.EQ(GI106,$GT$6:$GT$117),"")</f>
        <v/>
      </c>
      <c r="GV106" s="53" t="str">
        <f t="shared" si="1374"/>
        <v/>
      </c>
      <c r="GW106" s="53" t="str">
        <f t="shared" si="1283"/>
        <v/>
      </c>
      <c r="GX106" s="54" t="str">
        <f t="shared" si="1284"/>
        <v/>
      </c>
      <c r="GY106" s="52" t="str">
        <f t="shared" si="1285"/>
        <v/>
      </c>
      <c r="GZ106" s="53" t="str">
        <f t="shared" ref="GZ106:GZ117" si="1437">IF(AND(GI106&lt;&gt;"",$G106="4"),_xlfn.RANK.EQ(GI106,$GY$6:$GY$117),"")</f>
        <v/>
      </c>
      <c r="HA106" s="53" t="str">
        <f t="shared" si="1375"/>
        <v/>
      </c>
      <c r="HB106" s="53" t="str">
        <f t="shared" si="1398"/>
        <v/>
      </c>
      <c r="HC106" s="54" t="str">
        <f t="shared" si="1287"/>
        <v/>
      </c>
      <c r="HD106" s="52" t="str">
        <f t="shared" si="1288"/>
        <v/>
      </c>
      <c r="HE106" s="53" t="str">
        <f t="shared" ref="HE106:HE117" si="1438">IF(AND(GI106&lt;&gt;"",$G106="5"),_xlfn.RANK.EQ(GI106,$HD$6:$HD$117),"")</f>
        <v/>
      </c>
      <c r="HF106" s="53" t="str">
        <f t="shared" si="1376"/>
        <v/>
      </c>
      <c r="HG106" s="53" t="str">
        <f t="shared" si="1289"/>
        <v/>
      </c>
      <c r="HH106" s="54" t="str">
        <f t="shared" si="1290"/>
        <v/>
      </c>
      <c r="HI106" s="52" t="str">
        <f t="shared" si="1291"/>
        <v/>
      </c>
      <c r="HJ106" s="53" t="str">
        <f t="shared" ref="HJ106:HJ117" si="1439">IF(AND(GI106&lt;&gt;"",$G106="6"),_xlfn.RANK.EQ(GI106,$HI$6:$HI$117),"")</f>
        <v/>
      </c>
      <c r="HK106" s="53" t="str">
        <f t="shared" si="1377"/>
        <v/>
      </c>
      <c r="HL106" s="53" t="str">
        <f t="shared" si="1399"/>
        <v/>
      </c>
      <c r="HM106" s="54" t="str">
        <f t="shared" si="1293"/>
        <v/>
      </c>
      <c r="HN106" s="165" t="e">
        <f t="shared" si="1294"/>
        <v>#N/A</v>
      </c>
      <c r="HO106" s="53" t="str">
        <f t="shared" si="1295"/>
        <v/>
      </c>
      <c r="HP106" s="181" t="str">
        <f t="shared" si="1296"/>
        <v/>
      </c>
      <c r="HQ106" s="159">
        <f t="shared" si="1160"/>
        <v>0</v>
      </c>
      <c r="HR106" s="127" t="str">
        <f t="shared" si="1297"/>
        <v/>
      </c>
      <c r="HS106" s="130"/>
      <c r="HT106" s="55" t="str">
        <f t="shared" si="1298"/>
        <v/>
      </c>
      <c r="HU106" s="53" t="str">
        <f t="shared" ref="HU106:HU117" si="1440">IF(AND(HS106&lt;&gt;"",$G106="1"),_xlfn.RANK.EQ($HS106,$HT$6:$HT$117),"")</f>
        <v/>
      </c>
      <c r="HV106" s="53" t="str">
        <f t="shared" si="1378"/>
        <v/>
      </c>
      <c r="HW106" s="53" t="str">
        <f t="shared" si="1299"/>
        <v/>
      </c>
      <c r="HX106" s="124" t="str">
        <f t="shared" si="1300"/>
        <v/>
      </c>
      <c r="HY106" s="52" t="str">
        <f t="shared" si="1301"/>
        <v/>
      </c>
      <c r="HZ106" s="53" t="str">
        <f t="shared" ref="HZ106:HZ117" si="1441">IF(AND(HS106&lt;&gt;"",$G106="2"),_xlfn.RANK.EQ(HS106,$HY$6:$HY$117),"")</f>
        <v/>
      </c>
      <c r="IA106" s="53" t="str">
        <f t="shared" si="1379"/>
        <v/>
      </c>
      <c r="IB106" s="53" t="str">
        <f t="shared" si="1302"/>
        <v/>
      </c>
      <c r="IC106" s="124" t="str">
        <f t="shared" si="1303"/>
        <v/>
      </c>
      <c r="ID106" s="52" t="str">
        <f t="shared" si="1304"/>
        <v/>
      </c>
      <c r="IE106" s="53" t="str">
        <f t="shared" ref="IE106:IE117" si="1442">IF(AND(HS106&lt;&gt;"",$G106="3"),_xlfn.RANK.EQ(HS106,$ID$6:$ID$117),"")</f>
        <v/>
      </c>
      <c r="IF106" s="53" t="str">
        <f t="shared" si="1380"/>
        <v/>
      </c>
      <c r="IG106" s="53" t="str">
        <f t="shared" si="1305"/>
        <v/>
      </c>
      <c r="IH106" s="54" t="str">
        <f t="shared" si="1306"/>
        <v/>
      </c>
      <c r="II106" s="52" t="str">
        <f t="shared" si="1307"/>
        <v/>
      </c>
      <c r="IJ106" s="53" t="str">
        <f t="shared" ref="IJ106:IJ117" si="1443">IF(AND(HS106&lt;&gt;"",$G106="4"),_xlfn.RANK.EQ(HS106,$II$6:$II$117),"")</f>
        <v/>
      </c>
      <c r="IK106" s="53" t="str">
        <f t="shared" si="1381"/>
        <v/>
      </c>
      <c r="IL106" s="53" t="str">
        <f t="shared" si="1308"/>
        <v/>
      </c>
      <c r="IM106" s="54" t="str">
        <f t="shared" si="1309"/>
        <v/>
      </c>
      <c r="IN106" s="52" t="str">
        <f t="shared" si="1310"/>
        <v/>
      </c>
      <c r="IO106" s="53" t="str">
        <f t="shared" ref="IO106:IO117" si="1444">IF(AND(HS106&lt;&gt;"",$G106="5"),_xlfn.RANK.EQ(HS106,$IN$6:$IN$117),"")</f>
        <v/>
      </c>
      <c r="IP106" s="53" t="str">
        <f t="shared" si="1382"/>
        <v/>
      </c>
      <c r="IQ106" s="53" t="str">
        <f t="shared" si="1311"/>
        <v/>
      </c>
      <c r="IR106" s="54" t="str">
        <f t="shared" si="1312"/>
        <v/>
      </c>
      <c r="IS106" s="52" t="str">
        <f t="shared" si="1313"/>
        <v/>
      </c>
      <c r="IT106" s="53" t="str">
        <f t="shared" ref="IT106:IT117" si="1445">IF(AND(HS106&lt;&gt;"",$G106="6"),_xlfn.RANK.EQ(HS106,$IS$6:$IS$117),"")</f>
        <v/>
      </c>
      <c r="IU106" s="53" t="str">
        <f>IF($G106="6",IF(IF(IT106&lt;&gt;"",IF(MAX(COUNTIF($IT$6:$IT$117,$IT$6:$IT$117))&gt;1,"x",""),"")&lt;&gt;"",IT106+1,""),IF(IS106=0,"",IF(IF(IT106&lt;&gt;"",IF(MAX(COUNTIF(IT$6:$IT$117,$IT$6:$IT$117))&gt;1,"x",""),"")&lt;&gt;"",IT106+1,"")))</f>
        <v/>
      </c>
      <c r="IV106" s="53" t="str">
        <f t="shared" si="1400"/>
        <v/>
      </c>
      <c r="IW106" s="54" t="str">
        <f t="shared" si="1315"/>
        <v/>
      </c>
      <c r="IX106" s="165" t="e">
        <f t="shared" si="1316"/>
        <v>#N/A</v>
      </c>
      <c r="IY106" s="53" t="str">
        <f t="shared" si="1317"/>
        <v/>
      </c>
      <c r="IZ106" s="181" t="str">
        <f t="shared" si="1318"/>
        <v/>
      </c>
      <c r="JA106" s="159">
        <f t="shared" si="1161"/>
        <v>0</v>
      </c>
      <c r="JB106" s="124" t="str">
        <f t="shared" si="1319"/>
        <v/>
      </c>
      <c r="JC106" s="130"/>
      <c r="JD106" s="55" t="str">
        <f t="shared" si="1320"/>
        <v/>
      </c>
      <c r="JE106" s="53" t="str">
        <f t="shared" ref="JE106:JE117" si="1446">IF(AND(JC106&lt;&gt;"",$G106="1"),_xlfn.RANK.EQ(JC106,$JD$6:$JD$117),"")</f>
        <v/>
      </c>
      <c r="JF106" s="53" t="str">
        <f t="shared" si="1383"/>
        <v/>
      </c>
      <c r="JG106" s="53" t="str">
        <f t="shared" si="1321"/>
        <v/>
      </c>
      <c r="JH106" s="124" t="str">
        <f t="shared" si="1322"/>
        <v/>
      </c>
      <c r="JI106" s="52" t="str">
        <f t="shared" si="1323"/>
        <v/>
      </c>
      <c r="JJ106" s="53" t="str">
        <f t="shared" ref="JJ106:JJ117" si="1447">IF(AND(JC106&lt;&gt;"",$G106="2"),_xlfn.RANK.EQ(JC106,$JI$6:$JI$117),"")</f>
        <v/>
      </c>
      <c r="JK106" s="53" t="str">
        <f t="shared" si="1384"/>
        <v/>
      </c>
      <c r="JL106" s="53" t="str">
        <f t="shared" si="1324"/>
        <v/>
      </c>
      <c r="JM106" s="124" t="str">
        <f t="shared" si="1325"/>
        <v/>
      </c>
      <c r="JN106" s="52" t="str">
        <f t="shared" si="1326"/>
        <v/>
      </c>
      <c r="JO106" s="53" t="str">
        <f t="shared" ref="JO106:JO117" si="1448">IF(AND(JC106&lt;&gt;"",$G106="3"),_xlfn.RANK.EQ(JC106,$JN$6:$JN$117),"")</f>
        <v/>
      </c>
      <c r="JP106" s="53" t="str">
        <f t="shared" si="1385"/>
        <v/>
      </c>
      <c r="JQ106" s="53" t="str">
        <f t="shared" si="1327"/>
        <v/>
      </c>
      <c r="JR106" s="54" t="str">
        <f t="shared" si="1328"/>
        <v/>
      </c>
      <c r="JS106" s="52" t="str">
        <f t="shared" si="1329"/>
        <v/>
      </c>
      <c r="JT106" s="53" t="str">
        <f t="shared" ref="JT106:JT117" si="1449">IF(AND(JC106&lt;&gt;"",$G106="4"),_xlfn.RANK.EQ(JC106,$JS$6:$JS$117),"")</f>
        <v/>
      </c>
      <c r="JU106" s="53" t="str">
        <f t="shared" si="1386"/>
        <v/>
      </c>
      <c r="JV106" s="53" t="str">
        <f t="shared" si="1330"/>
        <v/>
      </c>
      <c r="JW106" s="54" t="str">
        <f t="shared" si="1331"/>
        <v/>
      </c>
      <c r="JX106" s="52" t="str">
        <f t="shared" si="1332"/>
        <v/>
      </c>
      <c r="JY106" s="53" t="str">
        <f t="shared" ref="JY106:JY117" si="1450">IF(AND(JC106&lt;&gt;"",$G106="5"),_xlfn.RANK.EQ(JC106,$JX$6:$JX$117),"")</f>
        <v/>
      </c>
      <c r="JZ106" s="53" t="str">
        <f t="shared" si="1387"/>
        <v/>
      </c>
      <c r="KA106" s="53" t="str">
        <f t="shared" si="1333"/>
        <v/>
      </c>
      <c r="KB106" s="54" t="str">
        <f t="shared" si="1334"/>
        <v/>
      </c>
      <c r="KC106" s="52" t="str">
        <f t="shared" si="1335"/>
        <v/>
      </c>
      <c r="KD106" s="53" t="str">
        <f t="shared" ref="KD106:KD117" si="1451">IF(AND(JC106&lt;&gt;"",$G106="6"),_xlfn.RANK.EQ(JC106,$KC$6:$KC$117),"")</f>
        <v/>
      </c>
      <c r="KE106" s="53" t="str">
        <f t="shared" si="1388"/>
        <v/>
      </c>
      <c r="KF106" s="53" t="str">
        <f t="shared" si="1401"/>
        <v/>
      </c>
      <c r="KG106" s="54" t="str">
        <f t="shared" si="1337"/>
        <v/>
      </c>
      <c r="KH106" s="165" t="e">
        <f t="shared" si="1338"/>
        <v>#N/A</v>
      </c>
      <c r="KI106" s="53" t="str">
        <f t="shared" si="1339"/>
        <v/>
      </c>
      <c r="KJ106" s="181" t="str">
        <f t="shared" si="1340"/>
        <v/>
      </c>
      <c r="KK106" s="159">
        <f t="shared" si="1162"/>
        <v>0</v>
      </c>
      <c r="KL106" s="334" t="str">
        <f t="shared" si="1341"/>
        <v/>
      </c>
      <c r="KM106" s="194"/>
      <c r="KN106" s="214"/>
      <c r="KO106" s="60"/>
      <c r="KP106" s="201"/>
      <c r="KQ106" s="61"/>
      <c r="KR106" s="61" t="str">
        <f t="shared" si="1342"/>
        <v/>
      </c>
      <c r="KS106" s="61" t="str">
        <f t="shared" si="1343"/>
        <v/>
      </c>
      <c r="KT106" s="61" t="str">
        <f t="shared" si="1344"/>
        <v/>
      </c>
      <c r="KU106" s="61" t="str">
        <f t="shared" si="1345"/>
        <v/>
      </c>
      <c r="KV106" s="61" t="str">
        <f t="shared" si="1346"/>
        <v/>
      </c>
      <c r="KW106" s="61" t="str">
        <f t="shared" si="1347"/>
        <v/>
      </c>
      <c r="KX106" s="62" t="str">
        <f t="shared" si="1389"/>
        <v/>
      </c>
      <c r="KY106" s="84"/>
      <c r="KZ106" s="59"/>
      <c r="LA106" s="60" t="str">
        <f t="shared" si="1348"/>
        <v/>
      </c>
      <c r="LB106" s="201"/>
      <c r="LC106" s="61" t="str">
        <f t="shared" si="1349"/>
        <v/>
      </c>
      <c r="LD106" s="61" t="str">
        <f t="shared" si="1350"/>
        <v/>
      </c>
      <c r="LE106" s="61" t="str">
        <f t="shared" si="1351"/>
        <v/>
      </c>
      <c r="LF106" s="61" t="str">
        <f t="shared" si="1352"/>
        <v/>
      </c>
      <c r="LG106" s="148" t="str">
        <f t="shared" ref="LG106:LG117" si="1452">IF(G106="3",_xlfn.RANK.EQ(LD106,$LD$6:$LD$117),IF(G106="2",_xlfn.RANK.EQ(LE106,$LE$6:$LE$117),IF(OR(G106="1",G106="4",G106="5"),_xlfn.RANK.EQ(LF106,$LF$6:$LF$117),"")))</f>
        <v/>
      </c>
      <c r="LH106" s="194"/>
      <c r="LI106" s="197">
        <f t="shared" si="1353"/>
        <v>0</v>
      </c>
      <c r="LJ106" s="87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</row>
    <row r="107" spans="1:381" s="1" customFormat="1" ht="15" x14ac:dyDescent="0.2">
      <c r="A107" s="35"/>
      <c r="B107" s="45">
        <v>102</v>
      </c>
      <c r="C107" s="47"/>
      <c r="D107" s="47"/>
      <c r="E107" s="161"/>
      <c r="F107" s="50"/>
      <c r="G107" s="49"/>
      <c r="H107" s="50"/>
      <c r="I107" s="186" t="str">
        <f t="shared" si="1165"/>
        <v/>
      </c>
      <c r="J107" s="97" t="str">
        <f t="shared" si="1414"/>
        <v/>
      </c>
      <c r="K107" s="157"/>
      <c r="L107" s="52" t="str">
        <f t="shared" si="1167"/>
        <v/>
      </c>
      <c r="M107" s="53" t="str">
        <f t="shared" si="1415"/>
        <v/>
      </c>
      <c r="N107" s="53" t="str">
        <f t="shared" si="1354"/>
        <v/>
      </c>
      <c r="O107" s="53" t="str">
        <f t="shared" si="1168"/>
        <v/>
      </c>
      <c r="P107" s="127" t="str">
        <f t="shared" si="1169"/>
        <v/>
      </c>
      <c r="Q107" s="52" t="str">
        <f t="shared" si="1170"/>
        <v/>
      </c>
      <c r="R107" s="53" t="str">
        <f t="shared" si="1416"/>
        <v/>
      </c>
      <c r="S107" s="53" t="str">
        <f t="shared" si="1355"/>
        <v/>
      </c>
      <c r="T107" s="53" t="str">
        <f t="shared" si="1171"/>
        <v/>
      </c>
      <c r="U107" s="127" t="str">
        <f t="shared" si="1172"/>
        <v/>
      </c>
      <c r="V107" s="52" t="str">
        <f t="shared" si="1173"/>
        <v/>
      </c>
      <c r="W107" s="53" t="str">
        <f t="shared" si="1417"/>
        <v/>
      </c>
      <c r="X107" s="53" t="str">
        <f t="shared" si="1356"/>
        <v/>
      </c>
      <c r="Y107" s="53" t="str">
        <f t="shared" si="1174"/>
        <v/>
      </c>
      <c r="Z107" s="127" t="str">
        <f t="shared" si="1175"/>
        <v/>
      </c>
      <c r="AA107" s="52" t="str">
        <f t="shared" si="1176"/>
        <v/>
      </c>
      <c r="AB107" s="53" t="str">
        <f t="shared" si="1418"/>
        <v/>
      </c>
      <c r="AC107" s="53" t="str">
        <f t="shared" si="1357"/>
        <v/>
      </c>
      <c r="AD107" s="53" t="str">
        <f t="shared" si="1177"/>
        <v/>
      </c>
      <c r="AE107" s="127" t="str">
        <f t="shared" si="1178"/>
        <v/>
      </c>
      <c r="AF107" s="52" t="str">
        <f t="shared" si="1179"/>
        <v/>
      </c>
      <c r="AG107" s="53" t="str">
        <f t="shared" si="1419"/>
        <v/>
      </c>
      <c r="AH107" s="53" t="str">
        <f t="shared" si="1358"/>
        <v/>
      </c>
      <c r="AI107" s="53" t="str">
        <f t="shared" si="1180"/>
        <v/>
      </c>
      <c r="AJ107" s="127" t="str">
        <f t="shared" si="1181"/>
        <v/>
      </c>
      <c r="AK107" s="52" t="str">
        <f t="shared" si="1182"/>
        <v/>
      </c>
      <c r="AL107" s="53" t="str">
        <f t="shared" si="1420"/>
        <v/>
      </c>
      <c r="AM107" s="53" t="str">
        <f t="shared" si="1359"/>
        <v/>
      </c>
      <c r="AN107" s="150" t="str">
        <f t="shared" si="1183"/>
        <v/>
      </c>
      <c r="AO107" s="127" t="str">
        <f t="shared" si="1184"/>
        <v/>
      </c>
      <c r="AP107" s="191" t="e">
        <f t="shared" si="1164"/>
        <v>#N/A</v>
      </c>
      <c r="AQ107" s="53" t="str">
        <f t="shared" si="1185"/>
        <v/>
      </c>
      <c r="AR107" s="181" t="str">
        <f t="shared" si="1186"/>
        <v/>
      </c>
      <c r="AS107" s="159">
        <f t="shared" si="1156"/>
        <v>0</v>
      </c>
      <c r="AT107" s="127" t="str">
        <f t="shared" si="1187"/>
        <v/>
      </c>
      <c r="AU107" s="189"/>
      <c r="AV107" s="55" t="str">
        <f t="shared" si="1188"/>
        <v/>
      </c>
      <c r="AW107" s="53" t="str">
        <f t="shared" si="941"/>
        <v/>
      </c>
      <c r="AX107" s="53" t="str">
        <f t="shared" si="942"/>
        <v/>
      </c>
      <c r="AY107" s="53" t="str">
        <f t="shared" si="1189"/>
        <v/>
      </c>
      <c r="AZ107" s="124" t="str">
        <f t="shared" si="1190"/>
        <v/>
      </c>
      <c r="BA107" s="52" t="str">
        <f t="shared" si="1191"/>
        <v/>
      </c>
      <c r="BB107" s="53" t="str">
        <f t="shared" si="946"/>
        <v/>
      </c>
      <c r="BC107" s="53" t="str">
        <f t="shared" si="947"/>
        <v/>
      </c>
      <c r="BD107" s="53" t="str">
        <f t="shared" si="1192"/>
        <v/>
      </c>
      <c r="BE107" s="124" t="str">
        <f t="shared" si="1193"/>
        <v/>
      </c>
      <c r="BF107" s="52" t="str">
        <f t="shared" si="1194"/>
        <v/>
      </c>
      <c r="BG107" s="53" t="str">
        <f t="shared" si="951"/>
        <v/>
      </c>
      <c r="BH107" s="53" t="str">
        <f t="shared" si="1421"/>
        <v/>
      </c>
      <c r="BI107" s="53" t="str">
        <f t="shared" si="1195"/>
        <v/>
      </c>
      <c r="BJ107" s="54"/>
      <c r="BK107" s="52" t="str">
        <f t="shared" si="1197"/>
        <v/>
      </c>
      <c r="BL107" s="53" t="str">
        <f t="shared" si="956"/>
        <v/>
      </c>
      <c r="BM107" s="53" t="str">
        <f t="shared" si="957"/>
        <v/>
      </c>
      <c r="BN107" s="53" t="str">
        <f t="shared" si="1198"/>
        <v/>
      </c>
      <c r="BO107" s="54" t="str">
        <f t="shared" si="1199"/>
        <v/>
      </c>
      <c r="BP107" s="52" t="str">
        <f t="shared" si="1200"/>
        <v/>
      </c>
      <c r="BQ107" s="53" t="str">
        <f t="shared" si="961"/>
        <v/>
      </c>
      <c r="BR107" s="53" t="str">
        <f t="shared" si="962"/>
        <v/>
      </c>
      <c r="BS107" s="53" t="str">
        <f t="shared" si="1201"/>
        <v/>
      </c>
      <c r="BT107" s="54" t="str">
        <f t="shared" si="1202"/>
        <v/>
      </c>
      <c r="BU107" s="52" t="str">
        <f t="shared" si="1203"/>
        <v/>
      </c>
      <c r="BV107" s="53" t="str">
        <f t="shared" si="966"/>
        <v/>
      </c>
      <c r="BW107" s="53" t="str">
        <f t="shared" si="967"/>
        <v/>
      </c>
      <c r="BX107" s="53" t="str">
        <f t="shared" si="1204"/>
        <v/>
      </c>
      <c r="BY107" s="54" t="str">
        <f t="shared" si="1205"/>
        <v/>
      </c>
      <c r="BZ107" s="165"/>
      <c r="CA107" s="53" t="str">
        <f t="shared" si="1206"/>
        <v/>
      </c>
      <c r="CB107" s="181" t="str">
        <f t="shared" si="1207"/>
        <v/>
      </c>
      <c r="CC107" s="127" t="str">
        <f t="shared" si="1208"/>
        <v/>
      </c>
      <c r="CD107" s="127" t="str">
        <f t="shared" si="1209"/>
        <v/>
      </c>
      <c r="CE107" s="130"/>
      <c r="CF107" s="55" t="str">
        <f t="shared" si="1390"/>
        <v/>
      </c>
      <c r="CG107" s="53" t="str">
        <f t="shared" si="1402"/>
        <v/>
      </c>
      <c r="CH107" s="53" t="str">
        <f t="shared" si="1403"/>
        <v/>
      </c>
      <c r="CI107" s="53" t="str">
        <f t="shared" si="1391"/>
        <v/>
      </c>
      <c r="CJ107" s="124" t="str">
        <f t="shared" si="1212"/>
        <v/>
      </c>
      <c r="CK107" s="52" t="str">
        <f t="shared" si="1392"/>
        <v/>
      </c>
      <c r="CL107" s="53" t="str">
        <f t="shared" si="1404"/>
        <v/>
      </c>
      <c r="CM107" s="53" t="str">
        <f t="shared" si="1405"/>
        <v/>
      </c>
      <c r="CN107" s="53" t="str">
        <f t="shared" si="1393"/>
        <v/>
      </c>
      <c r="CO107" s="124" t="str">
        <f t="shared" si="1215"/>
        <v/>
      </c>
      <c r="CP107" s="52" t="str">
        <f t="shared" si="1394"/>
        <v/>
      </c>
      <c r="CQ107" s="53" t="str">
        <f t="shared" si="1406"/>
        <v/>
      </c>
      <c r="CR107" s="53" t="str">
        <f t="shared" si="1407"/>
        <v/>
      </c>
      <c r="CS107" s="53" t="str">
        <f t="shared" si="1217"/>
        <v/>
      </c>
      <c r="CT107" s="54" t="str">
        <f t="shared" si="1218"/>
        <v/>
      </c>
      <c r="CU107" s="52" t="str">
        <f t="shared" si="1395"/>
        <v/>
      </c>
      <c r="CV107" s="53" t="str">
        <f t="shared" si="1408"/>
        <v/>
      </c>
      <c r="CW107" s="53" t="str">
        <f t="shared" si="1409"/>
        <v/>
      </c>
      <c r="CX107" s="53" t="str">
        <f t="shared" si="1220"/>
        <v/>
      </c>
      <c r="CY107" s="54" t="str">
        <f t="shared" si="1221"/>
        <v/>
      </c>
      <c r="CZ107" s="52" t="str">
        <f t="shared" si="1396"/>
        <v/>
      </c>
      <c r="DA107" s="53" t="str">
        <f t="shared" si="1410"/>
        <v/>
      </c>
      <c r="DB107" s="53" t="str">
        <f t="shared" si="1411"/>
        <v/>
      </c>
      <c r="DC107" s="53" t="str">
        <f t="shared" si="1223"/>
        <v/>
      </c>
      <c r="DD107" s="54" t="str">
        <f t="shared" si="1224"/>
        <v/>
      </c>
      <c r="DE107" s="52" t="str">
        <f t="shared" si="1397"/>
        <v/>
      </c>
      <c r="DF107" s="53" t="str">
        <f t="shared" si="1412"/>
        <v/>
      </c>
      <c r="DG107" s="53" t="str">
        <f t="shared" si="1413"/>
        <v/>
      </c>
      <c r="DH107" s="53" t="str">
        <f t="shared" si="1226"/>
        <v/>
      </c>
      <c r="DI107" s="54" t="str">
        <f t="shared" si="1227"/>
        <v/>
      </c>
      <c r="DJ107" s="165" t="e">
        <f t="shared" si="1228"/>
        <v>#N/A</v>
      </c>
      <c r="DK107" s="53" t="str">
        <f t="shared" si="1229"/>
        <v/>
      </c>
      <c r="DL107" s="181" t="str">
        <f t="shared" si="1230"/>
        <v/>
      </c>
      <c r="DM107" s="159">
        <f t="shared" si="1157"/>
        <v>0</v>
      </c>
      <c r="DN107" s="124" t="str">
        <f t="shared" si="1231"/>
        <v/>
      </c>
      <c r="DO107" s="130"/>
      <c r="DP107" s="55" t="str">
        <f t="shared" si="1232"/>
        <v/>
      </c>
      <c r="DQ107" s="53" t="str">
        <f t="shared" si="1422"/>
        <v/>
      </c>
      <c r="DR107" s="53" t="str">
        <f t="shared" si="1360"/>
        <v/>
      </c>
      <c r="DS107" s="53" t="str">
        <f t="shared" si="1233"/>
        <v/>
      </c>
      <c r="DT107" s="124" t="str">
        <f t="shared" si="1234"/>
        <v/>
      </c>
      <c r="DU107" s="52" t="str">
        <f t="shared" si="1235"/>
        <v/>
      </c>
      <c r="DV107" s="53" t="str">
        <f t="shared" si="1423"/>
        <v/>
      </c>
      <c r="DW107" s="53" t="str">
        <f t="shared" si="1361"/>
        <v/>
      </c>
      <c r="DX107" s="53" t="str">
        <f t="shared" si="1236"/>
        <v/>
      </c>
      <c r="DY107" s="124" t="str">
        <f t="shared" si="1237"/>
        <v/>
      </c>
      <c r="DZ107" s="52" t="str">
        <f t="shared" si="1238"/>
        <v/>
      </c>
      <c r="EA107" s="53" t="str">
        <f t="shared" si="1424"/>
        <v/>
      </c>
      <c r="EB107" s="53" t="str">
        <f t="shared" si="1362"/>
        <v/>
      </c>
      <c r="EC107" s="53" t="str">
        <f t="shared" si="1239"/>
        <v/>
      </c>
      <c r="ED107" s="57" t="str">
        <f t="shared" si="1240"/>
        <v/>
      </c>
      <c r="EE107" s="52" t="str">
        <f t="shared" si="1241"/>
        <v/>
      </c>
      <c r="EF107" s="53" t="str">
        <f t="shared" si="1425"/>
        <v/>
      </c>
      <c r="EG107" s="53" t="str">
        <f t="shared" si="1363"/>
        <v/>
      </c>
      <c r="EH107" s="53" t="str">
        <f t="shared" si="1242"/>
        <v/>
      </c>
      <c r="EI107" s="57" t="str">
        <f t="shared" si="1243"/>
        <v/>
      </c>
      <c r="EJ107" s="52" t="str">
        <f t="shared" si="1244"/>
        <v/>
      </c>
      <c r="EK107" s="53" t="str">
        <f t="shared" si="1426"/>
        <v/>
      </c>
      <c r="EL107" s="53" t="str">
        <f t="shared" si="1364"/>
        <v/>
      </c>
      <c r="EM107" s="53" t="str">
        <f t="shared" si="1245"/>
        <v/>
      </c>
      <c r="EN107" s="57" t="str">
        <f t="shared" si="1246"/>
        <v/>
      </c>
      <c r="EO107" s="52" t="str">
        <f t="shared" si="1247"/>
        <v/>
      </c>
      <c r="EP107" s="53" t="str">
        <f t="shared" si="1427"/>
        <v/>
      </c>
      <c r="EQ107" s="53" t="str">
        <f t="shared" si="1365"/>
        <v/>
      </c>
      <c r="ER107" s="53" t="str">
        <f t="shared" si="1248"/>
        <v/>
      </c>
      <c r="ES107" s="54" t="str">
        <f t="shared" si="1249"/>
        <v/>
      </c>
      <c r="ET107" s="165" t="e">
        <f t="shared" si="1250"/>
        <v>#N/A</v>
      </c>
      <c r="EU107" s="53" t="str">
        <f t="shared" si="1251"/>
        <v/>
      </c>
      <c r="EV107" s="181" t="str">
        <f t="shared" si="1252"/>
        <v/>
      </c>
      <c r="EW107" s="159">
        <f t="shared" si="1158"/>
        <v>0</v>
      </c>
      <c r="EX107" s="124" t="str">
        <f t="shared" si="1253"/>
        <v/>
      </c>
      <c r="EY107" s="130"/>
      <c r="EZ107" s="55" t="str">
        <f t="shared" si="1254"/>
        <v/>
      </c>
      <c r="FA107" s="53" t="str">
        <f t="shared" si="1428"/>
        <v/>
      </c>
      <c r="FB107" s="53" t="str">
        <f t="shared" si="1366"/>
        <v/>
      </c>
      <c r="FC107" s="53" t="str">
        <f t="shared" si="1255"/>
        <v/>
      </c>
      <c r="FD107" s="124" t="str">
        <f t="shared" si="1256"/>
        <v/>
      </c>
      <c r="FE107" s="52" t="str">
        <f t="shared" si="1257"/>
        <v/>
      </c>
      <c r="FF107" s="53" t="str">
        <f t="shared" si="1429"/>
        <v/>
      </c>
      <c r="FG107" s="53" t="str">
        <f t="shared" si="1367"/>
        <v/>
      </c>
      <c r="FH107" s="53" t="str">
        <f t="shared" si="1258"/>
        <v/>
      </c>
      <c r="FI107" s="124" t="str">
        <f t="shared" si="1259"/>
        <v/>
      </c>
      <c r="FJ107" s="52" t="str">
        <f t="shared" si="1260"/>
        <v/>
      </c>
      <c r="FK107" s="53" t="str">
        <f t="shared" si="1430"/>
        <v/>
      </c>
      <c r="FL107" s="53" t="str">
        <f t="shared" si="1368"/>
        <v/>
      </c>
      <c r="FM107" s="53" t="str">
        <f t="shared" si="1261"/>
        <v/>
      </c>
      <c r="FN107" s="57" t="str">
        <f t="shared" si="1262"/>
        <v/>
      </c>
      <c r="FO107" s="52" t="str">
        <f t="shared" si="1263"/>
        <v/>
      </c>
      <c r="FP107" s="53" t="str">
        <f t="shared" si="1431"/>
        <v/>
      </c>
      <c r="FQ107" s="53" t="str">
        <f t="shared" si="1369"/>
        <v/>
      </c>
      <c r="FR107" s="53" t="str">
        <f t="shared" si="1264"/>
        <v/>
      </c>
      <c r="FS107" s="57" t="str">
        <f t="shared" si="1265"/>
        <v/>
      </c>
      <c r="FT107" s="52" t="str">
        <f t="shared" si="1266"/>
        <v/>
      </c>
      <c r="FU107" s="53" t="str">
        <f t="shared" si="1432"/>
        <v/>
      </c>
      <c r="FV107" s="53" t="str">
        <f t="shared" si="1370"/>
        <v/>
      </c>
      <c r="FW107" s="53" t="str">
        <f t="shared" si="1267"/>
        <v/>
      </c>
      <c r="FX107" s="57" t="str">
        <f t="shared" si="1268"/>
        <v/>
      </c>
      <c r="FY107" s="52" t="str">
        <f t="shared" si="1269"/>
        <v/>
      </c>
      <c r="FZ107" s="53" t="str">
        <f t="shared" si="1433"/>
        <v/>
      </c>
      <c r="GA107" s="53" t="str">
        <f t="shared" si="1371"/>
        <v/>
      </c>
      <c r="GB107" s="53" t="str">
        <f t="shared" si="1270"/>
        <v/>
      </c>
      <c r="GC107" s="57" t="str">
        <f t="shared" si="1271"/>
        <v/>
      </c>
      <c r="GD107" s="165" t="e">
        <f t="shared" si="1272"/>
        <v>#N/A</v>
      </c>
      <c r="GE107" s="53" t="str">
        <f t="shared" si="1273"/>
        <v/>
      </c>
      <c r="GF107" s="181" t="str">
        <f t="shared" si="1274"/>
        <v/>
      </c>
      <c r="GG107" s="159">
        <f t="shared" si="1159"/>
        <v>0</v>
      </c>
      <c r="GH107" s="124" t="str">
        <f t="shared" si="1275"/>
        <v/>
      </c>
      <c r="GI107" s="130"/>
      <c r="GJ107" s="55" t="str">
        <f t="shared" si="1276"/>
        <v/>
      </c>
      <c r="GK107" s="53" t="str">
        <f t="shared" si="1434"/>
        <v/>
      </c>
      <c r="GL107" s="53" t="str">
        <f t="shared" si="1372"/>
        <v/>
      </c>
      <c r="GM107" s="53" t="str">
        <f t="shared" si="1277"/>
        <v/>
      </c>
      <c r="GN107" s="124" t="str">
        <f t="shared" si="1278"/>
        <v/>
      </c>
      <c r="GO107" s="52" t="str">
        <f t="shared" si="1279"/>
        <v/>
      </c>
      <c r="GP107" s="53" t="str">
        <f t="shared" si="1435"/>
        <v/>
      </c>
      <c r="GQ107" s="53" t="str">
        <f t="shared" si="1373"/>
        <v/>
      </c>
      <c r="GR107" s="53" t="str">
        <f t="shared" si="1280"/>
        <v/>
      </c>
      <c r="GS107" s="124" t="str">
        <f t="shared" si="1281"/>
        <v/>
      </c>
      <c r="GT107" s="52" t="str">
        <f t="shared" si="1282"/>
        <v/>
      </c>
      <c r="GU107" s="53" t="str">
        <f t="shared" si="1436"/>
        <v/>
      </c>
      <c r="GV107" s="53" t="str">
        <f t="shared" si="1374"/>
        <v/>
      </c>
      <c r="GW107" s="53" t="str">
        <f t="shared" si="1283"/>
        <v/>
      </c>
      <c r="GX107" s="54" t="str">
        <f t="shared" si="1284"/>
        <v/>
      </c>
      <c r="GY107" s="52" t="str">
        <f t="shared" si="1285"/>
        <v/>
      </c>
      <c r="GZ107" s="53" t="str">
        <f t="shared" si="1437"/>
        <v/>
      </c>
      <c r="HA107" s="53" t="str">
        <f t="shared" si="1375"/>
        <v/>
      </c>
      <c r="HB107" s="53" t="str">
        <f t="shared" si="1398"/>
        <v/>
      </c>
      <c r="HC107" s="54" t="str">
        <f t="shared" si="1287"/>
        <v/>
      </c>
      <c r="HD107" s="52" t="str">
        <f t="shared" si="1288"/>
        <v/>
      </c>
      <c r="HE107" s="53" t="str">
        <f t="shared" si="1438"/>
        <v/>
      </c>
      <c r="HF107" s="53" t="str">
        <f t="shared" si="1376"/>
        <v/>
      </c>
      <c r="HG107" s="53" t="str">
        <f t="shared" si="1289"/>
        <v/>
      </c>
      <c r="HH107" s="54" t="str">
        <f t="shared" si="1290"/>
        <v/>
      </c>
      <c r="HI107" s="52" t="str">
        <f t="shared" si="1291"/>
        <v/>
      </c>
      <c r="HJ107" s="53" t="str">
        <f t="shared" si="1439"/>
        <v/>
      </c>
      <c r="HK107" s="53" t="str">
        <f t="shared" si="1377"/>
        <v/>
      </c>
      <c r="HL107" s="53" t="str">
        <f t="shared" si="1399"/>
        <v/>
      </c>
      <c r="HM107" s="54" t="str">
        <f t="shared" si="1293"/>
        <v/>
      </c>
      <c r="HN107" s="165" t="e">
        <f t="shared" si="1294"/>
        <v>#N/A</v>
      </c>
      <c r="HO107" s="53" t="str">
        <f t="shared" si="1295"/>
        <v/>
      </c>
      <c r="HP107" s="181" t="str">
        <f t="shared" si="1296"/>
        <v/>
      </c>
      <c r="HQ107" s="159">
        <f t="shared" si="1160"/>
        <v>0</v>
      </c>
      <c r="HR107" s="127" t="str">
        <f t="shared" si="1297"/>
        <v/>
      </c>
      <c r="HS107" s="130"/>
      <c r="HT107" s="55" t="str">
        <f t="shared" si="1298"/>
        <v/>
      </c>
      <c r="HU107" s="53" t="str">
        <f t="shared" si="1440"/>
        <v/>
      </c>
      <c r="HV107" s="53" t="str">
        <f t="shared" si="1378"/>
        <v/>
      </c>
      <c r="HW107" s="53" t="str">
        <f t="shared" si="1299"/>
        <v/>
      </c>
      <c r="HX107" s="124" t="str">
        <f t="shared" si="1300"/>
        <v/>
      </c>
      <c r="HY107" s="52" t="str">
        <f t="shared" si="1301"/>
        <v/>
      </c>
      <c r="HZ107" s="53" t="str">
        <f t="shared" si="1441"/>
        <v/>
      </c>
      <c r="IA107" s="53" t="str">
        <f t="shared" si="1379"/>
        <v/>
      </c>
      <c r="IB107" s="53" t="str">
        <f t="shared" si="1302"/>
        <v/>
      </c>
      <c r="IC107" s="124" t="str">
        <f t="shared" si="1303"/>
        <v/>
      </c>
      <c r="ID107" s="52" t="str">
        <f t="shared" si="1304"/>
        <v/>
      </c>
      <c r="IE107" s="53" t="str">
        <f t="shared" si="1442"/>
        <v/>
      </c>
      <c r="IF107" s="53" t="str">
        <f t="shared" si="1380"/>
        <v/>
      </c>
      <c r="IG107" s="53" t="str">
        <f t="shared" si="1305"/>
        <v/>
      </c>
      <c r="IH107" s="54" t="str">
        <f t="shared" si="1306"/>
        <v/>
      </c>
      <c r="II107" s="52" t="str">
        <f t="shared" si="1307"/>
        <v/>
      </c>
      <c r="IJ107" s="53" t="str">
        <f t="shared" si="1443"/>
        <v/>
      </c>
      <c r="IK107" s="53" t="str">
        <f t="shared" si="1381"/>
        <v/>
      </c>
      <c r="IL107" s="53" t="str">
        <f t="shared" si="1308"/>
        <v/>
      </c>
      <c r="IM107" s="54" t="str">
        <f t="shared" si="1309"/>
        <v/>
      </c>
      <c r="IN107" s="52" t="str">
        <f t="shared" si="1310"/>
        <v/>
      </c>
      <c r="IO107" s="53" t="str">
        <f t="shared" si="1444"/>
        <v/>
      </c>
      <c r="IP107" s="53" t="str">
        <f t="shared" si="1382"/>
        <v/>
      </c>
      <c r="IQ107" s="53" t="str">
        <f t="shared" si="1311"/>
        <v/>
      </c>
      <c r="IR107" s="54" t="str">
        <f t="shared" si="1312"/>
        <v/>
      </c>
      <c r="IS107" s="52" t="str">
        <f t="shared" si="1313"/>
        <v/>
      </c>
      <c r="IT107" s="53" t="str">
        <f t="shared" si="1445"/>
        <v/>
      </c>
      <c r="IU107" s="53" t="str">
        <f>IF($G107="6",IF(IF(IT107&lt;&gt;"",IF(MAX(COUNTIF($IT$6:$IT$117,$IT$6:$IT$117))&gt;1,"x",""),"")&lt;&gt;"",IT107+1,""),IF(IS107=0,"",IF(IF(IT107&lt;&gt;"",IF(MAX(COUNTIF(IT$6:$IT$117,$IT$6:$IT$117))&gt;1,"x",""),"")&lt;&gt;"",IT107+1,"")))</f>
        <v/>
      </c>
      <c r="IV107" s="53" t="str">
        <f t="shared" si="1400"/>
        <v/>
      </c>
      <c r="IW107" s="54" t="str">
        <f t="shared" si="1315"/>
        <v/>
      </c>
      <c r="IX107" s="165" t="e">
        <f t="shared" si="1316"/>
        <v>#N/A</v>
      </c>
      <c r="IY107" s="53" t="str">
        <f t="shared" si="1317"/>
        <v/>
      </c>
      <c r="IZ107" s="181" t="str">
        <f t="shared" si="1318"/>
        <v/>
      </c>
      <c r="JA107" s="159">
        <f t="shared" si="1161"/>
        <v>0</v>
      </c>
      <c r="JB107" s="124" t="str">
        <f t="shared" si="1319"/>
        <v/>
      </c>
      <c r="JC107" s="130"/>
      <c r="JD107" s="55" t="str">
        <f t="shared" si="1320"/>
        <v/>
      </c>
      <c r="JE107" s="53" t="str">
        <f t="shared" si="1446"/>
        <v/>
      </c>
      <c r="JF107" s="53" t="str">
        <f t="shared" si="1383"/>
        <v/>
      </c>
      <c r="JG107" s="53" t="str">
        <f t="shared" si="1321"/>
        <v/>
      </c>
      <c r="JH107" s="124" t="str">
        <f t="shared" si="1322"/>
        <v/>
      </c>
      <c r="JI107" s="52" t="str">
        <f t="shared" si="1323"/>
        <v/>
      </c>
      <c r="JJ107" s="53" t="str">
        <f t="shared" si="1447"/>
        <v/>
      </c>
      <c r="JK107" s="53" t="str">
        <f t="shared" si="1384"/>
        <v/>
      </c>
      <c r="JL107" s="53" t="str">
        <f t="shared" si="1324"/>
        <v/>
      </c>
      <c r="JM107" s="124" t="str">
        <f t="shared" si="1325"/>
        <v/>
      </c>
      <c r="JN107" s="52" t="str">
        <f t="shared" si="1326"/>
        <v/>
      </c>
      <c r="JO107" s="53" t="str">
        <f t="shared" si="1448"/>
        <v/>
      </c>
      <c r="JP107" s="53" t="str">
        <f t="shared" si="1385"/>
        <v/>
      </c>
      <c r="JQ107" s="53" t="str">
        <f t="shared" si="1327"/>
        <v/>
      </c>
      <c r="JR107" s="54" t="str">
        <f t="shared" si="1328"/>
        <v/>
      </c>
      <c r="JS107" s="52" t="str">
        <f t="shared" si="1329"/>
        <v/>
      </c>
      <c r="JT107" s="53" t="str">
        <f t="shared" si="1449"/>
        <v/>
      </c>
      <c r="JU107" s="53" t="str">
        <f t="shared" si="1386"/>
        <v/>
      </c>
      <c r="JV107" s="53" t="str">
        <f t="shared" si="1330"/>
        <v/>
      </c>
      <c r="JW107" s="54" t="str">
        <f t="shared" si="1331"/>
        <v/>
      </c>
      <c r="JX107" s="52" t="str">
        <f t="shared" si="1332"/>
        <v/>
      </c>
      <c r="JY107" s="53" t="str">
        <f t="shared" si="1450"/>
        <v/>
      </c>
      <c r="JZ107" s="53" t="str">
        <f t="shared" si="1387"/>
        <v/>
      </c>
      <c r="KA107" s="53" t="str">
        <f t="shared" si="1333"/>
        <v/>
      </c>
      <c r="KB107" s="54" t="str">
        <f t="shared" si="1334"/>
        <v/>
      </c>
      <c r="KC107" s="52" t="str">
        <f t="shared" si="1335"/>
        <v/>
      </c>
      <c r="KD107" s="53" t="str">
        <f t="shared" si="1451"/>
        <v/>
      </c>
      <c r="KE107" s="53" t="str">
        <f t="shared" si="1388"/>
        <v/>
      </c>
      <c r="KF107" s="53" t="str">
        <f t="shared" si="1401"/>
        <v/>
      </c>
      <c r="KG107" s="54" t="str">
        <f t="shared" si="1337"/>
        <v/>
      </c>
      <c r="KH107" s="165" t="e">
        <f t="shared" si="1338"/>
        <v>#N/A</v>
      </c>
      <c r="KI107" s="53" t="str">
        <f t="shared" si="1339"/>
        <v/>
      </c>
      <c r="KJ107" s="181" t="str">
        <f t="shared" si="1340"/>
        <v/>
      </c>
      <c r="KK107" s="159">
        <f t="shared" si="1162"/>
        <v>0</v>
      </c>
      <c r="KL107" s="334" t="str">
        <f t="shared" si="1341"/>
        <v/>
      </c>
      <c r="KM107" s="194"/>
      <c r="KN107" s="214"/>
      <c r="KO107" s="60"/>
      <c r="KP107" s="201"/>
      <c r="KQ107" s="61"/>
      <c r="KR107" s="61" t="str">
        <f t="shared" si="1342"/>
        <v/>
      </c>
      <c r="KS107" s="61" t="str">
        <f t="shared" si="1343"/>
        <v/>
      </c>
      <c r="KT107" s="61" t="str">
        <f t="shared" si="1344"/>
        <v/>
      </c>
      <c r="KU107" s="61" t="str">
        <f t="shared" si="1345"/>
        <v/>
      </c>
      <c r="KV107" s="61" t="str">
        <f t="shared" si="1346"/>
        <v/>
      </c>
      <c r="KW107" s="61" t="str">
        <f t="shared" si="1347"/>
        <v/>
      </c>
      <c r="KX107" s="62" t="str">
        <f t="shared" si="1389"/>
        <v/>
      </c>
      <c r="KY107" s="84"/>
      <c r="KZ107" s="59"/>
      <c r="LA107" s="60" t="str">
        <f t="shared" si="1348"/>
        <v/>
      </c>
      <c r="LB107" s="201"/>
      <c r="LC107" s="61" t="str">
        <f t="shared" si="1349"/>
        <v/>
      </c>
      <c r="LD107" s="61" t="str">
        <f t="shared" si="1350"/>
        <v/>
      </c>
      <c r="LE107" s="61" t="str">
        <f t="shared" si="1351"/>
        <v/>
      </c>
      <c r="LF107" s="61" t="str">
        <f t="shared" si="1352"/>
        <v/>
      </c>
      <c r="LG107" s="148" t="str">
        <f t="shared" si="1452"/>
        <v/>
      </c>
      <c r="LH107" s="194"/>
      <c r="LI107" s="197">
        <f t="shared" si="1353"/>
        <v>0</v>
      </c>
      <c r="LJ107" s="87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</row>
    <row r="108" spans="1:381" s="1" customFormat="1" ht="15" x14ac:dyDescent="0.2">
      <c r="A108" s="35"/>
      <c r="B108" s="45">
        <v>103</v>
      </c>
      <c r="C108" s="46"/>
      <c r="D108" s="47"/>
      <c r="E108" s="161"/>
      <c r="F108" s="161"/>
      <c r="G108" s="49"/>
      <c r="H108" s="50"/>
      <c r="I108" s="186" t="str">
        <f t="shared" si="1165"/>
        <v/>
      </c>
      <c r="J108" s="97" t="str">
        <f t="shared" si="1414"/>
        <v/>
      </c>
      <c r="K108" s="158"/>
      <c r="L108" s="52" t="str">
        <f t="shared" si="1167"/>
        <v/>
      </c>
      <c r="M108" s="53" t="str">
        <f t="shared" si="1415"/>
        <v/>
      </c>
      <c r="N108" s="53" t="str">
        <f t="shared" si="1354"/>
        <v/>
      </c>
      <c r="O108" s="53" t="str">
        <f t="shared" si="1168"/>
        <v/>
      </c>
      <c r="P108" s="127" t="str">
        <f t="shared" si="1169"/>
        <v/>
      </c>
      <c r="Q108" s="52" t="str">
        <f t="shared" si="1170"/>
        <v/>
      </c>
      <c r="R108" s="53" t="str">
        <f t="shared" si="1416"/>
        <v/>
      </c>
      <c r="S108" s="53" t="str">
        <f t="shared" si="1355"/>
        <v/>
      </c>
      <c r="T108" s="53" t="str">
        <f t="shared" si="1171"/>
        <v/>
      </c>
      <c r="U108" s="127" t="str">
        <f t="shared" si="1172"/>
        <v/>
      </c>
      <c r="V108" s="52" t="str">
        <f t="shared" si="1173"/>
        <v/>
      </c>
      <c r="W108" s="53" t="str">
        <f t="shared" si="1417"/>
        <v/>
      </c>
      <c r="X108" s="53" t="str">
        <f t="shared" si="1356"/>
        <v/>
      </c>
      <c r="Y108" s="53" t="str">
        <f t="shared" si="1174"/>
        <v/>
      </c>
      <c r="Z108" s="127" t="str">
        <f t="shared" si="1175"/>
        <v/>
      </c>
      <c r="AA108" s="52" t="str">
        <f t="shared" si="1176"/>
        <v/>
      </c>
      <c r="AB108" s="53" t="str">
        <f t="shared" si="1418"/>
        <v/>
      </c>
      <c r="AC108" s="53" t="str">
        <f t="shared" si="1357"/>
        <v/>
      </c>
      <c r="AD108" s="53" t="str">
        <f t="shared" si="1177"/>
        <v/>
      </c>
      <c r="AE108" s="127" t="str">
        <f t="shared" si="1178"/>
        <v/>
      </c>
      <c r="AF108" s="52" t="str">
        <f t="shared" si="1179"/>
        <v/>
      </c>
      <c r="AG108" s="53" t="str">
        <f t="shared" si="1419"/>
        <v/>
      </c>
      <c r="AH108" s="53" t="str">
        <f t="shared" si="1358"/>
        <v/>
      </c>
      <c r="AI108" s="53" t="str">
        <f t="shared" si="1180"/>
        <v/>
      </c>
      <c r="AJ108" s="127" t="str">
        <f t="shared" si="1181"/>
        <v/>
      </c>
      <c r="AK108" s="52" t="str">
        <f t="shared" si="1182"/>
        <v/>
      </c>
      <c r="AL108" s="53" t="str">
        <f t="shared" si="1420"/>
        <v/>
      </c>
      <c r="AM108" s="53" t="str">
        <f t="shared" si="1359"/>
        <v/>
      </c>
      <c r="AN108" s="150" t="str">
        <f t="shared" si="1183"/>
        <v/>
      </c>
      <c r="AO108" s="127" t="str">
        <f t="shared" si="1184"/>
        <v/>
      </c>
      <c r="AP108" s="191" t="e">
        <f t="shared" si="1164"/>
        <v>#N/A</v>
      </c>
      <c r="AQ108" s="53" t="str">
        <f t="shared" si="1185"/>
        <v/>
      </c>
      <c r="AR108" s="181" t="str">
        <f t="shared" si="1186"/>
        <v/>
      </c>
      <c r="AS108" s="159">
        <f t="shared" si="1156"/>
        <v>0</v>
      </c>
      <c r="AT108" s="127" t="str">
        <f t="shared" si="1187"/>
        <v/>
      </c>
      <c r="AU108" s="189"/>
      <c r="AV108" s="55" t="str">
        <f t="shared" si="1188"/>
        <v/>
      </c>
      <c r="AW108" s="53" t="str">
        <f t="shared" si="941"/>
        <v/>
      </c>
      <c r="AX108" s="53" t="str">
        <f t="shared" si="942"/>
        <v/>
      </c>
      <c r="AY108" s="53" t="str">
        <f t="shared" si="1189"/>
        <v/>
      </c>
      <c r="AZ108" s="124" t="str">
        <f t="shared" si="1190"/>
        <v/>
      </c>
      <c r="BA108" s="52" t="str">
        <f t="shared" si="1191"/>
        <v/>
      </c>
      <c r="BB108" s="53" t="str">
        <f t="shared" si="946"/>
        <v/>
      </c>
      <c r="BC108" s="53" t="str">
        <f t="shared" si="947"/>
        <v/>
      </c>
      <c r="BD108" s="53" t="str">
        <f t="shared" si="1192"/>
        <v/>
      </c>
      <c r="BE108" s="124" t="str">
        <f t="shared" si="1193"/>
        <v/>
      </c>
      <c r="BF108" s="52" t="str">
        <f t="shared" si="1194"/>
        <v/>
      </c>
      <c r="BG108" s="53" t="str">
        <f t="shared" si="951"/>
        <v/>
      </c>
      <c r="BH108" s="53" t="str">
        <f t="shared" si="1421"/>
        <v/>
      </c>
      <c r="BI108" s="53" t="str">
        <f t="shared" si="1195"/>
        <v/>
      </c>
      <c r="BJ108" s="54"/>
      <c r="BK108" s="52" t="str">
        <f t="shared" si="1197"/>
        <v/>
      </c>
      <c r="BL108" s="53" t="str">
        <f t="shared" si="956"/>
        <v/>
      </c>
      <c r="BM108" s="53" t="str">
        <f t="shared" si="957"/>
        <v/>
      </c>
      <c r="BN108" s="53" t="str">
        <f t="shared" si="1198"/>
        <v/>
      </c>
      <c r="BO108" s="54" t="str">
        <f t="shared" si="1199"/>
        <v/>
      </c>
      <c r="BP108" s="52" t="str">
        <f t="shared" si="1200"/>
        <v/>
      </c>
      <c r="BQ108" s="53" t="str">
        <f t="shared" si="961"/>
        <v/>
      </c>
      <c r="BR108" s="53" t="str">
        <f t="shared" si="962"/>
        <v/>
      </c>
      <c r="BS108" s="53" t="str">
        <f t="shared" si="1201"/>
        <v/>
      </c>
      <c r="BT108" s="54" t="str">
        <f t="shared" si="1202"/>
        <v/>
      </c>
      <c r="BU108" s="52" t="str">
        <f t="shared" si="1203"/>
        <v/>
      </c>
      <c r="BV108" s="53" t="str">
        <f t="shared" si="966"/>
        <v/>
      </c>
      <c r="BW108" s="53" t="str">
        <f t="shared" si="967"/>
        <v/>
      </c>
      <c r="BX108" s="53" t="str">
        <f t="shared" si="1204"/>
        <v/>
      </c>
      <c r="BY108" s="54" t="str">
        <f t="shared" si="1205"/>
        <v/>
      </c>
      <c r="BZ108" s="165"/>
      <c r="CA108" s="53" t="str">
        <f t="shared" si="1206"/>
        <v/>
      </c>
      <c r="CB108" s="181" t="str">
        <f t="shared" si="1207"/>
        <v/>
      </c>
      <c r="CC108" s="127" t="str">
        <f t="shared" si="1208"/>
        <v/>
      </c>
      <c r="CD108" s="127" t="str">
        <f t="shared" si="1209"/>
        <v/>
      </c>
      <c r="CE108" s="130"/>
      <c r="CF108" s="55" t="str">
        <f t="shared" si="1390"/>
        <v/>
      </c>
      <c r="CG108" s="53" t="str">
        <f t="shared" si="1402"/>
        <v/>
      </c>
      <c r="CH108" s="53" t="str">
        <f t="shared" si="1403"/>
        <v/>
      </c>
      <c r="CI108" s="53" t="str">
        <f t="shared" si="1391"/>
        <v/>
      </c>
      <c r="CJ108" s="124" t="str">
        <f t="shared" si="1212"/>
        <v/>
      </c>
      <c r="CK108" s="52" t="str">
        <f t="shared" si="1392"/>
        <v/>
      </c>
      <c r="CL108" s="53" t="str">
        <f t="shared" si="1404"/>
        <v/>
      </c>
      <c r="CM108" s="53" t="str">
        <f t="shared" si="1405"/>
        <v/>
      </c>
      <c r="CN108" s="53" t="str">
        <f t="shared" si="1393"/>
        <v/>
      </c>
      <c r="CO108" s="124" t="str">
        <f t="shared" si="1215"/>
        <v/>
      </c>
      <c r="CP108" s="52" t="str">
        <f t="shared" si="1394"/>
        <v/>
      </c>
      <c r="CQ108" s="53" t="str">
        <f t="shared" si="1406"/>
        <v/>
      </c>
      <c r="CR108" s="53" t="str">
        <f t="shared" si="1407"/>
        <v/>
      </c>
      <c r="CS108" s="53" t="str">
        <f t="shared" si="1217"/>
        <v/>
      </c>
      <c r="CT108" s="54" t="str">
        <f t="shared" si="1218"/>
        <v/>
      </c>
      <c r="CU108" s="52" t="str">
        <f t="shared" si="1395"/>
        <v/>
      </c>
      <c r="CV108" s="53" t="str">
        <f t="shared" si="1408"/>
        <v/>
      </c>
      <c r="CW108" s="53" t="str">
        <f t="shared" si="1409"/>
        <v/>
      </c>
      <c r="CX108" s="53" t="str">
        <f t="shared" si="1220"/>
        <v/>
      </c>
      <c r="CY108" s="54" t="str">
        <f t="shared" si="1221"/>
        <v/>
      </c>
      <c r="CZ108" s="52" t="str">
        <f t="shared" si="1396"/>
        <v/>
      </c>
      <c r="DA108" s="53" t="str">
        <f t="shared" si="1410"/>
        <v/>
      </c>
      <c r="DB108" s="53" t="str">
        <f t="shared" si="1411"/>
        <v/>
      </c>
      <c r="DC108" s="53" t="str">
        <f t="shared" si="1223"/>
        <v/>
      </c>
      <c r="DD108" s="54" t="str">
        <f t="shared" si="1224"/>
        <v/>
      </c>
      <c r="DE108" s="52" t="str">
        <f t="shared" si="1397"/>
        <v/>
      </c>
      <c r="DF108" s="53" t="str">
        <f t="shared" si="1412"/>
        <v/>
      </c>
      <c r="DG108" s="53" t="str">
        <f t="shared" si="1413"/>
        <v/>
      </c>
      <c r="DH108" s="53" t="str">
        <f t="shared" si="1226"/>
        <v/>
      </c>
      <c r="DI108" s="54" t="str">
        <f t="shared" si="1227"/>
        <v/>
      </c>
      <c r="DJ108" s="165" t="e">
        <f t="shared" si="1228"/>
        <v>#N/A</v>
      </c>
      <c r="DK108" s="53" t="str">
        <f t="shared" si="1229"/>
        <v/>
      </c>
      <c r="DL108" s="181" t="str">
        <f t="shared" si="1230"/>
        <v/>
      </c>
      <c r="DM108" s="159">
        <f t="shared" si="1157"/>
        <v>0</v>
      </c>
      <c r="DN108" s="124" t="str">
        <f t="shared" si="1231"/>
        <v/>
      </c>
      <c r="DO108" s="130"/>
      <c r="DP108" s="55" t="str">
        <f t="shared" si="1232"/>
        <v/>
      </c>
      <c r="DQ108" s="53" t="str">
        <f t="shared" si="1422"/>
        <v/>
      </c>
      <c r="DR108" s="53" t="str">
        <f t="shared" si="1360"/>
        <v/>
      </c>
      <c r="DS108" s="53" t="str">
        <f t="shared" si="1233"/>
        <v/>
      </c>
      <c r="DT108" s="124" t="str">
        <f t="shared" si="1234"/>
        <v/>
      </c>
      <c r="DU108" s="52" t="str">
        <f t="shared" si="1235"/>
        <v/>
      </c>
      <c r="DV108" s="53" t="str">
        <f t="shared" si="1423"/>
        <v/>
      </c>
      <c r="DW108" s="53" t="str">
        <f t="shared" si="1361"/>
        <v/>
      </c>
      <c r="DX108" s="53" t="str">
        <f t="shared" si="1236"/>
        <v/>
      </c>
      <c r="DY108" s="124" t="str">
        <f t="shared" si="1237"/>
        <v/>
      </c>
      <c r="DZ108" s="52" t="str">
        <f t="shared" si="1238"/>
        <v/>
      </c>
      <c r="EA108" s="53" t="str">
        <f t="shared" si="1424"/>
        <v/>
      </c>
      <c r="EB108" s="53" t="str">
        <f t="shared" si="1362"/>
        <v/>
      </c>
      <c r="EC108" s="53" t="str">
        <f t="shared" si="1239"/>
        <v/>
      </c>
      <c r="ED108" s="57" t="str">
        <f t="shared" si="1240"/>
        <v/>
      </c>
      <c r="EE108" s="52" t="str">
        <f t="shared" si="1241"/>
        <v/>
      </c>
      <c r="EF108" s="53" t="str">
        <f t="shared" si="1425"/>
        <v/>
      </c>
      <c r="EG108" s="53" t="str">
        <f t="shared" si="1363"/>
        <v/>
      </c>
      <c r="EH108" s="53" t="str">
        <f t="shared" si="1242"/>
        <v/>
      </c>
      <c r="EI108" s="57" t="str">
        <f t="shared" si="1243"/>
        <v/>
      </c>
      <c r="EJ108" s="52" t="str">
        <f t="shared" si="1244"/>
        <v/>
      </c>
      <c r="EK108" s="53" t="str">
        <f t="shared" si="1426"/>
        <v/>
      </c>
      <c r="EL108" s="53" t="str">
        <f t="shared" si="1364"/>
        <v/>
      </c>
      <c r="EM108" s="53" t="str">
        <f t="shared" si="1245"/>
        <v/>
      </c>
      <c r="EN108" s="57" t="str">
        <f t="shared" si="1246"/>
        <v/>
      </c>
      <c r="EO108" s="52" t="str">
        <f t="shared" si="1247"/>
        <v/>
      </c>
      <c r="EP108" s="53" t="str">
        <f t="shared" si="1427"/>
        <v/>
      </c>
      <c r="EQ108" s="53" t="str">
        <f t="shared" si="1365"/>
        <v/>
      </c>
      <c r="ER108" s="53" t="str">
        <f t="shared" si="1248"/>
        <v/>
      </c>
      <c r="ES108" s="54" t="str">
        <f t="shared" si="1249"/>
        <v/>
      </c>
      <c r="ET108" s="165" t="e">
        <f t="shared" si="1250"/>
        <v>#N/A</v>
      </c>
      <c r="EU108" s="53" t="str">
        <f t="shared" si="1251"/>
        <v/>
      </c>
      <c r="EV108" s="181" t="str">
        <f t="shared" si="1252"/>
        <v/>
      </c>
      <c r="EW108" s="159">
        <f t="shared" si="1158"/>
        <v>0</v>
      </c>
      <c r="EX108" s="124" t="str">
        <f t="shared" si="1253"/>
        <v/>
      </c>
      <c r="EY108" s="130"/>
      <c r="EZ108" s="55" t="str">
        <f t="shared" si="1254"/>
        <v/>
      </c>
      <c r="FA108" s="53" t="str">
        <f t="shared" si="1428"/>
        <v/>
      </c>
      <c r="FB108" s="53" t="str">
        <f t="shared" si="1366"/>
        <v/>
      </c>
      <c r="FC108" s="53" t="str">
        <f t="shared" si="1255"/>
        <v/>
      </c>
      <c r="FD108" s="124" t="str">
        <f t="shared" si="1256"/>
        <v/>
      </c>
      <c r="FE108" s="52" t="str">
        <f t="shared" si="1257"/>
        <v/>
      </c>
      <c r="FF108" s="53" t="str">
        <f t="shared" si="1429"/>
        <v/>
      </c>
      <c r="FG108" s="53" t="str">
        <f t="shared" si="1367"/>
        <v/>
      </c>
      <c r="FH108" s="53" t="str">
        <f t="shared" si="1258"/>
        <v/>
      </c>
      <c r="FI108" s="124" t="str">
        <f t="shared" si="1259"/>
        <v/>
      </c>
      <c r="FJ108" s="52" t="str">
        <f t="shared" si="1260"/>
        <v/>
      </c>
      <c r="FK108" s="53" t="str">
        <f t="shared" si="1430"/>
        <v/>
      </c>
      <c r="FL108" s="53" t="str">
        <f t="shared" si="1368"/>
        <v/>
      </c>
      <c r="FM108" s="53" t="str">
        <f t="shared" si="1261"/>
        <v/>
      </c>
      <c r="FN108" s="57" t="str">
        <f t="shared" si="1262"/>
        <v/>
      </c>
      <c r="FO108" s="52" t="str">
        <f t="shared" si="1263"/>
        <v/>
      </c>
      <c r="FP108" s="53" t="str">
        <f t="shared" si="1431"/>
        <v/>
      </c>
      <c r="FQ108" s="53" t="str">
        <f t="shared" si="1369"/>
        <v/>
      </c>
      <c r="FR108" s="53" t="str">
        <f t="shared" si="1264"/>
        <v/>
      </c>
      <c r="FS108" s="57" t="str">
        <f t="shared" si="1265"/>
        <v/>
      </c>
      <c r="FT108" s="52" t="str">
        <f t="shared" si="1266"/>
        <v/>
      </c>
      <c r="FU108" s="53" t="str">
        <f t="shared" si="1432"/>
        <v/>
      </c>
      <c r="FV108" s="53" t="str">
        <f t="shared" si="1370"/>
        <v/>
      </c>
      <c r="FW108" s="53" t="str">
        <f t="shared" si="1267"/>
        <v/>
      </c>
      <c r="FX108" s="57" t="str">
        <f t="shared" si="1268"/>
        <v/>
      </c>
      <c r="FY108" s="52" t="str">
        <f t="shared" si="1269"/>
        <v/>
      </c>
      <c r="FZ108" s="53" t="str">
        <f t="shared" si="1433"/>
        <v/>
      </c>
      <c r="GA108" s="53" t="str">
        <f t="shared" si="1371"/>
        <v/>
      </c>
      <c r="GB108" s="53" t="str">
        <f t="shared" si="1270"/>
        <v/>
      </c>
      <c r="GC108" s="57" t="str">
        <f t="shared" si="1271"/>
        <v/>
      </c>
      <c r="GD108" s="165" t="e">
        <f t="shared" si="1272"/>
        <v>#N/A</v>
      </c>
      <c r="GE108" s="53" t="str">
        <f t="shared" si="1273"/>
        <v/>
      </c>
      <c r="GF108" s="181" t="str">
        <f t="shared" si="1274"/>
        <v/>
      </c>
      <c r="GG108" s="159">
        <f t="shared" si="1159"/>
        <v>0</v>
      </c>
      <c r="GH108" s="124" t="str">
        <f t="shared" si="1275"/>
        <v/>
      </c>
      <c r="GI108" s="130"/>
      <c r="GJ108" s="55" t="str">
        <f t="shared" si="1276"/>
        <v/>
      </c>
      <c r="GK108" s="53" t="str">
        <f t="shared" si="1434"/>
        <v/>
      </c>
      <c r="GL108" s="53" t="str">
        <f t="shared" si="1372"/>
        <v/>
      </c>
      <c r="GM108" s="53" t="str">
        <f t="shared" si="1277"/>
        <v/>
      </c>
      <c r="GN108" s="124" t="str">
        <f t="shared" si="1278"/>
        <v/>
      </c>
      <c r="GO108" s="52" t="str">
        <f t="shared" si="1279"/>
        <v/>
      </c>
      <c r="GP108" s="53" t="str">
        <f t="shared" si="1435"/>
        <v/>
      </c>
      <c r="GQ108" s="53" t="str">
        <f t="shared" si="1373"/>
        <v/>
      </c>
      <c r="GR108" s="53" t="str">
        <f t="shared" si="1280"/>
        <v/>
      </c>
      <c r="GS108" s="124" t="str">
        <f t="shared" si="1281"/>
        <v/>
      </c>
      <c r="GT108" s="52" t="str">
        <f t="shared" si="1282"/>
        <v/>
      </c>
      <c r="GU108" s="53" t="str">
        <f t="shared" si="1436"/>
        <v/>
      </c>
      <c r="GV108" s="53" t="str">
        <f t="shared" si="1374"/>
        <v/>
      </c>
      <c r="GW108" s="53" t="str">
        <f t="shared" si="1283"/>
        <v/>
      </c>
      <c r="GX108" s="54" t="str">
        <f t="shared" si="1284"/>
        <v/>
      </c>
      <c r="GY108" s="52" t="str">
        <f t="shared" si="1285"/>
        <v/>
      </c>
      <c r="GZ108" s="53" t="str">
        <f t="shared" si="1437"/>
        <v/>
      </c>
      <c r="HA108" s="53" t="str">
        <f t="shared" si="1375"/>
        <v/>
      </c>
      <c r="HB108" s="53" t="str">
        <f t="shared" si="1398"/>
        <v/>
      </c>
      <c r="HC108" s="54" t="str">
        <f t="shared" si="1287"/>
        <v/>
      </c>
      <c r="HD108" s="52" t="str">
        <f t="shared" si="1288"/>
        <v/>
      </c>
      <c r="HE108" s="53" t="str">
        <f t="shared" si="1438"/>
        <v/>
      </c>
      <c r="HF108" s="53" t="str">
        <f t="shared" si="1376"/>
        <v/>
      </c>
      <c r="HG108" s="53" t="str">
        <f t="shared" si="1289"/>
        <v/>
      </c>
      <c r="HH108" s="54" t="str">
        <f t="shared" si="1290"/>
        <v/>
      </c>
      <c r="HI108" s="52" t="str">
        <f t="shared" si="1291"/>
        <v/>
      </c>
      <c r="HJ108" s="53" t="str">
        <f t="shared" si="1439"/>
        <v/>
      </c>
      <c r="HK108" s="53" t="str">
        <f t="shared" si="1377"/>
        <v/>
      </c>
      <c r="HL108" s="53" t="str">
        <f t="shared" si="1399"/>
        <v/>
      </c>
      <c r="HM108" s="54" t="str">
        <f t="shared" si="1293"/>
        <v/>
      </c>
      <c r="HN108" s="165" t="e">
        <f t="shared" si="1294"/>
        <v>#N/A</v>
      </c>
      <c r="HO108" s="53" t="str">
        <f t="shared" si="1295"/>
        <v/>
      </c>
      <c r="HP108" s="181" t="str">
        <f t="shared" si="1296"/>
        <v/>
      </c>
      <c r="HQ108" s="159">
        <f t="shared" si="1160"/>
        <v>0</v>
      </c>
      <c r="HR108" s="127" t="str">
        <f t="shared" si="1297"/>
        <v/>
      </c>
      <c r="HS108" s="130"/>
      <c r="HT108" s="55" t="str">
        <f t="shared" si="1298"/>
        <v/>
      </c>
      <c r="HU108" s="53" t="str">
        <f t="shared" si="1440"/>
        <v/>
      </c>
      <c r="HV108" s="53" t="str">
        <f t="shared" si="1378"/>
        <v/>
      </c>
      <c r="HW108" s="53" t="str">
        <f t="shared" si="1299"/>
        <v/>
      </c>
      <c r="HX108" s="124" t="str">
        <f t="shared" si="1300"/>
        <v/>
      </c>
      <c r="HY108" s="52" t="str">
        <f t="shared" si="1301"/>
        <v/>
      </c>
      <c r="HZ108" s="53" t="str">
        <f t="shared" si="1441"/>
        <v/>
      </c>
      <c r="IA108" s="53" t="str">
        <f t="shared" si="1379"/>
        <v/>
      </c>
      <c r="IB108" s="53" t="str">
        <f t="shared" si="1302"/>
        <v/>
      </c>
      <c r="IC108" s="124" t="str">
        <f t="shared" si="1303"/>
        <v/>
      </c>
      <c r="ID108" s="52" t="str">
        <f t="shared" si="1304"/>
        <v/>
      </c>
      <c r="IE108" s="53" t="str">
        <f t="shared" si="1442"/>
        <v/>
      </c>
      <c r="IF108" s="53" t="str">
        <f t="shared" si="1380"/>
        <v/>
      </c>
      <c r="IG108" s="53" t="str">
        <f t="shared" si="1305"/>
        <v/>
      </c>
      <c r="IH108" s="54" t="str">
        <f t="shared" si="1306"/>
        <v/>
      </c>
      <c r="II108" s="52" t="str">
        <f t="shared" si="1307"/>
        <v/>
      </c>
      <c r="IJ108" s="53" t="str">
        <f t="shared" si="1443"/>
        <v/>
      </c>
      <c r="IK108" s="53" t="str">
        <f t="shared" si="1381"/>
        <v/>
      </c>
      <c r="IL108" s="53" t="str">
        <f t="shared" si="1308"/>
        <v/>
      </c>
      <c r="IM108" s="54" t="str">
        <f t="shared" si="1309"/>
        <v/>
      </c>
      <c r="IN108" s="52" t="str">
        <f t="shared" si="1310"/>
        <v/>
      </c>
      <c r="IO108" s="53" t="str">
        <f t="shared" si="1444"/>
        <v/>
      </c>
      <c r="IP108" s="53" t="str">
        <f t="shared" si="1382"/>
        <v/>
      </c>
      <c r="IQ108" s="53" t="str">
        <f t="shared" si="1311"/>
        <v/>
      </c>
      <c r="IR108" s="54" t="str">
        <f t="shared" si="1312"/>
        <v/>
      </c>
      <c r="IS108" s="52" t="str">
        <f t="shared" si="1313"/>
        <v/>
      </c>
      <c r="IT108" s="53" t="str">
        <f t="shared" si="1445"/>
        <v/>
      </c>
      <c r="IU108" s="53" t="str">
        <f>IF($G108="6",IF(IF(IT108&lt;&gt;"",IF(MAX(COUNTIF($IT$6:$IT$117,$IT$6:$IT$117))&gt;1,"x",""),"")&lt;&gt;"",IT108+1,""),IF(IS108=0,"",IF(IF(IT108&lt;&gt;"",IF(MAX(COUNTIF(IT$6:$IT$117,$IT$6:$IT$117))&gt;1,"x",""),"")&lt;&gt;"",IT108+1,"")))</f>
        <v/>
      </c>
      <c r="IV108" s="53" t="str">
        <f t="shared" si="1400"/>
        <v/>
      </c>
      <c r="IW108" s="54" t="str">
        <f t="shared" si="1315"/>
        <v/>
      </c>
      <c r="IX108" s="165" t="e">
        <f t="shared" si="1316"/>
        <v>#N/A</v>
      </c>
      <c r="IY108" s="53" t="str">
        <f t="shared" si="1317"/>
        <v/>
      </c>
      <c r="IZ108" s="181" t="str">
        <f t="shared" si="1318"/>
        <v/>
      </c>
      <c r="JA108" s="159">
        <f t="shared" si="1161"/>
        <v>0</v>
      </c>
      <c r="JB108" s="124" t="str">
        <f t="shared" si="1319"/>
        <v/>
      </c>
      <c r="JC108" s="130"/>
      <c r="JD108" s="55" t="str">
        <f t="shared" si="1320"/>
        <v/>
      </c>
      <c r="JE108" s="53" t="str">
        <f t="shared" si="1446"/>
        <v/>
      </c>
      <c r="JF108" s="53" t="str">
        <f t="shared" si="1383"/>
        <v/>
      </c>
      <c r="JG108" s="53" t="str">
        <f t="shared" si="1321"/>
        <v/>
      </c>
      <c r="JH108" s="124" t="str">
        <f t="shared" si="1322"/>
        <v/>
      </c>
      <c r="JI108" s="52" t="str">
        <f t="shared" si="1323"/>
        <v/>
      </c>
      <c r="JJ108" s="53" t="str">
        <f t="shared" si="1447"/>
        <v/>
      </c>
      <c r="JK108" s="53" t="str">
        <f t="shared" si="1384"/>
        <v/>
      </c>
      <c r="JL108" s="53" t="str">
        <f t="shared" si="1324"/>
        <v/>
      </c>
      <c r="JM108" s="124" t="str">
        <f t="shared" si="1325"/>
        <v/>
      </c>
      <c r="JN108" s="52" t="str">
        <f t="shared" si="1326"/>
        <v/>
      </c>
      <c r="JO108" s="53" t="str">
        <f t="shared" si="1448"/>
        <v/>
      </c>
      <c r="JP108" s="53" t="str">
        <f t="shared" si="1385"/>
        <v/>
      </c>
      <c r="JQ108" s="53" t="str">
        <f t="shared" si="1327"/>
        <v/>
      </c>
      <c r="JR108" s="54" t="str">
        <f t="shared" si="1328"/>
        <v/>
      </c>
      <c r="JS108" s="52" t="str">
        <f t="shared" si="1329"/>
        <v/>
      </c>
      <c r="JT108" s="53" t="str">
        <f t="shared" si="1449"/>
        <v/>
      </c>
      <c r="JU108" s="53" t="str">
        <f t="shared" si="1386"/>
        <v/>
      </c>
      <c r="JV108" s="53" t="str">
        <f t="shared" si="1330"/>
        <v/>
      </c>
      <c r="JW108" s="54" t="str">
        <f t="shared" si="1331"/>
        <v/>
      </c>
      <c r="JX108" s="52" t="str">
        <f t="shared" si="1332"/>
        <v/>
      </c>
      <c r="JY108" s="53" t="str">
        <f t="shared" si="1450"/>
        <v/>
      </c>
      <c r="JZ108" s="53" t="str">
        <f t="shared" si="1387"/>
        <v/>
      </c>
      <c r="KA108" s="53" t="str">
        <f t="shared" si="1333"/>
        <v/>
      </c>
      <c r="KB108" s="54" t="str">
        <f t="shared" si="1334"/>
        <v/>
      </c>
      <c r="KC108" s="52" t="str">
        <f t="shared" si="1335"/>
        <v/>
      </c>
      <c r="KD108" s="53" t="str">
        <f t="shared" si="1451"/>
        <v/>
      </c>
      <c r="KE108" s="53" t="str">
        <f t="shared" si="1388"/>
        <v/>
      </c>
      <c r="KF108" s="53" t="str">
        <f t="shared" si="1401"/>
        <v/>
      </c>
      <c r="KG108" s="54" t="str">
        <f t="shared" si="1337"/>
        <v/>
      </c>
      <c r="KH108" s="165" t="e">
        <f t="shared" si="1338"/>
        <v>#N/A</v>
      </c>
      <c r="KI108" s="53" t="str">
        <f t="shared" si="1339"/>
        <v/>
      </c>
      <c r="KJ108" s="181" t="str">
        <f t="shared" si="1340"/>
        <v/>
      </c>
      <c r="KK108" s="159">
        <f t="shared" si="1162"/>
        <v>0</v>
      </c>
      <c r="KL108" s="334" t="str">
        <f t="shared" si="1341"/>
        <v/>
      </c>
      <c r="KM108" s="194"/>
      <c r="KN108" s="214"/>
      <c r="KO108" s="60"/>
      <c r="KP108" s="201"/>
      <c r="KQ108" s="61"/>
      <c r="KR108" s="61" t="str">
        <f t="shared" si="1342"/>
        <v/>
      </c>
      <c r="KS108" s="61" t="str">
        <f t="shared" si="1343"/>
        <v/>
      </c>
      <c r="KT108" s="61" t="str">
        <f t="shared" si="1344"/>
        <v/>
      </c>
      <c r="KU108" s="61" t="str">
        <f t="shared" si="1345"/>
        <v/>
      </c>
      <c r="KV108" s="61" t="str">
        <f t="shared" si="1346"/>
        <v/>
      </c>
      <c r="KW108" s="61" t="str">
        <f t="shared" si="1347"/>
        <v/>
      </c>
      <c r="KX108" s="62" t="str">
        <f t="shared" si="1389"/>
        <v/>
      </c>
      <c r="KY108" s="84"/>
      <c r="KZ108" s="59"/>
      <c r="LA108" s="60" t="str">
        <f t="shared" si="1348"/>
        <v/>
      </c>
      <c r="LB108" s="201"/>
      <c r="LC108" s="61" t="str">
        <f t="shared" si="1349"/>
        <v/>
      </c>
      <c r="LD108" s="61" t="str">
        <f t="shared" si="1350"/>
        <v/>
      </c>
      <c r="LE108" s="61" t="str">
        <f t="shared" si="1351"/>
        <v/>
      </c>
      <c r="LF108" s="61" t="str">
        <f t="shared" si="1352"/>
        <v/>
      </c>
      <c r="LG108" s="148" t="str">
        <f t="shared" si="1452"/>
        <v/>
      </c>
      <c r="LH108" s="194"/>
      <c r="LI108" s="197">
        <f t="shared" si="1353"/>
        <v>0</v>
      </c>
      <c r="LJ108" s="87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</row>
    <row r="109" spans="1:381" s="1" customFormat="1" ht="15" x14ac:dyDescent="0.2">
      <c r="A109" s="35"/>
      <c r="B109" s="45">
        <v>104</v>
      </c>
      <c r="C109" s="46"/>
      <c r="D109" s="47"/>
      <c r="E109" s="161"/>
      <c r="F109" s="161"/>
      <c r="G109" s="49"/>
      <c r="H109" s="50"/>
      <c r="I109" s="186" t="str">
        <f t="shared" si="1165"/>
        <v/>
      </c>
      <c r="J109" s="97" t="str">
        <f t="shared" si="1414"/>
        <v/>
      </c>
      <c r="K109" s="158"/>
      <c r="L109" s="52" t="str">
        <f t="shared" si="1167"/>
        <v/>
      </c>
      <c r="M109" s="53" t="str">
        <f t="shared" si="1415"/>
        <v/>
      </c>
      <c r="N109" s="53" t="str">
        <f t="shared" si="1354"/>
        <v/>
      </c>
      <c r="O109" s="53" t="str">
        <f t="shared" si="1168"/>
        <v/>
      </c>
      <c r="P109" s="127" t="str">
        <f t="shared" si="1169"/>
        <v/>
      </c>
      <c r="Q109" s="52" t="str">
        <f t="shared" si="1170"/>
        <v/>
      </c>
      <c r="R109" s="53" t="str">
        <f t="shared" si="1416"/>
        <v/>
      </c>
      <c r="S109" s="53" t="str">
        <f t="shared" si="1355"/>
        <v/>
      </c>
      <c r="T109" s="53" t="str">
        <f t="shared" si="1171"/>
        <v/>
      </c>
      <c r="U109" s="127" t="str">
        <f t="shared" si="1172"/>
        <v/>
      </c>
      <c r="V109" s="52" t="str">
        <f t="shared" si="1173"/>
        <v/>
      </c>
      <c r="W109" s="53" t="str">
        <f t="shared" si="1417"/>
        <v/>
      </c>
      <c r="X109" s="53" t="str">
        <f t="shared" si="1356"/>
        <v/>
      </c>
      <c r="Y109" s="53" t="str">
        <f t="shared" si="1174"/>
        <v/>
      </c>
      <c r="Z109" s="127" t="str">
        <f t="shared" si="1175"/>
        <v/>
      </c>
      <c r="AA109" s="52" t="str">
        <f t="shared" si="1176"/>
        <v/>
      </c>
      <c r="AB109" s="53" t="str">
        <f t="shared" si="1418"/>
        <v/>
      </c>
      <c r="AC109" s="53" t="str">
        <f t="shared" si="1357"/>
        <v/>
      </c>
      <c r="AD109" s="53" t="str">
        <f t="shared" si="1177"/>
        <v/>
      </c>
      <c r="AE109" s="127" t="str">
        <f t="shared" si="1178"/>
        <v/>
      </c>
      <c r="AF109" s="52" t="str">
        <f t="shared" si="1179"/>
        <v/>
      </c>
      <c r="AG109" s="53" t="str">
        <f t="shared" si="1419"/>
        <v/>
      </c>
      <c r="AH109" s="53" t="str">
        <f t="shared" si="1358"/>
        <v/>
      </c>
      <c r="AI109" s="53" t="str">
        <f t="shared" si="1180"/>
        <v/>
      </c>
      <c r="AJ109" s="127" t="str">
        <f t="shared" si="1181"/>
        <v/>
      </c>
      <c r="AK109" s="52" t="str">
        <f t="shared" si="1182"/>
        <v/>
      </c>
      <c r="AL109" s="53" t="str">
        <f t="shared" si="1420"/>
        <v/>
      </c>
      <c r="AM109" s="53" t="str">
        <f t="shared" si="1359"/>
        <v/>
      </c>
      <c r="AN109" s="150" t="str">
        <f t="shared" si="1183"/>
        <v/>
      </c>
      <c r="AO109" s="127" t="str">
        <f t="shared" si="1184"/>
        <v/>
      </c>
      <c r="AP109" s="191" t="e">
        <f t="shared" si="1164"/>
        <v>#N/A</v>
      </c>
      <c r="AQ109" s="53" t="str">
        <f t="shared" si="1185"/>
        <v/>
      </c>
      <c r="AR109" s="181" t="str">
        <f t="shared" si="1186"/>
        <v/>
      </c>
      <c r="AS109" s="159">
        <f t="shared" si="1156"/>
        <v>0</v>
      </c>
      <c r="AT109" s="127" t="str">
        <f t="shared" si="1187"/>
        <v/>
      </c>
      <c r="AU109" s="189"/>
      <c r="AV109" s="55" t="str">
        <f t="shared" si="1188"/>
        <v/>
      </c>
      <c r="AW109" s="53" t="str">
        <f t="shared" si="941"/>
        <v/>
      </c>
      <c r="AX109" s="53" t="str">
        <f t="shared" si="942"/>
        <v/>
      </c>
      <c r="AY109" s="53" t="str">
        <f t="shared" si="1189"/>
        <v/>
      </c>
      <c r="AZ109" s="124" t="str">
        <f t="shared" si="1190"/>
        <v/>
      </c>
      <c r="BA109" s="52" t="str">
        <f t="shared" si="1191"/>
        <v/>
      </c>
      <c r="BB109" s="53" t="str">
        <f t="shared" si="946"/>
        <v/>
      </c>
      <c r="BC109" s="53" t="str">
        <f t="shared" si="947"/>
        <v/>
      </c>
      <c r="BD109" s="53" t="str">
        <f t="shared" si="1192"/>
        <v/>
      </c>
      <c r="BE109" s="124" t="str">
        <f t="shared" si="1193"/>
        <v/>
      </c>
      <c r="BF109" s="52" t="str">
        <f t="shared" si="1194"/>
        <v/>
      </c>
      <c r="BG109" s="53" t="str">
        <f t="shared" si="951"/>
        <v/>
      </c>
      <c r="BH109" s="53" t="str">
        <f t="shared" si="1421"/>
        <v/>
      </c>
      <c r="BI109" s="53" t="str">
        <f t="shared" si="1195"/>
        <v/>
      </c>
      <c r="BJ109" s="54"/>
      <c r="BK109" s="52" t="str">
        <f t="shared" si="1197"/>
        <v/>
      </c>
      <c r="BL109" s="53" t="str">
        <f t="shared" si="956"/>
        <v/>
      </c>
      <c r="BM109" s="53" t="str">
        <f t="shared" si="957"/>
        <v/>
      </c>
      <c r="BN109" s="53" t="str">
        <f t="shared" si="1198"/>
        <v/>
      </c>
      <c r="BO109" s="54" t="str">
        <f t="shared" si="1199"/>
        <v/>
      </c>
      <c r="BP109" s="52" t="str">
        <f t="shared" si="1200"/>
        <v/>
      </c>
      <c r="BQ109" s="53" t="str">
        <f t="shared" si="961"/>
        <v/>
      </c>
      <c r="BR109" s="53" t="str">
        <f t="shared" si="962"/>
        <v/>
      </c>
      <c r="BS109" s="53" t="str">
        <f t="shared" si="1201"/>
        <v/>
      </c>
      <c r="BT109" s="54" t="str">
        <f t="shared" si="1202"/>
        <v/>
      </c>
      <c r="BU109" s="52" t="str">
        <f t="shared" si="1203"/>
        <v/>
      </c>
      <c r="BV109" s="53" t="str">
        <f t="shared" si="966"/>
        <v/>
      </c>
      <c r="BW109" s="53" t="str">
        <f t="shared" si="967"/>
        <v/>
      </c>
      <c r="BX109" s="53" t="str">
        <f t="shared" si="1204"/>
        <v/>
      </c>
      <c r="BY109" s="54" t="str">
        <f t="shared" si="1205"/>
        <v/>
      </c>
      <c r="BZ109" s="165"/>
      <c r="CA109" s="53" t="str">
        <f t="shared" si="1206"/>
        <v/>
      </c>
      <c r="CB109" s="181" t="str">
        <f t="shared" si="1207"/>
        <v/>
      </c>
      <c r="CC109" s="127" t="str">
        <f t="shared" si="1208"/>
        <v/>
      </c>
      <c r="CD109" s="127" t="str">
        <f t="shared" si="1209"/>
        <v/>
      </c>
      <c r="CE109" s="130"/>
      <c r="CF109" s="55" t="str">
        <f t="shared" si="1390"/>
        <v/>
      </c>
      <c r="CG109" s="53" t="str">
        <f t="shared" si="1402"/>
        <v/>
      </c>
      <c r="CH109" s="53" t="str">
        <f t="shared" si="1403"/>
        <v/>
      </c>
      <c r="CI109" s="53" t="str">
        <f t="shared" si="1391"/>
        <v/>
      </c>
      <c r="CJ109" s="124" t="str">
        <f t="shared" si="1212"/>
        <v/>
      </c>
      <c r="CK109" s="52" t="str">
        <f t="shared" si="1392"/>
        <v/>
      </c>
      <c r="CL109" s="53" t="str">
        <f t="shared" si="1404"/>
        <v/>
      </c>
      <c r="CM109" s="53" t="str">
        <f t="shared" si="1405"/>
        <v/>
      </c>
      <c r="CN109" s="53" t="str">
        <f t="shared" si="1393"/>
        <v/>
      </c>
      <c r="CO109" s="124" t="str">
        <f t="shared" si="1215"/>
        <v/>
      </c>
      <c r="CP109" s="52" t="str">
        <f t="shared" si="1394"/>
        <v/>
      </c>
      <c r="CQ109" s="53" t="str">
        <f t="shared" si="1406"/>
        <v/>
      </c>
      <c r="CR109" s="53" t="str">
        <f t="shared" si="1407"/>
        <v/>
      </c>
      <c r="CS109" s="53" t="str">
        <f t="shared" si="1217"/>
        <v/>
      </c>
      <c r="CT109" s="54" t="str">
        <f t="shared" si="1218"/>
        <v/>
      </c>
      <c r="CU109" s="52" t="str">
        <f t="shared" si="1395"/>
        <v/>
      </c>
      <c r="CV109" s="53" t="str">
        <f t="shared" si="1408"/>
        <v/>
      </c>
      <c r="CW109" s="53" t="str">
        <f t="shared" si="1409"/>
        <v/>
      </c>
      <c r="CX109" s="53" t="str">
        <f t="shared" si="1220"/>
        <v/>
      </c>
      <c r="CY109" s="54" t="str">
        <f t="shared" si="1221"/>
        <v/>
      </c>
      <c r="CZ109" s="52" t="str">
        <f t="shared" si="1396"/>
        <v/>
      </c>
      <c r="DA109" s="53" t="str">
        <f t="shared" si="1410"/>
        <v/>
      </c>
      <c r="DB109" s="53" t="str">
        <f t="shared" si="1411"/>
        <v/>
      </c>
      <c r="DC109" s="53" t="str">
        <f t="shared" si="1223"/>
        <v/>
      </c>
      <c r="DD109" s="54" t="str">
        <f t="shared" si="1224"/>
        <v/>
      </c>
      <c r="DE109" s="52" t="str">
        <f t="shared" si="1397"/>
        <v/>
      </c>
      <c r="DF109" s="53" t="str">
        <f t="shared" si="1412"/>
        <v/>
      </c>
      <c r="DG109" s="53" t="str">
        <f t="shared" si="1413"/>
        <v/>
      </c>
      <c r="DH109" s="53" t="str">
        <f t="shared" si="1226"/>
        <v/>
      </c>
      <c r="DI109" s="54" t="str">
        <f t="shared" si="1227"/>
        <v/>
      </c>
      <c r="DJ109" s="165" t="e">
        <f t="shared" si="1228"/>
        <v>#N/A</v>
      </c>
      <c r="DK109" s="53" t="str">
        <f t="shared" si="1229"/>
        <v/>
      </c>
      <c r="DL109" s="181" t="str">
        <f t="shared" si="1230"/>
        <v/>
      </c>
      <c r="DM109" s="159">
        <f t="shared" si="1157"/>
        <v>0</v>
      </c>
      <c r="DN109" s="124" t="str">
        <f t="shared" si="1231"/>
        <v/>
      </c>
      <c r="DO109" s="130"/>
      <c r="DP109" s="55" t="str">
        <f t="shared" si="1232"/>
        <v/>
      </c>
      <c r="DQ109" s="53" t="str">
        <f t="shared" si="1422"/>
        <v/>
      </c>
      <c r="DR109" s="53" t="str">
        <f t="shared" si="1360"/>
        <v/>
      </c>
      <c r="DS109" s="53" t="str">
        <f t="shared" si="1233"/>
        <v/>
      </c>
      <c r="DT109" s="124" t="str">
        <f t="shared" si="1234"/>
        <v/>
      </c>
      <c r="DU109" s="52" t="str">
        <f t="shared" si="1235"/>
        <v/>
      </c>
      <c r="DV109" s="53" t="str">
        <f t="shared" si="1423"/>
        <v/>
      </c>
      <c r="DW109" s="53" t="str">
        <f t="shared" si="1361"/>
        <v/>
      </c>
      <c r="DX109" s="53" t="str">
        <f t="shared" si="1236"/>
        <v/>
      </c>
      <c r="DY109" s="124" t="str">
        <f t="shared" si="1237"/>
        <v/>
      </c>
      <c r="DZ109" s="52" t="str">
        <f t="shared" si="1238"/>
        <v/>
      </c>
      <c r="EA109" s="53" t="str">
        <f t="shared" si="1424"/>
        <v/>
      </c>
      <c r="EB109" s="53" t="str">
        <f t="shared" si="1362"/>
        <v/>
      </c>
      <c r="EC109" s="53" t="str">
        <f t="shared" si="1239"/>
        <v/>
      </c>
      <c r="ED109" s="57" t="str">
        <f t="shared" si="1240"/>
        <v/>
      </c>
      <c r="EE109" s="52" t="str">
        <f t="shared" si="1241"/>
        <v/>
      </c>
      <c r="EF109" s="53" t="str">
        <f t="shared" si="1425"/>
        <v/>
      </c>
      <c r="EG109" s="53" t="str">
        <f t="shared" si="1363"/>
        <v/>
      </c>
      <c r="EH109" s="53" t="str">
        <f t="shared" si="1242"/>
        <v/>
      </c>
      <c r="EI109" s="57" t="str">
        <f t="shared" si="1243"/>
        <v/>
      </c>
      <c r="EJ109" s="52" t="str">
        <f t="shared" si="1244"/>
        <v/>
      </c>
      <c r="EK109" s="53" t="str">
        <f t="shared" si="1426"/>
        <v/>
      </c>
      <c r="EL109" s="53" t="str">
        <f t="shared" si="1364"/>
        <v/>
      </c>
      <c r="EM109" s="53" t="str">
        <f t="shared" si="1245"/>
        <v/>
      </c>
      <c r="EN109" s="57" t="str">
        <f t="shared" si="1246"/>
        <v/>
      </c>
      <c r="EO109" s="52" t="str">
        <f t="shared" si="1247"/>
        <v/>
      </c>
      <c r="EP109" s="53" t="str">
        <f t="shared" si="1427"/>
        <v/>
      </c>
      <c r="EQ109" s="53" t="str">
        <f t="shared" si="1365"/>
        <v/>
      </c>
      <c r="ER109" s="53" t="str">
        <f t="shared" si="1248"/>
        <v/>
      </c>
      <c r="ES109" s="54" t="str">
        <f t="shared" si="1249"/>
        <v/>
      </c>
      <c r="ET109" s="165" t="e">
        <f t="shared" si="1250"/>
        <v>#N/A</v>
      </c>
      <c r="EU109" s="53" t="str">
        <f t="shared" si="1251"/>
        <v/>
      </c>
      <c r="EV109" s="181" t="str">
        <f t="shared" si="1252"/>
        <v/>
      </c>
      <c r="EW109" s="159">
        <f t="shared" si="1158"/>
        <v>0</v>
      </c>
      <c r="EX109" s="124" t="str">
        <f t="shared" si="1253"/>
        <v/>
      </c>
      <c r="EY109" s="130"/>
      <c r="EZ109" s="55" t="str">
        <f t="shared" si="1254"/>
        <v/>
      </c>
      <c r="FA109" s="53" t="str">
        <f t="shared" si="1428"/>
        <v/>
      </c>
      <c r="FB109" s="53" t="str">
        <f t="shared" si="1366"/>
        <v/>
      </c>
      <c r="FC109" s="53" t="str">
        <f t="shared" si="1255"/>
        <v/>
      </c>
      <c r="FD109" s="124" t="str">
        <f t="shared" si="1256"/>
        <v/>
      </c>
      <c r="FE109" s="52" t="str">
        <f t="shared" si="1257"/>
        <v/>
      </c>
      <c r="FF109" s="53" t="str">
        <f t="shared" si="1429"/>
        <v/>
      </c>
      <c r="FG109" s="53" t="str">
        <f t="shared" si="1367"/>
        <v/>
      </c>
      <c r="FH109" s="53" t="str">
        <f t="shared" si="1258"/>
        <v/>
      </c>
      <c r="FI109" s="124" t="str">
        <f t="shared" si="1259"/>
        <v/>
      </c>
      <c r="FJ109" s="52" t="str">
        <f t="shared" si="1260"/>
        <v/>
      </c>
      <c r="FK109" s="53" t="str">
        <f t="shared" si="1430"/>
        <v/>
      </c>
      <c r="FL109" s="53" t="str">
        <f t="shared" si="1368"/>
        <v/>
      </c>
      <c r="FM109" s="53" t="str">
        <f t="shared" si="1261"/>
        <v/>
      </c>
      <c r="FN109" s="57" t="str">
        <f t="shared" si="1262"/>
        <v/>
      </c>
      <c r="FO109" s="52" t="str">
        <f t="shared" si="1263"/>
        <v/>
      </c>
      <c r="FP109" s="53" t="str">
        <f t="shared" si="1431"/>
        <v/>
      </c>
      <c r="FQ109" s="53" t="str">
        <f t="shared" si="1369"/>
        <v/>
      </c>
      <c r="FR109" s="53" t="str">
        <f t="shared" si="1264"/>
        <v/>
      </c>
      <c r="FS109" s="57" t="str">
        <f t="shared" si="1265"/>
        <v/>
      </c>
      <c r="FT109" s="52" t="str">
        <f t="shared" si="1266"/>
        <v/>
      </c>
      <c r="FU109" s="53" t="str">
        <f t="shared" si="1432"/>
        <v/>
      </c>
      <c r="FV109" s="53" t="str">
        <f t="shared" si="1370"/>
        <v/>
      </c>
      <c r="FW109" s="53" t="str">
        <f t="shared" si="1267"/>
        <v/>
      </c>
      <c r="FX109" s="57" t="str">
        <f t="shared" si="1268"/>
        <v/>
      </c>
      <c r="FY109" s="52" t="str">
        <f t="shared" si="1269"/>
        <v/>
      </c>
      <c r="FZ109" s="53" t="str">
        <f t="shared" si="1433"/>
        <v/>
      </c>
      <c r="GA109" s="53" t="str">
        <f t="shared" si="1371"/>
        <v/>
      </c>
      <c r="GB109" s="53" t="str">
        <f t="shared" si="1270"/>
        <v/>
      </c>
      <c r="GC109" s="57" t="str">
        <f t="shared" si="1271"/>
        <v/>
      </c>
      <c r="GD109" s="165" t="e">
        <f t="shared" si="1272"/>
        <v>#N/A</v>
      </c>
      <c r="GE109" s="53" t="str">
        <f t="shared" si="1273"/>
        <v/>
      </c>
      <c r="GF109" s="181" t="str">
        <f t="shared" si="1274"/>
        <v/>
      </c>
      <c r="GG109" s="159">
        <f t="shared" si="1159"/>
        <v>0</v>
      </c>
      <c r="GH109" s="124" t="str">
        <f t="shared" si="1275"/>
        <v/>
      </c>
      <c r="GI109" s="130"/>
      <c r="GJ109" s="55" t="str">
        <f t="shared" si="1276"/>
        <v/>
      </c>
      <c r="GK109" s="53" t="str">
        <f t="shared" si="1434"/>
        <v/>
      </c>
      <c r="GL109" s="53" t="str">
        <f t="shared" si="1372"/>
        <v/>
      </c>
      <c r="GM109" s="53" t="str">
        <f t="shared" si="1277"/>
        <v/>
      </c>
      <c r="GN109" s="124" t="str">
        <f t="shared" si="1278"/>
        <v/>
      </c>
      <c r="GO109" s="52" t="str">
        <f t="shared" si="1279"/>
        <v/>
      </c>
      <c r="GP109" s="53" t="str">
        <f t="shared" si="1435"/>
        <v/>
      </c>
      <c r="GQ109" s="53" t="str">
        <f t="shared" si="1373"/>
        <v/>
      </c>
      <c r="GR109" s="53" t="str">
        <f t="shared" si="1280"/>
        <v/>
      </c>
      <c r="GS109" s="124" t="str">
        <f t="shared" si="1281"/>
        <v/>
      </c>
      <c r="GT109" s="52" t="str">
        <f t="shared" si="1282"/>
        <v/>
      </c>
      <c r="GU109" s="53" t="str">
        <f t="shared" si="1436"/>
        <v/>
      </c>
      <c r="GV109" s="53" t="str">
        <f t="shared" si="1374"/>
        <v/>
      </c>
      <c r="GW109" s="53" t="str">
        <f t="shared" si="1283"/>
        <v/>
      </c>
      <c r="GX109" s="54" t="str">
        <f t="shared" si="1284"/>
        <v/>
      </c>
      <c r="GY109" s="52" t="str">
        <f t="shared" si="1285"/>
        <v/>
      </c>
      <c r="GZ109" s="53" t="str">
        <f t="shared" si="1437"/>
        <v/>
      </c>
      <c r="HA109" s="53" t="str">
        <f t="shared" si="1375"/>
        <v/>
      </c>
      <c r="HB109" s="53" t="str">
        <f t="shared" si="1398"/>
        <v/>
      </c>
      <c r="HC109" s="54" t="str">
        <f t="shared" si="1287"/>
        <v/>
      </c>
      <c r="HD109" s="52" t="str">
        <f t="shared" si="1288"/>
        <v/>
      </c>
      <c r="HE109" s="53" t="str">
        <f t="shared" si="1438"/>
        <v/>
      </c>
      <c r="HF109" s="53" t="str">
        <f t="shared" si="1376"/>
        <v/>
      </c>
      <c r="HG109" s="53" t="str">
        <f t="shared" si="1289"/>
        <v/>
      </c>
      <c r="HH109" s="54" t="str">
        <f t="shared" si="1290"/>
        <v/>
      </c>
      <c r="HI109" s="52" t="str">
        <f t="shared" si="1291"/>
        <v/>
      </c>
      <c r="HJ109" s="53" t="str">
        <f t="shared" si="1439"/>
        <v/>
      </c>
      <c r="HK109" s="53" t="str">
        <f t="shared" si="1377"/>
        <v/>
      </c>
      <c r="HL109" s="53" t="str">
        <f t="shared" si="1399"/>
        <v/>
      </c>
      <c r="HM109" s="54" t="str">
        <f t="shared" si="1293"/>
        <v/>
      </c>
      <c r="HN109" s="165" t="e">
        <f t="shared" si="1294"/>
        <v>#N/A</v>
      </c>
      <c r="HO109" s="53" t="str">
        <f t="shared" si="1295"/>
        <v/>
      </c>
      <c r="HP109" s="181" t="str">
        <f t="shared" si="1296"/>
        <v/>
      </c>
      <c r="HQ109" s="159">
        <f t="shared" si="1160"/>
        <v>0</v>
      </c>
      <c r="HR109" s="127" t="str">
        <f t="shared" si="1297"/>
        <v/>
      </c>
      <c r="HS109" s="130"/>
      <c r="HT109" s="55" t="str">
        <f t="shared" si="1298"/>
        <v/>
      </c>
      <c r="HU109" s="53" t="str">
        <f t="shared" si="1440"/>
        <v/>
      </c>
      <c r="HV109" s="53" t="str">
        <f t="shared" si="1378"/>
        <v/>
      </c>
      <c r="HW109" s="53" t="str">
        <f t="shared" si="1299"/>
        <v/>
      </c>
      <c r="HX109" s="124" t="str">
        <f t="shared" si="1300"/>
        <v/>
      </c>
      <c r="HY109" s="52" t="str">
        <f t="shared" si="1301"/>
        <v/>
      </c>
      <c r="HZ109" s="53" t="str">
        <f t="shared" si="1441"/>
        <v/>
      </c>
      <c r="IA109" s="53" t="str">
        <f t="shared" si="1379"/>
        <v/>
      </c>
      <c r="IB109" s="53" t="str">
        <f t="shared" si="1302"/>
        <v/>
      </c>
      <c r="IC109" s="124" t="str">
        <f t="shared" si="1303"/>
        <v/>
      </c>
      <c r="ID109" s="52" t="str">
        <f t="shared" si="1304"/>
        <v/>
      </c>
      <c r="IE109" s="53" t="str">
        <f t="shared" si="1442"/>
        <v/>
      </c>
      <c r="IF109" s="53" t="str">
        <f t="shared" si="1380"/>
        <v/>
      </c>
      <c r="IG109" s="53" t="str">
        <f t="shared" si="1305"/>
        <v/>
      </c>
      <c r="IH109" s="54" t="str">
        <f t="shared" si="1306"/>
        <v/>
      </c>
      <c r="II109" s="52" t="str">
        <f t="shared" si="1307"/>
        <v/>
      </c>
      <c r="IJ109" s="53" t="str">
        <f t="shared" si="1443"/>
        <v/>
      </c>
      <c r="IK109" s="53" t="str">
        <f t="shared" si="1381"/>
        <v/>
      </c>
      <c r="IL109" s="53" t="str">
        <f t="shared" si="1308"/>
        <v/>
      </c>
      <c r="IM109" s="54" t="str">
        <f t="shared" si="1309"/>
        <v/>
      </c>
      <c r="IN109" s="52" t="str">
        <f t="shared" si="1310"/>
        <v/>
      </c>
      <c r="IO109" s="53" t="str">
        <f t="shared" si="1444"/>
        <v/>
      </c>
      <c r="IP109" s="53" t="str">
        <f t="shared" si="1382"/>
        <v/>
      </c>
      <c r="IQ109" s="53" t="str">
        <f t="shared" si="1311"/>
        <v/>
      </c>
      <c r="IR109" s="54" t="str">
        <f t="shared" si="1312"/>
        <v/>
      </c>
      <c r="IS109" s="52" t="str">
        <f t="shared" si="1313"/>
        <v/>
      </c>
      <c r="IT109" s="53" t="str">
        <f t="shared" si="1445"/>
        <v/>
      </c>
      <c r="IU109" s="53" t="str">
        <f>IF($G109="6",IF(IF(IT109&lt;&gt;"",IF(MAX(COUNTIF($IT$6:$IT$117,$IT$6:$IT$117))&gt;1,"x",""),"")&lt;&gt;"",IT109+1,""),IF(IS109=0,"",IF(IF(IT109&lt;&gt;"",IF(MAX(COUNTIF(IT$6:$IT$117,$IT$6:$IT$117))&gt;1,"x",""),"")&lt;&gt;"",IT109+1,"")))</f>
        <v/>
      </c>
      <c r="IV109" s="53" t="str">
        <f t="shared" si="1400"/>
        <v/>
      </c>
      <c r="IW109" s="54" t="str">
        <f t="shared" si="1315"/>
        <v/>
      </c>
      <c r="IX109" s="165" t="e">
        <f t="shared" si="1316"/>
        <v>#N/A</v>
      </c>
      <c r="IY109" s="53" t="str">
        <f t="shared" si="1317"/>
        <v/>
      </c>
      <c r="IZ109" s="181" t="str">
        <f t="shared" si="1318"/>
        <v/>
      </c>
      <c r="JA109" s="159">
        <f t="shared" si="1161"/>
        <v>0</v>
      </c>
      <c r="JB109" s="124" t="str">
        <f t="shared" si="1319"/>
        <v/>
      </c>
      <c r="JC109" s="130"/>
      <c r="JD109" s="55" t="str">
        <f t="shared" si="1320"/>
        <v/>
      </c>
      <c r="JE109" s="53" t="str">
        <f t="shared" si="1446"/>
        <v/>
      </c>
      <c r="JF109" s="53" t="str">
        <f t="shared" si="1383"/>
        <v/>
      </c>
      <c r="JG109" s="53" t="str">
        <f t="shared" si="1321"/>
        <v/>
      </c>
      <c r="JH109" s="124" t="str">
        <f t="shared" si="1322"/>
        <v/>
      </c>
      <c r="JI109" s="52" t="str">
        <f t="shared" si="1323"/>
        <v/>
      </c>
      <c r="JJ109" s="53" t="str">
        <f t="shared" si="1447"/>
        <v/>
      </c>
      <c r="JK109" s="53" t="str">
        <f t="shared" si="1384"/>
        <v/>
      </c>
      <c r="JL109" s="53" t="str">
        <f t="shared" si="1324"/>
        <v/>
      </c>
      <c r="JM109" s="124" t="str">
        <f t="shared" si="1325"/>
        <v/>
      </c>
      <c r="JN109" s="52" t="str">
        <f t="shared" si="1326"/>
        <v/>
      </c>
      <c r="JO109" s="53" t="str">
        <f t="shared" si="1448"/>
        <v/>
      </c>
      <c r="JP109" s="53" t="str">
        <f t="shared" si="1385"/>
        <v/>
      </c>
      <c r="JQ109" s="53" t="str">
        <f t="shared" si="1327"/>
        <v/>
      </c>
      <c r="JR109" s="54" t="str">
        <f t="shared" si="1328"/>
        <v/>
      </c>
      <c r="JS109" s="52" t="str">
        <f t="shared" si="1329"/>
        <v/>
      </c>
      <c r="JT109" s="53" t="str">
        <f t="shared" si="1449"/>
        <v/>
      </c>
      <c r="JU109" s="53" t="str">
        <f t="shared" si="1386"/>
        <v/>
      </c>
      <c r="JV109" s="53" t="str">
        <f t="shared" si="1330"/>
        <v/>
      </c>
      <c r="JW109" s="54" t="str">
        <f t="shared" si="1331"/>
        <v/>
      </c>
      <c r="JX109" s="52" t="str">
        <f t="shared" si="1332"/>
        <v/>
      </c>
      <c r="JY109" s="53" t="str">
        <f t="shared" si="1450"/>
        <v/>
      </c>
      <c r="JZ109" s="53" t="str">
        <f t="shared" si="1387"/>
        <v/>
      </c>
      <c r="KA109" s="53" t="str">
        <f t="shared" si="1333"/>
        <v/>
      </c>
      <c r="KB109" s="54" t="str">
        <f t="shared" si="1334"/>
        <v/>
      </c>
      <c r="KC109" s="52" t="str">
        <f t="shared" si="1335"/>
        <v/>
      </c>
      <c r="KD109" s="53" t="str">
        <f t="shared" si="1451"/>
        <v/>
      </c>
      <c r="KE109" s="53" t="str">
        <f t="shared" si="1388"/>
        <v/>
      </c>
      <c r="KF109" s="53" t="str">
        <f t="shared" si="1401"/>
        <v/>
      </c>
      <c r="KG109" s="54" t="str">
        <f t="shared" si="1337"/>
        <v/>
      </c>
      <c r="KH109" s="165" t="e">
        <f t="shared" si="1338"/>
        <v>#N/A</v>
      </c>
      <c r="KI109" s="53" t="str">
        <f t="shared" si="1339"/>
        <v/>
      </c>
      <c r="KJ109" s="181" t="str">
        <f t="shared" si="1340"/>
        <v/>
      </c>
      <c r="KK109" s="159">
        <f t="shared" si="1162"/>
        <v>0</v>
      </c>
      <c r="KL109" s="334" t="str">
        <f t="shared" si="1341"/>
        <v/>
      </c>
      <c r="KM109" s="194"/>
      <c r="KN109" s="214"/>
      <c r="KO109" s="60"/>
      <c r="KP109" s="201"/>
      <c r="KQ109" s="61"/>
      <c r="KR109" s="61" t="str">
        <f t="shared" si="1342"/>
        <v/>
      </c>
      <c r="KS109" s="61" t="str">
        <f t="shared" si="1343"/>
        <v/>
      </c>
      <c r="KT109" s="61" t="str">
        <f t="shared" si="1344"/>
        <v/>
      </c>
      <c r="KU109" s="61" t="str">
        <f t="shared" si="1345"/>
        <v/>
      </c>
      <c r="KV109" s="61" t="str">
        <f t="shared" si="1346"/>
        <v/>
      </c>
      <c r="KW109" s="61" t="str">
        <f t="shared" si="1347"/>
        <v/>
      </c>
      <c r="KX109" s="62" t="str">
        <f t="shared" si="1389"/>
        <v/>
      </c>
      <c r="KY109" s="84"/>
      <c r="KZ109" s="59"/>
      <c r="LA109" s="60" t="str">
        <f t="shared" si="1348"/>
        <v/>
      </c>
      <c r="LB109" s="201"/>
      <c r="LC109" s="61" t="str">
        <f t="shared" si="1349"/>
        <v/>
      </c>
      <c r="LD109" s="61" t="str">
        <f t="shared" si="1350"/>
        <v/>
      </c>
      <c r="LE109" s="61" t="str">
        <f t="shared" si="1351"/>
        <v/>
      </c>
      <c r="LF109" s="61" t="str">
        <f t="shared" si="1352"/>
        <v/>
      </c>
      <c r="LG109" s="148" t="str">
        <f t="shared" si="1452"/>
        <v/>
      </c>
      <c r="LH109" s="194"/>
      <c r="LI109" s="197">
        <f t="shared" si="1353"/>
        <v>0</v>
      </c>
      <c r="LJ109" s="87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</row>
    <row r="110" spans="1:381" s="1" customFormat="1" ht="15" x14ac:dyDescent="0.2">
      <c r="A110" s="35"/>
      <c r="B110" s="45">
        <v>105</v>
      </c>
      <c r="C110" s="47"/>
      <c r="D110" s="47"/>
      <c r="E110" s="50"/>
      <c r="F110" s="50"/>
      <c r="G110" s="49"/>
      <c r="H110" s="50"/>
      <c r="I110" s="186"/>
      <c r="J110" s="97" t="str">
        <f t="shared" si="1414"/>
        <v/>
      </c>
      <c r="K110" s="158"/>
      <c r="L110" s="52" t="str">
        <f t="shared" si="1167"/>
        <v/>
      </c>
      <c r="M110" s="53" t="str">
        <f t="shared" si="1415"/>
        <v/>
      </c>
      <c r="N110" s="53" t="str">
        <f t="shared" si="1354"/>
        <v/>
      </c>
      <c r="O110" s="53" t="str">
        <f t="shared" si="1168"/>
        <v/>
      </c>
      <c r="P110" s="127" t="str">
        <f t="shared" si="1169"/>
        <v/>
      </c>
      <c r="Q110" s="52" t="str">
        <f t="shared" si="1170"/>
        <v/>
      </c>
      <c r="R110" s="53" t="str">
        <f t="shared" si="1416"/>
        <v/>
      </c>
      <c r="S110" s="53" t="str">
        <f t="shared" si="1355"/>
        <v/>
      </c>
      <c r="T110" s="53" t="str">
        <f t="shared" si="1171"/>
        <v/>
      </c>
      <c r="U110" s="127" t="str">
        <f t="shared" si="1172"/>
        <v/>
      </c>
      <c r="V110" s="52" t="str">
        <f t="shared" si="1173"/>
        <v/>
      </c>
      <c r="W110" s="53" t="str">
        <f t="shared" si="1417"/>
        <v/>
      </c>
      <c r="X110" s="53" t="str">
        <f t="shared" si="1356"/>
        <v/>
      </c>
      <c r="Y110" s="53" t="str">
        <f t="shared" si="1174"/>
        <v/>
      </c>
      <c r="Z110" s="127" t="str">
        <f t="shared" si="1175"/>
        <v/>
      </c>
      <c r="AA110" s="52" t="str">
        <f t="shared" si="1176"/>
        <v/>
      </c>
      <c r="AB110" s="53" t="str">
        <f t="shared" si="1418"/>
        <v/>
      </c>
      <c r="AC110" s="53" t="str">
        <f t="shared" si="1357"/>
        <v/>
      </c>
      <c r="AD110" s="53" t="str">
        <f t="shared" si="1177"/>
        <v/>
      </c>
      <c r="AE110" s="127" t="str">
        <f t="shared" si="1178"/>
        <v/>
      </c>
      <c r="AF110" s="52" t="str">
        <f t="shared" si="1179"/>
        <v/>
      </c>
      <c r="AG110" s="53" t="str">
        <f t="shared" si="1419"/>
        <v/>
      </c>
      <c r="AH110" s="53" t="str">
        <f t="shared" si="1358"/>
        <v/>
      </c>
      <c r="AI110" s="53" t="str">
        <f t="shared" si="1180"/>
        <v/>
      </c>
      <c r="AJ110" s="127" t="str">
        <f t="shared" si="1181"/>
        <v/>
      </c>
      <c r="AK110" s="52" t="str">
        <f t="shared" si="1182"/>
        <v/>
      </c>
      <c r="AL110" s="53" t="str">
        <f t="shared" si="1420"/>
        <v/>
      </c>
      <c r="AM110" s="53" t="str">
        <f t="shared" si="1359"/>
        <v/>
      </c>
      <c r="AN110" s="150" t="str">
        <f t="shared" si="1183"/>
        <v/>
      </c>
      <c r="AO110" s="127" t="str">
        <f t="shared" si="1184"/>
        <v/>
      </c>
      <c r="AP110" s="191" t="e">
        <f t="shared" si="1164"/>
        <v>#N/A</v>
      </c>
      <c r="AQ110" s="53" t="str">
        <f t="shared" si="1185"/>
        <v/>
      </c>
      <c r="AR110" s="181" t="str">
        <f t="shared" si="1186"/>
        <v/>
      </c>
      <c r="AS110" s="159">
        <f t="shared" si="1156"/>
        <v>0</v>
      </c>
      <c r="AT110" s="127" t="str">
        <f t="shared" si="1187"/>
        <v/>
      </c>
      <c r="AU110" s="189"/>
      <c r="AV110" s="55" t="str">
        <f t="shared" si="1188"/>
        <v/>
      </c>
      <c r="AW110" s="53" t="str">
        <f t="shared" si="941"/>
        <v/>
      </c>
      <c r="AX110" s="53" t="str">
        <f t="shared" si="942"/>
        <v/>
      </c>
      <c r="AY110" s="53" t="str">
        <f t="shared" si="1189"/>
        <v/>
      </c>
      <c r="AZ110" s="124" t="str">
        <f t="shared" si="1190"/>
        <v/>
      </c>
      <c r="BA110" s="52" t="str">
        <f t="shared" si="1191"/>
        <v/>
      </c>
      <c r="BB110" s="53" t="str">
        <f t="shared" si="946"/>
        <v/>
      </c>
      <c r="BC110" s="53" t="str">
        <f t="shared" si="947"/>
        <v/>
      </c>
      <c r="BD110" s="53" t="str">
        <f t="shared" si="1192"/>
        <v/>
      </c>
      <c r="BE110" s="124" t="str">
        <f t="shared" si="1193"/>
        <v/>
      </c>
      <c r="BF110" s="52" t="str">
        <f t="shared" si="1194"/>
        <v/>
      </c>
      <c r="BG110" s="53" t="str">
        <f t="shared" si="951"/>
        <v/>
      </c>
      <c r="BH110" s="53" t="str">
        <f t="shared" si="1421"/>
        <v/>
      </c>
      <c r="BI110" s="53" t="str">
        <f t="shared" si="1195"/>
        <v/>
      </c>
      <c r="BJ110" s="54" t="str">
        <f t="shared" ref="BJ110:BJ117" si="1453">IF(BH110&lt;&gt;"",AVERAGE(IF(AND($G110="3",BH110&lt;&gt;""),HLOOKUP(BH110,Points_Table_Modified,IF(BZ110&gt;=6,8,BZ110+2),FALSE),IF(BH110&lt;&gt;"",HLOOKUP(BH110,Points_Table,IF(BZ110&gt;=6,8,BZ110+2),FALSE),"")),BI110),BI110)</f>
        <v/>
      </c>
      <c r="BK110" s="52" t="str">
        <f t="shared" si="1197"/>
        <v/>
      </c>
      <c r="BL110" s="53" t="str">
        <f t="shared" si="956"/>
        <v/>
      </c>
      <c r="BM110" s="53" t="str">
        <f t="shared" si="957"/>
        <v/>
      </c>
      <c r="BN110" s="53" t="str">
        <f t="shared" si="1198"/>
        <v/>
      </c>
      <c r="BO110" s="54" t="str">
        <f t="shared" si="1199"/>
        <v/>
      </c>
      <c r="BP110" s="52" t="str">
        <f t="shared" si="1200"/>
        <v/>
      </c>
      <c r="BQ110" s="53" t="str">
        <f t="shared" si="961"/>
        <v/>
      </c>
      <c r="BR110" s="53" t="str">
        <f t="shared" si="962"/>
        <v/>
      </c>
      <c r="BS110" s="53" t="str">
        <f t="shared" si="1201"/>
        <v/>
      </c>
      <c r="BT110" s="54" t="str">
        <f t="shared" si="1202"/>
        <v/>
      </c>
      <c r="BU110" s="52" t="str">
        <f t="shared" si="1203"/>
        <v/>
      </c>
      <c r="BV110" s="53" t="str">
        <f t="shared" si="966"/>
        <v/>
      </c>
      <c r="BW110" s="53" t="str">
        <f t="shared" si="967"/>
        <v/>
      </c>
      <c r="BX110" s="53" t="str">
        <f t="shared" si="1204"/>
        <v/>
      </c>
      <c r="BY110" s="54" t="str">
        <f t="shared" si="1205"/>
        <v/>
      </c>
      <c r="BZ110" s="165"/>
      <c r="CA110" s="53" t="str">
        <f t="shared" si="1206"/>
        <v/>
      </c>
      <c r="CB110" s="181" t="str">
        <f t="shared" si="1207"/>
        <v/>
      </c>
      <c r="CC110" s="127" t="str">
        <f t="shared" si="1208"/>
        <v/>
      </c>
      <c r="CD110" s="127" t="str">
        <f t="shared" si="1209"/>
        <v/>
      </c>
      <c r="CE110" s="130"/>
      <c r="CF110" s="55" t="str">
        <f t="shared" si="1390"/>
        <v/>
      </c>
      <c r="CG110" s="53" t="str">
        <f t="shared" si="1402"/>
        <v/>
      </c>
      <c r="CH110" s="53" t="str">
        <f t="shared" si="1403"/>
        <v/>
      </c>
      <c r="CI110" s="53" t="str">
        <f t="shared" si="1391"/>
        <v/>
      </c>
      <c r="CJ110" s="124" t="str">
        <f t="shared" si="1212"/>
        <v/>
      </c>
      <c r="CK110" s="52" t="str">
        <f t="shared" si="1392"/>
        <v/>
      </c>
      <c r="CL110" s="53" t="str">
        <f t="shared" si="1404"/>
        <v/>
      </c>
      <c r="CM110" s="53" t="str">
        <f t="shared" si="1405"/>
        <v/>
      </c>
      <c r="CN110" s="53" t="str">
        <f t="shared" si="1393"/>
        <v/>
      </c>
      <c r="CO110" s="124" t="str">
        <f t="shared" si="1215"/>
        <v/>
      </c>
      <c r="CP110" s="52" t="str">
        <f t="shared" si="1394"/>
        <v/>
      </c>
      <c r="CQ110" s="53" t="str">
        <f t="shared" si="1406"/>
        <v/>
      </c>
      <c r="CR110" s="53" t="str">
        <f t="shared" si="1407"/>
        <v/>
      </c>
      <c r="CS110" s="53" t="str">
        <f t="shared" si="1217"/>
        <v/>
      </c>
      <c r="CT110" s="54" t="str">
        <f t="shared" si="1218"/>
        <v/>
      </c>
      <c r="CU110" s="52" t="str">
        <f t="shared" si="1395"/>
        <v/>
      </c>
      <c r="CV110" s="53" t="str">
        <f t="shared" si="1408"/>
        <v/>
      </c>
      <c r="CW110" s="53" t="str">
        <f t="shared" si="1409"/>
        <v/>
      </c>
      <c r="CX110" s="53" t="str">
        <f t="shared" si="1220"/>
        <v/>
      </c>
      <c r="CY110" s="54" t="str">
        <f t="shared" si="1221"/>
        <v/>
      </c>
      <c r="CZ110" s="52" t="str">
        <f t="shared" si="1396"/>
        <v/>
      </c>
      <c r="DA110" s="53" t="str">
        <f t="shared" si="1410"/>
        <v/>
      </c>
      <c r="DB110" s="53" t="str">
        <f t="shared" si="1411"/>
        <v/>
      </c>
      <c r="DC110" s="53" t="str">
        <f t="shared" si="1223"/>
        <v/>
      </c>
      <c r="DD110" s="54" t="str">
        <f t="shared" si="1224"/>
        <v/>
      </c>
      <c r="DE110" s="52" t="str">
        <f t="shared" si="1397"/>
        <v/>
      </c>
      <c r="DF110" s="53" t="str">
        <f t="shared" si="1412"/>
        <v/>
      </c>
      <c r="DG110" s="53" t="str">
        <f t="shared" si="1413"/>
        <v/>
      </c>
      <c r="DH110" s="53" t="str">
        <f t="shared" si="1226"/>
        <v/>
      </c>
      <c r="DI110" s="54" t="str">
        <f t="shared" si="1227"/>
        <v/>
      </c>
      <c r="DJ110" s="165" t="e">
        <f t="shared" si="1228"/>
        <v>#N/A</v>
      </c>
      <c r="DK110" s="53" t="str">
        <f t="shared" si="1229"/>
        <v/>
      </c>
      <c r="DL110" s="181" t="str">
        <f t="shared" si="1230"/>
        <v/>
      </c>
      <c r="DM110" s="159">
        <f t="shared" si="1157"/>
        <v>0</v>
      </c>
      <c r="DN110" s="124" t="str">
        <f t="shared" si="1231"/>
        <v/>
      </c>
      <c r="DO110" s="130"/>
      <c r="DP110" s="55" t="str">
        <f t="shared" si="1232"/>
        <v/>
      </c>
      <c r="DQ110" s="53" t="str">
        <f t="shared" si="1422"/>
        <v/>
      </c>
      <c r="DR110" s="53" t="str">
        <f t="shared" si="1360"/>
        <v/>
      </c>
      <c r="DS110" s="53" t="str">
        <f t="shared" si="1233"/>
        <v/>
      </c>
      <c r="DT110" s="124" t="str">
        <f t="shared" si="1234"/>
        <v/>
      </c>
      <c r="DU110" s="52" t="str">
        <f t="shared" si="1235"/>
        <v/>
      </c>
      <c r="DV110" s="53" t="str">
        <f t="shared" si="1423"/>
        <v/>
      </c>
      <c r="DW110" s="53" t="str">
        <f t="shared" si="1361"/>
        <v/>
      </c>
      <c r="DX110" s="53" t="str">
        <f t="shared" si="1236"/>
        <v/>
      </c>
      <c r="DY110" s="124" t="str">
        <f t="shared" si="1237"/>
        <v/>
      </c>
      <c r="DZ110" s="52" t="str">
        <f t="shared" si="1238"/>
        <v/>
      </c>
      <c r="EA110" s="53" t="str">
        <f t="shared" si="1424"/>
        <v/>
      </c>
      <c r="EB110" s="53" t="str">
        <f t="shared" si="1362"/>
        <v/>
      </c>
      <c r="EC110" s="53" t="str">
        <f t="shared" si="1239"/>
        <v/>
      </c>
      <c r="ED110" s="57" t="str">
        <f t="shared" si="1240"/>
        <v/>
      </c>
      <c r="EE110" s="52" t="str">
        <f t="shared" si="1241"/>
        <v/>
      </c>
      <c r="EF110" s="53" t="str">
        <f t="shared" si="1425"/>
        <v/>
      </c>
      <c r="EG110" s="53" t="str">
        <f t="shared" si="1363"/>
        <v/>
      </c>
      <c r="EH110" s="53" t="str">
        <f t="shared" si="1242"/>
        <v/>
      </c>
      <c r="EI110" s="57" t="str">
        <f t="shared" si="1243"/>
        <v/>
      </c>
      <c r="EJ110" s="52" t="str">
        <f t="shared" si="1244"/>
        <v/>
      </c>
      <c r="EK110" s="53" t="str">
        <f t="shared" si="1426"/>
        <v/>
      </c>
      <c r="EL110" s="53" t="str">
        <f t="shared" si="1364"/>
        <v/>
      </c>
      <c r="EM110" s="53" t="str">
        <f t="shared" si="1245"/>
        <v/>
      </c>
      <c r="EN110" s="57" t="str">
        <f t="shared" si="1246"/>
        <v/>
      </c>
      <c r="EO110" s="52" t="str">
        <f t="shared" si="1247"/>
        <v/>
      </c>
      <c r="EP110" s="53" t="str">
        <f t="shared" si="1427"/>
        <v/>
      </c>
      <c r="EQ110" s="53" t="str">
        <f t="shared" si="1365"/>
        <v/>
      </c>
      <c r="ER110" s="53" t="str">
        <f t="shared" si="1248"/>
        <v/>
      </c>
      <c r="ES110" s="54" t="str">
        <f t="shared" si="1249"/>
        <v/>
      </c>
      <c r="ET110" s="165" t="e">
        <f t="shared" si="1250"/>
        <v>#N/A</v>
      </c>
      <c r="EU110" s="53" t="str">
        <f t="shared" si="1251"/>
        <v/>
      </c>
      <c r="EV110" s="181" t="str">
        <f t="shared" si="1252"/>
        <v/>
      </c>
      <c r="EW110" s="159">
        <f t="shared" si="1158"/>
        <v>0</v>
      </c>
      <c r="EX110" s="124" t="str">
        <f t="shared" si="1253"/>
        <v/>
      </c>
      <c r="EY110" s="130"/>
      <c r="EZ110" s="55" t="str">
        <f t="shared" si="1254"/>
        <v/>
      </c>
      <c r="FA110" s="53" t="str">
        <f t="shared" si="1428"/>
        <v/>
      </c>
      <c r="FB110" s="53" t="str">
        <f t="shared" si="1366"/>
        <v/>
      </c>
      <c r="FC110" s="53" t="str">
        <f t="shared" si="1255"/>
        <v/>
      </c>
      <c r="FD110" s="124" t="str">
        <f t="shared" si="1256"/>
        <v/>
      </c>
      <c r="FE110" s="52" t="str">
        <f t="shared" si="1257"/>
        <v/>
      </c>
      <c r="FF110" s="53" t="str">
        <f t="shared" si="1429"/>
        <v/>
      </c>
      <c r="FG110" s="53" t="str">
        <f t="shared" si="1367"/>
        <v/>
      </c>
      <c r="FH110" s="53" t="str">
        <f t="shared" si="1258"/>
        <v/>
      </c>
      <c r="FI110" s="124" t="str">
        <f t="shared" si="1259"/>
        <v/>
      </c>
      <c r="FJ110" s="52" t="str">
        <f t="shared" si="1260"/>
        <v/>
      </c>
      <c r="FK110" s="53" t="str">
        <f t="shared" si="1430"/>
        <v/>
      </c>
      <c r="FL110" s="53" t="str">
        <f t="shared" si="1368"/>
        <v/>
      </c>
      <c r="FM110" s="53" t="str">
        <f t="shared" si="1261"/>
        <v/>
      </c>
      <c r="FN110" s="57" t="str">
        <f t="shared" si="1262"/>
        <v/>
      </c>
      <c r="FO110" s="52" t="str">
        <f t="shared" si="1263"/>
        <v/>
      </c>
      <c r="FP110" s="53" t="str">
        <f t="shared" si="1431"/>
        <v/>
      </c>
      <c r="FQ110" s="53" t="str">
        <f t="shared" si="1369"/>
        <v/>
      </c>
      <c r="FR110" s="53" t="str">
        <f t="shared" si="1264"/>
        <v/>
      </c>
      <c r="FS110" s="57" t="str">
        <f t="shared" si="1265"/>
        <v/>
      </c>
      <c r="FT110" s="52" t="str">
        <f t="shared" si="1266"/>
        <v/>
      </c>
      <c r="FU110" s="53" t="str">
        <f t="shared" si="1432"/>
        <v/>
      </c>
      <c r="FV110" s="53" t="str">
        <f t="shared" si="1370"/>
        <v/>
      </c>
      <c r="FW110" s="53" t="str">
        <f t="shared" si="1267"/>
        <v/>
      </c>
      <c r="FX110" s="57" t="str">
        <f t="shared" si="1268"/>
        <v/>
      </c>
      <c r="FY110" s="52" t="str">
        <f t="shared" si="1269"/>
        <v/>
      </c>
      <c r="FZ110" s="53" t="str">
        <f t="shared" si="1433"/>
        <v/>
      </c>
      <c r="GA110" s="53" t="str">
        <f t="shared" si="1371"/>
        <v/>
      </c>
      <c r="GB110" s="53" t="str">
        <f t="shared" si="1270"/>
        <v/>
      </c>
      <c r="GC110" s="57" t="str">
        <f t="shared" si="1271"/>
        <v/>
      </c>
      <c r="GD110" s="165" t="e">
        <f t="shared" si="1272"/>
        <v>#N/A</v>
      </c>
      <c r="GE110" s="53" t="str">
        <f t="shared" si="1273"/>
        <v/>
      </c>
      <c r="GF110" s="181" t="str">
        <f t="shared" si="1274"/>
        <v/>
      </c>
      <c r="GG110" s="159">
        <f t="shared" si="1159"/>
        <v>0</v>
      </c>
      <c r="GH110" s="124" t="str">
        <f t="shared" si="1275"/>
        <v/>
      </c>
      <c r="GI110" s="130"/>
      <c r="GJ110" s="55" t="str">
        <f t="shared" si="1276"/>
        <v/>
      </c>
      <c r="GK110" s="53" t="str">
        <f t="shared" si="1434"/>
        <v/>
      </c>
      <c r="GL110" s="53" t="str">
        <f t="shared" si="1372"/>
        <v/>
      </c>
      <c r="GM110" s="53" t="str">
        <f t="shared" si="1277"/>
        <v/>
      </c>
      <c r="GN110" s="124" t="str">
        <f t="shared" si="1278"/>
        <v/>
      </c>
      <c r="GO110" s="52" t="str">
        <f t="shared" si="1279"/>
        <v/>
      </c>
      <c r="GP110" s="53" t="str">
        <f t="shared" si="1435"/>
        <v/>
      </c>
      <c r="GQ110" s="53" t="str">
        <f t="shared" si="1373"/>
        <v/>
      </c>
      <c r="GR110" s="53" t="str">
        <f t="shared" si="1280"/>
        <v/>
      </c>
      <c r="GS110" s="124" t="str">
        <f t="shared" si="1281"/>
        <v/>
      </c>
      <c r="GT110" s="52" t="str">
        <f t="shared" si="1282"/>
        <v/>
      </c>
      <c r="GU110" s="53" t="str">
        <f t="shared" si="1436"/>
        <v/>
      </c>
      <c r="GV110" s="53" t="str">
        <f t="shared" si="1374"/>
        <v/>
      </c>
      <c r="GW110" s="53" t="str">
        <f t="shared" si="1283"/>
        <v/>
      </c>
      <c r="GX110" s="54" t="str">
        <f t="shared" si="1284"/>
        <v/>
      </c>
      <c r="GY110" s="52" t="str">
        <f t="shared" si="1285"/>
        <v/>
      </c>
      <c r="GZ110" s="53" t="str">
        <f t="shared" si="1437"/>
        <v/>
      </c>
      <c r="HA110" s="53" t="str">
        <f t="shared" si="1375"/>
        <v/>
      </c>
      <c r="HB110" s="53" t="str">
        <f t="shared" si="1398"/>
        <v/>
      </c>
      <c r="HC110" s="54" t="str">
        <f t="shared" si="1287"/>
        <v/>
      </c>
      <c r="HD110" s="52" t="str">
        <f t="shared" si="1288"/>
        <v/>
      </c>
      <c r="HE110" s="53" t="str">
        <f t="shared" si="1438"/>
        <v/>
      </c>
      <c r="HF110" s="53" t="str">
        <f t="shared" si="1376"/>
        <v/>
      </c>
      <c r="HG110" s="53" t="str">
        <f t="shared" si="1289"/>
        <v/>
      </c>
      <c r="HH110" s="54" t="str">
        <f t="shared" si="1290"/>
        <v/>
      </c>
      <c r="HI110" s="52" t="str">
        <f t="shared" si="1291"/>
        <v/>
      </c>
      <c r="HJ110" s="53" t="str">
        <f t="shared" si="1439"/>
        <v/>
      </c>
      <c r="HK110" s="53" t="str">
        <f t="shared" si="1377"/>
        <v/>
      </c>
      <c r="HL110" s="53" t="str">
        <f t="shared" si="1399"/>
        <v/>
      </c>
      <c r="HM110" s="54" t="str">
        <f t="shared" si="1293"/>
        <v/>
      </c>
      <c r="HN110" s="165" t="e">
        <f t="shared" si="1294"/>
        <v>#N/A</v>
      </c>
      <c r="HO110" s="53" t="str">
        <f t="shared" si="1295"/>
        <v/>
      </c>
      <c r="HP110" s="181" t="str">
        <f t="shared" si="1296"/>
        <v/>
      </c>
      <c r="HQ110" s="159">
        <f t="shared" si="1160"/>
        <v>0</v>
      </c>
      <c r="HR110" s="127" t="str">
        <f t="shared" si="1297"/>
        <v/>
      </c>
      <c r="HS110" s="130"/>
      <c r="HT110" s="55" t="str">
        <f t="shared" si="1298"/>
        <v/>
      </c>
      <c r="HU110" s="53" t="str">
        <f t="shared" si="1440"/>
        <v/>
      </c>
      <c r="HV110" s="53" t="str">
        <f t="shared" si="1378"/>
        <v/>
      </c>
      <c r="HW110" s="53" t="str">
        <f t="shared" si="1299"/>
        <v/>
      </c>
      <c r="HX110" s="124" t="str">
        <f t="shared" si="1300"/>
        <v/>
      </c>
      <c r="HY110" s="52" t="str">
        <f t="shared" si="1301"/>
        <v/>
      </c>
      <c r="HZ110" s="53" t="str">
        <f t="shared" si="1441"/>
        <v/>
      </c>
      <c r="IA110" s="53" t="str">
        <f t="shared" si="1379"/>
        <v/>
      </c>
      <c r="IB110" s="53" t="str">
        <f t="shared" si="1302"/>
        <v/>
      </c>
      <c r="IC110" s="124" t="str">
        <f t="shared" si="1303"/>
        <v/>
      </c>
      <c r="ID110" s="52" t="str">
        <f t="shared" si="1304"/>
        <v/>
      </c>
      <c r="IE110" s="53" t="str">
        <f t="shared" si="1442"/>
        <v/>
      </c>
      <c r="IF110" s="53" t="str">
        <f t="shared" si="1380"/>
        <v/>
      </c>
      <c r="IG110" s="53" t="str">
        <f t="shared" si="1305"/>
        <v/>
      </c>
      <c r="IH110" s="54" t="str">
        <f t="shared" si="1306"/>
        <v/>
      </c>
      <c r="II110" s="52" t="str">
        <f t="shared" si="1307"/>
        <v/>
      </c>
      <c r="IJ110" s="53" t="str">
        <f t="shared" si="1443"/>
        <v/>
      </c>
      <c r="IK110" s="53" t="str">
        <f t="shared" si="1381"/>
        <v/>
      </c>
      <c r="IL110" s="53" t="str">
        <f t="shared" si="1308"/>
        <v/>
      </c>
      <c r="IM110" s="54" t="str">
        <f t="shared" si="1309"/>
        <v/>
      </c>
      <c r="IN110" s="52" t="str">
        <f t="shared" si="1310"/>
        <v/>
      </c>
      <c r="IO110" s="53" t="str">
        <f t="shared" si="1444"/>
        <v/>
      </c>
      <c r="IP110" s="53" t="str">
        <f t="shared" si="1382"/>
        <v/>
      </c>
      <c r="IQ110" s="53" t="str">
        <f t="shared" si="1311"/>
        <v/>
      </c>
      <c r="IR110" s="54" t="str">
        <f t="shared" si="1312"/>
        <v/>
      </c>
      <c r="IS110" s="52" t="str">
        <f t="shared" si="1313"/>
        <v/>
      </c>
      <c r="IT110" s="53" t="str">
        <f t="shared" si="1445"/>
        <v/>
      </c>
      <c r="IU110" s="53" t="str">
        <f>IF($G110="6",IF(IF(IT110&lt;&gt;"",IF(MAX(COUNTIF($IT$6:$IT$117,$IT$6:$IT$117))&gt;1,"x",""),"")&lt;&gt;"",IT110+1,""),IF(IS110=0,"",IF(IF(IT110&lt;&gt;"",IF(MAX(COUNTIF(IT$6:$IT$117,$IT$6:$IT$117))&gt;1,"x",""),"")&lt;&gt;"",IT110+1,"")))</f>
        <v/>
      </c>
      <c r="IV110" s="53" t="str">
        <f t="shared" si="1400"/>
        <v/>
      </c>
      <c r="IW110" s="54" t="str">
        <f t="shared" si="1315"/>
        <v/>
      </c>
      <c r="IX110" s="165" t="e">
        <f t="shared" si="1316"/>
        <v>#N/A</v>
      </c>
      <c r="IY110" s="53" t="str">
        <f t="shared" si="1317"/>
        <v/>
      </c>
      <c r="IZ110" s="181" t="str">
        <f t="shared" si="1318"/>
        <v/>
      </c>
      <c r="JA110" s="159">
        <f t="shared" si="1161"/>
        <v>0</v>
      </c>
      <c r="JB110" s="124" t="str">
        <f t="shared" si="1319"/>
        <v/>
      </c>
      <c r="JC110" s="130"/>
      <c r="JD110" s="55" t="str">
        <f t="shared" si="1320"/>
        <v/>
      </c>
      <c r="JE110" s="53" t="str">
        <f t="shared" si="1446"/>
        <v/>
      </c>
      <c r="JF110" s="53" t="str">
        <f t="shared" si="1383"/>
        <v/>
      </c>
      <c r="JG110" s="53" t="str">
        <f t="shared" si="1321"/>
        <v/>
      </c>
      <c r="JH110" s="124" t="str">
        <f t="shared" si="1322"/>
        <v/>
      </c>
      <c r="JI110" s="52" t="str">
        <f t="shared" si="1323"/>
        <v/>
      </c>
      <c r="JJ110" s="53" t="str">
        <f t="shared" si="1447"/>
        <v/>
      </c>
      <c r="JK110" s="53" t="str">
        <f t="shared" si="1384"/>
        <v/>
      </c>
      <c r="JL110" s="53" t="str">
        <f t="shared" si="1324"/>
        <v/>
      </c>
      <c r="JM110" s="124" t="str">
        <f t="shared" si="1325"/>
        <v/>
      </c>
      <c r="JN110" s="52" t="str">
        <f t="shared" si="1326"/>
        <v/>
      </c>
      <c r="JO110" s="53" t="str">
        <f t="shared" si="1448"/>
        <v/>
      </c>
      <c r="JP110" s="53" t="str">
        <f t="shared" si="1385"/>
        <v/>
      </c>
      <c r="JQ110" s="53" t="str">
        <f t="shared" si="1327"/>
        <v/>
      </c>
      <c r="JR110" s="54" t="str">
        <f t="shared" si="1328"/>
        <v/>
      </c>
      <c r="JS110" s="52" t="str">
        <f t="shared" si="1329"/>
        <v/>
      </c>
      <c r="JT110" s="53" t="str">
        <f t="shared" si="1449"/>
        <v/>
      </c>
      <c r="JU110" s="53" t="str">
        <f t="shared" si="1386"/>
        <v/>
      </c>
      <c r="JV110" s="53" t="str">
        <f t="shared" si="1330"/>
        <v/>
      </c>
      <c r="JW110" s="54" t="str">
        <f t="shared" si="1331"/>
        <v/>
      </c>
      <c r="JX110" s="52" t="str">
        <f t="shared" si="1332"/>
        <v/>
      </c>
      <c r="JY110" s="53" t="str">
        <f t="shared" si="1450"/>
        <v/>
      </c>
      <c r="JZ110" s="53" t="str">
        <f t="shared" si="1387"/>
        <v/>
      </c>
      <c r="KA110" s="53" t="str">
        <f t="shared" si="1333"/>
        <v/>
      </c>
      <c r="KB110" s="54" t="str">
        <f t="shared" si="1334"/>
        <v/>
      </c>
      <c r="KC110" s="52" t="str">
        <f t="shared" si="1335"/>
        <v/>
      </c>
      <c r="KD110" s="53" t="str">
        <f t="shared" si="1451"/>
        <v/>
      </c>
      <c r="KE110" s="53" t="str">
        <f t="shared" si="1388"/>
        <v/>
      </c>
      <c r="KF110" s="53" t="str">
        <f t="shared" si="1401"/>
        <v/>
      </c>
      <c r="KG110" s="54" t="str">
        <f t="shared" si="1337"/>
        <v/>
      </c>
      <c r="KH110" s="165" t="e">
        <f t="shared" si="1338"/>
        <v>#N/A</v>
      </c>
      <c r="KI110" s="53" t="str">
        <f t="shared" si="1339"/>
        <v/>
      </c>
      <c r="KJ110" s="181" t="str">
        <f t="shared" si="1340"/>
        <v/>
      </c>
      <c r="KK110" s="159">
        <f t="shared" si="1162"/>
        <v>0</v>
      </c>
      <c r="KL110" s="334" t="str">
        <f t="shared" si="1341"/>
        <v/>
      </c>
      <c r="KM110" s="86"/>
      <c r="KN110" s="214"/>
      <c r="KO110" s="60"/>
      <c r="KP110" s="201"/>
      <c r="KQ110" s="61"/>
      <c r="KR110" s="61" t="str">
        <f t="shared" si="1342"/>
        <v/>
      </c>
      <c r="KS110" s="61" t="str">
        <f t="shared" si="1343"/>
        <v/>
      </c>
      <c r="KT110" s="61" t="str">
        <f t="shared" si="1344"/>
        <v/>
      </c>
      <c r="KU110" s="61" t="str">
        <f t="shared" si="1345"/>
        <v/>
      </c>
      <c r="KV110" s="61" t="str">
        <f t="shared" si="1346"/>
        <v/>
      </c>
      <c r="KW110" s="61" t="str">
        <f t="shared" si="1347"/>
        <v/>
      </c>
      <c r="KX110" s="62" t="str">
        <f t="shared" si="1389"/>
        <v/>
      </c>
      <c r="KY110" s="84"/>
      <c r="KZ110" s="59"/>
      <c r="LA110" s="60" t="str">
        <f t="shared" si="1348"/>
        <v/>
      </c>
      <c r="LB110" s="201"/>
      <c r="LC110" s="61" t="str">
        <f t="shared" si="1349"/>
        <v/>
      </c>
      <c r="LD110" s="61" t="str">
        <f t="shared" si="1350"/>
        <v/>
      </c>
      <c r="LE110" s="61" t="str">
        <f t="shared" si="1351"/>
        <v/>
      </c>
      <c r="LF110" s="61" t="str">
        <f t="shared" si="1352"/>
        <v/>
      </c>
      <c r="LG110" s="148" t="str">
        <f t="shared" si="1452"/>
        <v/>
      </c>
      <c r="LH110" s="194"/>
      <c r="LI110" s="197">
        <f t="shared" si="1353"/>
        <v>0</v>
      </c>
      <c r="LJ110" s="87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</row>
    <row r="111" spans="1:381" s="1" customFormat="1" ht="15" x14ac:dyDescent="0.2">
      <c r="A111" s="35"/>
      <c r="B111" s="45">
        <v>106</v>
      </c>
      <c r="C111" s="63"/>
      <c r="D111" s="47"/>
      <c r="E111" s="161"/>
      <c r="F111" s="161"/>
      <c r="G111" s="49"/>
      <c r="H111" s="50"/>
      <c r="I111" s="186"/>
      <c r="J111" s="97" t="str">
        <f t="shared" si="1414"/>
        <v/>
      </c>
      <c r="K111" s="157"/>
      <c r="L111" s="52" t="str">
        <f t="shared" si="1167"/>
        <v/>
      </c>
      <c r="M111" s="53" t="str">
        <f t="shared" si="1415"/>
        <v/>
      </c>
      <c r="N111" s="53" t="str">
        <f t="shared" si="1354"/>
        <v/>
      </c>
      <c r="O111" s="53" t="str">
        <f t="shared" si="1168"/>
        <v/>
      </c>
      <c r="P111" s="127" t="str">
        <f t="shared" si="1169"/>
        <v/>
      </c>
      <c r="Q111" s="52" t="str">
        <f t="shared" si="1170"/>
        <v/>
      </c>
      <c r="R111" s="53" t="str">
        <f t="shared" si="1416"/>
        <v/>
      </c>
      <c r="S111" s="53" t="str">
        <f t="shared" si="1355"/>
        <v/>
      </c>
      <c r="T111" s="53" t="str">
        <f t="shared" si="1171"/>
        <v/>
      </c>
      <c r="U111" s="127" t="str">
        <f t="shared" si="1172"/>
        <v/>
      </c>
      <c r="V111" s="52" t="str">
        <f t="shared" si="1173"/>
        <v/>
      </c>
      <c r="W111" s="53" t="str">
        <f t="shared" si="1417"/>
        <v/>
      </c>
      <c r="X111" s="53" t="str">
        <f t="shared" si="1356"/>
        <v/>
      </c>
      <c r="Y111" s="53" t="str">
        <f t="shared" si="1174"/>
        <v/>
      </c>
      <c r="Z111" s="127" t="str">
        <f t="shared" si="1175"/>
        <v/>
      </c>
      <c r="AA111" s="52" t="str">
        <f t="shared" si="1176"/>
        <v/>
      </c>
      <c r="AB111" s="53" t="str">
        <f t="shared" si="1418"/>
        <v/>
      </c>
      <c r="AC111" s="53" t="str">
        <f t="shared" si="1357"/>
        <v/>
      </c>
      <c r="AD111" s="53" t="str">
        <f t="shared" si="1177"/>
        <v/>
      </c>
      <c r="AE111" s="127" t="str">
        <f t="shared" si="1178"/>
        <v/>
      </c>
      <c r="AF111" s="52" t="str">
        <f t="shared" si="1179"/>
        <v/>
      </c>
      <c r="AG111" s="53" t="str">
        <f t="shared" si="1419"/>
        <v/>
      </c>
      <c r="AH111" s="53" t="str">
        <f t="shared" si="1358"/>
        <v/>
      </c>
      <c r="AI111" s="53" t="str">
        <f t="shared" si="1180"/>
        <v/>
      </c>
      <c r="AJ111" s="127" t="str">
        <f t="shared" si="1181"/>
        <v/>
      </c>
      <c r="AK111" s="52" t="str">
        <f t="shared" si="1182"/>
        <v/>
      </c>
      <c r="AL111" s="53" t="str">
        <f t="shared" si="1420"/>
        <v/>
      </c>
      <c r="AM111" s="53" t="str">
        <f t="shared" si="1359"/>
        <v/>
      </c>
      <c r="AN111" s="150" t="str">
        <f t="shared" si="1183"/>
        <v/>
      </c>
      <c r="AO111" s="127" t="str">
        <f t="shared" si="1184"/>
        <v/>
      </c>
      <c r="AP111" s="191" t="e">
        <f t="shared" si="1164"/>
        <v>#N/A</v>
      </c>
      <c r="AQ111" s="53" t="str">
        <f t="shared" si="1185"/>
        <v/>
      </c>
      <c r="AR111" s="181" t="str">
        <f t="shared" si="1186"/>
        <v/>
      </c>
      <c r="AS111" s="159">
        <f t="shared" si="1156"/>
        <v>0</v>
      </c>
      <c r="AT111" s="127" t="str">
        <f t="shared" si="1187"/>
        <v/>
      </c>
      <c r="AU111" s="189"/>
      <c r="AV111" s="55" t="str">
        <f t="shared" si="1188"/>
        <v/>
      </c>
      <c r="AW111" s="53" t="str">
        <f t="shared" si="941"/>
        <v/>
      </c>
      <c r="AX111" s="53" t="str">
        <f t="shared" si="942"/>
        <v/>
      </c>
      <c r="AY111" s="53" t="str">
        <f t="shared" si="1189"/>
        <v/>
      </c>
      <c r="AZ111" s="124" t="str">
        <f t="shared" si="1190"/>
        <v/>
      </c>
      <c r="BA111" s="52" t="str">
        <f t="shared" si="1191"/>
        <v/>
      </c>
      <c r="BB111" s="53" t="str">
        <f t="shared" si="946"/>
        <v/>
      </c>
      <c r="BC111" s="53" t="str">
        <f t="shared" si="947"/>
        <v/>
      </c>
      <c r="BD111" s="53" t="str">
        <f t="shared" si="1192"/>
        <v/>
      </c>
      <c r="BE111" s="124" t="str">
        <f t="shared" si="1193"/>
        <v/>
      </c>
      <c r="BF111" s="52" t="str">
        <f t="shared" si="1194"/>
        <v/>
      </c>
      <c r="BG111" s="53" t="str">
        <f t="shared" si="951"/>
        <v/>
      </c>
      <c r="BH111" s="53" t="str">
        <f t="shared" si="1421"/>
        <v/>
      </c>
      <c r="BI111" s="53" t="str">
        <f t="shared" si="1195"/>
        <v/>
      </c>
      <c r="BJ111" s="54" t="str">
        <f t="shared" si="1453"/>
        <v/>
      </c>
      <c r="BK111" s="52" t="str">
        <f t="shared" si="1197"/>
        <v/>
      </c>
      <c r="BL111" s="53" t="str">
        <f t="shared" si="956"/>
        <v/>
      </c>
      <c r="BM111" s="53" t="str">
        <f t="shared" si="957"/>
        <v/>
      </c>
      <c r="BN111" s="53" t="str">
        <f t="shared" si="1198"/>
        <v/>
      </c>
      <c r="BO111" s="54" t="str">
        <f t="shared" si="1199"/>
        <v/>
      </c>
      <c r="BP111" s="52" t="str">
        <f t="shared" si="1200"/>
        <v/>
      </c>
      <c r="BQ111" s="53" t="str">
        <f t="shared" si="961"/>
        <v/>
      </c>
      <c r="BR111" s="53" t="str">
        <f t="shared" si="962"/>
        <v/>
      </c>
      <c r="BS111" s="53" t="str">
        <f t="shared" si="1201"/>
        <v/>
      </c>
      <c r="BT111" s="54" t="str">
        <f t="shared" si="1202"/>
        <v/>
      </c>
      <c r="BU111" s="52" t="str">
        <f t="shared" si="1203"/>
        <v/>
      </c>
      <c r="BV111" s="53" t="str">
        <f t="shared" si="966"/>
        <v/>
      </c>
      <c r="BW111" s="53" t="str">
        <f t="shared" si="967"/>
        <v/>
      </c>
      <c r="BX111" s="53" t="str">
        <f t="shared" si="1204"/>
        <v/>
      </c>
      <c r="BY111" s="54" t="str">
        <f t="shared" si="1205"/>
        <v/>
      </c>
      <c r="BZ111" s="165" t="e">
        <f>VLOOKUP($G111,Entries_C_Event,5,FALSE)</f>
        <v>#N/A</v>
      </c>
      <c r="CA111" s="53" t="str">
        <f t="shared" si="1206"/>
        <v/>
      </c>
      <c r="CB111" s="181" t="str">
        <f t="shared" si="1207"/>
        <v/>
      </c>
      <c r="CC111" s="159" t="str">
        <f t="shared" si="1208"/>
        <v/>
      </c>
      <c r="CD111" s="127" t="str">
        <f t="shared" si="1209"/>
        <v/>
      </c>
      <c r="CE111" s="130"/>
      <c r="CF111" s="55" t="str">
        <f t="shared" si="1390"/>
        <v/>
      </c>
      <c r="CG111" s="53" t="str">
        <f t="shared" si="1402"/>
        <v/>
      </c>
      <c r="CH111" s="53" t="str">
        <f t="shared" si="1403"/>
        <v/>
      </c>
      <c r="CI111" s="53" t="str">
        <f t="shared" si="1391"/>
        <v/>
      </c>
      <c r="CJ111" s="124" t="str">
        <f t="shared" si="1212"/>
        <v/>
      </c>
      <c r="CK111" s="52" t="str">
        <f t="shared" si="1392"/>
        <v/>
      </c>
      <c r="CL111" s="53" t="str">
        <f t="shared" si="1404"/>
        <v/>
      </c>
      <c r="CM111" s="53" t="str">
        <f t="shared" si="1405"/>
        <v/>
      </c>
      <c r="CN111" s="53" t="str">
        <f t="shared" si="1393"/>
        <v/>
      </c>
      <c r="CO111" s="124" t="str">
        <f t="shared" si="1215"/>
        <v/>
      </c>
      <c r="CP111" s="52" t="str">
        <f t="shared" si="1394"/>
        <v/>
      </c>
      <c r="CQ111" s="53" t="str">
        <f t="shared" si="1406"/>
        <v/>
      </c>
      <c r="CR111" s="53" t="str">
        <f t="shared" si="1407"/>
        <v/>
      </c>
      <c r="CS111" s="53" t="str">
        <f t="shared" si="1217"/>
        <v/>
      </c>
      <c r="CT111" s="54" t="str">
        <f t="shared" si="1218"/>
        <v/>
      </c>
      <c r="CU111" s="52" t="str">
        <f t="shared" si="1395"/>
        <v/>
      </c>
      <c r="CV111" s="53" t="str">
        <f t="shared" si="1408"/>
        <v/>
      </c>
      <c r="CW111" s="53" t="str">
        <f t="shared" si="1409"/>
        <v/>
      </c>
      <c r="CX111" s="53" t="str">
        <f t="shared" si="1220"/>
        <v/>
      </c>
      <c r="CY111" s="54" t="str">
        <f t="shared" si="1221"/>
        <v/>
      </c>
      <c r="CZ111" s="52" t="str">
        <f t="shared" si="1396"/>
        <v/>
      </c>
      <c r="DA111" s="53" t="str">
        <f t="shared" si="1410"/>
        <v/>
      </c>
      <c r="DB111" s="53" t="str">
        <f t="shared" si="1411"/>
        <v/>
      </c>
      <c r="DC111" s="53" t="str">
        <f t="shared" si="1223"/>
        <v/>
      </c>
      <c r="DD111" s="54" t="str">
        <f t="shared" si="1224"/>
        <v/>
      </c>
      <c r="DE111" s="52" t="str">
        <f t="shared" si="1397"/>
        <v/>
      </c>
      <c r="DF111" s="53" t="str">
        <f t="shared" si="1412"/>
        <v/>
      </c>
      <c r="DG111" s="53" t="str">
        <f t="shared" si="1413"/>
        <v/>
      </c>
      <c r="DH111" s="53" t="str">
        <f t="shared" si="1226"/>
        <v/>
      </c>
      <c r="DI111" s="54" t="str">
        <f t="shared" si="1227"/>
        <v/>
      </c>
      <c r="DJ111" s="165" t="e">
        <f t="shared" si="1228"/>
        <v>#N/A</v>
      </c>
      <c r="DK111" s="53" t="str">
        <f t="shared" si="1229"/>
        <v/>
      </c>
      <c r="DL111" s="181" t="str">
        <f t="shared" si="1230"/>
        <v/>
      </c>
      <c r="DM111" s="159">
        <f t="shared" si="1157"/>
        <v>0</v>
      </c>
      <c r="DN111" s="124" t="str">
        <f t="shared" si="1231"/>
        <v/>
      </c>
      <c r="DO111" s="130"/>
      <c r="DP111" s="55" t="str">
        <f t="shared" si="1232"/>
        <v/>
      </c>
      <c r="DQ111" s="53" t="str">
        <f t="shared" si="1422"/>
        <v/>
      </c>
      <c r="DR111" s="53" t="str">
        <f t="shared" si="1360"/>
        <v/>
      </c>
      <c r="DS111" s="53" t="str">
        <f t="shared" si="1233"/>
        <v/>
      </c>
      <c r="DT111" s="124" t="str">
        <f t="shared" si="1234"/>
        <v/>
      </c>
      <c r="DU111" s="52" t="str">
        <f t="shared" si="1235"/>
        <v/>
      </c>
      <c r="DV111" s="53" t="str">
        <f t="shared" si="1423"/>
        <v/>
      </c>
      <c r="DW111" s="53" t="str">
        <f t="shared" si="1361"/>
        <v/>
      </c>
      <c r="DX111" s="53" t="str">
        <f t="shared" si="1236"/>
        <v/>
      </c>
      <c r="DY111" s="124" t="str">
        <f t="shared" si="1237"/>
        <v/>
      </c>
      <c r="DZ111" s="52" t="str">
        <f t="shared" si="1238"/>
        <v/>
      </c>
      <c r="EA111" s="53" t="str">
        <f t="shared" si="1424"/>
        <v/>
      </c>
      <c r="EB111" s="53" t="str">
        <f t="shared" si="1362"/>
        <v/>
      </c>
      <c r="EC111" s="53" t="str">
        <f t="shared" si="1239"/>
        <v/>
      </c>
      <c r="ED111" s="57" t="str">
        <f t="shared" si="1240"/>
        <v/>
      </c>
      <c r="EE111" s="52" t="str">
        <f t="shared" si="1241"/>
        <v/>
      </c>
      <c r="EF111" s="53" t="str">
        <f t="shared" si="1425"/>
        <v/>
      </c>
      <c r="EG111" s="53" t="str">
        <f t="shared" si="1363"/>
        <v/>
      </c>
      <c r="EH111" s="53" t="str">
        <f t="shared" si="1242"/>
        <v/>
      </c>
      <c r="EI111" s="57" t="str">
        <f t="shared" si="1243"/>
        <v/>
      </c>
      <c r="EJ111" s="52" t="str">
        <f t="shared" si="1244"/>
        <v/>
      </c>
      <c r="EK111" s="53" t="str">
        <f t="shared" si="1426"/>
        <v/>
      </c>
      <c r="EL111" s="53" t="str">
        <f t="shared" si="1364"/>
        <v/>
      </c>
      <c r="EM111" s="53" t="str">
        <f t="shared" si="1245"/>
        <v/>
      </c>
      <c r="EN111" s="57" t="str">
        <f t="shared" si="1246"/>
        <v/>
      </c>
      <c r="EO111" s="52" t="str">
        <f t="shared" si="1247"/>
        <v/>
      </c>
      <c r="EP111" s="53" t="str">
        <f t="shared" si="1427"/>
        <v/>
      </c>
      <c r="EQ111" s="53" t="str">
        <f t="shared" si="1365"/>
        <v/>
      </c>
      <c r="ER111" s="53" t="str">
        <f t="shared" si="1248"/>
        <v/>
      </c>
      <c r="ES111" s="54" t="str">
        <f t="shared" si="1249"/>
        <v/>
      </c>
      <c r="ET111" s="165" t="e">
        <f t="shared" si="1250"/>
        <v>#N/A</v>
      </c>
      <c r="EU111" s="53" t="str">
        <f t="shared" si="1251"/>
        <v/>
      </c>
      <c r="EV111" s="181" t="str">
        <f t="shared" si="1252"/>
        <v/>
      </c>
      <c r="EW111" s="159">
        <f t="shared" si="1158"/>
        <v>0</v>
      </c>
      <c r="EX111" s="124" t="str">
        <f t="shared" si="1253"/>
        <v/>
      </c>
      <c r="EY111" s="130"/>
      <c r="EZ111" s="55" t="str">
        <f t="shared" si="1254"/>
        <v/>
      </c>
      <c r="FA111" s="53" t="str">
        <f t="shared" si="1428"/>
        <v/>
      </c>
      <c r="FB111" s="53" t="str">
        <f t="shared" si="1366"/>
        <v/>
      </c>
      <c r="FC111" s="53" t="str">
        <f t="shared" si="1255"/>
        <v/>
      </c>
      <c r="FD111" s="124" t="str">
        <f t="shared" si="1256"/>
        <v/>
      </c>
      <c r="FE111" s="52" t="str">
        <f t="shared" si="1257"/>
        <v/>
      </c>
      <c r="FF111" s="53" t="str">
        <f t="shared" si="1429"/>
        <v/>
      </c>
      <c r="FG111" s="53" t="str">
        <f t="shared" si="1367"/>
        <v/>
      </c>
      <c r="FH111" s="53" t="str">
        <f t="shared" si="1258"/>
        <v/>
      </c>
      <c r="FI111" s="124" t="str">
        <f t="shared" si="1259"/>
        <v/>
      </c>
      <c r="FJ111" s="52" t="str">
        <f t="shared" si="1260"/>
        <v/>
      </c>
      <c r="FK111" s="53" t="str">
        <f t="shared" si="1430"/>
        <v/>
      </c>
      <c r="FL111" s="53" t="str">
        <f t="shared" si="1368"/>
        <v/>
      </c>
      <c r="FM111" s="53" t="str">
        <f t="shared" si="1261"/>
        <v/>
      </c>
      <c r="FN111" s="57" t="str">
        <f t="shared" si="1262"/>
        <v/>
      </c>
      <c r="FO111" s="52" t="str">
        <f t="shared" si="1263"/>
        <v/>
      </c>
      <c r="FP111" s="53" t="str">
        <f t="shared" si="1431"/>
        <v/>
      </c>
      <c r="FQ111" s="53" t="str">
        <f t="shared" si="1369"/>
        <v/>
      </c>
      <c r="FR111" s="53" t="str">
        <f t="shared" si="1264"/>
        <v/>
      </c>
      <c r="FS111" s="57" t="str">
        <f t="shared" si="1265"/>
        <v/>
      </c>
      <c r="FT111" s="52" t="str">
        <f t="shared" si="1266"/>
        <v/>
      </c>
      <c r="FU111" s="53" t="str">
        <f t="shared" si="1432"/>
        <v/>
      </c>
      <c r="FV111" s="53" t="str">
        <f t="shared" si="1370"/>
        <v/>
      </c>
      <c r="FW111" s="53" t="str">
        <f t="shared" si="1267"/>
        <v/>
      </c>
      <c r="FX111" s="57" t="str">
        <f t="shared" si="1268"/>
        <v/>
      </c>
      <c r="FY111" s="52" t="str">
        <f t="shared" si="1269"/>
        <v/>
      </c>
      <c r="FZ111" s="53" t="str">
        <f t="shared" si="1433"/>
        <v/>
      </c>
      <c r="GA111" s="53" t="str">
        <f t="shared" si="1371"/>
        <v/>
      </c>
      <c r="GB111" s="53" t="str">
        <f t="shared" si="1270"/>
        <v/>
      </c>
      <c r="GC111" s="57" t="str">
        <f t="shared" si="1271"/>
        <v/>
      </c>
      <c r="GD111" s="165" t="e">
        <f t="shared" si="1272"/>
        <v>#N/A</v>
      </c>
      <c r="GE111" s="53" t="str">
        <f t="shared" si="1273"/>
        <v/>
      </c>
      <c r="GF111" s="181" t="str">
        <f t="shared" si="1274"/>
        <v/>
      </c>
      <c r="GG111" s="159">
        <f t="shared" si="1159"/>
        <v>0</v>
      </c>
      <c r="GH111" s="124" t="str">
        <f t="shared" si="1275"/>
        <v/>
      </c>
      <c r="GI111" s="130"/>
      <c r="GJ111" s="55" t="str">
        <f t="shared" si="1276"/>
        <v/>
      </c>
      <c r="GK111" s="53" t="str">
        <f t="shared" si="1434"/>
        <v/>
      </c>
      <c r="GL111" s="53" t="str">
        <f t="shared" si="1372"/>
        <v/>
      </c>
      <c r="GM111" s="53" t="str">
        <f t="shared" si="1277"/>
        <v/>
      </c>
      <c r="GN111" s="124" t="str">
        <f t="shared" si="1278"/>
        <v/>
      </c>
      <c r="GO111" s="52" t="str">
        <f t="shared" si="1279"/>
        <v/>
      </c>
      <c r="GP111" s="53" t="str">
        <f t="shared" si="1435"/>
        <v/>
      </c>
      <c r="GQ111" s="53" t="str">
        <f t="shared" si="1373"/>
        <v/>
      </c>
      <c r="GR111" s="53" t="str">
        <f t="shared" si="1280"/>
        <v/>
      </c>
      <c r="GS111" s="124" t="str">
        <f t="shared" si="1281"/>
        <v/>
      </c>
      <c r="GT111" s="52" t="str">
        <f t="shared" si="1282"/>
        <v/>
      </c>
      <c r="GU111" s="53" t="str">
        <f t="shared" si="1436"/>
        <v/>
      </c>
      <c r="GV111" s="53" t="str">
        <f t="shared" si="1374"/>
        <v/>
      </c>
      <c r="GW111" s="53" t="str">
        <f t="shared" si="1283"/>
        <v/>
      </c>
      <c r="GX111" s="54" t="str">
        <f t="shared" si="1284"/>
        <v/>
      </c>
      <c r="GY111" s="52" t="str">
        <f t="shared" si="1285"/>
        <v/>
      </c>
      <c r="GZ111" s="53" t="str">
        <f t="shared" si="1437"/>
        <v/>
      </c>
      <c r="HA111" s="53" t="str">
        <f t="shared" si="1375"/>
        <v/>
      </c>
      <c r="HB111" s="53" t="str">
        <f t="shared" si="1398"/>
        <v/>
      </c>
      <c r="HC111" s="54" t="str">
        <f t="shared" si="1287"/>
        <v/>
      </c>
      <c r="HD111" s="52" t="str">
        <f t="shared" si="1288"/>
        <v/>
      </c>
      <c r="HE111" s="53" t="str">
        <f t="shared" si="1438"/>
        <v/>
      </c>
      <c r="HF111" s="53" t="str">
        <f t="shared" si="1376"/>
        <v/>
      </c>
      <c r="HG111" s="53" t="str">
        <f t="shared" si="1289"/>
        <v/>
      </c>
      <c r="HH111" s="54" t="str">
        <f t="shared" si="1290"/>
        <v/>
      </c>
      <c r="HI111" s="52" t="str">
        <f t="shared" si="1291"/>
        <v/>
      </c>
      <c r="HJ111" s="53" t="str">
        <f t="shared" si="1439"/>
        <v/>
      </c>
      <c r="HK111" s="53" t="str">
        <f t="shared" si="1377"/>
        <v/>
      </c>
      <c r="HL111" s="53" t="str">
        <f t="shared" si="1399"/>
        <v/>
      </c>
      <c r="HM111" s="54" t="str">
        <f t="shared" si="1293"/>
        <v/>
      </c>
      <c r="HN111" s="165" t="e">
        <f t="shared" si="1294"/>
        <v>#N/A</v>
      </c>
      <c r="HO111" s="53" t="str">
        <f t="shared" si="1295"/>
        <v/>
      </c>
      <c r="HP111" s="181" t="str">
        <f t="shared" si="1296"/>
        <v/>
      </c>
      <c r="HQ111" s="159">
        <f t="shared" si="1160"/>
        <v>0</v>
      </c>
      <c r="HR111" s="127" t="str">
        <f t="shared" si="1297"/>
        <v/>
      </c>
      <c r="HS111" s="130"/>
      <c r="HT111" s="55" t="str">
        <f t="shared" si="1298"/>
        <v/>
      </c>
      <c r="HU111" s="53" t="str">
        <f t="shared" si="1440"/>
        <v/>
      </c>
      <c r="HV111" s="53" t="str">
        <f t="shared" si="1378"/>
        <v/>
      </c>
      <c r="HW111" s="53" t="str">
        <f t="shared" si="1299"/>
        <v/>
      </c>
      <c r="HX111" s="124" t="str">
        <f t="shared" si="1300"/>
        <v/>
      </c>
      <c r="HY111" s="52" t="str">
        <f t="shared" si="1301"/>
        <v/>
      </c>
      <c r="HZ111" s="53" t="str">
        <f t="shared" si="1441"/>
        <v/>
      </c>
      <c r="IA111" s="53" t="str">
        <f t="shared" si="1379"/>
        <v/>
      </c>
      <c r="IB111" s="53" t="str">
        <f t="shared" si="1302"/>
        <v/>
      </c>
      <c r="IC111" s="124" t="str">
        <f t="shared" si="1303"/>
        <v/>
      </c>
      <c r="ID111" s="52" t="str">
        <f t="shared" si="1304"/>
        <v/>
      </c>
      <c r="IE111" s="53" t="str">
        <f t="shared" si="1442"/>
        <v/>
      </c>
      <c r="IF111" s="53" t="str">
        <f t="shared" si="1380"/>
        <v/>
      </c>
      <c r="IG111" s="53" t="str">
        <f t="shared" si="1305"/>
        <v/>
      </c>
      <c r="IH111" s="54" t="str">
        <f t="shared" si="1306"/>
        <v/>
      </c>
      <c r="II111" s="52" t="str">
        <f t="shared" si="1307"/>
        <v/>
      </c>
      <c r="IJ111" s="53" t="str">
        <f t="shared" si="1443"/>
        <v/>
      </c>
      <c r="IK111" s="53" t="str">
        <f t="shared" si="1381"/>
        <v/>
      </c>
      <c r="IL111" s="53" t="str">
        <f t="shared" si="1308"/>
        <v/>
      </c>
      <c r="IM111" s="54" t="str">
        <f t="shared" si="1309"/>
        <v/>
      </c>
      <c r="IN111" s="52" t="str">
        <f t="shared" si="1310"/>
        <v/>
      </c>
      <c r="IO111" s="53" t="str">
        <f t="shared" si="1444"/>
        <v/>
      </c>
      <c r="IP111" s="53" t="str">
        <f t="shared" si="1382"/>
        <v/>
      </c>
      <c r="IQ111" s="53" t="str">
        <f t="shared" si="1311"/>
        <v/>
      </c>
      <c r="IR111" s="54" t="str">
        <f t="shared" si="1312"/>
        <v/>
      </c>
      <c r="IS111" s="52" t="str">
        <f t="shared" si="1313"/>
        <v/>
      </c>
      <c r="IT111" s="53" t="str">
        <f t="shared" si="1445"/>
        <v/>
      </c>
      <c r="IU111" s="53" t="str">
        <f>IF($G111="6",IF(IF(IT111&lt;&gt;"",IF(MAX(COUNTIF($IT$6:$IT$117,$IT$6:$IT$117))&gt;1,"x",""),"")&lt;&gt;"",IT111+1,""),IF(IS111=0,"",IF(IF(IT111&lt;&gt;"",IF(MAX(COUNTIF(IT$6:$IT$117,$IT$6:$IT$117))&gt;1,"x",""),"")&lt;&gt;"",IT111+1,"")))</f>
        <v/>
      </c>
      <c r="IV111" s="53" t="str">
        <f t="shared" si="1400"/>
        <v/>
      </c>
      <c r="IW111" s="54" t="str">
        <f t="shared" si="1315"/>
        <v/>
      </c>
      <c r="IX111" s="165" t="e">
        <f t="shared" si="1316"/>
        <v>#N/A</v>
      </c>
      <c r="IY111" s="53" t="str">
        <f t="shared" si="1317"/>
        <v/>
      </c>
      <c r="IZ111" s="181" t="str">
        <f t="shared" si="1318"/>
        <v/>
      </c>
      <c r="JA111" s="159">
        <f t="shared" si="1161"/>
        <v>0</v>
      </c>
      <c r="JB111" s="124" t="str">
        <f t="shared" si="1319"/>
        <v/>
      </c>
      <c r="JC111" s="130"/>
      <c r="JD111" s="55" t="str">
        <f t="shared" si="1320"/>
        <v/>
      </c>
      <c r="JE111" s="53" t="str">
        <f t="shared" si="1446"/>
        <v/>
      </c>
      <c r="JF111" s="53" t="str">
        <f t="shared" si="1383"/>
        <v/>
      </c>
      <c r="JG111" s="53" t="str">
        <f t="shared" si="1321"/>
        <v/>
      </c>
      <c r="JH111" s="124" t="str">
        <f t="shared" si="1322"/>
        <v/>
      </c>
      <c r="JI111" s="52" t="str">
        <f t="shared" si="1323"/>
        <v/>
      </c>
      <c r="JJ111" s="53" t="str">
        <f t="shared" si="1447"/>
        <v/>
      </c>
      <c r="JK111" s="53" t="str">
        <f t="shared" si="1384"/>
        <v/>
      </c>
      <c r="JL111" s="53" t="str">
        <f t="shared" si="1324"/>
        <v/>
      </c>
      <c r="JM111" s="124" t="str">
        <f t="shared" si="1325"/>
        <v/>
      </c>
      <c r="JN111" s="52" t="str">
        <f t="shared" si="1326"/>
        <v/>
      </c>
      <c r="JO111" s="53" t="str">
        <f t="shared" si="1448"/>
        <v/>
      </c>
      <c r="JP111" s="53" t="str">
        <f t="shared" si="1385"/>
        <v/>
      </c>
      <c r="JQ111" s="53" t="str">
        <f t="shared" si="1327"/>
        <v/>
      </c>
      <c r="JR111" s="54" t="str">
        <f t="shared" si="1328"/>
        <v/>
      </c>
      <c r="JS111" s="52" t="str">
        <f t="shared" si="1329"/>
        <v/>
      </c>
      <c r="JT111" s="53" t="str">
        <f t="shared" si="1449"/>
        <v/>
      </c>
      <c r="JU111" s="53" t="str">
        <f t="shared" si="1386"/>
        <v/>
      </c>
      <c r="JV111" s="53" t="str">
        <f t="shared" si="1330"/>
        <v/>
      </c>
      <c r="JW111" s="54" t="str">
        <f t="shared" si="1331"/>
        <v/>
      </c>
      <c r="JX111" s="52" t="str">
        <f t="shared" si="1332"/>
        <v/>
      </c>
      <c r="JY111" s="53" t="str">
        <f t="shared" si="1450"/>
        <v/>
      </c>
      <c r="JZ111" s="53" t="str">
        <f t="shared" si="1387"/>
        <v/>
      </c>
      <c r="KA111" s="53" t="str">
        <f t="shared" si="1333"/>
        <v/>
      </c>
      <c r="KB111" s="54" t="str">
        <f t="shared" si="1334"/>
        <v/>
      </c>
      <c r="KC111" s="52" t="str">
        <f t="shared" si="1335"/>
        <v/>
      </c>
      <c r="KD111" s="53" t="str">
        <f t="shared" si="1451"/>
        <v/>
      </c>
      <c r="KE111" s="53" t="str">
        <f t="shared" si="1388"/>
        <v/>
      </c>
      <c r="KF111" s="53" t="str">
        <f t="shared" si="1401"/>
        <v/>
      </c>
      <c r="KG111" s="54" t="str">
        <f t="shared" si="1337"/>
        <v/>
      </c>
      <c r="KH111" s="165" t="e">
        <f t="shared" si="1338"/>
        <v>#N/A</v>
      </c>
      <c r="KI111" s="53" t="str">
        <f t="shared" si="1339"/>
        <v/>
      </c>
      <c r="KJ111" s="181" t="str">
        <f t="shared" si="1340"/>
        <v/>
      </c>
      <c r="KK111" s="159">
        <f t="shared" si="1162"/>
        <v>0</v>
      </c>
      <c r="KL111" s="334" t="str">
        <f t="shared" si="1341"/>
        <v/>
      </c>
      <c r="KM111" s="86"/>
      <c r="KN111" s="214"/>
      <c r="KO111" s="60"/>
      <c r="KP111" s="201"/>
      <c r="KQ111" s="61"/>
      <c r="KR111" s="61" t="str">
        <f t="shared" si="1342"/>
        <v/>
      </c>
      <c r="KS111" s="61" t="str">
        <f t="shared" si="1343"/>
        <v/>
      </c>
      <c r="KT111" s="61" t="str">
        <f t="shared" si="1344"/>
        <v/>
      </c>
      <c r="KU111" s="61" t="str">
        <f t="shared" si="1345"/>
        <v/>
      </c>
      <c r="KV111" s="61" t="str">
        <f t="shared" si="1346"/>
        <v/>
      </c>
      <c r="KW111" s="61" t="str">
        <f t="shared" si="1347"/>
        <v/>
      </c>
      <c r="KX111" s="62" t="str">
        <f t="shared" si="1389"/>
        <v/>
      </c>
      <c r="KY111" s="84"/>
      <c r="KZ111" s="59"/>
      <c r="LA111" s="60" t="str">
        <f t="shared" si="1348"/>
        <v/>
      </c>
      <c r="LB111" s="201"/>
      <c r="LC111" s="61" t="str">
        <f t="shared" si="1349"/>
        <v/>
      </c>
      <c r="LD111" s="61" t="str">
        <f t="shared" si="1350"/>
        <v/>
      </c>
      <c r="LE111" s="61" t="str">
        <f t="shared" si="1351"/>
        <v/>
      </c>
      <c r="LF111" s="61" t="str">
        <f t="shared" si="1352"/>
        <v/>
      </c>
      <c r="LG111" s="148" t="str">
        <f t="shared" si="1452"/>
        <v/>
      </c>
      <c r="LH111" s="194"/>
      <c r="LI111" s="197">
        <f t="shared" si="1353"/>
        <v>0</v>
      </c>
      <c r="LJ111" s="87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</row>
    <row r="112" spans="1:381" s="1" customFormat="1" ht="15" x14ac:dyDescent="0.2">
      <c r="A112" s="35"/>
      <c r="B112" s="45">
        <v>107</v>
      </c>
      <c r="C112" s="47"/>
      <c r="D112" s="47"/>
      <c r="E112" s="161"/>
      <c r="F112" s="50"/>
      <c r="G112" s="49"/>
      <c r="H112" s="50"/>
      <c r="I112" s="186"/>
      <c r="J112" s="97" t="str">
        <f t="shared" si="1414"/>
        <v/>
      </c>
      <c r="K112" s="158"/>
      <c r="L112" s="52" t="str">
        <f t="shared" si="1167"/>
        <v/>
      </c>
      <c r="M112" s="53" t="str">
        <f t="shared" si="1415"/>
        <v/>
      </c>
      <c r="N112" s="53" t="str">
        <f t="shared" si="1354"/>
        <v/>
      </c>
      <c r="O112" s="53" t="str">
        <f t="shared" si="1168"/>
        <v/>
      </c>
      <c r="P112" s="127" t="str">
        <f t="shared" si="1169"/>
        <v/>
      </c>
      <c r="Q112" s="52" t="str">
        <f t="shared" si="1170"/>
        <v/>
      </c>
      <c r="R112" s="53" t="str">
        <f t="shared" si="1416"/>
        <v/>
      </c>
      <c r="S112" s="53" t="str">
        <f t="shared" si="1355"/>
        <v/>
      </c>
      <c r="T112" s="53" t="str">
        <f t="shared" si="1171"/>
        <v/>
      </c>
      <c r="U112" s="127" t="str">
        <f t="shared" si="1172"/>
        <v/>
      </c>
      <c r="V112" s="52" t="str">
        <f t="shared" si="1173"/>
        <v/>
      </c>
      <c r="W112" s="53" t="str">
        <f t="shared" si="1417"/>
        <v/>
      </c>
      <c r="X112" s="53" t="str">
        <f t="shared" si="1356"/>
        <v/>
      </c>
      <c r="Y112" s="53" t="str">
        <f t="shared" si="1174"/>
        <v/>
      </c>
      <c r="Z112" s="127" t="str">
        <f t="shared" si="1175"/>
        <v/>
      </c>
      <c r="AA112" s="52" t="str">
        <f t="shared" si="1176"/>
        <v/>
      </c>
      <c r="AB112" s="53" t="str">
        <f t="shared" si="1418"/>
        <v/>
      </c>
      <c r="AC112" s="53" t="str">
        <f t="shared" si="1357"/>
        <v/>
      </c>
      <c r="AD112" s="53" t="str">
        <f t="shared" si="1177"/>
        <v/>
      </c>
      <c r="AE112" s="127" t="str">
        <f t="shared" si="1178"/>
        <v/>
      </c>
      <c r="AF112" s="52" t="str">
        <f t="shared" si="1179"/>
        <v/>
      </c>
      <c r="AG112" s="53" t="str">
        <f t="shared" si="1419"/>
        <v/>
      </c>
      <c r="AH112" s="53" t="str">
        <f t="shared" si="1358"/>
        <v/>
      </c>
      <c r="AI112" s="53" t="str">
        <f t="shared" si="1180"/>
        <v/>
      </c>
      <c r="AJ112" s="127" t="str">
        <f t="shared" si="1181"/>
        <v/>
      </c>
      <c r="AK112" s="52" t="str">
        <f t="shared" si="1182"/>
        <v/>
      </c>
      <c r="AL112" s="53" t="str">
        <f t="shared" si="1420"/>
        <v/>
      </c>
      <c r="AM112" s="53" t="str">
        <f t="shared" si="1359"/>
        <v/>
      </c>
      <c r="AN112" s="150" t="str">
        <f t="shared" si="1183"/>
        <v/>
      </c>
      <c r="AO112" s="127" t="str">
        <f t="shared" si="1184"/>
        <v/>
      </c>
      <c r="AP112" s="191" t="e">
        <f t="shared" si="1164"/>
        <v>#N/A</v>
      </c>
      <c r="AQ112" s="53" t="str">
        <f t="shared" si="1185"/>
        <v/>
      </c>
      <c r="AR112" s="181" t="str">
        <f t="shared" si="1186"/>
        <v/>
      </c>
      <c r="AS112" s="159">
        <f t="shared" si="1156"/>
        <v>0</v>
      </c>
      <c r="AT112" s="127" t="str">
        <f t="shared" si="1187"/>
        <v/>
      </c>
      <c r="AU112" s="189"/>
      <c r="AV112" s="55" t="str">
        <f t="shared" si="1188"/>
        <v/>
      </c>
      <c r="AW112" s="53" t="str">
        <f t="shared" si="941"/>
        <v/>
      </c>
      <c r="AX112" s="53" t="str">
        <f t="shared" si="942"/>
        <v/>
      </c>
      <c r="AY112" s="53" t="str">
        <f t="shared" si="1189"/>
        <v/>
      </c>
      <c r="AZ112" s="124" t="str">
        <f t="shared" si="1190"/>
        <v/>
      </c>
      <c r="BA112" s="52" t="str">
        <f t="shared" si="1191"/>
        <v/>
      </c>
      <c r="BB112" s="53" t="str">
        <f t="shared" si="946"/>
        <v/>
      </c>
      <c r="BC112" s="53" t="str">
        <f t="shared" si="947"/>
        <v/>
      </c>
      <c r="BD112" s="53" t="str">
        <f t="shared" si="1192"/>
        <v/>
      </c>
      <c r="BE112" s="124" t="str">
        <f t="shared" si="1193"/>
        <v/>
      </c>
      <c r="BF112" s="52" t="str">
        <f t="shared" si="1194"/>
        <v/>
      </c>
      <c r="BG112" s="53" t="str">
        <f t="shared" si="951"/>
        <v/>
      </c>
      <c r="BH112" s="53" t="str">
        <f t="shared" si="1421"/>
        <v/>
      </c>
      <c r="BI112" s="53" t="str">
        <f t="shared" si="1195"/>
        <v/>
      </c>
      <c r="BJ112" s="54" t="str">
        <f t="shared" si="1453"/>
        <v/>
      </c>
      <c r="BK112" s="52" t="str">
        <f t="shared" si="1197"/>
        <v/>
      </c>
      <c r="BL112" s="53" t="str">
        <f t="shared" si="956"/>
        <v/>
      </c>
      <c r="BM112" s="53" t="str">
        <f t="shared" si="957"/>
        <v/>
      </c>
      <c r="BN112" s="53" t="str">
        <f t="shared" si="1198"/>
        <v/>
      </c>
      <c r="BO112" s="54" t="str">
        <f t="shared" si="1199"/>
        <v/>
      </c>
      <c r="BP112" s="52" t="str">
        <f t="shared" si="1200"/>
        <v/>
      </c>
      <c r="BQ112" s="53" t="str">
        <f t="shared" si="961"/>
        <v/>
      </c>
      <c r="BR112" s="53" t="str">
        <f t="shared" si="962"/>
        <v/>
      </c>
      <c r="BS112" s="53" t="str">
        <f t="shared" si="1201"/>
        <v/>
      </c>
      <c r="BT112" s="54" t="str">
        <f t="shared" si="1202"/>
        <v/>
      </c>
      <c r="BU112" s="52" t="str">
        <f t="shared" si="1203"/>
        <v/>
      </c>
      <c r="BV112" s="53" t="str">
        <f t="shared" si="966"/>
        <v/>
      </c>
      <c r="BW112" s="53" t="str">
        <f t="shared" si="967"/>
        <v/>
      </c>
      <c r="BX112" s="53" t="str">
        <f t="shared" si="1204"/>
        <v/>
      </c>
      <c r="BY112" s="54" t="str">
        <f t="shared" si="1205"/>
        <v/>
      </c>
      <c r="BZ112" s="165"/>
      <c r="CA112" s="53" t="str">
        <f t="shared" si="1206"/>
        <v/>
      </c>
      <c r="CB112" s="181" t="str">
        <f t="shared" si="1207"/>
        <v/>
      </c>
      <c r="CC112" s="159" t="str">
        <f t="shared" si="1208"/>
        <v/>
      </c>
      <c r="CD112" s="127" t="str">
        <f t="shared" si="1209"/>
        <v/>
      </c>
      <c r="CE112" s="130"/>
      <c r="CF112" s="55" t="str">
        <f t="shared" si="1390"/>
        <v/>
      </c>
      <c r="CG112" s="53" t="str">
        <f t="shared" si="1402"/>
        <v/>
      </c>
      <c r="CH112" s="53" t="str">
        <f t="shared" si="1403"/>
        <v/>
      </c>
      <c r="CI112" s="53" t="str">
        <f t="shared" si="1391"/>
        <v/>
      </c>
      <c r="CJ112" s="124" t="str">
        <f t="shared" si="1212"/>
        <v/>
      </c>
      <c r="CK112" s="52" t="str">
        <f t="shared" si="1392"/>
        <v/>
      </c>
      <c r="CL112" s="53" t="str">
        <f t="shared" si="1404"/>
        <v/>
      </c>
      <c r="CM112" s="53" t="str">
        <f t="shared" si="1405"/>
        <v/>
      </c>
      <c r="CN112" s="53" t="str">
        <f t="shared" si="1393"/>
        <v/>
      </c>
      <c r="CO112" s="124" t="str">
        <f t="shared" si="1215"/>
        <v/>
      </c>
      <c r="CP112" s="52" t="str">
        <f t="shared" si="1394"/>
        <v/>
      </c>
      <c r="CQ112" s="53" t="str">
        <f t="shared" si="1406"/>
        <v/>
      </c>
      <c r="CR112" s="53" t="str">
        <f t="shared" si="1407"/>
        <v/>
      </c>
      <c r="CS112" s="53" t="str">
        <f t="shared" si="1217"/>
        <v/>
      </c>
      <c r="CT112" s="54" t="str">
        <f t="shared" si="1218"/>
        <v/>
      </c>
      <c r="CU112" s="52" t="str">
        <f t="shared" si="1395"/>
        <v/>
      </c>
      <c r="CV112" s="53" t="str">
        <f t="shared" si="1408"/>
        <v/>
      </c>
      <c r="CW112" s="53" t="str">
        <f t="shared" si="1409"/>
        <v/>
      </c>
      <c r="CX112" s="53" t="str">
        <f t="shared" si="1220"/>
        <v/>
      </c>
      <c r="CY112" s="54" t="str">
        <f t="shared" si="1221"/>
        <v/>
      </c>
      <c r="CZ112" s="52" t="str">
        <f t="shared" si="1396"/>
        <v/>
      </c>
      <c r="DA112" s="53" t="str">
        <f t="shared" si="1410"/>
        <v/>
      </c>
      <c r="DB112" s="53" t="str">
        <f t="shared" si="1411"/>
        <v/>
      </c>
      <c r="DC112" s="53" t="str">
        <f t="shared" si="1223"/>
        <v/>
      </c>
      <c r="DD112" s="54" t="str">
        <f t="shared" si="1224"/>
        <v/>
      </c>
      <c r="DE112" s="52" t="str">
        <f t="shared" si="1397"/>
        <v/>
      </c>
      <c r="DF112" s="53" t="str">
        <f t="shared" si="1412"/>
        <v/>
      </c>
      <c r="DG112" s="53" t="str">
        <f t="shared" si="1413"/>
        <v/>
      </c>
      <c r="DH112" s="53" t="str">
        <f t="shared" si="1226"/>
        <v/>
      </c>
      <c r="DI112" s="54" t="str">
        <f t="shared" si="1227"/>
        <v/>
      </c>
      <c r="DJ112" s="165" t="e">
        <f t="shared" si="1228"/>
        <v>#N/A</v>
      </c>
      <c r="DK112" s="53" t="str">
        <f t="shared" si="1229"/>
        <v/>
      </c>
      <c r="DL112" s="181" t="str">
        <f t="shared" si="1230"/>
        <v/>
      </c>
      <c r="DM112" s="159">
        <f t="shared" si="1157"/>
        <v>0</v>
      </c>
      <c r="DN112" s="124" t="str">
        <f t="shared" si="1231"/>
        <v/>
      </c>
      <c r="DO112" s="130"/>
      <c r="DP112" s="55" t="str">
        <f t="shared" si="1232"/>
        <v/>
      </c>
      <c r="DQ112" s="53" t="str">
        <f t="shared" si="1422"/>
        <v/>
      </c>
      <c r="DR112" s="53" t="str">
        <f t="shared" si="1360"/>
        <v/>
      </c>
      <c r="DS112" s="53" t="str">
        <f t="shared" si="1233"/>
        <v/>
      </c>
      <c r="DT112" s="124" t="str">
        <f t="shared" si="1234"/>
        <v/>
      </c>
      <c r="DU112" s="52" t="str">
        <f t="shared" si="1235"/>
        <v/>
      </c>
      <c r="DV112" s="53" t="str">
        <f t="shared" si="1423"/>
        <v/>
      </c>
      <c r="DW112" s="53" t="str">
        <f t="shared" si="1361"/>
        <v/>
      </c>
      <c r="DX112" s="53" t="str">
        <f t="shared" si="1236"/>
        <v/>
      </c>
      <c r="DY112" s="124" t="str">
        <f t="shared" si="1237"/>
        <v/>
      </c>
      <c r="DZ112" s="52" t="str">
        <f t="shared" si="1238"/>
        <v/>
      </c>
      <c r="EA112" s="53" t="str">
        <f t="shared" si="1424"/>
        <v/>
      </c>
      <c r="EB112" s="53" t="str">
        <f t="shared" si="1362"/>
        <v/>
      </c>
      <c r="EC112" s="53" t="str">
        <f t="shared" si="1239"/>
        <v/>
      </c>
      <c r="ED112" s="57" t="str">
        <f t="shared" si="1240"/>
        <v/>
      </c>
      <c r="EE112" s="52" t="str">
        <f t="shared" si="1241"/>
        <v/>
      </c>
      <c r="EF112" s="53" t="str">
        <f t="shared" si="1425"/>
        <v/>
      </c>
      <c r="EG112" s="53" t="str">
        <f t="shared" si="1363"/>
        <v/>
      </c>
      <c r="EH112" s="53" t="str">
        <f t="shared" si="1242"/>
        <v/>
      </c>
      <c r="EI112" s="57" t="str">
        <f t="shared" si="1243"/>
        <v/>
      </c>
      <c r="EJ112" s="52" t="str">
        <f t="shared" si="1244"/>
        <v/>
      </c>
      <c r="EK112" s="53" t="str">
        <f t="shared" si="1426"/>
        <v/>
      </c>
      <c r="EL112" s="53" t="str">
        <f t="shared" si="1364"/>
        <v/>
      </c>
      <c r="EM112" s="53" t="str">
        <f t="shared" si="1245"/>
        <v/>
      </c>
      <c r="EN112" s="57" t="str">
        <f t="shared" si="1246"/>
        <v/>
      </c>
      <c r="EO112" s="52" t="str">
        <f t="shared" si="1247"/>
        <v/>
      </c>
      <c r="EP112" s="53" t="str">
        <f t="shared" si="1427"/>
        <v/>
      </c>
      <c r="EQ112" s="53" t="str">
        <f t="shared" si="1365"/>
        <v/>
      </c>
      <c r="ER112" s="53" t="str">
        <f t="shared" si="1248"/>
        <v/>
      </c>
      <c r="ES112" s="54" t="str">
        <f t="shared" si="1249"/>
        <v/>
      </c>
      <c r="ET112" s="165" t="e">
        <f t="shared" si="1250"/>
        <v>#N/A</v>
      </c>
      <c r="EU112" s="53" t="str">
        <f t="shared" si="1251"/>
        <v/>
      </c>
      <c r="EV112" s="181" t="str">
        <f t="shared" si="1252"/>
        <v/>
      </c>
      <c r="EW112" s="159">
        <f t="shared" si="1158"/>
        <v>0</v>
      </c>
      <c r="EX112" s="124" t="str">
        <f t="shared" si="1253"/>
        <v/>
      </c>
      <c r="EY112" s="130"/>
      <c r="EZ112" s="55" t="str">
        <f t="shared" si="1254"/>
        <v/>
      </c>
      <c r="FA112" s="53" t="str">
        <f t="shared" si="1428"/>
        <v/>
      </c>
      <c r="FB112" s="53" t="str">
        <f t="shared" si="1366"/>
        <v/>
      </c>
      <c r="FC112" s="53" t="str">
        <f t="shared" si="1255"/>
        <v/>
      </c>
      <c r="FD112" s="124" t="str">
        <f t="shared" si="1256"/>
        <v/>
      </c>
      <c r="FE112" s="52" t="str">
        <f t="shared" si="1257"/>
        <v/>
      </c>
      <c r="FF112" s="53" t="str">
        <f t="shared" si="1429"/>
        <v/>
      </c>
      <c r="FG112" s="53" t="str">
        <f t="shared" si="1367"/>
        <v/>
      </c>
      <c r="FH112" s="53" t="str">
        <f t="shared" si="1258"/>
        <v/>
      </c>
      <c r="FI112" s="124" t="str">
        <f t="shared" si="1259"/>
        <v/>
      </c>
      <c r="FJ112" s="52" t="str">
        <f t="shared" si="1260"/>
        <v/>
      </c>
      <c r="FK112" s="53" t="str">
        <f t="shared" si="1430"/>
        <v/>
      </c>
      <c r="FL112" s="53" t="str">
        <f t="shared" si="1368"/>
        <v/>
      </c>
      <c r="FM112" s="53" t="str">
        <f t="shared" si="1261"/>
        <v/>
      </c>
      <c r="FN112" s="57" t="str">
        <f t="shared" si="1262"/>
        <v/>
      </c>
      <c r="FO112" s="52" t="str">
        <f t="shared" si="1263"/>
        <v/>
      </c>
      <c r="FP112" s="53" t="str">
        <f t="shared" si="1431"/>
        <v/>
      </c>
      <c r="FQ112" s="53" t="str">
        <f t="shared" si="1369"/>
        <v/>
      </c>
      <c r="FR112" s="53" t="str">
        <f t="shared" si="1264"/>
        <v/>
      </c>
      <c r="FS112" s="57" t="str">
        <f t="shared" si="1265"/>
        <v/>
      </c>
      <c r="FT112" s="52" t="str">
        <f t="shared" si="1266"/>
        <v/>
      </c>
      <c r="FU112" s="53" t="str">
        <f t="shared" si="1432"/>
        <v/>
      </c>
      <c r="FV112" s="53" t="str">
        <f t="shared" si="1370"/>
        <v/>
      </c>
      <c r="FW112" s="53" t="str">
        <f t="shared" si="1267"/>
        <v/>
      </c>
      <c r="FX112" s="57" t="str">
        <f t="shared" si="1268"/>
        <v/>
      </c>
      <c r="FY112" s="52" t="str">
        <f t="shared" si="1269"/>
        <v/>
      </c>
      <c r="FZ112" s="53" t="str">
        <f t="shared" si="1433"/>
        <v/>
      </c>
      <c r="GA112" s="53" t="str">
        <f t="shared" si="1371"/>
        <v/>
      </c>
      <c r="GB112" s="53" t="str">
        <f t="shared" si="1270"/>
        <v/>
      </c>
      <c r="GC112" s="57" t="str">
        <f t="shared" si="1271"/>
        <v/>
      </c>
      <c r="GD112" s="165" t="e">
        <f t="shared" si="1272"/>
        <v>#N/A</v>
      </c>
      <c r="GE112" s="53" t="str">
        <f t="shared" si="1273"/>
        <v/>
      </c>
      <c r="GF112" s="181" t="str">
        <f t="shared" si="1274"/>
        <v/>
      </c>
      <c r="GG112" s="159">
        <f t="shared" si="1159"/>
        <v>0</v>
      </c>
      <c r="GH112" s="124" t="str">
        <f t="shared" si="1275"/>
        <v/>
      </c>
      <c r="GI112" s="130"/>
      <c r="GJ112" s="55" t="str">
        <f t="shared" si="1276"/>
        <v/>
      </c>
      <c r="GK112" s="53" t="str">
        <f t="shared" si="1434"/>
        <v/>
      </c>
      <c r="GL112" s="53" t="str">
        <f t="shared" si="1372"/>
        <v/>
      </c>
      <c r="GM112" s="53" t="str">
        <f t="shared" si="1277"/>
        <v/>
      </c>
      <c r="GN112" s="124" t="str">
        <f t="shared" si="1278"/>
        <v/>
      </c>
      <c r="GO112" s="52" t="str">
        <f t="shared" si="1279"/>
        <v/>
      </c>
      <c r="GP112" s="53" t="str">
        <f t="shared" si="1435"/>
        <v/>
      </c>
      <c r="GQ112" s="53" t="str">
        <f t="shared" si="1373"/>
        <v/>
      </c>
      <c r="GR112" s="53" t="str">
        <f t="shared" si="1280"/>
        <v/>
      </c>
      <c r="GS112" s="124" t="str">
        <f t="shared" si="1281"/>
        <v/>
      </c>
      <c r="GT112" s="52" t="str">
        <f t="shared" si="1282"/>
        <v/>
      </c>
      <c r="GU112" s="53" t="str">
        <f t="shared" si="1436"/>
        <v/>
      </c>
      <c r="GV112" s="53" t="str">
        <f t="shared" si="1374"/>
        <v/>
      </c>
      <c r="GW112" s="53" t="str">
        <f t="shared" si="1283"/>
        <v/>
      </c>
      <c r="GX112" s="54" t="str">
        <f t="shared" si="1284"/>
        <v/>
      </c>
      <c r="GY112" s="52" t="str">
        <f t="shared" si="1285"/>
        <v/>
      </c>
      <c r="GZ112" s="53" t="str">
        <f t="shared" si="1437"/>
        <v/>
      </c>
      <c r="HA112" s="53" t="str">
        <f t="shared" si="1375"/>
        <v/>
      </c>
      <c r="HB112" s="53" t="str">
        <f t="shared" si="1398"/>
        <v/>
      </c>
      <c r="HC112" s="54" t="str">
        <f t="shared" si="1287"/>
        <v/>
      </c>
      <c r="HD112" s="52" t="str">
        <f t="shared" si="1288"/>
        <v/>
      </c>
      <c r="HE112" s="53" t="str">
        <f t="shared" si="1438"/>
        <v/>
      </c>
      <c r="HF112" s="53" t="str">
        <f t="shared" si="1376"/>
        <v/>
      </c>
      <c r="HG112" s="53" t="str">
        <f t="shared" si="1289"/>
        <v/>
      </c>
      <c r="HH112" s="54" t="str">
        <f t="shared" si="1290"/>
        <v/>
      </c>
      <c r="HI112" s="52" t="str">
        <f t="shared" si="1291"/>
        <v/>
      </c>
      <c r="HJ112" s="53" t="str">
        <f t="shared" si="1439"/>
        <v/>
      </c>
      <c r="HK112" s="53" t="str">
        <f t="shared" si="1377"/>
        <v/>
      </c>
      <c r="HL112" s="53" t="str">
        <f t="shared" si="1399"/>
        <v/>
      </c>
      <c r="HM112" s="54" t="str">
        <f t="shared" si="1293"/>
        <v/>
      </c>
      <c r="HN112" s="165" t="e">
        <f t="shared" si="1294"/>
        <v>#N/A</v>
      </c>
      <c r="HO112" s="53" t="str">
        <f t="shared" si="1295"/>
        <v/>
      </c>
      <c r="HP112" s="181" t="str">
        <f t="shared" si="1296"/>
        <v/>
      </c>
      <c r="HQ112" s="159">
        <f t="shared" si="1160"/>
        <v>0</v>
      </c>
      <c r="HR112" s="127" t="str">
        <f t="shared" si="1297"/>
        <v/>
      </c>
      <c r="HS112" s="130"/>
      <c r="HT112" s="55" t="str">
        <f t="shared" si="1298"/>
        <v/>
      </c>
      <c r="HU112" s="53" t="str">
        <f t="shared" si="1440"/>
        <v/>
      </c>
      <c r="HV112" s="53" t="str">
        <f t="shared" si="1378"/>
        <v/>
      </c>
      <c r="HW112" s="53" t="str">
        <f t="shared" si="1299"/>
        <v/>
      </c>
      <c r="HX112" s="124" t="str">
        <f t="shared" si="1300"/>
        <v/>
      </c>
      <c r="HY112" s="52" t="str">
        <f t="shared" si="1301"/>
        <v/>
      </c>
      <c r="HZ112" s="53" t="str">
        <f t="shared" si="1441"/>
        <v/>
      </c>
      <c r="IA112" s="53" t="str">
        <f t="shared" si="1379"/>
        <v/>
      </c>
      <c r="IB112" s="53" t="str">
        <f t="shared" si="1302"/>
        <v/>
      </c>
      <c r="IC112" s="124" t="str">
        <f t="shared" si="1303"/>
        <v/>
      </c>
      <c r="ID112" s="52" t="str">
        <f t="shared" si="1304"/>
        <v/>
      </c>
      <c r="IE112" s="53" t="str">
        <f t="shared" si="1442"/>
        <v/>
      </c>
      <c r="IF112" s="53" t="str">
        <f t="shared" si="1380"/>
        <v/>
      </c>
      <c r="IG112" s="53" t="str">
        <f t="shared" si="1305"/>
        <v/>
      </c>
      <c r="IH112" s="54" t="str">
        <f t="shared" si="1306"/>
        <v/>
      </c>
      <c r="II112" s="52" t="str">
        <f t="shared" si="1307"/>
        <v/>
      </c>
      <c r="IJ112" s="53" t="str">
        <f t="shared" si="1443"/>
        <v/>
      </c>
      <c r="IK112" s="53" t="str">
        <f t="shared" si="1381"/>
        <v/>
      </c>
      <c r="IL112" s="53" t="str">
        <f t="shared" si="1308"/>
        <v/>
      </c>
      <c r="IM112" s="54" t="str">
        <f t="shared" si="1309"/>
        <v/>
      </c>
      <c r="IN112" s="52" t="str">
        <f t="shared" si="1310"/>
        <v/>
      </c>
      <c r="IO112" s="53" t="str">
        <f t="shared" si="1444"/>
        <v/>
      </c>
      <c r="IP112" s="53" t="str">
        <f t="shared" si="1382"/>
        <v/>
      </c>
      <c r="IQ112" s="53" t="str">
        <f t="shared" si="1311"/>
        <v/>
      </c>
      <c r="IR112" s="54" t="str">
        <f t="shared" si="1312"/>
        <v/>
      </c>
      <c r="IS112" s="52" t="str">
        <f t="shared" si="1313"/>
        <v/>
      </c>
      <c r="IT112" s="53" t="str">
        <f t="shared" si="1445"/>
        <v/>
      </c>
      <c r="IU112" s="53" t="str">
        <f>IF($G112="6",IF(IF(IT112&lt;&gt;"",IF(MAX(COUNTIF($IT$6:$IT$117,$IT$6:$IT$117))&gt;1,"x",""),"")&lt;&gt;"",IT112+1,""),IF(IS112=0,"",IF(IF(IT112&lt;&gt;"",IF(MAX(COUNTIF(IT$6:$IT$117,$IT$6:$IT$117))&gt;1,"x",""),"")&lt;&gt;"",IT112+1,"")))</f>
        <v/>
      </c>
      <c r="IV112" s="53" t="str">
        <f t="shared" si="1400"/>
        <v/>
      </c>
      <c r="IW112" s="54" t="str">
        <f t="shared" si="1315"/>
        <v/>
      </c>
      <c r="IX112" s="165" t="e">
        <f t="shared" si="1316"/>
        <v>#N/A</v>
      </c>
      <c r="IY112" s="53" t="str">
        <f t="shared" si="1317"/>
        <v/>
      </c>
      <c r="IZ112" s="181" t="str">
        <f t="shared" si="1318"/>
        <v/>
      </c>
      <c r="JA112" s="159">
        <f t="shared" si="1161"/>
        <v>0</v>
      </c>
      <c r="JB112" s="124" t="str">
        <f t="shared" si="1319"/>
        <v/>
      </c>
      <c r="JC112" s="130"/>
      <c r="JD112" s="55" t="str">
        <f t="shared" si="1320"/>
        <v/>
      </c>
      <c r="JE112" s="53" t="str">
        <f t="shared" si="1446"/>
        <v/>
      </c>
      <c r="JF112" s="53" t="str">
        <f t="shared" si="1383"/>
        <v/>
      </c>
      <c r="JG112" s="53" t="str">
        <f t="shared" si="1321"/>
        <v/>
      </c>
      <c r="JH112" s="124" t="str">
        <f t="shared" si="1322"/>
        <v/>
      </c>
      <c r="JI112" s="52" t="str">
        <f t="shared" si="1323"/>
        <v/>
      </c>
      <c r="JJ112" s="53" t="str">
        <f t="shared" si="1447"/>
        <v/>
      </c>
      <c r="JK112" s="53" t="str">
        <f t="shared" si="1384"/>
        <v/>
      </c>
      <c r="JL112" s="53" t="str">
        <f t="shared" si="1324"/>
        <v/>
      </c>
      <c r="JM112" s="124" t="str">
        <f t="shared" si="1325"/>
        <v/>
      </c>
      <c r="JN112" s="52" t="str">
        <f t="shared" si="1326"/>
        <v/>
      </c>
      <c r="JO112" s="53" t="str">
        <f t="shared" si="1448"/>
        <v/>
      </c>
      <c r="JP112" s="53" t="str">
        <f t="shared" si="1385"/>
        <v/>
      </c>
      <c r="JQ112" s="53" t="str">
        <f t="shared" si="1327"/>
        <v/>
      </c>
      <c r="JR112" s="54" t="str">
        <f t="shared" si="1328"/>
        <v/>
      </c>
      <c r="JS112" s="52" t="str">
        <f t="shared" si="1329"/>
        <v/>
      </c>
      <c r="JT112" s="53" t="str">
        <f t="shared" si="1449"/>
        <v/>
      </c>
      <c r="JU112" s="53" t="str">
        <f t="shared" si="1386"/>
        <v/>
      </c>
      <c r="JV112" s="53" t="str">
        <f t="shared" si="1330"/>
        <v/>
      </c>
      <c r="JW112" s="54" t="str">
        <f t="shared" si="1331"/>
        <v/>
      </c>
      <c r="JX112" s="52" t="str">
        <f t="shared" si="1332"/>
        <v/>
      </c>
      <c r="JY112" s="53" t="str">
        <f t="shared" si="1450"/>
        <v/>
      </c>
      <c r="JZ112" s="53" t="str">
        <f t="shared" si="1387"/>
        <v/>
      </c>
      <c r="KA112" s="53" t="str">
        <f t="shared" si="1333"/>
        <v/>
      </c>
      <c r="KB112" s="54" t="str">
        <f t="shared" si="1334"/>
        <v/>
      </c>
      <c r="KC112" s="52" t="str">
        <f t="shared" si="1335"/>
        <v/>
      </c>
      <c r="KD112" s="53" t="str">
        <f t="shared" si="1451"/>
        <v/>
      </c>
      <c r="KE112" s="53" t="str">
        <f t="shared" si="1388"/>
        <v/>
      </c>
      <c r="KF112" s="53" t="str">
        <f t="shared" si="1401"/>
        <v/>
      </c>
      <c r="KG112" s="54" t="str">
        <f t="shared" si="1337"/>
        <v/>
      </c>
      <c r="KH112" s="165" t="e">
        <f t="shared" si="1338"/>
        <v>#N/A</v>
      </c>
      <c r="KI112" s="53" t="str">
        <f t="shared" si="1339"/>
        <v/>
      </c>
      <c r="KJ112" s="181" t="str">
        <f t="shared" si="1340"/>
        <v/>
      </c>
      <c r="KK112" s="159">
        <f t="shared" si="1162"/>
        <v>0</v>
      </c>
      <c r="KL112" s="334" t="str">
        <f t="shared" si="1341"/>
        <v/>
      </c>
      <c r="KM112" s="86"/>
      <c r="KN112" s="214"/>
      <c r="KO112" s="60"/>
      <c r="KP112" s="201"/>
      <c r="KQ112" s="61"/>
      <c r="KR112" s="61" t="str">
        <f t="shared" si="1342"/>
        <v/>
      </c>
      <c r="KS112" s="61" t="str">
        <f t="shared" si="1343"/>
        <v/>
      </c>
      <c r="KT112" s="61" t="str">
        <f t="shared" si="1344"/>
        <v/>
      </c>
      <c r="KU112" s="61" t="str">
        <f t="shared" si="1345"/>
        <v/>
      </c>
      <c r="KV112" s="61" t="str">
        <f t="shared" si="1346"/>
        <v/>
      </c>
      <c r="KW112" s="61" t="str">
        <f t="shared" si="1347"/>
        <v/>
      </c>
      <c r="KX112" s="62" t="str">
        <f t="shared" si="1389"/>
        <v/>
      </c>
      <c r="KY112" s="84"/>
      <c r="KZ112" s="59"/>
      <c r="LA112" s="60" t="str">
        <f t="shared" si="1348"/>
        <v/>
      </c>
      <c r="LB112" s="201"/>
      <c r="LC112" s="61" t="str">
        <f t="shared" si="1349"/>
        <v/>
      </c>
      <c r="LD112" s="61" t="str">
        <f t="shared" si="1350"/>
        <v/>
      </c>
      <c r="LE112" s="61" t="str">
        <f t="shared" si="1351"/>
        <v/>
      </c>
      <c r="LF112" s="61" t="str">
        <f t="shared" si="1352"/>
        <v/>
      </c>
      <c r="LG112" s="148" t="str">
        <f t="shared" si="1452"/>
        <v/>
      </c>
      <c r="LH112" s="194"/>
      <c r="LI112" s="197">
        <f t="shared" si="1353"/>
        <v>0</v>
      </c>
      <c r="LJ112" s="87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</row>
    <row r="113" spans="1:381" s="1" customFormat="1" ht="15" x14ac:dyDescent="0.2">
      <c r="A113" s="35"/>
      <c r="B113" s="45">
        <v>108</v>
      </c>
      <c r="C113" s="94"/>
      <c r="D113" s="94"/>
      <c r="E113" s="95"/>
      <c r="F113" s="95"/>
      <c r="G113" s="96"/>
      <c r="H113" s="50"/>
      <c r="I113" s="186"/>
      <c r="J113" s="97" t="str">
        <f t="shared" si="1414"/>
        <v/>
      </c>
      <c r="K113" s="158"/>
      <c r="L113" s="52" t="str">
        <f t="shared" si="1167"/>
        <v/>
      </c>
      <c r="M113" s="53" t="str">
        <f t="shared" si="1415"/>
        <v/>
      </c>
      <c r="N113" s="53" t="str">
        <f t="shared" si="1354"/>
        <v/>
      </c>
      <c r="O113" s="53" t="str">
        <f t="shared" si="1168"/>
        <v/>
      </c>
      <c r="P113" s="127" t="str">
        <f t="shared" si="1169"/>
        <v/>
      </c>
      <c r="Q113" s="52" t="str">
        <f t="shared" si="1170"/>
        <v/>
      </c>
      <c r="R113" s="53" t="str">
        <f t="shared" si="1416"/>
        <v/>
      </c>
      <c r="S113" s="53" t="str">
        <f t="shared" si="1355"/>
        <v/>
      </c>
      <c r="T113" s="53" t="str">
        <f t="shared" si="1171"/>
        <v/>
      </c>
      <c r="U113" s="127" t="str">
        <f t="shared" si="1172"/>
        <v/>
      </c>
      <c r="V113" s="52" t="str">
        <f t="shared" si="1173"/>
        <v/>
      </c>
      <c r="W113" s="53" t="str">
        <f t="shared" si="1417"/>
        <v/>
      </c>
      <c r="X113" s="53" t="str">
        <f t="shared" si="1356"/>
        <v/>
      </c>
      <c r="Y113" s="53" t="str">
        <f t="shared" si="1174"/>
        <v/>
      </c>
      <c r="Z113" s="127" t="str">
        <f t="shared" si="1175"/>
        <v/>
      </c>
      <c r="AA113" s="52" t="str">
        <f t="shared" si="1176"/>
        <v/>
      </c>
      <c r="AB113" s="53" t="str">
        <f t="shared" si="1418"/>
        <v/>
      </c>
      <c r="AC113" s="53" t="str">
        <f t="shared" si="1357"/>
        <v/>
      </c>
      <c r="AD113" s="53" t="str">
        <f t="shared" si="1177"/>
        <v/>
      </c>
      <c r="AE113" s="127" t="str">
        <f t="shared" si="1178"/>
        <v/>
      </c>
      <c r="AF113" s="52" t="str">
        <f t="shared" si="1179"/>
        <v/>
      </c>
      <c r="AG113" s="53" t="str">
        <f t="shared" si="1419"/>
        <v/>
      </c>
      <c r="AH113" s="53" t="str">
        <f t="shared" si="1358"/>
        <v/>
      </c>
      <c r="AI113" s="53" t="str">
        <f t="shared" si="1180"/>
        <v/>
      </c>
      <c r="AJ113" s="127" t="str">
        <f t="shared" si="1181"/>
        <v/>
      </c>
      <c r="AK113" s="52" t="str">
        <f t="shared" si="1182"/>
        <v/>
      </c>
      <c r="AL113" s="53" t="str">
        <f t="shared" si="1420"/>
        <v/>
      </c>
      <c r="AM113" s="53" t="str">
        <f t="shared" si="1359"/>
        <v/>
      </c>
      <c r="AN113" s="150" t="str">
        <f t="shared" si="1183"/>
        <v/>
      </c>
      <c r="AO113" s="127" t="str">
        <f t="shared" si="1184"/>
        <v/>
      </c>
      <c r="AP113" s="191" t="e">
        <f t="shared" si="1164"/>
        <v>#N/A</v>
      </c>
      <c r="AQ113" s="53" t="str">
        <f t="shared" si="1185"/>
        <v/>
      </c>
      <c r="AR113" s="181" t="str">
        <f t="shared" si="1186"/>
        <v/>
      </c>
      <c r="AS113" s="159">
        <f t="shared" si="1156"/>
        <v>0</v>
      </c>
      <c r="AT113" s="127" t="str">
        <f t="shared" si="1187"/>
        <v/>
      </c>
      <c r="AU113" s="189"/>
      <c r="AV113" s="55" t="str">
        <f t="shared" si="1188"/>
        <v/>
      </c>
      <c r="AW113" s="53" t="str">
        <f t="shared" si="941"/>
        <v/>
      </c>
      <c r="AX113" s="53" t="str">
        <f t="shared" si="942"/>
        <v/>
      </c>
      <c r="AY113" s="53" t="str">
        <f t="shared" si="1189"/>
        <v/>
      </c>
      <c r="AZ113" s="124" t="str">
        <f t="shared" si="1190"/>
        <v/>
      </c>
      <c r="BA113" s="52" t="str">
        <f t="shared" si="1191"/>
        <v/>
      </c>
      <c r="BB113" s="53" t="str">
        <f t="shared" si="946"/>
        <v/>
      </c>
      <c r="BC113" s="53" t="str">
        <f t="shared" si="947"/>
        <v/>
      </c>
      <c r="BD113" s="53" t="str">
        <f t="shared" si="1192"/>
        <v/>
      </c>
      <c r="BE113" s="124" t="str">
        <f t="shared" si="1193"/>
        <v/>
      </c>
      <c r="BF113" s="52" t="str">
        <f t="shared" si="1194"/>
        <v/>
      </c>
      <c r="BG113" s="53" t="str">
        <f t="shared" si="951"/>
        <v/>
      </c>
      <c r="BH113" s="53" t="str">
        <f t="shared" si="1421"/>
        <v/>
      </c>
      <c r="BI113" s="53" t="str">
        <f t="shared" si="1195"/>
        <v/>
      </c>
      <c r="BJ113" s="99" t="str">
        <f t="shared" si="1453"/>
        <v/>
      </c>
      <c r="BK113" s="52" t="str">
        <f t="shared" si="1197"/>
        <v/>
      </c>
      <c r="BL113" s="53" t="str">
        <f t="shared" si="956"/>
        <v/>
      </c>
      <c r="BM113" s="53" t="str">
        <f t="shared" si="957"/>
        <v/>
      </c>
      <c r="BN113" s="53" t="str">
        <f t="shared" si="1198"/>
        <v/>
      </c>
      <c r="BO113" s="54" t="str">
        <f t="shared" si="1199"/>
        <v/>
      </c>
      <c r="BP113" s="52" t="str">
        <f t="shared" si="1200"/>
        <v/>
      </c>
      <c r="BQ113" s="53" t="str">
        <f t="shared" si="961"/>
        <v/>
      </c>
      <c r="BR113" s="53" t="str">
        <f t="shared" si="962"/>
        <v/>
      </c>
      <c r="BS113" s="53" t="str">
        <f t="shared" si="1201"/>
        <v/>
      </c>
      <c r="BT113" s="54" t="str">
        <f t="shared" si="1202"/>
        <v/>
      </c>
      <c r="BU113" s="52" t="str">
        <f t="shared" si="1203"/>
        <v/>
      </c>
      <c r="BV113" s="53" t="str">
        <f t="shared" si="966"/>
        <v/>
      </c>
      <c r="BW113" s="53" t="str">
        <f t="shared" si="967"/>
        <v/>
      </c>
      <c r="BX113" s="53" t="str">
        <f t="shared" si="1204"/>
        <v/>
      </c>
      <c r="BY113" s="54" t="str">
        <f t="shared" si="1205"/>
        <v/>
      </c>
      <c r="BZ113" s="165"/>
      <c r="CA113" s="53" t="str">
        <f t="shared" si="1206"/>
        <v/>
      </c>
      <c r="CB113" s="181" t="str">
        <f t="shared" si="1207"/>
        <v/>
      </c>
      <c r="CC113" s="159" t="str">
        <f t="shared" si="1208"/>
        <v/>
      </c>
      <c r="CD113" s="127" t="str">
        <f t="shared" si="1209"/>
        <v/>
      </c>
      <c r="CE113" s="189"/>
      <c r="CF113" s="55" t="str">
        <f t="shared" si="1390"/>
        <v/>
      </c>
      <c r="CG113" s="53" t="str">
        <f t="shared" si="1402"/>
        <v/>
      </c>
      <c r="CH113" s="53" t="str">
        <f t="shared" si="1403"/>
        <v/>
      </c>
      <c r="CI113" s="53" t="str">
        <f t="shared" si="1391"/>
        <v/>
      </c>
      <c r="CJ113" s="124" t="str">
        <f t="shared" si="1212"/>
        <v/>
      </c>
      <c r="CK113" s="52" t="str">
        <f t="shared" si="1392"/>
        <v/>
      </c>
      <c r="CL113" s="53" t="str">
        <f t="shared" si="1404"/>
        <v/>
      </c>
      <c r="CM113" s="53" t="str">
        <f t="shared" si="1405"/>
        <v/>
      </c>
      <c r="CN113" s="53" t="str">
        <f t="shared" si="1393"/>
        <v/>
      </c>
      <c r="CO113" s="124" t="str">
        <f t="shared" si="1215"/>
        <v/>
      </c>
      <c r="CP113" s="52" t="str">
        <f t="shared" si="1394"/>
        <v/>
      </c>
      <c r="CQ113" s="53" t="str">
        <f t="shared" si="1406"/>
        <v/>
      </c>
      <c r="CR113" s="53" t="str">
        <f t="shared" si="1407"/>
        <v/>
      </c>
      <c r="CS113" s="53" t="str">
        <f t="shared" si="1217"/>
        <v/>
      </c>
      <c r="CT113" s="54" t="str">
        <f t="shared" si="1218"/>
        <v/>
      </c>
      <c r="CU113" s="52" t="str">
        <f t="shared" si="1395"/>
        <v/>
      </c>
      <c r="CV113" s="53" t="str">
        <f t="shared" si="1408"/>
        <v/>
      </c>
      <c r="CW113" s="53" t="str">
        <f t="shared" si="1409"/>
        <v/>
      </c>
      <c r="CX113" s="53" t="str">
        <f t="shared" si="1220"/>
        <v/>
      </c>
      <c r="CY113" s="54" t="str">
        <f t="shared" si="1221"/>
        <v/>
      </c>
      <c r="CZ113" s="52" t="str">
        <f t="shared" si="1396"/>
        <v/>
      </c>
      <c r="DA113" s="53" t="str">
        <f t="shared" si="1410"/>
        <v/>
      </c>
      <c r="DB113" s="53" t="str">
        <f t="shared" si="1411"/>
        <v/>
      </c>
      <c r="DC113" s="53" t="str">
        <f t="shared" si="1223"/>
        <v/>
      </c>
      <c r="DD113" s="54" t="str">
        <f t="shared" si="1224"/>
        <v/>
      </c>
      <c r="DE113" s="52" t="str">
        <f t="shared" si="1397"/>
        <v/>
      </c>
      <c r="DF113" s="53" t="str">
        <f t="shared" si="1412"/>
        <v/>
      </c>
      <c r="DG113" s="53" t="str">
        <f t="shared" si="1413"/>
        <v/>
      </c>
      <c r="DH113" s="53" t="str">
        <f t="shared" si="1226"/>
        <v/>
      </c>
      <c r="DI113" s="54" t="str">
        <f t="shared" si="1227"/>
        <v/>
      </c>
      <c r="DJ113" s="165" t="e">
        <f t="shared" si="1228"/>
        <v>#N/A</v>
      </c>
      <c r="DK113" s="53" t="str">
        <f t="shared" si="1229"/>
        <v/>
      </c>
      <c r="DL113" s="181" t="str">
        <f t="shared" si="1230"/>
        <v/>
      </c>
      <c r="DM113" s="159">
        <f t="shared" si="1157"/>
        <v>0</v>
      </c>
      <c r="DN113" s="124" t="str">
        <f t="shared" si="1231"/>
        <v/>
      </c>
      <c r="DO113" s="189"/>
      <c r="DP113" s="55" t="str">
        <f t="shared" si="1232"/>
        <v/>
      </c>
      <c r="DQ113" s="53" t="str">
        <f t="shared" si="1422"/>
        <v/>
      </c>
      <c r="DR113" s="53" t="str">
        <f t="shared" si="1360"/>
        <v/>
      </c>
      <c r="DS113" s="53" t="str">
        <f t="shared" si="1233"/>
        <v/>
      </c>
      <c r="DT113" s="124" t="str">
        <f t="shared" si="1234"/>
        <v/>
      </c>
      <c r="DU113" s="52" t="str">
        <f t="shared" si="1235"/>
        <v/>
      </c>
      <c r="DV113" s="53" t="str">
        <f t="shared" si="1423"/>
        <v/>
      </c>
      <c r="DW113" s="53" t="str">
        <f t="shared" si="1361"/>
        <v/>
      </c>
      <c r="DX113" s="53" t="str">
        <f t="shared" si="1236"/>
        <v/>
      </c>
      <c r="DY113" s="124" t="str">
        <f t="shared" si="1237"/>
        <v/>
      </c>
      <c r="DZ113" s="52" t="str">
        <f t="shared" si="1238"/>
        <v/>
      </c>
      <c r="EA113" s="53" t="str">
        <f t="shared" si="1424"/>
        <v/>
      </c>
      <c r="EB113" s="53" t="str">
        <f t="shared" si="1362"/>
        <v/>
      </c>
      <c r="EC113" s="53" t="str">
        <f t="shared" si="1239"/>
        <v/>
      </c>
      <c r="ED113" s="57" t="str">
        <f t="shared" si="1240"/>
        <v/>
      </c>
      <c r="EE113" s="52" t="str">
        <f t="shared" si="1241"/>
        <v/>
      </c>
      <c r="EF113" s="53" t="str">
        <f t="shared" si="1425"/>
        <v/>
      </c>
      <c r="EG113" s="53" t="str">
        <f t="shared" si="1363"/>
        <v/>
      </c>
      <c r="EH113" s="53" t="str">
        <f t="shared" si="1242"/>
        <v/>
      </c>
      <c r="EI113" s="57" t="str">
        <f t="shared" si="1243"/>
        <v/>
      </c>
      <c r="EJ113" s="52" t="str">
        <f t="shared" si="1244"/>
        <v/>
      </c>
      <c r="EK113" s="53" t="str">
        <f t="shared" si="1426"/>
        <v/>
      </c>
      <c r="EL113" s="53" t="str">
        <f t="shared" si="1364"/>
        <v/>
      </c>
      <c r="EM113" s="53" t="str">
        <f t="shared" si="1245"/>
        <v/>
      </c>
      <c r="EN113" s="57" t="str">
        <f t="shared" si="1246"/>
        <v/>
      </c>
      <c r="EO113" s="52" t="str">
        <f t="shared" si="1247"/>
        <v/>
      </c>
      <c r="EP113" s="53" t="str">
        <f t="shared" si="1427"/>
        <v/>
      </c>
      <c r="EQ113" s="53" t="str">
        <f t="shared" si="1365"/>
        <v/>
      </c>
      <c r="ER113" s="53" t="str">
        <f t="shared" si="1248"/>
        <v/>
      </c>
      <c r="ES113" s="54" t="str">
        <f t="shared" si="1249"/>
        <v/>
      </c>
      <c r="ET113" s="165" t="e">
        <f t="shared" si="1250"/>
        <v>#N/A</v>
      </c>
      <c r="EU113" s="53" t="str">
        <f t="shared" si="1251"/>
        <v/>
      </c>
      <c r="EV113" s="181" t="str">
        <f t="shared" si="1252"/>
        <v/>
      </c>
      <c r="EW113" s="159">
        <f t="shared" si="1158"/>
        <v>0</v>
      </c>
      <c r="EX113" s="124" t="str">
        <f t="shared" si="1253"/>
        <v/>
      </c>
      <c r="EY113" s="189"/>
      <c r="EZ113" s="55" t="str">
        <f t="shared" si="1254"/>
        <v/>
      </c>
      <c r="FA113" s="53" t="str">
        <f t="shared" si="1428"/>
        <v/>
      </c>
      <c r="FB113" s="53" t="str">
        <f t="shared" si="1366"/>
        <v/>
      </c>
      <c r="FC113" s="53" t="str">
        <f t="shared" si="1255"/>
        <v/>
      </c>
      <c r="FD113" s="124" t="str">
        <f t="shared" si="1256"/>
        <v/>
      </c>
      <c r="FE113" s="52" t="str">
        <f t="shared" si="1257"/>
        <v/>
      </c>
      <c r="FF113" s="53" t="str">
        <f t="shared" si="1429"/>
        <v/>
      </c>
      <c r="FG113" s="53" t="str">
        <f t="shared" si="1367"/>
        <v/>
      </c>
      <c r="FH113" s="53" t="str">
        <f t="shared" si="1258"/>
        <v/>
      </c>
      <c r="FI113" s="124" t="str">
        <f t="shared" si="1259"/>
        <v/>
      </c>
      <c r="FJ113" s="52" t="str">
        <f t="shared" si="1260"/>
        <v/>
      </c>
      <c r="FK113" s="53" t="str">
        <f t="shared" si="1430"/>
        <v/>
      </c>
      <c r="FL113" s="53" t="str">
        <f t="shared" si="1368"/>
        <v/>
      </c>
      <c r="FM113" s="53" t="str">
        <f t="shared" si="1261"/>
        <v/>
      </c>
      <c r="FN113" s="57" t="str">
        <f t="shared" si="1262"/>
        <v/>
      </c>
      <c r="FO113" s="52" t="str">
        <f t="shared" si="1263"/>
        <v/>
      </c>
      <c r="FP113" s="53" t="str">
        <f t="shared" si="1431"/>
        <v/>
      </c>
      <c r="FQ113" s="53" t="str">
        <f t="shared" si="1369"/>
        <v/>
      </c>
      <c r="FR113" s="53" t="str">
        <f t="shared" si="1264"/>
        <v/>
      </c>
      <c r="FS113" s="57" t="str">
        <f t="shared" si="1265"/>
        <v/>
      </c>
      <c r="FT113" s="52" t="str">
        <f t="shared" si="1266"/>
        <v/>
      </c>
      <c r="FU113" s="53" t="str">
        <f t="shared" si="1432"/>
        <v/>
      </c>
      <c r="FV113" s="53" t="str">
        <f t="shared" si="1370"/>
        <v/>
      </c>
      <c r="FW113" s="53" t="str">
        <f t="shared" si="1267"/>
        <v/>
      </c>
      <c r="FX113" s="57" t="str">
        <f t="shared" si="1268"/>
        <v/>
      </c>
      <c r="FY113" s="52" t="str">
        <f t="shared" si="1269"/>
        <v/>
      </c>
      <c r="FZ113" s="53" t="str">
        <f t="shared" si="1433"/>
        <v/>
      </c>
      <c r="GA113" s="53" t="str">
        <f t="shared" si="1371"/>
        <v/>
      </c>
      <c r="GB113" s="53" t="str">
        <f t="shared" si="1270"/>
        <v/>
      </c>
      <c r="GC113" s="57" t="str">
        <f t="shared" si="1271"/>
        <v/>
      </c>
      <c r="GD113" s="165" t="e">
        <f t="shared" si="1272"/>
        <v>#N/A</v>
      </c>
      <c r="GE113" s="53" t="str">
        <f t="shared" si="1273"/>
        <v/>
      </c>
      <c r="GF113" s="181" t="str">
        <f t="shared" si="1274"/>
        <v/>
      </c>
      <c r="GG113" s="159">
        <f t="shared" si="1159"/>
        <v>0</v>
      </c>
      <c r="GH113" s="124" t="str">
        <f t="shared" si="1275"/>
        <v/>
      </c>
      <c r="GI113" s="189"/>
      <c r="GJ113" s="55" t="str">
        <f t="shared" si="1276"/>
        <v/>
      </c>
      <c r="GK113" s="53" t="str">
        <f t="shared" si="1434"/>
        <v/>
      </c>
      <c r="GL113" s="53" t="str">
        <f t="shared" si="1372"/>
        <v/>
      </c>
      <c r="GM113" s="53" t="str">
        <f t="shared" si="1277"/>
        <v/>
      </c>
      <c r="GN113" s="124" t="str">
        <f t="shared" si="1278"/>
        <v/>
      </c>
      <c r="GO113" s="52" t="str">
        <f t="shared" si="1279"/>
        <v/>
      </c>
      <c r="GP113" s="53" t="str">
        <f t="shared" si="1435"/>
        <v/>
      </c>
      <c r="GQ113" s="53" t="str">
        <f t="shared" si="1373"/>
        <v/>
      </c>
      <c r="GR113" s="53" t="str">
        <f t="shared" si="1280"/>
        <v/>
      </c>
      <c r="GS113" s="124" t="str">
        <f t="shared" si="1281"/>
        <v/>
      </c>
      <c r="GT113" s="52" t="str">
        <f t="shared" si="1282"/>
        <v/>
      </c>
      <c r="GU113" s="53" t="str">
        <f t="shared" si="1436"/>
        <v/>
      </c>
      <c r="GV113" s="53" t="str">
        <f t="shared" si="1374"/>
        <v/>
      </c>
      <c r="GW113" s="53" t="str">
        <f t="shared" si="1283"/>
        <v/>
      </c>
      <c r="GX113" s="54" t="str">
        <f t="shared" si="1284"/>
        <v/>
      </c>
      <c r="GY113" s="52" t="str">
        <f t="shared" si="1285"/>
        <v/>
      </c>
      <c r="GZ113" s="53" t="str">
        <f t="shared" si="1437"/>
        <v/>
      </c>
      <c r="HA113" s="53" t="str">
        <f t="shared" si="1375"/>
        <v/>
      </c>
      <c r="HB113" s="53" t="str">
        <f t="shared" si="1398"/>
        <v/>
      </c>
      <c r="HC113" s="54" t="str">
        <f t="shared" si="1287"/>
        <v/>
      </c>
      <c r="HD113" s="52" t="str">
        <f t="shared" si="1288"/>
        <v/>
      </c>
      <c r="HE113" s="53" t="str">
        <f t="shared" si="1438"/>
        <v/>
      </c>
      <c r="HF113" s="53" t="str">
        <f t="shared" si="1376"/>
        <v/>
      </c>
      <c r="HG113" s="53" t="str">
        <f t="shared" si="1289"/>
        <v/>
      </c>
      <c r="HH113" s="54" t="str">
        <f t="shared" si="1290"/>
        <v/>
      </c>
      <c r="HI113" s="52" t="str">
        <f t="shared" si="1291"/>
        <v/>
      </c>
      <c r="HJ113" s="53" t="str">
        <f t="shared" si="1439"/>
        <v/>
      </c>
      <c r="HK113" s="53" t="str">
        <f t="shared" si="1377"/>
        <v/>
      </c>
      <c r="HL113" s="53" t="str">
        <f t="shared" si="1399"/>
        <v/>
      </c>
      <c r="HM113" s="54" t="str">
        <f t="shared" si="1293"/>
        <v/>
      </c>
      <c r="HN113" s="165" t="e">
        <f t="shared" si="1294"/>
        <v>#N/A</v>
      </c>
      <c r="HO113" s="53" t="str">
        <f t="shared" si="1295"/>
        <v/>
      </c>
      <c r="HP113" s="181" t="str">
        <f t="shared" si="1296"/>
        <v/>
      </c>
      <c r="HQ113" s="159">
        <f t="shared" si="1160"/>
        <v>0</v>
      </c>
      <c r="HR113" s="127" t="str">
        <f t="shared" si="1297"/>
        <v/>
      </c>
      <c r="HS113" s="189"/>
      <c r="HT113" s="55" t="str">
        <f t="shared" si="1298"/>
        <v/>
      </c>
      <c r="HU113" s="53" t="str">
        <f t="shared" si="1440"/>
        <v/>
      </c>
      <c r="HV113" s="53" t="str">
        <f t="shared" si="1378"/>
        <v/>
      </c>
      <c r="HW113" s="53" t="str">
        <f t="shared" si="1299"/>
        <v/>
      </c>
      <c r="HX113" s="124" t="str">
        <f t="shared" si="1300"/>
        <v/>
      </c>
      <c r="HY113" s="52" t="str">
        <f t="shared" si="1301"/>
        <v/>
      </c>
      <c r="HZ113" s="53" t="str">
        <f t="shared" si="1441"/>
        <v/>
      </c>
      <c r="IA113" s="53" t="str">
        <f t="shared" si="1379"/>
        <v/>
      </c>
      <c r="IB113" s="53" t="str">
        <f t="shared" si="1302"/>
        <v/>
      </c>
      <c r="IC113" s="124" t="str">
        <f t="shared" si="1303"/>
        <v/>
      </c>
      <c r="ID113" s="52" t="str">
        <f t="shared" si="1304"/>
        <v/>
      </c>
      <c r="IE113" s="53" t="str">
        <f t="shared" si="1442"/>
        <v/>
      </c>
      <c r="IF113" s="53" t="str">
        <f t="shared" si="1380"/>
        <v/>
      </c>
      <c r="IG113" s="53" t="str">
        <f t="shared" si="1305"/>
        <v/>
      </c>
      <c r="IH113" s="54" t="str">
        <f t="shared" si="1306"/>
        <v/>
      </c>
      <c r="II113" s="52" t="str">
        <f t="shared" si="1307"/>
        <v/>
      </c>
      <c r="IJ113" s="53" t="str">
        <f t="shared" si="1443"/>
        <v/>
      </c>
      <c r="IK113" s="53" t="str">
        <f t="shared" si="1381"/>
        <v/>
      </c>
      <c r="IL113" s="53" t="str">
        <f t="shared" si="1308"/>
        <v/>
      </c>
      <c r="IM113" s="54" t="str">
        <f t="shared" si="1309"/>
        <v/>
      </c>
      <c r="IN113" s="52" t="str">
        <f t="shared" si="1310"/>
        <v/>
      </c>
      <c r="IO113" s="53" t="str">
        <f t="shared" si="1444"/>
        <v/>
      </c>
      <c r="IP113" s="53" t="str">
        <f t="shared" si="1382"/>
        <v/>
      </c>
      <c r="IQ113" s="53" t="str">
        <f t="shared" si="1311"/>
        <v/>
      </c>
      <c r="IR113" s="54" t="str">
        <f t="shared" si="1312"/>
        <v/>
      </c>
      <c r="IS113" s="52" t="str">
        <f t="shared" si="1313"/>
        <v/>
      </c>
      <c r="IT113" s="53" t="str">
        <f t="shared" si="1445"/>
        <v/>
      </c>
      <c r="IU113" s="53" t="str">
        <f>IF($G113="6",IF(IF(IT113&lt;&gt;"",IF(MAX(COUNTIF($IT$6:$IT$117,$IT$6:$IT$117))&gt;1,"x",""),"")&lt;&gt;"",IT113+1,""),IF(IS113=0,"",IF(IF(IT113&lt;&gt;"",IF(MAX(COUNTIF(IT$6:$IT$117,$IT$6:$IT$117))&gt;1,"x",""),"")&lt;&gt;"",IT113+1,"")))</f>
        <v/>
      </c>
      <c r="IV113" s="53" t="str">
        <f t="shared" si="1400"/>
        <v/>
      </c>
      <c r="IW113" s="54" t="str">
        <f t="shared" si="1315"/>
        <v/>
      </c>
      <c r="IX113" s="165" t="e">
        <f t="shared" si="1316"/>
        <v>#N/A</v>
      </c>
      <c r="IY113" s="53" t="str">
        <f t="shared" si="1317"/>
        <v/>
      </c>
      <c r="IZ113" s="181" t="str">
        <f t="shared" si="1318"/>
        <v/>
      </c>
      <c r="JA113" s="159">
        <f t="shared" si="1161"/>
        <v>0</v>
      </c>
      <c r="JB113" s="124" t="str">
        <f t="shared" si="1319"/>
        <v/>
      </c>
      <c r="JC113" s="189"/>
      <c r="JD113" s="55" t="str">
        <f t="shared" si="1320"/>
        <v/>
      </c>
      <c r="JE113" s="53" t="str">
        <f t="shared" si="1446"/>
        <v/>
      </c>
      <c r="JF113" s="53" t="str">
        <f t="shared" si="1383"/>
        <v/>
      </c>
      <c r="JG113" s="53" t="str">
        <f t="shared" si="1321"/>
        <v/>
      </c>
      <c r="JH113" s="124" t="str">
        <f t="shared" si="1322"/>
        <v/>
      </c>
      <c r="JI113" s="52" t="str">
        <f t="shared" si="1323"/>
        <v/>
      </c>
      <c r="JJ113" s="53" t="str">
        <f t="shared" si="1447"/>
        <v/>
      </c>
      <c r="JK113" s="53" t="str">
        <f t="shared" si="1384"/>
        <v/>
      </c>
      <c r="JL113" s="53" t="str">
        <f t="shared" si="1324"/>
        <v/>
      </c>
      <c r="JM113" s="124" t="str">
        <f t="shared" si="1325"/>
        <v/>
      </c>
      <c r="JN113" s="52" t="str">
        <f t="shared" si="1326"/>
        <v/>
      </c>
      <c r="JO113" s="53" t="str">
        <f t="shared" si="1448"/>
        <v/>
      </c>
      <c r="JP113" s="53" t="str">
        <f t="shared" si="1385"/>
        <v/>
      </c>
      <c r="JQ113" s="53" t="str">
        <f t="shared" si="1327"/>
        <v/>
      </c>
      <c r="JR113" s="54" t="str">
        <f t="shared" si="1328"/>
        <v/>
      </c>
      <c r="JS113" s="52" t="str">
        <f t="shared" si="1329"/>
        <v/>
      </c>
      <c r="JT113" s="53" t="str">
        <f t="shared" si="1449"/>
        <v/>
      </c>
      <c r="JU113" s="53" t="str">
        <f t="shared" si="1386"/>
        <v/>
      </c>
      <c r="JV113" s="53" t="str">
        <f t="shared" si="1330"/>
        <v/>
      </c>
      <c r="JW113" s="54" t="str">
        <f t="shared" si="1331"/>
        <v/>
      </c>
      <c r="JX113" s="52" t="str">
        <f t="shared" si="1332"/>
        <v/>
      </c>
      <c r="JY113" s="53" t="str">
        <f t="shared" si="1450"/>
        <v/>
      </c>
      <c r="JZ113" s="53" t="str">
        <f t="shared" si="1387"/>
        <v/>
      </c>
      <c r="KA113" s="53" t="str">
        <f t="shared" si="1333"/>
        <v/>
      </c>
      <c r="KB113" s="54" t="str">
        <f t="shared" si="1334"/>
        <v/>
      </c>
      <c r="KC113" s="52" t="str">
        <f t="shared" si="1335"/>
        <v/>
      </c>
      <c r="KD113" s="53" t="str">
        <f t="shared" si="1451"/>
        <v/>
      </c>
      <c r="KE113" s="53" t="str">
        <f t="shared" si="1388"/>
        <v/>
      </c>
      <c r="KF113" s="53" t="str">
        <f t="shared" si="1401"/>
        <v/>
      </c>
      <c r="KG113" s="54" t="str">
        <f t="shared" si="1337"/>
        <v/>
      </c>
      <c r="KH113" s="165" t="e">
        <f t="shared" si="1338"/>
        <v>#N/A</v>
      </c>
      <c r="KI113" s="53" t="str">
        <f t="shared" si="1339"/>
        <v/>
      </c>
      <c r="KJ113" s="181" t="str">
        <f t="shared" si="1340"/>
        <v/>
      </c>
      <c r="KK113" s="159">
        <f t="shared" si="1162"/>
        <v>0</v>
      </c>
      <c r="KL113" s="334" t="str">
        <f t="shared" si="1341"/>
        <v/>
      </c>
      <c r="KM113" s="86"/>
      <c r="KN113" s="214"/>
      <c r="KO113" s="60"/>
      <c r="KP113" s="201"/>
      <c r="KQ113" s="61"/>
      <c r="KR113" s="61" t="str">
        <f t="shared" si="1342"/>
        <v/>
      </c>
      <c r="KS113" s="61" t="str">
        <f t="shared" si="1343"/>
        <v/>
      </c>
      <c r="KT113" s="61" t="str">
        <f t="shared" si="1344"/>
        <v/>
      </c>
      <c r="KU113" s="61" t="str">
        <f t="shared" si="1345"/>
        <v/>
      </c>
      <c r="KV113" s="61" t="str">
        <f t="shared" si="1346"/>
        <v/>
      </c>
      <c r="KW113" s="61" t="str">
        <f t="shared" si="1347"/>
        <v/>
      </c>
      <c r="KX113" s="62" t="str">
        <f t="shared" si="1389"/>
        <v/>
      </c>
      <c r="KY113" s="84"/>
      <c r="KZ113" s="59"/>
      <c r="LA113" s="60" t="str">
        <f t="shared" si="1348"/>
        <v/>
      </c>
      <c r="LB113" s="201"/>
      <c r="LC113" s="61" t="str">
        <f t="shared" si="1349"/>
        <v/>
      </c>
      <c r="LD113" s="61" t="str">
        <f t="shared" si="1350"/>
        <v/>
      </c>
      <c r="LE113" s="61" t="str">
        <f t="shared" si="1351"/>
        <v/>
      </c>
      <c r="LF113" s="61" t="str">
        <f t="shared" si="1352"/>
        <v/>
      </c>
      <c r="LG113" s="148" t="str">
        <f t="shared" si="1452"/>
        <v/>
      </c>
      <c r="LH113" s="194"/>
      <c r="LI113" s="197">
        <f t="shared" si="1353"/>
        <v>0</v>
      </c>
      <c r="LJ113" s="87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</row>
    <row r="114" spans="1:381" s="1" customFormat="1" ht="15" x14ac:dyDescent="0.2">
      <c r="A114" s="35"/>
      <c r="B114" s="45">
        <v>109</v>
      </c>
      <c r="C114" s="218"/>
      <c r="D114" s="94"/>
      <c r="E114" s="219"/>
      <c r="F114" s="219"/>
      <c r="G114" s="96"/>
      <c r="H114" s="50"/>
      <c r="I114" s="186"/>
      <c r="J114" s="97" t="str">
        <f t="shared" si="1414"/>
        <v/>
      </c>
      <c r="K114" s="157"/>
      <c r="L114" s="52" t="str">
        <f t="shared" ref="L114:L117" si="1454">IF(AND(K114&lt;&gt;"",$G114="1"),K114,"")</f>
        <v/>
      </c>
      <c r="M114" s="53" t="str">
        <f t="shared" si="1415"/>
        <v/>
      </c>
      <c r="N114" s="53" t="str">
        <f t="shared" si="1354"/>
        <v/>
      </c>
      <c r="O114" s="53" t="str">
        <f t="shared" si="1168"/>
        <v/>
      </c>
      <c r="P114" s="127" t="str">
        <f t="shared" ref="P114:P117" si="1455">IF(N114&lt;&gt;"",AVERAGE(IF(AND($G114="3",N114&lt;&gt;""),HLOOKUP(N114,Points_Table_Modified,IF(AP114&gt;=6,8,AP114+2),FALSE),IF(N114&lt;&gt;"",HLOOKUP(N114,Points_Table,IF(AP114&gt;=6,8,AP114+2),FALSE),"")),O114),O114)</f>
        <v/>
      </c>
      <c r="Q114" s="52" t="str">
        <f t="shared" si="1170"/>
        <v/>
      </c>
      <c r="R114" s="53" t="str">
        <f t="shared" si="1416"/>
        <v/>
      </c>
      <c r="S114" s="53" t="str">
        <f t="shared" si="1355"/>
        <v/>
      </c>
      <c r="T114" s="53" t="str">
        <f t="shared" si="1171"/>
        <v/>
      </c>
      <c r="U114" s="127" t="str">
        <f t="shared" ref="U114:U117" si="1456">IF(S114&lt;&gt;"",AVERAGE(IF(AND($G114="3",S114&lt;&gt;""),HLOOKUP(S114,Points_Table_Modified,IF(AV114&gt;=6,8,AV114+2),FALSE),IF(S114&lt;&gt;"",HLOOKUP(S114,Points_Table,IF(AV114&gt;=6,8,AV114+2),FALSE),"")),T114),T114)</f>
        <v/>
      </c>
      <c r="V114" s="52" t="str">
        <f t="shared" si="1173"/>
        <v/>
      </c>
      <c r="W114" s="53" t="str">
        <f t="shared" si="1417"/>
        <v/>
      </c>
      <c r="X114" s="53" t="str">
        <f t="shared" si="1356"/>
        <v/>
      </c>
      <c r="Y114" s="53" t="str">
        <f t="shared" si="1174"/>
        <v/>
      </c>
      <c r="Z114" s="127" t="str">
        <f t="shared" ref="Z114:Z117" si="1457">IF(X114&lt;&gt;"",AVERAGE(IF(AND($G114="3",X114&lt;&gt;""),HLOOKUP(X114,Points_Table_Modified,IF(BA114&gt;=6,8,BA114+2),FALSE),IF(X114&lt;&gt;"",HLOOKUP(X114,Points_Table,IF(BA114&gt;=6,8,BA114+2),FALSE),"")),Y114),Y114)</f>
        <v/>
      </c>
      <c r="AA114" s="52" t="str">
        <f t="shared" si="1176"/>
        <v/>
      </c>
      <c r="AB114" s="53" t="str">
        <f t="shared" si="1418"/>
        <v/>
      </c>
      <c r="AC114" s="53" t="str">
        <f t="shared" si="1357"/>
        <v/>
      </c>
      <c r="AD114" s="53" t="str">
        <f t="shared" si="1177"/>
        <v/>
      </c>
      <c r="AE114" s="127" t="str">
        <f t="shared" ref="AE114:AE117" si="1458">IF(AC114&lt;&gt;"",AVERAGE(IF(AND($G114="3",AC114&lt;&gt;""),HLOOKUP(AC114,Points_Table_Modified,IF(BF114&gt;=6,8,BF114+2),FALSE),IF(AC114&lt;&gt;"",HLOOKUP(AC114,Points_Table,IF(BF114&gt;=6,8,BF114+2),FALSE),"")),AD114),AD114)</f>
        <v/>
      </c>
      <c r="AF114" s="52" t="str">
        <f t="shared" si="1179"/>
        <v/>
      </c>
      <c r="AG114" s="53" t="str">
        <f t="shared" si="1419"/>
        <v/>
      </c>
      <c r="AH114" s="53" t="str">
        <f t="shared" si="1358"/>
        <v/>
      </c>
      <c r="AI114" s="53" t="str">
        <f t="shared" si="1180"/>
        <v/>
      </c>
      <c r="AJ114" s="127" t="str">
        <f t="shared" ref="AJ114:AJ117" si="1459">IF(AH114&lt;&gt;"",AVERAGE(IF(AND($G114="3",AH114&lt;&gt;""),HLOOKUP(AH114,Points_Table_Modified,IF(BK114&gt;=6,8,BK114+2),FALSE),IF(AH114&lt;&gt;"",HLOOKUP(AH114,Points_Table,IF(BK114&gt;=6,8,BK114+2),FALSE),"")),AI114),AI114)</f>
        <v/>
      </c>
      <c r="AK114" s="52" t="str">
        <f t="shared" si="1182"/>
        <v/>
      </c>
      <c r="AL114" s="53" t="str">
        <f t="shared" si="1420"/>
        <v/>
      </c>
      <c r="AM114" s="53" t="str">
        <f t="shared" si="1359"/>
        <v/>
      </c>
      <c r="AN114" s="150" t="str">
        <f t="shared" si="1183"/>
        <v/>
      </c>
      <c r="AO114" s="127" t="str">
        <f t="shared" ref="AO114:AO117" si="1460">IF(AM114&lt;&gt;"",AVERAGE(IF(AND($G114="3",AM114&lt;&gt;""),HLOOKUP(AM114,Points_Table_Modified,IF(BP114&gt;=6,8,BP114+2),FALSE),IF(AM114&lt;&gt;"",HLOOKUP(AM114,Points_Table,IF(BP114&gt;=6,8,BP114+2),FALSE),"")),AN114),AN114)</f>
        <v/>
      </c>
      <c r="AP114" s="191" t="e">
        <f t="shared" si="1164"/>
        <v>#N/A</v>
      </c>
      <c r="AQ114" s="53" t="str">
        <f t="shared" si="1185"/>
        <v/>
      </c>
      <c r="AR114" s="181" t="str">
        <f t="shared" ref="AR114:AR117" si="1461">IF(AQ114&lt;&gt;"",IF(AND($G114="3",K114&lt;&gt;""),10,IF(K114&lt;&gt;"",5,"")),"")</f>
        <v/>
      </c>
      <c r="AS114" s="159">
        <f t="shared" si="1156"/>
        <v>0</v>
      </c>
      <c r="AT114" s="127" t="str">
        <f t="shared" ref="AT114:AT117" si="1462">IF(ISERROR(AR114+AS114)=TRUE,"",AR114+AS114)</f>
        <v/>
      </c>
      <c r="AU114" s="189"/>
      <c r="AV114" s="55" t="str">
        <f t="shared" si="1188"/>
        <v/>
      </c>
      <c r="AW114" s="53" t="str">
        <f t="shared" si="941"/>
        <v/>
      </c>
      <c r="AX114" s="53" t="str">
        <f t="shared" si="942"/>
        <v/>
      </c>
      <c r="AY114" s="53" t="str">
        <f t="shared" si="1189"/>
        <v/>
      </c>
      <c r="AZ114" s="124" t="str">
        <f t="shared" si="1190"/>
        <v/>
      </c>
      <c r="BA114" s="52" t="str">
        <f t="shared" si="1191"/>
        <v/>
      </c>
      <c r="BB114" s="53" t="str">
        <f t="shared" si="946"/>
        <v/>
      </c>
      <c r="BC114" s="53" t="str">
        <f t="shared" si="947"/>
        <v/>
      </c>
      <c r="BD114" s="53" t="str">
        <f t="shared" si="1192"/>
        <v/>
      </c>
      <c r="BE114" s="124" t="str">
        <f t="shared" si="1193"/>
        <v/>
      </c>
      <c r="BF114" s="52" t="str">
        <f t="shared" si="1194"/>
        <v/>
      </c>
      <c r="BG114" s="53" t="str">
        <f t="shared" si="951"/>
        <v/>
      </c>
      <c r="BH114" s="53" t="str">
        <f t="shared" si="1421"/>
        <v/>
      </c>
      <c r="BI114" s="53" t="str">
        <f t="shared" si="1195"/>
        <v/>
      </c>
      <c r="BJ114" s="99" t="str">
        <f t="shared" si="1453"/>
        <v/>
      </c>
      <c r="BK114" s="52" t="str">
        <f t="shared" si="1197"/>
        <v/>
      </c>
      <c r="BL114" s="53" t="str">
        <f t="shared" si="956"/>
        <v/>
      </c>
      <c r="BM114" s="53" t="str">
        <f t="shared" si="957"/>
        <v/>
      </c>
      <c r="BN114" s="53" t="str">
        <f t="shared" si="1198"/>
        <v/>
      </c>
      <c r="BO114" s="54" t="str">
        <f t="shared" si="1199"/>
        <v/>
      </c>
      <c r="BP114" s="52" t="str">
        <f t="shared" si="1200"/>
        <v/>
      </c>
      <c r="BQ114" s="53" t="str">
        <f t="shared" si="961"/>
        <v/>
      </c>
      <c r="BR114" s="53" t="str">
        <f t="shared" si="962"/>
        <v/>
      </c>
      <c r="BS114" s="53" t="str">
        <f t="shared" si="1201"/>
        <v/>
      </c>
      <c r="BT114" s="54" t="str">
        <f t="shared" si="1202"/>
        <v/>
      </c>
      <c r="BU114" s="52" t="str">
        <f t="shared" si="1203"/>
        <v/>
      </c>
      <c r="BV114" s="53" t="str">
        <f t="shared" si="966"/>
        <v/>
      </c>
      <c r="BW114" s="53" t="str">
        <f t="shared" si="967"/>
        <v/>
      </c>
      <c r="BX114" s="53" t="str">
        <f t="shared" si="1204"/>
        <v/>
      </c>
      <c r="BY114" s="54" t="str">
        <f t="shared" si="1205"/>
        <v/>
      </c>
      <c r="BZ114" s="165" t="e">
        <f>VLOOKUP($G114,Entries_C_Event,5,FALSE)</f>
        <v>#N/A</v>
      </c>
      <c r="CA114" s="53" t="str">
        <f t="shared" si="1206"/>
        <v/>
      </c>
      <c r="CB114" s="181" t="str">
        <f t="shared" si="1207"/>
        <v/>
      </c>
      <c r="CC114" s="159" t="str">
        <f t="shared" si="1208"/>
        <v/>
      </c>
      <c r="CD114" s="127" t="str">
        <f t="shared" si="1209"/>
        <v/>
      </c>
      <c r="CE114" s="189"/>
      <c r="CF114" s="55" t="str">
        <f t="shared" si="1390"/>
        <v/>
      </c>
      <c r="CG114" s="53" t="str">
        <f t="shared" si="1402"/>
        <v/>
      </c>
      <c r="CH114" s="53" t="str">
        <f t="shared" si="1403"/>
        <v/>
      </c>
      <c r="CI114" s="53" t="str">
        <f t="shared" si="1391"/>
        <v/>
      </c>
      <c r="CJ114" s="124" t="str">
        <f t="shared" ref="CJ114:CJ117" si="1463">IF(CH114&lt;&gt;"",AVERAGE(IF(AND($G114="3",CH114&lt;&gt;""),HLOOKUP(CH114,Points_Table_Modified,IF(DJ114&gt;=6,8,DJ114+2),FALSE),IF(CH114&lt;&gt;"",HLOOKUP(CH114,Points_Table,IF(DJ114&gt;=6,8,DJ114+2),FALSE),"")),CI114),CI114)</f>
        <v/>
      </c>
      <c r="CK114" s="52" t="str">
        <f t="shared" si="1392"/>
        <v/>
      </c>
      <c r="CL114" s="53" t="str">
        <f t="shared" si="1404"/>
        <v/>
      </c>
      <c r="CM114" s="53" t="str">
        <f t="shared" si="1405"/>
        <v/>
      </c>
      <c r="CN114" s="53" t="str">
        <f t="shared" si="1393"/>
        <v/>
      </c>
      <c r="CO114" s="124" t="str">
        <f t="shared" ref="CO114:CO117" si="1464">IF(CM114&lt;&gt;"",AVERAGE(IF(AND($G114="3",CM114&lt;&gt;""),HLOOKUP(CM114,Points_Table_Modified,IF(DJ114&gt;=6,8,DJ114+2),FALSE),IF(CM114&lt;&gt;"",HLOOKUP(CM114,Points_Table,IF(DJ114&gt;=6,8,DJ114+2),FALSE),"")),CN114),CN114)</f>
        <v/>
      </c>
      <c r="CP114" s="52" t="str">
        <f t="shared" si="1394"/>
        <v/>
      </c>
      <c r="CQ114" s="53" t="str">
        <f t="shared" si="1406"/>
        <v/>
      </c>
      <c r="CR114" s="53" t="str">
        <f t="shared" si="1407"/>
        <v/>
      </c>
      <c r="CS114" s="53" t="str">
        <f t="shared" si="1217"/>
        <v/>
      </c>
      <c r="CT114" s="54" t="str">
        <f t="shared" ref="CT114:CT117" si="1465">IF(CR114&lt;&gt;"",AVERAGE(IF(AND($G114="3",CR114&lt;&gt;""),HLOOKUP(CR114,Points_Table_Modified,IF(DJ114&gt;=6,8,DJ114+2),FALSE),IF(CR114&lt;&gt;"",HLOOKUP(CR114,Points_Table,IF(DJ114&gt;=6,8,DJ114+2),FALSE),"")),CS114),CS114)</f>
        <v/>
      </c>
      <c r="CU114" s="52" t="str">
        <f t="shared" si="1395"/>
        <v/>
      </c>
      <c r="CV114" s="53" t="str">
        <f t="shared" si="1408"/>
        <v/>
      </c>
      <c r="CW114" s="53" t="str">
        <f t="shared" si="1409"/>
        <v/>
      </c>
      <c r="CX114" s="53" t="str">
        <f t="shared" ref="CX114:CX117" si="1466">IF(CV114&lt;&gt;"",IF($G114="3",IF(AND(CV114&lt;=20,CE114&gt;=CU216),HLOOKUP(CV114,Points_Table_Modified,IF(DJ114&gt;=6,8,DJ114+2),FALSE),0),IF(AND(CV114&lt;=10,$CE114&gt;=CU216),HLOOKUP(CV114,Points_Table,IF(DJ114&gt;=6,8,DJ114+2),FALSE),0)),"")</f>
        <v/>
      </c>
      <c r="CY114" s="54" t="str">
        <f t="shared" ref="CY114:CY117" si="1467">IF(CW114&lt;&gt;"",AVERAGE(IF(AND($G114="3",CW114&lt;&gt;""),HLOOKUP(CW114,Points_Table_Modified,IF(DJ114&gt;=6,8,DJ114+2),FALSE),IF(CW114&lt;&gt;"",HLOOKUP(CW114,Points_Table,IF(DJ114&gt;=6,8,DJ114+2),FALSE),"")),CX114),CX114)</f>
        <v/>
      </c>
      <c r="CZ114" s="52" t="str">
        <f t="shared" si="1396"/>
        <v/>
      </c>
      <c r="DA114" s="53" t="str">
        <f t="shared" si="1410"/>
        <v/>
      </c>
      <c r="DB114" s="53" t="str">
        <f t="shared" si="1411"/>
        <v/>
      </c>
      <c r="DC114" s="53" t="str">
        <f t="shared" si="1223"/>
        <v/>
      </c>
      <c r="DD114" s="54" t="str">
        <f t="shared" ref="DD114:DD117" si="1468">IF(DB114&lt;&gt;"",AVERAGE(IF(AND($G114="3",DB114&lt;&gt;""),HLOOKUP(DB114,Points_Table_Modified,IF(DJ114&gt;=6,8,DJ114+2),FALSE),IF(DB114&lt;&gt;"",HLOOKUP(DB114,Points_Table,IF(DJ114&gt;=6,8,DJ114+2),FALSE),"")),DC114),DC114)</f>
        <v/>
      </c>
      <c r="DE114" s="52" t="str">
        <f t="shared" si="1397"/>
        <v/>
      </c>
      <c r="DF114" s="53" t="str">
        <f t="shared" si="1412"/>
        <v/>
      </c>
      <c r="DG114" s="53" t="str">
        <f t="shared" si="1413"/>
        <v/>
      </c>
      <c r="DH114" s="53" t="str">
        <f t="shared" si="1226"/>
        <v/>
      </c>
      <c r="DI114" s="54" t="str">
        <f t="shared" ref="DI114:DI117" si="1469">IF(DG114&lt;&gt;"",AVERAGE(IF(AND($G114="3",DG114&lt;&gt;""),HLOOKUP(DG114,Points_Table_Modified,IF(DJ114&gt;=6,8,DJ114+2),FALSE),IF(DG114&lt;&gt;"",HLOOKUP(DG114,Points_Table,IF(DJ114&gt;=6,8,DJ114+2),FALSE),"")),DH114),DH114)</f>
        <v/>
      </c>
      <c r="DJ114" s="165" t="e">
        <f t="shared" si="1228"/>
        <v>#N/A</v>
      </c>
      <c r="DK114" s="53" t="str">
        <f t="shared" si="1229"/>
        <v/>
      </c>
      <c r="DL114" s="181" t="str">
        <f t="shared" ref="DL114:DL117" si="1470">IF(DK114&lt;&gt;"",IF(AND($G114="3",CE114&lt;&gt;""),10,IF(CE114&lt;&gt;"",5,"")),"")</f>
        <v/>
      </c>
      <c r="DM114" s="159">
        <f t="shared" si="1157"/>
        <v>0</v>
      </c>
      <c r="DN114" s="124" t="str">
        <f t="shared" ref="DN114:DN117" si="1471">IF(ISERROR(DL114+DM114)=TRUE,"",DL114+DM114)</f>
        <v/>
      </c>
      <c r="DO114" s="189"/>
      <c r="DP114" s="55" t="str">
        <f t="shared" si="1232"/>
        <v/>
      </c>
      <c r="DQ114" s="53" t="str">
        <f t="shared" si="1422"/>
        <v/>
      </c>
      <c r="DR114" s="53" t="str">
        <f t="shared" si="1360"/>
        <v/>
      </c>
      <c r="DS114" s="53" t="str">
        <f t="shared" si="1233"/>
        <v/>
      </c>
      <c r="DT114" s="124" t="str">
        <f t="shared" ref="DT114:DT117" si="1472">IF(DR114&lt;&gt;"",AVERAGE(IF(AND($G114="3",DR114&lt;&gt;""),HLOOKUP(DR114,Points_Table_Modified,IF(ET114&gt;=6,8,ET114+2),FALSE),IF(DR114&lt;&gt;"",HLOOKUP(DR114,Points_Table,IF(ET114&gt;=6,8,ET114+2),FALSE),"")),DS114),DS114)</f>
        <v/>
      </c>
      <c r="DU114" s="52" t="str">
        <f t="shared" si="1235"/>
        <v/>
      </c>
      <c r="DV114" s="53" t="str">
        <f t="shared" si="1423"/>
        <v/>
      </c>
      <c r="DW114" s="53" t="str">
        <f t="shared" si="1361"/>
        <v/>
      </c>
      <c r="DX114" s="53" t="str">
        <f t="shared" si="1236"/>
        <v/>
      </c>
      <c r="DY114" s="124" t="str">
        <f t="shared" ref="DY114:DY117" si="1473">IF(DW114&lt;&gt;"",AVERAGE(IF(AND($G114="3",DW114&lt;&gt;""),HLOOKUP(DW114,Points_Table_Modified,IF(ET114&gt;=6,8,ET114+2),FALSE),IF(DW114&lt;&gt;"",HLOOKUP(DW114,Points_Table,IF(ET114&gt;=6,8,ET114+2),FALSE),"")),DX114),DX114)</f>
        <v/>
      </c>
      <c r="DZ114" s="52" t="str">
        <f t="shared" si="1238"/>
        <v/>
      </c>
      <c r="EA114" s="53" t="str">
        <f t="shared" si="1424"/>
        <v/>
      </c>
      <c r="EB114" s="53" t="str">
        <f t="shared" si="1362"/>
        <v/>
      </c>
      <c r="EC114" s="53" t="str">
        <f t="shared" si="1239"/>
        <v/>
      </c>
      <c r="ED114" s="57" t="str">
        <f t="shared" ref="ED114:ED117" si="1474">IF(EB114&lt;&gt;"",AVERAGE(IF(AND($G114="3",EB114&lt;&gt;""),HLOOKUP(EB114,Points_Table_Modified,IF(ET114&gt;=6,8,ET114+2),FALSE),IF(EB114&lt;&gt;"",HLOOKUP(EB114,Points_Table,IF(ET114&gt;=6,8,ET114+2),FALSE),"")),EC114),EC114)</f>
        <v/>
      </c>
      <c r="EE114" s="52" t="str">
        <f t="shared" si="1241"/>
        <v/>
      </c>
      <c r="EF114" s="53" t="str">
        <f t="shared" si="1425"/>
        <v/>
      </c>
      <c r="EG114" s="53" t="str">
        <f t="shared" si="1363"/>
        <v/>
      </c>
      <c r="EH114" s="53" t="str">
        <f t="shared" si="1242"/>
        <v/>
      </c>
      <c r="EI114" s="57" t="str">
        <f t="shared" ref="EI114:EI117" si="1475">IF(EG114&lt;&gt;"",AVERAGE(IF(AND($G114="3",EG114&lt;&gt;""),HLOOKUP(EG114,Points_Table_Modified,IF(ET114&gt;=6,8,ET114+2),FALSE),IF(EG114&lt;&gt;"",HLOOKUP(EG114,Points_Table,IF(ET114&gt;=6,8,ET114+2),FALSE),"")),EH114),EH114)</f>
        <v/>
      </c>
      <c r="EJ114" s="52" t="str">
        <f t="shared" si="1244"/>
        <v/>
      </c>
      <c r="EK114" s="53" t="str">
        <f t="shared" si="1426"/>
        <v/>
      </c>
      <c r="EL114" s="53" t="str">
        <f t="shared" si="1364"/>
        <v/>
      </c>
      <c r="EM114" s="53" t="str">
        <f t="shared" si="1245"/>
        <v/>
      </c>
      <c r="EN114" s="57" t="str">
        <f t="shared" ref="EN114:EN117" si="1476">IF(EL114&lt;&gt;"",AVERAGE(IF(AND($G114="3",EL114&lt;&gt;""),HLOOKUP(EL114,Points_Table_Modified,IF(ET114&gt;=6,8,ET114+2),FALSE),IF(EL114&lt;&gt;"",HLOOKUP(EL114,Points_Table,IF(ET114&gt;=6,8,ET114+2),FALSE),"")),EM114),EM114)</f>
        <v/>
      </c>
      <c r="EO114" s="52" t="str">
        <f t="shared" si="1247"/>
        <v/>
      </c>
      <c r="EP114" s="53" t="str">
        <f t="shared" si="1427"/>
        <v/>
      </c>
      <c r="EQ114" s="53" t="str">
        <f t="shared" si="1365"/>
        <v/>
      </c>
      <c r="ER114" s="53" t="str">
        <f t="shared" si="1248"/>
        <v/>
      </c>
      <c r="ES114" s="54" t="str">
        <f t="shared" ref="ES114:ES117" si="1477">IF(EQ114&lt;&gt;"",AVERAGE(IF(AND($G114="3",EQ114&lt;&gt;""),HLOOKUP(EQ114,Points_Table_Modified,IF(ET114&gt;=6,8,ET114+2),FALSE),IF(EQ114&lt;&gt;"",HLOOKUP(EQ114,Points_Table,IF(ET114&gt;=6,8,ET114+2),FALSE),"")),ER114),ER114)</f>
        <v/>
      </c>
      <c r="ET114" s="165" t="e">
        <f t="shared" si="1250"/>
        <v>#N/A</v>
      </c>
      <c r="EU114" s="53" t="str">
        <f t="shared" si="1251"/>
        <v/>
      </c>
      <c r="EV114" s="181" t="str">
        <f t="shared" ref="EV114:EV117" si="1478">IF(EU114&lt;&gt;"",IF(AND($G114="3",DO114&lt;&gt;""),10,IF(DO114&lt;&gt;"",5,"")),"")</f>
        <v/>
      </c>
      <c r="EW114" s="159">
        <f t="shared" si="1158"/>
        <v>0</v>
      </c>
      <c r="EX114" s="124" t="str">
        <f t="shared" ref="EX114:EX117" si="1479">IF(ISERROR(EV114+EW114)=TRUE,"",EV114+EW114)</f>
        <v/>
      </c>
      <c r="EY114" s="189"/>
      <c r="EZ114" s="55" t="str">
        <f t="shared" ref="EZ114:EZ117" si="1480">IF(AND(EY114&lt;&gt;"",$G114="1"),EY114,"")</f>
        <v/>
      </c>
      <c r="FA114" s="53" t="str">
        <f t="shared" si="1428"/>
        <v/>
      </c>
      <c r="FB114" s="53" t="str">
        <f t="shared" si="1366"/>
        <v/>
      </c>
      <c r="FC114" s="53" t="str">
        <f t="shared" si="1255"/>
        <v/>
      </c>
      <c r="FD114" s="124" t="str">
        <f t="shared" ref="FD114:FD117" si="1481">IF(FC114&gt;0,IF(FB114&lt;&gt;"",AVERAGE(IF(AND($G114="3",FB114&lt;&gt;""),HLOOKUP(FB114,Points_Table_Modified,IF(GD114&gt;=6,8,GD114+2),FALSE),IF(FB114&lt;&gt;"",HLOOKUP(FB114,Points_Table,IF(GD114&gt;=6,8,GD114+2),FALSE),"")),FC114),FC114),0)</f>
        <v/>
      </c>
      <c r="FE114" s="52" t="str">
        <f t="shared" si="1257"/>
        <v/>
      </c>
      <c r="FF114" s="53" t="str">
        <f t="shared" si="1429"/>
        <v/>
      </c>
      <c r="FG114" s="53" t="str">
        <f t="shared" si="1367"/>
        <v/>
      </c>
      <c r="FH114" s="53" t="str">
        <f t="shared" si="1258"/>
        <v/>
      </c>
      <c r="FI114" s="124" t="str">
        <f t="shared" ref="FI114:FI117" si="1482">IF(FH114&gt;0,IF(FG114&lt;&gt;"",AVERAGE(IF(AND($G114="3",FG114&lt;&gt;""),HLOOKUP(FG114,Points_Table_Modified,IF(GD114&gt;=6,8,GD114+2),FALSE),IF(FG114&lt;&gt;"",HLOOKUP(FG114,Points_Table,IF(GD114&gt;=6,8,GD114+2),FALSE),"")),FH114),FH114),0)</f>
        <v/>
      </c>
      <c r="FJ114" s="52" t="str">
        <f t="shared" si="1260"/>
        <v/>
      </c>
      <c r="FK114" s="53" t="str">
        <f t="shared" si="1430"/>
        <v/>
      </c>
      <c r="FL114" s="53" t="str">
        <f t="shared" si="1368"/>
        <v/>
      </c>
      <c r="FM114" s="53" t="str">
        <f t="shared" ref="FM114:FM117" si="1483">IF(FK114&lt;&gt;"",IF($G114="3",IF(AND(FK114&lt;=20,EY114&gt;=$FJ$120),HLOOKUP(FK114,Points_Table_Modified,IF(GD114&gt;=6,8,GD170),FALSE),0),IF(AND(FK114&lt;=10,EY114&gt;=$FJ$120),HLOOKUP(FK114,Points_Table,IF(GD114&gt;=6,8,GD114+2),FALSE),0)),"")</f>
        <v/>
      </c>
      <c r="FN114" s="57" t="str">
        <f t="shared" ref="FN114:FN117" si="1484">IF(FM114&gt;0,IF(FL114&lt;&gt;"",AVERAGE(IF(AND($G114="3",FL114&lt;&gt;""),HLOOKUP(FL114,Points_Table_Modified,IF(GD114&gt;=6,8,GD114+2),FALSE),IF(FL114&lt;&gt;"",HLOOKUP(FL114,Points_Table,IF(GD114&gt;=6,8,GD114+2),FALSE),"")),FM114),FM114),0)</f>
        <v/>
      </c>
      <c r="FO114" s="52" t="str">
        <f t="shared" si="1263"/>
        <v/>
      </c>
      <c r="FP114" s="53" t="str">
        <f t="shared" si="1431"/>
        <v/>
      </c>
      <c r="FQ114" s="53" t="str">
        <f t="shared" si="1369"/>
        <v/>
      </c>
      <c r="FR114" s="53" t="str">
        <f t="shared" si="1264"/>
        <v/>
      </c>
      <c r="FS114" s="57" t="str">
        <f t="shared" ref="FS114:FS117" si="1485">IF(FR114&gt;0,IF(FQ114&lt;&gt;"",AVERAGE(IF(AND($G114="3",FQ114&lt;&gt;""),HLOOKUP(FQ114,Points_Table_Modified,IF(GD114&gt;=6,8,GD114+2),FALSE),IF(FQ114&lt;&gt;"",HLOOKUP(FQ114,Points_Table,IF(GD114&gt;=6,8,GD114+2),FALSE),"")),FR114),FR114),0)</f>
        <v/>
      </c>
      <c r="FT114" s="52" t="str">
        <f t="shared" si="1266"/>
        <v/>
      </c>
      <c r="FU114" s="53" t="str">
        <f t="shared" si="1432"/>
        <v/>
      </c>
      <c r="FV114" s="53" t="str">
        <f t="shared" si="1370"/>
        <v/>
      </c>
      <c r="FW114" s="53" t="str">
        <f t="shared" si="1267"/>
        <v/>
      </c>
      <c r="FX114" s="57" t="str">
        <f t="shared" ref="FX114:FX117" si="1486">IF(FW114&gt;0,IF(FV114&lt;&gt;"",AVERAGE(IF(AND($G114="3",FV114&lt;&gt;""),HLOOKUP(FV114,Points_Table_Modified,IF(GD114&gt;=6,8,GD114+2),FALSE),IF(FV114&lt;&gt;"",HLOOKUP(FV114,Points_Table,IF(GD114&gt;=6,8,GD114+2),FALSE),"")),FW114),FW114),0)</f>
        <v/>
      </c>
      <c r="FY114" s="52" t="str">
        <f t="shared" si="1269"/>
        <v/>
      </c>
      <c r="FZ114" s="53" t="str">
        <f t="shared" si="1433"/>
        <v/>
      </c>
      <c r="GA114" s="53" t="str">
        <f t="shared" si="1371"/>
        <v/>
      </c>
      <c r="GB114" s="53" t="str">
        <f t="shared" si="1270"/>
        <v/>
      </c>
      <c r="GC114" s="57" t="str">
        <f t="shared" ref="GC114:GC117" si="1487">IF(GB114&gt;0,IF(GA114&lt;&gt;"",AVERAGE(IF(AND($G114="3",GA114&lt;&gt;""),HLOOKUP(GA114,Points_Table_Modified,IF(GD114&gt;=6,8,GD114+2),FALSE),IF(GA114&lt;&gt;"",HLOOKUP(GA114,Points_Table,IF(GD114&gt;=6,8,GD114+2),FALSE),"")),GB114),GB114),0)</f>
        <v/>
      </c>
      <c r="GD114" s="165" t="e">
        <f t="shared" si="1272"/>
        <v>#N/A</v>
      </c>
      <c r="GE114" s="53" t="str">
        <f t="shared" si="1273"/>
        <v/>
      </c>
      <c r="GF114" s="181" t="str">
        <f t="shared" ref="GF114:GF117" si="1488">IF(GE114&lt;&gt;"",IF(AND($G114="3",EY114&lt;&gt;""),10,IF(EY114&lt;&gt;"",5,"")),"")</f>
        <v/>
      </c>
      <c r="GG114" s="159">
        <f t="shared" si="1159"/>
        <v>0</v>
      </c>
      <c r="GH114" s="124" t="str">
        <f t="shared" ref="GH114:GH117" si="1489">IF(ISERROR(GF114+GG114)=TRUE,"",GF114+GG114)</f>
        <v/>
      </c>
      <c r="GI114" s="189"/>
      <c r="GJ114" s="55" t="str">
        <f t="shared" ref="GJ114:GJ117" si="1490">IF(AND(GI114&lt;&gt;"",$G114="1"),GI114,"")</f>
        <v/>
      </c>
      <c r="GK114" s="53" t="str">
        <f t="shared" si="1434"/>
        <v/>
      </c>
      <c r="GL114" s="53" t="str">
        <f t="shared" si="1372"/>
        <v/>
      </c>
      <c r="GM114" s="53" t="str">
        <f t="shared" si="1277"/>
        <v/>
      </c>
      <c r="GN114" s="124" t="str">
        <f t="shared" ref="GN114:GN117" si="1491">IF(GL114&lt;&gt;"",AVERAGE(IF(AND($G114="3",GL114&lt;&gt;""),HLOOKUP(GL114,Points_Table_Modified,IF(HN114&gt;=6,8,HN114+2),FALSE),IF(GL114&lt;&gt;"",HLOOKUP(GL114,Points_Table,IF(HN114&gt;=6,8,HN114+2),FALSE),"")),GM114),GM114)</f>
        <v/>
      </c>
      <c r="GO114" s="52" t="str">
        <f t="shared" si="1279"/>
        <v/>
      </c>
      <c r="GP114" s="53" t="str">
        <f t="shared" si="1435"/>
        <v/>
      </c>
      <c r="GQ114" s="53" t="str">
        <f t="shared" si="1373"/>
        <v/>
      </c>
      <c r="GR114" s="53" t="str">
        <f t="shared" si="1280"/>
        <v/>
      </c>
      <c r="GS114" s="124" t="str">
        <f t="shared" ref="GS114:GS117" si="1492">IF(GQ114&lt;&gt;"",AVERAGE(IF(AND($G114="3",GQ114&lt;&gt;""),HLOOKUP(GQ114,Points_Table_Modified,IF(HN114&gt;=6,8,HN114+2),FALSE),IF(GQ114&lt;&gt;"",HLOOKUP(GQ114,Points_Table,IF(HN114&gt;=6,8,HN114+2),FALSE),"")),GR114),GR114)</f>
        <v/>
      </c>
      <c r="GT114" s="52" t="str">
        <f t="shared" si="1282"/>
        <v/>
      </c>
      <c r="GU114" s="53" t="str">
        <f t="shared" si="1436"/>
        <v/>
      </c>
      <c r="GV114" s="53" t="str">
        <f t="shared" si="1374"/>
        <v/>
      </c>
      <c r="GW114" s="53" t="str">
        <f t="shared" ref="GW114:GW117" si="1493">IF(GU114&lt;&gt;"",IF($G114="3",IF(AND(GU114&lt;=20,GI114&gt;=$GT$120),HLOOKUP(GU114,Points_Table_Modified,IF(HN114&gt;=6,8,HN170),FALSE),0),IF(AND(GU114&lt;=10,GI114&gt;=$GT$120),HLOOKUP(GU114,Points_Table,IF(HN114&gt;=6,8,HN114+2),FALSE),0)),"")</f>
        <v/>
      </c>
      <c r="GX114" s="54" t="str">
        <f t="shared" ref="GX114:GX117" si="1494">IF(GV114&lt;&gt;"",AVERAGE(IF(AND($G114="3",GV114&lt;&gt;""),HLOOKUP(GV114,Points_Table_Modified,IF(HN114&gt;=6,8,HN114+2),FALSE),IF(GV114&lt;&gt;"",HLOOKUP(GV114,Points_Table,IF(HN114&gt;=6,8,HN114+2),FALSE),"")),GW114),GW114)</f>
        <v/>
      </c>
      <c r="GY114" s="52" t="str">
        <f t="shared" si="1285"/>
        <v/>
      </c>
      <c r="GZ114" s="53" t="str">
        <f t="shared" si="1437"/>
        <v/>
      </c>
      <c r="HA114" s="53" t="str">
        <f t="shared" si="1375"/>
        <v/>
      </c>
      <c r="HB114" s="53" t="str">
        <f t="shared" si="1398"/>
        <v/>
      </c>
      <c r="HC114" s="54" t="str">
        <f t="shared" ref="HC114:HC117" si="1495">IF(HA114&lt;&gt;"",AVERAGE(IF(AND($G114="3",HA114&lt;&gt;""),HLOOKUP(HA114,Points_Table_Modified,IF(HN114&gt;=6,8,HN114+2),FALSE),IF(HA114&lt;&gt;"",HLOOKUP(HA114,Points_Table,IF(HN114&gt;=6,8,HN114+2),FALSE),"")),HB114),HB114)</f>
        <v/>
      </c>
      <c r="HD114" s="52" t="str">
        <f t="shared" si="1288"/>
        <v/>
      </c>
      <c r="HE114" s="53" t="str">
        <f t="shared" si="1438"/>
        <v/>
      </c>
      <c r="HF114" s="53" t="str">
        <f t="shared" si="1376"/>
        <v/>
      </c>
      <c r="HG114" s="53" t="str">
        <f t="shared" si="1289"/>
        <v/>
      </c>
      <c r="HH114" s="54" t="str">
        <f t="shared" ref="HH114:HH117" si="1496">IF(HF114&lt;&gt;"",AVERAGE(IF(AND($G114="3",HF114&lt;&gt;""),HLOOKUP(HF114,Points_Table_Modified,IF(HN114&gt;=6,8,HN114+2),FALSE),IF(HF114&lt;&gt;"",HLOOKUP(HF114,Points_Table,IF(HN114&gt;=6,8,HN114+2),FALSE),"")),HG114),HG114)</f>
        <v/>
      </c>
      <c r="HI114" s="52" t="str">
        <f t="shared" si="1291"/>
        <v/>
      </c>
      <c r="HJ114" s="53" t="str">
        <f t="shared" si="1439"/>
        <v/>
      </c>
      <c r="HK114" s="53" t="str">
        <f t="shared" si="1377"/>
        <v/>
      </c>
      <c r="HL114" s="53" t="str">
        <f t="shared" si="1399"/>
        <v/>
      </c>
      <c r="HM114" s="54" t="str">
        <f t="shared" ref="HM114:HM117" si="1497">IF(HK114&lt;&gt;"",AVERAGE(IF(AND($G114="3",HK114&lt;&gt;""),HLOOKUP(HK114,Points_Table_Modified,IF(HN114&gt;=6,8,HN114+2),FALSE),IF(HK114&lt;&gt;"",HLOOKUP(HK114,Points_Table,IF(HN114&gt;=6,8,HN114+2),FALSE),"")),HL114),HL114)</f>
        <v/>
      </c>
      <c r="HN114" s="165" t="e">
        <f t="shared" si="1294"/>
        <v>#N/A</v>
      </c>
      <c r="HO114" s="53" t="str">
        <f t="shared" si="1295"/>
        <v/>
      </c>
      <c r="HP114" s="181" t="str">
        <f t="shared" ref="HP114:HP117" si="1498">IF(HO114&lt;&gt;"",IF(AND($G114="3",GI114&lt;&gt;""),10,IF(GI114&lt;&gt;"",5,"")),"")</f>
        <v/>
      </c>
      <c r="HQ114" s="159">
        <f t="shared" si="1160"/>
        <v>0</v>
      </c>
      <c r="HR114" s="127" t="str">
        <f t="shared" ref="HR114:HR117" si="1499">IF(ISERROR(HP114+HQ114)=TRUE,"",HP114+HQ114)</f>
        <v/>
      </c>
      <c r="HS114" s="189"/>
      <c r="HT114" s="55" t="str">
        <f t="shared" ref="HT114:HT117" si="1500">IF(AND(HS114&lt;&gt;"",$G114="1"),HS114,"")</f>
        <v/>
      </c>
      <c r="HU114" s="53" t="str">
        <f t="shared" si="1440"/>
        <v/>
      </c>
      <c r="HV114" s="53" t="str">
        <f t="shared" si="1378"/>
        <v/>
      </c>
      <c r="HW114" s="53" t="str">
        <f t="shared" si="1299"/>
        <v/>
      </c>
      <c r="HX114" s="124" t="str">
        <f t="shared" ref="HX114:HX117" si="1501">IF(HV114&lt;&gt;"",AVERAGE(IF(AND($G114="3",HV114&lt;&gt;""),HLOOKUP(HV114,Points_Table_Modified,IF(IX114&gt;=6,8,IX114+2),FALSE),IF(HV114&lt;&gt;"",HLOOKUP(HV114,Points_Table,IF(IX114&gt;=6,8,IX114+2),FALSE),"")),HW114),HW114)</f>
        <v/>
      </c>
      <c r="HY114" s="52" t="str">
        <f t="shared" si="1301"/>
        <v/>
      </c>
      <c r="HZ114" s="53" t="str">
        <f t="shared" si="1441"/>
        <v/>
      </c>
      <c r="IA114" s="53" t="str">
        <f t="shared" si="1379"/>
        <v/>
      </c>
      <c r="IB114" s="53" t="str">
        <f t="shared" si="1302"/>
        <v/>
      </c>
      <c r="IC114" s="124" t="str">
        <f t="shared" ref="IC114:IC117" si="1502">IF(IA114&lt;&gt;"",AVERAGE(IF(AND($G114="3",IA114&lt;&gt;""),HLOOKUP(IA114,Points_Table_Modified,IF(IX114&gt;=6,8,IX114+2),FALSE),IF(IA114&lt;&gt;"",HLOOKUP(IA114,Points_Table,IF(IX114&gt;=6,8,IX114+2),FALSE),"")),IB114),IB114)</f>
        <v/>
      </c>
      <c r="ID114" s="52" t="str">
        <f t="shared" si="1304"/>
        <v/>
      </c>
      <c r="IE114" s="53" t="str">
        <f t="shared" si="1442"/>
        <v/>
      </c>
      <c r="IF114" s="53" t="str">
        <f t="shared" si="1380"/>
        <v/>
      </c>
      <c r="IG114" s="53" t="str">
        <f t="shared" si="1305"/>
        <v/>
      </c>
      <c r="IH114" s="54" t="str">
        <f t="shared" ref="IH114:IH117" si="1503">IF(IF114&lt;&gt;"",AVERAGE(IF(AND($G114="3",IF114&lt;&gt;""),HLOOKUP(IF114,Points_Table_Modified,IF(IX114&gt;=6,8,IX114+2),FALSE),IF(IF114&lt;&gt;"",HLOOKUP(IF114,Points_Table,IF(IX114&gt;=6,8,IX114+2),FALSE),"")),IG114),IG114)</f>
        <v/>
      </c>
      <c r="II114" s="52" t="str">
        <f t="shared" si="1307"/>
        <v/>
      </c>
      <c r="IJ114" s="53" t="str">
        <f t="shared" si="1443"/>
        <v/>
      </c>
      <c r="IK114" s="53" t="str">
        <f t="shared" si="1381"/>
        <v/>
      </c>
      <c r="IL114" s="53" t="str">
        <f t="shared" si="1308"/>
        <v/>
      </c>
      <c r="IM114" s="54" t="str">
        <f t="shared" ref="IM114:IM117" si="1504">IF(IK114&lt;&gt;"",AVERAGE(IF(AND($G114="3",IK114&lt;&gt;""),HLOOKUP(IK114,Points_Table_Modified,IF(IX114&gt;=6,8,IX114+2),FALSE),IF(IK114&lt;&gt;"",HLOOKUP(IK114,Points_Table,IF(IX114&gt;=6,8,IX114+2),FALSE),"")),IL114),IL114)</f>
        <v/>
      </c>
      <c r="IN114" s="52" t="str">
        <f t="shared" si="1310"/>
        <v/>
      </c>
      <c r="IO114" s="53" t="str">
        <f t="shared" si="1444"/>
        <v/>
      </c>
      <c r="IP114" s="53" t="str">
        <f t="shared" si="1382"/>
        <v/>
      </c>
      <c r="IQ114" s="53" t="str">
        <f t="shared" si="1311"/>
        <v/>
      </c>
      <c r="IR114" s="54" t="str">
        <f t="shared" ref="IR114:IR117" si="1505">IF(IP114&lt;&gt;"",AVERAGE(IF(AND($G114="3",IP114&lt;&gt;""),HLOOKUP(IP114,Points_Table_Modified,IF(IX114&gt;=6,8,IX114+2),FALSE),IF(IP114&lt;&gt;"",HLOOKUP(IP114,Points_Table,IF(IX114&gt;=6,8,IX114+2),FALSE),"")),IQ114),IQ114)</f>
        <v/>
      </c>
      <c r="IS114" s="52" t="str">
        <f t="shared" si="1313"/>
        <v/>
      </c>
      <c r="IT114" s="53" t="str">
        <f t="shared" si="1445"/>
        <v/>
      </c>
      <c r="IU114" s="53" t="str">
        <f>IF($G114="6",IF(IF(IT114&lt;&gt;"",IF(MAX(COUNTIF($IT$6:$IT$117,$IT$6:$IT$117))&gt;1,"x",""),"")&lt;&gt;"",IT114+1,""),IF(IS114=0,"",IF(IF(IT114&lt;&gt;"",IF(MAX(COUNTIF(IT$6:$IT$117,$IT$6:$IT$117))&gt;1,"x",""),"")&lt;&gt;"",IT114+1,"")))</f>
        <v/>
      </c>
      <c r="IV114" s="53" t="str">
        <f t="shared" si="1400"/>
        <v/>
      </c>
      <c r="IW114" s="54" t="str">
        <f t="shared" ref="IW114:IW117" si="1506">IF(IU114&lt;&gt;"",AVERAGE(IF(AND($G114="3",IU114&lt;&gt;""),HLOOKUP(IU114,Points_Table_Modified,IF(IX114&gt;=6,8,IX114+2),FALSE),IF(IU114&lt;&gt;"",HLOOKUP(IU114,Points_Table,IF(IX114&gt;=6,8,IX114+2),FALSE),"")),IV114),IV114)</f>
        <v/>
      </c>
      <c r="IX114" s="165" t="e">
        <f t="shared" si="1316"/>
        <v>#N/A</v>
      </c>
      <c r="IY114" s="53" t="str">
        <f t="shared" si="1317"/>
        <v/>
      </c>
      <c r="IZ114" s="181" t="str">
        <f t="shared" ref="IZ114:IZ117" si="1507">IF(IY114&lt;&gt;"",IF(AND($G114="3",HS114&lt;&gt;""),10,IF(HS114&lt;&gt;"",5,"")),"")</f>
        <v/>
      </c>
      <c r="JA114" s="159">
        <f t="shared" si="1161"/>
        <v>0</v>
      </c>
      <c r="JB114" s="124" t="str">
        <f t="shared" ref="JB114:JB117" si="1508">IF(ISERROR(IZ114+JA114)=TRUE,"",IZ114+JA114)</f>
        <v/>
      </c>
      <c r="JC114" s="189"/>
      <c r="JD114" s="55" t="str">
        <f t="shared" ref="JD114:JD117" si="1509">IF(AND(JC114&lt;&gt;"",$G114="1"),JC114,"")</f>
        <v/>
      </c>
      <c r="JE114" s="53" t="str">
        <f t="shared" si="1446"/>
        <v/>
      </c>
      <c r="JF114" s="53" t="str">
        <f t="shared" si="1383"/>
        <v/>
      </c>
      <c r="JG114" s="53" t="str">
        <f t="shared" si="1321"/>
        <v/>
      </c>
      <c r="JH114" s="124" t="str">
        <f t="shared" ref="JH114:JH117" si="1510">IF(JF114&lt;&gt;"",AVERAGE(IF(AND($G114="3",JF114&lt;&gt;""),HLOOKUP(JF114,Points_Table_Modified,IF(KH114&gt;=6,8,KH114+2),FALSE),IF(JF114&lt;&gt;"",HLOOKUP(JF114,Points_Table,IF(KH114&gt;=6,8,KH114+2),FALSE),"")),JG114),JG114)</f>
        <v/>
      </c>
      <c r="JI114" s="52" t="str">
        <f t="shared" si="1323"/>
        <v/>
      </c>
      <c r="JJ114" s="53" t="str">
        <f t="shared" si="1447"/>
        <v/>
      </c>
      <c r="JK114" s="53" t="str">
        <f t="shared" si="1384"/>
        <v/>
      </c>
      <c r="JL114" s="53" t="str">
        <f t="shared" si="1324"/>
        <v/>
      </c>
      <c r="JM114" s="124" t="str">
        <f t="shared" ref="JM114:JM117" si="1511">IF(JK114&lt;&gt;"",AVERAGE(IF(AND($G114="3",JK114&lt;&gt;""),HLOOKUP(JK114,Points_Table_Modified,IF(KH114&gt;=6,8,KH114+2),FALSE),IF(JK114&lt;&gt;"",HLOOKUP(JK114,Points_Table,IF(KH114&gt;=6,8,KH114+2),FALSE),"")),JL114),JL114)</f>
        <v/>
      </c>
      <c r="JN114" s="52" t="str">
        <f t="shared" si="1326"/>
        <v/>
      </c>
      <c r="JO114" s="53" t="str">
        <f t="shared" si="1448"/>
        <v/>
      </c>
      <c r="JP114" s="53" t="str">
        <f t="shared" si="1385"/>
        <v/>
      </c>
      <c r="JQ114" s="53" t="str">
        <f t="shared" si="1327"/>
        <v/>
      </c>
      <c r="JR114" s="54" t="str">
        <f t="shared" ref="JR114:JR117" si="1512">IF(JP114&lt;&gt;"",AVERAGE(IF(AND($G114="3",JP114&lt;&gt;""),HLOOKUP(JP114,Points_Table_Modified,IF(KH114&gt;=6,8,KH114+2),FALSE),IF(JP114&lt;&gt;"",HLOOKUP(JP114,Points_Table,IF(KH114&gt;=6,8,KH114+2),FALSE),"")),JQ114),JQ114)</f>
        <v/>
      </c>
      <c r="JS114" s="52" t="str">
        <f t="shared" si="1329"/>
        <v/>
      </c>
      <c r="JT114" s="53" t="str">
        <f t="shared" si="1449"/>
        <v/>
      </c>
      <c r="JU114" s="53" t="str">
        <f t="shared" si="1386"/>
        <v/>
      </c>
      <c r="JV114" s="53" t="str">
        <f t="shared" si="1330"/>
        <v/>
      </c>
      <c r="JW114" s="54" t="str">
        <f t="shared" ref="JW114:JW117" si="1513">IF(JU114&lt;&gt;"",AVERAGE(IF(AND($G114="3",JU114&lt;&gt;""),HLOOKUP(JU114,Points_Table_Modified,IF(KH114&gt;=6,8,KH114+2),FALSE),IF(JU114&lt;&gt;"",HLOOKUP(JU114,Points_Table,IF(KH114&gt;=6,8,KH114+2),FALSE),"")),JV114),JV114)</f>
        <v/>
      </c>
      <c r="JX114" s="52" t="str">
        <f t="shared" si="1332"/>
        <v/>
      </c>
      <c r="JY114" s="53" t="str">
        <f t="shared" si="1450"/>
        <v/>
      </c>
      <c r="JZ114" s="53" t="str">
        <f t="shared" si="1387"/>
        <v/>
      </c>
      <c r="KA114" s="53" t="str">
        <f t="shared" si="1333"/>
        <v/>
      </c>
      <c r="KB114" s="54" t="str">
        <f t="shared" ref="KB114:KB117" si="1514">IF(JZ114&lt;&gt;"",AVERAGE(IF(AND($G114="3",JZ114&lt;&gt;""),HLOOKUP(JZ114,Points_Table_Modified,IF(KH114&gt;=6,8,KH114+2),FALSE),IF(JZ114&lt;&gt;"",HLOOKUP(JZ114,Points_Table,IF(KH114&gt;=6,8,KH114+2),FALSE),"")),KA114),KA114)</f>
        <v/>
      </c>
      <c r="KC114" s="52" t="str">
        <f t="shared" si="1335"/>
        <v/>
      </c>
      <c r="KD114" s="53" t="str">
        <f t="shared" si="1451"/>
        <v/>
      </c>
      <c r="KE114" s="53" t="str">
        <f t="shared" si="1388"/>
        <v/>
      </c>
      <c r="KF114" s="53" t="str">
        <f t="shared" si="1401"/>
        <v/>
      </c>
      <c r="KG114" s="54" t="str">
        <f t="shared" ref="KG114:KG117" si="1515">IF(KE114&lt;&gt;"",AVERAGE(IF(AND($G114="3",KE114&lt;&gt;""),HLOOKUP(KE114,Points_Table_Modified,IF(KH114&gt;=6,8,KH114+2),FALSE),IF(KE114&lt;&gt;"",HLOOKUP(KE114,Points_Table,IF(KH114&gt;=6,8,KH114+2),FALSE),"")),KF114),KF114)</f>
        <v/>
      </c>
      <c r="KH114" s="165" t="e">
        <f t="shared" si="1338"/>
        <v>#N/A</v>
      </c>
      <c r="KI114" s="53" t="str">
        <f t="shared" si="1339"/>
        <v/>
      </c>
      <c r="KJ114" s="181" t="str">
        <f t="shared" ref="KJ114:KJ117" si="1516">IF(KI114&lt;&gt;"",IF(AND($G114="3",JC114&lt;&gt;""),10,IF(JC114&lt;&gt;"",5,"")),"")</f>
        <v/>
      </c>
      <c r="KK114" s="159">
        <f t="shared" si="1162"/>
        <v>0</v>
      </c>
      <c r="KL114" s="334" t="str">
        <f t="shared" ref="KL114:KL117" si="1517">IF(ISERROR(KJ114+KK114)=TRUE,"",KJ114+KK114)</f>
        <v/>
      </c>
      <c r="KM114" s="86"/>
      <c r="KN114" s="214"/>
      <c r="KO114" s="60"/>
      <c r="KP114" s="201"/>
      <c r="KQ114" s="61"/>
      <c r="KR114" s="61"/>
      <c r="KS114" s="61"/>
      <c r="KT114" s="61"/>
      <c r="KU114" s="61"/>
      <c r="KV114" s="61"/>
      <c r="KW114" s="61"/>
      <c r="KX114" s="62"/>
      <c r="KY114" s="84"/>
      <c r="KZ114" s="59"/>
      <c r="LA114" s="60" t="str">
        <f t="shared" si="1348"/>
        <v/>
      </c>
      <c r="LB114" s="201"/>
      <c r="LC114" s="61" t="str">
        <f t="shared" ref="LC114:LC117" si="1518">IF(ISERROR(LA114-KZ114)=TRUE,"",IF(LB114&lt;&gt;0,LA114-LB114,LA114-KZ114))</f>
        <v/>
      </c>
      <c r="LD114" s="61" t="str">
        <f t="shared" ref="LD114:LD117" si="1519">IF(G114="3",LC114,"")</f>
        <v/>
      </c>
      <c r="LE114" s="61" t="str">
        <f t="shared" si="1351"/>
        <v/>
      </c>
      <c r="LF114" s="61" t="str">
        <f t="shared" si="1352"/>
        <v/>
      </c>
      <c r="LG114" s="148" t="str">
        <f t="shared" si="1452"/>
        <v/>
      </c>
      <c r="LH114" s="87"/>
      <c r="LI114" s="197">
        <f t="shared" si="1353"/>
        <v>0</v>
      </c>
      <c r="LJ114" s="87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</row>
    <row r="115" spans="1:381" s="1" customFormat="1" ht="15" x14ac:dyDescent="0.2">
      <c r="A115" s="35"/>
      <c r="B115" s="45">
        <v>110</v>
      </c>
      <c r="C115" s="218"/>
      <c r="D115" s="94"/>
      <c r="E115" s="219"/>
      <c r="F115" s="219"/>
      <c r="G115" s="96"/>
      <c r="H115" s="50"/>
      <c r="I115" s="186"/>
      <c r="J115" s="97" t="str">
        <f t="shared" si="1414"/>
        <v/>
      </c>
      <c r="K115" s="158"/>
      <c r="L115" s="52" t="str">
        <f t="shared" si="1454"/>
        <v/>
      </c>
      <c r="M115" s="53" t="str">
        <f t="shared" si="1415"/>
        <v/>
      </c>
      <c r="N115" s="53" t="str">
        <f t="shared" si="1354"/>
        <v/>
      </c>
      <c r="O115" s="53" t="str">
        <f t="shared" si="1168"/>
        <v/>
      </c>
      <c r="P115" s="127" t="str">
        <f t="shared" si="1455"/>
        <v/>
      </c>
      <c r="Q115" s="52" t="str">
        <f t="shared" si="1170"/>
        <v/>
      </c>
      <c r="R115" s="53" t="str">
        <f t="shared" si="1416"/>
        <v/>
      </c>
      <c r="S115" s="53" t="str">
        <f t="shared" si="1355"/>
        <v/>
      </c>
      <c r="T115" s="53" t="str">
        <f t="shared" si="1171"/>
        <v/>
      </c>
      <c r="U115" s="127" t="str">
        <f t="shared" si="1456"/>
        <v/>
      </c>
      <c r="V115" s="52" t="str">
        <f t="shared" si="1173"/>
        <v/>
      </c>
      <c r="W115" s="53" t="str">
        <f t="shared" si="1417"/>
        <v/>
      </c>
      <c r="X115" s="53" t="str">
        <f t="shared" si="1356"/>
        <v/>
      </c>
      <c r="Y115" s="53" t="str">
        <f t="shared" si="1174"/>
        <v/>
      </c>
      <c r="Z115" s="127" t="str">
        <f t="shared" si="1457"/>
        <v/>
      </c>
      <c r="AA115" s="52" t="str">
        <f t="shared" si="1176"/>
        <v/>
      </c>
      <c r="AB115" s="53" t="str">
        <f t="shared" si="1418"/>
        <v/>
      </c>
      <c r="AC115" s="53" t="str">
        <f t="shared" si="1357"/>
        <v/>
      </c>
      <c r="AD115" s="53" t="str">
        <f t="shared" si="1177"/>
        <v/>
      </c>
      <c r="AE115" s="127" t="str">
        <f t="shared" si="1458"/>
        <v/>
      </c>
      <c r="AF115" s="52" t="str">
        <f t="shared" si="1179"/>
        <v/>
      </c>
      <c r="AG115" s="53" t="str">
        <f t="shared" si="1419"/>
        <v/>
      </c>
      <c r="AH115" s="53" t="str">
        <f t="shared" si="1358"/>
        <v/>
      </c>
      <c r="AI115" s="53" t="str">
        <f t="shared" si="1180"/>
        <v/>
      </c>
      <c r="AJ115" s="127" t="str">
        <f t="shared" si="1459"/>
        <v/>
      </c>
      <c r="AK115" s="52" t="str">
        <f t="shared" si="1182"/>
        <v/>
      </c>
      <c r="AL115" s="53" t="str">
        <f t="shared" si="1420"/>
        <v/>
      </c>
      <c r="AM115" s="53" t="str">
        <f t="shared" si="1359"/>
        <v/>
      </c>
      <c r="AN115" s="150" t="str">
        <f t="shared" si="1183"/>
        <v/>
      </c>
      <c r="AO115" s="127" t="str">
        <f t="shared" si="1460"/>
        <v/>
      </c>
      <c r="AP115" s="191" t="e">
        <f t="shared" si="1164"/>
        <v>#N/A</v>
      </c>
      <c r="AQ115" s="53" t="str">
        <f t="shared" si="1185"/>
        <v/>
      </c>
      <c r="AR115" s="181" t="str">
        <f t="shared" si="1461"/>
        <v/>
      </c>
      <c r="AS115" s="159">
        <f t="shared" si="1156"/>
        <v>0</v>
      </c>
      <c r="AT115" s="127" t="str">
        <f t="shared" si="1462"/>
        <v/>
      </c>
      <c r="AU115" s="189"/>
      <c r="AV115" s="55" t="str">
        <f t="shared" si="1188"/>
        <v/>
      </c>
      <c r="AW115" s="53" t="str">
        <f t="shared" si="941"/>
        <v/>
      </c>
      <c r="AX115" s="53" t="str">
        <f t="shared" si="942"/>
        <v/>
      </c>
      <c r="AY115" s="53" t="str">
        <f t="shared" si="1189"/>
        <v/>
      </c>
      <c r="AZ115" s="124" t="str">
        <f t="shared" si="1190"/>
        <v/>
      </c>
      <c r="BA115" s="52" t="str">
        <f t="shared" si="1191"/>
        <v/>
      </c>
      <c r="BB115" s="53" t="str">
        <f t="shared" si="946"/>
        <v/>
      </c>
      <c r="BC115" s="53" t="str">
        <f t="shared" si="947"/>
        <v/>
      </c>
      <c r="BD115" s="53" t="str">
        <f t="shared" si="1192"/>
        <v/>
      </c>
      <c r="BE115" s="124" t="str">
        <f t="shared" si="1193"/>
        <v/>
      </c>
      <c r="BF115" s="52" t="str">
        <f t="shared" si="1194"/>
        <v/>
      </c>
      <c r="BG115" s="53" t="str">
        <f t="shared" si="951"/>
        <v/>
      </c>
      <c r="BH115" s="53" t="str">
        <f t="shared" si="1421"/>
        <v/>
      </c>
      <c r="BI115" s="53" t="str">
        <f t="shared" si="1195"/>
        <v/>
      </c>
      <c r="BJ115" s="99" t="str">
        <f t="shared" si="1453"/>
        <v/>
      </c>
      <c r="BK115" s="52" t="str">
        <f t="shared" si="1197"/>
        <v/>
      </c>
      <c r="BL115" s="53" t="str">
        <f t="shared" si="956"/>
        <v/>
      </c>
      <c r="BM115" s="53" t="str">
        <f t="shared" si="957"/>
        <v/>
      </c>
      <c r="BN115" s="53" t="str">
        <f t="shared" si="1198"/>
        <v/>
      </c>
      <c r="BO115" s="54" t="str">
        <f t="shared" si="1199"/>
        <v/>
      </c>
      <c r="BP115" s="52" t="str">
        <f t="shared" si="1200"/>
        <v/>
      </c>
      <c r="BQ115" s="53" t="str">
        <f t="shared" si="961"/>
        <v/>
      </c>
      <c r="BR115" s="53" t="str">
        <f t="shared" si="962"/>
        <v/>
      </c>
      <c r="BS115" s="53" t="str">
        <f t="shared" si="1201"/>
        <v/>
      </c>
      <c r="BT115" s="54" t="str">
        <f t="shared" si="1202"/>
        <v/>
      </c>
      <c r="BU115" s="52" t="str">
        <f t="shared" si="1203"/>
        <v/>
      </c>
      <c r="BV115" s="53" t="str">
        <f t="shared" si="966"/>
        <v/>
      </c>
      <c r="BW115" s="53" t="str">
        <f t="shared" si="967"/>
        <v/>
      </c>
      <c r="BX115" s="53" t="str">
        <f t="shared" si="1204"/>
        <v/>
      </c>
      <c r="BY115" s="54" t="str">
        <f t="shared" si="1205"/>
        <v/>
      </c>
      <c r="BZ115" s="165"/>
      <c r="CA115" s="53" t="str">
        <f t="shared" si="1206"/>
        <v/>
      </c>
      <c r="CB115" s="181" t="str">
        <f t="shared" si="1207"/>
        <v/>
      </c>
      <c r="CC115" s="159" t="str">
        <f t="shared" si="1208"/>
        <v/>
      </c>
      <c r="CD115" s="127" t="str">
        <f t="shared" si="1209"/>
        <v/>
      </c>
      <c r="CE115" s="189"/>
      <c r="CF115" s="55" t="str">
        <f t="shared" si="1390"/>
        <v/>
      </c>
      <c r="CG115" s="53" t="str">
        <f t="shared" si="1402"/>
        <v/>
      </c>
      <c r="CH115" s="53" t="str">
        <f t="shared" si="1403"/>
        <v/>
      </c>
      <c r="CI115" s="53" t="str">
        <f t="shared" si="1391"/>
        <v/>
      </c>
      <c r="CJ115" s="124" t="str">
        <f t="shared" si="1463"/>
        <v/>
      </c>
      <c r="CK115" s="52" t="str">
        <f t="shared" si="1392"/>
        <v/>
      </c>
      <c r="CL115" s="53" t="str">
        <f t="shared" si="1404"/>
        <v/>
      </c>
      <c r="CM115" s="53" t="str">
        <f t="shared" si="1405"/>
        <v/>
      </c>
      <c r="CN115" s="53" t="str">
        <f t="shared" si="1393"/>
        <v/>
      </c>
      <c r="CO115" s="124" t="str">
        <f t="shared" si="1464"/>
        <v/>
      </c>
      <c r="CP115" s="52" t="str">
        <f t="shared" si="1394"/>
        <v/>
      </c>
      <c r="CQ115" s="53" t="str">
        <f t="shared" si="1406"/>
        <v/>
      </c>
      <c r="CR115" s="53" t="str">
        <f t="shared" si="1407"/>
        <v/>
      </c>
      <c r="CS115" s="53" t="str">
        <f t="shared" si="1217"/>
        <v/>
      </c>
      <c r="CT115" s="54" t="str">
        <f t="shared" si="1465"/>
        <v/>
      </c>
      <c r="CU115" s="52" t="str">
        <f t="shared" si="1395"/>
        <v/>
      </c>
      <c r="CV115" s="53" t="str">
        <f t="shared" si="1408"/>
        <v/>
      </c>
      <c r="CW115" s="53" t="str">
        <f t="shared" si="1409"/>
        <v/>
      </c>
      <c r="CX115" s="53" t="str">
        <f t="shared" si="1466"/>
        <v/>
      </c>
      <c r="CY115" s="54" t="str">
        <f t="shared" si="1467"/>
        <v/>
      </c>
      <c r="CZ115" s="52" t="str">
        <f t="shared" si="1396"/>
        <v/>
      </c>
      <c r="DA115" s="53" t="str">
        <f t="shared" si="1410"/>
        <v/>
      </c>
      <c r="DB115" s="53" t="str">
        <f t="shared" si="1411"/>
        <v/>
      </c>
      <c r="DC115" s="53" t="str">
        <f t="shared" si="1223"/>
        <v/>
      </c>
      <c r="DD115" s="54" t="str">
        <f t="shared" si="1468"/>
        <v/>
      </c>
      <c r="DE115" s="52" t="str">
        <f t="shared" si="1397"/>
        <v/>
      </c>
      <c r="DF115" s="53" t="str">
        <f t="shared" si="1412"/>
        <v/>
      </c>
      <c r="DG115" s="53" t="str">
        <f t="shared" si="1413"/>
        <v/>
      </c>
      <c r="DH115" s="53" t="str">
        <f t="shared" si="1226"/>
        <v/>
      </c>
      <c r="DI115" s="54" t="str">
        <f t="shared" si="1469"/>
        <v/>
      </c>
      <c r="DJ115" s="165" t="e">
        <f t="shared" si="1228"/>
        <v>#N/A</v>
      </c>
      <c r="DK115" s="53" t="str">
        <f t="shared" si="1229"/>
        <v/>
      </c>
      <c r="DL115" s="181" t="str">
        <f t="shared" si="1470"/>
        <v/>
      </c>
      <c r="DM115" s="159">
        <f t="shared" si="1157"/>
        <v>0</v>
      </c>
      <c r="DN115" s="124" t="str">
        <f t="shared" si="1471"/>
        <v/>
      </c>
      <c r="DO115" s="189"/>
      <c r="DP115" s="55" t="str">
        <f t="shared" si="1232"/>
        <v/>
      </c>
      <c r="DQ115" s="53" t="str">
        <f t="shared" si="1422"/>
        <v/>
      </c>
      <c r="DR115" s="53" t="str">
        <f t="shared" si="1360"/>
        <v/>
      </c>
      <c r="DS115" s="53" t="str">
        <f t="shared" si="1233"/>
        <v/>
      </c>
      <c r="DT115" s="124" t="str">
        <f t="shared" si="1472"/>
        <v/>
      </c>
      <c r="DU115" s="52" t="str">
        <f t="shared" si="1235"/>
        <v/>
      </c>
      <c r="DV115" s="53" t="str">
        <f t="shared" si="1423"/>
        <v/>
      </c>
      <c r="DW115" s="53" t="str">
        <f t="shared" si="1361"/>
        <v/>
      </c>
      <c r="DX115" s="53" t="str">
        <f t="shared" si="1236"/>
        <v/>
      </c>
      <c r="DY115" s="124" t="str">
        <f t="shared" si="1473"/>
        <v/>
      </c>
      <c r="DZ115" s="52" t="str">
        <f t="shared" si="1238"/>
        <v/>
      </c>
      <c r="EA115" s="53" t="str">
        <f t="shared" si="1424"/>
        <v/>
      </c>
      <c r="EB115" s="53" t="str">
        <f t="shared" si="1362"/>
        <v/>
      </c>
      <c r="EC115" s="53" t="str">
        <f t="shared" si="1239"/>
        <v/>
      </c>
      <c r="ED115" s="57" t="str">
        <f t="shared" si="1474"/>
        <v/>
      </c>
      <c r="EE115" s="52" t="str">
        <f t="shared" si="1241"/>
        <v/>
      </c>
      <c r="EF115" s="53" t="str">
        <f t="shared" si="1425"/>
        <v/>
      </c>
      <c r="EG115" s="53" t="str">
        <f t="shared" si="1363"/>
        <v/>
      </c>
      <c r="EH115" s="53" t="str">
        <f t="shared" si="1242"/>
        <v/>
      </c>
      <c r="EI115" s="57" t="str">
        <f t="shared" si="1475"/>
        <v/>
      </c>
      <c r="EJ115" s="52" t="str">
        <f t="shared" si="1244"/>
        <v/>
      </c>
      <c r="EK115" s="53" t="str">
        <f t="shared" si="1426"/>
        <v/>
      </c>
      <c r="EL115" s="53" t="str">
        <f t="shared" si="1364"/>
        <v/>
      </c>
      <c r="EM115" s="53" t="str">
        <f t="shared" si="1245"/>
        <v/>
      </c>
      <c r="EN115" s="57" t="str">
        <f t="shared" si="1476"/>
        <v/>
      </c>
      <c r="EO115" s="52" t="str">
        <f t="shared" si="1247"/>
        <v/>
      </c>
      <c r="EP115" s="53" t="str">
        <f t="shared" si="1427"/>
        <v/>
      </c>
      <c r="EQ115" s="53" t="str">
        <f t="shared" si="1365"/>
        <v/>
      </c>
      <c r="ER115" s="53" t="str">
        <f t="shared" si="1248"/>
        <v/>
      </c>
      <c r="ES115" s="54" t="str">
        <f t="shared" si="1477"/>
        <v/>
      </c>
      <c r="ET115" s="165" t="e">
        <f t="shared" si="1250"/>
        <v>#N/A</v>
      </c>
      <c r="EU115" s="53" t="str">
        <f t="shared" si="1251"/>
        <v/>
      </c>
      <c r="EV115" s="181" t="str">
        <f t="shared" si="1478"/>
        <v/>
      </c>
      <c r="EW115" s="159">
        <f t="shared" si="1158"/>
        <v>0</v>
      </c>
      <c r="EX115" s="124" t="str">
        <f t="shared" si="1479"/>
        <v/>
      </c>
      <c r="EY115" s="189"/>
      <c r="EZ115" s="55" t="str">
        <f t="shared" si="1480"/>
        <v/>
      </c>
      <c r="FA115" s="53" t="str">
        <f t="shared" si="1428"/>
        <v/>
      </c>
      <c r="FB115" s="53" t="str">
        <f t="shared" si="1366"/>
        <v/>
      </c>
      <c r="FC115" s="53" t="str">
        <f t="shared" si="1255"/>
        <v/>
      </c>
      <c r="FD115" s="124" t="str">
        <f t="shared" si="1481"/>
        <v/>
      </c>
      <c r="FE115" s="52" t="str">
        <f t="shared" si="1257"/>
        <v/>
      </c>
      <c r="FF115" s="53" t="str">
        <f t="shared" si="1429"/>
        <v/>
      </c>
      <c r="FG115" s="53" t="str">
        <f t="shared" si="1367"/>
        <v/>
      </c>
      <c r="FH115" s="53" t="str">
        <f t="shared" si="1258"/>
        <v/>
      </c>
      <c r="FI115" s="124" t="str">
        <f t="shared" si="1482"/>
        <v/>
      </c>
      <c r="FJ115" s="52" t="str">
        <f t="shared" si="1260"/>
        <v/>
      </c>
      <c r="FK115" s="53" t="str">
        <f t="shared" si="1430"/>
        <v/>
      </c>
      <c r="FL115" s="53" t="str">
        <f t="shared" si="1368"/>
        <v/>
      </c>
      <c r="FM115" s="53" t="str">
        <f t="shared" si="1483"/>
        <v/>
      </c>
      <c r="FN115" s="57" t="str">
        <f t="shared" si="1484"/>
        <v/>
      </c>
      <c r="FO115" s="52" t="str">
        <f t="shared" si="1263"/>
        <v/>
      </c>
      <c r="FP115" s="53" t="str">
        <f t="shared" si="1431"/>
        <v/>
      </c>
      <c r="FQ115" s="53" t="str">
        <f t="shared" si="1369"/>
        <v/>
      </c>
      <c r="FR115" s="53" t="str">
        <f t="shared" si="1264"/>
        <v/>
      </c>
      <c r="FS115" s="57" t="str">
        <f t="shared" si="1485"/>
        <v/>
      </c>
      <c r="FT115" s="52" t="str">
        <f t="shared" si="1266"/>
        <v/>
      </c>
      <c r="FU115" s="53" t="str">
        <f t="shared" si="1432"/>
        <v/>
      </c>
      <c r="FV115" s="53" t="str">
        <f t="shared" si="1370"/>
        <v/>
      </c>
      <c r="FW115" s="53" t="str">
        <f t="shared" si="1267"/>
        <v/>
      </c>
      <c r="FX115" s="57" t="str">
        <f t="shared" si="1486"/>
        <v/>
      </c>
      <c r="FY115" s="52" t="str">
        <f t="shared" si="1269"/>
        <v/>
      </c>
      <c r="FZ115" s="53" t="str">
        <f t="shared" si="1433"/>
        <v/>
      </c>
      <c r="GA115" s="53" t="str">
        <f t="shared" si="1371"/>
        <v/>
      </c>
      <c r="GB115" s="53" t="str">
        <f t="shared" si="1270"/>
        <v/>
      </c>
      <c r="GC115" s="57" t="str">
        <f t="shared" si="1487"/>
        <v/>
      </c>
      <c r="GD115" s="165" t="e">
        <f t="shared" si="1272"/>
        <v>#N/A</v>
      </c>
      <c r="GE115" s="53" t="str">
        <f t="shared" si="1273"/>
        <v/>
      </c>
      <c r="GF115" s="181" t="str">
        <f t="shared" si="1488"/>
        <v/>
      </c>
      <c r="GG115" s="159">
        <f t="shared" si="1159"/>
        <v>0</v>
      </c>
      <c r="GH115" s="124" t="str">
        <f t="shared" si="1489"/>
        <v/>
      </c>
      <c r="GI115" s="189"/>
      <c r="GJ115" s="55" t="str">
        <f t="shared" si="1490"/>
        <v/>
      </c>
      <c r="GK115" s="53" t="str">
        <f t="shared" si="1434"/>
        <v/>
      </c>
      <c r="GL115" s="53" t="str">
        <f t="shared" si="1372"/>
        <v/>
      </c>
      <c r="GM115" s="53" t="str">
        <f t="shared" si="1277"/>
        <v/>
      </c>
      <c r="GN115" s="124" t="str">
        <f t="shared" si="1491"/>
        <v/>
      </c>
      <c r="GO115" s="52" t="str">
        <f t="shared" si="1279"/>
        <v/>
      </c>
      <c r="GP115" s="53" t="str">
        <f t="shared" si="1435"/>
        <v/>
      </c>
      <c r="GQ115" s="53" t="str">
        <f t="shared" si="1373"/>
        <v/>
      </c>
      <c r="GR115" s="53" t="str">
        <f t="shared" si="1280"/>
        <v/>
      </c>
      <c r="GS115" s="124" t="str">
        <f t="shared" si="1492"/>
        <v/>
      </c>
      <c r="GT115" s="52" t="str">
        <f t="shared" si="1282"/>
        <v/>
      </c>
      <c r="GU115" s="53" t="str">
        <f t="shared" si="1436"/>
        <v/>
      </c>
      <c r="GV115" s="53" t="str">
        <f t="shared" si="1374"/>
        <v/>
      </c>
      <c r="GW115" s="53" t="str">
        <f t="shared" si="1493"/>
        <v/>
      </c>
      <c r="GX115" s="54" t="str">
        <f t="shared" si="1494"/>
        <v/>
      </c>
      <c r="GY115" s="52" t="str">
        <f t="shared" si="1285"/>
        <v/>
      </c>
      <c r="GZ115" s="53" t="str">
        <f t="shared" si="1437"/>
        <v/>
      </c>
      <c r="HA115" s="53" t="str">
        <f t="shared" si="1375"/>
        <v/>
      </c>
      <c r="HB115" s="53" t="str">
        <f t="shared" si="1398"/>
        <v/>
      </c>
      <c r="HC115" s="54" t="str">
        <f t="shared" si="1495"/>
        <v/>
      </c>
      <c r="HD115" s="52" t="str">
        <f t="shared" si="1288"/>
        <v/>
      </c>
      <c r="HE115" s="53" t="str">
        <f t="shared" si="1438"/>
        <v/>
      </c>
      <c r="HF115" s="53" t="str">
        <f t="shared" si="1376"/>
        <v/>
      </c>
      <c r="HG115" s="53" t="str">
        <f t="shared" si="1289"/>
        <v/>
      </c>
      <c r="HH115" s="54" t="str">
        <f t="shared" si="1496"/>
        <v/>
      </c>
      <c r="HI115" s="52" t="str">
        <f t="shared" si="1291"/>
        <v/>
      </c>
      <c r="HJ115" s="53" t="str">
        <f t="shared" si="1439"/>
        <v/>
      </c>
      <c r="HK115" s="53" t="str">
        <f t="shared" si="1377"/>
        <v/>
      </c>
      <c r="HL115" s="53" t="str">
        <f t="shared" si="1399"/>
        <v/>
      </c>
      <c r="HM115" s="54" t="str">
        <f t="shared" si="1497"/>
        <v/>
      </c>
      <c r="HN115" s="165" t="e">
        <f t="shared" si="1294"/>
        <v>#N/A</v>
      </c>
      <c r="HO115" s="53" t="str">
        <f t="shared" si="1295"/>
        <v/>
      </c>
      <c r="HP115" s="181" t="str">
        <f t="shared" si="1498"/>
        <v/>
      </c>
      <c r="HQ115" s="159">
        <f t="shared" si="1160"/>
        <v>0</v>
      </c>
      <c r="HR115" s="127" t="str">
        <f t="shared" si="1499"/>
        <v/>
      </c>
      <c r="HS115" s="189"/>
      <c r="HT115" s="55" t="str">
        <f t="shared" si="1500"/>
        <v/>
      </c>
      <c r="HU115" s="53" t="str">
        <f t="shared" si="1440"/>
        <v/>
      </c>
      <c r="HV115" s="53" t="str">
        <f t="shared" si="1378"/>
        <v/>
      </c>
      <c r="HW115" s="53" t="str">
        <f t="shared" si="1299"/>
        <v/>
      </c>
      <c r="HX115" s="124" t="str">
        <f t="shared" si="1501"/>
        <v/>
      </c>
      <c r="HY115" s="52" t="str">
        <f t="shared" si="1301"/>
        <v/>
      </c>
      <c r="HZ115" s="53" t="str">
        <f t="shared" si="1441"/>
        <v/>
      </c>
      <c r="IA115" s="53" t="str">
        <f t="shared" si="1379"/>
        <v/>
      </c>
      <c r="IB115" s="53" t="str">
        <f t="shared" si="1302"/>
        <v/>
      </c>
      <c r="IC115" s="124" t="str">
        <f t="shared" si="1502"/>
        <v/>
      </c>
      <c r="ID115" s="52" t="str">
        <f t="shared" si="1304"/>
        <v/>
      </c>
      <c r="IE115" s="53" t="str">
        <f t="shared" si="1442"/>
        <v/>
      </c>
      <c r="IF115" s="53" t="str">
        <f t="shared" si="1380"/>
        <v/>
      </c>
      <c r="IG115" s="53" t="str">
        <f t="shared" si="1305"/>
        <v/>
      </c>
      <c r="IH115" s="54" t="str">
        <f t="shared" si="1503"/>
        <v/>
      </c>
      <c r="II115" s="52" t="str">
        <f t="shared" si="1307"/>
        <v/>
      </c>
      <c r="IJ115" s="53" t="str">
        <f t="shared" si="1443"/>
        <v/>
      </c>
      <c r="IK115" s="53" t="str">
        <f t="shared" si="1381"/>
        <v/>
      </c>
      <c r="IL115" s="53" t="str">
        <f t="shared" si="1308"/>
        <v/>
      </c>
      <c r="IM115" s="54" t="str">
        <f t="shared" si="1504"/>
        <v/>
      </c>
      <c r="IN115" s="52" t="str">
        <f t="shared" si="1310"/>
        <v/>
      </c>
      <c r="IO115" s="53" t="str">
        <f t="shared" si="1444"/>
        <v/>
      </c>
      <c r="IP115" s="53" t="str">
        <f t="shared" si="1382"/>
        <v/>
      </c>
      <c r="IQ115" s="53" t="str">
        <f t="shared" si="1311"/>
        <v/>
      </c>
      <c r="IR115" s="54" t="str">
        <f t="shared" si="1505"/>
        <v/>
      </c>
      <c r="IS115" s="52" t="str">
        <f t="shared" si="1313"/>
        <v/>
      </c>
      <c r="IT115" s="53" t="str">
        <f t="shared" si="1445"/>
        <v/>
      </c>
      <c r="IU115" s="53" t="str">
        <f>IF($G115="6",IF(IF(IT115&lt;&gt;"",IF(MAX(COUNTIF($IT$6:$IT$117,$IT$6:$IT$117))&gt;1,"x",""),"")&lt;&gt;"",IT115+1,""),IF(IS115=0,"",IF(IF(IT115&lt;&gt;"",IF(MAX(COUNTIF(IT$6:$IT$117,$IT$6:$IT$117))&gt;1,"x",""),"")&lt;&gt;"",IT115+1,"")))</f>
        <v/>
      </c>
      <c r="IV115" s="53" t="str">
        <f t="shared" si="1400"/>
        <v/>
      </c>
      <c r="IW115" s="54" t="str">
        <f t="shared" si="1506"/>
        <v/>
      </c>
      <c r="IX115" s="165" t="e">
        <f t="shared" si="1316"/>
        <v>#N/A</v>
      </c>
      <c r="IY115" s="53" t="str">
        <f t="shared" si="1317"/>
        <v/>
      </c>
      <c r="IZ115" s="181" t="str">
        <f t="shared" si="1507"/>
        <v/>
      </c>
      <c r="JA115" s="159">
        <f t="shared" si="1161"/>
        <v>0</v>
      </c>
      <c r="JB115" s="124" t="str">
        <f t="shared" si="1508"/>
        <v/>
      </c>
      <c r="JC115" s="189"/>
      <c r="JD115" s="55" t="str">
        <f t="shared" si="1509"/>
        <v/>
      </c>
      <c r="JE115" s="53" t="str">
        <f t="shared" si="1446"/>
        <v/>
      </c>
      <c r="JF115" s="53" t="str">
        <f t="shared" si="1383"/>
        <v/>
      </c>
      <c r="JG115" s="53" t="str">
        <f t="shared" si="1321"/>
        <v/>
      </c>
      <c r="JH115" s="124" t="str">
        <f t="shared" si="1510"/>
        <v/>
      </c>
      <c r="JI115" s="52" t="str">
        <f t="shared" si="1323"/>
        <v/>
      </c>
      <c r="JJ115" s="53" t="str">
        <f t="shared" si="1447"/>
        <v/>
      </c>
      <c r="JK115" s="53" t="str">
        <f t="shared" si="1384"/>
        <v/>
      </c>
      <c r="JL115" s="53" t="str">
        <f t="shared" si="1324"/>
        <v/>
      </c>
      <c r="JM115" s="124" t="str">
        <f t="shared" si="1511"/>
        <v/>
      </c>
      <c r="JN115" s="52" t="str">
        <f t="shared" si="1326"/>
        <v/>
      </c>
      <c r="JO115" s="53" t="str">
        <f t="shared" si="1448"/>
        <v/>
      </c>
      <c r="JP115" s="53" t="str">
        <f t="shared" si="1385"/>
        <v/>
      </c>
      <c r="JQ115" s="53" t="str">
        <f t="shared" si="1327"/>
        <v/>
      </c>
      <c r="JR115" s="54" t="str">
        <f t="shared" si="1512"/>
        <v/>
      </c>
      <c r="JS115" s="52" t="str">
        <f t="shared" si="1329"/>
        <v/>
      </c>
      <c r="JT115" s="53" t="str">
        <f t="shared" si="1449"/>
        <v/>
      </c>
      <c r="JU115" s="53" t="str">
        <f t="shared" si="1386"/>
        <v/>
      </c>
      <c r="JV115" s="53" t="str">
        <f t="shared" si="1330"/>
        <v/>
      </c>
      <c r="JW115" s="54" t="str">
        <f t="shared" si="1513"/>
        <v/>
      </c>
      <c r="JX115" s="52" t="str">
        <f t="shared" si="1332"/>
        <v/>
      </c>
      <c r="JY115" s="53" t="str">
        <f t="shared" si="1450"/>
        <v/>
      </c>
      <c r="JZ115" s="53" t="str">
        <f t="shared" si="1387"/>
        <v/>
      </c>
      <c r="KA115" s="53" t="str">
        <f t="shared" si="1333"/>
        <v/>
      </c>
      <c r="KB115" s="54" t="str">
        <f t="shared" si="1514"/>
        <v/>
      </c>
      <c r="KC115" s="52" t="str">
        <f t="shared" si="1335"/>
        <v/>
      </c>
      <c r="KD115" s="53" t="str">
        <f t="shared" si="1451"/>
        <v/>
      </c>
      <c r="KE115" s="53" t="str">
        <f t="shared" si="1388"/>
        <v/>
      </c>
      <c r="KF115" s="53" t="str">
        <f t="shared" si="1401"/>
        <v/>
      </c>
      <c r="KG115" s="54" t="str">
        <f t="shared" si="1515"/>
        <v/>
      </c>
      <c r="KH115" s="165" t="e">
        <f t="shared" si="1338"/>
        <v>#N/A</v>
      </c>
      <c r="KI115" s="53" t="str">
        <f t="shared" si="1339"/>
        <v/>
      </c>
      <c r="KJ115" s="181" t="str">
        <f t="shared" si="1516"/>
        <v/>
      </c>
      <c r="KK115" s="159">
        <f t="shared" si="1162"/>
        <v>0</v>
      </c>
      <c r="KL115" s="334" t="str">
        <f t="shared" si="1517"/>
        <v/>
      </c>
      <c r="KM115" s="86"/>
      <c r="KN115" s="214"/>
      <c r="KO115" s="60"/>
      <c r="KP115" s="201"/>
      <c r="KQ115" s="61"/>
      <c r="KR115" s="61"/>
      <c r="KS115" s="61"/>
      <c r="KT115" s="61"/>
      <c r="KU115" s="61"/>
      <c r="KV115" s="61"/>
      <c r="KW115" s="61"/>
      <c r="KX115" s="62"/>
      <c r="KY115" s="84"/>
      <c r="KZ115" s="59"/>
      <c r="LA115" s="60" t="str">
        <f t="shared" si="1348"/>
        <v/>
      </c>
      <c r="LB115" s="201"/>
      <c r="LC115" s="61" t="str">
        <f t="shared" si="1518"/>
        <v/>
      </c>
      <c r="LD115" s="61" t="str">
        <f t="shared" si="1519"/>
        <v/>
      </c>
      <c r="LE115" s="61" t="str">
        <f t="shared" si="1351"/>
        <v/>
      </c>
      <c r="LF115" s="61" t="str">
        <f t="shared" si="1352"/>
        <v/>
      </c>
      <c r="LG115" s="148" t="str">
        <f t="shared" si="1452"/>
        <v/>
      </c>
      <c r="LH115" s="87"/>
      <c r="LI115" s="197">
        <f t="shared" si="1353"/>
        <v>0</v>
      </c>
      <c r="LJ115" s="87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</row>
    <row r="116" spans="1:381" s="1" customFormat="1" ht="15" x14ac:dyDescent="0.2">
      <c r="A116" s="35"/>
      <c r="B116" s="45">
        <v>111</v>
      </c>
      <c r="C116" s="94"/>
      <c r="D116" s="94"/>
      <c r="E116" s="163"/>
      <c r="F116" s="95"/>
      <c r="G116" s="96"/>
      <c r="H116" s="50"/>
      <c r="I116" s="186"/>
      <c r="J116" s="97" t="str">
        <f t="shared" si="1414"/>
        <v/>
      </c>
      <c r="K116" s="158"/>
      <c r="L116" s="52" t="str">
        <f t="shared" si="1454"/>
        <v/>
      </c>
      <c r="M116" s="53" t="str">
        <f t="shared" si="1415"/>
        <v/>
      </c>
      <c r="N116" s="53" t="str">
        <f t="shared" si="1354"/>
        <v/>
      </c>
      <c r="O116" s="118" t="str">
        <f t="shared" si="1168"/>
        <v/>
      </c>
      <c r="P116" s="164" t="str">
        <f t="shared" si="1455"/>
        <v/>
      </c>
      <c r="Q116" s="122" t="str">
        <f t="shared" si="1170"/>
        <v/>
      </c>
      <c r="R116" s="53" t="str">
        <f t="shared" si="1416"/>
        <v/>
      </c>
      <c r="S116" s="53" t="str">
        <f t="shared" si="1355"/>
        <v/>
      </c>
      <c r="T116" s="53" t="str">
        <f t="shared" si="1171"/>
        <v/>
      </c>
      <c r="U116" s="164" t="str">
        <f t="shared" si="1456"/>
        <v/>
      </c>
      <c r="V116" s="122" t="str">
        <f t="shared" si="1173"/>
        <v/>
      </c>
      <c r="W116" s="53" t="str">
        <f t="shared" si="1417"/>
        <v/>
      </c>
      <c r="X116" s="53" t="str">
        <f t="shared" si="1356"/>
        <v/>
      </c>
      <c r="Y116" s="53" t="str">
        <f t="shared" si="1174"/>
        <v/>
      </c>
      <c r="Z116" s="164" t="str">
        <f t="shared" si="1457"/>
        <v/>
      </c>
      <c r="AA116" s="122" t="str">
        <f t="shared" si="1176"/>
        <v/>
      </c>
      <c r="AB116" s="53" t="str">
        <f t="shared" si="1418"/>
        <v/>
      </c>
      <c r="AC116" s="53" t="str">
        <f t="shared" si="1357"/>
        <v/>
      </c>
      <c r="AD116" s="53" t="str">
        <f t="shared" si="1177"/>
        <v/>
      </c>
      <c r="AE116" s="164" t="str">
        <f t="shared" si="1458"/>
        <v/>
      </c>
      <c r="AF116" s="122" t="str">
        <f t="shared" si="1179"/>
        <v/>
      </c>
      <c r="AG116" s="53" t="str">
        <f t="shared" si="1419"/>
        <v/>
      </c>
      <c r="AH116" s="53" t="str">
        <f t="shared" si="1358"/>
        <v/>
      </c>
      <c r="AI116" s="53" t="str">
        <f t="shared" si="1180"/>
        <v/>
      </c>
      <c r="AJ116" s="164" t="str">
        <f t="shared" si="1459"/>
        <v/>
      </c>
      <c r="AK116" s="122" t="str">
        <f t="shared" si="1182"/>
        <v/>
      </c>
      <c r="AL116" s="53" t="str">
        <f t="shared" si="1420"/>
        <v/>
      </c>
      <c r="AM116" s="53" t="str">
        <f t="shared" si="1359"/>
        <v/>
      </c>
      <c r="AN116" s="150" t="str">
        <f t="shared" si="1183"/>
        <v/>
      </c>
      <c r="AO116" s="164" t="str">
        <f t="shared" si="1460"/>
        <v/>
      </c>
      <c r="AP116" s="191" t="e">
        <f t="shared" si="1164"/>
        <v>#N/A</v>
      </c>
      <c r="AQ116" s="53" t="str">
        <f t="shared" si="1185"/>
        <v/>
      </c>
      <c r="AR116" s="181" t="str">
        <f t="shared" si="1461"/>
        <v/>
      </c>
      <c r="AS116" s="159">
        <f t="shared" si="1156"/>
        <v>0</v>
      </c>
      <c r="AT116" s="127" t="str">
        <f t="shared" si="1462"/>
        <v/>
      </c>
      <c r="AU116" s="189"/>
      <c r="AV116" s="55" t="str">
        <f t="shared" si="1188"/>
        <v/>
      </c>
      <c r="AW116" s="53" t="str">
        <f t="shared" si="941"/>
        <v/>
      </c>
      <c r="AX116" s="53" t="str">
        <f t="shared" si="942"/>
        <v/>
      </c>
      <c r="AY116" s="53" t="str">
        <f t="shared" si="1189"/>
        <v/>
      </c>
      <c r="AZ116" s="124" t="str">
        <f t="shared" si="1190"/>
        <v/>
      </c>
      <c r="BA116" s="52" t="str">
        <f t="shared" si="1191"/>
        <v/>
      </c>
      <c r="BB116" s="53" t="str">
        <f t="shared" si="946"/>
        <v/>
      </c>
      <c r="BC116" s="118" t="str">
        <f t="shared" si="947"/>
        <v/>
      </c>
      <c r="BD116" s="53" t="str">
        <f t="shared" si="1192"/>
        <v/>
      </c>
      <c r="BE116" s="124" t="str">
        <f t="shared" si="1193"/>
        <v/>
      </c>
      <c r="BF116" s="52" t="str">
        <f t="shared" si="1194"/>
        <v/>
      </c>
      <c r="BG116" s="53" t="str">
        <f t="shared" si="951"/>
        <v/>
      </c>
      <c r="BH116" s="53" t="str">
        <f t="shared" si="1421"/>
        <v/>
      </c>
      <c r="BI116" s="53" t="str">
        <f t="shared" si="1195"/>
        <v/>
      </c>
      <c r="BJ116" s="99" t="str">
        <f t="shared" si="1453"/>
        <v/>
      </c>
      <c r="BK116" s="52" t="str">
        <f t="shared" si="1197"/>
        <v/>
      </c>
      <c r="BL116" s="53" t="str">
        <f t="shared" si="956"/>
        <v/>
      </c>
      <c r="BM116" s="53" t="str">
        <f t="shared" si="957"/>
        <v/>
      </c>
      <c r="BN116" s="53" t="str">
        <f t="shared" si="1198"/>
        <v/>
      </c>
      <c r="BO116" s="54" t="str">
        <f t="shared" si="1199"/>
        <v/>
      </c>
      <c r="BP116" s="52" t="str">
        <f t="shared" si="1200"/>
        <v/>
      </c>
      <c r="BQ116" s="53" t="str">
        <f t="shared" si="961"/>
        <v/>
      </c>
      <c r="BR116" s="53" t="str">
        <f t="shared" si="962"/>
        <v/>
      </c>
      <c r="BS116" s="53" t="str">
        <f t="shared" si="1201"/>
        <v/>
      </c>
      <c r="BT116" s="54" t="str">
        <f t="shared" si="1202"/>
        <v/>
      </c>
      <c r="BU116" s="52" t="str">
        <f t="shared" si="1203"/>
        <v/>
      </c>
      <c r="BV116" s="53" t="str">
        <f t="shared" si="966"/>
        <v/>
      </c>
      <c r="BW116" s="118" t="str">
        <f t="shared" si="967"/>
        <v/>
      </c>
      <c r="BX116" s="118" t="str">
        <f t="shared" si="1204"/>
        <v/>
      </c>
      <c r="BY116" s="54" t="str">
        <f t="shared" si="1205"/>
        <v/>
      </c>
      <c r="BZ116" s="165"/>
      <c r="CA116" s="53" t="str">
        <f t="shared" si="1206"/>
        <v/>
      </c>
      <c r="CB116" s="181" t="str">
        <f t="shared" si="1207"/>
        <v/>
      </c>
      <c r="CC116" s="159" t="str">
        <f t="shared" si="1208"/>
        <v/>
      </c>
      <c r="CD116" s="127" t="str">
        <f t="shared" si="1209"/>
        <v/>
      </c>
      <c r="CE116" s="189"/>
      <c r="CF116" s="55" t="str">
        <f t="shared" si="1390"/>
        <v/>
      </c>
      <c r="CG116" s="118" t="str">
        <f t="shared" si="1402"/>
        <v/>
      </c>
      <c r="CH116" s="118" t="str">
        <f t="shared" si="1403"/>
        <v/>
      </c>
      <c r="CI116" s="53" t="str">
        <f t="shared" si="1391"/>
        <v/>
      </c>
      <c r="CJ116" s="124" t="str">
        <f t="shared" si="1463"/>
        <v/>
      </c>
      <c r="CK116" s="52" t="str">
        <f t="shared" si="1392"/>
        <v/>
      </c>
      <c r="CL116" s="118" t="str">
        <f t="shared" si="1404"/>
        <v/>
      </c>
      <c r="CM116" s="118" t="str">
        <f t="shared" si="1405"/>
        <v/>
      </c>
      <c r="CN116" s="118" t="str">
        <f t="shared" si="1393"/>
        <v/>
      </c>
      <c r="CO116" s="124" t="str">
        <f t="shared" si="1464"/>
        <v/>
      </c>
      <c r="CP116" s="52" t="str">
        <f t="shared" si="1394"/>
        <v/>
      </c>
      <c r="CQ116" s="118" t="str">
        <f t="shared" si="1406"/>
        <v/>
      </c>
      <c r="CR116" s="118" t="str">
        <f t="shared" si="1407"/>
        <v/>
      </c>
      <c r="CS116" s="53" t="str">
        <f t="shared" si="1217"/>
        <v/>
      </c>
      <c r="CT116" s="54" t="str">
        <f t="shared" si="1465"/>
        <v/>
      </c>
      <c r="CU116" s="52" t="str">
        <f t="shared" si="1395"/>
        <v/>
      </c>
      <c r="CV116" s="53" t="str">
        <f t="shared" si="1408"/>
        <v/>
      </c>
      <c r="CW116" s="53" t="str">
        <f t="shared" si="1409"/>
        <v/>
      </c>
      <c r="CX116" s="53" t="str">
        <f t="shared" si="1466"/>
        <v/>
      </c>
      <c r="CY116" s="54" t="str">
        <f t="shared" si="1467"/>
        <v/>
      </c>
      <c r="CZ116" s="52" t="str">
        <f t="shared" si="1396"/>
        <v/>
      </c>
      <c r="DA116" s="118" t="str">
        <f t="shared" si="1410"/>
        <v/>
      </c>
      <c r="DB116" s="118" t="str">
        <f t="shared" si="1411"/>
        <v/>
      </c>
      <c r="DC116" s="53" t="str">
        <f t="shared" si="1223"/>
        <v/>
      </c>
      <c r="DD116" s="54" t="str">
        <f t="shared" si="1468"/>
        <v/>
      </c>
      <c r="DE116" s="52" t="str">
        <f t="shared" si="1397"/>
        <v/>
      </c>
      <c r="DF116" s="118" t="str">
        <f t="shared" si="1412"/>
        <v/>
      </c>
      <c r="DG116" s="53" t="str">
        <f t="shared" si="1413"/>
        <v/>
      </c>
      <c r="DH116" s="53" t="str">
        <f t="shared" si="1226"/>
        <v/>
      </c>
      <c r="DI116" s="54" t="str">
        <f t="shared" si="1469"/>
        <v/>
      </c>
      <c r="DJ116" s="165" t="e">
        <f t="shared" si="1228"/>
        <v>#N/A</v>
      </c>
      <c r="DK116" s="53" t="str">
        <f t="shared" si="1229"/>
        <v/>
      </c>
      <c r="DL116" s="181" t="str">
        <f t="shared" si="1470"/>
        <v/>
      </c>
      <c r="DM116" s="159">
        <f t="shared" si="1157"/>
        <v>0</v>
      </c>
      <c r="DN116" s="124" t="str">
        <f t="shared" si="1471"/>
        <v/>
      </c>
      <c r="DO116" s="189"/>
      <c r="DP116" s="55" t="str">
        <f t="shared" si="1232"/>
        <v/>
      </c>
      <c r="DQ116" s="53" t="str">
        <f t="shared" si="1422"/>
        <v/>
      </c>
      <c r="DR116" s="53" t="str">
        <f t="shared" si="1360"/>
        <v/>
      </c>
      <c r="DS116" s="118" t="str">
        <f t="shared" si="1233"/>
        <v/>
      </c>
      <c r="DT116" s="168" t="str">
        <f t="shared" si="1472"/>
        <v/>
      </c>
      <c r="DU116" s="122" t="str">
        <f t="shared" si="1235"/>
        <v/>
      </c>
      <c r="DV116" s="53" t="str">
        <f t="shared" si="1423"/>
        <v/>
      </c>
      <c r="DW116" s="53" t="str">
        <f t="shared" si="1361"/>
        <v/>
      </c>
      <c r="DX116" s="53" t="str">
        <f t="shared" si="1236"/>
        <v/>
      </c>
      <c r="DY116" s="168" t="str">
        <f t="shared" si="1473"/>
        <v/>
      </c>
      <c r="DZ116" s="122" t="str">
        <f t="shared" si="1238"/>
        <v/>
      </c>
      <c r="EA116" s="53" t="str">
        <f t="shared" si="1424"/>
        <v/>
      </c>
      <c r="EB116" s="53" t="str">
        <f t="shared" si="1362"/>
        <v/>
      </c>
      <c r="EC116" s="53" t="str">
        <f t="shared" si="1239"/>
        <v/>
      </c>
      <c r="ED116" s="123" t="str">
        <f t="shared" si="1474"/>
        <v/>
      </c>
      <c r="EE116" s="122" t="str">
        <f t="shared" si="1241"/>
        <v/>
      </c>
      <c r="EF116" s="118" t="str">
        <f t="shared" si="1425"/>
        <v/>
      </c>
      <c r="EG116" s="118" t="str">
        <f t="shared" si="1363"/>
        <v/>
      </c>
      <c r="EH116" s="53" t="str">
        <f t="shared" si="1242"/>
        <v/>
      </c>
      <c r="EI116" s="123" t="str">
        <f t="shared" si="1475"/>
        <v/>
      </c>
      <c r="EJ116" s="122" t="str">
        <f t="shared" si="1244"/>
        <v/>
      </c>
      <c r="EK116" s="53" t="str">
        <f t="shared" si="1426"/>
        <v/>
      </c>
      <c r="EL116" s="53" t="str">
        <f t="shared" si="1364"/>
        <v/>
      </c>
      <c r="EM116" s="53" t="str">
        <f t="shared" si="1245"/>
        <v/>
      </c>
      <c r="EN116" s="123" t="str">
        <f t="shared" si="1476"/>
        <v/>
      </c>
      <c r="EO116" s="122" t="str">
        <f t="shared" si="1247"/>
        <v/>
      </c>
      <c r="EP116" s="53" t="str">
        <f t="shared" si="1427"/>
        <v/>
      </c>
      <c r="EQ116" s="118" t="str">
        <f t="shared" si="1365"/>
        <v/>
      </c>
      <c r="ER116" s="53" t="str">
        <f t="shared" si="1248"/>
        <v/>
      </c>
      <c r="ES116" s="123" t="str">
        <f t="shared" si="1477"/>
        <v/>
      </c>
      <c r="ET116" s="165" t="e">
        <f t="shared" si="1250"/>
        <v>#N/A</v>
      </c>
      <c r="EU116" s="118" t="str">
        <f t="shared" si="1251"/>
        <v/>
      </c>
      <c r="EV116" s="181" t="str">
        <f t="shared" si="1478"/>
        <v/>
      </c>
      <c r="EW116" s="159">
        <f t="shared" si="1158"/>
        <v>0</v>
      </c>
      <c r="EX116" s="124" t="str">
        <f t="shared" si="1479"/>
        <v/>
      </c>
      <c r="EY116" s="189"/>
      <c r="EZ116" s="55" t="str">
        <f t="shared" si="1480"/>
        <v/>
      </c>
      <c r="FA116" s="53" t="str">
        <f t="shared" si="1428"/>
        <v/>
      </c>
      <c r="FB116" s="53" t="str">
        <f t="shared" si="1366"/>
        <v/>
      </c>
      <c r="FC116" s="118" t="str">
        <f t="shared" si="1255"/>
        <v/>
      </c>
      <c r="FD116" s="124" t="str">
        <f t="shared" si="1481"/>
        <v/>
      </c>
      <c r="FE116" s="122" t="str">
        <f t="shared" si="1257"/>
        <v/>
      </c>
      <c r="FF116" s="118" t="str">
        <f t="shared" si="1429"/>
        <v/>
      </c>
      <c r="FG116" s="118" t="str">
        <f t="shared" si="1367"/>
        <v/>
      </c>
      <c r="FH116" s="118" t="str">
        <f t="shared" si="1258"/>
        <v/>
      </c>
      <c r="FI116" s="124" t="str">
        <f t="shared" si="1482"/>
        <v/>
      </c>
      <c r="FJ116" s="122" t="str">
        <f t="shared" si="1260"/>
        <v/>
      </c>
      <c r="FK116" s="118" t="str">
        <f t="shared" si="1430"/>
        <v/>
      </c>
      <c r="FL116" s="118" t="str">
        <f t="shared" si="1368"/>
        <v/>
      </c>
      <c r="FM116" s="53" t="str">
        <f t="shared" si="1483"/>
        <v/>
      </c>
      <c r="FN116" s="57" t="str">
        <f t="shared" si="1484"/>
        <v/>
      </c>
      <c r="FO116" s="122" t="str">
        <f t="shared" si="1263"/>
        <v/>
      </c>
      <c r="FP116" s="118" t="str">
        <f t="shared" si="1431"/>
        <v/>
      </c>
      <c r="FQ116" s="118" t="str">
        <f t="shared" si="1369"/>
        <v/>
      </c>
      <c r="FR116" s="53" t="str">
        <f t="shared" si="1264"/>
        <v/>
      </c>
      <c r="FS116" s="57" t="str">
        <f t="shared" si="1485"/>
        <v/>
      </c>
      <c r="FT116" s="122" t="str">
        <f t="shared" si="1266"/>
        <v/>
      </c>
      <c r="FU116" s="118" t="str">
        <f t="shared" si="1432"/>
        <v/>
      </c>
      <c r="FV116" s="118" t="str">
        <f t="shared" si="1370"/>
        <v/>
      </c>
      <c r="FW116" s="53" t="str">
        <f t="shared" si="1267"/>
        <v/>
      </c>
      <c r="FX116" s="57" t="str">
        <f t="shared" si="1486"/>
        <v/>
      </c>
      <c r="FY116" s="122" t="str">
        <f t="shared" si="1269"/>
        <v/>
      </c>
      <c r="FZ116" s="118" t="str">
        <f t="shared" si="1433"/>
        <v/>
      </c>
      <c r="GA116" s="118" t="str">
        <f t="shared" si="1371"/>
        <v/>
      </c>
      <c r="GB116" s="53" t="str">
        <f t="shared" si="1270"/>
        <v/>
      </c>
      <c r="GC116" s="57" t="str">
        <f t="shared" si="1487"/>
        <v/>
      </c>
      <c r="GD116" s="165" t="e">
        <f t="shared" si="1272"/>
        <v>#N/A</v>
      </c>
      <c r="GE116" s="118" t="str">
        <f t="shared" si="1273"/>
        <v/>
      </c>
      <c r="GF116" s="181" t="str">
        <f t="shared" si="1488"/>
        <v/>
      </c>
      <c r="GG116" s="159">
        <f t="shared" si="1159"/>
        <v>0</v>
      </c>
      <c r="GH116" s="124" t="str">
        <f t="shared" si="1489"/>
        <v/>
      </c>
      <c r="GI116" s="189"/>
      <c r="GJ116" s="55" t="str">
        <f t="shared" si="1490"/>
        <v/>
      </c>
      <c r="GK116" s="53" t="str">
        <f t="shared" si="1434"/>
        <v/>
      </c>
      <c r="GL116" s="53" t="str">
        <f t="shared" si="1372"/>
        <v/>
      </c>
      <c r="GM116" s="118" t="str">
        <f t="shared" si="1277"/>
        <v/>
      </c>
      <c r="GN116" s="168" t="str">
        <f t="shared" si="1491"/>
        <v/>
      </c>
      <c r="GO116" s="122" t="str">
        <f t="shared" si="1279"/>
        <v/>
      </c>
      <c r="GP116" s="118" t="str">
        <f t="shared" si="1435"/>
        <v/>
      </c>
      <c r="GQ116" s="118" t="str">
        <f t="shared" si="1373"/>
        <v/>
      </c>
      <c r="GR116" s="118" t="str">
        <f t="shared" si="1280"/>
        <v/>
      </c>
      <c r="GS116" s="168" t="str">
        <f t="shared" si="1492"/>
        <v/>
      </c>
      <c r="GT116" s="122" t="str">
        <f t="shared" si="1282"/>
        <v/>
      </c>
      <c r="GU116" s="118" t="str">
        <f t="shared" si="1436"/>
        <v/>
      </c>
      <c r="GV116" s="118" t="str">
        <f t="shared" si="1374"/>
        <v/>
      </c>
      <c r="GW116" s="53" t="str">
        <f t="shared" si="1493"/>
        <v/>
      </c>
      <c r="GX116" s="123" t="str">
        <f t="shared" si="1494"/>
        <v/>
      </c>
      <c r="GY116" s="122" t="str">
        <f t="shared" si="1285"/>
        <v/>
      </c>
      <c r="GZ116" s="118" t="str">
        <f t="shared" si="1437"/>
        <v/>
      </c>
      <c r="HA116" s="118" t="str">
        <f t="shared" si="1375"/>
        <v/>
      </c>
      <c r="HB116" s="118" t="str">
        <f t="shared" si="1398"/>
        <v/>
      </c>
      <c r="HC116" s="123" t="str">
        <f t="shared" si="1495"/>
        <v/>
      </c>
      <c r="HD116" s="122" t="str">
        <f t="shared" si="1288"/>
        <v/>
      </c>
      <c r="HE116" s="118" t="str">
        <f t="shared" si="1438"/>
        <v/>
      </c>
      <c r="HF116" s="118" t="str">
        <f t="shared" si="1376"/>
        <v/>
      </c>
      <c r="HG116" s="53" t="str">
        <f t="shared" si="1289"/>
        <v/>
      </c>
      <c r="HH116" s="123" t="str">
        <f t="shared" si="1496"/>
        <v/>
      </c>
      <c r="HI116" s="122" t="str">
        <f t="shared" si="1291"/>
        <v/>
      </c>
      <c r="HJ116" s="118" t="str">
        <f t="shared" si="1439"/>
        <v/>
      </c>
      <c r="HK116" s="118" t="str">
        <f t="shared" si="1377"/>
        <v/>
      </c>
      <c r="HL116" s="118" t="str">
        <f t="shared" si="1399"/>
        <v/>
      </c>
      <c r="HM116" s="54" t="str">
        <f t="shared" si="1497"/>
        <v/>
      </c>
      <c r="HN116" s="165" t="e">
        <f t="shared" si="1294"/>
        <v>#N/A</v>
      </c>
      <c r="HO116" s="118" t="str">
        <f t="shared" si="1295"/>
        <v/>
      </c>
      <c r="HP116" s="181" t="str">
        <f t="shared" si="1498"/>
        <v/>
      </c>
      <c r="HQ116" s="159">
        <f t="shared" si="1160"/>
        <v>0</v>
      </c>
      <c r="HR116" s="127" t="str">
        <f t="shared" si="1499"/>
        <v/>
      </c>
      <c r="HS116" s="189"/>
      <c r="HT116" s="55" t="str">
        <f t="shared" si="1500"/>
        <v/>
      </c>
      <c r="HU116" s="53" t="str">
        <f t="shared" si="1440"/>
        <v/>
      </c>
      <c r="HV116" s="53" t="str">
        <f t="shared" si="1378"/>
        <v/>
      </c>
      <c r="HW116" s="53" t="str">
        <f t="shared" si="1299"/>
        <v/>
      </c>
      <c r="HX116" s="124" t="str">
        <f t="shared" si="1501"/>
        <v/>
      </c>
      <c r="HY116" s="52" t="str">
        <f t="shared" si="1301"/>
        <v/>
      </c>
      <c r="HZ116" s="53" t="str">
        <f t="shared" si="1441"/>
        <v/>
      </c>
      <c r="IA116" s="53" t="str">
        <f t="shared" si="1379"/>
        <v/>
      </c>
      <c r="IB116" s="53" t="str">
        <f t="shared" si="1302"/>
        <v/>
      </c>
      <c r="IC116" s="124" t="str">
        <f t="shared" si="1502"/>
        <v/>
      </c>
      <c r="ID116" s="52" t="str">
        <f t="shared" si="1304"/>
        <v/>
      </c>
      <c r="IE116" s="53" t="str">
        <f t="shared" si="1442"/>
        <v/>
      </c>
      <c r="IF116" s="53" t="str">
        <f t="shared" si="1380"/>
        <v/>
      </c>
      <c r="IG116" s="53" t="str">
        <f t="shared" si="1305"/>
        <v/>
      </c>
      <c r="IH116" s="54" t="str">
        <f t="shared" si="1503"/>
        <v/>
      </c>
      <c r="II116" s="52" t="str">
        <f t="shared" si="1307"/>
        <v/>
      </c>
      <c r="IJ116" s="53" t="str">
        <f t="shared" si="1443"/>
        <v/>
      </c>
      <c r="IK116" s="53" t="str">
        <f t="shared" si="1381"/>
        <v/>
      </c>
      <c r="IL116" s="53" t="str">
        <f t="shared" si="1308"/>
        <v/>
      </c>
      <c r="IM116" s="54" t="str">
        <f t="shared" si="1504"/>
        <v/>
      </c>
      <c r="IN116" s="52" t="str">
        <f t="shared" si="1310"/>
        <v/>
      </c>
      <c r="IO116" s="53" t="str">
        <f t="shared" si="1444"/>
        <v/>
      </c>
      <c r="IP116" s="53" t="str">
        <f t="shared" si="1382"/>
        <v/>
      </c>
      <c r="IQ116" s="53" t="str">
        <f t="shared" si="1311"/>
        <v/>
      </c>
      <c r="IR116" s="54" t="str">
        <f t="shared" si="1505"/>
        <v/>
      </c>
      <c r="IS116" s="52" t="str">
        <f t="shared" si="1313"/>
        <v/>
      </c>
      <c r="IT116" s="53" t="str">
        <f t="shared" si="1445"/>
        <v/>
      </c>
      <c r="IU116" s="53" t="str">
        <f>IF($G116="6",IF(IF(IT116&lt;&gt;"",IF(MAX(COUNTIF($IT$6:$IT$117,$IT$6:$IT$117))&gt;1,"x",""),"")&lt;&gt;"",IT116+1,""),IF(IS116=0,"",IF(IF(IT116&lt;&gt;"",IF(MAX(COUNTIF(IT$6:$IT$117,$IT$6:$IT$117))&gt;1,"x",""),"")&lt;&gt;"",IT116+1,"")))</f>
        <v/>
      </c>
      <c r="IV116" s="53" t="str">
        <f t="shared" si="1400"/>
        <v/>
      </c>
      <c r="IW116" s="54" t="str">
        <f t="shared" si="1506"/>
        <v/>
      </c>
      <c r="IX116" s="165" t="e">
        <f t="shared" si="1316"/>
        <v>#N/A</v>
      </c>
      <c r="IY116" s="53" t="str">
        <f t="shared" si="1317"/>
        <v/>
      </c>
      <c r="IZ116" s="181" t="str">
        <f t="shared" si="1507"/>
        <v/>
      </c>
      <c r="JA116" s="159">
        <f t="shared" si="1161"/>
        <v>0</v>
      </c>
      <c r="JB116" s="124" t="str">
        <f t="shared" si="1508"/>
        <v/>
      </c>
      <c r="JC116" s="220"/>
      <c r="JD116" s="55" t="str">
        <f t="shared" si="1509"/>
        <v/>
      </c>
      <c r="JE116" s="53" t="str">
        <f t="shared" si="1446"/>
        <v/>
      </c>
      <c r="JF116" s="53" t="str">
        <f t="shared" si="1383"/>
        <v/>
      </c>
      <c r="JG116" s="118" t="str">
        <f t="shared" si="1321"/>
        <v/>
      </c>
      <c r="JH116" s="168" t="str">
        <f t="shared" si="1510"/>
        <v/>
      </c>
      <c r="JI116" s="122" t="str">
        <f t="shared" si="1323"/>
        <v/>
      </c>
      <c r="JJ116" s="118" t="str">
        <f t="shared" si="1447"/>
        <v/>
      </c>
      <c r="JK116" s="118" t="str">
        <f t="shared" si="1384"/>
        <v/>
      </c>
      <c r="JL116" s="118" t="str">
        <f t="shared" si="1324"/>
        <v/>
      </c>
      <c r="JM116" s="168" t="str">
        <f t="shared" si="1511"/>
        <v/>
      </c>
      <c r="JN116" s="122" t="str">
        <f t="shared" si="1326"/>
        <v/>
      </c>
      <c r="JO116" s="118" t="str">
        <f t="shared" si="1448"/>
        <v/>
      </c>
      <c r="JP116" s="53" t="str">
        <f t="shared" si="1385"/>
        <v/>
      </c>
      <c r="JQ116" s="53" t="str">
        <f t="shared" si="1327"/>
        <v/>
      </c>
      <c r="JR116" s="123" t="str">
        <f t="shared" si="1512"/>
        <v/>
      </c>
      <c r="JS116" s="122" t="str">
        <f t="shared" si="1329"/>
        <v/>
      </c>
      <c r="JT116" s="118" t="str">
        <f t="shared" si="1449"/>
        <v/>
      </c>
      <c r="JU116" s="118" t="str">
        <f t="shared" si="1386"/>
        <v/>
      </c>
      <c r="JV116" s="53" t="str">
        <f t="shared" si="1330"/>
        <v/>
      </c>
      <c r="JW116" s="123" t="str">
        <f t="shared" si="1513"/>
        <v/>
      </c>
      <c r="JX116" s="122" t="str">
        <f t="shared" si="1332"/>
        <v/>
      </c>
      <c r="JY116" s="118" t="str">
        <f t="shared" si="1450"/>
        <v/>
      </c>
      <c r="JZ116" s="118" t="str">
        <f t="shared" si="1387"/>
        <v/>
      </c>
      <c r="KA116" s="53" t="str">
        <f t="shared" si="1333"/>
        <v/>
      </c>
      <c r="KB116" s="123" t="str">
        <f t="shared" si="1514"/>
        <v/>
      </c>
      <c r="KC116" s="122" t="str">
        <f t="shared" si="1335"/>
        <v/>
      </c>
      <c r="KD116" s="118" t="str">
        <f t="shared" si="1451"/>
        <v/>
      </c>
      <c r="KE116" s="118" t="str">
        <f t="shared" si="1388"/>
        <v/>
      </c>
      <c r="KF116" s="118" t="str">
        <f t="shared" si="1401"/>
        <v/>
      </c>
      <c r="KG116" s="123" t="str">
        <f t="shared" si="1515"/>
        <v/>
      </c>
      <c r="KH116" s="169" t="e">
        <f t="shared" si="1338"/>
        <v>#N/A</v>
      </c>
      <c r="KI116" s="118" t="str">
        <f t="shared" si="1339"/>
        <v/>
      </c>
      <c r="KJ116" s="181" t="str">
        <f t="shared" si="1516"/>
        <v/>
      </c>
      <c r="KK116" s="159">
        <f t="shared" si="1162"/>
        <v>0</v>
      </c>
      <c r="KL116" s="334" t="str">
        <f t="shared" si="1517"/>
        <v/>
      </c>
      <c r="KM116" s="86"/>
      <c r="KN116" s="214"/>
      <c r="KO116" s="60"/>
      <c r="KP116" s="201"/>
      <c r="KQ116" s="61"/>
      <c r="KR116" s="61"/>
      <c r="KS116" s="61"/>
      <c r="KT116" s="61"/>
      <c r="KU116" s="61"/>
      <c r="KV116" s="61"/>
      <c r="KW116" s="61"/>
      <c r="KX116" s="62"/>
      <c r="KY116" s="84"/>
      <c r="KZ116" s="59"/>
      <c r="LA116" s="82" t="str">
        <f t="shared" si="1348"/>
        <v/>
      </c>
      <c r="LB116" s="201"/>
      <c r="LC116" s="61" t="str">
        <f t="shared" si="1518"/>
        <v/>
      </c>
      <c r="LD116" s="61" t="str">
        <f t="shared" si="1519"/>
        <v/>
      </c>
      <c r="LE116" s="61" t="str">
        <f t="shared" si="1351"/>
        <v/>
      </c>
      <c r="LF116" s="61" t="str">
        <f t="shared" si="1352"/>
        <v/>
      </c>
      <c r="LG116" s="148" t="str">
        <f t="shared" si="1452"/>
        <v/>
      </c>
      <c r="LH116" s="87"/>
      <c r="LI116" s="197">
        <f t="shared" si="1353"/>
        <v>0</v>
      </c>
      <c r="LJ116" s="87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</row>
    <row r="117" spans="1:381" s="1" customFormat="1" ht="15.75" thickBot="1" x14ac:dyDescent="0.25">
      <c r="A117" s="35"/>
      <c r="B117" s="45">
        <v>112</v>
      </c>
      <c r="C117" s="170"/>
      <c r="D117" s="65"/>
      <c r="E117" s="171"/>
      <c r="F117" s="171"/>
      <c r="G117" s="67"/>
      <c r="H117" s="66"/>
      <c r="I117" s="187"/>
      <c r="J117" s="68" t="str">
        <f t="shared" si="1414"/>
        <v/>
      </c>
      <c r="K117" s="172"/>
      <c r="L117" s="69" t="str">
        <f t="shared" si="1454"/>
        <v/>
      </c>
      <c r="M117" s="70" t="str">
        <f t="shared" si="1415"/>
        <v/>
      </c>
      <c r="N117" s="70" t="str">
        <f t="shared" si="1354"/>
        <v/>
      </c>
      <c r="O117" s="70" t="str">
        <f t="shared" si="1168"/>
        <v/>
      </c>
      <c r="P117" s="128" t="str">
        <f t="shared" si="1455"/>
        <v/>
      </c>
      <c r="Q117" s="69" t="str">
        <f t="shared" si="1170"/>
        <v/>
      </c>
      <c r="R117" s="70" t="str">
        <f t="shared" si="1416"/>
        <v/>
      </c>
      <c r="S117" s="70" t="str">
        <f t="shared" si="1355"/>
        <v/>
      </c>
      <c r="T117" s="70" t="str">
        <f t="shared" si="1171"/>
        <v/>
      </c>
      <c r="U117" s="128" t="str">
        <f t="shared" si="1456"/>
        <v/>
      </c>
      <c r="V117" s="69" t="str">
        <f t="shared" si="1173"/>
        <v/>
      </c>
      <c r="W117" s="70" t="str">
        <f t="shared" si="1417"/>
        <v/>
      </c>
      <c r="X117" s="70" t="str">
        <f t="shared" si="1356"/>
        <v/>
      </c>
      <c r="Y117" s="70" t="str">
        <f t="shared" si="1174"/>
        <v/>
      </c>
      <c r="Z117" s="128" t="str">
        <f t="shared" si="1457"/>
        <v/>
      </c>
      <c r="AA117" s="69" t="str">
        <f t="shared" si="1176"/>
        <v/>
      </c>
      <c r="AB117" s="70" t="str">
        <f t="shared" si="1418"/>
        <v/>
      </c>
      <c r="AC117" s="70" t="str">
        <f t="shared" si="1357"/>
        <v/>
      </c>
      <c r="AD117" s="98" t="str">
        <f t="shared" si="1177"/>
        <v/>
      </c>
      <c r="AE117" s="128" t="str">
        <f t="shared" si="1458"/>
        <v/>
      </c>
      <c r="AF117" s="69" t="str">
        <f t="shared" si="1179"/>
        <v/>
      </c>
      <c r="AG117" s="70" t="str">
        <f t="shared" si="1419"/>
        <v/>
      </c>
      <c r="AH117" s="70" t="str">
        <f t="shared" si="1358"/>
        <v/>
      </c>
      <c r="AI117" s="70" t="str">
        <f t="shared" si="1180"/>
        <v/>
      </c>
      <c r="AJ117" s="128" t="str">
        <f t="shared" si="1459"/>
        <v/>
      </c>
      <c r="AK117" s="69" t="str">
        <f t="shared" si="1182"/>
        <v/>
      </c>
      <c r="AL117" s="70" t="str">
        <f t="shared" si="1420"/>
        <v/>
      </c>
      <c r="AM117" s="70" t="str">
        <f t="shared" si="1359"/>
        <v/>
      </c>
      <c r="AN117" s="153" t="str">
        <f t="shared" si="1183"/>
        <v/>
      </c>
      <c r="AO117" s="128" t="str">
        <f t="shared" si="1460"/>
        <v/>
      </c>
      <c r="AP117" s="192" t="e">
        <f t="shared" si="1164"/>
        <v>#N/A</v>
      </c>
      <c r="AQ117" s="70" t="str">
        <f t="shared" si="1185"/>
        <v/>
      </c>
      <c r="AR117" s="182" t="str">
        <f t="shared" si="1461"/>
        <v/>
      </c>
      <c r="AS117" s="183">
        <f t="shared" si="1156"/>
        <v>0</v>
      </c>
      <c r="AT117" s="128" t="str">
        <f t="shared" si="1462"/>
        <v/>
      </c>
      <c r="AU117" s="131"/>
      <c r="AV117" s="72" t="str">
        <f t="shared" si="1188"/>
        <v/>
      </c>
      <c r="AW117" s="70" t="str">
        <f t="shared" si="941"/>
        <v/>
      </c>
      <c r="AX117" s="70" t="str">
        <f t="shared" si="942"/>
        <v/>
      </c>
      <c r="AY117" s="70" t="str">
        <f t="shared" si="1189"/>
        <v/>
      </c>
      <c r="AZ117" s="125" t="str">
        <f t="shared" si="1190"/>
        <v/>
      </c>
      <c r="BA117" s="69" t="str">
        <f t="shared" si="1191"/>
        <v/>
      </c>
      <c r="BB117" s="70" t="str">
        <f t="shared" si="946"/>
        <v/>
      </c>
      <c r="BC117" s="70" t="str">
        <f t="shared" si="947"/>
        <v/>
      </c>
      <c r="BD117" s="70" t="str">
        <f t="shared" si="1192"/>
        <v/>
      </c>
      <c r="BE117" s="125" t="str">
        <f t="shared" si="1193"/>
        <v/>
      </c>
      <c r="BF117" s="69" t="str">
        <f t="shared" si="1194"/>
        <v/>
      </c>
      <c r="BG117" s="70" t="str">
        <f t="shared" si="951"/>
        <v/>
      </c>
      <c r="BH117" s="133" t="str">
        <f t="shared" si="1421"/>
        <v/>
      </c>
      <c r="BI117" s="70" t="str">
        <f t="shared" si="1195"/>
        <v/>
      </c>
      <c r="BJ117" s="71" t="str">
        <f t="shared" si="1453"/>
        <v/>
      </c>
      <c r="BK117" s="69" t="str">
        <f t="shared" si="1197"/>
        <v/>
      </c>
      <c r="BL117" s="70" t="str">
        <f t="shared" si="956"/>
        <v/>
      </c>
      <c r="BM117" s="70" t="str">
        <f t="shared" si="957"/>
        <v/>
      </c>
      <c r="BN117" s="70" t="str">
        <f t="shared" si="1198"/>
        <v/>
      </c>
      <c r="BO117" s="71" t="str">
        <f t="shared" si="1199"/>
        <v/>
      </c>
      <c r="BP117" s="69" t="str">
        <f t="shared" si="1200"/>
        <v/>
      </c>
      <c r="BQ117" s="70" t="str">
        <f t="shared" si="961"/>
        <v/>
      </c>
      <c r="BR117" s="70" t="str">
        <f t="shared" si="962"/>
        <v/>
      </c>
      <c r="BS117" s="70" t="str">
        <f t="shared" si="1201"/>
        <v/>
      </c>
      <c r="BT117" s="71" t="str">
        <f t="shared" si="1202"/>
        <v/>
      </c>
      <c r="BU117" s="69" t="str">
        <f t="shared" si="1203"/>
        <v/>
      </c>
      <c r="BV117" s="70" t="str">
        <f t="shared" si="966"/>
        <v/>
      </c>
      <c r="BW117" s="70" t="str">
        <f t="shared" si="967"/>
        <v/>
      </c>
      <c r="BX117" s="70" t="str">
        <f t="shared" si="1204"/>
        <v/>
      </c>
      <c r="BY117" s="71" t="str">
        <f t="shared" si="1205"/>
        <v/>
      </c>
      <c r="BZ117" s="166" t="e">
        <f>VLOOKUP($G117,Entries_C_Event,5,FALSE)</f>
        <v>#N/A</v>
      </c>
      <c r="CA117" s="70" t="str">
        <f t="shared" si="1206"/>
        <v/>
      </c>
      <c r="CB117" s="182" t="str">
        <f t="shared" si="1207"/>
        <v/>
      </c>
      <c r="CC117" s="183" t="str">
        <f t="shared" si="1208"/>
        <v/>
      </c>
      <c r="CD117" s="128" t="str">
        <f t="shared" si="1209"/>
        <v/>
      </c>
      <c r="CE117" s="131"/>
      <c r="CF117" s="72" t="str">
        <f t="shared" si="1390"/>
        <v/>
      </c>
      <c r="CG117" s="70" t="str">
        <f t="shared" si="1402"/>
        <v/>
      </c>
      <c r="CH117" s="70" t="str">
        <f t="shared" si="1403"/>
        <v/>
      </c>
      <c r="CI117" s="70" t="str">
        <f t="shared" si="1391"/>
        <v/>
      </c>
      <c r="CJ117" s="125" t="str">
        <f t="shared" si="1463"/>
        <v/>
      </c>
      <c r="CK117" s="69" t="str">
        <f t="shared" si="1392"/>
        <v/>
      </c>
      <c r="CL117" s="70" t="str">
        <f t="shared" si="1404"/>
        <v/>
      </c>
      <c r="CM117" s="70" t="str">
        <f t="shared" si="1405"/>
        <v/>
      </c>
      <c r="CN117" s="70" t="str">
        <f t="shared" si="1393"/>
        <v/>
      </c>
      <c r="CO117" s="125" t="str">
        <f t="shared" si="1464"/>
        <v/>
      </c>
      <c r="CP117" s="69" t="str">
        <f t="shared" si="1394"/>
        <v/>
      </c>
      <c r="CQ117" s="70" t="str">
        <f t="shared" si="1406"/>
        <v/>
      </c>
      <c r="CR117" s="70" t="str">
        <f t="shared" si="1407"/>
        <v/>
      </c>
      <c r="CS117" s="70" t="str">
        <f t="shared" si="1217"/>
        <v/>
      </c>
      <c r="CT117" s="71" t="str">
        <f t="shared" si="1465"/>
        <v/>
      </c>
      <c r="CU117" s="69" t="str">
        <f t="shared" si="1395"/>
        <v/>
      </c>
      <c r="CV117" s="70" t="str">
        <f t="shared" si="1408"/>
        <v/>
      </c>
      <c r="CW117" s="70" t="str">
        <f t="shared" si="1409"/>
        <v/>
      </c>
      <c r="CX117" s="70" t="str">
        <f t="shared" si="1466"/>
        <v/>
      </c>
      <c r="CY117" s="71" t="str">
        <f t="shared" si="1467"/>
        <v/>
      </c>
      <c r="CZ117" s="69" t="str">
        <f t="shared" si="1396"/>
        <v/>
      </c>
      <c r="DA117" s="70" t="str">
        <f t="shared" si="1410"/>
        <v/>
      </c>
      <c r="DB117" s="70" t="str">
        <f t="shared" si="1411"/>
        <v/>
      </c>
      <c r="DC117" s="70" t="str">
        <f t="shared" si="1223"/>
        <v/>
      </c>
      <c r="DD117" s="71" t="str">
        <f t="shared" si="1468"/>
        <v/>
      </c>
      <c r="DE117" s="69" t="str">
        <f t="shared" si="1397"/>
        <v/>
      </c>
      <c r="DF117" s="70" t="str">
        <f t="shared" si="1412"/>
        <v/>
      </c>
      <c r="DG117" s="70" t="str">
        <f t="shared" si="1413"/>
        <v/>
      </c>
      <c r="DH117" s="70" t="str">
        <f>IF(DF117&lt;&gt;"",IF($G117="3",IF(AND(DF117&lt;=20,$AU117&gt;=$DE$120),HLOOKUP(DF117,Points_Table_Modified,IF($DJ117&gt;=6,8,$DJ117+2),FALSE),0),IF(AND(DF117&lt;=10,$AU117&gt;=$DE$120),HLOOKUP(DF117,Points_Table,IF($DJ117&gt;=6,8,$DJ117+2),FALSE),0)),"")</f>
        <v/>
      </c>
      <c r="DI117" s="71" t="str">
        <f t="shared" si="1469"/>
        <v/>
      </c>
      <c r="DJ117" s="166" t="e">
        <f t="shared" si="1228"/>
        <v>#N/A</v>
      </c>
      <c r="DK117" s="70" t="str">
        <f t="shared" si="1229"/>
        <v/>
      </c>
      <c r="DL117" s="182" t="str">
        <f t="shared" si="1470"/>
        <v/>
      </c>
      <c r="DM117" s="183">
        <f t="shared" si="1157"/>
        <v>0</v>
      </c>
      <c r="DN117" s="125" t="str">
        <f t="shared" si="1471"/>
        <v/>
      </c>
      <c r="DO117" s="131"/>
      <c r="DP117" s="72" t="str">
        <f t="shared" si="1232"/>
        <v/>
      </c>
      <c r="DQ117" s="70" t="str">
        <f t="shared" si="1422"/>
        <v/>
      </c>
      <c r="DR117" s="70" t="str">
        <f t="shared" si="1360"/>
        <v/>
      </c>
      <c r="DS117" s="70" t="str">
        <f t="shared" si="1233"/>
        <v/>
      </c>
      <c r="DT117" s="125" t="str">
        <f t="shared" si="1472"/>
        <v/>
      </c>
      <c r="DU117" s="69" t="str">
        <f t="shared" si="1235"/>
        <v/>
      </c>
      <c r="DV117" s="70" t="str">
        <f t="shared" si="1423"/>
        <v/>
      </c>
      <c r="DW117" s="70" t="str">
        <f t="shared" si="1361"/>
        <v/>
      </c>
      <c r="DX117" s="70" t="str">
        <f t="shared" si="1236"/>
        <v/>
      </c>
      <c r="DY117" s="125" t="str">
        <f t="shared" si="1473"/>
        <v/>
      </c>
      <c r="DZ117" s="69" t="str">
        <f t="shared" si="1238"/>
        <v/>
      </c>
      <c r="EA117" s="70" t="str">
        <f t="shared" si="1424"/>
        <v/>
      </c>
      <c r="EB117" s="70" t="str">
        <f t="shared" si="1362"/>
        <v/>
      </c>
      <c r="EC117" s="70" t="str">
        <f t="shared" si="1239"/>
        <v/>
      </c>
      <c r="ED117" s="71" t="str">
        <f t="shared" si="1474"/>
        <v/>
      </c>
      <c r="EE117" s="69" t="str">
        <f t="shared" si="1241"/>
        <v/>
      </c>
      <c r="EF117" s="70" t="str">
        <f t="shared" si="1425"/>
        <v/>
      </c>
      <c r="EG117" s="70" t="str">
        <f t="shared" si="1363"/>
        <v/>
      </c>
      <c r="EH117" s="70" t="str">
        <f t="shared" si="1242"/>
        <v/>
      </c>
      <c r="EI117" s="71" t="str">
        <f t="shared" si="1475"/>
        <v/>
      </c>
      <c r="EJ117" s="69" t="str">
        <f t="shared" si="1244"/>
        <v/>
      </c>
      <c r="EK117" s="70" t="str">
        <f t="shared" si="1426"/>
        <v/>
      </c>
      <c r="EL117" s="70" t="str">
        <f t="shared" si="1364"/>
        <v/>
      </c>
      <c r="EM117" s="70" t="str">
        <f t="shared" si="1245"/>
        <v/>
      </c>
      <c r="EN117" s="71" t="str">
        <f t="shared" si="1476"/>
        <v/>
      </c>
      <c r="EO117" s="69" t="str">
        <f t="shared" si="1247"/>
        <v/>
      </c>
      <c r="EP117" s="70" t="str">
        <f t="shared" si="1427"/>
        <v/>
      </c>
      <c r="EQ117" s="70" t="str">
        <f t="shared" si="1365"/>
        <v/>
      </c>
      <c r="ER117" s="70" t="str">
        <f t="shared" si="1248"/>
        <v/>
      </c>
      <c r="ES117" s="71" t="str">
        <f t="shared" si="1477"/>
        <v/>
      </c>
      <c r="ET117" s="166" t="e">
        <f t="shared" si="1250"/>
        <v>#N/A</v>
      </c>
      <c r="EU117" s="70" t="str">
        <f t="shared" si="1251"/>
        <v/>
      </c>
      <c r="EV117" s="182" t="str">
        <f t="shared" si="1478"/>
        <v/>
      </c>
      <c r="EW117" s="183">
        <f t="shared" si="1158"/>
        <v>0</v>
      </c>
      <c r="EX117" s="125" t="str">
        <f t="shared" si="1479"/>
        <v/>
      </c>
      <c r="EY117" s="131"/>
      <c r="EZ117" s="72" t="str">
        <f t="shared" si="1480"/>
        <v/>
      </c>
      <c r="FA117" s="70" t="str">
        <f t="shared" si="1428"/>
        <v/>
      </c>
      <c r="FB117" s="70" t="str">
        <f t="shared" si="1366"/>
        <v/>
      </c>
      <c r="FC117" s="70" t="str">
        <f t="shared" si="1255"/>
        <v/>
      </c>
      <c r="FD117" s="125" t="str">
        <f t="shared" si="1481"/>
        <v/>
      </c>
      <c r="FE117" s="69" t="str">
        <f t="shared" si="1257"/>
        <v/>
      </c>
      <c r="FF117" s="70" t="str">
        <f t="shared" si="1429"/>
        <v/>
      </c>
      <c r="FG117" s="70" t="str">
        <f t="shared" si="1367"/>
        <v/>
      </c>
      <c r="FH117" s="70" t="str">
        <f t="shared" si="1258"/>
        <v/>
      </c>
      <c r="FI117" s="125" t="str">
        <f t="shared" si="1482"/>
        <v/>
      </c>
      <c r="FJ117" s="69" t="str">
        <f t="shared" si="1260"/>
        <v/>
      </c>
      <c r="FK117" s="70" t="str">
        <f t="shared" si="1430"/>
        <v/>
      </c>
      <c r="FL117" s="70" t="str">
        <f t="shared" si="1368"/>
        <v/>
      </c>
      <c r="FM117" s="70" t="str">
        <f t="shared" si="1483"/>
        <v/>
      </c>
      <c r="FN117" s="221" t="str">
        <f t="shared" si="1484"/>
        <v/>
      </c>
      <c r="FO117" s="69" t="str">
        <f t="shared" si="1263"/>
        <v/>
      </c>
      <c r="FP117" s="70" t="str">
        <f t="shared" si="1431"/>
        <v/>
      </c>
      <c r="FQ117" s="70" t="str">
        <f t="shared" si="1369"/>
        <v/>
      </c>
      <c r="FR117" s="70" t="str">
        <f t="shared" si="1264"/>
        <v/>
      </c>
      <c r="FS117" s="221" t="str">
        <f t="shared" si="1485"/>
        <v/>
      </c>
      <c r="FT117" s="69" t="str">
        <f t="shared" si="1266"/>
        <v/>
      </c>
      <c r="FU117" s="70" t="str">
        <f t="shared" si="1432"/>
        <v/>
      </c>
      <c r="FV117" s="70" t="str">
        <f t="shared" si="1370"/>
        <v/>
      </c>
      <c r="FW117" s="70" t="str">
        <f t="shared" si="1267"/>
        <v/>
      </c>
      <c r="FX117" s="221" t="str">
        <f t="shared" si="1486"/>
        <v/>
      </c>
      <c r="FY117" s="69" t="str">
        <f t="shared" si="1269"/>
        <v/>
      </c>
      <c r="FZ117" s="70" t="str">
        <f t="shared" si="1433"/>
        <v/>
      </c>
      <c r="GA117" s="70" t="str">
        <f t="shared" si="1371"/>
        <v/>
      </c>
      <c r="GB117" s="70" t="str">
        <f t="shared" si="1270"/>
        <v/>
      </c>
      <c r="GC117" s="221" t="str">
        <f t="shared" si="1487"/>
        <v/>
      </c>
      <c r="GD117" s="166" t="e">
        <f t="shared" si="1272"/>
        <v>#N/A</v>
      </c>
      <c r="GE117" s="70" t="str">
        <f t="shared" si="1273"/>
        <v/>
      </c>
      <c r="GF117" s="182" t="str">
        <f t="shared" si="1488"/>
        <v/>
      </c>
      <c r="GG117" s="183">
        <f t="shared" si="1159"/>
        <v>0</v>
      </c>
      <c r="GH117" s="125" t="str">
        <f t="shared" si="1489"/>
        <v/>
      </c>
      <c r="GI117" s="131"/>
      <c r="GJ117" s="72" t="str">
        <f t="shared" si="1490"/>
        <v/>
      </c>
      <c r="GK117" s="70" t="str">
        <f t="shared" si="1434"/>
        <v/>
      </c>
      <c r="GL117" s="70" t="str">
        <f t="shared" si="1372"/>
        <v/>
      </c>
      <c r="GM117" s="70" t="str">
        <f t="shared" si="1277"/>
        <v/>
      </c>
      <c r="GN117" s="125" t="str">
        <f t="shared" si="1491"/>
        <v/>
      </c>
      <c r="GO117" s="69" t="str">
        <f t="shared" si="1279"/>
        <v/>
      </c>
      <c r="GP117" s="70" t="str">
        <f t="shared" si="1435"/>
        <v/>
      </c>
      <c r="GQ117" s="70" t="str">
        <f t="shared" si="1373"/>
        <v/>
      </c>
      <c r="GR117" s="70" t="str">
        <f t="shared" si="1280"/>
        <v/>
      </c>
      <c r="GS117" s="125" t="str">
        <f t="shared" si="1492"/>
        <v/>
      </c>
      <c r="GT117" s="69" t="str">
        <f t="shared" si="1282"/>
        <v/>
      </c>
      <c r="GU117" s="70" t="str">
        <f t="shared" si="1436"/>
        <v/>
      </c>
      <c r="GV117" s="70" t="str">
        <f t="shared" si="1374"/>
        <v/>
      </c>
      <c r="GW117" s="70" t="str">
        <f t="shared" si="1493"/>
        <v/>
      </c>
      <c r="GX117" s="71" t="str">
        <f t="shared" si="1494"/>
        <v/>
      </c>
      <c r="GY117" s="69" t="str">
        <f t="shared" si="1285"/>
        <v/>
      </c>
      <c r="GZ117" s="70" t="str">
        <f t="shared" si="1437"/>
        <v/>
      </c>
      <c r="HA117" s="70" t="str">
        <f t="shared" si="1375"/>
        <v/>
      </c>
      <c r="HB117" s="70" t="str">
        <f t="shared" si="1398"/>
        <v/>
      </c>
      <c r="HC117" s="71" t="str">
        <f t="shared" si="1495"/>
        <v/>
      </c>
      <c r="HD117" s="69" t="str">
        <f t="shared" si="1288"/>
        <v/>
      </c>
      <c r="HE117" s="70" t="str">
        <f t="shared" si="1438"/>
        <v/>
      </c>
      <c r="HF117" s="70" t="str">
        <f t="shared" si="1376"/>
        <v/>
      </c>
      <c r="HG117" s="70" t="str">
        <f t="shared" si="1289"/>
        <v/>
      </c>
      <c r="HH117" s="71" t="str">
        <f t="shared" si="1496"/>
        <v/>
      </c>
      <c r="HI117" s="69" t="str">
        <f t="shared" si="1291"/>
        <v/>
      </c>
      <c r="HJ117" s="70" t="str">
        <f t="shared" si="1439"/>
        <v/>
      </c>
      <c r="HK117" s="70" t="str">
        <f t="shared" si="1377"/>
        <v/>
      </c>
      <c r="HL117" s="70" t="str">
        <f t="shared" si="1399"/>
        <v/>
      </c>
      <c r="HM117" s="71" t="str">
        <f t="shared" si="1497"/>
        <v/>
      </c>
      <c r="HN117" s="166" t="e">
        <f t="shared" si="1294"/>
        <v>#N/A</v>
      </c>
      <c r="HO117" s="70" t="str">
        <f t="shared" si="1295"/>
        <v/>
      </c>
      <c r="HP117" s="182" t="str">
        <f t="shared" si="1498"/>
        <v/>
      </c>
      <c r="HQ117" s="183">
        <f t="shared" si="1160"/>
        <v>0</v>
      </c>
      <c r="HR117" s="128" t="str">
        <f t="shared" si="1499"/>
        <v/>
      </c>
      <c r="HS117" s="131"/>
      <c r="HT117" s="72" t="str">
        <f t="shared" si="1500"/>
        <v/>
      </c>
      <c r="HU117" s="53" t="str">
        <f t="shared" si="1440"/>
        <v/>
      </c>
      <c r="HV117" s="70" t="str">
        <f t="shared" si="1378"/>
        <v/>
      </c>
      <c r="HW117" s="133" t="str">
        <f t="shared" si="1299"/>
        <v/>
      </c>
      <c r="HX117" s="136" t="str">
        <f t="shared" si="1501"/>
        <v/>
      </c>
      <c r="HY117" s="117" t="str">
        <f t="shared" si="1301"/>
        <v/>
      </c>
      <c r="HZ117" s="133" t="str">
        <f t="shared" si="1441"/>
        <v/>
      </c>
      <c r="IA117" s="133" t="str">
        <f t="shared" si="1379"/>
        <v/>
      </c>
      <c r="IB117" s="70" t="str">
        <f t="shared" si="1302"/>
        <v/>
      </c>
      <c r="IC117" s="136" t="str">
        <f t="shared" si="1502"/>
        <v/>
      </c>
      <c r="ID117" s="117" t="str">
        <f t="shared" si="1304"/>
        <v/>
      </c>
      <c r="IE117" s="133" t="str">
        <f t="shared" si="1442"/>
        <v/>
      </c>
      <c r="IF117" s="133" t="str">
        <f t="shared" si="1380"/>
        <v/>
      </c>
      <c r="IG117" s="53" t="str">
        <f t="shared" si="1305"/>
        <v/>
      </c>
      <c r="IH117" s="134" t="str">
        <f t="shared" si="1503"/>
        <v/>
      </c>
      <c r="II117" s="117" t="str">
        <f t="shared" si="1307"/>
        <v/>
      </c>
      <c r="IJ117" s="133" t="str">
        <f t="shared" si="1443"/>
        <v/>
      </c>
      <c r="IK117" s="133" t="str">
        <f t="shared" si="1381"/>
        <v/>
      </c>
      <c r="IL117" s="53" t="str">
        <f t="shared" si="1308"/>
        <v/>
      </c>
      <c r="IM117" s="134" t="str">
        <f t="shared" si="1504"/>
        <v/>
      </c>
      <c r="IN117" s="117" t="str">
        <f t="shared" si="1310"/>
        <v/>
      </c>
      <c r="IO117" s="133" t="str">
        <f t="shared" si="1444"/>
        <v/>
      </c>
      <c r="IP117" s="133" t="str">
        <f t="shared" si="1382"/>
        <v/>
      </c>
      <c r="IQ117" s="70" t="str">
        <f t="shared" si="1311"/>
        <v/>
      </c>
      <c r="IR117" s="134" t="str">
        <f t="shared" si="1505"/>
        <v/>
      </c>
      <c r="IS117" s="117" t="str">
        <f t="shared" si="1313"/>
        <v/>
      </c>
      <c r="IT117" s="133" t="str">
        <f t="shared" si="1445"/>
        <v/>
      </c>
      <c r="IU117" s="133" t="str">
        <f>IF($G117="6",IF(IF(IT117&lt;&gt;"",IF(MAX(COUNTIF($IT$6:$IT$117,$IT$6:$IT$117))&gt;1,"x",""),"")&lt;&gt;"",IT117+1,""),IF(IS117=0,"",IF(IF(IT117&lt;&gt;"",IF(MAX(COUNTIF(IT$6:$IT$117,$IT$6:$IT$117))&gt;1,"x",""),"")&lt;&gt;"",IT117+1,"")))</f>
        <v/>
      </c>
      <c r="IV117" s="133" t="str">
        <f t="shared" si="1400"/>
        <v/>
      </c>
      <c r="IW117" s="134" t="str">
        <f t="shared" si="1506"/>
        <v/>
      </c>
      <c r="IX117" s="190" t="e">
        <f t="shared" si="1316"/>
        <v>#N/A</v>
      </c>
      <c r="IY117" s="70" t="str">
        <f t="shared" si="1317"/>
        <v/>
      </c>
      <c r="IZ117" s="182" t="str">
        <f t="shared" si="1507"/>
        <v/>
      </c>
      <c r="JA117" s="159">
        <f t="shared" si="1161"/>
        <v>0</v>
      </c>
      <c r="JB117" s="125" t="str">
        <f t="shared" si="1508"/>
        <v/>
      </c>
      <c r="JC117" s="131"/>
      <c r="JD117" s="72" t="str">
        <f t="shared" si="1509"/>
        <v/>
      </c>
      <c r="JE117" s="70" t="str">
        <f t="shared" si="1446"/>
        <v/>
      </c>
      <c r="JF117" s="70" t="str">
        <f t="shared" si="1383"/>
        <v/>
      </c>
      <c r="JG117" s="70" t="str">
        <f t="shared" si="1321"/>
        <v/>
      </c>
      <c r="JH117" s="125" t="str">
        <f t="shared" si="1510"/>
        <v/>
      </c>
      <c r="JI117" s="69" t="str">
        <f t="shared" si="1323"/>
        <v/>
      </c>
      <c r="JJ117" s="70" t="str">
        <f t="shared" si="1447"/>
        <v/>
      </c>
      <c r="JK117" s="70" t="str">
        <f t="shared" si="1384"/>
        <v/>
      </c>
      <c r="JL117" s="70" t="str">
        <f t="shared" si="1324"/>
        <v/>
      </c>
      <c r="JM117" s="125" t="str">
        <f t="shared" si="1511"/>
        <v/>
      </c>
      <c r="JN117" s="69" t="str">
        <f t="shared" si="1326"/>
        <v/>
      </c>
      <c r="JO117" s="70" t="str">
        <f t="shared" si="1448"/>
        <v/>
      </c>
      <c r="JP117" s="70" t="str">
        <f t="shared" si="1385"/>
        <v/>
      </c>
      <c r="JQ117" s="53" t="str">
        <f>IF(JO117&lt;&gt;"",IF($G117="3",IF(AND(JO117&lt;=20,HS117&gt;=$JN$120),HLOOKUP(JO117,Points_Table_Modified,IF(KH117&gt;=6,8,KH173),FALSE),0),IF(AND(JO117&lt;=10,HS117&gt;=$JN$120),HLOOKUP(JO117,Points_Table,IF(KH117&gt;=6,8,KH117+2),FALSE),0)),"")</f>
        <v/>
      </c>
      <c r="JR117" s="71" t="str">
        <f t="shared" si="1512"/>
        <v/>
      </c>
      <c r="JS117" s="69" t="str">
        <f t="shared" si="1329"/>
        <v/>
      </c>
      <c r="JT117" s="70" t="str">
        <f t="shared" si="1449"/>
        <v/>
      </c>
      <c r="JU117" s="70" t="str">
        <f t="shared" si="1386"/>
        <v/>
      </c>
      <c r="JV117" s="70" t="str">
        <f t="shared" si="1330"/>
        <v/>
      </c>
      <c r="JW117" s="71" t="str">
        <f t="shared" si="1513"/>
        <v/>
      </c>
      <c r="JX117" s="69" t="str">
        <f t="shared" si="1332"/>
        <v/>
      </c>
      <c r="JY117" s="70" t="str">
        <f t="shared" si="1450"/>
        <v/>
      </c>
      <c r="JZ117" s="70" t="str">
        <f t="shared" si="1387"/>
        <v/>
      </c>
      <c r="KA117" s="70" t="str">
        <f t="shared" si="1333"/>
        <v/>
      </c>
      <c r="KB117" s="71" t="str">
        <f t="shared" si="1514"/>
        <v/>
      </c>
      <c r="KC117" s="69" t="str">
        <f t="shared" si="1335"/>
        <v/>
      </c>
      <c r="KD117" s="70" t="str">
        <f t="shared" si="1451"/>
        <v/>
      </c>
      <c r="KE117" s="70" t="str">
        <f t="shared" si="1388"/>
        <v/>
      </c>
      <c r="KF117" s="70" t="str">
        <f t="shared" si="1401"/>
        <v/>
      </c>
      <c r="KG117" s="71" t="str">
        <f t="shared" si="1515"/>
        <v/>
      </c>
      <c r="KH117" s="166" t="e">
        <f t="shared" si="1338"/>
        <v>#N/A</v>
      </c>
      <c r="KI117" s="70" t="str">
        <f t="shared" si="1339"/>
        <v/>
      </c>
      <c r="KJ117" s="182" t="str">
        <f t="shared" si="1516"/>
        <v/>
      </c>
      <c r="KK117" s="183">
        <f t="shared" si="1162"/>
        <v>0</v>
      </c>
      <c r="KL117" s="335" t="str">
        <f t="shared" si="1517"/>
        <v/>
      </c>
      <c r="KM117" s="86"/>
      <c r="KN117" s="214"/>
      <c r="KO117" s="76"/>
      <c r="KP117" s="204"/>
      <c r="KQ117" s="81"/>
      <c r="KR117" s="138"/>
      <c r="KS117" s="138"/>
      <c r="KT117" s="138"/>
      <c r="KU117" s="138"/>
      <c r="KV117" s="138"/>
      <c r="KW117" s="196"/>
      <c r="KX117" s="62"/>
      <c r="KY117" s="84"/>
      <c r="KZ117" s="75"/>
      <c r="LA117" s="76" t="str">
        <f t="shared" si="1348"/>
        <v/>
      </c>
      <c r="LB117" s="203"/>
      <c r="LC117" s="77" t="str">
        <f t="shared" si="1518"/>
        <v/>
      </c>
      <c r="LD117" s="77" t="str">
        <f t="shared" si="1519"/>
        <v/>
      </c>
      <c r="LE117" s="77" t="str">
        <f t="shared" si="1351"/>
        <v/>
      </c>
      <c r="LF117" s="77" t="str">
        <f t="shared" si="1352"/>
        <v/>
      </c>
      <c r="LG117" s="148" t="str">
        <f t="shared" si="1452"/>
        <v/>
      </c>
      <c r="LH117" s="87"/>
      <c r="LI117" s="198">
        <f t="shared" si="1353"/>
        <v>0</v>
      </c>
      <c r="LJ117" s="87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</row>
    <row r="118" spans="1:381" s="17" customFormat="1" ht="5.0999999999999996" customHeight="1" thickBot="1" x14ac:dyDescent="0.25">
      <c r="B118" s="33"/>
      <c r="E118" s="35"/>
      <c r="F118" s="215"/>
      <c r="G118" s="33"/>
      <c r="H118" s="33"/>
      <c r="I118" s="33"/>
      <c r="J118" s="33"/>
      <c r="K118" s="36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155" t="str">
        <f t="shared" ref="AD118" si="1520">IF(AB118&lt;&gt;"",IF($G118="3",IF(AND(AB118&lt;=20,$K118&gt;=$L$120),HLOOKUP(AB118,Points_Table_Modified,IF($AP118&gt;=6,8,$AP118+2),FALSE),0),IF(AND(AB118&lt;=10,$K118&gt;=$L$120),HLOOKUP(AB118,Points_Table,IF($AP118&gt;=6,8,$AP118+2),FALSE),0)),"")</f>
        <v/>
      </c>
      <c r="AE118" s="43"/>
      <c r="AF118" s="43"/>
      <c r="AG118" s="43"/>
      <c r="AH118" s="43"/>
      <c r="AI118" s="43"/>
      <c r="AJ118" s="43"/>
      <c r="AK118" s="43"/>
      <c r="AL118" s="43"/>
      <c r="AM118" s="156"/>
      <c r="AN118" s="43"/>
      <c r="AO118" s="43"/>
      <c r="AP118" s="79"/>
      <c r="AQ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78"/>
      <c r="CA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79"/>
      <c r="DK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  <c r="EO118" s="43"/>
      <c r="EP118" s="43"/>
      <c r="EQ118" s="43"/>
      <c r="ER118" s="43"/>
      <c r="ES118" s="43"/>
      <c r="ET118" s="79"/>
      <c r="EU118" s="43"/>
      <c r="EY118" s="43"/>
      <c r="EZ118" s="43"/>
      <c r="FA118" s="43"/>
      <c r="FB118" s="43"/>
      <c r="FC118" s="43"/>
      <c r="FD118" s="43"/>
      <c r="FE118" s="43"/>
      <c r="FF118" s="43"/>
      <c r="FG118" s="43"/>
      <c r="FH118" s="43"/>
      <c r="FI118" s="43"/>
      <c r="FJ118" s="43"/>
      <c r="FK118" s="43"/>
      <c r="FL118" s="43"/>
      <c r="FM118" s="43"/>
      <c r="FN118" s="43"/>
      <c r="FO118" s="43"/>
      <c r="FP118" s="43"/>
      <c r="FQ118" s="43"/>
      <c r="FR118" s="43"/>
      <c r="FS118" s="43"/>
      <c r="FT118" s="43"/>
      <c r="FU118" s="43"/>
      <c r="FV118" s="43"/>
      <c r="FW118" s="43"/>
      <c r="FX118" s="43"/>
      <c r="FY118" s="43"/>
      <c r="FZ118" s="43"/>
      <c r="GA118" s="43"/>
      <c r="GB118" s="43"/>
      <c r="GC118" s="43"/>
      <c r="GD118" s="79"/>
      <c r="GE118" s="43"/>
      <c r="GI118" s="43"/>
      <c r="GJ118" s="43"/>
      <c r="GK118" s="43"/>
      <c r="GL118" s="43"/>
      <c r="GM118" s="43"/>
      <c r="GN118" s="43"/>
      <c r="GO118" s="43"/>
      <c r="GP118" s="43"/>
      <c r="GQ118" s="43"/>
      <c r="GR118" s="43"/>
      <c r="GS118" s="43"/>
      <c r="GT118" s="43"/>
      <c r="GU118" s="43"/>
      <c r="GV118" s="43"/>
      <c r="GW118" s="43"/>
      <c r="GX118" s="43"/>
      <c r="GY118" s="43"/>
      <c r="GZ118" s="43"/>
      <c r="HA118" s="43"/>
      <c r="HB118" s="43"/>
      <c r="HC118" s="43"/>
      <c r="HD118" s="43"/>
      <c r="HE118" s="43"/>
      <c r="HF118" s="43"/>
      <c r="HG118" s="43"/>
      <c r="HH118" s="43"/>
      <c r="HI118" s="43"/>
      <c r="HJ118" s="43"/>
      <c r="HK118" s="43"/>
      <c r="HL118" s="43"/>
      <c r="HM118" s="43"/>
      <c r="HN118" s="79"/>
      <c r="HO118" s="43"/>
      <c r="HS118" s="43"/>
      <c r="HT118" s="43"/>
      <c r="HU118" s="43"/>
      <c r="HV118" s="43"/>
      <c r="HW118" s="43"/>
      <c r="HX118" s="43"/>
      <c r="HY118" s="43"/>
      <c r="HZ118" s="43"/>
      <c r="IA118" s="43"/>
      <c r="IB118" s="43"/>
      <c r="IC118" s="43"/>
      <c r="ID118" s="43"/>
      <c r="IE118" s="43"/>
      <c r="IF118" s="43"/>
      <c r="IG118" s="43"/>
      <c r="IH118" s="43"/>
      <c r="II118" s="43"/>
      <c r="IJ118" s="43"/>
      <c r="IK118" s="43"/>
      <c r="IL118" s="43"/>
      <c r="IM118" s="43"/>
      <c r="IN118" s="43"/>
      <c r="IO118" s="43"/>
      <c r="IP118" s="43"/>
      <c r="IQ118" s="43"/>
      <c r="IR118" s="43"/>
      <c r="IS118" s="43"/>
      <c r="IT118" s="43"/>
      <c r="IU118" s="43"/>
      <c r="IV118" s="43"/>
      <c r="IW118" s="43"/>
      <c r="IX118" s="79"/>
      <c r="IY118" s="43"/>
      <c r="JC118" s="43"/>
      <c r="JD118" s="43"/>
      <c r="JE118" s="43"/>
      <c r="JF118" s="43"/>
      <c r="JG118" s="43"/>
      <c r="JH118" s="43"/>
      <c r="JI118" s="43"/>
      <c r="JJ118" s="43"/>
      <c r="JK118" s="43"/>
      <c r="JL118" s="43"/>
      <c r="JM118" s="43"/>
      <c r="JN118" s="43"/>
      <c r="JO118" s="43"/>
      <c r="JP118" s="43"/>
      <c r="JQ118" s="43"/>
      <c r="JR118" s="43"/>
      <c r="JS118" s="43"/>
      <c r="JT118" s="43"/>
      <c r="JU118" s="43"/>
      <c r="JV118" s="43"/>
      <c r="JW118" s="43"/>
      <c r="JX118" s="43"/>
      <c r="JY118" s="43"/>
      <c r="JZ118" s="43"/>
      <c r="KA118" s="43"/>
      <c r="KB118" s="43"/>
      <c r="KC118" s="43"/>
      <c r="KD118" s="43"/>
      <c r="KE118" s="43"/>
      <c r="KF118" s="43"/>
      <c r="KG118" s="43"/>
      <c r="KH118" s="79"/>
      <c r="KI118" s="43"/>
      <c r="KM118" s="90"/>
      <c r="KN118" s="88"/>
      <c r="KO118" s="88"/>
      <c r="KP118" s="89"/>
      <c r="KQ118" s="88"/>
      <c r="KR118" s="88"/>
      <c r="KS118" s="88"/>
      <c r="KT118" s="88"/>
      <c r="KU118" s="88"/>
      <c r="KV118" s="88"/>
      <c r="KW118" s="88"/>
      <c r="KX118" s="88"/>
      <c r="KY118" s="92"/>
      <c r="KZ118" s="89"/>
      <c r="LA118" s="89"/>
      <c r="LB118" s="89"/>
      <c r="LC118" s="89"/>
      <c r="LD118" s="89"/>
      <c r="LE118" s="89"/>
      <c r="LF118" s="89"/>
      <c r="LG118" s="145"/>
      <c r="LH118" s="145"/>
      <c r="LI118" s="209"/>
      <c r="LJ118" s="210"/>
      <c r="LK118" s="213"/>
    </row>
    <row r="119" spans="1:381" s="17" customFormat="1" x14ac:dyDescent="0.2">
      <c r="B119" s="33"/>
      <c r="E119" s="35"/>
      <c r="F119" s="215"/>
      <c r="G119" s="33"/>
      <c r="H119" s="33"/>
      <c r="I119" s="33"/>
      <c r="J119" s="33"/>
      <c r="K119" s="38" t="s">
        <v>81</v>
      </c>
      <c r="L119" s="42">
        <f>MAX(L6:L117)</f>
        <v>500</v>
      </c>
      <c r="Q119" s="42">
        <f>MAX(Q6:Q117)</f>
        <v>349</v>
      </c>
      <c r="R119" s="42"/>
      <c r="S119" s="42"/>
      <c r="T119" s="42"/>
      <c r="U119" s="42"/>
      <c r="V119" s="42">
        <f>MAX(V6:V117)</f>
        <v>571</v>
      </c>
      <c r="W119" s="42"/>
      <c r="X119" s="42"/>
      <c r="Y119" s="42"/>
      <c r="Z119" s="42"/>
      <c r="AA119" s="42">
        <f>MAX(AA6:AA117)</f>
        <v>0</v>
      </c>
      <c r="AB119" s="42"/>
      <c r="AC119" s="42"/>
      <c r="AD119" s="42"/>
      <c r="AE119" s="42"/>
      <c r="AF119" s="42">
        <f>MAX(AF6:AF117)</f>
        <v>0</v>
      </c>
      <c r="AG119" s="42"/>
      <c r="AH119" s="42"/>
      <c r="AI119" s="42"/>
      <c r="AJ119" s="42"/>
      <c r="AK119" s="42">
        <f>MAX(AK6:AK117)</f>
        <v>0</v>
      </c>
      <c r="AL119" s="42"/>
      <c r="AM119" s="42"/>
      <c r="AN119" s="42"/>
      <c r="AO119" s="42"/>
      <c r="AU119" s="41" t="s">
        <v>81</v>
      </c>
      <c r="AV119" s="42">
        <f>MAX(AV6:AV117)</f>
        <v>360</v>
      </c>
      <c r="BA119" s="42">
        <f>MAX(BA6:BA117)</f>
        <v>401</v>
      </c>
      <c r="BB119" s="42"/>
      <c r="BC119" s="42"/>
      <c r="BD119" s="42"/>
      <c r="BE119" s="42"/>
      <c r="BF119" s="42">
        <f>MAX(BF6:BF117)</f>
        <v>588</v>
      </c>
      <c r="BG119" s="42"/>
      <c r="BH119" s="42"/>
      <c r="BI119" s="42"/>
      <c r="BJ119" s="42"/>
      <c r="BK119" s="42">
        <f>MAX(BK6:BK117)</f>
        <v>0</v>
      </c>
      <c r="BL119" s="42"/>
      <c r="BM119" s="42"/>
      <c r="BN119" s="42"/>
      <c r="BO119" s="42"/>
      <c r="BP119" s="42">
        <f>MAX(BP6:BP117)</f>
        <v>0</v>
      </c>
      <c r="BQ119" s="42"/>
      <c r="BR119" s="42"/>
      <c r="BS119" s="42"/>
      <c r="BT119" s="42"/>
      <c r="BU119" s="42">
        <f>MAX(BU6:BU117)</f>
        <v>0</v>
      </c>
      <c r="BV119" s="42"/>
      <c r="BW119" s="42"/>
      <c r="BX119" s="42"/>
      <c r="BY119" s="42"/>
      <c r="BZ119" s="79"/>
      <c r="CE119" s="41" t="s">
        <v>81</v>
      </c>
      <c r="CF119" s="42">
        <f>MAX(CF6:CF117)</f>
        <v>474</v>
      </c>
      <c r="CK119" s="42">
        <f>MAX(CK6:CK117)</f>
        <v>325</v>
      </c>
      <c r="CL119" s="42"/>
      <c r="CM119" s="42"/>
      <c r="CN119" s="42"/>
      <c r="CO119" s="42"/>
      <c r="CP119" s="42">
        <f>MAX(CP6:CP117)</f>
        <v>556</v>
      </c>
      <c r="CQ119" s="42"/>
      <c r="CR119" s="42"/>
      <c r="CS119" s="42"/>
      <c r="CT119" s="42"/>
      <c r="CU119" s="42">
        <f>MAX(CU6:CU117)</f>
        <v>0</v>
      </c>
      <c r="CV119" s="42"/>
      <c r="CW119" s="42"/>
      <c r="CX119" s="42"/>
      <c r="CY119" s="42"/>
      <c r="CZ119" s="42">
        <f>MAX(CZ6:CZ117)</f>
        <v>0</v>
      </c>
      <c r="DA119" s="42"/>
      <c r="DB119" s="42"/>
      <c r="DC119" s="42"/>
      <c r="DD119" s="42"/>
      <c r="DE119" s="42">
        <f>MAX(DE6:DE117)</f>
        <v>0</v>
      </c>
      <c r="DF119" s="42"/>
      <c r="DG119" s="42"/>
      <c r="DH119" s="42"/>
      <c r="DI119" s="42"/>
      <c r="DJ119" s="79"/>
      <c r="DO119" s="41" t="s">
        <v>81</v>
      </c>
      <c r="DP119" s="42">
        <f>MAX(DP6:DP117)</f>
        <v>440</v>
      </c>
      <c r="DU119" s="42">
        <f>MAX(DU6:DU117)</f>
        <v>360</v>
      </c>
      <c r="DV119" s="42"/>
      <c r="DW119" s="42"/>
      <c r="DX119" s="42"/>
      <c r="DY119" s="42"/>
      <c r="DZ119" s="42">
        <f>MAX(DZ6:DZ117)</f>
        <v>616</v>
      </c>
      <c r="EA119" s="42"/>
      <c r="EB119" s="42"/>
      <c r="EC119" s="42"/>
      <c r="ED119" s="42"/>
      <c r="EE119" s="42">
        <f>MAX(EE6:EE117)</f>
        <v>0</v>
      </c>
      <c r="EF119" s="42"/>
      <c r="EG119" s="42"/>
      <c r="EH119" s="42"/>
      <c r="EI119" s="42"/>
      <c r="EJ119" s="42">
        <f>MAX(EJ6:EJ117)</f>
        <v>0</v>
      </c>
      <c r="EK119" s="42"/>
      <c r="EL119" s="42"/>
      <c r="EM119" s="42"/>
      <c r="EN119" s="42"/>
      <c r="EO119" s="42">
        <f>MAX(EO6:EO117)</f>
        <v>0</v>
      </c>
      <c r="EP119" s="42"/>
      <c r="EQ119" s="42"/>
      <c r="ER119" s="42"/>
      <c r="ES119" s="42"/>
      <c r="ET119" s="79"/>
      <c r="EY119" s="41" t="s">
        <v>81</v>
      </c>
      <c r="EZ119" s="42">
        <f>MAX(EZ6:EZ117)</f>
        <v>539</v>
      </c>
      <c r="FE119" s="42">
        <f>MAX(FE6:FE117)</f>
        <v>160</v>
      </c>
      <c r="FF119" s="42"/>
      <c r="FG119" s="42"/>
      <c r="FH119" s="42"/>
      <c r="FI119" s="42"/>
      <c r="FJ119" s="42">
        <f>MAX(FJ6:FJ117)</f>
        <v>495</v>
      </c>
      <c r="FK119" s="42"/>
      <c r="FL119" s="42"/>
      <c r="FM119" s="42"/>
      <c r="FN119" s="42"/>
      <c r="FO119" s="42">
        <f>MAX(FO6:FO117)</f>
        <v>0</v>
      </c>
      <c r="FP119" s="42"/>
      <c r="FQ119" s="42"/>
      <c r="FR119" s="42"/>
      <c r="FS119" s="42"/>
      <c r="FT119" s="42">
        <f>MAX(FT6:FT117)</f>
        <v>0</v>
      </c>
      <c r="FU119" s="42"/>
      <c r="FV119" s="42"/>
      <c r="FW119" s="42"/>
      <c r="FX119" s="42"/>
      <c r="FY119" s="42">
        <f>MAX(FY6:FY117)</f>
        <v>0</v>
      </c>
      <c r="FZ119" s="42"/>
      <c r="GA119" s="42"/>
      <c r="GB119" s="42"/>
      <c r="GC119" s="42"/>
      <c r="GD119" s="79"/>
      <c r="GI119" s="41" t="s">
        <v>81</v>
      </c>
      <c r="GJ119" s="42">
        <f>MAX(GJ6:GJ117)</f>
        <v>236</v>
      </c>
      <c r="GO119" s="42">
        <f>MAX(GO6:GO117)</f>
        <v>201</v>
      </c>
      <c r="GP119" s="42"/>
      <c r="GQ119" s="42"/>
      <c r="GR119" s="42"/>
      <c r="GS119" s="42"/>
      <c r="GT119" s="42">
        <f>MAX(GT6:GT117)</f>
        <v>318</v>
      </c>
      <c r="GU119" s="42"/>
      <c r="GV119" s="42"/>
      <c r="GW119" s="42"/>
      <c r="GX119" s="42"/>
      <c r="GY119" s="42">
        <f>MAX(GY6:GY117)</f>
        <v>0</v>
      </c>
      <c r="GZ119" s="42"/>
      <c r="HA119" s="42"/>
      <c r="HB119" s="42"/>
      <c r="HC119" s="42"/>
      <c r="HD119" s="42">
        <f>MAX(HD6:HD117)</f>
        <v>0</v>
      </c>
      <c r="HE119" s="42"/>
      <c r="HF119" s="42"/>
      <c r="HG119" s="42"/>
      <c r="HH119" s="42"/>
      <c r="HI119" s="42">
        <f>MAX(HI6:HI117)</f>
        <v>0</v>
      </c>
      <c r="HJ119" s="42"/>
      <c r="HK119" s="42"/>
      <c r="HL119" s="42"/>
      <c r="HM119" s="42"/>
      <c r="HS119" s="41" t="s">
        <v>81</v>
      </c>
      <c r="HT119" s="42">
        <f>MAX(HT6:HT117)</f>
        <v>343</v>
      </c>
      <c r="HY119" s="42">
        <f>MAX(HY6:HY117)</f>
        <v>88</v>
      </c>
      <c r="HZ119" s="42"/>
      <c r="IA119" s="42"/>
      <c r="IB119" s="42"/>
      <c r="IC119" s="42"/>
      <c r="ID119" s="42">
        <f>MAX(ID6:ID117)</f>
        <v>519</v>
      </c>
      <c r="IE119" s="42"/>
      <c r="IF119" s="42"/>
      <c r="IG119" s="42"/>
      <c r="IH119" s="42"/>
      <c r="II119" s="42">
        <f>MAX(II6:II117)</f>
        <v>0</v>
      </c>
      <c r="IJ119" s="42"/>
      <c r="IK119" s="42"/>
      <c r="IL119" s="42"/>
      <c r="IM119" s="42"/>
      <c r="IN119" s="42">
        <f>MAX(IN6:IN117)</f>
        <v>0</v>
      </c>
      <c r="IO119" s="42"/>
      <c r="IP119" s="42"/>
      <c r="IQ119" s="42"/>
      <c r="IR119" s="42"/>
      <c r="IS119" s="42">
        <f>MAX(IS6:IS117)</f>
        <v>0</v>
      </c>
      <c r="IT119" s="42"/>
      <c r="IU119" s="42"/>
      <c r="IV119" s="42"/>
      <c r="IW119" s="42"/>
      <c r="JC119" s="41" t="s">
        <v>81</v>
      </c>
      <c r="JD119" s="42">
        <f>MAX(JD6:JD117)</f>
        <v>327</v>
      </c>
      <c r="JI119" s="42">
        <f>MAX(JI6:JI117)</f>
        <v>208</v>
      </c>
      <c r="JJ119" s="42"/>
      <c r="JK119" s="42"/>
      <c r="JL119" s="42"/>
      <c r="JM119" s="42"/>
      <c r="JN119" s="42">
        <f>MAX(JN6:JN117)</f>
        <v>373</v>
      </c>
      <c r="JO119" s="42"/>
      <c r="JP119" s="42"/>
      <c r="JQ119" s="42"/>
      <c r="JR119" s="42"/>
      <c r="JS119" s="42">
        <f>MAX(JS6:JS117)</f>
        <v>0</v>
      </c>
      <c r="JT119" s="42"/>
      <c r="JU119" s="42"/>
      <c r="JV119" s="42"/>
      <c r="JW119" s="42"/>
      <c r="JX119" s="42">
        <f>MAX(JX6:JX117)</f>
        <v>0</v>
      </c>
      <c r="JY119" s="42"/>
      <c r="JZ119" s="42"/>
      <c r="KA119" s="42"/>
      <c r="KB119" s="42"/>
      <c r="KC119" s="42">
        <f>MAX(KC6:KC117)</f>
        <v>0</v>
      </c>
      <c r="KD119" s="42"/>
      <c r="KE119" s="42"/>
      <c r="KF119" s="42"/>
      <c r="KG119" s="42"/>
      <c r="KN119" s="38"/>
      <c r="KO119" s="38"/>
      <c r="KQ119" s="38"/>
      <c r="KR119" s="38"/>
      <c r="KS119" s="38"/>
      <c r="KT119" s="38"/>
      <c r="KU119" s="38"/>
      <c r="KV119" s="38"/>
      <c r="KW119" s="38"/>
      <c r="KX119" s="38"/>
      <c r="KY119" s="38"/>
      <c r="LI119" s="211"/>
      <c r="LJ119" s="212"/>
    </row>
    <row r="120" spans="1:381" s="17" customFormat="1" ht="12.75" hidden="1" customHeight="1" x14ac:dyDescent="0.2">
      <c r="B120" s="33"/>
      <c r="E120" s="35"/>
      <c r="F120" s="215"/>
      <c r="G120" s="33"/>
      <c r="H120" s="33"/>
      <c r="I120" s="33"/>
      <c r="J120" s="33"/>
      <c r="K120" s="38" t="s">
        <v>82</v>
      </c>
      <c r="L120" s="43">
        <f>IF(L119&lt;0,L119+L119*0.2,L119*0.2)</f>
        <v>100</v>
      </c>
      <c r="Q120" s="43">
        <f>IF(Q119&lt;0,Q119+Q119*0.2,Q119*0.2)</f>
        <v>69.8</v>
      </c>
      <c r="R120" s="43"/>
      <c r="S120" s="43"/>
      <c r="T120" s="43"/>
      <c r="U120" s="43"/>
      <c r="V120" s="43">
        <f>IF(V119&lt;0,V119+V119*0.2,V119*0.2)</f>
        <v>114.2</v>
      </c>
      <c r="W120" s="43"/>
      <c r="X120" s="43"/>
      <c r="Y120" s="43"/>
      <c r="Z120" s="43"/>
      <c r="AA120" s="43">
        <f>IF(AA119&lt;0,AA119+AA119*0.2,AA119*0.2)</f>
        <v>0</v>
      </c>
      <c r="AB120" s="43"/>
      <c r="AC120" s="43"/>
      <c r="AD120" s="43"/>
      <c r="AE120" s="43"/>
      <c r="AF120" s="43">
        <f>IF(AF119&lt;0,AF119+AF119*0.2,AF119*0.2)</f>
        <v>0</v>
      </c>
      <c r="AG120" s="43"/>
      <c r="AH120" s="43"/>
      <c r="AI120" s="43"/>
      <c r="AJ120" s="43"/>
      <c r="AK120" s="43">
        <f>IF(AK119&lt;0,AK119+AK119*0.2,AK119*0.2)</f>
        <v>0</v>
      </c>
      <c r="AL120" s="43"/>
      <c r="AM120" s="43"/>
      <c r="AN120" s="43"/>
      <c r="AO120" s="43"/>
      <c r="AU120" s="41" t="s">
        <v>82</v>
      </c>
      <c r="AV120" s="43">
        <f>IF(AV119&lt;0,AV119+AV119*0.2,AV119*0.2)</f>
        <v>72</v>
      </c>
      <c r="BA120" s="43">
        <f>IF(BA119&lt;0,BA119+BA119*0.2,BA119*0.2)</f>
        <v>80.2</v>
      </c>
      <c r="BB120" s="43"/>
      <c r="BC120" s="43"/>
      <c r="BD120" s="43"/>
      <c r="BE120" s="43"/>
      <c r="BF120" s="43">
        <f>IF(BF119&lt;0,BF119+BF119*0.2,BF119*0.2)</f>
        <v>117.60000000000001</v>
      </c>
      <c r="BG120" s="43"/>
      <c r="BH120" s="43"/>
      <c r="BI120" s="43"/>
      <c r="BJ120" s="43"/>
      <c r="BK120" s="43">
        <f>IF(BK119&lt;0,BK119+BK119*0.2,BK119*0.2)</f>
        <v>0</v>
      </c>
      <c r="BL120" s="43"/>
      <c r="BM120" s="43"/>
      <c r="BN120" s="43"/>
      <c r="BO120" s="43"/>
      <c r="BP120" s="43">
        <f>IF(BP119&lt;0,BP119+BP119*0.2,BP119*0.2)</f>
        <v>0</v>
      </c>
      <c r="BQ120" s="43"/>
      <c r="BR120" s="43"/>
      <c r="BS120" s="43"/>
      <c r="BT120" s="43"/>
      <c r="BU120" s="43">
        <f>IF(BU119&lt;0,BU119+BU119*0.2,BU119*0.2)</f>
        <v>0</v>
      </c>
      <c r="BV120" s="43"/>
      <c r="BW120" s="43"/>
      <c r="BX120" s="43"/>
      <c r="BY120" s="43"/>
      <c r="BZ120" s="79"/>
      <c r="CE120" s="41" t="s">
        <v>82</v>
      </c>
      <c r="CF120" s="43">
        <f>IF(CF119&lt;0,CF119+CF119*0.2,CF119*0.2)</f>
        <v>94.800000000000011</v>
      </c>
      <c r="CK120" s="43">
        <f>IF(CK119&lt;0,CK119+CK119*0.2,CK119*0.2)</f>
        <v>65</v>
      </c>
      <c r="CL120" s="43"/>
      <c r="CM120" s="43"/>
      <c r="CN120" s="43"/>
      <c r="CO120" s="43"/>
      <c r="CP120" s="43">
        <f>IF(CP119&lt;0,CP119+CP119*0.2,CP119*0.2)</f>
        <v>111.2</v>
      </c>
      <c r="CQ120" s="43"/>
      <c r="CR120" s="43"/>
      <c r="CS120" s="43"/>
      <c r="CT120" s="43"/>
      <c r="CU120" s="43">
        <f>IF(CU119&lt;0,CU119+CU119*0.2,CU119*0.2)</f>
        <v>0</v>
      </c>
      <c r="CV120" s="43"/>
      <c r="CW120" s="43"/>
      <c r="CX120" s="43"/>
      <c r="CY120" s="43"/>
      <c r="CZ120" s="43">
        <f>IF(CZ119&lt;0,CZ119+CZ119*0.2,CZ119*0.2)</f>
        <v>0</v>
      </c>
      <c r="DA120" s="43"/>
      <c r="DB120" s="43"/>
      <c r="DC120" s="43"/>
      <c r="DD120" s="43"/>
      <c r="DE120" s="43">
        <f>IF(DE119&lt;0,DE119+DE119*0.2,DE119*0.2)</f>
        <v>0</v>
      </c>
      <c r="DF120" s="43"/>
      <c r="DG120" s="43"/>
      <c r="DH120" s="43"/>
      <c r="DI120" s="43"/>
      <c r="DJ120" s="79"/>
      <c r="DO120" s="41" t="s">
        <v>82</v>
      </c>
      <c r="DP120" s="43">
        <f>IF(DP119&lt;0,DP119+DP119*0.2,DP119*0.2)</f>
        <v>88</v>
      </c>
      <c r="DU120" s="43">
        <f>IF(DU119&lt;0,DU119+DU119*0.2,DU119*0.2)</f>
        <v>72</v>
      </c>
      <c r="DV120" s="43"/>
      <c r="DW120" s="43"/>
      <c r="DX120" s="43"/>
      <c r="DY120" s="43"/>
      <c r="DZ120" s="208">
        <f>IF(DZ119&lt;0,DZ119+DZ119*0.2,DZ119*0.2)</f>
        <v>123.2</v>
      </c>
      <c r="EA120" s="43"/>
      <c r="EB120" s="43"/>
      <c r="EC120" s="43"/>
      <c r="ED120" s="43"/>
      <c r="EE120" s="43">
        <f>IF(EE119&lt;0,EE119+EE119*0.2,EE119*0.2)</f>
        <v>0</v>
      </c>
      <c r="EF120" s="43"/>
      <c r="EG120" s="43"/>
      <c r="EH120" s="43"/>
      <c r="EI120" s="43"/>
      <c r="EJ120" s="43">
        <f>IF(EJ119&lt;0,EJ119+EJ119*0.2,EJ119*0.2)</f>
        <v>0</v>
      </c>
      <c r="EK120" s="43"/>
      <c r="EL120" s="43"/>
      <c r="EM120" s="43"/>
      <c r="EN120" s="43"/>
      <c r="EO120" s="43">
        <f>IF(EO119&lt;0,EO119+EO119*0.2,EO119*0.2)</f>
        <v>0</v>
      </c>
      <c r="EP120" s="43"/>
      <c r="EQ120" s="43"/>
      <c r="ER120" s="43"/>
      <c r="ES120" s="43"/>
      <c r="ET120" s="79"/>
      <c r="EY120" s="41" t="s">
        <v>82</v>
      </c>
      <c r="EZ120" s="43">
        <f>IF(EZ119&lt;0,EZ119+EZ119*0.2,EZ119*0.2)</f>
        <v>107.80000000000001</v>
      </c>
      <c r="FE120" s="43">
        <f>IF(FE119&lt;0,FE119+FE119*0.2,FE119*0.2)</f>
        <v>32</v>
      </c>
      <c r="FF120" s="43"/>
      <c r="FG120" s="43"/>
      <c r="FH120" s="43"/>
      <c r="FI120" s="43"/>
      <c r="FJ120" s="43">
        <f>IF(FJ119&lt;0,FJ119+FJ119*0.2,FJ119*0.2)</f>
        <v>99</v>
      </c>
      <c r="FK120" s="43"/>
      <c r="FL120" s="43"/>
      <c r="FM120" s="43"/>
      <c r="FN120" s="43"/>
      <c r="FO120" s="43">
        <f>IF(FO119&lt;0,FO119+FO119*0.2,FO119*0.2)</f>
        <v>0</v>
      </c>
      <c r="FP120" s="43"/>
      <c r="FQ120" s="43"/>
      <c r="FR120" s="43"/>
      <c r="FS120" s="43"/>
      <c r="FT120" s="43">
        <f>IF(FT119&lt;0,FT119+FT119*0.2,FT119*0.2)</f>
        <v>0</v>
      </c>
      <c r="FU120" s="43"/>
      <c r="FV120" s="43"/>
      <c r="FW120" s="43"/>
      <c r="FX120" s="43"/>
      <c r="FY120" s="43">
        <f>IF(FY119&lt;0,FY119+FY119*0.2,FY119*0.2)</f>
        <v>0</v>
      </c>
      <c r="FZ120" s="43"/>
      <c r="GA120" s="43"/>
      <c r="GB120" s="43"/>
      <c r="GC120" s="43"/>
      <c r="GD120" s="79"/>
      <c r="GI120" s="41" t="s">
        <v>82</v>
      </c>
      <c r="GJ120" s="43">
        <f>IF(GJ119&lt;0,GJ119+GJ119*0.2,GJ119*0.2)</f>
        <v>47.2</v>
      </c>
      <c r="GO120" s="43">
        <f>IF(GO119&lt;0,GO119+GO119*0.2,GO119*0.2)</f>
        <v>40.200000000000003</v>
      </c>
      <c r="GP120" s="43"/>
      <c r="GQ120" s="43"/>
      <c r="GR120" s="43"/>
      <c r="GS120" s="43"/>
      <c r="GT120" s="43">
        <f>IF(GT119&lt;0,GT119+GT119*0.2,GT119*0.2)</f>
        <v>63.6</v>
      </c>
      <c r="GU120" s="43"/>
      <c r="GV120" s="43"/>
      <c r="GW120" s="43"/>
      <c r="GX120" s="43"/>
      <c r="GY120" s="43">
        <f>IF(GY119&lt;0,GY119+GY119*0.2,GY119*0.2)</f>
        <v>0</v>
      </c>
      <c r="GZ120" s="43"/>
      <c r="HA120" s="43"/>
      <c r="HB120" s="43"/>
      <c r="HC120" s="43"/>
      <c r="HD120" s="43">
        <f>IF(HD119&lt;0,HD119+HD119*0.2,HD119*0.2)</f>
        <v>0</v>
      </c>
      <c r="HE120" s="43"/>
      <c r="HF120" s="43"/>
      <c r="HG120" s="43"/>
      <c r="HH120" s="43"/>
      <c r="HI120" s="43">
        <f>IF(HI119&lt;0,HI119+HI119*0.2,HI119*0.2)</f>
        <v>0</v>
      </c>
      <c r="HJ120" s="43"/>
      <c r="HK120" s="43"/>
      <c r="HL120" s="43"/>
      <c r="HM120" s="43"/>
      <c r="HS120" s="41" t="s">
        <v>82</v>
      </c>
      <c r="HT120" s="43">
        <f>IF(HT119&lt;0,HT119+HT119*0.2,HT119*0.2)</f>
        <v>68.600000000000009</v>
      </c>
      <c r="HY120" s="43">
        <f>IF(HY119&lt;0,HY119+HY119*0.2,HY119*0.2)</f>
        <v>17.600000000000001</v>
      </c>
      <c r="HZ120" s="43"/>
      <c r="IA120" s="43"/>
      <c r="IB120" s="43"/>
      <c r="IC120" s="43"/>
      <c r="ID120" s="43">
        <f>IF(ID119&lt;0,ID119+ID119*0.2,ID119*0.2)</f>
        <v>103.80000000000001</v>
      </c>
      <c r="IE120" s="43"/>
      <c r="IF120" s="43"/>
      <c r="IG120" s="43"/>
      <c r="IH120" s="43"/>
      <c r="II120" s="43">
        <f>IF(II119&lt;0,II119+II119*0.2,II119*0.2)</f>
        <v>0</v>
      </c>
      <c r="IJ120" s="43"/>
      <c r="IK120" s="43"/>
      <c r="IL120" s="43"/>
      <c r="IM120" s="43"/>
      <c r="IN120" s="43">
        <f>IF(IN119&lt;0,IN119+IN119*0.2,IN119*0.2)</f>
        <v>0</v>
      </c>
      <c r="IO120" s="43"/>
      <c r="IP120" s="43"/>
      <c r="IQ120" s="43"/>
      <c r="IR120" s="43"/>
      <c r="IS120" s="43">
        <f>IF(IS119&lt;0,IS119+IS119*0.2,IS119*0.2)</f>
        <v>0</v>
      </c>
      <c r="IT120" s="43"/>
      <c r="IU120" s="43"/>
      <c r="IV120" s="43"/>
      <c r="IW120" s="43"/>
      <c r="JC120" s="41" t="s">
        <v>82</v>
      </c>
      <c r="JD120" s="43">
        <f>IF(JD119&lt;0,JD119+JD119*0.2,JD119*0.2)</f>
        <v>65.400000000000006</v>
      </c>
      <c r="JI120" s="43">
        <f>IF(JI119&lt;0,JI119+JI119*0.2,JI119*0.2)</f>
        <v>41.6</v>
      </c>
      <c r="JJ120" s="43"/>
      <c r="JK120" s="43"/>
      <c r="JL120" s="43"/>
      <c r="JM120" s="43"/>
      <c r="JN120" s="43">
        <f>IF(JN119&lt;0,JN119+JN119*0.2,JN119*0.2)</f>
        <v>74.600000000000009</v>
      </c>
      <c r="JO120" s="43"/>
      <c r="JP120" s="43"/>
      <c r="JQ120" s="43"/>
      <c r="JR120" s="43"/>
      <c r="JS120" s="43">
        <f>IF(JS119&lt;0,JS119+JS119*0.2,JS119*0.2)</f>
        <v>0</v>
      </c>
      <c r="JT120" s="43"/>
      <c r="JU120" s="43"/>
      <c r="JV120" s="43"/>
      <c r="JW120" s="43"/>
      <c r="JX120" s="43">
        <f>IF(JX119&lt;0,JX119+JX119*0.2,JX119*0.2)</f>
        <v>0</v>
      </c>
      <c r="JY120" s="43"/>
      <c r="JZ120" s="43"/>
      <c r="KA120" s="43"/>
      <c r="KB120" s="43"/>
      <c r="KC120" s="43">
        <f>IF(KC119&lt;0,KC119+KC119*0.2,KC119*0.2)</f>
        <v>0</v>
      </c>
      <c r="KD120" s="43"/>
      <c r="KE120" s="43"/>
      <c r="KF120" s="43"/>
      <c r="KG120" s="43"/>
      <c r="KN120" s="38"/>
      <c r="KO120" s="38"/>
      <c r="KQ120" s="38"/>
      <c r="KR120" s="38"/>
      <c r="KS120" s="38"/>
      <c r="KT120" s="38"/>
      <c r="KU120" s="38"/>
      <c r="KV120" s="38"/>
      <c r="KW120" s="38"/>
      <c r="KX120" s="38"/>
      <c r="KY120" s="38"/>
      <c r="LI120" s="33"/>
      <c r="LJ120" s="35"/>
    </row>
    <row r="121" spans="1:381" s="17" customFormat="1" x14ac:dyDescent="0.2">
      <c r="B121" s="33"/>
      <c r="E121" s="35"/>
      <c r="F121" s="215"/>
      <c r="G121" s="33"/>
      <c r="H121" s="33"/>
      <c r="I121" s="33"/>
      <c r="J121" s="33"/>
      <c r="K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X121" s="33"/>
      <c r="EH121" s="33"/>
      <c r="FR121" s="36"/>
      <c r="FS121" s="37"/>
      <c r="FT121" s="37"/>
      <c r="FU121" s="33"/>
      <c r="FV121" s="33"/>
      <c r="KN121" s="38"/>
      <c r="KO121" s="38"/>
      <c r="KQ121" s="38"/>
      <c r="KR121" s="38"/>
      <c r="KS121" s="38"/>
      <c r="KT121" s="38"/>
      <c r="KU121" s="38"/>
      <c r="KV121" s="38"/>
      <c r="KW121" s="38"/>
      <c r="KX121" s="38"/>
      <c r="KY121" s="38"/>
      <c r="LI121" s="33"/>
    </row>
    <row r="122" spans="1:381" s="17" customFormat="1" x14ac:dyDescent="0.2">
      <c r="B122" s="33"/>
      <c r="E122" s="35"/>
      <c r="F122" s="215"/>
      <c r="G122" s="33"/>
      <c r="H122" s="33"/>
      <c r="I122" s="33"/>
      <c r="J122" s="33"/>
      <c r="K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X122" s="33"/>
      <c r="EH122" s="33"/>
      <c r="FR122" s="33"/>
      <c r="FS122" s="33"/>
      <c r="FT122" s="33"/>
      <c r="FU122" s="33"/>
      <c r="FV122" s="33"/>
      <c r="KN122" s="38"/>
      <c r="KO122" s="38"/>
      <c r="KQ122" s="38"/>
      <c r="KR122" s="38"/>
      <c r="KS122" s="38"/>
      <c r="KT122" s="38"/>
      <c r="KU122" s="38"/>
      <c r="KV122" s="38"/>
      <c r="KW122" s="38"/>
      <c r="KX122" s="38"/>
      <c r="KY122" s="38"/>
      <c r="LI122" s="33"/>
    </row>
    <row r="123" spans="1:381" s="17" customFormat="1" x14ac:dyDescent="0.2">
      <c r="B123" s="33"/>
      <c r="E123" s="35"/>
      <c r="F123" s="215"/>
      <c r="G123" s="33"/>
      <c r="H123" s="33"/>
      <c r="I123" s="33"/>
      <c r="J123" s="33"/>
      <c r="K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X123" s="33"/>
      <c r="EH123" s="33"/>
      <c r="FR123" s="33"/>
      <c r="FS123" s="33"/>
      <c r="FT123" s="33"/>
      <c r="FU123" s="33"/>
      <c r="FV123" s="33"/>
      <c r="KN123" s="38"/>
      <c r="KO123" s="38"/>
      <c r="KQ123" s="38"/>
      <c r="KR123" s="38"/>
      <c r="KS123" s="38"/>
      <c r="KT123" s="38"/>
      <c r="KU123" s="38"/>
      <c r="KV123" s="38"/>
      <c r="KW123" s="38"/>
      <c r="KX123" s="38"/>
      <c r="KY123" s="38"/>
      <c r="LI123" s="33"/>
    </row>
    <row r="124" spans="1:381" s="17" customFormat="1" x14ac:dyDescent="0.2">
      <c r="B124" s="33"/>
      <c r="E124" s="35"/>
      <c r="F124" s="215"/>
      <c r="G124" s="33"/>
      <c r="H124" s="33"/>
      <c r="I124" s="33"/>
      <c r="J124" s="33"/>
      <c r="K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X124" s="33"/>
      <c r="EH124" s="33"/>
      <c r="FR124" s="33"/>
      <c r="FS124" s="33"/>
      <c r="FT124" s="33"/>
      <c r="FU124" s="33"/>
      <c r="FV124" s="33"/>
      <c r="KN124" s="38"/>
      <c r="KO124" s="38"/>
      <c r="KQ124" s="38"/>
      <c r="KR124" s="38"/>
      <c r="KS124" s="38"/>
      <c r="KT124" s="38"/>
      <c r="KU124" s="38"/>
      <c r="KV124" s="38"/>
      <c r="KW124" s="38"/>
      <c r="KX124" s="38"/>
      <c r="KY124" s="38"/>
      <c r="LI124" s="33"/>
    </row>
    <row r="125" spans="1:381" s="17" customFormat="1" x14ac:dyDescent="0.2">
      <c r="B125" s="33"/>
      <c r="E125" s="35"/>
      <c r="F125" s="215"/>
      <c r="G125" s="33"/>
      <c r="H125" s="33"/>
      <c r="I125" s="33"/>
      <c r="J125" s="33"/>
      <c r="K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X125" s="33"/>
      <c r="EH125" s="33"/>
      <c r="FR125" s="33"/>
      <c r="FS125" s="33"/>
      <c r="FT125" s="33"/>
      <c r="FU125" s="33"/>
      <c r="FV125" s="33"/>
      <c r="KN125" s="38"/>
      <c r="KO125" s="38"/>
      <c r="KQ125" s="38"/>
      <c r="KR125" s="38"/>
      <c r="KS125" s="38"/>
      <c r="KT125" s="38"/>
      <c r="KU125" s="38"/>
      <c r="KV125" s="38"/>
      <c r="KW125" s="38"/>
      <c r="KX125" s="38"/>
      <c r="KY125" s="38"/>
      <c r="LI125" s="33"/>
    </row>
    <row r="126" spans="1:381" s="17" customFormat="1" x14ac:dyDescent="0.2">
      <c r="B126" s="33"/>
      <c r="E126" s="35"/>
      <c r="F126" s="215"/>
      <c r="G126" s="33"/>
      <c r="H126" s="33"/>
      <c r="I126" s="33"/>
      <c r="J126" s="33"/>
      <c r="K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X126" s="33"/>
      <c r="EH126" s="33"/>
      <c r="FR126" s="33"/>
      <c r="FS126" s="33"/>
      <c r="FT126" s="33"/>
      <c r="FU126" s="33"/>
      <c r="FV126" s="33"/>
      <c r="KN126" s="38"/>
      <c r="KO126" s="38"/>
      <c r="KQ126" s="38"/>
      <c r="KR126" s="38"/>
      <c r="KS126" s="38"/>
      <c r="KT126" s="38"/>
      <c r="KU126" s="38"/>
      <c r="KV126" s="38"/>
      <c r="KW126" s="38"/>
      <c r="KX126" s="38"/>
      <c r="KY126" s="38"/>
      <c r="LI126" s="33"/>
    </row>
    <row r="127" spans="1:381" s="17" customFormat="1" x14ac:dyDescent="0.2">
      <c r="B127" s="33"/>
      <c r="E127" s="35"/>
      <c r="F127" s="215"/>
      <c r="G127" s="33"/>
      <c r="H127" s="33"/>
      <c r="I127" s="33"/>
      <c r="J127" s="33"/>
      <c r="K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X127" s="33"/>
      <c r="EH127" s="33"/>
      <c r="FR127" s="33"/>
      <c r="FS127" s="33"/>
      <c r="FT127" s="33"/>
      <c r="FU127" s="33"/>
      <c r="FV127" s="33"/>
      <c r="KN127" s="38"/>
      <c r="KO127" s="38"/>
      <c r="KQ127" s="38"/>
      <c r="KR127" s="38"/>
      <c r="KS127" s="38"/>
      <c r="KT127" s="38"/>
      <c r="KU127" s="38"/>
      <c r="KV127" s="38"/>
      <c r="KW127" s="38"/>
      <c r="KX127" s="38"/>
      <c r="KY127" s="38"/>
      <c r="LI127" s="33"/>
    </row>
    <row r="128" spans="1:381" s="17" customFormat="1" x14ac:dyDescent="0.2">
      <c r="B128" s="33"/>
      <c r="E128" s="35"/>
      <c r="F128" s="215"/>
      <c r="G128" s="33"/>
      <c r="H128" s="33"/>
      <c r="I128" s="33"/>
      <c r="J128" s="33"/>
      <c r="K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X128" s="33"/>
      <c r="EH128" s="33"/>
      <c r="FR128" s="33"/>
      <c r="FS128" s="33"/>
      <c r="FT128" s="33"/>
      <c r="FU128" s="33"/>
      <c r="FV128" s="33"/>
      <c r="KN128" s="38"/>
      <c r="KO128" s="38"/>
      <c r="KQ128" s="38"/>
      <c r="KR128" s="38"/>
      <c r="KS128" s="38"/>
      <c r="KT128" s="38"/>
      <c r="KU128" s="38"/>
      <c r="KV128" s="38"/>
      <c r="KW128" s="38"/>
      <c r="KX128" s="38"/>
      <c r="KY128" s="38"/>
      <c r="LI128" s="33"/>
    </row>
    <row r="129" spans="2:321" s="17" customFormat="1" x14ac:dyDescent="0.2">
      <c r="B129" s="33"/>
      <c r="E129" s="35"/>
      <c r="F129" s="215"/>
      <c r="G129" s="33"/>
      <c r="H129" s="33"/>
      <c r="I129" s="33"/>
      <c r="J129" s="33"/>
      <c r="K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X129" s="33"/>
      <c r="EH129" s="33"/>
      <c r="FR129" s="33"/>
      <c r="FS129" s="33"/>
      <c r="FT129" s="33"/>
      <c r="FU129" s="33"/>
      <c r="FV129" s="33"/>
      <c r="KN129" s="38"/>
      <c r="KO129" s="38"/>
      <c r="KQ129" s="38"/>
      <c r="KR129" s="38"/>
      <c r="KS129" s="38"/>
      <c r="KT129" s="38"/>
      <c r="KU129" s="38"/>
      <c r="KV129" s="38"/>
      <c r="KW129" s="38"/>
      <c r="KX129" s="38"/>
      <c r="KY129" s="38"/>
      <c r="LI129" s="33"/>
    </row>
    <row r="130" spans="2:321" s="17" customFormat="1" x14ac:dyDescent="0.2">
      <c r="B130" s="33"/>
      <c r="E130" s="35"/>
      <c r="F130" s="215"/>
      <c r="G130" s="33"/>
      <c r="H130" s="33"/>
      <c r="I130" s="33"/>
      <c r="J130" s="33"/>
      <c r="K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X130" s="33"/>
      <c r="EH130" s="33"/>
      <c r="FR130" s="33"/>
      <c r="FS130" s="33"/>
      <c r="FT130" s="33"/>
      <c r="FU130" s="33"/>
      <c r="FV130" s="33"/>
      <c r="KN130" s="38"/>
      <c r="KO130" s="38"/>
      <c r="KQ130" s="38"/>
      <c r="KR130" s="38"/>
      <c r="KS130" s="38"/>
      <c r="KT130" s="38"/>
      <c r="KU130" s="38"/>
      <c r="KV130" s="38"/>
      <c r="KW130" s="38"/>
      <c r="KX130" s="38"/>
      <c r="KY130" s="38"/>
      <c r="LI130" s="33"/>
    </row>
    <row r="131" spans="2:321" s="17" customFormat="1" x14ac:dyDescent="0.2">
      <c r="B131" s="33"/>
      <c r="E131" s="35"/>
      <c r="F131" s="215"/>
      <c r="G131" s="33"/>
      <c r="H131" s="33"/>
      <c r="I131" s="33"/>
      <c r="J131" s="33"/>
      <c r="K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X131" s="33"/>
      <c r="EH131" s="33"/>
      <c r="FR131" s="33"/>
      <c r="FS131" s="33"/>
      <c r="FT131" s="33"/>
      <c r="FU131" s="33"/>
      <c r="FV131" s="33"/>
      <c r="KN131" s="38"/>
      <c r="KO131" s="38"/>
      <c r="KQ131" s="38"/>
      <c r="KR131" s="38"/>
      <c r="KS131" s="38"/>
      <c r="KT131" s="38"/>
      <c r="KU131" s="38"/>
      <c r="KV131" s="38"/>
      <c r="KW131" s="38"/>
      <c r="KX131" s="38"/>
      <c r="KY131" s="38"/>
      <c r="LI131" s="33"/>
    </row>
    <row r="132" spans="2:321" s="17" customFormat="1" x14ac:dyDescent="0.2">
      <c r="B132" s="33"/>
      <c r="E132" s="35"/>
      <c r="F132" s="215"/>
      <c r="G132" s="33"/>
      <c r="H132" s="33"/>
      <c r="I132" s="33"/>
      <c r="J132" s="33"/>
      <c r="K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X132" s="33"/>
      <c r="EH132" s="33"/>
      <c r="FR132" s="33"/>
      <c r="FS132" s="33"/>
      <c r="FT132" s="33"/>
      <c r="FU132" s="33"/>
      <c r="FV132" s="33"/>
      <c r="KN132" s="38"/>
      <c r="KO132" s="38"/>
      <c r="KQ132" s="38"/>
      <c r="KR132" s="38"/>
      <c r="KS132" s="38"/>
      <c r="KT132" s="38"/>
      <c r="KU132" s="38"/>
      <c r="KV132" s="38"/>
      <c r="KW132" s="38"/>
      <c r="KX132" s="38"/>
      <c r="KY132" s="38"/>
      <c r="LI132" s="33"/>
    </row>
    <row r="133" spans="2:321" s="17" customFormat="1" x14ac:dyDescent="0.2">
      <c r="B133" s="33"/>
      <c r="E133" s="35"/>
      <c r="F133" s="215"/>
      <c r="G133" s="33"/>
      <c r="H133" s="33"/>
      <c r="I133" s="33"/>
      <c r="J133" s="33"/>
      <c r="K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X133" s="33"/>
      <c r="EH133" s="33"/>
      <c r="FR133" s="33"/>
      <c r="FS133" s="33"/>
      <c r="FT133" s="33"/>
      <c r="FU133" s="33"/>
      <c r="FV133" s="33"/>
      <c r="KN133" s="38"/>
      <c r="KO133" s="38"/>
      <c r="KQ133" s="38"/>
      <c r="KR133" s="38"/>
      <c r="KS133" s="38"/>
      <c r="KT133" s="38"/>
      <c r="KU133" s="38"/>
      <c r="KV133" s="38"/>
      <c r="KW133" s="38"/>
      <c r="KX133" s="38"/>
      <c r="KY133" s="38"/>
      <c r="LI133" s="33"/>
    </row>
    <row r="134" spans="2:321" s="17" customFormat="1" x14ac:dyDescent="0.2">
      <c r="B134" s="33"/>
      <c r="E134" s="35"/>
      <c r="F134" s="215"/>
      <c r="G134" s="33"/>
      <c r="H134" s="33"/>
      <c r="I134" s="33"/>
      <c r="J134" s="33"/>
      <c r="K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X134" s="33"/>
      <c r="EH134" s="33"/>
      <c r="FR134" s="33"/>
      <c r="FS134" s="33"/>
      <c r="FT134" s="33"/>
      <c r="FU134" s="33"/>
      <c r="FV134" s="33"/>
      <c r="KN134" s="38"/>
      <c r="KO134" s="38"/>
      <c r="KQ134" s="38"/>
      <c r="KR134" s="38"/>
      <c r="KS134" s="38"/>
      <c r="KT134" s="38"/>
      <c r="KU134" s="38"/>
      <c r="KV134" s="38"/>
      <c r="KW134" s="38"/>
      <c r="KX134" s="38"/>
      <c r="KY134" s="38"/>
      <c r="LI134" s="33"/>
    </row>
    <row r="135" spans="2:321" s="17" customFormat="1" x14ac:dyDescent="0.2">
      <c r="B135" s="33"/>
      <c r="E135" s="35"/>
      <c r="F135" s="215"/>
      <c r="G135" s="33"/>
      <c r="H135" s="33"/>
      <c r="I135" s="33"/>
      <c r="J135" s="33"/>
      <c r="K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X135" s="33"/>
      <c r="EH135" s="33"/>
      <c r="FR135" s="33"/>
      <c r="FS135" s="33"/>
      <c r="FT135" s="33"/>
      <c r="FU135" s="33"/>
      <c r="FV135" s="33"/>
      <c r="KN135" s="38"/>
      <c r="KO135" s="38"/>
      <c r="KQ135" s="38"/>
      <c r="KR135" s="38"/>
      <c r="KS135" s="38"/>
      <c r="KT135" s="38"/>
      <c r="KU135" s="38"/>
      <c r="KV135" s="38"/>
      <c r="KW135" s="38"/>
      <c r="KX135" s="38"/>
      <c r="KY135" s="38"/>
      <c r="LI135" s="33"/>
    </row>
    <row r="136" spans="2:321" s="17" customFormat="1" x14ac:dyDescent="0.2">
      <c r="B136" s="33"/>
      <c r="E136" s="35"/>
      <c r="F136" s="215"/>
      <c r="G136" s="33"/>
      <c r="H136" s="33"/>
      <c r="I136" s="33"/>
      <c r="J136" s="33"/>
      <c r="K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X136" s="33"/>
      <c r="EH136" s="33"/>
      <c r="FR136" s="33"/>
      <c r="FS136" s="33"/>
      <c r="FT136" s="33"/>
      <c r="FU136" s="33"/>
      <c r="FV136" s="33"/>
      <c r="KN136" s="38"/>
      <c r="KO136" s="38"/>
      <c r="KQ136" s="38"/>
      <c r="KR136" s="38"/>
      <c r="KS136" s="38"/>
      <c r="KT136" s="38"/>
      <c r="KU136" s="38"/>
      <c r="KV136" s="38"/>
      <c r="KW136" s="38"/>
      <c r="KX136" s="38"/>
      <c r="KY136" s="38"/>
      <c r="LI136" s="33"/>
    </row>
    <row r="137" spans="2:321" s="17" customFormat="1" x14ac:dyDescent="0.2">
      <c r="B137" s="33"/>
      <c r="E137" s="35"/>
      <c r="F137" s="215"/>
      <c r="G137" s="33"/>
      <c r="H137" s="33"/>
      <c r="I137" s="33"/>
      <c r="J137" s="33"/>
      <c r="K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X137" s="33"/>
      <c r="EH137" s="33"/>
      <c r="FR137" s="33"/>
      <c r="FS137" s="33"/>
      <c r="FT137" s="33"/>
      <c r="FU137" s="33"/>
      <c r="FV137" s="33"/>
      <c r="KN137" s="38"/>
      <c r="KO137" s="38"/>
      <c r="KQ137" s="38"/>
      <c r="KR137" s="38"/>
      <c r="KS137" s="38"/>
      <c r="KT137" s="38"/>
      <c r="KU137" s="38"/>
      <c r="KV137" s="38"/>
      <c r="KW137" s="38"/>
      <c r="KX137" s="38"/>
      <c r="KY137" s="38"/>
      <c r="LI137" s="33"/>
    </row>
    <row r="138" spans="2:321" s="17" customFormat="1" x14ac:dyDescent="0.2">
      <c r="B138" s="33"/>
      <c r="E138" s="35"/>
      <c r="F138" s="215"/>
      <c r="G138" s="33"/>
      <c r="H138" s="33"/>
      <c r="I138" s="33"/>
      <c r="J138" s="33"/>
      <c r="K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X138" s="33"/>
      <c r="EH138" s="33"/>
      <c r="FR138" s="33"/>
      <c r="FS138" s="33"/>
      <c r="FT138" s="33"/>
      <c r="FU138" s="33"/>
      <c r="FV138" s="33"/>
      <c r="KN138" s="38"/>
      <c r="KO138" s="38"/>
      <c r="KQ138" s="38"/>
      <c r="KR138" s="38"/>
      <c r="KS138" s="38"/>
      <c r="KT138" s="38"/>
      <c r="KU138" s="38"/>
      <c r="KV138" s="38"/>
      <c r="KW138" s="38"/>
      <c r="KX138" s="38"/>
      <c r="KY138" s="38"/>
      <c r="LI138" s="33"/>
    </row>
    <row r="139" spans="2:321" s="17" customFormat="1" x14ac:dyDescent="0.2">
      <c r="B139" s="33"/>
      <c r="E139" s="35"/>
      <c r="F139" s="215"/>
      <c r="G139" s="33"/>
      <c r="H139" s="33"/>
      <c r="I139" s="33"/>
      <c r="J139" s="33"/>
      <c r="K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X139" s="33"/>
      <c r="EH139" s="33"/>
      <c r="FR139" s="33"/>
      <c r="FS139" s="33"/>
      <c r="FT139" s="33"/>
      <c r="FU139" s="33"/>
      <c r="FV139" s="33"/>
      <c r="KN139" s="38"/>
      <c r="KO139" s="38"/>
      <c r="KQ139" s="38"/>
      <c r="KR139" s="38"/>
      <c r="KS139" s="38"/>
      <c r="KT139" s="38"/>
      <c r="KU139" s="38"/>
      <c r="KV139" s="38"/>
      <c r="KW139" s="38"/>
      <c r="KX139" s="38"/>
      <c r="KY139" s="38"/>
      <c r="LI139" s="33"/>
    </row>
    <row r="140" spans="2:321" s="17" customFormat="1" x14ac:dyDescent="0.2">
      <c r="B140" s="33"/>
      <c r="E140" s="35"/>
      <c r="F140" s="215"/>
      <c r="G140" s="33"/>
      <c r="H140" s="33"/>
      <c r="I140" s="33"/>
      <c r="J140" s="33"/>
      <c r="K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X140" s="33"/>
      <c r="EH140" s="33"/>
      <c r="FR140" s="33"/>
      <c r="FS140" s="33"/>
      <c r="FT140" s="33"/>
      <c r="FU140" s="33"/>
      <c r="FV140" s="33"/>
      <c r="KN140" s="38"/>
      <c r="KO140" s="38"/>
      <c r="KQ140" s="38"/>
      <c r="KR140" s="38"/>
      <c r="KS140" s="38"/>
      <c r="KT140" s="38"/>
      <c r="KU140" s="38"/>
      <c r="KV140" s="38"/>
      <c r="KW140" s="38"/>
      <c r="KX140" s="38"/>
      <c r="KY140" s="38"/>
      <c r="LI140" s="33"/>
    </row>
    <row r="141" spans="2:321" s="17" customFormat="1" x14ac:dyDescent="0.2">
      <c r="B141" s="33"/>
      <c r="E141" s="35"/>
      <c r="F141" s="215"/>
      <c r="G141" s="33"/>
      <c r="H141" s="33"/>
      <c r="I141" s="33"/>
      <c r="J141" s="33"/>
      <c r="K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X141" s="33"/>
      <c r="EH141" s="33"/>
      <c r="FR141" s="33"/>
      <c r="FS141" s="33"/>
      <c r="FT141" s="33"/>
      <c r="FU141" s="33"/>
      <c r="FV141" s="33"/>
      <c r="KN141" s="38"/>
      <c r="KO141" s="38"/>
      <c r="KQ141" s="38"/>
      <c r="KR141" s="38"/>
      <c r="KS141" s="38"/>
      <c r="KT141" s="38"/>
      <c r="KU141" s="38"/>
      <c r="KV141" s="38"/>
      <c r="KW141" s="38"/>
      <c r="KX141" s="38"/>
      <c r="KY141" s="38"/>
      <c r="LI141" s="33"/>
    </row>
    <row r="142" spans="2:321" s="17" customFormat="1" x14ac:dyDescent="0.2">
      <c r="B142" s="33"/>
      <c r="E142" s="35"/>
      <c r="F142" s="215"/>
      <c r="G142" s="33"/>
      <c r="H142" s="33"/>
      <c r="I142" s="33"/>
      <c r="J142" s="33"/>
      <c r="K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X142" s="33"/>
      <c r="EH142" s="33"/>
      <c r="FR142" s="33"/>
      <c r="FS142" s="33"/>
      <c r="FT142" s="33"/>
      <c r="FU142" s="33"/>
      <c r="FV142" s="33"/>
      <c r="KN142" s="38"/>
      <c r="KO142" s="38"/>
      <c r="KQ142" s="38"/>
      <c r="KR142" s="38"/>
      <c r="KS142" s="38"/>
      <c r="KT142" s="38"/>
      <c r="KU142" s="38"/>
      <c r="KV142" s="38"/>
      <c r="KW142" s="38"/>
      <c r="KX142" s="38"/>
      <c r="KY142" s="38"/>
      <c r="LI142" s="33"/>
    </row>
    <row r="143" spans="2:321" s="17" customFormat="1" x14ac:dyDescent="0.2">
      <c r="B143" s="33"/>
      <c r="E143" s="35"/>
      <c r="F143" s="215"/>
      <c r="G143" s="33"/>
      <c r="H143" s="33"/>
      <c r="I143" s="33"/>
      <c r="J143" s="33"/>
      <c r="K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X143" s="33"/>
      <c r="EH143" s="33"/>
      <c r="FR143" s="33"/>
      <c r="FS143" s="33"/>
      <c r="FT143" s="33"/>
      <c r="FU143" s="33"/>
      <c r="FV143" s="33"/>
      <c r="KN143" s="38"/>
      <c r="KO143" s="38"/>
      <c r="KQ143" s="38"/>
      <c r="KR143" s="38"/>
      <c r="KS143" s="38"/>
      <c r="KT143" s="38"/>
      <c r="KU143" s="38"/>
      <c r="KV143" s="38"/>
      <c r="KW143" s="38"/>
      <c r="KX143" s="38"/>
      <c r="KY143" s="38"/>
      <c r="LI143" s="33"/>
    </row>
    <row r="144" spans="2:321" s="17" customFormat="1" x14ac:dyDescent="0.2">
      <c r="B144" s="33"/>
      <c r="E144" s="35"/>
      <c r="F144" s="215"/>
      <c r="G144" s="33"/>
      <c r="H144" s="33"/>
      <c r="I144" s="33"/>
      <c r="J144" s="33"/>
      <c r="K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X144" s="33"/>
      <c r="EH144" s="33"/>
      <c r="FR144" s="33"/>
      <c r="FS144" s="33"/>
      <c r="FT144" s="33"/>
      <c r="FU144" s="33"/>
      <c r="FV144" s="33"/>
      <c r="KN144" s="38"/>
      <c r="KO144" s="38"/>
      <c r="KQ144" s="38"/>
      <c r="KR144" s="38"/>
      <c r="KS144" s="38"/>
      <c r="KT144" s="38"/>
      <c r="KU144" s="38"/>
      <c r="KV144" s="38"/>
      <c r="KW144" s="38"/>
      <c r="KX144" s="38"/>
      <c r="KY144" s="38"/>
      <c r="LI144" s="33"/>
    </row>
    <row r="145" spans="2:321" s="17" customFormat="1" x14ac:dyDescent="0.2">
      <c r="B145" s="33"/>
      <c r="E145" s="35"/>
      <c r="F145" s="215"/>
      <c r="G145" s="33"/>
      <c r="H145" s="33"/>
      <c r="I145" s="33"/>
      <c r="J145" s="33"/>
      <c r="K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X145" s="33"/>
      <c r="EH145" s="33"/>
      <c r="FR145" s="33"/>
      <c r="FS145" s="33"/>
      <c r="FT145" s="33"/>
      <c r="FU145" s="33"/>
      <c r="FV145" s="33"/>
      <c r="KN145" s="38"/>
      <c r="KO145" s="38"/>
      <c r="KQ145" s="38"/>
      <c r="KR145" s="38"/>
      <c r="KS145" s="38"/>
      <c r="KT145" s="38"/>
      <c r="KU145" s="38"/>
      <c r="KV145" s="38"/>
      <c r="KW145" s="38"/>
      <c r="KX145" s="38"/>
      <c r="KY145" s="38"/>
      <c r="LI145" s="33"/>
    </row>
    <row r="146" spans="2:321" s="17" customFormat="1" x14ac:dyDescent="0.2">
      <c r="B146" s="33"/>
      <c r="E146" s="35"/>
      <c r="F146" s="215"/>
      <c r="G146" s="33"/>
      <c r="H146" s="33"/>
      <c r="I146" s="33"/>
      <c r="J146" s="33"/>
      <c r="K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X146" s="33"/>
      <c r="EH146" s="33"/>
      <c r="FR146" s="33"/>
      <c r="FS146" s="33"/>
      <c r="FT146" s="33"/>
      <c r="FU146" s="33"/>
      <c r="FV146" s="33"/>
      <c r="KN146" s="38"/>
      <c r="KO146" s="38"/>
      <c r="KQ146" s="38"/>
      <c r="KR146" s="38"/>
      <c r="KS146" s="38"/>
      <c r="KT146" s="38"/>
      <c r="KU146" s="38"/>
      <c r="KV146" s="38"/>
      <c r="KW146" s="38"/>
      <c r="KX146" s="38"/>
      <c r="KY146" s="38"/>
      <c r="LI146" s="33"/>
    </row>
    <row r="147" spans="2:321" s="17" customFormat="1" x14ac:dyDescent="0.2">
      <c r="B147" s="33"/>
      <c r="E147" s="35"/>
      <c r="F147" s="215"/>
      <c r="G147" s="33"/>
      <c r="H147" s="33"/>
      <c r="I147" s="33"/>
      <c r="J147" s="33"/>
      <c r="K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X147" s="33"/>
      <c r="EH147" s="33"/>
      <c r="FR147" s="33"/>
      <c r="FS147" s="33"/>
      <c r="FT147" s="33"/>
      <c r="FU147" s="33"/>
      <c r="FV147" s="33"/>
      <c r="KN147" s="38"/>
      <c r="KO147" s="38"/>
      <c r="KQ147" s="38"/>
      <c r="KR147" s="38"/>
      <c r="KS147" s="38"/>
      <c r="KT147" s="38"/>
      <c r="KU147" s="38"/>
      <c r="KV147" s="38"/>
      <c r="KW147" s="38"/>
      <c r="KX147" s="38"/>
      <c r="KY147" s="38"/>
      <c r="LI147" s="33"/>
    </row>
    <row r="148" spans="2:321" s="17" customFormat="1" x14ac:dyDescent="0.2">
      <c r="B148" s="33"/>
      <c r="E148" s="35"/>
      <c r="F148" s="215"/>
      <c r="G148" s="33"/>
      <c r="H148" s="33"/>
      <c r="I148" s="33"/>
      <c r="J148" s="33"/>
      <c r="K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X148" s="33"/>
      <c r="EH148" s="33"/>
      <c r="FR148" s="33"/>
      <c r="FS148" s="33"/>
      <c r="FT148" s="33"/>
      <c r="FU148" s="33"/>
      <c r="FV148" s="33"/>
      <c r="KN148" s="38"/>
      <c r="KO148" s="38"/>
      <c r="KQ148" s="38"/>
      <c r="KR148" s="38"/>
      <c r="KS148" s="38"/>
      <c r="KT148" s="38"/>
      <c r="KU148" s="38"/>
      <c r="KV148" s="38"/>
      <c r="KW148" s="38"/>
      <c r="KX148" s="38"/>
      <c r="KY148" s="38"/>
      <c r="LI148" s="33"/>
    </row>
    <row r="149" spans="2:321" s="17" customFormat="1" x14ac:dyDescent="0.2">
      <c r="B149" s="33"/>
      <c r="E149" s="35"/>
      <c r="F149" s="215"/>
      <c r="G149" s="33"/>
      <c r="H149" s="33"/>
      <c r="I149" s="33"/>
      <c r="J149" s="33"/>
      <c r="K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X149" s="33"/>
      <c r="EH149" s="33"/>
      <c r="FR149" s="33"/>
      <c r="FS149" s="33"/>
      <c r="FT149" s="33"/>
      <c r="FU149" s="33"/>
      <c r="FV149" s="33"/>
      <c r="KN149" s="38"/>
      <c r="KO149" s="38"/>
      <c r="KQ149" s="38"/>
      <c r="KR149" s="38"/>
      <c r="KS149" s="38"/>
      <c r="KT149" s="38"/>
      <c r="KU149" s="38"/>
      <c r="KV149" s="38"/>
      <c r="KW149" s="38"/>
      <c r="KX149" s="38"/>
      <c r="KY149" s="38"/>
      <c r="LI149" s="33"/>
    </row>
    <row r="150" spans="2:321" s="17" customFormat="1" x14ac:dyDescent="0.2">
      <c r="B150" s="33"/>
      <c r="E150" s="35"/>
      <c r="F150" s="215"/>
      <c r="G150" s="33"/>
      <c r="H150" s="33"/>
      <c r="I150" s="33"/>
      <c r="J150" s="33"/>
      <c r="K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X150" s="33"/>
      <c r="EH150" s="33"/>
      <c r="FR150" s="33"/>
      <c r="FS150" s="33"/>
      <c r="FT150" s="33"/>
      <c r="FU150" s="33"/>
      <c r="FV150" s="33"/>
      <c r="KN150" s="38"/>
      <c r="KO150" s="38"/>
      <c r="KQ150" s="38"/>
      <c r="KR150" s="38"/>
      <c r="KS150" s="38"/>
      <c r="KT150" s="38"/>
      <c r="KU150" s="38"/>
      <c r="KV150" s="38"/>
      <c r="KW150" s="38"/>
      <c r="KX150" s="38"/>
      <c r="KY150" s="38"/>
      <c r="LI150" s="33"/>
    </row>
    <row r="151" spans="2:321" s="17" customFormat="1" x14ac:dyDescent="0.2">
      <c r="B151" s="33"/>
      <c r="E151" s="35"/>
      <c r="F151" s="215"/>
      <c r="G151" s="33"/>
      <c r="H151" s="33"/>
      <c r="I151" s="33"/>
      <c r="J151" s="33"/>
      <c r="K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X151" s="33"/>
      <c r="EH151" s="33"/>
      <c r="FR151" s="33"/>
      <c r="FS151" s="33"/>
      <c r="FT151" s="33"/>
      <c r="FU151" s="33"/>
      <c r="FV151" s="33"/>
      <c r="KN151" s="38"/>
      <c r="KO151" s="38"/>
      <c r="KQ151" s="38"/>
      <c r="KR151" s="38"/>
      <c r="KS151" s="38"/>
      <c r="KT151" s="38"/>
      <c r="KU151" s="38"/>
      <c r="KV151" s="38"/>
      <c r="KW151" s="38"/>
      <c r="KX151" s="38"/>
      <c r="KY151" s="38"/>
      <c r="LI151" s="33"/>
    </row>
    <row r="152" spans="2:321" s="17" customFormat="1" x14ac:dyDescent="0.2">
      <c r="B152" s="33"/>
      <c r="E152" s="35"/>
      <c r="F152" s="215"/>
      <c r="G152" s="33"/>
      <c r="H152" s="33"/>
      <c r="I152" s="33"/>
      <c r="J152" s="33"/>
      <c r="K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X152" s="33"/>
      <c r="EH152" s="33"/>
      <c r="FR152" s="33"/>
      <c r="FS152" s="33"/>
      <c r="FT152" s="33"/>
      <c r="FU152" s="33"/>
      <c r="FV152" s="33"/>
      <c r="KN152" s="38"/>
      <c r="KO152" s="38"/>
      <c r="KQ152" s="38"/>
      <c r="KR152" s="38"/>
      <c r="KS152" s="38"/>
      <c r="KT152" s="38"/>
      <c r="KU152" s="38"/>
      <c r="KV152" s="38"/>
      <c r="KW152" s="38"/>
      <c r="KX152" s="38"/>
      <c r="KY152" s="38"/>
      <c r="LI152" s="33"/>
    </row>
    <row r="153" spans="2:321" s="17" customFormat="1" x14ac:dyDescent="0.2">
      <c r="B153" s="33"/>
      <c r="E153" s="35"/>
      <c r="F153" s="215"/>
      <c r="G153" s="33"/>
      <c r="H153" s="33"/>
      <c r="I153" s="33"/>
      <c r="J153" s="33"/>
      <c r="K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X153" s="33"/>
      <c r="EH153" s="33"/>
      <c r="FR153" s="33"/>
      <c r="FS153" s="33"/>
      <c r="FT153" s="33"/>
      <c r="FU153" s="33"/>
      <c r="FV153" s="33"/>
      <c r="KN153" s="38"/>
      <c r="KO153" s="38"/>
      <c r="KQ153" s="38"/>
      <c r="KR153" s="38"/>
      <c r="KS153" s="38"/>
      <c r="KT153" s="38"/>
      <c r="KU153" s="38"/>
      <c r="KV153" s="38"/>
      <c r="KW153" s="38"/>
      <c r="KX153" s="38"/>
      <c r="KY153" s="38"/>
      <c r="LI153" s="33"/>
    </row>
    <row r="154" spans="2:321" s="17" customFormat="1" x14ac:dyDescent="0.2">
      <c r="B154" s="33"/>
      <c r="E154" s="35"/>
      <c r="F154" s="215"/>
      <c r="G154" s="33"/>
      <c r="H154" s="33"/>
      <c r="I154" s="33"/>
      <c r="J154" s="33"/>
      <c r="K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X154" s="33"/>
      <c r="EH154" s="33"/>
      <c r="FR154" s="33"/>
      <c r="FS154" s="33"/>
      <c r="FT154" s="33"/>
      <c r="FU154" s="33"/>
      <c r="FV154" s="33"/>
      <c r="KN154" s="38"/>
      <c r="KO154" s="38"/>
      <c r="KQ154" s="38"/>
      <c r="KR154" s="38"/>
      <c r="KS154" s="38"/>
      <c r="KT154" s="38"/>
      <c r="KU154" s="38"/>
      <c r="KV154" s="38"/>
      <c r="KW154" s="38"/>
      <c r="KX154" s="38"/>
      <c r="KY154" s="38"/>
      <c r="LI154" s="33"/>
    </row>
    <row r="155" spans="2:321" s="17" customFormat="1" x14ac:dyDescent="0.2">
      <c r="B155" s="33"/>
      <c r="E155" s="35"/>
      <c r="F155" s="215"/>
      <c r="G155" s="33"/>
      <c r="H155" s="33"/>
      <c r="I155" s="33"/>
      <c r="J155" s="33"/>
      <c r="K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X155" s="33"/>
      <c r="EH155" s="33"/>
      <c r="FR155" s="33"/>
      <c r="FS155" s="33"/>
      <c r="FT155" s="33"/>
      <c r="FU155" s="33"/>
      <c r="FV155" s="33"/>
      <c r="KN155" s="38"/>
      <c r="KO155" s="38"/>
      <c r="KQ155" s="38"/>
      <c r="KR155" s="38"/>
      <c r="KS155" s="38"/>
      <c r="KT155" s="38"/>
      <c r="KU155" s="38"/>
      <c r="KV155" s="38"/>
      <c r="KW155" s="38"/>
      <c r="KX155" s="38"/>
      <c r="KY155" s="38"/>
      <c r="LI155" s="33"/>
    </row>
    <row r="156" spans="2:321" s="17" customFormat="1" x14ac:dyDescent="0.2">
      <c r="B156" s="33"/>
      <c r="E156" s="35"/>
      <c r="F156" s="215"/>
      <c r="G156" s="33"/>
      <c r="H156" s="33"/>
      <c r="I156" s="33"/>
      <c r="J156" s="33"/>
      <c r="K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X156" s="33"/>
      <c r="EH156" s="33"/>
      <c r="FR156" s="33"/>
      <c r="FS156" s="33"/>
      <c r="FT156" s="33"/>
      <c r="FU156" s="33"/>
      <c r="FV156" s="33"/>
      <c r="KN156" s="38"/>
      <c r="KO156" s="38"/>
      <c r="KQ156" s="38"/>
      <c r="KR156" s="38"/>
      <c r="KS156" s="38"/>
      <c r="KT156" s="38"/>
      <c r="KU156" s="38"/>
      <c r="KV156" s="38"/>
      <c r="KW156" s="38"/>
      <c r="KX156" s="38"/>
      <c r="KY156" s="38"/>
      <c r="LI156" s="33"/>
    </row>
    <row r="157" spans="2:321" s="17" customFormat="1" x14ac:dyDescent="0.2">
      <c r="B157" s="33"/>
      <c r="E157" s="35"/>
      <c r="F157" s="215"/>
      <c r="G157" s="33"/>
      <c r="H157" s="33"/>
      <c r="I157" s="33"/>
      <c r="J157" s="33"/>
      <c r="K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X157" s="33"/>
      <c r="EH157" s="33"/>
      <c r="FR157" s="33"/>
      <c r="FS157" s="33"/>
      <c r="FT157" s="33"/>
      <c r="FU157" s="33"/>
      <c r="FV157" s="33"/>
      <c r="KN157" s="38"/>
      <c r="KO157" s="38"/>
      <c r="KQ157" s="38"/>
      <c r="KR157" s="38"/>
      <c r="KS157" s="38"/>
      <c r="KT157" s="38"/>
      <c r="KU157" s="38"/>
      <c r="KV157" s="38"/>
      <c r="KW157" s="38"/>
      <c r="KX157" s="38"/>
      <c r="KY157" s="38"/>
      <c r="LI157" s="33"/>
    </row>
    <row r="158" spans="2:321" s="17" customFormat="1" x14ac:dyDescent="0.2">
      <c r="B158" s="33"/>
      <c r="E158" s="35"/>
      <c r="F158" s="215"/>
      <c r="G158" s="33"/>
      <c r="H158" s="33"/>
      <c r="I158" s="33"/>
      <c r="J158" s="33"/>
      <c r="K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X158" s="33"/>
      <c r="EH158" s="33"/>
      <c r="FR158" s="33"/>
      <c r="FS158" s="33"/>
      <c r="FT158" s="33"/>
      <c r="FU158" s="33"/>
      <c r="FV158" s="33"/>
      <c r="KN158" s="38"/>
      <c r="KO158" s="38"/>
      <c r="KQ158" s="38"/>
      <c r="KR158" s="38"/>
      <c r="KS158" s="38"/>
      <c r="KT158" s="38"/>
      <c r="KU158" s="38"/>
      <c r="KV158" s="38"/>
      <c r="KW158" s="38"/>
      <c r="KX158" s="38"/>
      <c r="KY158" s="38"/>
      <c r="LI158" s="33"/>
    </row>
    <row r="159" spans="2:321" s="17" customFormat="1" x14ac:dyDescent="0.2">
      <c r="B159" s="33"/>
      <c r="E159" s="35"/>
      <c r="F159" s="215"/>
      <c r="G159" s="33"/>
      <c r="H159" s="33"/>
      <c r="I159" s="33"/>
      <c r="J159" s="33"/>
      <c r="K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X159" s="33"/>
      <c r="EH159" s="33"/>
      <c r="FR159" s="33"/>
      <c r="FS159" s="33"/>
      <c r="FT159" s="33"/>
      <c r="FU159" s="33"/>
      <c r="FV159" s="33"/>
      <c r="KN159" s="38"/>
      <c r="KO159" s="38"/>
      <c r="KQ159" s="38"/>
      <c r="KR159" s="38"/>
      <c r="KS159" s="38"/>
      <c r="KT159" s="38"/>
      <c r="KU159" s="38"/>
      <c r="KV159" s="38"/>
      <c r="KW159" s="38"/>
      <c r="KX159" s="38"/>
      <c r="KY159" s="38"/>
      <c r="LI159" s="33"/>
    </row>
    <row r="160" spans="2:321" s="17" customFormat="1" x14ac:dyDescent="0.2">
      <c r="B160" s="33"/>
      <c r="E160" s="35"/>
      <c r="F160" s="215"/>
      <c r="G160" s="33"/>
      <c r="H160" s="33"/>
      <c r="I160" s="33"/>
      <c r="J160" s="33"/>
      <c r="K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X160" s="33"/>
      <c r="EH160" s="33"/>
      <c r="FR160" s="33"/>
      <c r="FS160" s="33"/>
      <c r="FT160" s="33"/>
      <c r="FU160" s="33"/>
      <c r="FV160" s="33"/>
      <c r="KN160" s="38"/>
      <c r="KO160" s="38"/>
      <c r="KQ160" s="38"/>
      <c r="KR160" s="38"/>
      <c r="KS160" s="38"/>
      <c r="KT160" s="38"/>
      <c r="KU160" s="38"/>
      <c r="KV160" s="38"/>
      <c r="KW160" s="38"/>
      <c r="KX160" s="38"/>
      <c r="KY160" s="38"/>
      <c r="LI160" s="33"/>
    </row>
    <row r="161" spans="2:321" s="17" customFormat="1" x14ac:dyDescent="0.2">
      <c r="B161" s="33"/>
      <c r="E161" s="35"/>
      <c r="F161" s="215"/>
      <c r="G161" s="33"/>
      <c r="H161" s="33"/>
      <c r="I161" s="33"/>
      <c r="J161" s="33"/>
      <c r="K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X161" s="33"/>
      <c r="EH161" s="33"/>
      <c r="FR161" s="33"/>
      <c r="FS161" s="33"/>
      <c r="FT161" s="33"/>
      <c r="FU161" s="33"/>
      <c r="FV161" s="33"/>
      <c r="KN161" s="38"/>
      <c r="KO161" s="38"/>
      <c r="KQ161" s="38"/>
      <c r="KR161" s="38"/>
      <c r="KS161" s="38"/>
      <c r="KT161" s="38"/>
      <c r="KU161" s="38"/>
      <c r="KV161" s="38"/>
      <c r="KW161" s="38"/>
      <c r="KX161" s="38"/>
      <c r="KY161" s="38"/>
      <c r="LI161" s="33"/>
    </row>
    <row r="162" spans="2:321" s="17" customFormat="1" x14ac:dyDescent="0.2">
      <c r="B162" s="33"/>
      <c r="E162" s="35"/>
      <c r="F162" s="215"/>
      <c r="G162" s="33"/>
      <c r="H162" s="33"/>
      <c r="I162" s="33"/>
      <c r="J162" s="33"/>
      <c r="K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X162" s="33"/>
      <c r="EH162" s="33"/>
      <c r="FR162" s="33"/>
      <c r="FS162" s="33"/>
      <c r="FT162" s="33"/>
      <c r="FU162" s="33"/>
      <c r="FV162" s="33"/>
      <c r="KN162" s="38"/>
      <c r="KO162" s="38"/>
      <c r="KQ162" s="38"/>
      <c r="KR162" s="38"/>
      <c r="KS162" s="38"/>
      <c r="KT162" s="38"/>
      <c r="KU162" s="38"/>
      <c r="KV162" s="38"/>
      <c r="KW162" s="38"/>
      <c r="KX162" s="38"/>
      <c r="KY162" s="38"/>
      <c r="LI162" s="33"/>
    </row>
    <row r="163" spans="2:321" s="17" customFormat="1" x14ac:dyDescent="0.2">
      <c r="B163" s="33"/>
      <c r="E163" s="35"/>
      <c r="F163" s="215"/>
      <c r="G163" s="33"/>
      <c r="H163" s="33"/>
      <c r="I163" s="33"/>
      <c r="J163" s="33"/>
      <c r="K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X163" s="33"/>
      <c r="EH163" s="33"/>
      <c r="FR163" s="33"/>
      <c r="FS163" s="33"/>
      <c r="FT163" s="33"/>
      <c r="FU163" s="33"/>
      <c r="FV163" s="33"/>
      <c r="KN163" s="38"/>
      <c r="KO163" s="38"/>
      <c r="KQ163" s="38"/>
      <c r="KR163" s="38"/>
      <c r="KS163" s="38"/>
      <c r="KT163" s="38"/>
      <c r="KU163" s="38"/>
      <c r="KV163" s="38"/>
      <c r="KW163" s="38"/>
      <c r="KX163" s="38"/>
      <c r="KY163" s="38"/>
      <c r="LI163" s="33"/>
    </row>
    <row r="164" spans="2:321" s="17" customFormat="1" x14ac:dyDescent="0.2">
      <c r="B164" s="33"/>
      <c r="E164" s="35"/>
      <c r="F164" s="215"/>
      <c r="G164" s="33"/>
      <c r="H164" s="33"/>
      <c r="I164" s="33"/>
      <c r="J164" s="33"/>
      <c r="K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X164" s="33"/>
      <c r="EH164" s="33"/>
      <c r="FR164" s="33"/>
      <c r="FS164" s="33"/>
      <c r="FT164" s="33"/>
      <c r="FU164" s="33"/>
      <c r="FV164" s="33"/>
      <c r="KN164" s="38"/>
      <c r="KO164" s="38"/>
      <c r="KQ164" s="38"/>
      <c r="KR164" s="38"/>
      <c r="KS164" s="38"/>
      <c r="KT164" s="38"/>
      <c r="KU164" s="38"/>
      <c r="KV164" s="38"/>
      <c r="KW164" s="38"/>
      <c r="KX164" s="38"/>
      <c r="KY164" s="38"/>
      <c r="LI164" s="33"/>
    </row>
    <row r="165" spans="2:321" s="17" customFormat="1" x14ac:dyDescent="0.2">
      <c r="B165" s="33"/>
      <c r="E165" s="35"/>
      <c r="F165" s="215"/>
      <c r="G165" s="33"/>
      <c r="H165" s="33"/>
      <c r="I165" s="33"/>
      <c r="J165" s="33"/>
      <c r="K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X165" s="33"/>
      <c r="EH165" s="33"/>
      <c r="FR165" s="33"/>
      <c r="FS165" s="33"/>
      <c r="FT165" s="33"/>
      <c r="FU165" s="33"/>
      <c r="FV165" s="33"/>
      <c r="KN165" s="38"/>
      <c r="KO165" s="38"/>
      <c r="KQ165" s="38"/>
      <c r="KR165" s="38"/>
      <c r="KS165" s="38"/>
      <c r="KT165" s="38"/>
      <c r="KU165" s="38"/>
      <c r="KV165" s="38"/>
      <c r="KW165" s="38"/>
      <c r="KX165" s="38"/>
      <c r="KY165" s="38"/>
      <c r="LI165" s="33"/>
    </row>
    <row r="166" spans="2:321" s="17" customFormat="1" x14ac:dyDescent="0.2">
      <c r="B166" s="33"/>
      <c r="E166" s="35"/>
      <c r="F166" s="215"/>
      <c r="G166" s="33"/>
      <c r="H166" s="33"/>
      <c r="I166" s="33"/>
      <c r="J166" s="33"/>
      <c r="K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X166" s="33"/>
      <c r="EH166" s="33"/>
      <c r="FR166" s="33"/>
      <c r="FS166" s="33"/>
      <c r="FT166" s="33"/>
      <c r="FU166" s="33"/>
      <c r="FV166" s="33"/>
      <c r="KN166" s="38"/>
      <c r="KO166" s="38"/>
      <c r="KQ166" s="38"/>
      <c r="KR166" s="38"/>
      <c r="KS166" s="38"/>
      <c r="KT166" s="38"/>
      <c r="KU166" s="38"/>
      <c r="KV166" s="38"/>
      <c r="KW166" s="38"/>
      <c r="KX166" s="38"/>
      <c r="KY166" s="38"/>
      <c r="LI166" s="33"/>
    </row>
    <row r="167" spans="2:321" s="17" customFormat="1" x14ac:dyDescent="0.2">
      <c r="B167" s="33"/>
      <c r="E167" s="35"/>
      <c r="F167" s="215"/>
      <c r="G167" s="33"/>
      <c r="H167" s="33"/>
      <c r="I167" s="33"/>
      <c r="J167" s="33"/>
      <c r="K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X167" s="33"/>
      <c r="EH167" s="33"/>
      <c r="FR167" s="33"/>
      <c r="FS167" s="33"/>
      <c r="FT167" s="33"/>
      <c r="FU167" s="33"/>
      <c r="FV167" s="33"/>
      <c r="KN167" s="38"/>
      <c r="KO167" s="38"/>
      <c r="KQ167" s="38"/>
      <c r="KR167" s="38"/>
      <c r="KS167" s="38"/>
      <c r="KT167" s="38"/>
      <c r="KU167" s="38"/>
      <c r="KV167" s="38"/>
      <c r="KW167" s="38"/>
      <c r="KX167" s="38"/>
      <c r="KY167" s="38"/>
      <c r="LI167" s="33"/>
    </row>
    <row r="168" spans="2:321" s="17" customFormat="1" x14ac:dyDescent="0.2">
      <c r="B168" s="33"/>
      <c r="E168" s="35"/>
      <c r="F168" s="215"/>
      <c r="G168" s="33"/>
      <c r="H168" s="33"/>
      <c r="I168" s="33"/>
      <c r="J168" s="33"/>
      <c r="K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X168" s="33"/>
      <c r="EH168" s="33"/>
      <c r="FR168" s="33"/>
      <c r="FS168" s="33"/>
      <c r="FT168" s="33"/>
      <c r="FU168" s="33"/>
      <c r="FV168" s="33"/>
      <c r="KN168" s="38"/>
      <c r="KO168" s="38"/>
      <c r="KQ168" s="38"/>
      <c r="KR168" s="38"/>
      <c r="KS168" s="38"/>
      <c r="KT168" s="38"/>
      <c r="KU168" s="38"/>
      <c r="KV168" s="38"/>
      <c r="KW168" s="38"/>
      <c r="KX168" s="38"/>
      <c r="KY168" s="38"/>
      <c r="LI168" s="33"/>
    </row>
    <row r="169" spans="2:321" s="17" customFormat="1" x14ac:dyDescent="0.2">
      <c r="B169" s="33"/>
      <c r="E169" s="35"/>
      <c r="F169" s="215"/>
      <c r="G169" s="33"/>
      <c r="H169" s="33"/>
      <c r="I169" s="33"/>
      <c r="J169" s="33"/>
      <c r="K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X169" s="33"/>
      <c r="EH169" s="33"/>
      <c r="FR169" s="33"/>
      <c r="FS169" s="33"/>
      <c r="FT169" s="33"/>
      <c r="FU169" s="33"/>
      <c r="FV169" s="33"/>
      <c r="KN169" s="38"/>
      <c r="KO169" s="38"/>
      <c r="KQ169" s="38"/>
      <c r="KR169" s="38"/>
      <c r="KS169" s="38"/>
      <c r="KT169" s="38"/>
      <c r="KU169" s="38"/>
      <c r="KV169" s="38"/>
      <c r="KW169" s="38"/>
      <c r="KX169" s="38"/>
      <c r="KY169" s="38"/>
      <c r="LI169" s="33"/>
    </row>
    <row r="170" spans="2:321" s="17" customFormat="1" x14ac:dyDescent="0.2">
      <c r="B170" s="33"/>
      <c r="E170" s="35"/>
      <c r="F170" s="215"/>
      <c r="G170" s="33"/>
      <c r="H170" s="33"/>
      <c r="I170" s="33"/>
      <c r="J170" s="33"/>
      <c r="K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X170" s="33"/>
      <c r="EH170" s="33"/>
      <c r="FR170" s="33"/>
      <c r="FS170" s="33"/>
      <c r="FT170" s="33"/>
      <c r="FU170" s="33"/>
      <c r="FV170" s="33"/>
      <c r="KN170" s="38"/>
      <c r="KO170" s="38"/>
      <c r="KQ170" s="38"/>
      <c r="KR170" s="38"/>
      <c r="KS170" s="38"/>
      <c r="KT170" s="38"/>
      <c r="KU170" s="38"/>
      <c r="KV170" s="38"/>
      <c r="KW170" s="38"/>
      <c r="KX170" s="38"/>
      <c r="KY170" s="38"/>
      <c r="LI170" s="33"/>
    </row>
    <row r="171" spans="2:321" s="17" customFormat="1" x14ac:dyDescent="0.2">
      <c r="B171" s="33"/>
      <c r="E171" s="35"/>
      <c r="F171" s="215"/>
      <c r="G171" s="33"/>
      <c r="H171" s="33"/>
      <c r="I171" s="33"/>
      <c r="J171" s="33"/>
      <c r="K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X171" s="33"/>
      <c r="EH171" s="33"/>
      <c r="FR171" s="33"/>
      <c r="FS171" s="33"/>
      <c r="FT171" s="33"/>
      <c r="FU171" s="33"/>
      <c r="FV171" s="33"/>
      <c r="KN171" s="38"/>
      <c r="KO171" s="38"/>
      <c r="KQ171" s="38"/>
      <c r="KR171" s="38"/>
      <c r="KS171" s="38"/>
      <c r="KT171" s="38"/>
      <c r="KU171" s="38"/>
      <c r="KV171" s="38"/>
      <c r="KW171" s="38"/>
      <c r="KX171" s="38"/>
      <c r="KY171" s="38"/>
      <c r="LI171" s="33"/>
    </row>
    <row r="172" spans="2:321" s="17" customFormat="1" x14ac:dyDescent="0.2">
      <c r="B172" s="33"/>
      <c r="E172" s="35"/>
      <c r="F172" s="215"/>
      <c r="G172" s="33"/>
      <c r="H172" s="33"/>
      <c r="I172" s="33"/>
      <c r="J172" s="33"/>
      <c r="K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X172" s="33"/>
      <c r="EH172" s="33"/>
      <c r="FR172" s="33"/>
      <c r="FS172" s="33"/>
      <c r="FT172" s="33"/>
      <c r="FU172" s="33"/>
      <c r="FV172" s="33"/>
      <c r="KN172" s="38"/>
      <c r="KO172" s="38"/>
      <c r="KQ172" s="38"/>
      <c r="KR172" s="38"/>
      <c r="KS172" s="38"/>
      <c r="KT172" s="38"/>
      <c r="KU172" s="38"/>
      <c r="KV172" s="38"/>
      <c r="KW172" s="38"/>
      <c r="KX172" s="38"/>
      <c r="KY172" s="38"/>
      <c r="LI172" s="33"/>
    </row>
    <row r="173" spans="2:321" s="17" customFormat="1" x14ac:dyDescent="0.2">
      <c r="B173" s="33"/>
      <c r="E173" s="35"/>
      <c r="F173" s="215"/>
      <c r="G173" s="33"/>
      <c r="H173" s="33"/>
      <c r="I173" s="33"/>
      <c r="J173" s="33"/>
      <c r="K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X173" s="33"/>
      <c r="EH173" s="33"/>
      <c r="FR173" s="33"/>
      <c r="FS173" s="33"/>
      <c r="FT173" s="33"/>
      <c r="FU173" s="33"/>
      <c r="FV173" s="33"/>
      <c r="KN173" s="38"/>
      <c r="KO173" s="38"/>
      <c r="KQ173" s="38"/>
      <c r="KR173" s="38"/>
      <c r="KS173" s="38"/>
      <c r="KT173" s="38"/>
      <c r="KU173" s="38"/>
      <c r="KV173" s="38"/>
      <c r="KW173" s="38"/>
      <c r="KX173" s="38"/>
      <c r="KY173" s="38"/>
      <c r="LI173" s="33"/>
    </row>
    <row r="174" spans="2:321" s="17" customFormat="1" x14ac:dyDescent="0.2">
      <c r="B174" s="33"/>
      <c r="E174" s="35"/>
      <c r="F174" s="215"/>
      <c r="G174" s="33"/>
      <c r="H174" s="33"/>
      <c r="I174" s="33"/>
      <c r="J174" s="33"/>
      <c r="K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X174" s="33"/>
      <c r="EH174" s="33"/>
      <c r="FR174" s="33"/>
      <c r="FS174" s="33"/>
      <c r="FT174" s="33"/>
      <c r="FU174" s="33"/>
      <c r="FV174" s="33"/>
      <c r="KN174" s="38"/>
      <c r="KO174" s="38"/>
      <c r="KQ174" s="38"/>
      <c r="KR174" s="38"/>
      <c r="KS174" s="38"/>
      <c r="KT174" s="38"/>
      <c r="KU174" s="38"/>
      <c r="KV174" s="38"/>
      <c r="KW174" s="38"/>
      <c r="KX174" s="38"/>
      <c r="KY174" s="38"/>
      <c r="LI174" s="33"/>
    </row>
    <row r="175" spans="2:321" s="17" customFormat="1" x14ac:dyDescent="0.2">
      <c r="B175" s="33"/>
      <c r="E175" s="35"/>
      <c r="F175" s="215"/>
      <c r="G175" s="33"/>
      <c r="H175" s="33"/>
      <c r="I175" s="33"/>
      <c r="J175" s="33"/>
      <c r="K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X175" s="33"/>
      <c r="EH175" s="33"/>
      <c r="FR175" s="33"/>
      <c r="FS175" s="33"/>
      <c r="FT175" s="33"/>
      <c r="FU175" s="33"/>
      <c r="FV175" s="33"/>
      <c r="KN175" s="38"/>
      <c r="KO175" s="38"/>
      <c r="KQ175" s="38"/>
      <c r="KR175" s="38"/>
      <c r="KS175" s="38"/>
      <c r="KT175" s="38"/>
      <c r="KU175" s="38"/>
      <c r="KV175" s="38"/>
      <c r="KW175" s="38"/>
      <c r="KX175" s="38"/>
      <c r="KY175" s="38"/>
      <c r="LI175" s="33"/>
    </row>
    <row r="176" spans="2:321" s="17" customFormat="1" x14ac:dyDescent="0.2">
      <c r="B176" s="33"/>
      <c r="E176" s="35"/>
      <c r="F176" s="215"/>
      <c r="G176" s="33"/>
      <c r="H176" s="33"/>
      <c r="I176" s="33"/>
      <c r="J176" s="33"/>
      <c r="K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X176" s="33"/>
      <c r="EH176" s="33"/>
      <c r="FR176" s="33"/>
      <c r="FS176" s="33"/>
      <c r="FT176" s="33"/>
      <c r="FU176" s="33"/>
      <c r="FV176" s="33"/>
      <c r="KN176" s="38"/>
      <c r="KO176" s="38"/>
      <c r="KQ176" s="38"/>
      <c r="KR176" s="38"/>
      <c r="KS176" s="38"/>
      <c r="KT176" s="38"/>
      <c r="KU176" s="38"/>
      <c r="KV176" s="38"/>
      <c r="KW176" s="38"/>
      <c r="KX176" s="38"/>
      <c r="KY176" s="38"/>
      <c r="LI176" s="33"/>
    </row>
    <row r="177" spans="2:321" s="17" customFormat="1" x14ac:dyDescent="0.2">
      <c r="B177" s="33"/>
      <c r="E177" s="35"/>
      <c r="F177" s="215"/>
      <c r="G177" s="33"/>
      <c r="H177" s="33"/>
      <c r="I177" s="33"/>
      <c r="J177" s="33"/>
      <c r="K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X177" s="33"/>
      <c r="EH177" s="33"/>
      <c r="FR177" s="33"/>
      <c r="FS177" s="33"/>
      <c r="FT177" s="33"/>
      <c r="FU177" s="33"/>
      <c r="FV177" s="33"/>
      <c r="KN177" s="38"/>
      <c r="KO177" s="38"/>
      <c r="KQ177" s="38"/>
      <c r="KR177" s="38"/>
      <c r="KS177" s="38"/>
      <c r="KT177" s="38"/>
      <c r="KU177" s="38"/>
      <c r="KV177" s="38"/>
      <c r="KW177" s="38"/>
      <c r="KX177" s="38"/>
      <c r="KY177" s="38"/>
      <c r="LI177" s="33"/>
    </row>
    <row r="178" spans="2:321" s="17" customFormat="1" x14ac:dyDescent="0.2">
      <c r="B178" s="33"/>
      <c r="E178" s="35"/>
      <c r="F178" s="215"/>
      <c r="G178" s="33"/>
      <c r="H178" s="33"/>
      <c r="I178" s="33"/>
      <c r="J178" s="33"/>
      <c r="K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X178" s="33"/>
      <c r="EH178" s="33"/>
      <c r="FR178" s="33"/>
      <c r="FS178" s="33"/>
      <c r="FT178" s="33"/>
      <c r="FU178" s="33"/>
      <c r="FV178" s="33"/>
      <c r="KN178" s="38"/>
      <c r="KO178" s="38"/>
      <c r="KQ178" s="38"/>
      <c r="KR178" s="38"/>
      <c r="KS178" s="38"/>
      <c r="KT178" s="38"/>
      <c r="KU178" s="38"/>
      <c r="KV178" s="38"/>
      <c r="KW178" s="38"/>
      <c r="KX178" s="38"/>
      <c r="KY178" s="38"/>
      <c r="LI178" s="33"/>
    </row>
    <row r="179" spans="2:321" s="17" customFormat="1" x14ac:dyDescent="0.2">
      <c r="B179" s="33"/>
      <c r="E179" s="35"/>
      <c r="F179" s="215"/>
      <c r="G179" s="33"/>
      <c r="H179" s="33"/>
      <c r="I179" s="33"/>
      <c r="J179" s="33"/>
      <c r="K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X179" s="33"/>
      <c r="EH179" s="33"/>
      <c r="FR179" s="33"/>
      <c r="FS179" s="33"/>
      <c r="FT179" s="33"/>
      <c r="FU179" s="33"/>
      <c r="FV179" s="33"/>
      <c r="KN179" s="38"/>
      <c r="KO179" s="38"/>
      <c r="KQ179" s="38"/>
      <c r="KR179" s="38"/>
      <c r="KS179" s="38"/>
      <c r="KT179" s="38"/>
      <c r="KU179" s="38"/>
      <c r="KV179" s="38"/>
      <c r="KW179" s="38"/>
      <c r="KX179" s="38"/>
      <c r="KY179" s="38"/>
      <c r="LI179" s="33"/>
    </row>
    <row r="180" spans="2:321" s="17" customFormat="1" x14ac:dyDescent="0.2">
      <c r="B180" s="33"/>
      <c r="E180" s="35"/>
      <c r="F180" s="215"/>
      <c r="G180" s="33"/>
      <c r="H180" s="33"/>
      <c r="I180" s="33"/>
      <c r="J180" s="33"/>
      <c r="K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X180" s="33"/>
      <c r="EH180" s="33"/>
      <c r="FR180" s="33"/>
      <c r="FS180" s="33"/>
      <c r="FT180" s="33"/>
      <c r="FU180" s="33"/>
      <c r="FV180" s="33"/>
      <c r="KN180" s="38"/>
      <c r="KO180" s="38"/>
      <c r="KQ180" s="38"/>
      <c r="KR180" s="38"/>
      <c r="KS180" s="38"/>
      <c r="KT180" s="38"/>
      <c r="KU180" s="38"/>
      <c r="KV180" s="38"/>
      <c r="KW180" s="38"/>
      <c r="KX180" s="38"/>
      <c r="KY180" s="38"/>
      <c r="LI180" s="33"/>
    </row>
    <row r="181" spans="2:321" s="17" customFormat="1" x14ac:dyDescent="0.2">
      <c r="B181" s="33"/>
      <c r="E181" s="35"/>
      <c r="F181" s="215"/>
      <c r="G181" s="33"/>
      <c r="H181" s="33"/>
      <c r="I181" s="33"/>
      <c r="J181" s="33"/>
      <c r="K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X181" s="33"/>
      <c r="EH181" s="33"/>
      <c r="FR181" s="33"/>
      <c r="FS181" s="33"/>
      <c r="FT181" s="33"/>
      <c r="FU181" s="33"/>
      <c r="FV181" s="33"/>
      <c r="KN181" s="38"/>
      <c r="KO181" s="38"/>
      <c r="KQ181" s="38"/>
      <c r="KR181" s="38"/>
      <c r="KS181" s="38"/>
      <c r="KT181" s="38"/>
      <c r="KU181" s="38"/>
      <c r="KV181" s="38"/>
      <c r="KW181" s="38"/>
      <c r="KX181" s="38"/>
      <c r="KY181" s="38"/>
      <c r="LI181" s="33"/>
    </row>
    <row r="182" spans="2:321" s="17" customFormat="1" x14ac:dyDescent="0.2">
      <c r="B182" s="33"/>
      <c r="E182" s="35"/>
      <c r="F182" s="215"/>
      <c r="G182" s="33"/>
      <c r="H182" s="33"/>
      <c r="I182" s="33"/>
      <c r="J182" s="33"/>
      <c r="K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X182" s="33"/>
      <c r="EH182" s="33"/>
      <c r="FR182" s="33"/>
      <c r="FS182" s="33"/>
      <c r="FT182" s="33"/>
      <c r="FU182" s="33"/>
      <c r="FV182" s="33"/>
      <c r="KN182" s="38"/>
      <c r="KO182" s="38"/>
      <c r="KQ182" s="38"/>
      <c r="KR182" s="38"/>
      <c r="KS182" s="38"/>
      <c r="KT182" s="38"/>
      <c r="KU182" s="38"/>
      <c r="KV182" s="38"/>
      <c r="KW182" s="38"/>
      <c r="KX182" s="38"/>
      <c r="KY182" s="38"/>
      <c r="LI182" s="33"/>
    </row>
    <row r="183" spans="2:321" s="17" customFormat="1" x14ac:dyDescent="0.2">
      <c r="B183" s="33"/>
      <c r="E183" s="35"/>
      <c r="F183" s="215"/>
      <c r="G183" s="33"/>
      <c r="H183" s="33"/>
      <c r="I183" s="33"/>
      <c r="J183" s="33"/>
      <c r="K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X183" s="33"/>
      <c r="EH183" s="33"/>
      <c r="FR183" s="33"/>
      <c r="FS183" s="33"/>
      <c r="FT183" s="33"/>
      <c r="FU183" s="33"/>
      <c r="FV183" s="33"/>
      <c r="KN183" s="38"/>
      <c r="KO183" s="38"/>
      <c r="KQ183" s="38"/>
      <c r="KR183" s="38"/>
      <c r="KS183" s="38"/>
      <c r="KT183" s="38"/>
      <c r="KU183" s="38"/>
      <c r="KV183" s="38"/>
      <c r="KW183" s="38"/>
      <c r="KX183" s="38"/>
      <c r="KY183" s="38"/>
      <c r="LI183" s="33"/>
    </row>
    <row r="184" spans="2:321" s="17" customFormat="1" x14ac:dyDescent="0.2">
      <c r="B184" s="33"/>
      <c r="E184" s="35"/>
      <c r="F184" s="215"/>
      <c r="G184" s="33"/>
      <c r="H184" s="33"/>
      <c r="I184" s="33"/>
      <c r="J184" s="33"/>
      <c r="K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X184" s="33"/>
      <c r="EH184" s="33"/>
      <c r="FR184" s="33"/>
      <c r="FS184" s="33"/>
      <c r="FT184" s="33"/>
      <c r="FU184" s="33"/>
      <c r="FV184" s="33"/>
      <c r="KN184" s="38"/>
      <c r="KO184" s="38"/>
      <c r="KQ184" s="38"/>
      <c r="KR184" s="38"/>
      <c r="KS184" s="38"/>
      <c r="KT184" s="38"/>
      <c r="KU184" s="38"/>
      <c r="KV184" s="38"/>
      <c r="KW184" s="38"/>
      <c r="KX184" s="38"/>
      <c r="KY184" s="38"/>
      <c r="LI184" s="33"/>
    </row>
    <row r="185" spans="2:321" s="17" customFormat="1" x14ac:dyDescent="0.2">
      <c r="B185" s="33"/>
      <c r="E185" s="35"/>
      <c r="F185" s="215"/>
      <c r="G185" s="33"/>
      <c r="H185" s="33"/>
      <c r="I185" s="33"/>
      <c r="J185" s="33"/>
      <c r="K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X185" s="33"/>
      <c r="EH185" s="33"/>
      <c r="FR185" s="33"/>
      <c r="FS185" s="33"/>
      <c r="FT185" s="33"/>
      <c r="FU185" s="33"/>
      <c r="FV185" s="33"/>
      <c r="KN185" s="38"/>
      <c r="KO185" s="38"/>
      <c r="KQ185" s="38"/>
      <c r="KR185" s="38"/>
      <c r="KS185" s="38"/>
      <c r="KT185" s="38"/>
      <c r="KU185" s="38"/>
      <c r="KV185" s="38"/>
      <c r="KW185" s="38"/>
      <c r="KX185" s="38"/>
      <c r="KY185" s="38"/>
      <c r="LI185" s="33"/>
    </row>
    <row r="186" spans="2:321" s="17" customFormat="1" x14ac:dyDescent="0.2">
      <c r="B186" s="33"/>
      <c r="E186" s="35"/>
      <c r="F186" s="215"/>
      <c r="G186" s="33"/>
      <c r="H186" s="33"/>
      <c r="I186" s="33"/>
      <c r="J186" s="33"/>
      <c r="K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X186" s="33"/>
      <c r="EH186" s="33"/>
      <c r="FR186" s="33"/>
      <c r="FS186" s="33"/>
      <c r="FT186" s="33"/>
      <c r="FU186" s="33"/>
      <c r="FV186" s="33"/>
      <c r="KN186" s="38"/>
      <c r="KO186" s="38"/>
      <c r="KQ186" s="38"/>
      <c r="KR186" s="38"/>
      <c r="KS186" s="38"/>
      <c r="KT186" s="38"/>
      <c r="KU186" s="38"/>
      <c r="KV186" s="38"/>
      <c r="KW186" s="38"/>
      <c r="KX186" s="38"/>
      <c r="KY186" s="38"/>
      <c r="LI186" s="33"/>
    </row>
    <row r="187" spans="2:321" s="17" customFormat="1" x14ac:dyDescent="0.2">
      <c r="B187" s="33"/>
      <c r="E187" s="35"/>
      <c r="F187" s="215"/>
      <c r="G187" s="33"/>
      <c r="H187" s="33"/>
      <c r="I187" s="33"/>
      <c r="J187" s="33"/>
      <c r="K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X187" s="33"/>
      <c r="EH187" s="33"/>
      <c r="FR187" s="33"/>
      <c r="FS187" s="33"/>
      <c r="FT187" s="33"/>
      <c r="FU187" s="33"/>
      <c r="FV187" s="33"/>
      <c r="KN187" s="38"/>
      <c r="KO187" s="38"/>
      <c r="KQ187" s="38"/>
      <c r="KR187" s="38"/>
      <c r="KS187" s="38"/>
      <c r="KT187" s="38"/>
      <c r="KU187" s="38"/>
      <c r="KV187" s="38"/>
      <c r="KW187" s="38"/>
      <c r="KX187" s="38"/>
      <c r="KY187" s="38"/>
      <c r="LI187" s="33"/>
    </row>
    <row r="188" spans="2:321" s="17" customFormat="1" x14ac:dyDescent="0.2">
      <c r="B188" s="33"/>
      <c r="E188" s="35"/>
      <c r="F188" s="215"/>
      <c r="G188" s="33"/>
      <c r="H188" s="33"/>
      <c r="I188" s="33"/>
      <c r="J188" s="33"/>
      <c r="K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X188" s="33"/>
      <c r="EH188" s="33"/>
      <c r="FR188" s="33"/>
      <c r="FS188" s="33"/>
      <c r="FT188" s="33"/>
      <c r="FU188" s="33"/>
      <c r="FV188" s="33"/>
      <c r="KN188" s="38"/>
      <c r="KO188" s="38"/>
      <c r="KQ188" s="38"/>
      <c r="KR188" s="38"/>
      <c r="KS188" s="38"/>
      <c r="KT188" s="38"/>
      <c r="KU188" s="38"/>
      <c r="KV188" s="38"/>
      <c r="KW188" s="38"/>
      <c r="KX188" s="38"/>
      <c r="KY188" s="38"/>
      <c r="LI188" s="33"/>
    </row>
    <row r="189" spans="2:321" s="17" customFormat="1" x14ac:dyDescent="0.2">
      <c r="B189" s="33"/>
      <c r="E189" s="35"/>
      <c r="F189" s="215"/>
      <c r="G189" s="33"/>
      <c r="H189" s="33"/>
      <c r="I189" s="33"/>
      <c r="J189" s="33"/>
      <c r="K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X189" s="33"/>
      <c r="EH189" s="33"/>
      <c r="FR189" s="33"/>
      <c r="FS189" s="33"/>
      <c r="FT189" s="33"/>
      <c r="FU189" s="33"/>
      <c r="FV189" s="33"/>
      <c r="KN189" s="38"/>
      <c r="KO189" s="38"/>
      <c r="KQ189" s="38"/>
      <c r="KR189" s="38"/>
      <c r="KS189" s="38"/>
      <c r="KT189" s="38"/>
      <c r="KU189" s="38"/>
      <c r="KV189" s="38"/>
      <c r="KW189" s="38"/>
      <c r="KX189" s="38"/>
      <c r="KY189" s="38"/>
      <c r="LI189" s="33"/>
    </row>
    <row r="190" spans="2:321" s="17" customFormat="1" x14ac:dyDescent="0.2">
      <c r="B190" s="33"/>
      <c r="E190" s="35"/>
      <c r="F190" s="215"/>
      <c r="G190" s="33"/>
      <c r="H190" s="33"/>
      <c r="I190" s="33"/>
      <c r="J190" s="33"/>
      <c r="K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X190" s="33"/>
      <c r="EH190" s="33"/>
      <c r="FR190" s="33"/>
      <c r="FS190" s="33"/>
      <c r="FT190" s="33"/>
      <c r="FU190" s="33"/>
      <c r="FV190" s="33"/>
      <c r="KN190" s="38"/>
      <c r="KO190" s="38"/>
      <c r="KQ190" s="38"/>
      <c r="KR190" s="38"/>
      <c r="KS190" s="38"/>
      <c r="KT190" s="38"/>
      <c r="KU190" s="38"/>
      <c r="KV190" s="38"/>
      <c r="KW190" s="38"/>
      <c r="KX190" s="38"/>
      <c r="KY190" s="38"/>
      <c r="LI190" s="33"/>
    </row>
    <row r="191" spans="2:321" s="17" customFormat="1" x14ac:dyDescent="0.2">
      <c r="B191" s="33"/>
      <c r="E191" s="35"/>
      <c r="F191" s="215"/>
      <c r="G191" s="33"/>
      <c r="H191" s="33"/>
      <c r="I191" s="33"/>
      <c r="J191" s="33"/>
      <c r="K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X191" s="33"/>
      <c r="EH191" s="33"/>
      <c r="FR191" s="33"/>
      <c r="FS191" s="33"/>
      <c r="FT191" s="33"/>
      <c r="FU191" s="33"/>
      <c r="FV191" s="33"/>
      <c r="KN191" s="38"/>
      <c r="KO191" s="38"/>
      <c r="KQ191" s="38"/>
      <c r="KR191" s="38"/>
      <c r="KS191" s="38"/>
      <c r="KT191" s="38"/>
      <c r="KU191" s="38"/>
      <c r="KV191" s="38"/>
      <c r="KW191" s="38"/>
      <c r="KX191" s="38"/>
      <c r="KY191" s="38"/>
      <c r="LI191" s="33"/>
    </row>
    <row r="192" spans="2:321" s="17" customFormat="1" x14ac:dyDescent="0.2">
      <c r="B192" s="33"/>
      <c r="E192" s="35"/>
      <c r="F192" s="215"/>
      <c r="G192" s="33"/>
      <c r="H192" s="33"/>
      <c r="I192" s="33"/>
      <c r="J192" s="33"/>
      <c r="K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X192" s="33"/>
      <c r="EH192" s="33"/>
      <c r="FR192" s="33"/>
      <c r="FS192" s="33"/>
      <c r="FT192" s="33"/>
      <c r="FU192" s="33"/>
      <c r="FV192" s="33"/>
      <c r="KN192" s="38"/>
      <c r="KO192" s="38"/>
      <c r="KQ192" s="38"/>
      <c r="KR192" s="38"/>
      <c r="KS192" s="38"/>
      <c r="KT192" s="38"/>
      <c r="KU192" s="38"/>
      <c r="KV192" s="38"/>
      <c r="KW192" s="38"/>
      <c r="KX192" s="38"/>
      <c r="KY192" s="38"/>
      <c r="LI192" s="33"/>
    </row>
    <row r="193" spans="2:321" s="17" customFormat="1" x14ac:dyDescent="0.2">
      <c r="B193" s="33"/>
      <c r="E193" s="35"/>
      <c r="F193" s="215"/>
      <c r="G193" s="33"/>
      <c r="H193" s="33"/>
      <c r="I193" s="33"/>
      <c r="J193" s="33"/>
      <c r="K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X193" s="33"/>
      <c r="EH193" s="33"/>
      <c r="FR193" s="33"/>
      <c r="FS193" s="33"/>
      <c r="FT193" s="33"/>
      <c r="FU193" s="33"/>
      <c r="FV193" s="33"/>
      <c r="KN193" s="38"/>
      <c r="KO193" s="38"/>
      <c r="KQ193" s="38"/>
      <c r="KR193" s="38"/>
      <c r="KS193" s="38"/>
      <c r="KT193" s="38"/>
      <c r="KU193" s="38"/>
      <c r="KV193" s="38"/>
      <c r="KW193" s="38"/>
      <c r="KX193" s="38"/>
      <c r="KY193" s="38"/>
      <c r="LI193" s="33"/>
    </row>
    <row r="194" spans="2:321" s="17" customFormat="1" x14ac:dyDescent="0.2">
      <c r="B194" s="33"/>
      <c r="E194" s="35"/>
      <c r="F194" s="215"/>
      <c r="G194" s="33"/>
      <c r="H194" s="33"/>
      <c r="I194" s="33"/>
      <c r="J194" s="33"/>
      <c r="K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X194" s="33"/>
      <c r="EH194" s="33"/>
      <c r="FR194" s="33"/>
      <c r="FS194" s="33"/>
      <c r="FT194" s="33"/>
      <c r="FU194" s="33"/>
      <c r="FV194" s="33"/>
      <c r="KN194" s="38"/>
      <c r="KO194" s="38"/>
      <c r="KQ194" s="38"/>
      <c r="KR194" s="38"/>
      <c r="KS194" s="38"/>
      <c r="KT194" s="38"/>
      <c r="KU194" s="38"/>
      <c r="KV194" s="38"/>
      <c r="KW194" s="38"/>
      <c r="KX194" s="38"/>
      <c r="KY194" s="38"/>
      <c r="LI194" s="33"/>
    </row>
    <row r="195" spans="2:321" s="17" customFormat="1" x14ac:dyDescent="0.2">
      <c r="B195" s="33"/>
      <c r="E195" s="35"/>
      <c r="F195" s="215"/>
      <c r="G195" s="33"/>
      <c r="H195" s="33"/>
      <c r="I195" s="33"/>
      <c r="J195" s="33"/>
      <c r="K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X195" s="33"/>
      <c r="EH195" s="33"/>
      <c r="FR195" s="33"/>
      <c r="FS195" s="33"/>
      <c r="FT195" s="33"/>
      <c r="FU195" s="33"/>
      <c r="FV195" s="33"/>
      <c r="KN195" s="38"/>
      <c r="KO195" s="38"/>
      <c r="KQ195" s="38"/>
      <c r="KR195" s="38"/>
      <c r="KS195" s="38"/>
      <c r="KT195" s="38"/>
      <c r="KU195" s="38"/>
      <c r="KV195" s="38"/>
      <c r="KW195" s="38"/>
      <c r="KX195" s="38"/>
      <c r="KY195" s="38"/>
      <c r="LI195" s="33"/>
    </row>
    <row r="196" spans="2:321" s="17" customFormat="1" x14ac:dyDescent="0.2">
      <c r="B196" s="33"/>
      <c r="E196" s="35"/>
      <c r="F196" s="215"/>
      <c r="G196" s="33"/>
      <c r="H196" s="33"/>
      <c r="I196" s="33"/>
      <c r="J196" s="33"/>
      <c r="K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X196" s="33"/>
      <c r="EH196" s="33"/>
      <c r="FR196" s="33"/>
      <c r="FS196" s="33"/>
      <c r="FT196" s="33"/>
      <c r="FU196" s="33"/>
      <c r="FV196" s="33"/>
      <c r="KN196" s="38"/>
      <c r="KO196" s="38"/>
      <c r="KQ196" s="38"/>
      <c r="KR196" s="38"/>
      <c r="KS196" s="38"/>
      <c r="KT196" s="38"/>
      <c r="KU196" s="38"/>
      <c r="KV196" s="38"/>
      <c r="KW196" s="38"/>
      <c r="KX196" s="38"/>
      <c r="KY196" s="38"/>
      <c r="LI196" s="33"/>
    </row>
    <row r="197" spans="2:321" s="17" customFormat="1" x14ac:dyDescent="0.2">
      <c r="B197" s="33"/>
      <c r="E197" s="35"/>
      <c r="F197" s="215"/>
      <c r="G197" s="33"/>
      <c r="H197" s="33"/>
      <c r="I197" s="33"/>
      <c r="J197" s="33"/>
      <c r="K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X197" s="33"/>
      <c r="EH197" s="33"/>
      <c r="FR197" s="33"/>
      <c r="FS197" s="33"/>
      <c r="FT197" s="33"/>
      <c r="FU197" s="33"/>
      <c r="FV197" s="33"/>
      <c r="KN197" s="38"/>
      <c r="KO197" s="38"/>
      <c r="KQ197" s="38"/>
      <c r="KR197" s="38"/>
      <c r="KS197" s="38"/>
      <c r="KT197" s="38"/>
      <c r="KU197" s="38"/>
      <c r="KV197" s="38"/>
      <c r="KW197" s="38"/>
      <c r="KX197" s="38"/>
      <c r="KY197" s="38"/>
      <c r="LI197" s="33"/>
    </row>
    <row r="198" spans="2:321" s="17" customFormat="1" x14ac:dyDescent="0.2">
      <c r="B198" s="33"/>
      <c r="E198" s="35"/>
      <c r="F198" s="215"/>
      <c r="G198" s="33"/>
      <c r="H198" s="33"/>
      <c r="I198" s="33"/>
      <c r="J198" s="33"/>
      <c r="K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X198" s="33"/>
      <c r="EH198" s="33"/>
      <c r="FR198" s="33"/>
      <c r="FS198" s="33"/>
      <c r="FT198" s="33"/>
      <c r="FU198" s="33"/>
      <c r="FV198" s="33"/>
      <c r="KN198" s="38"/>
      <c r="KO198" s="38"/>
      <c r="KQ198" s="38"/>
      <c r="KR198" s="38"/>
      <c r="KS198" s="38"/>
      <c r="KT198" s="38"/>
      <c r="KU198" s="38"/>
      <c r="KV198" s="38"/>
      <c r="KW198" s="38"/>
      <c r="KX198" s="38"/>
      <c r="KY198" s="38"/>
      <c r="LI198" s="33"/>
    </row>
    <row r="199" spans="2:321" s="17" customFormat="1" x14ac:dyDescent="0.2">
      <c r="B199" s="33"/>
      <c r="E199" s="35"/>
      <c r="F199" s="215"/>
      <c r="G199" s="33"/>
      <c r="H199" s="33"/>
      <c r="I199" s="33"/>
      <c r="J199" s="33"/>
      <c r="K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X199" s="33"/>
      <c r="EH199" s="33"/>
      <c r="FR199" s="33"/>
      <c r="FS199" s="33"/>
      <c r="FT199" s="33"/>
      <c r="FU199" s="33"/>
      <c r="FV199" s="33"/>
      <c r="KN199" s="38"/>
      <c r="KO199" s="38"/>
      <c r="KQ199" s="38"/>
      <c r="KR199" s="38"/>
      <c r="KS199" s="38"/>
      <c r="KT199" s="38"/>
      <c r="KU199" s="38"/>
      <c r="KV199" s="38"/>
      <c r="KW199" s="38"/>
      <c r="KX199" s="38"/>
      <c r="KY199" s="38"/>
      <c r="LI199" s="33"/>
    </row>
    <row r="200" spans="2:321" s="17" customFormat="1" x14ac:dyDescent="0.2">
      <c r="B200" s="33"/>
      <c r="E200" s="35"/>
      <c r="F200" s="215"/>
      <c r="G200" s="33"/>
      <c r="H200" s="33"/>
      <c r="I200" s="33"/>
      <c r="J200" s="33"/>
      <c r="K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X200" s="33"/>
      <c r="EH200" s="33"/>
      <c r="FR200" s="33"/>
      <c r="FS200" s="33"/>
      <c r="FT200" s="33"/>
      <c r="FU200" s="33"/>
      <c r="FV200" s="33"/>
      <c r="KN200" s="38"/>
      <c r="KO200" s="38"/>
      <c r="KQ200" s="38"/>
      <c r="KR200" s="38"/>
      <c r="KS200" s="38"/>
      <c r="KT200" s="38"/>
      <c r="KU200" s="38"/>
      <c r="KV200" s="38"/>
      <c r="KW200" s="38"/>
      <c r="KX200" s="38"/>
      <c r="KY200" s="38"/>
      <c r="LI200" s="33"/>
    </row>
    <row r="201" spans="2:321" s="17" customFormat="1" x14ac:dyDescent="0.2">
      <c r="B201" s="33"/>
      <c r="E201" s="35"/>
      <c r="F201" s="215"/>
      <c r="G201" s="33"/>
      <c r="H201" s="33"/>
      <c r="I201" s="33"/>
      <c r="J201" s="33"/>
      <c r="K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X201" s="33"/>
      <c r="EH201" s="33"/>
      <c r="FR201" s="33"/>
      <c r="FS201" s="33"/>
      <c r="FT201" s="33"/>
      <c r="FU201" s="33"/>
      <c r="FV201" s="33"/>
      <c r="KN201" s="38"/>
      <c r="KO201" s="38"/>
      <c r="KQ201" s="38"/>
      <c r="KR201" s="38"/>
      <c r="KS201" s="38"/>
      <c r="KT201" s="38"/>
      <c r="KU201" s="38"/>
      <c r="KV201" s="38"/>
      <c r="KW201" s="38"/>
      <c r="KX201" s="38"/>
      <c r="KY201" s="38"/>
      <c r="LI201" s="33"/>
    </row>
    <row r="202" spans="2:321" s="17" customFormat="1" x14ac:dyDescent="0.2">
      <c r="B202" s="33"/>
      <c r="E202" s="35"/>
      <c r="F202" s="215"/>
      <c r="G202" s="33"/>
      <c r="H202" s="33"/>
      <c r="I202" s="33"/>
      <c r="J202" s="33"/>
      <c r="K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X202" s="33"/>
      <c r="EH202" s="33"/>
      <c r="FR202" s="33"/>
      <c r="FS202" s="33"/>
      <c r="FT202" s="33"/>
      <c r="FU202" s="33"/>
      <c r="FV202" s="33"/>
      <c r="KN202" s="38"/>
      <c r="KO202" s="38"/>
      <c r="KQ202" s="38"/>
      <c r="KR202" s="38"/>
      <c r="KS202" s="38"/>
      <c r="KT202" s="38"/>
      <c r="KU202" s="38"/>
      <c r="KV202" s="38"/>
      <c r="KW202" s="38"/>
      <c r="KX202" s="38"/>
      <c r="KY202" s="38"/>
      <c r="LI202" s="33"/>
    </row>
    <row r="203" spans="2:321" s="17" customFormat="1" x14ac:dyDescent="0.2">
      <c r="B203" s="33"/>
      <c r="E203" s="35"/>
      <c r="F203" s="215"/>
      <c r="G203" s="33"/>
      <c r="H203" s="33"/>
      <c r="I203" s="33"/>
      <c r="J203" s="33"/>
      <c r="K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X203" s="33"/>
      <c r="EH203" s="33"/>
      <c r="FR203" s="33"/>
      <c r="FS203" s="33"/>
      <c r="FT203" s="33"/>
      <c r="FU203" s="33"/>
      <c r="FV203" s="33"/>
      <c r="KN203" s="38"/>
      <c r="KO203" s="38"/>
      <c r="KQ203" s="38"/>
      <c r="KR203" s="38"/>
      <c r="KS203" s="38"/>
      <c r="KT203" s="38"/>
      <c r="KU203" s="38"/>
      <c r="KV203" s="38"/>
      <c r="KW203" s="38"/>
      <c r="KX203" s="38"/>
      <c r="KY203" s="38"/>
      <c r="LI203" s="33"/>
    </row>
    <row r="204" spans="2:321" s="17" customFormat="1" x14ac:dyDescent="0.2">
      <c r="B204" s="33"/>
      <c r="E204" s="35"/>
      <c r="F204" s="215"/>
      <c r="G204" s="33"/>
      <c r="H204" s="33"/>
      <c r="I204" s="33"/>
      <c r="J204" s="33"/>
      <c r="K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X204" s="33"/>
      <c r="EH204" s="33"/>
      <c r="FR204" s="33"/>
      <c r="FS204" s="33"/>
      <c r="FT204" s="33"/>
      <c r="FU204" s="33"/>
      <c r="FV204" s="33"/>
      <c r="KN204" s="38"/>
      <c r="KO204" s="38"/>
      <c r="KQ204" s="38"/>
      <c r="KR204" s="38"/>
      <c r="KS204" s="38"/>
      <c r="KT204" s="38"/>
      <c r="KU204" s="38"/>
      <c r="KV204" s="38"/>
      <c r="KW204" s="38"/>
      <c r="KX204" s="38"/>
      <c r="KY204" s="38"/>
      <c r="LI204" s="33"/>
    </row>
    <row r="205" spans="2:321" s="17" customFormat="1" x14ac:dyDescent="0.2">
      <c r="B205" s="33"/>
      <c r="E205" s="35"/>
      <c r="F205" s="215"/>
      <c r="G205" s="33"/>
      <c r="H205" s="33"/>
      <c r="I205" s="33"/>
      <c r="J205" s="33"/>
      <c r="K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X205" s="33"/>
      <c r="EH205" s="33"/>
      <c r="FR205" s="33"/>
      <c r="FS205" s="33"/>
      <c r="FT205" s="33"/>
      <c r="FU205" s="33"/>
      <c r="FV205" s="33"/>
      <c r="KN205" s="38"/>
      <c r="KO205" s="38"/>
      <c r="KQ205" s="38"/>
      <c r="KR205" s="38"/>
      <c r="KS205" s="38"/>
      <c r="KT205" s="38"/>
      <c r="KU205" s="38"/>
      <c r="KV205" s="38"/>
      <c r="KW205" s="38"/>
      <c r="KX205" s="38"/>
      <c r="KY205" s="38"/>
      <c r="LI205" s="33"/>
    </row>
    <row r="206" spans="2:321" s="17" customFormat="1" x14ac:dyDescent="0.2">
      <c r="B206" s="33"/>
      <c r="E206" s="35"/>
      <c r="F206" s="215"/>
      <c r="G206" s="33"/>
      <c r="H206" s="33"/>
      <c r="I206" s="33"/>
      <c r="J206" s="33"/>
      <c r="K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X206" s="33"/>
      <c r="EH206" s="33"/>
      <c r="FR206" s="33"/>
      <c r="FS206" s="33"/>
      <c r="FT206" s="33"/>
      <c r="FU206" s="33"/>
      <c r="FV206" s="33"/>
      <c r="KN206" s="38"/>
      <c r="KO206" s="38"/>
      <c r="KQ206" s="38"/>
      <c r="KR206" s="38"/>
      <c r="KS206" s="38"/>
      <c r="KT206" s="38"/>
      <c r="KU206" s="38"/>
      <c r="KV206" s="38"/>
      <c r="KW206" s="38"/>
      <c r="KX206" s="38"/>
      <c r="KY206" s="38"/>
      <c r="LI206" s="33"/>
    </row>
    <row r="207" spans="2:321" s="17" customFormat="1" x14ac:dyDescent="0.2">
      <c r="B207" s="33"/>
      <c r="E207" s="35"/>
      <c r="F207" s="215"/>
      <c r="G207" s="33"/>
      <c r="H207" s="33"/>
      <c r="I207" s="33"/>
      <c r="J207" s="33"/>
      <c r="K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X207" s="33"/>
      <c r="EH207" s="33"/>
      <c r="FR207" s="33"/>
      <c r="FS207" s="33"/>
      <c r="FT207" s="33"/>
      <c r="FU207" s="33"/>
      <c r="FV207" s="33"/>
      <c r="KN207" s="38"/>
      <c r="KO207" s="38"/>
      <c r="KQ207" s="38"/>
      <c r="KR207" s="38"/>
      <c r="KS207" s="38"/>
      <c r="KT207" s="38"/>
      <c r="KU207" s="38"/>
      <c r="KV207" s="38"/>
      <c r="KW207" s="38"/>
      <c r="KX207" s="38"/>
      <c r="KY207" s="38"/>
      <c r="LI207" s="33"/>
    </row>
    <row r="208" spans="2:321" s="17" customFormat="1" x14ac:dyDescent="0.2">
      <c r="B208" s="33"/>
      <c r="E208" s="35"/>
      <c r="F208" s="215"/>
      <c r="G208" s="33"/>
      <c r="H208" s="33"/>
      <c r="I208" s="33"/>
      <c r="J208" s="33"/>
      <c r="K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X208" s="33"/>
      <c r="EH208" s="33"/>
      <c r="FR208" s="33"/>
      <c r="FS208" s="33"/>
      <c r="FT208" s="33"/>
      <c r="FU208" s="33"/>
      <c r="FV208" s="33"/>
      <c r="KN208" s="38"/>
      <c r="KO208" s="38"/>
      <c r="KQ208" s="38"/>
      <c r="KR208" s="38"/>
      <c r="KS208" s="38"/>
      <c r="KT208" s="38"/>
      <c r="KU208" s="38"/>
      <c r="KV208" s="38"/>
      <c r="KW208" s="38"/>
      <c r="KX208" s="38"/>
      <c r="KY208" s="38"/>
      <c r="LI208" s="33"/>
    </row>
    <row r="209" spans="2:321" s="17" customFormat="1" x14ac:dyDescent="0.2">
      <c r="B209" s="33"/>
      <c r="E209" s="35"/>
      <c r="F209" s="215"/>
      <c r="G209" s="33"/>
      <c r="H209" s="33"/>
      <c r="I209" s="33"/>
      <c r="J209" s="33"/>
      <c r="K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X209" s="33"/>
      <c r="EH209" s="33"/>
      <c r="FR209" s="33"/>
      <c r="FS209" s="33"/>
      <c r="FT209" s="33"/>
      <c r="FU209" s="33"/>
      <c r="FV209" s="33"/>
      <c r="KN209" s="38"/>
      <c r="KO209" s="38"/>
      <c r="KQ209" s="38"/>
      <c r="KR209" s="38"/>
      <c r="KS209" s="38"/>
      <c r="KT209" s="38"/>
      <c r="KU209" s="38"/>
      <c r="KV209" s="38"/>
      <c r="KW209" s="38"/>
      <c r="KX209" s="38"/>
      <c r="KY209" s="38"/>
      <c r="LI209" s="33"/>
    </row>
    <row r="210" spans="2:321" s="17" customFormat="1" x14ac:dyDescent="0.2">
      <c r="B210" s="33"/>
      <c r="E210" s="35"/>
      <c r="F210" s="215"/>
      <c r="G210" s="33"/>
      <c r="H210" s="33"/>
      <c r="I210" s="33"/>
      <c r="J210" s="33"/>
      <c r="K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X210" s="33"/>
      <c r="EH210" s="33"/>
      <c r="FR210" s="33"/>
      <c r="FS210" s="33"/>
      <c r="FT210" s="33"/>
      <c r="FU210" s="33"/>
      <c r="FV210" s="33"/>
      <c r="KN210" s="38"/>
      <c r="KO210" s="38"/>
      <c r="KQ210" s="38"/>
      <c r="KR210" s="38"/>
      <c r="KS210" s="38"/>
      <c r="KT210" s="38"/>
      <c r="KU210" s="38"/>
      <c r="KV210" s="38"/>
      <c r="KW210" s="38"/>
      <c r="KX210" s="38"/>
      <c r="KY210" s="38"/>
      <c r="LI210" s="33"/>
    </row>
    <row r="211" spans="2:321" s="17" customFormat="1" x14ac:dyDescent="0.2">
      <c r="B211" s="33"/>
      <c r="E211" s="35"/>
      <c r="F211" s="215"/>
      <c r="G211" s="33"/>
      <c r="H211" s="33"/>
      <c r="I211" s="33"/>
      <c r="J211" s="33"/>
      <c r="K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X211" s="33"/>
      <c r="EH211" s="33"/>
      <c r="FR211" s="33"/>
      <c r="FS211" s="33"/>
      <c r="FT211" s="33"/>
      <c r="FU211" s="33"/>
      <c r="FV211" s="33"/>
      <c r="KN211" s="38"/>
      <c r="KO211" s="38"/>
      <c r="KQ211" s="38"/>
      <c r="KR211" s="38"/>
      <c r="KS211" s="38"/>
      <c r="KT211" s="38"/>
      <c r="KU211" s="38"/>
      <c r="KV211" s="38"/>
      <c r="KW211" s="38"/>
      <c r="KX211" s="38"/>
      <c r="KY211" s="38"/>
      <c r="LI211" s="33"/>
    </row>
    <row r="212" spans="2:321" s="17" customFormat="1" x14ac:dyDescent="0.2">
      <c r="B212" s="33"/>
      <c r="E212" s="35"/>
      <c r="F212" s="215"/>
      <c r="G212" s="33"/>
      <c r="H212" s="33"/>
      <c r="I212" s="33"/>
      <c r="J212" s="33"/>
      <c r="K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X212" s="33"/>
      <c r="EH212" s="33"/>
      <c r="FR212" s="33"/>
      <c r="FS212" s="33"/>
      <c r="FT212" s="33"/>
      <c r="FU212" s="33"/>
      <c r="FV212" s="33"/>
      <c r="KN212" s="38"/>
      <c r="KO212" s="38"/>
      <c r="KQ212" s="38"/>
      <c r="KR212" s="38"/>
      <c r="KS212" s="38"/>
      <c r="KT212" s="38"/>
      <c r="KU212" s="38"/>
      <c r="KV212" s="38"/>
      <c r="KW212" s="38"/>
      <c r="KX212" s="38"/>
      <c r="KY212" s="38"/>
      <c r="LI212" s="33"/>
    </row>
    <row r="213" spans="2:321" s="17" customFormat="1" x14ac:dyDescent="0.2">
      <c r="B213" s="33"/>
      <c r="E213" s="35"/>
      <c r="F213" s="215"/>
      <c r="G213" s="33"/>
      <c r="H213" s="33"/>
      <c r="I213" s="33"/>
      <c r="J213" s="33"/>
      <c r="K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X213" s="33"/>
      <c r="EH213" s="33"/>
      <c r="FR213" s="33"/>
      <c r="FS213" s="33"/>
      <c r="FT213" s="33"/>
      <c r="FU213" s="33"/>
      <c r="FV213" s="33"/>
      <c r="KN213" s="38"/>
      <c r="KO213" s="38"/>
      <c r="KQ213" s="38"/>
      <c r="KR213" s="38"/>
      <c r="KS213" s="38"/>
      <c r="KT213" s="38"/>
      <c r="KU213" s="38"/>
      <c r="KV213" s="38"/>
      <c r="KW213" s="38"/>
      <c r="KX213" s="38"/>
      <c r="KY213" s="38"/>
      <c r="LI213" s="33"/>
    </row>
    <row r="214" spans="2:321" s="17" customFormat="1" x14ac:dyDescent="0.2">
      <c r="B214" s="33"/>
      <c r="E214" s="35"/>
      <c r="F214" s="215"/>
      <c r="G214" s="33"/>
      <c r="H214" s="33"/>
      <c r="I214" s="33"/>
      <c r="J214" s="33"/>
      <c r="K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X214" s="33"/>
      <c r="EH214" s="33"/>
      <c r="FR214" s="33"/>
      <c r="FS214" s="33"/>
      <c r="FT214" s="33"/>
      <c r="FU214" s="33"/>
      <c r="FV214" s="33"/>
      <c r="KN214" s="38"/>
      <c r="KO214" s="38"/>
      <c r="KQ214" s="38"/>
      <c r="KR214" s="38"/>
      <c r="KS214" s="38"/>
      <c r="KT214" s="38"/>
      <c r="KU214" s="38"/>
      <c r="KV214" s="38"/>
      <c r="KW214" s="38"/>
      <c r="KX214" s="38"/>
      <c r="KY214" s="38"/>
      <c r="LI214" s="33"/>
    </row>
    <row r="215" spans="2:321" s="17" customFormat="1" x14ac:dyDescent="0.2">
      <c r="B215" s="33"/>
      <c r="E215" s="35"/>
      <c r="F215" s="215"/>
      <c r="G215" s="33"/>
      <c r="H215" s="33"/>
      <c r="I215" s="33"/>
      <c r="J215" s="33"/>
      <c r="K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X215" s="33"/>
      <c r="EH215" s="33"/>
      <c r="FR215" s="33"/>
      <c r="FS215" s="33"/>
      <c r="FT215" s="33"/>
      <c r="FU215" s="33"/>
      <c r="FV215" s="33"/>
      <c r="KN215" s="38"/>
      <c r="KO215" s="38"/>
      <c r="KQ215" s="38"/>
      <c r="KR215" s="38"/>
      <c r="KS215" s="38"/>
      <c r="KT215" s="38"/>
      <c r="KU215" s="38"/>
      <c r="KV215" s="38"/>
      <c r="KW215" s="38"/>
      <c r="KX215" s="38"/>
      <c r="KY215" s="38"/>
      <c r="LI215" s="33"/>
    </row>
    <row r="216" spans="2:321" s="17" customFormat="1" x14ac:dyDescent="0.2">
      <c r="B216" s="33"/>
      <c r="E216" s="35"/>
      <c r="F216" s="215"/>
      <c r="G216" s="33"/>
      <c r="H216" s="33"/>
      <c r="I216" s="33"/>
      <c r="J216" s="33"/>
      <c r="K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X216" s="33"/>
      <c r="EH216" s="33"/>
      <c r="FR216" s="33"/>
      <c r="FS216" s="33"/>
      <c r="FT216" s="33"/>
      <c r="FU216" s="33"/>
      <c r="FV216" s="33"/>
      <c r="KN216" s="38"/>
      <c r="KO216" s="38"/>
      <c r="KQ216" s="38"/>
      <c r="KR216" s="38"/>
      <c r="KS216" s="38"/>
      <c r="KT216" s="38"/>
      <c r="KU216" s="38"/>
      <c r="KV216" s="38"/>
      <c r="KW216" s="38"/>
      <c r="KX216" s="38"/>
      <c r="KY216" s="38"/>
      <c r="LI216" s="33"/>
    </row>
    <row r="217" spans="2:321" s="17" customFormat="1" x14ac:dyDescent="0.2">
      <c r="B217" s="33"/>
      <c r="E217" s="35"/>
      <c r="F217" s="215"/>
      <c r="G217" s="33"/>
      <c r="H217" s="33"/>
      <c r="I217" s="33"/>
      <c r="J217" s="33"/>
      <c r="K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X217" s="33"/>
      <c r="EH217" s="33"/>
      <c r="FR217" s="33"/>
      <c r="FS217" s="33"/>
      <c r="FT217" s="33"/>
      <c r="FU217" s="33"/>
      <c r="FV217" s="33"/>
      <c r="KN217" s="38"/>
      <c r="KO217" s="38"/>
      <c r="KQ217" s="38"/>
      <c r="KR217" s="38"/>
      <c r="KS217" s="38"/>
      <c r="KT217" s="38"/>
      <c r="KU217" s="38"/>
      <c r="KV217" s="38"/>
      <c r="KW217" s="38"/>
      <c r="KX217" s="38"/>
      <c r="KY217" s="38"/>
      <c r="LI217" s="33"/>
    </row>
    <row r="218" spans="2:321" s="17" customFormat="1" x14ac:dyDescent="0.2">
      <c r="B218" s="33"/>
      <c r="E218" s="35"/>
      <c r="F218" s="215"/>
      <c r="G218" s="33"/>
      <c r="H218" s="33"/>
      <c r="I218" s="33"/>
      <c r="J218" s="33"/>
      <c r="K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X218" s="33"/>
      <c r="EH218" s="33"/>
      <c r="FR218" s="33"/>
      <c r="FS218" s="33"/>
      <c r="FT218" s="33"/>
      <c r="FU218" s="33"/>
      <c r="FV218" s="33"/>
      <c r="KN218" s="38"/>
      <c r="KO218" s="38"/>
      <c r="KQ218" s="38"/>
      <c r="KR218" s="38"/>
      <c r="KS218" s="38"/>
      <c r="KT218" s="38"/>
      <c r="KU218" s="38"/>
      <c r="KV218" s="38"/>
      <c r="KW218" s="38"/>
      <c r="KX218" s="38"/>
      <c r="KY218" s="38"/>
      <c r="LI218" s="33"/>
    </row>
    <row r="219" spans="2:321" s="17" customFormat="1" x14ac:dyDescent="0.2">
      <c r="B219" s="33"/>
      <c r="E219" s="35"/>
      <c r="F219" s="215"/>
      <c r="G219" s="33"/>
      <c r="H219" s="33"/>
      <c r="I219" s="33"/>
      <c r="J219" s="33"/>
      <c r="K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X219" s="33"/>
      <c r="EH219" s="33"/>
      <c r="FR219" s="33"/>
      <c r="FS219" s="33"/>
      <c r="FT219" s="33"/>
      <c r="FU219" s="33"/>
      <c r="FV219" s="33"/>
      <c r="KN219" s="38"/>
      <c r="KO219" s="38"/>
      <c r="KQ219" s="38"/>
      <c r="KR219" s="38"/>
      <c r="KS219" s="38"/>
      <c r="KT219" s="38"/>
      <c r="KU219" s="38"/>
      <c r="KV219" s="38"/>
      <c r="KW219" s="38"/>
      <c r="KX219" s="38"/>
      <c r="KY219" s="38"/>
      <c r="LI219" s="33"/>
    </row>
    <row r="220" spans="2:321" s="17" customFormat="1" x14ac:dyDescent="0.2">
      <c r="B220" s="33"/>
      <c r="E220" s="35"/>
      <c r="F220" s="215"/>
      <c r="G220" s="33"/>
      <c r="H220" s="33"/>
      <c r="I220" s="33"/>
      <c r="J220" s="33"/>
      <c r="K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X220" s="33"/>
      <c r="EH220" s="33"/>
      <c r="FR220" s="33"/>
      <c r="FS220" s="33"/>
      <c r="FT220" s="33"/>
      <c r="FU220" s="33"/>
      <c r="FV220" s="33"/>
      <c r="KN220" s="38"/>
      <c r="KO220" s="38"/>
      <c r="KQ220" s="38"/>
      <c r="KR220" s="38"/>
      <c r="KS220" s="38"/>
      <c r="KT220" s="38"/>
      <c r="KU220" s="38"/>
      <c r="KV220" s="38"/>
      <c r="KW220" s="38"/>
      <c r="KX220" s="38"/>
      <c r="KY220" s="38"/>
      <c r="LI220" s="33"/>
    </row>
    <row r="221" spans="2:321" s="17" customFormat="1" x14ac:dyDescent="0.2">
      <c r="B221" s="33"/>
      <c r="E221" s="35"/>
      <c r="F221" s="215"/>
      <c r="G221" s="33"/>
      <c r="H221" s="33"/>
      <c r="I221" s="33"/>
      <c r="J221" s="33"/>
      <c r="K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X221" s="33"/>
      <c r="EH221" s="33"/>
      <c r="FR221" s="33"/>
      <c r="FS221" s="33"/>
      <c r="FT221" s="33"/>
      <c r="FU221" s="33"/>
      <c r="FV221" s="33"/>
      <c r="KN221" s="38"/>
      <c r="KO221" s="38"/>
      <c r="KQ221" s="38"/>
      <c r="KR221" s="38"/>
      <c r="KS221" s="38"/>
      <c r="KT221" s="38"/>
      <c r="KU221" s="38"/>
      <c r="KV221" s="38"/>
      <c r="KW221" s="38"/>
      <c r="KX221" s="38"/>
      <c r="KY221" s="38"/>
      <c r="LI221" s="33"/>
    </row>
    <row r="222" spans="2:321" s="17" customFormat="1" x14ac:dyDescent="0.2">
      <c r="B222" s="33"/>
      <c r="E222" s="35"/>
      <c r="F222" s="215"/>
      <c r="G222" s="33"/>
      <c r="H222" s="33"/>
      <c r="I222" s="33"/>
      <c r="J222" s="33"/>
      <c r="K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X222" s="33"/>
      <c r="EH222" s="33"/>
      <c r="FR222" s="33"/>
      <c r="FS222" s="33"/>
      <c r="FT222" s="33"/>
      <c r="FU222" s="33"/>
      <c r="FV222" s="33"/>
      <c r="KN222" s="38"/>
      <c r="KO222" s="38"/>
      <c r="KQ222" s="38"/>
      <c r="KR222" s="38"/>
      <c r="KS222" s="38"/>
      <c r="KT222" s="38"/>
      <c r="KU222" s="38"/>
      <c r="KV222" s="38"/>
      <c r="KW222" s="38"/>
      <c r="KX222" s="38"/>
      <c r="KY222" s="38"/>
      <c r="LI222" s="33"/>
    </row>
    <row r="223" spans="2:321" s="17" customFormat="1" x14ac:dyDescent="0.2">
      <c r="B223" s="33"/>
      <c r="E223" s="35"/>
      <c r="F223" s="215"/>
      <c r="G223" s="33"/>
      <c r="H223" s="33"/>
      <c r="I223" s="33"/>
      <c r="J223" s="33"/>
      <c r="K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X223" s="33"/>
      <c r="EH223" s="33"/>
      <c r="FR223" s="33"/>
      <c r="FS223" s="33"/>
      <c r="FT223" s="33"/>
      <c r="FU223" s="33"/>
      <c r="FV223" s="33"/>
      <c r="KN223" s="38"/>
      <c r="KO223" s="38"/>
      <c r="KQ223" s="38"/>
      <c r="KR223" s="38"/>
      <c r="KS223" s="38"/>
      <c r="KT223" s="38"/>
      <c r="KU223" s="38"/>
      <c r="KV223" s="38"/>
      <c r="KW223" s="38"/>
      <c r="KX223" s="38"/>
      <c r="KY223" s="38"/>
      <c r="LI223" s="33"/>
    </row>
    <row r="224" spans="2:321" s="17" customFormat="1" x14ac:dyDescent="0.2">
      <c r="B224" s="33"/>
      <c r="E224" s="35"/>
      <c r="F224" s="215"/>
      <c r="G224" s="33"/>
      <c r="H224" s="33"/>
      <c r="I224" s="33"/>
      <c r="J224" s="33"/>
      <c r="K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X224" s="33"/>
      <c r="EH224" s="33"/>
      <c r="FR224" s="33"/>
      <c r="FS224" s="33"/>
      <c r="FT224" s="33"/>
      <c r="FU224" s="33"/>
      <c r="FV224" s="33"/>
      <c r="KN224" s="38"/>
      <c r="KO224" s="38"/>
      <c r="KQ224" s="38"/>
      <c r="KR224" s="38"/>
      <c r="KS224" s="38"/>
      <c r="KT224" s="38"/>
      <c r="KU224" s="38"/>
      <c r="KV224" s="38"/>
      <c r="KW224" s="38"/>
      <c r="KX224" s="38"/>
      <c r="KY224" s="38"/>
      <c r="LI224" s="33"/>
    </row>
    <row r="225" spans="2:321" s="17" customFormat="1" x14ac:dyDescent="0.2">
      <c r="B225" s="33"/>
      <c r="E225" s="35"/>
      <c r="F225" s="215"/>
      <c r="G225" s="33"/>
      <c r="H225" s="33"/>
      <c r="I225" s="33"/>
      <c r="J225" s="33"/>
      <c r="K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X225" s="33"/>
      <c r="EH225" s="33"/>
      <c r="FR225" s="33"/>
      <c r="FS225" s="33"/>
      <c r="FT225" s="33"/>
      <c r="FU225" s="33"/>
      <c r="FV225" s="33"/>
      <c r="KN225" s="38"/>
      <c r="KO225" s="38"/>
      <c r="KQ225" s="38"/>
      <c r="KR225" s="38"/>
      <c r="KS225" s="38"/>
      <c r="KT225" s="38"/>
      <c r="KU225" s="38"/>
      <c r="KV225" s="38"/>
      <c r="KW225" s="38"/>
      <c r="KX225" s="38"/>
      <c r="KY225" s="38"/>
      <c r="LI225" s="33"/>
    </row>
    <row r="226" spans="2:321" s="17" customFormat="1" x14ac:dyDescent="0.2">
      <c r="B226" s="33"/>
      <c r="E226" s="35"/>
      <c r="F226" s="215"/>
      <c r="G226" s="33"/>
      <c r="H226" s="33"/>
      <c r="I226" s="33"/>
      <c r="J226" s="33"/>
      <c r="K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X226" s="33"/>
      <c r="EH226" s="33"/>
      <c r="FR226" s="33"/>
      <c r="FS226" s="33"/>
      <c r="FT226" s="33"/>
      <c r="FU226" s="33"/>
      <c r="FV226" s="33"/>
      <c r="KN226" s="38"/>
      <c r="KO226" s="38"/>
      <c r="KQ226" s="38"/>
      <c r="KR226" s="38"/>
      <c r="KS226" s="38"/>
      <c r="KT226" s="38"/>
      <c r="KU226" s="38"/>
      <c r="KV226" s="38"/>
      <c r="KW226" s="38"/>
      <c r="KX226" s="38"/>
      <c r="KY226" s="38"/>
      <c r="LI226" s="33"/>
    </row>
    <row r="227" spans="2:321" s="17" customFormat="1" x14ac:dyDescent="0.2">
      <c r="B227" s="33"/>
      <c r="E227" s="35"/>
      <c r="F227" s="215"/>
      <c r="G227" s="33"/>
      <c r="H227" s="33"/>
      <c r="I227" s="33"/>
      <c r="J227" s="33"/>
      <c r="K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X227" s="33"/>
      <c r="EH227" s="33"/>
      <c r="FR227" s="33"/>
      <c r="FS227" s="33"/>
      <c r="FT227" s="33"/>
      <c r="FU227" s="33"/>
      <c r="FV227" s="33"/>
      <c r="KN227" s="38"/>
      <c r="KO227" s="38"/>
      <c r="KQ227" s="38"/>
      <c r="KR227" s="38"/>
      <c r="KS227" s="38"/>
      <c r="KT227" s="38"/>
      <c r="KU227" s="38"/>
      <c r="KV227" s="38"/>
      <c r="KW227" s="38"/>
      <c r="KX227" s="38"/>
      <c r="KY227" s="38"/>
      <c r="LI227" s="33"/>
    </row>
    <row r="228" spans="2:321" s="17" customFormat="1" x14ac:dyDescent="0.2">
      <c r="B228" s="33"/>
      <c r="E228" s="35"/>
      <c r="F228" s="215"/>
      <c r="G228" s="33"/>
      <c r="H228" s="33"/>
      <c r="I228" s="33"/>
      <c r="J228" s="33"/>
      <c r="K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X228" s="33"/>
      <c r="EH228" s="33"/>
      <c r="FR228" s="33"/>
      <c r="FS228" s="33"/>
      <c r="FT228" s="33"/>
      <c r="FU228" s="33"/>
      <c r="FV228" s="33"/>
      <c r="KN228" s="38"/>
      <c r="KO228" s="38"/>
      <c r="KQ228" s="38"/>
      <c r="KR228" s="38"/>
      <c r="KS228" s="38"/>
      <c r="KT228" s="38"/>
      <c r="KU228" s="38"/>
      <c r="KV228" s="38"/>
      <c r="KW228" s="38"/>
      <c r="KX228" s="38"/>
      <c r="KY228" s="38"/>
      <c r="LI228" s="33"/>
    </row>
    <row r="229" spans="2:321" s="17" customFormat="1" x14ac:dyDescent="0.2">
      <c r="B229" s="33"/>
      <c r="E229" s="35"/>
      <c r="F229" s="215"/>
      <c r="G229" s="33"/>
      <c r="H229" s="33"/>
      <c r="I229" s="33"/>
      <c r="J229" s="33"/>
      <c r="K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X229" s="33"/>
      <c r="EH229" s="33"/>
      <c r="FR229" s="33"/>
      <c r="FS229" s="33"/>
      <c r="FT229" s="33"/>
      <c r="FU229" s="33"/>
      <c r="FV229" s="33"/>
      <c r="KN229" s="38"/>
      <c r="KO229" s="38"/>
      <c r="KQ229" s="38"/>
      <c r="KR229" s="38"/>
      <c r="KS229" s="38"/>
      <c r="KT229" s="38"/>
      <c r="KU229" s="38"/>
      <c r="KV229" s="38"/>
      <c r="KW229" s="38"/>
      <c r="KX229" s="38"/>
      <c r="KY229" s="38"/>
      <c r="LI229" s="33"/>
    </row>
    <row r="230" spans="2:321" s="17" customFormat="1" x14ac:dyDescent="0.2">
      <c r="B230" s="33"/>
      <c r="E230" s="35"/>
      <c r="F230" s="215"/>
      <c r="G230" s="33"/>
      <c r="H230" s="33"/>
      <c r="I230" s="33"/>
      <c r="J230" s="33"/>
      <c r="K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X230" s="33"/>
      <c r="EH230" s="33"/>
      <c r="FR230" s="33"/>
      <c r="FS230" s="33"/>
      <c r="FT230" s="33"/>
      <c r="FU230" s="33"/>
      <c r="FV230" s="33"/>
      <c r="KN230" s="38"/>
      <c r="KO230" s="38"/>
      <c r="KQ230" s="38"/>
      <c r="KR230" s="38"/>
      <c r="KS230" s="38"/>
      <c r="KT230" s="38"/>
      <c r="KU230" s="38"/>
      <c r="KV230" s="38"/>
      <c r="KW230" s="38"/>
      <c r="KX230" s="38"/>
      <c r="KY230" s="38"/>
      <c r="LI230" s="33"/>
    </row>
    <row r="231" spans="2:321" s="17" customFormat="1" x14ac:dyDescent="0.2">
      <c r="B231" s="33"/>
      <c r="E231" s="35"/>
      <c r="F231" s="215"/>
      <c r="G231" s="33"/>
      <c r="H231" s="33"/>
      <c r="I231" s="33"/>
      <c r="J231" s="33"/>
      <c r="K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X231" s="33"/>
      <c r="EH231" s="33"/>
      <c r="FR231" s="33"/>
      <c r="FS231" s="33"/>
      <c r="FT231" s="33"/>
      <c r="FU231" s="33"/>
      <c r="FV231" s="33"/>
      <c r="KN231" s="38"/>
      <c r="KO231" s="38"/>
      <c r="KQ231" s="38"/>
      <c r="KR231" s="38"/>
      <c r="KS231" s="38"/>
      <c r="KT231" s="38"/>
      <c r="KU231" s="38"/>
      <c r="KV231" s="38"/>
      <c r="KW231" s="38"/>
      <c r="KX231" s="38"/>
      <c r="KY231" s="38"/>
      <c r="LI231" s="33"/>
    </row>
    <row r="232" spans="2:321" s="17" customFormat="1" x14ac:dyDescent="0.2">
      <c r="B232" s="33"/>
      <c r="E232" s="35"/>
      <c r="F232" s="215"/>
      <c r="G232" s="33"/>
      <c r="H232" s="33"/>
      <c r="I232" s="33"/>
      <c r="J232" s="33"/>
      <c r="K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X232" s="33"/>
      <c r="EH232" s="33"/>
      <c r="FR232" s="33"/>
      <c r="FS232" s="33"/>
      <c r="FT232" s="33"/>
      <c r="FU232" s="33"/>
      <c r="FV232" s="33"/>
      <c r="KN232" s="38"/>
      <c r="KO232" s="38"/>
      <c r="KQ232" s="38"/>
      <c r="KR232" s="38"/>
      <c r="KS232" s="38"/>
      <c r="KT232" s="38"/>
      <c r="KU232" s="38"/>
      <c r="KV232" s="38"/>
      <c r="KW232" s="38"/>
      <c r="KX232" s="38"/>
      <c r="KY232" s="38"/>
      <c r="LI232" s="33"/>
    </row>
    <row r="233" spans="2:321" s="17" customFormat="1" x14ac:dyDescent="0.2">
      <c r="B233" s="33"/>
      <c r="E233" s="35"/>
      <c r="F233" s="215"/>
      <c r="G233" s="33"/>
      <c r="H233" s="33"/>
      <c r="I233" s="33"/>
      <c r="J233" s="33"/>
      <c r="K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X233" s="33"/>
      <c r="EH233" s="33"/>
      <c r="FR233" s="33"/>
      <c r="FS233" s="33"/>
      <c r="FT233" s="33"/>
      <c r="FU233" s="33"/>
      <c r="FV233" s="33"/>
      <c r="KN233" s="38"/>
      <c r="KO233" s="38"/>
      <c r="KQ233" s="38"/>
      <c r="KR233" s="38"/>
      <c r="KS233" s="38"/>
      <c r="KT233" s="38"/>
      <c r="KU233" s="38"/>
      <c r="KV233" s="38"/>
      <c r="KW233" s="38"/>
      <c r="KX233" s="38"/>
      <c r="KY233" s="38"/>
      <c r="LI233" s="33"/>
    </row>
    <row r="234" spans="2:321" s="17" customFormat="1" x14ac:dyDescent="0.2">
      <c r="B234" s="33"/>
      <c r="E234" s="35"/>
      <c r="F234" s="215"/>
      <c r="G234" s="33"/>
      <c r="H234" s="33"/>
      <c r="I234" s="33"/>
      <c r="J234" s="33"/>
      <c r="K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X234" s="33"/>
      <c r="EH234" s="33"/>
      <c r="FR234" s="33"/>
      <c r="FS234" s="33"/>
      <c r="FT234" s="33"/>
      <c r="FU234" s="33"/>
      <c r="FV234" s="33"/>
      <c r="KN234" s="38"/>
      <c r="KO234" s="38"/>
      <c r="KQ234" s="38"/>
      <c r="KR234" s="38"/>
      <c r="KS234" s="38"/>
      <c r="KT234" s="38"/>
      <c r="KU234" s="38"/>
      <c r="KV234" s="38"/>
      <c r="KW234" s="38"/>
      <c r="KX234" s="38"/>
      <c r="KY234" s="38"/>
      <c r="LI234" s="33"/>
    </row>
    <row r="235" spans="2:321" s="17" customFormat="1" x14ac:dyDescent="0.2">
      <c r="B235" s="33"/>
      <c r="E235" s="35"/>
      <c r="F235" s="215"/>
      <c r="G235" s="33"/>
      <c r="H235" s="33"/>
      <c r="I235" s="33"/>
      <c r="J235" s="33"/>
      <c r="K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X235" s="33"/>
      <c r="EH235" s="33"/>
      <c r="FR235" s="33"/>
      <c r="FS235" s="33"/>
      <c r="FT235" s="33"/>
      <c r="FU235" s="33"/>
      <c r="FV235" s="33"/>
      <c r="KN235" s="38"/>
      <c r="KO235" s="38"/>
      <c r="KQ235" s="38"/>
      <c r="KR235" s="38"/>
      <c r="KS235" s="38"/>
      <c r="KT235" s="38"/>
      <c r="KU235" s="38"/>
      <c r="KV235" s="38"/>
      <c r="KW235" s="38"/>
      <c r="KX235" s="38"/>
      <c r="KY235" s="38"/>
      <c r="LI235" s="33"/>
    </row>
    <row r="236" spans="2:321" s="17" customFormat="1" x14ac:dyDescent="0.2">
      <c r="B236" s="33"/>
      <c r="E236" s="35"/>
      <c r="F236" s="215"/>
      <c r="G236" s="33"/>
      <c r="H236" s="33"/>
      <c r="I236" s="33"/>
      <c r="J236" s="33"/>
      <c r="K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X236" s="33"/>
      <c r="EH236" s="33"/>
      <c r="FR236" s="33"/>
      <c r="FS236" s="33"/>
      <c r="FT236" s="33"/>
      <c r="FU236" s="33"/>
      <c r="FV236" s="33"/>
      <c r="KN236" s="38"/>
      <c r="KO236" s="38"/>
      <c r="KQ236" s="38"/>
      <c r="KR236" s="38"/>
      <c r="KS236" s="38"/>
      <c r="KT236" s="38"/>
      <c r="KU236" s="38"/>
      <c r="KV236" s="38"/>
      <c r="KW236" s="38"/>
      <c r="KX236" s="38"/>
      <c r="KY236" s="38"/>
      <c r="LI236" s="33"/>
    </row>
    <row r="237" spans="2:321" s="17" customFormat="1" x14ac:dyDescent="0.2">
      <c r="B237" s="33"/>
      <c r="E237" s="35"/>
      <c r="F237" s="215"/>
      <c r="G237" s="33"/>
      <c r="H237" s="33"/>
      <c r="I237" s="33"/>
      <c r="J237" s="33"/>
      <c r="K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X237" s="33"/>
      <c r="EH237" s="33"/>
      <c r="FR237" s="33"/>
      <c r="FS237" s="33"/>
      <c r="FT237" s="33"/>
      <c r="FU237" s="33"/>
      <c r="FV237" s="33"/>
      <c r="KN237" s="38"/>
      <c r="KO237" s="38"/>
      <c r="KQ237" s="38"/>
      <c r="KR237" s="38"/>
      <c r="KS237" s="38"/>
      <c r="KT237" s="38"/>
      <c r="KU237" s="38"/>
      <c r="KV237" s="38"/>
      <c r="KW237" s="38"/>
      <c r="KX237" s="38"/>
      <c r="KY237" s="38"/>
      <c r="LI237" s="33"/>
    </row>
    <row r="238" spans="2:321" s="17" customFormat="1" x14ac:dyDescent="0.2">
      <c r="B238" s="33"/>
      <c r="E238" s="35"/>
      <c r="F238" s="215"/>
      <c r="G238" s="33"/>
      <c r="H238" s="33"/>
      <c r="I238" s="33"/>
      <c r="J238" s="33"/>
      <c r="K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X238" s="33"/>
      <c r="EH238" s="33"/>
      <c r="FR238" s="33"/>
      <c r="FS238" s="33"/>
      <c r="FT238" s="33"/>
      <c r="FU238" s="33"/>
      <c r="FV238" s="33"/>
      <c r="KN238" s="38"/>
      <c r="KO238" s="38"/>
      <c r="KQ238" s="38"/>
      <c r="KR238" s="38"/>
      <c r="KS238" s="38"/>
      <c r="KT238" s="38"/>
      <c r="KU238" s="38"/>
      <c r="KV238" s="38"/>
      <c r="KW238" s="38"/>
      <c r="KX238" s="38"/>
      <c r="KY238" s="38"/>
      <c r="LI238" s="33"/>
    </row>
    <row r="239" spans="2:321" s="17" customFormat="1" x14ac:dyDescent="0.2">
      <c r="B239" s="33"/>
      <c r="E239" s="35"/>
      <c r="F239" s="215"/>
      <c r="G239" s="33"/>
      <c r="H239" s="33"/>
      <c r="I239" s="33"/>
      <c r="J239" s="33"/>
      <c r="K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X239" s="33"/>
      <c r="EH239" s="33"/>
      <c r="FR239" s="33"/>
      <c r="FS239" s="33"/>
      <c r="FT239" s="33"/>
      <c r="FU239" s="33"/>
      <c r="FV239" s="33"/>
      <c r="KN239" s="38"/>
      <c r="KO239" s="38"/>
      <c r="KQ239" s="38"/>
      <c r="KR239" s="38"/>
      <c r="KS239" s="38"/>
      <c r="KT239" s="38"/>
      <c r="KU239" s="38"/>
      <c r="KV239" s="38"/>
      <c r="KW239" s="38"/>
      <c r="KX239" s="38"/>
      <c r="KY239" s="38"/>
      <c r="LI239" s="33"/>
    </row>
    <row r="240" spans="2:321" s="17" customFormat="1" x14ac:dyDescent="0.2">
      <c r="B240" s="33"/>
      <c r="E240" s="35"/>
      <c r="F240" s="215"/>
      <c r="G240" s="33"/>
      <c r="H240" s="33"/>
      <c r="I240" s="33"/>
      <c r="J240" s="33"/>
      <c r="K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X240" s="33"/>
      <c r="EH240" s="33"/>
      <c r="FR240" s="33"/>
      <c r="FS240" s="33"/>
      <c r="FT240" s="33"/>
      <c r="FU240" s="33"/>
      <c r="FV240" s="33"/>
      <c r="KN240" s="38"/>
      <c r="KO240" s="38"/>
      <c r="KQ240" s="38"/>
      <c r="KR240" s="38"/>
      <c r="KS240" s="38"/>
      <c r="KT240" s="38"/>
      <c r="KU240" s="38"/>
      <c r="KV240" s="38"/>
      <c r="KW240" s="38"/>
      <c r="KX240" s="38"/>
      <c r="KY240" s="38"/>
      <c r="LI240" s="33"/>
    </row>
    <row r="241" spans="2:321" s="17" customFormat="1" x14ac:dyDescent="0.2">
      <c r="B241" s="33"/>
      <c r="E241" s="35"/>
      <c r="F241" s="215"/>
      <c r="G241" s="33"/>
      <c r="H241" s="33"/>
      <c r="I241" s="33"/>
      <c r="J241" s="33"/>
      <c r="K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X241" s="33"/>
      <c r="EH241" s="33"/>
      <c r="FR241" s="33"/>
      <c r="FS241" s="33"/>
      <c r="FT241" s="33"/>
      <c r="FU241" s="33"/>
      <c r="FV241" s="33"/>
      <c r="KN241" s="38"/>
      <c r="KO241" s="38"/>
      <c r="KQ241" s="38"/>
      <c r="KR241" s="38"/>
      <c r="KS241" s="38"/>
      <c r="KT241" s="38"/>
      <c r="KU241" s="38"/>
      <c r="KV241" s="38"/>
      <c r="KW241" s="38"/>
      <c r="KX241" s="38"/>
      <c r="KY241" s="38"/>
      <c r="LI241" s="33"/>
    </row>
    <row r="242" spans="2:321" s="17" customFormat="1" x14ac:dyDescent="0.2">
      <c r="B242" s="33"/>
      <c r="E242" s="35"/>
      <c r="F242" s="215"/>
      <c r="G242" s="33"/>
      <c r="H242" s="33"/>
      <c r="I242" s="33"/>
      <c r="J242" s="33"/>
      <c r="K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X242" s="33"/>
      <c r="EH242" s="33"/>
      <c r="FR242" s="33"/>
      <c r="FS242" s="33"/>
      <c r="FT242" s="33"/>
      <c r="FU242" s="33"/>
      <c r="FV242" s="33"/>
      <c r="KN242" s="38"/>
      <c r="KO242" s="38"/>
      <c r="KQ242" s="38"/>
      <c r="KR242" s="38"/>
      <c r="KS242" s="38"/>
      <c r="KT242" s="38"/>
      <c r="KU242" s="38"/>
      <c r="KV242" s="38"/>
      <c r="KW242" s="38"/>
      <c r="KX242" s="38"/>
      <c r="KY242" s="38"/>
      <c r="LI242" s="33"/>
    </row>
    <row r="243" spans="2:321" s="17" customFormat="1" x14ac:dyDescent="0.2">
      <c r="B243" s="33"/>
      <c r="E243" s="35"/>
      <c r="F243" s="215"/>
      <c r="G243" s="33"/>
      <c r="H243" s="33"/>
      <c r="I243" s="33"/>
      <c r="J243" s="33"/>
      <c r="K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X243" s="33"/>
      <c r="EH243" s="33"/>
      <c r="FR243" s="33"/>
      <c r="FS243" s="33"/>
      <c r="FT243" s="33"/>
      <c r="FU243" s="33"/>
      <c r="FV243" s="33"/>
      <c r="KN243" s="38"/>
      <c r="KO243" s="38"/>
      <c r="KQ243" s="38"/>
      <c r="KR243" s="38"/>
      <c r="KS243" s="38"/>
      <c r="KT243" s="38"/>
      <c r="KU243" s="38"/>
      <c r="KV243" s="38"/>
      <c r="KW243" s="38"/>
      <c r="KX243" s="38"/>
      <c r="KY243" s="38"/>
      <c r="LI243" s="33"/>
    </row>
    <row r="244" spans="2:321" s="17" customFormat="1" x14ac:dyDescent="0.2">
      <c r="B244" s="33"/>
      <c r="E244" s="35"/>
      <c r="F244" s="215"/>
      <c r="G244" s="33"/>
      <c r="H244" s="33"/>
      <c r="I244" s="33"/>
      <c r="J244" s="33"/>
      <c r="K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X244" s="33"/>
      <c r="EH244" s="33"/>
      <c r="FR244" s="33"/>
      <c r="FS244" s="33"/>
      <c r="FT244" s="33"/>
      <c r="FU244" s="33"/>
      <c r="FV244" s="33"/>
      <c r="KN244" s="38"/>
      <c r="KO244" s="38"/>
      <c r="KQ244" s="38"/>
      <c r="KR244" s="38"/>
      <c r="KS244" s="38"/>
      <c r="KT244" s="38"/>
      <c r="KU244" s="38"/>
      <c r="KV244" s="38"/>
      <c r="KW244" s="38"/>
      <c r="KX244" s="38"/>
      <c r="KY244" s="38"/>
      <c r="LI244" s="33"/>
    </row>
    <row r="245" spans="2:321" s="17" customFormat="1" x14ac:dyDescent="0.2">
      <c r="B245" s="33"/>
      <c r="E245" s="35"/>
      <c r="F245" s="215"/>
      <c r="G245" s="33"/>
      <c r="H245" s="33"/>
      <c r="I245" s="33"/>
      <c r="J245" s="33"/>
      <c r="K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X245" s="33"/>
      <c r="EH245" s="33"/>
      <c r="FR245" s="33"/>
      <c r="FS245" s="33"/>
      <c r="FT245" s="33"/>
      <c r="FU245" s="33"/>
      <c r="FV245" s="33"/>
      <c r="KN245" s="38"/>
      <c r="KO245" s="38"/>
      <c r="KQ245" s="38"/>
      <c r="KR245" s="38"/>
      <c r="KS245" s="38"/>
      <c r="KT245" s="38"/>
      <c r="KU245" s="38"/>
      <c r="KV245" s="38"/>
      <c r="KW245" s="38"/>
      <c r="KX245" s="38"/>
      <c r="KY245" s="38"/>
      <c r="LI245" s="33"/>
    </row>
    <row r="246" spans="2:321" s="17" customFormat="1" x14ac:dyDescent="0.2">
      <c r="B246" s="33"/>
      <c r="E246" s="35"/>
      <c r="F246" s="215"/>
      <c r="G246" s="33"/>
      <c r="H246" s="33"/>
      <c r="I246" s="33"/>
      <c r="J246" s="33"/>
      <c r="K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X246" s="33"/>
      <c r="EH246" s="33"/>
      <c r="FR246" s="33"/>
      <c r="FS246" s="33"/>
      <c r="FT246" s="33"/>
      <c r="FU246" s="33"/>
      <c r="FV246" s="33"/>
      <c r="KN246" s="38"/>
      <c r="KO246" s="38"/>
      <c r="KQ246" s="38"/>
      <c r="KR246" s="38"/>
      <c r="KS246" s="38"/>
      <c r="KT246" s="38"/>
      <c r="KU246" s="38"/>
      <c r="KV246" s="38"/>
      <c r="KW246" s="38"/>
      <c r="KX246" s="38"/>
      <c r="KY246" s="38"/>
      <c r="LI246" s="33"/>
    </row>
    <row r="247" spans="2:321" s="17" customFormat="1" x14ac:dyDescent="0.2">
      <c r="B247" s="33"/>
      <c r="E247" s="35"/>
      <c r="F247" s="215"/>
      <c r="G247" s="33"/>
      <c r="H247" s="33"/>
      <c r="I247" s="33"/>
      <c r="J247" s="33"/>
      <c r="K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X247" s="33"/>
      <c r="EH247" s="33"/>
      <c r="FR247" s="33"/>
      <c r="FS247" s="33"/>
      <c r="FT247" s="33"/>
      <c r="FU247" s="33"/>
      <c r="FV247" s="33"/>
      <c r="KN247" s="38"/>
      <c r="KO247" s="38"/>
      <c r="KQ247" s="38"/>
      <c r="KR247" s="38"/>
      <c r="KS247" s="38"/>
      <c r="KT247" s="38"/>
      <c r="KU247" s="38"/>
      <c r="KV247" s="38"/>
      <c r="KW247" s="38"/>
      <c r="KX247" s="38"/>
      <c r="KY247" s="38"/>
      <c r="LI247" s="33"/>
    </row>
    <row r="248" spans="2:321" s="17" customFormat="1" x14ac:dyDescent="0.2">
      <c r="B248" s="33"/>
      <c r="E248" s="35"/>
      <c r="F248" s="215"/>
      <c r="G248" s="33"/>
      <c r="H248" s="33"/>
      <c r="I248" s="33"/>
      <c r="J248" s="33"/>
      <c r="K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X248" s="33"/>
      <c r="EH248" s="33"/>
      <c r="FR248" s="33"/>
      <c r="FS248" s="33"/>
      <c r="FT248" s="33"/>
      <c r="FU248" s="33"/>
      <c r="FV248" s="33"/>
      <c r="KN248" s="38"/>
      <c r="KO248" s="38"/>
      <c r="KQ248" s="38"/>
      <c r="KR248" s="38"/>
      <c r="KS248" s="38"/>
      <c r="KT248" s="38"/>
      <c r="KU248" s="38"/>
      <c r="KV248" s="38"/>
      <c r="KW248" s="38"/>
      <c r="KX248" s="38"/>
      <c r="KY248" s="38"/>
      <c r="LI248" s="33"/>
    </row>
    <row r="249" spans="2:321" s="17" customFormat="1" x14ac:dyDescent="0.2">
      <c r="B249" s="33"/>
      <c r="E249" s="35"/>
      <c r="F249" s="215"/>
      <c r="G249" s="33"/>
      <c r="H249" s="33"/>
      <c r="I249" s="33"/>
      <c r="J249" s="33"/>
      <c r="K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X249" s="33"/>
      <c r="EH249" s="33"/>
      <c r="FR249" s="33"/>
      <c r="FS249" s="33"/>
      <c r="FT249" s="33"/>
      <c r="FU249" s="33"/>
      <c r="FV249" s="33"/>
      <c r="KN249" s="38"/>
      <c r="KO249" s="38"/>
      <c r="KQ249" s="38"/>
      <c r="KR249" s="38"/>
      <c r="KS249" s="38"/>
      <c r="KT249" s="38"/>
      <c r="KU249" s="38"/>
      <c r="KV249" s="38"/>
      <c r="KW249" s="38"/>
      <c r="KX249" s="38"/>
      <c r="KY249" s="38"/>
      <c r="LI249" s="33"/>
    </row>
    <row r="250" spans="2:321" s="17" customFormat="1" x14ac:dyDescent="0.2">
      <c r="B250" s="33"/>
      <c r="E250" s="35"/>
      <c r="F250" s="215"/>
      <c r="G250" s="33"/>
      <c r="H250" s="33"/>
      <c r="I250" s="33"/>
      <c r="J250" s="33"/>
      <c r="K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X250" s="33"/>
      <c r="EH250" s="33"/>
      <c r="FR250" s="33"/>
      <c r="FS250" s="33"/>
      <c r="FT250" s="33"/>
      <c r="FU250" s="33"/>
      <c r="FV250" s="33"/>
      <c r="KN250" s="38"/>
      <c r="KO250" s="38"/>
      <c r="KQ250" s="38"/>
      <c r="KR250" s="38"/>
      <c r="KS250" s="38"/>
      <c r="KT250" s="38"/>
      <c r="KU250" s="38"/>
      <c r="KV250" s="38"/>
      <c r="KW250" s="38"/>
      <c r="KX250" s="38"/>
      <c r="KY250" s="38"/>
      <c r="LI250" s="33"/>
    </row>
    <row r="251" spans="2:321" s="17" customFormat="1" x14ac:dyDescent="0.2">
      <c r="B251" s="33"/>
      <c r="E251" s="35"/>
      <c r="F251" s="215"/>
      <c r="G251" s="33"/>
      <c r="H251" s="33"/>
      <c r="I251" s="33"/>
      <c r="J251" s="33"/>
      <c r="K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X251" s="33"/>
      <c r="EH251" s="33"/>
      <c r="FR251" s="33"/>
      <c r="FS251" s="33"/>
      <c r="FT251" s="33"/>
      <c r="FU251" s="33"/>
      <c r="FV251" s="33"/>
      <c r="KN251" s="38"/>
      <c r="KO251" s="38"/>
      <c r="KQ251" s="38"/>
      <c r="KR251" s="38"/>
      <c r="KS251" s="38"/>
      <c r="KT251" s="38"/>
      <c r="KU251" s="38"/>
      <c r="KV251" s="38"/>
      <c r="KW251" s="38"/>
      <c r="KX251" s="38"/>
      <c r="KY251" s="38"/>
      <c r="LI251" s="33"/>
    </row>
    <row r="252" spans="2:321" s="17" customFormat="1" x14ac:dyDescent="0.2">
      <c r="B252" s="33"/>
      <c r="E252" s="35"/>
      <c r="F252" s="215"/>
      <c r="G252" s="33"/>
      <c r="H252" s="33"/>
      <c r="I252" s="33"/>
      <c r="J252" s="33"/>
      <c r="K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X252" s="33"/>
      <c r="EH252" s="33"/>
      <c r="FR252" s="33"/>
      <c r="FS252" s="33"/>
      <c r="FT252" s="33"/>
      <c r="FU252" s="33"/>
      <c r="FV252" s="33"/>
      <c r="KN252" s="38"/>
      <c r="KO252" s="38"/>
      <c r="KQ252" s="38"/>
      <c r="KR252" s="38"/>
      <c r="KS252" s="38"/>
      <c r="KT252" s="38"/>
      <c r="KU252" s="38"/>
      <c r="KV252" s="38"/>
      <c r="KW252" s="38"/>
      <c r="KX252" s="38"/>
      <c r="KY252" s="38"/>
      <c r="LI252" s="33"/>
    </row>
    <row r="253" spans="2:321" s="17" customFormat="1" x14ac:dyDescent="0.2">
      <c r="B253" s="33"/>
      <c r="E253" s="35"/>
      <c r="F253" s="215"/>
      <c r="G253" s="33"/>
      <c r="H253" s="33"/>
      <c r="I253" s="33"/>
      <c r="J253" s="33"/>
      <c r="K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X253" s="33"/>
      <c r="EH253" s="33"/>
      <c r="FR253" s="33"/>
      <c r="FS253" s="33"/>
      <c r="FT253" s="33"/>
      <c r="FU253" s="33"/>
      <c r="FV253" s="33"/>
      <c r="KN253" s="38"/>
      <c r="KO253" s="38"/>
      <c r="KQ253" s="38"/>
      <c r="KR253" s="38"/>
      <c r="KS253" s="38"/>
      <c r="KT253" s="38"/>
      <c r="KU253" s="38"/>
      <c r="KV253" s="38"/>
      <c r="KW253" s="38"/>
      <c r="KX253" s="38"/>
      <c r="KY253" s="38"/>
      <c r="LI253" s="33"/>
    </row>
    <row r="254" spans="2:321" s="17" customFormat="1" x14ac:dyDescent="0.2">
      <c r="B254" s="33"/>
      <c r="E254" s="35"/>
      <c r="F254" s="215"/>
      <c r="G254" s="33"/>
      <c r="H254" s="33"/>
      <c r="I254" s="33"/>
      <c r="J254" s="33"/>
      <c r="K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X254" s="33"/>
      <c r="EH254" s="33"/>
      <c r="FR254" s="33"/>
      <c r="FS254" s="33"/>
      <c r="FT254" s="33"/>
      <c r="FU254" s="33"/>
      <c r="FV254" s="33"/>
      <c r="KN254" s="38"/>
      <c r="KO254" s="38"/>
      <c r="KQ254" s="38"/>
      <c r="KR254" s="38"/>
      <c r="KS254" s="38"/>
      <c r="KT254" s="38"/>
      <c r="KU254" s="38"/>
      <c r="KV254" s="38"/>
      <c r="KW254" s="38"/>
      <c r="KX254" s="38"/>
      <c r="KY254" s="38"/>
      <c r="LI254" s="33"/>
    </row>
    <row r="255" spans="2:321" s="17" customFormat="1" x14ac:dyDescent="0.2">
      <c r="B255" s="33"/>
      <c r="E255" s="35"/>
      <c r="F255" s="215"/>
      <c r="G255" s="33"/>
      <c r="H255" s="33"/>
      <c r="I255" s="33"/>
      <c r="J255" s="33"/>
      <c r="K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X255" s="33"/>
      <c r="EH255" s="33"/>
      <c r="FR255" s="33"/>
      <c r="FS255" s="33"/>
      <c r="FT255" s="33"/>
      <c r="FU255" s="33"/>
      <c r="FV255" s="33"/>
      <c r="KN255" s="38"/>
      <c r="KO255" s="38"/>
      <c r="KQ255" s="38"/>
      <c r="KR255" s="38"/>
      <c r="KS255" s="38"/>
      <c r="KT255" s="38"/>
      <c r="KU255" s="38"/>
      <c r="KV255" s="38"/>
      <c r="KW255" s="38"/>
      <c r="KX255" s="38"/>
      <c r="KY255" s="38"/>
      <c r="LI255" s="33"/>
    </row>
    <row r="256" spans="2:321" s="17" customFormat="1" x14ac:dyDescent="0.2">
      <c r="B256" s="33"/>
      <c r="E256" s="35"/>
      <c r="F256" s="215"/>
      <c r="G256" s="33"/>
      <c r="H256" s="33"/>
      <c r="I256" s="33"/>
      <c r="J256" s="33"/>
      <c r="K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X256" s="33"/>
      <c r="EH256" s="33"/>
      <c r="FR256" s="33"/>
      <c r="FS256" s="33"/>
      <c r="FT256" s="33"/>
      <c r="FU256" s="33"/>
      <c r="FV256" s="33"/>
      <c r="KN256" s="38"/>
      <c r="KO256" s="38"/>
      <c r="KQ256" s="38"/>
      <c r="KR256" s="38"/>
      <c r="KS256" s="38"/>
      <c r="KT256" s="38"/>
      <c r="KU256" s="38"/>
      <c r="KV256" s="38"/>
      <c r="KW256" s="38"/>
      <c r="KX256" s="38"/>
      <c r="KY256" s="38"/>
      <c r="LI256" s="33"/>
    </row>
    <row r="257" spans="2:321" s="17" customFormat="1" x14ac:dyDescent="0.2">
      <c r="B257" s="33"/>
      <c r="E257" s="35"/>
      <c r="F257" s="215"/>
      <c r="G257" s="33"/>
      <c r="H257" s="33"/>
      <c r="I257" s="33"/>
      <c r="J257" s="33"/>
      <c r="K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X257" s="33"/>
      <c r="EH257" s="33"/>
      <c r="FR257" s="33"/>
      <c r="FS257" s="33"/>
      <c r="FT257" s="33"/>
      <c r="FU257" s="33"/>
      <c r="FV257" s="33"/>
      <c r="KN257" s="38"/>
      <c r="KO257" s="38"/>
      <c r="KQ257" s="38"/>
      <c r="KR257" s="38"/>
      <c r="KS257" s="38"/>
      <c r="KT257" s="38"/>
      <c r="KU257" s="38"/>
      <c r="KV257" s="38"/>
      <c r="KW257" s="38"/>
      <c r="KX257" s="38"/>
      <c r="KY257" s="38"/>
      <c r="LI257" s="33"/>
    </row>
    <row r="258" spans="2:321" s="17" customFormat="1" x14ac:dyDescent="0.2">
      <c r="B258" s="33"/>
      <c r="E258" s="35"/>
      <c r="F258" s="215"/>
      <c r="G258" s="33"/>
      <c r="H258" s="33"/>
      <c r="I258" s="33"/>
      <c r="J258" s="33"/>
      <c r="K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X258" s="33"/>
      <c r="EH258" s="33"/>
      <c r="FR258" s="33"/>
      <c r="FS258" s="33"/>
      <c r="FT258" s="33"/>
      <c r="FU258" s="33"/>
      <c r="FV258" s="33"/>
      <c r="KN258" s="38"/>
      <c r="KO258" s="38"/>
      <c r="KQ258" s="38"/>
      <c r="KR258" s="38"/>
      <c r="KS258" s="38"/>
      <c r="KT258" s="38"/>
      <c r="KU258" s="38"/>
      <c r="KV258" s="38"/>
      <c r="KW258" s="38"/>
      <c r="KX258" s="38"/>
      <c r="KY258" s="38"/>
      <c r="LI258" s="33"/>
    </row>
    <row r="259" spans="2:321" s="17" customFormat="1" x14ac:dyDescent="0.2">
      <c r="B259" s="33"/>
      <c r="E259" s="35"/>
      <c r="F259" s="215"/>
      <c r="G259" s="33"/>
      <c r="H259" s="33"/>
      <c r="I259" s="33"/>
      <c r="J259" s="33"/>
      <c r="K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X259" s="33"/>
      <c r="EH259" s="33"/>
      <c r="FR259" s="33"/>
      <c r="FS259" s="33"/>
      <c r="FT259" s="33"/>
      <c r="FU259" s="33"/>
      <c r="FV259" s="33"/>
      <c r="KN259" s="38"/>
      <c r="KO259" s="38"/>
      <c r="KQ259" s="38"/>
      <c r="KR259" s="38"/>
      <c r="KS259" s="38"/>
      <c r="KT259" s="38"/>
      <c r="KU259" s="38"/>
      <c r="KV259" s="38"/>
      <c r="KW259" s="38"/>
      <c r="KX259" s="38"/>
      <c r="KY259" s="38"/>
      <c r="LI259" s="33"/>
    </row>
    <row r="260" spans="2:321" s="17" customFormat="1" x14ac:dyDescent="0.2">
      <c r="B260" s="33"/>
      <c r="E260" s="35"/>
      <c r="F260" s="215"/>
      <c r="G260" s="33"/>
      <c r="H260" s="33"/>
      <c r="I260" s="33"/>
      <c r="J260" s="33"/>
      <c r="K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X260" s="33"/>
      <c r="EH260" s="33"/>
      <c r="FR260" s="33"/>
      <c r="FS260" s="33"/>
      <c r="FT260" s="33"/>
      <c r="FU260" s="33"/>
      <c r="FV260" s="33"/>
      <c r="KN260" s="38"/>
      <c r="KO260" s="38"/>
      <c r="KQ260" s="38"/>
      <c r="KR260" s="38"/>
      <c r="KS260" s="38"/>
      <c r="KT260" s="38"/>
      <c r="KU260" s="38"/>
      <c r="KV260" s="38"/>
      <c r="KW260" s="38"/>
      <c r="KX260" s="38"/>
      <c r="KY260" s="38"/>
      <c r="LI260" s="33"/>
    </row>
    <row r="261" spans="2:321" s="17" customFormat="1" x14ac:dyDescent="0.2">
      <c r="B261" s="33"/>
      <c r="E261" s="35"/>
      <c r="F261" s="215"/>
      <c r="G261" s="33"/>
      <c r="H261" s="33"/>
      <c r="I261" s="33"/>
      <c r="J261" s="33"/>
      <c r="K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X261" s="33"/>
      <c r="EH261" s="33"/>
      <c r="FR261" s="33"/>
      <c r="FS261" s="33"/>
      <c r="FT261" s="33"/>
      <c r="FU261" s="33"/>
      <c r="FV261" s="33"/>
      <c r="KN261" s="38"/>
      <c r="KO261" s="38"/>
      <c r="KQ261" s="38"/>
      <c r="KR261" s="38"/>
      <c r="KS261" s="38"/>
      <c r="KT261" s="38"/>
      <c r="KU261" s="38"/>
      <c r="KV261" s="38"/>
      <c r="KW261" s="38"/>
      <c r="KX261" s="38"/>
      <c r="KY261" s="38"/>
      <c r="LI261" s="33"/>
    </row>
    <row r="262" spans="2:321" s="17" customFormat="1" x14ac:dyDescent="0.2">
      <c r="B262" s="33"/>
      <c r="E262" s="35"/>
      <c r="F262" s="215"/>
      <c r="G262" s="33"/>
      <c r="H262" s="33"/>
      <c r="I262" s="33"/>
      <c r="J262" s="33"/>
      <c r="K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X262" s="33"/>
      <c r="EH262" s="33"/>
      <c r="FR262" s="33"/>
      <c r="FS262" s="33"/>
      <c r="FT262" s="33"/>
      <c r="FU262" s="33"/>
      <c r="FV262" s="33"/>
      <c r="KN262" s="38"/>
      <c r="KO262" s="38"/>
      <c r="KQ262" s="38"/>
      <c r="KR262" s="38"/>
      <c r="KS262" s="38"/>
      <c r="KT262" s="38"/>
      <c r="KU262" s="38"/>
      <c r="KV262" s="38"/>
      <c r="KW262" s="38"/>
      <c r="KX262" s="38"/>
      <c r="KY262" s="38"/>
      <c r="LI262" s="33"/>
    </row>
    <row r="263" spans="2:321" s="17" customFormat="1" x14ac:dyDescent="0.2">
      <c r="B263" s="33"/>
      <c r="E263" s="35"/>
      <c r="F263" s="215"/>
      <c r="G263" s="33"/>
      <c r="H263" s="33"/>
      <c r="I263" s="33"/>
      <c r="J263" s="33"/>
      <c r="K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X263" s="33"/>
      <c r="EH263" s="33"/>
      <c r="FR263" s="33"/>
      <c r="FS263" s="33"/>
      <c r="FT263" s="33"/>
      <c r="FU263" s="33"/>
      <c r="FV263" s="33"/>
      <c r="KN263" s="38"/>
      <c r="KO263" s="38"/>
      <c r="KQ263" s="38"/>
      <c r="KR263" s="38"/>
      <c r="KS263" s="38"/>
      <c r="KT263" s="38"/>
      <c r="KU263" s="38"/>
      <c r="KV263" s="38"/>
      <c r="KW263" s="38"/>
      <c r="KX263" s="38"/>
      <c r="KY263" s="38"/>
      <c r="LI263" s="33"/>
    </row>
    <row r="264" spans="2:321" s="17" customFormat="1" x14ac:dyDescent="0.2">
      <c r="B264" s="33"/>
      <c r="E264" s="35"/>
      <c r="F264" s="215"/>
      <c r="G264" s="33"/>
      <c r="H264" s="33"/>
      <c r="I264" s="33"/>
      <c r="J264" s="33"/>
      <c r="K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X264" s="33"/>
      <c r="EH264" s="33"/>
      <c r="FR264" s="33"/>
      <c r="FS264" s="33"/>
      <c r="FT264" s="33"/>
      <c r="FU264" s="33"/>
      <c r="FV264" s="33"/>
      <c r="KN264" s="38"/>
      <c r="KO264" s="38"/>
      <c r="KQ264" s="38"/>
      <c r="KR264" s="38"/>
      <c r="KS264" s="38"/>
      <c r="KT264" s="38"/>
      <c r="KU264" s="38"/>
      <c r="KV264" s="38"/>
      <c r="KW264" s="38"/>
      <c r="KX264" s="38"/>
      <c r="KY264" s="38"/>
      <c r="LI264" s="33"/>
    </row>
    <row r="265" spans="2:321" s="17" customFormat="1" x14ac:dyDescent="0.2">
      <c r="B265" s="33"/>
      <c r="E265" s="35"/>
      <c r="F265" s="215"/>
      <c r="G265" s="33"/>
      <c r="H265" s="33"/>
      <c r="I265" s="33"/>
      <c r="J265" s="33"/>
      <c r="K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X265" s="33"/>
      <c r="EH265" s="33"/>
      <c r="FR265" s="33"/>
      <c r="FS265" s="33"/>
      <c r="FT265" s="33"/>
      <c r="FU265" s="33"/>
      <c r="FV265" s="33"/>
      <c r="KN265" s="38"/>
      <c r="KO265" s="38"/>
      <c r="KQ265" s="38"/>
      <c r="KR265" s="38"/>
      <c r="KS265" s="38"/>
      <c r="KT265" s="38"/>
      <c r="KU265" s="38"/>
      <c r="KV265" s="38"/>
      <c r="KW265" s="38"/>
      <c r="KX265" s="38"/>
      <c r="KY265" s="38"/>
      <c r="LI265" s="33"/>
    </row>
    <row r="266" spans="2:321" s="17" customFormat="1" x14ac:dyDescent="0.2">
      <c r="B266" s="33"/>
      <c r="E266" s="35"/>
      <c r="F266" s="215"/>
      <c r="G266" s="33"/>
      <c r="H266" s="33"/>
      <c r="I266" s="33"/>
      <c r="J266" s="33"/>
      <c r="K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X266" s="33"/>
      <c r="EH266" s="33"/>
      <c r="FR266" s="33"/>
      <c r="FS266" s="33"/>
      <c r="FT266" s="33"/>
      <c r="FU266" s="33"/>
      <c r="FV266" s="33"/>
      <c r="KN266" s="38"/>
      <c r="KO266" s="38"/>
      <c r="KQ266" s="38"/>
      <c r="KR266" s="38"/>
      <c r="KS266" s="38"/>
      <c r="KT266" s="38"/>
      <c r="KU266" s="38"/>
      <c r="KV266" s="38"/>
      <c r="KW266" s="38"/>
      <c r="KX266" s="38"/>
      <c r="KY266" s="38"/>
      <c r="LI266" s="33"/>
    </row>
    <row r="267" spans="2:321" s="17" customFormat="1" x14ac:dyDescent="0.2">
      <c r="B267" s="33"/>
      <c r="E267" s="35"/>
      <c r="F267" s="215"/>
      <c r="G267" s="33"/>
      <c r="H267" s="33"/>
      <c r="I267" s="33"/>
      <c r="J267" s="33"/>
      <c r="K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X267" s="33"/>
      <c r="EH267" s="33"/>
      <c r="FR267" s="33"/>
      <c r="FS267" s="33"/>
      <c r="FT267" s="33"/>
      <c r="FU267" s="33"/>
      <c r="FV267" s="33"/>
      <c r="KN267" s="38"/>
      <c r="KO267" s="38"/>
      <c r="KQ267" s="38"/>
      <c r="KR267" s="38"/>
      <c r="KS267" s="38"/>
      <c r="KT267" s="38"/>
      <c r="KU267" s="38"/>
      <c r="KV267" s="38"/>
      <c r="KW267" s="38"/>
      <c r="KX267" s="38"/>
      <c r="KY267" s="38"/>
      <c r="LI267" s="33"/>
    </row>
    <row r="268" spans="2:321" s="17" customFormat="1" x14ac:dyDescent="0.2">
      <c r="B268" s="33"/>
      <c r="E268" s="35"/>
      <c r="F268" s="215"/>
      <c r="G268" s="33"/>
      <c r="H268" s="33"/>
      <c r="I268" s="33"/>
      <c r="J268" s="33"/>
      <c r="K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X268" s="33"/>
      <c r="EH268" s="33"/>
      <c r="FR268" s="33"/>
      <c r="FS268" s="33"/>
      <c r="FT268" s="33"/>
      <c r="FU268" s="33"/>
      <c r="FV268" s="33"/>
      <c r="KN268" s="38"/>
      <c r="KO268" s="38"/>
      <c r="KQ268" s="38"/>
      <c r="KR268" s="38"/>
      <c r="KS268" s="38"/>
      <c r="KT268" s="38"/>
      <c r="KU268" s="38"/>
      <c r="KV268" s="38"/>
      <c r="KW268" s="38"/>
      <c r="KX268" s="38"/>
      <c r="KY268" s="38"/>
      <c r="LI268" s="33"/>
    </row>
    <row r="269" spans="2:321" s="17" customFormat="1" x14ac:dyDescent="0.2">
      <c r="B269" s="33"/>
      <c r="E269" s="35"/>
      <c r="F269" s="215"/>
      <c r="G269" s="33"/>
      <c r="H269" s="33"/>
      <c r="I269" s="33"/>
      <c r="J269" s="33"/>
      <c r="K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X269" s="33"/>
      <c r="EH269" s="33"/>
      <c r="FR269" s="33"/>
      <c r="FS269" s="33"/>
      <c r="FT269" s="33"/>
      <c r="FU269" s="33"/>
      <c r="FV269" s="33"/>
      <c r="KN269" s="38"/>
      <c r="KO269" s="38"/>
      <c r="KQ269" s="38"/>
      <c r="KR269" s="38"/>
      <c r="KS269" s="38"/>
      <c r="KT269" s="38"/>
      <c r="KU269" s="38"/>
      <c r="KV269" s="38"/>
      <c r="KW269" s="38"/>
      <c r="KX269" s="38"/>
      <c r="KY269" s="38"/>
      <c r="LI269" s="33"/>
    </row>
    <row r="270" spans="2:321" s="17" customFormat="1" x14ac:dyDescent="0.2">
      <c r="B270" s="33"/>
      <c r="E270" s="35"/>
      <c r="F270" s="215"/>
      <c r="G270" s="33"/>
      <c r="H270" s="33"/>
      <c r="I270" s="33"/>
      <c r="J270" s="33"/>
      <c r="K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X270" s="33"/>
      <c r="EH270" s="33"/>
      <c r="FR270" s="33"/>
      <c r="FS270" s="33"/>
      <c r="FT270" s="33"/>
      <c r="FU270" s="33"/>
      <c r="FV270" s="33"/>
      <c r="KN270" s="38"/>
      <c r="KO270" s="38"/>
      <c r="KQ270" s="38"/>
      <c r="KR270" s="38"/>
      <c r="KS270" s="38"/>
      <c r="KT270" s="38"/>
      <c r="KU270" s="38"/>
      <c r="KV270" s="38"/>
      <c r="KW270" s="38"/>
      <c r="KX270" s="38"/>
      <c r="KY270" s="38"/>
      <c r="LI270" s="33"/>
    </row>
    <row r="271" spans="2:321" s="17" customFormat="1" x14ac:dyDescent="0.2">
      <c r="B271" s="33"/>
      <c r="E271" s="35"/>
      <c r="F271" s="215"/>
      <c r="G271" s="33"/>
      <c r="H271" s="33"/>
      <c r="I271" s="33"/>
      <c r="J271" s="33"/>
      <c r="K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X271" s="33"/>
      <c r="EH271" s="33"/>
      <c r="FR271" s="33"/>
      <c r="FS271" s="33"/>
      <c r="FT271" s="33"/>
      <c r="FU271" s="33"/>
      <c r="FV271" s="33"/>
      <c r="KN271" s="38"/>
      <c r="KO271" s="38"/>
      <c r="KQ271" s="38"/>
      <c r="KR271" s="38"/>
      <c r="KS271" s="38"/>
      <c r="KT271" s="38"/>
      <c r="KU271" s="38"/>
      <c r="KV271" s="38"/>
      <c r="KW271" s="38"/>
      <c r="KX271" s="38"/>
      <c r="KY271" s="38"/>
      <c r="LI271" s="33"/>
    </row>
    <row r="272" spans="2:321" s="17" customFormat="1" x14ac:dyDescent="0.2">
      <c r="B272" s="33"/>
      <c r="E272" s="35"/>
      <c r="F272" s="215"/>
      <c r="G272" s="33"/>
      <c r="H272" s="33"/>
      <c r="I272" s="33"/>
      <c r="J272" s="33"/>
      <c r="K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X272" s="33"/>
      <c r="EH272" s="33"/>
      <c r="FR272" s="33"/>
      <c r="FS272" s="33"/>
      <c r="FT272" s="33"/>
      <c r="FU272" s="33"/>
      <c r="FV272" s="33"/>
      <c r="KN272" s="38"/>
      <c r="KO272" s="38"/>
      <c r="KQ272" s="38"/>
      <c r="KR272" s="38"/>
      <c r="KS272" s="38"/>
      <c r="KT272" s="38"/>
      <c r="KU272" s="38"/>
      <c r="KV272" s="38"/>
      <c r="KW272" s="38"/>
      <c r="KX272" s="38"/>
      <c r="KY272" s="38"/>
      <c r="LI272" s="33"/>
    </row>
    <row r="273" spans="2:321" s="17" customFormat="1" x14ac:dyDescent="0.2">
      <c r="B273" s="33"/>
      <c r="E273" s="35"/>
      <c r="F273" s="215"/>
      <c r="G273" s="33"/>
      <c r="H273" s="33"/>
      <c r="I273" s="33"/>
      <c r="J273" s="33"/>
      <c r="K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X273" s="33"/>
      <c r="EH273" s="33"/>
      <c r="FR273" s="33"/>
      <c r="FS273" s="33"/>
      <c r="FT273" s="33"/>
      <c r="FU273" s="33"/>
      <c r="FV273" s="33"/>
      <c r="KN273" s="38"/>
      <c r="KO273" s="38"/>
      <c r="KQ273" s="38"/>
      <c r="KR273" s="38"/>
      <c r="KS273" s="38"/>
      <c r="KT273" s="38"/>
      <c r="KU273" s="38"/>
      <c r="KV273" s="38"/>
      <c r="KW273" s="38"/>
      <c r="KX273" s="38"/>
      <c r="KY273" s="38"/>
      <c r="LI273" s="33"/>
    </row>
    <row r="274" spans="2:321" s="17" customFormat="1" x14ac:dyDescent="0.2">
      <c r="B274" s="33"/>
      <c r="E274" s="35"/>
      <c r="F274" s="215"/>
      <c r="G274" s="33"/>
      <c r="H274" s="33"/>
      <c r="I274" s="33"/>
      <c r="J274" s="33"/>
      <c r="K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X274" s="33"/>
      <c r="EH274" s="33"/>
      <c r="FR274" s="33"/>
      <c r="FS274" s="33"/>
      <c r="FT274" s="33"/>
      <c r="FU274" s="33"/>
      <c r="FV274" s="33"/>
      <c r="KN274" s="38"/>
      <c r="KO274" s="38"/>
      <c r="KQ274" s="38"/>
      <c r="KR274" s="38"/>
      <c r="KS274" s="38"/>
      <c r="KT274" s="38"/>
      <c r="KU274" s="38"/>
      <c r="KV274" s="38"/>
      <c r="KW274" s="38"/>
      <c r="KX274" s="38"/>
      <c r="KY274" s="38"/>
      <c r="LI274" s="33"/>
    </row>
    <row r="275" spans="2:321" s="17" customFormat="1" x14ac:dyDescent="0.2">
      <c r="B275" s="33"/>
      <c r="E275" s="35"/>
      <c r="F275" s="215"/>
      <c r="G275" s="33"/>
      <c r="H275" s="33"/>
      <c r="I275" s="33"/>
      <c r="J275" s="33"/>
      <c r="K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X275" s="33"/>
      <c r="EH275" s="33"/>
      <c r="FR275" s="33"/>
      <c r="FS275" s="33"/>
      <c r="FT275" s="33"/>
      <c r="FU275" s="33"/>
      <c r="FV275" s="33"/>
      <c r="KN275" s="38"/>
      <c r="KO275" s="38"/>
      <c r="KQ275" s="38"/>
      <c r="KR275" s="38"/>
      <c r="KS275" s="38"/>
      <c r="KT275" s="38"/>
      <c r="KU275" s="38"/>
      <c r="KV275" s="38"/>
      <c r="KW275" s="38"/>
      <c r="KX275" s="38"/>
      <c r="KY275" s="38"/>
      <c r="LI275" s="33"/>
    </row>
    <row r="276" spans="2:321" s="17" customFormat="1" x14ac:dyDescent="0.2">
      <c r="B276" s="33"/>
      <c r="E276" s="35"/>
      <c r="F276" s="215"/>
      <c r="G276" s="33"/>
      <c r="H276" s="33"/>
      <c r="I276" s="33"/>
      <c r="J276" s="33"/>
      <c r="K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X276" s="33"/>
      <c r="EH276" s="33"/>
      <c r="FR276" s="33"/>
      <c r="FS276" s="33"/>
      <c r="FT276" s="33"/>
      <c r="FU276" s="33"/>
      <c r="FV276" s="33"/>
      <c r="KN276" s="38"/>
      <c r="KO276" s="38"/>
      <c r="KQ276" s="38"/>
      <c r="KR276" s="38"/>
      <c r="KS276" s="38"/>
      <c r="KT276" s="38"/>
      <c r="KU276" s="38"/>
      <c r="KV276" s="38"/>
      <c r="KW276" s="38"/>
      <c r="KX276" s="38"/>
      <c r="KY276" s="38"/>
      <c r="LI276" s="33"/>
    </row>
    <row r="277" spans="2:321" s="17" customFormat="1" x14ac:dyDescent="0.2">
      <c r="B277" s="33"/>
      <c r="E277" s="35"/>
      <c r="F277" s="215"/>
      <c r="G277" s="33"/>
      <c r="H277" s="33"/>
      <c r="I277" s="33"/>
      <c r="J277" s="33"/>
      <c r="K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X277" s="33"/>
      <c r="EH277" s="33"/>
      <c r="FR277" s="33"/>
      <c r="FS277" s="33"/>
      <c r="FT277" s="33"/>
      <c r="FU277" s="33"/>
      <c r="FV277" s="33"/>
      <c r="KN277" s="38"/>
      <c r="KO277" s="38"/>
      <c r="KQ277" s="38"/>
      <c r="KR277" s="38"/>
      <c r="KS277" s="38"/>
      <c r="KT277" s="38"/>
      <c r="KU277" s="38"/>
      <c r="KV277" s="38"/>
      <c r="KW277" s="38"/>
      <c r="KX277" s="38"/>
      <c r="KY277" s="38"/>
      <c r="LI277" s="33"/>
    </row>
    <row r="278" spans="2:321" s="17" customFormat="1" x14ac:dyDescent="0.2">
      <c r="B278" s="33"/>
      <c r="E278" s="35"/>
      <c r="F278" s="215"/>
      <c r="G278" s="33"/>
      <c r="H278" s="33"/>
      <c r="I278" s="33"/>
      <c r="J278" s="33"/>
      <c r="K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X278" s="33"/>
      <c r="EH278" s="33"/>
      <c r="FR278" s="33"/>
      <c r="FS278" s="33"/>
      <c r="FT278" s="33"/>
      <c r="FU278" s="33"/>
      <c r="FV278" s="33"/>
      <c r="KN278" s="38"/>
      <c r="KO278" s="38"/>
      <c r="KQ278" s="38"/>
      <c r="KR278" s="38"/>
      <c r="KS278" s="38"/>
      <c r="KT278" s="38"/>
      <c r="KU278" s="38"/>
      <c r="KV278" s="38"/>
      <c r="KW278" s="38"/>
      <c r="KX278" s="38"/>
      <c r="KY278" s="38"/>
      <c r="LI278" s="33"/>
    </row>
    <row r="279" spans="2:321" s="17" customFormat="1" x14ac:dyDescent="0.2">
      <c r="B279" s="33"/>
      <c r="E279" s="35"/>
      <c r="F279" s="215"/>
      <c r="G279" s="33"/>
      <c r="H279" s="33"/>
      <c r="I279" s="33"/>
      <c r="J279" s="33"/>
      <c r="K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X279" s="33"/>
      <c r="EH279" s="33"/>
      <c r="FR279" s="33"/>
      <c r="FS279" s="33"/>
      <c r="FT279" s="33"/>
      <c r="FU279" s="33"/>
      <c r="FV279" s="33"/>
      <c r="KN279" s="38"/>
      <c r="KO279" s="38"/>
      <c r="KQ279" s="38"/>
      <c r="KR279" s="38"/>
      <c r="KS279" s="38"/>
      <c r="KT279" s="38"/>
      <c r="KU279" s="38"/>
      <c r="KV279" s="38"/>
      <c r="KW279" s="38"/>
      <c r="KX279" s="38"/>
      <c r="KY279" s="38"/>
      <c r="LI279" s="33"/>
    </row>
    <row r="280" spans="2:321" s="17" customFormat="1" x14ac:dyDescent="0.2">
      <c r="B280" s="33"/>
      <c r="E280" s="35"/>
      <c r="F280" s="215"/>
      <c r="G280" s="33"/>
      <c r="H280" s="33"/>
      <c r="I280" s="33"/>
      <c r="J280" s="33"/>
      <c r="K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X280" s="33"/>
      <c r="EH280" s="33"/>
      <c r="FR280" s="33"/>
      <c r="FS280" s="33"/>
      <c r="FT280" s="33"/>
      <c r="FU280" s="33"/>
      <c r="FV280" s="33"/>
      <c r="KN280" s="38"/>
      <c r="KO280" s="38"/>
      <c r="KQ280" s="38"/>
      <c r="KR280" s="38"/>
      <c r="KS280" s="38"/>
      <c r="KT280" s="38"/>
      <c r="KU280" s="38"/>
      <c r="KV280" s="38"/>
      <c r="KW280" s="38"/>
      <c r="KX280" s="38"/>
      <c r="KY280" s="38"/>
      <c r="LI280" s="33"/>
    </row>
    <row r="281" spans="2:321" s="17" customFormat="1" x14ac:dyDescent="0.2">
      <c r="B281" s="33"/>
      <c r="E281" s="35"/>
      <c r="F281" s="215"/>
      <c r="G281" s="33"/>
      <c r="H281" s="33"/>
      <c r="I281" s="33"/>
      <c r="J281" s="33"/>
      <c r="K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X281" s="33"/>
      <c r="EH281" s="33"/>
      <c r="FR281" s="33"/>
      <c r="FS281" s="33"/>
      <c r="FT281" s="33"/>
      <c r="FU281" s="33"/>
      <c r="FV281" s="33"/>
      <c r="KN281" s="38"/>
      <c r="KO281" s="38"/>
      <c r="KQ281" s="38"/>
      <c r="KR281" s="38"/>
      <c r="KS281" s="38"/>
      <c r="KT281" s="38"/>
      <c r="KU281" s="38"/>
      <c r="KV281" s="38"/>
      <c r="KW281" s="38"/>
      <c r="KX281" s="38"/>
      <c r="KY281" s="38"/>
      <c r="LI281" s="33"/>
    </row>
    <row r="282" spans="2:321" s="17" customFormat="1" x14ac:dyDescent="0.2">
      <c r="B282" s="33"/>
      <c r="E282" s="35"/>
      <c r="F282" s="215"/>
      <c r="G282" s="33"/>
      <c r="H282" s="33"/>
      <c r="I282" s="33"/>
      <c r="J282" s="33"/>
      <c r="K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X282" s="33"/>
      <c r="EH282" s="33"/>
      <c r="FR282" s="33"/>
      <c r="FS282" s="33"/>
      <c r="FT282" s="33"/>
      <c r="FU282" s="33"/>
      <c r="FV282" s="33"/>
      <c r="KN282" s="38"/>
      <c r="KO282" s="38"/>
      <c r="KQ282" s="38"/>
      <c r="KR282" s="38"/>
      <c r="KS282" s="38"/>
      <c r="KT282" s="38"/>
      <c r="KU282" s="38"/>
      <c r="KV282" s="38"/>
      <c r="KW282" s="38"/>
      <c r="KX282" s="38"/>
      <c r="KY282" s="38"/>
      <c r="LI282" s="33"/>
    </row>
    <row r="283" spans="2:321" s="17" customFormat="1" x14ac:dyDescent="0.2">
      <c r="B283" s="33"/>
      <c r="E283" s="35"/>
      <c r="F283" s="215"/>
      <c r="G283" s="33"/>
      <c r="H283" s="33"/>
      <c r="I283" s="33"/>
      <c r="J283" s="33"/>
      <c r="K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X283" s="33"/>
      <c r="EH283" s="33"/>
      <c r="FR283" s="33"/>
      <c r="FS283" s="33"/>
      <c r="FT283" s="33"/>
      <c r="FU283" s="33"/>
      <c r="FV283" s="33"/>
      <c r="KN283" s="38"/>
      <c r="KO283" s="38"/>
      <c r="KQ283" s="38"/>
      <c r="KR283" s="38"/>
      <c r="KS283" s="38"/>
      <c r="KT283" s="38"/>
      <c r="KU283" s="38"/>
      <c r="KV283" s="38"/>
      <c r="KW283" s="38"/>
      <c r="KX283" s="38"/>
      <c r="KY283" s="38"/>
      <c r="LI283" s="33"/>
    </row>
    <row r="284" spans="2:321" s="17" customFormat="1" x14ac:dyDescent="0.2">
      <c r="B284" s="33"/>
      <c r="E284" s="35"/>
      <c r="F284" s="215"/>
      <c r="G284" s="33"/>
      <c r="H284" s="33"/>
      <c r="I284" s="33"/>
      <c r="J284" s="33"/>
      <c r="K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X284" s="33"/>
      <c r="EH284" s="33"/>
      <c r="FR284" s="33"/>
      <c r="FS284" s="33"/>
      <c r="FT284" s="33"/>
      <c r="FU284" s="33"/>
      <c r="FV284" s="33"/>
      <c r="KN284" s="38"/>
      <c r="KO284" s="38"/>
      <c r="KQ284" s="38"/>
      <c r="KR284" s="38"/>
      <c r="KS284" s="38"/>
      <c r="KT284" s="38"/>
      <c r="KU284" s="38"/>
      <c r="KV284" s="38"/>
      <c r="KW284" s="38"/>
      <c r="KX284" s="38"/>
      <c r="KY284" s="38"/>
      <c r="LI284" s="33"/>
    </row>
    <row r="285" spans="2:321" s="17" customFormat="1" x14ac:dyDescent="0.2">
      <c r="B285" s="33"/>
      <c r="E285" s="35"/>
      <c r="F285" s="215"/>
      <c r="G285" s="33"/>
      <c r="H285" s="33"/>
      <c r="I285" s="33"/>
      <c r="J285" s="33"/>
      <c r="K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X285" s="33"/>
      <c r="EH285" s="33"/>
      <c r="FR285" s="33"/>
      <c r="FS285" s="33"/>
      <c r="FT285" s="33"/>
      <c r="FU285" s="33"/>
      <c r="FV285" s="33"/>
      <c r="KN285" s="38"/>
      <c r="KO285" s="38"/>
      <c r="KQ285" s="38"/>
      <c r="KR285" s="38"/>
      <c r="KS285" s="38"/>
      <c r="KT285" s="38"/>
      <c r="KU285" s="38"/>
      <c r="KV285" s="38"/>
      <c r="KW285" s="38"/>
      <c r="KX285" s="38"/>
      <c r="KY285" s="38"/>
      <c r="LI285" s="33"/>
    </row>
    <row r="286" spans="2:321" s="17" customFormat="1" x14ac:dyDescent="0.2">
      <c r="B286" s="33"/>
      <c r="E286" s="35"/>
      <c r="F286" s="215"/>
      <c r="G286" s="33"/>
      <c r="H286" s="33"/>
      <c r="I286" s="33"/>
      <c r="J286" s="33"/>
      <c r="K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X286" s="33"/>
      <c r="EH286" s="33"/>
      <c r="FR286" s="33"/>
      <c r="FS286" s="33"/>
      <c r="FT286" s="33"/>
      <c r="FU286" s="33"/>
      <c r="FV286" s="33"/>
      <c r="KN286" s="38"/>
      <c r="KO286" s="38"/>
      <c r="KQ286" s="38"/>
      <c r="KR286" s="38"/>
      <c r="KS286" s="38"/>
      <c r="KT286" s="38"/>
      <c r="KU286" s="38"/>
      <c r="KV286" s="38"/>
      <c r="KW286" s="38"/>
      <c r="KX286" s="38"/>
      <c r="KY286" s="38"/>
      <c r="LI286" s="33"/>
    </row>
    <row r="287" spans="2:321" s="17" customFormat="1" x14ac:dyDescent="0.2">
      <c r="B287" s="33"/>
      <c r="E287" s="35"/>
      <c r="F287" s="215"/>
      <c r="G287" s="33"/>
      <c r="H287" s="33"/>
      <c r="I287" s="33"/>
      <c r="J287" s="33"/>
      <c r="K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X287" s="33"/>
      <c r="EH287" s="33"/>
      <c r="FR287" s="33"/>
      <c r="FS287" s="33"/>
      <c r="FT287" s="33"/>
      <c r="FU287" s="33"/>
      <c r="FV287" s="33"/>
      <c r="KN287" s="38"/>
      <c r="KO287" s="38"/>
      <c r="KQ287" s="38"/>
      <c r="KR287" s="38"/>
      <c r="KS287" s="38"/>
      <c r="KT287" s="38"/>
      <c r="KU287" s="38"/>
      <c r="KV287" s="38"/>
      <c r="KW287" s="38"/>
      <c r="KX287" s="38"/>
      <c r="KY287" s="38"/>
      <c r="LI287" s="33"/>
    </row>
    <row r="288" spans="2:321" s="17" customFormat="1" x14ac:dyDescent="0.2">
      <c r="B288" s="33"/>
      <c r="E288" s="35"/>
      <c r="F288" s="215"/>
      <c r="G288" s="33"/>
      <c r="H288" s="33"/>
      <c r="I288" s="33"/>
      <c r="J288" s="33"/>
      <c r="K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X288" s="33"/>
      <c r="EH288" s="33"/>
      <c r="FR288" s="33"/>
      <c r="FS288" s="33"/>
      <c r="FT288" s="33"/>
      <c r="FU288" s="33"/>
      <c r="FV288" s="33"/>
      <c r="KN288" s="38"/>
      <c r="KO288" s="38"/>
      <c r="KQ288" s="38"/>
      <c r="KR288" s="38"/>
      <c r="KS288" s="38"/>
      <c r="KT288" s="38"/>
      <c r="KU288" s="38"/>
      <c r="KV288" s="38"/>
      <c r="KW288" s="38"/>
      <c r="KX288" s="38"/>
      <c r="KY288" s="38"/>
      <c r="LI288" s="33"/>
    </row>
    <row r="289" spans="2:321" s="17" customFormat="1" x14ac:dyDescent="0.2">
      <c r="B289" s="33"/>
      <c r="E289" s="35"/>
      <c r="F289" s="215"/>
      <c r="G289" s="33"/>
      <c r="H289" s="33"/>
      <c r="I289" s="33"/>
      <c r="J289" s="33"/>
      <c r="K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X289" s="33"/>
      <c r="EH289" s="33"/>
      <c r="FR289" s="33"/>
      <c r="FS289" s="33"/>
      <c r="FT289" s="33"/>
      <c r="FU289" s="33"/>
      <c r="FV289" s="33"/>
      <c r="KN289" s="38"/>
      <c r="KO289" s="38"/>
      <c r="KQ289" s="38"/>
      <c r="KR289" s="38"/>
      <c r="KS289" s="38"/>
      <c r="KT289" s="38"/>
      <c r="KU289" s="38"/>
      <c r="KV289" s="38"/>
      <c r="KW289" s="38"/>
      <c r="KX289" s="38"/>
      <c r="KY289" s="38"/>
      <c r="LI289" s="33"/>
    </row>
    <row r="290" spans="2:321" s="17" customFormat="1" x14ac:dyDescent="0.2">
      <c r="B290" s="33"/>
      <c r="E290" s="35"/>
      <c r="F290" s="215"/>
      <c r="G290" s="33"/>
      <c r="H290" s="33"/>
      <c r="I290" s="33"/>
      <c r="J290" s="33"/>
      <c r="K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X290" s="33"/>
      <c r="EH290" s="33"/>
      <c r="FR290" s="33"/>
      <c r="FS290" s="33"/>
      <c r="FT290" s="33"/>
      <c r="FU290" s="33"/>
      <c r="FV290" s="33"/>
      <c r="KN290" s="38"/>
      <c r="KO290" s="38"/>
      <c r="KQ290" s="38"/>
      <c r="KR290" s="38"/>
      <c r="KS290" s="38"/>
      <c r="KT290" s="38"/>
      <c r="KU290" s="38"/>
      <c r="KV290" s="38"/>
      <c r="KW290" s="38"/>
      <c r="KX290" s="38"/>
      <c r="KY290" s="38"/>
      <c r="LI290" s="33"/>
    </row>
    <row r="291" spans="2:321" s="17" customFormat="1" x14ac:dyDescent="0.2">
      <c r="B291" s="33"/>
      <c r="E291" s="35"/>
      <c r="F291" s="215"/>
      <c r="G291" s="33"/>
      <c r="H291" s="33"/>
      <c r="I291" s="33"/>
      <c r="J291" s="33"/>
      <c r="K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X291" s="33"/>
      <c r="EH291" s="33"/>
      <c r="FR291" s="33"/>
      <c r="FS291" s="33"/>
      <c r="FT291" s="33"/>
      <c r="FU291" s="33"/>
      <c r="FV291" s="33"/>
      <c r="KN291" s="38"/>
      <c r="KO291" s="38"/>
      <c r="KQ291" s="38"/>
      <c r="KR291" s="38"/>
      <c r="KS291" s="38"/>
      <c r="KT291" s="38"/>
      <c r="KU291" s="38"/>
      <c r="KV291" s="38"/>
      <c r="KW291" s="38"/>
      <c r="KX291" s="38"/>
      <c r="KY291" s="38"/>
      <c r="LI291" s="33"/>
    </row>
    <row r="292" spans="2:321" s="17" customFormat="1" x14ac:dyDescent="0.2">
      <c r="B292" s="33"/>
      <c r="E292" s="35"/>
      <c r="F292" s="215"/>
      <c r="G292" s="33"/>
      <c r="H292" s="33"/>
      <c r="I292" s="33"/>
      <c r="J292" s="33"/>
      <c r="K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X292" s="33"/>
      <c r="EH292" s="33"/>
      <c r="FR292" s="33"/>
      <c r="FS292" s="33"/>
      <c r="FT292" s="33"/>
      <c r="FU292" s="33"/>
      <c r="FV292" s="33"/>
      <c r="KN292" s="38"/>
      <c r="KO292" s="38"/>
      <c r="KQ292" s="38"/>
      <c r="KR292" s="38"/>
      <c r="KS292" s="38"/>
      <c r="KT292" s="38"/>
      <c r="KU292" s="38"/>
      <c r="KV292" s="38"/>
      <c r="KW292" s="38"/>
      <c r="KX292" s="38"/>
      <c r="KY292" s="38"/>
      <c r="LI292" s="33"/>
    </row>
    <row r="293" spans="2:321" s="17" customFormat="1" x14ac:dyDescent="0.2">
      <c r="B293" s="33"/>
      <c r="E293" s="35"/>
      <c r="F293" s="215"/>
      <c r="G293" s="33"/>
      <c r="H293" s="33"/>
      <c r="I293" s="33"/>
      <c r="J293" s="33"/>
      <c r="K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X293" s="33"/>
      <c r="EH293" s="33"/>
      <c r="FR293" s="33"/>
      <c r="FS293" s="33"/>
      <c r="FT293" s="33"/>
      <c r="FU293" s="33"/>
      <c r="FV293" s="33"/>
      <c r="KN293" s="38"/>
      <c r="KO293" s="38"/>
      <c r="KQ293" s="38"/>
      <c r="KR293" s="38"/>
      <c r="KS293" s="38"/>
      <c r="KT293" s="38"/>
      <c r="KU293" s="38"/>
      <c r="KV293" s="38"/>
      <c r="KW293" s="38"/>
      <c r="KX293" s="38"/>
      <c r="KY293" s="38"/>
      <c r="LI293" s="33"/>
    </row>
    <row r="294" spans="2:321" s="17" customFormat="1" x14ac:dyDescent="0.2">
      <c r="B294" s="33"/>
      <c r="E294" s="35"/>
      <c r="F294" s="215"/>
      <c r="G294" s="33"/>
      <c r="H294" s="33"/>
      <c r="I294" s="33"/>
      <c r="J294" s="33"/>
      <c r="K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X294" s="33"/>
      <c r="EH294" s="33"/>
      <c r="FR294" s="33"/>
      <c r="FS294" s="33"/>
      <c r="FT294" s="33"/>
      <c r="FU294" s="33"/>
      <c r="FV294" s="33"/>
      <c r="KN294" s="38"/>
      <c r="KO294" s="38"/>
      <c r="KQ294" s="38"/>
      <c r="KR294" s="38"/>
      <c r="KS294" s="38"/>
      <c r="KT294" s="38"/>
      <c r="KU294" s="38"/>
      <c r="KV294" s="38"/>
      <c r="KW294" s="38"/>
      <c r="KX294" s="38"/>
      <c r="KY294" s="38"/>
      <c r="LI294" s="33"/>
    </row>
    <row r="295" spans="2:321" s="17" customFormat="1" x14ac:dyDescent="0.2">
      <c r="B295" s="33"/>
      <c r="E295" s="35"/>
      <c r="F295" s="215"/>
      <c r="G295" s="33"/>
      <c r="H295" s="33"/>
      <c r="I295" s="33"/>
      <c r="J295" s="33"/>
      <c r="K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X295" s="33"/>
      <c r="EH295" s="33"/>
      <c r="FR295" s="33"/>
      <c r="FS295" s="33"/>
      <c r="FT295" s="33"/>
      <c r="FU295" s="33"/>
      <c r="FV295" s="33"/>
      <c r="KN295" s="38"/>
      <c r="KO295" s="38"/>
      <c r="KQ295" s="38"/>
      <c r="KR295" s="38"/>
      <c r="KS295" s="38"/>
      <c r="KT295" s="38"/>
      <c r="KU295" s="38"/>
      <c r="KV295" s="38"/>
      <c r="KW295" s="38"/>
      <c r="KX295" s="38"/>
      <c r="KY295" s="38"/>
      <c r="LI295" s="33"/>
    </row>
    <row r="296" spans="2:321" s="17" customFormat="1" x14ac:dyDescent="0.2">
      <c r="B296" s="33"/>
      <c r="E296" s="35"/>
      <c r="F296" s="215"/>
      <c r="G296" s="33"/>
      <c r="H296" s="33"/>
      <c r="I296" s="33"/>
      <c r="J296" s="33"/>
      <c r="K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X296" s="33"/>
      <c r="EH296" s="33"/>
      <c r="FR296" s="33"/>
      <c r="FS296" s="33"/>
      <c r="FT296" s="33"/>
      <c r="FU296" s="33"/>
      <c r="FV296" s="33"/>
      <c r="KN296" s="38"/>
      <c r="KO296" s="38"/>
      <c r="KQ296" s="38"/>
      <c r="KR296" s="38"/>
      <c r="KS296" s="38"/>
      <c r="KT296" s="38"/>
      <c r="KU296" s="38"/>
      <c r="KV296" s="38"/>
      <c r="KW296" s="38"/>
      <c r="KX296" s="38"/>
      <c r="KY296" s="38"/>
      <c r="LI296" s="33"/>
    </row>
    <row r="297" spans="2:321" s="17" customFormat="1" x14ac:dyDescent="0.2">
      <c r="B297" s="33"/>
      <c r="E297" s="35"/>
      <c r="F297" s="215"/>
      <c r="G297" s="33"/>
      <c r="H297" s="33"/>
      <c r="I297" s="33"/>
      <c r="J297" s="33"/>
      <c r="K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X297" s="33"/>
      <c r="EH297" s="33"/>
      <c r="FR297" s="33"/>
      <c r="FS297" s="33"/>
      <c r="FT297" s="33"/>
      <c r="FU297" s="33"/>
      <c r="FV297" s="33"/>
      <c r="KN297" s="38"/>
      <c r="KO297" s="38"/>
      <c r="KQ297" s="38"/>
      <c r="KR297" s="38"/>
      <c r="KS297" s="38"/>
      <c r="KT297" s="38"/>
      <c r="KU297" s="38"/>
      <c r="KV297" s="38"/>
      <c r="KW297" s="38"/>
      <c r="KX297" s="38"/>
      <c r="KY297" s="38"/>
      <c r="LI297" s="33"/>
    </row>
    <row r="298" spans="2:321" s="17" customFormat="1" x14ac:dyDescent="0.2">
      <c r="B298" s="33"/>
      <c r="E298" s="35"/>
      <c r="F298" s="215"/>
      <c r="G298" s="33"/>
      <c r="H298" s="33"/>
      <c r="I298" s="33"/>
      <c r="J298" s="33"/>
      <c r="K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X298" s="33"/>
      <c r="EH298" s="33"/>
      <c r="FR298" s="33"/>
      <c r="FS298" s="33"/>
      <c r="FT298" s="33"/>
      <c r="FU298" s="33"/>
      <c r="FV298" s="33"/>
      <c r="KN298" s="38"/>
      <c r="KO298" s="38"/>
      <c r="KQ298" s="38"/>
      <c r="KR298" s="38"/>
      <c r="KS298" s="38"/>
      <c r="KT298" s="38"/>
      <c r="KU298" s="38"/>
      <c r="KV298" s="38"/>
      <c r="KW298" s="38"/>
      <c r="KX298" s="38"/>
      <c r="KY298" s="38"/>
      <c r="LI298" s="33"/>
    </row>
    <row r="299" spans="2:321" s="17" customFormat="1" x14ac:dyDescent="0.2">
      <c r="B299" s="33"/>
      <c r="E299" s="35"/>
      <c r="F299" s="215"/>
      <c r="G299" s="33"/>
      <c r="H299" s="33"/>
      <c r="I299" s="33"/>
      <c r="J299" s="33"/>
      <c r="K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X299" s="33"/>
      <c r="EH299" s="33"/>
      <c r="FR299" s="33"/>
      <c r="FS299" s="33"/>
      <c r="FT299" s="33"/>
      <c r="FU299" s="33"/>
      <c r="FV299" s="33"/>
      <c r="KN299" s="38"/>
      <c r="KO299" s="38"/>
      <c r="KQ299" s="38"/>
      <c r="KR299" s="38"/>
      <c r="KS299" s="38"/>
      <c r="KT299" s="38"/>
      <c r="KU299" s="38"/>
      <c r="KV299" s="38"/>
      <c r="KW299" s="38"/>
      <c r="KX299" s="38"/>
      <c r="KY299" s="38"/>
      <c r="LI299" s="33"/>
    </row>
    <row r="300" spans="2:321" s="17" customFormat="1" x14ac:dyDescent="0.2">
      <c r="B300" s="33"/>
      <c r="E300" s="35"/>
      <c r="F300" s="215"/>
      <c r="G300" s="33"/>
      <c r="H300" s="33"/>
      <c r="I300" s="33"/>
      <c r="J300" s="33"/>
      <c r="K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X300" s="33"/>
      <c r="EH300" s="33"/>
      <c r="FR300" s="33"/>
      <c r="FS300" s="33"/>
      <c r="FT300" s="33"/>
      <c r="FU300" s="33"/>
      <c r="FV300" s="33"/>
      <c r="KN300" s="38"/>
      <c r="KO300" s="38"/>
      <c r="KQ300" s="38"/>
      <c r="KR300" s="38"/>
      <c r="KS300" s="38"/>
      <c r="KT300" s="38"/>
      <c r="KU300" s="38"/>
      <c r="KV300" s="38"/>
      <c r="KW300" s="38"/>
      <c r="KX300" s="38"/>
      <c r="KY300" s="38"/>
      <c r="LI300" s="33"/>
    </row>
    <row r="301" spans="2:321" s="17" customFormat="1" x14ac:dyDescent="0.2">
      <c r="B301" s="33"/>
      <c r="E301" s="35"/>
      <c r="F301" s="215"/>
      <c r="G301" s="33"/>
      <c r="H301" s="33"/>
      <c r="I301" s="33"/>
      <c r="J301" s="33"/>
      <c r="K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X301" s="33"/>
      <c r="EH301" s="33"/>
      <c r="FR301" s="33"/>
      <c r="FS301" s="33"/>
      <c r="FT301" s="33"/>
      <c r="FU301" s="33"/>
      <c r="FV301" s="33"/>
      <c r="KN301" s="38"/>
      <c r="KO301" s="38"/>
      <c r="KQ301" s="38"/>
      <c r="KR301" s="38"/>
      <c r="KS301" s="38"/>
      <c r="KT301" s="38"/>
      <c r="KU301" s="38"/>
      <c r="KV301" s="38"/>
      <c r="KW301" s="38"/>
      <c r="KX301" s="38"/>
      <c r="KY301" s="38"/>
      <c r="LI301" s="33"/>
    </row>
    <row r="302" spans="2:321" s="17" customFormat="1" x14ac:dyDescent="0.2">
      <c r="B302" s="33"/>
      <c r="E302" s="35"/>
      <c r="F302" s="215"/>
      <c r="G302" s="33"/>
      <c r="H302" s="33"/>
      <c r="I302" s="33"/>
      <c r="J302" s="33"/>
      <c r="K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X302" s="33"/>
      <c r="EH302" s="33"/>
      <c r="FR302" s="33"/>
      <c r="FS302" s="33"/>
      <c r="FT302" s="33"/>
      <c r="FU302" s="33"/>
      <c r="FV302" s="33"/>
      <c r="KN302" s="38"/>
      <c r="KO302" s="38"/>
      <c r="KQ302" s="38"/>
      <c r="KR302" s="38"/>
      <c r="KS302" s="38"/>
      <c r="KT302" s="38"/>
      <c r="KU302" s="38"/>
      <c r="KV302" s="38"/>
      <c r="KW302" s="38"/>
      <c r="KX302" s="38"/>
      <c r="KY302" s="38"/>
      <c r="LI302" s="33"/>
    </row>
    <row r="303" spans="2:321" s="17" customFormat="1" x14ac:dyDescent="0.2">
      <c r="B303" s="33"/>
      <c r="E303" s="35"/>
      <c r="F303" s="215"/>
      <c r="G303" s="33"/>
      <c r="H303" s="33"/>
      <c r="I303" s="33"/>
      <c r="J303" s="33"/>
      <c r="K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X303" s="33"/>
      <c r="EH303" s="33"/>
      <c r="FR303" s="33"/>
      <c r="FS303" s="33"/>
      <c r="FT303" s="33"/>
      <c r="FU303" s="33"/>
      <c r="FV303" s="33"/>
      <c r="KN303" s="38"/>
      <c r="KO303" s="38"/>
      <c r="KQ303" s="38"/>
      <c r="KR303" s="38"/>
      <c r="KS303" s="38"/>
      <c r="KT303" s="38"/>
      <c r="KU303" s="38"/>
      <c r="KV303" s="38"/>
      <c r="KW303" s="38"/>
      <c r="KX303" s="38"/>
      <c r="KY303" s="38"/>
      <c r="LI303" s="33"/>
    </row>
    <row r="304" spans="2:321" s="17" customFormat="1" x14ac:dyDescent="0.2">
      <c r="B304" s="33"/>
      <c r="E304" s="35"/>
      <c r="F304" s="215"/>
      <c r="G304" s="33"/>
      <c r="H304" s="33"/>
      <c r="I304" s="33"/>
      <c r="J304" s="33"/>
      <c r="K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X304" s="33"/>
      <c r="EH304" s="33"/>
      <c r="FR304" s="33"/>
      <c r="FS304" s="33"/>
      <c r="FT304" s="33"/>
      <c r="FU304" s="33"/>
      <c r="FV304" s="33"/>
      <c r="KN304" s="38"/>
      <c r="KO304" s="38"/>
      <c r="KQ304" s="38"/>
      <c r="KR304" s="38"/>
      <c r="KS304" s="38"/>
      <c r="KT304" s="38"/>
      <c r="KU304" s="38"/>
      <c r="KV304" s="38"/>
      <c r="KW304" s="38"/>
      <c r="KX304" s="38"/>
      <c r="KY304" s="38"/>
      <c r="LI304" s="33"/>
    </row>
    <row r="305" spans="2:321" s="17" customFormat="1" x14ac:dyDescent="0.2">
      <c r="B305" s="33"/>
      <c r="E305" s="35"/>
      <c r="F305" s="215"/>
      <c r="G305" s="33"/>
      <c r="H305" s="33"/>
      <c r="I305" s="33"/>
      <c r="J305" s="33"/>
      <c r="K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X305" s="33"/>
      <c r="EH305" s="33"/>
      <c r="FR305" s="33"/>
      <c r="FS305" s="33"/>
      <c r="FT305" s="33"/>
      <c r="FU305" s="33"/>
      <c r="FV305" s="33"/>
      <c r="KN305" s="38"/>
      <c r="KO305" s="38"/>
      <c r="KQ305" s="38"/>
      <c r="KR305" s="38"/>
      <c r="KS305" s="38"/>
      <c r="KT305" s="38"/>
      <c r="KU305" s="38"/>
      <c r="KV305" s="38"/>
      <c r="KW305" s="38"/>
      <c r="KX305" s="38"/>
      <c r="KY305" s="38"/>
      <c r="LI305" s="33"/>
    </row>
    <row r="306" spans="2:321" s="17" customFormat="1" x14ac:dyDescent="0.2">
      <c r="B306" s="33"/>
      <c r="E306" s="35"/>
      <c r="F306" s="215"/>
      <c r="G306" s="33"/>
      <c r="H306" s="33"/>
      <c r="I306" s="33"/>
      <c r="J306" s="33"/>
      <c r="K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X306" s="33"/>
      <c r="EH306" s="33"/>
      <c r="FR306" s="33"/>
      <c r="FS306" s="33"/>
      <c r="FT306" s="33"/>
      <c r="FU306" s="33"/>
      <c r="FV306" s="33"/>
      <c r="KN306" s="38"/>
      <c r="KO306" s="38"/>
      <c r="KQ306" s="38"/>
      <c r="KR306" s="38"/>
      <c r="KS306" s="38"/>
      <c r="KT306" s="38"/>
      <c r="KU306" s="38"/>
      <c r="KV306" s="38"/>
      <c r="KW306" s="38"/>
      <c r="KX306" s="38"/>
      <c r="KY306" s="38"/>
      <c r="LI306" s="33"/>
    </row>
    <row r="307" spans="2:321" s="17" customFormat="1" x14ac:dyDescent="0.2">
      <c r="B307" s="33"/>
      <c r="E307" s="35"/>
      <c r="F307" s="215"/>
      <c r="G307" s="33"/>
      <c r="H307" s="33"/>
      <c r="I307" s="33"/>
      <c r="J307" s="33"/>
      <c r="K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X307" s="33"/>
      <c r="EH307" s="33"/>
      <c r="FR307" s="33"/>
      <c r="FS307" s="33"/>
      <c r="FT307" s="33"/>
      <c r="FU307" s="33"/>
      <c r="FV307" s="33"/>
      <c r="KN307" s="38"/>
      <c r="KO307" s="38"/>
      <c r="KQ307" s="38"/>
      <c r="KR307" s="38"/>
      <c r="KS307" s="38"/>
      <c r="KT307" s="38"/>
      <c r="KU307" s="38"/>
      <c r="KV307" s="38"/>
      <c r="KW307" s="38"/>
      <c r="KX307" s="38"/>
      <c r="KY307" s="38"/>
      <c r="LI307" s="33"/>
    </row>
    <row r="308" spans="2:321" s="17" customFormat="1" x14ac:dyDescent="0.2">
      <c r="B308" s="33"/>
      <c r="E308" s="35"/>
      <c r="F308" s="215"/>
      <c r="G308" s="33"/>
      <c r="H308" s="33"/>
      <c r="I308" s="33"/>
      <c r="J308" s="33"/>
      <c r="K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X308" s="33"/>
      <c r="EH308" s="33"/>
      <c r="FR308" s="33"/>
      <c r="FS308" s="33"/>
      <c r="FT308" s="33"/>
      <c r="FU308" s="33"/>
      <c r="FV308" s="33"/>
      <c r="KN308" s="38"/>
      <c r="KO308" s="38"/>
      <c r="KQ308" s="38"/>
      <c r="KR308" s="38"/>
      <c r="KS308" s="38"/>
      <c r="KT308" s="38"/>
      <c r="KU308" s="38"/>
      <c r="KV308" s="38"/>
      <c r="KW308" s="38"/>
      <c r="KX308" s="38"/>
      <c r="KY308" s="38"/>
      <c r="LI308" s="33"/>
    </row>
    <row r="309" spans="2:321" s="17" customFormat="1" x14ac:dyDescent="0.2">
      <c r="B309" s="33"/>
      <c r="E309" s="35"/>
      <c r="F309" s="215"/>
      <c r="G309" s="33"/>
      <c r="H309" s="33"/>
      <c r="I309" s="33"/>
      <c r="J309" s="33"/>
      <c r="K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X309" s="33"/>
      <c r="EH309" s="33"/>
      <c r="FR309" s="33"/>
      <c r="FS309" s="33"/>
      <c r="FT309" s="33"/>
      <c r="FU309" s="33"/>
      <c r="FV309" s="33"/>
      <c r="KN309" s="38"/>
      <c r="KO309" s="38"/>
      <c r="KQ309" s="38"/>
      <c r="KR309" s="38"/>
      <c r="KS309" s="38"/>
      <c r="KT309" s="38"/>
      <c r="KU309" s="38"/>
      <c r="KV309" s="38"/>
      <c r="KW309" s="38"/>
      <c r="KX309" s="38"/>
      <c r="KY309" s="38"/>
      <c r="LI309" s="33"/>
    </row>
    <row r="310" spans="2:321" s="17" customFormat="1" x14ac:dyDescent="0.2">
      <c r="B310" s="33"/>
      <c r="E310" s="35"/>
      <c r="F310" s="215"/>
      <c r="G310" s="33"/>
      <c r="H310" s="33"/>
      <c r="I310" s="33"/>
      <c r="J310" s="33"/>
      <c r="K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X310" s="33"/>
      <c r="EH310" s="33"/>
      <c r="FR310" s="33"/>
      <c r="FS310" s="33"/>
      <c r="FT310" s="33"/>
      <c r="FU310" s="33"/>
      <c r="FV310" s="33"/>
      <c r="KN310" s="38"/>
      <c r="KO310" s="38"/>
      <c r="KQ310" s="38"/>
      <c r="KR310" s="38"/>
      <c r="KS310" s="38"/>
      <c r="KT310" s="38"/>
      <c r="KU310" s="38"/>
      <c r="KV310" s="38"/>
      <c r="KW310" s="38"/>
      <c r="KX310" s="38"/>
      <c r="KY310" s="38"/>
      <c r="LI310" s="33"/>
    </row>
    <row r="311" spans="2:321" s="17" customFormat="1" x14ac:dyDescent="0.2">
      <c r="B311" s="33"/>
      <c r="E311" s="35"/>
      <c r="F311" s="215"/>
      <c r="G311" s="33"/>
      <c r="H311" s="33"/>
      <c r="I311" s="33"/>
      <c r="J311" s="33"/>
      <c r="K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X311" s="33"/>
      <c r="EH311" s="33"/>
      <c r="FR311" s="33"/>
      <c r="FS311" s="33"/>
      <c r="FT311" s="33"/>
      <c r="FU311" s="33"/>
      <c r="FV311" s="33"/>
      <c r="KN311" s="38"/>
      <c r="KO311" s="38"/>
      <c r="KQ311" s="38"/>
      <c r="KR311" s="38"/>
      <c r="KS311" s="38"/>
      <c r="KT311" s="38"/>
      <c r="KU311" s="38"/>
      <c r="KV311" s="38"/>
      <c r="KW311" s="38"/>
      <c r="KX311" s="38"/>
      <c r="KY311" s="38"/>
      <c r="LI311" s="33"/>
    </row>
    <row r="312" spans="2:321" s="17" customFormat="1" x14ac:dyDescent="0.2">
      <c r="B312" s="33"/>
      <c r="E312" s="35"/>
      <c r="F312" s="215"/>
      <c r="G312" s="33"/>
      <c r="H312" s="33"/>
      <c r="I312" s="33"/>
      <c r="J312" s="33"/>
      <c r="K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X312" s="33"/>
      <c r="EH312" s="33"/>
      <c r="FR312" s="33"/>
      <c r="FS312" s="33"/>
      <c r="FT312" s="33"/>
      <c r="FU312" s="33"/>
      <c r="FV312" s="33"/>
      <c r="KN312" s="38"/>
      <c r="KO312" s="38"/>
      <c r="KQ312" s="38"/>
      <c r="KR312" s="38"/>
      <c r="KS312" s="38"/>
      <c r="KT312" s="38"/>
      <c r="KU312" s="38"/>
      <c r="KV312" s="38"/>
      <c r="KW312" s="38"/>
      <c r="KX312" s="38"/>
      <c r="KY312" s="38"/>
      <c r="LI312" s="33"/>
    </row>
    <row r="313" spans="2:321" s="17" customFormat="1" x14ac:dyDescent="0.2">
      <c r="B313" s="33"/>
      <c r="E313" s="35"/>
      <c r="F313" s="215"/>
      <c r="G313" s="33"/>
      <c r="H313" s="33"/>
      <c r="I313" s="33"/>
      <c r="J313" s="33"/>
      <c r="K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X313" s="33"/>
      <c r="EH313" s="33"/>
      <c r="FR313" s="33"/>
      <c r="FS313" s="33"/>
      <c r="FT313" s="33"/>
      <c r="FU313" s="33"/>
      <c r="FV313" s="33"/>
      <c r="KN313" s="38"/>
      <c r="KO313" s="38"/>
      <c r="KQ313" s="38"/>
      <c r="KR313" s="38"/>
      <c r="KS313" s="38"/>
      <c r="KT313" s="38"/>
      <c r="KU313" s="38"/>
      <c r="KV313" s="38"/>
      <c r="KW313" s="38"/>
      <c r="KX313" s="38"/>
      <c r="KY313" s="38"/>
      <c r="LI313" s="33"/>
    </row>
    <row r="314" spans="2:321" s="17" customFormat="1" x14ac:dyDescent="0.2">
      <c r="B314" s="33"/>
      <c r="E314" s="35"/>
      <c r="F314" s="215"/>
      <c r="G314" s="33"/>
      <c r="H314" s="33"/>
      <c r="I314" s="33"/>
      <c r="J314" s="33"/>
      <c r="K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X314" s="33"/>
      <c r="EH314" s="33"/>
      <c r="FR314" s="33"/>
      <c r="FS314" s="33"/>
      <c r="FT314" s="33"/>
      <c r="FU314" s="33"/>
      <c r="FV314" s="33"/>
      <c r="KN314" s="38"/>
      <c r="KO314" s="38"/>
      <c r="KQ314" s="38"/>
      <c r="KR314" s="38"/>
      <c r="KS314" s="38"/>
      <c r="KT314" s="38"/>
      <c r="KU314" s="38"/>
      <c r="KV314" s="38"/>
      <c r="KW314" s="38"/>
      <c r="KX314" s="38"/>
      <c r="KY314" s="38"/>
      <c r="LI314" s="33"/>
    </row>
    <row r="315" spans="2:321" s="17" customFormat="1" x14ac:dyDescent="0.2">
      <c r="B315" s="33"/>
      <c r="E315" s="35"/>
      <c r="F315" s="215"/>
      <c r="G315" s="33"/>
      <c r="H315" s="33"/>
      <c r="I315" s="33"/>
      <c r="J315" s="33"/>
      <c r="K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X315" s="33"/>
      <c r="EH315" s="33"/>
      <c r="FR315" s="33"/>
      <c r="FS315" s="33"/>
      <c r="FT315" s="33"/>
      <c r="FU315" s="33"/>
      <c r="FV315" s="33"/>
      <c r="KN315" s="38"/>
      <c r="KO315" s="38"/>
      <c r="KQ315" s="38"/>
      <c r="KR315" s="38"/>
      <c r="KS315" s="38"/>
      <c r="KT315" s="38"/>
      <c r="KU315" s="38"/>
      <c r="KV315" s="38"/>
      <c r="KW315" s="38"/>
      <c r="KX315" s="38"/>
      <c r="KY315" s="38"/>
      <c r="LI315" s="33"/>
    </row>
    <row r="316" spans="2:321" s="17" customFormat="1" x14ac:dyDescent="0.2">
      <c r="B316" s="33"/>
      <c r="E316" s="35"/>
      <c r="F316" s="215"/>
      <c r="G316" s="33"/>
      <c r="H316" s="33"/>
      <c r="I316" s="33"/>
      <c r="J316" s="33"/>
      <c r="K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X316" s="33"/>
      <c r="EH316" s="33"/>
      <c r="FR316" s="33"/>
      <c r="FS316" s="33"/>
      <c r="FT316" s="33"/>
      <c r="FU316" s="33"/>
      <c r="FV316" s="33"/>
      <c r="KN316" s="38"/>
      <c r="KO316" s="38"/>
      <c r="KQ316" s="38"/>
      <c r="KR316" s="38"/>
      <c r="KS316" s="38"/>
      <c r="KT316" s="38"/>
      <c r="KU316" s="38"/>
      <c r="KV316" s="38"/>
      <c r="KW316" s="38"/>
      <c r="KX316" s="38"/>
      <c r="KY316" s="38"/>
      <c r="LI316" s="33"/>
    </row>
    <row r="317" spans="2:321" s="17" customFormat="1" x14ac:dyDescent="0.2">
      <c r="B317" s="33"/>
      <c r="E317" s="35"/>
      <c r="F317" s="215"/>
      <c r="G317" s="33"/>
      <c r="H317" s="33"/>
      <c r="I317" s="33"/>
      <c r="J317" s="33"/>
      <c r="K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X317" s="33"/>
      <c r="EH317" s="33"/>
      <c r="FR317" s="33"/>
      <c r="FS317" s="33"/>
      <c r="FT317" s="33"/>
      <c r="FU317" s="33"/>
      <c r="FV317" s="33"/>
      <c r="KN317" s="38"/>
      <c r="KO317" s="38"/>
      <c r="KQ317" s="38"/>
      <c r="KR317" s="38"/>
      <c r="KS317" s="38"/>
      <c r="KT317" s="38"/>
      <c r="KU317" s="38"/>
      <c r="KV317" s="38"/>
      <c r="KW317" s="38"/>
      <c r="KX317" s="38"/>
      <c r="KY317" s="38"/>
      <c r="LI317" s="33"/>
    </row>
    <row r="318" spans="2:321" s="17" customFormat="1" x14ac:dyDescent="0.2">
      <c r="B318" s="33"/>
      <c r="E318" s="35"/>
      <c r="F318" s="215"/>
      <c r="G318" s="33"/>
      <c r="H318" s="33"/>
      <c r="I318" s="33"/>
      <c r="J318" s="33"/>
      <c r="K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X318" s="33"/>
      <c r="EH318" s="33"/>
      <c r="FR318" s="33"/>
      <c r="FS318" s="33"/>
      <c r="FT318" s="33"/>
      <c r="FU318" s="33"/>
      <c r="FV318" s="33"/>
      <c r="KN318" s="38"/>
      <c r="KO318" s="38"/>
      <c r="KQ318" s="38"/>
      <c r="KR318" s="38"/>
      <c r="KS318" s="38"/>
      <c r="KT318" s="38"/>
      <c r="KU318" s="38"/>
      <c r="KV318" s="38"/>
      <c r="KW318" s="38"/>
      <c r="KX318" s="38"/>
      <c r="KY318" s="38"/>
      <c r="LI318" s="33"/>
    </row>
    <row r="319" spans="2:321" s="17" customFormat="1" x14ac:dyDescent="0.2">
      <c r="B319" s="33"/>
      <c r="E319" s="35"/>
      <c r="F319" s="215"/>
      <c r="G319" s="33"/>
      <c r="H319" s="33"/>
      <c r="I319" s="33"/>
      <c r="J319" s="33"/>
      <c r="K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X319" s="33"/>
      <c r="EH319" s="33"/>
      <c r="FR319" s="33"/>
      <c r="FS319" s="33"/>
      <c r="FT319" s="33"/>
      <c r="FU319" s="33"/>
      <c r="FV319" s="33"/>
      <c r="KN319" s="38"/>
      <c r="KO319" s="38"/>
      <c r="KQ319" s="38"/>
      <c r="KR319" s="38"/>
      <c r="KS319" s="38"/>
      <c r="KT319" s="38"/>
      <c r="KU319" s="38"/>
      <c r="KV319" s="38"/>
      <c r="KW319" s="38"/>
      <c r="KX319" s="38"/>
      <c r="KY319" s="38"/>
      <c r="LI319" s="33"/>
    </row>
    <row r="320" spans="2:321" s="17" customFormat="1" x14ac:dyDescent="0.2">
      <c r="B320" s="33"/>
      <c r="E320" s="35"/>
      <c r="F320" s="215"/>
      <c r="G320" s="33"/>
      <c r="H320" s="33"/>
      <c r="I320" s="33"/>
      <c r="J320" s="33"/>
      <c r="K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X320" s="33"/>
      <c r="EH320" s="33"/>
      <c r="FR320" s="33"/>
      <c r="FS320" s="33"/>
      <c r="FT320" s="33"/>
      <c r="FU320" s="33"/>
      <c r="FV320" s="33"/>
      <c r="KN320" s="38"/>
      <c r="KO320" s="38"/>
      <c r="KQ320" s="38"/>
      <c r="KR320" s="38"/>
      <c r="KS320" s="38"/>
      <c r="KT320" s="38"/>
      <c r="KU320" s="38"/>
      <c r="KV320" s="38"/>
      <c r="KW320" s="38"/>
      <c r="KX320" s="38"/>
      <c r="KY320" s="38"/>
      <c r="LI320" s="33"/>
    </row>
    <row r="321" spans="2:321" s="17" customFormat="1" x14ac:dyDescent="0.2">
      <c r="B321" s="33"/>
      <c r="E321" s="35"/>
      <c r="F321" s="215"/>
      <c r="G321" s="33"/>
      <c r="H321" s="33"/>
      <c r="I321" s="33"/>
      <c r="J321" s="33"/>
      <c r="K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X321" s="33"/>
      <c r="EH321" s="33"/>
      <c r="FR321" s="33"/>
      <c r="FS321" s="33"/>
      <c r="FT321" s="33"/>
      <c r="FU321" s="33"/>
      <c r="FV321" s="33"/>
      <c r="KN321" s="38"/>
      <c r="KO321" s="38"/>
      <c r="KQ321" s="38"/>
      <c r="KR321" s="38"/>
      <c r="KS321" s="38"/>
      <c r="KT321" s="38"/>
      <c r="KU321" s="38"/>
      <c r="KV321" s="38"/>
      <c r="KW321" s="38"/>
      <c r="KX321" s="38"/>
      <c r="KY321" s="38"/>
      <c r="LI321" s="33"/>
    </row>
    <row r="322" spans="2:321" s="17" customFormat="1" x14ac:dyDescent="0.2">
      <c r="B322" s="33"/>
      <c r="E322" s="35"/>
      <c r="F322" s="215"/>
      <c r="G322" s="33"/>
      <c r="H322" s="33"/>
      <c r="I322" s="33"/>
      <c r="J322" s="33"/>
      <c r="K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X322" s="33"/>
      <c r="EH322" s="33"/>
      <c r="FR322" s="33"/>
      <c r="FS322" s="33"/>
      <c r="FT322" s="33"/>
      <c r="FU322" s="33"/>
      <c r="FV322" s="33"/>
      <c r="KN322" s="38"/>
      <c r="KO322" s="38"/>
      <c r="KQ322" s="38"/>
      <c r="KR322" s="38"/>
      <c r="KS322" s="38"/>
      <c r="KT322" s="38"/>
      <c r="KU322" s="38"/>
      <c r="KV322" s="38"/>
      <c r="KW322" s="38"/>
      <c r="KX322" s="38"/>
      <c r="KY322" s="38"/>
      <c r="LI322" s="33"/>
    </row>
    <row r="323" spans="2:321" s="17" customFormat="1" x14ac:dyDescent="0.2">
      <c r="B323" s="33"/>
      <c r="E323" s="35"/>
      <c r="F323" s="215"/>
      <c r="G323" s="33"/>
      <c r="H323" s="33"/>
      <c r="I323" s="33"/>
      <c r="J323" s="33"/>
      <c r="K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X323" s="33"/>
      <c r="EH323" s="33"/>
      <c r="FR323" s="33"/>
      <c r="FS323" s="33"/>
      <c r="FT323" s="33"/>
      <c r="FU323" s="33"/>
      <c r="FV323" s="33"/>
      <c r="KN323" s="38"/>
      <c r="KO323" s="38"/>
      <c r="KQ323" s="38"/>
      <c r="KR323" s="38"/>
      <c r="KS323" s="38"/>
      <c r="KT323" s="38"/>
      <c r="KU323" s="38"/>
      <c r="KV323" s="38"/>
      <c r="KW323" s="38"/>
      <c r="KX323" s="38"/>
      <c r="KY323" s="38"/>
      <c r="LI323" s="33"/>
    </row>
    <row r="324" spans="2:321" s="17" customFormat="1" x14ac:dyDescent="0.2">
      <c r="B324" s="33"/>
      <c r="E324" s="35"/>
      <c r="F324" s="215"/>
      <c r="G324" s="33"/>
      <c r="H324" s="33"/>
      <c r="I324" s="33"/>
      <c r="J324" s="33"/>
      <c r="K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X324" s="33"/>
      <c r="EH324" s="33"/>
      <c r="FR324" s="33"/>
      <c r="FS324" s="33"/>
      <c r="FT324" s="33"/>
      <c r="FU324" s="33"/>
      <c r="FV324" s="33"/>
      <c r="KN324" s="38"/>
      <c r="KO324" s="38"/>
      <c r="KQ324" s="38"/>
      <c r="KR324" s="38"/>
      <c r="KS324" s="38"/>
      <c r="KT324" s="38"/>
      <c r="KU324" s="38"/>
      <c r="KV324" s="38"/>
      <c r="KW324" s="38"/>
      <c r="KX324" s="38"/>
      <c r="KY324" s="38"/>
      <c r="LI324" s="33"/>
    </row>
    <row r="325" spans="2:321" s="17" customFormat="1" x14ac:dyDescent="0.2">
      <c r="B325" s="33"/>
      <c r="E325" s="35"/>
      <c r="F325" s="215"/>
      <c r="G325" s="33"/>
      <c r="H325" s="33"/>
      <c r="I325" s="33"/>
      <c r="J325" s="33"/>
      <c r="K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X325" s="33"/>
      <c r="EH325" s="33"/>
      <c r="FR325" s="33"/>
      <c r="FS325" s="33"/>
      <c r="FT325" s="33"/>
      <c r="FU325" s="33"/>
      <c r="FV325" s="33"/>
      <c r="KN325" s="38"/>
      <c r="KO325" s="38"/>
      <c r="KQ325" s="38"/>
      <c r="KR325" s="38"/>
      <c r="KS325" s="38"/>
      <c r="KT325" s="38"/>
      <c r="KU325" s="38"/>
      <c r="KV325" s="38"/>
      <c r="KW325" s="38"/>
      <c r="KX325" s="38"/>
      <c r="KY325" s="38"/>
      <c r="LI325" s="33"/>
    </row>
    <row r="326" spans="2:321" s="17" customFormat="1" x14ac:dyDescent="0.2">
      <c r="B326" s="33"/>
      <c r="E326" s="35"/>
      <c r="F326" s="215"/>
      <c r="G326" s="33"/>
      <c r="H326" s="33"/>
      <c r="I326" s="33"/>
      <c r="J326" s="33"/>
      <c r="K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  <c r="BY326" s="33"/>
      <c r="BZ326" s="33"/>
      <c r="CX326" s="33"/>
      <c r="EH326" s="33"/>
      <c r="FR326" s="33"/>
      <c r="FS326" s="33"/>
      <c r="FT326" s="33"/>
      <c r="FU326" s="33"/>
      <c r="FV326" s="33"/>
      <c r="KN326" s="38"/>
      <c r="KO326" s="38"/>
      <c r="KQ326" s="38"/>
      <c r="KR326" s="38"/>
      <c r="KS326" s="38"/>
      <c r="KT326" s="38"/>
      <c r="KU326" s="38"/>
      <c r="KV326" s="38"/>
      <c r="KW326" s="38"/>
      <c r="KX326" s="38"/>
      <c r="KY326" s="38"/>
      <c r="LI326" s="33"/>
    </row>
    <row r="327" spans="2:321" s="17" customFormat="1" x14ac:dyDescent="0.2">
      <c r="B327" s="33"/>
      <c r="E327" s="35"/>
      <c r="F327" s="215"/>
      <c r="G327" s="33"/>
      <c r="H327" s="33"/>
      <c r="I327" s="33"/>
      <c r="J327" s="33"/>
      <c r="K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X327" s="33"/>
      <c r="EH327" s="33"/>
      <c r="FR327" s="33"/>
      <c r="FS327" s="33"/>
      <c r="FT327" s="33"/>
      <c r="FU327" s="33"/>
      <c r="FV327" s="33"/>
      <c r="KN327" s="38"/>
      <c r="KO327" s="38"/>
      <c r="KQ327" s="38"/>
      <c r="KR327" s="38"/>
      <c r="KS327" s="38"/>
      <c r="KT327" s="38"/>
      <c r="KU327" s="38"/>
      <c r="KV327" s="38"/>
      <c r="KW327" s="38"/>
      <c r="KX327" s="38"/>
      <c r="KY327" s="38"/>
      <c r="LI327" s="33"/>
    </row>
    <row r="328" spans="2:321" s="17" customFormat="1" x14ac:dyDescent="0.2">
      <c r="B328" s="33"/>
      <c r="E328" s="35"/>
      <c r="F328" s="215"/>
      <c r="G328" s="33"/>
      <c r="H328" s="33"/>
      <c r="I328" s="33"/>
      <c r="J328" s="33"/>
      <c r="K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  <c r="BY328" s="33"/>
      <c r="BZ328" s="33"/>
      <c r="CX328" s="33"/>
      <c r="EH328" s="33"/>
      <c r="FR328" s="33"/>
      <c r="FS328" s="33"/>
      <c r="FT328" s="33"/>
      <c r="FU328" s="33"/>
      <c r="FV328" s="33"/>
      <c r="KN328" s="38"/>
      <c r="KO328" s="38"/>
      <c r="KQ328" s="38"/>
      <c r="KR328" s="38"/>
      <c r="KS328" s="38"/>
      <c r="KT328" s="38"/>
      <c r="KU328" s="38"/>
      <c r="KV328" s="38"/>
      <c r="KW328" s="38"/>
      <c r="KX328" s="38"/>
      <c r="KY328" s="38"/>
      <c r="LI328" s="33"/>
    </row>
    <row r="329" spans="2:321" s="17" customFormat="1" x14ac:dyDescent="0.2">
      <c r="B329" s="33"/>
      <c r="E329" s="35"/>
      <c r="F329" s="215"/>
      <c r="G329" s="33"/>
      <c r="H329" s="33"/>
      <c r="I329" s="33"/>
      <c r="J329" s="33"/>
      <c r="K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  <c r="BY329" s="33"/>
      <c r="BZ329" s="33"/>
      <c r="CX329" s="33"/>
      <c r="EH329" s="33"/>
      <c r="FR329" s="33"/>
      <c r="FS329" s="33"/>
      <c r="FT329" s="33"/>
      <c r="FU329" s="33"/>
      <c r="FV329" s="33"/>
      <c r="KN329" s="38"/>
      <c r="KO329" s="38"/>
      <c r="KQ329" s="38"/>
      <c r="KR329" s="38"/>
      <c r="KS329" s="38"/>
      <c r="KT329" s="38"/>
      <c r="KU329" s="38"/>
      <c r="KV329" s="38"/>
      <c r="KW329" s="38"/>
      <c r="KX329" s="38"/>
      <c r="KY329" s="38"/>
      <c r="LI329" s="33"/>
    </row>
    <row r="330" spans="2:321" s="17" customFormat="1" x14ac:dyDescent="0.2">
      <c r="B330" s="33"/>
      <c r="E330" s="35"/>
      <c r="F330" s="215"/>
      <c r="G330" s="33"/>
      <c r="H330" s="33"/>
      <c r="I330" s="33"/>
      <c r="J330" s="33"/>
      <c r="K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X330" s="33"/>
      <c r="EH330" s="33"/>
      <c r="FR330" s="33"/>
      <c r="FS330" s="33"/>
      <c r="FT330" s="33"/>
      <c r="FU330" s="33"/>
      <c r="FV330" s="33"/>
      <c r="KN330" s="38"/>
      <c r="KO330" s="38"/>
      <c r="KQ330" s="38"/>
      <c r="KR330" s="38"/>
      <c r="KS330" s="38"/>
      <c r="KT330" s="38"/>
      <c r="KU330" s="38"/>
      <c r="KV330" s="38"/>
      <c r="KW330" s="38"/>
      <c r="KX330" s="38"/>
      <c r="KY330" s="38"/>
      <c r="LI330" s="33"/>
    </row>
    <row r="331" spans="2:321" s="17" customFormat="1" x14ac:dyDescent="0.2">
      <c r="B331" s="33"/>
      <c r="E331" s="35"/>
      <c r="F331" s="215"/>
      <c r="G331" s="33"/>
      <c r="H331" s="33"/>
      <c r="I331" s="33"/>
      <c r="J331" s="33"/>
      <c r="K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  <c r="BY331" s="33"/>
      <c r="BZ331" s="33"/>
      <c r="CX331" s="33"/>
      <c r="EH331" s="33"/>
      <c r="FR331" s="33"/>
      <c r="FS331" s="33"/>
      <c r="FT331" s="33"/>
      <c r="FU331" s="33"/>
      <c r="FV331" s="33"/>
      <c r="KN331" s="38"/>
      <c r="KO331" s="38"/>
      <c r="KQ331" s="38"/>
      <c r="KR331" s="38"/>
      <c r="KS331" s="38"/>
      <c r="KT331" s="38"/>
      <c r="KU331" s="38"/>
      <c r="KV331" s="38"/>
      <c r="KW331" s="38"/>
      <c r="KX331" s="38"/>
      <c r="KY331" s="38"/>
      <c r="LI331" s="33"/>
    </row>
    <row r="332" spans="2:321" s="17" customFormat="1" x14ac:dyDescent="0.2">
      <c r="B332" s="33"/>
      <c r="E332" s="35"/>
      <c r="F332" s="215"/>
      <c r="G332" s="33"/>
      <c r="H332" s="33"/>
      <c r="I332" s="33"/>
      <c r="J332" s="33"/>
      <c r="K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  <c r="BY332" s="33"/>
      <c r="BZ332" s="33"/>
      <c r="CX332" s="33"/>
      <c r="EH332" s="33"/>
      <c r="FR332" s="33"/>
      <c r="FS332" s="33"/>
      <c r="FT332" s="33"/>
      <c r="FU332" s="33"/>
      <c r="FV332" s="33"/>
      <c r="KN332" s="38"/>
      <c r="KO332" s="38"/>
      <c r="KQ332" s="38"/>
      <c r="KR332" s="38"/>
      <c r="KS332" s="38"/>
      <c r="KT332" s="38"/>
      <c r="KU332" s="38"/>
      <c r="KV332" s="38"/>
      <c r="KW332" s="38"/>
      <c r="KX332" s="38"/>
      <c r="KY332" s="38"/>
      <c r="LI332" s="33"/>
    </row>
    <row r="333" spans="2:321" s="17" customFormat="1" x14ac:dyDescent="0.2">
      <c r="B333" s="33"/>
      <c r="E333" s="35"/>
      <c r="F333" s="215"/>
      <c r="G333" s="33"/>
      <c r="H333" s="33"/>
      <c r="I333" s="33"/>
      <c r="J333" s="33"/>
      <c r="K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  <c r="BY333" s="33"/>
      <c r="BZ333" s="33"/>
      <c r="CX333" s="33"/>
      <c r="EH333" s="33"/>
      <c r="FR333" s="33"/>
      <c r="FS333" s="33"/>
      <c r="FT333" s="33"/>
      <c r="FU333" s="33"/>
      <c r="FV333" s="33"/>
      <c r="KN333" s="38"/>
      <c r="KO333" s="38"/>
      <c r="KQ333" s="38"/>
      <c r="KR333" s="38"/>
      <c r="KS333" s="38"/>
      <c r="KT333" s="38"/>
      <c r="KU333" s="38"/>
      <c r="KV333" s="38"/>
      <c r="KW333" s="38"/>
      <c r="KX333" s="38"/>
      <c r="KY333" s="38"/>
      <c r="LI333" s="33"/>
    </row>
    <row r="334" spans="2:321" s="17" customFormat="1" x14ac:dyDescent="0.2">
      <c r="B334" s="33"/>
      <c r="E334" s="35"/>
      <c r="F334" s="215"/>
      <c r="G334" s="33"/>
      <c r="H334" s="33"/>
      <c r="I334" s="33"/>
      <c r="J334" s="33"/>
      <c r="K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  <c r="BY334" s="33"/>
      <c r="BZ334" s="33"/>
      <c r="CX334" s="33"/>
      <c r="EH334" s="33"/>
      <c r="FR334" s="33"/>
      <c r="FS334" s="33"/>
      <c r="FT334" s="33"/>
      <c r="FU334" s="33"/>
      <c r="FV334" s="33"/>
      <c r="KN334" s="38"/>
      <c r="KO334" s="38"/>
      <c r="KQ334" s="38"/>
      <c r="KR334" s="38"/>
      <c r="KS334" s="38"/>
      <c r="KT334" s="38"/>
      <c r="KU334" s="38"/>
      <c r="KV334" s="38"/>
      <c r="KW334" s="38"/>
      <c r="KX334" s="38"/>
      <c r="KY334" s="38"/>
      <c r="LI334" s="33"/>
    </row>
    <row r="335" spans="2:321" s="17" customFormat="1" x14ac:dyDescent="0.2">
      <c r="B335" s="33"/>
      <c r="E335" s="35"/>
      <c r="F335" s="215"/>
      <c r="G335" s="33"/>
      <c r="H335" s="33"/>
      <c r="I335" s="33"/>
      <c r="J335" s="33"/>
      <c r="K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X335" s="33"/>
      <c r="EH335" s="33"/>
      <c r="FR335" s="33"/>
      <c r="FS335" s="33"/>
      <c r="FT335" s="33"/>
      <c r="FU335" s="33"/>
      <c r="FV335" s="33"/>
      <c r="KN335" s="38"/>
      <c r="KO335" s="38"/>
      <c r="KQ335" s="38"/>
      <c r="KR335" s="38"/>
      <c r="KS335" s="38"/>
      <c r="KT335" s="38"/>
      <c r="KU335" s="38"/>
      <c r="KV335" s="38"/>
      <c r="KW335" s="38"/>
      <c r="KX335" s="38"/>
      <c r="KY335" s="38"/>
      <c r="LI335" s="33"/>
    </row>
    <row r="336" spans="2:321" s="17" customFormat="1" x14ac:dyDescent="0.2">
      <c r="B336" s="33"/>
      <c r="E336" s="35"/>
      <c r="F336" s="215"/>
      <c r="G336" s="33"/>
      <c r="H336" s="33"/>
      <c r="I336" s="33"/>
      <c r="J336" s="33"/>
      <c r="K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  <c r="BY336" s="33"/>
      <c r="BZ336" s="33"/>
      <c r="CX336" s="33"/>
      <c r="EH336" s="33"/>
      <c r="FR336" s="33"/>
      <c r="FS336" s="33"/>
      <c r="FT336" s="33"/>
      <c r="FU336" s="33"/>
      <c r="FV336" s="33"/>
      <c r="KN336" s="38"/>
      <c r="KO336" s="38"/>
      <c r="KQ336" s="38"/>
      <c r="KR336" s="38"/>
      <c r="KS336" s="38"/>
      <c r="KT336" s="38"/>
      <c r="KU336" s="38"/>
      <c r="KV336" s="38"/>
      <c r="KW336" s="38"/>
      <c r="KX336" s="38"/>
      <c r="KY336" s="38"/>
      <c r="LI336" s="33"/>
    </row>
    <row r="337" spans="2:321" s="17" customFormat="1" x14ac:dyDescent="0.2">
      <c r="B337" s="33"/>
      <c r="E337" s="35"/>
      <c r="F337" s="215"/>
      <c r="G337" s="33"/>
      <c r="H337" s="33"/>
      <c r="I337" s="33"/>
      <c r="J337" s="33"/>
      <c r="K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  <c r="BY337" s="33"/>
      <c r="BZ337" s="33"/>
      <c r="CX337" s="33"/>
      <c r="EH337" s="33"/>
      <c r="FR337" s="33"/>
      <c r="FS337" s="33"/>
      <c r="FT337" s="33"/>
      <c r="FU337" s="33"/>
      <c r="FV337" s="33"/>
      <c r="KN337" s="38"/>
      <c r="KO337" s="38"/>
      <c r="KQ337" s="38"/>
      <c r="KR337" s="38"/>
      <c r="KS337" s="38"/>
      <c r="KT337" s="38"/>
      <c r="KU337" s="38"/>
      <c r="KV337" s="38"/>
      <c r="KW337" s="38"/>
      <c r="KX337" s="38"/>
      <c r="KY337" s="38"/>
      <c r="LI337" s="33"/>
    </row>
    <row r="338" spans="2:321" s="17" customFormat="1" x14ac:dyDescent="0.2">
      <c r="B338" s="33"/>
      <c r="E338" s="35"/>
      <c r="F338" s="215"/>
      <c r="G338" s="33"/>
      <c r="H338" s="33"/>
      <c r="I338" s="33"/>
      <c r="J338" s="33"/>
      <c r="K338" s="33"/>
      <c r="BN338" s="33"/>
      <c r="BO338" s="33"/>
      <c r="BP338" s="33"/>
      <c r="BQ338" s="33"/>
      <c r="BR338" s="33"/>
      <c r="BS338" s="33"/>
      <c r="BT338" s="33"/>
      <c r="BU338" s="33"/>
      <c r="BV338" s="33"/>
      <c r="BW338" s="33"/>
      <c r="BX338" s="33"/>
      <c r="BY338" s="33"/>
      <c r="BZ338" s="33"/>
      <c r="CX338" s="33"/>
      <c r="EH338" s="33"/>
      <c r="FR338" s="33"/>
      <c r="FS338" s="33"/>
      <c r="FT338" s="33"/>
      <c r="FU338" s="33"/>
      <c r="FV338" s="33"/>
      <c r="KN338" s="38"/>
      <c r="KO338" s="38"/>
      <c r="KQ338" s="38"/>
      <c r="KR338" s="38"/>
      <c r="KS338" s="38"/>
      <c r="KT338" s="38"/>
      <c r="KU338" s="38"/>
      <c r="KV338" s="38"/>
      <c r="KW338" s="38"/>
      <c r="KX338" s="38"/>
      <c r="KY338" s="38"/>
      <c r="LI338" s="33"/>
    </row>
    <row r="339" spans="2:321" s="17" customFormat="1" x14ac:dyDescent="0.2">
      <c r="B339" s="33"/>
      <c r="E339" s="35"/>
      <c r="F339" s="215"/>
      <c r="G339" s="33"/>
      <c r="H339" s="33"/>
      <c r="I339" s="33"/>
      <c r="J339" s="33"/>
      <c r="K339" s="33"/>
      <c r="BN339" s="33"/>
      <c r="BO339" s="33"/>
      <c r="BP339" s="33"/>
      <c r="BQ339" s="33"/>
      <c r="BR339" s="33"/>
      <c r="BS339" s="33"/>
      <c r="BT339" s="33"/>
      <c r="BU339" s="33"/>
      <c r="BV339" s="33"/>
      <c r="BW339" s="33"/>
      <c r="BX339" s="33"/>
      <c r="BY339" s="33"/>
      <c r="BZ339" s="33"/>
      <c r="CX339" s="33"/>
      <c r="EH339" s="33"/>
      <c r="FR339" s="33"/>
      <c r="FS339" s="33"/>
      <c r="FT339" s="33"/>
      <c r="FU339" s="33"/>
      <c r="FV339" s="33"/>
      <c r="KN339" s="38"/>
      <c r="KO339" s="38"/>
      <c r="KQ339" s="38"/>
      <c r="KR339" s="38"/>
      <c r="KS339" s="38"/>
      <c r="KT339" s="38"/>
      <c r="KU339" s="38"/>
      <c r="KV339" s="38"/>
      <c r="KW339" s="38"/>
      <c r="KX339" s="38"/>
      <c r="KY339" s="38"/>
      <c r="LI339" s="33"/>
    </row>
    <row r="340" spans="2:321" s="17" customFormat="1" x14ac:dyDescent="0.2">
      <c r="B340" s="33"/>
      <c r="E340" s="35"/>
      <c r="F340" s="215"/>
      <c r="G340" s="33"/>
      <c r="H340" s="33"/>
      <c r="I340" s="33"/>
      <c r="J340" s="33"/>
      <c r="K340" s="33"/>
      <c r="BN340" s="33"/>
      <c r="BO340" s="33"/>
      <c r="BP340" s="33"/>
      <c r="BQ340" s="33"/>
      <c r="BR340" s="33"/>
      <c r="BS340" s="33"/>
      <c r="BT340" s="33"/>
      <c r="BU340" s="33"/>
      <c r="BV340" s="33"/>
      <c r="BW340" s="33"/>
      <c r="BX340" s="33"/>
      <c r="BY340" s="33"/>
      <c r="BZ340" s="33"/>
      <c r="CX340" s="33"/>
      <c r="EH340" s="33"/>
      <c r="FR340" s="33"/>
      <c r="FS340" s="33"/>
      <c r="FT340" s="33"/>
      <c r="FU340" s="33"/>
      <c r="FV340" s="33"/>
      <c r="KN340" s="38"/>
      <c r="KO340" s="38"/>
      <c r="KQ340" s="38"/>
      <c r="KR340" s="38"/>
      <c r="KS340" s="38"/>
      <c r="KT340" s="38"/>
      <c r="KU340" s="38"/>
      <c r="KV340" s="38"/>
      <c r="KW340" s="38"/>
      <c r="KX340" s="38"/>
      <c r="KY340" s="38"/>
      <c r="LI340" s="33"/>
    </row>
    <row r="341" spans="2:321" s="17" customFormat="1" x14ac:dyDescent="0.2">
      <c r="B341" s="33"/>
      <c r="E341" s="35"/>
      <c r="F341" s="215"/>
      <c r="G341" s="33"/>
      <c r="H341" s="33"/>
      <c r="I341" s="33"/>
      <c r="J341" s="33"/>
      <c r="K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  <c r="BY341" s="33"/>
      <c r="BZ341" s="33"/>
      <c r="CX341" s="33"/>
      <c r="EH341" s="33"/>
      <c r="FR341" s="33"/>
      <c r="FS341" s="33"/>
      <c r="FT341" s="33"/>
      <c r="FU341" s="33"/>
      <c r="FV341" s="33"/>
      <c r="KM341" s="3"/>
      <c r="KN341" s="38"/>
      <c r="KO341" s="38"/>
      <c r="KQ341" s="38"/>
      <c r="KR341" s="38"/>
      <c r="KS341" s="38"/>
      <c r="KT341" s="38"/>
      <c r="KU341" s="38"/>
      <c r="KV341" s="38"/>
      <c r="KW341" s="38"/>
      <c r="KX341" s="38"/>
      <c r="KY341" s="38"/>
      <c r="LI341" s="33"/>
    </row>
    <row r="342" spans="2:321" s="17" customFormat="1" x14ac:dyDescent="0.2">
      <c r="B342" s="33"/>
      <c r="E342" s="35"/>
      <c r="F342" s="215"/>
      <c r="G342" s="33"/>
      <c r="H342" s="33"/>
      <c r="I342" s="33"/>
      <c r="J342" s="33"/>
      <c r="K342" s="33"/>
      <c r="AR342" s="3"/>
      <c r="AS342" s="3"/>
      <c r="AT342" s="3"/>
      <c r="BN342" s="33"/>
      <c r="BO342" s="33"/>
      <c r="BP342" s="33"/>
      <c r="BQ342" s="33"/>
      <c r="BR342" s="33"/>
      <c r="BS342" s="33"/>
      <c r="BT342" s="33"/>
      <c r="BU342" s="33"/>
      <c r="BV342" s="33"/>
      <c r="BW342" s="33"/>
      <c r="BX342" s="33"/>
      <c r="BY342" s="33"/>
      <c r="BZ342" s="33"/>
      <c r="CB342" s="3"/>
      <c r="CC342" s="3"/>
      <c r="CD342" s="3"/>
      <c r="CX342" s="33"/>
      <c r="DL342" s="3"/>
      <c r="DM342" s="3"/>
      <c r="DN342" s="3"/>
      <c r="EH342" s="33"/>
      <c r="EV342" s="3"/>
      <c r="EW342" s="3"/>
      <c r="EX342" s="3"/>
      <c r="FR342" s="33"/>
      <c r="FS342" s="33"/>
      <c r="FT342" s="33"/>
      <c r="FU342" s="33"/>
      <c r="FV342" s="33"/>
      <c r="GF342" s="3"/>
      <c r="GG342" s="3"/>
      <c r="GH342" s="3"/>
      <c r="HP342" s="3"/>
      <c r="HQ342" s="3"/>
      <c r="HR342" s="3"/>
      <c r="IZ342" s="3"/>
      <c r="JA342" s="3"/>
      <c r="JB342" s="3"/>
      <c r="KJ342" s="3"/>
      <c r="KK342" s="3"/>
      <c r="KL342" s="3"/>
      <c r="KM342" s="3"/>
      <c r="KN342" s="38"/>
      <c r="KO342" s="38"/>
      <c r="KQ342" s="38"/>
      <c r="KR342" s="38"/>
      <c r="KS342" s="38"/>
      <c r="KT342" s="38"/>
      <c r="KU342" s="38"/>
      <c r="KV342" s="38"/>
      <c r="KW342" s="38"/>
      <c r="KX342" s="38"/>
      <c r="KY342" s="38"/>
      <c r="LI342" s="33"/>
    </row>
    <row r="343" spans="2:321" s="17" customFormat="1" x14ac:dyDescent="0.2">
      <c r="B343" s="33"/>
      <c r="E343" s="35"/>
      <c r="F343" s="215"/>
      <c r="G343" s="33"/>
      <c r="H343" s="33"/>
      <c r="I343" s="33"/>
      <c r="J343" s="33"/>
      <c r="K343" s="33"/>
      <c r="AR343" s="3"/>
      <c r="AS343" s="3"/>
      <c r="AT343" s="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  <c r="BY343" s="33"/>
      <c r="BZ343" s="33"/>
      <c r="CB343" s="3"/>
      <c r="CC343" s="3"/>
      <c r="CD343" s="3"/>
      <c r="CX343" s="33"/>
      <c r="DL343" s="3"/>
      <c r="DM343" s="3"/>
      <c r="DN343" s="3"/>
      <c r="EH343" s="33"/>
      <c r="EV343" s="3"/>
      <c r="EW343" s="3"/>
      <c r="EX343" s="3"/>
      <c r="FR343" s="33"/>
      <c r="FS343" s="33"/>
      <c r="FT343" s="33"/>
      <c r="FU343" s="33"/>
      <c r="FV343" s="33"/>
      <c r="GF343" s="3"/>
      <c r="GG343" s="3"/>
      <c r="GH343" s="3"/>
      <c r="HP343" s="3"/>
      <c r="HQ343" s="3"/>
      <c r="HR343" s="3"/>
      <c r="IZ343" s="3"/>
      <c r="JA343" s="3"/>
      <c r="JB343" s="3"/>
      <c r="KJ343" s="3"/>
      <c r="KK343" s="3"/>
      <c r="KL343" s="3"/>
      <c r="KM343" s="3"/>
      <c r="KN343" s="38"/>
      <c r="KO343" s="38"/>
      <c r="KQ343" s="38"/>
      <c r="KR343" s="38"/>
      <c r="KS343" s="38"/>
      <c r="KT343" s="38"/>
      <c r="KU343" s="38"/>
      <c r="KV343" s="38"/>
      <c r="KW343" s="38"/>
      <c r="KX343" s="38"/>
      <c r="KY343" s="38"/>
      <c r="LI343" s="33"/>
    </row>
    <row r="344" spans="2:321" s="17" customFormat="1" x14ac:dyDescent="0.2">
      <c r="B344" s="33"/>
      <c r="E344" s="35"/>
      <c r="F344" s="215"/>
      <c r="G344" s="33"/>
      <c r="H344" s="33"/>
      <c r="I344" s="33"/>
      <c r="J344" s="33"/>
      <c r="K344" s="33"/>
      <c r="AR344" s="3"/>
      <c r="AS344" s="3"/>
      <c r="AT344" s="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  <c r="BY344" s="33"/>
      <c r="BZ344" s="33"/>
      <c r="CB344" s="3"/>
      <c r="CC344" s="3"/>
      <c r="CD344" s="3"/>
      <c r="CX344" s="33"/>
      <c r="DL344" s="3"/>
      <c r="DM344" s="3"/>
      <c r="DN344" s="3"/>
      <c r="EH344" s="33"/>
      <c r="EV344" s="3"/>
      <c r="EW344" s="3"/>
      <c r="EX344" s="3"/>
      <c r="FR344" s="33"/>
      <c r="FS344" s="33"/>
      <c r="FT344" s="33"/>
      <c r="FU344" s="33"/>
      <c r="FV344" s="33"/>
      <c r="GF344" s="3"/>
      <c r="GG344" s="3"/>
      <c r="GH344" s="3"/>
      <c r="HP344" s="3"/>
      <c r="HQ344" s="3"/>
      <c r="HR344" s="3"/>
      <c r="IZ344" s="3"/>
      <c r="JA344" s="3"/>
      <c r="JB344" s="3"/>
      <c r="KJ344" s="3"/>
      <c r="KK344" s="3"/>
      <c r="KL344" s="3"/>
      <c r="KM344" s="3"/>
      <c r="KN344" s="38"/>
      <c r="KO344" s="38"/>
      <c r="KQ344" s="38"/>
      <c r="KR344" s="38"/>
      <c r="KS344" s="38"/>
      <c r="KT344" s="38"/>
      <c r="KU344" s="38"/>
      <c r="KV344" s="38"/>
      <c r="KW344" s="38"/>
      <c r="KX344" s="38"/>
      <c r="KY344" s="38"/>
      <c r="LI344" s="33"/>
    </row>
    <row r="345" spans="2:321" s="17" customFormat="1" x14ac:dyDescent="0.2">
      <c r="B345" s="33"/>
      <c r="E345" s="35"/>
      <c r="F345" s="215"/>
      <c r="G345" s="33"/>
      <c r="H345" s="33"/>
      <c r="I345" s="33"/>
      <c r="J345" s="33"/>
      <c r="K345" s="33"/>
      <c r="AR345" s="3"/>
      <c r="AS345" s="3"/>
      <c r="AT345" s="3"/>
      <c r="BN345" s="33"/>
      <c r="BO345" s="33"/>
      <c r="BP345" s="33"/>
      <c r="BQ345" s="33"/>
      <c r="BR345" s="33"/>
      <c r="BS345" s="33"/>
      <c r="BT345" s="33"/>
      <c r="BU345" s="33"/>
      <c r="BV345" s="33"/>
      <c r="BW345" s="33"/>
      <c r="BX345" s="33"/>
      <c r="BY345" s="33"/>
      <c r="BZ345" s="33"/>
      <c r="CB345" s="3"/>
      <c r="CC345" s="3"/>
      <c r="CD345" s="3"/>
      <c r="CX345" s="33"/>
      <c r="DL345" s="3"/>
      <c r="DM345" s="3"/>
      <c r="DN345" s="3"/>
      <c r="EH345" s="33"/>
      <c r="EV345" s="3"/>
      <c r="EW345" s="3"/>
      <c r="EX345" s="3"/>
      <c r="FR345" s="33"/>
      <c r="FS345" s="33"/>
      <c r="FT345" s="33"/>
      <c r="FU345" s="33"/>
      <c r="FV345" s="33"/>
      <c r="GF345" s="3"/>
      <c r="GG345" s="3"/>
      <c r="GH345" s="3"/>
      <c r="HP345" s="3"/>
      <c r="HQ345" s="3"/>
      <c r="HR345" s="3"/>
      <c r="IZ345" s="3"/>
      <c r="JA345" s="3"/>
      <c r="JB345" s="3"/>
      <c r="KJ345" s="3"/>
      <c r="KK345" s="3"/>
      <c r="KL345" s="3"/>
      <c r="KM345" s="3"/>
      <c r="KN345" s="38"/>
      <c r="KO345" s="38"/>
      <c r="KQ345" s="38"/>
      <c r="KR345" s="38"/>
      <c r="KS345" s="38"/>
      <c r="KT345" s="38"/>
      <c r="KU345" s="38"/>
      <c r="KV345" s="38"/>
      <c r="KW345" s="38"/>
      <c r="KX345" s="38"/>
      <c r="KY345" s="38"/>
      <c r="LI345" s="33"/>
    </row>
    <row r="346" spans="2:321" s="17" customFormat="1" x14ac:dyDescent="0.2">
      <c r="B346" s="33"/>
      <c r="E346" s="35"/>
      <c r="F346" s="215"/>
      <c r="G346" s="33"/>
      <c r="H346" s="33"/>
      <c r="I346" s="33"/>
      <c r="J346" s="33"/>
      <c r="K346" s="33"/>
      <c r="AR346" s="3"/>
      <c r="AS346" s="3"/>
      <c r="AT346" s="3"/>
      <c r="BN346" s="33"/>
      <c r="BO346" s="33"/>
      <c r="BP346" s="33"/>
      <c r="BQ346" s="33"/>
      <c r="BR346" s="33"/>
      <c r="BS346" s="33"/>
      <c r="BT346" s="33"/>
      <c r="BU346" s="33"/>
      <c r="BV346" s="33"/>
      <c r="BW346" s="33"/>
      <c r="BX346" s="33"/>
      <c r="BY346" s="33"/>
      <c r="BZ346" s="33"/>
      <c r="CB346" s="3"/>
      <c r="CC346" s="3"/>
      <c r="CD346" s="3"/>
      <c r="CX346" s="33"/>
      <c r="DL346" s="3"/>
      <c r="DM346" s="3"/>
      <c r="DN346" s="3"/>
      <c r="EH346" s="33"/>
      <c r="EV346" s="3"/>
      <c r="EW346" s="3"/>
      <c r="EX346" s="3"/>
      <c r="FR346" s="33"/>
      <c r="FS346" s="33"/>
      <c r="FT346" s="33"/>
      <c r="FU346" s="33"/>
      <c r="FV346" s="33"/>
      <c r="GF346" s="3"/>
      <c r="GG346" s="3"/>
      <c r="GH346" s="3"/>
      <c r="HP346" s="3"/>
      <c r="HQ346" s="3"/>
      <c r="HR346" s="3"/>
      <c r="IZ346" s="3"/>
      <c r="JA346" s="3"/>
      <c r="JB346" s="3"/>
      <c r="KJ346" s="3"/>
      <c r="KK346" s="3"/>
      <c r="KL346" s="3"/>
      <c r="KM346" s="3"/>
      <c r="KN346" s="38"/>
      <c r="KO346" s="38"/>
      <c r="KQ346" s="38"/>
      <c r="KR346" s="38"/>
      <c r="KS346" s="38"/>
      <c r="KT346" s="38"/>
      <c r="KU346" s="38"/>
      <c r="KV346" s="38"/>
      <c r="KW346" s="38"/>
      <c r="KX346" s="38"/>
      <c r="KY346" s="38"/>
      <c r="LI346" s="33"/>
    </row>
    <row r="347" spans="2:321" s="17" customFormat="1" x14ac:dyDescent="0.2">
      <c r="B347" s="33"/>
      <c r="E347" s="35"/>
      <c r="F347" s="215"/>
      <c r="G347" s="33"/>
      <c r="H347" s="33"/>
      <c r="I347" s="33"/>
      <c r="J347" s="33"/>
      <c r="K347" s="33"/>
      <c r="AR347" s="3"/>
      <c r="AS347" s="3"/>
      <c r="AT347" s="3"/>
      <c r="BN347" s="33"/>
      <c r="BO347" s="33"/>
      <c r="BP347" s="33"/>
      <c r="BQ347" s="33"/>
      <c r="BR347" s="33"/>
      <c r="BS347" s="33"/>
      <c r="BT347" s="33"/>
      <c r="BU347" s="33"/>
      <c r="BV347" s="33"/>
      <c r="BW347" s="33"/>
      <c r="BX347" s="33"/>
      <c r="BY347" s="33"/>
      <c r="BZ347" s="33"/>
      <c r="CB347" s="3"/>
      <c r="CC347" s="3"/>
      <c r="CD347" s="3"/>
      <c r="CX347" s="33"/>
      <c r="DL347" s="3"/>
      <c r="DM347" s="3"/>
      <c r="DN347" s="3"/>
      <c r="EH347" s="33"/>
      <c r="EV347" s="3"/>
      <c r="EW347" s="3"/>
      <c r="EX347" s="3"/>
      <c r="FR347" s="33"/>
      <c r="FS347" s="33"/>
      <c r="FT347" s="33"/>
      <c r="FU347" s="33"/>
      <c r="FV347" s="33"/>
      <c r="GF347" s="3"/>
      <c r="GG347" s="3"/>
      <c r="GH347" s="3"/>
      <c r="HP347" s="3"/>
      <c r="HQ347" s="3"/>
      <c r="HR347" s="3"/>
      <c r="IZ347" s="3"/>
      <c r="JA347" s="3"/>
      <c r="JB347" s="3"/>
      <c r="KJ347" s="3"/>
      <c r="KK347" s="3"/>
      <c r="KL347" s="3"/>
      <c r="KM347" s="3"/>
      <c r="KN347" s="38"/>
      <c r="KO347" s="38"/>
      <c r="KQ347" s="38"/>
      <c r="KR347" s="38"/>
      <c r="KS347" s="38"/>
      <c r="KT347" s="38"/>
      <c r="KU347" s="38"/>
      <c r="KV347" s="38"/>
      <c r="KW347" s="38"/>
      <c r="KX347" s="38"/>
      <c r="KY347" s="38"/>
      <c r="LI347" s="33"/>
    </row>
    <row r="348" spans="2:321" s="17" customFormat="1" x14ac:dyDescent="0.2">
      <c r="B348" s="33"/>
      <c r="E348" s="35"/>
      <c r="F348" s="215"/>
      <c r="G348" s="33"/>
      <c r="H348" s="33"/>
      <c r="I348" s="33"/>
      <c r="J348" s="33"/>
      <c r="K348" s="33"/>
      <c r="AR348" s="3"/>
      <c r="AS348" s="3"/>
      <c r="AT348" s="3"/>
      <c r="BN348" s="33"/>
      <c r="BO348" s="33"/>
      <c r="BP348" s="33"/>
      <c r="BQ348" s="33"/>
      <c r="BR348" s="33"/>
      <c r="BS348" s="33"/>
      <c r="BT348" s="33"/>
      <c r="BU348" s="33"/>
      <c r="BV348" s="33"/>
      <c r="BW348" s="33"/>
      <c r="BX348" s="33"/>
      <c r="BY348" s="33"/>
      <c r="BZ348" s="33"/>
      <c r="CB348" s="3"/>
      <c r="CC348" s="3"/>
      <c r="CD348" s="3"/>
      <c r="CX348" s="33"/>
      <c r="DL348" s="3"/>
      <c r="DM348" s="3"/>
      <c r="DN348" s="3"/>
      <c r="EH348" s="33"/>
      <c r="EV348" s="3"/>
      <c r="EW348" s="3"/>
      <c r="EX348" s="3"/>
      <c r="FR348" s="33"/>
      <c r="FS348" s="33"/>
      <c r="FT348" s="33"/>
      <c r="FU348" s="33"/>
      <c r="FV348" s="33"/>
      <c r="GF348" s="3"/>
      <c r="GG348" s="3"/>
      <c r="GH348" s="3"/>
      <c r="HP348" s="3"/>
      <c r="HQ348" s="3"/>
      <c r="HR348" s="3"/>
      <c r="IZ348" s="3"/>
      <c r="JA348" s="3"/>
      <c r="JB348" s="3"/>
      <c r="KJ348" s="3"/>
      <c r="KK348" s="3"/>
      <c r="KL348" s="3"/>
      <c r="KM348" s="3"/>
      <c r="KN348" s="38"/>
      <c r="KO348" s="38"/>
      <c r="KQ348" s="38"/>
      <c r="KR348" s="38"/>
      <c r="KS348" s="38"/>
      <c r="KT348" s="38"/>
      <c r="KU348" s="38"/>
      <c r="KV348" s="38"/>
      <c r="KW348" s="38"/>
      <c r="KX348" s="38"/>
      <c r="KY348" s="38"/>
      <c r="LI348" s="33"/>
    </row>
    <row r="349" spans="2:321" s="17" customFormat="1" x14ac:dyDescent="0.2">
      <c r="B349" s="33"/>
      <c r="E349" s="35"/>
      <c r="F349" s="215"/>
      <c r="G349" s="33"/>
      <c r="H349" s="33"/>
      <c r="I349" s="33"/>
      <c r="J349" s="33"/>
      <c r="K349" s="33"/>
      <c r="AR349" s="3"/>
      <c r="AS349" s="3"/>
      <c r="AT349" s="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  <c r="BY349" s="33"/>
      <c r="BZ349" s="33"/>
      <c r="CB349" s="3"/>
      <c r="CC349" s="3"/>
      <c r="CD349" s="3"/>
      <c r="CX349" s="33"/>
      <c r="DL349" s="3"/>
      <c r="DM349" s="3"/>
      <c r="DN349" s="3"/>
      <c r="EH349" s="33"/>
      <c r="EV349" s="3"/>
      <c r="EW349" s="3"/>
      <c r="EX349" s="3"/>
      <c r="FR349" s="33"/>
      <c r="FS349" s="33"/>
      <c r="FT349" s="33"/>
      <c r="FU349" s="33"/>
      <c r="FV349" s="33"/>
      <c r="GF349" s="3"/>
      <c r="GG349" s="3"/>
      <c r="GH349" s="3"/>
      <c r="HP349" s="3"/>
      <c r="HQ349" s="3"/>
      <c r="HR349" s="3"/>
      <c r="IZ349" s="3"/>
      <c r="JA349" s="3"/>
      <c r="JB349" s="3"/>
      <c r="KJ349" s="3"/>
      <c r="KK349" s="3"/>
      <c r="KL349" s="3"/>
      <c r="KM349" s="3"/>
      <c r="KN349" s="38"/>
      <c r="KO349" s="38"/>
      <c r="KQ349" s="38"/>
      <c r="KR349" s="38"/>
      <c r="KS349" s="38"/>
      <c r="KT349" s="38"/>
      <c r="KU349" s="38"/>
      <c r="KV349" s="38"/>
      <c r="KW349" s="38"/>
      <c r="KX349" s="38"/>
      <c r="KY349" s="38"/>
      <c r="LI349" s="33"/>
    </row>
    <row r="350" spans="2:321" s="17" customFormat="1" x14ac:dyDescent="0.2">
      <c r="B350" s="33"/>
      <c r="E350" s="35"/>
      <c r="F350" s="215"/>
      <c r="G350" s="33"/>
      <c r="H350" s="33"/>
      <c r="I350" s="33"/>
      <c r="J350" s="33"/>
      <c r="K350" s="33"/>
      <c r="AR350" s="3"/>
      <c r="AS350" s="3"/>
      <c r="AT350" s="3"/>
      <c r="BN350" s="33"/>
      <c r="BO350" s="33"/>
      <c r="BP350" s="33"/>
      <c r="BQ350" s="33"/>
      <c r="BR350" s="33"/>
      <c r="BS350" s="33"/>
      <c r="BT350" s="33"/>
      <c r="BU350" s="33"/>
      <c r="BV350" s="33"/>
      <c r="BW350" s="33"/>
      <c r="BX350" s="33"/>
      <c r="BY350" s="33"/>
      <c r="BZ350" s="33"/>
      <c r="CB350" s="3"/>
      <c r="CC350" s="3"/>
      <c r="CD350" s="3"/>
      <c r="CX350" s="33"/>
      <c r="DL350" s="3"/>
      <c r="DM350" s="3"/>
      <c r="DN350" s="3"/>
      <c r="EH350" s="33"/>
      <c r="EV350" s="3"/>
      <c r="EW350" s="3"/>
      <c r="EX350" s="3"/>
      <c r="FR350" s="33"/>
      <c r="FS350" s="33"/>
      <c r="FT350" s="33"/>
      <c r="FU350" s="33"/>
      <c r="FV350" s="33"/>
      <c r="GF350" s="3"/>
      <c r="GG350" s="3"/>
      <c r="GH350" s="3"/>
      <c r="HP350" s="3"/>
      <c r="HQ350" s="3"/>
      <c r="HR350" s="3"/>
      <c r="IZ350" s="3"/>
      <c r="JA350" s="3"/>
      <c r="JB350" s="3"/>
      <c r="KJ350" s="3"/>
      <c r="KK350" s="3"/>
      <c r="KL350" s="3"/>
      <c r="KM350" s="3"/>
      <c r="KN350" s="38"/>
      <c r="KO350" s="38"/>
      <c r="KQ350" s="38"/>
      <c r="KR350" s="38"/>
      <c r="KS350" s="38"/>
      <c r="KT350" s="38"/>
      <c r="KU350" s="38"/>
      <c r="KV350" s="38"/>
      <c r="KW350" s="38"/>
      <c r="KX350" s="38"/>
      <c r="KY350" s="38"/>
      <c r="LI350" s="33"/>
    </row>
    <row r="351" spans="2:321" s="17" customFormat="1" x14ac:dyDescent="0.2">
      <c r="B351" s="33"/>
      <c r="E351" s="35"/>
      <c r="F351" s="215"/>
      <c r="G351" s="33"/>
      <c r="H351" s="33"/>
      <c r="I351" s="33"/>
      <c r="J351" s="33"/>
      <c r="K351" s="33"/>
      <c r="AR351" s="3"/>
      <c r="AS351" s="3"/>
      <c r="AT351" s="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  <c r="BY351" s="33"/>
      <c r="BZ351" s="33"/>
      <c r="CB351" s="3"/>
      <c r="CC351" s="3"/>
      <c r="CD351" s="3"/>
      <c r="CX351" s="33"/>
      <c r="DL351" s="3"/>
      <c r="DM351" s="3"/>
      <c r="DN351" s="3"/>
      <c r="EH351" s="33"/>
      <c r="EV351" s="3"/>
      <c r="EW351" s="3"/>
      <c r="EX351" s="3"/>
      <c r="FR351" s="33"/>
      <c r="FS351" s="33"/>
      <c r="FT351" s="33"/>
      <c r="FU351" s="33"/>
      <c r="FV351" s="33"/>
      <c r="GF351" s="3"/>
      <c r="GG351" s="3"/>
      <c r="GH351" s="3"/>
      <c r="HP351" s="3"/>
      <c r="HQ351" s="3"/>
      <c r="HR351" s="3"/>
      <c r="IZ351" s="3"/>
      <c r="JA351" s="3"/>
      <c r="JB351" s="3"/>
      <c r="KJ351" s="3"/>
      <c r="KK351" s="3"/>
      <c r="KL351" s="3"/>
      <c r="KM351" s="3"/>
      <c r="KN351" s="38"/>
      <c r="KO351" s="38"/>
      <c r="KQ351" s="38"/>
      <c r="KR351" s="38"/>
      <c r="KS351" s="38"/>
      <c r="KT351" s="38"/>
      <c r="KU351" s="38"/>
      <c r="KV351" s="38"/>
      <c r="KW351" s="38"/>
      <c r="KX351" s="38"/>
      <c r="KY351" s="38"/>
      <c r="LI351" s="33"/>
    </row>
    <row r="352" spans="2:321" s="17" customFormat="1" x14ac:dyDescent="0.2">
      <c r="B352" s="33"/>
      <c r="E352" s="35"/>
      <c r="F352" s="215"/>
      <c r="G352" s="33"/>
      <c r="H352" s="33"/>
      <c r="I352" s="33"/>
      <c r="J352" s="33"/>
      <c r="K352" s="33"/>
      <c r="AR352" s="3"/>
      <c r="AS352" s="3"/>
      <c r="AT352" s="3"/>
      <c r="BN352" s="33"/>
      <c r="BO352" s="33"/>
      <c r="BP352" s="33"/>
      <c r="BQ352" s="33"/>
      <c r="BR352" s="33"/>
      <c r="BS352" s="33"/>
      <c r="BT352" s="33"/>
      <c r="BU352" s="33"/>
      <c r="BV352" s="33"/>
      <c r="BW352" s="33"/>
      <c r="BX352" s="33"/>
      <c r="BY352" s="33"/>
      <c r="BZ352" s="33"/>
      <c r="CB352" s="3"/>
      <c r="CC352" s="3"/>
      <c r="CD352" s="3"/>
      <c r="CX352" s="33"/>
      <c r="DL352" s="3"/>
      <c r="DM352" s="3"/>
      <c r="DN352" s="3"/>
      <c r="EH352" s="33"/>
      <c r="EV352" s="3"/>
      <c r="EW352" s="3"/>
      <c r="EX352" s="3"/>
      <c r="FR352" s="33"/>
      <c r="FS352" s="33"/>
      <c r="FT352" s="33"/>
      <c r="FU352" s="33"/>
      <c r="FV352" s="33"/>
      <c r="GF352" s="3"/>
      <c r="GG352" s="3"/>
      <c r="GH352" s="3"/>
      <c r="HP352" s="3"/>
      <c r="HQ352" s="3"/>
      <c r="HR352" s="3"/>
      <c r="IZ352" s="3"/>
      <c r="JA352" s="3"/>
      <c r="JB352" s="3"/>
      <c r="KJ352" s="3"/>
      <c r="KK352" s="3"/>
      <c r="KL352" s="3"/>
      <c r="KM352" s="3"/>
      <c r="KN352" s="38"/>
      <c r="KO352" s="38"/>
      <c r="KQ352" s="38"/>
      <c r="KR352" s="38"/>
      <c r="KS352" s="38"/>
      <c r="KT352" s="38"/>
      <c r="KU352" s="38"/>
      <c r="KV352" s="38"/>
      <c r="KW352" s="38"/>
      <c r="KX352" s="38"/>
      <c r="KY352" s="38"/>
      <c r="LI352" s="33"/>
    </row>
    <row r="353" spans="2:321" s="17" customFormat="1" x14ac:dyDescent="0.2">
      <c r="B353" s="33"/>
      <c r="E353" s="35"/>
      <c r="F353" s="215"/>
      <c r="G353" s="33"/>
      <c r="H353" s="33"/>
      <c r="I353" s="33"/>
      <c r="J353" s="33"/>
      <c r="K353" s="33"/>
      <c r="AR353" s="3"/>
      <c r="AS353" s="3"/>
      <c r="AT353" s="3"/>
      <c r="BN353" s="33"/>
      <c r="BO353" s="33"/>
      <c r="BP353" s="33"/>
      <c r="BQ353" s="33"/>
      <c r="BR353" s="33"/>
      <c r="BS353" s="33"/>
      <c r="BT353" s="33"/>
      <c r="BU353" s="33"/>
      <c r="BV353" s="33"/>
      <c r="BW353" s="33"/>
      <c r="BX353" s="33"/>
      <c r="BY353" s="33"/>
      <c r="BZ353" s="33"/>
      <c r="CB353" s="3"/>
      <c r="CC353" s="3"/>
      <c r="CD353" s="3"/>
      <c r="CX353" s="33"/>
      <c r="DL353" s="3"/>
      <c r="DM353" s="3"/>
      <c r="DN353" s="3"/>
      <c r="EH353" s="33"/>
      <c r="EV353" s="3"/>
      <c r="EW353" s="3"/>
      <c r="EX353" s="3"/>
      <c r="FR353" s="33"/>
      <c r="FS353" s="33"/>
      <c r="FT353" s="33"/>
      <c r="FU353" s="33"/>
      <c r="FV353" s="33"/>
      <c r="GF353" s="3"/>
      <c r="GG353" s="3"/>
      <c r="GH353" s="3"/>
      <c r="HP353" s="3"/>
      <c r="HQ353" s="3"/>
      <c r="HR353" s="3"/>
      <c r="IZ353" s="3"/>
      <c r="JA353" s="3"/>
      <c r="JB353" s="3"/>
      <c r="KJ353" s="3"/>
      <c r="KK353" s="3"/>
      <c r="KL353" s="3"/>
      <c r="KM353" s="3"/>
      <c r="KN353" s="38"/>
      <c r="KO353" s="38"/>
      <c r="KQ353" s="38"/>
      <c r="KR353" s="38"/>
      <c r="KS353" s="38"/>
      <c r="KT353" s="38"/>
      <c r="KU353" s="38"/>
      <c r="KV353" s="38"/>
      <c r="KW353" s="38"/>
      <c r="KX353" s="38"/>
      <c r="KY353" s="38"/>
      <c r="LI353" s="33"/>
    </row>
    <row r="354" spans="2:321" s="17" customFormat="1" x14ac:dyDescent="0.2">
      <c r="B354" s="33"/>
      <c r="E354" s="35"/>
      <c r="F354" s="215"/>
      <c r="G354" s="33"/>
      <c r="H354" s="33"/>
      <c r="I354" s="33"/>
      <c r="J354" s="33"/>
      <c r="K354" s="33"/>
      <c r="AR354" s="3"/>
      <c r="AS354" s="3"/>
      <c r="AT354" s="3"/>
      <c r="BN354" s="33"/>
      <c r="BO354" s="33"/>
      <c r="BP354" s="33"/>
      <c r="BQ354" s="33"/>
      <c r="BR354" s="33"/>
      <c r="BS354" s="33"/>
      <c r="BT354" s="33"/>
      <c r="BU354" s="33"/>
      <c r="BV354" s="33"/>
      <c r="BW354" s="33"/>
      <c r="BX354" s="33"/>
      <c r="BY354" s="33"/>
      <c r="BZ354" s="33"/>
      <c r="CB354" s="3"/>
      <c r="CC354" s="3"/>
      <c r="CD354" s="3"/>
      <c r="CX354" s="33"/>
      <c r="DL354" s="3"/>
      <c r="DM354" s="3"/>
      <c r="DN354" s="3"/>
      <c r="EH354" s="33"/>
      <c r="EV354" s="3"/>
      <c r="EW354" s="3"/>
      <c r="EX354" s="3"/>
      <c r="FR354" s="33"/>
      <c r="FS354" s="33"/>
      <c r="FT354" s="33"/>
      <c r="FU354" s="33"/>
      <c r="FV354" s="33"/>
      <c r="GF354" s="3"/>
      <c r="GG354" s="3"/>
      <c r="GH354" s="3"/>
      <c r="HP354" s="3"/>
      <c r="HQ354" s="3"/>
      <c r="HR354" s="3"/>
      <c r="IZ354" s="3"/>
      <c r="JA354" s="3"/>
      <c r="JB354" s="3"/>
      <c r="KJ354" s="3"/>
      <c r="KK354" s="3"/>
      <c r="KL354" s="3"/>
      <c r="KM354" s="3"/>
      <c r="KN354" s="38"/>
      <c r="KO354" s="38"/>
      <c r="KQ354" s="38"/>
      <c r="KR354" s="38"/>
      <c r="KS354" s="38"/>
      <c r="KT354" s="38"/>
      <c r="KU354" s="38"/>
      <c r="KV354" s="38"/>
      <c r="KW354" s="38"/>
      <c r="KX354" s="38"/>
      <c r="KY354" s="38"/>
      <c r="LI354" s="33"/>
    </row>
    <row r="355" spans="2:321" s="17" customFormat="1" x14ac:dyDescent="0.2">
      <c r="B355" s="33"/>
      <c r="E355" s="35"/>
      <c r="F355" s="215"/>
      <c r="G355" s="33"/>
      <c r="H355" s="33"/>
      <c r="I355" s="33"/>
      <c r="J355" s="33"/>
      <c r="K355" s="33"/>
      <c r="AR355" s="3"/>
      <c r="AS355" s="3"/>
      <c r="AT355" s="3"/>
      <c r="BN355" s="33"/>
      <c r="BO355" s="33"/>
      <c r="BP355" s="33"/>
      <c r="BQ355" s="33"/>
      <c r="BR355" s="33"/>
      <c r="BS355" s="33"/>
      <c r="BT355" s="33"/>
      <c r="BU355" s="33"/>
      <c r="BV355" s="33"/>
      <c r="BW355" s="33"/>
      <c r="BX355" s="33"/>
      <c r="BY355" s="33"/>
      <c r="BZ355" s="33"/>
      <c r="CB355" s="3"/>
      <c r="CC355" s="3"/>
      <c r="CD355" s="3"/>
      <c r="CX355" s="33"/>
      <c r="DL355" s="3"/>
      <c r="DM355" s="3"/>
      <c r="DN355" s="3"/>
      <c r="EH355" s="33"/>
      <c r="EV355" s="3"/>
      <c r="EW355" s="3"/>
      <c r="EX355" s="3"/>
      <c r="FR355" s="33"/>
      <c r="FS355" s="33"/>
      <c r="FT355" s="33"/>
      <c r="FU355" s="33"/>
      <c r="FV355" s="33"/>
      <c r="GF355" s="3"/>
      <c r="GG355" s="3"/>
      <c r="GH355" s="3"/>
      <c r="HP355" s="3"/>
      <c r="HQ355" s="3"/>
      <c r="HR355" s="3"/>
      <c r="IZ355" s="3"/>
      <c r="JA355" s="3"/>
      <c r="JB355" s="3"/>
      <c r="KJ355" s="3"/>
      <c r="KK355" s="3"/>
      <c r="KL355" s="3"/>
      <c r="KM355" s="3"/>
      <c r="KN355" s="38"/>
      <c r="KO355" s="38"/>
      <c r="KQ355" s="38"/>
      <c r="KR355" s="38"/>
      <c r="KS355" s="38"/>
      <c r="KT355" s="38"/>
      <c r="KU355" s="38"/>
      <c r="KV355" s="38"/>
      <c r="KW355" s="38"/>
      <c r="KX355" s="38"/>
      <c r="KY355" s="38"/>
      <c r="LI355" s="33"/>
    </row>
    <row r="356" spans="2:321" s="17" customFormat="1" x14ac:dyDescent="0.2">
      <c r="B356" s="33"/>
      <c r="E356" s="35"/>
      <c r="F356" s="215"/>
      <c r="G356" s="33"/>
      <c r="H356" s="33"/>
      <c r="I356" s="33"/>
      <c r="J356" s="33"/>
      <c r="K356" s="33"/>
      <c r="AR356" s="3"/>
      <c r="AS356" s="3"/>
      <c r="AT356" s="3"/>
      <c r="BN356" s="33"/>
      <c r="BO356" s="33"/>
      <c r="BP356" s="33"/>
      <c r="BQ356" s="33"/>
      <c r="BR356" s="33"/>
      <c r="BS356" s="33"/>
      <c r="BT356" s="33"/>
      <c r="BU356" s="33"/>
      <c r="BV356" s="33"/>
      <c r="BW356" s="33"/>
      <c r="BX356" s="33"/>
      <c r="BY356" s="33"/>
      <c r="BZ356" s="33"/>
      <c r="CB356" s="3"/>
      <c r="CC356" s="3"/>
      <c r="CD356" s="3"/>
      <c r="CX356" s="33"/>
      <c r="DL356" s="3"/>
      <c r="DM356" s="3"/>
      <c r="DN356" s="3"/>
      <c r="EH356" s="33"/>
      <c r="EV356" s="3"/>
      <c r="EW356" s="3"/>
      <c r="EX356" s="3"/>
      <c r="FR356" s="33"/>
      <c r="FS356" s="33"/>
      <c r="FT356" s="33"/>
      <c r="FU356" s="33"/>
      <c r="FV356" s="33"/>
      <c r="GF356" s="3"/>
      <c r="GG356" s="3"/>
      <c r="GH356" s="3"/>
      <c r="HP356" s="3"/>
      <c r="HQ356" s="3"/>
      <c r="HR356" s="3"/>
      <c r="IZ356" s="3"/>
      <c r="JA356" s="3"/>
      <c r="JB356" s="3"/>
      <c r="KJ356" s="3"/>
      <c r="KK356" s="3"/>
      <c r="KL356" s="3"/>
      <c r="KM356" s="3"/>
      <c r="KN356" s="38"/>
      <c r="KO356" s="38"/>
      <c r="KQ356" s="38"/>
      <c r="KR356" s="38"/>
      <c r="KS356" s="38"/>
      <c r="KT356" s="38"/>
      <c r="KU356" s="38"/>
      <c r="KV356" s="38"/>
      <c r="KW356" s="38"/>
      <c r="KX356" s="38"/>
      <c r="KY356" s="38"/>
      <c r="LI356" s="33"/>
    </row>
    <row r="357" spans="2:321" s="17" customFormat="1" x14ac:dyDescent="0.2">
      <c r="B357" s="33"/>
      <c r="E357" s="35"/>
      <c r="F357" s="215"/>
      <c r="G357" s="33"/>
      <c r="H357" s="33"/>
      <c r="I357" s="33"/>
      <c r="J357" s="33"/>
      <c r="K357" s="33"/>
      <c r="AR357" s="3"/>
      <c r="AS357" s="3"/>
      <c r="AT357" s="3"/>
      <c r="BN357" s="33"/>
      <c r="BO357" s="33"/>
      <c r="BP357" s="33"/>
      <c r="BQ357" s="33"/>
      <c r="BR357" s="33"/>
      <c r="BS357" s="33"/>
      <c r="BT357" s="33"/>
      <c r="BU357" s="33"/>
      <c r="BV357" s="33"/>
      <c r="BW357" s="33"/>
      <c r="BX357" s="33"/>
      <c r="BY357" s="33"/>
      <c r="BZ357" s="33"/>
      <c r="CB357" s="3"/>
      <c r="CC357" s="3"/>
      <c r="CD357" s="3"/>
      <c r="CX357" s="33"/>
      <c r="DL357" s="3"/>
      <c r="DM357" s="3"/>
      <c r="DN357" s="3"/>
      <c r="EH357" s="33"/>
      <c r="EV357" s="3"/>
      <c r="EW357" s="3"/>
      <c r="EX357" s="3"/>
      <c r="FR357" s="33"/>
      <c r="FS357" s="33"/>
      <c r="FT357" s="33"/>
      <c r="FU357" s="33"/>
      <c r="FV357" s="33"/>
      <c r="GF357" s="3"/>
      <c r="GG357" s="3"/>
      <c r="GH357" s="3"/>
      <c r="HP357" s="3"/>
      <c r="HQ357" s="3"/>
      <c r="HR357" s="3"/>
      <c r="IZ357" s="3"/>
      <c r="JA357" s="3"/>
      <c r="JB357" s="3"/>
      <c r="KJ357" s="3"/>
      <c r="KK357" s="3"/>
      <c r="KL357" s="3"/>
      <c r="KM357" s="3"/>
      <c r="KN357" s="38"/>
      <c r="KO357" s="38"/>
      <c r="KQ357" s="38"/>
      <c r="KR357" s="38"/>
      <c r="KS357" s="38"/>
      <c r="KT357" s="38"/>
      <c r="KU357" s="38"/>
      <c r="KV357" s="38"/>
      <c r="KW357" s="38"/>
      <c r="KX357" s="38"/>
      <c r="KY357" s="38"/>
      <c r="LI357" s="33"/>
    </row>
    <row r="358" spans="2:321" s="17" customFormat="1" x14ac:dyDescent="0.2">
      <c r="B358" s="33"/>
      <c r="E358" s="35"/>
      <c r="F358" s="215"/>
      <c r="G358" s="33"/>
      <c r="H358" s="33"/>
      <c r="I358" s="33"/>
      <c r="J358" s="33"/>
      <c r="K358" s="33"/>
      <c r="AR358" s="3"/>
      <c r="AS358" s="3"/>
      <c r="AT358" s="3"/>
      <c r="BN358" s="33"/>
      <c r="BO358" s="33"/>
      <c r="BP358" s="33"/>
      <c r="BQ358" s="33"/>
      <c r="BR358" s="33"/>
      <c r="BS358" s="33"/>
      <c r="BT358" s="33"/>
      <c r="BU358" s="33"/>
      <c r="BV358" s="33"/>
      <c r="BW358" s="33"/>
      <c r="BX358" s="33"/>
      <c r="BY358" s="33"/>
      <c r="BZ358" s="33"/>
      <c r="CB358" s="3"/>
      <c r="CC358" s="3"/>
      <c r="CD358" s="3"/>
      <c r="CX358" s="33"/>
      <c r="DL358" s="3"/>
      <c r="DM358" s="3"/>
      <c r="DN358" s="3"/>
      <c r="EH358" s="33"/>
      <c r="EV358" s="3"/>
      <c r="EW358" s="3"/>
      <c r="EX358" s="3"/>
      <c r="FR358" s="33"/>
      <c r="FS358" s="33"/>
      <c r="FT358" s="33"/>
      <c r="FU358" s="33"/>
      <c r="FV358" s="33"/>
      <c r="GF358" s="3"/>
      <c r="GG358" s="3"/>
      <c r="GH358" s="3"/>
      <c r="HP358" s="3"/>
      <c r="HQ358" s="3"/>
      <c r="HR358" s="3"/>
      <c r="IZ358" s="3"/>
      <c r="JA358" s="3"/>
      <c r="JB358" s="3"/>
      <c r="KJ358" s="3"/>
      <c r="KK358" s="3"/>
      <c r="KL358" s="3"/>
      <c r="KM358" s="3"/>
      <c r="KN358" s="38"/>
      <c r="KO358" s="38"/>
      <c r="KQ358" s="38"/>
      <c r="KR358" s="38"/>
      <c r="KS358" s="38"/>
      <c r="KT358" s="38"/>
      <c r="KU358" s="38"/>
      <c r="KV358" s="38"/>
      <c r="KW358" s="38"/>
      <c r="KX358" s="38"/>
      <c r="KY358" s="38"/>
      <c r="LI358" s="33"/>
    </row>
    <row r="359" spans="2:321" s="17" customFormat="1" x14ac:dyDescent="0.2">
      <c r="B359" s="33"/>
      <c r="E359" s="35"/>
      <c r="F359" s="215"/>
      <c r="G359" s="33"/>
      <c r="H359" s="33"/>
      <c r="I359" s="33"/>
      <c r="J359" s="33"/>
      <c r="K359" s="33"/>
      <c r="AR359" s="3"/>
      <c r="AS359" s="3"/>
      <c r="AT359" s="3"/>
      <c r="BN359" s="33"/>
      <c r="BO359" s="33"/>
      <c r="BP359" s="33"/>
      <c r="BQ359" s="33"/>
      <c r="BR359" s="33"/>
      <c r="BS359" s="33"/>
      <c r="BT359" s="33"/>
      <c r="BU359" s="33"/>
      <c r="BV359" s="33"/>
      <c r="BW359" s="33"/>
      <c r="BX359" s="33"/>
      <c r="BY359" s="33"/>
      <c r="BZ359" s="33"/>
      <c r="CB359" s="3"/>
      <c r="CC359" s="3"/>
      <c r="CD359" s="3"/>
      <c r="CX359" s="33"/>
      <c r="DL359" s="3"/>
      <c r="DM359" s="3"/>
      <c r="DN359" s="3"/>
      <c r="EH359" s="33"/>
      <c r="EV359" s="3"/>
      <c r="EW359" s="3"/>
      <c r="EX359" s="3"/>
      <c r="FR359" s="33"/>
      <c r="FS359" s="33"/>
      <c r="FT359" s="33"/>
      <c r="FU359" s="33"/>
      <c r="FV359" s="33"/>
      <c r="GF359" s="3"/>
      <c r="GG359" s="3"/>
      <c r="GH359" s="3"/>
      <c r="HP359" s="3"/>
      <c r="HQ359" s="3"/>
      <c r="HR359" s="3"/>
      <c r="IZ359" s="3"/>
      <c r="JA359" s="3"/>
      <c r="JB359" s="3"/>
      <c r="KJ359" s="3"/>
      <c r="KK359" s="3"/>
      <c r="KL359" s="3"/>
      <c r="KM359" s="3"/>
      <c r="KN359" s="38"/>
      <c r="KO359" s="38"/>
      <c r="KQ359" s="38"/>
      <c r="KR359" s="38"/>
      <c r="KS359" s="38"/>
      <c r="KT359" s="38"/>
      <c r="KU359" s="38"/>
      <c r="KV359" s="38"/>
      <c r="KW359" s="38"/>
      <c r="KX359" s="38"/>
      <c r="KY359" s="38"/>
      <c r="LI359" s="33"/>
    </row>
    <row r="360" spans="2:321" s="17" customFormat="1" x14ac:dyDescent="0.2">
      <c r="B360" s="33"/>
      <c r="E360" s="35"/>
      <c r="F360" s="215"/>
      <c r="G360" s="33"/>
      <c r="H360" s="33"/>
      <c r="I360" s="33"/>
      <c r="J360" s="33"/>
      <c r="K360" s="33"/>
      <c r="AR360" s="3"/>
      <c r="AS360" s="3"/>
      <c r="AT360" s="3"/>
      <c r="BN360" s="33"/>
      <c r="BO360" s="33"/>
      <c r="BP360" s="33"/>
      <c r="BQ360" s="33"/>
      <c r="BR360" s="33"/>
      <c r="BS360" s="33"/>
      <c r="BT360" s="33"/>
      <c r="BU360" s="33"/>
      <c r="BV360" s="33"/>
      <c r="BW360" s="33"/>
      <c r="BX360" s="33"/>
      <c r="BY360" s="33"/>
      <c r="BZ360" s="33"/>
      <c r="CB360" s="3"/>
      <c r="CC360" s="3"/>
      <c r="CD360" s="3"/>
      <c r="CX360" s="33"/>
      <c r="DL360" s="3"/>
      <c r="DM360" s="3"/>
      <c r="DN360" s="3"/>
      <c r="EH360" s="33"/>
      <c r="EV360" s="3"/>
      <c r="EW360" s="3"/>
      <c r="EX360" s="3"/>
      <c r="FR360" s="33"/>
      <c r="FS360" s="33"/>
      <c r="FT360" s="33"/>
      <c r="FU360" s="33"/>
      <c r="FV360" s="33"/>
      <c r="GF360" s="3"/>
      <c r="GG360" s="3"/>
      <c r="GH360" s="3"/>
      <c r="HP360" s="3"/>
      <c r="HQ360" s="3"/>
      <c r="HR360" s="3"/>
      <c r="IZ360" s="3"/>
      <c r="JA360" s="3"/>
      <c r="JB360" s="3"/>
      <c r="KJ360" s="3"/>
      <c r="KK360" s="3"/>
      <c r="KL360" s="3"/>
      <c r="KM360" s="3"/>
      <c r="KN360" s="38"/>
      <c r="KO360" s="38"/>
      <c r="KQ360" s="38"/>
      <c r="KR360" s="38"/>
      <c r="KS360" s="38"/>
      <c r="KT360" s="38"/>
      <c r="KU360" s="38"/>
      <c r="KV360" s="38"/>
      <c r="KW360" s="38"/>
      <c r="KX360" s="38"/>
      <c r="KY360" s="38"/>
      <c r="LI360" s="33"/>
    </row>
    <row r="361" spans="2:321" s="17" customFormat="1" x14ac:dyDescent="0.2">
      <c r="B361" s="4"/>
      <c r="C361" s="3"/>
      <c r="D361" s="3"/>
      <c r="E361" s="1"/>
      <c r="F361" s="216"/>
      <c r="G361" s="4"/>
      <c r="H361" s="4"/>
      <c r="I361" s="4"/>
      <c r="J361" s="4"/>
      <c r="K361" s="33"/>
      <c r="AR361" s="3"/>
      <c r="AS361" s="3"/>
      <c r="AT361" s="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  <c r="BY361" s="33"/>
      <c r="BZ361" s="33"/>
      <c r="CB361" s="3"/>
      <c r="CC361" s="3"/>
      <c r="CD361" s="3"/>
      <c r="CX361" s="33"/>
      <c r="DL361" s="3"/>
      <c r="DM361" s="3"/>
      <c r="DN361" s="3"/>
      <c r="EH361" s="33"/>
      <c r="EV361" s="3"/>
      <c r="EW361" s="3"/>
      <c r="EX361" s="3"/>
      <c r="FR361" s="33"/>
      <c r="FS361" s="33"/>
      <c r="FT361" s="33"/>
      <c r="FU361" s="33"/>
      <c r="FV361" s="33"/>
      <c r="GF361" s="3"/>
      <c r="GG361" s="3"/>
      <c r="GH361" s="3"/>
      <c r="HP361" s="3"/>
      <c r="HQ361" s="3"/>
      <c r="HR361" s="3"/>
      <c r="IZ361" s="3"/>
      <c r="JA361" s="3"/>
      <c r="JB361" s="3"/>
      <c r="KJ361" s="3"/>
      <c r="KK361" s="3"/>
      <c r="KL361" s="3"/>
      <c r="KM361" s="3"/>
      <c r="KN361" s="38"/>
      <c r="KO361" s="38"/>
      <c r="KQ361" s="38"/>
      <c r="KR361" s="38"/>
      <c r="KS361" s="38"/>
      <c r="KT361" s="38"/>
      <c r="KU361" s="38"/>
      <c r="KV361" s="38"/>
      <c r="KW361" s="38"/>
      <c r="KX361" s="38"/>
      <c r="KY361" s="38"/>
      <c r="LI361" s="33"/>
    </row>
  </sheetData>
  <sheetProtection autoFilter="0"/>
  <autoFilter ref="H5:H119"/>
  <sortState ref="C6:LG55">
    <sortCondition ref="G6:G55"/>
    <sortCondition ref="LG6:LG55"/>
    <sortCondition descending="1" ref="I6:I55"/>
  </sortState>
  <mergeCells count="70">
    <mergeCell ref="ID4:IH4"/>
    <mergeCell ref="II4:IM4"/>
    <mergeCell ref="IN4:IR4"/>
    <mergeCell ref="IS4:IW4"/>
    <mergeCell ref="JX4:KB4"/>
    <mergeCell ref="IX4:JB4"/>
    <mergeCell ref="JD4:JH4"/>
    <mergeCell ref="JI4:JM4"/>
    <mergeCell ref="JN4:JR4"/>
    <mergeCell ref="JS4:JW4"/>
    <mergeCell ref="HD4:HH4"/>
    <mergeCell ref="HI4:HM4"/>
    <mergeCell ref="HN4:HR4"/>
    <mergeCell ref="HT4:HX4"/>
    <mergeCell ref="HY4:IC4"/>
    <mergeCell ref="GY4:HC4"/>
    <mergeCell ref="FE4:FI4"/>
    <mergeCell ref="FJ4:FN4"/>
    <mergeCell ref="FO4:FS4"/>
    <mergeCell ref="FT4:FX4"/>
    <mergeCell ref="FY4:GC4"/>
    <mergeCell ref="GD4:GH4"/>
    <mergeCell ref="GJ4:GN4"/>
    <mergeCell ref="GO4:GS4"/>
    <mergeCell ref="GT4:GX4"/>
    <mergeCell ref="CP4:CT4"/>
    <mergeCell ref="CU4:CY4"/>
    <mergeCell ref="CZ4:DD4"/>
    <mergeCell ref="DE4:DI4"/>
    <mergeCell ref="EZ4:FD4"/>
    <mergeCell ref="DJ4:DN4"/>
    <mergeCell ref="DP4:DT4"/>
    <mergeCell ref="DU4:DY4"/>
    <mergeCell ref="DZ4:ED4"/>
    <mergeCell ref="EE4:EI4"/>
    <mergeCell ref="EJ4:EN4"/>
    <mergeCell ref="EO4:ES4"/>
    <mergeCell ref="ET4:EX4"/>
    <mergeCell ref="JC3:KL3"/>
    <mergeCell ref="L4:P4"/>
    <mergeCell ref="Q4:U4"/>
    <mergeCell ref="V4:Z4"/>
    <mergeCell ref="AA4:AE4"/>
    <mergeCell ref="AF4:AJ4"/>
    <mergeCell ref="AK4:AO4"/>
    <mergeCell ref="AP4:AT4"/>
    <mergeCell ref="AV4:AZ4"/>
    <mergeCell ref="BA4:BE4"/>
    <mergeCell ref="BF4:BJ4"/>
    <mergeCell ref="BP4:BT4"/>
    <mergeCell ref="BU4:BY4"/>
    <mergeCell ref="BZ4:CD4"/>
    <mergeCell ref="CF4:CJ4"/>
    <mergeCell ref="CK4:CO4"/>
    <mergeCell ref="KM2:LJ2"/>
    <mergeCell ref="K2:KL2"/>
    <mergeCell ref="B3:J3"/>
    <mergeCell ref="K3:AT3"/>
    <mergeCell ref="AU3:CD3"/>
    <mergeCell ref="CE3:DN3"/>
    <mergeCell ref="DO3:EX3"/>
    <mergeCell ref="EY3:GH3"/>
    <mergeCell ref="GI3:HR3"/>
    <mergeCell ref="HS3:JB3"/>
    <mergeCell ref="LI3:LI5"/>
    <mergeCell ref="KC4:KG4"/>
    <mergeCell ref="KH4:KL4"/>
    <mergeCell ref="KN3:KX3"/>
    <mergeCell ref="KZ3:LG3"/>
    <mergeCell ref="BK4:BO4"/>
  </mergeCells>
  <conditionalFormatting sqref="LI64:LI117 LI39:LI62 LI6:LI29">
    <cfRule type="dataBar" priority="8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{091EB5C3-1179-424B-998B-EE15620D3F78}</x14:id>
        </ext>
      </extLst>
    </cfRule>
  </conditionalFormatting>
  <conditionalFormatting sqref="LI63">
    <cfRule type="dataBar" priority="7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{EFD0FCC2-8644-438D-AAD7-885C9030A598}</x14:id>
        </ext>
      </extLst>
    </cfRule>
  </conditionalFormatting>
  <conditionalFormatting sqref="LI30">
    <cfRule type="dataBar" priority="6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{745B5EE0-C6E6-462E-9FE2-FD298A628213}</x14:id>
        </ext>
      </extLst>
    </cfRule>
  </conditionalFormatting>
  <conditionalFormatting sqref="LI31">
    <cfRule type="dataBar" priority="5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{87BE4AC6-9AFB-4D04-B1E9-CA33A857FF33}</x14:id>
        </ext>
      </extLst>
    </cfRule>
  </conditionalFormatting>
  <conditionalFormatting sqref="LI32">
    <cfRule type="dataBar" priority="4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{14BD30EA-0F90-43C5-9D73-6F2524940031}</x14:id>
        </ext>
      </extLst>
    </cfRule>
  </conditionalFormatting>
  <conditionalFormatting sqref="LI33">
    <cfRule type="dataBar" priority="3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{7BB6141B-020A-4E9C-A68A-EB4D3F7D22B9}</x14:id>
        </ext>
      </extLst>
    </cfRule>
  </conditionalFormatting>
  <conditionalFormatting sqref="LI34:LI36">
    <cfRule type="dataBar" priority="2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{9A7884AF-DD3C-4AFF-9875-018D86272ADB}</x14:id>
        </ext>
      </extLst>
    </cfRule>
  </conditionalFormatting>
  <conditionalFormatting sqref="LI37:LI38">
    <cfRule type="dataBar" priority="1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{A6111B9A-CF4B-479E-AC9F-13B1877879A9}</x14:id>
        </ext>
      </extLst>
    </cfRule>
  </conditionalFormatting>
  <dataValidations disablePrompts="1" count="1">
    <dataValidation allowBlank="1" showErrorMessage="1" error="Whole number only" sqref="K58 K13:K25"/>
  </dataValidations>
  <pageMargins left="0.25" right="0.25" top="0.75" bottom="0.75" header="0.3" footer="0.3"/>
  <pageSetup paperSize="8" scale="49" fitToHeight="0" orientation="landscape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91EB5C3-1179-424B-998B-EE15620D3F78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LI64:LI117 LI39:LI62 LI6:LI29</xm:sqref>
        </x14:conditionalFormatting>
        <x14:conditionalFormatting xmlns:xm="http://schemas.microsoft.com/office/excel/2006/main">
          <x14:cfRule type="dataBar" id="{EFD0FCC2-8644-438D-AAD7-885C9030A598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LI63</xm:sqref>
        </x14:conditionalFormatting>
        <x14:conditionalFormatting xmlns:xm="http://schemas.microsoft.com/office/excel/2006/main">
          <x14:cfRule type="dataBar" id="{745B5EE0-C6E6-462E-9FE2-FD298A628213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LI30</xm:sqref>
        </x14:conditionalFormatting>
        <x14:conditionalFormatting xmlns:xm="http://schemas.microsoft.com/office/excel/2006/main">
          <x14:cfRule type="dataBar" id="{87BE4AC6-9AFB-4D04-B1E9-CA33A857FF33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LI31</xm:sqref>
        </x14:conditionalFormatting>
        <x14:conditionalFormatting xmlns:xm="http://schemas.microsoft.com/office/excel/2006/main">
          <x14:cfRule type="dataBar" id="{14BD30EA-0F90-43C5-9D73-6F2524940031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LI32</xm:sqref>
        </x14:conditionalFormatting>
        <x14:conditionalFormatting xmlns:xm="http://schemas.microsoft.com/office/excel/2006/main">
          <x14:cfRule type="dataBar" id="{7BB6141B-020A-4E9C-A68A-EB4D3F7D22B9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LI33</xm:sqref>
        </x14:conditionalFormatting>
        <x14:conditionalFormatting xmlns:xm="http://schemas.microsoft.com/office/excel/2006/main">
          <x14:cfRule type="dataBar" id="{9A7884AF-DD3C-4AFF-9875-018D86272ADB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LI34:LI36</xm:sqref>
        </x14:conditionalFormatting>
        <x14:conditionalFormatting xmlns:xm="http://schemas.microsoft.com/office/excel/2006/main">
          <x14:cfRule type="dataBar" id="{A6111B9A-CF4B-479E-AC9F-13B1877879A9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LI37:LI38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Q324"/>
  <sheetViews>
    <sheetView zoomScale="70" zoomScaleNormal="70" workbookViewId="0">
      <pane xSplit="10" ySplit="5" topLeftCell="DL6" activePane="bottomRight" state="frozen"/>
      <selection pane="topRight" activeCell="K1" sqref="K1"/>
      <selection pane="bottomLeft" activeCell="A5" sqref="A5"/>
      <selection pane="bottomRight" activeCell="A57" sqref="A57:XFD93"/>
    </sheetView>
  </sheetViews>
  <sheetFormatPr defaultRowHeight="12.75" x14ac:dyDescent="0.2"/>
  <cols>
    <col min="1" max="1" width="2.7109375" style="17" customWidth="1"/>
    <col min="2" max="2" width="4" style="4" bestFit="1" customWidth="1"/>
    <col min="3" max="3" width="22.85546875" style="3" bestFit="1" customWidth="1"/>
    <col min="4" max="4" width="10.42578125" style="3" bestFit="1" customWidth="1"/>
    <col min="5" max="5" width="7.42578125" style="1" bestFit="1" customWidth="1"/>
    <col min="6" max="6" width="10.7109375" style="216" bestFit="1" customWidth="1"/>
    <col min="7" max="7" width="5.5703125" style="4" bestFit="1" customWidth="1"/>
    <col min="8" max="8" width="20" style="4" bestFit="1" customWidth="1"/>
    <col min="9" max="9" width="14.28515625" style="4" customWidth="1"/>
    <col min="10" max="10" width="11.85546875" style="4" hidden="1" customWidth="1"/>
    <col min="11" max="11" width="8.7109375" style="4" customWidth="1"/>
    <col min="12" max="41" width="10.7109375" style="3" hidden="1" customWidth="1"/>
    <col min="42" max="42" width="8.7109375" style="3" hidden="1" customWidth="1"/>
    <col min="43" max="43" width="5.85546875" style="3" bestFit="1" customWidth="1"/>
    <col min="44" max="45" width="5.28515625" style="3" bestFit="1" customWidth="1"/>
    <col min="46" max="46" width="5.28515625" style="3" customWidth="1"/>
    <col min="47" max="47" width="8.7109375" style="3" customWidth="1"/>
    <col min="48" max="65" width="10.7109375" style="3" hidden="1" customWidth="1"/>
    <col min="66" max="77" width="10.7109375" style="4" hidden="1" customWidth="1"/>
    <col min="78" max="78" width="8.7109375" style="4" hidden="1" customWidth="1"/>
    <col min="79" max="79" width="5.85546875" style="3" bestFit="1" customWidth="1"/>
    <col min="80" max="81" width="5.28515625" style="3" bestFit="1" customWidth="1"/>
    <col min="82" max="82" width="5.28515625" style="3" customWidth="1"/>
    <col min="83" max="83" width="8.7109375" style="3" customWidth="1"/>
    <col min="84" max="101" width="10.7109375" style="3" hidden="1" customWidth="1"/>
    <col min="102" max="102" width="10.7109375" style="4" hidden="1" customWidth="1"/>
    <col min="103" max="113" width="10.7109375" style="3" hidden="1" customWidth="1"/>
    <col min="114" max="114" width="8.7109375" style="3" hidden="1" customWidth="1"/>
    <col min="115" max="115" width="5.85546875" style="3" bestFit="1" customWidth="1"/>
    <col min="116" max="116" width="5.28515625" style="3" bestFit="1" customWidth="1"/>
    <col min="117" max="117" width="6.140625" style="3" bestFit="1" customWidth="1"/>
    <col min="118" max="118" width="5.28515625" style="3" customWidth="1"/>
    <col min="119" max="119" width="8.7109375" style="3" customWidth="1"/>
    <col min="120" max="137" width="10.7109375" style="3" hidden="1" customWidth="1"/>
    <col min="138" max="138" width="10.7109375" style="4" hidden="1" customWidth="1"/>
    <col min="139" max="149" width="10.7109375" style="3" hidden="1" customWidth="1"/>
    <col min="150" max="150" width="8.7109375" style="3" hidden="1" customWidth="1"/>
    <col min="151" max="151" width="5.85546875" style="3" bestFit="1" customWidth="1"/>
    <col min="152" max="153" width="5.28515625" style="3" bestFit="1" customWidth="1"/>
    <col min="154" max="154" width="5.28515625" style="3" customWidth="1"/>
    <col min="155" max="155" width="8.7109375" style="3" customWidth="1"/>
    <col min="156" max="173" width="10.7109375" style="3" hidden="1" customWidth="1"/>
    <col min="174" max="178" width="10.7109375" style="4" hidden="1" customWidth="1"/>
    <col min="179" max="185" width="10.7109375" style="3" hidden="1" customWidth="1"/>
    <col min="186" max="186" width="8.7109375" style="3" hidden="1" customWidth="1"/>
    <col min="187" max="187" width="5.85546875" style="3" bestFit="1" customWidth="1"/>
    <col min="188" max="188" width="5.28515625" style="3" bestFit="1" customWidth="1"/>
    <col min="189" max="189" width="6.140625" style="3" bestFit="1" customWidth="1"/>
    <col min="190" max="190" width="5.28515625" style="3" customWidth="1"/>
    <col min="191" max="191" width="8.7109375" style="3" customWidth="1"/>
    <col min="192" max="221" width="10.7109375" style="3" hidden="1" customWidth="1"/>
    <col min="222" max="222" width="8.7109375" style="3" hidden="1" customWidth="1"/>
    <col min="223" max="223" width="5.85546875" style="3" bestFit="1" customWidth="1"/>
    <col min="224" max="225" width="5.28515625" style="3" bestFit="1" customWidth="1"/>
    <col min="226" max="226" width="5.28515625" style="3" customWidth="1"/>
    <col min="227" max="227" width="8.7109375" style="3" customWidth="1"/>
    <col min="228" max="257" width="10.7109375" style="3" hidden="1" customWidth="1"/>
    <col min="258" max="258" width="8.7109375" style="3" hidden="1" customWidth="1"/>
    <col min="259" max="259" width="5.85546875" style="3" bestFit="1" customWidth="1"/>
    <col min="260" max="261" width="5.28515625" style="3" bestFit="1" customWidth="1"/>
    <col min="262" max="262" width="5.28515625" style="3" customWidth="1"/>
    <col min="263" max="263" width="8.7109375" style="3" customWidth="1"/>
    <col min="264" max="293" width="10.7109375" style="3" hidden="1" customWidth="1"/>
    <col min="294" max="294" width="8.7109375" style="3" hidden="1" customWidth="1"/>
    <col min="295" max="295" width="5.85546875" style="3" bestFit="1" customWidth="1"/>
    <col min="296" max="297" width="5.28515625" style="3" bestFit="1" customWidth="1"/>
    <col min="298" max="298" width="5.28515625" style="3" customWidth="1"/>
    <col min="299" max="299" width="0.85546875" style="3" customWidth="1"/>
    <col min="300" max="300" width="8.7109375" style="38" customWidth="1"/>
    <col min="301" max="301" width="12.7109375" style="38" customWidth="1"/>
    <col min="302" max="302" width="9" style="17" hidden="1" customWidth="1"/>
    <col min="303" max="303" width="13.42578125" style="38" customWidth="1"/>
    <col min="304" max="309" width="8.7109375" style="38" hidden="1" customWidth="1"/>
    <col min="310" max="310" width="8.7109375" style="38" customWidth="1"/>
    <col min="311" max="311" width="0.85546875" style="38" customWidth="1"/>
    <col min="312" max="312" width="8.7109375" style="17" customWidth="1"/>
    <col min="313" max="313" width="12.7109375" style="17" customWidth="1"/>
    <col min="314" max="314" width="9" style="17" hidden="1" customWidth="1"/>
    <col min="315" max="315" width="13.140625" style="17" customWidth="1"/>
    <col min="316" max="318" width="8.7109375" style="17" hidden="1" customWidth="1"/>
    <col min="319" max="319" width="8.7109375" style="17" customWidth="1"/>
    <col min="320" max="320" width="0.85546875" style="17" customWidth="1"/>
    <col min="321" max="321" width="11.5703125" style="33" customWidth="1"/>
    <col min="322" max="322" width="0.85546875" style="17" customWidth="1"/>
    <col min="323" max="323" width="9.140625" style="17" customWidth="1"/>
    <col min="324" max="381" width="9.140625" style="17"/>
    <col min="382" max="16384" width="9.140625" style="3"/>
  </cols>
  <sheetData>
    <row r="1" spans="1:381" s="17" customFormat="1" ht="52.5" customHeight="1" thickBot="1" x14ac:dyDescent="0.25">
      <c r="B1" s="33"/>
      <c r="E1" s="35"/>
      <c r="F1" s="215"/>
      <c r="G1" s="33"/>
      <c r="H1" s="33"/>
      <c r="I1" s="33"/>
      <c r="J1" s="33"/>
      <c r="K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X1" s="33"/>
      <c r="EH1" s="33"/>
      <c r="FR1" s="33"/>
      <c r="FS1" s="33"/>
      <c r="FT1" s="33"/>
      <c r="FU1" s="33"/>
      <c r="FV1" s="33"/>
      <c r="KN1" s="38"/>
      <c r="KO1" s="38"/>
      <c r="KQ1" s="38"/>
      <c r="KR1" s="38"/>
      <c r="KS1" s="38"/>
      <c r="KT1" s="38"/>
      <c r="KU1" s="38"/>
      <c r="KV1" s="38"/>
      <c r="KW1" s="38"/>
      <c r="KX1" s="38"/>
      <c r="KY1" s="38"/>
      <c r="LI1" s="33"/>
    </row>
    <row r="2" spans="1:381" s="40" customFormat="1" ht="18.75" thickBot="1" x14ac:dyDescent="0.25">
      <c r="A2" s="39"/>
      <c r="B2" s="39"/>
      <c r="C2" s="39"/>
      <c r="D2" s="39"/>
      <c r="E2" s="39"/>
      <c r="F2" s="38"/>
      <c r="G2" s="39"/>
      <c r="H2" s="39"/>
      <c r="I2" s="39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  <c r="Y2" s="410"/>
      <c r="Z2" s="410"/>
      <c r="AA2" s="410"/>
      <c r="AB2" s="410"/>
      <c r="AC2" s="410"/>
      <c r="AD2" s="410"/>
      <c r="AE2" s="410"/>
      <c r="AF2" s="410"/>
      <c r="AG2" s="410"/>
      <c r="AH2" s="410"/>
      <c r="AI2" s="410"/>
      <c r="AJ2" s="410"/>
      <c r="AK2" s="410"/>
      <c r="AL2" s="410"/>
      <c r="AM2" s="410"/>
      <c r="AN2" s="410"/>
      <c r="AO2" s="410"/>
      <c r="AP2" s="410"/>
      <c r="AQ2" s="410"/>
      <c r="AR2" s="410"/>
      <c r="AS2" s="410"/>
      <c r="AT2" s="410"/>
      <c r="AU2" s="411"/>
      <c r="AV2" s="411"/>
      <c r="AW2" s="411"/>
      <c r="AX2" s="411"/>
      <c r="AY2" s="411"/>
      <c r="AZ2" s="411"/>
      <c r="BA2" s="411"/>
      <c r="BB2" s="411"/>
      <c r="BC2" s="411"/>
      <c r="BD2" s="411"/>
      <c r="BE2" s="411"/>
      <c r="BF2" s="411"/>
      <c r="BG2" s="411"/>
      <c r="BH2" s="411"/>
      <c r="BI2" s="411"/>
      <c r="BJ2" s="411"/>
      <c r="BK2" s="411"/>
      <c r="BL2" s="411"/>
      <c r="BM2" s="411"/>
      <c r="BN2" s="411"/>
      <c r="BO2" s="411"/>
      <c r="BP2" s="411"/>
      <c r="BQ2" s="411"/>
      <c r="BR2" s="411"/>
      <c r="BS2" s="411"/>
      <c r="BT2" s="411"/>
      <c r="BU2" s="411"/>
      <c r="BV2" s="411"/>
      <c r="BW2" s="411"/>
      <c r="BX2" s="411"/>
      <c r="BY2" s="411"/>
      <c r="BZ2" s="411"/>
      <c r="CA2" s="411"/>
      <c r="CB2" s="411"/>
      <c r="CC2" s="411"/>
      <c r="CD2" s="411"/>
      <c r="CE2" s="411"/>
      <c r="CF2" s="411"/>
      <c r="CG2" s="411"/>
      <c r="CH2" s="411"/>
      <c r="CI2" s="411"/>
      <c r="CJ2" s="411"/>
      <c r="CK2" s="411"/>
      <c r="CL2" s="411"/>
      <c r="CM2" s="411"/>
      <c r="CN2" s="411"/>
      <c r="CO2" s="411"/>
      <c r="CP2" s="411"/>
      <c r="CQ2" s="411"/>
      <c r="CR2" s="411"/>
      <c r="CS2" s="411"/>
      <c r="CT2" s="411"/>
      <c r="CU2" s="411"/>
      <c r="CV2" s="411"/>
      <c r="CW2" s="411"/>
      <c r="CX2" s="411"/>
      <c r="CY2" s="411"/>
      <c r="CZ2" s="411"/>
      <c r="DA2" s="411"/>
      <c r="DB2" s="411"/>
      <c r="DC2" s="411"/>
      <c r="DD2" s="411"/>
      <c r="DE2" s="411"/>
      <c r="DF2" s="411"/>
      <c r="DG2" s="411"/>
      <c r="DH2" s="411"/>
      <c r="DI2" s="411"/>
      <c r="DJ2" s="411"/>
      <c r="DK2" s="411"/>
      <c r="DL2" s="411"/>
      <c r="DM2" s="411"/>
      <c r="DN2" s="411"/>
      <c r="DO2" s="411"/>
      <c r="DP2" s="411"/>
      <c r="DQ2" s="411"/>
      <c r="DR2" s="411"/>
      <c r="DS2" s="411"/>
      <c r="DT2" s="411"/>
      <c r="DU2" s="411"/>
      <c r="DV2" s="411"/>
      <c r="DW2" s="411"/>
      <c r="DX2" s="411"/>
      <c r="DY2" s="411"/>
      <c r="DZ2" s="411"/>
      <c r="EA2" s="411"/>
      <c r="EB2" s="411"/>
      <c r="EC2" s="411"/>
      <c r="ED2" s="411"/>
      <c r="EE2" s="411"/>
      <c r="EF2" s="411"/>
      <c r="EG2" s="411"/>
      <c r="EH2" s="411"/>
      <c r="EI2" s="411"/>
      <c r="EJ2" s="411"/>
      <c r="EK2" s="411"/>
      <c r="EL2" s="411"/>
      <c r="EM2" s="411"/>
      <c r="EN2" s="411"/>
      <c r="EO2" s="411"/>
      <c r="EP2" s="411"/>
      <c r="EQ2" s="411"/>
      <c r="ER2" s="411"/>
      <c r="ES2" s="411"/>
      <c r="ET2" s="411"/>
      <c r="EU2" s="411"/>
      <c r="EV2" s="411"/>
      <c r="EW2" s="411"/>
      <c r="EX2" s="411"/>
      <c r="EY2" s="411"/>
      <c r="EZ2" s="411"/>
      <c r="FA2" s="411"/>
      <c r="FB2" s="411"/>
      <c r="FC2" s="411"/>
      <c r="FD2" s="411"/>
      <c r="FE2" s="411"/>
      <c r="FF2" s="411"/>
      <c r="FG2" s="411"/>
      <c r="FH2" s="411"/>
      <c r="FI2" s="411"/>
      <c r="FJ2" s="411"/>
      <c r="FK2" s="411"/>
      <c r="FL2" s="411"/>
      <c r="FM2" s="411"/>
      <c r="FN2" s="411"/>
      <c r="FO2" s="411"/>
      <c r="FP2" s="411"/>
      <c r="FQ2" s="411"/>
      <c r="FR2" s="411"/>
      <c r="FS2" s="411"/>
      <c r="FT2" s="411"/>
      <c r="FU2" s="411"/>
      <c r="FV2" s="411"/>
      <c r="FW2" s="411"/>
      <c r="FX2" s="411"/>
      <c r="FY2" s="411"/>
      <c r="FZ2" s="411"/>
      <c r="GA2" s="411"/>
      <c r="GB2" s="411"/>
      <c r="GC2" s="411"/>
      <c r="GD2" s="411"/>
      <c r="GE2" s="411"/>
      <c r="GF2" s="411"/>
      <c r="GG2" s="411"/>
      <c r="GH2" s="411"/>
      <c r="GI2" s="411"/>
      <c r="GJ2" s="411"/>
      <c r="GK2" s="411"/>
      <c r="GL2" s="411"/>
      <c r="GM2" s="411"/>
      <c r="GN2" s="411"/>
      <c r="GO2" s="411"/>
      <c r="GP2" s="411"/>
      <c r="GQ2" s="411"/>
      <c r="GR2" s="411"/>
      <c r="GS2" s="411"/>
      <c r="GT2" s="411"/>
      <c r="GU2" s="411"/>
      <c r="GV2" s="411"/>
      <c r="GW2" s="411"/>
      <c r="GX2" s="411"/>
      <c r="GY2" s="411"/>
      <c r="GZ2" s="411"/>
      <c r="HA2" s="411"/>
      <c r="HB2" s="411"/>
      <c r="HC2" s="411"/>
      <c r="HD2" s="411"/>
      <c r="HE2" s="411"/>
      <c r="HF2" s="411"/>
      <c r="HG2" s="411"/>
      <c r="HH2" s="411"/>
      <c r="HI2" s="411"/>
      <c r="HJ2" s="411"/>
      <c r="HK2" s="411"/>
      <c r="HL2" s="411"/>
      <c r="HM2" s="411"/>
      <c r="HN2" s="411"/>
      <c r="HO2" s="411"/>
      <c r="HP2" s="411"/>
      <c r="HQ2" s="411"/>
      <c r="HR2" s="411"/>
      <c r="HS2" s="411"/>
      <c r="HT2" s="411"/>
      <c r="HU2" s="411"/>
      <c r="HV2" s="411"/>
      <c r="HW2" s="411"/>
      <c r="HX2" s="411"/>
      <c r="HY2" s="411"/>
      <c r="HZ2" s="411"/>
      <c r="IA2" s="411"/>
      <c r="IB2" s="411"/>
      <c r="IC2" s="411"/>
      <c r="ID2" s="411"/>
      <c r="IE2" s="411"/>
      <c r="IF2" s="411"/>
      <c r="IG2" s="411"/>
      <c r="IH2" s="411"/>
      <c r="II2" s="411"/>
      <c r="IJ2" s="411"/>
      <c r="IK2" s="411"/>
      <c r="IL2" s="411"/>
      <c r="IM2" s="411"/>
      <c r="IN2" s="411"/>
      <c r="IO2" s="411"/>
      <c r="IP2" s="411"/>
      <c r="IQ2" s="411"/>
      <c r="IR2" s="411"/>
      <c r="IS2" s="411"/>
      <c r="IT2" s="411"/>
      <c r="IU2" s="411"/>
      <c r="IV2" s="411"/>
      <c r="IW2" s="411"/>
      <c r="IX2" s="411"/>
      <c r="IY2" s="411"/>
      <c r="IZ2" s="411"/>
      <c r="JA2" s="411"/>
      <c r="JB2" s="411"/>
      <c r="JC2" s="411"/>
      <c r="JD2" s="411"/>
      <c r="JE2" s="411"/>
      <c r="JF2" s="411"/>
      <c r="JG2" s="411"/>
      <c r="JH2" s="411"/>
      <c r="JI2" s="411"/>
      <c r="JJ2" s="411"/>
      <c r="JK2" s="411"/>
      <c r="JL2" s="411"/>
      <c r="JM2" s="411"/>
      <c r="JN2" s="411"/>
      <c r="JO2" s="411"/>
      <c r="JP2" s="411"/>
      <c r="JQ2" s="411"/>
      <c r="JR2" s="411"/>
      <c r="JS2" s="411"/>
      <c r="JT2" s="411"/>
      <c r="JU2" s="411"/>
      <c r="JV2" s="411"/>
      <c r="JW2" s="411"/>
      <c r="JX2" s="411"/>
      <c r="JY2" s="411"/>
      <c r="JZ2" s="411"/>
      <c r="KA2" s="411"/>
      <c r="KB2" s="411"/>
      <c r="KC2" s="411"/>
      <c r="KD2" s="411"/>
      <c r="KE2" s="411"/>
      <c r="KF2" s="411"/>
      <c r="KG2" s="411"/>
      <c r="KH2" s="411"/>
      <c r="KI2" s="411"/>
      <c r="KJ2" s="412"/>
      <c r="KK2" s="412"/>
      <c r="KL2" s="412"/>
      <c r="KM2" s="399" t="s">
        <v>114</v>
      </c>
      <c r="KN2" s="401"/>
      <c r="KO2" s="401"/>
      <c r="KP2" s="401"/>
      <c r="KQ2" s="401"/>
      <c r="KR2" s="401"/>
      <c r="KS2" s="401"/>
      <c r="KT2" s="401"/>
      <c r="KU2" s="401"/>
      <c r="KV2" s="401"/>
      <c r="KW2" s="401"/>
      <c r="KX2" s="401"/>
      <c r="KY2" s="401"/>
      <c r="KZ2" s="401"/>
      <c r="LA2" s="401"/>
      <c r="LB2" s="401"/>
      <c r="LC2" s="401"/>
      <c r="LD2" s="401"/>
      <c r="LE2" s="401"/>
      <c r="LF2" s="401"/>
      <c r="LG2" s="401"/>
      <c r="LH2" s="401"/>
      <c r="LI2" s="401"/>
      <c r="LJ2" s="402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  <c r="MU2" s="39"/>
      <c r="MV2" s="39"/>
      <c r="MW2" s="39"/>
      <c r="MX2" s="39"/>
      <c r="MY2" s="39"/>
      <c r="MZ2" s="39"/>
      <c r="NA2" s="39"/>
      <c r="NB2" s="39"/>
      <c r="NC2" s="39"/>
      <c r="ND2" s="39"/>
      <c r="NE2" s="39"/>
      <c r="NF2" s="39"/>
      <c r="NG2" s="39"/>
      <c r="NH2" s="39"/>
      <c r="NI2" s="39"/>
      <c r="NJ2" s="39"/>
      <c r="NK2" s="39"/>
      <c r="NL2" s="39"/>
      <c r="NM2" s="39"/>
      <c r="NN2" s="39"/>
      <c r="NO2" s="39"/>
      <c r="NP2" s="39"/>
      <c r="NQ2" s="39"/>
    </row>
    <row r="3" spans="1:381" s="1" customFormat="1" ht="18.75" customHeight="1" thickBot="1" x14ac:dyDescent="0.25">
      <c r="A3" s="35"/>
      <c r="B3" s="359" t="s">
        <v>71</v>
      </c>
      <c r="C3" s="360"/>
      <c r="D3" s="360"/>
      <c r="E3" s="360"/>
      <c r="F3" s="360"/>
      <c r="G3" s="360"/>
      <c r="H3" s="360"/>
      <c r="I3" s="360"/>
      <c r="J3" s="360"/>
      <c r="K3" s="413" t="s">
        <v>156</v>
      </c>
      <c r="L3" s="414"/>
      <c r="M3" s="414"/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4"/>
      <c r="Y3" s="414"/>
      <c r="Z3" s="414"/>
      <c r="AA3" s="414"/>
      <c r="AB3" s="414"/>
      <c r="AC3" s="414"/>
      <c r="AD3" s="414"/>
      <c r="AE3" s="414"/>
      <c r="AF3" s="414"/>
      <c r="AG3" s="414"/>
      <c r="AH3" s="414"/>
      <c r="AI3" s="414"/>
      <c r="AJ3" s="414"/>
      <c r="AK3" s="414"/>
      <c r="AL3" s="414"/>
      <c r="AM3" s="414"/>
      <c r="AN3" s="414"/>
      <c r="AO3" s="414"/>
      <c r="AP3" s="414"/>
      <c r="AQ3" s="414"/>
      <c r="AR3" s="414"/>
      <c r="AS3" s="414"/>
      <c r="AT3" s="414"/>
      <c r="AU3" s="369" t="s">
        <v>144</v>
      </c>
      <c r="AV3" s="369"/>
      <c r="AW3" s="369"/>
      <c r="AX3" s="369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415" t="s">
        <v>157</v>
      </c>
      <c r="CF3" s="415"/>
      <c r="CG3" s="415"/>
      <c r="CH3" s="415"/>
      <c r="CI3" s="415"/>
      <c r="CJ3" s="415"/>
      <c r="CK3" s="415"/>
      <c r="CL3" s="415"/>
      <c r="CM3" s="415"/>
      <c r="CN3" s="415"/>
      <c r="CO3" s="415"/>
      <c r="CP3" s="415"/>
      <c r="CQ3" s="415"/>
      <c r="CR3" s="415"/>
      <c r="CS3" s="415"/>
      <c r="CT3" s="415"/>
      <c r="CU3" s="415"/>
      <c r="CV3" s="415"/>
      <c r="CW3" s="415"/>
      <c r="CX3" s="415"/>
      <c r="CY3" s="415"/>
      <c r="CZ3" s="415"/>
      <c r="DA3" s="415"/>
      <c r="DB3" s="415"/>
      <c r="DC3" s="415"/>
      <c r="DD3" s="415"/>
      <c r="DE3" s="415"/>
      <c r="DF3" s="415"/>
      <c r="DG3" s="415"/>
      <c r="DH3" s="415"/>
      <c r="DI3" s="415"/>
      <c r="DJ3" s="415"/>
      <c r="DK3" s="415"/>
      <c r="DL3" s="415"/>
      <c r="DM3" s="415"/>
      <c r="DN3" s="415"/>
      <c r="DO3" s="416" t="s">
        <v>158</v>
      </c>
      <c r="DP3" s="417"/>
      <c r="DQ3" s="417"/>
      <c r="DR3" s="417"/>
      <c r="DS3" s="417"/>
      <c r="DT3" s="417"/>
      <c r="DU3" s="417"/>
      <c r="DV3" s="417"/>
      <c r="DW3" s="417"/>
      <c r="DX3" s="417"/>
      <c r="DY3" s="417"/>
      <c r="DZ3" s="417"/>
      <c r="EA3" s="417"/>
      <c r="EB3" s="417"/>
      <c r="EC3" s="417"/>
      <c r="ED3" s="417"/>
      <c r="EE3" s="417"/>
      <c r="EF3" s="417"/>
      <c r="EG3" s="417"/>
      <c r="EH3" s="417"/>
      <c r="EI3" s="417"/>
      <c r="EJ3" s="417"/>
      <c r="EK3" s="417"/>
      <c r="EL3" s="417"/>
      <c r="EM3" s="417"/>
      <c r="EN3" s="417"/>
      <c r="EO3" s="417"/>
      <c r="EP3" s="417"/>
      <c r="EQ3" s="417"/>
      <c r="ER3" s="417"/>
      <c r="ES3" s="417"/>
      <c r="ET3" s="417"/>
      <c r="EU3" s="417"/>
      <c r="EV3" s="417"/>
      <c r="EW3" s="417"/>
      <c r="EX3" s="417"/>
      <c r="EY3" s="418" t="s">
        <v>159</v>
      </c>
      <c r="EZ3" s="414"/>
      <c r="FA3" s="414"/>
      <c r="FB3" s="414"/>
      <c r="FC3" s="414"/>
      <c r="FD3" s="414"/>
      <c r="FE3" s="414"/>
      <c r="FF3" s="414"/>
      <c r="FG3" s="414"/>
      <c r="FH3" s="414"/>
      <c r="FI3" s="414"/>
      <c r="FJ3" s="414"/>
      <c r="FK3" s="414"/>
      <c r="FL3" s="414"/>
      <c r="FM3" s="414"/>
      <c r="FN3" s="414"/>
      <c r="FO3" s="414"/>
      <c r="FP3" s="414"/>
      <c r="FQ3" s="414"/>
      <c r="FR3" s="414"/>
      <c r="FS3" s="414"/>
      <c r="FT3" s="414"/>
      <c r="FU3" s="414"/>
      <c r="FV3" s="414"/>
      <c r="FW3" s="414"/>
      <c r="FX3" s="414"/>
      <c r="FY3" s="414"/>
      <c r="FZ3" s="414"/>
      <c r="GA3" s="414"/>
      <c r="GB3" s="414"/>
      <c r="GC3" s="414"/>
      <c r="GD3" s="414"/>
      <c r="GE3" s="414"/>
      <c r="GF3" s="414"/>
      <c r="GG3" s="414"/>
      <c r="GH3" s="414"/>
      <c r="GI3" s="416" t="s">
        <v>160</v>
      </c>
      <c r="GJ3" s="417"/>
      <c r="GK3" s="417"/>
      <c r="GL3" s="417"/>
      <c r="GM3" s="417"/>
      <c r="GN3" s="417"/>
      <c r="GO3" s="417"/>
      <c r="GP3" s="417"/>
      <c r="GQ3" s="417"/>
      <c r="GR3" s="417"/>
      <c r="GS3" s="417"/>
      <c r="GT3" s="417"/>
      <c r="GU3" s="417"/>
      <c r="GV3" s="417"/>
      <c r="GW3" s="417"/>
      <c r="GX3" s="417"/>
      <c r="GY3" s="417"/>
      <c r="GZ3" s="417"/>
      <c r="HA3" s="417"/>
      <c r="HB3" s="417"/>
      <c r="HC3" s="417"/>
      <c r="HD3" s="417"/>
      <c r="HE3" s="417"/>
      <c r="HF3" s="417"/>
      <c r="HG3" s="417"/>
      <c r="HH3" s="417"/>
      <c r="HI3" s="417"/>
      <c r="HJ3" s="417"/>
      <c r="HK3" s="417"/>
      <c r="HL3" s="417"/>
      <c r="HM3" s="417"/>
      <c r="HN3" s="417"/>
      <c r="HO3" s="417"/>
      <c r="HP3" s="417"/>
      <c r="HQ3" s="417"/>
      <c r="HR3" s="417"/>
      <c r="HS3" s="418" t="s">
        <v>208</v>
      </c>
      <c r="HT3" s="414"/>
      <c r="HU3" s="414"/>
      <c r="HV3" s="414"/>
      <c r="HW3" s="414"/>
      <c r="HX3" s="414"/>
      <c r="HY3" s="414"/>
      <c r="HZ3" s="414"/>
      <c r="IA3" s="414"/>
      <c r="IB3" s="414"/>
      <c r="IC3" s="414"/>
      <c r="ID3" s="414"/>
      <c r="IE3" s="414"/>
      <c r="IF3" s="414"/>
      <c r="IG3" s="414"/>
      <c r="IH3" s="414"/>
      <c r="II3" s="414"/>
      <c r="IJ3" s="414"/>
      <c r="IK3" s="414"/>
      <c r="IL3" s="414"/>
      <c r="IM3" s="414"/>
      <c r="IN3" s="414"/>
      <c r="IO3" s="414"/>
      <c r="IP3" s="414"/>
      <c r="IQ3" s="414"/>
      <c r="IR3" s="414"/>
      <c r="IS3" s="414"/>
      <c r="IT3" s="414"/>
      <c r="IU3" s="414"/>
      <c r="IV3" s="414"/>
      <c r="IW3" s="414"/>
      <c r="IX3" s="414"/>
      <c r="IY3" s="414"/>
      <c r="IZ3" s="414"/>
      <c r="JA3" s="414"/>
      <c r="JB3" s="414"/>
      <c r="JC3" s="416" t="s">
        <v>161</v>
      </c>
      <c r="JD3" s="417"/>
      <c r="JE3" s="417"/>
      <c r="JF3" s="417"/>
      <c r="JG3" s="417"/>
      <c r="JH3" s="417"/>
      <c r="JI3" s="417"/>
      <c r="JJ3" s="417"/>
      <c r="JK3" s="417"/>
      <c r="JL3" s="417"/>
      <c r="JM3" s="417"/>
      <c r="JN3" s="417"/>
      <c r="JO3" s="417"/>
      <c r="JP3" s="417"/>
      <c r="JQ3" s="417"/>
      <c r="JR3" s="417"/>
      <c r="JS3" s="417"/>
      <c r="JT3" s="417"/>
      <c r="JU3" s="417"/>
      <c r="JV3" s="417"/>
      <c r="JW3" s="417"/>
      <c r="JX3" s="417"/>
      <c r="JY3" s="417"/>
      <c r="JZ3" s="417"/>
      <c r="KA3" s="417"/>
      <c r="KB3" s="417"/>
      <c r="KC3" s="417"/>
      <c r="KD3" s="417"/>
      <c r="KE3" s="417"/>
      <c r="KF3" s="417"/>
      <c r="KG3" s="417"/>
      <c r="KH3" s="417"/>
      <c r="KI3" s="417"/>
      <c r="KJ3" s="417"/>
      <c r="KK3" s="417"/>
      <c r="KL3" s="417"/>
      <c r="KM3" s="93"/>
      <c r="KN3" s="370" t="s">
        <v>140</v>
      </c>
      <c r="KO3" s="371"/>
      <c r="KP3" s="371"/>
      <c r="KQ3" s="371"/>
      <c r="KR3" s="371"/>
      <c r="KS3" s="371"/>
      <c r="KT3" s="371"/>
      <c r="KU3" s="371"/>
      <c r="KV3" s="371"/>
      <c r="KW3" s="371"/>
      <c r="KX3" s="372"/>
      <c r="KY3" s="93"/>
      <c r="KZ3" s="364" t="s">
        <v>117</v>
      </c>
      <c r="LA3" s="365"/>
      <c r="LB3" s="365"/>
      <c r="LC3" s="365"/>
      <c r="LD3" s="365"/>
      <c r="LE3" s="365"/>
      <c r="LF3" s="365"/>
      <c r="LG3" s="366"/>
      <c r="LH3" s="87"/>
      <c r="LI3" s="361" t="s">
        <v>121</v>
      </c>
      <c r="LJ3" s="87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</row>
    <row r="4" spans="1:381" s="35" customFormat="1" ht="13.5" hidden="1" customHeight="1" thickBot="1" x14ac:dyDescent="0.25">
      <c r="F4" s="215"/>
      <c r="K4" s="101"/>
      <c r="L4" s="393" t="s">
        <v>105</v>
      </c>
      <c r="M4" s="394"/>
      <c r="N4" s="394"/>
      <c r="O4" s="394"/>
      <c r="P4" s="394"/>
      <c r="Q4" s="364" t="s">
        <v>109</v>
      </c>
      <c r="R4" s="365"/>
      <c r="S4" s="365"/>
      <c r="T4" s="365"/>
      <c r="U4" s="365"/>
      <c r="V4" s="387" t="s">
        <v>110</v>
      </c>
      <c r="W4" s="388"/>
      <c r="X4" s="388"/>
      <c r="Y4" s="388"/>
      <c r="Z4" s="388"/>
      <c r="AA4" s="370" t="s">
        <v>111</v>
      </c>
      <c r="AB4" s="371"/>
      <c r="AC4" s="371"/>
      <c r="AD4" s="371"/>
      <c r="AE4" s="371"/>
      <c r="AF4" s="389" t="s">
        <v>112</v>
      </c>
      <c r="AG4" s="390"/>
      <c r="AH4" s="390"/>
      <c r="AI4" s="390"/>
      <c r="AJ4" s="390"/>
      <c r="AK4" s="391" t="s">
        <v>119</v>
      </c>
      <c r="AL4" s="392"/>
      <c r="AM4" s="392"/>
      <c r="AN4" s="392"/>
      <c r="AO4" s="392"/>
      <c r="AP4" s="420"/>
      <c r="AQ4" s="419"/>
      <c r="AR4" s="419"/>
      <c r="AS4" s="419"/>
      <c r="AT4" s="419"/>
      <c r="AU4" s="147"/>
      <c r="AV4" s="393" t="s">
        <v>105</v>
      </c>
      <c r="AW4" s="394"/>
      <c r="AX4" s="394"/>
      <c r="AY4" s="394"/>
      <c r="AZ4" s="394"/>
      <c r="BA4" s="364" t="s">
        <v>109</v>
      </c>
      <c r="BB4" s="365"/>
      <c r="BC4" s="365"/>
      <c r="BD4" s="365"/>
      <c r="BE4" s="365"/>
      <c r="BF4" s="387" t="s">
        <v>110</v>
      </c>
      <c r="BG4" s="388"/>
      <c r="BH4" s="388"/>
      <c r="BI4" s="388"/>
      <c r="BJ4" s="388"/>
      <c r="BK4" s="370" t="s">
        <v>111</v>
      </c>
      <c r="BL4" s="371"/>
      <c r="BM4" s="371"/>
      <c r="BN4" s="371"/>
      <c r="BO4" s="371"/>
      <c r="BP4" s="389" t="s">
        <v>112</v>
      </c>
      <c r="BQ4" s="390"/>
      <c r="BR4" s="390"/>
      <c r="BS4" s="390"/>
      <c r="BT4" s="390"/>
      <c r="BU4" s="391" t="s">
        <v>119</v>
      </c>
      <c r="BV4" s="392"/>
      <c r="BW4" s="392"/>
      <c r="BX4" s="392"/>
      <c r="BY4" s="392"/>
      <c r="BZ4" s="420"/>
      <c r="CA4" s="419"/>
      <c r="CB4" s="419"/>
      <c r="CC4" s="419"/>
      <c r="CD4" s="419"/>
      <c r="CE4" s="167"/>
      <c r="CF4" s="393" t="s">
        <v>105</v>
      </c>
      <c r="CG4" s="394"/>
      <c r="CH4" s="394"/>
      <c r="CI4" s="394"/>
      <c r="CJ4" s="394"/>
      <c r="CK4" s="364" t="s">
        <v>109</v>
      </c>
      <c r="CL4" s="365"/>
      <c r="CM4" s="365"/>
      <c r="CN4" s="365"/>
      <c r="CO4" s="365"/>
      <c r="CP4" s="387" t="s">
        <v>110</v>
      </c>
      <c r="CQ4" s="388"/>
      <c r="CR4" s="388"/>
      <c r="CS4" s="388"/>
      <c r="CT4" s="388"/>
      <c r="CU4" s="370" t="s">
        <v>111</v>
      </c>
      <c r="CV4" s="371"/>
      <c r="CW4" s="371"/>
      <c r="CX4" s="371"/>
      <c r="CY4" s="371"/>
      <c r="CZ4" s="389" t="s">
        <v>112</v>
      </c>
      <c r="DA4" s="390"/>
      <c r="DB4" s="390"/>
      <c r="DC4" s="390"/>
      <c r="DD4" s="390"/>
      <c r="DE4" s="391" t="s">
        <v>119</v>
      </c>
      <c r="DF4" s="392"/>
      <c r="DG4" s="392"/>
      <c r="DH4" s="392"/>
      <c r="DI4" s="392"/>
      <c r="DJ4" s="420"/>
      <c r="DK4" s="419"/>
      <c r="DL4" s="419"/>
      <c r="DM4" s="419"/>
      <c r="DN4" s="419"/>
      <c r="DO4" s="167"/>
      <c r="DP4" s="393" t="s">
        <v>105</v>
      </c>
      <c r="DQ4" s="394"/>
      <c r="DR4" s="394"/>
      <c r="DS4" s="394"/>
      <c r="DT4" s="394"/>
      <c r="DU4" s="364" t="s">
        <v>109</v>
      </c>
      <c r="DV4" s="365"/>
      <c r="DW4" s="365"/>
      <c r="DX4" s="365"/>
      <c r="DY4" s="365"/>
      <c r="DZ4" s="387" t="s">
        <v>110</v>
      </c>
      <c r="EA4" s="388"/>
      <c r="EB4" s="388"/>
      <c r="EC4" s="388"/>
      <c r="ED4" s="388"/>
      <c r="EE4" s="370" t="s">
        <v>111</v>
      </c>
      <c r="EF4" s="371"/>
      <c r="EG4" s="371"/>
      <c r="EH4" s="371"/>
      <c r="EI4" s="371"/>
      <c r="EJ4" s="389" t="s">
        <v>112</v>
      </c>
      <c r="EK4" s="390"/>
      <c r="EL4" s="390"/>
      <c r="EM4" s="390"/>
      <c r="EN4" s="390"/>
      <c r="EO4" s="391" t="s">
        <v>119</v>
      </c>
      <c r="EP4" s="392"/>
      <c r="EQ4" s="392"/>
      <c r="ER4" s="392"/>
      <c r="ES4" s="392"/>
      <c r="ET4" s="420"/>
      <c r="EU4" s="419"/>
      <c r="EV4" s="419"/>
      <c r="EW4" s="419"/>
      <c r="EX4" s="419"/>
      <c r="EY4" s="147"/>
      <c r="EZ4" s="393" t="s">
        <v>105</v>
      </c>
      <c r="FA4" s="394"/>
      <c r="FB4" s="394"/>
      <c r="FC4" s="394"/>
      <c r="FD4" s="394"/>
      <c r="FE4" s="364" t="s">
        <v>109</v>
      </c>
      <c r="FF4" s="365"/>
      <c r="FG4" s="365"/>
      <c r="FH4" s="365"/>
      <c r="FI4" s="365"/>
      <c r="FJ4" s="387" t="s">
        <v>110</v>
      </c>
      <c r="FK4" s="388"/>
      <c r="FL4" s="388"/>
      <c r="FM4" s="388"/>
      <c r="FN4" s="388"/>
      <c r="FO4" s="370" t="s">
        <v>111</v>
      </c>
      <c r="FP4" s="371"/>
      <c r="FQ4" s="371"/>
      <c r="FR4" s="371"/>
      <c r="FS4" s="371"/>
      <c r="FT4" s="389" t="s">
        <v>112</v>
      </c>
      <c r="FU4" s="390"/>
      <c r="FV4" s="390"/>
      <c r="FW4" s="390"/>
      <c r="FX4" s="390"/>
      <c r="FY4" s="391" t="s">
        <v>119</v>
      </c>
      <c r="FZ4" s="392"/>
      <c r="GA4" s="392"/>
      <c r="GB4" s="392"/>
      <c r="GC4" s="392"/>
      <c r="GD4" s="420"/>
      <c r="GE4" s="419"/>
      <c r="GF4" s="419"/>
      <c r="GG4" s="419"/>
      <c r="GH4" s="419"/>
      <c r="GI4" s="147"/>
      <c r="GJ4" s="393" t="s">
        <v>105</v>
      </c>
      <c r="GK4" s="394"/>
      <c r="GL4" s="394"/>
      <c r="GM4" s="394"/>
      <c r="GN4" s="394"/>
      <c r="GO4" s="364" t="s">
        <v>109</v>
      </c>
      <c r="GP4" s="365"/>
      <c r="GQ4" s="365"/>
      <c r="GR4" s="365"/>
      <c r="GS4" s="365"/>
      <c r="GT4" s="387" t="s">
        <v>110</v>
      </c>
      <c r="GU4" s="388"/>
      <c r="GV4" s="388"/>
      <c r="GW4" s="388"/>
      <c r="GX4" s="388"/>
      <c r="GY4" s="370" t="s">
        <v>111</v>
      </c>
      <c r="GZ4" s="371"/>
      <c r="HA4" s="371"/>
      <c r="HB4" s="371"/>
      <c r="HC4" s="371"/>
      <c r="HD4" s="389" t="s">
        <v>112</v>
      </c>
      <c r="HE4" s="390"/>
      <c r="HF4" s="390"/>
      <c r="HG4" s="390"/>
      <c r="HH4" s="390"/>
      <c r="HI4" s="391" t="s">
        <v>119</v>
      </c>
      <c r="HJ4" s="392"/>
      <c r="HK4" s="392"/>
      <c r="HL4" s="392"/>
      <c r="HM4" s="392"/>
      <c r="HN4" s="420"/>
      <c r="HO4" s="419"/>
      <c r="HP4" s="419"/>
      <c r="HQ4" s="419"/>
      <c r="HR4" s="419"/>
      <c r="HS4" s="147"/>
      <c r="HT4" s="393" t="s">
        <v>105</v>
      </c>
      <c r="HU4" s="394"/>
      <c r="HV4" s="394"/>
      <c r="HW4" s="394"/>
      <c r="HX4" s="394"/>
      <c r="HY4" s="364" t="s">
        <v>109</v>
      </c>
      <c r="HZ4" s="365"/>
      <c r="IA4" s="365"/>
      <c r="IB4" s="365"/>
      <c r="IC4" s="365"/>
      <c r="ID4" s="387" t="s">
        <v>110</v>
      </c>
      <c r="IE4" s="388"/>
      <c r="IF4" s="388"/>
      <c r="IG4" s="388"/>
      <c r="IH4" s="388"/>
      <c r="II4" s="370" t="s">
        <v>111</v>
      </c>
      <c r="IJ4" s="371"/>
      <c r="IK4" s="371"/>
      <c r="IL4" s="371"/>
      <c r="IM4" s="371"/>
      <c r="IN4" s="389" t="s">
        <v>112</v>
      </c>
      <c r="IO4" s="390"/>
      <c r="IP4" s="390"/>
      <c r="IQ4" s="390"/>
      <c r="IR4" s="390"/>
      <c r="IS4" s="391" t="s">
        <v>119</v>
      </c>
      <c r="IT4" s="392"/>
      <c r="IU4" s="392"/>
      <c r="IV4" s="392"/>
      <c r="IW4" s="392"/>
      <c r="IX4" s="420"/>
      <c r="IY4" s="419"/>
      <c r="IZ4" s="419"/>
      <c r="JA4" s="419"/>
      <c r="JB4" s="419"/>
      <c r="JC4" s="147"/>
      <c r="JD4" s="393" t="s">
        <v>105</v>
      </c>
      <c r="JE4" s="394"/>
      <c r="JF4" s="394"/>
      <c r="JG4" s="394"/>
      <c r="JH4" s="394"/>
      <c r="JI4" s="364" t="s">
        <v>109</v>
      </c>
      <c r="JJ4" s="365"/>
      <c r="JK4" s="365"/>
      <c r="JL4" s="365"/>
      <c r="JM4" s="365"/>
      <c r="JN4" s="387" t="s">
        <v>110</v>
      </c>
      <c r="JO4" s="388"/>
      <c r="JP4" s="388"/>
      <c r="JQ4" s="388"/>
      <c r="JR4" s="388"/>
      <c r="JS4" s="370" t="s">
        <v>111</v>
      </c>
      <c r="JT4" s="371"/>
      <c r="JU4" s="371"/>
      <c r="JV4" s="371"/>
      <c r="JW4" s="371"/>
      <c r="JX4" s="389" t="s">
        <v>112</v>
      </c>
      <c r="JY4" s="390"/>
      <c r="JZ4" s="390"/>
      <c r="KA4" s="390"/>
      <c r="KB4" s="390"/>
      <c r="KC4" s="391" t="s">
        <v>119</v>
      </c>
      <c r="KD4" s="392"/>
      <c r="KE4" s="392"/>
      <c r="KF4" s="392"/>
      <c r="KG4" s="392"/>
      <c r="KH4" s="406"/>
      <c r="KI4" s="419"/>
      <c r="KJ4" s="419"/>
      <c r="KK4" s="419"/>
      <c r="KL4" s="419"/>
      <c r="KM4" s="93"/>
      <c r="KN4" s="102"/>
      <c r="KO4" s="103"/>
      <c r="KP4" s="103"/>
      <c r="KQ4" s="103"/>
      <c r="KR4" s="103"/>
      <c r="KS4" s="103"/>
      <c r="KT4" s="103"/>
      <c r="KU4" s="103"/>
      <c r="KV4" s="103"/>
      <c r="KW4" s="103"/>
      <c r="KX4" s="104"/>
      <c r="KY4" s="93"/>
      <c r="KZ4" s="105"/>
      <c r="LA4" s="103"/>
      <c r="LB4" s="103"/>
      <c r="LC4" s="103"/>
      <c r="LD4" s="103"/>
      <c r="LE4" s="103"/>
      <c r="LF4" s="103"/>
      <c r="LG4" s="104"/>
      <c r="LH4" s="87"/>
      <c r="LI4" s="362"/>
      <c r="LJ4" s="87"/>
    </row>
    <row r="5" spans="1:381" s="5" customFormat="1" ht="48.75" thickBot="1" x14ac:dyDescent="0.25">
      <c r="A5" s="34"/>
      <c r="B5" s="106" t="s">
        <v>47</v>
      </c>
      <c r="C5" s="107" t="s">
        <v>2</v>
      </c>
      <c r="D5" s="107" t="s">
        <v>1</v>
      </c>
      <c r="E5" s="107" t="s">
        <v>35</v>
      </c>
      <c r="F5" s="107" t="s">
        <v>34</v>
      </c>
      <c r="G5" s="107" t="s">
        <v>3</v>
      </c>
      <c r="H5" s="108" t="s">
        <v>38</v>
      </c>
      <c r="I5" s="188" t="str">
        <f>LA5</f>
        <v>TOTAL
POINTS
(No Drop Points)</v>
      </c>
      <c r="J5" s="108" t="s">
        <v>72</v>
      </c>
      <c r="K5" s="110" t="s">
        <v>4</v>
      </c>
      <c r="L5" s="111" t="s">
        <v>113</v>
      </c>
      <c r="M5" s="112" t="s">
        <v>104</v>
      </c>
      <c r="N5" s="112" t="s">
        <v>108</v>
      </c>
      <c r="O5" s="112" t="s">
        <v>106</v>
      </c>
      <c r="P5" s="113" t="s">
        <v>107</v>
      </c>
      <c r="Q5" s="111" t="s">
        <v>113</v>
      </c>
      <c r="R5" s="112" t="s">
        <v>104</v>
      </c>
      <c r="S5" s="112" t="s">
        <v>108</v>
      </c>
      <c r="T5" s="112" t="s">
        <v>106</v>
      </c>
      <c r="U5" s="113" t="s">
        <v>107</v>
      </c>
      <c r="V5" s="111" t="s">
        <v>113</v>
      </c>
      <c r="W5" s="112" t="s">
        <v>104</v>
      </c>
      <c r="X5" s="112" t="s">
        <v>108</v>
      </c>
      <c r="Y5" s="112" t="s">
        <v>106</v>
      </c>
      <c r="Z5" s="113" t="s">
        <v>107</v>
      </c>
      <c r="AA5" s="111" t="s">
        <v>113</v>
      </c>
      <c r="AB5" s="112" t="s">
        <v>104</v>
      </c>
      <c r="AC5" s="112" t="s">
        <v>108</v>
      </c>
      <c r="AD5" s="112" t="s">
        <v>106</v>
      </c>
      <c r="AE5" s="113" t="s">
        <v>107</v>
      </c>
      <c r="AF5" s="111" t="s">
        <v>113</v>
      </c>
      <c r="AG5" s="112" t="s">
        <v>104</v>
      </c>
      <c r="AH5" s="112" t="s">
        <v>108</v>
      </c>
      <c r="AI5" s="112" t="s">
        <v>106</v>
      </c>
      <c r="AJ5" s="113" t="s">
        <v>107</v>
      </c>
      <c r="AK5" s="111" t="s">
        <v>113</v>
      </c>
      <c r="AL5" s="112" t="s">
        <v>104</v>
      </c>
      <c r="AM5" s="112" t="s">
        <v>108</v>
      </c>
      <c r="AN5" s="112" t="s">
        <v>106</v>
      </c>
      <c r="AO5" s="113" t="s">
        <v>107</v>
      </c>
      <c r="AP5" s="110" t="s">
        <v>55</v>
      </c>
      <c r="AQ5" s="112" t="s">
        <v>49</v>
      </c>
      <c r="AR5" s="112" t="s">
        <v>132</v>
      </c>
      <c r="AS5" s="173" t="s">
        <v>122</v>
      </c>
      <c r="AT5" s="113" t="s">
        <v>133</v>
      </c>
      <c r="AU5" s="110" t="s">
        <v>5</v>
      </c>
      <c r="AV5" s="111" t="s">
        <v>113</v>
      </c>
      <c r="AW5" s="112" t="s">
        <v>104</v>
      </c>
      <c r="AX5" s="112" t="s">
        <v>108</v>
      </c>
      <c r="AY5" s="112" t="s">
        <v>106</v>
      </c>
      <c r="AZ5" s="113" t="s">
        <v>107</v>
      </c>
      <c r="BA5" s="111" t="s">
        <v>113</v>
      </c>
      <c r="BB5" s="112" t="s">
        <v>104</v>
      </c>
      <c r="BC5" s="112" t="s">
        <v>108</v>
      </c>
      <c r="BD5" s="112" t="s">
        <v>106</v>
      </c>
      <c r="BE5" s="113" t="s">
        <v>107</v>
      </c>
      <c r="BF5" s="111" t="s">
        <v>113</v>
      </c>
      <c r="BG5" s="112" t="s">
        <v>104</v>
      </c>
      <c r="BH5" s="112" t="s">
        <v>108</v>
      </c>
      <c r="BI5" s="112" t="s">
        <v>106</v>
      </c>
      <c r="BJ5" s="113" t="s">
        <v>107</v>
      </c>
      <c r="BK5" s="111" t="s">
        <v>113</v>
      </c>
      <c r="BL5" s="112" t="s">
        <v>104</v>
      </c>
      <c r="BM5" s="112" t="s">
        <v>108</v>
      </c>
      <c r="BN5" s="112" t="s">
        <v>106</v>
      </c>
      <c r="BO5" s="113" t="s">
        <v>107</v>
      </c>
      <c r="BP5" s="111" t="s">
        <v>113</v>
      </c>
      <c r="BQ5" s="112" t="s">
        <v>104</v>
      </c>
      <c r="BR5" s="112" t="s">
        <v>108</v>
      </c>
      <c r="BS5" s="112" t="s">
        <v>106</v>
      </c>
      <c r="BT5" s="113" t="s">
        <v>107</v>
      </c>
      <c r="BU5" s="111" t="s">
        <v>113</v>
      </c>
      <c r="BV5" s="112" t="s">
        <v>104</v>
      </c>
      <c r="BW5" s="112" t="s">
        <v>108</v>
      </c>
      <c r="BX5" s="112" t="s">
        <v>106</v>
      </c>
      <c r="BY5" s="113" t="s">
        <v>107</v>
      </c>
      <c r="BZ5" s="110" t="s">
        <v>56</v>
      </c>
      <c r="CA5" s="112" t="s">
        <v>57</v>
      </c>
      <c r="CB5" s="112" t="s">
        <v>132</v>
      </c>
      <c r="CC5" s="173" t="s">
        <v>122</v>
      </c>
      <c r="CD5" s="110" t="s">
        <v>133</v>
      </c>
      <c r="CE5" s="109" t="s">
        <v>6</v>
      </c>
      <c r="CF5" s="173" t="s">
        <v>113</v>
      </c>
      <c r="CG5" s="112" t="s">
        <v>104</v>
      </c>
      <c r="CH5" s="112" t="s">
        <v>108</v>
      </c>
      <c r="CI5" s="112" t="s">
        <v>106</v>
      </c>
      <c r="CJ5" s="113" t="s">
        <v>107</v>
      </c>
      <c r="CK5" s="111" t="s">
        <v>113</v>
      </c>
      <c r="CL5" s="112" t="s">
        <v>104</v>
      </c>
      <c r="CM5" s="112" t="s">
        <v>108</v>
      </c>
      <c r="CN5" s="112" t="s">
        <v>106</v>
      </c>
      <c r="CO5" s="113" t="s">
        <v>107</v>
      </c>
      <c r="CP5" s="111" t="s">
        <v>113</v>
      </c>
      <c r="CQ5" s="112" t="s">
        <v>104</v>
      </c>
      <c r="CR5" s="112" t="s">
        <v>108</v>
      </c>
      <c r="CS5" s="112" t="s">
        <v>106</v>
      </c>
      <c r="CT5" s="113" t="s">
        <v>107</v>
      </c>
      <c r="CU5" s="111" t="s">
        <v>113</v>
      </c>
      <c r="CV5" s="112" t="s">
        <v>104</v>
      </c>
      <c r="CW5" s="112" t="s">
        <v>108</v>
      </c>
      <c r="CX5" s="112" t="s">
        <v>106</v>
      </c>
      <c r="CY5" s="113" t="s">
        <v>107</v>
      </c>
      <c r="CZ5" s="111" t="s">
        <v>113</v>
      </c>
      <c r="DA5" s="112" t="s">
        <v>104</v>
      </c>
      <c r="DB5" s="112" t="s">
        <v>108</v>
      </c>
      <c r="DC5" s="112" t="s">
        <v>106</v>
      </c>
      <c r="DD5" s="113" t="s">
        <v>107</v>
      </c>
      <c r="DE5" s="111" t="s">
        <v>113</v>
      </c>
      <c r="DF5" s="112" t="s">
        <v>104</v>
      </c>
      <c r="DG5" s="112" t="s">
        <v>108</v>
      </c>
      <c r="DH5" s="112" t="s">
        <v>106</v>
      </c>
      <c r="DI5" s="113" t="s">
        <v>107</v>
      </c>
      <c r="DJ5" s="110" t="s">
        <v>58</v>
      </c>
      <c r="DK5" s="112" t="s">
        <v>59</v>
      </c>
      <c r="DL5" s="112" t="s">
        <v>132</v>
      </c>
      <c r="DM5" s="173" t="s">
        <v>122</v>
      </c>
      <c r="DN5" s="113" t="s">
        <v>133</v>
      </c>
      <c r="DO5" s="109" t="s">
        <v>7</v>
      </c>
      <c r="DP5" s="173" t="s">
        <v>113</v>
      </c>
      <c r="DQ5" s="112" t="s">
        <v>104</v>
      </c>
      <c r="DR5" s="112" t="s">
        <v>108</v>
      </c>
      <c r="DS5" s="112" t="s">
        <v>106</v>
      </c>
      <c r="DT5" s="113" t="s">
        <v>107</v>
      </c>
      <c r="DU5" s="111" t="s">
        <v>113</v>
      </c>
      <c r="DV5" s="112" t="s">
        <v>104</v>
      </c>
      <c r="DW5" s="112" t="s">
        <v>108</v>
      </c>
      <c r="DX5" s="112" t="s">
        <v>106</v>
      </c>
      <c r="DY5" s="113" t="s">
        <v>107</v>
      </c>
      <c r="DZ5" s="111" t="s">
        <v>113</v>
      </c>
      <c r="EA5" s="112" t="s">
        <v>104</v>
      </c>
      <c r="EB5" s="112" t="s">
        <v>108</v>
      </c>
      <c r="EC5" s="112" t="s">
        <v>106</v>
      </c>
      <c r="ED5" s="113" t="s">
        <v>107</v>
      </c>
      <c r="EE5" s="111" t="s">
        <v>113</v>
      </c>
      <c r="EF5" s="112" t="s">
        <v>104</v>
      </c>
      <c r="EG5" s="112" t="s">
        <v>108</v>
      </c>
      <c r="EH5" s="112" t="s">
        <v>106</v>
      </c>
      <c r="EI5" s="113" t="s">
        <v>107</v>
      </c>
      <c r="EJ5" s="111" t="s">
        <v>113</v>
      </c>
      <c r="EK5" s="112" t="s">
        <v>104</v>
      </c>
      <c r="EL5" s="112" t="s">
        <v>108</v>
      </c>
      <c r="EM5" s="112" t="s">
        <v>106</v>
      </c>
      <c r="EN5" s="113" t="s">
        <v>107</v>
      </c>
      <c r="EO5" s="111" t="s">
        <v>113</v>
      </c>
      <c r="EP5" s="112" t="s">
        <v>104</v>
      </c>
      <c r="EQ5" s="112" t="s">
        <v>108</v>
      </c>
      <c r="ER5" s="112" t="s">
        <v>106</v>
      </c>
      <c r="ES5" s="113" t="s">
        <v>107</v>
      </c>
      <c r="ET5" s="110" t="s">
        <v>60</v>
      </c>
      <c r="EU5" s="112" t="s">
        <v>61</v>
      </c>
      <c r="EV5" s="112" t="s">
        <v>132</v>
      </c>
      <c r="EW5" s="173" t="s">
        <v>122</v>
      </c>
      <c r="EX5" s="110" t="s">
        <v>133</v>
      </c>
      <c r="EY5" s="109" t="s">
        <v>8</v>
      </c>
      <c r="EZ5" s="173" t="s">
        <v>113</v>
      </c>
      <c r="FA5" s="112" t="s">
        <v>104</v>
      </c>
      <c r="FB5" s="112" t="s">
        <v>108</v>
      </c>
      <c r="FC5" s="112" t="s">
        <v>106</v>
      </c>
      <c r="FD5" s="113" t="s">
        <v>107</v>
      </c>
      <c r="FE5" s="111" t="s">
        <v>113</v>
      </c>
      <c r="FF5" s="112" t="s">
        <v>104</v>
      </c>
      <c r="FG5" s="112" t="s">
        <v>108</v>
      </c>
      <c r="FH5" s="112" t="s">
        <v>106</v>
      </c>
      <c r="FI5" s="113" t="s">
        <v>107</v>
      </c>
      <c r="FJ5" s="111" t="s">
        <v>113</v>
      </c>
      <c r="FK5" s="112" t="s">
        <v>104</v>
      </c>
      <c r="FL5" s="112" t="s">
        <v>108</v>
      </c>
      <c r="FM5" s="112" t="s">
        <v>106</v>
      </c>
      <c r="FN5" s="113" t="s">
        <v>107</v>
      </c>
      <c r="FO5" s="111" t="s">
        <v>113</v>
      </c>
      <c r="FP5" s="112" t="s">
        <v>104</v>
      </c>
      <c r="FQ5" s="112" t="s">
        <v>108</v>
      </c>
      <c r="FR5" s="112" t="s">
        <v>106</v>
      </c>
      <c r="FS5" s="113" t="s">
        <v>107</v>
      </c>
      <c r="FT5" s="111" t="s">
        <v>113</v>
      </c>
      <c r="FU5" s="112" t="s">
        <v>104</v>
      </c>
      <c r="FV5" s="112" t="s">
        <v>108</v>
      </c>
      <c r="FW5" s="112" t="s">
        <v>106</v>
      </c>
      <c r="FX5" s="113" t="s">
        <v>107</v>
      </c>
      <c r="FY5" s="111" t="s">
        <v>113</v>
      </c>
      <c r="FZ5" s="112" t="s">
        <v>104</v>
      </c>
      <c r="GA5" s="112" t="s">
        <v>108</v>
      </c>
      <c r="GB5" s="112" t="s">
        <v>106</v>
      </c>
      <c r="GC5" s="113" t="s">
        <v>107</v>
      </c>
      <c r="GD5" s="110" t="s">
        <v>62</v>
      </c>
      <c r="GE5" s="112" t="s">
        <v>63</v>
      </c>
      <c r="GF5" s="112" t="s">
        <v>132</v>
      </c>
      <c r="GG5" s="173" t="s">
        <v>122</v>
      </c>
      <c r="GH5" s="110" t="s">
        <v>133</v>
      </c>
      <c r="GI5" s="109" t="s">
        <v>9</v>
      </c>
      <c r="GJ5" s="173" t="s">
        <v>113</v>
      </c>
      <c r="GK5" s="112" t="s">
        <v>104</v>
      </c>
      <c r="GL5" s="112" t="s">
        <v>108</v>
      </c>
      <c r="GM5" s="112" t="s">
        <v>106</v>
      </c>
      <c r="GN5" s="113" t="s">
        <v>107</v>
      </c>
      <c r="GO5" s="111" t="s">
        <v>113</v>
      </c>
      <c r="GP5" s="112" t="s">
        <v>104</v>
      </c>
      <c r="GQ5" s="112" t="s">
        <v>108</v>
      </c>
      <c r="GR5" s="112" t="s">
        <v>106</v>
      </c>
      <c r="GS5" s="113" t="s">
        <v>107</v>
      </c>
      <c r="GT5" s="111" t="s">
        <v>113</v>
      </c>
      <c r="GU5" s="112" t="s">
        <v>104</v>
      </c>
      <c r="GV5" s="112" t="s">
        <v>108</v>
      </c>
      <c r="GW5" s="112" t="s">
        <v>106</v>
      </c>
      <c r="GX5" s="113" t="s">
        <v>107</v>
      </c>
      <c r="GY5" s="111" t="s">
        <v>113</v>
      </c>
      <c r="GZ5" s="112" t="s">
        <v>104</v>
      </c>
      <c r="HA5" s="112" t="s">
        <v>108</v>
      </c>
      <c r="HB5" s="112" t="s">
        <v>106</v>
      </c>
      <c r="HC5" s="113" t="s">
        <v>107</v>
      </c>
      <c r="HD5" s="111" t="s">
        <v>113</v>
      </c>
      <c r="HE5" s="112" t="s">
        <v>104</v>
      </c>
      <c r="HF5" s="112" t="s">
        <v>108</v>
      </c>
      <c r="HG5" s="112" t="s">
        <v>106</v>
      </c>
      <c r="HH5" s="113" t="s">
        <v>107</v>
      </c>
      <c r="HI5" s="111" t="s">
        <v>113</v>
      </c>
      <c r="HJ5" s="112" t="s">
        <v>104</v>
      </c>
      <c r="HK5" s="112" t="s">
        <v>108</v>
      </c>
      <c r="HL5" s="112" t="s">
        <v>106</v>
      </c>
      <c r="HM5" s="113" t="s">
        <v>107</v>
      </c>
      <c r="HN5" s="110" t="s">
        <v>64</v>
      </c>
      <c r="HO5" s="112" t="s">
        <v>65</v>
      </c>
      <c r="HP5" s="112" t="s">
        <v>132</v>
      </c>
      <c r="HQ5" s="173" t="s">
        <v>122</v>
      </c>
      <c r="HR5" s="113" t="s">
        <v>133</v>
      </c>
      <c r="HS5" s="109" t="s">
        <v>10</v>
      </c>
      <c r="HT5" s="173" t="s">
        <v>113</v>
      </c>
      <c r="HU5" s="112" t="s">
        <v>104</v>
      </c>
      <c r="HV5" s="112" t="s">
        <v>108</v>
      </c>
      <c r="HW5" s="112" t="s">
        <v>106</v>
      </c>
      <c r="HX5" s="113" t="s">
        <v>107</v>
      </c>
      <c r="HY5" s="111" t="s">
        <v>113</v>
      </c>
      <c r="HZ5" s="112" t="s">
        <v>104</v>
      </c>
      <c r="IA5" s="112" t="s">
        <v>108</v>
      </c>
      <c r="IB5" s="112" t="s">
        <v>106</v>
      </c>
      <c r="IC5" s="113" t="s">
        <v>107</v>
      </c>
      <c r="ID5" s="111" t="s">
        <v>113</v>
      </c>
      <c r="IE5" s="112" t="s">
        <v>104</v>
      </c>
      <c r="IF5" s="112" t="s">
        <v>108</v>
      </c>
      <c r="IG5" s="112" t="s">
        <v>106</v>
      </c>
      <c r="IH5" s="113" t="s">
        <v>107</v>
      </c>
      <c r="II5" s="111" t="s">
        <v>113</v>
      </c>
      <c r="IJ5" s="112" t="s">
        <v>104</v>
      </c>
      <c r="IK5" s="112" t="s">
        <v>108</v>
      </c>
      <c r="IL5" s="112" t="s">
        <v>106</v>
      </c>
      <c r="IM5" s="113" t="s">
        <v>107</v>
      </c>
      <c r="IN5" s="111" t="s">
        <v>113</v>
      </c>
      <c r="IO5" s="112" t="s">
        <v>104</v>
      </c>
      <c r="IP5" s="112" t="s">
        <v>108</v>
      </c>
      <c r="IQ5" s="112" t="s">
        <v>106</v>
      </c>
      <c r="IR5" s="113" t="s">
        <v>107</v>
      </c>
      <c r="IS5" s="111" t="s">
        <v>113</v>
      </c>
      <c r="IT5" s="112" t="s">
        <v>104</v>
      </c>
      <c r="IU5" s="112" t="s">
        <v>108</v>
      </c>
      <c r="IV5" s="112" t="s">
        <v>106</v>
      </c>
      <c r="IW5" s="113" t="s">
        <v>107</v>
      </c>
      <c r="IX5" s="110" t="s">
        <v>66</v>
      </c>
      <c r="IY5" s="112" t="s">
        <v>67</v>
      </c>
      <c r="IZ5" s="112" t="s">
        <v>132</v>
      </c>
      <c r="JA5" s="173" t="s">
        <v>122</v>
      </c>
      <c r="JB5" s="113" t="s">
        <v>133</v>
      </c>
      <c r="JC5" s="173" t="s">
        <v>11</v>
      </c>
      <c r="JD5" s="111" t="s">
        <v>113</v>
      </c>
      <c r="JE5" s="112" t="s">
        <v>104</v>
      </c>
      <c r="JF5" s="112" t="s">
        <v>108</v>
      </c>
      <c r="JG5" s="112" t="s">
        <v>106</v>
      </c>
      <c r="JH5" s="113" t="s">
        <v>107</v>
      </c>
      <c r="JI5" s="111" t="s">
        <v>113</v>
      </c>
      <c r="JJ5" s="112" t="s">
        <v>104</v>
      </c>
      <c r="JK5" s="112" t="s">
        <v>108</v>
      </c>
      <c r="JL5" s="112" t="s">
        <v>106</v>
      </c>
      <c r="JM5" s="113" t="s">
        <v>107</v>
      </c>
      <c r="JN5" s="111" t="s">
        <v>113</v>
      </c>
      <c r="JO5" s="112" t="s">
        <v>104</v>
      </c>
      <c r="JP5" s="112" t="s">
        <v>108</v>
      </c>
      <c r="JQ5" s="112" t="s">
        <v>106</v>
      </c>
      <c r="JR5" s="113" t="s">
        <v>107</v>
      </c>
      <c r="JS5" s="111" t="s">
        <v>113</v>
      </c>
      <c r="JT5" s="112" t="s">
        <v>104</v>
      </c>
      <c r="JU5" s="112" t="s">
        <v>108</v>
      </c>
      <c r="JV5" s="112" t="s">
        <v>106</v>
      </c>
      <c r="JW5" s="113" t="s">
        <v>107</v>
      </c>
      <c r="JX5" s="111" t="s">
        <v>113</v>
      </c>
      <c r="JY5" s="112" t="s">
        <v>104</v>
      </c>
      <c r="JZ5" s="112" t="s">
        <v>108</v>
      </c>
      <c r="KA5" s="112" t="s">
        <v>106</v>
      </c>
      <c r="KB5" s="113" t="s">
        <v>107</v>
      </c>
      <c r="KC5" s="111" t="s">
        <v>113</v>
      </c>
      <c r="KD5" s="112" t="s">
        <v>104</v>
      </c>
      <c r="KE5" s="112" t="s">
        <v>108</v>
      </c>
      <c r="KF5" s="112" t="s">
        <v>106</v>
      </c>
      <c r="KG5" s="113" t="s">
        <v>107</v>
      </c>
      <c r="KH5" s="110" t="s">
        <v>68</v>
      </c>
      <c r="KI5" s="112" t="s">
        <v>69</v>
      </c>
      <c r="KJ5" s="112" t="s">
        <v>132</v>
      </c>
      <c r="KK5" s="173" t="s">
        <v>122</v>
      </c>
      <c r="KL5" s="113" t="s">
        <v>133</v>
      </c>
      <c r="KM5" s="85"/>
      <c r="KN5" s="114" t="s">
        <v>48</v>
      </c>
      <c r="KO5" s="112" t="s">
        <v>0</v>
      </c>
      <c r="KP5" s="184" t="s">
        <v>134</v>
      </c>
      <c r="KQ5" s="112" t="s">
        <v>135</v>
      </c>
      <c r="KR5" s="110" t="s">
        <v>105</v>
      </c>
      <c r="KS5" s="110" t="s">
        <v>109</v>
      </c>
      <c r="KT5" s="110" t="s">
        <v>110</v>
      </c>
      <c r="KU5" s="110" t="s">
        <v>111</v>
      </c>
      <c r="KV5" s="110" t="s">
        <v>112</v>
      </c>
      <c r="KW5" s="110" t="s">
        <v>119</v>
      </c>
      <c r="KX5" s="115" t="s">
        <v>118</v>
      </c>
      <c r="KY5" s="83"/>
      <c r="KZ5" s="109" t="s">
        <v>48</v>
      </c>
      <c r="LA5" s="112" t="s">
        <v>0</v>
      </c>
      <c r="LB5" s="184" t="s">
        <v>134</v>
      </c>
      <c r="LC5" s="112" t="s">
        <v>135</v>
      </c>
      <c r="LD5" s="116" t="s">
        <v>115</v>
      </c>
      <c r="LE5" s="116" t="s">
        <v>116</v>
      </c>
      <c r="LF5" s="116" t="s">
        <v>72</v>
      </c>
      <c r="LG5" s="115" t="s">
        <v>104</v>
      </c>
      <c r="LH5" s="83"/>
      <c r="LI5" s="363"/>
      <c r="LJ5" s="83"/>
      <c r="LK5" s="34"/>
      <c r="LL5" s="34"/>
      <c r="LM5" s="34"/>
      <c r="LN5" s="34"/>
      <c r="LO5" s="34"/>
      <c r="LP5" s="34"/>
      <c r="LQ5" s="34"/>
      <c r="LR5" s="34"/>
      <c r="LS5" s="34"/>
      <c r="LT5" s="34"/>
      <c r="LU5" s="34"/>
      <c r="LV5" s="34"/>
      <c r="LW5" s="34"/>
      <c r="LX5" s="34"/>
      <c r="LY5" s="34"/>
      <c r="LZ5" s="34"/>
      <c r="MA5" s="34"/>
      <c r="MB5" s="34"/>
      <c r="MC5" s="34"/>
      <c r="MD5" s="34"/>
      <c r="ME5" s="34"/>
      <c r="MF5" s="34"/>
      <c r="MG5" s="34"/>
      <c r="MH5" s="34"/>
      <c r="MI5" s="34"/>
      <c r="MJ5" s="34"/>
      <c r="MK5" s="34"/>
      <c r="ML5" s="34"/>
      <c r="MM5" s="34"/>
      <c r="MN5" s="34"/>
      <c r="MO5" s="34"/>
      <c r="MP5" s="34"/>
      <c r="MQ5" s="34"/>
      <c r="MR5" s="34"/>
      <c r="MS5" s="34"/>
      <c r="MT5" s="34"/>
      <c r="MU5" s="34"/>
      <c r="MV5" s="34"/>
      <c r="MW5" s="34"/>
      <c r="MX5" s="34"/>
      <c r="MY5" s="34"/>
      <c r="MZ5" s="34"/>
      <c r="NA5" s="34"/>
      <c r="NB5" s="34"/>
      <c r="NC5" s="34"/>
      <c r="ND5" s="34"/>
      <c r="NE5" s="34"/>
      <c r="NF5" s="34"/>
      <c r="NG5" s="34"/>
      <c r="NH5" s="34"/>
      <c r="NI5" s="34"/>
      <c r="NJ5" s="34"/>
      <c r="NK5" s="34"/>
      <c r="NL5" s="34"/>
      <c r="NM5" s="34"/>
      <c r="NN5" s="34"/>
      <c r="NO5" s="34"/>
      <c r="NP5" s="34"/>
      <c r="NQ5" s="34"/>
    </row>
    <row r="6" spans="1:381" s="1" customFormat="1" ht="15" x14ac:dyDescent="0.2">
      <c r="A6" s="35"/>
      <c r="B6" s="44">
        <v>1</v>
      </c>
      <c r="C6" s="276" t="s">
        <v>162</v>
      </c>
      <c r="D6" s="249" t="s">
        <v>163</v>
      </c>
      <c r="E6" s="277">
        <v>100094</v>
      </c>
      <c r="F6" s="277">
        <v>202</v>
      </c>
      <c r="G6" s="251" t="s">
        <v>100</v>
      </c>
      <c r="H6" s="278" t="str">
        <f t="shared" ref="H6:H37" si="0">VLOOKUP($G6,Class_Description,2)</f>
        <v>Production Modified</v>
      </c>
      <c r="I6" s="253">
        <f t="shared" ref="I6:I37" si="1">IF(G6="6",KO6,LA6)</f>
        <v>216</v>
      </c>
      <c r="J6" s="279" t="str">
        <f t="shared" ref="J6:J37" si="2">IF(OR(G6="1",G6="2",G6="5"),"x","")</f>
        <v>x</v>
      </c>
      <c r="K6" s="280">
        <v>349</v>
      </c>
      <c r="L6" s="260" t="str">
        <f t="shared" ref="L6:L37" si="3">IF(AND(K6&lt;&gt;"",$G6="1"),K6,"")</f>
        <v/>
      </c>
      <c r="M6" s="262" t="str">
        <f t="shared" ref="M6:M37" si="4">IF(AND($K6&lt;&gt;"",$G6="1"),_xlfn.RANK.EQ($K6,$L$6:$L$80),"")</f>
        <v/>
      </c>
      <c r="N6" s="262" t="str">
        <f t="shared" ref="N6:N37" si="5">IF($G6="6",IF(IF(M6&lt;&gt;"",IF(MAX(COUNTIF($M$6:$M$80,$M$6:$M$80))&gt;1,"x",""),"")&lt;&gt;"",M6+1,""),IF(L6=0,"",IF(IF(M6&lt;&gt;"",IF(MAX(COUNTIF($M$6:$M$80,$M$6:$M$80))&gt;1,"x",""),"")&lt;&gt;"",M6+1,"")))</f>
        <v/>
      </c>
      <c r="O6" s="263" t="str">
        <f t="shared" ref="O6:O37" si="6">IF(M6&lt;&gt;"",IF($G6="3",IF(AND(M6&lt;=20,K6&gt;=$L$83),HLOOKUP(M6,Points_Table_Modified,IF(AP6&gt;=6,8,AP6+2),FALSE),0),IF(AND(M6&lt;=10,K6&gt;=$L$83),HLOOKUP(M6,Points_Table,IF(AP6&gt;=6,8,AP6+2),FALSE),0)),"")</f>
        <v/>
      </c>
      <c r="P6" s="281" t="str">
        <f t="shared" ref="P6:P37" si="7">IF(N6&lt;&gt;"",AVERAGE(IF(AND($G6="3",N6&lt;&gt;""),HLOOKUP(N6,Points_Table_Modified,IF(AP6&gt;=6,8,AP6+2),FALSE),IF(N6&lt;&gt;"",HLOOKUP(N6,Points_Table,IF(AP6&gt;=6,8,AP6+2),FALSE),"")),O6),O6)</f>
        <v/>
      </c>
      <c r="Q6" s="264">
        <f t="shared" ref="Q6:Q37" si="8">IF(AND($K6&lt;&gt;"",$G6="2"),$K6,"")</f>
        <v>349</v>
      </c>
      <c r="R6" s="262">
        <f t="shared" ref="R6:R37" si="9">IF(AND($K6&lt;&gt;"",$G6="2"),_xlfn.RANK.EQ($K6,$Q$6:$Q$80),"")</f>
        <v>1</v>
      </c>
      <c r="S6" s="262" t="str">
        <f t="shared" ref="S6:S37" si="10">IF($G6="6",IF(IF(R6&lt;&gt;"",IF(MAX(COUNTIF($R$6:$R$80,$R$6:$R$80))&gt;1,"x",""),"")&lt;&gt;"",R6+1,""),IF(Q6=0,"",IF(IF(R6&lt;&gt;"",IF(MAX(COUNTIF($R$6:$R$80,$R$6:$R$80))&gt;1,"x",""),"")&lt;&gt;"",R6+1,"")))</f>
        <v/>
      </c>
      <c r="T6" s="262">
        <f t="shared" ref="T6:T37" si="11">IF(R6&lt;&gt;"",IF($G6="3",IF(AND(R6&lt;=20,$K6&gt;=$L$83),HLOOKUP(R6,Points_Table_Modified,IF($AP6&gt;=6,8,$AP6+2),FALSE),0),IF(AND(R6&lt;=10,$K6&gt;=$L$83),HLOOKUP(R6,Points_Table,IF($AP6&gt;=6,8,$AP6+2),FALSE),0)),"")</f>
        <v>30</v>
      </c>
      <c r="U6" s="281">
        <f t="shared" ref="U6:U37" si="12">IF(S6&lt;&gt;"",AVERAGE(IF(AND($G6="3",S6&lt;&gt;""),HLOOKUP(S6,Points_Table_Modified,IF(AV6&gt;=6,8,AV6+2),FALSE),IF(S6&lt;&gt;"",HLOOKUP(S6,Points_Table,IF(AV6&gt;=6,8,AV6+2),FALSE),"")),T6),T6)</f>
        <v>30</v>
      </c>
      <c r="V6" s="264" t="str">
        <f t="shared" ref="V6:V37" si="13">IF(AND($K6&lt;&gt;"",$G6="3"),$K6,"")</f>
        <v/>
      </c>
      <c r="W6" s="262" t="str">
        <f t="shared" ref="W6:W37" si="14">IF(AND($K6&lt;&gt;"",$G6="3"),_xlfn.RANK.EQ($K6,$V$6:$V$80),"")</f>
        <v/>
      </c>
      <c r="X6" s="262" t="str">
        <f t="shared" ref="X6:X37" si="15">IF($G6="6",IF(IF(W6&lt;&gt;"",IF(MAX(COUNTIF($W$6:$W$80,$W$6:$W$80))&gt;1,"x",""),"")&lt;&gt;"",W6+1,""),IF(V6=0,"",IF(IF(W6&lt;&gt;"",IF(MAX(COUNTIF($W$6:$W$80,$W$6:$W$80))&gt;1,"x",""),"")&lt;&gt;"",W6+1,"")))</f>
        <v/>
      </c>
      <c r="Y6" s="262" t="str">
        <f t="shared" ref="Y6:Y37" si="16">IF(W6&lt;&gt;"",IF($G6="3",IF(AND(W6&lt;=20,$K6&gt;=$L$83),HLOOKUP(W6,Points_Table_Modified,IF($AP6&gt;=6,8,$AP6+2),FALSE),0),IF(AND(W6&lt;=10,$K6&gt;=$L$83),HLOOKUP(W6,Points_Table,IF($AP6&gt;=6,8,$AP6+2),FALSE),0)),"")</f>
        <v/>
      </c>
      <c r="Z6" s="281" t="str">
        <f t="shared" ref="Z6:Z37" si="17">IF(X6&lt;&gt;"",AVERAGE(IF(AND($G6="3",X6&lt;&gt;""),HLOOKUP(X6,Points_Table_Modified,IF(BA6&gt;=6,8,BA6+2),FALSE),IF(X6&lt;&gt;"",HLOOKUP(X6,Points_Table,IF(BA6&gt;=6,8,BA6+2),FALSE),"")),Y6),Y6)</f>
        <v/>
      </c>
      <c r="AA6" s="264" t="str">
        <f t="shared" ref="AA6:AA37" si="18">IF(AND($K6&lt;&gt;"",$G6="4"),$K6,"")</f>
        <v/>
      </c>
      <c r="AB6" s="262" t="str">
        <f t="shared" ref="AB6:AB37" si="19">IF(AND($K6&lt;&gt;"",$G6="4"),_xlfn.RANK.EQ($K6,$AA$6:$AA$80),"")</f>
        <v/>
      </c>
      <c r="AC6" s="262" t="str">
        <f t="shared" ref="AC6:AC37" si="20">IF($G6="6",IF(IF(AB6&lt;&gt;"",IF(MAX(COUNTIF($AB$6:$AB$80,$AB$6:$AB$80))&gt;1,"x",""),"")&lt;&gt;"",AB6+1,""),IF(AA6=0,"",IF(IF(AB6&lt;&gt;"",IF(MAX(COUNTIF($AB$6:$AB$80,$AB$6:$AB$80))&gt;1,"x",""),"")&lt;&gt;"",AB6+1,"")))</f>
        <v/>
      </c>
      <c r="AD6" s="262" t="str">
        <f t="shared" ref="AD6:AD37" si="21">IF(AB6&lt;&gt;"",IF($G6="3",IF(AND(AB6&lt;=20,$K6&gt;=$L$83),HLOOKUP(AB6,Points_Table_Modified,IF($AP6&gt;=6,8,$AP6+2),FALSE),0),IF(AND(AB6&lt;=10,$K6&gt;=$L$83),HLOOKUP(AB6,Points_Table,IF($AP6&gt;=6,8,$AP6+2),FALSE),0)),"")</f>
        <v/>
      </c>
      <c r="AE6" s="281" t="str">
        <f t="shared" ref="AE6:AE37" si="22">IF(AC6&lt;&gt;"",AVERAGE(IF(AND($G6="3",AC6&lt;&gt;""),HLOOKUP(AC6,Points_Table_Modified,IF(BF6&gt;=6,8,BF6+2),FALSE),IF(AC6&lt;&gt;"",HLOOKUP(AC6,Points_Table,IF(BF6&gt;=6,8,BF6+2),FALSE),"")),AD6),AD6)</f>
        <v/>
      </c>
      <c r="AF6" s="264" t="str">
        <f t="shared" ref="AF6:AF37" si="23">IF(AND($K6&lt;&gt;"",$G6="5"),$K6,"")</f>
        <v/>
      </c>
      <c r="AG6" s="262" t="str">
        <f t="shared" ref="AG6:AG37" si="24">IF(AND($K6&lt;&gt;"",$G6="5"),_xlfn.RANK.EQ($K6,$AF$6:$AF$80),"")</f>
        <v/>
      </c>
      <c r="AH6" s="262" t="str">
        <f t="shared" ref="AH6:AH37" si="25">IF($G6="6",IF(IF(AG6&lt;&gt;"",IF(MAX(COUNTIF($AG$6:$AG$80,$AG$6:$AG$80))&gt;1,"x",""),"")&lt;&gt;"",AG6+1,""),IF(AF6=0,"",IF(IF(AG6&lt;&gt;"",IF(MAX(COUNTIF($AG$6:$AG$80,$AG$6:$AG$80))&gt;1,"x",""),"")&lt;&gt;"",AG6+1,"")))</f>
        <v/>
      </c>
      <c r="AI6" s="262" t="str">
        <f t="shared" ref="AI6:AI37" si="26">IF(AG6&lt;&gt;"",IF($G6="3",IF(AND(AG6&lt;=20,$K6&gt;=$L$83),HLOOKUP(AG6,Points_Table_Modified,IF($AP6&gt;=6,8,$AP6+2),FALSE),0),IF(AND(AG6&lt;=10,$K6&gt;=$L$83),HLOOKUP(AG6,Points_Table,IF($AP6&gt;=6,8,$AP6+2),FALSE),0)),"")</f>
        <v/>
      </c>
      <c r="AJ6" s="281" t="str">
        <f t="shared" ref="AJ6:AJ37" si="27">IF(AH6&lt;&gt;"",AVERAGE(IF(AND($G6="3",AH6&lt;&gt;""),HLOOKUP(AH6,Points_Table_Modified,IF(BK6&gt;=6,8,BK6+2),FALSE),IF(AH6&lt;&gt;"",HLOOKUP(AH6,Points_Table,IF(BK6&gt;=6,8,BK6+2),FALSE),"")),AI6),AI6)</f>
        <v/>
      </c>
      <c r="AK6" s="264" t="str">
        <f t="shared" ref="AK6:AK37" si="28">IF(AND($K6&lt;&gt;"",$G6="6"),$K6,"")</f>
        <v/>
      </c>
      <c r="AL6" s="262" t="str">
        <f t="shared" ref="AL6:AL37" si="29">IF(AND($K6&lt;&gt;"",$G6="6"),_xlfn.RANK.EQ($K6,$AK$6:$AK$80),"")</f>
        <v/>
      </c>
      <c r="AM6" s="262" t="str">
        <f t="shared" ref="AM6:AM37" si="30">IF($G6="6",IF(IF(AL6&lt;&gt;"",IF(MAX(COUNTIF($AL$6:$AL$80,$AL$6:$AL$80))&gt;1,"x",""),"")&lt;&gt;"",AL6+1,""),IF(AK6=0,"",IF(IF(AL6&lt;&gt;"",IF(MAX(COUNTIF($AL$6:$AL$80,$AL$6:$AL$80))&gt;1,"x",""),"")&lt;&gt;"",AL6+1,"")))</f>
        <v/>
      </c>
      <c r="AN6" s="256" t="str">
        <f t="shared" ref="AN6:AN37" si="31">IF(AL6&lt;&gt;"",IF($G6="3",IF(AND(AL6&lt;=20,$K6&gt;=$L$83),HLOOKUP(AL6,Points_Table_Modified,IF($AP6&gt;=6,8,$AP6+2),FALSE),0),IF(AND(AL6&lt;=10,$K6&gt;=$L$83),HLOOKUP(AL6,Points_Table,IF($AP6&gt;=6,8,$AP6+2),FALSE),0)),"")</f>
        <v/>
      </c>
      <c r="AO6" s="281" t="str">
        <f t="shared" ref="AO6:AO37" si="32">IF(AM6&lt;&gt;"",AVERAGE(IF(AND($G6="3",AM6&lt;&gt;""),HLOOKUP(AM6,Points_Table_Modified,IF(BP6&gt;=6,8,BP6+2),FALSE),IF(AM6&lt;&gt;"",HLOOKUP(AM6,Points_Table,IF(BP6&gt;=6,8,BP6+2),FALSE),"")),AN6),AN6)</f>
        <v/>
      </c>
      <c r="AP6" s="280">
        <f t="shared" ref="AP6:AP37" si="33">VLOOKUP($G6,Entries_C_Event,4,FALSE)</f>
        <v>7</v>
      </c>
      <c r="AQ6" s="262" t="str">
        <f t="shared" ref="AQ6:AQ37" si="34">CONCATENATE(AL6,AG6,AB6,W6,R6,M6)</f>
        <v>1</v>
      </c>
      <c r="AR6" s="234">
        <f t="shared" ref="AR6:AR37" si="35">IF(AQ6&lt;&gt;"",IF(AND($G6="3",K6&lt;&gt;""),10,IF(K6&lt;&gt;"",5,"")),"")</f>
        <v>5</v>
      </c>
      <c r="AS6" s="267">
        <f t="shared" ref="AS6:AS37" si="36">_xlfn.NUMBERVALUE(IF(AQ6&lt;&gt;"",CONCATENATE(AO6,AJ6,AE6,Z6,U6,P6),""))</f>
        <v>30</v>
      </c>
      <c r="AT6" s="259">
        <f t="shared" ref="AT6:AT37" si="37">IF(ISERROR(AR6+AS6)=TRUE,"",AR6+AS6)</f>
        <v>35</v>
      </c>
      <c r="AU6" s="260">
        <v>283</v>
      </c>
      <c r="AV6" s="265" t="str">
        <f t="shared" ref="AV6:AV37" si="38">IF(AND($AU6&lt;&gt;"",$G6="1"),$AU6,"")</f>
        <v/>
      </c>
      <c r="AW6" s="262" t="str">
        <f t="shared" ref="AW6:AW37" si="39">IF(AND($AU6&lt;&gt;"",$G6="1"),_xlfn.RANK.EQ($AU6,$AV$6:$AV$80),"")</f>
        <v/>
      </c>
      <c r="AX6" s="262" t="str">
        <f t="shared" ref="AX6:AX37" si="40">IF($G6="6",IF(IF(AW6&lt;&gt;"",IF(MAX(COUNTIF($AW$6:$AW$80,$AW$6:$AW$80))&gt;1,"x",""),"")&lt;&gt;"",AW6+1,""),IF(AV6=0,"",IF(IF(AW6&lt;&gt;"",IF(MAX(COUNTIF($AW$6:$AW$80,$AW$6:$AW$80))&gt;1,"x",""),"")&lt;&gt;"",AW6+1,"")))</f>
        <v/>
      </c>
      <c r="AY6" s="263" t="str">
        <f t="shared" ref="AY6:AY37" si="41">IF(AW6&lt;&gt;"",IF($G6="3",IF(AND(AW6&lt;=20,$AU6&gt;=$AV$83),HLOOKUP(AW6,Points_Table_Modified,IF($BZ6&gt;=6,8,$BZ6+2),FALSE),0),IF(AND(AW6&lt;=10,$AU6&gt;=$AV$83),HLOOKUP(AW6,Points_Table,IF($BZ6&gt;=6,8,$BZ6+2),FALSE),0)),"")</f>
        <v/>
      </c>
      <c r="AZ6" s="269" t="str">
        <f t="shared" ref="AZ6:AZ37" si="42">IF(AX6&lt;&gt;"",AVERAGE(IF(AND($G6="3",AX6&lt;&gt;""),HLOOKUP(AX6,Points_Table_Modified,IF(BZ6&gt;=6,8,BZ6+2),FALSE),IF(AX6&lt;&gt;"",HLOOKUP(AX6,Points_Table,IF(BZ6&gt;=6,8,BZ6+2),FALSE),"")),AY6),AY6)</f>
        <v/>
      </c>
      <c r="BA6" s="260">
        <f t="shared" ref="BA6:BA37" si="43">IF(AND($AU6&lt;&gt;"",$G6="2"),$AU6,"")</f>
        <v>283</v>
      </c>
      <c r="BB6" s="262">
        <f t="shared" ref="BB6:BB37" si="44">IF(AND($AU6&lt;&gt;"",$G6="2"),_xlfn.RANK.EQ($AU6,$BA$6:$BA$80),"")</f>
        <v>2</v>
      </c>
      <c r="BC6" s="263" t="str">
        <f t="shared" ref="BC6:BC37" si="45">IF($G6="6",IF(IF(BB6&lt;&gt;"",IF(MAX(COUNTIF($BB$6:$BB$80,$BB$6:$BB$80))&gt;1,"x",""),"")&lt;&gt;"",BB6+1,""),IF(BA6=0,"",IF(IF(BB6&lt;&gt;"",IF(MAX(COUNTIF($BB$6:$BB$80,$BB$6:$BB$80))&gt;1,"x",""),"")&lt;&gt;"",BB6+1,"")))</f>
        <v/>
      </c>
      <c r="BD6" s="262">
        <f t="shared" ref="BD6:BD37" si="46">IF(BB6&lt;&gt;"",IF($G6="3",IF(AND(BB6&lt;=20,$AU6&gt;=$BA$83),HLOOKUP(BB6,Points_Table_Modified,IF($BZ6&gt;=6,8,$BZ6+2),FALSE),0),IF(AND(BB6&lt;=10,$AU6&gt;=$BA$83),HLOOKUP(BB6,Points_Table,IF($BZ6&gt;=6,8,$BZ6+2),FALSE),0)),"")</f>
        <v>25</v>
      </c>
      <c r="BE6" s="269">
        <f t="shared" ref="BE6:BE37" si="47">IF(BC6&lt;&gt;"",AVERAGE(IF(AND($G6="3",BC6&lt;&gt;""),HLOOKUP(BC6,Points_Table_Modified,IF(BZ6&gt;=6,8,BZ6+2),FALSE),IF(BC6&lt;&gt;"",HLOOKUP(BC6,Points_Table,IF(BZ6&gt;=6,8,BZ6+2),FALSE),"")),BD6),BD6)</f>
        <v>25</v>
      </c>
      <c r="BF6" s="260" t="str">
        <f t="shared" ref="BF6:BF37" si="48">IF(AND($AU6&lt;&gt;"",$G6="3"),$AU6,"")</f>
        <v/>
      </c>
      <c r="BG6" s="262" t="str">
        <f t="shared" ref="BG6:BG37" si="49">IF(AND($AU6&lt;&gt;"",$G6="3"),_xlfn.RANK.EQ($AU6,$BF$6:$BF$80),"")</f>
        <v/>
      </c>
      <c r="BH6" s="262" t="str">
        <f t="shared" ref="BH6:BH37" si="50">IF($G6="6",IF(IF(BG6&lt;&gt;"",IF(MAX(COUNTIF($BG$6:$BG$80,$BG$6:$BG$80))&gt;1,"x",""),"")&lt;&gt;"",BG6+1,""),IF(BF6=0,"",IF(IF(BG6&lt;&gt;"",IF(MAX(COUNTIF($BG$6:$BG$80,$BG$6:$BG$80))&gt;1,"x",""),"")&lt;&gt;"",BG6+1,"")))</f>
        <v/>
      </c>
      <c r="BI6" s="262" t="str">
        <f t="shared" ref="BI6:BI37" si="51">IF(BG6&lt;&gt;"",IF($G6="3",IF(AND(BG6&lt;=20,$AU6&gt;=$BF$83),HLOOKUP(BG6,Points_Table_Modified,IF($BZ6&gt;=6,8,$BZ6+2),FALSE),0),IF(AND(BG6&lt;=10,$AU6&gt;=$BF$83),HLOOKUP(BG6,Points_Table,IF($BZ6&gt;=6,8,$BZ6+2),FALSE),0)),"")</f>
        <v/>
      </c>
      <c r="BJ6" s="282" t="str">
        <f t="shared" ref="BJ6:BJ37" si="52">IF(BH6&lt;&gt;"",AVERAGE(IF(AND($G6="3",BH6&lt;&gt;""),HLOOKUP(BH6,Points_Table_Modified,IF(BZ6&gt;=6,8,BZ6+2),FALSE),IF(BH6&lt;&gt;"",HLOOKUP(BH6,Points_Table,IF(BZ6&gt;=6,8,BZ6+2),FALSE),"")),BI6),BI6)</f>
        <v/>
      </c>
      <c r="BK6" s="264" t="str">
        <f t="shared" ref="BK6:BK37" si="53">IF(AND($AU6&lt;&gt;"",$G6="4"),$AU6,"")</f>
        <v/>
      </c>
      <c r="BL6" s="263" t="str">
        <f t="shared" ref="BL6:BL37" si="54">IF(AND($AU6&lt;&gt;"",$G6="4"),_xlfn.RANK.EQ($AU6,$BK$6:$BK$80),"")</f>
        <v/>
      </c>
      <c r="BM6" s="263" t="str">
        <f t="shared" ref="BM6:BM37" si="55">IF($G6="6",IF(IF(BL6&lt;&gt;"",IF(MAX(COUNTIF($BL$6:$BL$80,$BL$6:$BL$80))&gt;1,"x",""),"")&lt;&gt;"",BL6+1,""),IF(BK6=0,"",IF(IF(BL6&lt;&gt;"",IF(MAX(COUNTIF($BL$6:$BL$80,$BL$6:$BL$80))&gt;1,"x",""),"")&lt;&gt;"",BL6+1,"")))</f>
        <v/>
      </c>
      <c r="BN6" s="262" t="str">
        <f t="shared" ref="BN6:BN37" si="56">IF(BL6&lt;&gt;"",IF($G6="3",IF(AND(BL6&lt;=20,$AU6&gt;=$BK$83),HLOOKUP(BL6,Points_Table_Modified,IF($BZ6&gt;=6,8,$BZ6+2),FALSE),0),IF(AND(BL6&lt;=10,$AU6&gt;=$BK$83),HLOOKUP(BL6,Points_Table,IF($BZ6&gt;=6,8,$BZ6+2),FALSE),0)),"")</f>
        <v/>
      </c>
      <c r="BO6" s="271" t="str">
        <f t="shared" ref="BO6:BO37" si="57">IF(BM6&lt;&gt;"",AVERAGE(IF(AND($G6="3",BM6&lt;&gt;""),HLOOKUP(BM6,Points_Table_Modified,IF(BZ6&gt;=6,8,BZ6+2),FALSE),IF(BM6&lt;&gt;"",HLOOKUP(BM6,Points_Table,IF(BZ6&gt;=6,8,BZ6+2),FALSE),"")),BN6),BN6)</f>
        <v/>
      </c>
      <c r="BP6" s="260" t="str">
        <f t="shared" ref="BP6:BP37" si="58">IF(AND($AU6&lt;&gt;"",$G6="5"),$AU6,"")</f>
        <v/>
      </c>
      <c r="BQ6" s="262" t="str">
        <f t="shared" ref="BQ6:BQ37" si="59">IF(AND($AU6&lt;&gt;"",$G6="5"),_xlfn.RANK.EQ($AU6,$BP$6:$BP$80),"")</f>
        <v/>
      </c>
      <c r="BR6" s="262" t="str">
        <f t="shared" ref="BR6:BR37" si="60">IF($G6="6",IF(IF(BQ6&lt;&gt;"",IF(MAX(COUNTIF($BQ$6:$BQ$80,$BQ$6:$BQ$80))&gt;1,"x",""),"")&lt;&gt;"",BQ6+1,""),IF(BP6=0,"",IF(IF(BQ6&lt;&gt;"",IF(MAX(COUNTIF($BQ$6:$BQ$80,$BQ$6:$BQ$80))&gt;1,"x",""),"")&lt;&gt;"",BQ6+1,"")))</f>
        <v/>
      </c>
      <c r="BS6" s="262" t="str">
        <f t="shared" ref="BS6:BS37" si="61">IF(BQ6&lt;&gt;"",IF($G6="3",IF(AND(BQ6&lt;=20,$AU6&gt;=$BP$83),HLOOKUP(BQ6,Points_Table_Modified,IF($BZ6&gt;=6,8,$BZ6+2),FALSE),0),IF(AND(BQ6&lt;=10,$AU6&gt;=$BP$83),HLOOKUP(BQ6,Points_Table,IF($BZ6&gt;=6,8,$BZ6+2),FALSE),0)),"")</f>
        <v/>
      </c>
      <c r="BT6" s="282" t="str">
        <f t="shared" ref="BT6:BT37" si="62">IF(BR6&lt;&gt;"",AVERAGE(IF(AND($G6="3",BR6&lt;&gt;""),HLOOKUP(BR6,Points_Table_Modified,IF(BZ6&gt;=6,8,BZ6+2),FALSE),IF(BR6&lt;&gt;"",HLOOKUP(BR6,Points_Table,IF(BZ6&gt;=6,8,BZ6+2),FALSE),"")),BS6),BS6)</f>
        <v/>
      </c>
      <c r="BU6" s="260" t="str">
        <f t="shared" ref="BU6:BU37" si="63">IF(AND($AU6&lt;&gt;"",$G6="6"),$AU6,"")</f>
        <v/>
      </c>
      <c r="BV6" s="262" t="str">
        <f t="shared" ref="BV6:BV37" si="64">IF(AND($AU6&lt;&gt;"",$G6="6"),_xlfn.RANK.EQ($AU6,$BU$6:$BU$80),"")</f>
        <v/>
      </c>
      <c r="BW6" s="263" t="str">
        <f t="shared" ref="BW6:BW37" si="65">IF($G6="6",IF(IF(BV6&lt;&gt;"",IF(MAX(COUNTIF($BV$6:$BV$80,$BV$6:$BV$80))&gt;1,"x",""),"")&lt;&gt;"",BV6+1,""),IF(BU6=0,"",IF(IF(BV6&lt;&gt;"",IF(MAX(COUNTIF($BV$6:$BV$80,$BV$6:$BV$80))&gt;1,"x",""),"")&lt;&gt;"",BV6+1,"")))</f>
        <v/>
      </c>
      <c r="BX6" s="263" t="str">
        <f t="shared" ref="BX6:BX37" si="66">IF(BV6&lt;&gt;"",IF($G6="3",IF(AND(BV6&lt;=20,$AU6&gt;=$BU$83),HLOOKUP(BV6,Points_Table_Modified,IF($BZ6&gt;=6,8,$BZ6+2),FALSE),0),IF(AND(BV6&lt;=10,$AU6&gt;=$BU$83),HLOOKUP(BV6,Points_Table,IF($BZ6&gt;=6,8,$BZ6+2),FALSE),0)),"")</f>
        <v/>
      </c>
      <c r="BY6" s="282" t="str">
        <f t="shared" ref="BY6:BY37" si="67">IF(BW6&lt;&gt;"",AVERAGE(IF(AND($G6="3",BW6&lt;&gt;""),HLOOKUP(BW6,Points_Table_Modified,IF(BZ6&gt;=6,8,BZ6+2),FALSE),IF(BW6&lt;&gt;"",HLOOKUP(BW6,Points_Table,IF(BZ6&gt;=6,8,BZ6+2),FALSE),"")),BX6),BX6)</f>
        <v/>
      </c>
      <c r="BZ6" s="283">
        <f t="shared" ref="BZ6:BZ27" si="68">VLOOKUP($G6,Entries_C_Event,5,FALSE)</f>
        <v>7</v>
      </c>
      <c r="CA6" s="262" t="str">
        <f t="shared" ref="CA6:CA37" si="69">CONCATENATE(BV6,BQ6,BL6,BG6,BB6,AW6)</f>
        <v>2</v>
      </c>
      <c r="CB6" s="234">
        <f t="shared" ref="CB6:CB37" si="70">IF(CA6&lt;&gt;"",IF(AND($G6="3",AU6&lt;&gt;""),10,IF(AU6&lt;&gt;"",5,"")),"")</f>
        <v>5</v>
      </c>
      <c r="CC6" s="267">
        <f t="shared" ref="CC6:CC37" si="71">_xlfn.NUMBERVALUE(IF(CA6&lt;&gt;"",CONCATENATE(BY6,BT6,BO6,BJ6,BE6,AZ6),""))</f>
        <v>25</v>
      </c>
      <c r="CD6" s="259">
        <f t="shared" ref="CD6:CD37" si="72">IF(ISERROR(CB6+CC6)=TRUE,"",CB6+CC6)</f>
        <v>30</v>
      </c>
      <c r="CE6" s="260">
        <v>93</v>
      </c>
      <c r="CF6" s="261" t="str">
        <f t="shared" ref="CF6:CF37" si="73">IF(AND($CE6&lt;&gt;"",$G6="1"),$CE6,"")</f>
        <v/>
      </c>
      <c r="CG6" s="263" t="str">
        <f t="shared" ref="CG6:CG37" si="74">IF(AND($CE6&lt;&gt;"",$G6="1"),_xlfn.RANK.EQ($CE6,$CF$6:$CF$80),"")</f>
        <v/>
      </c>
      <c r="CH6" s="263" t="str">
        <f t="shared" ref="CH6:CH37" si="75">IF($G6="6",IF(IF(CG6&lt;&gt;"",IF(MAX(COUNTIF($CG$6:$CG$80,$CG$6:$CG$80))&gt;1,"x",""),"")&lt;&gt;"",CG6+1,""),IF(CF6=0,"",IF(IF(CG6&lt;&gt;"",IF(MAX(COUNTIF($CG$6:$CG$80,$CG$6:$CG$80))&gt;1,"x",""),"")&lt;&gt;"",CG6+1,"")))</f>
        <v/>
      </c>
      <c r="CI6" s="262" t="str">
        <f t="shared" ref="CI6:CI37" si="76">IF(CG6&lt;&gt;"",IF($G6="3",IF(AND(CG6&lt;=20,$CE6&gt;=$CF$83),HLOOKUP(CG6,Points_Table_Modified,IF($DJ6&gt;=6,8,$DJ6+2),FALSE),0),IF(AND(CG6&lt;=10,$CE6&gt;=$CF$83),HLOOKUP(CG6,Points_Table,IF($DJ6&gt;=6,8,$DJ6+2),FALSE),0)),"")</f>
        <v/>
      </c>
      <c r="CJ6" s="269" t="str">
        <f t="shared" ref="CJ6:CJ37" si="77">IF(CH6&lt;&gt;"",AVERAGE(IF(AND($G6="3",CH6&lt;&gt;""),HLOOKUP(CH6,Points_Table_Modified,IF(DJ6&gt;=6,8,DJ6+2),FALSE),IF(CH6&lt;&gt;"",HLOOKUP(CH6,Points_Table,IF(DJ6&gt;=6,8,DJ6+2),FALSE),"")),CI6),CI6)</f>
        <v/>
      </c>
      <c r="CK6" s="260">
        <f t="shared" ref="CK6:CK37" si="78">IF(AND($CE6&lt;&gt;"",$G6="2"),$CE6,"")</f>
        <v>93</v>
      </c>
      <c r="CL6" s="263">
        <f t="shared" ref="CL6:CL37" si="79">IF(AND($CE6&lt;&gt;"",$G6="2"),_xlfn.RANK.EQ($CE6,$CK$6:$CK$80),"")</f>
        <v>4</v>
      </c>
      <c r="CM6" s="263" t="str">
        <f t="shared" ref="CM6:CM37" si="80">IF($G6="6",IF(IF(CL6&lt;&gt;"",IF(MAX(COUNTIF($CL$6:$CL$80,$CL$6:$CL$80))&gt;1,"x",""),"")&lt;&gt;"",CL6+1,""),IF(CK6=0,"",IF(IF(CL6&lt;&gt;"",IF(MAX(COUNTIF($CL$6:$CL$80,$CL$6:$CL$80))&gt;1,"x",""),"")&lt;&gt;"",CL6+1,"")))</f>
        <v/>
      </c>
      <c r="CN6" s="263">
        <f t="shared" ref="CN6:CN37" si="81">IF(CL6&lt;&gt;"",IF($G6="3",IF(AND(CL6&lt;=20,$CE6&gt;=$CK$83),HLOOKUP(CL6,Points_Table_Modified,IF($DJ6&gt;=6,8,$DJ6+2),FALSE),0),IF(AND(CL6&lt;=10,$CE6&gt;=$CK$83),HLOOKUP(CL6,Points_Table,IF($DJ6&gt;=6,8,$DJ6+2),FALSE),0)),"")</f>
        <v>16</v>
      </c>
      <c r="CO6" s="269">
        <f t="shared" ref="CO6:CO37" si="82">IF(CM6&lt;&gt;"",AVERAGE(IF(AND($G6="3",CM6&lt;&gt;""),HLOOKUP(CM6,Points_Table_Modified,IF(DJ6&gt;=6,8,DJ6+2),FALSE),IF(CM6&lt;&gt;"",HLOOKUP(CM6,Points_Table,IF(DJ6&gt;=6,8,DJ6+2),FALSE),"")),CN6),CN6)</f>
        <v>16</v>
      </c>
      <c r="CP6" s="260" t="str">
        <f t="shared" ref="CP6:CP37" si="83">IF(AND($CE6&lt;&gt;"",$G6="3"),$CE6,"")</f>
        <v/>
      </c>
      <c r="CQ6" s="263" t="str">
        <f t="shared" ref="CQ6:CQ37" si="84">IF(AND($CE6&lt;&gt;"",$G6="3"),_xlfn.RANK.EQ($CE6,$CP$6:$CP$80),"")</f>
        <v/>
      </c>
      <c r="CR6" s="263" t="str">
        <f t="shared" ref="CR6:CR37" si="85">IF($G6="6",IF(IF(CQ6&lt;&gt;"",IF(MAX(COUNTIF($CQ$6:$CQ$80,$CQ$6:$CQ$80))&gt;1,"x",""),"")&lt;&gt;"",CQ6+1,""),IF(CP6=0,"",IF(IF(CQ6&lt;&gt;"",IF(MAX(COUNTIF($CQ$6:$CQ$80,$CQ$6:$CQ$80))&gt;1,"x",""),"")&lt;&gt;"",CQ6+1,"")))</f>
        <v/>
      </c>
      <c r="CS6" s="233" t="str">
        <f t="shared" ref="CS6:CS37" si="86">IF(CQ6&lt;&gt;"",IF($G6="3",IF(AND(CQ6&lt;=20,$CE6&gt;=$CP$83),HLOOKUP(CQ6,Points_Table_Modified,IF($DJ6&gt;=6,8,$DJ6+2),FALSE),0),IF(AND(CQ6&lt;=10,$CE6&gt;=$CP$83),HLOOKUP(CQ6,Points_Table,IF($DJ6&gt;=6,8,$DJ6+2),FALSE),0)),"")</f>
        <v/>
      </c>
      <c r="CT6" s="282" t="str">
        <f t="shared" ref="CT6:CT37" si="87">IF(CR6&lt;&gt;"",AVERAGE(IF(AND($G6="3",CR6&lt;&gt;""),HLOOKUP(CR6,Points_Table_Modified,IF(DJ6&gt;=6,8,DJ6+2),FALSE),IF(CR6&lt;&gt;"",HLOOKUP(CR6,Points_Table,IF(DJ6&gt;=6,8,DJ6+2),FALSE),"")),CS6),CS6)</f>
        <v/>
      </c>
      <c r="CU6" s="260" t="str">
        <f t="shared" ref="CU6:CU37" si="88">IF(AND($CE6&lt;&gt;"",$G6="4"),$CE6,"")</f>
        <v/>
      </c>
      <c r="CV6" s="262" t="str">
        <f t="shared" ref="CV6:CV37" si="89">IF(AND($CE6&lt;&gt;"",$G6="4"),_xlfn.RANK.EQ($CE6,$CU$6:$CU$80),"")</f>
        <v/>
      </c>
      <c r="CW6" s="262" t="str">
        <f t="shared" ref="CW6:CW37" si="90">IF($G6="6",IF(IF(CV6&lt;&gt;"",IF(MAX(COUNTIF($CV$6:$CV$80,$CV$6:$CV$80))&gt;1,"x",""),"")&lt;&gt;"",CV6+1,""),IF(CU6=0,"",IF(IF(CV6&lt;&gt;"",IF(MAX(COUNTIF($CV$6:$CV$80,$CV$6:$CV$80))&gt;1,"x",""),"")&lt;&gt;"",CV6+1,"")))</f>
        <v/>
      </c>
      <c r="CX6" s="262" t="str">
        <f>IF(CV6&lt;&gt;"",IF($G6="3",IF(AND(CV6&lt;=20,CE6&gt;=CU81),HLOOKUP(CV6,Points_Table_Modified,IF(DJ6&gt;=6,8,DJ6+2),FALSE),0),IF(AND(CV6&lt;=10,$CE6&gt;=CU81),HLOOKUP(CV6,Points_Table,IF(DJ6&gt;=6,8,DJ6+2),FALSE),0)),"")</f>
        <v/>
      </c>
      <c r="CY6" s="282" t="str">
        <f t="shared" ref="CY6:CY37" si="91">IF(CW6&lt;&gt;"",AVERAGE(IF(AND($G6="3",CW6&lt;&gt;""),HLOOKUP(CW6,Points_Table_Modified,IF(DJ6&gt;=6,8,DJ6+2),FALSE),IF(CW6&lt;&gt;"",HLOOKUP(CW6,Points_Table,IF(DJ6&gt;=6,8,DJ6+2),FALSE),"")),CX6),CX6)</f>
        <v/>
      </c>
      <c r="CZ6" s="260" t="str">
        <f t="shared" ref="CZ6:CZ37" si="92">IF(AND($CE6&lt;&gt;"",$G6="5"),$CE6,"")</f>
        <v/>
      </c>
      <c r="DA6" s="263" t="str">
        <f t="shared" ref="DA6:DA37" si="93">IF(AND($CE6&lt;&gt;"",$G6="5"),_xlfn.RANK.EQ($CE6,$CZ$6:$CZ$80),"")</f>
        <v/>
      </c>
      <c r="DB6" s="263" t="str">
        <f t="shared" ref="DB6:DB37" si="94">IF($G6="6",IF(IF(DA6&lt;&gt;"",IF(MAX(COUNTIF($DA$6:$DA$80,$DA$6:$DA$80))&gt;1,"x",""),"")&lt;&gt;"",DA6+1,""),IF(CZ6=0,"",IF(IF(DA6&lt;&gt;"",IF(MAX(COUNTIF($DA$6:$DA$80,$DA$6:$DA$80))&gt;1,"x",""),"")&lt;&gt;"",DA6+1,"")))</f>
        <v/>
      </c>
      <c r="DC6" s="233" t="str">
        <f t="shared" ref="DC6:DC37" si="95">IF(DA6&lt;&gt;"",IF($G6="3",IF(AND(DA6&lt;=20,$CE6&gt;=$CZ$83),HLOOKUP(DA6,Points_Table_Modified,IF($DJ6&gt;=6,8,$DJ6+2),FALSE),0),IF(AND(DA6&lt;=10,$CE6&gt;=$CZ$83),HLOOKUP(DA6,Points_Table,IF($DJ6&gt;=6,8,$DJ6+2),FALSE),0)),"")</f>
        <v/>
      </c>
      <c r="DD6" s="282" t="str">
        <f t="shared" ref="DD6:DD37" si="96">IF(DB6&lt;&gt;"",AVERAGE(IF(AND($G6="3",DB6&lt;&gt;""),HLOOKUP(DB6,Points_Table_Modified,IF(DJ6&gt;=6,8,DJ6+2),FALSE),IF(DB6&lt;&gt;"",HLOOKUP(DB6,Points_Table,IF(DJ6&gt;=6,8,DJ6+2),FALSE),"")),DC6),DC6)</f>
        <v/>
      </c>
      <c r="DE6" s="260" t="str">
        <f t="shared" ref="DE6:DE37" si="97">IF(AND($CE6&lt;&gt;"",$G6="6"),$CE6,"")</f>
        <v/>
      </c>
      <c r="DF6" s="263" t="str">
        <f t="shared" ref="DF6:DF37" si="98">IF(AND($CE6&lt;&gt;"",$G6="6"),_xlfn.RANK.EQ($CE6,$DE$6:$DE$80),"")</f>
        <v/>
      </c>
      <c r="DG6" s="262" t="str">
        <f t="shared" ref="DG6:DG37" si="99">IF($G6="6",IF(IF(DF6&lt;&gt;"",IF(MAX(COUNTIF($DF$6:$DF$80,$DF$6:$DF$80))&gt;1,"x",""),"")&lt;&gt;"",DF6+1,""),IF(DE6=0,"",IF(IF(DF6&lt;&gt;"",IF(MAX(COUNTIF($DF$6:$DF$80,$DF$6:$DF$80))&gt;1,"x",""),"")&lt;&gt;"",DF6+1,"")))</f>
        <v/>
      </c>
      <c r="DH6" s="262" t="str">
        <f>IF(DF6&lt;&gt;"",IF($G6="3",IF(AND(DF6&lt;=20,$CE6&gt;=$DE$83),HLOOKUP(DF6,Points_Table_Modified,IF($DJ6&gt;=6,8,$DJ6+2),FALSE),0),IF(AND(DF6&lt;=10,$CE6&gt;=$DE$83),HLOOKUP(DF6,Points_Table,IF($DJ6&gt;=6,8,$DJ6+2),FALSE),0)),"")</f>
        <v/>
      </c>
      <c r="DI6" s="282" t="str">
        <f t="shared" ref="DI6:DI37" si="100">IF(DG6&lt;&gt;"",AVERAGE(IF(AND($G6="3",DG6&lt;&gt;""),HLOOKUP(DG6,Points_Table_Modified,IF(DJ6&gt;=6,8,DJ6+2),FALSE),IF(DG6&lt;&gt;"",HLOOKUP(DG6,Points_Table,IF(DJ6&gt;=6,8,DJ6+2),FALSE),"")),DH6),DH6)</f>
        <v/>
      </c>
      <c r="DJ6" s="284">
        <f t="shared" ref="DJ6:DJ37" si="101">VLOOKUP($G6,Entries_C_Event,6,FALSE)</f>
        <v>7</v>
      </c>
      <c r="DK6" s="263" t="str">
        <f t="shared" ref="DK6:DK37" si="102">CONCATENATE(DF6,DA6,CV6,CQ6,CL6,CG6)</f>
        <v>4</v>
      </c>
      <c r="DL6" s="234">
        <f t="shared" ref="DL6:DL37" si="103">IF(DK6&lt;&gt;"",IF(AND($G6="3",CE6&lt;&gt;""),10,IF(CE6&lt;&gt;"",5,"")),"")</f>
        <v>5</v>
      </c>
      <c r="DM6" s="267">
        <f t="shared" ref="DM6:DM37" si="104">_xlfn.NUMBERVALUE(IF(DK6&lt;&gt;"",CONCATENATE(DI6,DD6,CY6,CT6,CO6,CJ6),""))</f>
        <v>16</v>
      </c>
      <c r="DN6" s="259">
        <f t="shared" ref="DN6:DN37" si="105">IF(ISERROR(DL6+DM6)=TRUE,"",DL6+DM6)</f>
        <v>21</v>
      </c>
      <c r="DO6" s="260">
        <v>272</v>
      </c>
      <c r="DP6" s="261" t="str">
        <f t="shared" ref="DP6:DP37" si="106">IF(AND($DO6&lt;&gt;"",$G6="1"),$DO6,"")</f>
        <v/>
      </c>
      <c r="DQ6" s="262" t="str">
        <f t="shared" ref="DQ6:DQ37" si="107">IF(AND($DO6&lt;&gt;"",$G6="1"),_xlfn.RANK.EQ($DO6,$DP$6:$DP$80),"")</f>
        <v/>
      </c>
      <c r="DR6" s="262" t="str">
        <f t="shared" ref="DR6:DR37" si="108">IF($G6="6",IF(IF(DQ6&lt;&gt;"",IF(MAX(COUNTIF($DQ$6:$DQ$80,$DQ$6:$DQ$80))&gt;1,"x",""),"")&lt;&gt;"",DQ6+1,""),IF(DP6=0,"",IF(IF(DQ6&lt;&gt;"",IF(MAX(COUNTIF($DQ$6:$DQ$80,$DQ$6:$DQ$80))&gt;1,"x",""),"")&lt;&gt;"",DQ6+1,"")))</f>
        <v/>
      </c>
      <c r="DS6" s="263" t="str">
        <f t="shared" ref="DS6:DS37" si="109">IF(DQ6&lt;&gt;"",IF($G6="3",IF(AND(DQ6&lt;=20,DO6&gt;=$DP$83),HLOOKUP(DQ6,Points_Table_Modified,IF(ET6&gt;=6,8,ET6+2),FALSE),0),IF(AND(DQ6&lt;=10,DO6&gt;=$DP$83),HLOOKUP(DQ6,Points_Table,IF(ET6&gt;=6,8,ET6+2),FALSE),0)),"")</f>
        <v/>
      </c>
      <c r="DT6" s="285" t="str">
        <f t="shared" ref="DT6:DT37" si="110">IF(DR6&lt;&gt;"",AVERAGE(IF(AND($G6="3",DR6&lt;&gt;""),HLOOKUP(DR6,Points_Table_Modified,IF(ET6&gt;=6,8,ET6+2),FALSE),IF(DR6&lt;&gt;"",HLOOKUP(DR6,Points_Table,IF(ET6&gt;=6,8,ET6+2),FALSE),"")),DS6),DS6)</f>
        <v/>
      </c>
      <c r="DU6" s="264">
        <f t="shared" ref="DU6:DU37" si="111">IF(AND(DO6&lt;&gt;"",$G6="2"),DO6,"")</f>
        <v>272</v>
      </c>
      <c r="DV6" s="262">
        <f t="shared" ref="DV6:DV37" si="112">IF(AND(DO6&lt;&gt;"",$G6="2"),_xlfn.RANK.EQ(DO6,$DU$6:$DU$80),"")</f>
        <v>2</v>
      </c>
      <c r="DW6" s="262" t="str">
        <f t="shared" ref="DW6:DW37" si="113">IF($G6="6",IF(IF(DV6&lt;&gt;"",IF(MAX(COUNTIF($DV$6:$DV$80,$DV$6:$DV$80))&gt;1,"x",""),"")&lt;&gt;"",DV6+1,""),IF(DU6=0,"",IF(IF(DV6&lt;&gt;"",IF(MAX(COUNTIF($DV$6:$DV$80,$DV$6:$DV$80))&gt;1,"x",""),"")&lt;&gt;"",DV6+1,"")))</f>
        <v/>
      </c>
      <c r="DX6" s="262">
        <f t="shared" ref="DX6:DX37" si="114">IF(DV6&lt;&gt;"",IF($G6="3",IF(AND(DV6&lt;=20,DO6&gt;=$DU$83),HLOOKUP(DV6,Points_Table_Modified,IF(ET6&gt;=6,8,ET6+2),FALSE),0),IF(AND(DV6&lt;=10,DO6&gt;=$DU$83),HLOOKUP(DV6,Points_Table,IF(ET6&gt;=6,8,ET6+2),FALSE),0)),"")</f>
        <v>25</v>
      </c>
      <c r="DY6" s="285">
        <f t="shared" ref="DY6:DY37" si="115">IF(DW6&lt;&gt;"",AVERAGE(IF(AND($G6="3",DW6&lt;&gt;""),HLOOKUP(DW6,Points_Table_Modified,IF(ET6&gt;=6,8,ET6+2),FALSE),IF(DW6&lt;&gt;"",HLOOKUP(DW6,Points_Table,IF(ET6&gt;=6,8,ET6+2),FALSE),"")),DX6),DX6)</f>
        <v>25</v>
      </c>
      <c r="DZ6" s="264" t="str">
        <f t="shared" ref="DZ6:DZ37" si="116">IF(AND(DO6&lt;&gt;"",$G6="3"),DO6,"")</f>
        <v/>
      </c>
      <c r="EA6" s="262" t="str">
        <f t="shared" ref="EA6:EA37" si="117">IF(AND(DO6&lt;&gt;"",$G6="3"),_xlfn.RANK.EQ(DO6,$DZ$6:$DZ$80),"")</f>
        <v/>
      </c>
      <c r="EB6" s="262" t="str">
        <f t="shared" ref="EB6:EB37" si="118">IF($G6="6",IF(IF(EA6&lt;&gt;"",IF(MAX(COUNTIF($EA$6:$EA$80,$EA$6:$EA$80))&gt;1,"x",""),"")&lt;&gt;"",EA6+1,""),IF(DZ6=0,"",IF(IF(EA6&lt;&gt;"",IF(MAX(COUNTIF($EA$6:$EA$80,$EA$6:$EA$80))&gt;1,"x",""),"")&lt;&gt;"",EA6+1,"")))</f>
        <v/>
      </c>
      <c r="EC6" s="233" t="str">
        <f t="shared" ref="EC6:EC37" si="119">IF(EA6&lt;&gt;"",IF($G6="3",IF(AND(EA6&lt;=20,DO6&gt;=$DZ$83),HLOOKUP(EA6,Points_Table_Modified,IF(ET6&gt;=6,8,ET6),FALSE),0),IF(AND(EA6&lt;=10,DO6&gt;=$DZ$83),HLOOKUP(EA6,Points_Table,IF(ET6&gt;=6,8,ET6+2),FALSE),0)),"")</f>
        <v/>
      </c>
      <c r="ED6" s="271" t="str">
        <f t="shared" ref="ED6:ED37" si="120">IF(EB6&lt;&gt;"",AVERAGE(IF(AND($G6="3",EB6&lt;&gt;""),HLOOKUP(EB6,Points_Table_Modified,IF(ET6&gt;=6,8,ET6+2),FALSE),IF(EB6&lt;&gt;"",HLOOKUP(EB6,Points_Table,IF(ET6&gt;=6,8,ET6+2),FALSE),"")),EC6),EC6)</f>
        <v/>
      </c>
      <c r="EE6" s="264" t="str">
        <f t="shared" ref="EE6:EE37" si="121">IF(AND(DO6&lt;&gt;"",$G6="4"),DO6,"")</f>
        <v/>
      </c>
      <c r="EF6" s="263" t="str">
        <f t="shared" ref="EF6:EF37" si="122">IF(AND(DO6&lt;&gt;"",$G6="4"),_xlfn.RANK.EQ(DO6,$EE$6:$EE$80),"")</f>
        <v/>
      </c>
      <c r="EG6" s="263" t="str">
        <f t="shared" ref="EG6:EG37" si="123">IF($G6="6",IF(IF(EF6&lt;&gt;"",IF(MAX(COUNTIF($EF$6:$EF$80,$EF$6:$EF$80))&gt;1,"x",""),"")&lt;&gt;"",EF6+1,""),IF(EE6=0,"",IF(IF(EF6&lt;&gt;"",IF(MAX(COUNTIF($EF$6:$EF$80,$EF$6:$EF$80))&gt;1,"x",""),"")&lt;&gt;"",EF6+1,"")))</f>
        <v/>
      </c>
      <c r="EH6" s="262" t="str">
        <f t="shared" ref="EH6:EH37" si="124">IF(EF6&lt;&gt;"",IF($G6="3",IF(AND(EF6&lt;=20,DO6&gt;=$EE$83),HLOOKUP(EF6,Points_Table_Modified,IF(ET6&gt;=6,8,ET6+2),FALSE),0),IF(AND(EF6&lt;=10,$DO6&gt;=$EE$83),HLOOKUP(EF6,Points_Table,IF(ET6&gt;=6,8,ET6+2),FALSE),0)),"")</f>
        <v/>
      </c>
      <c r="EI6" s="271" t="str">
        <f t="shared" ref="EI6:EI37" si="125">IF(EG6&lt;&gt;"",AVERAGE(IF(AND($G6="3",EG6&lt;&gt;""),HLOOKUP(EG6,Points_Table_Modified,IF(ET6&gt;=6,8,ET6+2),FALSE),IF(EG6&lt;&gt;"",HLOOKUP(EG6,Points_Table,IF(ET6&gt;=6,8,ET6+2),FALSE),"")),EH6),EH6)</f>
        <v/>
      </c>
      <c r="EJ6" s="264" t="str">
        <f t="shared" ref="EJ6:EJ37" si="126">IF(AND(DO6&lt;&gt;"",$G6="5"),DO6,"")</f>
        <v/>
      </c>
      <c r="EK6" s="262" t="str">
        <f t="shared" ref="EK6:EK37" si="127">IF(AND(DO6&lt;&gt;"",$G6="5"),_xlfn.RANK.EQ(DO6,$EJ$6:$EJ$80),"")</f>
        <v/>
      </c>
      <c r="EL6" s="262" t="str">
        <f t="shared" ref="EL6:EL37" si="128">IF($G6="6",IF(IF(EK6&lt;&gt;"",IF(MAX(COUNTIF($EK$6:$EK$80,$EK$6:$EK$80))&gt;1,"x",""),"")&lt;&gt;"",EK6+1,""),IF(EJ6=0,"",IF(IF(EK6&lt;&gt;"",IF(MAX(COUNTIF($EK$6:$EK$80,$EK$6:$EK$80))&gt;1,"x",""),"")&lt;&gt;"",EK6+1,"")))</f>
        <v/>
      </c>
      <c r="EM6" s="233" t="str">
        <f t="shared" ref="EM6:EM37" si="129">IF(EK6&lt;&gt;"",IF($G6="3",IF(AND(EK6&lt;=20,DO6&gt;=$EJ$83),HLOOKUP(EK6,Points_Table_Modified,IF(ET6&gt;=6,8,ET6+2),FALSE),0),IF(AND(EK6&lt;=10,DO6&gt;=$EJ$83),HLOOKUP(EK6,Points_Table,IF(ET6&gt;=6,8,ET6+2),FALSE),0)),"")</f>
        <v/>
      </c>
      <c r="EN6" s="271" t="str">
        <f t="shared" ref="EN6:EN37" si="130">IF(EL6&lt;&gt;"",AVERAGE(IF(AND($G6="3",EL6&lt;&gt;""),HLOOKUP(EL6,Points_Table_Modified,IF(ET6&gt;=6,8,ET6+2),FALSE),IF(EL6&lt;&gt;"",HLOOKUP(EL6,Points_Table,IF(ET6&gt;=6,8,ET6+2),FALSE),"")),EM6),EM6)</f>
        <v/>
      </c>
      <c r="EO6" s="264" t="str">
        <f t="shared" ref="EO6:EO37" si="131">IF(AND(DO6&lt;&gt;"",$G6="6"),DO6,"")</f>
        <v/>
      </c>
      <c r="EP6" s="262" t="str">
        <f t="shared" ref="EP6:EP37" si="132">IF(AND(DO6&lt;&gt;"",$G6="6"),_xlfn.RANK.EQ(DO6,$EO$6:$EO$80),"")</f>
        <v/>
      </c>
      <c r="EQ6" s="263" t="str">
        <f t="shared" ref="EQ6:EQ37" si="133">IF($G6="6",IF(IF(EP6&lt;&gt;"",IF(MAX(COUNTIF($EP$6:$EP$80,$EP$6:$EP$80))&gt;1,"x",""),"")&lt;&gt;"",EP6+1,""),IF(EO6=0,"",IF(IF(EP6&lt;&gt;"",IF(MAX(COUNTIF($EP$6:$EP$80,$EP$6:$EP$80))&gt;1,"x",""),"")&lt;&gt;"",EP6+1,"")))</f>
        <v/>
      </c>
      <c r="ER6" s="233" t="str">
        <f t="shared" ref="ER6:ER37" si="134">IF(EP6&lt;&gt;"",IF($G6="3",IF(AND(EP6&lt;=20,DO6&gt;=$EO$83),HLOOKUP(EP6,Points_Table_Modified,IF(ET6&gt;=6,8,ET6+2),FALSE),0),IF(AND(EP6&lt;=10,DO6&gt;=$EO$83),HLOOKUP(EP6,Points_Table,IF(ET6&gt;=6,8,ET6+2),FALSE),0)),"")</f>
        <v/>
      </c>
      <c r="ES6" s="271" t="str">
        <f t="shared" ref="ES6:ES37" si="135">IF(EQ6&lt;&gt;"",AVERAGE(IF(AND($G6="3",EQ6&lt;&gt;""),HLOOKUP(EQ6,Points_Table_Modified,IF(ET6&gt;=6,8,ET6+2),FALSE),IF(EQ6&lt;&gt;"",HLOOKUP(EQ6,Points_Table,IF(ET6&gt;=6,8,ET6+2),FALSE),"")),ER6),ER6)</f>
        <v/>
      </c>
      <c r="ET6" s="286">
        <f t="shared" ref="ET6:ET37" si="136">VLOOKUP($G6,Entries_C_Event,7,FALSE)</f>
        <v>6</v>
      </c>
      <c r="EU6" s="263" t="str">
        <f t="shared" ref="EU6:EU37" si="137">CONCATENATE(EP6,EK6,EF6,EA6,DV6,DQ6)</f>
        <v>2</v>
      </c>
      <c r="EV6" s="234">
        <f t="shared" ref="EV6:EV37" si="138">IF(EU6&lt;&gt;"",IF(AND($G6="3",DO6&lt;&gt;""),10,IF(DO6&lt;&gt;"",5,"")),"")</f>
        <v>5</v>
      </c>
      <c r="EW6" s="267">
        <f t="shared" ref="EW6:EW37" si="139">_xlfn.NUMBERVALUE(IF(EU6&lt;&gt;"",CONCATENATE(ES6,EN6,EI6,ED6,DY6,DT6),""))</f>
        <v>25</v>
      </c>
      <c r="EX6" s="259">
        <f t="shared" ref="EX6:EX37" si="140">IF(ISERROR(EV6+EW6)=TRUE,"",EV6+EW6)</f>
        <v>30</v>
      </c>
      <c r="EY6" s="260">
        <v>113</v>
      </c>
      <c r="EZ6" s="261" t="str">
        <f t="shared" ref="EZ6:EZ37" si="141">IF(AND(EY6&lt;&gt;"",$G6="1"),EY6,"")</f>
        <v/>
      </c>
      <c r="FA6" s="262" t="str">
        <f t="shared" ref="FA6:FA37" si="142">IF(AND(EY6&lt;&gt;"",$G6="1"),_xlfn.RANK.EQ(EY6,$EZ$6:$EZ$80),"")</f>
        <v/>
      </c>
      <c r="FB6" s="262" t="str">
        <f t="shared" ref="FB6:FB37" si="143">IF($G6="6",IF(IF(FA6&lt;&gt;"",IF(MAX(COUNTIF($FA$6:$FA$80,$FA$6:$FA$80))&gt;1,"x",""),"")&lt;&gt;"",FA6+1,""),IF(EZ6=0,"",IF(IF(FA6&lt;&gt;"",IF(MAX(COUNTIF($FA$6:$FA$80,$FA$6:$FA$80))&gt;1,"x",""),"")&lt;&gt;"",FA6+1,"")))</f>
        <v/>
      </c>
      <c r="FC6" s="263" t="str">
        <f t="shared" ref="FC6:FC37" si="144">IF(FA6&lt;&gt;"",IF($G6="3",IF(AND(FA6&lt;=20,EY6&gt;=$EZ$83),HLOOKUP(FA6,Points_Table_Modified,IF(GD6&gt;=6,8,GD6+2),FALSE),0),IF(AND(FA6&lt;=10,EY6&gt;=$EZ$83),HLOOKUP(FA6,Points_Table,IF(GD6&gt;=6,8,GD6+2),FALSE),0)),"")</f>
        <v/>
      </c>
      <c r="FD6" s="269" t="str">
        <f t="shared" ref="FD6:FD37" si="145">IF(FC6&gt;0,IF(FB6&lt;&gt;"",AVERAGE(IF(AND($G6="3",FB6&lt;&gt;""),HLOOKUP(FB6,Points_Table_Modified,IF(GD6&gt;=6,8,GD6+2),FALSE),IF(FB6&lt;&gt;"",HLOOKUP(FB6,Points_Table,IF(GD6&gt;=6,8,GD6+2),FALSE),"")),FC6),FC6),0)</f>
        <v/>
      </c>
      <c r="FE6" s="264">
        <f t="shared" ref="FE6:FE37" si="146">IF(AND(EY6&lt;&gt;"",$G6="2"),EY6,"")</f>
        <v>113</v>
      </c>
      <c r="FF6" s="263">
        <f t="shared" ref="FF6:FF37" si="147">IF(AND(EY6&lt;&gt;"",$G6="2"),_xlfn.RANK.EQ(EY6,$FE$6:$FE$80),"")</f>
        <v>2</v>
      </c>
      <c r="FG6" s="263" t="str">
        <f t="shared" ref="FG6:FG37" si="148">IF($G6="6",IF(IF(FF6&lt;&gt;"",IF(MAX(COUNTIF($FF$6:$FF$80,$FF$6:$FF$80))&gt;1,"x",""),"")&lt;&gt;"",FF6+1,""),IF(FE6=0,"",IF(IF(FF6&lt;&gt;"",IF(MAX(COUNTIF($FF$6:$FF$80,$FF$6:$FF$80))&gt;1,"x",""),"")&lt;&gt;"",FF6+1,"")))</f>
        <v/>
      </c>
      <c r="FH6" s="263">
        <f t="shared" ref="FH6:FH37" si="149">IF(FF6&lt;&gt;"",IF($G6="3",IF(AND(FF6&lt;=20,EY6&gt;=$FE$83),HLOOKUP(FF6,Points_Table_Modified,IF(GD6&gt;=6,8,GD6+2),FALSE),0),IF(AND(FF6&lt;=10,EY6&gt;=$FE$83),HLOOKUP(FF6,Points_Table,IF(GD6&gt;=6,8,GD6+2),FALSE),0)),"")</f>
        <v>25</v>
      </c>
      <c r="FI6" s="269">
        <f t="shared" ref="FI6:FI37" si="150">IF(FH6&gt;0,IF(FG6&lt;&gt;"",AVERAGE(IF(AND($G6="3",FG6&lt;&gt;""),HLOOKUP(FG6,Points_Table_Modified,IF(GD6&gt;=6,8,GD6+2),FALSE),IF(FG6&lt;&gt;"",HLOOKUP(FG6,Points_Table,IF(GD6&gt;=6,8,GD6+2),FALSE),"")),FH6),FH6),0)</f>
        <v>25</v>
      </c>
      <c r="FJ6" s="264" t="str">
        <f t="shared" ref="FJ6:FJ37" si="151">IF(AND(EY6&lt;&gt;"",$G6="3"),EY6,"")</f>
        <v/>
      </c>
      <c r="FK6" s="263" t="str">
        <f t="shared" ref="FK6:FK37" si="152">IF(AND(EY6&lt;&gt;"",$G6="3"),_xlfn.RANK.EQ(EY6,$FJ$6:$FJ$80),"")</f>
        <v/>
      </c>
      <c r="FL6" s="263" t="str">
        <f t="shared" ref="FL6:FL37" si="153">IF($G6="6",IF(IF(FK6&lt;&gt;"",IF(MAX(COUNTIF($FK$6:$FK$80,$FK$6:$FK$80))&gt;1,"x",""),"")&lt;&gt;"",FK6+1,""),IF(FJ6=0,"",IF(IF(FK6&lt;&gt;"",IF(MAX(COUNTIF($FK$6:$FK$80,$FK$6:$FK$80))&gt;1,"x",""),"")&lt;&gt;"",FK6+1,"")))</f>
        <v/>
      </c>
      <c r="FM6" s="262" t="str">
        <f>IF(FK6&lt;&gt;"",IF($G6="3",IF(AND(FK6&lt;=20,EY6&gt;=$FJ$83),HLOOKUP(FK6,Points_Table_Modified,IF(GD6&gt;=6,8,#REF!),FALSE),0),IF(AND(FK6&lt;=10,EY6&gt;=$FJ$83),HLOOKUP(FK6,Points_Table,IF(GD6&gt;=6,8,GD6+2),FALSE),0)),"")</f>
        <v/>
      </c>
      <c r="FN6" s="287" t="str">
        <f t="shared" ref="FN6:FN37" si="154">IF(FM6&gt;0,IF(FL6&lt;&gt;"",AVERAGE(IF(AND($G6="3",FL6&lt;&gt;""),HLOOKUP(FL6,Points_Table_Modified,IF(GD6&gt;=6,8,GD6+2),FALSE),IF(FL6&lt;&gt;"",HLOOKUP(FL6,Points_Table,IF(GD6&gt;=6,8,GD6+2),FALSE),"")),FM6),FM6),0)</f>
        <v/>
      </c>
      <c r="FO6" s="264" t="str">
        <f t="shared" ref="FO6:FO37" si="155">IF(AND(EY6&lt;&gt;"",$G6="4"),EY6,"")</f>
        <v/>
      </c>
      <c r="FP6" s="263" t="str">
        <f t="shared" ref="FP6:FP37" si="156">IF(AND(EY6&lt;&gt;"",$G6="4"),_xlfn.RANK.EQ(EY6,$FO$6:$FO$80),"")</f>
        <v/>
      </c>
      <c r="FQ6" s="263" t="str">
        <f t="shared" ref="FQ6:FQ37" si="157">IF($G6="6",IF(IF(FP6&lt;&gt;"",IF(MAX(COUNTIF($FP$6:$FP$80,$FP$6:$FP$80))&gt;1,"x",""),"")&lt;&gt;"",FP6+1,""),IF(FO6=0,"",IF(IF(FP6&lt;&gt;"",IF(MAX(COUNTIF($FP$6:$FP$80,$FP$6:$FP$80))&gt;1,"x",""),"")&lt;&gt;"",FP6+1,"")))</f>
        <v/>
      </c>
      <c r="FR6" s="233" t="str">
        <f t="shared" ref="FR6:FR37" si="158">IF(FP6&lt;&gt;"",IF($G6="3",IF(AND(FP6&lt;=20,EY6&gt;=$FO$83),HLOOKUP(FP6,Points_Table_Modified,IF(GD6&gt;=6,8,GD6+2),FALSE),0),IF(AND(FP6&lt;=10,$EY6&gt;=$FO$83),HLOOKUP(FP6,Points_Table,IF(GD6&gt;=6,8,GD6+2),FALSE),0)),"")</f>
        <v/>
      </c>
      <c r="FS6" s="287" t="str">
        <f t="shared" ref="FS6:FS37" si="159">IF(FR6&gt;0,IF(FQ6&lt;&gt;"",AVERAGE(IF(AND($G6="3",FQ6&lt;&gt;""),HLOOKUP(FQ6,Points_Table_Modified,IF(GD6&gt;=6,8,GD6+2),FALSE),IF(FQ6&lt;&gt;"",HLOOKUP(FQ6,Points_Table,IF(GD6&gt;=6,8,GD6+2),FALSE),"")),FR6),FR6),0)</f>
        <v/>
      </c>
      <c r="FT6" s="264" t="str">
        <f t="shared" ref="FT6:FT37" si="160">IF(AND(EY6&lt;&gt;"",$G6="5"),EY6,"")</f>
        <v/>
      </c>
      <c r="FU6" s="263" t="str">
        <f t="shared" ref="FU6:FU37" si="161">IF(AND(EY6&lt;&gt;"",$G6="5"),_xlfn.RANK.EQ(EY6,$FT$6:$FT$80),"")</f>
        <v/>
      </c>
      <c r="FV6" s="263" t="str">
        <f t="shared" ref="FV6:FV37" si="162">IF($G6="6",IF(IF(FU6&lt;&gt;"",IF(MAX(COUNTIF($FU$6:$FU$80,$FU$6:$FU$80))&gt;1,"x",""),"")&lt;&gt;"",FU6+1,""),IF(FT6=0,"",IF(IF(FU6&lt;&gt;"",IF(MAX(COUNTIF($FU$6:$FU$80,$FU$6:$FU$80))&gt;1,"x",""),"")&lt;&gt;"",FU6+1,"")))</f>
        <v/>
      </c>
      <c r="FW6" s="262" t="str">
        <f t="shared" ref="FW6:FW37" si="163">IF(FU6&lt;&gt;"",IF($G6="3",IF(AND(FU6&lt;=20,EY6&gt;=$FT$83),HLOOKUP(FU6,Points_Table_Modified,IF(GD6&gt;=6,8,GD6+2),FALSE),0),IF(AND(FU6&lt;=10,EY6&gt;=$FT$83),HLOOKUP(FU6,Points_Table,IF(GD6&gt;=6,8,GD6+2),FALSE),0)),"")</f>
        <v/>
      </c>
      <c r="FX6" s="287" t="str">
        <f t="shared" ref="FX6:FX37" si="164">IF(FW6&gt;0,IF(FV6&lt;&gt;"",AVERAGE(IF(AND($G6="3",FV6&lt;&gt;""),HLOOKUP(FV6,Points_Table_Modified,IF(GD6&gt;=6,8,GD6+2),FALSE),IF(FV6&lt;&gt;"",HLOOKUP(FV6,Points_Table,IF(GD6&gt;=6,8,GD6+2),FALSE),"")),FW6),FW6),0)</f>
        <v/>
      </c>
      <c r="FY6" s="264" t="str">
        <f t="shared" ref="FY6:FY37" si="165">IF(AND(EY6&lt;&gt;"",$G6="6"),EY6,"")</f>
        <v/>
      </c>
      <c r="FZ6" s="263" t="str">
        <f t="shared" ref="FZ6:FZ37" si="166">IF(AND(EY6&lt;&gt;"",$G6="6"),_xlfn.RANK.EQ(EY6,$FY$6:$FY$80),"")</f>
        <v/>
      </c>
      <c r="GA6" s="263" t="str">
        <f t="shared" ref="GA6:GA37" si="167">IF($G6="6",IF(IF(FZ6&lt;&gt;"",IF(MAX(COUNTIF($FZ$6:$FZ$80,$FZ$6:$FZ$80))&gt;1,"x",""),"")&lt;&gt;"",FZ6+1,""),IF(FY6=0,"",IF(IF(FZ6&lt;&gt;"",IF(MAX(COUNTIF($FZ$6:$FZ$80,$FZ$6:$FZ$80))&gt;1,"x",""),"")&lt;&gt;"",FZ6+1,"")))</f>
        <v/>
      </c>
      <c r="GB6" s="262" t="str">
        <f t="shared" ref="GB6:GB37" si="168">IF(FZ6&lt;&gt;"",IF($G6="3",IF(AND(FZ6&lt;=20,EY6&gt;=$FY$83),HLOOKUP(FZ6,Points_Table_Modified,IF(GD6&gt;=6,8,GD6+2),FALSE),0),IF(AND(FZ6&lt;=10,EY6&gt;=$FY$83),HLOOKUP(FZ6,Points_Table,IF(GD6&gt;=6,8,GD6+2),FALSE),0)),"")</f>
        <v/>
      </c>
      <c r="GC6" s="287" t="str">
        <f t="shared" ref="GC6:GC37" si="169">IF(GB6&gt;0,IF(GA6&lt;&gt;"",AVERAGE(IF(AND($G6="3",GA6&lt;&gt;""),HLOOKUP(GA6,Points_Table_Modified,IF(GD6&gt;=6,8,GD6+2),FALSE),IF(GA6&lt;&gt;"",HLOOKUP(GA6,Points_Table,IF(GD6&gt;=6,8,GD6+2),FALSE),"")),GB6),GB6),0)</f>
        <v/>
      </c>
      <c r="GD6" s="286">
        <f t="shared" ref="GD6:GD37" si="170">VLOOKUP($G6,Entries_C_Event,8,FALSE)</f>
        <v>6</v>
      </c>
      <c r="GE6" s="263" t="str">
        <f t="shared" ref="GE6:GE37" si="171">CONCATENATE(FZ6,FU6,FP6,FK6,FF6,FA6)</f>
        <v>2</v>
      </c>
      <c r="GF6" s="234">
        <f t="shared" ref="GF6:GF37" si="172">IF(GE6&lt;&gt;"",IF(AND($G6="3",EY6&lt;&gt;""),10,IF(EY6&lt;&gt;"",5,"")),"")</f>
        <v>5</v>
      </c>
      <c r="GG6" s="267">
        <f t="shared" ref="GG6:GG37" si="173">_xlfn.NUMBERVALUE(IF(GE6&lt;&gt;"",CONCATENATE(GC6,FX6,FS6,FN6,FI6,FD6),""))</f>
        <v>25</v>
      </c>
      <c r="GH6" s="259">
        <f t="shared" ref="GH6:GH37" si="174">IF(ISERROR(GF6+GG6)=TRUE,"",GF6+GG6)</f>
        <v>30</v>
      </c>
      <c r="GI6" s="260">
        <v>201</v>
      </c>
      <c r="GJ6" s="261" t="str">
        <f t="shared" ref="GJ6:GJ37" si="175">IF(AND(GI6&lt;&gt;"",$G6="1"),GI6,"")</f>
        <v/>
      </c>
      <c r="GK6" s="262" t="str">
        <f t="shared" ref="GK6:GK37" si="176">IF(AND(GI6&lt;&gt;"",$G6="1"),_xlfn.RANK.EQ(GI6,$GJ$6:$GJ$80),"")</f>
        <v/>
      </c>
      <c r="GL6" s="262" t="str">
        <f t="shared" ref="GL6:GL37" si="177">IF($G6="6",IF(IF(GK6&lt;&gt;"",IF(MAX(COUNTIF($GK$6:$GK$80,$GK$6:$GK$80))&gt;1,"x",""),"")&lt;&gt;"",GK6+1,""),IF(GJ6=0,"",IF(IF(GK6&lt;&gt;"",IF(MAX(COUNTIF($GK$6:$GK$80,$GK$6:$GK$80))&gt;1,"x",""),"")&lt;&gt;"",GK6+1,"")))</f>
        <v/>
      </c>
      <c r="GM6" s="263" t="str">
        <f t="shared" ref="GM6:GM37" si="178">IF(GK6&lt;&gt;"",IF($G6="3",IF(AND(GK6&lt;=20,GI6&gt;=$GJ$83),HLOOKUP(GK6,Points_Table_Modified,IF(HN6&gt;=6,8,HN6+2),FALSE),0),IF(AND(GK6&lt;=10,GI6&gt;=$GJ$83),HLOOKUP(GK6,Points_Table,IF(HN6&gt;=6,8,HN6+2),FALSE),0)),"")</f>
        <v/>
      </c>
      <c r="GN6" s="285" t="str">
        <f t="shared" ref="GN6:GN37" si="179">IF(GL6&lt;&gt;"",AVERAGE(IF(AND($G6="3",GL6&lt;&gt;""),HLOOKUP(GL6,Points_Table_Modified,IF(HN6&gt;=6,8,HN6+2),FALSE),IF(GL6&lt;&gt;"",HLOOKUP(GL6,Points_Table,IF(HN6&gt;=6,8,HN6+2),FALSE),"")),GM6),GM6)</f>
        <v/>
      </c>
      <c r="GO6" s="264">
        <f t="shared" ref="GO6:GO37" si="180">IF(AND(GI6&lt;&gt;"",$G6="2"),GI6,"")</f>
        <v>201</v>
      </c>
      <c r="GP6" s="263">
        <f t="shared" ref="GP6:GP37" si="181">IF(AND(GI6&lt;&gt;"",$G6="2"),_xlfn.RANK.EQ(GI6,$GO$6:$GO$80),"")</f>
        <v>1</v>
      </c>
      <c r="GQ6" s="263" t="str">
        <f t="shared" ref="GQ6:GQ37" si="182">IF($G6="6",IF(IF(GP6&lt;&gt;"",IF(MAX(COUNTIF($GP$6:$GP$80,$GP$6:$GP$80))&gt;1,"x",""),"")&lt;&gt;"",GP6+1,""),IF(GO6=0,"",IF(IF(GP6&lt;&gt;"",IF(MAX(COUNTIF($GP$6:$GP$80,$GP$6:$GP$80))&gt;1,"x",""),"")&lt;&gt;"",GP6+1,"")))</f>
        <v/>
      </c>
      <c r="GR6" s="263">
        <f t="shared" ref="GR6:GR37" si="183">IF(GP6&lt;&gt;"",IF($G6="3",IF(AND(GP6&lt;=20,GI6&gt;=$GO$83),HLOOKUP(GP6,Points_Table_Modified,IF(HN6&gt;=6,8,HN6+2),FALSE),0),IF(AND(GP6&lt;=10,GI6&gt;=$GO$83),HLOOKUP(GP6,Points_Table,IF(HN6&gt;=6,8,HN6+2),FALSE),0)),"")</f>
        <v>30</v>
      </c>
      <c r="GS6" s="285">
        <f t="shared" ref="GS6:GS37" si="184">IF(GQ6&lt;&gt;"",AVERAGE(IF(AND($G6="3",GQ6&lt;&gt;""),HLOOKUP(GQ6,Points_Table_Modified,IF(HN6&gt;=6,8,HN6+2),FALSE),IF(GQ6&lt;&gt;"",HLOOKUP(GQ6,Points_Table,IF(HN6&gt;=6,8,HN6+2),FALSE),"")),GR6),GR6)</f>
        <v>30</v>
      </c>
      <c r="GT6" s="264" t="str">
        <f t="shared" ref="GT6:GT37" si="185">IF(AND(GI6&lt;&gt;"",$G6="3"),GI6,"")</f>
        <v/>
      </c>
      <c r="GU6" s="263" t="str">
        <f t="shared" ref="GU6:GU37" si="186">IF(AND(GI6&lt;&gt;"",$G6="3"),_xlfn.RANK.EQ(GI6,$GT$6:$GT$80),"")</f>
        <v/>
      </c>
      <c r="GV6" s="263" t="str">
        <f t="shared" ref="GV6:GV37" si="187">IF($G6="6",IF(IF(GU6&lt;&gt;"",IF(MAX(COUNTIF($GU$6:$GU$80,$GU$6:$GU$80))&gt;1,"x",""),"")&lt;&gt;"",GU6+1,""),IF(GT6=0,"",IF(IF(GU6&lt;&gt;"",IF(MAX(COUNTIF($GU$6:$GU$80,$GU$6:$GU$80))&gt;1,"x",""),"")&lt;&gt;"",GU6+1,"")))</f>
        <v/>
      </c>
      <c r="GW6" s="262" t="str">
        <f>IF(GU6&lt;&gt;"",IF($G6="3",IF(AND(GU6&lt;=20,GI6&gt;=$GT$83),HLOOKUP(GU6,Points_Table_Modified,IF(HN6&gt;=6,8,#REF!),FALSE),0),IF(AND(GU6&lt;=10,GI6&gt;=$GT$83),HLOOKUP(GU6,Points_Table,IF(HN6&gt;=6,8,HN6+2),FALSE),0)),"")</f>
        <v/>
      </c>
      <c r="GX6" s="271" t="str">
        <f t="shared" ref="GX6:GX37" si="188">IF(GV6&lt;&gt;"",AVERAGE(IF(AND($G6="3",GV6&lt;&gt;""),HLOOKUP(GV6,Points_Table_Modified,IF(HN6&gt;=6,8,HN6+2),FALSE),IF(GV6&lt;&gt;"",HLOOKUP(GV6,Points_Table,IF(HN6&gt;=6,8,HN6+2),FALSE),"")),GW6),GW6)</f>
        <v/>
      </c>
      <c r="GY6" s="264" t="str">
        <f t="shared" ref="GY6:GY37" si="189">IF(AND(GI6&lt;&gt;"",$G6="4"),GI6,"")</f>
        <v/>
      </c>
      <c r="GZ6" s="263" t="str">
        <f t="shared" ref="GZ6:GZ37" si="190">IF(AND(GI6&lt;&gt;"",$G6="4"),_xlfn.RANK.EQ(GI6,$GY$6:$GY$80),"")</f>
        <v/>
      </c>
      <c r="HA6" s="263" t="str">
        <f t="shared" ref="HA6:HA37" si="191">IF($G6="6",IF(IF(GZ6&lt;&gt;"",IF(MAX(COUNTIF($GZ$6:$GZ$80,$GZ$6:$GZ$80))&gt;1,"x",""),"")&lt;&gt;"",GZ6+1,""),IF(GY6=0,"",IF(IF(GZ6&lt;&gt;"",IF(MAX(COUNTIF($GZ$6:$GZ$80,$GZ$6:$GZ$80))&gt;1,"x",""),"")&lt;&gt;"",GZ6+1,"")))</f>
        <v/>
      </c>
      <c r="HB6" s="263" t="str">
        <f t="shared" ref="HB6:HB37" si="192">IF(GZ6&lt;&gt;"",IF($G6="3",IF(AND(GZ6&lt;=20,EY6&gt;=$GY$83),HLOOKUP(GZ6,Points_Table_Modified,IF(HN6&gt;=6,8,HN6+2),FALSE),0),IF(AND(GZ6&lt;=10,$AU6&gt;=$GY$83),HLOOKUP(GZ6,Points_Table,IF(HN6&gt;=6,8,HN6+2),FALSE),0)),"")</f>
        <v/>
      </c>
      <c r="HC6" s="271" t="str">
        <f t="shared" ref="HC6:HC37" si="193">IF(HA6&lt;&gt;"",AVERAGE(IF(AND($G6="3",HA6&lt;&gt;""),HLOOKUP(HA6,Points_Table_Modified,IF(HN6&gt;=6,8,HN6+2),FALSE),IF(HA6&lt;&gt;"",HLOOKUP(HA6,Points_Table,IF(HN6&gt;=6,8,HN6+2),FALSE),"")),HB6),HB6)</f>
        <v/>
      </c>
      <c r="HD6" s="264" t="str">
        <f t="shared" ref="HD6:HD37" si="194">IF(AND(GI6&lt;&gt;"",$G6="5"),GI6,"")</f>
        <v/>
      </c>
      <c r="HE6" s="263" t="str">
        <f t="shared" ref="HE6:HE37" si="195">IF(AND(GI6&lt;&gt;"",$G6="5"),_xlfn.RANK.EQ(GI6,$HD$6:$HD$80),"")</f>
        <v/>
      </c>
      <c r="HF6" s="263" t="str">
        <f t="shared" ref="HF6:HF37" si="196">IF($G6="6",IF(IF(HE6&lt;&gt;"",IF(MAX(COUNTIF($HE$6:$HE$80,$HE$6:$HE$80))&gt;1,"x",""),"")&lt;&gt;"",HE6+1,""),IF(HD6=0,"",IF(IF(HE6&lt;&gt;"",IF(MAX(COUNTIF($HE$6:$HE$80,$HE$6:$HE$80))&gt;1,"x",""),"")&lt;&gt;"",HE6+1,"")))</f>
        <v/>
      </c>
      <c r="HG6" s="262" t="str">
        <f t="shared" ref="HG6:HG37" si="197">IF(HE6&lt;&gt;"",IF($G6="3",IF(AND(HE6&lt;=20,GI6&gt;=$HD$83),HLOOKUP(HE6,Points_Table_Modified,IF(HN6&gt;=6,8,HN6+2),FALSE),0),IF(AND(HE6&lt;=10,GI6&gt;=$HD$83),HLOOKUP(HE6,Points_Table,IF(HN6&gt;=6,8,HN6+2),FALSE),0)),"")</f>
        <v/>
      </c>
      <c r="HH6" s="271" t="str">
        <f t="shared" ref="HH6:HH37" si="198">IF(HF6&lt;&gt;"",AVERAGE(IF(AND($G6="3",HF6&lt;&gt;""),HLOOKUP(HF6,Points_Table_Modified,IF(HN6&gt;=6,8,HN6+2),FALSE),IF(HF6&lt;&gt;"",HLOOKUP(HF6,Points_Table,IF(HN6&gt;=6,8,HN6+2),FALSE),"")),HG6),HG6)</f>
        <v/>
      </c>
      <c r="HI6" s="264" t="str">
        <f t="shared" ref="HI6:HI37" si="199">IF(AND(GI6&lt;&gt;"",$G6="6"),GI6,"")</f>
        <v/>
      </c>
      <c r="HJ6" s="263" t="str">
        <f t="shared" ref="HJ6:HJ37" si="200">IF(AND(GI6&lt;&gt;"",$G6="6"),_xlfn.RANK.EQ(GI6,$HI$6:$HI$80),"")</f>
        <v/>
      </c>
      <c r="HK6" s="263" t="str">
        <f t="shared" ref="HK6:HK37" si="201">IF($G6="6",IF(IF(HJ6&lt;&gt;"",IF(MAX(COUNTIF($HJ$6:$HJ$80,$HJ$6:$HJ$80))&gt;1,"x",""),"")&lt;&gt;"",HJ6+1,""),IF(HI6=0,"",IF(IF(HJ6&lt;&gt;"",IF(MAX(COUNTIF($HJ$6:$HJ$80,$HJ$6:$HJ$80))&gt;1,"x",""),"")&lt;&gt;"",HJ6+1,"")))</f>
        <v/>
      </c>
      <c r="HL6" s="263" t="str">
        <f t="shared" ref="HL6:HL37" si="202">IF(HJ6&lt;&gt;"",IF($G6="3",IF(AND(HJ6&lt;=20,EY6&gt;=$HI$83),HLOOKUP(HJ6,Points_Table_Modified,IF(HN6&gt;=6,8,HN6+2),FALSE),0),IF(AND(HJ6&lt;=10,EY6&gt;=$HI$83),HLOOKUP(HJ6,Points_Table,IF(HN6&gt;=6,8,HN6+2),FALSE),0)),"")</f>
        <v/>
      </c>
      <c r="HM6" s="282" t="str">
        <f t="shared" ref="HM6:HM37" si="203">IF(HK6&lt;&gt;"",AVERAGE(IF(AND($G6="3",HK6&lt;&gt;""),HLOOKUP(HK6,Points_Table_Modified,IF(HN6&gt;=6,8,HN6+2),FALSE),IF(HK6&lt;&gt;"",HLOOKUP(HK6,Points_Table,IF(HN6&gt;=6,8,HN6+2),FALSE),"")),HL6),HL6)</f>
        <v/>
      </c>
      <c r="HN6" s="286">
        <f t="shared" ref="HN6:HN37" si="204">VLOOKUP($G6,Entries_C_Event,9,FALSE)</f>
        <v>6</v>
      </c>
      <c r="HO6" s="263" t="str">
        <f t="shared" ref="HO6:HO37" si="205">CONCATENATE(HJ6,HE6,GZ6,GU6,GP6,GK6)</f>
        <v>1</v>
      </c>
      <c r="HP6" s="234">
        <f t="shared" ref="HP6:HP37" si="206">IF(HO6&lt;&gt;"",IF(AND($G6="3",GI6&lt;&gt;""),10,IF(GI6&lt;&gt;"",5,"")),"")</f>
        <v>5</v>
      </c>
      <c r="HQ6" s="267">
        <f t="shared" ref="HQ6:HQ37" si="207">_xlfn.NUMBERVALUE(IF(HO6&lt;&gt;"",CONCATENATE(HM6,HH6,HC6,GX6,GS6,GN6),""))</f>
        <v>30</v>
      </c>
      <c r="HR6" s="259">
        <f t="shared" ref="HR6:HR37" si="208">IF(ISERROR(HP6+HQ6)=TRUE,"",HP6+HQ6)</f>
        <v>35</v>
      </c>
      <c r="HS6" s="260">
        <v>88</v>
      </c>
      <c r="HT6" s="261" t="str">
        <f t="shared" ref="HT6:HT37" si="209">IF(AND(HS6&lt;&gt;"",$G6="1"),HS6,"")</f>
        <v/>
      </c>
      <c r="HU6" s="233" t="str">
        <f t="shared" ref="HU6:HU37" si="210">IF(AND(HS6&lt;&gt;"",$G6="1"),_xlfn.RANK.EQ($HS6,$HT$6:$HT$80),"")</f>
        <v/>
      </c>
      <c r="HV6" s="262" t="str">
        <f t="shared" ref="HV6:HV37" si="211">IF($G6="6",IF(IF(HU6&lt;&gt;"",IF(MAX(COUNTIF($HU$6:$HU$80,$HU$6:$HU$80))&gt;1,"x",""),"")&lt;&gt;"",HU6+1,""),IF(HT6=0,"",IF(IF(HU6&lt;&gt;"",IF(MAX(COUNTIF($HU$6:$HU$80,$HU$6:$HU$80))&gt;1,"x",""),"")&lt;&gt;"",HU6+1,"")))</f>
        <v/>
      </c>
      <c r="HW6" s="263" t="str">
        <f t="shared" ref="HW6:HW37" si="212">IF(HU6&lt;&gt;"",IF($G6="3",IF(AND(HU6&lt;=20,HS6&gt;=$HT$83),HLOOKUP(HU6,Points_Table_Modified,IF(IX6&gt;=6,8,IX6+2),FALSE),0),IF(AND(HU6&lt;=10,HS6&gt;=$HT$83),HLOOKUP(HU6,Points_Table,IF(IX6&gt;=6,8,IX6+2),FALSE),0)),"")</f>
        <v/>
      </c>
      <c r="HX6" s="285" t="str">
        <f t="shared" ref="HX6:HX37" si="213">IF(HV6&lt;&gt;"",AVERAGE(IF(AND($G6="3",HV6&lt;&gt;""),HLOOKUP(HV6,Points_Table_Modified,IF(IX6&gt;=6,8,IX6+2),FALSE),IF(HV6&lt;&gt;"",HLOOKUP(HV6,Points_Table,IF(IX6&gt;=6,8,IX6+2),FALSE),"")),HW6),HW6)</f>
        <v/>
      </c>
      <c r="HY6" s="264">
        <f t="shared" ref="HY6:HY37" si="214">IF(AND(HS6&lt;&gt;"",$G6="2"),HS6,"")</f>
        <v>88</v>
      </c>
      <c r="HZ6" s="263">
        <f t="shared" ref="HZ6:HZ37" si="215">IF(AND(HS6&lt;&gt;"",$G6="2"),_xlfn.RANK.EQ(HS6,$HY$6:$HY$80),"")</f>
        <v>1</v>
      </c>
      <c r="IA6" s="263" t="str">
        <f t="shared" ref="IA6:IA37" si="216">IF($G6="6",IF(IF(HZ6&lt;&gt;"",IF(MAX(COUNTIF($HZ$6:$HZ$80,$HZ$6:$HZ$80))&gt;1,"x",""),"")&lt;&gt;"",HZ6+1,""),IF(HY6=0,"",IF(IF(HZ6&lt;&gt;"",IF(MAX(COUNTIF($HZ$6:$HZ$80,$HZ$6:$HZ$80))&gt;1,"x",""),"")&lt;&gt;"",HZ6+1,"")))</f>
        <v/>
      </c>
      <c r="IB6" s="262">
        <f t="shared" ref="IB6:IB37" si="217">IF(HZ6&lt;&gt;"",IF($G6="3",IF(AND(HZ6&lt;=20,HS6&gt;=$HY$83),HLOOKUP(HZ6,Points_Table_Modified,IF(IX6&gt;=6,8,IX6+2),FALSE),0),IF(AND(HZ6&lt;=10,HS6&gt;=$HY$83),HLOOKUP(HZ6,Points_Table,IF(IX6&gt;=6,8,IX6+2),FALSE),0)),"")</f>
        <v>30</v>
      </c>
      <c r="IC6" s="285">
        <f t="shared" ref="IC6:IC37" si="218">IF(IA6&lt;&gt;"",AVERAGE(IF(AND($G6="3",IA6&lt;&gt;""),HLOOKUP(IA6,Points_Table_Modified,IF(IX6&gt;=6,8,IX6+2),FALSE),IF(IA6&lt;&gt;"",HLOOKUP(IA6,Points_Table,IF(IX6&gt;=6,8,IX6+2),FALSE),"")),IB6),IB6)</f>
        <v>30</v>
      </c>
      <c r="ID6" s="264" t="str">
        <f t="shared" ref="ID6:ID37" si="219">IF(AND(HS6&lt;&gt;"",$G6="3"),HS6,"")</f>
        <v/>
      </c>
      <c r="IE6" s="263" t="str">
        <f t="shared" ref="IE6:IE37" si="220">IF(AND(HS6&lt;&gt;"",$G6="3"),_xlfn.RANK.EQ(HS6,$ID$6:$ID$80),"")</f>
        <v/>
      </c>
      <c r="IF6" s="263" t="str">
        <f t="shared" ref="IF6:IF37" si="221">IF($G6="6",IF(IF(IE6&lt;&gt;"",IF(MAX(COUNTIF($IE$6:$IE$80,$IE$6:$IE$80))&gt;1,"x",""),"")&lt;&gt;"",IE6+1,""),IF(ID6=0,"",IF(IF(IE6&lt;&gt;"",IF(MAX(COUNTIF($IE$6:$IE$80,$IE$6:$IE$80))&gt;1,"x",""),"")&lt;&gt;"",IE6+1,"")))</f>
        <v/>
      </c>
      <c r="IG6" s="233" t="str">
        <f t="shared" ref="IG6:IG37" si="222">IF(IE6&lt;&gt;"",IF($G6="3",IF(HS6&lt;&gt;"",IF(AND(IE6&lt;=20,HS6&gt;=$ID$83),HLOOKUP(IE6,Points_Table_Modified,IF(IX6&gt;=6,8,IX6+2),FALSE),0),""),IF(HS6&lt;&gt;"",IF(AND(IE6&lt;=10,HS6&gt;=$ID$83),HLOOKUP(IE6,Points_Table,IF(IX6&gt;=6,8,IX6+2),FALSE),0),"")),"")</f>
        <v/>
      </c>
      <c r="IH6" s="271" t="str">
        <f t="shared" ref="IH6:IH37" si="223">IF(IF6&lt;&gt;"",AVERAGE(IF(AND($G6="3",IF6&lt;&gt;""),HLOOKUP(IF6,Points_Table_Modified,IF(IX6&gt;=6,8,IX6+2),FALSE),IF(IF6&lt;&gt;"",HLOOKUP(IF6,Points_Table,IF(IX6&gt;=6,8,IX6+2),FALSE),"")),IG6),IG6)</f>
        <v/>
      </c>
      <c r="II6" s="264" t="str">
        <f t="shared" ref="II6:II37" si="224">IF(AND(HS6&lt;&gt;"",$G6="4"),HS6,"")</f>
        <v/>
      </c>
      <c r="IJ6" s="263" t="str">
        <f t="shared" ref="IJ6:IJ37" si="225">IF(AND(HS6&lt;&gt;"",$G6="4"),_xlfn.RANK.EQ(HS6,$II$6:$II$80),"")</f>
        <v/>
      </c>
      <c r="IK6" s="263" t="str">
        <f t="shared" ref="IK6:IK37" si="226">IF($G6="6",IF(IF(IJ6&lt;&gt;"",IF(MAX(COUNTIF($IJ$6:$IJ$80,$IJ$6:$IJ$80))&gt;1,"x",""),"")&lt;&gt;"",IJ6+1,""),IF(II6=0,"",IF(IF(IJ6&lt;&gt;"",IF(MAX(COUNTIF($IJ$6:$IJ$80,$IJ$6:$IJ$80))&gt;1,"x",""),"")&lt;&gt;"",IJ6+1,"")))</f>
        <v/>
      </c>
      <c r="IL6" s="233" t="str">
        <f t="shared" ref="IL6:IL37" si="227">IF(IJ6&lt;&gt;"",IF($G6="3",IF(AND(IJ6&lt;=20,HS6&gt;=$II$83),HLOOKUP(IJ6,Points_Table_Modified,IF(IX6&gt;=6,8,IX6+2),FALSE),0),IF(AND(IJ6&lt;=10,$HS6&gt;=$II$83),HLOOKUP(IJ6,Points_Table,IF(IX6&gt;=6,8,IX6+2),FALSE),0)),"")</f>
        <v/>
      </c>
      <c r="IM6" s="271" t="str">
        <f t="shared" ref="IM6:IM37" si="228">IF(IK6&lt;&gt;"",AVERAGE(IF(AND($G6="3",IK6&lt;&gt;""),HLOOKUP(IK6,Points_Table_Modified,IF(IX6&gt;=6,8,IX6+2),FALSE),IF(IK6&lt;&gt;"",HLOOKUP(IK6,Points_Table,IF(IX6&gt;=6,8,IX6+2),FALSE),"")),IL6),IL6)</f>
        <v/>
      </c>
      <c r="IN6" s="264" t="str">
        <f t="shared" ref="IN6:IN37" si="229">IF(AND(HS6&lt;&gt;"",$G6="5"),HS6,"")</f>
        <v/>
      </c>
      <c r="IO6" s="263" t="str">
        <f t="shared" ref="IO6:IO37" si="230">IF(AND(HS6&lt;&gt;"",$G6="5"),_xlfn.RANK.EQ(HS6,$IN$6:$IN$80),"")</f>
        <v/>
      </c>
      <c r="IP6" s="263" t="str">
        <f t="shared" ref="IP6:IP37" si="231">IF($G6="6",IF(IF(IO6&lt;&gt;"",IF(MAX(COUNTIF($IO$6:$IO$80,$IO$6:$IO$80))&gt;1,"x",""),"")&lt;&gt;"",IO6+1,""),IF(IN6=0,"",IF(IF(IO6&lt;&gt;"",IF(MAX(COUNTIF($IO$6:$IO$80,$IO$6:$IO$80))&gt;1,"x",""),"")&lt;&gt;"",IO6+1,"")))</f>
        <v/>
      </c>
      <c r="IQ6" s="262" t="str">
        <f t="shared" ref="IQ6:IQ37" si="232">IF(IO6&lt;&gt;"",IF($G6="3",IF(AND(IO6&lt;=20,HS6&gt;=$IN$83),HLOOKUP(IO6,Points_Table_Modified,IF(IX6&gt;=6,8,IX6+2),FALSE),0),IF(AND(IO6&lt;=10,HS6&gt;=$IN$83),HLOOKUP(IO6,Points_Table,IF(IX6&gt;=6,8,IX6+2),FALSE),0)),"")</f>
        <v/>
      </c>
      <c r="IR6" s="271" t="str">
        <f t="shared" ref="IR6:IR37" si="233">IF(IP6&lt;&gt;"",AVERAGE(IF(AND($G6="3",IP6&lt;&gt;""),HLOOKUP(IP6,Points_Table_Modified,IF(IX6&gt;=6,8,IX6+2),FALSE),IF(IP6&lt;&gt;"",HLOOKUP(IP6,Points_Table,IF(IX6&gt;=6,8,IX6+2),FALSE),"")),IQ6),IQ6)</f>
        <v/>
      </c>
      <c r="IS6" s="264" t="str">
        <f t="shared" ref="IS6:IS37" si="234">IF(AND(HS6&lt;&gt;"",$G6="6"),HS6,"")</f>
        <v/>
      </c>
      <c r="IT6" s="263" t="str">
        <f t="shared" ref="IT6:IT37" si="235">IF(AND(HS6&lt;&gt;"",$G6="6"),_xlfn.RANK.EQ(HS6,$IS$6:$IS$80),"")</f>
        <v/>
      </c>
      <c r="IU6" s="263" t="str">
        <f>IF($G6="6",IF(IF(IT6&lt;&gt;"",IF(MAX(COUNTIF($IT$6:$IT$80,$IT$6:$IT$80))&gt;1,"x",""),"")&lt;&gt;"",IT6+1,""),IF(IS6=0,"",IF(IF(IT6&lt;&gt;"",IF(MAX(COUNTIF(IT$6:$IT$80,$IT$6:$IT$80))&gt;1,"x",""),"")&lt;&gt;"",IT6+1,"")))</f>
        <v/>
      </c>
      <c r="IV6" s="263" t="str">
        <f t="shared" ref="IV6:IV37" si="236">IF(IT6&lt;&gt;"",IF($G6="3",IF(AND(IT6&lt;=20,GI6&gt;=$IS$83),HLOOKUP(IT6,Points_Table_Modified,IF(IX6&gt;=6,8,IX6+2),FALSE),0),IF(AND(IT6&lt;=10,GI6&gt;=$IS$83),HLOOKUP(IT6,Points_Table,IF(IX6&gt;=6,8,IX6+2),FALSE),0)),"")</f>
        <v/>
      </c>
      <c r="IW6" s="271" t="str">
        <f t="shared" ref="IW6:IW37" si="237">IF(IU6&lt;&gt;"",AVERAGE(IF(AND($G6="3",IU6&lt;&gt;""),HLOOKUP(IU6,Points_Table_Modified,IF(IX6&gt;=6,8,IX6+2),FALSE),IF(IU6&lt;&gt;"",HLOOKUP(IU6,Points_Table,IF(IX6&gt;=6,8,IX6+2),FALSE),"")),IV6),IV6)</f>
        <v/>
      </c>
      <c r="IX6" s="284">
        <f t="shared" ref="IX6:IX37" si="238">VLOOKUP($G6,Entries_C_Event,10,FALSE)</f>
        <v>7</v>
      </c>
      <c r="IY6" s="263" t="str">
        <f t="shared" ref="IY6:IY37" si="239">CONCATENATE(IT6,IO6,IJ6,IE6,HZ6,HU6)</f>
        <v>1</v>
      </c>
      <c r="IZ6" s="234">
        <f t="shared" ref="IZ6:IZ37" si="240">IF(IY6&lt;&gt;"",IF(AND($G6="3",HS6&lt;&gt;""),10,IF(HS6&lt;&gt;"",5,"")),"")</f>
        <v>5</v>
      </c>
      <c r="JA6" s="267">
        <f t="shared" ref="JA6:JA37" si="241">_xlfn.NUMBERVALUE(IF(IY6&lt;&gt;"",CONCATENATE(IW6,IR6,IM6,IH6,IC6,HX6),""))</f>
        <v>30</v>
      </c>
      <c r="JB6" s="259">
        <f t="shared" ref="JB6:JB37" si="242">IF(ISERROR(IZ6+JA6)=TRUE,"",IZ6+JA6)</f>
        <v>35</v>
      </c>
      <c r="JC6" s="260"/>
      <c r="JD6" s="261" t="str">
        <f t="shared" ref="JD6:JD37" si="243">IF(AND(JC6&lt;&gt;"",$G6="1"),JC6,"")</f>
        <v/>
      </c>
      <c r="JE6" s="262" t="str">
        <f t="shared" ref="JE6:JE37" si="244">IF(AND(JC6&lt;&gt;"",$G6="1"),_xlfn.RANK.EQ(JC6,$JD$6:$JD$80),"")</f>
        <v/>
      </c>
      <c r="JF6" s="262" t="str">
        <f t="shared" ref="JF6:JF37" si="245">IF($G6="6",IF(IF(JE6&lt;&gt;"",IF(MAX(COUNTIF($JE$6:$JE$80,$JE$6:$JE$80))&gt;1,"x",""),"")&lt;&gt;"",JE6+1,""),IF(JD6=0,"",IF(IF(JE6&lt;&gt;"",IF(MAX(COUNTIF($JE$6:$JE$80,$JE$6:$JE$80))&gt;1,"x",""),"")&lt;&gt;"",JE6+1,"")))</f>
        <v/>
      </c>
      <c r="JG6" s="263" t="str">
        <f t="shared" ref="JG6:JG37" si="246">IF(JE6&lt;&gt;"",IF($G6="3",IF(AND(JE6&lt;=20,JC6&gt;=$JD$83),HLOOKUP(JE6,Points_Table_Modified,IF(KH6&gt;=6,8,KH6+2),FALSE),0),IF(AND(JE6&lt;=10,JC6&gt;=$JD$83),HLOOKUP(JE6,Points_Table,IF(KH6&gt;=6,8,KH6+2),FALSE),0)),"")</f>
        <v/>
      </c>
      <c r="JH6" s="285" t="str">
        <f t="shared" ref="JH6:JH37" si="247">IF(JF6&lt;&gt;"",AVERAGE(IF(AND($G6="3",JF6&lt;&gt;""),HLOOKUP(JF6,Points_Table_Modified,IF(KH6&gt;=6,8,KH6+2),FALSE),IF(JF6&lt;&gt;"",HLOOKUP(JF6,Points_Table,IF(KH6&gt;=6,8,KH6+2),FALSE),"")),JG6),JG6)</f>
        <v/>
      </c>
      <c r="JI6" s="264" t="str">
        <f t="shared" ref="JI6:JI37" si="248">IF(AND(JC6&lt;&gt;"",$G6="2"),JC6,"")</f>
        <v/>
      </c>
      <c r="JJ6" s="263" t="str">
        <f t="shared" ref="JJ6:JJ37" si="249">IF(AND(JC6&lt;&gt;"",$G6="2"),_xlfn.RANK.EQ(JC6,$JI$6:$JI$80),"")</f>
        <v/>
      </c>
      <c r="JK6" s="263" t="str">
        <f t="shared" ref="JK6:JK37" si="250">IF($G6="6",IF(IF(JJ6&lt;&gt;"",IF(MAX(COUNTIF($JJ$6:$JJ$80,$JJ$6:$JJ$80))&gt;1,"x",""),"")&lt;&gt;"",JJ6+1,""),IF(JI6=0,"",IF(IF(JJ6&lt;&gt;"",IF(MAX(COUNTIF($JJ$6:$JJ$80,$JJ$6:$JJ$80))&gt;1,"x",""),"")&lt;&gt;"",JJ6+1,"")))</f>
        <v/>
      </c>
      <c r="JL6" s="263" t="str">
        <f t="shared" ref="JL6:JL37" si="251">IF(JJ6&lt;&gt;"",IF($G6="3",IF(AND(JJ6&lt;=20,JC6&gt;=$JI$83),HLOOKUP(JJ6,Points_Table_Modified,IF(KH6&gt;=6,8,KH6+2),FALSE),0),IF(AND(JJ6&lt;=10,JC6&gt;=$JI$83),HLOOKUP(JJ6,Points_Table,IF(KH6&gt;=6,8,KH6+2),FALSE),0)),"")</f>
        <v/>
      </c>
      <c r="JM6" s="285" t="str">
        <f t="shared" ref="JM6:JM37" si="252">IF(JK6&lt;&gt;"",AVERAGE(IF(AND($G6="3",JK6&lt;&gt;""),HLOOKUP(JK6,Points_Table_Modified,IF(KH6&gt;=6,8,KH6+2),FALSE),IF(JK6&lt;&gt;"",HLOOKUP(JK6,Points_Table,IF(KH6&gt;=6,8,KH6+2),FALSE),"")),JL6),JL6)</f>
        <v/>
      </c>
      <c r="JN6" s="264" t="str">
        <f t="shared" ref="JN6:JN37" si="253">IF(AND(JC6&lt;&gt;"",$G6="3"),JC6,"")</f>
        <v/>
      </c>
      <c r="JO6" s="263" t="str">
        <f t="shared" ref="JO6:JO37" si="254">IF(AND(JC6&lt;&gt;"",$G6="3"),_xlfn.RANK.EQ(JC6,$JN$6:$JN$80),"")</f>
        <v/>
      </c>
      <c r="JP6" s="262" t="str">
        <f t="shared" ref="JP6:JP37" si="255">IF($G6="6",IF(IF(JO6&lt;&gt;"",IF(MAX(COUNTIF($JO$6:$JO$80,$JO$6:$JO$80))&gt;1,"x",""),"")&lt;&gt;"",JO6+1,""),IF(JN6=0,"",IF(IF(JO6&lt;&gt;"",IF(MAX(COUNTIF($JO$6:$JO$80,$JO$6:$JO$80))&gt;1,"x",""),"")&lt;&gt;"",JO6+1,"")))</f>
        <v/>
      </c>
      <c r="JQ6" s="263" t="str">
        <f>IF(JO6&lt;&gt;"",IF($G6="3",IF(JC6&lt;&gt;"",IF(AND(JO6&lt;=20,JC6&gt;=$JN$83),HLOOKUP(JO6,Points_Table_Modified,IF(KH6&gt;=6,8,KH6+2),FALSE),0),""),IF(JC6&lt;&gt;"",IF(AND(JO6&lt;=10,JC6&gt;=$JN$83),HLOOKUP(JO6,Points_Table,IF(KH6&gt;=6,8,KH6+2),FALSE),0),"")),"")</f>
        <v/>
      </c>
      <c r="JR6" s="271" t="str">
        <f t="shared" ref="JR6:JR37" si="256">IF(JP6&lt;&gt;"",AVERAGE(IF(AND($G6="3",JP6&lt;&gt;""),HLOOKUP(JP6,Points_Table_Modified,IF(KH6&gt;=6,8,KH6+2),FALSE),IF(JP6&lt;&gt;"",HLOOKUP(JP6,Points_Table,IF(KH6&gt;=6,8,KH6+2),FALSE),"")),JQ6),JQ6)</f>
        <v/>
      </c>
      <c r="JS6" s="264" t="str">
        <f t="shared" ref="JS6:JS37" si="257">IF(AND(JC6&lt;&gt;"",$G6="4"),JC6,"")</f>
        <v/>
      </c>
      <c r="JT6" s="263" t="str">
        <f t="shared" ref="JT6:JT37" si="258">IF(AND(JC6&lt;&gt;"",$G6="4"),_xlfn.RANK.EQ(JC6,$JS$6:$JS$80),"")</f>
        <v/>
      </c>
      <c r="JU6" s="263" t="str">
        <f t="shared" ref="JU6:JU37" si="259">IF($G6="6",IF(IF(JT6&lt;&gt;"",IF(MAX(COUNTIF($JT$6:$JT$80,$JT$6:$JT$80))&gt;1,"x",""),"")&lt;&gt;"",JT6+1,""),IF(JS6=0,"",IF(IF(JT6&lt;&gt;"",IF(MAX(COUNTIF($JT$6:$JT$80,$JT$6:$JT$80))&gt;1,"x",""),"")&lt;&gt;"",JT6+1,"")))</f>
        <v/>
      </c>
      <c r="JV6" s="262" t="str">
        <f t="shared" ref="JV6:JV37" si="260">IF(JT6&lt;&gt;"",IF($G6="3",IF(AND(JT6&lt;=20,JC6&gt;=$JS$83),HLOOKUP(JT6,Points_Table_Modified,IF(KH6&gt;=6,8,KH6+2),FALSE),0),IF(AND(JT6&lt;=10,$JC6&gt;=$JS$83),HLOOKUP(JT6,Points_Table,IF(KH6&gt;=6,8,KH6+2),FALSE),0)),"")</f>
        <v/>
      </c>
      <c r="JW6" s="271" t="str">
        <f t="shared" ref="JW6:JW37" si="261">IF(JU6&lt;&gt;"",AVERAGE(IF(AND($G6="3",JU6&lt;&gt;""),HLOOKUP(JU6,Points_Table_Modified,IF(KH6&gt;=6,8,KH6+2),FALSE),IF(JU6&lt;&gt;"",HLOOKUP(JU6,Points_Table,IF(KH6&gt;=6,8,KH6+2),FALSE),"")),JV6),JV6)</f>
        <v/>
      </c>
      <c r="JX6" s="264" t="str">
        <f t="shared" ref="JX6:JX37" si="262">IF(AND(JC6&lt;&gt;"",$G6="5"),JC6,"")</f>
        <v/>
      </c>
      <c r="JY6" s="263" t="str">
        <f t="shared" ref="JY6:JY37" si="263">IF(AND(JC6&lt;&gt;"",$G6="5"),_xlfn.RANK.EQ(JC6,$JX$6:$JX$80),"")</f>
        <v/>
      </c>
      <c r="JZ6" s="263" t="str">
        <f t="shared" ref="JZ6:JZ37" si="264">IF($G6="6",IF(IF(JY6&lt;&gt;"",IF(MAX(COUNTIF($JY$6:$JY$80,$JY$6:$JY$80))&gt;1,"x",""),"")&lt;&gt;"",JY6+1,""),IF(JX6=0,"",IF(IF(JY6&lt;&gt;"",IF(MAX(COUNTIF($JY$6:$JY$80,$JY$6:$JY$80))&gt;1,"x",""),"")&lt;&gt;"",JY6+1,"")))</f>
        <v/>
      </c>
      <c r="KA6" s="262" t="str">
        <f t="shared" ref="KA6:KA37" si="265">IF(JY6&lt;&gt;"",IF($G6="3",IF(AND(JY6&lt;=20,JC6&gt;=$JX$83),HLOOKUP(JY6,Points_Table_Modified,IF(KH6&gt;=6,8,KH6+2),FALSE),0),IF(AND(JY6&lt;=10,JC6&gt;=$JX$83),HLOOKUP(JY6,Points_Table,IF(KH6&gt;=6,8,KH6+2),FALSE),0)),"")</f>
        <v/>
      </c>
      <c r="KB6" s="271" t="str">
        <f t="shared" ref="KB6:KB37" si="266">IF(JZ6&lt;&gt;"",AVERAGE(IF(AND($G6="3",JZ6&lt;&gt;""),HLOOKUP(JZ6,Points_Table_Modified,IF(KH6&gt;=6,8,KH6+2),FALSE),IF(JZ6&lt;&gt;"",HLOOKUP(JZ6,Points_Table,IF(KH6&gt;=6,8,KH6+2),FALSE),"")),KA6),KA6)</f>
        <v/>
      </c>
      <c r="KC6" s="264" t="str">
        <f t="shared" ref="KC6:KC37" si="267">IF(AND(JC6&lt;&gt;"",$G6="6"),JC6,"")</f>
        <v/>
      </c>
      <c r="KD6" s="263" t="str">
        <f t="shared" ref="KD6:KD37" si="268">IF(AND(JC6&lt;&gt;"",$G6="6"),_xlfn.RANK.EQ(JC6,$KC$6:$KC$80),"")</f>
        <v/>
      </c>
      <c r="KE6" s="263" t="str">
        <f t="shared" ref="KE6:KE37" si="269">IF($G6="6",IF(IF(KD6&lt;&gt;"",IF(MAX(COUNTIF($KD$6:$KD$80,$KD$6:$KD$80))&gt;1,"x",""),"")&lt;&gt;"",KD6+1,""),IF(KC6=0,"",IF(IF(KD6&lt;&gt;"",IF(MAX(COUNTIF($KD$6:$KD$80,$KD$6:$KD$80))&gt;1,"x",""),"")&lt;&gt;"",KD6+1,"")))</f>
        <v/>
      </c>
      <c r="KF6" s="263" t="str">
        <f t="shared" ref="KF6:KF37" si="270">IF(KD6&lt;&gt;"",IF($G6="3",IF(AND(KD6&lt;=20,HS6&gt;=$KC$83),HLOOKUP(KD6,Points_Table_Modified,IF(KH6&gt;=6,8,KH6+2),FALSE),0),IF(AND(KD6&lt;=10,HS6&gt;=$KC$83),HLOOKUP(KD6,Points_Table,IF(KH6&gt;=6,8,KH6+2),FALSE),0)),"")</f>
        <v/>
      </c>
      <c r="KG6" s="271" t="str">
        <f t="shared" ref="KG6:KG37" si="271">IF(KE6&lt;&gt;"",AVERAGE(IF(AND($G6="3",KE6&lt;&gt;""),HLOOKUP(KE6,Points_Table_Modified,IF(KH6&gt;=6,8,KH6+2),FALSE),IF(KE6&lt;&gt;"",HLOOKUP(KE6,Points_Table,IF(KH6&gt;=6,8,KH6+2),FALSE),"")),KF6),KF6)</f>
        <v/>
      </c>
      <c r="KH6" s="284">
        <f t="shared" ref="KH6:KH37" si="272">VLOOKUP($G6,Entries_C_Event,11,FALSE)</f>
        <v>3</v>
      </c>
      <c r="KI6" s="263" t="str">
        <f t="shared" ref="KI6:KI37" si="273">CONCATENATE(KD6,JY6,JT6,JO6,JJ6,JE6)</f>
        <v/>
      </c>
      <c r="KJ6" s="234" t="str">
        <f t="shared" ref="KJ6:KJ37" si="274">IF(KI6&lt;&gt;"",IF(AND($G6="3",JC6&lt;&gt;""),10,IF(JC6&lt;&gt;"",5,"")),"")</f>
        <v/>
      </c>
      <c r="KK6" s="267">
        <f t="shared" ref="KK6:KK37" si="275">_xlfn.NUMBERVALUE(IF(KI6&lt;&gt;"",CONCATENATE(KG6,KB6,JW6,JR6,JM6,JH6),""))</f>
        <v>0</v>
      </c>
      <c r="KL6" s="331" t="str">
        <f t="shared" ref="KL6:KL37" si="276">IF(ISERROR(KJ6+KK6)=TRUE,"",KJ6+KK6)</f>
        <v/>
      </c>
      <c r="KM6" s="241"/>
      <c r="KN6" s="242">
        <f t="shared" ref="KN6:KN37" si="277">MIN(AS6,CC6,DM6,EW6,GG6,HQ6,JA6)</f>
        <v>16</v>
      </c>
      <c r="KO6" s="243">
        <f t="shared" ref="KO6:KO37" si="278">IF(OR(G6="1",G6="2",G6="3",G6="4",G6="5"),IF(ISERROR(VALUE(AT6))=TRUE,0,AT6)+IF(ISERROR(VALUE(CD6))=TRUE,0,CD6)+IF(ISERROR(VALUE(DN6))=TRUE,0,DN6)+IF(ISERROR(VALUE(EX6))=TRUE,0,EX6)+IF(ISERROR(VALUE(GH6))=TRUE,0,GH6)+IF(ISERROR(VALUE(HR6))=TRUE,0,HR6)+IF(ISERROR(VALUE(JB6))=TRUE,0,JB6),IF(ISERROR(VALUE(AT6))=TRUE,0,AT6)+IF(ISERROR(VALUE(CD6))=TRUE,0,CD6)+IF(ISERROR(VALUE(DN6))=TRUE,0,DN6)+IF(ISERROR(VALUE(EX6))=TRUE,0,EX6)+IF(ISERROR(VALUE(GH6))=TRUE,0,GH6)+IF(ISERROR(VALUE(HR6))=TRUE,0,HR6)+IF(ISERROR(VALUE(JB6))=TRUE,0,JB6))</f>
        <v>216</v>
      </c>
      <c r="KP6" s="273"/>
      <c r="KQ6" s="245">
        <f t="shared" ref="KQ6:KQ16" si="279">IF(ISERROR(KO6-KN6)=TRUE,"",IF(KP6&lt;&gt;0,KO6-KP6,KO6-KN6))</f>
        <v>200</v>
      </c>
      <c r="KR6" s="274" t="str">
        <f t="shared" ref="KR6:KR37" si="280">IF(G6="1",KQ6,"")</f>
        <v/>
      </c>
      <c r="KS6" s="274">
        <f t="shared" ref="KS6:KS37" si="281">IF(G6="2",KQ6,"")</f>
        <v>200</v>
      </c>
      <c r="KT6" s="274" t="str">
        <f t="shared" ref="KT6:KT37" si="282">IF(G6="3",KQ6,"")</f>
        <v/>
      </c>
      <c r="KU6" s="274" t="str">
        <f t="shared" ref="KU6:KU37" si="283">IF(G6="4",KQ6,"")</f>
        <v/>
      </c>
      <c r="KV6" s="274" t="str">
        <f t="shared" ref="KV6:KV37" si="284">IF(G6="5",KQ6,"")</f>
        <v/>
      </c>
      <c r="KW6" s="275" t="str">
        <f t="shared" ref="KW6:KW37" si="285">IF(G6="6",KQ6,"")</f>
        <v/>
      </c>
      <c r="KX6" s="246">
        <f t="shared" ref="KX6:KX37" si="286">IF(ISERROR(IF(G6="1",_xlfn.RANK.EQ(KR6,$KR$6:$KR$60),IF(G6="2",_xlfn.RANK.EQ(KS6,$KS$6:$KS$60),IF(G6="3",_xlfn.RANK.EQ(KT6,$KT$6:$KT$60),IF(G6="4",_xlfn.RANK.EQ(KU6,$KU$6:$KU$60),IF(G6="5",_xlfn.RANK.EQ(KV6,$KV$6:$KV$60),IF(G6="6",_xlfn.RANK.EQ(KW6,$KW$6:$KW$60),"")))))))=TRUE,"DNQ",IF(G6="1",_xlfn.RANK.EQ(KR6,$KR$6:$KR$60),IF(G6="2",_xlfn.RANK.EQ(KS6,$KS$6:$KS$60),IF(G6="3",_xlfn.RANK.EQ(KT6,$KT$6:$KT$60),IF(G6="4",_xlfn.RANK.EQ(KU6,$KU$6:$KU$60),IF(G6="5",_xlfn.RANK.EQ(KV6,$KV$6:$KV$60),IF(G6="6",_xlfn.RANK.EQ(KW6,$KW$6:$KW$60),"")))))))</f>
        <v>1</v>
      </c>
      <c r="KY6" s="84"/>
      <c r="KZ6" s="351">
        <f t="shared" ref="KZ6:KZ37" si="287">IF(OR(G6="1",G6="2",G6="3",G6="4",G6="5"),MINA(IF(ISERROR(VALUE(AS6))=TRUE,0,VALUE(AS6)),IF(ISERROR(VALUE(CC6))=TRUE,0,VALUE(CC6)),IF(ISERROR(VALUE(DM6))=TRUE,0,VALUE(DM6)),IF(ISERROR(VALUE(EW6))=TRUE,0,VALUE(EW6)),IF(ISERROR(VALUE(GG6))=TRUE,0,VALUE(GG6)),IF(ISERROR(VALUE(HQ6))=TRUE,0,VALUE(HQ6)),IF(ISERROR(VALUE(JA6))=TRUE,0,VALUE(JA6)),IF(ISERROR(VALUE(KK6))=TRUE,0,VALUE(KK6))))</f>
        <v>0</v>
      </c>
      <c r="LA6" s="352">
        <f t="shared" ref="LA6:LA37" si="288">IF(OR(G6="1",G6="2",G6="3",G6="4",G6="5"),IF(ISERROR(VALUE(AT6))=TRUE,0,AT6)+IF(ISERROR(VALUE(CD6))=TRUE,0,CD6)+IF(ISERROR(VALUE(DN6))=TRUE,0,DN6)+IF(ISERROR(VALUE(EX6))=TRUE,0,EX6)+IF(ISERROR(VALUE(GH6))=TRUE,0,GH6)+IF(ISERROR(VALUE(HR6))=TRUE,0,HR6)+IF(ISERROR(VALUE(JB6))=TRUE,0,JB6)+IF(ISERROR(VALUE(KL6))=TRUE,0,KL6),"")</f>
        <v>216</v>
      </c>
      <c r="LB6" s="353"/>
      <c r="LC6" s="348">
        <f t="shared" ref="LC6:LC37" si="289">IF(ISERROR(LA6-KZ6)=TRUE,"",IF(LB6&lt;&gt;0,LA6-LB6,LA6-KZ6))</f>
        <v>216</v>
      </c>
      <c r="LD6" s="348" t="str">
        <f t="shared" ref="LD6:LD37" si="290">IF(G6="3",LC6,"")</f>
        <v/>
      </c>
      <c r="LE6" s="348">
        <f t="shared" ref="LE6:LE37" si="291">IF(G6="2",LC6,"")</f>
        <v>216</v>
      </c>
      <c r="LF6" s="348" t="str">
        <f t="shared" ref="LF6:LF37" si="292">IF(OR(G6="1",G6="4",G6="5"),LC6,"")</f>
        <v/>
      </c>
      <c r="LG6" s="349">
        <f>IF(G6="3",_xlfn.RANK.EQ(LD6,$LD$6:$LD$80),IF(G6="2",_xlfn.RANK.EQ(LE6,$LE$6:$LE$80),IF(OR(G6="1",G6="4",G6="5"),_xlfn.RANK.EQ(LF6,$LF$6:$LF$80),"")))</f>
        <v>1</v>
      </c>
      <c r="LH6" s="87"/>
      <c r="LI6" s="185">
        <f t="shared" ref="LI6:LI56" si="293">COUNTA(K6,AU6,CE6,DO6,EY6,GI6,HS6,JC6)</f>
        <v>7</v>
      </c>
      <c r="LJ6" s="87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5"/>
      <c r="NA6" s="35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  <c r="NM6" s="35"/>
      <c r="NN6" s="35"/>
      <c r="NO6" s="35"/>
      <c r="NP6" s="35"/>
      <c r="NQ6" s="35"/>
    </row>
    <row r="7" spans="1:381" s="1" customFormat="1" ht="15" x14ac:dyDescent="0.2">
      <c r="A7" s="35"/>
      <c r="B7" s="45">
        <v>2</v>
      </c>
      <c r="C7" s="63" t="s">
        <v>25</v>
      </c>
      <c r="D7" s="47" t="s">
        <v>125</v>
      </c>
      <c r="E7" s="161">
        <v>31149</v>
      </c>
      <c r="F7" s="162">
        <v>201</v>
      </c>
      <c r="G7" s="64" t="s">
        <v>100</v>
      </c>
      <c r="H7" s="50" t="str">
        <f t="shared" si="0"/>
        <v>Production Modified</v>
      </c>
      <c r="I7" s="186">
        <f t="shared" si="1"/>
        <v>228</v>
      </c>
      <c r="J7" s="51" t="str">
        <f t="shared" si="2"/>
        <v>x</v>
      </c>
      <c r="K7" s="119">
        <v>141</v>
      </c>
      <c r="L7" s="52" t="str">
        <f t="shared" si="3"/>
        <v/>
      </c>
      <c r="M7" s="53" t="str">
        <f t="shared" si="4"/>
        <v/>
      </c>
      <c r="N7" s="53" t="str">
        <f t="shared" si="5"/>
        <v/>
      </c>
      <c r="O7" s="53" t="str">
        <f t="shared" si="6"/>
        <v/>
      </c>
      <c r="P7" s="127" t="str">
        <f t="shared" si="7"/>
        <v/>
      </c>
      <c r="Q7" s="52">
        <f t="shared" si="8"/>
        <v>141</v>
      </c>
      <c r="R7" s="53">
        <f t="shared" si="9"/>
        <v>4</v>
      </c>
      <c r="S7" s="53" t="str">
        <f t="shared" si="10"/>
        <v/>
      </c>
      <c r="T7" s="53">
        <f t="shared" si="11"/>
        <v>16</v>
      </c>
      <c r="U7" s="127">
        <f t="shared" si="12"/>
        <v>16</v>
      </c>
      <c r="V7" s="52" t="str">
        <f t="shared" si="13"/>
        <v/>
      </c>
      <c r="W7" s="53" t="str">
        <f t="shared" si="14"/>
        <v/>
      </c>
      <c r="X7" s="53" t="str">
        <f t="shared" si="15"/>
        <v/>
      </c>
      <c r="Y7" s="53" t="str">
        <f t="shared" si="16"/>
        <v/>
      </c>
      <c r="Z7" s="127" t="str">
        <f t="shared" si="17"/>
        <v/>
      </c>
      <c r="AA7" s="52" t="str">
        <f t="shared" si="18"/>
        <v/>
      </c>
      <c r="AB7" s="53" t="str">
        <f t="shared" si="19"/>
        <v/>
      </c>
      <c r="AC7" s="53" t="str">
        <f t="shared" si="20"/>
        <v/>
      </c>
      <c r="AD7" s="53" t="str">
        <f t="shared" si="21"/>
        <v/>
      </c>
      <c r="AE7" s="127" t="str">
        <f t="shared" si="22"/>
        <v/>
      </c>
      <c r="AF7" s="52" t="str">
        <f t="shared" si="23"/>
        <v/>
      </c>
      <c r="AG7" s="53" t="str">
        <f t="shared" si="24"/>
        <v/>
      </c>
      <c r="AH7" s="53" t="str">
        <f t="shared" si="25"/>
        <v/>
      </c>
      <c r="AI7" s="53" t="str">
        <f t="shared" si="26"/>
        <v/>
      </c>
      <c r="AJ7" s="127" t="str">
        <f t="shared" si="27"/>
        <v/>
      </c>
      <c r="AK7" s="52" t="str">
        <f t="shared" si="28"/>
        <v/>
      </c>
      <c r="AL7" s="53" t="str">
        <f t="shared" si="29"/>
        <v/>
      </c>
      <c r="AM7" s="53" t="str">
        <f t="shared" si="30"/>
        <v/>
      </c>
      <c r="AN7" s="150" t="str">
        <f t="shared" si="31"/>
        <v/>
      </c>
      <c r="AO7" s="127" t="str">
        <f t="shared" si="32"/>
        <v/>
      </c>
      <c r="AP7" s="191">
        <f t="shared" si="33"/>
        <v>7</v>
      </c>
      <c r="AQ7" s="53" t="str">
        <f t="shared" si="34"/>
        <v>4</v>
      </c>
      <c r="AR7" s="181">
        <f t="shared" si="35"/>
        <v>5</v>
      </c>
      <c r="AS7" s="159">
        <f t="shared" si="36"/>
        <v>16</v>
      </c>
      <c r="AT7" s="127">
        <f t="shared" si="37"/>
        <v>21</v>
      </c>
      <c r="AU7" s="130">
        <v>401</v>
      </c>
      <c r="AV7" s="55" t="str">
        <f t="shared" si="38"/>
        <v/>
      </c>
      <c r="AW7" s="53" t="str">
        <f t="shared" si="39"/>
        <v/>
      </c>
      <c r="AX7" s="53" t="str">
        <f t="shared" si="40"/>
        <v/>
      </c>
      <c r="AY7" s="53" t="str">
        <f t="shared" si="41"/>
        <v/>
      </c>
      <c r="AZ7" s="124" t="str">
        <f t="shared" si="42"/>
        <v/>
      </c>
      <c r="BA7" s="52">
        <f t="shared" si="43"/>
        <v>401</v>
      </c>
      <c r="BB7" s="53">
        <f t="shared" si="44"/>
        <v>1</v>
      </c>
      <c r="BC7" s="53" t="str">
        <f t="shared" si="45"/>
        <v/>
      </c>
      <c r="BD7" s="53">
        <f t="shared" si="46"/>
        <v>30</v>
      </c>
      <c r="BE7" s="124">
        <f t="shared" si="47"/>
        <v>30</v>
      </c>
      <c r="BF7" s="52" t="str">
        <f t="shared" si="48"/>
        <v/>
      </c>
      <c r="BG7" s="53" t="str">
        <f t="shared" si="49"/>
        <v/>
      </c>
      <c r="BH7" s="53" t="str">
        <f t="shared" si="50"/>
        <v/>
      </c>
      <c r="BI7" s="53" t="str">
        <f t="shared" si="51"/>
        <v/>
      </c>
      <c r="BJ7" s="54" t="str">
        <f t="shared" si="52"/>
        <v/>
      </c>
      <c r="BK7" s="52" t="str">
        <f t="shared" si="53"/>
        <v/>
      </c>
      <c r="BL7" s="53" t="str">
        <f t="shared" si="54"/>
        <v/>
      </c>
      <c r="BM7" s="53" t="str">
        <f t="shared" si="55"/>
        <v/>
      </c>
      <c r="BN7" s="53" t="str">
        <f t="shared" si="56"/>
        <v/>
      </c>
      <c r="BO7" s="54" t="str">
        <f t="shared" si="57"/>
        <v/>
      </c>
      <c r="BP7" s="52" t="str">
        <f t="shared" si="58"/>
        <v/>
      </c>
      <c r="BQ7" s="53" t="str">
        <f t="shared" si="59"/>
        <v/>
      </c>
      <c r="BR7" s="53" t="str">
        <f t="shared" si="60"/>
        <v/>
      </c>
      <c r="BS7" s="53" t="str">
        <f t="shared" si="61"/>
        <v/>
      </c>
      <c r="BT7" s="54" t="str">
        <f t="shared" si="62"/>
        <v/>
      </c>
      <c r="BU7" s="52" t="str">
        <f t="shared" si="63"/>
        <v/>
      </c>
      <c r="BV7" s="53" t="str">
        <f t="shared" si="64"/>
        <v/>
      </c>
      <c r="BW7" s="53" t="str">
        <f t="shared" si="65"/>
        <v/>
      </c>
      <c r="BX7" s="53" t="str">
        <f t="shared" si="66"/>
        <v/>
      </c>
      <c r="BY7" s="54" t="str">
        <f t="shared" si="67"/>
        <v/>
      </c>
      <c r="BZ7" s="165">
        <f t="shared" si="68"/>
        <v>7</v>
      </c>
      <c r="CA7" s="53" t="str">
        <f t="shared" si="69"/>
        <v>1</v>
      </c>
      <c r="CB7" s="181">
        <f t="shared" si="70"/>
        <v>5</v>
      </c>
      <c r="CC7" s="127">
        <f t="shared" si="71"/>
        <v>30</v>
      </c>
      <c r="CD7" s="127">
        <f t="shared" si="72"/>
        <v>35</v>
      </c>
      <c r="CE7" s="130">
        <v>325</v>
      </c>
      <c r="CF7" s="55" t="str">
        <f t="shared" si="73"/>
        <v/>
      </c>
      <c r="CG7" s="53" t="str">
        <f t="shared" si="74"/>
        <v/>
      </c>
      <c r="CH7" s="53" t="str">
        <f t="shared" si="75"/>
        <v/>
      </c>
      <c r="CI7" s="53" t="str">
        <f t="shared" si="76"/>
        <v/>
      </c>
      <c r="CJ7" s="124" t="str">
        <f t="shared" si="77"/>
        <v/>
      </c>
      <c r="CK7" s="52">
        <f t="shared" si="78"/>
        <v>325</v>
      </c>
      <c r="CL7" s="53">
        <f t="shared" si="79"/>
        <v>1</v>
      </c>
      <c r="CM7" s="53" t="str">
        <f t="shared" si="80"/>
        <v/>
      </c>
      <c r="CN7" s="53">
        <f t="shared" si="81"/>
        <v>30</v>
      </c>
      <c r="CO7" s="124">
        <f t="shared" si="82"/>
        <v>30</v>
      </c>
      <c r="CP7" s="52" t="str">
        <f t="shared" si="83"/>
        <v/>
      </c>
      <c r="CQ7" s="53" t="str">
        <f t="shared" si="84"/>
        <v/>
      </c>
      <c r="CR7" s="53" t="str">
        <f t="shared" si="85"/>
        <v/>
      </c>
      <c r="CS7" s="53" t="str">
        <f t="shared" si="86"/>
        <v/>
      </c>
      <c r="CT7" s="54" t="str">
        <f t="shared" si="87"/>
        <v/>
      </c>
      <c r="CU7" s="52" t="str">
        <f t="shared" si="88"/>
        <v/>
      </c>
      <c r="CV7" s="53" t="str">
        <f t="shared" si="89"/>
        <v/>
      </c>
      <c r="CW7" s="53" t="str">
        <f t="shared" si="90"/>
        <v/>
      </c>
      <c r="CX7" s="53" t="str">
        <f>IF(CV7&lt;&gt;"",IF($G7="3",IF(AND(CV7&lt;=20,CE7&gt;=CU82),HLOOKUP(CV7,Points_Table_Modified,IF(DJ7&gt;=6,8,DJ7+2),FALSE),0),IF(AND(CV7&lt;=10,$CE7&gt;=CU82),HLOOKUP(CV7,Points_Table,IF(DJ7&gt;=6,8,DJ7+2),FALSE),0)),"")</f>
        <v/>
      </c>
      <c r="CY7" s="54" t="str">
        <f t="shared" si="91"/>
        <v/>
      </c>
      <c r="CZ7" s="52" t="str">
        <f t="shared" si="92"/>
        <v/>
      </c>
      <c r="DA7" s="53" t="str">
        <f t="shared" si="93"/>
        <v/>
      </c>
      <c r="DB7" s="53" t="str">
        <f t="shared" si="94"/>
        <v/>
      </c>
      <c r="DC7" s="53" t="str">
        <f t="shared" si="95"/>
        <v/>
      </c>
      <c r="DD7" s="54" t="str">
        <f t="shared" si="96"/>
        <v/>
      </c>
      <c r="DE7" s="52" t="str">
        <f t="shared" si="97"/>
        <v/>
      </c>
      <c r="DF7" s="53" t="str">
        <f t="shared" si="98"/>
        <v/>
      </c>
      <c r="DG7" s="53" t="str">
        <f t="shared" si="99"/>
        <v/>
      </c>
      <c r="DH7" s="53" t="str">
        <f>IF(DF7&lt;&gt;"",IF($G7="3",IF(AND(DF7&lt;=20,$CE7&gt;=$DE$83),HLOOKUP(DF7,Points_Table_Modified,IF($DJ7&gt;=6,8,$DJ7+2),FALSE),0),IF(AND(DF7&lt;=10,$CE7&gt;=$DE$83),HLOOKUP(DF7,Points_Table,IF($DJ7&gt;=6,8,$DJ7+2),FALSE),0)),"")</f>
        <v/>
      </c>
      <c r="DI7" s="54" t="str">
        <f t="shared" si="100"/>
        <v/>
      </c>
      <c r="DJ7" s="165">
        <f t="shared" si="101"/>
        <v>7</v>
      </c>
      <c r="DK7" s="53" t="str">
        <f t="shared" si="102"/>
        <v>1</v>
      </c>
      <c r="DL7" s="181">
        <f t="shared" si="103"/>
        <v>5</v>
      </c>
      <c r="DM7" s="159">
        <f t="shared" si="104"/>
        <v>30</v>
      </c>
      <c r="DN7" s="127">
        <f t="shared" si="105"/>
        <v>35</v>
      </c>
      <c r="DO7" s="130">
        <v>360</v>
      </c>
      <c r="DP7" s="55" t="str">
        <f t="shared" si="106"/>
        <v/>
      </c>
      <c r="DQ7" s="53" t="str">
        <f t="shared" si="107"/>
        <v/>
      </c>
      <c r="DR7" s="53" t="str">
        <f t="shared" si="108"/>
        <v/>
      </c>
      <c r="DS7" s="53" t="str">
        <f t="shared" si="109"/>
        <v/>
      </c>
      <c r="DT7" s="124" t="str">
        <f t="shared" si="110"/>
        <v/>
      </c>
      <c r="DU7" s="52">
        <f t="shared" si="111"/>
        <v>360</v>
      </c>
      <c r="DV7" s="53">
        <f t="shared" si="112"/>
        <v>1</v>
      </c>
      <c r="DW7" s="53" t="str">
        <f t="shared" si="113"/>
        <v/>
      </c>
      <c r="DX7" s="53">
        <f t="shared" si="114"/>
        <v>30</v>
      </c>
      <c r="DY7" s="124">
        <f t="shared" si="115"/>
        <v>30</v>
      </c>
      <c r="DZ7" s="52" t="str">
        <f t="shared" si="116"/>
        <v/>
      </c>
      <c r="EA7" s="53" t="str">
        <f t="shared" si="117"/>
        <v/>
      </c>
      <c r="EB7" s="53" t="str">
        <f t="shared" si="118"/>
        <v/>
      </c>
      <c r="EC7" s="53" t="str">
        <f t="shared" si="119"/>
        <v/>
      </c>
      <c r="ED7" s="57" t="str">
        <f t="shared" si="120"/>
        <v/>
      </c>
      <c r="EE7" s="52" t="str">
        <f t="shared" si="121"/>
        <v/>
      </c>
      <c r="EF7" s="53" t="str">
        <f t="shared" si="122"/>
        <v/>
      </c>
      <c r="EG7" s="53" t="str">
        <f t="shared" si="123"/>
        <v/>
      </c>
      <c r="EH7" s="53" t="str">
        <f t="shared" si="124"/>
        <v/>
      </c>
      <c r="EI7" s="57" t="str">
        <f t="shared" si="125"/>
        <v/>
      </c>
      <c r="EJ7" s="52" t="str">
        <f t="shared" si="126"/>
        <v/>
      </c>
      <c r="EK7" s="53" t="str">
        <f t="shared" si="127"/>
        <v/>
      </c>
      <c r="EL7" s="53" t="str">
        <f t="shared" si="128"/>
        <v/>
      </c>
      <c r="EM7" s="53" t="str">
        <f t="shared" si="129"/>
        <v/>
      </c>
      <c r="EN7" s="57" t="str">
        <f t="shared" si="130"/>
        <v/>
      </c>
      <c r="EO7" s="52" t="str">
        <f t="shared" si="131"/>
        <v/>
      </c>
      <c r="EP7" s="53" t="str">
        <f t="shared" si="132"/>
        <v/>
      </c>
      <c r="EQ7" s="53" t="str">
        <f t="shared" si="133"/>
        <v/>
      </c>
      <c r="ER7" s="53" t="str">
        <f t="shared" si="134"/>
        <v/>
      </c>
      <c r="ES7" s="54" t="str">
        <f t="shared" si="135"/>
        <v/>
      </c>
      <c r="ET7" s="165">
        <f t="shared" si="136"/>
        <v>6</v>
      </c>
      <c r="EU7" s="53" t="str">
        <f t="shared" si="137"/>
        <v>1</v>
      </c>
      <c r="EV7" s="181">
        <f t="shared" si="138"/>
        <v>5</v>
      </c>
      <c r="EW7" s="159">
        <f t="shared" si="139"/>
        <v>30</v>
      </c>
      <c r="EX7" s="127">
        <f t="shared" si="140"/>
        <v>35</v>
      </c>
      <c r="EY7" s="130">
        <v>160</v>
      </c>
      <c r="EZ7" s="55" t="str">
        <f t="shared" si="141"/>
        <v/>
      </c>
      <c r="FA7" s="53" t="str">
        <f t="shared" si="142"/>
        <v/>
      </c>
      <c r="FB7" s="53" t="str">
        <f t="shared" si="143"/>
        <v/>
      </c>
      <c r="FC7" s="53" t="str">
        <f t="shared" si="144"/>
        <v/>
      </c>
      <c r="FD7" s="124" t="str">
        <f t="shared" si="145"/>
        <v/>
      </c>
      <c r="FE7" s="52">
        <f t="shared" si="146"/>
        <v>160</v>
      </c>
      <c r="FF7" s="53">
        <f t="shared" si="147"/>
        <v>1</v>
      </c>
      <c r="FG7" s="53" t="str">
        <f t="shared" si="148"/>
        <v/>
      </c>
      <c r="FH7" s="53">
        <f t="shared" si="149"/>
        <v>30</v>
      </c>
      <c r="FI7" s="124">
        <f t="shared" si="150"/>
        <v>30</v>
      </c>
      <c r="FJ7" s="52" t="str">
        <f t="shared" si="151"/>
        <v/>
      </c>
      <c r="FK7" s="53" t="str">
        <f t="shared" si="152"/>
        <v/>
      </c>
      <c r="FL7" s="53" t="str">
        <f t="shared" si="153"/>
        <v/>
      </c>
      <c r="FM7" s="53" t="str">
        <f>IF(FK7&lt;&gt;"",IF($G7="3",IF(AND(FK7&lt;=20,EY7&gt;=$FJ$83),HLOOKUP(FK7,Points_Table_Modified,IF(GD7&gt;=6,8,#REF!),FALSE),0),IF(AND(FK7&lt;=10,EY7&gt;=$FJ$83),HLOOKUP(FK7,Points_Table,IF(GD7&gt;=6,8,GD7+2),FALSE),0)),"")</f>
        <v/>
      </c>
      <c r="FN7" s="57" t="str">
        <f t="shared" si="154"/>
        <v/>
      </c>
      <c r="FO7" s="52" t="str">
        <f t="shared" si="155"/>
        <v/>
      </c>
      <c r="FP7" s="53" t="str">
        <f t="shared" si="156"/>
        <v/>
      </c>
      <c r="FQ7" s="53" t="str">
        <f t="shared" si="157"/>
        <v/>
      </c>
      <c r="FR7" s="53" t="str">
        <f t="shared" si="158"/>
        <v/>
      </c>
      <c r="FS7" s="57" t="str">
        <f t="shared" si="159"/>
        <v/>
      </c>
      <c r="FT7" s="52" t="str">
        <f t="shared" si="160"/>
        <v/>
      </c>
      <c r="FU7" s="53" t="str">
        <f t="shared" si="161"/>
        <v/>
      </c>
      <c r="FV7" s="53" t="str">
        <f t="shared" si="162"/>
        <v/>
      </c>
      <c r="FW7" s="53" t="str">
        <f t="shared" si="163"/>
        <v/>
      </c>
      <c r="FX7" s="57" t="str">
        <f t="shared" si="164"/>
        <v/>
      </c>
      <c r="FY7" s="52" t="str">
        <f t="shared" si="165"/>
        <v/>
      </c>
      <c r="FZ7" s="53" t="str">
        <f t="shared" si="166"/>
        <v/>
      </c>
      <c r="GA7" s="53" t="str">
        <f t="shared" si="167"/>
        <v/>
      </c>
      <c r="GB7" s="53" t="str">
        <f t="shared" si="168"/>
        <v/>
      </c>
      <c r="GC7" s="57" t="str">
        <f t="shared" si="169"/>
        <v/>
      </c>
      <c r="GD7" s="165">
        <f t="shared" si="170"/>
        <v>6</v>
      </c>
      <c r="GE7" s="53" t="str">
        <f t="shared" si="171"/>
        <v>1</v>
      </c>
      <c r="GF7" s="181">
        <f t="shared" si="172"/>
        <v>5</v>
      </c>
      <c r="GG7" s="159">
        <f t="shared" si="173"/>
        <v>30</v>
      </c>
      <c r="GH7" s="127">
        <f t="shared" si="174"/>
        <v>35</v>
      </c>
      <c r="GI7" s="130">
        <v>121</v>
      </c>
      <c r="GJ7" s="55" t="str">
        <f t="shared" si="175"/>
        <v/>
      </c>
      <c r="GK7" s="53" t="str">
        <f t="shared" si="176"/>
        <v/>
      </c>
      <c r="GL7" s="53" t="str">
        <f t="shared" si="177"/>
        <v/>
      </c>
      <c r="GM7" s="53" t="str">
        <f t="shared" si="178"/>
        <v/>
      </c>
      <c r="GN7" s="124" t="str">
        <f t="shared" si="179"/>
        <v/>
      </c>
      <c r="GO7" s="52">
        <f t="shared" si="180"/>
        <v>121</v>
      </c>
      <c r="GP7" s="53">
        <f t="shared" si="181"/>
        <v>3</v>
      </c>
      <c r="GQ7" s="53" t="str">
        <f t="shared" si="182"/>
        <v/>
      </c>
      <c r="GR7" s="53">
        <f t="shared" si="183"/>
        <v>20</v>
      </c>
      <c r="GS7" s="124">
        <f t="shared" si="184"/>
        <v>20</v>
      </c>
      <c r="GT7" s="52" t="str">
        <f t="shared" si="185"/>
        <v/>
      </c>
      <c r="GU7" s="53" t="str">
        <f t="shared" si="186"/>
        <v/>
      </c>
      <c r="GV7" s="53" t="str">
        <f t="shared" si="187"/>
        <v/>
      </c>
      <c r="GW7" s="53" t="str">
        <f>IF(GU7&lt;&gt;"",IF($G7="3",IF(AND(GU7&lt;=20,GI7&gt;=$GT$83),HLOOKUP(GU7,Points_Table_Modified,IF(HN7&gt;=6,8,#REF!),FALSE),0),IF(AND(GU7&lt;=10,GI7&gt;=$GT$83),HLOOKUP(GU7,Points_Table,IF(HN7&gt;=6,8,HN7+2),FALSE),0)),"")</f>
        <v/>
      </c>
      <c r="GX7" s="54" t="str">
        <f t="shared" si="188"/>
        <v/>
      </c>
      <c r="GY7" s="52" t="str">
        <f t="shared" si="189"/>
        <v/>
      </c>
      <c r="GZ7" s="53" t="str">
        <f t="shared" si="190"/>
        <v/>
      </c>
      <c r="HA7" s="53" t="str">
        <f t="shared" si="191"/>
        <v/>
      </c>
      <c r="HB7" s="53" t="str">
        <f t="shared" si="192"/>
        <v/>
      </c>
      <c r="HC7" s="54" t="str">
        <f t="shared" si="193"/>
        <v/>
      </c>
      <c r="HD7" s="52" t="str">
        <f t="shared" si="194"/>
        <v/>
      </c>
      <c r="HE7" s="53" t="str">
        <f t="shared" si="195"/>
        <v/>
      </c>
      <c r="HF7" s="53" t="str">
        <f t="shared" si="196"/>
        <v/>
      </c>
      <c r="HG7" s="53" t="str">
        <f t="shared" si="197"/>
        <v/>
      </c>
      <c r="HH7" s="54" t="str">
        <f t="shared" si="198"/>
        <v/>
      </c>
      <c r="HI7" s="52" t="str">
        <f t="shared" si="199"/>
        <v/>
      </c>
      <c r="HJ7" s="53" t="str">
        <f t="shared" si="200"/>
        <v/>
      </c>
      <c r="HK7" s="53" t="str">
        <f t="shared" si="201"/>
        <v/>
      </c>
      <c r="HL7" s="53" t="str">
        <f t="shared" si="202"/>
        <v/>
      </c>
      <c r="HM7" s="54" t="str">
        <f t="shared" si="203"/>
        <v/>
      </c>
      <c r="HN7" s="165">
        <f t="shared" si="204"/>
        <v>6</v>
      </c>
      <c r="HO7" s="53" t="str">
        <f t="shared" si="205"/>
        <v>3</v>
      </c>
      <c r="HP7" s="181">
        <f t="shared" si="206"/>
        <v>5</v>
      </c>
      <c r="HQ7" s="159">
        <f t="shared" si="207"/>
        <v>20</v>
      </c>
      <c r="HR7" s="127">
        <f t="shared" si="208"/>
        <v>25</v>
      </c>
      <c r="HS7" s="130">
        <v>25</v>
      </c>
      <c r="HT7" s="55" t="str">
        <f t="shared" si="209"/>
        <v/>
      </c>
      <c r="HU7" s="53" t="str">
        <f t="shared" si="210"/>
        <v/>
      </c>
      <c r="HV7" s="53" t="str">
        <f t="shared" si="211"/>
        <v/>
      </c>
      <c r="HW7" s="53" t="str">
        <f t="shared" si="212"/>
        <v/>
      </c>
      <c r="HX7" s="124" t="str">
        <f t="shared" si="213"/>
        <v/>
      </c>
      <c r="HY7" s="52">
        <f t="shared" si="214"/>
        <v>25</v>
      </c>
      <c r="HZ7" s="53">
        <f t="shared" si="215"/>
        <v>4</v>
      </c>
      <c r="IA7" s="53" t="str">
        <f t="shared" si="216"/>
        <v/>
      </c>
      <c r="IB7" s="53">
        <f t="shared" si="217"/>
        <v>16</v>
      </c>
      <c r="IC7" s="124">
        <f t="shared" si="218"/>
        <v>16</v>
      </c>
      <c r="ID7" s="52" t="str">
        <f t="shared" si="219"/>
        <v/>
      </c>
      <c r="IE7" s="53" t="str">
        <f t="shared" si="220"/>
        <v/>
      </c>
      <c r="IF7" s="53" t="str">
        <f t="shared" si="221"/>
        <v/>
      </c>
      <c r="IG7" s="53" t="str">
        <f t="shared" si="222"/>
        <v/>
      </c>
      <c r="IH7" s="54" t="str">
        <f t="shared" si="223"/>
        <v/>
      </c>
      <c r="II7" s="52" t="str">
        <f t="shared" si="224"/>
        <v/>
      </c>
      <c r="IJ7" s="53" t="str">
        <f t="shared" si="225"/>
        <v/>
      </c>
      <c r="IK7" s="53" t="str">
        <f t="shared" si="226"/>
        <v/>
      </c>
      <c r="IL7" s="53" t="str">
        <f t="shared" si="227"/>
        <v/>
      </c>
      <c r="IM7" s="54" t="str">
        <f t="shared" si="228"/>
        <v/>
      </c>
      <c r="IN7" s="52" t="str">
        <f t="shared" si="229"/>
        <v/>
      </c>
      <c r="IO7" s="53" t="str">
        <f t="shared" si="230"/>
        <v/>
      </c>
      <c r="IP7" s="53" t="str">
        <f t="shared" si="231"/>
        <v/>
      </c>
      <c r="IQ7" s="53" t="str">
        <f t="shared" si="232"/>
        <v/>
      </c>
      <c r="IR7" s="54" t="str">
        <f t="shared" si="233"/>
        <v/>
      </c>
      <c r="IS7" s="52" t="str">
        <f t="shared" si="234"/>
        <v/>
      </c>
      <c r="IT7" s="53" t="str">
        <f t="shared" si="235"/>
        <v/>
      </c>
      <c r="IU7" s="53" t="str">
        <f>IF($G7="6",IF(IF(IT7&lt;&gt;"",IF(MAX(COUNTIF($IT$6:$IT$80,$IT$6:$IT$80))&gt;1,"x",""),"")&lt;&gt;"",IT7+1,""),IF(IS7=0,"",IF(IF(IT7&lt;&gt;"",IF(MAX(COUNTIF(IT$6:$IT$80,$IT$6:$IT$80))&gt;1,"x",""),"")&lt;&gt;"",IT7+1,"")))</f>
        <v/>
      </c>
      <c r="IV7" s="53" t="str">
        <f t="shared" si="236"/>
        <v/>
      </c>
      <c r="IW7" s="54" t="str">
        <f t="shared" si="237"/>
        <v/>
      </c>
      <c r="IX7" s="165">
        <f t="shared" si="238"/>
        <v>7</v>
      </c>
      <c r="IY7" s="53" t="str">
        <f t="shared" si="239"/>
        <v>4</v>
      </c>
      <c r="IZ7" s="181">
        <f t="shared" si="240"/>
        <v>5</v>
      </c>
      <c r="JA7" s="159">
        <f t="shared" si="241"/>
        <v>16</v>
      </c>
      <c r="JB7" s="127">
        <f t="shared" si="242"/>
        <v>21</v>
      </c>
      <c r="JC7" s="130">
        <v>208</v>
      </c>
      <c r="JD7" s="55" t="str">
        <f t="shared" si="243"/>
        <v/>
      </c>
      <c r="JE7" s="53" t="str">
        <f t="shared" si="244"/>
        <v/>
      </c>
      <c r="JF7" s="53" t="str">
        <f t="shared" si="245"/>
        <v/>
      </c>
      <c r="JG7" s="53" t="str">
        <f t="shared" si="246"/>
        <v/>
      </c>
      <c r="JH7" s="124" t="str">
        <f t="shared" si="247"/>
        <v/>
      </c>
      <c r="JI7" s="52">
        <f t="shared" si="248"/>
        <v>208</v>
      </c>
      <c r="JJ7" s="53">
        <f t="shared" si="249"/>
        <v>1</v>
      </c>
      <c r="JK7" s="53" t="str">
        <f t="shared" si="250"/>
        <v/>
      </c>
      <c r="JL7" s="53">
        <f t="shared" si="251"/>
        <v>16</v>
      </c>
      <c r="JM7" s="124">
        <f t="shared" si="252"/>
        <v>16</v>
      </c>
      <c r="JN7" s="52" t="str">
        <f t="shared" si="253"/>
        <v/>
      </c>
      <c r="JO7" s="53" t="str">
        <f t="shared" si="254"/>
        <v/>
      </c>
      <c r="JP7" s="53" t="str">
        <f t="shared" si="255"/>
        <v/>
      </c>
      <c r="JQ7" s="53" t="str">
        <f>IF(JO7&lt;&gt;"",IF($G7="3",IF(JC7&lt;&gt;"",IF(AND(JO7&lt;=20,JC7&gt;=$JN$83),HLOOKUP(JO7,Points_Table_Modified,IF(KH7&gt;=6,8,KH7+2),FALSE),0),""),IF(JC7&lt;&gt;"",IF(AND(JO7&lt;=10,JC7&gt;=$JN$83),HLOOKUP(JO7,Points_Table,IF(KH7&gt;=6,8,KH7+2),FALSE),0),"")),"")</f>
        <v/>
      </c>
      <c r="JR7" s="54" t="str">
        <f t="shared" si="256"/>
        <v/>
      </c>
      <c r="JS7" s="52" t="str">
        <f t="shared" si="257"/>
        <v/>
      </c>
      <c r="JT7" s="53" t="str">
        <f t="shared" si="258"/>
        <v/>
      </c>
      <c r="JU7" s="53" t="str">
        <f t="shared" si="259"/>
        <v/>
      </c>
      <c r="JV7" s="53" t="str">
        <f t="shared" si="260"/>
        <v/>
      </c>
      <c r="JW7" s="54" t="str">
        <f t="shared" si="261"/>
        <v/>
      </c>
      <c r="JX7" s="52" t="str">
        <f t="shared" si="262"/>
        <v/>
      </c>
      <c r="JY7" s="53" t="str">
        <f t="shared" si="263"/>
        <v/>
      </c>
      <c r="JZ7" s="53" t="str">
        <f t="shared" si="264"/>
        <v/>
      </c>
      <c r="KA7" s="53" t="str">
        <f t="shared" si="265"/>
        <v/>
      </c>
      <c r="KB7" s="54" t="str">
        <f t="shared" si="266"/>
        <v/>
      </c>
      <c r="KC7" s="52" t="str">
        <f t="shared" si="267"/>
        <v/>
      </c>
      <c r="KD7" s="53" t="str">
        <f t="shared" si="268"/>
        <v/>
      </c>
      <c r="KE7" s="53" t="str">
        <f t="shared" si="269"/>
        <v/>
      </c>
      <c r="KF7" s="53" t="str">
        <f t="shared" si="270"/>
        <v/>
      </c>
      <c r="KG7" s="54" t="str">
        <f t="shared" si="271"/>
        <v/>
      </c>
      <c r="KH7" s="165">
        <f t="shared" si="272"/>
        <v>3</v>
      </c>
      <c r="KI7" s="53" t="str">
        <f t="shared" si="273"/>
        <v>1</v>
      </c>
      <c r="KJ7" s="181">
        <f t="shared" si="274"/>
        <v>5</v>
      </c>
      <c r="KK7" s="159">
        <f t="shared" si="275"/>
        <v>16</v>
      </c>
      <c r="KL7" s="332">
        <f t="shared" si="276"/>
        <v>21</v>
      </c>
      <c r="KM7" s="86"/>
      <c r="KN7" s="60">
        <f t="shared" si="277"/>
        <v>16</v>
      </c>
      <c r="KO7" s="60">
        <f t="shared" si="278"/>
        <v>207</v>
      </c>
      <c r="KP7" s="201"/>
      <c r="KQ7" s="61">
        <f t="shared" si="279"/>
        <v>191</v>
      </c>
      <c r="KR7" s="61" t="str">
        <f t="shared" si="280"/>
        <v/>
      </c>
      <c r="KS7" s="61">
        <f t="shared" si="281"/>
        <v>191</v>
      </c>
      <c r="KT7" s="61" t="str">
        <f t="shared" si="282"/>
        <v/>
      </c>
      <c r="KU7" s="61" t="str">
        <f t="shared" si="283"/>
        <v/>
      </c>
      <c r="KV7" s="61" t="str">
        <f t="shared" si="284"/>
        <v/>
      </c>
      <c r="KW7" s="61" t="str">
        <f t="shared" si="285"/>
        <v/>
      </c>
      <c r="KX7" s="62">
        <f t="shared" si="286"/>
        <v>2</v>
      </c>
      <c r="KY7" s="84"/>
      <c r="KZ7" s="59">
        <f t="shared" si="287"/>
        <v>16</v>
      </c>
      <c r="LA7" s="60">
        <f t="shared" si="288"/>
        <v>228</v>
      </c>
      <c r="LB7" s="201"/>
      <c r="LC7" s="61">
        <f t="shared" si="289"/>
        <v>212</v>
      </c>
      <c r="LD7" s="61" t="str">
        <f t="shared" si="290"/>
        <v/>
      </c>
      <c r="LE7" s="61">
        <f t="shared" si="291"/>
        <v>212</v>
      </c>
      <c r="LF7" s="61" t="str">
        <f t="shared" si="292"/>
        <v/>
      </c>
      <c r="LG7" s="148">
        <f>IF(G7="3",_xlfn.RANK.EQ(LD7,$LD$6:$LD$80),IF(G7="2",_xlfn.RANK.EQ(LE7,$LE$6:$LE$80),IF(OR(G7="1",G7="4",G7="5"),_xlfn.RANK.EQ(LF7,$LF$6:$LF$80),"")))</f>
        <v>2</v>
      </c>
      <c r="LH7" s="87"/>
      <c r="LI7" s="185">
        <f t="shared" si="293"/>
        <v>8</v>
      </c>
      <c r="LJ7" s="87"/>
      <c r="LK7" s="35"/>
      <c r="LL7" s="35"/>
      <c r="LM7" s="35"/>
      <c r="LN7" s="35"/>
      <c r="LO7" s="35"/>
      <c r="LP7" s="35"/>
      <c r="LQ7" s="35"/>
      <c r="LR7" s="35"/>
      <c r="LS7" s="35"/>
      <c r="LT7" s="35"/>
      <c r="LU7" s="35"/>
      <c r="LV7" s="35"/>
      <c r="LW7" s="35"/>
      <c r="LX7" s="35"/>
      <c r="LY7" s="35"/>
      <c r="LZ7" s="35"/>
      <c r="MA7" s="35"/>
      <c r="MB7" s="35"/>
      <c r="MC7" s="35"/>
      <c r="MD7" s="35"/>
      <c r="ME7" s="35"/>
      <c r="MF7" s="35"/>
      <c r="MG7" s="35"/>
      <c r="MH7" s="35"/>
      <c r="MI7" s="35"/>
      <c r="MJ7" s="35"/>
      <c r="MK7" s="35"/>
      <c r="ML7" s="35"/>
      <c r="MM7" s="35"/>
      <c r="MN7" s="35"/>
      <c r="MO7" s="35"/>
      <c r="MP7" s="35"/>
      <c r="MQ7" s="35"/>
      <c r="MR7" s="35"/>
      <c r="MS7" s="35"/>
      <c r="MT7" s="35"/>
      <c r="MU7" s="35"/>
      <c r="MV7" s="35"/>
      <c r="MW7" s="35"/>
      <c r="MX7" s="35"/>
      <c r="MY7" s="35"/>
      <c r="MZ7" s="35"/>
      <c r="NA7" s="35"/>
      <c r="NB7" s="35"/>
      <c r="NC7" s="35"/>
      <c r="ND7" s="35"/>
      <c r="NE7" s="35"/>
      <c r="NF7" s="35"/>
      <c r="NG7" s="35"/>
      <c r="NH7" s="35"/>
      <c r="NI7" s="35"/>
      <c r="NJ7" s="35"/>
      <c r="NK7" s="35"/>
      <c r="NL7" s="35"/>
      <c r="NM7" s="35"/>
      <c r="NN7" s="35"/>
      <c r="NO7" s="35"/>
      <c r="NP7" s="35"/>
      <c r="NQ7" s="35"/>
    </row>
    <row r="8" spans="1:381" s="1" customFormat="1" ht="15" x14ac:dyDescent="0.2">
      <c r="B8" s="45">
        <v>3</v>
      </c>
      <c r="C8" s="63" t="s">
        <v>128</v>
      </c>
      <c r="D8" s="47" t="s">
        <v>257</v>
      </c>
      <c r="E8" s="161">
        <v>319505</v>
      </c>
      <c r="F8" s="161">
        <v>948</v>
      </c>
      <c r="G8" s="49" t="s">
        <v>99</v>
      </c>
      <c r="H8" s="50" t="str">
        <f t="shared" si="0"/>
        <v>Top Truck</v>
      </c>
      <c r="I8" s="186">
        <f t="shared" si="1"/>
        <v>221</v>
      </c>
      <c r="J8" s="51" t="str">
        <f t="shared" si="2"/>
        <v>x</v>
      </c>
      <c r="K8" s="119">
        <v>500</v>
      </c>
      <c r="L8" s="52">
        <f t="shared" si="3"/>
        <v>500</v>
      </c>
      <c r="M8" s="53">
        <f t="shared" si="4"/>
        <v>1</v>
      </c>
      <c r="N8" s="53" t="str">
        <f t="shared" si="5"/>
        <v/>
      </c>
      <c r="O8" s="53">
        <f t="shared" si="6"/>
        <v>20</v>
      </c>
      <c r="P8" s="127">
        <f t="shared" si="7"/>
        <v>20</v>
      </c>
      <c r="Q8" s="52" t="str">
        <f t="shared" si="8"/>
        <v/>
      </c>
      <c r="R8" s="53" t="str">
        <f t="shared" si="9"/>
        <v/>
      </c>
      <c r="S8" s="53" t="str">
        <f t="shared" si="10"/>
        <v/>
      </c>
      <c r="T8" s="53" t="str">
        <f t="shared" si="11"/>
        <v/>
      </c>
      <c r="U8" s="127" t="str">
        <f t="shared" si="12"/>
        <v/>
      </c>
      <c r="V8" s="52" t="str">
        <f t="shared" si="13"/>
        <v/>
      </c>
      <c r="W8" s="53" t="str">
        <f t="shared" si="14"/>
        <v/>
      </c>
      <c r="X8" s="53" t="str">
        <f t="shared" si="15"/>
        <v/>
      </c>
      <c r="Y8" s="53" t="str">
        <f t="shared" si="16"/>
        <v/>
      </c>
      <c r="Z8" s="127" t="str">
        <f t="shared" si="17"/>
        <v/>
      </c>
      <c r="AA8" s="52" t="str">
        <f t="shared" si="18"/>
        <v/>
      </c>
      <c r="AB8" s="53" t="str">
        <f t="shared" si="19"/>
        <v/>
      </c>
      <c r="AC8" s="53" t="str">
        <f t="shared" si="20"/>
        <v/>
      </c>
      <c r="AD8" s="53" t="str">
        <f t="shared" si="21"/>
        <v/>
      </c>
      <c r="AE8" s="127" t="str">
        <f t="shared" si="22"/>
        <v/>
      </c>
      <c r="AF8" s="52" t="str">
        <f t="shared" si="23"/>
        <v/>
      </c>
      <c r="AG8" s="53" t="str">
        <f t="shared" si="24"/>
        <v/>
      </c>
      <c r="AH8" s="53" t="str">
        <f t="shared" si="25"/>
        <v/>
      </c>
      <c r="AI8" s="53" t="str">
        <f t="shared" si="26"/>
        <v/>
      </c>
      <c r="AJ8" s="127" t="str">
        <f t="shared" si="27"/>
        <v/>
      </c>
      <c r="AK8" s="52" t="str">
        <f t="shared" si="28"/>
        <v/>
      </c>
      <c r="AL8" s="53" t="str">
        <f t="shared" si="29"/>
        <v/>
      </c>
      <c r="AM8" s="53" t="str">
        <f t="shared" si="30"/>
        <v/>
      </c>
      <c r="AN8" s="150" t="str">
        <f t="shared" si="31"/>
        <v/>
      </c>
      <c r="AO8" s="127" t="str">
        <f t="shared" si="32"/>
        <v/>
      </c>
      <c r="AP8" s="191">
        <f t="shared" si="33"/>
        <v>4</v>
      </c>
      <c r="AQ8" s="53" t="str">
        <f t="shared" si="34"/>
        <v>1</v>
      </c>
      <c r="AR8" s="181">
        <f t="shared" si="35"/>
        <v>5</v>
      </c>
      <c r="AS8" s="159">
        <f t="shared" si="36"/>
        <v>20</v>
      </c>
      <c r="AT8" s="127">
        <f t="shared" si="37"/>
        <v>25</v>
      </c>
      <c r="AU8" s="130">
        <v>360</v>
      </c>
      <c r="AV8" s="55">
        <f t="shared" si="38"/>
        <v>360</v>
      </c>
      <c r="AW8" s="53">
        <f t="shared" si="39"/>
        <v>1</v>
      </c>
      <c r="AX8" s="53" t="str">
        <f t="shared" si="40"/>
        <v/>
      </c>
      <c r="AY8" s="53">
        <f t="shared" si="41"/>
        <v>20</v>
      </c>
      <c r="AZ8" s="124">
        <f t="shared" si="42"/>
        <v>20</v>
      </c>
      <c r="BA8" s="52" t="str">
        <f t="shared" si="43"/>
        <v/>
      </c>
      <c r="BB8" s="53" t="str">
        <f t="shared" si="44"/>
        <v/>
      </c>
      <c r="BC8" s="53" t="str">
        <f t="shared" si="45"/>
        <v/>
      </c>
      <c r="BD8" s="53" t="str">
        <f t="shared" si="46"/>
        <v/>
      </c>
      <c r="BE8" s="124" t="str">
        <f t="shared" si="47"/>
        <v/>
      </c>
      <c r="BF8" s="52" t="str">
        <f t="shared" si="48"/>
        <v/>
      </c>
      <c r="BG8" s="53" t="str">
        <f t="shared" si="49"/>
        <v/>
      </c>
      <c r="BH8" s="53" t="str">
        <f t="shared" si="50"/>
        <v/>
      </c>
      <c r="BI8" s="53" t="str">
        <f t="shared" si="51"/>
        <v/>
      </c>
      <c r="BJ8" s="54" t="str">
        <f t="shared" si="52"/>
        <v/>
      </c>
      <c r="BK8" s="52" t="str">
        <f t="shared" si="53"/>
        <v/>
      </c>
      <c r="BL8" s="53" t="str">
        <f t="shared" si="54"/>
        <v/>
      </c>
      <c r="BM8" s="53" t="str">
        <f t="shared" si="55"/>
        <v/>
      </c>
      <c r="BN8" s="53" t="str">
        <f t="shared" si="56"/>
        <v/>
      </c>
      <c r="BO8" s="54" t="str">
        <f t="shared" si="57"/>
        <v/>
      </c>
      <c r="BP8" s="52" t="str">
        <f t="shared" si="58"/>
        <v/>
      </c>
      <c r="BQ8" s="53" t="str">
        <f t="shared" si="59"/>
        <v/>
      </c>
      <c r="BR8" s="53" t="str">
        <f t="shared" si="60"/>
        <v/>
      </c>
      <c r="BS8" s="53" t="str">
        <f t="shared" si="61"/>
        <v/>
      </c>
      <c r="BT8" s="54" t="str">
        <f t="shared" si="62"/>
        <v/>
      </c>
      <c r="BU8" s="52" t="str">
        <f t="shared" si="63"/>
        <v/>
      </c>
      <c r="BV8" s="53" t="str">
        <f t="shared" si="64"/>
        <v/>
      </c>
      <c r="BW8" s="53" t="str">
        <f t="shared" si="65"/>
        <v/>
      </c>
      <c r="BX8" s="53" t="str">
        <f t="shared" si="66"/>
        <v/>
      </c>
      <c r="BY8" s="54" t="str">
        <f t="shared" si="67"/>
        <v/>
      </c>
      <c r="BZ8" s="165">
        <f t="shared" si="68"/>
        <v>4</v>
      </c>
      <c r="CA8" s="53" t="str">
        <f t="shared" si="69"/>
        <v>1</v>
      </c>
      <c r="CB8" s="181">
        <f t="shared" si="70"/>
        <v>5</v>
      </c>
      <c r="CC8" s="127">
        <f t="shared" si="71"/>
        <v>20</v>
      </c>
      <c r="CD8" s="127">
        <f t="shared" si="72"/>
        <v>25</v>
      </c>
      <c r="CE8" s="130">
        <v>474</v>
      </c>
      <c r="CF8" s="55">
        <f t="shared" si="73"/>
        <v>474</v>
      </c>
      <c r="CG8" s="53">
        <f t="shared" si="74"/>
        <v>1</v>
      </c>
      <c r="CH8" s="53" t="str">
        <f t="shared" si="75"/>
        <v/>
      </c>
      <c r="CI8" s="53">
        <f t="shared" si="76"/>
        <v>30</v>
      </c>
      <c r="CJ8" s="124">
        <f t="shared" si="77"/>
        <v>30</v>
      </c>
      <c r="CK8" s="52" t="str">
        <f t="shared" si="78"/>
        <v/>
      </c>
      <c r="CL8" s="53" t="str">
        <f t="shared" si="79"/>
        <v/>
      </c>
      <c r="CM8" s="53" t="str">
        <f t="shared" si="80"/>
        <v/>
      </c>
      <c r="CN8" s="53" t="str">
        <f t="shared" si="81"/>
        <v/>
      </c>
      <c r="CO8" s="124" t="str">
        <f t="shared" si="82"/>
        <v/>
      </c>
      <c r="CP8" s="52" t="str">
        <f t="shared" si="83"/>
        <v/>
      </c>
      <c r="CQ8" s="53" t="str">
        <f t="shared" si="84"/>
        <v/>
      </c>
      <c r="CR8" s="53" t="str">
        <f t="shared" si="85"/>
        <v/>
      </c>
      <c r="CS8" s="53" t="str">
        <f t="shared" si="86"/>
        <v/>
      </c>
      <c r="CT8" s="54" t="str">
        <f t="shared" si="87"/>
        <v/>
      </c>
      <c r="CU8" s="52" t="str">
        <f t="shared" si="88"/>
        <v/>
      </c>
      <c r="CV8" s="53" t="str">
        <f t="shared" si="89"/>
        <v/>
      </c>
      <c r="CW8" s="53" t="str">
        <f t="shared" si="90"/>
        <v/>
      </c>
      <c r="CX8" s="53" t="str">
        <f>IF(CV8&lt;&gt;"",IF($G8="3",IF(AND(CV8&lt;=20,CE8&gt;=CU85),HLOOKUP(CV8,Points_Table_Modified,IF(DJ8&gt;=6,8,DJ8+2),FALSE),0),IF(AND(CV8&lt;=10,$CE8&gt;=CU85),HLOOKUP(CV8,Points_Table,IF(DJ8&gt;=6,8,DJ8+2),FALSE),0)),"")</f>
        <v/>
      </c>
      <c r="CY8" s="54" t="str">
        <f t="shared" si="91"/>
        <v/>
      </c>
      <c r="CZ8" s="52" t="str">
        <f t="shared" si="92"/>
        <v/>
      </c>
      <c r="DA8" s="53" t="str">
        <f t="shared" si="93"/>
        <v/>
      </c>
      <c r="DB8" s="53" t="str">
        <f t="shared" si="94"/>
        <v/>
      </c>
      <c r="DC8" s="53" t="str">
        <f t="shared" si="95"/>
        <v/>
      </c>
      <c r="DD8" s="54" t="str">
        <f t="shared" si="96"/>
        <v/>
      </c>
      <c r="DE8" s="52" t="str">
        <f t="shared" si="97"/>
        <v/>
      </c>
      <c r="DF8" s="53" t="str">
        <f t="shared" si="98"/>
        <v/>
      </c>
      <c r="DG8" s="53" t="str">
        <f t="shared" si="99"/>
        <v/>
      </c>
      <c r="DH8" s="53" t="str">
        <f>IF(DF8&lt;&gt;"",IF($G8="3",IF(AND(DF8&lt;=20,$CE8&gt;=$DE$83),HLOOKUP(DF8,Points_Table_Modified,IF($DJ8&gt;=6,8,$DJ8+2),FALSE),0),IF(AND(DF8&lt;=10,$CE8&gt;=$DE$83),HLOOKUP(DF8,Points_Table,IF($DJ8&gt;=6,8,$DJ8+2),FALSE),0)),"")</f>
        <v/>
      </c>
      <c r="DI8" s="54" t="str">
        <f t="shared" si="100"/>
        <v/>
      </c>
      <c r="DJ8" s="165">
        <f t="shared" si="101"/>
        <v>6</v>
      </c>
      <c r="DK8" s="53" t="str">
        <f t="shared" si="102"/>
        <v>1</v>
      </c>
      <c r="DL8" s="181">
        <f t="shared" si="103"/>
        <v>5</v>
      </c>
      <c r="DM8" s="159">
        <f t="shared" si="104"/>
        <v>30</v>
      </c>
      <c r="DN8" s="127">
        <f t="shared" si="105"/>
        <v>35</v>
      </c>
      <c r="DO8" s="130">
        <v>440</v>
      </c>
      <c r="DP8" s="55">
        <f t="shared" si="106"/>
        <v>440</v>
      </c>
      <c r="DQ8" s="53">
        <f t="shared" si="107"/>
        <v>1</v>
      </c>
      <c r="DR8" s="53" t="str">
        <f t="shared" si="108"/>
        <v/>
      </c>
      <c r="DS8" s="53">
        <f t="shared" si="109"/>
        <v>20</v>
      </c>
      <c r="DT8" s="124">
        <f t="shared" si="110"/>
        <v>20</v>
      </c>
      <c r="DU8" s="52" t="str">
        <f t="shared" si="111"/>
        <v/>
      </c>
      <c r="DV8" s="53" t="str">
        <f t="shared" si="112"/>
        <v/>
      </c>
      <c r="DW8" s="53" t="str">
        <f t="shared" si="113"/>
        <v/>
      </c>
      <c r="DX8" s="53" t="str">
        <f t="shared" si="114"/>
        <v/>
      </c>
      <c r="DY8" s="124" t="str">
        <f t="shared" si="115"/>
        <v/>
      </c>
      <c r="DZ8" s="52" t="str">
        <f t="shared" si="116"/>
        <v/>
      </c>
      <c r="EA8" s="53" t="str">
        <f t="shared" si="117"/>
        <v/>
      </c>
      <c r="EB8" s="53" t="str">
        <f t="shared" si="118"/>
        <v/>
      </c>
      <c r="EC8" s="53" t="str">
        <f t="shared" si="119"/>
        <v/>
      </c>
      <c r="ED8" s="57" t="str">
        <f t="shared" si="120"/>
        <v/>
      </c>
      <c r="EE8" s="52" t="str">
        <f t="shared" si="121"/>
        <v/>
      </c>
      <c r="EF8" s="53" t="str">
        <f t="shared" si="122"/>
        <v/>
      </c>
      <c r="EG8" s="53" t="str">
        <f t="shared" si="123"/>
        <v/>
      </c>
      <c r="EH8" s="53" t="str">
        <f t="shared" si="124"/>
        <v/>
      </c>
      <c r="EI8" s="57" t="str">
        <f t="shared" si="125"/>
        <v/>
      </c>
      <c r="EJ8" s="52" t="str">
        <f t="shared" si="126"/>
        <v/>
      </c>
      <c r="EK8" s="53" t="str">
        <f t="shared" si="127"/>
        <v/>
      </c>
      <c r="EL8" s="53" t="str">
        <f t="shared" si="128"/>
        <v/>
      </c>
      <c r="EM8" s="53" t="str">
        <f t="shared" si="129"/>
        <v/>
      </c>
      <c r="EN8" s="57" t="str">
        <f t="shared" si="130"/>
        <v/>
      </c>
      <c r="EO8" s="52" t="str">
        <f t="shared" si="131"/>
        <v/>
      </c>
      <c r="EP8" s="53" t="str">
        <f t="shared" si="132"/>
        <v/>
      </c>
      <c r="EQ8" s="53" t="str">
        <f t="shared" si="133"/>
        <v/>
      </c>
      <c r="ER8" s="53" t="str">
        <f t="shared" si="134"/>
        <v/>
      </c>
      <c r="ES8" s="54" t="str">
        <f t="shared" si="135"/>
        <v/>
      </c>
      <c r="ET8" s="165">
        <f t="shared" si="136"/>
        <v>4</v>
      </c>
      <c r="EU8" s="53" t="str">
        <f t="shared" si="137"/>
        <v>1</v>
      </c>
      <c r="EV8" s="181">
        <f t="shared" si="138"/>
        <v>5</v>
      </c>
      <c r="EW8" s="159">
        <f t="shared" si="139"/>
        <v>20</v>
      </c>
      <c r="EX8" s="127">
        <f t="shared" si="140"/>
        <v>25</v>
      </c>
      <c r="EY8" s="130">
        <v>539</v>
      </c>
      <c r="EZ8" s="55">
        <f t="shared" si="141"/>
        <v>539</v>
      </c>
      <c r="FA8" s="53">
        <f t="shared" si="142"/>
        <v>1</v>
      </c>
      <c r="FB8" s="53" t="str">
        <f t="shared" si="143"/>
        <v/>
      </c>
      <c r="FC8" s="53">
        <f t="shared" si="144"/>
        <v>20</v>
      </c>
      <c r="FD8" s="124">
        <f t="shared" si="145"/>
        <v>20</v>
      </c>
      <c r="FE8" s="52" t="str">
        <f t="shared" si="146"/>
        <v/>
      </c>
      <c r="FF8" s="53" t="str">
        <f t="shared" si="147"/>
        <v/>
      </c>
      <c r="FG8" s="53" t="str">
        <f t="shared" si="148"/>
        <v/>
      </c>
      <c r="FH8" s="53" t="str">
        <f t="shared" si="149"/>
        <v/>
      </c>
      <c r="FI8" s="124" t="str">
        <f t="shared" si="150"/>
        <v/>
      </c>
      <c r="FJ8" s="52" t="str">
        <f t="shared" si="151"/>
        <v/>
      </c>
      <c r="FK8" s="53" t="str">
        <f t="shared" si="152"/>
        <v/>
      </c>
      <c r="FL8" s="53" t="str">
        <f t="shared" si="153"/>
        <v/>
      </c>
      <c r="FM8" s="53" t="str">
        <f>IF(FK8&lt;&gt;"",IF($G8="3",IF(AND(FK8&lt;=20,EY8&gt;=$FJ$83),HLOOKUP(FK8,Points_Table_Modified,IF(GD8&gt;=6,8,#REF!),FALSE),0),IF(AND(FK8&lt;=10,EY8&gt;=$FJ$83),HLOOKUP(FK8,Points_Table,IF(GD8&gt;=6,8,GD8+2),FALSE),0)),"")</f>
        <v/>
      </c>
      <c r="FN8" s="57" t="str">
        <f t="shared" si="154"/>
        <v/>
      </c>
      <c r="FO8" s="52" t="str">
        <f t="shared" si="155"/>
        <v/>
      </c>
      <c r="FP8" s="53" t="str">
        <f t="shared" si="156"/>
        <v/>
      </c>
      <c r="FQ8" s="53" t="str">
        <f t="shared" si="157"/>
        <v/>
      </c>
      <c r="FR8" s="53" t="str">
        <f t="shared" si="158"/>
        <v/>
      </c>
      <c r="FS8" s="57" t="str">
        <f t="shared" si="159"/>
        <v/>
      </c>
      <c r="FT8" s="52" t="str">
        <f t="shared" si="160"/>
        <v/>
      </c>
      <c r="FU8" s="53" t="str">
        <f t="shared" si="161"/>
        <v/>
      </c>
      <c r="FV8" s="53" t="str">
        <f t="shared" si="162"/>
        <v/>
      </c>
      <c r="FW8" s="53" t="str">
        <f t="shared" si="163"/>
        <v/>
      </c>
      <c r="FX8" s="57" t="str">
        <f t="shared" si="164"/>
        <v/>
      </c>
      <c r="FY8" s="52" t="str">
        <f t="shared" si="165"/>
        <v/>
      </c>
      <c r="FZ8" s="53" t="str">
        <f t="shared" si="166"/>
        <v/>
      </c>
      <c r="GA8" s="53" t="str">
        <f t="shared" si="167"/>
        <v/>
      </c>
      <c r="GB8" s="53" t="str">
        <f t="shared" si="168"/>
        <v/>
      </c>
      <c r="GC8" s="57" t="str">
        <f t="shared" si="169"/>
        <v/>
      </c>
      <c r="GD8" s="165">
        <f t="shared" si="170"/>
        <v>4</v>
      </c>
      <c r="GE8" s="53" t="str">
        <f t="shared" si="171"/>
        <v>1</v>
      </c>
      <c r="GF8" s="181">
        <f t="shared" si="172"/>
        <v>5</v>
      </c>
      <c r="GG8" s="159">
        <f t="shared" si="173"/>
        <v>20</v>
      </c>
      <c r="GH8" s="127">
        <f t="shared" si="174"/>
        <v>25</v>
      </c>
      <c r="GI8" s="130">
        <v>195</v>
      </c>
      <c r="GJ8" s="55">
        <f t="shared" si="175"/>
        <v>195</v>
      </c>
      <c r="GK8" s="53">
        <f t="shared" si="176"/>
        <v>2</v>
      </c>
      <c r="GL8" s="53" t="str">
        <f t="shared" si="177"/>
        <v/>
      </c>
      <c r="GM8" s="53">
        <f t="shared" si="178"/>
        <v>25</v>
      </c>
      <c r="GN8" s="124">
        <f t="shared" si="179"/>
        <v>25</v>
      </c>
      <c r="GO8" s="52" t="str">
        <f t="shared" si="180"/>
        <v/>
      </c>
      <c r="GP8" s="53" t="str">
        <f t="shared" si="181"/>
        <v/>
      </c>
      <c r="GQ8" s="53" t="str">
        <f t="shared" si="182"/>
        <v/>
      </c>
      <c r="GR8" s="53" t="str">
        <f t="shared" si="183"/>
        <v/>
      </c>
      <c r="GS8" s="124" t="str">
        <f t="shared" si="184"/>
        <v/>
      </c>
      <c r="GT8" s="52" t="str">
        <f t="shared" si="185"/>
        <v/>
      </c>
      <c r="GU8" s="53" t="str">
        <f t="shared" si="186"/>
        <v/>
      </c>
      <c r="GV8" s="53" t="str">
        <f t="shared" si="187"/>
        <v/>
      </c>
      <c r="GW8" s="53" t="str">
        <f>IF(GU8&lt;&gt;"",IF($G8="3",IF(AND(GU8&lt;=20,GI8&gt;=$GT$83),HLOOKUP(GU8,Points_Table_Modified,IF(HN8&gt;=6,8,#REF!),FALSE),0),IF(AND(GU8&lt;=10,GI8&gt;=$GT$83),HLOOKUP(GU8,Points_Table,IF(HN8&gt;=6,8,HN8+2),FALSE),0)),"")</f>
        <v/>
      </c>
      <c r="GX8" s="54" t="str">
        <f t="shared" si="188"/>
        <v/>
      </c>
      <c r="GY8" s="52" t="str">
        <f t="shared" si="189"/>
        <v/>
      </c>
      <c r="GZ8" s="53" t="str">
        <f t="shared" si="190"/>
        <v/>
      </c>
      <c r="HA8" s="53" t="str">
        <f t="shared" si="191"/>
        <v/>
      </c>
      <c r="HB8" s="53" t="str">
        <f t="shared" si="192"/>
        <v/>
      </c>
      <c r="HC8" s="54" t="str">
        <f t="shared" si="193"/>
        <v/>
      </c>
      <c r="HD8" s="52" t="str">
        <f t="shared" si="194"/>
        <v/>
      </c>
      <c r="HE8" s="53" t="str">
        <f t="shared" si="195"/>
        <v/>
      </c>
      <c r="HF8" s="53" t="str">
        <f t="shared" si="196"/>
        <v/>
      </c>
      <c r="HG8" s="53" t="str">
        <f t="shared" si="197"/>
        <v/>
      </c>
      <c r="HH8" s="54" t="str">
        <f t="shared" si="198"/>
        <v/>
      </c>
      <c r="HI8" s="52" t="str">
        <f t="shared" si="199"/>
        <v/>
      </c>
      <c r="HJ8" s="53" t="str">
        <f t="shared" si="200"/>
        <v/>
      </c>
      <c r="HK8" s="53" t="str">
        <f t="shared" si="201"/>
        <v/>
      </c>
      <c r="HL8" s="53" t="str">
        <f t="shared" si="202"/>
        <v/>
      </c>
      <c r="HM8" s="54" t="str">
        <f t="shared" si="203"/>
        <v/>
      </c>
      <c r="HN8" s="165">
        <f t="shared" si="204"/>
        <v>6</v>
      </c>
      <c r="HO8" s="53" t="str">
        <f t="shared" si="205"/>
        <v>2</v>
      </c>
      <c r="HP8" s="181">
        <f t="shared" si="206"/>
        <v>5</v>
      </c>
      <c r="HQ8" s="159">
        <f t="shared" si="207"/>
        <v>25</v>
      </c>
      <c r="HR8" s="127">
        <f t="shared" si="208"/>
        <v>30</v>
      </c>
      <c r="HS8" s="130">
        <v>242</v>
      </c>
      <c r="HT8" s="55">
        <f t="shared" si="209"/>
        <v>242</v>
      </c>
      <c r="HU8" s="53">
        <f t="shared" si="210"/>
        <v>3</v>
      </c>
      <c r="HV8" s="53" t="str">
        <f t="shared" si="211"/>
        <v/>
      </c>
      <c r="HW8" s="53">
        <f t="shared" si="212"/>
        <v>16</v>
      </c>
      <c r="HX8" s="124">
        <f t="shared" si="213"/>
        <v>16</v>
      </c>
      <c r="HY8" s="52" t="str">
        <f t="shared" si="214"/>
        <v/>
      </c>
      <c r="HZ8" s="53" t="str">
        <f t="shared" si="215"/>
        <v/>
      </c>
      <c r="IA8" s="53" t="str">
        <f t="shared" si="216"/>
        <v/>
      </c>
      <c r="IB8" s="53" t="str">
        <f t="shared" si="217"/>
        <v/>
      </c>
      <c r="IC8" s="124" t="str">
        <f t="shared" si="218"/>
        <v/>
      </c>
      <c r="ID8" s="52" t="str">
        <f t="shared" si="219"/>
        <v/>
      </c>
      <c r="IE8" s="53" t="str">
        <f t="shared" si="220"/>
        <v/>
      </c>
      <c r="IF8" s="53" t="str">
        <f t="shared" si="221"/>
        <v/>
      </c>
      <c r="IG8" s="53" t="str">
        <f t="shared" si="222"/>
        <v/>
      </c>
      <c r="IH8" s="54" t="str">
        <f t="shared" si="223"/>
        <v/>
      </c>
      <c r="II8" s="52" t="str">
        <f t="shared" si="224"/>
        <v/>
      </c>
      <c r="IJ8" s="53" t="str">
        <f t="shared" si="225"/>
        <v/>
      </c>
      <c r="IK8" s="53" t="str">
        <f t="shared" si="226"/>
        <v/>
      </c>
      <c r="IL8" s="53" t="str">
        <f t="shared" si="227"/>
        <v/>
      </c>
      <c r="IM8" s="54" t="str">
        <f t="shared" si="228"/>
        <v/>
      </c>
      <c r="IN8" s="52" t="str">
        <f t="shared" si="229"/>
        <v/>
      </c>
      <c r="IO8" s="53" t="str">
        <f t="shared" si="230"/>
        <v/>
      </c>
      <c r="IP8" s="53" t="str">
        <f t="shared" si="231"/>
        <v/>
      </c>
      <c r="IQ8" s="53" t="str">
        <f t="shared" si="232"/>
        <v/>
      </c>
      <c r="IR8" s="54" t="str">
        <f t="shared" si="233"/>
        <v/>
      </c>
      <c r="IS8" s="52" t="str">
        <f t="shared" si="234"/>
        <v/>
      </c>
      <c r="IT8" s="53" t="str">
        <f t="shared" si="235"/>
        <v/>
      </c>
      <c r="IU8" s="53" t="str">
        <f>IF($G8="6",IF(IF(IT8&lt;&gt;"",IF(MAX(COUNTIF($IT$6:$IT$80,$IT$6:$IT$80))&gt;1,"x",""),"")&lt;&gt;"",IT8+1,""),IF(IS8=0,"",IF(IF(IT8&lt;&gt;"",IF(MAX(COUNTIF(IT$6:$IT$80,$IT$6:$IT$80))&gt;1,"x",""),"")&lt;&gt;"",IT8+1,"")))</f>
        <v/>
      </c>
      <c r="IV8" s="53" t="str">
        <f t="shared" si="236"/>
        <v/>
      </c>
      <c r="IW8" s="54" t="str">
        <f t="shared" si="237"/>
        <v/>
      </c>
      <c r="IX8" s="165">
        <f t="shared" si="238"/>
        <v>5</v>
      </c>
      <c r="IY8" s="53" t="str">
        <f t="shared" si="239"/>
        <v>3</v>
      </c>
      <c r="IZ8" s="181">
        <f t="shared" si="240"/>
        <v>5</v>
      </c>
      <c r="JA8" s="159">
        <f t="shared" si="241"/>
        <v>16</v>
      </c>
      <c r="JB8" s="127">
        <f t="shared" si="242"/>
        <v>21</v>
      </c>
      <c r="JC8" s="130">
        <v>327</v>
      </c>
      <c r="JD8" s="55">
        <f t="shared" si="243"/>
        <v>327</v>
      </c>
      <c r="JE8" s="53">
        <f t="shared" si="244"/>
        <v>1</v>
      </c>
      <c r="JF8" s="53" t="str">
        <f t="shared" si="245"/>
        <v/>
      </c>
      <c r="JG8" s="53">
        <f t="shared" si="246"/>
        <v>30</v>
      </c>
      <c r="JH8" s="124">
        <f t="shared" si="247"/>
        <v>30</v>
      </c>
      <c r="JI8" s="52" t="str">
        <f t="shared" si="248"/>
        <v/>
      </c>
      <c r="JJ8" s="53" t="str">
        <f t="shared" si="249"/>
        <v/>
      </c>
      <c r="JK8" s="53" t="str">
        <f t="shared" si="250"/>
        <v/>
      </c>
      <c r="JL8" s="53" t="str">
        <f t="shared" si="251"/>
        <v/>
      </c>
      <c r="JM8" s="124" t="str">
        <f t="shared" si="252"/>
        <v/>
      </c>
      <c r="JN8" s="52" t="str">
        <f t="shared" si="253"/>
        <v/>
      </c>
      <c r="JO8" s="53" t="str">
        <f t="shared" si="254"/>
        <v/>
      </c>
      <c r="JP8" s="53" t="str">
        <f t="shared" si="255"/>
        <v/>
      </c>
      <c r="JQ8" s="53" t="str">
        <f>IF(JO8&lt;&gt;"",IF($G8="3",IF(JC8&lt;&gt;"",IF(AND(JO8&lt;=20,JC8&gt;=$JN$83),HLOOKUP(JO8,Points_Table_Modified,IF(KH8&gt;=6,8,KH8+2),FALSE),0),""),IF(JC8&lt;&gt;"",IF(AND(JO8&lt;=10,JC8&gt;=$JN$83),HLOOKUP(JO8,Points_Table,IF(KH8&gt;=6,8,KH8+2),FALSE),0),"")),"")</f>
        <v/>
      </c>
      <c r="JR8" s="54" t="str">
        <f t="shared" si="256"/>
        <v/>
      </c>
      <c r="JS8" s="52" t="str">
        <f t="shared" si="257"/>
        <v/>
      </c>
      <c r="JT8" s="53" t="str">
        <f t="shared" si="258"/>
        <v/>
      </c>
      <c r="JU8" s="53" t="str">
        <f t="shared" si="259"/>
        <v/>
      </c>
      <c r="JV8" s="53" t="str">
        <f t="shared" si="260"/>
        <v/>
      </c>
      <c r="JW8" s="54" t="str">
        <f t="shared" si="261"/>
        <v/>
      </c>
      <c r="JX8" s="52" t="str">
        <f t="shared" si="262"/>
        <v/>
      </c>
      <c r="JY8" s="53" t="str">
        <f t="shared" si="263"/>
        <v/>
      </c>
      <c r="JZ8" s="53" t="str">
        <f t="shared" si="264"/>
        <v/>
      </c>
      <c r="KA8" s="53" t="str">
        <f t="shared" si="265"/>
        <v/>
      </c>
      <c r="KB8" s="54" t="str">
        <f t="shared" si="266"/>
        <v/>
      </c>
      <c r="KC8" s="52" t="str">
        <f t="shared" si="267"/>
        <v/>
      </c>
      <c r="KD8" s="53" t="str">
        <f t="shared" si="268"/>
        <v/>
      </c>
      <c r="KE8" s="53" t="str">
        <f t="shared" si="269"/>
        <v/>
      </c>
      <c r="KF8" s="53" t="str">
        <f t="shared" si="270"/>
        <v/>
      </c>
      <c r="KG8" s="54" t="str">
        <f t="shared" si="271"/>
        <v/>
      </c>
      <c r="KH8" s="165">
        <f t="shared" si="272"/>
        <v>6</v>
      </c>
      <c r="KI8" s="53" t="str">
        <f t="shared" si="273"/>
        <v>1</v>
      </c>
      <c r="KJ8" s="181">
        <f t="shared" si="274"/>
        <v>5</v>
      </c>
      <c r="KK8" s="159">
        <f t="shared" si="275"/>
        <v>30</v>
      </c>
      <c r="KL8" s="332">
        <f t="shared" si="276"/>
        <v>35</v>
      </c>
      <c r="KM8" s="86"/>
      <c r="KN8" s="60">
        <f t="shared" si="277"/>
        <v>16</v>
      </c>
      <c r="KO8" s="60">
        <f t="shared" si="278"/>
        <v>186</v>
      </c>
      <c r="KP8" s="201"/>
      <c r="KQ8" s="61">
        <f t="shared" si="279"/>
        <v>170</v>
      </c>
      <c r="KR8" s="61">
        <f t="shared" si="280"/>
        <v>170</v>
      </c>
      <c r="KS8" s="61" t="str">
        <f t="shared" si="281"/>
        <v/>
      </c>
      <c r="KT8" s="61" t="str">
        <f t="shared" si="282"/>
        <v/>
      </c>
      <c r="KU8" s="61" t="str">
        <f t="shared" si="283"/>
        <v/>
      </c>
      <c r="KV8" s="61" t="str">
        <f t="shared" si="284"/>
        <v/>
      </c>
      <c r="KW8" s="61" t="str">
        <f t="shared" si="285"/>
        <v/>
      </c>
      <c r="KX8" s="62">
        <f t="shared" si="286"/>
        <v>1</v>
      </c>
      <c r="KY8" s="84"/>
      <c r="KZ8" s="59">
        <f t="shared" si="287"/>
        <v>16</v>
      </c>
      <c r="LA8" s="60">
        <f t="shared" si="288"/>
        <v>221</v>
      </c>
      <c r="LB8" s="201"/>
      <c r="LC8" s="61">
        <f t="shared" si="289"/>
        <v>205</v>
      </c>
      <c r="LD8" s="61" t="str">
        <f t="shared" si="290"/>
        <v/>
      </c>
      <c r="LE8" s="61" t="str">
        <f t="shared" si="291"/>
        <v/>
      </c>
      <c r="LF8" s="61">
        <f t="shared" si="292"/>
        <v>205</v>
      </c>
      <c r="LG8" s="148">
        <v>3</v>
      </c>
      <c r="LH8" s="87"/>
      <c r="LI8" s="358">
        <f t="shared" si="293"/>
        <v>8</v>
      </c>
      <c r="LJ8" s="357"/>
    </row>
    <row r="9" spans="1:381" s="1" customFormat="1" ht="15" x14ac:dyDescent="0.2">
      <c r="A9" s="35"/>
      <c r="B9" s="45">
        <v>4</v>
      </c>
      <c r="C9" s="46" t="s">
        <v>173</v>
      </c>
      <c r="D9" s="47" t="s">
        <v>175</v>
      </c>
      <c r="E9" s="161">
        <v>5812</v>
      </c>
      <c r="F9" s="161">
        <v>104</v>
      </c>
      <c r="G9" s="49" t="s">
        <v>99</v>
      </c>
      <c r="H9" s="50" t="str">
        <f t="shared" si="0"/>
        <v>Top Truck</v>
      </c>
      <c r="I9" s="186">
        <f t="shared" si="1"/>
        <v>181</v>
      </c>
      <c r="J9" s="51" t="str">
        <f t="shared" si="2"/>
        <v>x</v>
      </c>
      <c r="K9" s="119">
        <v>443</v>
      </c>
      <c r="L9" s="52">
        <f t="shared" si="3"/>
        <v>443</v>
      </c>
      <c r="M9" s="53">
        <f t="shared" si="4"/>
        <v>2</v>
      </c>
      <c r="N9" s="53" t="str">
        <f t="shared" si="5"/>
        <v/>
      </c>
      <c r="O9" s="53">
        <f t="shared" si="6"/>
        <v>16</v>
      </c>
      <c r="P9" s="127">
        <f t="shared" si="7"/>
        <v>16</v>
      </c>
      <c r="Q9" s="52" t="str">
        <f t="shared" si="8"/>
        <v/>
      </c>
      <c r="R9" s="53" t="str">
        <f t="shared" si="9"/>
        <v/>
      </c>
      <c r="S9" s="53" t="str">
        <f t="shared" si="10"/>
        <v/>
      </c>
      <c r="T9" s="53" t="str">
        <f t="shared" si="11"/>
        <v/>
      </c>
      <c r="U9" s="127" t="str">
        <f t="shared" si="12"/>
        <v/>
      </c>
      <c r="V9" s="52" t="str">
        <f t="shared" si="13"/>
        <v/>
      </c>
      <c r="W9" s="53" t="str">
        <f t="shared" si="14"/>
        <v/>
      </c>
      <c r="X9" s="53" t="str">
        <f t="shared" si="15"/>
        <v/>
      </c>
      <c r="Y9" s="53" t="str">
        <f t="shared" si="16"/>
        <v/>
      </c>
      <c r="Z9" s="127" t="str">
        <f t="shared" si="17"/>
        <v/>
      </c>
      <c r="AA9" s="52" t="str">
        <f t="shared" si="18"/>
        <v/>
      </c>
      <c r="AB9" s="53" t="str">
        <f t="shared" si="19"/>
        <v/>
      </c>
      <c r="AC9" s="53" t="str">
        <f t="shared" si="20"/>
        <v/>
      </c>
      <c r="AD9" s="53" t="str">
        <f t="shared" si="21"/>
        <v/>
      </c>
      <c r="AE9" s="127" t="str">
        <f t="shared" si="22"/>
        <v/>
      </c>
      <c r="AF9" s="52" t="str">
        <f t="shared" si="23"/>
        <v/>
      </c>
      <c r="AG9" s="53" t="str">
        <f t="shared" si="24"/>
        <v/>
      </c>
      <c r="AH9" s="53" t="str">
        <f t="shared" si="25"/>
        <v/>
      </c>
      <c r="AI9" s="53" t="str">
        <f t="shared" si="26"/>
        <v/>
      </c>
      <c r="AJ9" s="127" t="str">
        <f t="shared" si="27"/>
        <v/>
      </c>
      <c r="AK9" s="52" t="str">
        <f t="shared" si="28"/>
        <v/>
      </c>
      <c r="AL9" s="53" t="str">
        <f t="shared" si="29"/>
        <v/>
      </c>
      <c r="AM9" s="53" t="str">
        <f t="shared" si="30"/>
        <v/>
      </c>
      <c r="AN9" s="150" t="str">
        <f t="shared" si="31"/>
        <v/>
      </c>
      <c r="AO9" s="127" t="str">
        <f t="shared" si="32"/>
        <v/>
      </c>
      <c r="AP9" s="191">
        <f t="shared" si="33"/>
        <v>4</v>
      </c>
      <c r="AQ9" s="53" t="str">
        <f t="shared" si="34"/>
        <v>2</v>
      </c>
      <c r="AR9" s="181">
        <f t="shared" si="35"/>
        <v>5</v>
      </c>
      <c r="AS9" s="159">
        <f t="shared" si="36"/>
        <v>16</v>
      </c>
      <c r="AT9" s="127">
        <f t="shared" si="37"/>
        <v>21</v>
      </c>
      <c r="AU9" s="130">
        <v>287</v>
      </c>
      <c r="AV9" s="55">
        <f t="shared" si="38"/>
        <v>287</v>
      </c>
      <c r="AW9" s="53">
        <f t="shared" si="39"/>
        <v>2</v>
      </c>
      <c r="AX9" s="53" t="str">
        <f t="shared" si="40"/>
        <v/>
      </c>
      <c r="AY9" s="53">
        <f t="shared" si="41"/>
        <v>16</v>
      </c>
      <c r="AZ9" s="124">
        <f t="shared" si="42"/>
        <v>16</v>
      </c>
      <c r="BA9" s="52" t="str">
        <f t="shared" si="43"/>
        <v/>
      </c>
      <c r="BB9" s="53" t="str">
        <f t="shared" si="44"/>
        <v/>
      </c>
      <c r="BC9" s="53" t="str">
        <f t="shared" si="45"/>
        <v/>
      </c>
      <c r="BD9" s="53" t="str">
        <f t="shared" si="46"/>
        <v/>
      </c>
      <c r="BE9" s="124" t="str">
        <f t="shared" si="47"/>
        <v/>
      </c>
      <c r="BF9" s="52" t="str">
        <f t="shared" si="48"/>
        <v/>
      </c>
      <c r="BG9" s="53" t="str">
        <f t="shared" si="49"/>
        <v/>
      </c>
      <c r="BH9" s="53" t="str">
        <f t="shared" si="50"/>
        <v/>
      </c>
      <c r="BI9" s="53" t="str">
        <f t="shared" si="51"/>
        <v/>
      </c>
      <c r="BJ9" s="54" t="str">
        <f t="shared" si="52"/>
        <v/>
      </c>
      <c r="BK9" s="52" t="str">
        <f t="shared" si="53"/>
        <v/>
      </c>
      <c r="BL9" s="53" t="str">
        <f t="shared" si="54"/>
        <v/>
      </c>
      <c r="BM9" s="53" t="str">
        <f t="shared" si="55"/>
        <v/>
      </c>
      <c r="BN9" s="53" t="str">
        <f t="shared" si="56"/>
        <v/>
      </c>
      <c r="BO9" s="54" t="str">
        <f t="shared" si="57"/>
        <v/>
      </c>
      <c r="BP9" s="52" t="str">
        <f t="shared" si="58"/>
        <v/>
      </c>
      <c r="BQ9" s="53" t="str">
        <f t="shared" si="59"/>
        <v/>
      </c>
      <c r="BR9" s="53" t="str">
        <f t="shared" si="60"/>
        <v/>
      </c>
      <c r="BS9" s="53" t="str">
        <f t="shared" si="61"/>
        <v/>
      </c>
      <c r="BT9" s="54" t="str">
        <f t="shared" si="62"/>
        <v/>
      </c>
      <c r="BU9" s="52" t="str">
        <f t="shared" si="63"/>
        <v/>
      </c>
      <c r="BV9" s="53" t="str">
        <f t="shared" si="64"/>
        <v/>
      </c>
      <c r="BW9" s="53" t="str">
        <f t="shared" si="65"/>
        <v/>
      </c>
      <c r="BX9" s="53" t="str">
        <f t="shared" si="66"/>
        <v/>
      </c>
      <c r="BY9" s="54" t="str">
        <f t="shared" si="67"/>
        <v/>
      </c>
      <c r="BZ9" s="165">
        <f t="shared" si="68"/>
        <v>4</v>
      </c>
      <c r="CA9" s="53" t="str">
        <f t="shared" si="69"/>
        <v>2</v>
      </c>
      <c r="CB9" s="181">
        <f t="shared" si="70"/>
        <v>5</v>
      </c>
      <c r="CC9" s="127">
        <f t="shared" si="71"/>
        <v>16</v>
      </c>
      <c r="CD9" s="127">
        <f t="shared" si="72"/>
        <v>21</v>
      </c>
      <c r="CE9" s="130">
        <v>410</v>
      </c>
      <c r="CF9" s="55">
        <f t="shared" si="73"/>
        <v>410</v>
      </c>
      <c r="CG9" s="53">
        <f t="shared" si="74"/>
        <v>2</v>
      </c>
      <c r="CH9" s="53" t="str">
        <f t="shared" si="75"/>
        <v/>
      </c>
      <c r="CI9" s="53">
        <f t="shared" si="76"/>
        <v>25</v>
      </c>
      <c r="CJ9" s="124">
        <f t="shared" si="77"/>
        <v>25</v>
      </c>
      <c r="CK9" s="52" t="str">
        <f t="shared" si="78"/>
        <v/>
      </c>
      <c r="CL9" s="53" t="str">
        <f t="shared" si="79"/>
        <v/>
      </c>
      <c r="CM9" s="53" t="str">
        <f t="shared" si="80"/>
        <v/>
      </c>
      <c r="CN9" s="53" t="str">
        <f t="shared" si="81"/>
        <v/>
      </c>
      <c r="CO9" s="124" t="str">
        <f t="shared" si="82"/>
        <v/>
      </c>
      <c r="CP9" s="52" t="str">
        <f t="shared" si="83"/>
        <v/>
      </c>
      <c r="CQ9" s="53" t="str">
        <f t="shared" si="84"/>
        <v/>
      </c>
      <c r="CR9" s="53" t="str">
        <f t="shared" si="85"/>
        <v/>
      </c>
      <c r="CS9" s="53" t="str">
        <f t="shared" si="86"/>
        <v/>
      </c>
      <c r="CT9" s="54" t="str">
        <f t="shared" si="87"/>
        <v/>
      </c>
      <c r="CU9" s="52" t="str">
        <f t="shared" si="88"/>
        <v/>
      </c>
      <c r="CV9" s="53" t="str">
        <f t="shared" si="89"/>
        <v/>
      </c>
      <c r="CW9" s="53" t="str">
        <f t="shared" si="90"/>
        <v/>
      </c>
      <c r="CX9" s="53" t="str">
        <f>IF(CV9&lt;&gt;"",IF($G9="3",IF(AND(CV9&lt;=20,CE9&gt;=CU86),HLOOKUP(CV9,Points_Table_Modified,IF(DJ9&gt;=6,8,DJ9+2),FALSE),0),IF(AND(CV9&lt;=10,$CE9&gt;=CU86),HLOOKUP(CV9,Points_Table,IF(DJ9&gt;=6,8,DJ9+2),FALSE),0)),"")</f>
        <v/>
      </c>
      <c r="CY9" s="54" t="str">
        <f t="shared" si="91"/>
        <v/>
      </c>
      <c r="CZ9" s="52" t="str">
        <f t="shared" si="92"/>
        <v/>
      </c>
      <c r="DA9" s="53" t="str">
        <f t="shared" si="93"/>
        <v/>
      </c>
      <c r="DB9" s="53" t="str">
        <f t="shared" si="94"/>
        <v/>
      </c>
      <c r="DC9" s="53" t="str">
        <f t="shared" si="95"/>
        <v/>
      </c>
      <c r="DD9" s="54" t="str">
        <f t="shared" si="96"/>
        <v/>
      </c>
      <c r="DE9" s="52" t="str">
        <f t="shared" si="97"/>
        <v/>
      </c>
      <c r="DF9" s="53" t="str">
        <f t="shared" si="98"/>
        <v/>
      </c>
      <c r="DG9" s="53" t="str">
        <f t="shared" si="99"/>
        <v/>
      </c>
      <c r="DH9" s="53" t="str">
        <f>IF(DF9&lt;&gt;"",IF($G9="3",IF(AND(DF9&lt;=20,$AU9&gt;=$DE$83),HLOOKUP(DF9,Points_Table_Modified,IF($DJ9&gt;=6,8,$DJ9+2),FALSE),0),IF(AND(DF9&lt;=10,$AU9&gt;=$DE$83),HLOOKUP(DF9,Points_Table,IF($DJ9&gt;=6,8,$DJ9+2),FALSE),0)),"")</f>
        <v/>
      </c>
      <c r="DI9" s="54" t="str">
        <f t="shared" si="100"/>
        <v/>
      </c>
      <c r="DJ9" s="165">
        <f t="shared" si="101"/>
        <v>6</v>
      </c>
      <c r="DK9" s="53" t="str">
        <f t="shared" si="102"/>
        <v>2</v>
      </c>
      <c r="DL9" s="181">
        <f t="shared" si="103"/>
        <v>5</v>
      </c>
      <c r="DM9" s="159">
        <f t="shared" si="104"/>
        <v>25</v>
      </c>
      <c r="DN9" s="127">
        <f t="shared" si="105"/>
        <v>30</v>
      </c>
      <c r="DO9" s="130">
        <v>243</v>
      </c>
      <c r="DP9" s="55">
        <f t="shared" si="106"/>
        <v>243</v>
      </c>
      <c r="DQ9" s="53">
        <f t="shared" si="107"/>
        <v>3</v>
      </c>
      <c r="DR9" s="53" t="str">
        <f t="shared" si="108"/>
        <v/>
      </c>
      <c r="DS9" s="53">
        <f t="shared" si="109"/>
        <v>12</v>
      </c>
      <c r="DT9" s="124">
        <f t="shared" si="110"/>
        <v>12</v>
      </c>
      <c r="DU9" s="52" t="str">
        <f t="shared" si="111"/>
        <v/>
      </c>
      <c r="DV9" s="53" t="str">
        <f t="shared" si="112"/>
        <v/>
      </c>
      <c r="DW9" s="53" t="str">
        <f t="shared" si="113"/>
        <v/>
      </c>
      <c r="DX9" s="53" t="str">
        <f t="shared" si="114"/>
        <v/>
      </c>
      <c r="DY9" s="124" t="str">
        <f t="shared" si="115"/>
        <v/>
      </c>
      <c r="DZ9" s="52" t="str">
        <f t="shared" si="116"/>
        <v/>
      </c>
      <c r="EA9" s="53" t="str">
        <f t="shared" si="117"/>
        <v/>
      </c>
      <c r="EB9" s="53" t="str">
        <f t="shared" si="118"/>
        <v/>
      </c>
      <c r="EC9" s="53" t="str">
        <f t="shared" si="119"/>
        <v/>
      </c>
      <c r="ED9" s="57" t="str">
        <f t="shared" si="120"/>
        <v/>
      </c>
      <c r="EE9" s="52" t="str">
        <f t="shared" si="121"/>
        <v/>
      </c>
      <c r="EF9" s="53" t="str">
        <f t="shared" si="122"/>
        <v/>
      </c>
      <c r="EG9" s="53" t="str">
        <f t="shared" si="123"/>
        <v/>
      </c>
      <c r="EH9" s="53" t="str">
        <f t="shared" si="124"/>
        <v/>
      </c>
      <c r="EI9" s="57" t="str">
        <f t="shared" si="125"/>
        <v/>
      </c>
      <c r="EJ9" s="52" t="str">
        <f t="shared" si="126"/>
        <v/>
      </c>
      <c r="EK9" s="53" t="str">
        <f t="shared" si="127"/>
        <v/>
      </c>
      <c r="EL9" s="53" t="str">
        <f t="shared" si="128"/>
        <v/>
      </c>
      <c r="EM9" s="53" t="str">
        <f t="shared" si="129"/>
        <v/>
      </c>
      <c r="EN9" s="57" t="str">
        <f t="shared" si="130"/>
        <v/>
      </c>
      <c r="EO9" s="52" t="str">
        <f t="shared" si="131"/>
        <v/>
      </c>
      <c r="EP9" s="53" t="str">
        <f t="shared" si="132"/>
        <v/>
      </c>
      <c r="EQ9" s="53" t="str">
        <f t="shared" si="133"/>
        <v/>
      </c>
      <c r="ER9" s="53" t="str">
        <f t="shared" si="134"/>
        <v/>
      </c>
      <c r="ES9" s="54" t="str">
        <f t="shared" si="135"/>
        <v/>
      </c>
      <c r="ET9" s="165">
        <f t="shared" si="136"/>
        <v>4</v>
      </c>
      <c r="EU9" s="53" t="str">
        <f t="shared" si="137"/>
        <v>3</v>
      </c>
      <c r="EV9" s="181">
        <f t="shared" si="138"/>
        <v>5</v>
      </c>
      <c r="EW9" s="159">
        <f t="shared" si="139"/>
        <v>12</v>
      </c>
      <c r="EX9" s="127">
        <f t="shared" si="140"/>
        <v>17</v>
      </c>
      <c r="EY9" s="130">
        <v>295</v>
      </c>
      <c r="EZ9" s="55">
        <f t="shared" si="141"/>
        <v>295</v>
      </c>
      <c r="FA9" s="53">
        <f t="shared" si="142"/>
        <v>3</v>
      </c>
      <c r="FB9" s="53" t="str">
        <f t="shared" si="143"/>
        <v/>
      </c>
      <c r="FC9" s="53">
        <f t="shared" si="144"/>
        <v>12</v>
      </c>
      <c r="FD9" s="124">
        <f t="shared" si="145"/>
        <v>12</v>
      </c>
      <c r="FE9" s="52" t="str">
        <f t="shared" si="146"/>
        <v/>
      </c>
      <c r="FF9" s="53" t="str">
        <f t="shared" si="147"/>
        <v/>
      </c>
      <c r="FG9" s="53" t="str">
        <f t="shared" si="148"/>
        <v/>
      </c>
      <c r="FH9" s="53" t="str">
        <f t="shared" si="149"/>
        <v/>
      </c>
      <c r="FI9" s="124" t="str">
        <f t="shared" si="150"/>
        <v/>
      </c>
      <c r="FJ9" s="52" t="str">
        <f t="shared" si="151"/>
        <v/>
      </c>
      <c r="FK9" s="53" t="str">
        <f t="shared" si="152"/>
        <v/>
      </c>
      <c r="FL9" s="53" t="str">
        <f t="shared" si="153"/>
        <v/>
      </c>
      <c r="FM9" s="53" t="str">
        <f>IF(FK9&lt;&gt;"",IF($G9="3",IF(AND(FK9&lt;=20,EY9&gt;=$FJ$83),HLOOKUP(FK9,Points_Table_Modified,IF(GD9&gt;=6,8,#REF!),FALSE),0),IF(AND(FK9&lt;=10,EY9&gt;=$FJ$83),HLOOKUP(FK9,Points_Table,IF(GD9&gt;=6,8,GD9+2),FALSE),0)),"")</f>
        <v/>
      </c>
      <c r="FN9" s="57" t="str">
        <f t="shared" si="154"/>
        <v/>
      </c>
      <c r="FO9" s="52" t="str">
        <f t="shared" si="155"/>
        <v/>
      </c>
      <c r="FP9" s="53" t="str">
        <f t="shared" si="156"/>
        <v/>
      </c>
      <c r="FQ9" s="53" t="str">
        <f t="shared" si="157"/>
        <v/>
      </c>
      <c r="FR9" s="53" t="str">
        <f t="shared" si="158"/>
        <v/>
      </c>
      <c r="FS9" s="57" t="str">
        <f t="shared" si="159"/>
        <v/>
      </c>
      <c r="FT9" s="52" t="str">
        <f t="shared" si="160"/>
        <v/>
      </c>
      <c r="FU9" s="53" t="str">
        <f t="shared" si="161"/>
        <v/>
      </c>
      <c r="FV9" s="53" t="str">
        <f t="shared" si="162"/>
        <v/>
      </c>
      <c r="FW9" s="53" t="str">
        <f t="shared" si="163"/>
        <v/>
      </c>
      <c r="FX9" s="57" t="str">
        <f t="shared" si="164"/>
        <v/>
      </c>
      <c r="FY9" s="52" t="str">
        <f t="shared" si="165"/>
        <v/>
      </c>
      <c r="FZ9" s="53" t="str">
        <f t="shared" si="166"/>
        <v/>
      </c>
      <c r="GA9" s="53" t="str">
        <f t="shared" si="167"/>
        <v/>
      </c>
      <c r="GB9" s="53" t="str">
        <f t="shared" si="168"/>
        <v/>
      </c>
      <c r="GC9" s="57" t="str">
        <f t="shared" si="169"/>
        <v/>
      </c>
      <c r="GD9" s="165">
        <f t="shared" si="170"/>
        <v>4</v>
      </c>
      <c r="GE9" s="53" t="str">
        <f t="shared" si="171"/>
        <v>3</v>
      </c>
      <c r="GF9" s="181">
        <f t="shared" si="172"/>
        <v>5</v>
      </c>
      <c r="GG9" s="159">
        <f t="shared" si="173"/>
        <v>12</v>
      </c>
      <c r="GH9" s="127">
        <f t="shared" si="174"/>
        <v>17</v>
      </c>
      <c r="GI9" s="130">
        <v>236</v>
      </c>
      <c r="GJ9" s="55">
        <f t="shared" si="175"/>
        <v>236</v>
      </c>
      <c r="GK9" s="53">
        <f t="shared" si="176"/>
        <v>1</v>
      </c>
      <c r="GL9" s="53" t="str">
        <f t="shared" si="177"/>
        <v/>
      </c>
      <c r="GM9" s="53">
        <f t="shared" si="178"/>
        <v>30</v>
      </c>
      <c r="GN9" s="124">
        <f t="shared" si="179"/>
        <v>30</v>
      </c>
      <c r="GO9" s="52" t="str">
        <f t="shared" si="180"/>
        <v/>
      </c>
      <c r="GP9" s="53" t="str">
        <f t="shared" si="181"/>
        <v/>
      </c>
      <c r="GQ9" s="53" t="str">
        <f t="shared" si="182"/>
        <v/>
      </c>
      <c r="GR9" s="53" t="str">
        <f t="shared" si="183"/>
        <v/>
      </c>
      <c r="GS9" s="124" t="str">
        <f t="shared" si="184"/>
        <v/>
      </c>
      <c r="GT9" s="52" t="str">
        <f t="shared" si="185"/>
        <v/>
      </c>
      <c r="GU9" s="53" t="str">
        <f t="shared" si="186"/>
        <v/>
      </c>
      <c r="GV9" s="53" t="str">
        <f t="shared" si="187"/>
        <v/>
      </c>
      <c r="GW9" s="53" t="str">
        <f>IF(GU9&lt;&gt;"",IF($G9="3",IF(AND(GU9&lt;=20,GI9&gt;=$GT$83),HLOOKUP(GU9,Points_Table_Modified,IF(HN9&gt;=6,8,#REF!),FALSE),0),IF(AND(GU9&lt;=10,GI9&gt;=$GT$83),HLOOKUP(GU9,Points_Table,IF(HN9&gt;=6,8,HN9+2),FALSE),0)),"")</f>
        <v/>
      </c>
      <c r="GX9" s="54" t="str">
        <f t="shared" si="188"/>
        <v/>
      </c>
      <c r="GY9" s="52" t="str">
        <f t="shared" si="189"/>
        <v/>
      </c>
      <c r="GZ9" s="53" t="str">
        <f t="shared" si="190"/>
        <v/>
      </c>
      <c r="HA9" s="53" t="str">
        <f t="shared" si="191"/>
        <v/>
      </c>
      <c r="HB9" s="53" t="str">
        <f t="shared" si="192"/>
        <v/>
      </c>
      <c r="HC9" s="54" t="str">
        <f t="shared" si="193"/>
        <v/>
      </c>
      <c r="HD9" s="52" t="str">
        <f t="shared" si="194"/>
        <v/>
      </c>
      <c r="HE9" s="53" t="str">
        <f t="shared" si="195"/>
        <v/>
      </c>
      <c r="HF9" s="53" t="str">
        <f t="shared" si="196"/>
        <v/>
      </c>
      <c r="HG9" s="53" t="str">
        <f t="shared" si="197"/>
        <v/>
      </c>
      <c r="HH9" s="54" t="str">
        <f t="shared" si="198"/>
        <v/>
      </c>
      <c r="HI9" s="52" t="str">
        <f t="shared" si="199"/>
        <v/>
      </c>
      <c r="HJ9" s="53" t="str">
        <f t="shared" si="200"/>
        <v/>
      </c>
      <c r="HK9" s="53" t="str">
        <f t="shared" si="201"/>
        <v/>
      </c>
      <c r="HL9" s="53" t="str">
        <f t="shared" si="202"/>
        <v/>
      </c>
      <c r="HM9" s="54" t="str">
        <f t="shared" si="203"/>
        <v/>
      </c>
      <c r="HN9" s="165">
        <f t="shared" si="204"/>
        <v>6</v>
      </c>
      <c r="HO9" s="53" t="str">
        <f t="shared" si="205"/>
        <v>1</v>
      </c>
      <c r="HP9" s="181">
        <f t="shared" si="206"/>
        <v>5</v>
      </c>
      <c r="HQ9" s="159">
        <f t="shared" si="207"/>
        <v>30</v>
      </c>
      <c r="HR9" s="127">
        <f t="shared" si="208"/>
        <v>35</v>
      </c>
      <c r="HS9" s="130">
        <v>318</v>
      </c>
      <c r="HT9" s="55">
        <f t="shared" si="209"/>
        <v>318</v>
      </c>
      <c r="HU9" s="53">
        <f t="shared" si="210"/>
        <v>2</v>
      </c>
      <c r="HV9" s="53" t="str">
        <f t="shared" si="211"/>
        <v/>
      </c>
      <c r="HW9" s="53">
        <f t="shared" si="212"/>
        <v>20</v>
      </c>
      <c r="HX9" s="124">
        <f t="shared" si="213"/>
        <v>20</v>
      </c>
      <c r="HY9" s="52" t="str">
        <f t="shared" si="214"/>
        <v/>
      </c>
      <c r="HZ9" s="53" t="str">
        <f t="shared" si="215"/>
        <v/>
      </c>
      <c r="IA9" s="53" t="str">
        <f t="shared" si="216"/>
        <v/>
      </c>
      <c r="IB9" s="53" t="str">
        <f t="shared" si="217"/>
        <v/>
      </c>
      <c r="IC9" s="124" t="str">
        <f t="shared" si="218"/>
        <v/>
      </c>
      <c r="ID9" s="52" t="str">
        <f t="shared" si="219"/>
        <v/>
      </c>
      <c r="IE9" s="53" t="str">
        <f t="shared" si="220"/>
        <v/>
      </c>
      <c r="IF9" s="53" t="str">
        <f t="shared" si="221"/>
        <v/>
      </c>
      <c r="IG9" s="53" t="str">
        <f t="shared" si="222"/>
        <v/>
      </c>
      <c r="IH9" s="54" t="str">
        <f t="shared" si="223"/>
        <v/>
      </c>
      <c r="II9" s="52" t="str">
        <f t="shared" si="224"/>
        <v/>
      </c>
      <c r="IJ9" s="53" t="str">
        <f t="shared" si="225"/>
        <v/>
      </c>
      <c r="IK9" s="53" t="str">
        <f t="shared" si="226"/>
        <v/>
      </c>
      <c r="IL9" s="53" t="str">
        <f t="shared" si="227"/>
        <v/>
      </c>
      <c r="IM9" s="54" t="str">
        <f t="shared" si="228"/>
        <v/>
      </c>
      <c r="IN9" s="52" t="str">
        <f t="shared" si="229"/>
        <v/>
      </c>
      <c r="IO9" s="53" t="str">
        <f t="shared" si="230"/>
        <v/>
      </c>
      <c r="IP9" s="53" t="str">
        <f t="shared" si="231"/>
        <v/>
      </c>
      <c r="IQ9" s="53" t="str">
        <f t="shared" si="232"/>
        <v/>
      </c>
      <c r="IR9" s="54" t="str">
        <f t="shared" si="233"/>
        <v/>
      </c>
      <c r="IS9" s="52" t="str">
        <f t="shared" si="234"/>
        <v/>
      </c>
      <c r="IT9" s="53" t="str">
        <f t="shared" si="235"/>
        <v/>
      </c>
      <c r="IU9" s="53" t="str">
        <f>IF($G9="6",IF(IF(IT9&lt;&gt;"",IF(MAX(COUNTIF($IT$6:$IT$80,$IT$6:$IT$80))&gt;1,"x",""),"")&lt;&gt;"",IT9+1,""),IF(IS9=0,"",IF(IF(IT9&lt;&gt;"",IF(MAX(COUNTIF(IT$6:$IT$80,$IT$6:$IT$80))&gt;1,"x",""),"")&lt;&gt;"",IT9+1,"")))</f>
        <v/>
      </c>
      <c r="IV9" s="53" t="str">
        <f t="shared" si="236"/>
        <v/>
      </c>
      <c r="IW9" s="54" t="str">
        <f t="shared" si="237"/>
        <v/>
      </c>
      <c r="IX9" s="165">
        <f t="shared" si="238"/>
        <v>5</v>
      </c>
      <c r="IY9" s="53" t="str">
        <f t="shared" si="239"/>
        <v>2</v>
      </c>
      <c r="IZ9" s="181">
        <f t="shared" si="240"/>
        <v>5</v>
      </c>
      <c r="JA9" s="159">
        <f t="shared" si="241"/>
        <v>20</v>
      </c>
      <c r="JB9" s="127">
        <f t="shared" si="242"/>
        <v>25</v>
      </c>
      <c r="JC9" s="130">
        <v>73</v>
      </c>
      <c r="JD9" s="55">
        <f t="shared" si="243"/>
        <v>73</v>
      </c>
      <c r="JE9" s="53">
        <f t="shared" si="244"/>
        <v>6</v>
      </c>
      <c r="JF9" s="53" t="str">
        <f t="shared" si="245"/>
        <v/>
      </c>
      <c r="JG9" s="53">
        <f t="shared" si="246"/>
        <v>10</v>
      </c>
      <c r="JH9" s="124">
        <f t="shared" si="247"/>
        <v>10</v>
      </c>
      <c r="JI9" s="52" t="str">
        <f t="shared" si="248"/>
        <v/>
      </c>
      <c r="JJ9" s="53" t="str">
        <f t="shared" si="249"/>
        <v/>
      </c>
      <c r="JK9" s="53" t="str">
        <f t="shared" si="250"/>
        <v/>
      </c>
      <c r="JL9" s="53" t="str">
        <f t="shared" si="251"/>
        <v/>
      </c>
      <c r="JM9" s="124" t="str">
        <f t="shared" si="252"/>
        <v/>
      </c>
      <c r="JN9" s="52" t="str">
        <f t="shared" si="253"/>
        <v/>
      </c>
      <c r="JO9" s="53" t="str">
        <f t="shared" si="254"/>
        <v/>
      </c>
      <c r="JP9" s="53" t="str">
        <f t="shared" si="255"/>
        <v/>
      </c>
      <c r="JQ9" s="53" t="str">
        <f>IF(JO9&lt;&gt;"",IF($G9="3",IF(AND(JO9&lt;=20,HS9&gt;=$JN$83),HLOOKUP(JO9,Points_Table_Modified,IF(KH9&gt;=6,8,#REF!),FALSE),0),IF(AND(JO9&lt;=10,HS9&gt;=$JN$83),HLOOKUP(JO9,Points_Table,IF(KH9&gt;=6,8,KH9+2),FALSE),0)),"")</f>
        <v/>
      </c>
      <c r="JR9" s="54" t="str">
        <f t="shared" si="256"/>
        <v/>
      </c>
      <c r="JS9" s="52" t="str">
        <f t="shared" si="257"/>
        <v/>
      </c>
      <c r="JT9" s="53" t="str">
        <f t="shared" si="258"/>
        <v/>
      </c>
      <c r="JU9" s="53" t="str">
        <f t="shared" si="259"/>
        <v/>
      </c>
      <c r="JV9" s="53" t="str">
        <f t="shared" si="260"/>
        <v/>
      </c>
      <c r="JW9" s="54" t="str">
        <f t="shared" si="261"/>
        <v/>
      </c>
      <c r="JX9" s="52" t="str">
        <f t="shared" si="262"/>
        <v/>
      </c>
      <c r="JY9" s="53" t="str">
        <f t="shared" si="263"/>
        <v/>
      </c>
      <c r="JZ9" s="53" t="str">
        <f t="shared" si="264"/>
        <v/>
      </c>
      <c r="KA9" s="53" t="str">
        <f t="shared" si="265"/>
        <v/>
      </c>
      <c r="KB9" s="54" t="str">
        <f t="shared" si="266"/>
        <v/>
      </c>
      <c r="KC9" s="52" t="str">
        <f t="shared" si="267"/>
        <v/>
      </c>
      <c r="KD9" s="53" t="str">
        <f t="shared" si="268"/>
        <v/>
      </c>
      <c r="KE9" s="53" t="str">
        <f t="shared" si="269"/>
        <v/>
      </c>
      <c r="KF9" s="53" t="str">
        <f t="shared" si="270"/>
        <v/>
      </c>
      <c r="KG9" s="54" t="str">
        <f t="shared" si="271"/>
        <v/>
      </c>
      <c r="KH9" s="165">
        <f t="shared" si="272"/>
        <v>6</v>
      </c>
      <c r="KI9" s="53" t="str">
        <f t="shared" si="273"/>
        <v>6</v>
      </c>
      <c r="KJ9" s="181">
        <f t="shared" si="274"/>
        <v>5</v>
      </c>
      <c r="KK9" s="159">
        <f t="shared" si="275"/>
        <v>10</v>
      </c>
      <c r="KL9" s="332">
        <f t="shared" si="276"/>
        <v>15</v>
      </c>
      <c r="KM9" s="86"/>
      <c r="KN9" s="60">
        <f t="shared" si="277"/>
        <v>12</v>
      </c>
      <c r="KO9" s="60">
        <f t="shared" si="278"/>
        <v>166</v>
      </c>
      <c r="KP9" s="201"/>
      <c r="KQ9" s="61">
        <f t="shared" si="279"/>
        <v>154</v>
      </c>
      <c r="KR9" s="61">
        <f t="shared" si="280"/>
        <v>154</v>
      </c>
      <c r="KS9" s="61" t="str">
        <f t="shared" si="281"/>
        <v/>
      </c>
      <c r="KT9" s="61" t="str">
        <f t="shared" si="282"/>
        <v/>
      </c>
      <c r="KU9" s="61" t="str">
        <f t="shared" si="283"/>
        <v/>
      </c>
      <c r="KV9" s="61" t="str">
        <f t="shared" si="284"/>
        <v/>
      </c>
      <c r="KW9" s="61" t="str">
        <f t="shared" si="285"/>
        <v/>
      </c>
      <c r="KX9" s="62">
        <f t="shared" si="286"/>
        <v>2</v>
      </c>
      <c r="KY9" s="84"/>
      <c r="KZ9" s="59">
        <f t="shared" si="287"/>
        <v>10</v>
      </c>
      <c r="LA9" s="60">
        <f t="shared" si="288"/>
        <v>181</v>
      </c>
      <c r="LB9" s="201"/>
      <c r="LC9" s="61">
        <f t="shared" si="289"/>
        <v>171</v>
      </c>
      <c r="LD9" s="61" t="str">
        <f t="shared" si="290"/>
        <v/>
      </c>
      <c r="LE9" s="61" t="str">
        <f t="shared" si="291"/>
        <v/>
      </c>
      <c r="LF9" s="61">
        <f t="shared" si="292"/>
        <v>171</v>
      </c>
      <c r="LG9" s="148">
        <v>4</v>
      </c>
      <c r="LH9" s="87"/>
      <c r="LI9" s="185">
        <f t="shared" si="293"/>
        <v>8</v>
      </c>
      <c r="LJ9" s="87"/>
      <c r="LK9" s="35"/>
      <c r="LL9" s="35"/>
      <c r="LM9" s="35"/>
      <c r="LN9" s="35"/>
      <c r="LO9" s="35"/>
      <c r="LP9" s="35"/>
      <c r="LQ9" s="35"/>
      <c r="LR9" s="35"/>
      <c r="LS9" s="35"/>
      <c r="LT9" s="35"/>
      <c r="LU9" s="35"/>
      <c r="LV9" s="35"/>
      <c r="LW9" s="35"/>
      <c r="LX9" s="35"/>
      <c r="LY9" s="35"/>
      <c r="LZ9" s="35"/>
      <c r="MA9" s="35"/>
      <c r="MB9" s="35"/>
      <c r="MC9" s="35"/>
      <c r="MD9" s="35"/>
      <c r="ME9" s="35"/>
      <c r="MF9" s="35"/>
      <c r="MG9" s="35"/>
      <c r="MH9" s="35"/>
      <c r="MI9" s="35"/>
      <c r="MJ9" s="35"/>
      <c r="MK9" s="35"/>
      <c r="ML9" s="35"/>
      <c r="MM9" s="35"/>
      <c r="MN9" s="35"/>
      <c r="MO9" s="35"/>
      <c r="MP9" s="35"/>
      <c r="MQ9" s="35"/>
      <c r="MR9" s="35"/>
      <c r="MS9" s="35"/>
      <c r="MT9" s="35"/>
      <c r="MU9" s="35"/>
      <c r="MV9" s="35"/>
      <c r="MW9" s="35"/>
      <c r="MX9" s="35"/>
      <c r="MY9" s="35"/>
      <c r="MZ9" s="35"/>
      <c r="NA9" s="35"/>
      <c r="NB9" s="35"/>
      <c r="NC9" s="35"/>
      <c r="ND9" s="35"/>
      <c r="NE9" s="35"/>
      <c r="NF9" s="35"/>
      <c r="NG9" s="35"/>
      <c r="NH9" s="35"/>
      <c r="NI9" s="35"/>
      <c r="NJ9" s="35"/>
      <c r="NK9" s="35"/>
      <c r="NL9" s="35"/>
      <c r="NM9" s="35"/>
      <c r="NN9" s="35"/>
      <c r="NO9" s="35"/>
      <c r="NP9" s="35"/>
      <c r="NQ9" s="35"/>
    </row>
    <row r="10" spans="1:381" s="1" customFormat="1" ht="15" x14ac:dyDescent="0.2">
      <c r="A10" s="35"/>
      <c r="B10" s="45">
        <v>5</v>
      </c>
      <c r="C10" s="63" t="s">
        <v>141</v>
      </c>
      <c r="D10" s="47" t="s">
        <v>142</v>
      </c>
      <c r="E10" s="161">
        <v>33325</v>
      </c>
      <c r="F10" s="161">
        <v>203</v>
      </c>
      <c r="G10" s="49" t="s">
        <v>100</v>
      </c>
      <c r="H10" s="50" t="str">
        <f t="shared" si="0"/>
        <v>Production Modified</v>
      </c>
      <c r="I10" s="186">
        <f t="shared" si="1"/>
        <v>136</v>
      </c>
      <c r="J10" s="51" t="str">
        <f t="shared" si="2"/>
        <v>x</v>
      </c>
      <c r="K10" s="119">
        <v>285</v>
      </c>
      <c r="L10" s="52" t="str">
        <f t="shared" si="3"/>
        <v/>
      </c>
      <c r="M10" s="53" t="str">
        <f t="shared" si="4"/>
        <v/>
      </c>
      <c r="N10" s="53" t="str">
        <f t="shared" si="5"/>
        <v/>
      </c>
      <c r="O10" s="53" t="str">
        <f t="shared" si="6"/>
        <v/>
      </c>
      <c r="P10" s="127" t="str">
        <f t="shared" si="7"/>
        <v/>
      </c>
      <c r="Q10" s="52">
        <f t="shared" si="8"/>
        <v>285</v>
      </c>
      <c r="R10" s="53">
        <f t="shared" si="9"/>
        <v>2</v>
      </c>
      <c r="S10" s="53" t="str">
        <f t="shared" si="10"/>
        <v/>
      </c>
      <c r="T10" s="53">
        <f t="shared" si="11"/>
        <v>25</v>
      </c>
      <c r="U10" s="127">
        <f t="shared" si="12"/>
        <v>25</v>
      </c>
      <c r="V10" s="52" t="str">
        <f t="shared" si="13"/>
        <v/>
      </c>
      <c r="W10" s="53" t="str">
        <f t="shared" si="14"/>
        <v/>
      </c>
      <c r="X10" s="53" t="str">
        <f t="shared" si="15"/>
        <v/>
      </c>
      <c r="Y10" s="53" t="str">
        <f t="shared" si="16"/>
        <v/>
      </c>
      <c r="Z10" s="127" t="str">
        <f t="shared" si="17"/>
        <v/>
      </c>
      <c r="AA10" s="52" t="str">
        <f t="shared" si="18"/>
        <v/>
      </c>
      <c r="AB10" s="53" t="str">
        <f t="shared" si="19"/>
        <v/>
      </c>
      <c r="AC10" s="53" t="str">
        <f t="shared" si="20"/>
        <v/>
      </c>
      <c r="AD10" s="53" t="str">
        <f t="shared" si="21"/>
        <v/>
      </c>
      <c r="AE10" s="127" t="str">
        <f t="shared" si="22"/>
        <v/>
      </c>
      <c r="AF10" s="52" t="str">
        <f t="shared" si="23"/>
        <v/>
      </c>
      <c r="AG10" s="53" t="str">
        <f t="shared" si="24"/>
        <v/>
      </c>
      <c r="AH10" s="53" t="str">
        <f t="shared" si="25"/>
        <v/>
      </c>
      <c r="AI10" s="53" t="str">
        <f t="shared" si="26"/>
        <v/>
      </c>
      <c r="AJ10" s="127" t="str">
        <f t="shared" si="27"/>
        <v/>
      </c>
      <c r="AK10" s="52" t="str">
        <f t="shared" si="28"/>
        <v/>
      </c>
      <c r="AL10" s="53" t="str">
        <f t="shared" si="29"/>
        <v/>
      </c>
      <c r="AM10" s="53" t="str">
        <f t="shared" si="30"/>
        <v/>
      </c>
      <c r="AN10" s="150" t="str">
        <f t="shared" si="31"/>
        <v/>
      </c>
      <c r="AO10" s="127" t="str">
        <f t="shared" si="32"/>
        <v/>
      </c>
      <c r="AP10" s="191">
        <f t="shared" si="33"/>
        <v>7</v>
      </c>
      <c r="AQ10" s="53" t="str">
        <f t="shared" si="34"/>
        <v>2</v>
      </c>
      <c r="AR10" s="181">
        <f t="shared" si="35"/>
        <v>5</v>
      </c>
      <c r="AS10" s="159">
        <f t="shared" si="36"/>
        <v>25</v>
      </c>
      <c r="AT10" s="127">
        <f t="shared" si="37"/>
        <v>30</v>
      </c>
      <c r="AU10" s="130">
        <v>189</v>
      </c>
      <c r="AV10" s="55" t="str">
        <f t="shared" si="38"/>
        <v/>
      </c>
      <c r="AW10" s="53" t="str">
        <f t="shared" si="39"/>
        <v/>
      </c>
      <c r="AX10" s="53" t="str">
        <f t="shared" si="40"/>
        <v/>
      </c>
      <c r="AY10" s="53" t="str">
        <f t="shared" si="41"/>
        <v/>
      </c>
      <c r="AZ10" s="124" t="str">
        <f t="shared" si="42"/>
        <v/>
      </c>
      <c r="BA10" s="52">
        <f t="shared" si="43"/>
        <v>189</v>
      </c>
      <c r="BB10" s="53">
        <f t="shared" si="44"/>
        <v>4</v>
      </c>
      <c r="BC10" s="53" t="str">
        <f t="shared" si="45"/>
        <v/>
      </c>
      <c r="BD10" s="53">
        <f t="shared" si="46"/>
        <v>16</v>
      </c>
      <c r="BE10" s="124">
        <f t="shared" si="47"/>
        <v>16</v>
      </c>
      <c r="BF10" s="52" t="str">
        <f t="shared" si="48"/>
        <v/>
      </c>
      <c r="BG10" s="53" t="str">
        <f t="shared" si="49"/>
        <v/>
      </c>
      <c r="BH10" s="53" t="str">
        <f t="shared" si="50"/>
        <v/>
      </c>
      <c r="BI10" s="53" t="str">
        <f t="shared" si="51"/>
        <v/>
      </c>
      <c r="BJ10" s="54" t="str">
        <f t="shared" si="52"/>
        <v/>
      </c>
      <c r="BK10" s="52" t="str">
        <f t="shared" si="53"/>
        <v/>
      </c>
      <c r="BL10" s="53" t="str">
        <f t="shared" si="54"/>
        <v/>
      </c>
      <c r="BM10" s="53" t="str">
        <f t="shared" si="55"/>
        <v/>
      </c>
      <c r="BN10" s="53" t="str">
        <f t="shared" si="56"/>
        <v/>
      </c>
      <c r="BO10" s="54" t="str">
        <f t="shared" si="57"/>
        <v/>
      </c>
      <c r="BP10" s="52" t="str">
        <f t="shared" si="58"/>
        <v/>
      </c>
      <c r="BQ10" s="53" t="str">
        <f t="shared" si="59"/>
        <v/>
      </c>
      <c r="BR10" s="53" t="str">
        <f t="shared" si="60"/>
        <v/>
      </c>
      <c r="BS10" s="53" t="str">
        <f t="shared" si="61"/>
        <v/>
      </c>
      <c r="BT10" s="54" t="str">
        <f t="shared" si="62"/>
        <v/>
      </c>
      <c r="BU10" s="52" t="str">
        <f t="shared" si="63"/>
        <v/>
      </c>
      <c r="BV10" s="53" t="str">
        <f t="shared" si="64"/>
        <v/>
      </c>
      <c r="BW10" s="53" t="str">
        <f t="shared" si="65"/>
        <v/>
      </c>
      <c r="BX10" s="53" t="str">
        <f t="shared" si="66"/>
        <v/>
      </c>
      <c r="BY10" s="54" t="str">
        <f t="shared" si="67"/>
        <v/>
      </c>
      <c r="BZ10" s="165">
        <f t="shared" si="68"/>
        <v>7</v>
      </c>
      <c r="CA10" s="53" t="str">
        <f t="shared" si="69"/>
        <v>4</v>
      </c>
      <c r="CB10" s="181">
        <f t="shared" si="70"/>
        <v>5</v>
      </c>
      <c r="CC10" s="127">
        <f t="shared" si="71"/>
        <v>16</v>
      </c>
      <c r="CD10" s="127">
        <f t="shared" si="72"/>
        <v>21</v>
      </c>
      <c r="CE10" s="130">
        <v>142</v>
      </c>
      <c r="CF10" s="55" t="str">
        <f t="shared" si="73"/>
        <v/>
      </c>
      <c r="CG10" s="53" t="str">
        <f t="shared" si="74"/>
        <v/>
      </c>
      <c r="CH10" s="53" t="str">
        <f t="shared" si="75"/>
        <v/>
      </c>
      <c r="CI10" s="53" t="str">
        <f t="shared" si="76"/>
        <v/>
      </c>
      <c r="CJ10" s="124" t="str">
        <f t="shared" si="77"/>
        <v/>
      </c>
      <c r="CK10" s="52">
        <f t="shared" si="78"/>
        <v>142</v>
      </c>
      <c r="CL10" s="53">
        <f t="shared" si="79"/>
        <v>3</v>
      </c>
      <c r="CM10" s="53" t="str">
        <f t="shared" si="80"/>
        <v/>
      </c>
      <c r="CN10" s="53">
        <f t="shared" si="81"/>
        <v>20</v>
      </c>
      <c r="CO10" s="124">
        <f t="shared" si="82"/>
        <v>20</v>
      </c>
      <c r="CP10" s="52" t="str">
        <f t="shared" si="83"/>
        <v/>
      </c>
      <c r="CQ10" s="53" t="str">
        <f t="shared" si="84"/>
        <v/>
      </c>
      <c r="CR10" s="53" t="str">
        <f t="shared" si="85"/>
        <v/>
      </c>
      <c r="CS10" s="53" t="str">
        <f t="shared" si="86"/>
        <v/>
      </c>
      <c r="CT10" s="54" t="str">
        <f t="shared" si="87"/>
        <v/>
      </c>
      <c r="CU10" s="52" t="str">
        <f t="shared" si="88"/>
        <v/>
      </c>
      <c r="CV10" s="53" t="str">
        <f t="shared" si="89"/>
        <v/>
      </c>
      <c r="CW10" s="53" t="str">
        <f t="shared" si="90"/>
        <v/>
      </c>
      <c r="CX10" s="53" t="str">
        <f>IF(CV10&lt;&gt;"",IF($G10="3",IF(AND(CV10&lt;=20,CE10&gt;=CU85),HLOOKUP(CV10,Points_Table_Modified,IF(DJ10&gt;=6,8,DJ10+2),FALSE),0),IF(AND(CV10&lt;=10,$CE10&gt;=CU85),HLOOKUP(CV10,Points_Table,IF(DJ10&gt;=6,8,DJ10+2),FALSE),0)),"")</f>
        <v/>
      </c>
      <c r="CY10" s="54" t="str">
        <f t="shared" si="91"/>
        <v/>
      </c>
      <c r="CZ10" s="52" t="str">
        <f t="shared" si="92"/>
        <v/>
      </c>
      <c r="DA10" s="53" t="str">
        <f t="shared" si="93"/>
        <v/>
      </c>
      <c r="DB10" s="53" t="str">
        <f t="shared" si="94"/>
        <v/>
      </c>
      <c r="DC10" s="53" t="str">
        <f t="shared" si="95"/>
        <v/>
      </c>
      <c r="DD10" s="54" t="str">
        <f t="shared" si="96"/>
        <v/>
      </c>
      <c r="DE10" s="52" t="str">
        <f t="shared" si="97"/>
        <v/>
      </c>
      <c r="DF10" s="53" t="str">
        <f t="shared" si="98"/>
        <v/>
      </c>
      <c r="DG10" s="53" t="str">
        <f t="shared" si="99"/>
        <v/>
      </c>
      <c r="DH10" s="53" t="str">
        <f>IF(DF10&lt;&gt;"",IF($G10="3",IF(AND(DF10&lt;=20,$CE10&gt;=$DE$83),HLOOKUP(DF10,Points_Table_Modified,IF($DJ10&gt;=6,8,$DJ10+2),FALSE),0),IF(AND(DF10&lt;=10,$CE10&gt;=$DE$83),HLOOKUP(DF10,Points_Table,IF($DJ10&gt;=6,8,$DJ10+2),FALSE),0)),"")</f>
        <v/>
      </c>
      <c r="DI10" s="54" t="str">
        <f t="shared" si="100"/>
        <v/>
      </c>
      <c r="DJ10" s="165">
        <f t="shared" si="101"/>
        <v>7</v>
      </c>
      <c r="DK10" s="53" t="str">
        <f t="shared" si="102"/>
        <v>3</v>
      </c>
      <c r="DL10" s="181">
        <f t="shared" si="103"/>
        <v>5</v>
      </c>
      <c r="DM10" s="159">
        <f t="shared" si="104"/>
        <v>20</v>
      </c>
      <c r="DN10" s="127">
        <f t="shared" si="105"/>
        <v>25</v>
      </c>
      <c r="DO10" s="130"/>
      <c r="DP10" s="55" t="str">
        <f t="shared" si="106"/>
        <v/>
      </c>
      <c r="DQ10" s="53" t="str">
        <f t="shared" si="107"/>
        <v/>
      </c>
      <c r="DR10" s="53" t="str">
        <f t="shared" si="108"/>
        <v/>
      </c>
      <c r="DS10" s="53" t="str">
        <f t="shared" si="109"/>
        <v/>
      </c>
      <c r="DT10" s="124" t="str">
        <f t="shared" si="110"/>
        <v/>
      </c>
      <c r="DU10" s="52" t="str">
        <f t="shared" si="111"/>
        <v/>
      </c>
      <c r="DV10" s="53" t="str">
        <f t="shared" si="112"/>
        <v/>
      </c>
      <c r="DW10" s="53" t="str">
        <f t="shared" si="113"/>
        <v/>
      </c>
      <c r="DX10" s="53" t="str">
        <f t="shared" si="114"/>
        <v/>
      </c>
      <c r="DY10" s="124" t="str">
        <f t="shared" si="115"/>
        <v/>
      </c>
      <c r="DZ10" s="52" t="str">
        <f t="shared" si="116"/>
        <v/>
      </c>
      <c r="EA10" s="53" t="str">
        <f t="shared" si="117"/>
        <v/>
      </c>
      <c r="EB10" s="53" t="str">
        <f t="shared" si="118"/>
        <v/>
      </c>
      <c r="EC10" s="53" t="str">
        <f t="shared" si="119"/>
        <v/>
      </c>
      <c r="ED10" s="57" t="str">
        <f t="shared" si="120"/>
        <v/>
      </c>
      <c r="EE10" s="52" t="str">
        <f t="shared" si="121"/>
        <v/>
      </c>
      <c r="EF10" s="53" t="str">
        <f t="shared" si="122"/>
        <v/>
      </c>
      <c r="EG10" s="53" t="str">
        <f t="shared" si="123"/>
        <v/>
      </c>
      <c r="EH10" s="53" t="str">
        <f t="shared" si="124"/>
        <v/>
      </c>
      <c r="EI10" s="57" t="str">
        <f t="shared" si="125"/>
        <v/>
      </c>
      <c r="EJ10" s="52" t="str">
        <f t="shared" si="126"/>
        <v/>
      </c>
      <c r="EK10" s="53" t="str">
        <f t="shared" si="127"/>
        <v/>
      </c>
      <c r="EL10" s="53" t="str">
        <f t="shared" si="128"/>
        <v/>
      </c>
      <c r="EM10" s="53" t="str">
        <f t="shared" si="129"/>
        <v/>
      </c>
      <c r="EN10" s="57" t="str">
        <f t="shared" si="130"/>
        <v/>
      </c>
      <c r="EO10" s="52" t="str">
        <f t="shared" si="131"/>
        <v/>
      </c>
      <c r="EP10" s="53" t="str">
        <f t="shared" si="132"/>
        <v/>
      </c>
      <c r="EQ10" s="53" t="str">
        <f t="shared" si="133"/>
        <v/>
      </c>
      <c r="ER10" s="53" t="str">
        <f t="shared" si="134"/>
        <v/>
      </c>
      <c r="ES10" s="54" t="str">
        <f t="shared" si="135"/>
        <v/>
      </c>
      <c r="ET10" s="165">
        <f t="shared" si="136"/>
        <v>6</v>
      </c>
      <c r="EU10" s="53" t="str">
        <f t="shared" si="137"/>
        <v/>
      </c>
      <c r="EV10" s="181" t="str">
        <f t="shared" si="138"/>
        <v/>
      </c>
      <c r="EW10" s="159">
        <f t="shared" si="139"/>
        <v>0</v>
      </c>
      <c r="EX10" s="127" t="str">
        <f t="shared" si="140"/>
        <v/>
      </c>
      <c r="EY10" s="130"/>
      <c r="EZ10" s="55" t="str">
        <f t="shared" si="141"/>
        <v/>
      </c>
      <c r="FA10" s="53" t="str">
        <f t="shared" si="142"/>
        <v/>
      </c>
      <c r="FB10" s="53" t="str">
        <f t="shared" si="143"/>
        <v/>
      </c>
      <c r="FC10" s="53" t="str">
        <f t="shared" si="144"/>
        <v/>
      </c>
      <c r="FD10" s="124" t="str">
        <f t="shared" si="145"/>
        <v/>
      </c>
      <c r="FE10" s="52" t="str">
        <f t="shared" si="146"/>
        <v/>
      </c>
      <c r="FF10" s="53" t="str">
        <f t="shared" si="147"/>
        <v/>
      </c>
      <c r="FG10" s="53" t="str">
        <f t="shared" si="148"/>
        <v/>
      </c>
      <c r="FH10" s="53" t="str">
        <f t="shared" si="149"/>
        <v/>
      </c>
      <c r="FI10" s="124" t="str">
        <f t="shared" si="150"/>
        <v/>
      </c>
      <c r="FJ10" s="52" t="str">
        <f t="shared" si="151"/>
        <v/>
      </c>
      <c r="FK10" s="53" t="str">
        <f t="shared" si="152"/>
        <v/>
      </c>
      <c r="FL10" s="53" t="str">
        <f t="shared" si="153"/>
        <v/>
      </c>
      <c r="FM10" s="53" t="str">
        <f>IF(FK10&lt;&gt;"",IF($G10="3",IF(AND(FK10&lt;=20,EY10&gt;=$FJ$83),HLOOKUP(FK10,Points_Table_Modified,IF(GD10&gt;=6,8,#REF!),FALSE),0),IF(AND(FK10&lt;=10,EY10&gt;=$FJ$83),HLOOKUP(FK10,Points_Table,IF(GD10&gt;=6,8,GD10+2),FALSE),0)),"")</f>
        <v/>
      </c>
      <c r="FN10" s="57" t="str">
        <f t="shared" si="154"/>
        <v/>
      </c>
      <c r="FO10" s="52" t="str">
        <f t="shared" si="155"/>
        <v/>
      </c>
      <c r="FP10" s="53" t="str">
        <f t="shared" si="156"/>
        <v/>
      </c>
      <c r="FQ10" s="53" t="str">
        <f t="shared" si="157"/>
        <v/>
      </c>
      <c r="FR10" s="53" t="str">
        <f t="shared" si="158"/>
        <v/>
      </c>
      <c r="FS10" s="57" t="str">
        <f t="shared" si="159"/>
        <v/>
      </c>
      <c r="FT10" s="52" t="str">
        <f t="shared" si="160"/>
        <v/>
      </c>
      <c r="FU10" s="53" t="str">
        <f t="shared" si="161"/>
        <v/>
      </c>
      <c r="FV10" s="53" t="str">
        <f t="shared" si="162"/>
        <v/>
      </c>
      <c r="FW10" s="53" t="str">
        <f t="shared" si="163"/>
        <v/>
      </c>
      <c r="FX10" s="57" t="str">
        <f t="shared" si="164"/>
        <v/>
      </c>
      <c r="FY10" s="52" t="str">
        <f t="shared" si="165"/>
        <v/>
      </c>
      <c r="FZ10" s="53" t="str">
        <f t="shared" si="166"/>
        <v/>
      </c>
      <c r="GA10" s="53" t="str">
        <f t="shared" si="167"/>
        <v/>
      </c>
      <c r="GB10" s="53" t="str">
        <f t="shared" si="168"/>
        <v/>
      </c>
      <c r="GC10" s="57" t="str">
        <f t="shared" si="169"/>
        <v/>
      </c>
      <c r="GD10" s="165">
        <f t="shared" si="170"/>
        <v>6</v>
      </c>
      <c r="GE10" s="53" t="str">
        <f t="shared" si="171"/>
        <v/>
      </c>
      <c r="GF10" s="181" t="str">
        <f t="shared" si="172"/>
        <v/>
      </c>
      <c r="GG10" s="159">
        <f t="shared" si="173"/>
        <v>0</v>
      </c>
      <c r="GH10" s="127" t="str">
        <f t="shared" si="174"/>
        <v/>
      </c>
      <c r="GI10" s="130">
        <v>160</v>
      </c>
      <c r="GJ10" s="55" t="str">
        <f t="shared" si="175"/>
        <v/>
      </c>
      <c r="GK10" s="53" t="str">
        <f t="shared" si="176"/>
        <v/>
      </c>
      <c r="GL10" s="53" t="str">
        <f t="shared" si="177"/>
        <v/>
      </c>
      <c r="GM10" s="53" t="str">
        <f t="shared" si="178"/>
        <v/>
      </c>
      <c r="GN10" s="124" t="str">
        <f t="shared" si="179"/>
        <v/>
      </c>
      <c r="GO10" s="52">
        <f t="shared" si="180"/>
        <v>160</v>
      </c>
      <c r="GP10" s="53">
        <f t="shared" si="181"/>
        <v>2</v>
      </c>
      <c r="GQ10" s="53" t="str">
        <f t="shared" si="182"/>
        <v/>
      </c>
      <c r="GR10" s="53">
        <f t="shared" si="183"/>
        <v>25</v>
      </c>
      <c r="GS10" s="124">
        <f t="shared" si="184"/>
        <v>25</v>
      </c>
      <c r="GT10" s="52" t="str">
        <f t="shared" si="185"/>
        <v/>
      </c>
      <c r="GU10" s="53" t="str">
        <f t="shared" si="186"/>
        <v/>
      </c>
      <c r="GV10" s="53" t="str">
        <f t="shared" si="187"/>
        <v/>
      </c>
      <c r="GW10" s="53" t="str">
        <f>IF(GU10&lt;&gt;"",IF($G10="3",IF(AND(GU10&lt;=20,GI10&gt;=$GT$83),HLOOKUP(GU10,Points_Table_Modified,IF(HN10&gt;=6,8,#REF!),FALSE),0),IF(AND(GU10&lt;=10,GI10&gt;=$GT$83),HLOOKUP(GU10,Points_Table,IF(HN10&gt;=6,8,HN10+2),FALSE),0)),"")</f>
        <v/>
      </c>
      <c r="GX10" s="54" t="str">
        <f t="shared" si="188"/>
        <v/>
      </c>
      <c r="GY10" s="52" t="str">
        <f t="shared" si="189"/>
        <v/>
      </c>
      <c r="GZ10" s="53" t="str">
        <f t="shared" si="190"/>
        <v/>
      </c>
      <c r="HA10" s="53" t="str">
        <f t="shared" si="191"/>
        <v/>
      </c>
      <c r="HB10" s="53" t="str">
        <f t="shared" si="192"/>
        <v/>
      </c>
      <c r="HC10" s="54" t="str">
        <f t="shared" si="193"/>
        <v/>
      </c>
      <c r="HD10" s="52" t="str">
        <f t="shared" si="194"/>
        <v/>
      </c>
      <c r="HE10" s="53" t="str">
        <f t="shared" si="195"/>
        <v/>
      </c>
      <c r="HF10" s="53" t="str">
        <f t="shared" si="196"/>
        <v/>
      </c>
      <c r="HG10" s="53" t="str">
        <f t="shared" si="197"/>
        <v/>
      </c>
      <c r="HH10" s="54" t="str">
        <f t="shared" si="198"/>
        <v/>
      </c>
      <c r="HI10" s="52" t="str">
        <f t="shared" si="199"/>
        <v/>
      </c>
      <c r="HJ10" s="53" t="str">
        <f t="shared" si="200"/>
        <v/>
      </c>
      <c r="HK10" s="53" t="str">
        <f t="shared" si="201"/>
        <v/>
      </c>
      <c r="HL10" s="53" t="str">
        <f t="shared" si="202"/>
        <v/>
      </c>
      <c r="HM10" s="54" t="str">
        <f t="shared" si="203"/>
        <v/>
      </c>
      <c r="HN10" s="165">
        <f t="shared" si="204"/>
        <v>6</v>
      </c>
      <c r="HO10" s="53" t="str">
        <f t="shared" si="205"/>
        <v>2</v>
      </c>
      <c r="HP10" s="181">
        <f t="shared" si="206"/>
        <v>5</v>
      </c>
      <c r="HQ10" s="159">
        <f t="shared" si="207"/>
        <v>25</v>
      </c>
      <c r="HR10" s="127">
        <f t="shared" si="208"/>
        <v>30</v>
      </c>
      <c r="HS10" s="130">
        <v>81</v>
      </c>
      <c r="HT10" s="55" t="str">
        <f t="shared" si="209"/>
        <v/>
      </c>
      <c r="HU10" s="53" t="str">
        <f t="shared" si="210"/>
        <v/>
      </c>
      <c r="HV10" s="53" t="str">
        <f t="shared" si="211"/>
        <v/>
      </c>
      <c r="HW10" s="53" t="str">
        <f t="shared" si="212"/>
        <v/>
      </c>
      <c r="HX10" s="124" t="str">
        <f t="shared" si="213"/>
        <v/>
      </c>
      <c r="HY10" s="52">
        <f t="shared" si="214"/>
        <v>81</v>
      </c>
      <c r="HZ10" s="53">
        <f t="shared" si="215"/>
        <v>2</v>
      </c>
      <c r="IA10" s="53" t="str">
        <f t="shared" si="216"/>
        <v/>
      </c>
      <c r="IB10" s="53">
        <f t="shared" si="217"/>
        <v>25</v>
      </c>
      <c r="IC10" s="124">
        <f t="shared" si="218"/>
        <v>25</v>
      </c>
      <c r="ID10" s="52" t="str">
        <f t="shared" si="219"/>
        <v/>
      </c>
      <c r="IE10" s="53" t="str">
        <f t="shared" si="220"/>
        <v/>
      </c>
      <c r="IF10" s="53" t="str">
        <f t="shared" si="221"/>
        <v/>
      </c>
      <c r="IG10" s="53" t="str">
        <f t="shared" si="222"/>
        <v/>
      </c>
      <c r="IH10" s="54" t="str">
        <f t="shared" si="223"/>
        <v/>
      </c>
      <c r="II10" s="52" t="str">
        <f t="shared" si="224"/>
        <v/>
      </c>
      <c r="IJ10" s="53" t="str">
        <f t="shared" si="225"/>
        <v/>
      </c>
      <c r="IK10" s="53" t="str">
        <f t="shared" si="226"/>
        <v/>
      </c>
      <c r="IL10" s="53" t="str">
        <f t="shared" si="227"/>
        <v/>
      </c>
      <c r="IM10" s="54" t="str">
        <f t="shared" si="228"/>
        <v/>
      </c>
      <c r="IN10" s="52" t="str">
        <f t="shared" si="229"/>
        <v/>
      </c>
      <c r="IO10" s="53" t="str">
        <f t="shared" si="230"/>
        <v/>
      </c>
      <c r="IP10" s="53" t="str">
        <f t="shared" si="231"/>
        <v/>
      </c>
      <c r="IQ10" s="53" t="str">
        <f t="shared" si="232"/>
        <v/>
      </c>
      <c r="IR10" s="54" t="str">
        <f t="shared" si="233"/>
        <v/>
      </c>
      <c r="IS10" s="52" t="str">
        <f t="shared" si="234"/>
        <v/>
      </c>
      <c r="IT10" s="53" t="str">
        <f t="shared" si="235"/>
        <v/>
      </c>
      <c r="IU10" s="53" t="str">
        <f>IF($G10="6",IF(IF(IT10&lt;&gt;"",IF(MAX(COUNTIF($IT$6:$IT$80,$IT$6:$IT$80))&gt;1,"x",""),"")&lt;&gt;"",IT10+1,""),IF(IS10=0,"",IF(IF(IT10&lt;&gt;"",IF(MAX(COUNTIF(IT$6:$IT$80,$IT$6:$IT$80))&gt;1,"x",""),"")&lt;&gt;"",IT10+1,"")))</f>
        <v/>
      </c>
      <c r="IV10" s="53" t="str">
        <f t="shared" si="236"/>
        <v/>
      </c>
      <c r="IW10" s="54" t="str">
        <f t="shared" si="237"/>
        <v/>
      </c>
      <c r="IX10" s="165">
        <f t="shared" si="238"/>
        <v>7</v>
      </c>
      <c r="IY10" s="53" t="str">
        <f t="shared" si="239"/>
        <v>2</v>
      </c>
      <c r="IZ10" s="181">
        <f t="shared" si="240"/>
        <v>5</v>
      </c>
      <c r="JA10" s="159">
        <f t="shared" si="241"/>
        <v>25</v>
      </c>
      <c r="JB10" s="127">
        <f t="shared" si="242"/>
        <v>30</v>
      </c>
      <c r="JC10" s="130"/>
      <c r="JD10" s="55" t="str">
        <f t="shared" si="243"/>
        <v/>
      </c>
      <c r="JE10" s="53" t="str">
        <f t="shared" si="244"/>
        <v/>
      </c>
      <c r="JF10" s="53" t="str">
        <f t="shared" si="245"/>
        <v/>
      </c>
      <c r="JG10" s="53" t="str">
        <f t="shared" si="246"/>
        <v/>
      </c>
      <c r="JH10" s="124" t="str">
        <f t="shared" si="247"/>
        <v/>
      </c>
      <c r="JI10" s="52" t="str">
        <f t="shared" si="248"/>
        <v/>
      </c>
      <c r="JJ10" s="53" t="str">
        <f t="shared" si="249"/>
        <v/>
      </c>
      <c r="JK10" s="53" t="str">
        <f t="shared" si="250"/>
        <v/>
      </c>
      <c r="JL10" s="53" t="str">
        <f t="shared" si="251"/>
        <v/>
      </c>
      <c r="JM10" s="124" t="str">
        <f t="shared" si="252"/>
        <v/>
      </c>
      <c r="JN10" s="52" t="str">
        <f t="shared" si="253"/>
        <v/>
      </c>
      <c r="JO10" s="53" t="str">
        <f t="shared" si="254"/>
        <v/>
      </c>
      <c r="JP10" s="53" t="str">
        <f t="shared" si="255"/>
        <v/>
      </c>
      <c r="JQ10" s="53" t="str">
        <f>IF(JO10&lt;&gt;"",IF($G10="3",IF(JC10&lt;&gt;"",IF(AND(JO10&lt;=20,JC10&gt;=$JN$83),HLOOKUP(JO10,Points_Table_Modified,IF(KH10&gt;=6,8,KH10+2),FALSE),0),""),IF(JC10&lt;&gt;"",IF(AND(JO10&lt;=10,JC10&gt;=$JN$83),HLOOKUP(JO10,Points_Table,IF(KH10&gt;=6,8,KH10+2),FALSE),0),"")),"")</f>
        <v/>
      </c>
      <c r="JR10" s="54" t="str">
        <f t="shared" si="256"/>
        <v/>
      </c>
      <c r="JS10" s="52" t="str">
        <f t="shared" si="257"/>
        <v/>
      </c>
      <c r="JT10" s="53" t="str">
        <f t="shared" si="258"/>
        <v/>
      </c>
      <c r="JU10" s="53" t="str">
        <f t="shared" si="259"/>
        <v/>
      </c>
      <c r="JV10" s="53" t="str">
        <f t="shared" si="260"/>
        <v/>
      </c>
      <c r="JW10" s="54" t="str">
        <f t="shared" si="261"/>
        <v/>
      </c>
      <c r="JX10" s="52" t="str">
        <f t="shared" si="262"/>
        <v/>
      </c>
      <c r="JY10" s="53" t="str">
        <f t="shared" si="263"/>
        <v/>
      </c>
      <c r="JZ10" s="53" t="str">
        <f t="shared" si="264"/>
        <v/>
      </c>
      <c r="KA10" s="53" t="str">
        <f t="shared" si="265"/>
        <v/>
      </c>
      <c r="KB10" s="54" t="str">
        <f t="shared" si="266"/>
        <v/>
      </c>
      <c r="KC10" s="52" t="str">
        <f t="shared" si="267"/>
        <v/>
      </c>
      <c r="KD10" s="53" t="str">
        <f t="shared" si="268"/>
        <v/>
      </c>
      <c r="KE10" s="53" t="str">
        <f t="shared" si="269"/>
        <v/>
      </c>
      <c r="KF10" s="53" t="str">
        <f t="shared" si="270"/>
        <v/>
      </c>
      <c r="KG10" s="54" t="str">
        <f t="shared" si="271"/>
        <v/>
      </c>
      <c r="KH10" s="165">
        <f t="shared" si="272"/>
        <v>3</v>
      </c>
      <c r="KI10" s="53" t="str">
        <f t="shared" si="273"/>
        <v/>
      </c>
      <c r="KJ10" s="181" t="str">
        <f t="shared" si="274"/>
        <v/>
      </c>
      <c r="KK10" s="159">
        <f t="shared" si="275"/>
        <v>0</v>
      </c>
      <c r="KL10" s="332" t="str">
        <f t="shared" si="276"/>
        <v/>
      </c>
      <c r="KM10" s="86"/>
      <c r="KN10" s="60">
        <f t="shared" si="277"/>
        <v>0</v>
      </c>
      <c r="KO10" s="60">
        <f t="shared" si="278"/>
        <v>136</v>
      </c>
      <c r="KP10" s="201"/>
      <c r="KQ10" s="61">
        <f t="shared" si="279"/>
        <v>136</v>
      </c>
      <c r="KR10" s="61" t="str">
        <f t="shared" si="280"/>
        <v/>
      </c>
      <c r="KS10" s="61">
        <f t="shared" si="281"/>
        <v>136</v>
      </c>
      <c r="KT10" s="61" t="str">
        <f t="shared" si="282"/>
        <v/>
      </c>
      <c r="KU10" s="61" t="str">
        <f t="shared" si="283"/>
        <v/>
      </c>
      <c r="KV10" s="61" t="str">
        <f t="shared" si="284"/>
        <v/>
      </c>
      <c r="KW10" s="61" t="str">
        <f t="shared" si="285"/>
        <v/>
      </c>
      <c r="KX10" s="62">
        <f t="shared" si="286"/>
        <v>3</v>
      </c>
      <c r="KY10" s="84"/>
      <c r="KZ10" s="59">
        <f t="shared" si="287"/>
        <v>0</v>
      </c>
      <c r="LA10" s="60">
        <f t="shared" si="288"/>
        <v>136</v>
      </c>
      <c r="LB10" s="201"/>
      <c r="LC10" s="61">
        <f t="shared" si="289"/>
        <v>136</v>
      </c>
      <c r="LD10" s="61" t="str">
        <f t="shared" si="290"/>
        <v/>
      </c>
      <c r="LE10" s="61">
        <f t="shared" si="291"/>
        <v>136</v>
      </c>
      <c r="LF10" s="61" t="str">
        <f t="shared" si="292"/>
        <v/>
      </c>
      <c r="LG10" s="148">
        <v>5</v>
      </c>
      <c r="LH10" s="87"/>
      <c r="LI10" s="185">
        <f t="shared" si="293"/>
        <v>5</v>
      </c>
      <c r="LJ10" s="87"/>
      <c r="LK10" s="35"/>
      <c r="LL10" s="35"/>
      <c r="LM10" s="35"/>
      <c r="LN10" s="35"/>
      <c r="LO10" s="35"/>
      <c r="LP10" s="35"/>
      <c r="LQ10" s="35"/>
      <c r="LR10" s="35"/>
      <c r="LS10" s="35"/>
      <c r="LT10" s="35"/>
      <c r="LU10" s="35"/>
      <c r="LV10" s="35"/>
      <c r="LW10" s="35"/>
      <c r="LX10" s="35"/>
      <c r="LY10" s="35"/>
      <c r="LZ10" s="35"/>
      <c r="MA10" s="35"/>
      <c r="MB10" s="35"/>
      <c r="MC10" s="35"/>
      <c r="MD10" s="35"/>
      <c r="ME10" s="35"/>
      <c r="MF10" s="35"/>
      <c r="MG10" s="35"/>
      <c r="MH10" s="35"/>
      <c r="MI10" s="35"/>
      <c r="MJ10" s="35"/>
      <c r="MK10" s="35"/>
      <c r="ML10" s="35"/>
      <c r="MM10" s="35"/>
      <c r="MN10" s="35"/>
      <c r="MO10" s="35"/>
      <c r="MP10" s="35"/>
      <c r="MQ10" s="35"/>
      <c r="MR10" s="35"/>
      <c r="MS10" s="35"/>
      <c r="MT10" s="35"/>
      <c r="MU10" s="35"/>
      <c r="MV10" s="35"/>
      <c r="MW10" s="35"/>
      <c r="MX10" s="35"/>
      <c r="MY10" s="35"/>
      <c r="MZ10" s="35"/>
      <c r="NA10" s="35"/>
      <c r="NB10" s="35"/>
      <c r="NC10" s="35"/>
      <c r="ND10" s="35"/>
      <c r="NE10" s="35"/>
      <c r="NF10" s="35"/>
      <c r="NG10" s="35"/>
      <c r="NH10" s="35"/>
      <c r="NI10" s="35"/>
      <c r="NJ10" s="35"/>
      <c r="NK10" s="35"/>
      <c r="NL10" s="35"/>
      <c r="NM10" s="35"/>
      <c r="NN10" s="35"/>
      <c r="NO10" s="35"/>
      <c r="NP10" s="35"/>
      <c r="NQ10" s="35"/>
    </row>
    <row r="11" spans="1:381" s="1" customFormat="1" ht="15" x14ac:dyDescent="0.2">
      <c r="A11" s="35"/>
      <c r="B11" s="45">
        <v>6</v>
      </c>
      <c r="C11" s="63" t="s">
        <v>89</v>
      </c>
      <c r="D11" s="47" t="s">
        <v>153</v>
      </c>
      <c r="E11" s="161">
        <v>35950</v>
      </c>
      <c r="F11" s="162">
        <v>204</v>
      </c>
      <c r="G11" s="64" t="s">
        <v>100</v>
      </c>
      <c r="H11" s="50" t="str">
        <f t="shared" si="0"/>
        <v>Production Modified</v>
      </c>
      <c r="I11" s="186">
        <f t="shared" si="1"/>
        <v>104</v>
      </c>
      <c r="J11" s="51" t="str">
        <f t="shared" si="2"/>
        <v>x</v>
      </c>
      <c r="K11" s="120">
        <v>100</v>
      </c>
      <c r="L11" s="52" t="str">
        <f t="shared" si="3"/>
        <v/>
      </c>
      <c r="M11" s="53" t="str">
        <f t="shared" si="4"/>
        <v/>
      </c>
      <c r="N11" s="53" t="str">
        <f t="shared" si="5"/>
        <v/>
      </c>
      <c r="O11" s="53" t="str">
        <f t="shared" si="6"/>
        <v/>
      </c>
      <c r="P11" s="127" t="str">
        <f t="shared" si="7"/>
        <v/>
      </c>
      <c r="Q11" s="52">
        <f t="shared" si="8"/>
        <v>100</v>
      </c>
      <c r="R11" s="53">
        <f t="shared" si="9"/>
        <v>5</v>
      </c>
      <c r="S11" s="53" t="str">
        <f t="shared" si="10"/>
        <v/>
      </c>
      <c r="T11" s="53">
        <f t="shared" si="11"/>
        <v>12</v>
      </c>
      <c r="U11" s="127">
        <f t="shared" si="12"/>
        <v>12</v>
      </c>
      <c r="V11" s="52" t="str">
        <f t="shared" si="13"/>
        <v/>
      </c>
      <c r="W11" s="53" t="str">
        <f t="shared" si="14"/>
        <v/>
      </c>
      <c r="X11" s="53" t="str">
        <f t="shared" si="15"/>
        <v/>
      </c>
      <c r="Y11" s="53" t="str">
        <f t="shared" si="16"/>
        <v/>
      </c>
      <c r="Z11" s="127" t="str">
        <f t="shared" si="17"/>
        <v/>
      </c>
      <c r="AA11" s="52" t="str">
        <f t="shared" si="18"/>
        <v/>
      </c>
      <c r="AB11" s="53" t="str">
        <f t="shared" si="19"/>
        <v/>
      </c>
      <c r="AC11" s="53" t="str">
        <f t="shared" si="20"/>
        <v/>
      </c>
      <c r="AD11" s="53" t="str">
        <f t="shared" si="21"/>
        <v/>
      </c>
      <c r="AE11" s="127" t="str">
        <f t="shared" si="22"/>
        <v/>
      </c>
      <c r="AF11" s="52" t="str">
        <f t="shared" si="23"/>
        <v/>
      </c>
      <c r="AG11" s="53" t="str">
        <f t="shared" si="24"/>
        <v/>
      </c>
      <c r="AH11" s="53" t="str">
        <f t="shared" si="25"/>
        <v/>
      </c>
      <c r="AI11" s="53" t="str">
        <f t="shared" si="26"/>
        <v/>
      </c>
      <c r="AJ11" s="127" t="str">
        <f t="shared" si="27"/>
        <v/>
      </c>
      <c r="AK11" s="52" t="str">
        <f t="shared" si="28"/>
        <v/>
      </c>
      <c r="AL11" s="53" t="str">
        <f t="shared" si="29"/>
        <v/>
      </c>
      <c r="AM11" s="53" t="str">
        <f t="shared" si="30"/>
        <v/>
      </c>
      <c r="AN11" s="150" t="str">
        <f t="shared" si="31"/>
        <v/>
      </c>
      <c r="AO11" s="127" t="str">
        <f t="shared" si="32"/>
        <v/>
      </c>
      <c r="AP11" s="191">
        <f t="shared" si="33"/>
        <v>7</v>
      </c>
      <c r="AQ11" s="53" t="str">
        <f t="shared" si="34"/>
        <v>5</v>
      </c>
      <c r="AR11" s="181">
        <f t="shared" si="35"/>
        <v>5</v>
      </c>
      <c r="AS11" s="159">
        <f t="shared" si="36"/>
        <v>12</v>
      </c>
      <c r="AT11" s="127">
        <f t="shared" si="37"/>
        <v>17</v>
      </c>
      <c r="AU11" s="130">
        <v>266</v>
      </c>
      <c r="AV11" s="55" t="str">
        <f t="shared" si="38"/>
        <v/>
      </c>
      <c r="AW11" s="53" t="str">
        <f t="shared" si="39"/>
        <v/>
      </c>
      <c r="AX11" s="53" t="str">
        <f t="shared" si="40"/>
        <v/>
      </c>
      <c r="AY11" s="53" t="str">
        <f t="shared" si="41"/>
        <v/>
      </c>
      <c r="AZ11" s="124" t="str">
        <f t="shared" si="42"/>
        <v/>
      </c>
      <c r="BA11" s="52">
        <f t="shared" si="43"/>
        <v>266</v>
      </c>
      <c r="BB11" s="53">
        <f t="shared" si="44"/>
        <v>3</v>
      </c>
      <c r="BC11" s="53" t="str">
        <f t="shared" si="45"/>
        <v/>
      </c>
      <c r="BD11" s="53">
        <f t="shared" si="46"/>
        <v>20</v>
      </c>
      <c r="BE11" s="124">
        <f t="shared" si="47"/>
        <v>20</v>
      </c>
      <c r="BF11" s="52" t="str">
        <f t="shared" si="48"/>
        <v/>
      </c>
      <c r="BG11" s="53" t="str">
        <f t="shared" si="49"/>
        <v/>
      </c>
      <c r="BH11" s="53" t="str">
        <f t="shared" si="50"/>
        <v/>
      </c>
      <c r="BI11" s="53" t="str">
        <f t="shared" si="51"/>
        <v/>
      </c>
      <c r="BJ11" s="54" t="str">
        <f t="shared" si="52"/>
        <v/>
      </c>
      <c r="BK11" s="52" t="str">
        <f t="shared" si="53"/>
        <v/>
      </c>
      <c r="BL11" s="53" t="str">
        <f t="shared" si="54"/>
        <v/>
      </c>
      <c r="BM11" s="53" t="str">
        <f t="shared" si="55"/>
        <v/>
      </c>
      <c r="BN11" s="53" t="str">
        <f t="shared" si="56"/>
        <v/>
      </c>
      <c r="BO11" s="54" t="str">
        <f t="shared" si="57"/>
        <v/>
      </c>
      <c r="BP11" s="52" t="str">
        <f t="shared" si="58"/>
        <v/>
      </c>
      <c r="BQ11" s="53" t="str">
        <f t="shared" si="59"/>
        <v/>
      </c>
      <c r="BR11" s="53" t="str">
        <f t="shared" si="60"/>
        <v/>
      </c>
      <c r="BS11" s="53" t="str">
        <f t="shared" si="61"/>
        <v/>
      </c>
      <c r="BT11" s="54" t="str">
        <f t="shared" si="62"/>
        <v/>
      </c>
      <c r="BU11" s="52" t="str">
        <f t="shared" si="63"/>
        <v/>
      </c>
      <c r="BV11" s="53" t="str">
        <f t="shared" si="64"/>
        <v/>
      </c>
      <c r="BW11" s="53" t="str">
        <f t="shared" si="65"/>
        <v/>
      </c>
      <c r="BX11" s="53" t="str">
        <f t="shared" si="66"/>
        <v/>
      </c>
      <c r="BY11" s="54" t="str">
        <f t="shared" si="67"/>
        <v/>
      </c>
      <c r="BZ11" s="165">
        <f t="shared" si="68"/>
        <v>7</v>
      </c>
      <c r="CA11" s="53" t="str">
        <f t="shared" si="69"/>
        <v>3</v>
      </c>
      <c r="CB11" s="181">
        <f t="shared" si="70"/>
        <v>5</v>
      </c>
      <c r="CC11" s="127">
        <f t="shared" si="71"/>
        <v>20</v>
      </c>
      <c r="CD11" s="127">
        <f t="shared" si="72"/>
        <v>25</v>
      </c>
      <c r="CE11" s="130">
        <v>279</v>
      </c>
      <c r="CF11" s="55" t="str">
        <f t="shared" si="73"/>
        <v/>
      </c>
      <c r="CG11" s="53" t="str">
        <f t="shared" si="74"/>
        <v/>
      </c>
      <c r="CH11" s="53" t="str">
        <f t="shared" si="75"/>
        <v/>
      </c>
      <c r="CI11" s="53" t="str">
        <f t="shared" si="76"/>
        <v/>
      </c>
      <c r="CJ11" s="124" t="str">
        <f t="shared" si="77"/>
        <v/>
      </c>
      <c r="CK11" s="52">
        <f t="shared" si="78"/>
        <v>279</v>
      </c>
      <c r="CL11" s="53">
        <f t="shared" si="79"/>
        <v>2</v>
      </c>
      <c r="CM11" s="53" t="str">
        <f t="shared" si="80"/>
        <v/>
      </c>
      <c r="CN11" s="53">
        <f t="shared" si="81"/>
        <v>25</v>
      </c>
      <c r="CO11" s="124">
        <f t="shared" si="82"/>
        <v>25</v>
      </c>
      <c r="CP11" s="52" t="str">
        <f t="shared" si="83"/>
        <v/>
      </c>
      <c r="CQ11" s="53" t="str">
        <f t="shared" si="84"/>
        <v/>
      </c>
      <c r="CR11" s="53" t="str">
        <f t="shared" si="85"/>
        <v/>
      </c>
      <c r="CS11" s="53" t="str">
        <f t="shared" si="86"/>
        <v/>
      </c>
      <c r="CT11" s="54" t="str">
        <f t="shared" si="87"/>
        <v/>
      </c>
      <c r="CU11" s="52" t="str">
        <f t="shared" si="88"/>
        <v/>
      </c>
      <c r="CV11" s="53" t="str">
        <f t="shared" si="89"/>
        <v/>
      </c>
      <c r="CW11" s="53" t="str">
        <f t="shared" si="90"/>
        <v/>
      </c>
      <c r="CX11" s="53" t="str">
        <f>IF(CV11&lt;&gt;"",IF($G11="3",IF(AND(CV11&lt;=20,CE11&gt;=CU86),HLOOKUP(CV11,Points_Table_Modified,IF(DJ11&gt;=6,8,DJ11+2),FALSE),0),IF(AND(CV11&lt;=10,$CE11&gt;=CU86),HLOOKUP(CV11,Points_Table,IF(DJ11&gt;=6,8,DJ11+2),FALSE),0)),"")</f>
        <v/>
      </c>
      <c r="CY11" s="54" t="str">
        <f t="shared" si="91"/>
        <v/>
      </c>
      <c r="CZ11" s="52" t="str">
        <f t="shared" si="92"/>
        <v/>
      </c>
      <c r="DA11" s="53" t="str">
        <f t="shared" si="93"/>
        <v/>
      </c>
      <c r="DB11" s="53" t="str">
        <f t="shared" si="94"/>
        <v/>
      </c>
      <c r="DC11" s="53" t="str">
        <f t="shared" si="95"/>
        <v/>
      </c>
      <c r="DD11" s="54" t="str">
        <f t="shared" si="96"/>
        <v/>
      </c>
      <c r="DE11" s="52" t="str">
        <f t="shared" si="97"/>
        <v/>
      </c>
      <c r="DF11" s="53" t="str">
        <f t="shared" si="98"/>
        <v/>
      </c>
      <c r="DG11" s="53" t="str">
        <f t="shared" si="99"/>
        <v/>
      </c>
      <c r="DH11" s="53" t="str">
        <f>IF(DF11&lt;&gt;"",IF($G11="3",IF(AND(DF11&lt;=20,$AU11&gt;=$DE$83),HLOOKUP(DF11,Points_Table_Modified,IF($DJ11&gt;=6,8,$DJ11+2),FALSE),0),IF(AND(DF11&lt;=10,$AU11&gt;=$DE$83),HLOOKUP(DF11,Points_Table,IF($DJ11&gt;=6,8,$DJ11+2),FALSE),0)),"")</f>
        <v/>
      </c>
      <c r="DI11" s="54" t="str">
        <f t="shared" si="100"/>
        <v/>
      </c>
      <c r="DJ11" s="165">
        <f t="shared" si="101"/>
        <v>7</v>
      </c>
      <c r="DK11" s="53" t="str">
        <f t="shared" si="102"/>
        <v>2</v>
      </c>
      <c r="DL11" s="181">
        <f t="shared" si="103"/>
        <v>5</v>
      </c>
      <c r="DM11" s="159">
        <f t="shared" si="104"/>
        <v>25</v>
      </c>
      <c r="DN11" s="127">
        <f t="shared" si="105"/>
        <v>30</v>
      </c>
      <c r="DO11" s="130">
        <v>37</v>
      </c>
      <c r="DP11" s="55" t="str">
        <f t="shared" si="106"/>
        <v/>
      </c>
      <c r="DQ11" s="53" t="str">
        <f t="shared" si="107"/>
        <v/>
      </c>
      <c r="DR11" s="53" t="str">
        <f t="shared" si="108"/>
        <v/>
      </c>
      <c r="DS11" s="53" t="str">
        <f t="shared" si="109"/>
        <v/>
      </c>
      <c r="DT11" s="124" t="str">
        <f t="shared" si="110"/>
        <v/>
      </c>
      <c r="DU11" s="52">
        <f t="shared" si="111"/>
        <v>37</v>
      </c>
      <c r="DV11" s="53">
        <f t="shared" si="112"/>
        <v>5</v>
      </c>
      <c r="DW11" s="53" t="str">
        <f t="shared" si="113"/>
        <v/>
      </c>
      <c r="DX11" s="53">
        <f t="shared" si="114"/>
        <v>0</v>
      </c>
      <c r="DY11" s="124">
        <f t="shared" si="115"/>
        <v>0</v>
      </c>
      <c r="DZ11" s="52" t="str">
        <f t="shared" si="116"/>
        <v/>
      </c>
      <c r="EA11" s="53" t="str">
        <f t="shared" si="117"/>
        <v/>
      </c>
      <c r="EB11" s="53" t="str">
        <f t="shared" si="118"/>
        <v/>
      </c>
      <c r="EC11" s="53" t="str">
        <f t="shared" si="119"/>
        <v/>
      </c>
      <c r="ED11" s="57" t="str">
        <f t="shared" si="120"/>
        <v/>
      </c>
      <c r="EE11" s="52" t="str">
        <f t="shared" si="121"/>
        <v/>
      </c>
      <c r="EF11" s="53" t="str">
        <f t="shared" si="122"/>
        <v/>
      </c>
      <c r="EG11" s="53" t="str">
        <f t="shared" si="123"/>
        <v/>
      </c>
      <c r="EH11" s="53" t="str">
        <f t="shared" si="124"/>
        <v/>
      </c>
      <c r="EI11" s="57" t="str">
        <f t="shared" si="125"/>
        <v/>
      </c>
      <c r="EJ11" s="52" t="str">
        <f t="shared" si="126"/>
        <v/>
      </c>
      <c r="EK11" s="53" t="str">
        <f t="shared" si="127"/>
        <v/>
      </c>
      <c r="EL11" s="53" t="str">
        <f t="shared" si="128"/>
        <v/>
      </c>
      <c r="EM11" s="53" t="str">
        <f t="shared" si="129"/>
        <v/>
      </c>
      <c r="EN11" s="57" t="str">
        <f t="shared" si="130"/>
        <v/>
      </c>
      <c r="EO11" s="52" t="str">
        <f t="shared" si="131"/>
        <v/>
      </c>
      <c r="EP11" s="53" t="str">
        <f t="shared" si="132"/>
        <v/>
      </c>
      <c r="EQ11" s="53" t="str">
        <f t="shared" si="133"/>
        <v/>
      </c>
      <c r="ER11" s="53" t="str">
        <f t="shared" si="134"/>
        <v/>
      </c>
      <c r="ES11" s="54" t="str">
        <f t="shared" si="135"/>
        <v/>
      </c>
      <c r="ET11" s="165">
        <f t="shared" si="136"/>
        <v>6</v>
      </c>
      <c r="EU11" s="53" t="str">
        <f t="shared" si="137"/>
        <v>5</v>
      </c>
      <c r="EV11" s="181">
        <f t="shared" si="138"/>
        <v>5</v>
      </c>
      <c r="EW11" s="159">
        <f t="shared" si="139"/>
        <v>0</v>
      </c>
      <c r="EX11" s="127">
        <f t="shared" si="140"/>
        <v>5</v>
      </c>
      <c r="EY11" s="130">
        <v>90</v>
      </c>
      <c r="EZ11" s="55" t="str">
        <f t="shared" si="141"/>
        <v/>
      </c>
      <c r="FA11" s="53" t="str">
        <f t="shared" si="142"/>
        <v/>
      </c>
      <c r="FB11" s="53" t="str">
        <f t="shared" si="143"/>
        <v/>
      </c>
      <c r="FC11" s="53" t="str">
        <f t="shared" si="144"/>
        <v/>
      </c>
      <c r="FD11" s="124" t="str">
        <f t="shared" si="145"/>
        <v/>
      </c>
      <c r="FE11" s="52">
        <f t="shared" si="146"/>
        <v>90</v>
      </c>
      <c r="FF11" s="53">
        <f t="shared" si="147"/>
        <v>5</v>
      </c>
      <c r="FG11" s="53" t="str">
        <f t="shared" si="148"/>
        <v/>
      </c>
      <c r="FH11" s="53">
        <f t="shared" si="149"/>
        <v>12</v>
      </c>
      <c r="FI11" s="124">
        <f t="shared" si="150"/>
        <v>12</v>
      </c>
      <c r="FJ11" s="52" t="str">
        <f t="shared" si="151"/>
        <v/>
      </c>
      <c r="FK11" s="53" t="str">
        <f t="shared" si="152"/>
        <v/>
      </c>
      <c r="FL11" s="53" t="str">
        <f t="shared" si="153"/>
        <v/>
      </c>
      <c r="FM11" s="53" t="str">
        <f>IF(FK11&lt;&gt;"",IF($G11="3",IF(AND(FK11&lt;=20,EY11&gt;=$FJ$83),HLOOKUP(FK11,Points_Table_Modified,IF(GD11&gt;=6,8,#REF!),FALSE),0),IF(AND(FK11&lt;=10,EY11&gt;=$FJ$83),HLOOKUP(FK11,Points_Table,IF(GD11&gt;=6,8,GD11+2),FALSE),0)),"")</f>
        <v/>
      </c>
      <c r="FN11" s="57" t="str">
        <f t="shared" si="154"/>
        <v/>
      </c>
      <c r="FO11" s="52" t="str">
        <f t="shared" si="155"/>
        <v/>
      </c>
      <c r="FP11" s="53" t="str">
        <f t="shared" si="156"/>
        <v/>
      </c>
      <c r="FQ11" s="53" t="str">
        <f t="shared" si="157"/>
        <v/>
      </c>
      <c r="FR11" s="53" t="str">
        <f t="shared" si="158"/>
        <v/>
      </c>
      <c r="FS11" s="57" t="str">
        <f t="shared" si="159"/>
        <v/>
      </c>
      <c r="FT11" s="52" t="str">
        <f t="shared" si="160"/>
        <v/>
      </c>
      <c r="FU11" s="53" t="str">
        <f t="shared" si="161"/>
        <v/>
      </c>
      <c r="FV11" s="53" t="str">
        <f t="shared" si="162"/>
        <v/>
      </c>
      <c r="FW11" s="53" t="str">
        <f t="shared" si="163"/>
        <v/>
      </c>
      <c r="FX11" s="57" t="str">
        <f t="shared" si="164"/>
        <v/>
      </c>
      <c r="FY11" s="52" t="str">
        <f t="shared" si="165"/>
        <v/>
      </c>
      <c r="FZ11" s="53" t="str">
        <f t="shared" si="166"/>
        <v/>
      </c>
      <c r="GA11" s="53" t="str">
        <f t="shared" si="167"/>
        <v/>
      </c>
      <c r="GB11" s="53" t="str">
        <f t="shared" si="168"/>
        <v/>
      </c>
      <c r="GC11" s="57" t="str">
        <f t="shared" si="169"/>
        <v/>
      </c>
      <c r="GD11" s="165">
        <f t="shared" si="170"/>
        <v>6</v>
      </c>
      <c r="GE11" s="53" t="str">
        <f t="shared" si="171"/>
        <v>5</v>
      </c>
      <c r="GF11" s="181">
        <f t="shared" si="172"/>
        <v>5</v>
      </c>
      <c r="GG11" s="159">
        <f t="shared" si="173"/>
        <v>12</v>
      </c>
      <c r="GH11" s="127">
        <f t="shared" si="174"/>
        <v>17</v>
      </c>
      <c r="GI11" s="130">
        <v>28</v>
      </c>
      <c r="GJ11" s="55" t="str">
        <f t="shared" si="175"/>
        <v/>
      </c>
      <c r="GK11" s="53" t="str">
        <f t="shared" si="176"/>
        <v/>
      </c>
      <c r="GL11" s="53" t="str">
        <f t="shared" si="177"/>
        <v/>
      </c>
      <c r="GM11" s="53" t="str">
        <f t="shared" si="178"/>
        <v/>
      </c>
      <c r="GN11" s="124" t="str">
        <f t="shared" si="179"/>
        <v/>
      </c>
      <c r="GO11" s="52">
        <f t="shared" si="180"/>
        <v>28</v>
      </c>
      <c r="GP11" s="53">
        <f t="shared" si="181"/>
        <v>6</v>
      </c>
      <c r="GQ11" s="53" t="str">
        <f t="shared" si="182"/>
        <v/>
      </c>
      <c r="GR11" s="53">
        <f t="shared" si="183"/>
        <v>0</v>
      </c>
      <c r="GS11" s="124">
        <f t="shared" si="184"/>
        <v>0</v>
      </c>
      <c r="GT11" s="52" t="str">
        <f t="shared" si="185"/>
        <v/>
      </c>
      <c r="GU11" s="53" t="str">
        <f t="shared" si="186"/>
        <v/>
      </c>
      <c r="GV11" s="53" t="str">
        <f t="shared" si="187"/>
        <v/>
      </c>
      <c r="GW11" s="53" t="str">
        <f>IF(GU11&lt;&gt;"",IF($G11="3",IF(AND(GU11&lt;=20,GI11&gt;=$GT$83),HLOOKUP(GU11,Points_Table_Modified,IF(HN11&gt;=6,8,#REF!),FALSE),0),IF(AND(GU11&lt;=10,GI11&gt;=$GT$83),HLOOKUP(GU11,Points_Table,IF(HN11&gt;=6,8,HN11+2),FALSE),0)),"")</f>
        <v/>
      </c>
      <c r="GX11" s="54" t="str">
        <f t="shared" si="188"/>
        <v/>
      </c>
      <c r="GY11" s="52" t="str">
        <f t="shared" si="189"/>
        <v/>
      </c>
      <c r="GZ11" s="53" t="str">
        <f t="shared" si="190"/>
        <v/>
      </c>
      <c r="HA11" s="53" t="str">
        <f t="shared" si="191"/>
        <v/>
      </c>
      <c r="HB11" s="53" t="str">
        <f t="shared" si="192"/>
        <v/>
      </c>
      <c r="HC11" s="54" t="str">
        <f t="shared" si="193"/>
        <v/>
      </c>
      <c r="HD11" s="52" t="str">
        <f t="shared" si="194"/>
        <v/>
      </c>
      <c r="HE11" s="53" t="str">
        <f t="shared" si="195"/>
        <v/>
      </c>
      <c r="HF11" s="53" t="str">
        <f t="shared" si="196"/>
        <v/>
      </c>
      <c r="HG11" s="53" t="str">
        <f t="shared" si="197"/>
        <v/>
      </c>
      <c r="HH11" s="54" t="str">
        <f t="shared" si="198"/>
        <v/>
      </c>
      <c r="HI11" s="52" t="str">
        <f t="shared" si="199"/>
        <v/>
      </c>
      <c r="HJ11" s="53" t="str">
        <f t="shared" si="200"/>
        <v/>
      </c>
      <c r="HK11" s="53" t="str">
        <f t="shared" si="201"/>
        <v/>
      </c>
      <c r="HL11" s="53" t="str">
        <f t="shared" si="202"/>
        <v/>
      </c>
      <c r="HM11" s="54" t="str">
        <f t="shared" si="203"/>
        <v/>
      </c>
      <c r="HN11" s="165">
        <f t="shared" si="204"/>
        <v>6</v>
      </c>
      <c r="HO11" s="53" t="str">
        <f t="shared" si="205"/>
        <v>6</v>
      </c>
      <c r="HP11" s="181">
        <f t="shared" si="206"/>
        <v>5</v>
      </c>
      <c r="HQ11" s="159">
        <f t="shared" si="207"/>
        <v>0</v>
      </c>
      <c r="HR11" s="127">
        <f t="shared" si="208"/>
        <v>5</v>
      </c>
      <c r="HS11" s="130">
        <v>1</v>
      </c>
      <c r="HT11" s="55" t="str">
        <f t="shared" si="209"/>
        <v/>
      </c>
      <c r="HU11" s="53" t="str">
        <f t="shared" si="210"/>
        <v/>
      </c>
      <c r="HV11" s="53" t="str">
        <f t="shared" si="211"/>
        <v/>
      </c>
      <c r="HW11" s="53" t="str">
        <f t="shared" si="212"/>
        <v/>
      </c>
      <c r="HX11" s="124" t="str">
        <f t="shared" si="213"/>
        <v/>
      </c>
      <c r="HY11" s="52">
        <f t="shared" si="214"/>
        <v>1</v>
      </c>
      <c r="HZ11" s="53">
        <f t="shared" si="215"/>
        <v>6</v>
      </c>
      <c r="IA11" s="53" t="str">
        <f t="shared" si="216"/>
        <v/>
      </c>
      <c r="IB11" s="53">
        <f t="shared" si="217"/>
        <v>0</v>
      </c>
      <c r="IC11" s="124">
        <f t="shared" si="218"/>
        <v>0</v>
      </c>
      <c r="ID11" s="52" t="str">
        <f t="shared" si="219"/>
        <v/>
      </c>
      <c r="IE11" s="53" t="str">
        <f t="shared" si="220"/>
        <v/>
      </c>
      <c r="IF11" s="53" t="str">
        <f t="shared" si="221"/>
        <v/>
      </c>
      <c r="IG11" s="53" t="str">
        <f t="shared" si="222"/>
        <v/>
      </c>
      <c r="IH11" s="54" t="str">
        <f t="shared" si="223"/>
        <v/>
      </c>
      <c r="II11" s="52" t="str">
        <f t="shared" si="224"/>
        <v/>
      </c>
      <c r="IJ11" s="53" t="str">
        <f t="shared" si="225"/>
        <v/>
      </c>
      <c r="IK11" s="53" t="str">
        <f t="shared" si="226"/>
        <v/>
      </c>
      <c r="IL11" s="53" t="str">
        <f t="shared" si="227"/>
        <v/>
      </c>
      <c r="IM11" s="54" t="str">
        <f t="shared" si="228"/>
        <v/>
      </c>
      <c r="IN11" s="52" t="str">
        <f t="shared" si="229"/>
        <v/>
      </c>
      <c r="IO11" s="53" t="str">
        <f t="shared" si="230"/>
        <v/>
      </c>
      <c r="IP11" s="53" t="str">
        <f t="shared" si="231"/>
        <v/>
      </c>
      <c r="IQ11" s="53" t="str">
        <f t="shared" si="232"/>
        <v/>
      </c>
      <c r="IR11" s="54" t="str">
        <f t="shared" si="233"/>
        <v/>
      </c>
      <c r="IS11" s="52" t="str">
        <f t="shared" si="234"/>
        <v/>
      </c>
      <c r="IT11" s="53" t="str">
        <f t="shared" si="235"/>
        <v/>
      </c>
      <c r="IU11" s="53" t="str">
        <f>IF($G11="6",IF(IF(IT11&lt;&gt;"",IF(MAX(COUNTIF($IT$6:$IT$80,$IT$6:$IT$80))&gt;1,"x",""),"")&lt;&gt;"",IT11+1,""),IF(IS11=0,"",IF(IF(IT11&lt;&gt;"",IF(MAX(COUNTIF(IT$6:$IT$80,$IT$6:$IT$80))&gt;1,"x",""),"")&lt;&gt;"",IT11+1,"")))</f>
        <v/>
      </c>
      <c r="IV11" s="53" t="str">
        <f t="shared" si="236"/>
        <v/>
      </c>
      <c r="IW11" s="54" t="str">
        <f t="shared" si="237"/>
        <v/>
      </c>
      <c r="IX11" s="165">
        <f t="shared" si="238"/>
        <v>7</v>
      </c>
      <c r="IY11" s="53" t="str">
        <f t="shared" si="239"/>
        <v>6</v>
      </c>
      <c r="IZ11" s="181">
        <f t="shared" si="240"/>
        <v>5</v>
      </c>
      <c r="JA11" s="159">
        <f t="shared" si="241"/>
        <v>0</v>
      </c>
      <c r="JB11" s="127">
        <f t="shared" si="242"/>
        <v>5</v>
      </c>
      <c r="JC11" s="130"/>
      <c r="JD11" s="55" t="str">
        <f t="shared" si="243"/>
        <v/>
      </c>
      <c r="JE11" s="53" t="str">
        <f t="shared" si="244"/>
        <v/>
      </c>
      <c r="JF11" s="53" t="str">
        <f t="shared" si="245"/>
        <v/>
      </c>
      <c r="JG11" s="53" t="str">
        <f t="shared" si="246"/>
        <v/>
      </c>
      <c r="JH11" s="124" t="str">
        <f t="shared" si="247"/>
        <v/>
      </c>
      <c r="JI11" s="52" t="str">
        <f t="shared" si="248"/>
        <v/>
      </c>
      <c r="JJ11" s="53" t="str">
        <f t="shared" si="249"/>
        <v/>
      </c>
      <c r="JK11" s="53" t="str">
        <f t="shared" si="250"/>
        <v/>
      </c>
      <c r="JL11" s="53" t="str">
        <f t="shared" si="251"/>
        <v/>
      </c>
      <c r="JM11" s="124" t="str">
        <f t="shared" si="252"/>
        <v/>
      </c>
      <c r="JN11" s="52" t="str">
        <f t="shared" si="253"/>
        <v/>
      </c>
      <c r="JO11" s="53" t="str">
        <f t="shared" si="254"/>
        <v/>
      </c>
      <c r="JP11" s="53" t="str">
        <f t="shared" si="255"/>
        <v/>
      </c>
      <c r="JQ11" s="53" t="str">
        <f>IF(JO11&lt;&gt;"",IF($G11="3",IF(AND(JO11&lt;=20,HS11&gt;=$JN$83),HLOOKUP(JO11,Points_Table_Modified,IF(KH11&gt;=6,8,#REF!),FALSE),0),IF(AND(JO11&lt;=10,HS11&gt;=$JN$83),HLOOKUP(JO11,Points_Table,IF(KH11&gt;=6,8,KH11+2),FALSE),0)),"")</f>
        <v/>
      </c>
      <c r="JR11" s="54" t="str">
        <f t="shared" si="256"/>
        <v/>
      </c>
      <c r="JS11" s="52" t="str">
        <f t="shared" si="257"/>
        <v/>
      </c>
      <c r="JT11" s="53" t="str">
        <f t="shared" si="258"/>
        <v/>
      </c>
      <c r="JU11" s="53" t="str">
        <f t="shared" si="259"/>
        <v/>
      </c>
      <c r="JV11" s="53" t="str">
        <f t="shared" si="260"/>
        <v/>
      </c>
      <c r="JW11" s="54" t="str">
        <f t="shared" si="261"/>
        <v/>
      </c>
      <c r="JX11" s="52" t="str">
        <f t="shared" si="262"/>
        <v/>
      </c>
      <c r="JY11" s="53" t="str">
        <f t="shared" si="263"/>
        <v/>
      </c>
      <c r="JZ11" s="53" t="str">
        <f t="shared" si="264"/>
        <v/>
      </c>
      <c r="KA11" s="53" t="str">
        <f t="shared" si="265"/>
        <v/>
      </c>
      <c r="KB11" s="54" t="str">
        <f t="shared" si="266"/>
        <v/>
      </c>
      <c r="KC11" s="52" t="str">
        <f t="shared" si="267"/>
        <v/>
      </c>
      <c r="KD11" s="53" t="str">
        <f t="shared" si="268"/>
        <v/>
      </c>
      <c r="KE11" s="53" t="str">
        <f t="shared" si="269"/>
        <v/>
      </c>
      <c r="KF11" s="53" t="str">
        <f t="shared" si="270"/>
        <v/>
      </c>
      <c r="KG11" s="54" t="str">
        <f t="shared" si="271"/>
        <v/>
      </c>
      <c r="KH11" s="165">
        <f t="shared" si="272"/>
        <v>3</v>
      </c>
      <c r="KI11" s="53" t="str">
        <f t="shared" si="273"/>
        <v/>
      </c>
      <c r="KJ11" s="181" t="str">
        <f t="shared" si="274"/>
        <v/>
      </c>
      <c r="KK11" s="159">
        <f t="shared" si="275"/>
        <v>0</v>
      </c>
      <c r="KL11" s="332" t="str">
        <f t="shared" si="276"/>
        <v/>
      </c>
      <c r="KM11" s="86"/>
      <c r="KN11" s="60">
        <f t="shared" si="277"/>
        <v>0</v>
      </c>
      <c r="KO11" s="60">
        <f t="shared" si="278"/>
        <v>104</v>
      </c>
      <c r="KP11" s="201"/>
      <c r="KQ11" s="61">
        <f t="shared" si="279"/>
        <v>104</v>
      </c>
      <c r="KR11" s="61" t="str">
        <f t="shared" si="280"/>
        <v/>
      </c>
      <c r="KS11" s="61">
        <f t="shared" si="281"/>
        <v>104</v>
      </c>
      <c r="KT11" s="61" t="str">
        <f t="shared" si="282"/>
        <v/>
      </c>
      <c r="KU11" s="61" t="str">
        <f t="shared" si="283"/>
        <v/>
      </c>
      <c r="KV11" s="61" t="str">
        <f t="shared" si="284"/>
        <v/>
      </c>
      <c r="KW11" s="61" t="str">
        <f t="shared" si="285"/>
        <v/>
      </c>
      <c r="KX11" s="62">
        <f t="shared" si="286"/>
        <v>4</v>
      </c>
      <c r="KY11" s="84"/>
      <c r="KZ11" s="59">
        <f t="shared" si="287"/>
        <v>0</v>
      </c>
      <c r="LA11" s="60">
        <f t="shared" si="288"/>
        <v>104</v>
      </c>
      <c r="LB11" s="201"/>
      <c r="LC11" s="61">
        <f t="shared" si="289"/>
        <v>104</v>
      </c>
      <c r="LD11" s="61" t="str">
        <f t="shared" si="290"/>
        <v/>
      </c>
      <c r="LE11" s="61">
        <f t="shared" si="291"/>
        <v>104</v>
      </c>
      <c r="LF11" s="61" t="str">
        <f t="shared" si="292"/>
        <v/>
      </c>
      <c r="LG11" s="148">
        <v>6</v>
      </c>
      <c r="LH11" s="87"/>
      <c r="LI11" s="185">
        <f t="shared" si="293"/>
        <v>7</v>
      </c>
      <c r="LJ11" s="87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</row>
    <row r="12" spans="1:381" s="1" customFormat="1" ht="15" x14ac:dyDescent="0.2">
      <c r="A12" s="35"/>
      <c r="B12" s="45">
        <v>7</v>
      </c>
      <c r="C12" s="63" t="s">
        <v>174</v>
      </c>
      <c r="D12" s="47" t="s">
        <v>139</v>
      </c>
      <c r="E12" s="161">
        <v>16547</v>
      </c>
      <c r="F12" s="161">
        <v>109</v>
      </c>
      <c r="G12" s="49" t="s">
        <v>99</v>
      </c>
      <c r="H12" s="50" t="str">
        <f t="shared" si="0"/>
        <v>Top Truck</v>
      </c>
      <c r="I12" s="186">
        <f t="shared" si="1"/>
        <v>99</v>
      </c>
      <c r="J12" s="51" t="str">
        <f t="shared" si="2"/>
        <v>x</v>
      </c>
      <c r="K12" s="120">
        <v>320</v>
      </c>
      <c r="L12" s="52">
        <f t="shared" si="3"/>
        <v>320</v>
      </c>
      <c r="M12" s="53">
        <f t="shared" si="4"/>
        <v>3</v>
      </c>
      <c r="N12" s="53" t="str">
        <f t="shared" si="5"/>
        <v/>
      </c>
      <c r="O12" s="53">
        <f t="shared" si="6"/>
        <v>12</v>
      </c>
      <c r="P12" s="127">
        <f t="shared" si="7"/>
        <v>12</v>
      </c>
      <c r="Q12" s="52" t="str">
        <f t="shared" si="8"/>
        <v/>
      </c>
      <c r="R12" s="53" t="str">
        <f t="shared" si="9"/>
        <v/>
      </c>
      <c r="S12" s="53" t="str">
        <f t="shared" si="10"/>
        <v/>
      </c>
      <c r="T12" s="53" t="str">
        <f t="shared" si="11"/>
        <v/>
      </c>
      <c r="U12" s="127" t="str">
        <f t="shared" si="12"/>
        <v/>
      </c>
      <c r="V12" s="52" t="str">
        <f t="shared" si="13"/>
        <v/>
      </c>
      <c r="W12" s="53" t="str">
        <f t="shared" si="14"/>
        <v/>
      </c>
      <c r="X12" s="53" t="str">
        <f t="shared" si="15"/>
        <v/>
      </c>
      <c r="Y12" s="53" t="str">
        <f t="shared" si="16"/>
        <v/>
      </c>
      <c r="Z12" s="127" t="str">
        <f t="shared" si="17"/>
        <v/>
      </c>
      <c r="AA12" s="52" t="str">
        <f t="shared" si="18"/>
        <v/>
      </c>
      <c r="AB12" s="53" t="str">
        <f t="shared" si="19"/>
        <v/>
      </c>
      <c r="AC12" s="53" t="str">
        <f t="shared" si="20"/>
        <v/>
      </c>
      <c r="AD12" s="53" t="str">
        <f t="shared" si="21"/>
        <v/>
      </c>
      <c r="AE12" s="127" t="str">
        <f t="shared" si="22"/>
        <v/>
      </c>
      <c r="AF12" s="52" t="str">
        <f t="shared" si="23"/>
        <v/>
      </c>
      <c r="AG12" s="53" t="str">
        <f t="shared" si="24"/>
        <v/>
      </c>
      <c r="AH12" s="53" t="str">
        <f t="shared" si="25"/>
        <v/>
      </c>
      <c r="AI12" s="53" t="str">
        <f t="shared" si="26"/>
        <v/>
      </c>
      <c r="AJ12" s="127" t="str">
        <f t="shared" si="27"/>
        <v/>
      </c>
      <c r="AK12" s="52" t="str">
        <f t="shared" si="28"/>
        <v/>
      </c>
      <c r="AL12" s="53" t="str">
        <f t="shared" si="29"/>
        <v/>
      </c>
      <c r="AM12" s="53" t="str">
        <f t="shared" si="30"/>
        <v/>
      </c>
      <c r="AN12" s="150" t="str">
        <f t="shared" si="31"/>
        <v/>
      </c>
      <c r="AO12" s="127" t="str">
        <f t="shared" si="32"/>
        <v/>
      </c>
      <c r="AP12" s="191">
        <f t="shared" si="33"/>
        <v>4</v>
      </c>
      <c r="AQ12" s="53" t="str">
        <f t="shared" si="34"/>
        <v>3</v>
      </c>
      <c r="AR12" s="181">
        <f t="shared" si="35"/>
        <v>5</v>
      </c>
      <c r="AS12" s="159">
        <f t="shared" si="36"/>
        <v>12</v>
      </c>
      <c r="AT12" s="127">
        <f t="shared" si="37"/>
        <v>17</v>
      </c>
      <c r="AU12" s="130">
        <v>266</v>
      </c>
      <c r="AV12" s="55">
        <f t="shared" si="38"/>
        <v>266</v>
      </c>
      <c r="AW12" s="53">
        <f t="shared" si="39"/>
        <v>3</v>
      </c>
      <c r="AX12" s="53" t="str">
        <f t="shared" si="40"/>
        <v/>
      </c>
      <c r="AY12" s="53">
        <f t="shared" si="41"/>
        <v>12</v>
      </c>
      <c r="AZ12" s="124">
        <f t="shared" si="42"/>
        <v>12</v>
      </c>
      <c r="BA12" s="52" t="str">
        <f t="shared" si="43"/>
        <v/>
      </c>
      <c r="BB12" s="53" t="str">
        <f t="shared" si="44"/>
        <v/>
      </c>
      <c r="BC12" s="53" t="str">
        <f t="shared" si="45"/>
        <v/>
      </c>
      <c r="BD12" s="53" t="str">
        <f t="shared" si="46"/>
        <v/>
      </c>
      <c r="BE12" s="124" t="str">
        <f t="shared" si="47"/>
        <v/>
      </c>
      <c r="BF12" s="52" t="str">
        <f t="shared" si="48"/>
        <v/>
      </c>
      <c r="BG12" s="53" t="str">
        <f t="shared" si="49"/>
        <v/>
      </c>
      <c r="BH12" s="53" t="str">
        <f t="shared" si="50"/>
        <v/>
      </c>
      <c r="BI12" s="53" t="str">
        <f t="shared" si="51"/>
        <v/>
      </c>
      <c r="BJ12" s="54" t="str">
        <f t="shared" si="52"/>
        <v/>
      </c>
      <c r="BK12" s="52" t="str">
        <f t="shared" si="53"/>
        <v/>
      </c>
      <c r="BL12" s="53" t="str">
        <f t="shared" si="54"/>
        <v/>
      </c>
      <c r="BM12" s="53" t="str">
        <f t="shared" si="55"/>
        <v/>
      </c>
      <c r="BN12" s="53" t="str">
        <f t="shared" si="56"/>
        <v/>
      </c>
      <c r="BO12" s="54" t="str">
        <f t="shared" si="57"/>
        <v/>
      </c>
      <c r="BP12" s="52" t="str">
        <f t="shared" si="58"/>
        <v/>
      </c>
      <c r="BQ12" s="53" t="str">
        <f t="shared" si="59"/>
        <v/>
      </c>
      <c r="BR12" s="53" t="str">
        <f t="shared" si="60"/>
        <v/>
      </c>
      <c r="BS12" s="53" t="str">
        <f t="shared" si="61"/>
        <v/>
      </c>
      <c r="BT12" s="54" t="str">
        <f t="shared" si="62"/>
        <v/>
      </c>
      <c r="BU12" s="52" t="str">
        <f t="shared" si="63"/>
        <v/>
      </c>
      <c r="BV12" s="53" t="str">
        <f t="shared" si="64"/>
        <v/>
      </c>
      <c r="BW12" s="53" t="str">
        <f t="shared" si="65"/>
        <v/>
      </c>
      <c r="BX12" s="53" t="str">
        <f t="shared" si="66"/>
        <v/>
      </c>
      <c r="BY12" s="54" t="str">
        <f t="shared" si="67"/>
        <v/>
      </c>
      <c r="BZ12" s="165">
        <f t="shared" si="68"/>
        <v>4</v>
      </c>
      <c r="CA12" s="53" t="str">
        <f t="shared" si="69"/>
        <v>3</v>
      </c>
      <c r="CB12" s="181">
        <f t="shared" si="70"/>
        <v>5</v>
      </c>
      <c r="CC12" s="127">
        <f t="shared" si="71"/>
        <v>12</v>
      </c>
      <c r="CD12" s="127">
        <f t="shared" si="72"/>
        <v>17</v>
      </c>
      <c r="CE12" s="130">
        <v>331</v>
      </c>
      <c r="CF12" s="55">
        <f t="shared" si="73"/>
        <v>331</v>
      </c>
      <c r="CG12" s="53">
        <f t="shared" si="74"/>
        <v>3</v>
      </c>
      <c r="CH12" s="53" t="str">
        <f t="shared" si="75"/>
        <v/>
      </c>
      <c r="CI12" s="53">
        <f t="shared" si="76"/>
        <v>20</v>
      </c>
      <c r="CJ12" s="124">
        <f t="shared" si="77"/>
        <v>20</v>
      </c>
      <c r="CK12" s="52" t="str">
        <f t="shared" si="78"/>
        <v/>
      </c>
      <c r="CL12" s="53" t="str">
        <f t="shared" si="79"/>
        <v/>
      </c>
      <c r="CM12" s="53" t="str">
        <f t="shared" si="80"/>
        <v/>
      </c>
      <c r="CN12" s="53" t="str">
        <f t="shared" si="81"/>
        <v/>
      </c>
      <c r="CO12" s="124" t="str">
        <f t="shared" si="82"/>
        <v/>
      </c>
      <c r="CP12" s="52" t="str">
        <f t="shared" si="83"/>
        <v/>
      </c>
      <c r="CQ12" s="53" t="str">
        <f t="shared" si="84"/>
        <v/>
      </c>
      <c r="CR12" s="53" t="str">
        <f t="shared" si="85"/>
        <v/>
      </c>
      <c r="CS12" s="53" t="str">
        <f t="shared" si="86"/>
        <v/>
      </c>
      <c r="CT12" s="54" t="str">
        <f t="shared" si="87"/>
        <v/>
      </c>
      <c r="CU12" s="52" t="str">
        <f t="shared" si="88"/>
        <v/>
      </c>
      <c r="CV12" s="53" t="str">
        <f t="shared" si="89"/>
        <v/>
      </c>
      <c r="CW12" s="53" t="str">
        <f t="shared" si="90"/>
        <v/>
      </c>
      <c r="CX12" s="53" t="str">
        <f>IF(CV12&lt;&gt;"",IF($G12="3",IF(AND(CV12&lt;=20,CE12&gt;=CU89),HLOOKUP(CV12,Points_Table_Modified,IF(DJ12&gt;=6,8,DJ12+2),FALSE),0),IF(AND(CV12&lt;=10,$CE12&gt;=CU89),HLOOKUP(CV12,Points_Table,IF(DJ12&gt;=6,8,DJ12+2),FALSE),0)),"")</f>
        <v/>
      </c>
      <c r="CY12" s="54" t="str">
        <f t="shared" si="91"/>
        <v/>
      </c>
      <c r="CZ12" s="52" t="str">
        <f t="shared" si="92"/>
        <v/>
      </c>
      <c r="DA12" s="53" t="str">
        <f t="shared" si="93"/>
        <v/>
      </c>
      <c r="DB12" s="53" t="str">
        <f t="shared" si="94"/>
        <v/>
      </c>
      <c r="DC12" s="53" t="str">
        <f t="shared" si="95"/>
        <v/>
      </c>
      <c r="DD12" s="54" t="str">
        <f t="shared" si="96"/>
        <v/>
      </c>
      <c r="DE12" s="52" t="str">
        <f t="shared" si="97"/>
        <v/>
      </c>
      <c r="DF12" s="53" t="str">
        <f t="shared" si="98"/>
        <v/>
      </c>
      <c r="DG12" s="53" t="str">
        <f t="shared" si="99"/>
        <v/>
      </c>
      <c r="DH12" s="53" t="str">
        <f t="shared" ref="DH12:DH53" si="294">IF(DF12&lt;&gt;"",IF($G12="3",IF(AND(DF12&lt;=20,$CE12&gt;=$DE$83),HLOOKUP(DF12,Points_Table_Modified,IF($DJ12&gt;=6,8,$DJ12+2),FALSE),0),IF(AND(DF12&lt;=10,$CE12&gt;=$DE$83),HLOOKUP(DF12,Points_Table,IF($DJ12&gt;=6,8,$DJ12+2),FALSE),0)),"")</f>
        <v/>
      </c>
      <c r="DI12" s="54" t="str">
        <f t="shared" si="100"/>
        <v/>
      </c>
      <c r="DJ12" s="165">
        <f t="shared" si="101"/>
        <v>6</v>
      </c>
      <c r="DK12" s="53" t="str">
        <f t="shared" si="102"/>
        <v>3</v>
      </c>
      <c r="DL12" s="181">
        <f t="shared" si="103"/>
        <v>5</v>
      </c>
      <c r="DM12" s="159">
        <f t="shared" si="104"/>
        <v>20</v>
      </c>
      <c r="DN12" s="127">
        <f t="shared" si="105"/>
        <v>25</v>
      </c>
      <c r="DO12" s="130"/>
      <c r="DP12" s="55" t="str">
        <f t="shared" si="106"/>
        <v/>
      </c>
      <c r="DQ12" s="53" t="str">
        <f t="shared" si="107"/>
        <v/>
      </c>
      <c r="DR12" s="53" t="str">
        <f t="shared" si="108"/>
        <v/>
      </c>
      <c r="DS12" s="53" t="str">
        <f t="shared" si="109"/>
        <v/>
      </c>
      <c r="DT12" s="124" t="str">
        <f t="shared" si="110"/>
        <v/>
      </c>
      <c r="DU12" s="52" t="str">
        <f t="shared" si="111"/>
        <v/>
      </c>
      <c r="DV12" s="53" t="str">
        <f t="shared" si="112"/>
        <v/>
      </c>
      <c r="DW12" s="53" t="str">
        <f t="shared" si="113"/>
        <v/>
      </c>
      <c r="DX12" s="53" t="str">
        <f t="shared" si="114"/>
        <v/>
      </c>
      <c r="DY12" s="124" t="str">
        <f t="shared" si="115"/>
        <v/>
      </c>
      <c r="DZ12" s="52" t="str">
        <f t="shared" si="116"/>
        <v/>
      </c>
      <c r="EA12" s="53" t="str">
        <f t="shared" si="117"/>
        <v/>
      </c>
      <c r="EB12" s="53" t="str">
        <f t="shared" si="118"/>
        <v/>
      </c>
      <c r="EC12" s="53" t="str">
        <f t="shared" si="119"/>
        <v/>
      </c>
      <c r="ED12" s="57" t="str">
        <f t="shared" si="120"/>
        <v/>
      </c>
      <c r="EE12" s="52" t="str">
        <f t="shared" si="121"/>
        <v/>
      </c>
      <c r="EF12" s="53" t="str">
        <f t="shared" si="122"/>
        <v/>
      </c>
      <c r="EG12" s="53" t="str">
        <f t="shared" si="123"/>
        <v/>
      </c>
      <c r="EH12" s="53" t="str">
        <f t="shared" si="124"/>
        <v/>
      </c>
      <c r="EI12" s="57" t="str">
        <f t="shared" si="125"/>
        <v/>
      </c>
      <c r="EJ12" s="52" t="str">
        <f t="shared" si="126"/>
        <v/>
      </c>
      <c r="EK12" s="53" t="str">
        <f t="shared" si="127"/>
        <v/>
      </c>
      <c r="EL12" s="53" t="str">
        <f t="shared" si="128"/>
        <v/>
      </c>
      <c r="EM12" s="53" t="str">
        <f t="shared" si="129"/>
        <v/>
      </c>
      <c r="EN12" s="57" t="str">
        <f t="shared" si="130"/>
        <v/>
      </c>
      <c r="EO12" s="52" t="str">
        <f t="shared" si="131"/>
        <v/>
      </c>
      <c r="EP12" s="53" t="str">
        <f t="shared" si="132"/>
        <v/>
      </c>
      <c r="EQ12" s="53" t="str">
        <f t="shared" si="133"/>
        <v/>
      </c>
      <c r="ER12" s="53" t="str">
        <f t="shared" si="134"/>
        <v/>
      </c>
      <c r="ES12" s="54" t="str">
        <f t="shared" si="135"/>
        <v/>
      </c>
      <c r="ET12" s="165">
        <f t="shared" si="136"/>
        <v>4</v>
      </c>
      <c r="EU12" s="53" t="str">
        <f t="shared" si="137"/>
        <v/>
      </c>
      <c r="EV12" s="181" t="str">
        <f t="shared" si="138"/>
        <v/>
      </c>
      <c r="EW12" s="159">
        <f t="shared" si="139"/>
        <v>0</v>
      </c>
      <c r="EX12" s="127" t="str">
        <f t="shared" si="140"/>
        <v/>
      </c>
      <c r="EY12" s="130"/>
      <c r="EZ12" s="55" t="str">
        <f t="shared" si="141"/>
        <v/>
      </c>
      <c r="FA12" s="53" t="str">
        <f t="shared" si="142"/>
        <v/>
      </c>
      <c r="FB12" s="53" t="str">
        <f t="shared" si="143"/>
        <v/>
      </c>
      <c r="FC12" s="53" t="str">
        <f t="shared" si="144"/>
        <v/>
      </c>
      <c r="FD12" s="124" t="str">
        <f t="shared" si="145"/>
        <v/>
      </c>
      <c r="FE12" s="52" t="str">
        <f t="shared" si="146"/>
        <v/>
      </c>
      <c r="FF12" s="53" t="str">
        <f t="shared" si="147"/>
        <v/>
      </c>
      <c r="FG12" s="53" t="str">
        <f t="shared" si="148"/>
        <v/>
      </c>
      <c r="FH12" s="53" t="str">
        <f t="shared" si="149"/>
        <v/>
      </c>
      <c r="FI12" s="124" t="str">
        <f t="shared" si="150"/>
        <v/>
      </c>
      <c r="FJ12" s="52" t="str">
        <f t="shared" si="151"/>
        <v/>
      </c>
      <c r="FK12" s="53" t="str">
        <f t="shared" si="152"/>
        <v/>
      </c>
      <c r="FL12" s="53" t="str">
        <f t="shared" si="153"/>
        <v/>
      </c>
      <c r="FM12" s="53" t="str">
        <f>IF(FK12&lt;&gt;"",IF($G12="3",IF(AND(FK12&lt;=20,EY12&gt;=$FJ$83),HLOOKUP(FK12,Points_Table_Modified,IF(GD12&gt;=6,8,#REF!),FALSE),0),IF(AND(FK12&lt;=10,EY12&gt;=$FJ$83),HLOOKUP(FK12,Points_Table,IF(GD12&gt;=6,8,GD12+2),FALSE),0)),"")</f>
        <v/>
      </c>
      <c r="FN12" s="57" t="str">
        <f t="shared" si="154"/>
        <v/>
      </c>
      <c r="FO12" s="52" t="str">
        <f t="shared" si="155"/>
        <v/>
      </c>
      <c r="FP12" s="53" t="str">
        <f t="shared" si="156"/>
        <v/>
      </c>
      <c r="FQ12" s="53" t="str">
        <f t="shared" si="157"/>
        <v/>
      </c>
      <c r="FR12" s="53" t="str">
        <f t="shared" si="158"/>
        <v/>
      </c>
      <c r="FS12" s="57" t="str">
        <f t="shared" si="159"/>
        <v/>
      </c>
      <c r="FT12" s="52" t="str">
        <f t="shared" si="160"/>
        <v/>
      </c>
      <c r="FU12" s="53" t="str">
        <f t="shared" si="161"/>
        <v/>
      </c>
      <c r="FV12" s="53" t="str">
        <f t="shared" si="162"/>
        <v/>
      </c>
      <c r="FW12" s="53" t="str">
        <f t="shared" si="163"/>
        <v/>
      </c>
      <c r="FX12" s="57" t="str">
        <f t="shared" si="164"/>
        <v/>
      </c>
      <c r="FY12" s="52" t="str">
        <f t="shared" si="165"/>
        <v/>
      </c>
      <c r="FZ12" s="53" t="str">
        <f t="shared" si="166"/>
        <v/>
      </c>
      <c r="GA12" s="53" t="str">
        <f t="shared" si="167"/>
        <v/>
      </c>
      <c r="GB12" s="53" t="str">
        <f t="shared" si="168"/>
        <v/>
      </c>
      <c r="GC12" s="57" t="str">
        <f t="shared" si="169"/>
        <v/>
      </c>
      <c r="GD12" s="165">
        <f t="shared" si="170"/>
        <v>4</v>
      </c>
      <c r="GE12" s="53" t="str">
        <f t="shared" si="171"/>
        <v/>
      </c>
      <c r="GF12" s="181" t="str">
        <f t="shared" si="172"/>
        <v/>
      </c>
      <c r="GG12" s="159">
        <f t="shared" si="173"/>
        <v>0</v>
      </c>
      <c r="GH12" s="127" t="str">
        <f t="shared" si="174"/>
        <v/>
      </c>
      <c r="GI12" s="130"/>
      <c r="GJ12" s="55" t="str">
        <f t="shared" si="175"/>
        <v/>
      </c>
      <c r="GK12" s="53" t="str">
        <f t="shared" si="176"/>
        <v/>
      </c>
      <c r="GL12" s="53" t="str">
        <f t="shared" si="177"/>
        <v/>
      </c>
      <c r="GM12" s="53" t="str">
        <f t="shared" si="178"/>
        <v/>
      </c>
      <c r="GN12" s="124" t="str">
        <f t="shared" si="179"/>
        <v/>
      </c>
      <c r="GO12" s="52" t="str">
        <f t="shared" si="180"/>
        <v/>
      </c>
      <c r="GP12" s="53" t="str">
        <f t="shared" si="181"/>
        <v/>
      </c>
      <c r="GQ12" s="53" t="str">
        <f t="shared" si="182"/>
        <v/>
      </c>
      <c r="GR12" s="53" t="str">
        <f t="shared" si="183"/>
        <v/>
      </c>
      <c r="GS12" s="124" t="str">
        <f t="shared" si="184"/>
        <v/>
      </c>
      <c r="GT12" s="52" t="str">
        <f t="shared" si="185"/>
        <v/>
      </c>
      <c r="GU12" s="53" t="str">
        <f t="shared" si="186"/>
        <v/>
      </c>
      <c r="GV12" s="53" t="str">
        <f t="shared" si="187"/>
        <v/>
      </c>
      <c r="GW12" s="53" t="str">
        <f>IF(GU12&lt;&gt;"",IF($G12="3",IF(AND(GU12&lt;=20,GI12&gt;=$GT$83),HLOOKUP(GU12,Points_Table_Modified,IF(HN12&gt;=6,8,#REF!),FALSE),0),IF(AND(GU12&lt;=10,GI12&gt;=$GT$83),HLOOKUP(GU12,Points_Table,IF(HN12&gt;=6,8,HN12+2),FALSE),0)),"")</f>
        <v/>
      </c>
      <c r="GX12" s="54" t="str">
        <f t="shared" si="188"/>
        <v/>
      </c>
      <c r="GY12" s="52" t="str">
        <f t="shared" si="189"/>
        <v/>
      </c>
      <c r="GZ12" s="53" t="str">
        <f t="shared" si="190"/>
        <v/>
      </c>
      <c r="HA12" s="53" t="str">
        <f t="shared" si="191"/>
        <v/>
      </c>
      <c r="HB12" s="53" t="str">
        <f t="shared" si="192"/>
        <v/>
      </c>
      <c r="HC12" s="54" t="str">
        <f t="shared" si="193"/>
        <v/>
      </c>
      <c r="HD12" s="52" t="str">
        <f t="shared" si="194"/>
        <v/>
      </c>
      <c r="HE12" s="53" t="str">
        <f t="shared" si="195"/>
        <v/>
      </c>
      <c r="HF12" s="53" t="str">
        <f t="shared" si="196"/>
        <v/>
      </c>
      <c r="HG12" s="53" t="str">
        <f t="shared" si="197"/>
        <v/>
      </c>
      <c r="HH12" s="54" t="str">
        <f t="shared" si="198"/>
        <v/>
      </c>
      <c r="HI12" s="52" t="str">
        <f t="shared" si="199"/>
        <v/>
      </c>
      <c r="HJ12" s="53" t="str">
        <f t="shared" si="200"/>
        <v/>
      </c>
      <c r="HK12" s="53" t="str">
        <f t="shared" si="201"/>
        <v/>
      </c>
      <c r="HL12" s="53" t="str">
        <f t="shared" si="202"/>
        <v/>
      </c>
      <c r="HM12" s="54" t="str">
        <f t="shared" si="203"/>
        <v/>
      </c>
      <c r="HN12" s="165">
        <f t="shared" si="204"/>
        <v>6</v>
      </c>
      <c r="HO12" s="53" t="str">
        <f t="shared" si="205"/>
        <v/>
      </c>
      <c r="HP12" s="181" t="str">
        <f t="shared" si="206"/>
        <v/>
      </c>
      <c r="HQ12" s="159">
        <f t="shared" si="207"/>
        <v>0</v>
      </c>
      <c r="HR12" s="127" t="str">
        <f t="shared" si="208"/>
        <v/>
      </c>
      <c r="HS12" s="130">
        <v>116</v>
      </c>
      <c r="HT12" s="55">
        <f t="shared" si="209"/>
        <v>116</v>
      </c>
      <c r="HU12" s="53">
        <f t="shared" si="210"/>
        <v>5</v>
      </c>
      <c r="HV12" s="53" t="str">
        <f t="shared" si="211"/>
        <v/>
      </c>
      <c r="HW12" s="53">
        <f t="shared" si="212"/>
        <v>10</v>
      </c>
      <c r="HX12" s="124">
        <f t="shared" si="213"/>
        <v>10</v>
      </c>
      <c r="HY12" s="52" t="str">
        <f t="shared" si="214"/>
        <v/>
      </c>
      <c r="HZ12" s="53" t="str">
        <f t="shared" si="215"/>
        <v/>
      </c>
      <c r="IA12" s="53" t="str">
        <f t="shared" si="216"/>
        <v/>
      </c>
      <c r="IB12" s="53" t="str">
        <f t="shared" si="217"/>
        <v/>
      </c>
      <c r="IC12" s="124" t="str">
        <f t="shared" si="218"/>
        <v/>
      </c>
      <c r="ID12" s="52" t="str">
        <f t="shared" si="219"/>
        <v/>
      </c>
      <c r="IE12" s="53" t="str">
        <f t="shared" si="220"/>
        <v/>
      </c>
      <c r="IF12" s="53" t="str">
        <f t="shared" si="221"/>
        <v/>
      </c>
      <c r="IG12" s="53" t="str">
        <f t="shared" si="222"/>
        <v/>
      </c>
      <c r="IH12" s="54" t="str">
        <f t="shared" si="223"/>
        <v/>
      </c>
      <c r="II12" s="52" t="str">
        <f t="shared" si="224"/>
        <v/>
      </c>
      <c r="IJ12" s="53" t="str">
        <f t="shared" si="225"/>
        <v/>
      </c>
      <c r="IK12" s="53" t="str">
        <f t="shared" si="226"/>
        <v/>
      </c>
      <c r="IL12" s="53" t="str">
        <f t="shared" si="227"/>
        <v/>
      </c>
      <c r="IM12" s="54" t="str">
        <f t="shared" si="228"/>
        <v/>
      </c>
      <c r="IN12" s="52" t="str">
        <f t="shared" si="229"/>
        <v/>
      </c>
      <c r="IO12" s="53" t="str">
        <f t="shared" si="230"/>
        <v/>
      </c>
      <c r="IP12" s="53" t="str">
        <f t="shared" si="231"/>
        <v/>
      </c>
      <c r="IQ12" s="53" t="str">
        <f t="shared" si="232"/>
        <v/>
      </c>
      <c r="IR12" s="54" t="str">
        <f t="shared" si="233"/>
        <v/>
      </c>
      <c r="IS12" s="52" t="str">
        <f t="shared" si="234"/>
        <v/>
      </c>
      <c r="IT12" s="53" t="str">
        <f t="shared" si="235"/>
        <v/>
      </c>
      <c r="IU12" s="53" t="str">
        <f>IF($G12="6",IF(IF(IT12&lt;&gt;"",IF(MAX(COUNTIF($IT$6:$IT$80,$IT$6:$IT$80))&gt;1,"x",""),"")&lt;&gt;"",IT12+1,""),IF(IS12=0,"",IF(IF(IT12&lt;&gt;"",IF(MAX(COUNTIF(IT$6:$IT$80,$IT$6:$IT$80))&gt;1,"x",""),"")&lt;&gt;"",IT12+1,"")))</f>
        <v/>
      </c>
      <c r="IV12" s="53" t="str">
        <f t="shared" si="236"/>
        <v/>
      </c>
      <c r="IW12" s="54" t="str">
        <f t="shared" si="237"/>
        <v/>
      </c>
      <c r="IX12" s="165">
        <f t="shared" si="238"/>
        <v>5</v>
      </c>
      <c r="IY12" s="53" t="str">
        <f t="shared" si="239"/>
        <v>5</v>
      </c>
      <c r="IZ12" s="181">
        <f t="shared" si="240"/>
        <v>5</v>
      </c>
      <c r="JA12" s="159">
        <f t="shared" si="241"/>
        <v>10</v>
      </c>
      <c r="JB12" s="127">
        <f t="shared" si="242"/>
        <v>15</v>
      </c>
      <c r="JC12" s="130">
        <v>220</v>
      </c>
      <c r="JD12" s="55">
        <f t="shared" si="243"/>
        <v>220</v>
      </c>
      <c r="JE12" s="53">
        <f t="shared" si="244"/>
        <v>3</v>
      </c>
      <c r="JF12" s="53" t="str">
        <f t="shared" si="245"/>
        <v/>
      </c>
      <c r="JG12" s="53">
        <f t="shared" si="246"/>
        <v>20</v>
      </c>
      <c r="JH12" s="124">
        <f t="shared" si="247"/>
        <v>20</v>
      </c>
      <c r="JI12" s="52" t="str">
        <f t="shared" si="248"/>
        <v/>
      </c>
      <c r="JJ12" s="53" t="str">
        <f t="shared" si="249"/>
        <v/>
      </c>
      <c r="JK12" s="53" t="str">
        <f t="shared" si="250"/>
        <v/>
      </c>
      <c r="JL12" s="53" t="str">
        <f t="shared" si="251"/>
        <v/>
      </c>
      <c r="JM12" s="124" t="str">
        <f t="shared" si="252"/>
        <v/>
      </c>
      <c r="JN12" s="52" t="str">
        <f t="shared" si="253"/>
        <v/>
      </c>
      <c r="JO12" s="53" t="str">
        <f t="shared" si="254"/>
        <v/>
      </c>
      <c r="JP12" s="53" t="str">
        <f t="shared" si="255"/>
        <v/>
      </c>
      <c r="JQ12" s="53" t="str">
        <f t="shared" ref="JQ12:JQ53" si="295">IF(JO12&lt;&gt;"",IF($G12="3",IF(JC12&lt;&gt;"",IF(AND(JO12&lt;=20,JC12&gt;=$JN$83),HLOOKUP(JO12,Points_Table_Modified,IF(KH12&gt;=6,8,KH12+2),FALSE),0),""),IF(JC12&lt;&gt;"",IF(AND(JO12&lt;=10,JC12&gt;=$JN$83),HLOOKUP(JO12,Points_Table,IF(KH12&gt;=6,8,KH12+2),FALSE),0),"")),"")</f>
        <v/>
      </c>
      <c r="JR12" s="54" t="str">
        <f t="shared" si="256"/>
        <v/>
      </c>
      <c r="JS12" s="52" t="str">
        <f t="shared" si="257"/>
        <v/>
      </c>
      <c r="JT12" s="53" t="str">
        <f t="shared" si="258"/>
        <v/>
      </c>
      <c r="JU12" s="53" t="str">
        <f t="shared" si="259"/>
        <v/>
      </c>
      <c r="JV12" s="53" t="str">
        <f t="shared" si="260"/>
        <v/>
      </c>
      <c r="JW12" s="54" t="str">
        <f t="shared" si="261"/>
        <v/>
      </c>
      <c r="JX12" s="52" t="str">
        <f t="shared" si="262"/>
        <v/>
      </c>
      <c r="JY12" s="53" t="str">
        <f t="shared" si="263"/>
        <v/>
      </c>
      <c r="JZ12" s="53" t="str">
        <f t="shared" si="264"/>
        <v/>
      </c>
      <c r="KA12" s="53" t="str">
        <f t="shared" si="265"/>
        <v/>
      </c>
      <c r="KB12" s="54" t="str">
        <f t="shared" si="266"/>
        <v/>
      </c>
      <c r="KC12" s="52" t="str">
        <f t="shared" si="267"/>
        <v/>
      </c>
      <c r="KD12" s="53" t="str">
        <f t="shared" si="268"/>
        <v/>
      </c>
      <c r="KE12" s="53" t="str">
        <f t="shared" si="269"/>
        <v/>
      </c>
      <c r="KF12" s="53" t="str">
        <f t="shared" si="270"/>
        <v/>
      </c>
      <c r="KG12" s="54" t="str">
        <f t="shared" si="271"/>
        <v/>
      </c>
      <c r="KH12" s="165">
        <f t="shared" si="272"/>
        <v>6</v>
      </c>
      <c r="KI12" s="53" t="str">
        <f t="shared" si="273"/>
        <v>3</v>
      </c>
      <c r="KJ12" s="181">
        <f t="shared" si="274"/>
        <v>5</v>
      </c>
      <c r="KK12" s="159">
        <f t="shared" si="275"/>
        <v>20</v>
      </c>
      <c r="KL12" s="332">
        <f t="shared" si="276"/>
        <v>25</v>
      </c>
      <c r="KM12" s="86"/>
      <c r="KN12" s="60">
        <f t="shared" si="277"/>
        <v>0</v>
      </c>
      <c r="KO12" s="60">
        <f t="shared" si="278"/>
        <v>74</v>
      </c>
      <c r="KP12" s="201"/>
      <c r="KQ12" s="61">
        <f t="shared" si="279"/>
        <v>74</v>
      </c>
      <c r="KR12" s="61">
        <f t="shared" si="280"/>
        <v>74</v>
      </c>
      <c r="KS12" s="61" t="str">
        <f t="shared" si="281"/>
        <v/>
      </c>
      <c r="KT12" s="61" t="str">
        <f t="shared" si="282"/>
        <v/>
      </c>
      <c r="KU12" s="61" t="str">
        <f t="shared" si="283"/>
        <v/>
      </c>
      <c r="KV12" s="61" t="str">
        <f t="shared" si="284"/>
        <v/>
      </c>
      <c r="KW12" s="61" t="str">
        <f t="shared" si="285"/>
        <v/>
      </c>
      <c r="KX12" s="62">
        <f t="shared" si="286"/>
        <v>3</v>
      </c>
      <c r="KY12" s="84"/>
      <c r="KZ12" s="59">
        <f t="shared" si="287"/>
        <v>0</v>
      </c>
      <c r="LA12" s="60">
        <f t="shared" si="288"/>
        <v>99</v>
      </c>
      <c r="LB12" s="201"/>
      <c r="LC12" s="61">
        <f t="shared" si="289"/>
        <v>99</v>
      </c>
      <c r="LD12" s="61" t="str">
        <f t="shared" si="290"/>
        <v/>
      </c>
      <c r="LE12" s="61" t="str">
        <f t="shared" si="291"/>
        <v/>
      </c>
      <c r="LF12" s="61">
        <f t="shared" si="292"/>
        <v>99</v>
      </c>
      <c r="LG12" s="148">
        <v>7</v>
      </c>
      <c r="LH12" s="87"/>
      <c r="LI12" s="185">
        <f t="shared" si="293"/>
        <v>5</v>
      </c>
      <c r="LJ12" s="87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</row>
    <row r="13" spans="1:381" s="1" customFormat="1" ht="15" x14ac:dyDescent="0.2">
      <c r="A13" s="35"/>
      <c r="B13" s="45">
        <v>8</v>
      </c>
      <c r="C13" s="222" t="s">
        <v>203</v>
      </c>
      <c r="D13" s="47"/>
      <c r="E13" s="161"/>
      <c r="F13" s="162">
        <v>212</v>
      </c>
      <c r="G13" s="64" t="s">
        <v>100</v>
      </c>
      <c r="H13" s="50" t="str">
        <f t="shared" si="0"/>
        <v>Production Modified</v>
      </c>
      <c r="I13" s="186">
        <f t="shared" si="1"/>
        <v>63</v>
      </c>
      <c r="J13" s="51" t="str">
        <f t="shared" si="2"/>
        <v>x</v>
      </c>
      <c r="K13" s="179"/>
      <c r="L13" s="52" t="str">
        <f t="shared" si="3"/>
        <v/>
      </c>
      <c r="M13" s="53" t="str">
        <f t="shared" si="4"/>
        <v/>
      </c>
      <c r="N13" s="53" t="str">
        <f t="shared" si="5"/>
        <v/>
      </c>
      <c r="O13" s="53" t="str">
        <f t="shared" si="6"/>
        <v/>
      </c>
      <c r="P13" s="127" t="str">
        <f t="shared" si="7"/>
        <v/>
      </c>
      <c r="Q13" s="52" t="str">
        <f t="shared" si="8"/>
        <v/>
      </c>
      <c r="R13" s="53" t="str">
        <f t="shared" si="9"/>
        <v/>
      </c>
      <c r="S13" s="53" t="str">
        <f t="shared" si="10"/>
        <v/>
      </c>
      <c r="T13" s="53" t="str">
        <f t="shared" si="11"/>
        <v/>
      </c>
      <c r="U13" s="127" t="str">
        <f t="shared" si="12"/>
        <v/>
      </c>
      <c r="V13" s="52" t="str">
        <f t="shared" si="13"/>
        <v/>
      </c>
      <c r="W13" s="53" t="str">
        <f t="shared" si="14"/>
        <v/>
      </c>
      <c r="X13" s="53" t="str">
        <f t="shared" si="15"/>
        <v/>
      </c>
      <c r="Y13" s="53" t="str">
        <f t="shared" si="16"/>
        <v/>
      </c>
      <c r="Z13" s="127" t="str">
        <f t="shared" si="17"/>
        <v/>
      </c>
      <c r="AA13" s="52" t="str">
        <f t="shared" si="18"/>
        <v/>
      </c>
      <c r="AB13" s="53" t="str">
        <f t="shared" si="19"/>
        <v/>
      </c>
      <c r="AC13" s="53" t="str">
        <f t="shared" si="20"/>
        <v/>
      </c>
      <c r="AD13" s="53" t="str">
        <f t="shared" si="21"/>
        <v/>
      </c>
      <c r="AE13" s="127" t="str">
        <f t="shared" si="22"/>
        <v/>
      </c>
      <c r="AF13" s="52" t="str">
        <f t="shared" si="23"/>
        <v/>
      </c>
      <c r="AG13" s="53" t="str">
        <f t="shared" si="24"/>
        <v/>
      </c>
      <c r="AH13" s="53" t="str">
        <f t="shared" si="25"/>
        <v/>
      </c>
      <c r="AI13" s="53" t="str">
        <f t="shared" si="26"/>
        <v/>
      </c>
      <c r="AJ13" s="127" t="str">
        <f t="shared" si="27"/>
        <v/>
      </c>
      <c r="AK13" s="52" t="str">
        <f t="shared" si="28"/>
        <v/>
      </c>
      <c r="AL13" s="53" t="str">
        <f t="shared" si="29"/>
        <v/>
      </c>
      <c r="AM13" s="53" t="str">
        <f t="shared" si="30"/>
        <v/>
      </c>
      <c r="AN13" s="150" t="str">
        <f t="shared" si="31"/>
        <v/>
      </c>
      <c r="AO13" s="127" t="str">
        <f t="shared" si="32"/>
        <v/>
      </c>
      <c r="AP13" s="191">
        <f t="shared" si="33"/>
        <v>7</v>
      </c>
      <c r="AQ13" s="53" t="str">
        <f t="shared" si="34"/>
        <v/>
      </c>
      <c r="AR13" s="181" t="str">
        <f t="shared" si="35"/>
        <v/>
      </c>
      <c r="AS13" s="159">
        <f t="shared" si="36"/>
        <v>0</v>
      </c>
      <c r="AT13" s="127" t="str">
        <f t="shared" si="37"/>
        <v/>
      </c>
      <c r="AU13" s="130"/>
      <c r="AV13" s="55" t="str">
        <f t="shared" si="38"/>
        <v/>
      </c>
      <c r="AW13" s="53" t="str">
        <f t="shared" si="39"/>
        <v/>
      </c>
      <c r="AX13" s="53" t="str">
        <f t="shared" si="40"/>
        <v/>
      </c>
      <c r="AY13" s="53" t="str">
        <f t="shared" si="41"/>
        <v/>
      </c>
      <c r="AZ13" s="124" t="str">
        <f t="shared" si="42"/>
        <v/>
      </c>
      <c r="BA13" s="52" t="str">
        <f t="shared" si="43"/>
        <v/>
      </c>
      <c r="BB13" s="53" t="str">
        <f t="shared" si="44"/>
        <v/>
      </c>
      <c r="BC13" s="53" t="str">
        <f t="shared" si="45"/>
        <v/>
      </c>
      <c r="BD13" s="53" t="str">
        <f t="shared" si="46"/>
        <v/>
      </c>
      <c r="BE13" s="124" t="str">
        <f t="shared" si="47"/>
        <v/>
      </c>
      <c r="BF13" s="52" t="str">
        <f t="shared" si="48"/>
        <v/>
      </c>
      <c r="BG13" s="53" t="str">
        <f t="shared" si="49"/>
        <v/>
      </c>
      <c r="BH13" s="53" t="str">
        <f t="shared" si="50"/>
        <v/>
      </c>
      <c r="BI13" s="53" t="str">
        <f t="shared" si="51"/>
        <v/>
      </c>
      <c r="BJ13" s="54" t="str">
        <f t="shared" si="52"/>
        <v/>
      </c>
      <c r="BK13" s="52" t="str">
        <f t="shared" si="53"/>
        <v/>
      </c>
      <c r="BL13" s="53" t="str">
        <f t="shared" si="54"/>
        <v/>
      </c>
      <c r="BM13" s="53" t="str">
        <f t="shared" si="55"/>
        <v/>
      </c>
      <c r="BN13" s="53" t="str">
        <f t="shared" si="56"/>
        <v/>
      </c>
      <c r="BO13" s="54" t="str">
        <f t="shared" si="57"/>
        <v/>
      </c>
      <c r="BP13" s="52" t="str">
        <f t="shared" si="58"/>
        <v/>
      </c>
      <c r="BQ13" s="53" t="str">
        <f t="shared" si="59"/>
        <v/>
      </c>
      <c r="BR13" s="53" t="str">
        <f t="shared" si="60"/>
        <v/>
      </c>
      <c r="BS13" s="53" t="str">
        <f t="shared" si="61"/>
        <v/>
      </c>
      <c r="BT13" s="54" t="str">
        <f t="shared" si="62"/>
        <v/>
      </c>
      <c r="BU13" s="52" t="str">
        <f t="shared" si="63"/>
        <v/>
      </c>
      <c r="BV13" s="53" t="str">
        <f t="shared" si="64"/>
        <v/>
      </c>
      <c r="BW13" s="53" t="str">
        <f t="shared" si="65"/>
        <v/>
      </c>
      <c r="BX13" s="53" t="str">
        <f t="shared" si="66"/>
        <v/>
      </c>
      <c r="BY13" s="54" t="str">
        <f t="shared" si="67"/>
        <v/>
      </c>
      <c r="BZ13" s="165">
        <f t="shared" si="68"/>
        <v>7</v>
      </c>
      <c r="CA13" s="53" t="str">
        <f t="shared" si="69"/>
        <v/>
      </c>
      <c r="CB13" s="181" t="str">
        <f t="shared" si="70"/>
        <v/>
      </c>
      <c r="CC13" s="127">
        <f t="shared" si="71"/>
        <v>0</v>
      </c>
      <c r="CD13" s="127" t="str">
        <f t="shared" si="72"/>
        <v/>
      </c>
      <c r="CE13" s="130"/>
      <c r="CF13" s="55" t="str">
        <f t="shared" si="73"/>
        <v/>
      </c>
      <c r="CG13" s="53" t="str">
        <f t="shared" si="74"/>
        <v/>
      </c>
      <c r="CH13" s="53" t="str">
        <f t="shared" si="75"/>
        <v/>
      </c>
      <c r="CI13" s="53" t="str">
        <f t="shared" si="76"/>
        <v/>
      </c>
      <c r="CJ13" s="124" t="str">
        <f t="shared" si="77"/>
        <v/>
      </c>
      <c r="CK13" s="52" t="str">
        <f t="shared" si="78"/>
        <v/>
      </c>
      <c r="CL13" s="53" t="str">
        <f t="shared" si="79"/>
        <v/>
      </c>
      <c r="CM13" s="53" t="str">
        <f t="shared" si="80"/>
        <v/>
      </c>
      <c r="CN13" s="53" t="str">
        <f t="shared" si="81"/>
        <v/>
      </c>
      <c r="CO13" s="124" t="str">
        <f t="shared" si="82"/>
        <v/>
      </c>
      <c r="CP13" s="52" t="str">
        <f t="shared" si="83"/>
        <v/>
      </c>
      <c r="CQ13" s="53" t="str">
        <f t="shared" si="84"/>
        <v/>
      </c>
      <c r="CR13" s="53" t="str">
        <f t="shared" si="85"/>
        <v/>
      </c>
      <c r="CS13" s="53" t="str">
        <f t="shared" si="86"/>
        <v/>
      </c>
      <c r="CT13" s="54" t="str">
        <f t="shared" si="87"/>
        <v/>
      </c>
      <c r="CU13" s="52" t="str">
        <f t="shared" si="88"/>
        <v/>
      </c>
      <c r="CV13" s="53" t="str">
        <f t="shared" si="89"/>
        <v/>
      </c>
      <c r="CW13" s="53" t="str">
        <f t="shared" si="90"/>
        <v/>
      </c>
      <c r="CX13" s="53" t="str">
        <f>IF(CV13&lt;&gt;"",IF($G13="3",IF(AND(CV13&lt;=20,CE13&gt;=CU82),HLOOKUP(CV13,Points_Table_Modified,IF(DJ13&gt;=6,8,DJ13+2),FALSE),0),IF(AND(CV13&lt;=10,$CE13&gt;=CU82),HLOOKUP(CV13,Points_Table,IF(DJ13&gt;=6,8,DJ13+2),FALSE),0)),"")</f>
        <v/>
      </c>
      <c r="CY13" s="54" t="str">
        <f t="shared" si="91"/>
        <v/>
      </c>
      <c r="CZ13" s="52" t="str">
        <f t="shared" si="92"/>
        <v/>
      </c>
      <c r="DA13" s="53" t="str">
        <f t="shared" si="93"/>
        <v/>
      </c>
      <c r="DB13" s="53" t="str">
        <f t="shared" si="94"/>
        <v/>
      </c>
      <c r="DC13" s="53" t="str">
        <f t="shared" si="95"/>
        <v/>
      </c>
      <c r="DD13" s="54" t="str">
        <f t="shared" si="96"/>
        <v/>
      </c>
      <c r="DE13" s="52" t="str">
        <f t="shared" si="97"/>
        <v/>
      </c>
      <c r="DF13" s="53" t="str">
        <f t="shared" si="98"/>
        <v/>
      </c>
      <c r="DG13" s="53" t="str">
        <f t="shared" si="99"/>
        <v/>
      </c>
      <c r="DH13" s="53" t="str">
        <f t="shared" si="294"/>
        <v/>
      </c>
      <c r="DI13" s="54" t="str">
        <f t="shared" si="100"/>
        <v/>
      </c>
      <c r="DJ13" s="165">
        <f t="shared" si="101"/>
        <v>7</v>
      </c>
      <c r="DK13" s="53" t="str">
        <f t="shared" si="102"/>
        <v/>
      </c>
      <c r="DL13" s="181" t="str">
        <f t="shared" si="103"/>
        <v/>
      </c>
      <c r="DM13" s="159">
        <f t="shared" si="104"/>
        <v>0</v>
      </c>
      <c r="DN13" s="127" t="str">
        <f t="shared" si="105"/>
        <v/>
      </c>
      <c r="DO13" s="130">
        <v>160</v>
      </c>
      <c r="DP13" s="55" t="str">
        <f t="shared" si="106"/>
        <v/>
      </c>
      <c r="DQ13" s="53" t="str">
        <f t="shared" si="107"/>
        <v/>
      </c>
      <c r="DR13" s="53" t="str">
        <f t="shared" si="108"/>
        <v/>
      </c>
      <c r="DS13" s="53" t="str">
        <f t="shared" si="109"/>
        <v/>
      </c>
      <c r="DT13" s="124" t="str">
        <f t="shared" si="110"/>
        <v/>
      </c>
      <c r="DU13" s="52">
        <f t="shared" si="111"/>
        <v>160</v>
      </c>
      <c r="DV13" s="53">
        <f t="shared" si="112"/>
        <v>4</v>
      </c>
      <c r="DW13" s="53" t="str">
        <f t="shared" si="113"/>
        <v/>
      </c>
      <c r="DX13" s="53">
        <f t="shared" si="114"/>
        <v>16</v>
      </c>
      <c r="DY13" s="124">
        <f t="shared" si="115"/>
        <v>16</v>
      </c>
      <c r="DZ13" s="52" t="str">
        <f t="shared" si="116"/>
        <v/>
      </c>
      <c r="EA13" s="53" t="str">
        <f t="shared" si="117"/>
        <v/>
      </c>
      <c r="EB13" s="53" t="str">
        <f t="shared" si="118"/>
        <v/>
      </c>
      <c r="EC13" s="53" t="str">
        <f t="shared" si="119"/>
        <v/>
      </c>
      <c r="ED13" s="57" t="str">
        <f t="shared" si="120"/>
        <v/>
      </c>
      <c r="EE13" s="52" t="str">
        <f t="shared" si="121"/>
        <v/>
      </c>
      <c r="EF13" s="53" t="str">
        <f t="shared" si="122"/>
        <v/>
      </c>
      <c r="EG13" s="53" t="str">
        <f t="shared" si="123"/>
        <v/>
      </c>
      <c r="EH13" s="53" t="str">
        <f t="shared" si="124"/>
        <v/>
      </c>
      <c r="EI13" s="57" t="str">
        <f t="shared" si="125"/>
        <v/>
      </c>
      <c r="EJ13" s="52" t="str">
        <f t="shared" si="126"/>
        <v/>
      </c>
      <c r="EK13" s="53" t="str">
        <f t="shared" si="127"/>
        <v/>
      </c>
      <c r="EL13" s="53" t="str">
        <f t="shared" si="128"/>
        <v/>
      </c>
      <c r="EM13" s="53" t="str">
        <f t="shared" si="129"/>
        <v/>
      </c>
      <c r="EN13" s="57" t="str">
        <f t="shared" si="130"/>
        <v/>
      </c>
      <c r="EO13" s="52" t="str">
        <f t="shared" si="131"/>
        <v/>
      </c>
      <c r="EP13" s="53" t="str">
        <f t="shared" si="132"/>
        <v/>
      </c>
      <c r="EQ13" s="53" t="str">
        <f t="shared" si="133"/>
        <v/>
      </c>
      <c r="ER13" s="53" t="str">
        <f t="shared" si="134"/>
        <v/>
      </c>
      <c r="ES13" s="54" t="str">
        <f t="shared" si="135"/>
        <v/>
      </c>
      <c r="ET13" s="165">
        <f t="shared" si="136"/>
        <v>6</v>
      </c>
      <c r="EU13" s="53" t="str">
        <f t="shared" si="137"/>
        <v>4</v>
      </c>
      <c r="EV13" s="181">
        <f t="shared" si="138"/>
        <v>5</v>
      </c>
      <c r="EW13" s="159">
        <f t="shared" si="139"/>
        <v>16</v>
      </c>
      <c r="EX13" s="127">
        <f t="shared" si="140"/>
        <v>21</v>
      </c>
      <c r="EY13" s="130">
        <v>101</v>
      </c>
      <c r="EZ13" s="55" t="str">
        <f t="shared" si="141"/>
        <v/>
      </c>
      <c r="FA13" s="53" t="str">
        <f t="shared" si="142"/>
        <v/>
      </c>
      <c r="FB13" s="53" t="str">
        <f t="shared" si="143"/>
        <v/>
      </c>
      <c r="FC13" s="53" t="str">
        <f t="shared" si="144"/>
        <v/>
      </c>
      <c r="FD13" s="124" t="str">
        <f t="shared" si="145"/>
        <v/>
      </c>
      <c r="FE13" s="52">
        <f t="shared" si="146"/>
        <v>101</v>
      </c>
      <c r="FF13" s="53">
        <f t="shared" si="147"/>
        <v>4</v>
      </c>
      <c r="FG13" s="53" t="str">
        <f t="shared" si="148"/>
        <v/>
      </c>
      <c r="FH13" s="53">
        <f t="shared" si="149"/>
        <v>16</v>
      </c>
      <c r="FI13" s="124">
        <f t="shared" si="150"/>
        <v>16</v>
      </c>
      <c r="FJ13" s="52" t="str">
        <f t="shared" si="151"/>
        <v/>
      </c>
      <c r="FK13" s="53" t="str">
        <f t="shared" si="152"/>
        <v/>
      </c>
      <c r="FL13" s="53" t="str">
        <f t="shared" si="153"/>
        <v/>
      </c>
      <c r="FM13" s="53" t="str">
        <f>IF(FK13&lt;&gt;"",IF($G13="3",IF(AND(FK13&lt;=20,EY13&gt;=$FJ$83),HLOOKUP(FK13,Points_Table_Modified,IF(GD13&gt;=6,8,#REF!),FALSE),0),IF(AND(FK13&lt;=10,EY13&gt;=$FJ$83),HLOOKUP(FK13,Points_Table,IF(GD13&gt;=6,8,GD13+2),FALSE),0)),"")</f>
        <v/>
      </c>
      <c r="FN13" s="57" t="str">
        <f t="shared" si="154"/>
        <v/>
      </c>
      <c r="FO13" s="52" t="str">
        <f t="shared" si="155"/>
        <v/>
      </c>
      <c r="FP13" s="53" t="str">
        <f t="shared" si="156"/>
        <v/>
      </c>
      <c r="FQ13" s="53" t="str">
        <f t="shared" si="157"/>
        <v/>
      </c>
      <c r="FR13" s="53" t="str">
        <f t="shared" si="158"/>
        <v/>
      </c>
      <c r="FS13" s="57" t="str">
        <f t="shared" si="159"/>
        <v/>
      </c>
      <c r="FT13" s="52" t="str">
        <f t="shared" si="160"/>
        <v/>
      </c>
      <c r="FU13" s="53" t="str">
        <f t="shared" si="161"/>
        <v/>
      </c>
      <c r="FV13" s="53" t="str">
        <f t="shared" si="162"/>
        <v/>
      </c>
      <c r="FW13" s="53" t="str">
        <f t="shared" si="163"/>
        <v/>
      </c>
      <c r="FX13" s="57" t="str">
        <f t="shared" si="164"/>
        <v/>
      </c>
      <c r="FY13" s="52" t="str">
        <f t="shared" si="165"/>
        <v/>
      </c>
      <c r="FZ13" s="53" t="str">
        <f t="shared" si="166"/>
        <v/>
      </c>
      <c r="GA13" s="53" t="str">
        <f t="shared" si="167"/>
        <v/>
      </c>
      <c r="GB13" s="53" t="str">
        <f t="shared" si="168"/>
        <v/>
      </c>
      <c r="GC13" s="57" t="str">
        <f t="shared" si="169"/>
        <v/>
      </c>
      <c r="GD13" s="165">
        <f t="shared" si="170"/>
        <v>6</v>
      </c>
      <c r="GE13" s="53" t="str">
        <f t="shared" si="171"/>
        <v>4</v>
      </c>
      <c r="GF13" s="181">
        <f t="shared" si="172"/>
        <v>5</v>
      </c>
      <c r="GG13" s="159">
        <f t="shared" si="173"/>
        <v>16</v>
      </c>
      <c r="GH13" s="127">
        <f t="shared" si="174"/>
        <v>21</v>
      </c>
      <c r="GI13" s="130">
        <v>64</v>
      </c>
      <c r="GJ13" s="55" t="str">
        <f t="shared" si="175"/>
        <v/>
      </c>
      <c r="GK13" s="53" t="str">
        <f t="shared" si="176"/>
        <v/>
      </c>
      <c r="GL13" s="53" t="str">
        <f t="shared" si="177"/>
        <v/>
      </c>
      <c r="GM13" s="53" t="str">
        <f t="shared" si="178"/>
        <v/>
      </c>
      <c r="GN13" s="124" t="str">
        <f t="shared" si="179"/>
        <v/>
      </c>
      <c r="GO13" s="52">
        <f t="shared" si="180"/>
        <v>64</v>
      </c>
      <c r="GP13" s="53">
        <f t="shared" si="181"/>
        <v>4</v>
      </c>
      <c r="GQ13" s="53" t="str">
        <f t="shared" si="182"/>
        <v/>
      </c>
      <c r="GR13" s="53">
        <f t="shared" si="183"/>
        <v>16</v>
      </c>
      <c r="GS13" s="124">
        <f t="shared" si="184"/>
        <v>16</v>
      </c>
      <c r="GT13" s="52" t="str">
        <f t="shared" si="185"/>
        <v/>
      </c>
      <c r="GU13" s="53" t="str">
        <f t="shared" si="186"/>
        <v/>
      </c>
      <c r="GV13" s="53" t="str">
        <f t="shared" si="187"/>
        <v/>
      </c>
      <c r="GW13" s="53" t="str">
        <f>IF(GU13&lt;&gt;"",IF($G13="3",IF(AND(GU13&lt;=20,GI13&gt;=$GT$83),HLOOKUP(GU13,Points_Table_Modified,IF(HN13&gt;=6,8,#REF!),FALSE),0),IF(AND(GU13&lt;=10,GI13&gt;=$GT$83),HLOOKUP(GU13,Points_Table,IF(HN13&gt;=6,8,HN13+2),FALSE),0)),"")</f>
        <v/>
      </c>
      <c r="GX13" s="54" t="str">
        <f t="shared" si="188"/>
        <v/>
      </c>
      <c r="GY13" s="52" t="str">
        <f t="shared" si="189"/>
        <v/>
      </c>
      <c r="GZ13" s="53" t="str">
        <f t="shared" si="190"/>
        <v/>
      </c>
      <c r="HA13" s="53" t="str">
        <f t="shared" si="191"/>
        <v/>
      </c>
      <c r="HB13" s="53" t="str">
        <f t="shared" si="192"/>
        <v/>
      </c>
      <c r="HC13" s="54" t="str">
        <f t="shared" si="193"/>
        <v/>
      </c>
      <c r="HD13" s="52" t="str">
        <f t="shared" si="194"/>
        <v/>
      </c>
      <c r="HE13" s="53" t="str">
        <f t="shared" si="195"/>
        <v/>
      </c>
      <c r="HF13" s="53" t="str">
        <f t="shared" si="196"/>
        <v/>
      </c>
      <c r="HG13" s="53" t="str">
        <f t="shared" si="197"/>
        <v/>
      </c>
      <c r="HH13" s="54" t="str">
        <f t="shared" si="198"/>
        <v/>
      </c>
      <c r="HI13" s="52" t="str">
        <f t="shared" si="199"/>
        <v/>
      </c>
      <c r="HJ13" s="53" t="str">
        <f t="shared" si="200"/>
        <v/>
      </c>
      <c r="HK13" s="53" t="str">
        <f t="shared" si="201"/>
        <v/>
      </c>
      <c r="HL13" s="53" t="str">
        <f t="shared" si="202"/>
        <v/>
      </c>
      <c r="HM13" s="54" t="str">
        <f t="shared" si="203"/>
        <v/>
      </c>
      <c r="HN13" s="165">
        <f t="shared" si="204"/>
        <v>6</v>
      </c>
      <c r="HO13" s="53" t="str">
        <f t="shared" si="205"/>
        <v>4</v>
      </c>
      <c r="HP13" s="181">
        <f t="shared" si="206"/>
        <v>5</v>
      </c>
      <c r="HQ13" s="159">
        <f t="shared" si="207"/>
        <v>16</v>
      </c>
      <c r="HR13" s="127">
        <f t="shared" si="208"/>
        <v>21</v>
      </c>
      <c r="HS13" s="130"/>
      <c r="HT13" s="55" t="str">
        <f t="shared" si="209"/>
        <v/>
      </c>
      <c r="HU13" s="53" t="str">
        <f t="shared" si="210"/>
        <v/>
      </c>
      <c r="HV13" s="53" t="str">
        <f t="shared" si="211"/>
        <v/>
      </c>
      <c r="HW13" s="53" t="str">
        <f t="shared" si="212"/>
        <v/>
      </c>
      <c r="HX13" s="124" t="str">
        <f t="shared" si="213"/>
        <v/>
      </c>
      <c r="HY13" s="52" t="str">
        <f t="shared" si="214"/>
        <v/>
      </c>
      <c r="HZ13" s="53" t="str">
        <f t="shared" si="215"/>
        <v/>
      </c>
      <c r="IA13" s="53" t="str">
        <f t="shared" si="216"/>
        <v/>
      </c>
      <c r="IB13" s="53" t="str">
        <f t="shared" si="217"/>
        <v/>
      </c>
      <c r="IC13" s="124" t="str">
        <f t="shared" si="218"/>
        <v/>
      </c>
      <c r="ID13" s="52" t="str">
        <f t="shared" si="219"/>
        <v/>
      </c>
      <c r="IE13" s="53" t="str">
        <f t="shared" si="220"/>
        <v/>
      </c>
      <c r="IF13" s="53" t="str">
        <f t="shared" si="221"/>
        <v/>
      </c>
      <c r="IG13" s="53" t="str">
        <f t="shared" si="222"/>
        <v/>
      </c>
      <c r="IH13" s="54" t="str">
        <f t="shared" si="223"/>
        <v/>
      </c>
      <c r="II13" s="52" t="str">
        <f t="shared" si="224"/>
        <v/>
      </c>
      <c r="IJ13" s="53" t="str">
        <f t="shared" si="225"/>
        <v/>
      </c>
      <c r="IK13" s="53" t="str">
        <f t="shared" si="226"/>
        <v/>
      </c>
      <c r="IL13" s="53" t="str">
        <f t="shared" si="227"/>
        <v/>
      </c>
      <c r="IM13" s="54" t="str">
        <f t="shared" si="228"/>
        <v/>
      </c>
      <c r="IN13" s="52" t="str">
        <f t="shared" si="229"/>
        <v/>
      </c>
      <c r="IO13" s="53" t="str">
        <f t="shared" si="230"/>
        <v/>
      </c>
      <c r="IP13" s="53" t="str">
        <f t="shared" si="231"/>
        <v/>
      </c>
      <c r="IQ13" s="53" t="str">
        <f t="shared" si="232"/>
        <v/>
      </c>
      <c r="IR13" s="54" t="str">
        <f t="shared" si="233"/>
        <v/>
      </c>
      <c r="IS13" s="52" t="str">
        <f t="shared" si="234"/>
        <v/>
      </c>
      <c r="IT13" s="53" t="str">
        <f t="shared" si="235"/>
        <v/>
      </c>
      <c r="IU13" s="53" t="str">
        <f>IF($G13="6",IF(IF(IT13&lt;&gt;"",IF(MAX(COUNTIF($IT$6:$IT$80,$IT$6:$IT$80))&gt;1,"x",""),"")&lt;&gt;"",IT13+1,""),IF(IS13=0,"",IF(IF(IT13&lt;&gt;"",IF(MAX(COUNTIF(IT$6:$IT$80,$IT$6:$IT$80))&gt;1,"x",""),"")&lt;&gt;"",IT13+1,"")))</f>
        <v/>
      </c>
      <c r="IV13" s="53" t="str">
        <f t="shared" si="236"/>
        <v/>
      </c>
      <c r="IW13" s="54" t="str">
        <f t="shared" si="237"/>
        <v/>
      </c>
      <c r="IX13" s="165">
        <f t="shared" si="238"/>
        <v>7</v>
      </c>
      <c r="IY13" s="53" t="str">
        <f t="shared" si="239"/>
        <v/>
      </c>
      <c r="IZ13" s="181" t="str">
        <f t="shared" si="240"/>
        <v/>
      </c>
      <c r="JA13" s="159">
        <f t="shared" si="241"/>
        <v>0</v>
      </c>
      <c r="JB13" s="127" t="str">
        <f t="shared" si="242"/>
        <v/>
      </c>
      <c r="JC13" s="130"/>
      <c r="JD13" s="55" t="str">
        <f t="shared" si="243"/>
        <v/>
      </c>
      <c r="JE13" s="53" t="str">
        <f t="shared" si="244"/>
        <v/>
      </c>
      <c r="JF13" s="53" t="str">
        <f t="shared" si="245"/>
        <v/>
      </c>
      <c r="JG13" s="53" t="str">
        <f t="shared" si="246"/>
        <v/>
      </c>
      <c r="JH13" s="124" t="str">
        <f t="shared" si="247"/>
        <v/>
      </c>
      <c r="JI13" s="52" t="str">
        <f t="shared" si="248"/>
        <v/>
      </c>
      <c r="JJ13" s="53" t="str">
        <f t="shared" si="249"/>
        <v/>
      </c>
      <c r="JK13" s="53" t="str">
        <f t="shared" si="250"/>
        <v/>
      </c>
      <c r="JL13" s="53" t="str">
        <f t="shared" si="251"/>
        <v/>
      </c>
      <c r="JM13" s="124" t="str">
        <f t="shared" si="252"/>
        <v/>
      </c>
      <c r="JN13" s="52" t="str">
        <f t="shared" si="253"/>
        <v/>
      </c>
      <c r="JO13" s="53" t="str">
        <f t="shared" si="254"/>
        <v/>
      </c>
      <c r="JP13" s="53" t="str">
        <f t="shared" si="255"/>
        <v/>
      </c>
      <c r="JQ13" s="53" t="str">
        <f t="shared" si="295"/>
        <v/>
      </c>
      <c r="JR13" s="54" t="str">
        <f t="shared" si="256"/>
        <v/>
      </c>
      <c r="JS13" s="52" t="str">
        <f t="shared" si="257"/>
        <v/>
      </c>
      <c r="JT13" s="53" t="str">
        <f t="shared" si="258"/>
        <v/>
      </c>
      <c r="JU13" s="53" t="str">
        <f t="shared" si="259"/>
        <v/>
      </c>
      <c r="JV13" s="53" t="str">
        <f t="shared" si="260"/>
        <v/>
      </c>
      <c r="JW13" s="54" t="str">
        <f t="shared" si="261"/>
        <v/>
      </c>
      <c r="JX13" s="52" t="str">
        <f t="shared" si="262"/>
        <v/>
      </c>
      <c r="JY13" s="53" t="str">
        <f t="shared" si="263"/>
        <v/>
      </c>
      <c r="JZ13" s="53" t="str">
        <f t="shared" si="264"/>
        <v/>
      </c>
      <c r="KA13" s="53" t="str">
        <f t="shared" si="265"/>
        <v/>
      </c>
      <c r="KB13" s="54" t="str">
        <f t="shared" si="266"/>
        <v/>
      </c>
      <c r="KC13" s="52" t="str">
        <f t="shared" si="267"/>
        <v/>
      </c>
      <c r="KD13" s="53" t="str">
        <f t="shared" si="268"/>
        <v/>
      </c>
      <c r="KE13" s="53" t="str">
        <f t="shared" si="269"/>
        <v/>
      </c>
      <c r="KF13" s="53" t="str">
        <f t="shared" si="270"/>
        <v/>
      </c>
      <c r="KG13" s="54" t="str">
        <f t="shared" si="271"/>
        <v/>
      </c>
      <c r="KH13" s="165">
        <f t="shared" si="272"/>
        <v>3</v>
      </c>
      <c r="KI13" s="53" t="str">
        <f t="shared" si="273"/>
        <v/>
      </c>
      <c r="KJ13" s="181" t="str">
        <f t="shared" si="274"/>
        <v/>
      </c>
      <c r="KK13" s="159">
        <f t="shared" si="275"/>
        <v>0</v>
      </c>
      <c r="KL13" s="332" t="str">
        <f t="shared" si="276"/>
        <v/>
      </c>
      <c r="KM13" s="86"/>
      <c r="KN13" s="60">
        <f t="shared" si="277"/>
        <v>0</v>
      </c>
      <c r="KO13" s="60">
        <f t="shared" si="278"/>
        <v>63</v>
      </c>
      <c r="KP13" s="201"/>
      <c r="KQ13" s="61">
        <f t="shared" si="279"/>
        <v>63</v>
      </c>
      <c r="KR13" s="61" t="str">
        <f t="shared" si="280"/>
        <v/>
      </c>
      <c r="KS13" s="61">
        <f t="shared" si="281"/>
        <v>63</v>
      </c>
      <c r="KT13" s="61" t="str">
        <f t="shared" si="282"/>
        <v/>
      </c>
      <c r="KU13" s="61" t="str">
        <f t="shared" si="283"/>
        <v/>
      </c>
      <c r="KV13" s="61" t="str">
        <f t="shared" si="284"/>
        <v/>
      </c>
      <c r="KW13" s="61" t="str">
        <f t="shared" si="285"/>
        <v/>
      </c>
      <c r="KX13" s="62">
        <f t="shared" si="286"/>
        <v>5</v>
      </c>
      <c r="KY13" s="84"/>
      <c r="KZ13" s="59">
        <f t="shared" si="287"/>
        <v>0</v>
      </c>
      <c r="LA13" s="60">
        <f t="shared" si="288"/>
        <v>63</v>
      </c>
      <c r="LB13" s="201"/>
      <c r="LC13" s="61">
        <f t="shared" si="289"/>
        <v>63</v>
      </c>
      <c r="LD13" s="61" t="str">
        <f t="shared" si="290"/>
        <v/>
      </c>
      <c r="LE13" s="61">
        <f t="shared" si="291"/>
        <v>63</v>
      </c>
      <c r="LF13" s="61" t="str">
        <f t="shared" si="292"/>
        <v/>
      </c>
      <c r="LG13" s="148">
        <v>8</v>
      </c>
      <c r="LH13" s="87"/>
      <c r="LI13" s="185">
        <f t="shared" si="293"/>
        <v>3</v>
      </c>
      <c r="LJ13" s="87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</row>
    <row r="14" spans="1:381" s="1" customFormat="1" ht="15" x14ac:dyDescent="0.2">
      <c r="A14" s="35"/>
      <c r="B14" s="45">
        <v>9</v>
      </c>
      <c r="C14" s="47" t="s">
        <v>173</v>
      </c>
      <c r="D14" s="47" t="s">
        <v>155</v>
      </c>
      <c r="E14" s="50">
        <v>320041</v>
      </c>
      <c r="F14" s="161">
        <v>112</v>
      </c>
      <c r="G14" s="49" t="s">
        <v>99</v>
      </c>
      <c r="H14" s="50" t="str">
        <f t="shared" si="0"/>
        <v>Top Truck</v>
      </c>
      <c r="I14" s="186">
        <f t="shared" si="1"/>
        <v>56</v>
      </c>
      <c r="J14" s="51" t="str">
        <f t="shared" si="2"/>
        <v>x</v>
      </c>
      <c r="K14" s="179">
        <v>21</v>
      </c>
      <c r="L14" s="52">
        <f t="shared" si="3"/>
        <v>21</v>
      </c>
      <c r="M14" s="53">
        <f t="shared" si="4"/>
        <v>4</v>
      </c>
      <c r="N14" s="53" t="str">
        <f t="shared" si="5"/>
        <v/>
      </c>
      <c r="O14" s="53">
        <f t="shared" si="6"/>
        <v>0</v>
      </c>
      <c r="P14" s="127">
        <f t="shared" si="7"/>
        <v>0</v>
      </c>
      <c r="Q14" s="52" t="str">
        <f t="shared" si="8"/>
        <v/>
      </c>
      <c r="R14" s="53" t="str">
        <f t="shared" si="9"/>
        <v/>
      </c>
      <c r="S14" s="53" t="str">
        <f t="shared" si="10"/>
        <v/>
      </c>
      <c r="T14" s="53" t="str">
        <f t="shared" si="11"/>
        <v/>
      </c>
      <c r="U14" s="127" t="str">
        <f t="shared" si="12"/>
        <v/>
      </c>
      <c r="V14" s="52" t="str">
        <f t="shared" si="13"/>
        <v/>
      </c>
      <c r="W14" s="53" t="str">
        <f t="shared" si="14"/>
        <v/>
      </c>
      <c r="X14" s="53" t="str">
        <f t="shared" si="15"/>
        <v/>
      </c>
      <c r="Y14" s="53" t="str">
        <f t="shared" si="16"/>
        <v/>
      </c>
      <c r="Z14" s="127" t="str">
        <f t="shared" si="17"/>
        <v/>
      </c>
      <c r="AA14" s="52" t="str">
        <f t="shared" si="18"/>
        <v/>
      </c>
      <c r="AB14" s="53" t="str">
        <f t="shared" si="19"/>
        <v/>
      </c>
      <c r="AC14" s="53" t="str">
        <f t="shared" si="20"/>
        <v/>
      </c>
      <c r="AD14" s="53" t="str">
        <f t="shared" si="21"/>
        <v/>
      </c>
      <c r="AE14" s="127" t="str">
        <f t="shared" si="22"/>
        <v/>
      </c>
      <c r="AF14" s="52" t="str">
        <f t="shared" si="23"/>
        <v/>
      </c>
      <c r="AG14" s="53" t="str">
        <f t="shared" si="24"/>
        <v/>
      </c>
      <c r="AH14" s="53" t="str">
        <f t="shared" si="25"/>
        <v/>
      </c>
      <c r="AI14" s="53" t="str">
        <f t="shared" si="26"/>
        <v/>
      </c>
      <c r="AJ14" s="127" t="str">
        <f t="shared" si="27"/>
        <v/>
      </c>
      <c r="AK14" s="52" t="str">
        <f t="shared" si="28"/>
        <v/>
      </c>
      <c r="AL14" s="53" t="str">
        <f t="shared" si="29"/>
        <v/>
      </c>
      <c r="AM14" s="53" t="str">
        <f t="shared" si="30"/>
        <v/>
      </c>
      <c r="AN14" s="150" t="str">
        <f t="shared" si="31"/>
        <v/>
      </c>
      <c r="AO14" s="127" t="str">
        <f t="shared" si="32"/>
        <v/>
      </c>
      <c r="AP14" s="191">
        <f t="shared" si="33"/>
        <v>4</v>
      </c>
      <c r="AQ14" s="53" t="str">
        <f t="shared" si="34"/>
        <v>4</v>
      </c>
      <c r="AR14" s="181">
        <f t="shared" si="35"/>
        <v>5</v>
      </c>
      <c r="AS14" s="159">
        <f t="shared" si="36"/>
        <v>0</v>
      </c>
      <c r="AT14" s="127">
        <f t="shared" si="37"/>
        <v>5</v>
      </c>
      <c r="AU14" s="130">
        <v>161</v>
      </c>
      <c r="AV14" s="55">
        <f t="shared" si="38"/>
        <v>161</v>
      </c>
      <c r="AW14" s="53">
        <f t="shared" si="39"/>
        <v>4</v>
      </c>
      <c r="AX14" s="53" t="str">
        <f t="shared" si="40"/>
        <v/>
      </c>
      <c r="AY14" s="53">
        <f t="shared" si="41"/>
        <v>10</v>
      </c>
      <c r="AZ14" s="124">
        <f t="shared" si="42"/>
        <v>10</v>
      </c>
      <c r="BA14" s="52" t="str">
        <f t="shared" si="43"/>
        <v/>
      </c>
      <c r="BB14" s="53" t="str">
        <f t="shared" si="44"/>
        <v/>
      </c>
      <c r="BC14" s="53" t="str">
        <f t="shared" si="45"/>
        <v/>
      </c>
      <c r="BD14" s="53" t="str">
        <f t="shared" si="46"/>
        <v/>
      </c>
      <c r="BE14" s="124" t="str">
        <f t="shared" si="47"/>
        <v/>
      </c>
      <c r="BF14" s="52" t="str">
        <f t="shared" si="48"/>
        <v/>
      </c>
      <c r="BG14" s="53" t="str">
        <f t="shared" si="49"/>
        <v/>
      </c>
      <c r="BH14" s="53" t="str">
        <f t="shared" si="50"/>
        <v/>
      </c>
      <c r="BI14" s="53" t="str">
        <f t="shared" si="51"/>
        <v/>
      </c>
      <c r="BJ14" s="54" t="str">
        <f t="shared" si="52"/>
        <v/>
      </c>
      <c r="BK14" s="52" t="str">
        <f t="shared" si="53"/>
        <v/>
      </c>
      <c r="BL14" s="53" t="str">
        <f t="shared" si="54"/>
        <v/>
      </c>
      <c r="BM14" s="53" t="str">
        <f t="shared" si="55"/>
        <v/>
      </c>
      <c r="BN14" s="53" t="str">
        <f t="shared" si="56"/>
        <v/>
      </c>
      <c r="BO14" s="54" t="str">
        <f t="shared" si="57"/>
        <v/>
      </c>
      <c r="BP14" s="52" t="str">
        <f t="shared" si="58"/>
        <v/>
      </c>
      <c r="BQ14" s="53" t="str">
        <f t="shared" si="59"/>
        <v/>
      </c>
      <c r="BR14" s="53" t="str">
        <f t="shared" si="60"/>
        <v/>
      </c>
      <c r="BS14" s="53" t="str">
        <f t="shared" si="61"/>
        <v/>
      </c>
      <c r="BT14" s="54" t="str">
        <f t="shared" si="62"/>
        <v/>
      </c>
      <c r="BU14" s="52" t="str">
        <f t="shared" si="63"/>
        <v/>
      </c>
      <c r="BV14" s="53" t="str">
        <f t="shared" si="64"/>
        <v/>
      </c>
      <c r="BW14" s="53" t="str">
        <f t="shared" si="65"/>
        <v/>
      </c>
      <c r="BX14" s="53" t="str">
        <f t="shared" si="66"/>
        <v/>
      </c>
      <c r="BY14" s="54" t="str">
        <f t="shared" si="67"/>
        <v/>
      </c>
      <c r="BZ14" s="165">
        <f t="shared" si="68"/>
        <v>4</v>
      </c>
      <c r="CA14" s="53" t="str">
        <f t="shared" si="69"/>
        <v>4</v>
      </c>
      <c r="CB14" s="181">
        <f t="shared" si="70"/>
        <v>5</v>
      </c>
      <c r="CC14" s="127">
        <f t="shared" si="71"/>
        <v>10</v>
      </c>
      <c r="CD14" s="127">
        <f t="shared" si="72"/>
        <v>15</v>
      </c>
      <c r="CE14" s="130">
        <v>287</v>
      </c>
      <c r="CF14" s="55">
        <f t="shared" si="73"/>
        <v>287</v>
      </c>
      <c r="CG14" s="53">
        <f t="shared" si="74"/>
        <v>4</v>
      </c>
      <c r="CH14" s="53" t="str">
        <f t="shared" si="75"/>
        <v/>
      </c>
      <c r="CI14" s="53">
        <f t="shared" si="76"/>
        <v>16</v>
      </c>
      <c r="CJ14" s="124">
        <f t="shared" si="77"/>
        <v>16</v>
      </c>
      <c r="CK14" s="52" t="str">
        <f t="shared" si="78"/>
        <v/>
      </c>
      <c r="CL14" s="53" t="str">
        <f t="shared" si="79"/>
        <v/>
      </c>
      <c r="CM14" s="53" t="str">
        <f t="shared" si="80"/>
        <v/>
      </c>
      <c r="CN14" s="53" t="str">
        <f t="shared" si="81"/>
        <v/>
      </c>
      <c r="CO14" s="124" t="str">
        <f t="shared" si="82"/>
        <v/>
      </c>
      <c r="CP14" s="52" t="str">
        <f t="shared" si="83"/>
        <v/>
      </c>
      <c r="CQ14" s="53" t="str">
        <f t="shared" si="84"/>
        <v/>
      </c>
      <c r="CR14" s="53" t="str">
        <f t="shared" si="85"/>
        <v/>
      </c>
      <c r="CS14" s="53" t="str">
        <f t="shared" si="86"/>
        <v/>
      </c>
      <c r="CT14" s="54" t="str">
        <f t="shared" si="87"/>
        <v/>
      </c>
      <c r="CU14" s="52" t="str">
        <f t="shared" si="88"/>
        <v/>
      </c>
      <c r="CV14" s="53" t="str">
        <f t="shared" si="89"/>
        <v/>
      </c>
      <c r="CW14" s="53" t="str">
        <f t="shared" si="90"/>
        <v/>
      </c>
      <c r="CX14" s="53" t="str">
        <f>IF(CV14&lt;&gt;"",IF($G14="3",IF(AND(CV14&lt;=20,CE14&gt;=CU91),HLOOKUP(CV14,Points_Table_Modified,IF(DJ14&gt;=6,8,DJ14+2),FALSE),0),IF(AND(CV14&lt;=10,$CE14&gt;=CU91),HLOOKUP(CV14,Points_Table,IF(DJ14&gt;=6,8,DJ14+2),FALSE),0)),"")</f>
        <v/>
      </c>
      <c r="CY14" s="54" t="str">
        <f t="shared" si="91"/>
        <v/>
      </c>
      <c r="CZ14" s="52" t="str">
        <f t="shared" si="92"/>
        <v/>
      </c>
      <c r="DA14" s="53" t="str">
        <f t="shared" si="93"/>
        <v/>
      </c>
      <c r="DB14" s="53" t="str">
        <f t="shared" si="94"/>
        <v/>
      </c>
      <c r="DC14" s="53" t="str">
        <f t="shared" si="95"/>
        <v/>
      </c>
      <c r="DD14" s="54" t="str">
        <f t="shared" si="96"/>
        <v/>
      </c>
      <c r="DE14" s="52" t="str">
        <f t="shared" si="97"/>
        <v/>
      </c>
      <c r="DF14" s="53" t="str">
        <f t="shared" si="98"/>
        <v/>
      </c>
      <c r="DG14" s="53" t="str">
        <f t="shared" si="99"/>
        <v/>
      </c>
      <c r="DH14" s="53" t="str">
        <f t="shared" si="294"/>
        <v/>
      </c>
      <c r="DI14" s="54" t="str">
        <f t="shared" si="100"/>
        <v/>
      </c>
      <c r="DJ14" s="165">
        <f t="shared" si="101"/>
        <v>6</v>
      </c>
      <c r="DK14" s="53" t="str">
        <f t="shared" si="102"/>
        <v>4</v>
      </c>
      <c r="DL14" s="181">
        <f t="shared" si="103"/>
        <v>5</v>
      </c>
      <c r="DM14" s="159">
        <f t="shared" si="104"/>
        <v>16</v>
      </c>
      <c r="DN14" s="127">
        <f t="shared" si="105"/>
        <v>21</v>
      </c>
      <c r="DO14" s="130"/>
      <c r="DP14" s="55" t="str">
        <f t="shared" si="106"/>
        <v/>
      </c>
      <c r="DQ14" s="53" t="str">
        <f t="shared" si="107"/>
        <v/>
      </c>
      <c r="DR14" s="53" t="str">
        <f t="shared" si="108"/>
        <v/>
      </c>
      <c r="DS14" s="53" t="str">
        <f t="shared" si="109"/>
        <v/>
      </c>
      <c r="DT14" s="124" t="str">
        <f t="shared" si="110"/>
        <v/>
      </c>
      <c r="DU14" s="52" t="str">
        <f t="shared" si="111"/>
        <v/>
      </c>
      <c r="DV14" s="53" t="str">
        <f t="shared" si="112"/>
        <v/>
      </c>
      <c r="DW14" s="53" t="str">
        <f t="shared" si="113"/>
        <v/>
      </c>
      <c r="DX14" s="53" t="str">
        <f t="shared" si="114"/>
        <v/>
      </c>
      <c r="DY14" s="124" t="str">
        <f t="shared" si="115"/>
        <v/>
      </c>
      <c r="DZ14" s="52" t="str">
        <f t="shared" si="116"/>
        <v/>
      </c>
      <c r="EA14" s="53" t="str">
        <f t="shared" si="117"/>
        <v/>
      </c>
      <c r="EB14" s="53" t="str">
        <f t="shared" si="118"/>
        <v/>
      </c>
      <c r="EC14" s="53" t="str">
        <f t="shared" si="119"/>
        <v/>
      </c>
      <c r="ED14" s="57" t="str">
        <f t="shared" si="120"/>
        <v/>
      </c>
      <c r="EE14" s="52" t="str">
        <f t="shared" si="121"/>
        <v/>
      </c>
      <c r="EF14" s="53" t="str">
        <f t="shared" si="122"/>
        <v/>
      </c>
      <c r="EG14" s="53" t="str">
        <f t="shared" si="123"/>
        <v/>
      </c>
      <c r="EH14" s="53" t="str">
        <f t="shared" si="124"/>
        <v/>
      </c>
      <c r="EI14" s="57" t="str">
        <f t="shared" si="125"/>
        <v/>
      </c>
      <c r="EJ14" s="52" t="str">
        <f t="shared" si="126"/>
        <v/>
      </c>
      <c r="EK14" s="53" t="str">
        <f t="shared" si="127"/>
        <v/>
      </c>
      <c r="EL14" s="53" t="str">
        <f t="shared" si="128"/>
        <v/>
      </c>
      <c r="EM14" s="53" t="str">
        <f t="shared" si="129"/>
        <v/>
      </c>
      <c r="EN14" s="57" t="str">
        <f t="shared" si="130"/>
        <v/>
      </c>
      <c r="EO14" s="52" t="str">
        <f t="shared" si="131"/>
        <v/>
      </c>
      <c r="EP14" s="53" t="str">
        <f t="shared" si="132"/>
        <v/>
      </c>
      <c r="EQ14" s="53" t="str">
        <f t="shared" si="133"/>
        <v/>
      </c>
      <c r="ER14" s="53" t="str">
        <f t="shared" si="134"/>
        <v/>
      </c>
      <c r="ES14" s="54" t="str">
        <f t="shared" si="135"/>
        <v/>
      </c>
      <c r="ET14" s="165">
        <f t="shared" si="136"/>
        <v>4</v>
      </c>
      <c r="EU14" s="53" t="str">
        <f t="shared" si="137"/>
        <v/>
      </c>
      <c r="EV14" s="181" t="str">
        <f t="shared" si="138"/>
        <v/>
      </c>
      <c r="EW14" s="159">
        <f t="shared" si="139"/>
        <v>0</v>
      </c>
      <c r="EX14" s="127" t="str">
        <f t="shared" si="140"/>
        <v/>
      </c>
      <c r="EY14" s="130">
        <v>275</v>
      </c>
      <c r="EZ14" s="55">
        <f t="shared" si="141"/>
        <v>275</v>
      </c>
      <c r="FA14" s="53">
        <f t="shared" si="142"/>
        <v>4</v>
      </c>
      <c r="FB14" s="53" t="str">
        <f t="shared" si="143"/>
        <v/>
      </c>
      <c r="FC14" s="53">
        <f t="shared" si="144"/>
        <v>10</v>
      </c>
      <c r="FD14" s="124">
        <f t="shared" si="145"/>
        <v>10</v>
      </c>
      <c r="FE14" s="52" t="str">
        <f t="shared" si="146"/>
        <v/>
      </c>
      <c r="FF14" s="53" t="str">
        <f t="shared" si="147"/>
        <v/>
      </c>
      <c r="FG14" s="53" t="str">
        <f t="shared" si="148"/>
        <v/>
      </c>
      <c r="FH14" s="53" t="str">
        <f t="shared" si="149"/>
        <v/>
      </c>
      <c r="FI14" s="124" t="str">
        <f t="shared" si="150"/>
        <v/>
      </c>
      <c r="FJ14" s="52" t="str">
        <f t="shared" si="151"/>
        <v/>
      </c>
      <c r="FK14" s="53" t="str">
        <f t="shared" si="152"/>
        <v/>
      </c>
      <c r="FL14" s="53" t="str">
        <f t="shared" si="153"/>
        <v/>
      </c>
      <c r="FM14" s="53" t="str">
        <f>IF(FK14&lt;&gt;"",IF($G14="3",IF(AND(FK14&lt;=20,EY14&gt;=$FJ$83),HLOOKUP(FK14,Points_Table_Modified,IF(GD14&gt;=6,8,#REF!),FALSE),0),IF(AND(FK14&lt;=10,EY14&gt;=$FJ$83),HLOOKUP(FK14,Points_Table,IF(GD14&gt;=6,8,GD14+2),FALSE),0)),"")</f>
        <v/>
      </c>
      <c r="FN14" s="57" t="str">
        <f t="shared" si="154"/>
        <v/>
      </c>
      <c r="FO14" s="52" t="str">
        <f t="shared" si="155"/>
        <v/>
      </c>
      <c r="FP14" s="53" t="str">
        <f t="shared" si="156"/>
        <v/>
      </c>
      <c r="FQ14" s="53" t="str">
        <f t="shared" si="157"/>
        <v/>
      </c>
      <c r="FR14" s="53" t="str">
        <f t="shared" si="158"/>
        <v/>
      </c>
      <c r="FS14" s="57" t="str">
        <f t="shared" si="159"/>
        <v/>
      </c>
      <c r="FT14" s="52" t="str">
        <f t="shared" si="160"/>
        <v/>
      </c>
      <c r="FU14" s="53" t="str">
        <f t="shared" si="161"/>
        <v/>
      </c>
      <c r="FV14" s="53" t="str">
        <f t="shared" si="162"/>
        <v/>
      </c>
      <c r="FW14" s="53" t="str">
        <f t="shared" si="163"/>
        <v/>
      </c>
      <c r="FX14" s="57" t="str">
        <f t="shared" si="164"/>
        <v/>
      </c>
      <c r="FY14" s="52" t="str">
        <f t="shared" si="165"/>
        <v/>
      </c>
      <c r="FZ14" s="53" t="str">
        <f t="shared" si="166"/>
        <v/>
      </c>
      <c r="GA14" s="53" t="str">
        <f t="shared" si="167"/>
        <v/>
      </c>
      <c r="GB14" s="53" t="str">
        <f t="shared" si="168"/>
        <v/>
      </c>
      <c r="GC14" s="57" t="str">
        <f t="shared" si="169"/>
        <v/>
      </c>
      <c r="GD14" s="165">
        <f t="shared" si="170"/>
        <v>4</v>
      </c>
      <c r="GE14" s="53" t="str">
        <f t="shared" si="171"/>
        <v>4</v>
      </c>
      <c r="GF14" s="181">
        <f t="shared" si="172"/>
        <v>5</v>
      </c>
      <c r="GG14" s="159">
        <f t="shared" si="173"/>
        <v>10</v>
      </c>
      <c r="GH14" s="127">
        <f t="shared" si="174"/>
        <v>15</v>
      </c>
      <c r="GI14" s="130"/>
      <c r="GJ14" s="55" t="str">
        <f t="shared" si="175"/>
        <v/>
      </c>
      <c r="GK14" s="53" t="str">
        <f t="shared" si="176"/>
        <v/>
      </c>
      <c r="GL14" s="53" t="str">
        <f t="shared" si="177"/>
        <v/>
      </c>
      <c r="GM14" s="53" t="str">
        <f t="shared" si="178"/>
        <v/>
      </c>
      <c r="GN14" s="124" t="str">
        <f t="shared" si="179"/>
        <v/>
      </c>
      <c r="GO14" s="52" t="str">
        <f t="shared" si="180"/>
        <v/>
      </c>
      <c r="GP14" s="53" t="str">
        <f t="shared" si="181"/>
        <v/>
      </c>
      <c r="GQ14" s="53" t="str">
        <f t="shared" si="182"/>
        <v/>
      </c>
      <c r="GR14" s="53" t="str">
        <f t="shared" si="183"/>
        <v/>
      </c>
      <c r="GS14" s="124" t="str">
        <f t="shared" si="184"/>
        <v/>
      </c>
      <c r="GT14" s="52" t="str">
        <f t="shared" si="185"/>
        <v/>
      </c>
      <c r="GU14" s="53" t="str">
        <f t="shared" si="186"/>
        <v/>
      </c>
      <c r="GV14" s="53" t="str">
        <f t="shared" si="187"/>
        <v/>
      </c>
      <c r="GW14" s="53" t="str">
        <f>IF(GU14&lt;&gt;"",IF($G14="3",IF(AND(GU14&lt;=20,GI14&gt;=$GT$83),HLOOKUP(GU14,Points_Table_Modified,IF(HN14&gt;=6,8,#REF!),FALSE),0),IF(AND(GU14&lt;=10,GI14&gt;=$GT$83),HLOOKUP(GU14,Points_Table,IF(HN14&gt;=6,8,HN14+2),FALSE),0)),"")</f>
        <v/>
      </c>
      <c r="GX14" s="54" t="str">
        <f t="shared" si="188"/>
        <v/>
      </c>
      <c r="GY14" s="52" t="str">
        <f t="shared" si="189"/>
        <v/>
      </c>
      <c r="GZ14" s="53" t="str">
        <f t="shared" si="190"/>
        <v/>
      </c>
      <c r="HA14" s="53" t="str">
        <f t="shared" si="191"/>
        <v/>
      </c>
      <c r="HB14" s="53" t="str">
        <f t="shared" si="192"/>
        <v/>
      </c>
      <c r="HC14" s="54" t="str">
        <f t="shared" si="193"/>
        <v/>
      </c>
      <c r="HD14" s="52" t="str">
        <f t="shared" si="194"/>
        <v/>
      </c>
      <c r="HE14" s="53" t="str">
        <f t="shared" si="195"/>
        <v/>
      </c>
      <c r="HF14" s="53" t="str">
        <f t="shared" si="196"/>
        <v/>
      </c>
      <c r="HG14" s="53" t="str">
        <f t="shared" si="197"/>
        <v/>
      </c>
      <c r="HH14" s="54" t="str">
        <f t="shared" si="198"/>
        <v/>
      </c>
      <c r="HI14" s="52" t="str">
        <f t="shared" si="199"/>
        <v/>
      </c>
      <c r="HJ14" s="53" t="str">
        <f t="shared" si="200"/>
        <v/>
      </c>
      <c r="HK14" s="53" t="str">
        <f t="shared" si="201"/>
        <v/>
      </c>
      <c r="HL14" s="53" t="str">
        <f t="shared" si="202"/>
        <v/>
      </c>
      <c r="HM14" s="54" t="str">
        <f t="shared" si="203"/>
        <v/>
      </c>
      <c r="HN14" s="165">
        <f t="shared" si="204"/>
        <v>6</v>
      </c>
      <c r="HO14" s="53" t="str">
        <f t="shared" si="205"/>
        <v/>
      </c>
      <c r="HP14" s="181" t="str">
        <f t="shared" si="206"/>
        <v/>
      </c>
      <c r="HQ14" s="159">
        <f t="shared" si="207"/>
        <v>0</v>
      </c>
      <c r="HR14" s="127" t="str">
        <f t="shared" si="208"/>
        <v/>
      </c>
      <c r="HS14" s="130"/>
      <c r="HT14" s="55" t="str">
        <f t="shared" si="209"/>
        <v/>
      </c>
      <c r="HU14" s="53" t="str">
        <f t="shared" si="210"/>
        <v/>
      </c>
      <c r="HV14" s="53" t="str">
        <f t="shared" si="211"/>
        <v/>
      </c>
      <c r="HW14" s="53" t="str">
        <f t="shared" si="212"/>
        <v/>
      </c>
      <c r="HX14" s="124" t="str">
        <f t="shared" si="213"/>
        <v/>
      </c>
      <c r="HY14" s="52" t="str">
        <f t="shared" si="214"/>
        <v/>
      </c>
      <c r="HZ14" s="53" t="str">
        <f t="shared" si="215"/>
        <v/>
      </c>
      <c r="IA14" s="53" t="str">
        <f t="shared" si="216"/>
        <v/>
      </c>
      <c r="IB14" s="53" t="str">
        <f t="shared" si="217"/>
        <v/>
      </c>
      <c r="IC14" s="124" t="str">
        <f t="shared" si="218"/>
        <v/>
      </c>
      <c r="ID14" s="52" t="str">
        <f t="shared" si="219"/>
        <v/>
      </c>
      <c r="IE14" s="53" t="str">
        <f t="shared" si="220"/>
        <v/>
      </c>
      <c r="IF14" s="53" t="str">
        <f t="shared" si="221"/>
        <v/>
      </c>
      <c r="IG14" s="53" t="str">
        <f t="shared" si="222"/>
        <v/>
      </c>
      <c r="IH14" s="54" t="str">
        <f t="shared" si="223"/>
        <v/>
      </c>
      <c r="II14" s="52" t="str">
        <f t="shared" si="224"/>
        <v/>
      </c>
      <c r="IJ14" s="53" t="str">
        <f t="shared" si="225"/>
        <v/>
      </c>
      <c r="IK14" s="53" t="str">
        <f t="shared" si="226"/>
        <v/>
      </c>
      <c r="IL14" s="53" t="str">
        <f t="shared" si="227"/>
        <v/>
      </c>
      <c r="IM14" s="54" t="str">
        <f t="shared" si="228"/>
        <v/>
      </c>
      <c r="IN14" s="52" t="str">
        <f t="shared" si="229"/>
        <v/>
      </c>
      <c r="IO14" s="53" t="str">
        <f t="shared" si="230"/>
        <v/>
      </c>
      <c r="IP14" s="53" t="str">
        <f t="shared" si="231"/>
        <v/>
      </c>
      <c r="IQ14" s="53" t="str">
        <f t="shared" si="232"/>
        <v/>
      </c>
      <c r="IR14" s="54" t="str">
        <f t="shared" si="233"/>
        <v/>
      </c>
      <c r="IS14" s="52" t="str">
        <f t="shared" si="234"/>
        <v/>
      </c>
      <c r="IT14" s="53" t="str">
        <f t="shared" si="235"/>
        <v/>
      </c>
      <c r="IU14" s="53" t="str">
        <f>IF($G14="6",IF(IF(IT14&lt;&gt;"",IF(MAX(COUNTIF($IT$6:$IT$80,$IT$6:$IT$80))&gt;1,"x",""),"")&lt;&gt;"",IT14+1,""),IF(IS14=0,"",IF(IF(IT14&lt;&gt;"",IF(MAX(COUNTIF(IT$6:$IT$80,$IT$6:$IT$80))&gt;1,"x",""),"")&lt;&gt;"",IT14+1,"")))</f>
        <v/>
      </c>
      <c r="IV14" s="53" t="str">
        <f t="shared" si="236"/>
        <v/>
      </c>
      <c r="IW14" s="54" t="str">
        <f t="shared" si="237"/>
        <v/>
      </c>
      <c r="IX14" s="165">
        <f t="shared" si="238"/>
        <v>5</v>
      </c>
      <c r="IY14" s="53" t="str">
        <f t="shared" si="239"/>
        <v/>
      </c>
      <c r="IZ14" s="181" t="str">
        <f t="shared" si="240"/>
        <v/>
      </c>
      <c r="JA14" s="159">
        <f t="shared" si="241"/>
        <v>0</v>
      </c>
      <c r="JB14" s="127" t="str">
        <f t="shared" si="242"/>
        <v/>
      </c>
      <c r="JC14" s="130"/>
      <c r="JD14" s="55" t="str">
        <f t="shared" si="243"/>
        <v/>
      </c>
      <c r="JE14" s="53" t="str">
        <f t="shared" si="244"/>
        <v/>
      </c>
      <c r="JF14" s="53" t="str">
        <f t="shared" si="245"/>
        <v/>
      </c>
      <c r="JG14" s="53" t="str">
        <f t="shared" si="246"/>
        <v/>
      </c>
      <c r="JH14" s="124" t="str">
        <f t="shared" si="247"/>
        <v/>
      </c>
      <c r="JI14" s="52" t="str">
        <f t="shared" si="248"/>
        <v/>
      </c>
      <c r="JJ14" s="53" t="str">
        <f t="shared" si="249"/>
        <v/>
      </c>
      <c r="JK14" s="53" t="str">
        <f t="shared" si="250"/>
        <v/>
      </c>
      <c r="JL14" s="53" t="str">
        <f t="shared" si="251"/>
        <v/>
      </c>
      <c r="JM14" s="124" t="str">
        <f t="shared" si="252"/>
        <v/>
      </c>
      <c r="JN14" s="52" t="str">
        <f t="shared" si="253"/>
        <v/>
      </c>
      <c r="JO14" s="53" t="str">
        <f t="shared" si="254"/>
        <v/>
      </c>
      <c r="JP14" s="53" t="str">
        <f t="shared" si="255"/>
        <v/>
      </c>
      <c r="JQ14" s="53" t="str">
        <f t="shared" si="295"/>
        <v/>
      </c>
      <c r="JR14" s="54" t="str">
        <f t="shared" si="256"/>
        <v/>
      </c>
      <c r="JS14" s="52" t="str">
        <f t="shared" si="257"/>
        <v/>
      </c>
      <c r="JT14" s="53" t="str">
        <f t="shared" si="258"/>
        <v/>
      </c>
      <c r="JU14" s="53" t="str">
        <f t="shared" si="259"/>
        <v/>
      </c>
      <c r="JV14" s="53" t="str">
        <f t="shared" si="260"/>
        <v/>
      </c>
      <c r="JW14" s="54" t="str">
        <f t="shared" si="261"/>
        <v/>
      </c>
      <c r="JX14" s="52" t="str">
        <f t="shared" si="262"/>
        <v/>
      </c>
      <c r="JY14" s="53" t="str">
        <f t="shared" si="263"/>
        <v/>
      </c>
      <c r="JZ14" s="53" t="str">
        <f t="shared" si="264"/>
        <v/>
      </c>
      <c r="KA14" s="53" t="str">
        <f t="shared" si="265"/>
        <v/>
      </c>
      <c r="KB14" s="54" t="str">
        <f t="shared" si="266"/>
        <v/>
      </c>
      <c r="KC14" s="52" t="str">
        <f t="shared" si="267"/>
        <v/>
      </c>
      <c r="KD14" s="53" t="str">
        <f t="shared" si="268"/>
        <v/>
      </c>
      <c r="KE14" s="53" t="str">
        <f t="shared" si="269"/>
        <v/>
      </c>
      <c r="KF14" s="53" t="str">
        <f t="shared" si="270"/>
        <v/>
      </c>
      <c r="KG14" s="54" t="str">
        <f t="shared" si="271"/>
        <v/>
      </c>
      <c r="KH14" s="165">
        <f t="shared" si="272"/>
        <v>6</v>
      </c>
      <c r="KI14" s="53" t="str">
        <f t="shared" si="273"/>
        <v/>
      </c>
      <c r="KJ14" s="181" t="str">
        <f t="shared" si="274"/>
        <v/>
      </c>
      <c r="KK14" s="159">
        <f t="shared" si="275"/>
        <v>0</v>
      </c>
      <c r="KL14" s="332" t="str">
        <f t="shared" si="276"/>
        <v/>
      </c>
      <c r="KM14" s="86"/>
      <c r="KN14" s="60">
        <f t="shared" si="277"/>
        <v>0</v>
      </c>
      <c r="KO14" s="60">
        <f t="shared" si="278"/>
        <v>56</v>
      </c>
      <c r="KP14" s="201"/>
      <c r="KQ14" s="61">
        <f t="shared" si="279"/>
        <v>56</v>
      </c>
      <c r="KR14" s="61">
        <f t="shared" si="280"/>
        <v>56</v>
      </c>
      <c r="KS14" s="61" t="str">
        <f t="shared" si="281"/>
        <v/>
      </c>
      <c r="KT14" s="61" t="str">
        <f t="shared" si="282"/>
        <v/>
      </c>
      <c r="KU14" s="61" t="str">
        <f t="shared" si="283"/>
        <v/>
      </c>
      <c r="KV14" s="61" t="str">
        <f t="shared" si="284"/>
        <v/>
      </c>
      <c r="KW14" s="61" t="str">
        <f t="shared" si="285"/>
        <v/>
      </c>
      <c r="KX14" s="62">
        <f t="shared" si="286"/>
        <v>4</v>
      </c>
      <c r="KY14" s="84"/>
      <c r="KZ14" s="59">
        <f t="shared" si="287"/>
        <v>0</v>
      </c>
      <c r="LA14" s="60">
        <f t="shared" si="288"/>
        <v>56</v>
      </c>
      <c r="LB14" s="201"/>
      <c r="LC14" s="61">
        <f t="shared" si="289"/>
        <v>56</v>
      </c>
      <c r="LD14" s="61" t="str">
        <f t="shared" si="290"/>
        <v/>
      </c>
      <c r="LE14" s="61" t="str">
        <f t="shared" si="291"/>
        <v/>
      </c>
      <c r="LF14" s="61">
        <f t="shared" si="292"/>
        <v>56</v>
      </c>
      <c r="LG14" s="148">
        <v>9</v>
      </c>
      <c r="LH14" s="87"/>
      <c r="LI14" s="185">
        <f t="shared" si="293"/>
        <v>4</v>
      </c>
      <c r="LJ14" s="87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</row>
    <row r="15" spans="1:381" s="1" customFormat="1" ht="15" x14ac:dyDescent="0.2">
      <c r="A15" s="35"/>
      <c r="B15" s="45">
        <v>10</v>
      </c>
      <c r="C15" s="63" t="s">
        <v>204</v>
      </c>
      <c r="D15" s="47" t="s">
        <v>205</v>
      </c>
      <c r="E15" s="161">
        <v>100325</v>
      </c>
      <c r="F15" s="161">
        <v>111</v>
      </c>
      <c r="G15" s="49" t="s">
        <v>99</v>
      </c>
      <c r="H15" s="50" t="str">
        <f t="shared" si="0"/>
        <v>Top Truck</v>
      </c>
      <c r="I15" s="186">
        <f t="shared" si="1"/>
        <v>51</v>
      </c>
      <c r="J15" s="51" t="str">
        <f t="shared" si="2"/>
        <v>x</v>
      </c>
      <c r="K15" s="179"/>
      <c r="L15" s="52" t="str">
        <f t="shared" si="3"/>
        <v/>
      </c>
      <c r="M15" s="53" t="str">
        <f t="shared" si="4"/>
        <v/>
      </c>
      <c r="N15" s="53" t="str">
        <f t="shared" si="5"/>
        <v/>
      </c>
      <c r="O15" s="53" t="str">
        <f t="shared" si="6"/>
        <v/>
      </c>
      <c r="P15" s="127" t="str">
        <f t="shared" si="7"/>
        <v/>
      </c>
      <c r="Q15" s="52" t="str">
        <f t="shared" si="8"/>
        <v/>
      </c>
      <c r="R15" s="53" t="str">
        <f t="shared" si="9"/>
        <v/>
      </c>
      <c r="S15" s="53" t="str">
        <f t="shared" si="10"/>
        <v/>
      </c>
      <c r="T15" s="53" t="str">
        <f t="shared" si="11"/>
        <v/>
      </c>
      <c r="U15" s="127" t="str">
        <f t="shared" si="12"/>
        <v/>
      </c>
      <c r="V15" s="52" t="str">
        <f t="shared" si="13"/>
        <v/>
      </c>
      <c r="W15" s="53" t="str">
        <f t="shared" si="14"/>
        <v/>
      </c>
      <c r="X15" s="53" t="str">
        <f t="shared" si="15"/>
        <v/>
      </c>
      <c r="Y15" s="53" t="str">
        <f t="shared" si="16"/>
        <v/>
      </c>
      <c r="Z15" s="127" t="str">
        <f t="shared" si="17"/>
        <v/>
      </c>
      <c r="AA15" s="52" t="str">
        <f t="shared" si="18"/>
        <v/>
      </c>
      <c r="AB15" s="53" t="str">
        <f t="shared" si="19"/>
        <v/>
      </c>
      <c r="AC15" s="53" t="str">
        <f t="shared" si="20"/>
        <v/>
      </c>
      <c r="AD15" s="53" t="str">
        <f t="shared" si="21"/>
        <v/>
      </c>
      <c r="AE15" s="127" t="str">
        <f t="shared" si="22"/>
        <v/>
      </c>
      <c r="AF15" s="52" t="str">
        <f t="shared" si="23"/>
        <v/>
      </c>
      <c r="AG15" s="53" t="str">
        <f t="shared" si="24"/>
        <v/>
      </c>
      <c r="AH15" s="53" t="str">
        <f t="shared" si="25"/>
        <v/>
      </c>
      <c r="AI15" s="53" t="str">
        <f t="shared" si="26"/>
        <v/>
      </c>
      <c r="AJ15" s="127" t="str">
        <f t="shared" si="27"/>
        <v/>
      </c>
      <c r="AK15" s="52" t="str">
        <f t="shared" si="28"/>
        <v/>
      </c>
      <c r="AL15" s="53" t="str">
        <f t="shared" si="29"/>
        <v/>
      </c>
      <c r="AM15" s="53" t="str">
        <f t="shared" si="30"/>
        <v/>
      </c>
      <c r="AN15" s="150" t="str">
        <f t="shared" si="31"/>
        <v/>
      </c>
      <c r="AO15" s="127" t="str">
        <f t="shared" si="32"/>
        <v/>
      </c>
      <c r="AP15" s="191">
        <f t="shared" si="33"/>
        <v>4</v>
      </c>
      <c r="AQ15" s="53" t="str">
        <f t="shared" si="34"/>
        <v/>
      </c>
      <c r="AR15" s="181" t="str">
        <f t="shared" si="35"/>
        <v/>
      </c>
      <c r="AS15" s="159">
        <f t="shared" si="36"/>
        <v>0</v>
      </c>
      <c r="AT15" s="127" t="str">
        <f t="shared" si="37"/>
        <v/>
      </c>
      <c r="AU15" s="130"/>
      <c r="AV15" s="55" t="str">
        <f t="shared" si="38"/>
        <v/>
      </c>
      <c r="AW15" s="53" t="str">
        <f t="shared" si="39"/>
        <v/>
      </c>
      <c r="AX15" s="53" t="str">
        <f t="shared" si="40"/>
        <v/>
      </c>
      <c r="AY15" s="53" t="str">
        <f t="shared" si="41"/>
        <v/>
      </c>
      <c r="AZ15" s="124" t="str">
        <f t="shared" si="42"/>
        <v/>
      </c>
      <c r="BA15" s="52" t="str">
        <f t="shared" si="43"/>
        <v/>
      </c>
      <c r="BB15" s="53" t="str">
        <f t="shared" si="44"/>
        <v/>
      </c>
      <c r="BC15" s="53" t="str">
        <f t="shared" si="45"/>
        <v/>
      </c>
      <c r="BD15" s="53" t="str">
        <f t="shared" si="46"/>
        <v/>
      </c>
      <c r="BE15" s="124" t="str">
        <f t="shared" si="47"/>
        <v/>
      </c>
      <c r="BF15" s="52" t="str">
        <f t="shared" si="48"/>
        <v/>
      </c>
      <c r="BG15" s="53" t="str">
        <f t="shared" si="49"/>
        <v/>
      </c>
      <c r="BH15" s="53" t="str">
        <f t="shared" si="50"/>
        <v/>
      </c>
      <c r="BI15" s="53" t="str">
        <f t="shared" si="51"/>
        <v/>
      </c>
      <c r="BJ15" s="54" t="str">
        <f t="shared" si="52"/>
        <v/>
      </c>
      <c r="BK15" s="52" t="str">
        <f t="shared" si="53"/>
        <v/>
      </c>
      <c r="BL15" s="53" t="str">
        <f t="shared" si="54"/>
        <v/>
      </c>
      <c r="BM15" s="53" t="str">
        <f t="shared" si="55"/>
        <v/>
      </c>
      <c r="BN15" s="53" t="str">
        <f t="shared" si="56"/>
        <v/>
      </c>
      <c r="BO15" s="54" t="str">
        <f t="shared" si="57"/>
        <v/>
      </c>
      <c r="BP15" s="52" t="str">
        <f t="shared" si="58"/>
        <v/>
      </c>
      <c r="BQ15" s="53" t="str">
        <f t="shared" si="59"/>
        <v/>
      </c>
      <c r="BR15" s="53" t="str">
        <f t="shared" si="60"/>
        <v/>
      </c>
      <c r="BS15" s="53" t="str">
        <f t="shared" si="61"/>
        <v/>
      </c>
      <c r="BT15" s="54" t="str">
        <f t="shared" si="62"/>
        <v/>
      </c>
      <c r="BU15" s="52" t="str">
        <f t="shared" si="63"/>
        <v/>
      </c>
      <c r="BV15" s="53" t="str">
        <f t="shared" si="64"/>
        <v/>
      </c>
      <c r="BW15" s="53" t="str">
        <f t="shared" si="65"/>
        <v/>
      </c>
      <c r="BX15" s="53" t="str">
        <f t="shared" si="66"/>
        <v/>
      </c>
      <c r="BY15" s="54" t="str">
        <f t="shared" si="67"/>
        <v/>
      </c>
      <c r="BZ15" s="165">
        <f t="shared" si="68"/>
        <v>4</v>
      </c>
      <c r="CA15" s="53" t="str">
        <f t="shared" si="69"/>
        <v/>
      </c>
      <c r="CB15" s="181" t="str">
        <f t="shared" si="70"/>
        <v/>
      </c>
      <c r="CC15" s="127">
        <f t="shared" si="71"/>
        <v>0</v>
      </c>
      <c r="CD15" s="127" t="str">
        <f t="shared" si="72"/>
        <v/>
      </c>
      <c r="CE15" s="130"/>
      <c r="CF15" s="55" t="str">
        <f t="shared" si="73"/>
        <v/>
      </c>
      <c r="CG15" s="53" t="str">
        <f t="shared" si="74"/>
        <v/>
      </c>
      <c r="CH15" s="53" t="str">
        <f t="shared" si="75"/>
        <v/>
      </c>
      <c r="CI15" s="53" t="str">
        <f t="shared" si="76"/>
        <v/>
      </c>
      <c r="CJ15" s="124" t="str">
        <f t="shared" si="77"/>
        <v/>
      </c>
      <c r="CK15" s="52" t="str">
        <f t="shared" si="78"/>
        <v/>
      </c>
      <c r="CL15" s="53" t="str">
        <f t="shared" si="79"/>
        <v/>
      </c>
      <c r="CM15" s="53" t="str">
        <f t="shared" si="80"/>
        <v/>
      </c>
      <c r="CN15" s="53" t="str">
        <f t="shared" si="81"/>
        <v/>
      </c>
      <c r="CO15" s="124" t="str">
        <f t="shared" si="82"/>
        <v/>
      </c>
      <c r="CP15" s="52" t="str">
        <f t="shared" si="83"/>
        <v/>
      </c>
      <c r="CQ15" s="53" t="str">
        <f t="shared" si="84"/>
        <v/>
      </c>
      <c r="CR15" s="53" t="str">
        <f t="shared" si="85"/>
        <v/>
      </c>
      <c r="CS15" s="53" t="str">
        <f t="shared" si="86"/>
        <v/>
      </c>
      <c r="CT15" s="54" t="str">
        <f t="shared" si="87"/>
        <v/>
      </c>
      <c r="CU15" s="52" t="str">
        <f t="shared" si="88"/>
        <v/>
      </c>
      <c r="CV15" s="53" t="str">
        <f t="shared" si="89"/>
        <v/>
      </c>
      <c r="CW15" s="53" t="str">
        <f t="shared" si="90"/>
        <v/>
      </c>
      <c r="CX15" s="53" t="str">
        <f>IF(CV15&lt;&gt;"",IF($G15="3",IF(AND(CV15&lt;=20,CE15&gt;=CU86),HLOOKUP(CV15,Points_Table_Modified,IF(DJ15&gt;=6,8,DJ15+2),FALSE),0),IF(AND(CV15&lt;=10,$CE15&gt;=CU86),HLOOKUP(CV15,Points_Table,IF(DJ15&gt;=6,8,DJ15+2),FALSE),0)),"")</f>
        <v/>
      </c>
      <c r="CY15" s="54" t="str">
        <f t="shared" si="91"/>
        <v/>
      </c>
      <c r="CZ15" s="52" t="str">
        <f t="shared" si="92"/>
        <v/>
      </c>
      <c r="DA15" s="53" t="str">
        <f t="shared" si="93"/>
        <v/>
      </c>
      <c r="DB15" s="53" t="str">
        <f t="shared" si="94"/>
        <v/>
      </c>
      <c r="DC15" s="53" t="str">
        <f t="shared" si="95"/>
        <v/>
      </c>
      <c r="DD15" s="54" t="str">
        <f t="shared" si="96"/>
        <v/>
      </c>
      <c r="DE15" s="52" t="str">
        <f t="shared" si="97"/>
        <v/>
      </c>
      <c r="DF15" s="53" t="str">
        <f t="shared" si="98"/>
        <v/>
      </c>
      <c r="DG15" s="53" t="str">
        <f t="shared" si="99"/>
        <v/>
      </c>
      <c r="DH15" s="53" t="str">
        <f t="shared" si="294"/>
        <v/>
      </c>
      <c r="DI15" s="54" t="str">
        <f t="shared" si="100"/>
        <v/>
      </c>
      <c r="DJ15" s="165">
        <f t="shared" si="101"/>
        <v>6</v>
      </c>
      <c r="DK15" s="53" t="str">
        <f t="shared" si="102"/>
        <v/>
      </c>
      <c r="DL15" s="181" t="str">
        <f t="shared" si="103"/>
        <v/>
      </c>
      <c r="DM15" s="159">
        <f t="shared" si="104"/>
        <v>0</v>
      </c>
      <c r="DN15" s="127" t="str">
        <f t="shared" si="105"/>
        <v/>
      </c>
      <c r="DO15" s="130"/>
      <c r="DP15" s="55" t="str">
        <f t="shared" si="106"/>
        <v/>
      </c>
      <c r="DQ15" s="53" t="str">
        <f t="shared" si="107"/>
        <v/>
      </c>
      <c r="DR15" s="53" t="str">
        <f t="shared" si="108"/>
        <v/>
      </c>
      <c r="DS15" s="53" t="str">
        <f t="shared" si="109"/>
        <v/>
      </c>
      <c r="DT15" s="124" t="str">
        <f t="shared" si="110"/>
        <v/>
      </c>
      <c r="DU15" s="52" t="str">
        <f t="shared" si="111"/>
        <v/>
      </c>
      <c r="DV15" s="53" t="str">
        <f t="shared" si="112"/>
        <v/>
      </c>
      <c r="DW15" s="53" t="str">
        <f t="shared" si="113"/>
        <v/>
      </c>
      <c r="DX15" s="53" t="str">
        <f t="shared" si="114"/>
        <v/>
      </c>
      <c r="DY15" s="124" t="str">
        <f t="shared" si="115"/>
        <v/>
      </c>
      <c r="DZ15" s="52" t="str">
        <f t="shared" si="116"/>
        <v/>
      </c>
      <c r="EA15" s="53" t="str">
        <f t="shared" si="117"/>
        <v/>
      </c>
      <c r="EB15" s="53" t="str">
        <f t="shared" si="118"/>
        <v/>
      </c>
      <c r="EC15" s="53" t="str">
        <f t="shared" si="119"/>
        <v/>
      </c>
      <c r="ED15" s="57" t="str">
        <f t="shared" si="120"/>
        <v/>
      </c>
      <c r="EE15" s="52" t="str">
        <f t="shared" si="121"/>
        <v/>
      </c>
      <c r="EF15" s="53" t="str">
        <f t="shared" si="122"/>
        <v/>
      </c>
      <c r="EG15" s="53" t="str">
        <f t="shared" si="123"/>
        <v/>
      </c>
      <c r="EH15" s="53" t="str">
        <f t="shared" si="124"/>
        <v/>
      </c>
      <c r="EI15" s="57" t="str">
        <f t="shared" si="125"/>
        <v/>
      </c>
      <c r="EJ15" s="52" t="str">
        <f t="shared" si="126"/>
        <v/>
      </c>
      <c r="EK15" s="53" t="str">
        <f t="shared" si="127"/>
        <v/>
      </c>
      <c r="EL15" s="53" t="str">
        <f t="shared" si="128"/>
        <v/>
      </c>
      <c r="EM15" s="53" t="str">
        <f t="shared" si="129"/>
        <v/>
      </c>
      <c r="EN15" s="57" t="str">
        <f t="shared" si="130"/>
        <v/>
      </c>
      <c r="EO15" s="52" t="str">
        <f t="shared" si="131"/>
        <v/>
      </c>
      <c r="EP15" s="53" t="str">
        <f t="shared" si="132"/>
        <v/>
      </c>
      <c r="EQ15" s="53" t="str">
        <f t="shared" si="133"/>
        <v/>
      </c>
      <c r="ER15" s="53" t="str">
        <f t="shared" si="134"/>
        <v/>
      </c>
      <c r="ES15" s="54" t="str">
        <f t="shared" si="135"/>
        <v/>
      </c>
      <c r="ET15" s="165">
        <f t="shared" si="136"/>
        <v>4</v>
      </c>
      <c r="EU15" s="53" t="str">
        <f t="shared" si="137"/>
        <v/>
      </c>
      <c r="EV15" s="181" t="str">
        <f t="shared" si="138"/>
        <v/>
      </c>
      <c r="EW15" s="159">
        <f t="shared" si="139"/>
        <v>0</v>
      </c>
      <c r="EX15" s="127" t="str">
        <f t="shared" si="140"/>
        <v/>
      </c>
      <c r="EY15" s="130"/>
      <c r="EZ15" s="55" t="str">
        <f t="shared" si="141"/>
        <v/>
      </c>
      <c r="FA15" s="53" t="str">
        <f t="shared" si="142"/>
        <v/>
      </c>
      <c r="FB15" s="53" t="str">
        <f t="shared" si="143"/>
        <v/>
      </c>
      <c r="FC15" s="53" t="str">
        <f t="shared" si="144"/>
        <v/>
      </c>
      <c r="FD15" s="124" t="str">
        <f t="shared" si="145"/>
        <v/>
      </c>
      <c r="FE15" s="52" t="str">
        <f t="shared" si="146"/>
        <v/>
      </c>
      <c r="FF15" s="53" t="str">
        <f t="shared" si="147"/>
        <v/>
      </c>
      <c r="FG15" s="53" t="str">
        <f t="shared" si="148"/>
        <v/>
      </c>
      <c r="FH15" s="53" t="str">
        <f t="shared" si="149"/>
        <v/>
      </c>
      <c r="FI15" s="124" t="str">
        <f t="shared" si="150"/>
        <v/>
      </c>
      <c r="FJ15" s="52" t="str">
        <f t="shared" si="151"/>
        <v/>
      </c>
      <c r="FK15" s="53" t="str">
        <f t="shared" si="152"/>
        <v/>
      </c>
      <c r="FL15" s="53" t="str">
        <f t="shared" si="153"/>
        <v/>
      </c>
      <c r="FM15" s="53" t="str">
        <f>IF(FK15&lt;&gt;"",IF($G15="3",IF(AND(FK15&lt;=20,EY15&gt;=$FJ$83),HLOOKUP(FK15,Points_Table_Modified,IF(GD15&gt;=6,8,#REF!),FALSE),0),IF(AND(FK15&lt;=10,EY15&gt;=$FJ$83),HLOOKUP(FK15,Points_Table,IF(GD15&gt;=6,8,GD15+2),FALSE),0)),"")</f>
        <v/>
      </c>
      <c r="FN15" s="57" t="str">
        <f t="shared" si="154"/>
        <v/>
      </c>
      <c r="FO15" s="52" t="str">
        <f t="shared" si="155"/>
        <v/>
      </c>
      <c r="FP15" s="53" t="str">
        <f t="shared" si="156"/>
        <v/>
      </c>
      <c r="FQ15" s="53" t="str">
        <f t="shared" si="157"/>
        <v/>
      </c>
      <c r="FR15" s="53" t="str">
        <f t="shared" si="158"/>
        <v/>
      </c>
      <c r="FS15" s="57" t="str">
        <f t="shared" si="159"/>
        <v/>
      </c>
      <c r="FT15" s="52" t="str">
        <f t="shared" si="160"/>
        <v/>
      </c>
      <c r="FU15" s="53" t="str">
        <f t="shared" si="161"/>
        <v/>
      </c>
      <c r="FV15" s="53" t="str">
        <f t="shared" si="162"/>
        <v/>
      </c>
      <c r="FW15" s="53" t="str">
        <f t="shared" si="163"/>
        <v/>
      </c>
      <c r="FX15" s="57" t="str">
        <f t="shared" si="164"/>
        <v/>
      </c>
      <c r="FY15" s="52" t="str">
        <f t="shared" si="165"/>
        <v/>
      </c>
      <c r="FZ15" s="53" t="str">
        <f t="shared" si="166"/>
        <v/>
      </c>
      <c r="GA15" s="53" t="str">
        <f t="shared" si="167"/>
        <v/>
      </c>
      <c r="GB15" s="53" t="str">
        <f t="shared" si="168"/>
        <v/>
      </c>
      <c r="GC15" s="57" t="str">
        <f t="shared" si="169"/>
        <v/>
      </c>
      <c r="GD15" s="165">
        <f t="shared" si="170"/>
        <v>4</v>
      </c>
      <c r="GE15" s="53" t="str">
        <f t="shared" si="171"/>
        <v/>
      </c>
      <c r="GF15" s="181" t="str">
        <f t="shared" si="172"/>
        <v/>
      </c>
      <c r="GG15" s="159">
        <f t="shared" si="173"/>
        <v>0</v>
      </c>
      <c r="GH15" s="127" t="str">
        <f t="shared" si="174"/>
        <v/>
      </c>
      <c r="GI15" s="130">
        <v>93</v>
      </c>
      <c r="GJ15" s="55">
        <f t="shared" si="175"/>
        <v>93</v>
      </c>
      <c r="GK15" s="53">
        <f t="shared" si="176"/>
        <v>4</v>
      </c>
      <c r="GL15" s="53" t="str">
        <f t="shared" si="177"/>
        <v/>
      </c>
      <c r="GM15" s="53">
        <f t="shared" si="178"/>
        <v>16</v>
      </c>
      <c r="GN15" s="124">
        <f t="shared" si="179"/>
        <v>16</v>
      </c>
      <c r="GO15" s="52" t="str">
        <f t="shared" si="180"/>
        <v/>
      </c>
      <c r="GP15" s="53" t="str">
        <f t="shared" si="181"/>
        <v/>
      </c>
      <c r="GQ15" s="53" t="str">
        <f t="shared" si="182"/>
        <v/>
      </c>
      <c r="GR15" s="53" t="str">
        <f t="shared" si="183"/>
        <v/>
      </c>
      <c r="GS15" s="124" t="str">
        <f t="shared" si="184"/>
        <v/>
      </c>
      <c r="GT15" s="52" t="str">
        <f t="shared" si="185"/>
        <v/>
      </c>
      <c r="GU15" s="53" t="str">
        <f t="shared" si="186"/>
        <v/>
      </c>
      <c r="GV15" s="53" t="str">
        <f t="shared" si="187"/>
        <v/>
      </c>
      <c r="GW15" s="53" t="str">
        <f>IF(GU15&lt;&gt;"",IF($G15="3",IF(AND(GU15&lt;=20,GI15&gt;=$GT$83),HLOOKUP(GU15,Points_Table_Modified,IF(HN15&gt;=6,8,#REF!),FALSE),0),IF(AND(GU15&lt;=10,GI15&gt;=$GT$83),HLOOKUP(GU15,Points_Table,IF(HN15&gt;=6,8,HN15+2),FALSE),0)),"")</f>
        <v/>
      </c>
      <c r="GX15" s="54" t="str">
        <f t="shared" si="188"/>
        <v/>
      </c>
      <c r="GY15" s="52" t="str">
        <f t="shared" si="189"/>
        <v/>
      </c>
      <c r="GZ15" s="53" t="str">
        <f t="shared" si="190"/>
        <v/>
      </c>
      <c r="HA15" s="53" t="str">
        <f t="shared" si="191"/>
        <v/>
      </c>
      <c r="HB15" s="53" t="str">
        <f t="shared" si="192"/>
        <v/>
      </c>
      <c r="HC15" s="54" t="str">
        <f t="shared" si="193"/>
        <v/>
      </c>
      <c r="HD15" s="52" t="str">
        <f t="shared" si="194"/>
        <v/>
      </c>
      <c r="HE15" s="53" t="str">
        <f t="shared" si="195"/>
        <v/>
      </c>
      <c r="HF15" s="53" t="str">
        <f t="shared" si="196"/>
        <v/>
      </c>
      <c r="HG15" s="53" t="str">
        <f t="shared" si="197"/>
        <v/>
      </c>
      <c r="HH15" s="54" t="str">
        <f t="shared" si="198"/>
        <v/>
      </c>
      <c r="HI15" s="52" t="str">
        <f t="shared" si="199"/>
        <v/>
      </c>
      <c r="HJ15" s="53" t="str">
        <f t="shared" si="200"/>
        <v/>
      </c>
      <c r="HK15" s="53" t="str">
        <f t="shared" si="201"/>
        <v/>
      </c>
      <c r="HL15" s="53" t="str">
        <f t="shared" si="202"/>
        <v/>
      </c>
      <c r="HM15" s="54" t="str">
        <f t="shared" si="203"/>
        <v/>
      </c>
      <c r="HN15" s="165">
        <f t="shared" si="204"/>
        <v>6</v>
      </c>
      <c r="HO15" s="53" t="str">
        <f t="shared" si="205"/>
        <v>4</v>
      </c>
      <c r="HP15" s="181">
        <f t="shared" si="206"/>
        <v>5</v>
      </c>
      <c r="HQ15" s="159">
        <f t="shared" si="207"/>
        <v>16</v>
      </c>
      <c r="HR15" s="127">
        <f t="shared" si="208"/>
        <v>21</v>
      </c>
      <c r="HS15" s="130">
        <v>343</v>
      </c>
      <c r="HT15" s="55">
        <f t="shared" si="209"/>
        <v>343</v>
      </c>
      <c r="HU15" s="53">
        <f t="shared" si="210"/>
        <v>1</v>
      </c>
      <c r="HV15" s="53" t="str">
        <f t="shared" si="211"/>
        <v/>
      </c>
      <c r="HW15" s="53">
        <f t="shared" si="212"/>
        <v>25</v>
      </c>
      <c r="HX15" s="124">
        <f t="shared" si="213"/>
        <v>25</v>
      </c>
      <c r="HY15" s="52" t="str">
        <f t="shared" si="214"/>
        <v/>
      </c>
      <c r="HZ15" s="53" t="str">
        <f t="shared" si="215"/>
        <v/>
      </c>
      <c r="IA15" s="53" t="str">
        <f t="shared" si="216"/>
        <v/>
      </c>
      <c r="IB15" s="53" t="str">
        <f t="shared" si="217"/>
        <v/>
      </c>
      <c r="IC15" s="124" t="str">
        <f t="shared" si="218"/>
        <v/>
      </c>
      <c r="ID15" s="52" t="str">
        <f t="shared" si="219"/>
        <v/>
      </c>
      <c r="IE15" s="53" t="str">
        <f t="shared" si="220"/>
        <v/>
      </c>
      <c r="IF15" s="53" t="str">
        <f t="shared" si="221"/>
        <v/>
      </c>
      <c r="IG15" s="53" t="str">
        <f t="shared" si="222"/>
        <v/>
      </c>
      <c r="IH15" s="54" t="str">
        <f t="shared" si="223"/>
        <v/>
      </c>
      <c r="II15" s="52" t="str">
        <f t="shared" si="224"/>
        <v/>
      </c>
      <c r="IJ15" s="53" t="str">
        <f t="shared" si="225"/>
        <v/>
      </c>
      <c r="IK15" s="53" t="str">
        <f t="shared" si="226"/>
        <v/>
      </c>
      <c r="IL15" s="53" t="str">
        <f t="shared" si="227"/>
        <v/>
      </c>
      <c r="IM15" s="54" t="str">
        <f t="shared" si="228"/>
        <v/>
      </c>
      <c r="IN15" s="52" t="str">
        <f t="shared" si="229"/>
        <v/>
      </c>
      <c r="IO15" s="53" t="str">
        <f t="shared" si="230"/>
        <v/>
      </c>
      <c r="IP15" s="53" t="str">
        <f t="shared" si="231"/>
        <v/>
      </c>
      <c r="IQ15" s="53" t="str">
        <f t="shared" si="232"/>
        <v/>
      </c>
      <c r="IR15" s="54" t="str">
        <f t="shared" si="233"/>
        <v/>
      </c>
      <c r="IS15" s="52" t="str">
        <f t="shared" si="234"/>
        <v/>
      </c>
      <c r="IT15" s="53" t="str">
        <f t="shared" si="235"/>
        <v/>
      </c>
      <c r="IU15" s="53" t="str">
        <f>IF($G15="6",IF(IF(IT15&lt;&gt;"",IF(MAX(COUNTIF($IT$6:$IT$80,$IT$6:$IT$80))&gt;1,"x",""),"")&lt;&gt;"",IT15+1,""),IF(IS15=0,"",IF(IF(IT15&lt;&gt;"",IF(MAX(COUNTIF(IT$6:$IT$80,$IT$6:$IT$80))&gt;1,"x",""),"")&lt;&gt;"",IT15+1,"")))</f>
        <v/>
      </c>
      <c r="IV15" s="53" t="str">
        <f t="shared" si="236"/>
        <v/>
      </c>
      <c r="IW15" s="54" t="str">
        <f t="shared" si="237"/>
        <v/>
      </c>
      <c r="IX15" s="165">
        <f t="shared" si="238"/>
        <v>5</v>
      </c>
      <c r="IY15" s="53" t="str">
        <f t="shared" si="239"/>
        <v>1</v>
      </c>
      <c r="IZ15" s="181">
        <f t="shared" si="240"/>
        <v>5</v>
      </c>
      <c r="JA15" s="159">
        <f t="shared" si="241"/>
        <v>25</v>
      </c>
      <c r="JB15" s="127">
        <f t="shared" si="242"/>
        <v>30</v>
      </c>
      <c r="JC15" s="130"/>
      <c r="JD15" s="55" t="str">
        <f t="shared" si="243"/>
        <v/>
      </c>
      <c r="JE15" s="53" t="str">
        <f t="shared" si="244"/>
        <v/>
      </c>
      <c r="JF15" s="53" t="str">
        <f t="shared" si="245"/>
        <v/>
      </c>
      <c r="JG15" s="53" t="str">
        <f t="shared" si="246"/>
        <v/>
      </c>
      <c r="JH15" s="124" t="str">
        <f t="shared" si="247"/>
        <v/>
      </c>
      <c r="JI15" s="52" t="str">
        <f t="shared" si="248"/>
        <v/>
      </c>
      <c r="JJ15" s="53" t="str">
        <f t="shared" si="249"/>
        <v/>
      </c>
      <c r="JK15" s="53" t="str">
        <f t="shared" si="250"/>
        <v/>
      </c>
      <c r="JL15" s="53" t="str">
        <f t="shared" si="251"/>
        <v/>
      </c>
      <c r="JM15" s="124" t="str">
        <f t="shared" si="252"/>
        <v/>
      </c>
      <c r="JN15" s="52" t="str">
        <f t="shared" si="253"/>
        <v/>
      </c>
      <c r="JO15" s="53" t="str">
        <f t="shared" si="254"/>
        <v/>
      </c>
      <c r="JP15" s="53" t="str">
        <f t="shared" si="255"/>
        <v/>
      </c>
      <c r="JQ15" s="53" t="str">
        <f t="shared" si="295"/>
        <v/>
      </c>
      <c r="JR15" s="54" t="str">
        <f t="shared" si="256"/>
        <v/>
      </c>
      <c r="JS15" s="52" t="str">
        <f t="shared" si="257"/>
        <v/>
      </c>
      <c r="JT15" s="53" t="str">
        <f t="shared" si="258"/>
        <v/>
      </c>
      <c r="JU15" s="53" t="str">
        <f t="shared" si="259"/>
        <v/>
      </c>
      <c r="JV15" s="53" t="str">
        <f t="shared" si="260"/>
        <v/>
      </c>
      <c r="JW15" s="54" t="str">
        <f t="shared" si="261"/>
        <v/>
      </c>
      <c r="JX15" s="52" t="str">
        <f t="shared" si="262"/>
        <v/>
      </c>
      <c r="JY15" s="53" t="str">
        <f t="shared" si="263"/>
        <v/>
      </c>
      <c r="JZ15" s="53" t="str">
        <f t="shared" si="264"/>
        <v/>
      </c>
      <c r="KA15" s="53" t="str">
        <f t="shared" si="265"/>
        <v/>
      </c>
      <c r="KB15" s="54" t="str">
        <f t="shared" si="266"/>
        <v/>
      </c>
      <c r="KC15" s="52" t="str">
        <f t="shared" si="267"/>
        <v/>
      </c>
      <c r="KD15" s="53" t="str">
        <f t="shared" si="268"/>
        <v/>
      </c>
      <c r="KE15" s="53" t="str">
        <f t="shared" si="269"/>
        <v/>
      </c>
      <c r="KF15" s="53" t="str">
        <f t="shared" si="270"/>
        <v/>
      </c>
      <c r="KG15" s="54" t="str">
        <f t="shared" si="271"/>
        <v/>
      </c>
      <c r="KH15" s="165">
        <f t="shared" si="272"/>
        <v>6</v>
      </c>
      <c r="KI15" s="53" t="str">
        <f t="shared" si="273"/>
        <v/>
      </c>
      <c r="KJ15" s="181" t="str">
        <f t="shared" si="274"/>
        <v/>
      </c>
      <c r="KK15" s="159">
        <f t="shared" si="275"/>
        <v>0</v>
      </c>
      <c r="KL15" s="332" t="str">
        <f t="shared" si="276"/>
        <v/>
      </c>
      <c r="KM15" s="86"/>
      <c r="KN15" s="60">
        <f t="shared" si="277"/>
        <v>0</v>
      </c>
      <c r="KO15" s="60">
        <f t="shared" si="278"/>
        <v>51</v>
      </c>
      <c r="KP15" s="201"/>
      <c r="KQ15" s="61">
        <f t="shared" si="279"/>
        <v>51</v>
      </c>
      <c r="KR15" s="61">
        <f t="shared" si="280"/>
        <v>51</v>
      </c>
      <c r="KS15" s="61" t="str">
        <f t="shared" si="281"/>
        <v/>
      </c>
      <c r="KT15" s="61" t="str">
        <f t="shared" si="282"/>
        <v/>
      </c>
      <c r="KU15" s="61" t="str">
        <f t="shared" si="283"/>
        <v/>
      </c>
      <c r="KV15" s="61" t="str">
        <f t="shared" si="284"/>
        <v/>
      </c>
      <c r="KW15" s="61" t="str">
        <f t="shared" si="285"/>
        <v/>
      </c>
      <c r="KX15" s="62">
        <f t="shared" si="286"/>
        <v>5</v>
      </c>
      <c r="KY15" s="84"/>
      <c r="KZ15" s="59">
        <f t="shared" si="287"/>
        <v>0</v>
      </c>
      <c r="LA15" s="60">
        <f t="shared" si="288"/>
        <v>51</v>
      </c>
      <c r="LB15" s="201"/>
      <c r="LC15" s="61">
        <f t="shared" si="289"/>
        <v>51</v>
      </c>
      <c r="LD15" s="61" t="str">
        <f t="shared" si="290"/>
        <v/>
      </c>
      <c r="LE15" s="61" t="str">
        <f t="shared" si="291"/>
        <v/>
      </c>
      <c r="LF15" s="61">
        <f t="shared" si="292"/>
        <v>51</v>
      </c>
      <c r="LG15" s="148">
        <v>10</v>
      </c>
      <c r="LH15" s="87"/>
      <c r="LI15" s="185">
        <f t="shared" si="293"/>
        <v>2</v>
      </c>
      <c r="LJ15" s="87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</row>
    <row r="16" spans="1:381" s="1" customFormat="1" ht="15" x14ac:dyDescent="0.2">
      <c r="A16" s="35"/>
      <c r="B16" s="45">
        <v>11</v>
      </c>
      <c r="C16" s="222" t="s">
        <v>190</v>
      </c>
      <c r="D16" s="47"/>
      <c r="E16" s="161"/>
      <c r="F16" s="161">
        <v>111</v>
      </c>
      <c r="G16" s="49" t="s">
        <v>99</v>
      </c>
      <c r="H16" s="50" t="str">
        <f t="shared" si="0"/>
        <v>Top Truck</v>
      </c>
      <c r="I16" s="186">
        <f t="shared" si="1"/>
        <v>46</v>
      </c>
      <c r="J16" s="51" t="str">
        <f t="shared" si="2"/>
        <v>x</v>
      </c>
      <c r="K16" s="179"/>
      <c r="L16" s="52" t="str">
        <f t="shared" si="3"/>
        <v/>
      </c>
      <c r="M16" s="53" t="str">
        <f t="shared" si="4"/>
        <v/>
      </c>
      <c r="N16" s="53" t="str">
        <f t="shared" si="5"/>
        <v/>
      </c>
      <c r="O16" s="53" t="str">
        <f t="shared" si="6"/>
        <v/>
      </c>
      <c r="P16" s="127" t="str">
        <f t="shared" si="7"/>
        <v/>
      </c>
      <c r="Q16" s="52" t="str">
        <f t="shared" si="8"/>
        <v/>
      </c>
      <c r="R16" s="53" t="str">
        <f t="shared" si="9"/>
        <v/>
      </c>
      <c r="S16" s="53" t="str">
        <f t="shared" si="10"/>
        <v/>
      </c>
      <c r="T16" s="53" t="str">
        <f t="shared" si="11"/>
        <v/>
      </c>
      <c r="U16" s="127" t="str">
        <f t="shared" si="12"/>
        <v/>
      </c>
      <c r="V16" s="52" t="str">
        <f t="shared" si="13"/>
        <v/>
      </c>
      <c r="W16" s="53" t="str">
        <f t="shared" si="14"/>
        <v/>
      </c>
      <c r="X16" s="53" t="str">
        <f t="shared" si="15"/>
        <v/>
      </c>
      <c r="Y16" s="53" t="str">
        <f t="shared" si="16"/>
        <v/>
      </c>
      <c r="Z16" s="127" t="str">
        <f t="shared" si="17"/>
        <v/>
      </c>
      <c r="AA16" s="52" t="str">
        <f t="shared" si="18"/>
        <v/>
      </c>
      <c r="AB16" s="53" t="str">
        <f t="shared" si="19"/>
        <v/>
      </c>
      <c r="AC16" s="53" t="str">
        <f t="shared" si="20"/>
        <v/>
      </c>
      <c r="AD16" s="53" t="str">
        <f t="shared" si="21"/>
        <v/>
      </c>
      <c r="AE16" s="127" t="str">
        <f t="shared" si="22"/>
        <v/>
      </c>
      <c r="AF16" s="52" t="str">
        <f t="shared" si="23"/>
        <v/>
      </c>
      <c r="AG16" s="53" t="str">
        <f t="shared" si="24"/>
        <v/>
      </c>
      <c r="AH16" s="53" t="str">
        <f t="shared" si="25"/>
        <v/>
      </c>
      <c r="AI16" s="53" t="str">
        <f t="shared" si="26"/>
        <v/>
      </c>
      <c r="AJ16" s="127" t="str">
        <f t="shared" si="27"/>
        <v/>
      </c>
      <c r="AK16" s="52" t="str">
        <f t="shared" si="28"/>
        <v/>
      </c>
      <c r="AL16" s="53" t="str">
        <f t="shared" si="29"/>
        <v/>
      </c>
      <c r="AM16" s="53" t="str">
        <f t="shared" si="30"/>
        <v/>
      </c>
      <c r="AN16" s="150" t="str">
        <f t="shared" si="31"/>
        <v/>
      </c>
      <c r="AO16" s="127" t="str">
        <f t="shared" si="32"/>
        <v/>
      </c>
      <c r="AP16" s="191">
        <f t="shared" si="33"/>
        <v>4</v>
      </c>
      <c r="AQ16" s="53" t="str">
        <f t="shared" si="34"/>
        <v/>
      </c>
      <c r="AR16" s="181" t="str">
        <f t="shared" si="35"/>
        <v/>
      </c>
      <c r="AS16" s="159">
        <f t="shared" si="36"/>
        <v>0</v>
      </c>
      <c r="AT16" s="127" t="str">
        <f t="shared" si="37"/>
        <v/>
      </c>
      <c r="AU16" s="130"/>
      <c r="AV16" s="55" t="str">
        <f t="shared" si="38"/>
        <v/>
      </c>
      <c r="AW16" s="53" t="str">
        <f t="shared" si="39"/>
        <v/>
      </c>
      <c r="AX16" s="53" t="str">
        <f t="shared" si="40"/>
        <v/>
      </c>
      <c r="AY16" s="53" t="str">
        <f t="shared" si="41"/>
        <v/>
      </c>
      <c r="AZ16" s="124" t="str">
        <f t="shared" si="42"/>
        <v/>
      </c>
      <c r="BA16" s="52" t="str">
        <f t="shared" si="43"/>
        <v/>
      </c>
      <c r="BB16" s="53" t="str">
        <f t="shared" si="44"/>
        <v/>
      </c>
      <c r="BC16" s="53" t="str">
        <f t="shared" si="45"/>
        <v/>
      </c>
      <c r="BD16" s="53" t="str">
        <f t="shared" si="46"/>
        <v/>
      </c>
      <c r="BE16" s="124" t="str">
        <f t="shared" si="47"/>
        <v/>
      </c>
      <c r="BF16" s="52" t="str">
        <f t="shared" si="48"/>
        <v/>
      </c>
      <c r="BG16" s="53" t="str">
        <f t="shared" si="49"/>
        <v/>
      </c>
      <c r="BH16" s="53" t="str">
        <f t="shared" si="50"/>
        <v/>
      </c>
      <c r="BI16" s="53" t="str">
        <f t="shared" si="51"/>
        <v/>
      </c>
      <c r="BJ16" s="54" t="str">
        <f t="shared" si="52"/>
        <v/>
      </c>
      <c r="BK16" s="52" t="str">
        <f t="shared" si="53"/>
        <v/>
      </c>
      <c r="BL16" s="53" t="str">
        <f t="shared" si="54"/>
        <v/>
      </c>
      <c r="BM16" s="53" t="str">
        <f t="shared" si="55"/>
        <v/>
      </c>
      <c r="BN16" s="53" t="str">
        <f t="shared" si="56"/>
        <v/>
      </c>
      <c r="BO16" s="54" t="str">
        <f t="shared" si="57"/>
        <v/>
      </c>
      <c r="BP16" s="52" t="str">
        <f t="shared" si="58"/>
        <v/>
      </c>
      <c r="BQ16" s="53" t="str">
        <f t="shared" si="59"/>
        <v/>
      </c>
      <c r="BR16" s="53" t="str">
        <f t="shared" si="60"/>
        <v/>
      </c>
      <c r="BS16" s="53" t="str">
        <f t="shared" si="61"/>
        <v/>
      </c>
      <c r="BT16" s="54" t="str">
        <f t="shared" si="62"/>
        <v/>
      </c>
      <c r="BU16" s="52" t="str">
        <f t="shared" si="63"/>
        <v/>
      </c>
      <c r="BV16" s="53" t="str">
        <f t="shared" si="64"/>
        <v/>
      </c>
      <c r="BW16" s="53" t="str">
        <f t="shared" si="65"/>
        <v/>
      </c>
      <c r="BX16" s="53" t="str">
        <f t="shared" si="66"/>
        <v/>
      </c>
      <c r="BY16" s="54" t="str">
        <f t="shared" si="67"/>
        <v/>
      </c>
      <c r="BZ16" s="165">
        <f t="shared" si="68"/>
        <v>4</v>
      </c>
      <c r="CA16" s="53" t="str">
        <f t="shared" si="69"/>
        <v/>
      </c>
      <c r="CB16" s="181" t="str">
        <f t="shared" si="70"/>
        <v/>
      </c>
      <c r="CC16" s="127">
        <f t="shared" si="71"/>
        <v>0</v>
      </c>
      <c r="CD16" s="127" t="str">
        <f t="shared" si="72"/>
        <v/>
      </c>
      <c r="CE16" s="130"/>
      <c r="CF16" s="55" t="str">
        <f t="shared" si="73"/>
        <v/>
      </c>
      <c r="CG16" s="53" t="str">
        <f t="shared" si="74"/>
        <v/>
      </c>
      <c r="CH16" s="53" t="str">
        <f t="shared" si="75"/>
        <v/>
      </c>
      <c r="CI16" s="53" t="str">
        <f t="shared" si="76"/>
        <v/>
      </c>
      <c r="CJ16" s="124" t="str">
        <f t="shared" si="77"/>
        <v/>
      </c>
      <c r="CK16" s="52" t="str">
        <f t="shared" si="78"/>
        <v/>
      </c>
      <c r="CL16" s="53" t="str">
        <f t="shared" si="79"/>
        <v/>
      </c>
      <c r="CM16" s="53" t="str">
        <f t="shared" si="80"/>
        <v/>
      </c>
      <c r="CN16" s="53" t="str">
        <f t="shared" si="81"/>
        <v/>
      </c>
      <c r="CO16" s="124" t="str">
        <f t="shared" si="82"/>
        <v/>
      </c>
      <c r="CP16" s="52" t="str">
        <f t="shared" si="83"/>
        <v/>
      </c>
      <c r="CQ16" s="53" t="str">
        <f t="shared" si="84"/>
        <v/>
      </c>
      <c r="CR16" s="53" t="str">
        <f t="shared" si="85"/>
        <v/>
      </c>
      <c r="CS16" s="53" t="str">
        <f t="shared" si="86"/>
        <v/>
      </c>
      <c r="CT16" s="54" t="str">
        <f t="shared" si="87"/>
        <v/>
      </c>
      <c r="CU16" s="52" t="str">
        <f t="shared" si="88"/>
        <v/>
      </c>
      <c r="CV16" s="53" t="str">
        <f t="shared" si="89"/>
        <v/>
      </c>
      <c r="CW16" s="53" t="str">
        <f t="shared" si="90"/>
        <v/>
      </c>
      <c r="CX16" s="53" t="str">
        <f>IF(CV16&lt;&gt;"",IF($G16="3",IF(AND(CV16&lt;=20,CE16&gt;=CU87),HLOOKUP(CV16,Points_Table_Modified,IF(DJ16&gt;=6,8,DJ16+2),FALSE),0),IF(AND(CV16&lt;=10,$CE16&gt;=CU87),HLOOKUP(CV16,Points_Table,IF(DJ16&gt;=6,8,DJ16+2),FALSE),0)),"")</f>
        <v/>
      </c>
      <c r="CY16" s="54" t="str">
        <f t="shared" si="91"/>
        <v/>
      </c>
      <c r="CZ16" s="52" t="str">
        <f t="shared" si="92"/>
        <v/>
      </c>
      <c r="DA16" s="53" t="str">
        <f t="shared" si="93"/>
        <v/>
      </c>
      <c r="DB16" s="53" t="str">
        <f t="shared" si="94"/>
        <v/>
      </c>
      <c r="DC16" s="53" t="str">
        <f t="shared" si="95"/>
        <v/>
      </c>
      <c r="DD16" s="54" t="str">
        <f t="shared" si="96"/>
        <v/>
      </c>
      <c r="DE16" s="52" t="str">
        <f t="shared" si="97"/>
        <v/>
      </c>
      <c r="DF16" s="53" t="str">
        <f t="shared" si="98"/>
        <v/>
      </c>
      <c r="DG16" s="53" t="str">
        <f t="shared" si="99"/>
        <v/>
      </c>
      <c r="DH16" s="53" t="str">
        <f t="shared" si="294"/>
        <v/>
      </c>
      <c r="DI16" s="54" t="str">
        <f t="shared" si="100"/>
        <v/>
      </c>
      <c r="DJ16" s="165">
        <f t="shared" si="101"/>
        <v>6</v>
      </c>
      <c r="DK16" s="53" t="str">
        <f t="shared" si="102"/>
        <v/>
      </c>
      <c r="DL16" s="181" t="str">
        <f t="shared" si="103"/>
        <v/>
      </c>
      <c r="DM16" s="159">
        <f t="shared" si="104"/>
        <v>0</v>
      </c>
      <c r="DN16" s="127" t="str">
        <f t="shared" si="105"/>
        <v/>
      </c>
      <c r="DO16" s="130">
        <v>282</v>
      </c>
      <c r="DP16" s="55">
        <f t="shared" si="106"/>
        <v>282</v>
      </c>
      <c r="DQ16" s="53">
        <f t="shared" si="107"/>
        <v>2</v>
      </c>
      <c r="DR16" s="53" t="str">
        <f t="shared" si="108"/>
        <v/>
      </c>
      <c r="DS16" s="53">
        <f t="shared" si="109"/>
        <v>16</v>
      </c>
      <c r="DT16" s="124">
        <f t="shared" si="110"/>
        <v>16</v>
      </c>
      <c r="DU16" s="52" t="str">
        <f t="shared" si="111"/>
        <v/>
      </c>
      <c r="DV16" s="53" t="str">
        <f t="shared" si="112"/>
        <v/>
      </c>
      <c r="DW16" s="53" t="str">
        <f t="shared" si="113"/>
        <v/>
      </c>
      <c r="DX16" s="53" t="str">
        <f t="shared" si="114"/>
        <v/>
      </c>
      <c r="DY16" s="124" t="str">
        <f t="shared" si="115"/>
        <v/>
      </c>
      <c r="DZ16" s="52" t="str">
        <f t="shared" si="116"/>
        <v/>
      </c>
      <c r="EA16" s="53" t="str">
        <f t="shared" si="117"/>
        <v/>
      </c>
      <c r="EB16" s="53" t="str">
        <f t="shared" si="118"/>
        <v/>
      </c>
      <c r="EC16" s="53" t="str">
        <f t="shared" si="119"/>
        <v/>
      </c>
      <c r="ED16" s="57" t="str">
        <f t="shared" si="120"/>
        <v/>
      </c>
      <c r="EE16" s="52" t="str">
        <f t="shared" si="121"/>
        <v/>
      </c>
      <c r="EF16" s="53" t="str">
        <f t="shared" si="122"/>
        <v/>
      </c>
      <c r="EG16" s="53" t="str">
        <f t="shared" si="123"/>
        <v/>
      </c>
      <c r="EH16" s="53" t="str">
        <f t="shared" si="124"/>
        <v/>
      </c>
      <c r="EI16" s="57" t="str">
        <f t="shared" si="125"/>
        <v/>
      </c>
      <c r="EJ16" s="52" t="str">
        <f t="shared" si="126"/>
        <v/>
      </c>
      <c r="EK16" s="53" t="str">
        <f t="shared" si="127"/>
        <v/>
      </c>
      <c r="EL16" s="53" t="str">
        <f t="shared" si="128"/>
        <v/>
      </c>
      <c r="EM16" s="53" t="str">
        <f t="shared" si="129"/>
        <v/>
      </c>
      <c r="EN16" s="57" t="str">
        <f t="shared" si="130"/>
        <v/>
      </c>
      <c r="EO16" s="52" t="str">
        <f t="shared" si="131"/>
        <v/>
      </c>
      <c r="EP16" s="53" t="str">
        <f t="shared" si="132"/>
        <v/>
      </c>
      <c r="EQ16" s="53" t="str">
        <f t="shared" si="133"/>
        <v/>
      </c>
      <c r="ER16" s="53" t="str">
        <f t="shared" si="134"/>
        <v/>
      </c>
      <c r="ES16" s="54" t="str">
        <f t="shared" si="135"/>
        <v/>
      </c>
      <c r="ET16" s="165">
        <f t="shared" si="136"/>
        <v>4</v>
      </c>
      <c r="EU16" s="53" t="str">
        <f t="shared" si="137"/>
        <v>2</v>
      </c>
      <c r="EV16" s="181">
        <f t="shared" si="138"/>
        <v>5</v>
      </c>
      <c r="EW16" s="159">
        <f t="shared" si="139"/>
        <v>16</v>
      </c>
      <c r="EX16" s="127">
        <f t="shared" si="140"/>
        <v>21</v>
      </c>
      <c r="EY16" s="130"/>
      <c r="EZ16" s="55" t="str">
        <f t="shared" si="141"/>
        <v/>
      </c>
      <c r="FA16" s="53" t="str">
        <f t="shared" si="142"/>
        <v/>
      </c>
      <c r="FB16" s="53" t="str">
        <f t="shared" si="143"/>
        <v/>
      </c>
      <c r="FC16" s="53" t="str">
        <f t="shared" si="144"/>
        <v/>
      </c>
      <c r="FD16" s="124" t="str">
        <f t="shared" si="145"/>
        <v/>
      </c>
      <c r="FE16" s="52" t="str">
        <f t="shared" si="146"/>
        <v/>
      </c>
      <c r="FF16" s="53" t="str">
        <f t="shared" si="147"/>
        <v/>
      </c>
      <c r="FG16" s="53" t="str">
        <f t="shared" si="148"/>
        <v/>
      </c>
      <c r="FH16" s="53" t="str">
        <f t="shared" si="149"/>
        <v/>
      </c>
      <c r="FI16" s="124" t="str">
        <f t="shared" si="150"/>
        <v/>
      </c>
      <c r="FJ16" s="52" t="str">
        <f t="shared" si="151"/>
        <v/>
      </c>
      <c r="FK16" s="53" t="str">
        <f t="shared" si="152"/>
        <v/>
      </c>
      <c r="FL16" s="53" t="str">
        <f t="shared" si="153"/>
        <v/>
      </c>
      <c r="FM16" s="53" t="str">
        <f>IF(FK16&lt;&gt;"",IF($G16="3",IF(AND(FK16&lt;=20,EY16&gt;=$FJ$83),HLOOKUP(FK16,Points_Table_Modified,IF(GD16&gt;=6,8,#REF!),FALSE),0),IF(AND(FK16&lt;=10,EY16&gt;=$FJ$83),HLOOKUP(FK16,Points_Table,IF(GD16&gt;=6,8,GD16+2),FALSE),0)),"")</f>
        <v/>
      </c>
      <c r="FN16" s="57" t="str">
        <f t="shared" si="154"/>
        <v/>
      </c>
      <c r="FO16" s="52" t="str">
        <f t="shared" si="155"/>
        <v/>
      </c>
      <c r="FP16" s="53" t="str">
        <f t="shared" si="156"/>
        <v/>
      </c>
      <c r="FQ16" s="53" t="str">
        <f t="shared" si="157"/>
        <v/>
      </c>
      <c r="FR16" s="53" t="str">
        <f t="shared" si="158"/>
        <v/>
      </c>
      <c r="FS16" s="57" t="str">
        <f t="shared" si="159"/>
        <v/>
      </c>
      <c r="FT16" s="52" t="str">
        <f t="shared" si="160"/>
        <v/>
      </c>
      <c r="FU16" s="53" t="str">
        <f t="shared" si="161"/>
        <v/>
      </c>
      <c r="FV16" s="53" t="str">
        <f t="shared" si="162"/>
        <v/>
      </c>
      <c r="FW16" s="53" t="str">
        <f t="shared" si="163"/>
        <v/>
      </c>
      <c r="FX16" s="57" t="str">
        <f t="shared" si="164"/>
        <v/>
      </c>
      <c r="FY16" s="52" t="str">
        <f t="shared" si="165"/>
        <v/>
      </c>
      <c r="FZ16" s="53" t="str">
        <f t="shared" si="166"/>
        <v/>
      </c>
      <c r="GA16" s="53" t="str">
        <f t="shared" si="167"/>
        <v/>
      </c>
      <c r="GB16" s="53" t="str">
        <f t="shared" si="168"/>
        <v/>
      </c>
      <c r="GC16" s="57" t="str">
        <f t="shared" si="169"/>
        <v/>
      </c>
      <c r="GD16" s="165">
        <f t="shared" si="170"/>
        <v>4</v>
      </c>
      <c r="GE16" s="53" t="str">
        <f t="shared" si="171"/>
        <v/>
      </c>
      <c r="GF16" s="181" t="str">
        <f t="shared" si="172"/>
        <v/>
      </c>
      <c r="GG16" s="159">
        <f t="shared" si="173"/>
        <v>0</v>
      </c>
      <c r="GH16" s="127" t="str">
        <f t="shared" si="174"/>
        <v/>
      </c>
      <c r="GI16" s="130">
        <v>118</v>
      </c>
      <c r="GJ16" s="55">
        <f t="shared" si="175"/>
        <v>118</v>
      </c>
      <c r="GK16" s="53">
        <f t="shared" si="176"/>
        <v>3</v>
      </c>
      <c r="GL16" s="53" t="str">
        <f t="shared" si="177"/>
        <v/>
      </c>
      <c r="GM16" s="53">
        <f t="shared" si="178"/>
        <v>20</v>
      </c>
      <c r="GN16" s="124">
        <f t="shared" si="179"/>
        <v>20</v>
      </c>
      <c r="GO16" s="52" t="str">
        <f t="shared" si="180"/>
        <v/>
      </c>
      <c r="GP16" s="53" t="str">
        <f t="shared" si="181"/>
        <v/>
      </c>
      <c r="GQ16" s="53" t="str">
        <f t="shared" si="182"/>
        <v/>
      </c>
      <c r="GR16" s="53" t="str">
        <f t="shared" si="183"/>
        <v/>
      </c>
      <c r="GS16" s="124" t="str">
        <f t="shared" si="184"/>
        <v/>
      </c>
      <c r="GT16" s="52" t="str">
        <f t="shared" si="185"/>
        <v/>
      </c>
      <c r="GU16" s="53" t="str">
        <f t="shared" si="186"/>
        <v/>
      </c>
      <c r="GV16" s="53" t="str">
        <f t="shared" si="187"/>
        <v/>
      </c>
      <c r="GW16" s="53" t="str">
        <f>IF(GU16&lt;&gt;"",IF($G16="3",IF(AND(GU16&lt;=20,GI16&gt;=$GT$83),HLOOKUP(GU16,Points_Table_Modified,IF(HN16&gt;=6,8,#REF!),FALSE),0),IF(AND(GU16&lt;=10,GI16&gt;=$GT$83),HLOOKUP(GU16,Points_Table,IF(HN16&gt;=6,8,HN16+2),FALSE),0)),"")</f>
        <v/>
      </c>
      <c r="GX16" s="54" t="str">
        <f t="shared" si="188"/>
        <v/>
      </c>
      <c r="GY16" s="52" t="str">
        <f t="shared" si="189"/>
        <v/>
      </c>
      <c r="GZ16" s="53" t="str">
        <f t="shared" si="190"/>
        <v/>
      </c>
      <c r="HA16" s="53" t="str">
        <f t="shared" si="191"/>
        <v/>
      </c>
      <c r="HB16" s="53" t="str">
        <f t="shared" si="192"/>
        <v/>
      </c>
      <c r="HC16" s="54" t="str">
        <f t="shared" si="193"/>
        <v/>
      </c>
      <c r="HD16" s="52" t="str">
        <f t="shared" si="194"/>
        <v/>
      </c>
      <c r="HE16" s="53" t="str">
        <f t="shared" si="195"/>
        <v/>
      </c>
      <c r="HF16" s="53" t="str">
        <f t="shared" si="196"/>
        <v/>
      </c>
      <c r="HG16" s="53" t="str">
        <f t="shared" si="197"/>
        <v/>
      </c>
      <c r="HH16" s="54" t="str">
        <f t="shared" si="198"/>
        <v/>
      </c>
      <c r="HI16" s="52" t="str">
        <f t="shared" si="199"/>
        <v/>
      </c>
      <c r="HJ16" s="53" t="str">
        <f t="shared" si="200"/>
        <v/>
      </c>
      <c r="HK16" s="53" t="str">
        <f t="shared" si="201"/>
        <v/>
      </c>
      <c r="HL16" s="53" t="str">
        <f t="shared" si="202"/>
        <v/>
      </c>
      <c r="HM16" s="54" t="str">
        <f t="shared" si="203"/>
        <v/>
      </c>
      <c r="HN16" s="165">
        <f t="shared" si="204"/>
        <v>6</v>
      </c>
      <c r="HO16" s="53" t="str">
        <f t="shared" si="205"/>
        <v>3</v>
      </c>
      <c r="HP16" s="181">
        <f t="shared" si="206"/>
        <v>5</v>
      </c>
      <c r="HQ16" s="159">
        <f t="shared" si="207"/>
        <v>20</v>
      </c>
      <c r="HR16" s="127">
        <f t="shared" si="208"/>
        <v>25</v>
      </c>
      <c r="HS16" s="130"/>
      <c r="HT16" s="55" t="str">
        <f t="shared" si="209"/>
        <v/>
      </c>
      <c r="HU16" s="53" t="str">
        <f t="shared" si="210"/>
        <v/>
      </c>
      <c r="HV16" s="53" t="str">
        <f t="shared" si="211"/>
        <v/>
      </c>
      <c r="HW16" s="53" t="str">
        <f t="shared" si="212"/>
        <v/>
      </c>
      <c r="HX16" s="124" t="str">
        <f t="shared" si="213"/>
        <v/>
      </c>
      <c r="HY16" s="52" t="str">
        <f t="shared" si="214"/>
        <v/>
      </c>
      <c r="HZ16" s="53" t="str">
        <f t="shared" si="215"/>
        <v/>
      </c>
      <c r="IA16" s="53" t="str">
        <f t="shared" si="216"/>
        <v/>
      </c>
      <c r="IB16" s="53" t="str">
        <f t="shared" si="217"/>
        <v/>
      </c>
      <c r="IC16" s="124" t="str">
        <f t="shared" si="218"/>
        <v/>
      </c>
      <c r="ID16" s="52" t="str">
        <f t="shared" si="219"/>
        <v/>
      </c>
      <c r="IE16" s="53" t="str">
        <f t="shared" si="220"/>
        <v/>
      </c>
      <c r="IF16" s="53" t="str">
        <f t="shared" si="221"/>
        <v/>
      </c>
      <c r="IG16" s="53" t="str">
        <f t="shared" si="222"/>
        <v/>
      </c>
      <c r="IH16" s="54" t="str">
        <f t="shared" si="223"/>
        <v/>
      </c>
      <c r="II16" s="52" t="str">
        <f t="shared" si="224"/>
        <v/>
      </c>
      <c r="IJ16" s="53" t="str">
        <f t="shared" si="225"/>
        <v/>
      </c>
      <c r="IK16" s="53" t="str">
        <f t="shared" si="226"/>
        <v/>
      </c>
      <c r="IL16" s="53" t="str">
        <f t="shared" si="227"/>
        <v/>
      </c>
      <c r="IM16" s="54" t="str">
        <f t="shared" si="228"/>
        <v/>
      </c>
      <c r="IN16" s="52" t="str">
        <f t="shared" si="229"/>
        <v/>
      </c>
      <c r="IO16" s="53" t="str">
        <f t="shared" si="230"/>
        <v/>
      </c>
      <c r="IP16" s="53" t="str">
        <f t="shared" si="231"/>
        <v/>
      </c>
      <c r="IQ16" s="53" t="str">
        <f t="shared" si="232"/>
        <v/>
      </c>
      <c r="IR16" s="54" t="str">
        <f t="shared" si="233"/>
        <v/>
      </c>
      <c r="IS16" s="52" t="str">
        <f t="shared" si="234"/>
        <v/>
      </c>
      <c r="IT16" s="53" t="str">
        <f t="shared" si="235"/>
        <v/>
      </c>
      <c r="IU16" s="53" t="str">
        <f>IF($G16="6",IF(IF(IT16&lt;&gt;"",IF(MAX(COUNTIF($IT$6:$IT$80,$IT$6:$IT$80))&gt;1,"x",""),"")&lt;&gt;"",IT16+1,""),IF(IS16=0,"",IF(IF(IT16&lt;&gt;"",IF(MAX(COUNTIF(IT$6:$IT$80,$IT$6:$IT$80))&gt;1,"x",""),"")&lt;&gt;"",IT16+1,"")))</f>
        <v/>
      </c>
      <c r="IV16" s="53" t="str">
        <f t="shared" si="236"/>
        <v/>
      </c>
      <c r="IW16" s="54" t="str">
        <f t="shared" si="237"/>
        <v/>
      </c>
      <c r="IX16" s="165">
        <f t="shared" si="238"/>
        <v>5</v>
      </c>
      <c r="IY16" s="53" t="str">
        <f t="shared" si="239"/>
        <v/>
      </c>
      <c r="IZ16" s="181" t="str">
        <f t="shared" si="240"/>
        <v/>
      </c>
      <c r="JA16" s="159">
        <f t="shared" si="241"/>
        <v>0</v>
      </c>
      <c r="JB16" s="127" t="str">
        <f t="shared" si="242"/>
        <v/>
      </c>
      <c r="JC16" s="130"/>
      <c r="JD16" s="55" t="str">
        <f t="shared" si="243"/>
        <v/>
      </c>
      <c r="JE16" s="53" t="str">
        <f t="shared" si="244"/>
        <v/>
      </c>
      <c r="JF16" s="53" t="str">
        <f t="shared" si="245"/>
        <v/>
      </c>
      <c r="JG16" s="53" t="str">
        <f t="shared" si="246"/>
        <v/>
      </c>
      <c r="JH16" s="124" t="str">
        <f t="shared" si="247"/>
        <v/>
      </c>
      <c r="JI16" s="52" t="str">
        <f t="shared" si="248"/>
        <v/>
      </c>
      <c r="JJ16" s="53" t="str">
        <f t="shared" si="249"/>
        <v/>
      </c>
      <c r="JK16" s="53" t="str">
        <f t="shared" si="250"/>
        <v/>
      </c>
      <c r="JL16" s="53" t="str">
        <f t="shared" si="251"/>
        <v/>
      </c>
      <c r="JM16" s="124" t="str">
        <f t="shared" si="252"/>
        <v/>
      </c>
      <c r="JN16" s="52" t="str">
        <f t="shared" si="253"/>
        <v/>
      </c>
      <c r="JO16" s="53" t="str">
        <f t="shared" si="254"/>
        <v/>
      </c>
      <c r="JP16" s="53" t="str">
        <f t="shared" si="255"/>
        <v/>
      </c>
      <c r="JQ16" s="53" t="str">
        <f t="shared" si="295"/>
        <v/>
      </c>
      <c r="JR16" s="54" t="str">
        <f t="shared" si="256"/>
        <v/>
      </c>
      <c r="JS16" s="52" t="str">
        <f t="shared" si="257"/>
        <v/>
      </c>
      <c r="JT16" s="53" t="str">
        <f t="shared" si="258"/>
        <v/>
      </c>
      <c r="JU16" s="53" t="str">
        <f t="shared" si="259"/>
        <v/>
      </c>
      <c r="JV16" s="53" t="str">
        <f t="shared" si="260"/>
        <v/>
      </c>
      <c r="JW16" s="54" t="str">
        <f t="shared" si="261"/>
        <v/>
      </c>
      <c r="JX16" s="52" t="str">
        <f t="shared" si="262"/>
        <v/>
      </c>
      <c r="JY16" s="53" t="str">
        <f t="shared" si="263"/>
        <v/>
      </c>
      <c r="JZ16" s="53" t="str">
        <f t="shared" si="264"/>
        <v/>
      </c>
      <c r="KA16" s="53" t="str">
        <f t="shared" si="265"/>
        <v/>
      </c>
      <c r="KB16" s="54" t="str">
        <f t="shared" si="266"/>
        <v/>
      </c>
      <c r="KC16" s="52" t="str">
        <f t="shared" si="267"/>
        <v/>
      </c>
      <c r="KD16" s="53" t="str">
        <f t="shared" si="268"/>
        <v/>
      </c>
      <c r="KE16" s="53" t="str">
        <f t="shared" si="269"/>
        <v/>
      </c>
      <c r="KF16" s="53" t="str">
        <f t="shared" si="270"/>
        <v/>
      </c>
      <c r="KG16" s="54" t="str">
        <f t="shared" si="271"/>
        <v/>
      </c>
      <c r="KH16" s="165">
        <f t="shared" si="272"/>
        <v>6</v>
      </c>
      <c r="KI16" s="53" t="str">
        <f t="shared" si="273"/>
        <v/>
      </c>
      <c r="KJ16" s="181" t="str">
        <f t="shared" si="274"/>
        <v/>
      </c>
      <c r="KK16" s="159">
        <f t="shared" si="275"/>
        <v>0</v>
      </c>
      <c r="KL16" s="332" t="str">
        <f t="shared" si="276"/>
        <v/>
      </c>
      <c r="KM16" s="86"/>
      <c r="KN16" s="60">
        <f t="shared" si="277"/>
        <v>0</v>
      </c>
      <c r="KO16" s="60">
        <f t="shared" si="278"/>
        <v>46</v>
      </c>
      <c r="KP16" s="201"/>
      <c r="KQ16" s="61">
        <f t="shared" si="279"/>
        <v>46</v>
      </c>
      <c r="KR16" s="61">
        <f t="shared" si="280"/>
        <v>46</v>
      </c>
      <c r="KS16" s="61" t="str">
        <f t="shared" si="281"/>
        <v/>
      </c>
      <c r="KT16" s="61" t="str">
        <f t="shared" si="282"/>
        <v/>
      </c>
      <c r="KU16" s="61" t="str">
        <f t="shared" si="283"/>
        <v/>
      </c>
      <c r="KV16" s="61" t="str">
        <f t="shared" si="284"/>
        <v/>
      </c>
      <c r="KW16" s="61" t="str">
        <f t="shared" si="285"/>
        <v/>
      </c>
      <c r="KX16" s="62">
        <f t="shared" si="286"/>
        <v>6</v>
      </c>
      <c r="KY16" s="84"/>
      <c r="KZ16" s="59">
        <f t="shared" si="287"/>
        <v>0</v>
      </c>
      <c r="LA16" s="60">
        <f t="shared" si="288"/>
        <v>46</v>
      </c>
      <c r="LB16" s="201"/>
      <c r="LC16" s="61">
        <f t="shared" si="289"/>
        <v>46</v>
      </c>
      <c r="LD16" s="61" t="str">
        <f t="shared" si="290"/>
        <v/>
      </c>
      <c r="LE16" s="61" t="str">
        <f t="shared" si="291"/>
        <v/>
      </c>
      <c r="LF16" s="61">
        <f t="shared" si="292"/>
        <v>46</v>
      </c>
      <c r="LG16" s="148">
        <v>11</v>
      </c>
      <c r="LH16" s="87"/>
      <c r="LI16" s="185"/>
      <c r="LJ16" s="87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</row>
    <row r="17" spans="1:381" s="1" customFormat="1" ht="15" x14ac:dyDescent="0.2">
      <c r="A17" s="35"/>
      <c r="B17" s="45">
        <v>12</v>
      </c>
      <c r="C17" s="47" t="s">
        <v>24</v>
      </c>
      <c r="D17" s="47" t="s">
        <v>191</v>
      </c>
      <c r="E17" s="161">
        <v>27867</v>
      </c>
      <c r="F17" s="50">
        <v>112</v>
      </c>
      <c r="G17" s="49" t="s">
        <v>99</v>
      </c>
      <c r="H17" s="50" t="str">
        <f t="shared" si="0"/>
        <v>Top Truck</v>
      </c>
      <c r="I17" s="186">
        <f t="shared" si="1"/>
        <v>36</v>
      </c>
      <c r="J17" s="51" t="str">
        <f t="shared" si="2"/>
        <v>x</v>
      </c>
      <c r="K17" s="179"/>
      <c r="L17" s="52" t="str">
        <f t="shared" si="3"/>
        <v/>
      </c>
      <c r="M17" s="53" t="str">
        <f t="shared" si="4"/>
        <v/>
      </c>
      <c r="N17" s="53" t="str">
        <f t="shared" si="5"/>
        <v/>
      </c>
      <c r="O17" s="53" t="str">
        <f t="shared" si="6"/>
        <v/>
      </c>
      <c r="P17" s="127" t="str">
        <f t="shared" si="7"/>
        <v/>
      </c>
      <c r="Q17" s="52" t="str">
        <f t="shared" si="8"/>
        <v/>
      </c>
      <c r="R17" s="53" t="str">
        <f t="shared" si="9"/>
        <v/>
      </c>
      <c r="S17" s="53" t="str">
        <f t="shared" si="10"/>
        <v/>
      </c>
      <c r="T17" s="53" t="str">
        <f t="shared" si="11"/>
        <v/>
      </c>
      <c r="U17" s="127" t="str">
        <f t="shared" si="12"/>
        <v/>
      </c>
      <c r="V17" s="52" t="str">
        <f t="shared" si="13"/>
        <v/>
      </c>
      <c r="W17" s="53" t="str">
        <f t="shared" si="14"/>
        <v/>
      </c>
      <c r="X17" s="53" t="str">
        <f t="shared" si="15"/>
        <v/>
      </c>
      <c r="Y17" s="53" t="str">
        <f t="shared" si="16"/>
        <v/>
      </c>
      <c r="Z17" s="127" t="str">
        <f t="shared" si="17"/>
        <v/>
      </c>
      <c r="AA17" s="52" t="str">
        <f t="shared" si="18"/>
        <v/>
      </c>
      <c r="AB17" s="53" t="str">
        <f t="shared" si="19"/>
        <v/>
      </c>
      <c r="AC17" s="53" t="str">
        <f t="shared" si="20"/>
        <v/>
      </c>
      <c r="AD17" s="53" t="str">
        <f t="shared" si="21"/>
        <v/>
      </c>
      <c r="AE17" s="127" t="str">
        <f t="shared" si="22"/>
        <v/>
      </c>
      <c r="AF17" s="52" t="str">
        <f t="shared" si="23"/>
        <v/>
      </c>
      <c r="AG17" s="53" t="str">
        <f t="shared" si="24"/>
        <v/>
      </c>
      <c r="AH17" s="53" t="str">
        <f t="shared" si="25"/>
        <v/>
      </c>
      <c r="AI17" s="53" t="str">
        <f t="shared" si="26"/>
        <v/>
      </c>
      <c r="AJ17" s="127" t="str">
        <f t="shared" si="27"/>
        <v/>
      </c>
      <c r="AK17" s="52" t="str">
        <f t="shared" si="28"/>
        <v/>
      </c>
      <c r="AL17" s="53" t="str">
        <f t="shared" si="29"/>
        <v/>
      </c>
      <c r="AM17" s="53" t="str">
        <f t="shared" si="30"/>
        <v/>
      </c>
      <c r="AN17" s="150" t="str">
        <f t="shared" si="31"/>
        <v/>
      </c>
      <c r="AO17" s="127" t="str">
        <f t="shared" si="32"/>
        <v/>
      </c>
      <c r="AP17" s="191">
        <f t="shared" si="33"/>
        <v>4</v>
      </c>
      <c r="AQ17" s="53" t="str">
        <f t="shared" si="34"/>
        <v/>
      </c>
      <c r="AR17" s="181" t="str">
        <f t="shared" si="35"/>
        <v/>
      </c>
      <c r="AS17" s="159">
        <f t="shared" si="36"/>
        <v>0</v>
      </c>
      <c r="AT17" s="127" t="str">
        <f t="shared" si="37"/>
        <v/>
      </c>
      <c r="AU17" s="130"/>
      <c r="AV17" s="55" t="str">
        <f t="shared" si="38"/>
        <v/>
      </c>
      <c r="AW17" s="53" t="str">
        <f t="shared" si="39"/>
        <v/>
      </c>
      <c r="AX17" s="53" t="str">
        <f t="shared" si="40"/>
        <v/>
      </c>
      <c r="AY17" s="53" t="str">
        <f t="shared" si="41"/>
        <v/>
      </c>
      <c r="AZ17" s="124" t="str">
        <f t="shared" si="42"/>
        <v/>
      </c>
      <c r="BA17" s="52" t="str">
        <f t="shared" si="43"/>
        <v/>
      </c>
      <c r="BB17" s="53" t="str">
        <f t="shared" si="44"/>
        <v/>
      </c>
      <c r="BC17" s="53" t="str">
        <f t="shared" si="45"/>
        <v/>
      </c>
      <c r="BD17" s="53" t="str">
        <f t="shared" si="46"/>
        <v/>
      </c>
      <c r="BE17" s="124" t="str">
        <f t="shared" si="47"/>
        <v/>
      </c>
      <c r="BF17" s="52" t="str">
        <f t="shared" si="48"/>
        <v/>
      </c>
      <c r="BG17" s="53" t="str">
        <f t="shared" si="49"/>
        <v/>
      </c>
      <c r="BH17" s="53" t="str">
        <f t="shared" si="50"/>
        <v/>
      </c>
      <c r="BI17" s="53" t="str">
        <f t="shared" si="51"/>
        <v/>
      </c>
      <c r="BJ17" s="54" t="str">
        <f t="shared" si="52"/>
        <v/>
      </c>
      <c r="BK17" s="52" t="str">
        <f t="shared" si="53"/>
        <v/>
      </c>
      <c r="BL17" s="53" t="str">
        <f t="shared" si="54"/>
        <v/>
      </c>
      <c r="BM17" s="53" t="str">
        <f t="shared" si="55"/>
        <v/>
      </c>
      <c r="BN17" s="53" t="str">
        <f t="shared" si="56"/>
        <v/>
      </c>
      <c r="BO17" s="54" t="str">
        <f t="shared" si="57"/>
        <v/>
      </c>
      <c r="BP17" s="52" t="str">
        <f t="shared" si="58"/>
        <v/>
      </c>
      <c r="BQ17" s="53" t="str">
        <f t="shared" si="59"/>
        <v/>
      </c>
      <c r="BR17" s="53" t="str">
        <f t="shared" si="60"/>
        <v/>
      </c>
      <c r="BS17" s="53" t="str">
        <f t="shared" si="61"/>
        <v/>
      </c>
      <c r="BT17" s="54" t="str">
        <f t="shared" si="62"/>
        <v/>
      </c>
      <c r="BU17" s="52" t="str">
        <f t="shared" si="63"/>
        <v/>
      </c>
      <c r="BV17" s="53" t="str">
        <f t="shared" si="64"/>
        <v/>
      </c>
      <c r="BW17" s="53" t="str">
        <f t="shared" si="65"/>
        <v/>
      </c>
      <c r="BX17" s="53" t="str">
        <f t="shared" si="66"/>
        <v/>
      </c>
      <c r="BY17" s="54" t="str">
        <f t="shared" si="67"/>
        <v/>
      </c>
      <c r="BZ17" s="165">
        <f t="shared" si="68"/>
        <v>4</v>
      </c>
      <c r="CA17" s="53" t="str">
        <f t="shared" si="69"/>
        <v/>
      </c>
      <c r="CB17" s="181" t="str">
        <f t="shared" si="70"/>
        <v/>
      </c>
      <c r="CC17" s="127">
        <f t="shared" si="71"/>
        <v>0</v>
      </c>
      <c r="CD17" s="127" t="str">
        <f t="shared" si="72"/>
        <v/>
      </c>
      <c r="CE17" s="130"/>
      <c r="CF17" s="55" t="str">
        <f t="shared" si="73"/>
        <v/>
      </c>
      <c r="CG17" s="53" t="str">
        <f t="shared" si="74"/>
        <v/>
      </c>
      <c r="CH17" s="53" t="str">
        <f t="shared" si="75"/>
        <v/>
      </c>
      <c r="CI17" s="53" t="str">
        <f t="shared" si="76"/>
        <v/>
      </c>
      <c r="CJ17" s="124" t="str">
        <f t="shared" si="77"/>
        <v/>
      </c>
      <c r="CK17" s="52" t="str">
        <f t="shared" si="78"/>
        <v/>
      </c>
      <c r="CL17" s="53" t="str">
        <f t="shared" si="79"/>
        <v/>
      </c>
      <c r="CM17" s="53" t="str">
        <f t="shared" si="80"/>
        <v/>
      </c>
      <c r="CN17" s="53" t="str">
        <f t="shared" si="81"/>
        <v/>
      </c>
      <c r="CO17" s="124" t="str">
        <f t="shared" si="82"/>
        <v/>
      </c>
      <c r="CP17" s="52" t="str">
        <f t="shared" si="83"/>
        <v/>
      </c>
      <c r="CQ17" s="53" t="str">
        <f t="shared" si="84"/>
        <v/>
      </c>
      <c r="CR17" s="53" t="str">
        <f t="shared" si="85"/>
        <v/>
      </c>
      <c r="CS17" s="53" t="str">
        <f t="shared" si="86"/>
        <v/>
      </c>
      <c r="CT17" s="54" t="str">
        <f t="shared" si="87"/>
        <v/>
      </c>
      <c r="CU17" s="52" t="str">
        <f t="shared" si="88"/>
        <v/>
      </c>
      <c r="CV17" s="53" t="str">
        <f t="shared" si="89"/>
        <v/>
      </c>
      <c r="CW17" s="53" t="str">
        <f t="shared" si="90"/>
        <v/>
      </c>
      <c r="CX17" s="53" t="str">
        <f>IF(CV17&lt;&gt;"",IF($G17="3",IF(AND(CV17&lt;=20,CE17&gt;=CU87),HLOOKUP(CV17,Points_Table_Modified,IF(DJ17&gt;=6,8,DJ17+2),FALSE),0),IF(AND(CV17&lt;=10,$CE17&gt;=CU87),HLOOKUP(CV17,Points_Table,IF(DJ17&gt;=6,8,DJ17+2),FALSE),0)),"")</f>
        <v/>
      </c>
      <c r="CY17" s="54" t="str">
        <f t="shared" si="91"/>
        <v/>
      </c>
      <c r="CZ17" s="52" t="str">
        <f t="shared" si="92"/>
        <v/>
      </c>
      <c r="DA17" s="53" t="str">
        <f t="shared" si="93"/>
        <v/>
      </c>
      <c r="DB17" s="53" t="str">
        <f t="shared" si="94"/>
        <v/>
      </c>
      <c r="DC17" s="53" t="str">
        <f t="shared" si="95"/>
        <v/>
      </c>
      <c r="DD17" s="54" t="str">
        <f t="shared" si="96"/>
        <v/>
      </c>
      <c r="DE17" s="52" t="str">
        <f t="shared" si="97"/>
        <v/>
      </c>
      <c r="DF17" s="53" t="str">
        <f t="shared" si="98"/>
        <v/>
      </c>
      <c r="DG17" s="53" t="str">
        <f t="shared" si="99"/>
        <v/>
      </c>
      <c r="DH17" s="53" t="str">
        <f t="shared" si="294"/>
        <v/>
      </c>
      <c r="DI17" s="54" t="str">
        <f t="shared" si="100"/>
        <v/>
      </c>
      <c r="DJ17" s="165">
        <f t="shared" si="101"/>
        <v>6</v>
      </c>
      <c r="DK17" s="53" t="str">
        <f t="shared" si="102"/>
        <v/>
      </c>
      <c r="DL17" s="181" t="str">
        <f t="shared" si="103"/>
        <v/>
      </c>
      <c r="DM17" s="159">
        <f t="shared" si="104"/>
        <v>0</v>
      </c>
      <c r="DN17" s="127" t="str">
        <f t="shared" si="105"/>
        <v/>
      </c>
      <c r="DO17" s="130">
        <v>184</v>
      </c>
      <c r="DP17" s="55">
        <f t="shared" si="106"/>
        <v>184</v>
      </c>
      <c r="DQ17" s="53">
        <f t="shared" si="107"/>
        <v>4</v>
      </c>
      <c r="DR17" s="53" t="str">
        <f t="shared" si="108"/>
        <v/>
      </c>
      <c r="DS17" s="53">
        <f t="shared" si="109"/>
        <v>10</v>
      </c>
      <c r="DT17" s="124">
        <f t="shared" si="110"/>
        <v>10</v>
      </c>
      <c r="DU17" s="52" t="str">
        <f t="shared" si="111"/>
        <v/>
      </c>
      <c r="DV17" s="53" t="str">
        <f t="shared" si="112"/>
        <v/>
      </c>
      <c r="DW17" s="53" t="str">
        <f t="shared" si="113"/>
        <v/>
      </c>
      <c r="DX17" s="53" t="str">
        <f t="shared" si="114"/>
        <v/>
      </c>
      <c r="DY17" s="124" t="str">
        <f t="shared" si="115"/>
        <v/>
      </c>
      <c r="DZ17" s="52" t="str">
        <f t="shared" si="116"/>
        <v/>
      </c>
      <c r="EA17" s="53" t="str">
        <f t="shared" si="117"/>
        <v/>
      </c>
      <c r="EB17" s="53" t="str">
        <f t="shared" si="118"/>
        <v/>
      </c>
      <c r="EC17" s="53" t="str">
        <f t="shared" si="119"/>
        <v/>
      </c>
      <c r="ED17" s="57" t="str">
        <f t="shared" si="120"/>
        <v/>
      </c>
      <c r="EE17" s="52" t="str">
        <f t="shared" si="121"/>
        <v/>
      </c>
      <c r="EF17" s="53" t="str">
        <f t="shared" si="122"/>
        <v/>
      </c>
      <c r="EG17" s="53" t="str">
        <f t="shared" si="123"/>
        <v/>
      </c>
      <c r="EH17" s="53" t="str">
        <f t="shared" si="124"/>
        <v/>
      </c>
      <c r="EI17" s="57" t="str">
        <f t="shared" si="125"/>
        <v/>
      </c>
      <c r="EJ17" s="52" t="str">
        <f t="shared" si="126"/>
        <v/>
      </c>
      <c r="EK17" s="53" t="str">
        <f t="shared" si="127"/>
        <v/>
      </c>
      <c r="EL17" s="53" t="str">
        <f t="shared" si="128"/>
        <v/>
      </c>
      <c r="EM17" s="53" t="str">
        <f t="shared" si="129"/>
        <v/>
      </c>
      <c r="EN17" s="57" t="str">
        <f t="shared" si="130"/>
        <v/>
      </c>
      <c r="EO17" s="52" t="str">
        <f t="shared" si="131"/>
        <v/>
      </c>
      <c r="EP17" s="53" t="str">
        <f t="shared" si="132"/>
        <v/>
      </c>
      <c r="EQ17" s="53" t="str">
        <f t="shared" si="133"/>
        <v/>
      </c>
      <c r="ER17" s="53" t="str">
        <f t="shared" si="134"/>
        <v/>
      </c>
      <c r="ES17" s="54" t="str">
        <f t="shared" si="135"/>
        <v/>
      </c>
      <c r="ET17" s="165">
        <f t="shared" si="136"/>
        <v>4</v>
      </c>
      <c r="EU17" s="53" t="str">
        <f t="shared" si="137"/>
        <v>4</v>
      </c>
      <c r="EV17" s="181">
        <f t="shared" si="138"/>
        <v>5</v>
      </c>
      <c r="EW17" s="159">
        <f t="shared" si="139"/>
        <v>10</v>
      </c>
      <c r="EX17" s="127">
        <f t="shared" si="140"/>
        <v>15</v>
      </c>
      <c r="EY17" s="130">
        <v>337</v>
      </c>
      <c r="EZ17" s="55">
        <f t="shared" si="141"/>
        <v>337</v>
      </c>
      <c r="FA17" s="53">
        <f t="shared" si="142"/>
        <v>2</v>
      </c>
      <c r="FB17" s="53" t="str">
        <f t="shared" si="143"/>
        <v/>
      </c>
      <c r="FC17" s="53">
        <f t="shared" si="144"/>
        <v>16</v>
      </c>
      <c r="FD17" s="124">
        <f t="shared" si="145"/>
        <v>16</v>
      </c>
      <c r="FE17" s="52" t="str">
        <f t="shared" si="146"/>
        <v/>
      </c>
      <c r="FF17" s="53" t="str">
        <f t="shared" si="147"/>
        <v/>
      </c>
      <c r="FG17" s="53" t="str">
        <f t="shared" si="148"/>
        <v/>
      </c>
      <c r="FH17" s="53" t="str">
        <f t="shared" si="149"/>
        <v/>
      </c>
      <c r="FI17" s="124" t="str">
        <f t="shared" si="150"/>
        <v/>
      </c>
      <c r="FJ17" s="52" t="str">
        <f t="shared" si="151"/>
        <v/>
      </c>
      <c r="FK17" s="53" t="str">
        <f t="shared" si="152"/>
        <v/>
      </c>
      <c r="FL17" s="53" t="str">
        <f t="shared" si="153"/>
        <v/>
      </c>
      <c r="FM17" s="53" t="str">
        <f>IF(FK17&lt;&gt;"",IF($G17="3",IF(AND(FK17&lt;=20,EY17&gt;=$FJ$83),HLOOKUP(FK17,Points_Table_Modified,IF(GD17&gt;=6,8,#REF!),FALSE),0),IF(AND(FK17&lt;=10,EY17&gt;=$FJ$83),HLOOKUP(FK17,Points_Table,IF(GD17&gt;=6,8,GD17+2),FALSE),0)),"")</f>
        <v/>
      </c>
      <c r="FN17" s="57" t="str">
        <f t="shared" si="154"/>
        <v/>
      </c>
      <c r="FO17" s="52" t="str">
        <f t="shared" si="155"/>
        <v/>
      </c>
      <c r="FP17" s="53" t="str">
        <f t="shared" si="156"/>
        <v/>
      </c>
      <c r="FQ17" s="53" t="str">
        <f t="shared" si="157"/>
        <v/>
      </c>
      <c r="FR17" s="53" t="str">
        <f t="shared" si="158"/>
        <v/>
      </c>
      <c r="FS17" s="57" t="str">
        <f t="shared" si="159"/>
        <v/>
      </c>
      <c r="FT17" s="52" t="str">
        <f t="shared" si="160"/>
        <v/>
      </c>
      <c r="FU17" s="53" t="str">
        <f t="shared" si="161"/>
        <v/>
      </c>
      <c r="FV17" s="53" t="str">
        <f t="shared" si="162"/>
        <v/>
      </c>
      <c r="FW17" s="53" t="str">
        <f t="shared" si="163"/>
        <v/>
      </c>
      <c r="FX17" s="57" t="str">
        <f t="shared" si="164"/>
        <v/>
      </c>
      <c r="FY17" s="52" t="str">
        <f t="shared" si="165"/>
        <v/>
      </c>
      <c r="FZ17" s="53" t="str">
        <f t="shared" si="166"/>
        <v/>
      </c>
      <c r="GA17" s="53" t="str">
        <f t="shared" si="167"/>
        <v/>
      </c>
      <c r="GB17" s="53" t="str">
        <f t="shared" si="168"/>
        <v/>
      </c>
      <c r="GC17" s="57" t="str">
        <f t="shared" si="169"/>
        <v/>
      </c>
      <c r="GD17" s="165">
        <f t="shared" si="170"/>
        <v>4</v>
      </c>
      <c r="GE17" s="53" t="str">
        <f t="shared" si="171"/>
        <v>2</v>
      </c>
      <c r="GF17" s="181">
        <f t="shared" si="172"/>
        <v>5</v>
      </c>
      <c r="GG17" s="159">
        <f t="shared" si="173"/>
        <v>16</v>
      </c>
      <c r="GH17" s="127">
        <f t="shared" si="174"/>
        <v>21</v>
      </c>
      <c r="GI17" s="130"/>
      <c r="GJ17" s="55" t="str">
        <f t="shared" si="175"/>
        <v/>
      </c>
      <c r="GK17" s="53" t="str">
        <f t="shared" si="176"/>
        <v/>
      </c>
      <c r="GL17" s="53" t="str">
        <f t="shared" si="177"/>
        <v/>
      </c>
      <c r="GM17" s="53" t="str">
        <f t="shared" si="178"/>
        <v/>
      </c>
      <c r="GN17" s="124" t="str">
        <f t="shared" si="179"/>
        <v/>
      </c>
      <c r="GO17" s="52" t="str">
        <f t="shared" si="180"/>
        <v/>
      </c>
      <c r="GP17" s="53" t="str">
        <f t="shared" si="181"/>
        <v/>
      </c>
      <c r="GQ17" s="53" t="str">
        <f t="shared" si="182"/>
        <v/>
      </c>
      <c r="GR17" s="53" t="str">
        <f t="shared" si="183"/>
        <v/>
      </c>
      <c r="GS17" s="124" t="str">
        <f t="shared" si="184"/>
        <v/>
      </c>
      <c r="GT17" s="52" t="str">
        <f t="shared" si="185"/>
        <v/>
      </c>
      <c r="GU17" s="53" t="str">
        <f t="shared" si="186"/>
        <v/>
      </c>
      <c r="GV17" s="53" t="str">
        <f t="shared" si="187"/>
        <v/>
      </c>
      <c r="GW17" s="53" t="str">
        <f>IF(GU17&lt;&gt;"",IF($G17="3",IF(AND(GU17&lt;=20,GI17&gt;=$GT$83),HLOOKUP(GU17,Points_Table_Modified,IF(HN17&gt;=6,8,#REF!),FALSE),0),IF(AND(GU17&lt;=10,GI17&gt;=$GT$83),HLOOKUP(GU17,Points_Table,IF(HN17&gt;=6,8,HN17+2),FALSE),0)),"")</f>
        <v/>
      </c>
      <c r="GX17" s="54" t="str">
        <f t="shared" si="188"/>
        <v/>
      </c>
      <c r="GY17" s="52" t="str">
        <f t="shared" si="189"/>
        <v/>
      </c>
      <c r="GZ17" s="53" t="str">
        <f t="shared" si="190"/>
        <v/>
      </c>
      <c r="HA17" s="53" t="str">
        <f t="shared" si="191"/>
        <v/>
      </c>
      <c r="HB17" s="53" t="str">
        <f t="shared" si="192"/>
        <v/>
      </c>
      <c r="HC17" s="54" t="str">
        <f t="shared" si="193"/>
        <v/>
      </c>
      <c r="HD17" s="52" t="str">
        <f t="shared" si="194"/>
        <v/>
      </c>
      <c r="HE17" s="53" t="str">
        <f t="shared" si="195"/>
        <v/>
      </c>
      <c r="HF17" s="53" t="str">
        <f t="shared" si="196"/>
        <v/>
      </c>
      <c r="HG17" s="53" t="str">
        <f t="shared" si="197"/>
        <v/>
      </c>
      <c r="HH17" s="54" t="str">
        <f t="shared" si="198"/>
        <v/>
      </c>
      <c r="HI17" s="52" t="str">
        <f t="shared" si="199"/>
        <v/>
      </c>
      <c r="HJ17" s="53" t="str">
        <f t="shared" si="200"/>
        <v/>
      </c>
      <c r="HK17" s="53" t="str">
        <f t="shared" si="201"/>
        <v/>
      </c>
      <c r="HL17" s="53" t="str">
        <f t="shared" si="202"/>
        <v/>
      </c>
      <c r="HM17" s="54" t="str">
        <f t="shared" si="203"/>
        <v/>
      </c>
      <c r="HN17" s="165">
        <f t="shared" si="204"/>
        <v>6</v>
      </c>
      <c r="HO17" s="53" t="str">
        <f t="shared" si="205"/>
        <v/>
      </c>
      <c r="HP17" s="181" t="str">
        <f t="shared" si="206"/>
        <v/>
      </c>
      <c r="HQ17" s="159">
        <f t="shared" si="207"/>
        <v>0</v>
      </c>
      <c r="HR17" s="127" t="str">
        <f t="shared" si="208"/>
        <v/>
      </c>
      <c r="HS17" s="130"/>
      <c r="HT17" s="55" t="str">
        <f t="shared" si="209"/>
        <v/>
      </c>
      <c r="HU17" s="53" t="str">
        <f t="shared" si="210"/>
        <v/>
      </c>
      <c r="HV17" s="53" t="str">
        <f t="shared" si="211"/>
        <v/>
      </c>
      <c r="HW17" s="53" t="str">
        <f t="shared" si="212"/>
        <v/>
      </c>
      <c r="HX17" s="124" t="str">
        <f t="shared" si="213"/>
        <v/>
      </c>
      <c r="HY17" s="52" t="str">
        <f t="shared" si="214"/>
        <v/>
      </c>
      <c r="HZ17" s="53" t="str">
        <f t="shared" si="215"/>
        <v/>
      </c>
      <c r="IA17" s="53" t="str">
        <f t="shared" si="216"/>
        <v/>
      </c>
      <c r="IB17" s="53" t="str">
        <f t="shared" si="217"/>
        <v/>
      </c>
      <c r="IC17" s="124" t="str">
        <f t="shared" si="218"/>
        <v/>
      </c>
      <c r="ID17" s="52" t="str">
        <f t="shared" si="219"/>
        <v/>
      </c>
      <c r="IE17" s="53" t="str">
        <f t="shared" si="220"/>
        <v/>
      </c>
      <c r="IF17" s="53" t="str">
        <f t="shared" si="221"/>
        <v/>
      </c>
      <c r="IG17" s="53" t="str">
        <f t="shared" si="222"/>
        <v/>
      </c>
      <c r="IH17" s="54" t="str">
        <f t="shared" si="223"/>
        <v/>
      </c>
      <c r="II17" s="52" t="str">
        <f t="shared" si="224"/>
        <v/>
      </c>
      <c r="IJ17" s="53" t="str">
        <f t="shared" si="225"/>
        <v/>
      </c>
      <c r="IK17" s="53" t="str">
        <f t="shared" si="226"/>
        <v/>
      </c>
      <c r="IL17" s="53" t="str">
        <f t="shared" si="227"/>
        <v/>
      </c>
      <c r="IM17" s="54" t="str">
        <f t="shared" si="228"/>
        <v/>
      </c>
      <c r="IN17" s="52" t="str">
        <f t="shared" si="229"/>
        <v/>
      </c>
      <c r="IO17" s="53" t="str">
        <f t="shared" si="230"/>
        <v/>
      </c>
      <c r="IP17" s="53" t="str">
        <f t="shared" si="231"/>
        <v/>
      </c>
      <c r="IQ17" s="53" t="str">
        <f t="shared" si="232"/>
        <v/>
      </c>
      <c r="IR17" s="54" t="str">
        <f t="shared" si="233"/>
        <v/>
      </c>
      <c r="IS17" s="52" t="str">
        <f t="shared" si="234"/>
        <v/>
      </c>
      <c r="IT17" s="53" t="str">
        <f t="shared" si="235"/>
        <v/>
      </c>
      <c r="IU17" s="53" t="str">
        <f>IF($G17="6",IF(IF(IT17&lt;&gt;"",IF(MAX(COUNTIF($IT$6:$IT$80,$IT$6:$IT$80))&gt;1,"x",""),"")&lt;&gt;"",IT17+1,""),IF(IS17=0,"",IF(IF(IT17&lt;&gt;"",IF(MAX(COUNTIF(IT$6:$IT$80,$IT$6:$IT$80))&gt;1,"x",""),"")&lt;&gt;"",IT17+1,"")))</f>
        <v/>
      </c>
      <c r="IV17" s="53" t="str">
        <f t="shared" si="236"/>
        <v/>
      </c>
      <c r="IW17" s="54" t="str">
        <f t="shared" si="237"/>
        <v/>
      </c>
      <c r="IX17" s="165">
        <f t="shared" si="238"/>
        <v>5</v>
      </c>
      <c r="IY17" s="53" t="str">
        <f t="shared" si="239"/>
        <v/>
      </c>
      <c r="IZ17" s="181" t="str">
        <f t="shared" si="240"/>
        <v/>
      </c>
      <c r="JA17" s="159">
        <f t="shared" si="241"/>
        <v>0</v>
      </c>
      <c r="JB17" s="127" t="str">
        <f t="shared" si="242"/>
        <v/>
      </c>
      <c r="JC17" s="130"/>
      <c r="JD17" s="55" t="str">
        <f t="shared" si="243"/>
        <v/>
      </c>
      <c r="JE17" s="53" t="str">
        <f t="shared" si="244"/>
        <v/>
      </c>
      <c r="JF17" s="53" t="str">
        <f t="shared" si="245"/>
        <v/>
      </c>
      <c r="JG17" s="53" t="str">
        <f t="shared" si="246"/>
        <v/>
      </c>
      <c r="JH17" s="124" t="str">
        <f t="shared" si="247"/>
        <v/>
      </c>
      <c r="JI17" s="52" t="str">
        <f t="shared" si="248"/>
        <v/>
      </c>
      <c r="JJ17" s="53" t="str">
        <f t="shared" si="249"/>
        <v/>
      </c>
      <c r="JK17" s="53" t="str">
        <f t="shared" si="250"/>
        <v/>
      </c>
      <c r="JL17" s="53" t="str">
        <f t="shared" si="251"/>
        <v/>
      </c>
      <c r="JM17" s="124" t="str">
        <f t="shared" si="252"/>
        <v/>
      </c>
      <c r="JN17" s="52" t="str">
        <f t="shared" si="253"/>
        <v/>
      </c>
      <c r="JO17" s="53" t="str">
        <f t="shared" si="254"/>
        <v/>
      </c>
      <c r="JP17" s="53" t="str">
        <f t="shared" si="255"/>
        <v/>
      </c>
      <c r="JQ17" s="53" t="str">
        <f t="shared" si="295"/>
        <v/>
      </c>
      <c r="JR17" s="54" t="str">
        <f t="shared" si="256"/>
        <v/>
      </c>
      <c r="JS17" s="52" t="str">
        <f t="shared" si="257"/>
        <v/>
      </c>
      <c r="JT17" s="53" t="str">
        <f t="shared" si="258"/>
        <v/>
      </c>
      <c r="JU17" s="53" t="str">
        <f t="shared" si="259"/>
        <v/>
      </c>
      <c r="JV17" s="53" t="str">
        <f t="shared" si="260"/>
        <v/>
      </c>
      <c r="JW17" s="54" t="str">
        <f t="shared" si="261"/>
        <v/>
      </c>
      <c r="JX17" s="52" t="str">
        <f t="shared" si="262"/>
        <v/>
      </c>
      <c r="JY17" s="53" t="str">
        <f t="shared" si="263"/>
        <v/>
      </c>
      <c r="JZ17" s="53" t="str">
        <f t="shared" si="264"/>
        <v/>
      </c>
      <c r="KA17" s="53" t="str">
        <f t="shared" si="265"/>
        <v/>
      </c>
      <c r="KB17" s="54" t="str">
        <f t="shared" si="266"/>
        <v/>
      </c>
      <c r="KC17" s="52" t="str">
        <f t="shared" si="267"/>
        <v/>
      </c>
      <c r="KD17" s="53" t="str">
        <f t="shared" si="268"/>
        <v/>
      </c>
      <c r="KE17" s="53" t="str">
        <f t="shared" si="269"/>
        <v/>
      </c>
      <c r="KF17" s="53" t="str">
        <f t="shared" si="270"/>
        <v/>
      </c>
      <c r="KG17" s="54" t="str">
        <f t="shared" si="271"/>
        <v/>
      </c>
      <c r="KH17" s="165">
        <f t="shared" si="272"/>
        <v>6</v>
      </c>
      <c r="KI17" s="53" t="str">
        <f t="shared" si="273"/>
        <v/>
      </c>
      <c r="KJ17" s="181" t="str">
        <f t="shared" si="274"/>
        <v/>
      </c>
      <c r="KK17" s="159">
        <f t="shared" si="275"/>
        <v>0</v>
      </c>
      <c r="KL17" s="332" t="str">
        <f t="shared" si="276"/>
        <v/>
      </c>
      <c r="KM17" s="86"/>
      <c r="KN17" s="60">
        <f t="shared" si="277"/>
        <v>0</v>
      </c>
      <c r="KO17" s="60">
        <f t="shared" si="278"/>
        <v>36</v>
      </c>
      <c r="KP17" s="201"/>
      <c r="KQ17" s="61"/>
      <c r="KR17" s="61">
        <f t="shared" si="280"/>
        <v>0</v>
      </c>
      <c r="KS17" s="61" t="str">
        <f t="shared" si="281"/>
        <v/>
      </c>
      <c r="KT17" s="61" t="str">
        <f t="shared" si="282"/>
        <v/>
      </c>
      <c r="KU17" s="61" t="str">
        <f t="shared" si="283"/>
        <v/>
      </c>
      <c r="KV17" s="61" t="str">
        <f t="shared" si="284"/>
        <v/>
      </c>
      <c r="KW17" s="61" t="str">
        <f t="shared" si="285"/>
        <v/>
      </c>
      <c r="KX17" s="62">
        <f t="shared" si="286"/>
        <v>11</v>
      </c>
      <c r="KY17" s="84"/>
      <c r="KZ17" s="59">
        <f t="shared" si="287"/>
        <v>0</v>
      </c>
      <c r="LA17" s="60">
        <f t="shared" si="288"/>
        <v>36</v>
      </c>
      <c r="LB17" s="201"/>
      <c r="LC17" s="61">
        <f t="shared" si="289"/>
        <v>36</v>
      </c>
      <c r="LD17" s="61" t="str">
        <f t="shared" si="290"/>
        <v/>
      </c>
      <c r="LE17" s="61" t="str">
        <f t="shared" si="291"/>
        <v/>
      </c>
      <c r="LF17" s="61">
        <f t="shared" si="292"/>
        <v>36</v>
      </c>
      <c r="LG17" s="148">
        <v>12</v>
      </c>
      <c r="LH17" s="87"/>
      <c r="LI17" s="185">
        <f t="shared" ref="LI17" si="296">COUNTA(K17,AU17,CE17,DO17,EY17,GI17,HS17,JC17)</f>
        <v>2</v>
      </c>
      <c r="LJ17" s="87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</row>
    <row r="18" spans="1:381" s="1" customFormat="1" ht="15" x14ac:dyDescent="0.2">
      <c r="A18" s="35"/>
      <c r="B18" s="45">
        <v>13</v>
      </c>
      <c r="C18" s="63" t="s">
        <v>275</v>
      </c>
      <c r="D18" s="47" t="s">
        <v>21</v>
      </c>
      <c r="E18" s="161"/>
      <c r="F18" s="161"/>
      <c r="G18" s="49" t="s">
        <v>99</v>
      </c>
      <c r="H18" s="50" t="str">
        <f t="shared" si="0"/>
        <v>Top Truck</v>
      </c>
      <c r="I18" s="186">
        <f t="shared" si="1"/>
        <v>30</v>
      </c>
      <c r="J18" s="51" t="str">
        <f t="shared" si="2"/>
        <v>x</v>
      </c>
      <c r="K18" s="179"/>
      <c r="L18" s="52" t="str">
        <f t="shared" si="3"/>
        <v/>
      </c>
      <c r="M18" s="53" t="str">
        <f t="shared" si="4"/>
        <v/>
      </c>
      <c r="N18" s="53" t="str">
        <f t="shared" si="5"/>
        <v/>
      </c>
      <c r="O18" s="53" t="str">
        <f t="shared" si="6"/>
        <v/>
      </c>
      <c r="P18" s="127" t="str">
        <f t="shared" si="7"/>
        <v/>
      </c>
      <c r="Q18" s="52" t="str">
        <f t="shared" si="8"/>
        <v/>
      </c>
      <c r="R18" s="53" t="str">
        <f t="shared" si="9"/>
        <v/>
      </c>
      <c r="S18" s="53" t="str">
        <f t="shared" si="10"/>
        <v/>
      </c>
      <c r="T18" s="53" t="str">
        <f t="shared" si="11"/>
        <v/>
      </c>
      <c r="U18" s="127" t="str">
        <f t="shared" si="12"/>
        <v/>
      </c>
      <c r="V18" s="52" t="str">
        <f t="shared" si="13"/>
        <v/>
      </c>
      <c r="W18" s="53" t="str">
        <f t="shared" si="14"/>
        <v/>
      </c>
      <c r="X18" s="53" t="str">
        <f t="shared" si="15"/>
        <v/>
      </c>
      <c r="Y18" s="53" t="str">
        <f t="shared" si="16"/>
        <v/>
      </c>
      <c r="Z18" s="127" t="str">
        <f t="shared" si="17"/>
        <v/>
      </c>
      <c r="AA18" s="52" t="str">
        <f t="shared" si="18"/>
        <v/>
      </c>
      <c r="AB18" s="53" t="str">
        <f t="shared" si="19"/>
        <v/>
      </c>
      <c r="AC18" s="53" t="str">
        <f t="shared" si="20"/>
        <v/>
      </c>
      <c r="AD18" s="53" t="str">
        <f t="shared" si="21"/>
        <v/>
      </c>
      <c r="AE18" s="127" t="str">
        <f t="shared" si="22"/>
        <v/>
      </c>
      <c r="AF18" s="52" t="str">
        <f t="shared" si="23"/>
        <v/>
      </c>
      <c r="AG18" s="53" t="str">
        <f t="shared" si="24"/>
        <v/>
      </c>
      <c r="AH18" s="53" t="str">
        <f t="shared" si="25"/>
        <v/>
      </c>
      <c r="AI18" s="53" t="str">
        <f t="shared" si="26"/>
        <v/>
      </c>
      <c r="AJ18" s="127" t="str">
        <f t="shared" si="27"/>
        <v/>
      </c>
      <c r="AK18" s="52" t="str">
        <f t="shared" si="28"/>
        <v/>
      </c>
      <c r="AL18" s="53" t="str">
        <f t="shared" si="29"/>
        <v/>
      </c>
      <c r="AM18" s="53" t="str">
        <f t="shared" si="30"/>
        <v/>
      </c>
      <c r="AN18" s="150" t="str">
        <f t="shared" si="31"/>
        <v/>
      </c>
      <c r="AO18" s="127" t="str">
        <f t="shared" si="32"/>
        <v/>
      </c>
      <c r="AP18" s="191">
        <f t="shared" si="33"/>
        <v>4</v>
      </c>
      <c r="AQ18" s="53" t="str">
        <f t="shared" si="34"/>
        <v/>
      </c>
      <c r="AR18" s="181" t="str">
        <f t="shared" si="35"/>
        <v/>
      </c>
      <c r="AS18" s="159">
        <f t="shared" si="36"/>
        <v>0</v>
      </c>
      <c r="AT18" s="127" t="str">
        <f t="shared" si="37"/>
        <v/>
      </c>
      <c r="AU18" s="130"/>
      <c r="AV18" s="55" t="str">
        <f t="shared" si="38"/>
        <v/>
      </c>
      <c r="AW18" s="53" t="str">
        <f t="shared" si="39"/>
        <v/>
      </c>
      <c r="AX18" s="53" t="str">
        <f t="shared" si="40"/>
        <v/>
      </c>
      <c r="AY18" s="53" t="str">
        <f t="shared" si="41"/>
        <v/>
      </c>
      <c r="AZ18" s="124" t="str">
        <f t="shared" si="42"/>
        <v/>
      </c>
      <c r="BA18" s="52" t="str">
        <f t="shared" si="43"/>
        <v/>
      </c>
      <c r="BB18" s="53" t="str">
        <f t="shared" si="44"/>
        <v/>
      </c>
      <c r="BC18" s="53" t="str">
        <f t="shared" si="45"/>
        <v/>
      </c>
      <c r="BD18" s="53" t="str">
        <f t="shared" si="46"/>
        <v/>
      </c>
      <c r="BE18" s="124" t="str">
        <f t="shared" si="47"/>
        <v/>
      </c>
      <c r="BF18" s="52" t="str">
        <f t="shared" si="48"/>
        <v/>
      </c>
      <c r="BG18" s="53" t="str">
        <f t="shared" si="49"/>
        <v/>
      </c>
      <c r="BH18" s="53" t="str">
        <f t="shared" si="50"/>
        <v/>
      </c>
      <c r="BI18" s="53" t="str">
        <f t="shared" si="51"/>
        <v/>
      </c>
      <c r="BJ18" s="54" t="str">
        <f t="shared" si="52"/>
        <v/>
      </c>
      <c r="BK18" s="52" t="str">
        <f t="shared" si="53"/>
        <v/>
      </c>
      <c r="BL18" s="53" t="str">
        <f t="shared" si="54"/>
        <v/>
      </c>
      <c r="BM18" s="53" t="str">
        <f t="shared" si="55"/>
        <v/>
      </c>
      <c r="BN18" s="53" t="str">
        <f t="shared" si="56"/>
        <v/>
      </c>
      <c r="BO18" s="54" t="str">
        <f t="shared" si="57"/>
        <v/>
      </c>
      <c r="BP18" s="52" t="str">
        <f t="shared" si="58"/>
        <v/>
      </c>
      <c r="BQ18" s="53" t="str">
        <f t="shared" si="59"/>
        <v/>
      </c>
      <c r="BR18" s="53" t="str">
        <f t="shared" si="60"/>
        <v/>
      </c>
      <c r="BS18" s="53" t="str">
        <f t="shared" si="61"/>
        <v/>
      </c>
      <c r="BT18" s="54" t="str">
        <f t="shared" si="62"/>
        <v/>
      </c>
      <c r="BU18" s="52" t="str">
        <f t="shared" si="63"/>
        <v/>
      </c>
      <c r="BV18" s="53" t="str">
        <f t="shared" si="64"/>
        <v/>
      </c>
      <c r="BW18" s="53" t="str">
        <f t="shared" si="65"/>
        <v/>
      </c>
      <c r="BX18" s="53" t="str">
        <f t="shared" si="66"/>
        <v/>
      </c>
      <c r="BY18" s="54" t="str">
        <f t="shared" si="67"/>
        <v/>
      </c>
      <c r="BZ18" s="165">
        <f t="shared" si="68"/>
        <v>4</v>
      </c>
      <c r="CA18" s="53" t="str">
        <f t="shared" si="69"/>
        <v/>
      </c>
      <c r="CB18" s="181" t="str">
        <f t="shared" si="70"/>
        <v/>
      </c>
      <c r="CC18" s="127">
        <f t="shared" si="71"/>
        <v>0</v>
      </c>
      <c r="CD18" s="127" t="str">
        <f t="shared" si="72"/>
        <v/>
      </c>
      <c r="CE18" s="130"/>
      <c r="CF18" s="55" t="str">
        <f t="shared" si="73"/>
        <v/>
      </c>
      <c r="CG18" s="53" t="str">
        <f t="shared" si="74"/>
        <v/>
      </c>
      <c r="CH18" s="53" t="str">
        <f t="shared" si="75"/>
        <v/>
      </c>
      <c r="CI18" s="53" t="str">
        <f t="shared" si="76"/>
        <v/>
      </c>
      <c r="CJ18" s="124" t="str">
        <f t="shared" si="77"/>
        <v/>
      </c>
      <c r="CK18" s="52" t="str">
        <f t="shared" si="78"/>
        <v/>
      </c>
      <c r="CL18" s="53" t="str">
        <f t="shared" si="79"/>
        <v/>
      </c>
      <c r="CM18" s="53" t="str">
        <f t="shared" si="80"/>
        <v/>
      </c>
      <c r="CN18" s="53" t="str">
        <f t="shared" si="81"/>
        <v/>
      </c>
      <c r="CO18" s="124" t="str">
        <f t="shared" si="82"/>
        <v/>
      </c>
      <c r="CP18" s="52" t="str">
        <f t="shared" si="83"/>
        <v/>
      </c>
      <c r="CQ18" s="53" t="str">
        <f t="shared" si="84"/>
        <v/>
      </c>
      <c r="CR18" s="53" t="str">
        <f t="shared" si="85"/>
        <v/>
      </c>
      <c r="CS18" s="53" t="str">
        <f t="shared" si="86"/>
        <v/>
      </c>
      <c r="CT18" s="54" t="str">
        <f t="shared" si="87"/>
        <v/>
      </c>
      <c r="CU18" s="52" t="str">
        <f t="shared" si="88"/>
        <v/>
      </c>
      <c r="CV18" s="53" t="str">
        <f t="shared" si="89"/>
        <v/>
      </c>
      <c r="CW18" s="53" t="str">
        <f t="shared" si="90"/>
        <v/>
      </c>
      <c r="CX18" s="53" t="str">
        <f>IF(CV18&lt;&gt;"",IF($G18="3",IF(AND(CV18&lt;=20,CE18&gt;=CU89),HLOOKUP(CV18,Points_Table_Modified,IF(DJ18&gt;=6,8,DJ18+2),FALSE),0),IF(AND(CV18&lt;=10,$CE18&gt;=CU89),HLOOKUP(CV18,Points_Table,IF(DJ18&gt;=6,8,DJ18+2),FALSE),0)),"")</f>
        <v/>
      </c>
      <c r="CY18" s="54" t="str">
        <f t="shared" si="91"/>
        <v/>
      </c>
      <c r="CZ18" s="52" t="str">
        <f t="shared" si="92"/>
        <v/>
      </c>
      <c r="DA18" s="53" t="str">
        <f t="shared" si="93"/>
        <v/>
      </c>
      <c r="DB18" s="53" t="str">
        <f t="shared" si="94"/>
        <v/>
      </c>
      <c r="DC18" s="53" t="str">
        <f t="shared" si="95"/>
        <v/>
      </c>
      <c r="DD18" s="54" t="str">
        <f t="shared" si="96"/>
        <v/>
      </c>
      <c r="DE18" s="52" t="str">
        <f t="shared" si="97"/>
        <v/>
      </c>
      <c r="DF18" s="53" t="str">
        <f t="shared" si="98"/>
        <v/>
      </c>
      <c r="DG18" s="53" t="str">
        <f t="shared" si="99"/>
        <v/>
      </c>
      <c r="DH18" s="53" t="str">
        <f t="shared" si="294"/>
        <v/>
      </c>
      <c r="DI18" s="54" t="str">
        <f t="shared" si="100"/>
        <v/>
      </c>
      <c r="DJ18" s="165">
        <f t="shared" si="101"/>
        <v>6</v>
      </c>
      <c r="DK18" s="53" t="str">
        <f t="shared" si="102"/>
        <v/>
      </c>
      <c r="DL18" s="181" t="str">
        <f t="shared" si="103"/>
        <v/>
      </c>
      <c r="DM18" s="159">
        <f t="shared" si="104"/>
        <v>0</v>
      </c>
      <c r="DN18" s="127" t="str">
        <f t="shared" si="105"/>
        <v/>
      </c>
      <c r="DO18" s="130"/>
      <c r="DP18" s="55" t="str">
        <f t="shared" si="106"/>
        <v/>
      </c>
      <c r="DQ18" s="53" t="str">
        <f t="shared" si="107"/>
        <v/>
      </c>
      <c r="DR18" s="53" t="str">
        <f t="shared" si="108"/>
        <v/>
      </c>
      <c r="DS18" s="53" t="str">
        <f t="shared" si="109"/>
        <v/>
      </c>
      <c r="DT18" s="124" t="str">
        <f t="shared" si="110"/>
        <v/>
      </c>
      <c r="DU18" s="52" t="str">
        <f t="shared" si="111"/>
        <v/>
      </c>
      <c r="DV18" s="53" t="str">
        <f t="shared" si="112"/>
        <v/>
      </c>
      <c r="DW18" s="53" t="str">
        <f t="shared" si="113"/>
        <v/>
      </c>
      <c r="DX18" s="53" t="str">
        <f t="shared" si="114"/>
        <v/>
      </c>
      <c r="DY18" s="124" t="str">
        <f t="shared" si="115"/>
        <v/>
      </c>
      <c r="DZ18" s="52" t="str">
        <f t="shared" si="116"/>
        <v/>
      </c>
      <c r="EA18" s="53" t="str">
        <f t="shared" si="117"/>
        <v/>
      </c>
      <c r="EB18" s="53" t="str">
        <f t="shared" si="118"/>
        <v/>
      </c>
      <c r="EC18" s="53" t="str">
        <f t="shared" si="119"/>
        <v/>
      </c>
      <c r="ED18" s="57" t="str">
        <f t="shared" si="120"/>
        <v/>
      </c>
      <c r="EE18" s="52" t="str">
        <f t="shared" si="121"/>
        <v/>
      </c>
      <c r="EF18" s="53" t="str">
        <f t="shared" si="122"/>
        <v/>
      </c>
      <c r="EG18" s="53" t="str">
        <f t="shared" si="123"/>
        <v/>
      </c>
      <c r="EH18" s="53" t="str">
        <f t="shared" si="124"/>
        <v/>
      </c>
      <c r="EI18" s="57" t="str">
        <f t="shared" si="125"/>
        <v/>
      </c>
      <c r="EJ18" s="52" t="str">
        <f t="shared" si="126"/>
        <v/>
      </c>
      <c r="EK18" s="53" t="str">
        <f t="shared" si="127"/>
        <v/>
      </c>
      <c r="EL18" s="53" t="str">
        <f t="shared" si="128"/>
        <v/>
      </c>
      <c r="EM18" s="53" t="str">
        <f t="shared" si="129"/>
        <v/>
      </c>
      <c r="EN18" s="57" t="str">
        <f t="shared" si="130"/>
        <v/>
      </c>
      <c r="EO18" s="52" t="str">
        <f t="shared" si="131"/>
        <v/>
      </c>
      <c r="EP18" s="53" t="str">
        <f t="shared" si="132"/>
        <v/>
      </c>
      <c r="EQ18" s="53" t="str">
        <f t="shared" si="133"/>
        <v/>
      </c>
      <c r="ER18" s="53" t="str">
        <f t="shared" si="134"/>
        <v/>
      </c>
      <c r="ES18" s="54" t="str">
        <f t="shared" si="135"/>
        <v/>
      </c>
      <c r="ET18" s="165">
        <f t="shared" si="136"/>
        <v>4</v>
      </c>
      <c r="EU18" s="53" t="str">
        <f t="shared" si="137"/>
        <v/>
      </c>
      <c r="EV18" s="181" t="str">
        <f t="shared" si="138"/>
        <v/>
      </c>
      <c r="EW18" s="159">
        <f t="shared" si="139"/>
        <v>0</v>
      </c>
      <c r="EX18" s="127" t="str">
        <f t="shared" si="140"/>
        <v/>
      </c>
      <c r="EY18" s="130"/>
      <c r="EZ18" s="55" t="str">
        <f t="shared" si="141"/>
        <v/>
      </c>
      <c r="FA18" s="53" t="str">
        <f t="shared" si="142"/>
        <v/>
      </c>
      <c r="FB18" s="53" t="str">
        <f t="shared" si="143"/>
        <v/>
      </c>
      <c r="FC18" s="53" t="str">
        <f t="shared" si="144"/>
        <v/>
      </c>
      <c r="FD18" s="124" t="str">
        <f t="shared" si="145"/>
        <v/>
      </c>
      <c r="FE18" s="52" t="str">
        <f t="shared" si="146"/>
        <v/>
      </c>
      <c r="FF18" s="53" t="str">
        <f t="shared" si="147"/>
        <v/>
      </c>
      <c r="FG18" s="53" t="str">
        <f t="shared" si="148"/>
        <v/>
      </c>
      <c r="FH18" s="53" t="str">
        <f t="shared" si="149"/>
        <v/>
      </c>
      <c r="FI18" s="124" t="str">
        <f t="shared" si="150"/>
        <v/>
      </c>
      <c r="FJ18" s="52" t="str">
        <f t="shared" si="151"/>
        <v/>
      </c>
      <c r="FK18" s="53" t="str">
        <f t="shared" si="152"/>
        <v/>
      </c>
      <c r="FL18" s="53" t="str">
        <f t="shared" si="153"/>
        <v/>
      </c>
      <c r="FM18" s="53" t="str">
        <f>IF(FK18&lt;&gt;"",IF($G18="3",IF(AND(FK18&lt;=20,EY18&gt;=$FJ$83),HLOOKUP(FK18,Points_Table_Modified,IF(GD18&gt;=6,8,#REF!),FALSE),0),IF(AND(FK18&lt;=10,EY18&gt;=$FJ$83),HLOOKUP(FK18,Points_Table,IF(GD18&gt;=6,8,GD18+2),FALSE),0)),"")</f>
        <v/>
      </c>
      <c r="FN18" s="57" t="str">
        <f t="shared" si="154"/>
        <v/>
      </c>
      <c r="FO18" s="52" t="str">
        <f t="shared" si="155"/>
        <v/>
      </c>
      <c r="FP18" s="53" t="str">
        <f t="shared" si="156"/>
        <v/>
      </c>
      <c r="FQ18" s="53" t="str">
        <f t="shared" si="157"/>
        <v/>
      </c>
      <c r="FR18" s="53" t="str">
        <f t="shared" si="158"/>
        <v/>
      </c>
      <c r="FS18" s="57" t="str">
        <f t="shared" si="159"/>
        <v/>
      </c>
      <c r="FT18" s="52" t="str">
        <f t="shared" si="160"/>
        <v/>
      </c>
      <c r="FU18" s="53" t="str">
        <f t="shared" si="161"/>
        <v/>
      </c>
      <c r="FV18" s="53" t="str">
        <f t="shared" si="162"/>
        <v/>
      </c>
      <c r="FW18" s="53" t="str">
        <f t="shared" si="163"/>
        <v/>
      </c>
      <c r="FX18" s="57" t="str">
        <f t="shared" si="164"/>
        <v/>
      </c>
      <c r="FY18" s="52" t="str">
        <f t="shared" si="165"/>
        <v/>
      </c>
      <c r="FZ18" s="53" t="str">
        <f t="shared" si="166"/>
        <v/>
      </c>
      <c r="GA18" s="53" t="str">
        <f t="shared" si="167"/>
        <v/>
      </c>
      <c r="GB18" s="53" t="str">
        <f t="shared" si="168"/>
        <v/>
      </c>
      <c r="GC18" s="57" t="str">
        <f t="shared" si="169"/>
        <v/>
      </c>
      <c r="GD18" s="165">
        <f t="shared" si="170"/>
        <v>4</v>
      </c>
      <c r="GE18" s="53" t="str">
        <f t="shared" si="171"/>
        <v/>
      </c>
      <c r="GF18" s="181" t="str">
        <f t="shared" si="172"/>
        <v/>
      </c>
      <c r="GG18" s="159">
        <f t="shared" si="173"/>
        <v>0</v>
      </c>
      <c r="GH18" s="127" t="str">
        <f t="shared" si="174"/>
        <v/>
      </c>
      <c r="GI18" s="130"/>
      <c r="GJ18" s="55" t="str">
        <f t="shared" si="175"/>
        <v/>
      </c>
      <c r="GK18" s="53" t="str">
        <f t="shared" si="176"/>
        <v/>
      </c>
      <c r="GL18" s="53" t="str">
        <f t="shared" si="177"/>
        <v/>
      </c>
      <c r="GM18" s="53" t="str">
        <f t="shared" si="178"/>
        <v/>
      </c>
      <c r="GN18" s="124" t="str">
        <f t="shared" si="179"/>
        <v/>
      </c>
      <c r="GO18" s="52" t="str">
        <f t="shared" si="180"/>
        <v/>
      </c>
      <c r="GP18" s="53" t="str">
        <f t="shared" si="181"/>
        <v/>
      </c>
      <c r="GQ18" s="53" t="str">
        <f t="shared" si="182"/>
        <v/>
      </c>
      <c r="GR18" s="53" t="str">
        <f t="shared" si="183"/>
        <v/>
      </c>
      <c r="GS18" s="124" t="str">
        <f t="shared" si="184"/>
        <v/>
      </c>
      <c r="GT18" s="52" t="str">
        <f t="shared" si="185"/>
        <v/>
      </c>
      <c r="GU18" s="53" t="str">
        <f t="shared" si="186"/>
        <v/>
      </c>
      <c r="GV18" s="53" t="str">
        <f t="shared" si="187"/>
        <v/>
      </c>
      <c r="GW18" s="53" t="str">
        <f>IF(GU18&lt;&gt;"",IF($G18="3",IF(AND(GU18&lt;=20,GI18&gt;=$GT$83),HLOOKUP(GU18,Points_Table_Modified,IF(HN18&gt;=6,8,#REF!),FALSE),0),IF(AND(GU18&lt;=10,GI18&gt;=$GT$83),HLOOKUP(GU18,Points_Table,IF(HN18&gt;=6,8,HN18+2),FALSE),0)),"")</f>
        <v/>
      </c>
      <c r="GX18" s="54" t="str">
        <f t="shared" si="188"/>
        <v/>
      </c>
      <c r="GY18" s="52" t="str">
        <f t="shared" si="189"/>
        <v/>
      </c>
      <c r="GZ18" s="53" t="str">
        <f t="shared" si="190"/>
        <v/>
      </c>
      <c r="HA18" s="53" t="str">
        <f t="shared" si="191"/>
        <v/>
      </c>
      <c r="HB18" s="53" t="str">
        <f t="shared" si="192"/>
        <v/>
      </c>
      <c r="HC18" s="54" t="str">
        <f t="shared" si="193"/>
        <v/>
      </c>
      <c r="HD18" s="52" t="str">
        <f t="shared" si="194"/>
        <v/>
      </c>
      <c r="HE18" s="53" t="str">
        <f t="shared" si="195"/>
        <v/>
      </c>
      <c r="HF18" s="53" t="str">
        <f t="shared" si="196"/>
        <v/>
      </c>
      <c r="HG18" s="53" t="str">
        <f t="shared" si="197"/>
        <v/>
      </c>
      <c r="HH18" s="54" t="str">
        <f t="shared" si="198"/>
        <v/>
      </c>
      <c r="HI18" s="52" t="str">
        <f t="shared" si="199"/>
        <v/>
      </c>
      <c r="HJ18" s="53" t="str">
        <f t="shared" si="200"/>
        <v/>
      </c>
      <c r="HK18" s="53" t="str">
        <f t="shared" si="201"/>
        <v/>
      </c>
      <c r="HL18" s="53" t="str">
        <f t="shared" si="202"/>
        <v/>
      </c>
      <c r="HM18" s="54" t="str">
        <f t="shared" si="203"/>
        <v/>
      </c>
      <c r="HN18" s="165">
        <f t="shared" si="204"/>
        <v>6</v>
      </c>
      <c r="HO18" s="53" t="str">
        <f t="shared" si="205"/>
        <v/>
      </c>
      <c r="HP18" s="181" t="str">
        <f t="shared" si="206"/>
        <v/>
      </c>
      <c r="HQ18" s="159">
        <f t="shared" si="207"/>
        <v>0</v>
      </c>
      <c r="HR18" s="127" t="str">
        <f t="shared" si="208"/>
        <v/>
      </c>
      <c r="HS18" s="130"/>
      <c r="HT18" s="55" t="str">
        <f t="shared" si="209"/>
        <v/>
      </c>
      <c r="HU18" s="53" t="str">
        <f t="shared" si="210"/>
        <v/>
      </c>
      <c r="HV18" s="53" t="str">
        <f t="shared" si="211"/>
        <v/>
      </c>
      <c r="HW18" s="53" t="str">
        <f t="shared" si="212"/>
        <v/>
      </c>
      <c r="HX18" s="124" t="str">
        <f t="shared" si="213"/>
        <v/>
      </c>
      <c r="HY18" s="52" t="str">
        <f t="shared" si="214"/>
        <v/>
      </c>
      <c r="HZ18" s="53" t="str">
        <f t="shared" si="215"/>
        <v/>
      </c>
      <c r="IA18" s="53" t="str">
        <f t="shared" si="216"/>
        <v/>
      </c>
      <c r="IB18" s="53" t="str">
        <f t="shared" si="217"/>
        <v/>
      </c>
      <c r="IC18" s="124" t="str">
        <f t="shared" si="218"/>
        <v/>
      </c>
      <c r="ID18" s="52" t="str">
        <f t="shared" si="219"/>
        <v/>
      </c>
      <c r="IE18" s="53" t="str">
        <f t="shared" si="220"/>
        <v/>
      </c>
      <c r="IF18" s="53" t="str">
        <f t="shared" si="221"/>
        <v/>
      </c>
      <c r="IG18" s="53" t="str">
        <f t="shared" si="222"/>
        <v/>
      </c>
      <c r="IH18" s="54" t="str">
        <f t="shared" si="223"/>
        <v/>
      </c>
      <c r="II18" s="52" t="str">
        <f t="shared" si="224"/>
        <v/>
      </c>
      <c r="IJ18" s="53" t="str">
        <f t="shared" si="225"/>
        <v/>
      </c>
      <c r="IK18" s="53" t="str">
        <f t="shared" si="226"/>
        <v/>
      </c>
      <c r="IL18" s="53" t="str">
        <f t="shared" si="227"/>
        <v/>
      </c>
      <c r="IM18" s="54" t="str">
        <f t="shared" si="228"/>
        <v/>
      </c>
      <c r="IN18" s="52" t="str">
        <f t="shared" si="229"/>
        <v/>
      </c>
      <c r="IO18" s="53" t="str">
        <f t="shared" si="230"/>
        <v/>
      </c>
      <c r="IP18" s="53" t="str">
        <f t="shared" si="231"/>
        <v/>
      </c>
      <c r="IQ18" s="53" t="str">
        <f t="shared" si="232"/>
        <v/>
      </c>
      <c r="IR18" s="54" t="str">
        <f t="shared" si="233"/>
        <v/>
      </c>
      <c r="IS18" s="52" t="str">
        <f t="shared" si="234"/>
        <v/>
      </c>
      <c r="IT18" s="53" t="str">
        <f t="shared" si="235"/>
        <v/>
      </c>
      <c r="IU18" s="53" t="str">
        <f>IF($G18="6",IF(IF(IT18&lt;&gt;"",IF(MAX(COUNTIF($IT$6:$IT$80,$IT$6:$IT$80))&gt;1,"x",""),"")&lt;&gt;"",IT18+1,""),IF(IS18=0,"",IF(IF(IT18&lt;&gt;"",IF(MAX(COUNTIF(IT$6:$IT$80,$IT$6:$IT$80))&gt;1,"x",""),"")&lt;&gt;"",IT18+1,"")))</f>
        <v/>
      </c>
      <c r="IV18" s="53" t="str">
        <f t="shared" si="236"/>
        <v/>
      </c>
      <c r="IW18" s="54" t="str">
        <f t="shared" si="237"/>
        <v/>
      </c>
      <c r="IX18" s="165">
        <f t="shared" si="238"/>
        <v>5</v>
      </c>
      <c r="IY18" s="53" t="str">
        <f t="shared" si="239"/>
        <v/>
      </c>
      <c r="IZ18" s="181" t="str">
        <f t="shared" si="240"/>
        <v/>
      </c>
      <c r="JA18" s="336">
        <f t="shared" si="241"/>
        <v>0</v>
      </c>
      <c r="JB18" s="127" t="str">
        <f t="shared" si="242"/>
        <v/>
      </c>
      <c r="JC18" s="130">
        <v>237</v>
      </c>
      <c r="JD18" s="55">
        <f t="shared" si="243"/>
        <v>237</v>
      </c>
      <c r="JE18" s="53">
        <f t="shared" si="244"/>
        <v>2</v>
      </c>
      <c r="JF18" s="53" t="str">
        <f t="shared" si="245"/>
        <v/>
      </c>
      <c r="JG18" s="53">
        <f t="shared" si="246"/>
        <v>25</v>
      </c>
      <c r="JH18" s="124">
        <f t="shared" si="247"/>
        <v>25</v>
      </c>
      <c r="JI18" s="52" t="str">
        <f t="shared" si="248"/>
        <v/>
      </c>
      <c r="JJ18" s="53" t="str">
        <f t="shared" si="249"/>
        <v/>
      </c>
      <c r="JK18" s="53" t="str">
        <f t="shared" si="250"/>
        <v/>
      </c>
      <c r="JL18" s="53" t="str">
        <f t="shared" si="251"/>
        <v/>
      </c>
      <c r="JM18" s="124" t="str">
        <f t="shared" si="252"/>
        <v/>
      </c>
      <c r="JN18" s="52" t="str">
        <f t="shared" si="253"/>
        <v/>
      </c>
      <c r="JO18" s="53" t="str">
        <f t="shared" si="254"/>
        <v/>
      </c>
      <c r="JP18" s="53" t="str">
        <f t="shared" si="255"/>
        <v/>
      </c>
      <c r="JQ18" s="53" t="str">
        <f t="shared" si="295"/>
        <v/>
      </c>
      <c r="JR18" s="54" t="str">
        <f t="shared" si="256"/>
        <v/>
      </c>
      <c r="JS18" s="52" t="str">
        <f t="shared" si="257"/>
        <v/>
      </c>
      <c r="JT18" s="53" t="str">
        <f t="shared" si="258"/>
        <v/>
      </c>
      <c r="JU18" s="53" t="str">
        <f t="shared" si="259"/>
        <v/>
      </c>
      <c r="JV18" s="53" t="str">
        <f t="shared" si="260"/>
        <v/>
      </c>
      <c r="JW18" s="54" t="str">
        <f t="shared" si="261"/>
        <v/>
      </c>
      <c r="JX18" s="52" t="str">
        <f t="shared" si="262"/>
        <v/>
      </c>
      <c r="JY18" s="53" t="str">
        <f t="shared" si="263"/>
        <v/>
      </c>
      <c r="JZ18" s="53" t="str">
        <f t="shared" si="264"/>
        <v/>
      </c>
      <c r="KA18" s="53" t="str">
        <f t="shared" si="265"/>
        <v/>
      </c>
      <c r="KB18" s="54" t="str">
        <f t="shared" si="266"/>
        <v/>
      </c>
      <c r="KC18" s="52" t="str">
        <f t="shared" si="267"/>
        <v/>
      </c>
      <c r="KD18" s="53" t="str">
        <f t="shared" si="268"/>
        <v/>
      </c>
      <c r="KE18" s="53" t="str">
        <f t="shared" si="269"/>
        <v/>
      </c>
      <c r="KF18" s="53" t="str">
        <f t="shared" si="270"/>
        <v/>
      </c>
      <c r="KG18" s="54" t="str">
        <f t="shared" si="271"/>
        <v/>
      </c>
      <c r="KH18" s="165">
        <f t="shared" si="272"/>
        <v>6</v>
      </c>
      <c r="KI18" s="53" t="str">
        <f t="shared" si="273"/>
        <v>2</v>
      </c>
      <c r="KJ18" s="181">
        <f t="shared" si="274"/>
        <v>5</v>
      </c>
      <c r="KK18" s="159">
        <f t="shared" si="275"/>
        <v>25</v>
      </c>
      <c r="KL18" s="332">
        <f t="shared" si="276"/>
        <v>30</v>
      </c>
      <c r="KM18" s="86"/>
      <c r="KN18" s="60">
        <f t="shared" si="277"/>
        <v>0</v>
      </c>
      <c r="KO18" s="60">
        <f t="shared" si="278"/>
        <v>0</v>
      </c>
      <c r="KP18" s="201"/>
      <c r="KQ18" s="61">
        <f t="shared" ref="KQ18:KQ55" si="297">IF(ISERROR(KO18-KN18)=TRUE,"",IF(KP18&lt;&gt;0,KO18-KP18,KO18-KN18))</f>
        <v>0</v>
      </c>
      <c r="KR18" s="61">
        <f t="shared" si="280"/>
        <v>0</v>
      </c>
      <c r="KS18" s="61" t="str">
        <f t="shared" si="281"/>
        <v/>
      </c>
      <c r="KT18" s="61" t="str">
        <f t="shared" si="282"/>
        <v/>
      </c>
      <c r="KU18" s="61" t="str">
        <f t="shared" si="283"/>
        <v/>
      </c>
      <c r="KV18" s="61" t="str">
        <f t="shared" si="284"/>
        <v/>
      </c>
      <c r="KW18" s="61" t="str">
        <f t="shared" si="285"/>
        <v/>
      </c>
      <c r="KX18" s="62">
        <f t="shared" si="286"/>
        <v>11</v>
      </c>
      <c r="KY18" s="84"/>
      <c r="KZ18" s="59">
        <f t="shared" si="287"/>
        <v>0</v>
      </c>
      <c r="LA18" s="60">
        <f t="shared" si="288"/>
        <v>30</v>
      </c>
      <c r="LB18" s="201"/>
      <c r="LC18" s="61">
        <f t="shared" si="289"/>
        <v>30</v>
      </c>
      <c r="LD18" s="61" t="str">
        <f t="shared" si="290"/>
        <v/>
      </c>
      <c r="LE18" s="61" t="str">
        <f t="shared" si="291"/>
        <v/>
      </c>
      <c r="LF18" s="61">
        <f t="shared" si="292"/>
        <v>30</v>
      </c>
      <c r="LG18" s="148">
        <v>13</v>
      </c>
      <c r="LH18" s="87"/>
      <c r="LI18" s="185">
        <f t="shared" si="293"/>
        <v>1</v>
      </c>
      <c r="LJ18" s="87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</row>
    <row r="19" spans="1:381" s="1" customFormat="1" ht="15" x14ac:dyDescent="0.2">
      <c r="A19" s="35"/>
      <c r="B19" s="45">
        <v>14</v>
      </c>
      <c r="C19" s="46" t="s">
        <v>87</v>
      </c>
      <c r="D19" s="47" t="s">
        <v>164</v>
      </c>
      <c r="E19" s="161">
        <v>100095</v>
      </c>
      <c r="F19" s="161">
        <v>212</v>
      </c>
      <c r="G19" s="49" t="s">
        <v>100</v>
      </c>
      <c r="H19" s="50" t="str">
        <f t="shared" si="0"/>
        <v>Production Modified</v>
      </c>
      <c r="I19" s="186">
        <f t="shared" si="1"/>
        <v>25</v>
      </c>
      <c r="J19" s="51" t="str">
        <f t="shared" si="2"/>
        <v>x</v>
      </c>
      <c r="K19" s="179">
        <v>260</v>
      </c>
      <c r="L19" s="52" t="str">
        <f t="shared" si="3"/>
        <v/>
      </c>
      <c r="M19" s="53" t="str">
        <f t="shared" si="4"/>
        <v/>
      </c>
      <c r="N19" s="53" t="str">
        <f t="shared" si="5"/>
        <v/>
      </c>
      <c r="O19" s="53" t="str">
        <f t="shared" si="6"/>
        <v/>
      </c>
      <c r="P19" s="127" t="str">
        <f t="shared" si="7"/>
        <v/>
      </c>
      <c r="Q19" s="52">
        <f t="shared" si="8"/>
        <v>260</v>
      </c>
      <c r="R19" s="53">
        <f t="shared" si="9"/>
        <v>3</v>
      </c>
      <c r="S19" s="53" t="str">
        <f t="shared" si="10"/>
        <v/>
      </c>
      <c r="T19" s="53">
        <f t="shared" si="11"/>
        <v>20</v>
      </c>
      <c r="U19" s="127">
        <f t="shared" si="12"/>
        <v>20</v>
      </c>
      <c r="V19" s="52" t="str">
        <f t="shared" si="13"/>
        <v/>
      </c>
      <c r="W19" s="53" t="str">
        <f t="shared" si="14"/>
        <v/>
      </c>
      <c r="X19" s="53" t="str">
        <f t="shared" si="15"/>
        <v/>
      </c>
      <c r="Y19" s="53" t="str">
        <f t="shared" si="16"/>
        <v/>
      </c>
      <c r="Z19" s="127" t="str">
        <f t="shared" si="17"/>
        <v/>
      </c>
      <c r="AA19" s="52" t="str">
        <f t="shared" si="18"/>
        <v/>
      </c>
      <c r="AB19" s="53" t="str">
        <f t="shared" si="19"/>
        <v/>
      </c>
      <c r="AC19" s="53" t="str">
        <f t="shared" si="20"/>
        <v/>
      </c>
      <c r="AD19" s="53" t="str">
        <f t="shared" si="21"/>
        <v/>
      </c>
      <c r="AE19" s="127" t="str">
        <f t="shared" si="22"/>
        <v/>
      </c>
      <c r="AF19" s="52" t="str">
        <f t="shared" si="23"/>
        <v/>
      </c>
      <c r="AG19" s="53" t="str">
        <f t="shared" si="24"/>
        <v/>
      </c>
      <c r="AH19" s="53" t="str">
        <f t="shared" si="25"/>
        <v/>
      </c>
      <c r="AI19" s="53" t="str">
        <f t="shared" si="26"/>
        <v/>
      </c>
      <c r="AJ19" s="127" t="str">
        <f t="shared" si="27"/>
        <v/>
      </c>
      <c r="AK19" s="52" t="str">
        <f t="shared" si="28"/>
        <v/>
      </c>
      <c r="AL19" s="53" t="str">
        <f t="shared" si="29"/>
        <v/>
      </c>
      <c r="AM19" s="53" t="str">
        <f t="shared" si="30"/>
        <v/>
      </c>
      <c r="AN19" s="150" t="str">
        <f t="shared" si="31"/>
        <v/>
      </c>
      <c r="AO19" s="127" t="str">
        <f t="shared" si="32"/>
        <v/>
      </c>
      <c r="AP19" s="191">
        <f t="shared" si="33"/>
        <v>7</v>
      </c>
      <c r="AQ19" s="53" t="str">
        <f t="shared" si="34"/>
        <v>3</v>
      </c>
      <c r="AR19" s="181">
        <f t="shared" si="35"/>
        <v>5</v>
      </c>
      <c r="AS19" s="159">
        <f t="shared" si="36"/>
        <v>20</v>
      </c>
      <c r="AT19" s="127">
        <f t="shared" si="37"/>
        <v>25</v>
      </c>
      <c r="AU19" s="130"/>
      <c r="AV19" s="55" t="str">
        <f t="shared" si="38"/>
        <v/>
      </c>
      <c r="AW19" s="53" t="str">
        <f t="shared" si="39"/>
        <v/>
      </c>
      <c r="AX19" s="53" t="str">
        <f t="shared" si="40"/>
        <v/>
      </c>
      <c r="AY19" s="53" t="str">
        <f t="shared" si="41"/>
        <v/>
      </c>
      <c r="AZ19" s="124" t="str">
        <f t="shared" si="42"/>
        <v/>
      </c>
      <c r="BA19" s="52" t="str">
        <f t="shared" si="43"/>
        <v/>
      </c>
      <c r="BB19" s="53" t="str">
        <f t="shared" si="44"/>
        <v/>
      </c>
      <c r="BC19" s="53" t="str">
        <f t="shared" si="45"/>
        <v/>
      </c>
      <c r="BD19" s="53" t="str">
        <f t="shared" si="46"/>
        <v/>
      </c>
      <c r="BE19" s="124" t="str">
        <f t="shared" si="47"/>
        <v/>
      </c>
      <c r="BF19" s="52" t="str">
        <f t="shared" si="48"/>
        <v/>
      </c>
      <c r="BG19" s="53" t="str">
        <f t="shared" si="49"/>
        <v/>
      </c>
      <c r="BH19" s="53" t="str">
        <f t="shared" si="50"/>
        <v/>
      </c>
      <c r="BI19" s="53" t="str">
        <f t="shared" si="51"/>
        <v/>
      </c>
      <c r="BJ19" s="54" t="str">
        <f t="shared" si="52"/>
        <v/>
      </c>
      <c r="BK19" s="52" t="str">
        <f t="shared" si="53"/>
        <v/>
      </c>
      <c r="BL19" s="53" t="str">
        <f t="shared" si="54"/>
        <v/>
      </c>
      <c r="BM19" s="53" t="str">
        <f t="shared" si="55"/>
        <v/>
      </c>
      <c r="BN19" s="53" t="str">
        <f t="shared" si="56"/>
        <v/>
      </c>
      <c r="BO19" s="54" t="str">
        <f t="shared" si="57"/>
        <v/>
      </c>
      <c r="BP19" s="52" t="str">
        <f t="shared" si="58"/>
        <v/>
      </c>
      <c r="BQ19" s="53" t="str">
        <f t="shared" si="59"/>
        <v/>
      </c>
      <c r="BR19" s="53" t="str">
        <f t="shared" si="60"/>
        <v/>
      </c>
      <c r="BS19" s="53" t="str">
        <f t="shared" si="61"/>
        <v/>
      </c>
      <c r="BT19" s="54" t="str">
        <f t="shared" si="62"/>
        <v/>
      </c>
      <c r="BU19" s="52" t="str">
        <f t="shared" si="63"/>
        <v/>
      </c>
      <c r="BV19" s="53" t="str">
        <f t="shared" si="64"/>
        <v/>
      </c>
      <c r="BW19" s="53" t="str">
        <f t="shared" si="65"/>
        <v/>
      </c>
      <c r="BX19" s="53" t="str">
        <f t="shared" si="66"/>
        <v/>
      </c>
      <c r="BY19" s="54" t="str">
        <f t="shared" si="67"/>
        <v/>
      </c>
      <c r="BZ19" s="165">
        <f t="shared" si="68"/>
        <v>7</v>
      </c>
      <c r="CA19" s="53" t="str">
        <f t="shared" si="69"/>
        <v/>
      </c>
      <c r="CB19" s="181" t="str">
        <f t="shared" si="70"/>
        <v/>
      </c>
      <c r="CC19" s="127">
        <f t="shared" si="71"/>
        <v>0</v>
      </c>
      <c r="CD19" s="127" t="str">
        <f t="shared" si="72"/>
        <v/>
      </c>
      <c r="CE19" s="130"/>
      <c r="CF19" s="55" t="str">
        <f t="shared" si="73"/>
        <v/>
      </c>
      <c r="CG19" s="53" t="str">
        <f t="shared" si="74"/>
        <v/>
      </c>
      <c r="CH19" s="53" t="str">
        <f t="shared" si="75"/>
        <v/>
      </c>
      <c r="CI19" s="53" t="str">
        <f t="shared" si="76"/>
        <v/>
      </c>
      <c r="CJ19" s="124" t="str">
        <f t="shared" si="77"/>
        <v/>
      </c>
      <c r="CK19" s="52" t="str">
        <f t="shared" si="78"/>
        <v/>
      </c>
      <c r="CL19" s="53" t="str">
        <f t="shared" si="79"/>
        <v/>
      </c>
      <c r="CM19" s="53" t="str">
        <f t="shared" si="80"/>
        <v/>
      </c>
      <c r="CN19" s="53" t="str">
        <f t="shared" si="81"/>
        <v/>
      </c>
      <c r="CO19" s="124" t="str">
        <f t="shared" si="82"/>
        <v/>
      </c>
      <c r="CP19" s="52" t="str">
        <f t="shared" si="83"/>
        <v/>
      </c>
      <c r="CQ19" s="53" t="str">
        <f t="shared" si="84"/>
        <v/>
      </c>
      <c r="CR19" s="53" t="str">
        <f t="shared" si="85"/>
        <v/>
      </c>
      <c r="CS19" s="53" t="str">
        <f t="shared" si="86"/>
        <v/>
      </c>
      <c r="CT19" s="54" t="str">
        <f t="shared" si="87"/>
        <v/>
      </c>
      <c r="CU19" s="52" t="str">
        <f t="shared" si="88"/>
        <v/>
      </c>
      <c r="CV19" s="53" t="str">
        <f t="shared" si="89"/>
        <v/>
      </c>
      <c r="CW19" s="53" t="str">
        <f t="shared" si="90"/>
        <v/>
      </c>
      <c r="CX19" s="53" t="str">
        <f>IF(CV19&lt;&gt;"",IF($G19="3",IF(AND(CV19&lt;=20,CE19&gt;=CU94),HLOOKUP(CV19,Points_Table_Modified,IF(DJ19&gt;=6,8,DJ19+2),FALSE),0),IF(AND(CV19&lt;=10,$CE19&gt;=CU94),HLOOKUP(CV19,Points_Table,IF(DJ19&gt;=6,8,DJ19+2),FALSE),0)),"")</f>
        <v/>
      </c>
      <c r="CY19" s="54" t="str">
        <f t="shared" si="91"/>
        <v/>
      </c>
      <c r="CZ19" s="52" t="str">
        <f t="shared" si="92"/>
        <v/>
      </c>
      <c r="DA19" s="53" t="str">
        <f t="shared" si="93"/>
        <v/>
      </c>
      <c r="DB19" s="53" t="str">
        <f t="shared" si="94"/>
        <v/>
      </c>
      <c r="DC19" s="53" t="str">
        <f t="shared" si="95"/>
        <v/>
      </c>
      <c r="DD19" s="54" t="str">
        <f t="shared" si="96"/>
        <v/>
      </c>
      <c r="DE19" s="52" t="str">
        <f t="shared" si="97"/>
        <v/>
      </c>
      <c r="DF19" s="53" t="str">
        <f t="shared" si="98"/>
        <v/>
      </c>
      <c r="DG19" s="53" t="str">
        <f t="shared" si="99"/>
        <v/>
      </c>
      <c r="DH19" s="53" t="str">
        <f t="shared" si="294"/>
        <v/>
      </c>
      <c r="DI19" s="54" t="str">
        <f t="shared" si="100"/>
        <v/>
      </c>
      <c r="DJ19" s="165">
        <f t="shared" si="101"/>
        <v>7</v>
      </c>
      <c r="DK19" s="53" t="str">
        <f t="shared" si="102"/>
        <v/>
      </c>
      <c r="DL19" s="181" t="str">
        <f t="shared" si="103"/>
        <v/>
      </c>
      <c r="DM19" s="159">
        <f t="shared" si="104"/>
        <v>0</v>
      </c>
      <c r="DN19" s="127" t="str">
        <f t="shared" si="105"/>
        <v/>
      </c>
      <c r="DO19" s="130"/>
      <c r="DP19" s="55" t="str">
        <f t="shared" si="106"/>
        <v/>
      </c>
      <c r="DQ19" s="53" t="str">
        <f t="shared" si="107"/>
        <v/>
      </c>
      <c r="DR19" s="53" t="str">
        <f t="shared" si="108"/>
        <v/>
      </c>
      <c r="DS19" s="53" t="str">
        <f t="shared" si="109"/>
        <v/>
      </c>
      <c r="DT19" s="124" t="str">
        <f t="shared" si="110"/>
        <v/>
      </c>
      <c r="DU19" s="52" t="str">
        <f t="shared" si="111"/>
        <v/>
      </c>
      <c r="DV19" s="53" t="str">
        <f t="shared" si="112"/>
        <v/>
      </c>
      <c r="DW19" s="53" t="str">
        <f t="shared" si="113"/>
        <v/>
      </c>
      <c r="DX19" s="53" t="str">
        <f t="shared" si="114"/>
        <v/>
      </c>
      <c r="DY19" s="124" t="str">
        <f t="shared" si="115"/>
        <v/>
      </c>
      <c r="DZ19" s="52" t="str">
        <f t="shared" si="116"/>
        <v/>
      </c>
      <c r="EA19" s="53" t="str">
        <f t="shared" si="117"/>
        <v/>
      </c>
      <c r="EB19" s="53" t="str">
        <f t="shared" si="118"/>
        <v/>
      </c>
      <c r="EC19" s="53" t="str">
        <f t="shared" si="119"/>
        <v/>
      </c>
      <c r="ED19" s="57" t="str">
        <f t="shared" si="120"/>
        <v/>
      </c>
      <c r="EE19" s="52" t="str">
        <f t="shared" si="121"/>
        <v/>
      </c>
      <c r="EF19" s="53" t="str">
        <f t="shared" si="122"/>
        <v/>
      </c>
      <c r="EG19" s="53" t="str">
        <f t="shared" si="123"/>
        <v/>
      </c>
      <c r="EH19" s="53" t="str">
        <f t="shared" si="124"/>
        <v/>
      </c>
      <c r="EI19" s="57" t="str">
        <f t="shared" si="125"/>
        <v/>
      </c>
      <c r="EJ19" s="52" t="str">
        <f t="shared" si="126"/>
        <v/>
      </c>
      <c r="EK19" s="53" t="str">
        <f t="shared" si="127"/>
        <v/>
      </c>
      <c r="EL19" s="53" t="str">
        <f t="shared" si="128"/>
        <v/>
      </c>
      <c r="EM19" s="53" t="str">
        <f t="shared" si="129"/>
        <v/>
      </c>
      <c r="EN19" s="57" t="str">
        <f t="shared" si="130"/>
        <v/>
      </c>
      <c r="EO19" s="52" t="str">
        <f t="shared" si="131"/>
        <v/>
      </c>
      <c r="EP19" s="53" t="str">
        <f t="shared" si="132"/>
        <v/>
      </c>
      <c r="EQ19" s="53" t="str">
        <f t="shared" si="133"/>
        <v/>
      </c>
      <c r="ER19" s="53" t="str">
        <f t="shared" si="134"/>
        <v/>
      </c>
      <c r="ES19" s="54" t="str">
        <f t="shared" si="135"/>
        <v/>
      </c>
      <c r="ET19" s="165">
        <f t="shared" si="136"/>
        <v>6</v>
      </c>
      <c r="EU19" s="53" t="str">
        <f t="shared" si="137"/>
        <v/>
      </c>
      <c r="EV19" s="181" t="str">
        <f t="shared" si="138"/>
        <v/>
      </c>
      <c r="EW19" s="159">
        <f t="shared" si="139"/>
        <v>0</v>
      </c>
      <c r="EX19" s="127" t="str">
        <f t="shared" si="140"/>
        <v/>
      </c>
      <c r="EY19" s="130"/>
      <c r="EZ19" s="55" t="str">
        <f t="shared" si="141"/>
        <v/>
      </c>
      <c r="FA19" s="53" t="str">
        <f t="shared" si="142"/>
        <v/>
      </c>
      <c r="FB19" s="53" t="str">
        <f t="shared" si="143"/>
        <v/>
      </c>
      <c r="FC19" s="53" t="str">
        <f t="shared" si="144"/>
        <v/>
      </c>
      <c r="FD19" s="124" t="str">
        <f t="shared" si="145"/>
        <v/>
      </c>
      <c r="FE19" s="52" t="str">
        <f t="shared" si="146"/>
        <v/>
      </c>
      <c r="FF19" s="53" t="str">
        <f t="shared" si="147"/>
        <v/>
      </c>
      <c r="FG19" s="53" t="str">
        <f t="shared" si="148"/>
        <v/>
      </c>
      <c r="FH19" s="53" t="str">
        <f t="shared" si="149"/>
        <v/>
      </c>
      <c r="FI19" s="124" t="str">
        <f t="shared" si="150"/>
        <v/>
      </c>
      <c r="FJ19" s="52" t="str">
        <f t="shared" si="151"/>
        <v/>
      </c>
      <c r="FK19" s="53" t="str">
        <f t="shared" si="152"/>
        <v/>
      </c>
      <c r="FL19" s="53" t="str">
        <f t="shared" si="153"/>
        <v/>
      </c>
      <c r="FM19" s="53" t="str">
        <f>IF(FK19&lt;&gt;"",IF($G19="3",IF(AND(FK19&lt;=20,EY19&gt;=$FJ$83),HLOOKUP(FK19,Points_Table_Modified,IF(GD19&gt;=6,8,#REF!),FALSE),0),IF(AND(FK19&lt;=10,EY19&gt;=$FJ$83),HLOOKUP(FK19,Points_Table,IF(GD19&gt;=6,8,GD19+2),FALSE),0)),"")</f>
        <v/>
      </c>
      <c r="FN19" s="57" t="str">
        <f t="shared" si="154"/>
        <v/>
      </c>
      <c r="FO19" s="52" t="str">
        <f t="shared" si="155"/>
        <v/>
      </c>
      <c r="FP19" s="53" t="str">
        <f t="shared" si="156"/>
        <v/>
      </c>
      <c r="FQ19" s="53" t="str">
        <f t="shared" si="157"/>
        <v/>
      </c>
      <c r="FR19" s="53" t="str">
        <f t="shared" si="158"/>
        <v/>
      </c>
      <c r="FS19" s="57" t="str">
        <f t="shared" si="159"/>
        <v/>
      </c>
      <c r="FT19" s="52" t="str">
        <f t="shared" si="160"/>
        <v/>
      </c>
      <c r="FU19" s="53" t="str">
        <f t="shared" si="161"/>
        <v/>
      </c>
      <c r="FV19" s="53" t="str">
        <f t="shared" si="162"/>
        <v/>
      </c>
      <c r="FW19" s="53" t="str">
        <f t="shared" si="163"/>
        <v/>
      </c>
      <c r="FX19" s="57" t="str">
        <f t="shared" si="164"/>
        <v/>
      </c>
      <c r="FY19" s="52" t="str">
        <f t="shared" si="165"/>
        <v/>
      </c>
      <c r="FZ19" s="53" t="str">
        <f t="shared" si="166"/>
        <v/>
      </c>
      <c r="GA19" s="53" t="str">
        <f t="shared" si="167"/>
        <v/>
      </c>
      <c r="GB19" s="53" t="str">
        <f t="shared" si="168"/>
        <v/>
      </c>
      <c r="GC19" s="57" t="str">
        <f t="shared" si="169"/>
        <v/>
      </c>
      <c r="GD19" s="165">
        <f t="shared" si="170"/>
        <v>6</v>
      </c>
      <c r="GE19" s="53" t="str">
        <f t="shared" si="171"/>
        <v/>
      </c>
      <c r="GF19" s="181" t="str">
        <f t="shared" si="172"/>
        <v/>
      </c>
      <c r="GG19" s="159">
        <f t="shared" si="173"/>
        <v>0</v>
      </c>
      <c r="GH19" s="127" t="str">
        <f t="shared" si="174"/>
        <v/>
      </c>
      <c r="GI19" s="130"/>
      <c r="GJ19" s="55" t="str">
        <f t="shared" si="175"/>
        <v/>
      </c>
      <c r="GK19" s="53" t="str">
        <f t="shared" si="176"/>
        <v/>
      </c>
      <c r="GL19" s="53" t="str">
        <f t="shared" si="177"/>
        <v/>
      </c>
      <c r="GM19" s="53" t="str">
        <f t="shared" si="178"/>
        <v/>
      </c>
      <c r="GN19" s="124" t="str">
        <f t="shared" si="179"/>
        <v/>
      </c>
      <c r="GO19" s="52" t="str">
        <f t="shared" si="180"/>
        <v/>
      </c>
      <c r="GP19" s="53" t="str">
        <f t="shared" si="181"/>
        <v/>
      </c>
      <c r="GQ19" s="53" t="str">
        <f t="shared" si="182"/>
        <v/>
      </c>
      <c r="GR19" s="53" t="str">
        <f t="shared" si="183"/>
        <v/>
      </c>
      <c r="GS19" s="124" t="str">
        <f t="shared" si="184"/>
        <v/>
      </c>
      <c r="GT19" s="52" t="str">
        <f t="shared" si="185"/>
        <v/>
      </c>
      <c r="GU19" s="53" t="str">
        <f t="shared" si="186"/>
        <v/>
      </c>
      <c r="GV19" s="53" t="str">
        <f t="shared" si="187"/>
        <v/>
      </c>
      <c r="GW19" s="53" t="str">
        <f>IF(GU19&lt;&gt;"",IF($G19="3",IF(AND(GU19&lt;=20,GI19&gt;=$GT$83),HLOOKUP(GU19,Points_Table_Modified,IF(HN19&gt;=6,8,#REF!),FALSE),0),IF(AND(GU19&lt;=10,GI19&gt;=$GT$83),HLOOKUP(GU19,Points_Table,IF(HN19&gt;=6,8,HN19+2),FALSE),0)),"")</f>
        <v/>
      </c>
      <c r="GX19" s="54" t="str">
        <f t="shared" si="188"/>
        <v/>
      </c>
      <c r="GY19" s="52" t="str">
        <f t="shared" si="189"/>
        <v/>
      </c>
      <c r="GZ19" s="53" t="str">
        <f t="shared" si="190"/>
        <v/>
      </c>
      <c r="HA19" s="53" t="str">
        <f t="shared" si="191"/>
        <v/>
      </c>
      <c r="HB19" s="53" t="str">
        <f t="shared" si="192"/>
        <v/>
      </c>
      <c r="HC19" s="54" t="str">
        <f t="shared" si="193"/>
        <v/>
      </c>
      <c r="HD19" s="52" t="str">
        <f t="shared" si="194"/>
        <v/>
      </c>
      <c r="HE19" s="53" t="str">
        <f t="shared" si="195"/>
        <v/>
      </c>
      <c r="HF19" s="53" t="str">
        <f t="shared" si="196"/>
        <v/>
      </c>
      <c r="HG19" s="53" t="str">
        <f t="shared" si="197"/>
        <v/>
      </c>
      <c r="HH19" s="54" t="str">
        <f t="shared" si="198"/>
        <v/>
      </c>
      <c r="HI19" s="52" t="str">
        <f t="shared" si="199"/>
        <v/>
      </c>
      <c r="HJ19" s="53" t="str">
        <f t="shared" si="200"/>
        <v/>
      </c>
      <c r="HK19" s="53" t="str">
        <f t="shared" si="201"/>
        <v/>
      </c>
      <c r="HL19" s="53" t="str">
        <f t="shared" si="202"/>
        <v/>
      </c>
      <c r="HM19" s="54" t="str">
        <f t="shared" si="203"/>
        <v/>
      </c>
      <c r="HN19" s="165">
        <f t="shared" si="204"/>
        <v>6</v>
      </c>
      <c r="HO19" s="53" t="str">
        <f t="shared" si="205"/>
        <v/>
      </c>
      <c r="HP19" s="181" t="str">
        <f t="shared" si="206"/>
        <v/>
      </c>
      <c r="HQ19" s="159">
        <f t="shared" si="207"/>
        <v>0</v>
      </c>
      <c r="HR19" s="127" t="str">
        <f t="shared" si="208"/>
        <v/>
      </c>
      <c r="HS19" s="130"/>
      <c r="HT19" s="55" t="str">
        <f t="shared" si="209"/>
        <v/>
      </c>
      <c r="HU19" s="53" t="str">
        <f t="shared" si="210"/>
        <v/>
      </c>
      <c r="HV19" s="53" t="str">
        <f t="shared" si="211"/>
        <v/>
      </c>
      <c r="HW19" s="53" t="str">
        <f t="shared" si="212"/>
        <v/>
      </c>
      <c r="HX19" s="124" t="str">
        <f t="shared" si="213"/>
        <v/>
      </c>
      <c r="HY19" s="52" t="str">
        <f t="shared" si="214"/>
        <v/>
      </c>
      <c r="HZ19" s="53" t="str">
        <f t="shared" si="215"/>
        <v/>
      </c>
      <c r="IA19" s="53" t="str">
        <f t="shared" si="216"/>
        <v/>
      </c>
      <c r="IB19" s="53" t="str">
        <f t="shared" si="217"/>
        <v/>
      </c>
      <c r="IC19" s="124" t="str">
        <f t="shared" si="218"/>
        <v/>
      </c>
      <c r="ID19" s="52" t="str">
        <f t="shared" si="219"/>
        <v/>
      </c>
      <c r="IE19" s="53" t="str">
        <f t="shared" si="220"/>
        <v/>
      </c>
      <c r="IF19" s="53" t="str">
        <f t="shared" si="221"/>
        <v/>
      </c>
      <c r="IG19" s="53" t="str">
        <f t="shared" si="222"/>
        <v/>
      </c>
      <c r="IH19" s="54" t="str">
        <f t="shared" si="223"/>
        <v/>
      </c>
      <c r="II19" s="52" t="str">
        <f t="shared" si="224"/>
        <v/>
      </c>
      <c r="IJ19" s="53" t="str">
        <f t="shared" si="225"/>
        <v/>
      </c>
      <c r="IK19" s="53" t="str">
        <f t="shared" si="226"/>
        <v/>
      </c>
      <c r="IL19" s="53" t="str">
        <f t="shared" si="227"/>
        <v/>
      </c>
      <c r="IM19" s="54" t="str">
        <f t="shared" si="228"/>
        <v/>
      </c>
      <c r="IN19" s="52" t="str">
        <f t="shared" si="229"/>
        <v/>
      </c>
      <c r="IO19" s="53" t="str">
        <f t="shared" si="230"/>
        <v/>
      </c>
      <c r="IP19" s="53" t="str">
        <f t="shared" si="231"/>
        <v/>
      </c>
      <c r="IQ19" s="53" t="str">
        <f t="shared" si="232"/>
        <v/>
      </c>
      <c r="IR19" s="54" t="str">
        <f t="shared" si="233"/>
        <v/>
      </c>
      <c r="IS19" s="52" t="str">
        <f t="shared" si="234"/>
        <v/>
      </c>
      <c r="IT19" s="53" t="str">
        <f t="shared" si="235"/>
        <v/>
      </c>
      <c r="IU19" s="53" t="str">
        <f>IF($G19="6",IF(IF(IT19&lt;&gt;"",IF(MAX(COUNTIF($IT$6:$IT$80,$IT$6:$IT$80))&gt;1,"x",""),"")&lt;&gt;"",IT19+1,""),IF(IS19=0,"",IF(IF(IT19&lt;&gt;"",IF(MAX(COUNTIF(IT$6:$IT$80,$IT$6:$IT$80))&gt;1,"x",""),"")&lt;&gt;"",IT19+1,"")))</f>
        <v/>
      </c>
      <c r="IV19" s="53" t="str">
        <f t="shared" si="236"/>
        <v/>
      </c>
      <c r="IW19" s="54" t="str">
        <f t="shared" si="237"/>
        <v/>
      </c>
      <c r="IX19" s="165">
        <f t="shared" si="238"/>
        <v>7</v>
      </c>
      <c r="IY19" s="53" t="str">
        <f t="shared" si="239"/>
        <v/>
      </c>
      <c r="IZ19" s="181" t="str">
        <f t="shared" si="240"/>
        <v/>
      </c>
      <c r="JA19" s="159">
        <f t="shared" si="241"/>
        <v>0</v>
      </c>
      <c r="JB19" s="127" t="str">
        <f t="shared" si="242"/>
        <v/>
      </c>
      <c r="JC19" s="130"/>
      <c r="JD19" s="55" t="str">
        <f t="shared" si="243"/>
        <v/>
      </c>
      <c r="JE19" s="53" t="str">
        <f t="shared" si="244"/>
        <v/>
      </c>
      <c r="JF19" s="53" t="str">
        <f t="shared" si="245"/>
        <v/>
      </c>
      <c r="JG19" s="53" t="str">
        <f t="shared" si="246"/>
        <v/>
      </c>
      <c r="JH19" s="124" t="str">
        <f t="shared" si="247"/>
        <v/>
      </c>
      <c r="JI19" s="52" t="str">
        <f t="shared" si="248"/>
        <v/>
      </c>
      <c r="JJ19" s="53" t="str">
        <f t="shared" si="249"/>
        <v/>
      </c>
      <c r="JK19" s="53" t="str">
        <f t="shared" si="250"/>
        <v/>
      </c>
      <c r="JL19" s="53" t="str">
        <f t="shared" si="251"/>
        <v/>
      </c>
      <c r="JM19" s="124" t="str">
        <f t="shared" si="252"/>
        <v/>
      </c>
      <c r="JN19" s="52" t="str">
        <f t="shared" si="253"/>
        <v/>
      </c>
      <c r="JO19" s="53" t="str">
        <f t="shared" si="254"/>
        <v/>
      </c>
      <c r="JP19" s="53" t="str">
        <f t="shared" si="255"/>
        <v/>
      </c>
      <c r="JQ19" s="53" t="str">
        <f t="shared" si="295"/>
        <v/>
      </c>
      <c r="JR19" s="54" t="str">
        <f t="shared" si="256"/>
        <v/>
      </c>
      <c r="JS19" s="52" t="str">
        <f t="shared" si="257"/>
        <v/>
      </c>
      <c r="JT19" s="53" t="str">
        <f t="shared" si="258"/>
        <v/>
      </c>
      <c r="JU19" s="53" t="str">
        <f t="shared" si="259"/>
        <v/>
      </c>
      <c r="JV19" s="53" t="str">
        <f t="shared" si="260"/>
        <v/>
      </c>
      <c r="JW19" s="54" t="str">
        <f t="shared" si="261"/>
        <v/>
      </c>
      <c r="JX19" s="52" t="str">
        <f t="shared" si="262"/>
        <v/>
      </c>
      <c r="JY19" s="53" t="str">
        <f t="shared" si="263"/>
        <v/>
      </c>
      <c r="JZ19" s="53" t="str">
        <f t="shared" si="264"/>
        <v/>
      </c>
      <c r="KA19" s="53" t="str">
        <f t="shared" si="265"/>
        <v/>
      </c>
      <c r="KB19" s="54" t="str">
        <f t="shared" si="266"/>
        <v/>
      </c>
      <c r="KC19" s="52" t="str">
        <f t="shared" si="267"/>
        <v/>
      </c>
      <c r="KD19" s="53" t="str">
        <f t="shared" si="268"/>
        <v/>
      </c>
      <c r="KE19" s="53" t="str">
        <f t="shared" si="269"/>
        <v/>
      </c>
      <c r="KF19" s="53" t="str">
        <f t="shared" si="270"/>
        <v/>
      </c>
      <c r="KG19" s="54" t="str">
        <f t="shared" si="271"/>
        <v/>
      </c>
      <c r="KH19" s="165">
        <f t="shared" si="272"/>
        <v>3</v>
      </c>
      <c r="KI19" s="53" t="str">
        <f t="shared" si="273"/>
        <v/>
      </c>
      <c r="KJ19" s="181" t="str">
        <f t="shared" si="274"/>
        <v/>
      </c>
      <c r="KK19" s="159">
        <f t="shared" si="275"/>
        <v>0</v>
      </c>
      <c r="KL19" s="332" t="str">
        <f t="shared" si="276"/>
        <v/>
      </c>
      <c r="KM19" s="86"/>
      <c r="KN19" s="214">
        <f t="shared" si="277"/>
        <v>0</v>
      </c>
      <c r="KO19" s="60">
        <f t="shared" si="278"/>
        <v>25</v>
      </c>
      <c r="KP19" s="201"/>
      <c r="KQ19" s="61">
        <f t="shared" si="297"/>
        <v>25</v>
      </c>
      <c r="KR19" s="61" t="str">
        <f t="shared" si="280"/>
        <v/>
      </c>
      <c r="KS19" s="61">
        <f t="shared" si="281"/>
        <v>25</v>
      </c>
      <c r="KT19" s="61" t="str">
        <f t="shared" si="282"/>
        <v/>
      </c>
      <c r="KU19" s="61" t="str">
        <f t="shared" si="283"/>
        <v/>
      </c>
      <c r="KV19" s="61" t="str">
        <f t="shared" si="284"/>
        <v/>
      </c>
      <c r="KW19" s="61" t="str">
        <f t="shared" si="285"/>
        <v/>
      </c>
      <c r="KX19" s="62">
        <f t="shared" si="286"/>
        <v>6</v>
      </c>
      <c r="KY19" s="84"/>
      <c r="KZ19" s="59">
        <f t="shared" si="287"/>
        <v>0</v>
      </c>
      <c r="LA19" s="60">
        <f t="shared" si="288"/>
        <v>25</v>
      </c>
      <c r="LB19" s="201"/>
      <c r="LC19" s="61">
        <f t="shared" si="289"/>
        <v>25</v>
      </c>
      <c r="LD19" s="61" t="str">
        <f t="shared" si="290"/>
        <v/>
      </c>
      <c r="LE19" s="61">
        <f t="shared" si="291"/>
        <v>25</v>
      </c>
      <c r="LF19" s="61" t="str">
        <f t="shared" si="292"/>
        <v/>
      </c>
      <c r="LG19" s="148">
        <v>14</v>
      </c>
      <c r="LH19" s="87"/>
      <c r="LI19" s="185">
        <f t="shared" si="293"/>
        <v>1</v>
      </c>
      <c r="LJ19" s="87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</row>
    <row r="20" spans="1:381" s="1" customFormat="1" ht="15" x14ac:dyDescent="0.2">
      <c r="A20" s="35"/>
      <c r="B20" s="45">
        <v>15</v>
      </c>
      <c r="C20" s="63" t="s">
        <v>89</v>
      </c>
      <c r="D20" s="47" t="s">
        <v>202</v>
      </c>
      <c r="E20" s="161">
        <v>100322</v>
      </c>
      <c r="F20" s="161">
        <v>203</v>
      </c>
      <c r="G20" s="49" t="s">
        <v>100</v>
      </c>
      <c r="H20" s="50" t="str">
        <f t="shared" si="0"/>
        <v>Production Modified</v>
      </c>
      <c r="I20" s="186">
        <f t="shared" si="1"/>
        <v>25</v>
      </c>
      <c r="J20" s="51" t="str">
        <f t="shared" si="2"/>
        <v>x</v>
      </c>
      <c r="K20" s="179"/>
      <c r="L20" s="52" t="str">
        <f t="shared" si="3"/>
        <v/>
      </c>
      <c r="M20" s="53" t="str">
        <f t="shared" si="4"/>
        <v/>
      </c>
      <c r="N20" s="53" t="str">
        <f t="shared" si="5"/>
        <v/>
      </c>
      <c r="O20" s="53" t="str">
        <f t="shared" si="6"/>
        <v/>
      </c>
      <c r="P20" s="127" t="str">
        <f t="shared" si="7"/>
        <v/>
      </c>
      <c r="Q20" s="52" t="str">
        <f t="shared" si="8"/>
        <v/>
      </c>
      <c r="R20" s="53" t="str">
        <f t="shared" si="9"/>
        <v/>
      </c>
      <c r="S20" s="53" t="str">
        <f t="shared" si="10"/>
        <v/>
      </c>
      <c r="T20" s="53" t="str">
        <f t="shared" si="11"/>
        <v/>
      </c>
      <c r="U20" s="127" t="str">
        <f t="shared" si="12"/>
        <v/>
      </c>
      <c r="V20" s="52" t="str">
        <f t="shared" si="13"/>
        <v/>
      </c>
      <c r="W20" s="53" t="str">
        <f t="shared" si="14"/>
        <v/>
      </c>
      <c r="X20" s="53" t="str">
        <f t="shared" si="15"/>
        <v/>
      </c>
      <c r="Y20" s="53" t="str">
        <f t="shared" si="16"/>
        <v/>
      </c>
      <c r="Z20" s="127" t="str">
        <f t="shared" si="17"/>
        <v/>
      </c>
      <c r="AA20" s="52" t="str">
        <f t="shared" si="18"/>
        <v/>
      </c>
      <c r="AB20" s="53" t="str">
        <f t="shared" si="19"/>
        <v/>
      </c>
      <c r="AC20" s="53" t="str">
        <f t="shared" si="20"/>
        <v/>
      </c>
      <c r="AD20" s="53" t="str">
        <f t="shared" si="21"/>
        <v/>
      </c>
      <c r="AE20" s="127" t="str">
        <f t="shared" si="22"/>
        <v/>
      </c>
      <c r="AF20" s="52" t="str">
        <f t="shared" si="23"/>
        <v/>
      </c>
      <c r="AG20" s="53" t="str">
        <f t="shared" si="24"/>
        <v/>
      </c>
      <c r="AH20" s="53" t="str">
        <f t="shared" si="25"/>
        <v/>
      </c>
      <c r="AI20" s="53" t="str">
        <f t="shared" si="26"/>
        <v/>
      </c>
      <c r="AJ20" s="127" t="str">
        <f t="shared" si="27"/>
        <v/>
      </c>
      <c r="AK20" s="52" t="str">
        <f t="shared" si="28"/>
        <v/>
      </c>
      <c r="AL20" s="53" t="str">
        <f t="shared" si="29"/>
        <v/>
      </c>
      <c r="AM20" s="53" t="str">
        <f t="shared" si="30"/>
        <v/>
      </c>
      <c r="AN20" s="150" t="str">
        <f t="shared" si="31"/>
        <v/>
      </c>
      <c r="AO20" s="127" t="str">
        <f t="shared" si="32"/>
        <v/>
      </c>
      <c r="AP20" s="191">
        <f t="shared" si="33"/>
        <v>7</v>
      </c>
      <c r="AQ20" s="53" t="str">
        <f t="shared" si="34"/>
        <v/>
      </c>
      <c r="AR20" s="181" t="str">
        <f t="shared" si="35"/>
        <v/>
      </c>
      <c r="AS20" s="159">
        <f t="shared" si="36"/>
        <v>0</v>
      </c>
      <c r="AT20" s="127" t="str">
        <f t="shared" si="37"/>
        <v/>
      </c>
      <c r="AU20" s="130"/>
      <c r="AV20" s="55" t="str">
        <f t="shared" si="38"/>
        <v/>
      </c>
      <c r="AW20" s="53" t="str">
        <f t="shared" si="39"/>
        <v/>
      </c>
      <c r="AX20" s="53" t="str">
        <f t="shared" si="40"/>
        <v/>
      </c>
      <c r="AY20" s="53" t="str">
        <f t="shared" si="41"/>
        <v/>
      </c>
      <c r="AZ20" s="124" t="str">
        <f t="shared" si="42"/>
        <v/>
      </c>
      <c r="BA20" s="52" t="str">
        <f t="shared" si="43"/>
        <v/>
      </c>
      <c r="BB20" s="53" t="str">
        <f t="shared" si="44"/>
        <v/>
      </c>
      <c r="BC20" s="53" t="str">
        <f t="shared" si="45"/>
        <v/>
      </c>
      <c r="BD20" s="53" t="str">
        <f t="shared" si="46"/>
        <v/>
      </c>
      <c r="BE20" s="124" t="str">
        <f t="shared" si="47"/>
        <v/>
      </c>
      <c r="BF20" s="52" t="str">
        <f t="shared" si="48"/>
        <v/>
      </c>
      <c r="BG20" s="53" t="str">
        <f t="shared" si="49"/>
        <v/>
      </c>
      <c r="BH20" s="53" t="str">
        <f t="shared" si="50"/>
        <v/>
      </c>
      <c r="BI20" s="53" t="str">
        <f t="shared" si="51"/>
        <v/>
      </c>
      <c r="BJ20" s="54" t="str">
        <f t="shared" si="52"/>
        <v/>
      </c>
      <c r="BK20" s="52" t="str">
        <f t="shared" si="53"/>
        <v/>
      </c>
      <c r="BL20" s="53" t="str">
        <f t="shared" si="54"/>
        <v/>
      </c>
      <c r="BM20" s="53" t="str">
        <f t="shared" si="55"/>
        <v/>
      </c>
      <c r="BN20" s="53" t="str">
        <f t="shared" si="56"/>
        <v/>
      </c>
      <c r="BO20" s="54" t="str">
        <f t="shared" si="57"/>
        <v/>
      </c>
      <c r="BP20" s="52" t="str">
        <f t="shared" si="58"/>
        <v/>
      </c>
      <c r="BQ20" s="53" t="str">
        <f t="shared" si="59"/>
        <v/>
      </c>
      <c r="BR20" s="53" t="str">
        <f t="shared" si="60"/>
        <v/>
      </c>
      <c r="BS20" s="53" t="str">
        <f t="shared" si="61"/>
        <v/>
      </c>
      <c r="BT20" s="54" t="str">
        <f t="shared" si="62"/>
        <v/>
      </c>
      <c r="BU20" s="52" t="str">
        <f t="shared" si="63"/>
        <v/>
      </c>
      <c r="BV20" s="53" t="str">
        <f t="shared" si="64"/>
        <v/>
      </c>
      <c r="BW20" s="53" t="str">
        <f t="shared" si="65"/>
        <v/>
      </c>
      <c r="BX20" s="53" t="str">
        <f t="shared" si="66"/>
        <v/>
      </c>
      <c r="BY20" s="54" t="str">
        <f t="shared" si="67"/>
        <v/>
      </c>
      <c r="BZ20" s="165">
        <f t="shared" si="68"/>
        <v>7</v>
      </c>
      <c r="CA20" s="53" t="str">
        <f t="shared" si="69"/>
        <v/>
      </c>
      <c r="CB20" s="181" t="str">
        <f t="shared" si="70"/>
        <v/>
      </c>
      <c r="CC20" s="127">
        <f t="shared" si="71"/>
        <v>0</v>
      </c>
      <c r="CD20" s="127" t="str">
        <f t="shared" si="72"/>
        <v/>
      </c>
      <c r="CE20" s="130"/>
      <c r="CF20" s="55" t="str">
        <f t="shared" si="73"/>
        <v/>
      </c>
      <c r="CG20" s="53" t="str">
        <f t="shared" si="74"/>
        <v/>
      </c>
      <c r="CH20" s="53" t="str">
        <f t="shared" si="75"/>
        <v/>
      </c>
      <c r="CI20" s="53" t="str">
        <f t="shared" si="76"/>
        <v/>
      </c>
      <c r="CJ20" s="124" t="str">
        <f t="shared" si="77"/>
        <v/>
      </c>
      <c r="CK20" s="52" t="str">
        <f t="shared" si="78"/>
        <v/>
      </c>
      <c r="CL20" s="53" t="str">
        <f t="shared" si="79"/>
        <v/>
      </c>
      <c r="CM20" s="53" t="str">
        <f t="shared" si="80"/>
        <v/>
      </c>
      <c r="CN20" s="53" t="str">
        <f t="shared" si="81"/>
        <v/>
      </c>
      <c r="CO20" s="124" t="str">
        <f t="shared" si="82"/>
        <v/>
      </c>
      <c r="CP20" s="52" t="str">
        <f t="shared" si="83"/>
        <v/>
      </c>
      <c r="CQ20" s="53" t="str">
        <f t="shared" si="84"/>
        <v/>
      </c>
      <c r="CR20" s="53" t="str">
        <f t="shared" si="85"/>
        <v/>
      </c>
      <c r="CS20" s="53" t="str">
        <f t="shared" si="86"/>
        <v/>
      </c>
      <c r="CT20" s="54" t="str">
        <f t="shared" si="87"/>
        <v/>
      </c>
      <c r="CU20" s="52" t="str">
        <f t="shared" si="88"/>
        <v/>
      </c>
      <c r="CV20" s="53" t="str">
        <f t="shared" si="89"/>
        <v/>
      </c>
      <c r="CW20" s="53" t="str">
        <f t="shared" si="90"/>
        <v/>
      </c>
      <c r="CX20" s="53" t="str">
        <f>IF(CV20&lt;&gt;"",IF($G20="3",IF(AND(CV20&lt;=20,CE20&gt;=CU89),HLOOKUP(CV20,Points_Table_Modified,IF(DJ20&gt;=6,8,DJ20+2),FALSE),0),IF(AND(CV20&lt;=10,$CE20&gt;=CU89),HLOOKUP(CV20,Points_Table,IF(DJ20&gt;=6,8,DJ20+2),FALSE),0)),"")</f>
        <v/>
      </c>
      <c r="CY20" s="54" t="str">
        <f t="shared" si="91"/>
        <v/>
      </c>
      <c r="CZ20" s="52" t="str">
        <f t="shared" si="92"/>
        <v/>
      </c>
      <c r="DA20" s="53" t="str">
        <f t="shared" si="93"/>
        <v/>
      </c>
      <c r="DB20" s="53" t="str">
        <f t="shared" si="94"/>
        <v/>
      </c>
      <c r="DC20" s="53" t="str">
        <f t="shared" si="95"/>
        <v/>
      </c>
      <c r="DD20" s="54" t="str">
        <f t="shared" si="96"/>
        <v/>
      </c>
      <c r="DE20" s="52" t="str">
        <f t="shared" si="97"/>
        <v/>
      </c>
      <c r="DF20" s="53" t="str">
        <f t="shared" si="98"/>
        <v/>
      </c>
      <c r="DG20" s="53" t="str">
        <f t="shared" si="99"/>
        <v/>
      </c>
      <c r="DH20" s="53" t="str">
        <f t="shared" si="294"/>
        <v/>
      </c>
      <c r="DI20" s="54" t="str">
        <f t="shared" si="100"/>
        <v/>
      </c>
      <c r="DJ20" s="165">
        <f t="shared" si="101"/>
        <v>7</v>
      </c>
      <c r="DK20" s="53" t="str">
        <f t="shared" si="102"/>
        <v/>
      </c>
      <c r="DL20" s="181" t="str">
        <f t="shared" si="103"/>
        <v/>
      </c>
      <c r="DM20" s="159">
        <f t="shared" si="104"/>
        <v>0</v>
      </c>
      <c r="DN20" s="127" t="str">
        <f t="shared" si="105"/>
        <v/>
      </c>
      <c r="DO20" s="130"/>
      <c r="DP20" s="55" t="str">
        <f t="shared" si="106"/>
        <v/>
      </c>
      <c r="DQ20" s="53" t="str">
        <f t="shared" si="107"/>
        <v/>
      </c>
      <c r="DR20" s="53" t="str">
        <f t="shared" si="108"/>
        <v/>
      </c>
      <c r="DS20" s="53" t="str">
        <f t="shared" si="109"/>
        <v/>
      </c>
      <c r="DT20" s="124" t="str">
        <f t="shared" si="110"/>
        <v/>
      </c>
      <c r="DU20" s="52" t="str">
        <f t="shared" si="111"/>
        <v/>
      </c>
      <c r="DV20" s="53" t="str">
        <f t="shared" si="112"/>
        <v/>
      </c>
      <c r="DW20" s="53" t="str">
        <f t="shared" si="113"/>
        <v/>
      </c>
      <c r="DX20" s="53" t="str">
        <f t="shared" si="114"/>
        <v/>
      </c>
      <c r="DY20" s="124" t="str">
        <f t="shared" si="115"/>
        <v/>
      </c>
      <c r="DZ20" s="52" t="str">
        <f t="shared" si="116"/>
        <v/>
      </c>
      <c r="EA20" s="53" t="str">
        <f t="shared" si="117"/>
        <v/>
      </c>
      <c r="EB20" s="53" t="str">
        <f t="shared" si="118"/>
        <v/>
      </c>
      <c r="EC20" s="53" t="str">
        <f t="shared" si="119"/>
        <v/>
      </c>
      <c r="ED20" s="57" t="str">
        <f t="shared" si="120"/>
        <v/>
      </c>
      <c r="EE20" s="52" t="str">
        <f t="shared" si="121"/>
        <v/>
      </c>
      <c r="EF20" s="53" t="str">
        <f t="shared" si="122"/>
        <v/>
      </c>
      <c r="EG20" s="53" t="str">
        <f t="shared" si="123"/>
        <v/>
      </c>
      <c r="EH20" s="53" t="str">
        <f t="shared" si="124"/>
        <v/>
      </c>
      <c r="EI20" s="57" t="str">
        <f t="shared" si="125"/>
        <v/>
      </c>
      <c r="EJ20" s="52" t="str">
        <f t="shared" si="126"/>
        <v/>
      </c>
      <c r="EK20" s="53" t="str">
        <f t="shared" si="127"/>
        <v/>
      </c>
      <c r="EL20" s="53" t="str">
        <f t="shared" si="128"/>
        <v/>
      </c>
      <c r="EM20" s="53" t="str">
        <f t="shared" si="129"/>
        <v/>
      </c>
      <c r="EN20" s="57" t="str">
        <f t="shared" si="130"/>
        <v/>
      </c>
      <c r="EO20" s="52" t="str">
        <f t="shared" si="131"/>
        <v/>
      </c>
      <c r="EP20" s="53" t="str">
        <f t="shared" si="132"/>
        <v/>
      </c>
      <c r="EQ20" s="53" t="str">
        <f t="shared" si="133"/>
        <v/>
      </c>
      <c r="ER20" s="53" t="str">
        <f t="shared" si="134"/>
        <v/>
      </c>
      <c r="ES20" s="54" t="str">
        <f t="shared" si="135"/>
        <v/>
      </c>
      <c r="ET20" s="165">
        <f t="shared" si="136"/>
        <v>6</v>
      </c>
      <c r="EU20" s="53" t="str">
        <f t="shared" si="137"/>
        <v/>
      </c>
      <c r="EV20" s="181" t="str">
        <f t="shared" si="138"/>
        <v/>
      </c>
      <c r="EW20" s="159">
        <f t="shared" si="139"/>
        <v>0</v>
      </c>
      <c r="EX20" s="127" t="str">
        <f t="shared" si="140"/>
        <v/>
      </c>
      <c r="EY20" s="130">
        <v>110</v>
      </c>
      <c r="EZ20" s="55" t="str">
        <f t="shared" si="141"/>
        <v/>
      </c>
      <c r="FA20" s="53" t="str">
        <f t="shared" si="142"/>
        <v/>
      </c>
      <c r="FB20" s="53" t="str">
        <f t="shared" si="143"/>
        <v/>
      </c>
      <c r="FC20" s="53" t="str">
        <f t="shared" si="144"/>
        <v/>
      </c>
      <c r="FD20" s="124" t="str">
        <f t="shared" si="145"/>
        <v/>
      </c>
      <c r="FE20" s="52">
        <f t="shared" si="146"/>
        <v>110</v>
      </c>
      <c r="FF20" s="53">
        <f t="shared" si="147"/>
        <v>3</v>
      </c>
      <c r="FG20" s="53" t="str">
        <f t="shared" si="148"/>
        <v/>
      </c>
      <c r="FH20" s="53">
        <f t="shared" si="149"/>
        <v>20</v>
      </c>
      <c r="FI20" s="124">
        <f t="shared" si="150"/>
        <v>20</v>
      </c>
      <c r="FJ20" s="52" t="str">
        <f t="shared" si="151"/>
        <v/>
      </c>
      <c r="FK20" s="53" t="str">
        <f t="shared" si="152"/>
        <v/>
      </c>
      <c r="FL20" s="53" t="str">
        <f t="shared" si="153"/>
        <v/>
      </c>
      <c r="FM20" s="53" t="str">
        <f>IF(FK20&lt;&gt;"",IF($G20="3",IF(AND(FK20&lt;=20,EY20&gt;=$FJ$83),HLOOKUP(FK20,Points_Table_Modified,IF(GD20&gt;=6,8,#REF!),FALSE),0),IF(AND(FK20&lt;=10,EY20&gt;=$FJ$83),HLOOKUP(FK20,Points_Table,IF(GD20&gt;=6,8,GD20+2),FALSE),0)),"")</f>
        <v/>
      </c>
      <c r="FN20" s="57" t="str">
        <f t="shared" si="154"/>
        <v/>
      </c>
      <c r="FO20" s="52" t="str">
        <f t="shared" si="155"/>
        <v/>
      </c>
      <c r="FP20" s="53" t="str">
        <f t="shared" si="156"/>
        <v/>
      </c>
      <c r="FQ20" s="53" t="str">
        <f t="shared" si="157"/>
        <v/>
      </c>
      <c r="FR20" s="53" t="str">
        <f t="shared" si="158"/>
        <v/>
      </c>
      <c r="FS20" s="57" t="str">
        <f t="shared" si="159"/>
        <v/>
      </c>
      <c r="FT20" s="52" t="str">
        <f t="shared" si="160"/>
        <v/>
      </c>
      <c r="FU20" s="53" t="str">
        <f t="shared" si="161"/>
        <v/>
      </c>
      <c r="FV20" s="53" t="str">
        <f t="shared" si="162"/>
        <v/>
      </c>
      <c r="FW20" s="53" t="str">
        <f t="shared" si="163"/>
        <v/>
      </c>
      <c r="FX20" s="57" t="str">
        <f t="shared" si="164"/>
        <v/>
      </c>
      <c r="FY20" s="52" t="str">
        <f t="shared" si="165"/>
        <v/>
      </c>
      <c r="FZ20" s="53" t="str">
        <f t="shared" si="166"/>
        <v/>
      </c>
      <c r="GA20" s="53" t="str">
        <f t="shared" si="167"/>
        <v/>
      </c>
      <c r="GB20" s="53" t="str">
        <f t="shared" si="168"/>
        <v/>
      </c>
      <c r="GC20" s="57" t="str">
        <f t="shared" si="169"/>
        <v/>
      </c>
      <c r="GD20" s="165">
        <f t="shared" si="170"/>
        <v>6</v>
      </c>
      <c r="GE20" s="53" t="str">
        <f t="shared" si="171"/>
        <v>3</v>
      </c>
      <c r="GF20" s="181">
        <f t="shared" si="172"/>
        <v>5</v>
      </c>
      <c r="GG20" s="159">
        <f t="shared" si="173"/>
        <v>20</v>
      </c>
      <c r="GH20" s="127">
        <f t="shared" si="174"/>
        <v>25</v>
      </c>
      <c r="GI20" s="130"/>
      <c r="GJ20" s="55" t="str">
        <f t="shared" si="175"/>
        <v/>
      </c>
      <c r="GK20" s="53" t="str">
        <f t="shared" si="176"/>
        <v/>
      </c>
      <c r="GL20" s="53" t="str">
        <f t="shared" si="177"/>
        <v/>
      </c>
      <c r="GM20" s="53" t="str">
        <f t="shared" si="178"/>
        <v/>
      </c>
      <c r="GN20" s="124" t="str">
        <f t="shared" si="179"/>
        <v/>
      </c>
      <c r="GO20" s="52" t="str">
        <f t="shared" si="180"/>
        <v/>
      </c>
      <c r="GP20" s="53" t="str">
        <f t="shared" si="181"/>
        <v/>
      </c>
      <c r="GQ20" s="53" t="str">
        <f t="shared" si="182"/>
        <v/>
      </c>
      <c r="GR20" s="53" t="str">
        <f t="shared" si="183"/>
        <v/>
      </c>
      <c r="GS20" s="124" t="str">
        <f t="shared" si="184"/>
        <v/>
      </c>
      <c r="GT20" s="52" t="str">
        <f t="shared" si="185"/>
        <v/>
      </c>
      <c r="GU20" s="53" t="str">
        <f t="shared" si="186"/>
        <v/>
      </c>
      <c r="GV20" s="53" t="str">
        <f t="shared" si="187"/>
        <v/>
      </c>
      <c r="GW20" s="53" t="str">
        <f>IF(GU20&lt;&gt;"",IF($G20="3",IF(AND(GU20&lt;=20,GI20&gt;=$GT$83),HLOOKUP(GU20,Points_Table_Modified,IF(HN20&gt;=6,8,#REF!),FALSE),0),IF(AND(GU20&lt;=10,GI20&gt;=$GT$83),HLOOKUP(GU20,Points_Table,IF(HN20&gt;=6,8,HN20+2),FALSE),0)),"")</f>
        <v/>
      </c>
      <c r="GX20" s="54" t="str">
        <f t="shared" si="188"/>
        <v/>
      </c>
      <c r="GY20" s="52" t="str">
        <f t="shared" si="189"/>
        <v/>
      </c>
      <c r="GZ20" s="53" t="str">
        <f t="shared" si="190"/>
        <v/>
      </c>
      <c r="HA20" s="53" t="str">
        <f t="shared" si="191"/>
        <v/>
      </c>
      <c r="HB20" s="53" t="str">
        <f t="shared" si="192"/>
        <v/>
      </c>
      <c r="HC20" s="54" t="str">
        <f t="shared" si="193"/>
        <v/>
      </c>
      <c r="HD20" s="52" t="str">
        <f t="shared" si="194"/>
        <v/>
      </c>
      <c r="HE20" s="53" t="str">
        <f t="shared" si="195"/>
        <v/>
      </c>
      <c r="HF20" s="53" t="str">
        <f t="shared" si="196"/>
        <v/>
      </c>
      <c r="HG20" s="53" t="str">
        <f t="shared" si="197"/>
        <v/>
      </c>
      <c r="HH20" s="54" t="str">
        <f t="shared" si="198"/>
        <v/>
      </c>
      <c r="HI20" s="52" t="str">
        <f t="shared" si="199"/>
        <v/>
      </c>
      <c r="HJ20" s="53" t="str">
        <f t="shared" si="200"/>
        <v/>
      </c>
      <c r="HK20" s="53" t="str">
        <f t="shared" si="201"/>
        <v/>
      </c>
      <c r="HL20" s="53" t="str">
        <f t="shared" si="202"/>
        <v/>
      </c>
      <c r="HM20" s="54" t="str">
        <f t="shared" si="203"/>
        <v/>
      </c>
      <c r="HN20" s="165">
        <f t="shared" si="204"/>
        <v>6</v>
      </c>
      <c r="HO20" s="53" t="str">
        <f t="shared" si="205"/>
        <v/>
      </c>
      <c r="HP20" s="181" t="str">
        <f t="shared" si="206"/>
        <v/>
      </c>
      <c r="HQ20" s="159">
        <f t="shared" si="207"/>
        <v>0</v>
      </c>
      <c r="HR20" s="127" t="str">
        <f t="shared" si="208"/>
        <v/>
      </c>
      <c r="HS20" s="130"/>
      <c r="HT20" s="55" t="str">
        <f t="shared" si="209"/>
        <v/>
      </c>
      <c r="HU20" s="53" t="str">
        <f t="shared" si="210"/>
        <v/>
      </c>
      <c r="HV20" s="53" t="str">
        <f t="shared" si="211"/>
        <v/>
      </c>
      <c r="HW20" s="53" t="str">
        <f t="shared" si="212"/>
        <v/>
      </c>
      <c r="HX20" s="124" t="str">
        <f t="shared" si="213"/>
        <v/>
      </c>
      <c r="HY20" s="52" t="str">
        <f t="shared" si="214"/>
        <v/>
      </c>
      <c r="HZ20" s="53" t="str">
        <f t="shared" si="215"/>
        <v/>
      </c>
      <c r="IA20" s="53" t="str">
        <f t="shared" si="216"/>
        <v/>
      </c>
      <c r="IB20" s="53" t="str">
        <f t="shared" si="217"/>
        <v/>
      </c>
      <c r="IC20" s="124" t="str">
        <f t="shared" si="218"/>
        <v/>
      </c>
      <c r="ID20" s="52" t="str">
        <f t="shared" si="219"/>
        <v/>
      </c>
      <c r="IE20" s="53" t="str">
        <f t="shared" si="220"/>
        <v/>
      </c>
      <c r="IF20" s="53" t="str">
        <f t="shared" si="221"/>
        <v/>
      </c>
      <c r="IG20" s="53" t="str">
        <f t="shared" si="222"/>
        <v/>
      </c>
      <c r="IH20" s="54" t="str">
        <f t="shared" si="223"/>
        <v/>
      </c>
      <c r="II20" s="52" t="str">
        <f t="shared" si="224"/>
        <v/>
      </c>
      <c r="IJ20" s="53" t="str">
        <f t="shared" si="225"/>
        <v/>
      </c>
      <c r="IK20" s="53" t="str">
        <f t="shared" si="226"/>
        <v/>
      </c>
      <c r="IL20" s="53" t="str">
        <f t="shared" si="227"/>
        <v/>
      </c>
      <c r="IM20" s="54" t="str">
        <f t="shared" si="228"/>
        <v/>
      </c>
      <c r="IN20" s="52" t="str">
        <f t="shared" si="229"/>
        <v/>
      </c>
      <c r="IO20" s="53" t="str">
        <f t="shared" si="230"/>
        <v/>
      </c>
      <c r="IP20" s="53" t="str">
        <f t="shared" si="231"/>
        <v/>
      </c>
      <c r="IQ20" s="53" t="str">
        <f t="shared" si="232"/>
        <v/>
      </c>
      <c r="IR20" s="54" t="str">
        <f t="shared" si="233"/>
        <v/>
      </c>
      <c r="IS20" s="52" t="str">
        <f t="shared" si="234"/>
        <v/>
      </c>
      <c r="IT20" s="53" t="str">
        <f t="shared" si="235"/>
        <v/>
      </c>
      <c r="IU20" s="53" t="str">
        <f>IF($G20="6",IF(IF(IT20&lt;&gt;"",IF(MAX(COUNTIF($IT$6:$IT$80,$IT$6:$IT$80))&gt;1,"x",""),"")&lt;&gt;"",IT20+1,""),IF(IS20=0,"",IF(IF(IT20&lt;&gt;"",IF(MAX(COUNTIF(IT$6:$IT$80,$IT$6:$IT$80))&gt;1,"x",""),"")&lt;&gt;"",IT20+1,"")))</f>
        <v/>
      </c>
      <c r="IV20" s="53" t="str">
        <f t="shared" si="236"/>
        <v/>
      </c>
      <c r="IW20" s="54" t="str">
        <f t="shared" si="237"/>
        <v/>
      </c>
      <c r="IX20" s="165">
        <f t="shared" si="238"/>
        <v>7</v>
      </c>
      <c r="IY20" s="53" t="str">
        <f t="shared" si="239"/>
        <v/>
      </c>
      <c r="IZ20" s="181" t="str">
        <f t="shared" si="240"/>
        <v/>
      </c>
      <c r="JA20" s="159">
        <f t="shared" si="241"/>
        <v>0</v>
      </c>
      <c r="JB20" s="127" t="str">
        <f t="shared" si="242"/>
        <v/>
      </c>
      <c r="JC20" s="130"/>
      <c r="JD20" s="55" t="str">
        <f t="shared" si="243"/>
        <v/>
      </c>
      <c r="JE20" s="53" t="str">
        <f t="shared" si="244"/>
        <v/>
      </c>
      <c r="JF20" s="53" t="str">
        <f t="shared" si="245"/>
        <v/>
      </c>
      <c r="JG20" s="53" t="str">
        <f t="shared" si="246"/>
        <v/>
      </c>
      <c r="JH20" s="124" t="str">
        <f t="shared" si="247"/>
        <v/>
      </c>
      <c r="JI20" s="52" t="str">
        <f t="shared" si="248"/>
        <v/>
      </c>
      <c r="JJ20" s="53" t="str">
        <f t="shared" si="249"/>
        <v/>
      </c>
      <c r="JK20" s="53" t="str">
        <f t="shared" si="250"/>
        <v/>
      </c>
      <c r="JL20" s="53" t="str">
        <f t="shared" si="251"/>
        <v/>
      </c>
      <c r="JM20" s="124" t="str">
        <f t="shared" si="252"/>
        <v/>
      </c>
      <c r="JN20" s="52" t="str">
        <f t="shared" si="253"/>
        <v/>
      </c>
      <c r="JO20" s="53" t="str">
        <f t="shared" si="254"/>
        <v/>
      </c>
      <c r="JP20" s="53" t="str">
        <f t="shared" si="255"/>
        <v/>
      </c>
      <c r="JQ20" s="53" t="str">
        <f t="shared" si="295"/>
        <v/>
      </c>
      <c r="JR20" s="54" t="str">
        <f t="shared" si="256"/>
        <v/>
      </c>
      <c r="JS20" s="52" t="str">
        <f t="shared" si="257"/>
        <v/>
      </c>
      <c r="JT20" s="53" t="str">
        <f t="shared" si="258"/>
        <v/>
      </c>
      <c r="JU20" s="53" t="str">
        <f t="shared" si="259"/>
        <v/>
      </c>
      <c r="JV20" s="53" t="str">
        <f t="shared" si="260"/>
        <v/>
      </c>
      <c r="JW20" s="54" t="str">
        <f t="shared" si="261"/>
        <v/>
      </c>
      <c r="JX20" s="52" t="str">
        <f t="shared" si="262"/>
        <v/>
      </c>
      <c r="JY20" s="53" t="str">
        <f t="shared" si="263"/>
        <v/>
      </c>
      <c r="JZ20" s="53" t="str">
        <f t="shared" si="264"/>
        <v/>
      </c>
      <c r="KA20" s="53" t="str">
        <f t="shared" si="265"/>
        <v/>
      </c>
      <c r="KB20" s="54" t="str">
        <f t="shared" si="266"/>
        <v/>
      </c>
      <c r="KC20" s="52" t="str">
        <f t="shared" si="267"/>
        <v/>
      </c>
      <c r="KD20" s="53" t="str">
        <f t="shared" si="268"/>
        <v/>
      </c>
      <c r="KE20" s="53" t="str">
        <f t="shared" si="269"/>
        <v/>
      </c>
      <c r="KF20" s="53" t="str">
        <f t="shared" si="270"/>
        <v/>
      </c>
      <c r="KG20" s="54" t="str">
        <f t="shared" si="271"/>
        <v/>
      </c>
      <c r="KH20" s="165">
        <f t="shared" si="272"/>
        <v>3</v>
      </c>
      <c r="KI20" s="53" t="str">
        <f t="shared" si="273"/>
        <v/>
      </c>
      <c r="KJ20" s="181" t="str">
        <f t="shared" si="274"/>
        <v/>
      </c>
      <c r="KK20" s="159">
        <f t="shared" si="275"/>
        <v>0</v>
      </c>
      <c r="KL20" s="332" t="str">
        <f t="shared" si="276"/>
        <v/>
      </c>
      <c r="KM20" s="86"/>
      <c r="KN20" s="60">
        <f t="shared" si="277"/>
        <v>0</v>
      </c>
      <c r="KO20" s="60">
        <f t="shared" si="278"/>
        <v>25</v>
      </c>
      <c r="KP20" s="201"/>
      <c r="KQ20" s="61">
        <f t="shared" si="297"/>
        <v>25</v>
      </c>
      <c r="KR20" s="61" t="str">
        <f t="shared" si="280"/>
        <v/>
      </c>
      <c r="KS20" s="61">
        <f t="shared" si="281"/>
        <v>25</v>
      </c>
      <c r="KT20" s="61" t="str">
        <f t="shared" si="282"/>
        <v/>
      </c>
      <c r="KU20" s="61" t="str">
        <f t="shared" si="283"/>
        <v/>
      </c>
      <c r="KV20" s="61" t="str">
        <f t="shared" si="284"/>
        <v/>
      </c>
      <c r="KW20" s="61" t="str">
        <f t="shared" si="285"/>
        <v/>
      </c>
      <c r="KX20" s="62">
        <f t="shared" si="286"/>
        <v>6</v>
      </c>
      <c r="KY20" s="84"/>
      <c r="KZ20" s="59">
        <f t="shared" si="287"/>
        <v>0</v>
      </c>
      <c r="LA20" s="60">
        <f t="shared" si="288"/>
        <v>25</v>
      </c>
      <c r="LB20" s="201"/>
      <c r="LC20" s="61">
        <f t="shared" si="289"/>
        <v>25</v>
      </c>
      <c r="LD20" s="61" t="str">
        <f t="shared" si="290"/>
        <v/>
      </c>
      <c r="LE20" s="61">
        <f t="shared" si="291"/>
        <v>25</v>
      </c>
      <c r="LF20" s="61" t="str">
        <f t="shared" si="292"/>
        <v/>
      </c>
      <c r="LG20" s="148">
        <v>15</v>
      </c>
      <c r="LH20" s="87"/>
      <c r="LI20" s="185">
        <f t="shared" si="293"/>
        <v>1</v>
      </c>
      <c r="LJ20" s="87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</row>
    <row r="21" spans="1:381" s="1" customFormat="1" ht="15" x14ac:dyDescent="0.2">
      <c r="A21" s="35"/>
      <c r="B21" s="45">
        <v>16</v>
      </c>
      <c r="C21" s="63" t="s">
        <v>213</v>
      </c>
      <c r="D21" s="47" t="s">
        <v>214</v>
      </c>
      <c r="E21" s="162">
        <v>100606</v>
      </c>
      <c r="F21" s="162">
        <v>214</v>
      </c>
      <c r="G21" s="49" t="s">
        <v>100</v>
      </c>
      <c r="H21" s="50" t="str">
        <f t="shared" si="0"/>
        <v>Production Modified</v>
      </c>
      <c r="I21" s="186">
        <f t="shared" si="1"/>
        <v>25</v>
      </c>
      <c r="J21" s="51" t="str">
        <f t="shared" si="2"/>
        <v>x</v>
      </c>
      <c r="K21" s="179"/>
      <c r="L21" s="52" t="str">
        <f t="shared" si="3"/>
        <v/>
      </c>
      <c r="M21" s="53" t="str">
        <f t="shared" si="4"/>
        <v/>
      </c>
      <c r="N21" s="53" t="str">
        <f t="shared" si="5"/>
        <v/>
      </c>
      <c r="O21" s="53" t="str">
        <f t="shared" si="6"/>
        <v/>
      </c>
      <c r="P21" s="127" t="str">
        <f t="shared" si="7"/>
        <v/>
      </c>
      <c r="Q21" s="52" t="str">
        <f t="shared" si="8"/>
        <v/>
      </c>
      <c r="R21" s="53" t="str">
        <f t="shared" si="9"/>
        <v/>
      </c>
      <c r="S21" s="53" t="str">
        <f t="shared" si="10"/>
        <v/>
      </c>
      <c r="T21" s="53" t="str">
        <f t="shared" si="11"/>
        <v/>
      </c>
      <c r="U21" s="127" t="str">
        <f t="shared" si="12"/>
        <v/>
      </c>
      <c r="V21" s="52" t="str">
        <f t="shared" si="13"/>
        <v/>
      </c>
      <c r="W21" s="53" t="str">
        <f t="shared" si="14"/>
        <v/>
      </c>
      <c r="X21" s="53" t="str">
        <f t="shared" si="15"/>
        <v/>
      </c>
      <c r="Y21" s="53" t="str">
        <f t="shared" si="16"/>
        <v/>
      </c>
      <c r="Z21" s="127" t="str">
        <f t="shared" si="17"/>
        <v/>
      </c>
      <c r="AA21" s="52" t="str">
        <f t="shared" si="18"/>
        <v/>
      </c>
      <c r="AB21" s="53" t="str">
        <f t="shared" si="19"/>
        <v/>
      </c>
      <c r="AC21" s="53" t="str">
        <f t="shared" si="20"/>
        <v/>
      </c>
      <c r="AD21" s="53" t="str">
        <f t="shared" si="21"/>
        <v/>
      </c>
      <c r="AE21" s="127" t="str">
        <f t="shared" si="22"/>
        <v/>
      </c>
      <c r="AF21" s="52" t="str">
        <f t="shared" si="23"/>
        <v/>
      </c>
      <c r="AG21" s="53" t="str">
        <f t="shared" si="24"/>
        <v/>
      </c>
      <c r="AH21" s="53" t="str">
        <f t="shared" si="25"/>
        <v/>
      </c>
      <c r="AI21" s="53" t="str">
        <f t="shared" si="26"/>
        <v/>
      </c>
      <c r="AJ21" s="127" t="str">
        <f t="shared" si="27"/>
        <v/>
      </c>
      <c r="AK21" s="52" t="str">
        <f t="shared" si="28"/>
        <v/>
      </c>
      <c r="AL21" s="53" t="str">
        <f t="shared" si="29"/>
        <v/>
      </c>
      <c r="AM21" s="53" t="str">
        <f t="shared" si="30"/>
        <v/>
      </c>
      <c r="AN21" s="150" t="str">
        <f t="shared" si="31"/>
        <v/>
      </c>
      <c r="AO21" s="127" t="str">
        <f t="shared" si="32"/>
        <v/>
      </c>
      <c r="AP21" s="191">
        <f t="shared" si="33"/>
        <v>7</v>
      </c>
      <c r="AQ21" s="53" t="str">
        <f t="shared" si="34"/>
        <v/>
      </c>
      <c r="AR21" s="181" t="str">
        <f t="shared" si="35"/>
        <v/>
      </c>
      <c r="AS21" s="159">
        <f t="shared" si="36"/>
        <v>0</v>
      </c>
      <c r="AT21" s="127" t="str">
        <f t="shared" si="37"/>
        <v/>
      </c>
      <c r="AU21" s="130"/>
      <c r="AV21" s="55" t="str">
        <f t="shared" si="38"/>
        <v/>
      </c>
      <c r="AW21" s="53" t="str">
        <f t="shared" si="39"/>
        <v/>
      </c>
      <c r="AX21" s="53" t="str">
        <f t="shared" si="40"/>
        <v/>
      </c>
      <c r="AY21" s="53" t="str">
        <f t="shared" si="41"/>
        <v/>
      </c>
      <c r="AZ21" s="124" t="str">
        <f t="shared" si="42"/>
        <v/>
      </c>
      <c r="BA21" s="52" t="str">
        <f t="shared" si="43"/>
        <v/>
      </c>
      <c r="BB21" s="53" t="str">
        <f t="shared" si="44"/>
        <v/>
      </c>
      <c r="BC21" s="53" t="str">
        <f t="shared" si="45"/>
        <v/>
      </c>
      <c r="BD21" s="53" t="str">
        <f t="shared" si="46"/>
        <v/>
      </c>
      <c r="BE21" s="124" t="str">
        <f t="shared" si="47"/>
        <v/>
      </c>
      <c r="BF21" s="52" t="str">
        <f t="shared" si="48"/>
        <v/>
      </c>
      <c r="BG21" s="53" t="str">
        <f t="shared" si="49"/>
        <v/>
      </c>
      <c r="BH21" s="53" t="str">
        <f t="shared" si="50"/>
        <v/>
      </c>
      <c r="BI21" s="53" t="str">
        <f t="shared" si="51"/>
        <v/>
      </c>
      <c r="BJ21" s="54" t="str">
        <f t="shared" si="52"/>
        <v/>
      </c>
      <c r="BK21" s="52" t="str">
        <f t="shared" si="53"/>
        <v/>
      </c>
      <c r="BL21" s="53" t="str">
        <f t="shared" si="54"/>
        <v/>
      </c>
      <c r="BM21" s="53" t="str">
        <f t="shared" si="55"/>
        <v/>
      </c>
      <c r="BN21" s="53" t="str">
        <f t="shared" si="56"/>
        <v/>
      </c>
      <c r="BO21" s="54" t="str">
        <f t="shared" si="57"/>
        <v/>
      </c>
      <c r="BP21" s="52" t="str">
        <f t="shared" si="58"/>
        <v/>
      </c>
      <c r="BQ21" s="53" t="str">
        <f t="shared" si="59"/>
        <v/>
      </c>
      <c r="BR21" s="53" t="str">
        <f t="shared" si="60"/>
        <v/>
      </c>
      <c r="BS21" s="53" t="str">
        <f t="shared" si="61"/>
        <v/>
      </c>
      <c r="BT21" s="54" t="str">
        <f t="shared" si="62"/>
        <v/>
      </c>
      <c r="BU21" s="52" t="str">
        <f t="shared" si="63"/>
        <v/>
      </c>
      <c r="BV21" s="53" t="str">
        <f t="shared" si="64"/>
        <v/>
      </c>
      <c r="BW21" s="53" t="str">
        <f t="shared" si="65"/>
        <v/>
      </c>
      <c r="BX21" s="53" t="str">
        <f t="shared" si="66"/>
        <v/>
      </c>
      <c r="BY21" s="54" t="str">
        <f t="shared" si="67"/>
        <v/>
      </c>
      <c r="BZ21" s="165">
        <f t="shared" si="68"/>
        <v>7</v>
      </c>
      <c r="CA21" s="53" t="str">
        <f t="shared" si="69"/>
        <v/>
      </c>
      <c r="CB21" s="181" t="str">
        <f t="shared" si="70"/>
        <v/>
      </c>
      <c r="CC21" s="127">
        <f t="shared" si="71"/>
        <v>0</v>
      </c>
      <c r="CD21" s="127" t="str">
        <f t="shared" si="72"/>
        <v/>
      </c>
      <c r="CE21" s="130"/>
      <c r="CF21" s="55" t="str">
        <f t="shared" si="73"/>
        <v/>
      </c>
      <c r="CG21" s="53" t="str">
        <f t="shared" si="74"/>
        <v/>
      </c>
      <c r="CH21" s="53" t="str">
        <f t="shared" si="75"/>
        <v/>
      </c>
      <c r="CI21" s="53" t="str">
        <f t="shared" si="76"/>
        <v/>
      </c>
      <c r="CJ21" s="124" t="str">
        <f t="shared" si="77"/>
        <v/>
      </c>
      <c r="CK21" s="52" t="str">
        <f t="shared" si="78"/>
        <v/>
      </c>
      <c r="CL21" s="53" t="str">
        <f t="shared" si="79"/>
        <v/>
      </c>
      <c r="CM21" s="53" t="str">
        <f t="shared" si="80"/>
        <v/>
      </c>
      <c r="CN21" s="53" t="str">
        <f t="shared" si="81"/>
        <v/>
      </c>
      <c r="CO21" s="124" t="str">
        <f t="shared" si="82"/>
        <v/>
      </c>
      <c r="CP21" s="52" t="str">
        <f t="shared" si="83"/>
        <v/>
      </c>
      <c r="CQ21" s="53" t="str">
        <f t="shared" si="84"/>
        <v/>
      </c>
      <c r="CR21" s="53" t="str">
        <f t="shared" si="85"/>
        <v/>
      </c>
      <c r="CS21" s="53" t="str">
        <f t="shared" si="86"/>
        <v/>
      </c>
      <c r="CT21" s="54" t="str">
        <f t="shared" si="87"/>
        <v/>
      </c>
      <c r="CU21" s="52" t="str">
        <f t="shared" si="88"/>
        <v/>
      </c>
      <c r="CV21" s="53" t="str">
        <f t="shared" si="89"/>
        <v/>
      </c>
      <c r="CW21" s="53" t="str">
        <f t="shared" si="90"/>
        <v/>
      </c>
      <c r="CX21" s="53" t="str">
        <f>IF(CV21&lt;&gt;"",IF($G21="3",IF(AND(CV21&lt;=20,CE21&gt;=CU90),HLOOKUP(CV21,Points_Table_Modified,IF(DJ21&gt;=6,8,DJ21+2),FALSE),0),IF(AND(CV21&lt;=10,$CE21&gt;=CU90),HLOOKUP(CV21,Points_Table,IF(DJ21&gt;=6,8,DJ21+2),FALSE),0)),"")</f>
        <v/>
      </c>
      <c r="CY21" s="54" t="str">
        <f t="shared" si="91"/>
        <v/>
      </c>
      <c r="CZ21" s="52" t="str">
        <f t="shared" si="92"/>
        <v/>
      </c>
      <c r="DA21" s="53" t="str">
        <f t="shared" si="93"/>
        <v/>
      </c>
      <c r="DB21" s="53" t="str">
        <f t="shared" si="94"/>
        <v/>
      </c>
      <c r="DC21" s="53" t="str">
        <f t="shared" si="95"/>
        <v/>
      </c>
      <c r="DD21" s="54" t="str">
        <f t="shared" si="96"/>
        <v/>
      </c>
      <c r="DE21" s="52" t="str">
        <f t="shared" si="97"/>
        <v/>
      </c>
      <c r="DF21" s="53" t="str">
        <f t="shared" si="98"/>
        <v/>
      </c>
      <c r="DG21" s="53" t="str">
        <f t="shared" si="99"/>
        <v/>
      </c>
      <c r="DH21" s="53" t="str">
        <f t="shared" si="294"/>
        <v/>
      </c>
      <c r="DI21" s="54" t="str">
        <f t="shared" si="100"/>
        <v/>
      </c>
      <c r="DJ21" s="165">
        <f t="shared" si="101"/>
        <v>7</v>
      </c>
      <c r="DK21" s="53" t="str">
        <f t="shared" si="102"/>
        <v/>
      </c>
      <c r="DL21" s="181" t="str">
        <f t="shared" si="103"/>
        <v/>
      </c>
      <c r="DM21" s="159">
        <f t="shared" si="104"/>
        <v>0</v>
      </c>
      <c r="DN21" s="127" t="str">
        <f t="shared" si="105"/>
        <v/>
      </c>
      <c r="DO21" s="130"/>
      <c r="DP21" s="55" t="str">
        <f t="shared" si="106"/>
        <v/>
      </c>
      <c r="DQ21" s="53" t="str">
        <f t="shared" si="107"/>
        <v/>
      </c>
      <c r="DR21" s="53" t="str">
        <f t="shared" si="108"/>
        <v/>
      </c>
      <c r="DS21" s="53" t="str">
        <f t="shared" si="109"/>
        <v/>
      </c>
      <c r="DT21" s="124" t="str">
        <f t="shared" si="110"/>
        <v/>
      </c>
      <c r="DU21" s="52" t="str">
        <f t="shared" si="111"/>
        <v/>
      </c>
      <c r="DV21" s="53" t="str">
        <f t="shared" si="112"/>
        <v/>
      </c>
      <c r="DW21" s="53" t="str">
        <f t="shared" si="113"/>
        <v/>
      </c>
      <c r="DX21" s="53" t="str">
        <f t="shared" si="114"/>
        <v/>
      </c>
      <c r="DY21" s="124" t="str">
        <f t="shared" si="115"/>
        <v/>
      </c>
      <c r="DZ21" s="52" t="str">
        <f t="shared" si="116"/>
        <v/>
      </c>
      <c r="EA21" s="53" t="str">
        <f t="shared" si="117"/>
        <v/>
      </c>
      <c r="EB21" s="53" t="str">
        <f t="shared" si="118"/>
        <v/>
      </c>
      <c r="EC21" s="53" t="str">
        <f t="shared" si="119"/>
        <v/>
      </c>
      <c r="ED21" s="57" t="str">
        <f t="shared" si="120"/>
        <v/>
      </c>
      <c r="EE21" s="52" t="str">
        <f t="shared" si="121"/>
        <v/>
      </c>
      <c r="EF21" s="53" t="str">
        <f t="shared" si="122"/>
        <v/>
      </c>
      <c r="EG21" s="53" t="str">
        <f t="shared" si="123"/>
        <v/>
      </c>
      <c r="EH21" s="53" t="str">
        <f t="shared" si="124"/>
        <v/>
      </c>
      <c r="EI21" s="57" t="str">
        <f t="shared" si="125"/>
        <v/>
      </c>
      <c r="EJ21" s="52" t="str">
        <f t="shared" si="126"/>
        <v/>
      </c>
      <c r="EK21" s="53" t="str">
        <f t="shared" si="127"/>
        <v/>
      </c>
      <c r="EL21" s="53" t="str">
        <f t="shared" si="128"/>
        <v/>
      </c>
      <c r="EM21" s="53" t="str">
        <f t="shared" si="129"/>
        <v/>
      </c>
      <c r="EN21" s="57" t="str">
        <f t="shared" si="130"/>
        <v/>
      </c>
      <c r="EO21" s="52" t="str">
        <f t="shared" si="131"/>
        <v/>
      </c>
      <c r="EP21" s="53" t="str">
        <f t="shared" si="132"/>
        <v/>
      </c>
      <c r="EQ21" s="53" t="str">
        <f t="shared" si="133"/>
        <v/>
      </c>
      <c r="ER21" s="53" t="str">
        <f t="shared" si="134"/>
        <v/>
      </c>
      <c r="ES21" s="54" t="str">
        <f t="shared" si="135"/>
        <v/>
      </c>
      <c r="ET21" s="165">
        <f t="shared" si="136"/>
        <v>6</v>
      </c>
      <c r="EU21" s="53" t="str">
        <f t="shared" si="137"/>
        <v/>
      </c>
      <c r="EV21" s="181" t="str">
        <f t="shared" si="138"/>
        <v/>
      </c>
      <c r="EW21" s="159">
        <f t="shared" si="139"/>
        <v>0</v>
      </c>
      <c r="EX21" s="127" t="str">
        <f t="shared" si="140"/>
        <v/>
      </c>
      <c r="EY21" s="130"/>
      <c r="EZ21" s="55" t="str">
        <f t="shared" si="141"/>
        <v/>
      </c>
      <c r="FA21" s="53" t="str">
        <f t="shared" si="142"/>
        <v/>
      </c>
      <c r="FB21" s="53" t="str">
        <f t="shared" si="143"/>
        <v/>
      </c>
      <c r="FC21" s="53" t="str">
        <f t="shared" si="144"/>
        <v/>
      </c>
      <c r="FD21" s="124" t="str">
        <f t="shared" si="145"/>
        <v/>
      </c>
      <c r="FE21" s="52" t="str">
        <f t="shared" si="146"/>
        <v/>
      </c>
      <c r="FF21" s="53" t="str">
        <f t="shared" si="147"/>
        <v/>
      </c>
      <c r="FG21" s="53" t="str">
        <f t="shared" si="148"/>
        <v/>
      </c>
      <c r="FH21" s="53" t="str">
        <f t="shared" si="149"/>
        <v/>
      </c>
      <c r="FI21" s="124" t="str">
        <f t="shared" si="150"/>
        <v/>
      </c>
      <c r="FJ21" s="52" t="str">
        <f t="shared" si="151"/>
        <v/>
      </c>
      <c r="FK21" s="53" t="str">
        <f t="shared" si="152"/>
        <v/>
      </c>
      <c r="FL21" s="53" t="str">
        <f t="shared" si="153"/>
        <v/>
      </c>
      <c r="FM21" s="53" t="str">
        <f>IF(FK21&lt;&gt;"",IF($G21="3",IF(AND(FK21&lt;=20,EY21&gt;=$FJ$83),HLOOKUP(FK21,Points_Table_Modified,IF(GD21&gt;=6,8,#REF!),FALSE),0),IF(AND(FK21&lt;=10,EY21&gt;=$FJ$83),HLOOKUP(FK21,Points_Table,IF(GD21&gt;=6,8,GD21+2),FALSE),0)),"")</f>
        <v/>
      </c>
      <c r="FN21" s="57" t="str">
        <f t="shared" si="154"/>
        <v/>
      </c>
      <c r="FO21" s="52" t="str">
        <f t="shared" si="155"/>
        <v/>
      </c>
      <c r="FP21" s="53" t="str">
        <f t="shared" si="156"/>
        <v/>
      </c>
      <c r="FQ21" s="53" t="str">
        <f t="shared" si="157"/>
        <v/>
      </c>
      <c r="FR21" s="53" t="str">
        <f t="shared" si="158"/>
        <v/>
      </c>
      <c r="FS21" s="57" t="str">
        <f t="shared" si="159"/>
        <v/>
      </c>
      <c r="FT21" s="52" t="str">
        <f t="shared" si="160"/>
        <v/>
      </c>
      <c r="FU21" s="53" t="str">
        <f t="shared" si="161"/>
        <v/>
      </c>
      <c r="FV21" s="53" t="str">
        <f t="shared" si="162"/>
        <v/>
      </c>
      <c r="FW21" s="53" t="str">
        <f t="shared" si="163"/>
        <v/>
      </c>
      <c r="FX21" s="57" t="str">
        <f t="shared" si="164"/>
        <v/>
      </c>
      <c r="FY21" s="52" t="str">
        <f t="shared" si="165"/>
        <v/>
      </c>
      <c r="FZ21" s="53" t="str">
        <f t="shared" si="166"/>
        <v/>
      </c>
      <c r="GA21" s="53" t="str">
        <f t="shared" si="167"/>
        <v/>
      </c>
      <c r="GB21" s="53" t="str">
        <f t="shared" si="168"/>
        <v/>
      </c>
      <c r="GC21" s="57" t="str">
        <f t="shared" si="169"/>
        <v/>
      </c>
      <c r="GD21" s="165">
        <f t="shared" si="170"/>
        <v>6</v>
      </c>
      <c r="GE21" s="53" t="str">
        <f t="shared" si="171"/>
        <v/>
      </c>
      <c r="GF21" s="181" t="str">
        <f t="shared" si="172"/>
        <v/>
      </c>
      <c r="GG21" s="159">
        <f t="shared" si="173"/>
        <v>0</v>
      </c>
      <c r="GH21" s="127" t="str">
        <f t="shared" si="174"/>
        <v/>
      </c>
      <c r="GI21" s="130"/>
      <c r="GJ21" s="55" t="str">
        <f t="shared" si="175"/>
        <v/>
      </c>
      <c r="GK21" s="53" t="str">
        <f t="shared" si="176"/>
        <v/>
      </c>
      <c r="GL21" s="53" t="str">
        <f t="shared" si="177"/>
        <v/>
      </c>
      <c r="GM21" s="53" t="str">
        <f t="shared" si="178"/>
        <v/>
      </c>
      <c r="GN21" s="124" t="str">
        <f t="shared" si="179"/>
        <v/>
      </c>
      <c r="GO21" s="52" t="str">
        <f t="shared" si="180"/>
        <v/>
      </c>
      <c r="GP21" s="53" t="str">
        <f t="shared" si="181"/>
        <v/>
      </c>
      <c r="GQ21" s="53" t="str">
        <f t="shared" si="182"/>
        <v/>
      </c>
      <c r="GR21" s="53" t="str">
        <f t="shared" si="183"/>
        <v/>
      </c>
      <c r="GS21" s="124" t="str">
        <f t="shared" si="184"/>
        <v/>
      </c>
      <c r="GT21" s="52" t="str">
        <f t="shared" si="185"/>
        <v/>
      </c>
      <c r="GU21" s="53" t="str">
        <f t="shared" si="186"/>
        <v/>
      </c>
      <c r="GV21" s="53" t="str">
        <f t="shared" si="187"/>
        <v/>
      </c>
      <c r="GW21" s="53" t="str">
        <f>IF(GU21&lt;&gt;"",IF($G21="3",IF(AND(GU21&lt;=20,GI21&gt;=$GT$83),HLOOKUP(GU21,Points_Table_Modified,IF(HN21&gt;=6,8,#REF!),FALSE),0),IF(AND(GU21&lt;=10,GI21&gt;=$GT$83),HLOOKUP(GU21,Points_Table,IF(HN21&gt;=6,8,HN21+2),FALSE),0)),"")</f>
        <v/>
      </c>
      <c r="GX21" s="54" t="str">
        <f t="shared" si="188"/>
        <v/>
      </c>
      <c r="GY21" s="52" t="str">
        <f t="shared" si="189"/>
        <v/>
      </c>
      <c r="GZ21" s="53" t="str">
        <f t="shared" si="190"/>
        <v/>
      </c>
      <c r="HA21" s="53" t="str">
        <f t="shared" si="191"/>
        <v/>
      </c>
      <c r="HB21" s="53" t="str">
        <f t="shared" si="192"/>
        <v/>
      </c>
      <c r="HC21" s="54" t="str">
        <f t="shared" si="193"/>
        <v/>
      </c>
      <c r="HD21" s="52" t="str">
        <f t="shared" si="194"/>
        <v/>
      </c>
      <c r="HE21" s="53" t="str">
        <f t="shared" si="195"/>
        <v/>
      </c>
      <c r="HF21" s="53" t="str">
        <f t="shared" si="196"/>
        <v/>
      </c>
      <c r="HG21" s="53" t="str">
        <f t="shared" si="197"/>
        <v/>
      </c>
      <c r="HH21" s="54" t="str">
        <f t="shared" si="198"/>
        <v/>
      </c>
      <c r="HI21" s="52" t="str">
        <f t="shared" si="199"/>
        <v/>
      </c>
      <c r="HJ21" s="53" t="str">
        <f t="shared" si="200"/>
        <v/>
      </c>
      <c r="HK21" s="53" t="str">
        <f t="shared" si="201"/>
        <v/>
      </c>
      <c r="HL21" s="53" t="str">
        <f t="shared" si="202"/>
        <v/>
      </c>
      <c r="HM21" s="54" t="str">
        <f t="shared" si="203"/>
        <v/>
      </c>
      <c r="HN21" s="165">
        <f t="shared" si="204"/>
        <v>6</v>
      </c>
      <c r="HO21" s="53" t="str">
        <f t="shared" si="205"/>
        <v/>
      </c>
      <c r="HP21" s="181" t="str">
        <f t="shared" si="206"/>
        <v/>
      </c>
      <c r="HQ21" s="159">
        <f t="shared" si="207"/>
        <v>0</v>
      </c>
      <c r="HR21" s="127" t="str">
        <f t="shared" si="208"/>
        <v/>
      </c>
      <c r="HS21" s="130">
        <v>43</v>
      </c>
      <c r="HT21" s="55" t="str">
        <f t="shared" si="209"/>
        <v/>
      </c>
      <c r="HU21" s="53" t="str">
        <f t="shared" si="210"/>
        <v/>
      </c>
      <c r="HV21" s="53" t="str">
        <f t="shared" si="211"/>
        <v/>
      </c>
      <c r="HW21" s="53" t="str">
        <f t="shared" si="212"/>
        <v/>
      </c>
      <c r="HX21" s="124" t="str">
        <f t="shared" si="213"/>
        <v/>
      </c>
      <c r="HY21" s="52">
        <f t="shared" si="214"/>
        <v>43</v>
      </c>
      <c r="HZ21" s="53">
        <f t="shared" si="215"/>
        <v>3</v>
      </c>
      <c r="IA21" s="53" t="str">
        <f t="shared" si="216"/>
        <v/>
      </c>
      <c r="IB21" s="53">
        <f t="shared" si="217"/>
        <v>20</v>
      </c>
      <c r="IC21" s="124">
        <f t="shared" si="218"/>
        <v>20</v>
      </c>
      <c r="ID21" s="52" t="str">
        <f t="shared" si="219"/>
        <v/>
      </c>
      <c r="IE21" s="53" t="str">
        <f t="shared" si="220"/>
        <v/>
      </c>
      <c r="IF21" s="53" t="str">
        <f t="shared" si="221"/>
        <v/>
      </c>
      <c r="IG21" s="53" t="str">
        <f t="shared" si="222"/>
        <v/>
      </c>
      <c r="IH21" s="54" t="str">
        <f t="shared" si="223"/>
        <v/>
      </c>
      <c r="II21" s="52" t="str">
        <f t="shared" si="224"/>
        <v/>
      </c>
      <c r="IJ21" s="53" t="str">
        <f t="shared" si="225"/>
        <v/>
      </c>
      <c r="IK21" s="53" t="str">
        <f t="shared" si="226"/>
        <v/>
      </c>
      <c r="IL21" s="53" t="str">
        <f t="shared" si="227"/>
        <v/>
      </c>
      <c r="IM21" s="54" t="str">
        <f t="shared" si="228"/>
        <v/>
      </c>
      <c r="IN21" s="52" t="str">
        <f t="shared" si="229"/>
        <v/>
      </c>
      <c r="IO21" s="53" t="str">
        <f t="shared" si="230"/>
        <v/>
      </c>
      <c r="IP21" s="53" t="str">
        <f t="shared" si="231"/>
        <v/>
      </c>
      <c r="IQ21" s="53" t="str">
        <f t="shared" si="232"/>
        <v/>
      </c>
      <c r="IR21" s="54" t="str">
        <f t="shared" si="233"/>
        <v/>
      </c>
      <c r="IS21" s="52" t="str">
        <f t="shared" si="234"/>
        <v/>
      </c>
      <c r="IT21" s="53" t="str">
        <f t="shared" si="235"/>
        <v/>
      </c>
      <c r="IU21" s="53" t="str">
        <f>IF($G21="6",IF(IF(IT21&lt;&gt;"",IF(MAX(COUNTIF($IT$6:$IT$80,$IT$6:$IT$80))&gt;1,"x",""),"")&lt;&gt;"",IT21+1,""),IF(IS21=0,"",IF(IF(IT21&lt;&gt;"",IF(MAX(COUNTIF(IT$6:$IT$80,$IT$6:$IT$80))&gt;1,"x",""),"")&lt;&gt;"",IT21+1,"")))</f>
        <v/>
      </c>
      <c r="IV21" s="53" t="str">
        <f t="shared" si="236"/>
        <v/>
      </c>
      <c r="IW21" s="54" t="str">
        <f t="shared" si="237"/>
        <v/>
      </c>
      <c r="IX21" s="165">
        <f t="shared" si="238"/>
        <v>7</v>
      </c>
      <c r="IY21" s="53" t="str">
        <f t="shared" si="239"/>
        <v>3</v>
      </c>
      <c r="IZ21" s="181">
        <f t="shared" si="240"/>
        <v>5</v>
      </c>
      <c r="JA21" s="159">
        <f t="shared" si="241"/>
        <v>20</v>
      </c>
      <c r="JB21" s="127">
        <f t="shared" si="242"/>
        <v>25</v>
      </c>
      <c r="JC21" s="130"/>
      <c r="JD21" s="55" t="str">
        <f t="shared" si="243"/>
        <v/>
      </c>
      <c r="JE21" s="53" t="str">
        <f t="shared" si="244"/>
        <v/>
      </c>
      <c r="JF21" s="53" t="str">
        <f t="shared" si="245"/>
        <v/>
      </c>
      <c r="JG21" s="53" t="str">
        <f t="shared" si="246"/>
        <v/>
      </c>
      <c r="JH21" s="124" t="str">
        <f t="shared" si="247"/>
        <v/>
      </c>
      <c r="JI21" s="52" t="str">
        <f t="shared" si="248"/>
        <v/>
      </c>
      <c r="JJ21" s="53" t="str">
        <f t="shared" si="249"/>
        <v/>
      </c>
      <c r="JK21" s="53" t="str">
        <f t="shared" si="250"/>
        <v/>
      </c>
      <c r="JL21" s="53" t="str">
        <f t="shared" si="251"/>
        <v/>
      </c>
      <c r="JM21" s="124" t="str">
        <f t="shared" si="252"/>
        <v/>
      </c>
      <c r="JN21" s="52" t="str">
        <f t="shared" si="253"/>
        <v/>
      </c>
      <c r="JO21" s="53" t="str">
        <f t="shared" si="254"/>
        <v/>
      </c>
      <c r="JP21" s="53" t="str">
        <f t="shared" si="255"/>
        <v/>
      </c>
      <c r="JQ21" s="53" t="str">
        <f t="shared" si="295"/>
        <v/>
      </c>
      <c r="JR21" s="54" t="str">
        <f t="shared" si="256"/>
        <v/>
      </c>
      <c r="JS21" s="52" t="str">
        <f t="shared" si="257"/>
        <v/>
      </c>
      <c r="JT21" s="53" t="str">
        <f t="shared" si="258"/>
        <v/>
      </c>
      <c r="JU21" s="53" t="str">
        <f t="shared" si="259"/>
        <v/>
      </c>
      <c r="JV21" s="53" t="str">
        <f t="shared" si="260"/>
        <v/>
      </c>
      <c r="JW21" s="54" t="str">
        <f t="shared" si="261"/>
        <v/>
      </c>
      <c r="JX21" s="52" t="str">
        <f t="shared" si="262"/>
        <v/>
      </c>
      <c r="JY21" s="53" t="str">
        <f t="shared" si="263"/>
        <v/>
      </c>
      <c r="JZ21" s="53" t="str">
        <f t="shared" si="264"/>
        <v/>
      </c>
      <c r="KA21" s="53" t="str">
        <f t="shared" si="265"/>
        <v/>
      </c>
      <c r="KB21" s="54" t="str">
        <f t="shared" si="266"/>
        <v/>
      </c>
      <c r="KC21" s="52" t="str">
        <f t="shared" si="267"/>
        <v/>
      </c>
      <c r="KD21" s="53" t="str">
        <f t="shared" si="268"/>
        <v/>
      </c>
      <c r="KE21" s="53" t="str">
        <f t="shared" si="269"/>
        <v/>
      </c>
      <c r="KF21" s="53" t="str">
        <f t="shared" si="270"/>
        <v/>
      </c>
      <c r="KG21" s="54" t="str">
        <f t="shared" si="271"/>
        <v/>
      </c>
      <c r="KH21" s="165">
        <f t="shared" si="272"/>
        <v>3</v>
      </c>
      <c r="KI21" s="53" t="str">
        <f t="shared" si="273"/>
        <v/>
      </c>
      <c r="KJ21" s="181" t="str">
        <f t="shared" si="274"/>
        <v/>
      </c>
      <c r="KK21" s="159">
        <f t="shared" si="275"/>
        <v>0</v>
      </c>
      <c r="KL21" s="332" t="str">
        <f t="shared" si="276"/>
        <v/>
      </c>
      <c r="KM21" s="86"/>
      <c r="KN21" s="60">
        <f t="shared" si="277"/>
        <v>0</v>
      </c>
      <c r="KO21" s="60">
        <f t="shared" si="278"/>
        <v>25</v>
      </c>
      <c r="KP21" s="201"/>
      <c r="KQ21" s="61">
        <f t="shared" si="297"/>
        <v>25</v>
      </c>
      <c r="KR21" s="61" t="str">
        <f t="shared" si="280"/>
        <v/>
      </c>
      <c r="KS21" s="61">
        <f t="shared" si="281"/>
        <v>25</v>
      </c>
      <c r="KT21" s="61" t="str">
        <f t="shared" si="282"/>
        <v/>
      </c>
      <c r="KU21" s="61" t="str">
        <f t="shared" si="283"/>
        <v/>
      </c>
      <c r="KV21" s="61" t="str">
        <f t="shared" si="284"/>
        <v/>
      </c>
      <c r="KW21" s="61" t="str">
        <f t="shared" si="285"/>
        <v/>
      </c>
      <c r="KX21" s="62">
        <f t="shared" si="286"/>
        <v>6</v>
      </c>
      <c r="KY21" s="84"/>
      <c r="KZ21" s="59">
        <f t="shared" si="287"/>
        <v>0</v>
      </c>
      <c r="LA21" s="60">
        <f t="shared" si="288"/>
        <v>25</v>
      </c>
      <c r="LB21" s="201"/>
      <c r="LC21" s="61">
        <f t="shared" si="289"/>
        <v>25</v>
      </c>
      <c r="LD21" s="61" t="str">
        <f t="shared" si="290"/>
        <v/>
      </c>
      <c r="LE21" s="61">
        <f t="shared" si="291"/>
        <v>25</v>
      </c>
      <c r="LF21" s="61" t="str">
        <f t="shared" si="292"/>
        <v/>
      </c>
      <c r="LG21" s="148">
        <v>16</v>
      </c>
      <c r="LH21" s="87"/>
      <c r="LI21" s="185">
        <f t="shared" si="293"/>
        <v>1</v>
      </c>
      <c r="LJ21" s="87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</row>
    <row r="22" spans="1:381" s="1" customFormat="1" ht="15" x14ac:dyDescent="0.2">
      <c r="A22" s="35"/>
      <c r="B22" s="45">
        <v>17</v>
      </c>
      <c r="C22" s="63" t="s">
        <v>74</v>
      </c>
      <c r="D22" s="47" t="s">
        <v>23</v>
      </c>
      <c r="E22" s="161">
        <v>318912</v>
      </c>
      <c r="F22" s="162">
        <v>203</v>
      </c>
      <c r="G22" s="49" t="s">
        <v>100</v>
      </c>
      <c r="H22" s="50" t="str">
        <f t="shared" si="0"/>
        <v>Production Modified</v>
      </c>
      <c r="I22" s="186">
        <f t="shared" si="1"/>
        <v>25</v>
      </c>
      <c r="J22" s="51" t="str">
        <f t="shared" si="2"/>
        <v>x</v>
      </c>
      <c r="K22" s="179"/>
      <c r="L22" s="52" t="str">
        <f t="shared" si="3"/>
        <v/>
      </c>
      <c r="M22" s="53" t="str">
        <f t="shared" si="4"/>
        <v/>
      </c>
      <c r="N22" s="53" t="str">
        <f t="shared" si="5"/>
        <v/>
      </c>
      <c r="O22" s="53" t="str">
        <f t="shared" si="6"/>
        <v/>
      </c>
      <c r="P22" s="127" t="str">
        <f t="shared" si="7"/>
        <v/>
      </c>
      <c r="Q22" s="52" t="str">
        <f t="shared" si="8"/>
        <v/>
      </c>
      <c r="R22" s="53" t="str">
        <f t="shared" si="9"/>
        <v/>
      </c>
      <c r="S22" s="53" t="str">
        <f t="shared" si="10"/>
        <v/>
      </c>
      <c r="T22" s="53" t="str">
        <f t="shared" si="11"/>
        <v/>
      </c>
      <c r="U22" s="127" t="str">
        <f t="shared" si="12"/>
        <v/>
      </c>
      <c r="V22" s="52" t="str">
        <f t="shared" si="13"/>
        <v/>
      </c>
      <c r="W22" s="53" t="str">
        <f t="shared" si="14"/>
        <v/>
      </c>
      <c r="X22" s="53" t="str">
        <f t="shared" si="15"/>
        <v/>
      </c>
      <c r="Y22" s="53" t="str">
        <f t="shared" si="16"/>
        <v/>
      </c>
      <c r="Z22" s="127" t="str">
        <f t="shared" si="17"/>
        <v/>
      </c>
      <c r="AA22" s="52" t="str">
        <f t="shared" si="18"/>
        <v/>
      </c>
      <c r="AB22" s="53" t="str">
        <f t="shared" si="19"/>
        <v/>
      </c>
      <c r="AC22" s="53" t="str">
        <f t="shared" si="20"/>
        <v/>
      </c>
      <c r="AD22" s="53" t="str">
        <f t="shared" si="21"/>
        <v/>
      </c>
      <c r="AE22" s="127" t="str">
        <f t="shared" si="22"/>
        <v/>
      </c>
      <c r="AF22" s="52" t="str">
        <f t="shared" si="23"/>
        <v/>
      </c>
      <c r="AG22" s="53" t="str">
        <f t="shared" si="24"/>
        <v/>
      </c>
      <c r="AH22" s="53" t="str">
        <f t="shared" si="25"/>
        <v/>
      </c>
      <c r="AI22" s="53" t="str">
        <f t="shared" si="26"/>
        <v/>
      </c>
      <c r="AJ22" s="127" t="str">
        <f t="shared" si="27"/>
        <v/>
      </c>
      <c r="AK22" s="52" t="str">
        <f t="shared" si="28"/>
        <v/>
      </c>
      <c r="AL22" s="53" t="str">
        <f t="shared" si="29"/>
        <v/>
      </c>
      <c r="AM22" s="53" t="str">
        <f t="shared" si="30"/>
        <v/>
      </c>
      <c r="AN22" s="150" t="str">
        <f t="shared" si="31"/>
        <v/>
      </c>
      <c r="AO22" s="127" t="str">
        <f t="shared" si="32"/>
        <v/>
      </c>
      <c r="AP22" s="191">
        <f t="shared" si="33"/>
        <v>7</v>
      </c>
      <c r="AQ22" s="53" t="str">
        <f t="shared" si="34"/>
        <v/>
      </c>
      <c r="AR22" s="181" t="str">
        <f t="shared" si="35"/>
        <v/>
      </c>
      <c r="AS22" s="159">
        <f t="shared" si="36"/>
        <v>0</v>
      </c>
      <c r="AT22" s="127" t="str">
        <f t="shared" si="37"/>
        <v/>
      </c>
      <c r="AU22" s="130"/>
      <c r="AV22" s="55" t="str">
        <f t="shared" si="38"/>
        <v/>
      </c>
      <c r="AW22" s="53" t="str">
        <f t="shared" si="39"/>
        <v/>
      </c>
      <c r="AX22" s="53" t="str">
        <f t="shared" si="40"/>
        <v/>
      </c>
      <c r="AY22" s="53" t="str">
        <f t="shared" si="41"/>
        <v/>
      </c>
      <c r="AZ22" s="124" t="str">
        <f t="shared" si="42"/>
        <v/>
      </c>
      <c r="BA22" s="52" t="str">
        <f t="shared" si="43"/>
        <v/>
      </c>
      <c r="BB22" s="53" t="str">
        <f t="shared" si="44"/>
        <v/>
      </c>
      <c r="BC22" s="53" t="str">
        <f t="shared" si="45"/>
        <v/>
      </c>
      <c r="BD22" s="53" t="str">
        <f t="shared" si="46"/>
        <v/>
      </c>
      <c r="BE22" s="124" t="str">
        <f t="shared" si="47"/>
        <v/>
      </c>
      <c r="BF22" s="52" t="str">
        <f t="shared" si="48"/>
        <v/>
      </c>
      <c r="BG22" s="53" t="str">
        <f t="shared" si="49"/>
        <v/>
      </c>
      <c r="BH22" s="53" t="str">
        <f t="shared" si="50"/>
        <v/>
      </c>
      <c r="BI22" s="53" t="str">
        <f t="shared" si="51"/>
        <v/>
      </c>
      <c r="BJ22" s="54" t="str">
        <f t="shared" si="52"/>
        <v/>
      </c>
      <c r="BK22" s="52" t="str">
        <f t="shared" si="53"/>
        <v/>
      </c>
      <c r="BL22" s="53" t="str">
        <f t="shared" si="54"/>
        <v/>
      </c>
      <c r="BM22" s="53" t="str">
        <f t="shared" si="55"/>
        <v/>
      </c>
      <c r="BN22" s="53" t="str">
        <f t="shared" si="56"/>
        <v/>
      </c>
      <c r="BO22" s="54" t="str">
        <f t="shared" si="57"/>
        <v/>
      </c>
      <c r="BP22" s="52" t="str">
        <f t="shared" si="58"/>
        <v/>
      </c>
      <c r="BQ22" s="53" t="str">
        <f t="shared" si="59"/>
        <v/>
      </c>
      <c r="BR22" s="53" t="str">
        <f t="shared" si="60"/>
        <v/>
      </c>
      <c r="BS22" s="53" t="str">
        <f t="shared" si="61"/>
        <v/>
      </c>
      <c r="BT22" s="54" t="str">
        <f t="shared" si="62"/>
        <v/>
      </c>
      <c r="BU22" s="52" t="str">
        <f t="shared" si="63"/>
        <v/>
      </c>
      <c r="BV22" s="53" t="str">
        <f t="shared" si="64"/>
        <v/>
      </c>
      <c r="BW22" s="53" t="str">
        <f t="shared" si="65"/>
        <v/>
      </c>
      <c r="BX22" s="53" t="str">
        <f t="shared" si="66"/>
        <v/>
      </c>
      <c r="BY22" s="54" t="str">
        <f t="shared" si="67"/>
        <v/>
      </c>
      <c r="BZ22" s="165">
        <f t="shared" si="68"/>
        <v>7</v>
      </c>
      <c r="CA22" s="53" t="str">
        <f t="shared" si="69"/>
        <v/>
      </c>
      <c r="CB22" s="181" t="str">
        <f t="shared" si="70"/>
        <v/>
      </c>
      <c r="CC22" s="127">
        <f t="shared" si="71"/>
        <v>0</v>
      </c>
      <c r="CD22" s="127" t="str">
        <f t="shared" si="72"/>
        <v/>
      </c>
      <c r="CE22" s="130"/>
      <c r="CF22" s="55" t="str">
        <f t="shared" si="73"/>
        <v/>
      </c>
      <c r="CG22" s="53" t="str">
        <f t="shared" si="74"/>
        <v/>
      </c>
      <c r="CH22" s="53" t="str">
        <f t="shared" si="75"/>
        <v/>
      </c>
      <c r="CI22" s="53" t="str">
        <f t="shared" si="76"/>
        <v/>
      </c>
      <c r="CJ22" s="124" t="str">
        <f t="shared" si="77"/>
        <v/>
      </c>
      <c r="CK22" s="52" t="str">
        <f t="shared" si="78"/>
        <v/>
      </c>
      <c r="CL22" s="53" t="str">
        <f t="shared" si="79"/>
        <v/>
      </c>
      <c r="CM22" s="53" t="str">
        <f t="shared" si="80"/>
        <v/>
      </c>
      <c r="CN22" s="53" t="str">
        <f t="shared" si="81"/>
        <v/>
      </c>
      <c r="CO22" s="124" t="str">
        <f t="shared" si="82"/>
        <v/>
      </c>
      <c r="CP22" s="52" t="str">
        <f t="shared" si="83"/>
        <v/>
      </c>
      <c r="CQ22" s="53" t="str">
        <f t="shared" si="84"/>
        <v/>
      </c>
      <c r="CR22" s="53" t="str">
        <f t="shared" si="85"/>
        <v/>
      </c>
      <c r="CS22" s="53" t="str">
        <f t="shared" si="86"/>
        <v/>
      </c>
      <c r="CT22" s="54" t="str">
        <f t="shared" si="87"/>
        <v/>
      </c>
      <c r="CU22" s="52" t="str">
        <f t="shared" si="88"/>
        <v/>
      </c>
      <c r="CV22" s="53" t="str">
        <f t="shared" si="89"/>
        <v/>
      </c>
      <c r="CW22" s="53" t="str">
        <f t="shared" si="90"/>
        <v/>
      </c>
      <c r="CX22" s="53" t="str">
        <f>IF(CV22&lt;&gt;"",IF($G22="3",IF(AND(CV22&lt;=20,CE22&gt;=CU91),HLOOKUP(CV22,Points_Table_Modified,IF(DJ22&gt;=6,8,DJ22+2),FALSE),0),IF(AND(CV22&lt;=10,$CE22&gt;=CU91),HLOOKUP(CV22,Points_Table,IF(DJ22&gt;=6,8,DJ22+2),FALSE),0)),"")</f>
        <v/>
      </c>
      <c r="CY22" s="54" t="str">
        <f t="shared" si="91"/>
        <v/>
      </c>
      <c r="CZ22" s="52" t="str">
        <f t="shared" si="92"/>
        <v/>
      </c>
      <c r="DA22" s="53" t="str">
        <f t="shared" si="93"/>
        <v/>
      </c>
      <c r="DB22" s="53" t="str">
        <f t="shared" si="94"/>
        <v/>
      </c>
      <c r="DC22" s="53" t="str">
        <f t="shared" si="95"/>
        <v/>
      </c>
      <c r="DD22" s="54" t="str">
        <f t="shared" si="96"/>
        <v/>
      </c>
      <c r="DE22" s="52" t="str">
        <f t="shared" si="97"/>
        <v/>
      </c>
      <c r="DF22" s="53" t="str">
        <f t="shared" si="98"/>
        <v/>
      </c>
      <c r="DG22" s="53" t="str">
        <f t="shared" si="99"/>
        <v/>
      </c>
      <c r="DH22" s="53" t="str">
        <f t="shared" si="294"/>
        <v/>
      </c>
      <c r="DI22" s="54" t="str">
        <f t="shared" si="100"/>
        <v/>
      </c>
      <c r="DJ22" s="165">
        <f t="shared" si="101"/>
        <v>7</v>
      </c>
      <c r="DK22" s="53" t="str">
        <f t="shared" si="102"/>
        <v/>
      </c>
      <c r="DL22" s="181" t="str">
        <f t="shared" si="103"/>
        <v/>
      </c>
      <c r="DM22" s="159">
        <f t="shared" si="104"/>
        <v>0</v>
      </c>
      <c r="DN22" s="127" t="str">
        <f t="shared" si="105"/>
        <v/>
      </c>
      <c r="DO22" s="130">
        <v>240</v>
      </c>
      <c r="DP22" s="55" t="str">
        <f t="shared" si="106"/>
        <v/>
      </c>
      <c r="DQ22" s="53" t="str">
        <f t="shared" si="107"/>
        <v/>
      </c>
      <c r="DR22" s="53" t="str">
        <f t="shared" si="108"/>
        <v/>
      </c>
      <c r="DS22" s="53" t="str">
        <f t="shared" si="109"/>
        <v/>
      </c>
      <c r="DT22" s="124" t="str">
        <f t="shared" si="110"/>
        <v/>
      </c>
      <c r="DU22" s="52">
        <f t="shared" si="111"/>
        <v>240</v>
      </c>
      <c r="DV22" s="53">
        <f t="shared" si="112"/>
        <v>3</v>
      </c>
      <c r="DW22" s="53" t="str">
        <f t="shared" si="113"/>
        <v/>
      </c>
      <c r="DX22" s="53">
        <f t="shared" si="114"/>
        <v>20</v>
      </c>
      <c r="DY22" s="124">
        <f t="shared" si="115"/>
        <v>20</v>
      </c>
      <c r="DZ22" s="52" t="str">
        <f t="shared" si="116"/>
        <v/>
      </c>
      <c r="EA22" s="53" t="str">
        <f t="shared" si="117"/>
        <v/>
      </c>
      <c r="EB22" s="53" t="str">
        <f t="shared" si="118"/>
        <v/>
      </c>
      <c r="EC22" s="53" t="str">
        <f t="shared" si="119"/>
        <v/>
      </c>
      <c r="ED22" s="57" t="str">
        <f t="shared" si="120"/>
        <v/>
      </c>
      <c r="EE22" s="52" t="str">
        <f t="shared" si="121"/>
        <v/>
      </c>
      <c r="EF22" s="53" t="str">
        <f t="shared" si="122"/>
        <v/>
      </c>
      <c r="EG22" s="53" t="str">
        <f t="shared" si="123"/>
        <v/>
      </c>
      <c r="EH22" s="53" t="str">
        <f t="shared" si="124"/>
        <v/>
      </c>
      <c r="EI22" s="57" t="str">
        <f t="shared" si="125"/>
        <v/>
      </c>
      <c r="EJ22" s="52" t="str">
        <f t="shared" si="126"/>
        <v/>
      </c>
      <c r="EK22" s="53" t="str">
        <f t="shared" si="127"/>
        <v/>
      </c>
      <c r="EL22" s="53" t="str">
        <f t="shared" si="128"/>
        <v/>
      </c>
      <c r="EM22" s="53" t="str">
        <f t="shared" si="129"/>
        <v/>
      </c>
      <c r="EN22" s="57" t="str">
        <f t="shared" si="130"/>
        <v/>
      </c>
      <c r="EO22" s="52" t="str">
        <f t="shared" si="131"/>
        <v/>
      </c>
      <c r="EP22" s="53" t="str">
        <f t="shared" si="132"/>
        <v/>
      </c>
      <c r="EQ22" s="53" t="str">
        <f t="shared" si="133"/>
        <v/>
      </c>
      <c r="ER22" s="53" t="str">
        <f t="shared" si="134"/>
        <v/>
      </c>
      <c r="ES22" s="54" t="str">
        <f t="shared" si="135"/>
        <v/>
      </c>
      <c r="ET22" s="165">
        <f t="shared" si="136"/>
        <v>6</v>
      </c>
      <c r="EU22" s="53" t="str">
        <f t="shared" si="137"/>
        <v>3</v>
      </c>
      <c r="EV22" s="181">
        <f t="shared" si="138"/>
        <v>5</v>
      </c>
      <c r="EW22" s="159">
        <f t="shared" si="139"/>
        <v>20</v>
      </c>
      <c r="EX22" s="127">
        <f t="shared" si="140"/>
        <v>25</v>
      </c>
      <c r="EY22" s="130"/>
      <c r="EZ22" s="55" t="str">
        <f t="shared" si="141"/>
        <v/>
      </c>
      <c r="FA22" s="53" t="str">
        <f t="shared" si="142"/>
        <v/>
      </c>
      <c r="FB22" s="53" t="str">
        <f t="shared" si="143"/>
        <v/>
      </c>
      <c r="FC22" s="53" t="str">
        <f t="shared" si="144"/>
        <v/>
      </c>
      <c r="FD22" s="124" t="str">
        <f t="shared" si="145"/>
        <v/>
      </c>
      <c r="FE22" s="52" t="str">
        <f t="shared" si="146"/>
        <v/>
      </c>
      <c r="FF22" s="53" t="str">
        <f t="shared" si="147"/>
        <v/>
      </c>
      <c r="FG22" s="53" t="str">
        <f t="shared" si="148"/>
        <v/>
      </c>
      <c r="FH22" s="53" t="str">
        <f t="shared" si="149"/>
        <v/>
      </c>
      <c r="FI22" s="124" t="str">
        <f t="shared" si="150"/>
        <v/>
      </c>
      <c r="FJ22" s="52" t="str">
        <f t="shared" si="151"/>
        <v/>
      </c>
      <c r="FK22" s="53" t="str">
        <f t="shared" si="152"/>
        <v/>
      </c>
      <c r="FL22" s="53" t="str">
        <f t="shared" si="153"/>
        <v/>
      </c>
      <c r="FM22" s="53" t="str">
        <f>IF(FK22&lt;&gt;"",IF($G22="3",IF(AND(FK22&lt;=20,EY22&gt;=$FJ$83),HLOOKUP(FK22,Points_Table_Modified,IF(GD22&gt;=6,8,#REF!),FALSE),0),IF(AND(FK22&lt;=10,EY22&gt;=$FJ$83),HLOOKUP(FK22,Points_Table,IF(GD22&gt;=6,8,GD22+2),FALSE),0)),"")</f>
        <v/>
      </c>
      <c r="FN22" s="57" t="str">
        <f t="shared" si="154"/>
        <v/>
      </c>
      <c r="FO22" s="52" t="str">
        <f t="shared" si="155"/>
        <v/>
      </c>
      <c r="FP22" s="53" t="str">
        <f t="shared" si="156"/>
        <v/>
      </c>
      <c r="FQ22" s="53" t="str">
        <f t="shared" si="157"/>
        <v/>
      </c>
      <c r="FR22" s="53" t="str">
        <f t="shared" si="158"/>
        <v/>
      </c>
      <c r="FS22" s="57" t="str">
        <f t="shared" si="159"/>
        <v/>
      </c>
      <c r="FT22" s="52" t="str">
        <f t="shared" si="160"/>
        <v/>
      </c>
      <c r="FU22" s="53" t="str">
        <f t="shared" si="161"/>
        <v/>
      </c>
      <c r="FV22" s="53" t="str">
        <f t="shared" si="162"/>
        <v/>
      </c>
      <c r="FW22" s="53" t="str">
        <f t="shared" si="163"/>
        <v/>
      </c>
      <c r="FX22" s="57" t="str">
        <f t="shared" si="164"/>
        <v/>
      </c>
      <c r="FY22" s="52" t="str">
        <f t="shared" si="165"/>
        <v/>
      </c>
      <c r="FZ22" s="53" t="str">
        <f t="shared" si="166"/>
        <v/>
      </c>
      <c r="GA22" s="53" t="str">
        <f t="shared" si="167"/>
        <v/>
      </c>
      <c r="GB22" s="53" t="str">
        <f t="shared" si="168"/>
        <v/>
      </c>
      <c r="GC22" s="57" t="str">
        <f t="shared" si="169"/>
        <v/>
      </c>
      <c r="GD22" s="165">
        <f t="shared" si="170"/>
        <v>6</v>
      </c>
      <c r="GE22" s="53" t="str">
        <f t="shared" si="171"/>
        <v/>
      </c>
      <c r="GF22" s="181" t="str">
        <f t="shared" si="172"/>
        <v/>
      </c>
      <c r="GG22" s="159">
        <f t="shared" si="173"/>
        <v>0</v>
      </c>
      <c r="GH22" s="127" t="str">
        <f t="shared" si="174"/>
        <v/>
      </c>
      <c r="GI22" s="130"/>
      <c r="GJ22" s="55" t="str">
        <f t="shared" si="175"/>
        <v/>
      </c>
      <c r="GK22" s="53" t="str">
        <f t="shared" si="176"/>
        <v/>
      </c>
      <c r="GL22" s="53" t="str">
        <f t="shared" si="177"/>
        <v/>
      </c>
      <c r="GM22" s="53" t="str">
        <f t="shared" si="178"/>
        <v/>
      </c>
      <c r="GN22" s="124" t="str">
        <f t="shared" si="179"/>
        <v/>
      </c>
      <c r="GO22" s="52" t="str">
        <f t="shared" si="180"/>
        <v/>
      </c>
      <c r="GP22" s="53" t="str">
        <f t="shared" si="181"/>
        <v/>
      </c>
      <c r="GQ22" s="53" t="str">
        <f t="shared" si="182"/>
        <v/>
      </c>
      <c r="GR22" s="53" t="str">
        <f t="shared" si="183"/>
        <v/>
      </c>
      <c r="GS22" s="124" t="str">
        <f t="shared" si="184"/>
        <v/>
      </c>
      <c r="GT22" s="52" t="str">
        <f t="shared" si="185"/>
        <v/>
      </c>
      <c r="GU22" s="53" t="str">
        <f t="shared" si="186"/>
        <v/>
      </c>
      <c r="GV22" s="53" t="str">
        <f t="shared" si="187"/>
        <v/>
      </c>
      <c r="GW22" s="53" t="str">
        <f>IF(GU22&lt;&gt;"",IF($G22="3",IF(AND(GU22&lt;=20,GI22&gt;=$GT$83),HLOOKUP(GU22,Points_Table_Modified,IF(HN22&gt;=6,8,#REF!),FALSE),0),IF(AND(GU22&lt;=10,GI22&gt;=$GT$83),HLOOKUP(GU22,Points_Table,IF(HN22&gt;=6,8,HN22+2),FALSE),0)),"")</f>
        <v/>
      </c>
      <c r="GX22" s="54" t="str">
        <f t="shared" si="188"/>
        <v/>
      </c>
      <c r="GY22" s="52" t="str">
        <f t="shared" si="189"/>
        <v/>
      </c>
      <c r="GZ22" s="53" t="str">
        <f t="shared" si="190"/>
        <v/>
      </c>
      <c r="HA22" s="53" t="str">
        <f t="shared" si="191"/>
        <v/>
      </c>
      <c r="HB22" s="53" t="str">
        <f t="shared" si="192"/>
        <v/>
      </c>
      <c r="HC22" s="54" t="str">
        <f t="shared" si="193"/>
        <v/>
      </c>
      <c r="HD22" s="52" t="str">
        <f t="shared" si="194"/>
        <v/>
      </c>
      <c r="HE22" s="53" t="str">
        <f t="shared" si="195"/>
        <v/>
      </c>
      <c r="HF22" s="53" t="str">
        <f t="shared" si="196"/>
        <v/>
      </c>
      <c r="HG22" s="53" t="str">
        <f t="shared" si="197"/>
        <v/>
      </c>
      <c r="HH22" s="54" t="str">
        <f t="shared" si="198"/>
        <v/>
      </c>
      <c r="HI22" s="52" t="str">
        <f t="shared" si="199"/>
        <v/>
      </c>
      <c r="HJ22" s="53" t="str">
        <f t="shared" si="200"/>
        <v/>
      </c>
      <c r="HK22" s="53" t="str">
        <f t="shared" si="201"/>
        <v/>
      </c>
      <c r="HL22" s="53" t="str">
        <f t="shared" si="202"/>
        <v/>
      </c>
      <c r="HM22" s="54" t="str">
        <f t="shared" si="203"/>
        <v/>
      </c>
      <c r="HN22" s="165">
        <f t="shared" si="204"/>
        <v>6</v>
      </c>
      <c r="HO22" s="53" t="str">
        <f t="shared" si="205"/>
        <v/>
      </c>
      <c r="HP22" s="181" t="str">
        <f t="shared" si="206"/>
        <v/>
      </c>
      <c r="HQ22" s="159">
        <f t="shared" si="207"/>
        <v>0</v>
      </c>
      <c r="HR22" s="127" t="str">
        <f t="shared" si="208"/>
        <v/>
      </c>
      <c r="HS22" s="130"/>
      <c r="HT22" s="55" t="str">
        <f t="shared" si="209"/>
        <v/>
      </c>
      <c r="HU22" s="53" t="str">
        <f t="shared" si="210"/>
        <v/>
      </c>
      <c r="HV22" s="53" t="str">
        <f t="shared" si="211"/>
        <v/>
      </c>
      <c r="HW22" s="53" t="str">
        <f t="shared" si="212"/>
        <v/>
      </c>
      <c r="HX22" s="124" t="str">
        <f t="shared" si="213"/>
        <v/>
      </c>
      <c r="HY22" s="52" t="str">
        <f t="shared" si="214"/>
        <v/>
      </c>
      <c r="HZ22" s="53" t="str">
        <f t="shared" si="215"/>
        <v/>
      </c>
      <c r="IA22" s="53" t="str">
        <f t="shared" si="216"/>
        <v/>
      </c>
      <c r="IB22" s="53" t="str">
        <f t="shared" si="217"/>
        <v/>
      </c>
      <c r="IC22" s="124" t="str">
        <f t="shared" si="218"/>
        <v/>
      </c>
      <c r="ID22" s="52" t="str">
        <f t="shared" si="219"/>
        <v/>
      </c>
      <c r="IE22" s="53" t="str">
        <f t="shared" si="220"/>
        <v/>
      </c>
      <c r="IF22" s="53" t="str">
        <f t="shared" si="221"/>
        <v/>
      </c>
      <c r="IG22" s="53" t="str">
        <f t="shared" si="222"/>
        <v/>
      </c>
      <c r="IH22" s="54" t="str">
        <f t="shared" si="223"/>
        <v/>
      </c>
      <c r="II22" s="52" t="str">
        <f t="shared" si="224"/>
        <v/>
      </c>
      <c r="IJ22" s="53" t="str">
        <f t="shared" si="225"/>
        <v/>
      </c>
      <c r="IK22" s="53" t="str">
        <f t="shared" si="226"/>
        <v/>
      </c>
      <c r="IL22" s="53" t="str">
        <f t="shared" si="227"/>
        <v/>
      </c>
      <c r="IM22" s="54" t="str">
        <f t="shared" si="228"/>
        <v/>
      </c>
      <c r="IN22" s="52" t="str">
        <f t="shared" si="229"/>
        <v/>
      </c>
      <c r="IO22" s="53" t="str">
        <f t="shared" si="230"/>
        <v/>
      </c>
      <c r="IP22" s="53" t="str">
        <f t="shared" si="231"/>
        <v/>
      </c>
      <c r="IQ22" s="53" t="str">
        <f t="shared" si="232"/>
        <v/>
      </c>
      <c r="IR22" s="54" t="str">
        <f t="shared" si="233"/>
        <v/>
      </c>
      <c r="IS22" s="52" t="str">
        <f t="shared" si="234"/>
        <v/>
      </c>
      <c r="IT22" s="53" t="str">
        <f t="shared" si="235"/>
        <v/>
      </c>
      <c r="IU22" s="53" t="str">
        <f>IF($G22="6",IF(IF(IT22&lt;&gt;"",IF(MAX(COUNTIF($IT$6:$IT$80,$IT$6:$IT$80))&gt;1,"x",""),"")&lt;&gt;"",IT22+1,""),IF(IS22=0,"",IF(IF(IT22&lt;&gt;"",IF(MAX(COUNTIF(IT$6:$IT$80,$IT$6:$IT$80))&gt;1,"x",""),"")&lt;&gt;"",IT22+1,"")))</f>
        <v/>
      </c>
      <c r="IV22" s="53" t="str">
        <f t="shared" si="236"/>
        <v/>
      </c>
      <c r="IW22" s="54" t="str">
        <f t="shared" si="237"/>
        <v/>
      </c>
      <c r="IX22" s="165">
        <f t="shared" si="238"/>
        <v>7</v>
      </c>
      <c r="IY22" s="53" t="str">
        <f t="shared" si="239"/>
        <v/>
      </c>
      <c r="IZ22" s="181" t="str">
        <f t="shared" si="240"/>
        <v/>
      </c>
      <c r="JA22" s="159">
        <f t="shared" si="241"/>
        <v>0</v>
      </c>
      <c r="JB22" s="127" t="str">
        <f t="shared" si="242"/>
        <v/>
      </c>
      <c r="JC22" s="130"/>
      <c r="JD22" s="55" t="str">
        <f t="shared" si="243"/>
        <v/>
      </c>
      <c r="JE22" s="53" t="str">
        <f t="shared" si="244"/>
        <v/>
      </c>
      <c r="JF22" s="53" t="str">
        <f t="shared" si="245"/>
        <v/>
      </c>
      <c r="JG22" s="53" t="str">
        <f t="shared" si="246"/>
        <v/>
      </c>
      <c r="JH22" s="124" t="str">
        <f t="shared" si="247"/>
        <v/>
      </c>
      <c r="JI22" s="52" t="str">
        <f t="shared" si="248"/>
        <v/>
      </c>
      <c r="JJ22" s="53" t="str">
        <f t="shared" si="249"/>
        <v/>
      </c>
      <c r="JK22" s="53" t="str">
        <f t="shared" si="250"/>
        <v/>
      </c>
      <c r="JL22" s="53" t="str">
        <f t="shared" si="251"/>
        <v/>
      </c>
      <c r="JM22" s="124" t="str">
        <f t="shared" si="252"/>
        <v/>
      </c>
      <c r="JN22" s="52" t="str">
        <f t="shared" si="253"/>
        <v/>
      </c>
      <c r="JO22" s="53" t="str">
        <f t="shared" si="254"/>
        <v/>
      </c>
      <c r="JP22" s="53" t="str">
        <f t="shared" si="255"/>
        <v/>
      </c>
      <c r="JQ22" s="53" t="str">
        <f t="shared" si="295"/>
        <v/>
      </c>
      <c r="JR22" s="54" t="str">
        <f t="shared" si="256"/>
        <v/>
      </c>
      <c r="JS22" s="52" t="str">
        <f t="shared" si="257"/>
        <v/>
      </c>
      <c r="JT22" s="53" t="str">
        <f t="shared" si="258"/>
        <v/>
      </c>
      <c r="JU22" s="53" t="str">
        <f t="shared" si="259"/>
        <v/>
      </c>
      <c r="JV22" s="53" t="str">
        <f t="shared" si="260"/>
        <v/>
      </c>
      <c r="JW22" s="54" t="str">
        <f t="shared" si="261"/>
        <v/>
      </c>
      <c r="JX22" s="52" t="str">
        <f t="shared" si="262"/>
        <v/>
      </c>
      <c r="JY22" s="53" t="str">
        <f t="shared" si="263"/>
        <v/>
      </c>
      <c r="JZ22" s="53" t="str">
        <f t="shared" si="264"/>
        <v/>
      </c>
      <c r="KA22" s="53" t="str">
        <f t="shared" si="265"/>
        <v/>
      </c>
      <c r="KB22" s="54" t="str">
        <f t="shared" si="266"/>
        <v/>
      </c>
      <c r="KC22" s="52" t="str">
        <f t="shared" si="267"/>
        <v/>
      </c>
      <c r="KD22" s="53" t="str">
        <f t="shared" si="268"/>
        <v/>
      </c>
      <c r="KE22" s="53" t="str">
        <f t="shared" si="269"/>
        <v/>
      </c>
      <c r="KF22" s="53" t="str">
        <f t="shared" si="270"/>
        <v/>
      </c>
      <c r="KG22" s="54" t="str">
        <f t="shared" si="271"/>
        <v/>
      </c>
      <c r="KH22" s="165">
        <f t="shared" si="272"/>
        <v>3</v>
      </c>
      <c r="KI22" s="53" t="str">
        <f t="shared" si="273"/>
        <v/>
      </c>
      <c r="KJ22" s="181" t="str">
        <f t="shared" si="274"/>
        <v/>
      </c>
      <c r="KK22" s="159">
        <f t="shared" si="275"/>
        <v>0</v>
      </c>
      <c r="KL22" s="332" t="str">
        <f t="shared" si="276"/>
        <v/>
      </c>
      <c r="KM22" s="86"/>
      <c r="KN22" s="60">
        <f t="shared" si="277"/>
        <v>0</v>
      </c>
      <c r="KO22" s="60">
        <f t="shared" si="278"/>
        <v>25</v>
      </c>
      <c r="KP22" s="201"/>
      <c r="KQ22" s="61">
        <f t="shared" si="297"/>
        <v>25</v>
      </c>
      <c r="KR22" s="61" t="str">
        <f t="shared" si="280"/>
        <v/>
      </c>
      <c r="KS22" s="61">
        <f t="shared" si="281"/>
        <v>25</v>
      </c>
      <c r="KT22" s="61" t="str">
        <f t="shared" si="282"/>
        <v/>
      </c>
      <c r="KU22" s="61" t="str">
        <f t="shared" si="283"/>
        <v/>
      </c>
      <c r="KV22" s="61" t="str">
        <f t="shared" si="284"/>
        <v/>
      </c>
      <c r="KW22" s="61" t="str">
        <f t="shared" si="285"/>
        <v/>
      </c>
      <c r="KX22" s="62">
        <f t="shared" si="286"/>
        <v>6</v>
      </c>
      <c r="KY22" s="84"/>
      <c r="KZ22" s="59">
        <f t="shared" si="287"/>
        <v>0</v>
      </c>
      <c r="LA22" s="60">
        <f t="shared" si="288"/>
        <v>25</v>
      </c>
      <c r="LB22" s="201"/>
      <c r="LC22" s="61">
        <f t="shared" si="289"/>
        <v>25</v>
      </c>
      <c r="LD22" s="61" t="str">
        <f t="shared" si="290"/>
        <v/>
      </c>
      <c r="LE22" s="61">
        <f t="shared" si="291"/>
        <v>25</v>
      </c>
      <c r="LF22" s="61" t="str">
        <f t="shared" si="292"/>
        <v/>
      </c>
      <c r="LG22" s="148">
        <v>17</v>
      </c>
      <c r="LH22" s="87"/>
      <c r="LI22" s="185">
        <f t="shared" si="293"/>
        <v>1</v>
      </c>
      <c r="LJ22" s="87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</row>
    <row r="23" spans="1:381" s="1" customFormat="1" ht="15" x14ac:dyDescent="0.2">
      <c r="A23" s="35"/>
      <c r="B23" s="45">
        <v>18</v>
      </c>
      <c r="C23" s="63" t="s">
        <v>78</v>
      </c>
      <c r="D23" s="47" t="s">
        <v>23</v>
      </c>
      <c r="E23" s="161">
        <v>16286</v>
      </c>
      <c r="F23" s="161">
        <v>116</v>
      </c>
      <c r="G23" s="49" t="s">
        <v>99</v>
      </c>
      <c r="H23" s="50" t="str">
        <f t="shared" si="0"/>
        <v>Top Truck</v>
      </c>
      <c r="I23" s="186">
        <f t="shared" si="1"/>
        <v>22</v>
      </c>
      <c r="J23" s="51" t="str">
        <f t="shared" si="2"/>
        <v>x</v>
      </c>
      <c r="K23" s="179"/>
      <c r="L23" s="52" t="str">
        <f t="shared" si="3"/>
        <v/>
      </c>
      <c r="M23" s="53" t="str">
        <f t="shared" si="4"/>
        <v/>
      </c>
      <c r="N23" s="53" t="str">
        <f t="shared" si="5"/>
        <v/>
      </c>
      <c r="O23" s="53" t="str">
        <f t="shared" si="6"/>
        <v/>
      </c>
      <c r="P23" s="127" t="str">
        <f t="shared" si="7"/>
        <v/>
      </c>
      <c r="Q23" s="52" t="str">
        <f t="shared" si="8"/>
        <v/>
      </c>
      <c r="R23" s="53" t="str">
        <f t="shared" si="9"/>
        <v/>
      </c>
      <c r="S23" s="53" t="str">
        <f t="shared" si="10"/>
        <v/>
      </c>
      <c r="T23" s="53" t="str">
        <f t="shared" si="11"/>
        <v/>
      </c>
      <c r="U23" s="127" t="str">
        <f t="shared" si="12"/>
        <v/>
      </c>
      <c r="V23" s="52" t="str">
        <f t="shared" si="13"/>
        <v/>
      </c>
      <c r="W23" s="53" t="str">
        <f t="shared" si="14"/>
        <v/>
      </c>
      <c r="X23" s="53" t="str">
        <f t="shared" si="15"/>
        <v/>
      </c>
      <c r="Y23" s="53" t="str">
        <f t="shared" si="16"/>
        <v/>
      </c>
      <c r="Z23" s="127" t="str">
        <f t="shared" si="17"/>
        <v/>
      </c>
      <c r="AA23" s="52" t="str">
        <f t="shared" si="18"/>
        <v/>
      </c>
      <c r="AB23" s="53" t="str">
        <f t="shared" si="19"/>
        <v/>
      </c>
      <c r="AC23" s="53" t="str">
        <f t="shared" si="20"/>
        <v/>
      </c>
      <c r="AD23" s="53" t="str">
        <f t="shared" si="21"/>
        <v/>
      </c>
      <c r="AE23" s="127" t="str">
        <f t="shared" si="22"/>
        <v/>
      </c>
      <c r="AF23" s="52" t="str">
        <f t="shared" si="23"/>
        <v/>
      </c>
      <c r="AG23" s="53" t="str">
        <f t="shared" si="24"/>
        <v/>
      </c>
      <c r="AH23" s="53" t="str">
        <f t="shared" si="25"/>
        <v/>
      </c>
      <c r="AI23" s="53" t="str">
        <f t="shared" si="26"/>
        <v/>
      </c>
      <c r="AJ23" s="127" t="str">
        <f t="shared" si="27"/>
        <v/>
      </c>
      <c r="AK23" s="52" t="str">
        <f t="shared" si="28"/>
        <v/>
      </c>
      <c r="AL23" s="53" t="str">
        <f t="shared" si="29"/>
        <v/>
      </c>
      <c r="AM23" s="53" t="str">
        <f t="shared" si="30"/>
        <v/>
      </c>
      <c r="AN23" s="150" t="str">
        <f t="shared" si="31"/>
        <v/>
      </c>
      <c r="AO23" s="127" t="str">
        <f t="shared" si="32"/>
        <v/>
      </c>
      <c r="AP23" s="191">
        <f t="shared" si="33"/>
        <v>4</v>
      </c>
      <c r="AQ23" s="53" t="str">
        <f t="shared" si="34"/>
        <v/>
      </c>
      <c r="AR23" s="181" t="str">
        <f t="shared" si="35"/>
        <v/>
      </c>
      <c r="AS23" s="159">
        <f t="shared" si="36"/>
        <v>0</v>
      </c>
      <c r="AT23" s="127" t="str">
        <f t="shared" si="37"/>
        <v/>
      </c>
      <c r="AU23" s="130"/>
      <c r="AV23" s="55" t="str">
        <f t="shared" si="38"/>
        <v/>
      </c>
      <c r="AW23" s="53" t="str">
        <f t="shared" si="39"/>
        <v/>
      </c>
      <c r="AX23" s="53" t="str">
        <f t="shared" si="40"/>
        <v/>
      </c>
      <c r="AY23" s="53" t="str">
        <f t="shared" si="41"/>
        <v/>
      </c>
      <c r="AZ23" s="124" t="str">
        <f t="shared" si="42"/>
        <v/>
      </c>
      <c r="BA23" s="52" t="str">
        <f t="shared" si="43"/>
        <v/>
      </c>
      <c r="BB23" s="53" t="str">
        <f t="shared" si="44"/>
        <v/>
      </c>
      <c r="BC23" s="53" t="str">
        <f t="shared" si="45"/>
        <v/>
      </c>
      <c r="BD23" s="53" t="str">
        <f t="shared" si="46"/>
        <v/>
      </c>
      <c r="BE23" s="124" t="str">
        <f t="shared" si="47"/>
        <v/>
      </c>
      <c r="BF23" s="52" t="str">
        <f t="shared" si="48"/>
        <v/>
      </c>
      <c r="BG23" s="53" t="str">
        <f t="shared" si="49"/>
        <v/>
      </c>
      <c r="BH23" s="53" t="str">
        <f t="shared" si="50"/>
        <v/>
      </c>
      <c r="BI23" s="53" t="str">
        <f t="shared" si="51"/>
        <v/>
      </c>
      <c r="BJ23" s="54" t="str">
        <f t="shared" si="52"/>
        <v/>
      </c>
      <c r="BK23" s="52" t="str">
        <f t="shared" si="53"/>
        <v/>
      </c>
      <c r="BL23" s="53" t="str">
        <f t="shared" si="54"/>
        <v/>
      </c>
      <c r="BM23" s="53" t="str">
        <f t="shared" si="55"/>
        <v/>
      </c>
      <c r="BN23" s="53" t="str">
        <f t="shared" si="56"/>
        <v/>
      </c>
      <c r="BO23" s="54" t="str">
        <f t="shared" si="57"/>
        <v/>
      </c>
      <c r="BP23" s="52" t="str">
        <f t="shared" si="58"/>
        <v/>
      </c>
      <c r="BQ23" s="53" t="str">
        <f t="shared" si="59"/>
        <v/>
      </c>
      <c r="BR23" s="53" t="str">
        <f t="shared" si="60"/>
        <v/>
      </c>
      <c r="BS23" s="53" t="str">
        <f t="shared" si="61"/>
        <v/>
      </c>
      <c r="BT23" s="54" t="str">
        <f t="shared" si="62"/>
        <v/>
      </c>
      <c r="BU23" s="52" t="str">
        <f t="shared" si="63"/>
        <v/>
      </c>
      <c r="BV23" s="53" t="str">
        <f t="shared" si="64"/>
        <v/>
      </c>
      <c r="BW23" s="53" t="str">
        <f t="shared" si="65"/>
        <v/>
      </c>
      <c r="BX23" s="53" t="str">
        <f t="shared" si="66"/>
        <v/>
      </c>
      <c r="BY23" s="54" t="str">
        <f t="shared" si="67"/>
        <v/>
      </c>
      <c r="BZ23" s="165">
        <f t="shared" si="68"/>
        <v>4</v>
      </c>
      <c r="CA23" s="53" t="str">
        <f t="shared" si="69"/>
        <v/>
      </c>
      <c r="CB23" s="181" t="str">
        <f t="shared" si="70"/>
        <v/>
      </c>
      <c r="CC23" s="127">
        <f t="shared" si="71"/>
        <v>0</v>
      </c>
      <c r="CD23" s="127" t="str">
        <f t="shared" si="72"/>
        <v/>
      </c>
      <c r="CE23" s="130"/>
      <c r="CF23" s="55" t="str">
        <f t="shared" si="73"/>
        <v/>
      </c>
      <c r="CG23" s="53" t="str">
        <f t="shared" si="74"/>
        <v/>
      </c>
      <c r="CH23" s="53" t="str">
        <f t="shared" si="75"/>
        <v/>
      </c>
      <c r="CI23" s="53" t="str">
        <f t="shared" si="76"/>
        <v/>
      </c>
      <c r="CJ23" s="124" t="str">
        <f t="shared" si="77"/>
        <v/>
      </c>
      <c r="CK23" s="52" t="str">
        <f t="shared" si="78"/>
        <v/>
      </c>
      <c r="CL23" s="53" t="str">
        <f t="shared" si="79"/>
        <v/>
      </c>
      <c r="CM23" s="53" t="str">
        <f t="shared" si="80"/>
        <v/>
      </c>
      <c r="CN23" s="53" t="str">
        <f t="shared" si="81"/>
        <v/>
      </c>
      <c r="CO23" s="124" t="str">
        <f t="shared" si="82"/>
        <v/>
      </c>
      <c r="CP23" s="52" t="str">
        <f t="shared" si="83"/>
        <v/>
      </c>
      <c r="CQ23" s="53" t="str">
        <f t="shared" si="84"/>
        <v/>
      </c>
      <c r="CR23" s="53" t="str">
        <f t="shared" si="85"/>
        <v/>
      </c>
      <c r="CS23" s="53" t="str">
        <f t="shared" si="86"/>
        <v/>
      </c>
      <c r="CT23" s="54" t="str">
        <f t="shared" si="87"/>
        <v/>
      </c>
      <c r="CU23" s="52" t="str">
        <f t="shared" si="88"/>
        <v/>
      </c>
      <c r="CV23" s="53" t="str">
        <f t="shared" si="89"/>
        <v/>
      </c>
      <c r="CW23" s="53" t="str">
        <f t="shared" si="90"/>
        <v/>
      </c>
      <c r="CX23" s="53" t="str">
        <f>IF(CV23&lt;&gt;"",IF($G23="3",IF(AND(CV23&lt;=20,CE23&gt;=CU94),HLOOKUP(CV23,Points_Table_Modified,IF(DJ23&gt;=6,8,DJ23+2),FALSE),0),IF(AND(CV23&lt;=10,$CE23&gt;=CU94),HLOOKUP(CV23,Points_Table,IF(DJ23&gt;=6,8,DJ23+2),FALSE),0)),"")</f>
        <v/>
      </c>
      <c r="CY23" s="54" t="str">
        <f t="shared" si="91"/>
        <v/>
      </c>
      <c r="CZ23" s="52" t="str">
        <f t="shared" si="92"/>
        <v/>
      </c>
      <c r="DA23" s="53" t="str">
        <f t="shared" si="93"/>
        <v/>
      </c>
      <c r="DB23" s="53" t="str">
        <f t="shared" si="94"/>
        <v/>
      </c>
      <c r="DC23" s="53" t="str">
        <f t="shared" si="95"/>
        <v/>
      </c>
      <c r="DD23" s="54" t="str">
        <f t="shared" si="96"/>
        <v/>
      </c>
      <c r="DE23" s="52" t="str">
        <f t="shared" si="97"/>
        <v/>
      </c>
      <c r="DF23" s="53" t="str">
        <f t="shared" si="98"/>
        <v/>
      </c>
      <c r="DG23" s="53" t="str">
        <f t="shared" si="99"/>
        <v/>
      </c>
      <c r="DH23" s="53" t="str">
        <f t="shared" si="294"/>
        <v/>
      </c>
      <c r="DI23" s="54" t="str">
        <f t="shared" si="100"/>
        <v/>
      </c>
      <c r="DJ23" s="165">
        <f t="shared" si="101"/>
        <v>6</v>
      </c>
      <c r="DK23" s="53" t="str">
        <f t="shared" si="102"/>
        <v/>
      </c>
      <c r="DL23" s="181" t="str">
        <f t="shared" si="103"/>
        <v/>
      </c>
      <c r="DM23" s="159">
        <f t="shared" si="104"/>
        <v>0</v>
      </c>
      <c r="DN23" s="127" t="str">
        <f t="shared" si="105"/>
        <v/>
      </c>
      <c r="DO23" s="130"/>
      <c r="DP23" s="55" t="str">
        <f t="shared" si="106"/>
        <v/>
      </c>
      <c r="DQ23" s="53" t="str">
        <f t="shared" si="107"/>
        <v/>
      </c>
      <c r="DR23" s="53" t="str">
        <f t="shared" si="108"/>
        <v/>
      </c>
      <c r="DS23" s="53" t="str">
        <f t="shared" si="109"/>
        <v/>
      </c>
      <c r="DT23" s="124" t="str">
        <f t="shared" si="110"/>
        <v/>
      </c>
      <c r="DU23" s="52" t="str">
        <f t="shared" si="111"/>
        <v/>
      </c>
      <c r="DV23" s="53" t="str">
        <f t="shared" si="112"/>
        <v/>
      </c>
      <c r="DW23" s="53" t="str">
        <f t="shared" si="113"/>
        <v/>
      </c>
      <c r="DX23" s="53" t="str">
        <f t="shared" si="114"/>
        <v/>
      </c>
      <c r="DY23" s="124" t="str">
        <f t="shared" si="115"/>
        <v/>
      </c>
      <c r="DZ23" s="52" t="str">
        <f t="shared" si="116"/>
        <v/>
      </c>
      <c r="EA23" s="53" t="str">
        <f t="shared" si="117"/>
        <v/>
      </c>
      <c r="EB23" s="53" t="str">
        <f t="shared" si="118"/>
        <v/>
      </c>
      <c r="EC23" s="53" t="str">
        <f t="shared" si="119"/>
        <v/>
      </c>
      <c r="ED23" s="57" t="str">
        <f t="shared" si="120"/>
        <v/>
      </c>
      <c r="EE23" s="52" t="str">
        <f t="shared" si="121"/>
        <v/>
      </c>
      <c r="EF23" s="53" t="str">
        <f t="shared" si="122"/>
        <v/>
      </c>
      <c r="EG23" s="53" t="str">
        <f t="shared" si="123"/>
        <v/>
      </c>
      <c r="EH23" s="53" t="str">
        <f t="shared" si="124"/>
        <v/>
      </c>
      <c r="EI23" s="57" t="str">
        <f t="shared" si="125"/>
        <v/>
      </c>
      <c r="EJ23" s="52" t="str">
        <f t="shared" si="126"/>
        <v/>
      </c>
      <c r="EK23" s="53" t="str">
        <f t="shared" si="127"/>
        <v/>
      </c>
      <c r="EL23" s="53" t="str">
        <f t="shared" si="128"/>
        <v/>
      </c>
      <c r="EM23" s="53" t="str">
        <f t="shared" si="129"/>
        <v/>
      </c>
      <c r="EN23" s="57" t="str">
        <f t="shared" si="130"/>
        <v/>
      </c>
      <c r="EO23" s="52" t="str">
        <f t="shared" si="131"/>
        <v/>
      </c>
      <c r="EP23" s="53" t="str">
        <f t="shared" si="132"/>
        <v/>
      </c>
      <c r="EQ23" s="53" t="str">
        <f t="shared" si="133"/>
        <v/>
      </c>
      <c r="ER23" s="53" t="str">
        <f t="shared" si="134"/>
        <v/>
      </c>
      <c r="ES23" s="54" t="str">
        <f t="shared" si="135"/>
        <v/>
      </c>
      <c r="ET23" s="165">
        <f t="shared" si="136"/>
        <v>4</v>
      </c>
      <c r="EU23" s="53" t="str">
        <f t="shared" si="137"/>
        <v/>
      </c>
      <c r="EV23" s="181" t="str">
        <f t="shared" si="138"/>
        <v/>
      </c>
      <c r="EW23" s="159">
        <f t="shared" si="139"/>
        <v>0</v>
      </c>
      <c r="EX23" s="127" t="str">
        <f t="shared" si="140"/>
        <v/>
      </c>
      <c r="EY23" s="130"/>
      <c r="EZ23" s="55" t="str">
        <f t="shared" si="141"/>
        <v/>
      </c>
      <c r="FA23" s="53" t="str">
        <f t="shared" si="142"/>
        <v/>
      </c>
      <c r="FB23" s="53" t="str">
        <f t="shared" si="143"/>
        <v/>
      </c>
      <c r="FC23" s="53" t="str">
        <f t="shared" si="144"/>
        <v/>
      </c>
      <c r="FD23" s="124" t="str">
        <f t="shared" si="145"/>
        <v/>
      </c>
      <c r="FE23" s="52" t="str">
        <f t="shared" si="146"/>
        <v/>
      </c>
      <c r="FF23" s="53" t="str">
        <f t="shared" si="147"/>
        <v/>
      </c>
      <c r="FG23" s="53" t="str">
        <f t="shared" si="148"/>
        <v/>
      </c>
      <c r="FH23" s="53" t="str">
        <f t="shared" si="149"/>
        <v/>
      </c>
      <c r="FI23" s="124" t="str">
        <f t="shared" si="150"/>
        <v/>
      </c>
      <c r="FJ23" s="52" t="str">
        <f t="shared" si="151"/>
        <v/>
      </c>
      <c r="FK23" s="53" t="str">
        <f t="shared" si="152"/>
        <v/>
      </c>
      <c r="FL23" s="53" t="str">
        <f t="shared" si="153"/>
        <v/>
      </c>
      <c r="FM23" s="53" t="str">
        <f>IF(FK23&lt;&gt;"",IF($G23="3",IF(AND(FK23&lt;=20,EY23&gt;=$FJ$83),HLOOKUP(FK23,Points_Table_Modified,IF(GD23&gt;=6,8,#REF!),FALSE),0),IF(AND(FK23&lt;=10,EY23&gt;=$FJ$83),HLOOKUP(FK23,Points_Table,IF(GD23&gt;=6,8,GD23+2),FALSE),0)),"")</f>
        <v/>
      </c>
      <c r="FN23" s="57" t="str">
        <f t="shared" si="154"/>
        <v/>
      </c>
      <c r="FO23" s="52" t="str">
        <f t="shared" si="155"/>
        <v/>
      </c>
      <c r="FP23" s="53" t="str">
        <f t="shared" si="156"/>
        <v/>
      </c>
      <c r="FQ23" s="53" t="str">
        <f t="shared" si="157"/>
        <v/>
      </c>
      <c r="FR23" s="53" t="str">
        <f t="shared" si="158"/>
        <v/>
      </c>
      <c r="FS23" s="57" t="str">
        <f t="shared" si="159"/>
        <v/>
      </c>
      <c r="FT23" s="52" t="str">
        <f t="shared" si="160"/>
        <v/>
      </c>
      <c r="FU23" s="53" t="str">
        <f t="shared" si="161"/>
        <v/>
      </c>
      <c r="FV23" s="53" t="str">
        <f t="shared" si="162"/>
        <v/>
      </c>
      <c r="FW23" s="53" t="str">
        <f t="shared" si="163"/>
        <v/>
      </c>
      <c r="FX23" s="57" t="str">
        <f t="shared" si="164"/>
        <v/>
      </c>
      <c r="FY23" s="52" t="str">
        <f t="shared" si="165"/>
        <v/>
      </c>
      <c r="FZ23" s="53" t="str">
        <f t="shared" si="166"/>
        <v/>
      </c>
      <c r="GA23" s="53" t="str">
        <f t="shared" si="167"/>
        <v/>
      </c>
      <c r="GB23" s="53" t="str">
        <f t="shared" si="168"/>
        <v/>
      </c>
      <c r="GC23" s="57" t="str">
        <f t="shared" si="169"/>
        <v/>
      </c>
      <c r="GD23" s="165">
        <f t="shared" si="170"/>
        <v>4</v>
      </c>
      <c r="GE23" s="53" t="str">
        <f t="shared" si="171"/>
        <v/>
      </c>
      <c r="GF23" s="181" t="str">
        <f t="shared" si="172"/>
        <v/>
      </c>
      <c r="GG23" s="159">
        <f t="shared" si="173"/>
        <v>0</v>
      </c>
      <c r="GH23" s="127" t="str">
        <f t="shared" si="174"/>
        <v/>
      </c>
      <c r="GI23" s="130">
        <v>17</v>
      </c>
      <c r="GJ23" s="55">
        <f t="shared" si="175"/>
        <v>17</v>
      </c>
      <c r="GK23" s="53">
        <f t="shared" si="176"/>
        <v>5</v>
      </c>
      <c r="GL23" s="53" t="str">
        <f t="shared" si="177"/>
        <v/>
      </c>
      <c r="GM23" s="53">
        <f t="shared" si="178"/>
        <v>0</v>
      </c>
      <c r="GN23" s="124">
        <f t="shared" si="179"/>
        <v>0</v>
      </c>
      <c r="GO23" s="52" t="str">
        <f t="shared" si="180"/>
        <v/>
      </c>
      <c r="GP23" s="53" t="str">
        <f t="shared" si="181"/>
        <v/>
      </c>
      <c r="GQ23" s="53" t="str">
        <f t="shared" si="182"/>
        <v/>
      </c>
      <c r="GR23" s="53" t="str">
        <f t="shared" si="183"/>
        <v/>
      </c>
      <c r="GS23" s="124" t="str">
        <f t="shared" si="184"/>
        <v/>
      </c>
      <c r="GT23" s="52" t="str">
        <f t="shared" si="185"/>
        <v/>
      </c>
      <c r="GU23" s="53" t="str">
        <f t="shared" si="186"/>
        <v/>
      </c>
      <c r="GV23" s="53" t="str">
        <f t="shared" si="187"/>
        <v/>
      </c>
      <c r="GW23" s="53" t="str">
        <f>IF(GU23&lt;&gt;"",IF($G23="3",IF(AND(GU23&lt;=20,GI23&gt;=$GT$83),HLOOKUP(GU23,Points_Table_Modified,IF(HN23&gt;=6,8,#REF!),FALSE),0),IF(AND(GU23&lt;=10,GI23&gt;=$GT$83),HLOOKUP(GU23,Points_Table,IF(HN23&gt;=6,8,HN23+2),FALSE),0)),"")</f>
        <v/>
      </c>
      <c r="GX23" s="54" t="str">
        <f t="shared" si="188"/>
        <v/>
      </c>
      <c r="GY23" s="52" t="str">
        <f t="shared" si="189"/>
        <v/>
      </c>
      <c r="GZ23" s="53" t="str">
        <f t="shared" si="190"/>
        <v/>
      </c>
      <c r="HA23" s="53" t="str">
        <f t="shared" si="191"/>
        <v/>
      </c>
      <c r="HB23" s="53" t="str">
        <f t="shared" si="192"/>
        <v/>
      </c>
      <c r="HC23" s="54" t="str">
        <f t="shared" si="193"/>
        <v/>
      </c>
      <c r="HD23" s="52" t="str">
        <f t="shared" si="194"/>
        <v/>
      </c>
      <c r="HE23" s="53" t="str">
        <f t="shared" si="195"/>
        <v/>
      </c>
      <c r="HF23" s="53" t="str">
        <f t="shared" si="196"/>
        <v/>
      </c>
      <c r="HG23" s="53" t="str">
        <f t="shared" si="197"/>
        <v/>
      </c>
      <c r="HH23" s="54" t="str">
        <f t="shared" si="198"/>
        <v/>
      </c>
      <c r="HI23" s="52" t="str">
        <f t="shared" si="199"/>
        <v/>
      </c>
      <c r="HJ23" s="53" t="str">
        <f t="shared" si="200"/>
        <v/>
      </c>
      <c r="HK23" s="53" t="str">
        <f t="shared" si="201"/>
        <v/>
      </c>
      <c r="HL23" s="53" t="str">
        <f t="shared" si="202"/>
        <v/>
      </c>
      <c r="HM23" s="54" t="str">
        <f t="shared" si="203"/>
        <v/>
      </c>
      <c r="HN23" s="165">
        <f t="shared" si="204"/>
        <v>6</v>
      </c>
      <c r="HO23" s="53" t="str">
        <f t="shared" si="205"/>
        <v>5</v>
      </c>
      <c r="HP23" s="181">
        <f t="shared" si="206"/>
        <v>5</v>
      </c>
      <c r="HQ23" s="159">
        <f t="shared" si="207"/>
        <v>0</v>
      </c>
      <c r="HR23" s="127">
        <f t="shared" si="208"/>
        <v>5</v>
      </c>
      <c r="HS23" s="130"/>
      <c r="HT23" s="55" t="str">
        <f t="shared" si="209"/>
        <v/>
      </c>
      <c r="HU23" s="53" t="str">
        <f t="shared" si="210"/>
        <v/>
      </c>
      <c r="HV23" s="53" t="str">
        <f t="shared" si="211"/>
        <v/>
      </c>
      <c r="HW23" s="53" t="str">
        <f t="shared" si="212"/>
        <v/>
      </c>
      <c r="HX23" s="124" t="str">
        <f t="shared" si="213"/>
        <v/>
      </c>
      <c r="HY23" s="52" t="str">
        <f t="shared" si="214"/>
        <v/>
      </c>
      <c r="HZ23" s="53" t="str">
        <f t="shared" si="215"/>
        <v/>
      </c>
      <c r="IA23" s="53" t="str">
        <f t="shared" si="216"/>
        <v/>
      </c>
      <c r="IB23" s="53" t="str">
        <f t="shared" si="217"/>
        <v/>
      </c>
      <c r="IC23" s="124" t="str">
        <f t="shared" si="218"/>
        <v/>
      </c>
      <c r="ID23" s="52" t="str">
        <f t="shared" si="219"/>
        <v/>
      </c>
      <c r="IE23" s="53" t="str">
        <f t="shared" si="220"/>
        <v/>
      </c>
      <c r="IF23" s="53" t="str">
        <f t="shared" si="221"/>
        <v/>
      </c>
      <c r="IG23" s="53" t="str">
        <f t="shared" si="222"/>
        <v/>
      </c>
      <c r="IH23" s="54" t="str">
        <f t="shared" si="223"/>
        <v/>
      </c>
      <c r="II23" s="52" t="str">
        <f t="shared" si="224"/>
        <v/>
      </c>
      <c r="IJ23" s="53" t="str">
        <f t="shared" si="225"/>
        <v/>
      </c>
      <c r="IK23" s="53" t="str">
        <f t="shared" si="226"/>
        <v/>
      </c>
      <c r="IL23" s="53" t="str">
        <f t="shared" si="227"/>
        <v/>
      </c>
      <c r="IM23" s="54" t="str">
        <f t="shared" si="228"/>
        <v/>
      </c>
      <c r="IN23" s="52" t="str">
        <f t="shared" si="229"/>
        <v/>
      </c>
      <c r="IO23" s="53" t="str">
        <f t="shared" si="230"/>
        <v/>
      </c>
      <c r="IP23" s="53" t="str">
        <f t="shared" si="231"/>
        <v/>
      </c>
      <c r="IQ23" s="53" t="str">
        <f t="shared" si="232"/>
        <v/>
      </c>
      <c r="IR23" s="54" t="str">
        <f t="shared" si="233"/>
        <v/>
      </c>
      <c r="IS23" s="52" t="str">
        <f t="shared" si="234"/>
        <v/>
      </c>
      <c r="IT23" s="53" t="str">
        <f t="shared" si="235"/>
        <v/>
      </c>
      <c r="IU23" s="53" t="str">
        <f>IF($G23="6",IF(IF(IT23&lt;&gt;"",IF(MAX(COUNTIF($IT$6:$IT$80,$IT$6:$IT$80))&gt;1,"x",""),"")&lt;&gt;"",IT23+1,""),IF(IS23=0,"",IF(IF(IT23&lt;&gt;"",IF(MAX(COUNTIF(IT$6:$IT$80,$IT$6:$IT$80))&gt;1,"x",""),"")&lt;&gt;"",IT23+1,"")))</f>
        <v/>
      </c>
      <c r="IV23" s="53" t="str">
        <f t="shared" si="236"/>
        <v/>
      </c>
      <c r="IW23" s="54" t="str">
        <f t="shared" si="237"/>
        <v/>
      </c>
      <c r="IX23" s="165">
        <f t="shared" si="238"/>
        <v>5</v>
      </c>
      <c r="IY23" s="53" t="str">
        <f t="shared" si="239"/>
        <v/>
      </c>
      <c r="IZ23" s="181" t="str">
        <f t="shared" si="240"/>
        <v/>
      </c>
      <c r="JA23" s="159">
        <f t="shared" si="241"/>
        <v>0</v>
      </c>
      <c r="JB23" s="127" t="str">
        <f t="shared" si="242"/>
        <v/>
      </c>
      <c r="JC23" s="130">
        <v>124</v>
      </c>
      <c r="JD23" s="55">
        <f t="shared" si="243"/>
        <v>124</v>
      </c>
      <c r="JE23" s="53">
        <f t="shared" si="244"/>
        <v>5</v>
      </c>
      <c r="JF23" s="53" t="str">
        <f t="shared" si="245"/>
        <v/>
      </c>
      <c r="JG23" s="53">
        <f t="shared" si="246"/>
        <v>12</v>
      </c>
      <c r="JH23" s="124">
        <f t="shared" si="247"/>
        <v>12</v>
      </c>
      <c r="JI23" s="52" t="str">
        <f t="shared" si="248"/>
        <v/>
      </c>
      <c r="JJ23" s="53" t="str">
        <f t="shared" si="249"/>
        <v/>
      </c>
      <c r="JK23" s="53" t="str">
        <f t="shared" si="250"/>
        <v/>
      </c>
      <c r="JL23" s="53" t="str">
        <f t="shared" si="251"/>
        <v/>
      </c>
      <c r="JM23" s="124" t="str">
        <f t="shared" si="252"/>
        <v/>
      </c>
      <c r="JN23" s="52" t="str">
        <f t="shared" si="253"/>
        <v/>
      </c>
      <c r="JO23" s="53" t="str">
        <f t="shared" si="254"/>
        <v/>
      </c>
      <c r="JP23" s="53" t="str">
        <f t="shared" si="255"/>
        <v/>
      </c>
      <c r="JQ23" s="53" t="str">
        <f t="shared" si="295"/>
        <v/>
      </c>
      <c r="JR23" s="54" t="str">
        <f t="shared" si="256"/>
        <v/>
      </c>
      <c r="JS23" s="52" t="str">
        <f t="shared" si="257"/>
        <v/>
      </c>
      <c r="JT23" s="53" t="str">
        <f t="shared" si="258"/>
        <v/>
      </c>
      <c r="JU23" s="53" t="str">
        <f t="shared" si="259"/>
        <v/>
      </c>
      <c r="JV23" s="53" t="str">
        <f t="shared" si="260"/>
        <v/>
      </c>
      <c r="JW23" s="54" t="str">
        <f t="shared" si="261"/>
        <v/>
      </c>
      <c r="JX23" s="52" t="str">
        <f t="shared" si="262"/>
        <v/>
      </c>
      <c r="JY23" s="53" t="str">
        <f t="shared" si="263"/>
        <v/>
      </c>
      <c r="JZ23" s="53" t="str">
        <f t="shared" si="264"/>
        <v/>
      </c>
      <c r="KA23" s="53" t="str">
        <f t="shared" si="265"/>
        <v/>
      </c>
      <c r="KB23" s="54" t="str">
        <f t="shared" si="266"/>
        <v/>
      </c>
      <c r="KC23" s="52" t="str">
        <f t="shared" si="267"/>
        <v/>
      </c>
      <c r="KD23" s="53" t="str">
        <f t="shared" si="268"/>
        <v/>
      </c>
      <c r="KE23" s="53" t="str">
        <f t="shared" si="269"/>
        <v/>
      </c>
      <c r="KF23" s="53" t="str">
        <f t="shared" si="270"/>
        <v/>
      </c>
      <c r="KG23" s="54" t="str">
        <f t="shared" si="271"/>
        <v/>
      </c>
      <c r="KH23" s="165">
        <f t="shared" si="272"/>
        <v>6</v>
      </c>
      <c r="KI23" s="53" t="str">
        <f t="shared" si="273"/>
        <v>5</v>
      </c>
      <c r="KJ23" s="181">
        <f t="shared" si="274"/>
        <v>5</v>
      </c>
      <c r="KK23" s="159">
        <f t="shared" si="275"/>
        <v>12</v>
      </c>
      <c r="KL23" s="332">
        <f t="shared" si="276"/>
        <v>17</v>
      </c>
      <c r="KM23" s="86"/>
      <c r="KN23" s="60">
        <f t="shared" si="277"/>
        <v>0</v>
      </c>
      <c r="KO23" s="60">
        <f t="shared" si="278"/>
        <v>5</v>
      </c>
      <c r="KP23" s="201"/>
      <c r="KQ23" s="61">
        <f t="shared" si="297"/>
        <v>5</v>
      </c>
      <c r="KR23" s="61">
        <f t="shared" si="280"/>
        <v>5</v>
      </c>
      <c r="KS23" s="61" t="str">
        <f t="shared" si="281"/>
        <v/>
      </c>
      <c r="KT23" s="61" t="str">
        <f t="shared" si="282"/>
        <v/>
      </c>
      <c r="KU23" s="61" t="str">
        <f t="shared" si="283"/>
        <v/>
      </c>
      <c r="KV23" s="61" t="str">
        <f t="shared" si="284"/>
        <v/>
      </c>
      <c r="KW23" s="61" t="str">
        <f t="shared" si="285"/>
        <v/>
      </c>
      <c r="KX23" s="62">
        <f t="shared" si="286"/>
        <v>9</v>
      </c>
      <c r="KY23" s="84"/>
      <c r="KZ23" s="59">
        <f t="shared" si="287"/>
        <v>0</v>
      </c>
      <c r="LA23" s="60">
        <f t="shared" si="288"/>
        <v>22</v>
      </c>
      <c r="LB23" s="201"/>
      <c r="LC23" s="61">
        <f t="shared" si="289"/>
        <v>22</v>
      </c>
      <c r="LD23" s="61" t="str">
        <f t="shared" si="290"/>
        <v/>
      </c>
      <c r="LE23" s="61" t="str">
        <f t="shared" si="291"/>
        <v/>
      </c>
      <c r="LF23" s="61">
        <f t="shared" si="292"/>
        <v>22</v>
      </c>
      <c r="LG23" s="148">
        <v>18</v>
      </c>
      <c r="LH23" s="87"/>
      <c r="LI23" s="185">
        <f t="shared" si="293"/>
        <v>2</v>
      </c>
      <c r="LJ23" s="87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</row>
    <row r="24" spans="1:381" s="1" customFormat="1" ht="15" x14ac:dyDescent="0.2">
      <c r="A24" s="35"/>
      <c r="B24" s="45">
        <v>19</v>
      </c>
      <c r="C24" s="63" t="s">
        <v>32</v>
      </c>
      <c r="D24" s="47" t="s">
        <v>207</v>
      </c>
      <c r="E24" s="161">
        <v>100348</v>
      </c>
      <c r="F24" s="161">
        <v>215</v>
      </c>
      <c r="G24" s="49" t="s">
        <v>100</v>
      </c>
      <c r="H24" s="50" t="str">
        <f t="shared" si="0"/>
        <v>Production Modified</v>
      </c>
      <c r="I24" s="186">
        <f t="shared" si="1"/>
        <v>22</v>
      </c>
      <c r="J24" s="51" t="str">
        <f t="shared" si="2"/>
        <v>x</v>
      </c>
      <c r="K24" s="179"/>
      <c r="L24" s="52" t="str">
        <f t="shared" si="3"/>
        <v/>
      </c>
      <c r="M24" s="53" t="str">
        <f t="shared" si="4"/>
        <v/>
      </c>
      <c r="N24" s="53" t="str">
        <f t="shared" si="5"/>
        <v/>
      </c>
      <c r="O24" s="53" t="str">
        <f t="shared" si="6"/>
        <v/>
      </c>
      <c r="P24" s="127" t="str">
        <f t="shared" si="7"/>
        <v/>
      </c>
      <c r="Q24" s="52" t="str">
        <f t="shared" si="8"/>
        <v/>
      </c>
      <c r="R24" s="53" t="str">
        <f t="shared" si="9"/>
        <v/>
      </c>
      <c r="S24" s="53" t="str">
        <f t="shared" si="10"/>
        <v/>
      </c>
      <c r="T24" s="53" t="str">
        <f t="shared" si="11"/>
        <v/>
      </c>
      <c r="U24" s="127" t="str">
        <f t="shared" si="12"/>
        <v/>
      </c>
      <c r="V24" s="52" t="str">
        <f t="shared" si="13"/>
        <v/>
      </c>
      <c r="W24" s="53" t="str">
        <f t="shared" si="14"/>
        <v/>
      </c>
      <c r="X24" s="53" t="str">
        <f t="shared" si="15"/>
        <v/>
      </c>
      <c r="Y24" s="53" t="str">
        <f t="shared" si="16"/>
        <v/>
      </c>
      <c r="Z24" s="127" t="str">
        <f t="shared" si="17"/>
        <v/>
      </c>
      <c r="AA24" s="52" t="str">
        <f t="shared" si="18"/>
        <v/>
      </c>
      <c r="AB24" s="53" t="str">
        <f t="shared" si="19"/>
        <v/>
      </c>
      <c r="AC24" s="53" t="str">
        <f t="shared" si="20"/>
        <v/>
      </c>
      <c r="AD24" s="53" t="str">
        <f t="shared" si="21"/>
        <v/>
      </c>
      <c r="AE24" s="127" t="str">
        <f t="shared" si="22"/>
        <v/>
      </c>
      <c r="AF24" s="52" t="str">
        <f t="shared" si="23"/>
        <v/>
      </c>
      <c r="AG24" s="53" t="str">
        <f t="shared" si="24"/>
        <v/>
      </c>
      <c r="AH24" s="53" t="str">
        <f t="shared" si="25"/>
        <v/>
      </c>
      <c r="AI24" s="53" t="str">
        <f t="shared" si="26"/>
        <v/>
      </c>
      <c r="AJ24" s="127" t="str">
        <f t="shared" si="27"/>
        <v/>
      </c>
      <c r="AK24" s="52" t="str">
        <f t="shared" si="28"/>
        <v/>
      </c>
      <c r="AL24" s="53" t="str">
        <f t="shared" si="29"/>
        <v/>
      </c>
      <c r="AM24" s="53" t="str">
        <f t="shared" si="30"/>
        <v/>
      </c>
      <c r="AN24" s="150" t="str">
        <f t="shared" si="31"/>
        <v/>
      </c>
      <c r="AO24" s="127" t="str">
        <f t="shared" si="32"/>
        <v/>
      </c>
      <c r="AP24" s="191">
        <f t="shared" si="33"/>
        <v>7</v>
      </c>
      <c r="AQ24" s="53" t="str">
        <f t="shared" si="34"/>
        <v/>
      </c>
      <c r="AR24" s="181" t="str">
        <f t="shared" si="35"/>
        <v/>
      </c>
      <c r="AS24" s="159">
        <f t="shared" si="36"/>
        <v>0</v>
      </c>
      <c r="AT24" s="127" t="str">
        <f t="shared" si="37"/>
        <v/>
      </c>
      <c r="AU24" s="130"/>
      <c r="AV24" s="55" t="str">
        <f t="shared" si="38"/>
        <v/>
      </c>
      <c r="AW24" s="53" t="str">
        <f t="shared" si="39"/>
        <v/>
      </c>
      <c r="AX24" s="53" t="str">
        <f t="shared" si="40"/>
        <v/>
      </c>
      <c r="AY24" s="53" t="str">
        <f t="shared" si="41"/>
        <v/>
      </c>
      <c r="AZ24" s="124" t="str">
        <f t="shared" si="42"/>
        <v/>
      </c>
      <c r="BA24" s="52" t="str">
        <f t="shared" si="43"/>
        <v/>
      </c>
      <c r="BB24" s="53" t="str">
        <f t="shared" si="44"/>
        <v/>
      </c>
      <c r="BC24" s="53" t="str">
        <f t="shared" si="45"/>
        <v/>
      </c>
      <c r="BD24" s="53" t="str">
        <f t="shared" si="46"/>
        <v/>
      </c>
      <c r="BE24" s="124" t="str">
        <f t="shared" si="47"/>
        <v/>
      </c>
      <c r="BF24" s="52" t="str">
        <f t="shared" si="48"/>
        <v/>
      </c>
      <c r="BG24" s="53" t="str">
        <f t="shared" si="49"/>
        <v/>
      </c>
      <c r="BH24" s="53" t="str">
        <f t="shared" si="50"/>
        <v/>
      </c>
      <c r="BI24" s="53" t="str">
        <f t="shared" si="51"/>
        <v/>
      </c>
      <c r="BJ24" s="54" t="str">
        <f t="shared" si="52"/>
        <v/>
      </c>
      <c r="BK24" s="52" t="str">
        <f t="shared" si="53"/>
        <v/>
      </c>
      <c r="BL24" s="53" t="str">
        <f t="shared" si="54"/>
        <v/>
      </c>
      <c r="BM24" s="53" t="str">
        <f t="shared" si="55"/>
        <v/>
      </c>
      <c r="BN24" s="53" t="str">
        <f t="shared" si="56"/>
        <v/>
      </c>
      <c r="BO24" s="54" t="str">
        <f t="shared" si="57"/>
        <v/>
      </c>
      <c r="BP24" s="52" t="str">
        <f t="shared" si="58"/>
        <v/>
      </c>
      <c r="BQ24" s="53" t="str">
        <f t="shared" si="59"/>
        <v/>
      </c>
      <c r="BR24" s="53" t="str">
        <f t="shared" si="60"/>
        <v/>
      </c>
      <c r="BS24" s="53" t="str">
        <f t="shared" si="61"/>
        <v/>
      </c>
      <c r="BT24" s="54" t="str">
        <f t="shared" si="62"/>
        <v/>
      </c>
      <c r="BU24" s="52" t="str">
        <f t="shared" si="63"/>
        <v/>
      </c>
      <c r="BV24" s="53" t="str">
        <f t="shared" si="64"/>
        <v/>
      </c>
      <c r="BW24" s="53" t="str">
        <f t="shared" si="65"/>
        <v/>
      </c>
      <c r="BX24" s="53" t="str">
        <f t="shared" si="66"/>
        <v/>
      </c>
      <c r="BY24" s="54" t="str">
        <f t="shared" si="67"/>
        <v/>
      </c>
      <c r="BZ24" s="165">
        <f t="shared" si="68"/>
        <v>7</v>
      </c>
      <c r="CA24" s="53" t="str">
        <f t="shared" si="69"/>
        <v/>
      </c>
      <c r="CB24" s="181" t="str">
        <f t="shared" si="70"/>
        <v/>
      </c>
      <c r="CC24" s="127">
        <f t="shared" si="71"/>
        <v>0</v>
      </c>
      <c r="CD24" s="127" t="str">
        <f t="shared" si="72"/>
        <v/>
      </c>
      <c r="CE24" s="130"/>
      <c r="CF24" s="55" t="str">
        <f t="shared" si="73"/>
        <v/>
      </c>
      <c r="CG24" s="53" t="str">
        <f t="shared" si="74"/>
        <v/>
      </c>
      <c r="CH24" s="53" t="str">
        <f t="shared" si="75"/>
        <v/>
      </c>
      <c r="CI24" s="53" t="str">
        <f t="shared" si="76"/>
        <v/>
      </c>
      <c r="CJ24" s="124" t="str">
        <f t="shared" si="77"/>
        <v/>
      </c>
      <c r="CK24" s="52" t="str">
        <f t="shared" si="78"/>
        <v/>
      </c>
      <c r="CL24" s="53" t="str">
        <f t="shared" si="79"/>
        <v/>
      </c>
      <c r="CM24" s="53" t="str">
        <f t="shared" si="80"/>
        <v/>
      </c>
      <c r="CN24" s="53" t="str">
        <f t="shared" si="81"/>
        <v/>
      </c>
      <c r="CO24" s="124" t="str">
        <f t="shared" si="82"/>
        <v/>
      </c>
      <c r="CP24" s="52" t="str">
        <f t="shared" si="83"/>
        <v/>
      </c>
      <c r="CQ24" s="53" t="str">
        <f t="shared" si="84"/>
        <v/>
      </c>
      <c r="CR24" s="53" t="str">
        <f t="shared" si="85"/>
        <v/>
      </c>
      <c r="CS24" s="53" t="str">
        <f t="shared" si="86"/>
        <v/>
      </c>
      <c r="CT24" s="54" t="str">
        <f t="shared" si="87"/>
        <v/>
      </c>
      <c r="CU24" s="52" t="str">
        <f t="shared" si="88"/>
        <v/>
      </c>
      <c r="CV24" s="53" t="str">
        <f t="shared" si="89"/>
        <v/>
      </c>
      <c r="CW24" s="53" t="str">
        <f t="shared" si="90"/>
        <v/>
      </c>
      <c r="CX24" s="53" t="str">
        <f>IF(CV24&lt;&gt;"",IF($G24="3",IF(AND(CV24&lt;=20,CE24&gt;=CU93),HLOOKUP(CV24,Points_Table_Modified,IF(DJ24&gt;=6,8,DJ24+2),FALSE),0),IF(AND(CV24&lt;=10,$CE24&gt;=CU93),HLOOKUP(CV24,Points_Table,IF(DJ24&gt;=6,8,DJ24+2),FALSE),0)),"")</f>
        <v/>
      </c>
      <c r="CY24" s="54" t="str">
        <f t="shared" si="91"/>
        <v/>
      </c>
      <c r="CZ24" s="52" t="str">
        <f t="shared" si="92"/>
        <v/>
      </c>
      <c r="DA24" s="53" t="str">
        <f t="shared" si="93"/>
        <v/>
      </c>
      <c r="DB24" s="53" t="str">
        <f t="shared" si="94"/>
        <v/>
      </c>
      <c r="DC24" s="53" t="str">
        <f t="shared" si="95"/>
        <v/>
      </c>
      <c r="DD24" s="54" t="str">
        <f t="shared" si="96"/>
        <v/>
      </c>
      <c r="DE24" s="52" t="str">
        <f t="shared" si="97"/>
        <v/>
      </c>
      <c r="DF24" s="53" t="str">
        <f t="shared" si="98"/>
        <v/>
      </c>
      <c r="DG24" s="53" t="str">
        <f t="shared" si="99"/>
        <v/>
      </c>
      <c r="DH24" s="53" t="str">
        <f t="shared" si="294"/>
        <v/>
      </c>
      <c r="DI24" s="54" t="str">
        <f t="shared" si="100"/>
        <v/>
      </c>
      <c r="DJ24" s="165">
        <f t="shared" si="101"/>
        <v>7</v>
      </c>
      <c r="DK24" s="53" t="str">
        <f t="shared" si="102"/>
        <v/>
      </c>
      <c r="DL24" s="181" t="str">
        <f t="shared" si="103"/>
        <v/>
      </c>
      <c r="DM24" s="159">
        <f t="shared" si="104"/>
        <v>0</v>
      </c>
      <c r="DN24" s="127" t="str">
        <f t="shared" si="105"/>
        <v/>
      </c>
      <c r="DO24" s="130"/>
      <c r="DP24" s="55" t="str">
        <f t="shared" si="106"/>
        <v/>
      </c>
      <c r="DQ24" s="53" t="str">
        <f t="shared" si="107"/>
        <v/>
      </c>
      <c r="DR24" s="53" t="str">
        <f t="shared" si="108"/>
        <v/>
      </c>
      <c r="DS24" s="53" t="str">
        <f t="shared" si="109"/>
        <v/>
      </c>
      <c r="DT24" s="124" t="str">
        <f t="shared" si="110"/>
        <v/>
      </c>
      <c r="DU24" s="52" t="str">
        <f t="shared" si="111"/>
        <v/>
      </c>
      <c r="DV24" s="53" t="str">
        <f t="shared" si="112"/>
        <v/>
      </c>
      <c r="DW24" s="53" t="str">
        <f t="shared" si="113"/>
        <v/>
      </c>
      <c r="DX24" s="53" t="str">
        <f t="shared" si="114"/>
        <v/>
      </c>
      <c r="DY24" s="124" t="str">
        <f t="shared" si="115"/>
        <v/>
      </c>
      <c r="DZ24" s="52" t="str">
        <f t="shared" si="116"/>
        <v/>
      </c>
      <c r="EA24" s="53" t="str">
        <f t="shared" si="117"/>
        <v/>
      </c>
      <c r="EB24" s="53" t="str">
        <f t="shared" si="118"/>
        <v/>
      </c>
      <c r="EC24" s="53" t="str">
        <f t="shared" si="119"/>
        <v/>
      </c>
      <c r="ED24" s="57" t="str">
        <f t="shared" si="120"/>
        <v/>
      </c>
      <c r="EE24" s="52" t="str">
        <f t="shared" si="121"/>
        <v/>
      </c>
      <c r="EF24" s="53" t="str">
        <f t="shared" si="122"/>
        <v/>
      </c>
      <c r="EG24" s="53" t="str">
        <f t="shared" si="123"/>
        <v/>
      </c>
      <c r="EH24" s="53" t="str">
        <f t="shared" si="124"/>
        <v/>
      </c>
      <c r="EI24" s="57" t="str">
        <f t="shared" si="125"/>
        <v/>
      </c>
      <c r="EJ24" s="52" t="str">
        <f t="shared" si="126"/>
        <v/>
      </c>
      <c r="EK24" s="53" t="str">
        <f t="shared" si="127"/>
        <v/>
      </c>
      <c r="EL24" s="53" t="str">
        <f t="shared" si="128"/>
        <v/>
      </c>
      <c r="EM24" s="53" t="str">
        <f t="shared" si="129"/>
        <v/>
      </c>
      <c r="EN24" s="57" t="str">
        <f t="shared" si="130"/>
        <v/>
      </c>
      <c r="EO24" s="52" t="str">
        <f t="shared" si="131"/>
        <v/>
      </c>
      <c r="EP24" s="53" t="str">
        <f t="shared" si="132"/>
        <v/>
      </c>
      <c r="EQ24" s="53" t="str">
        <f t="shared" si="133"/>
        <v/>
      </c>
      <c r="ER24" s="53" t="str">
        <f t="shared" si="134"/>
        <v/>
      </c>
      <c r="ES24" s="54" t="str">
        <f t="shared" si="135"/>
        <v/>
      </c>
      <c r="ET24" s="165">
        <f t="shared" si="136"/>
        <v>6</v>
      </c>
      <c r="EU24" s="53" t="str">
        <f t="shared" si="137"/>
        <v/>
      </c>
      <c r="EV24" s="181" t="str">
        <f t="shared" si="138"/>
        <v/>
      </c>
      <c r="EW24" s="159">
        <f t="shared" si="139"/>
        <v>0</v>
      </c>
      <c r="EX24" s="127" t="str">
        <f t="shared" si="140"/>
        <v/>
      </c>
      <c r="EY24" s="130"/>
      <c r="EZ24" s="55" t="str">
        <f t="shared" si="141"/>
        <v/>
      </c>
      <c r="FA24" s="53" t="str">
        <f t="shared" si="142"/>
        <v/>
      </c>
      <c r="FB24" s="53" t="str">
        <f t="shared" si="143"/>
        <v/>
      </c>
      <c r="FC24" s="53" t="str">
        <f t="shared" si="144"/>
        <v/>
      </c>
      <c r="FD24" s="124" t="str">
        <f t="shared" si="145"/>
        <v/>
      </c>
      <c r="FE24" s="52" t="str">
        <f t="shared" si="146"/>
        <v/>
      </c>
      <c r="FF24" s="53" t="str">
        <f t="shared" si="147"/>
        <v/>
      </c>
      <c r="FG24" s="53" t="str">
        <f t="shared" si="148"/>
        <v/>
      </c>
      <c r="FH24" s="53" t="str">
        <f t="shared" si="149"/>
        <v/>
      </c>
      <c r="FI24" s="124" t="str">
        <f t="shared" si="150"/>
        <v/>
      </c>
      <c r="FJ24" s="52" t="str">
        <f t="shared" si="151"/>
        <v/>
      </c>
      <c r="FK24" s="53" t="str">
        <f t="shared" si="152"/>
        <v/>
      </c>
      <c r="FL24" s="53" t="str">
        <f t="shared" si="153"/>
        <v/>
      </c>
      <c r="FM24" s="53" t="str">
        <f>IF(FK24&lt;&gt;"",IF($G24="3",IF(AND(FK24&lt;=20,EY24&gt;=$FJ$83),HLOOKUP(FK24,Points_Table_Modified,IF(GD24&gt;=6,8,#REF!),FALSE),0),IF(AND(FK24&lt;=10,EY24&gt;=$FJ$83),HLOOKUP(FK24,Points_Table,IF(GD24&gt;=6,8,GD24+2),FALSE),0)),"")</f>
        <v/>
      </c>
      <c r="FN24" s="57" t="str">
        <f t="shared" si="154"/>
        <v/>
      </c>
      <c r="FO24" s="52" t="str">
        <f t="shared" si="155"/>
        <v/>
      </c>
      <c r="FP24" s="53" t="str">
        <f t="shared" si="156"/>
        <v/>
      </c>
      <c r="FQ24" s="53" t="str">
        <f t="shared" si="157"/>
        <v/>
      </c>
      <c r="FR24" s="53" t="str">
        <f t="shared" si="158"/>
        <v/>
      </c>
      <c r="FS24" s="57" t="str">
        <f t="shared" si="159"/>
        <v/>
      </c>
      <c r="FT24" s="52" t="str">
        <f t="shared" si="160"/>
        <v/>
      </c>
      <c r="FU24" s="53" t="str">
        <f t="shared" si="161"/>
        <v/>
      </c>
      <c r="FV24" s="53" t="str">
        <f t="shared" si="162"/>
        <v/>
      </c>
      <c r="FW24" s="53" t="str">
        <f t="shared" si="163"/>
        <v/>
      </c>
      <c r="FX24" s="57" t="str">
        <f t="shared" si="164"/>
        <v/>
      </c>
      <c r="FY24" s="52" t="str">
        <f t="shared" si="165"/>
        <v/>
      </c>
      <c r="FZ24" s="53" t="str">
        <f t="shared" si="166"/>
        <v/>
      </c>
      <c r="GA24" s="53" t="str">
        <f t="shared" si="167"/>
        <v/>
      </c>
      <c r="GB24" s="53" t="str">
        <f t="shared" si="168"/>
        <v/>
      </c>
      <c r="GC24" s="57" t="str">
        <f t="shared" si="169"/>
        <v/>
      </c>
      <c r="GD24" s="165">
        <f t="shared" si="170"/>
        <v>6</v>
      </c>
      <c r="GE24" s="53" t="str">
        <f t="shared" si="171"/>
        <v/>
      </c>
      <c r="GF24" s="181" t="str">
        <f t="shared" si="172"/>
        <v/>
      </c>
      <c r="GG24" s="159">
        <f t="shared" si="173"/>
        <v>0</v>
      </c>
      <c r="GH24" s="127" t="str">
        <f t="shared" si="174"/>
        <v/>
      </c>
      <c r="GI24" s="130">
        <v>46</v>
      </c>
      <c r="GJ24" s="55" t="str">
        <f t="shared" si="175"/>
        <v/>
      </c>
      <c r="GK24" s="53" t="str">
        <f t="shared" si="176"/>
        <v/>
      </c>
      <c r="GL24" s="53" t="str">
        <f t="shared" si="177"/>
        <v/>
      </c>
      <c r="GM24" s="53" t="str">
        <f t="shared" si="178"/>
        <v/>
      </c>
      <c r="GN24" s="124" t="str">
        <f t="shared" si="179"/>
        <v/>
      </c>
      <c r="GO24" s="52">
        <f t="shared" si="180"/>
        <v>46</v>
      </c>
      <c r="GP24" s="53">
        <f t="shared" si="181"/>
        <v>5</v>
      </c>
      <c r="GQ24" s="53" t="str">
        <f t="shared" si="182"/>
        <v/>
      </c>
      <c r="GR24" s="53">
        <f t="shared" si="183"/>
        <v>12</v>
      </c>
      <c r="GS24" s="124">
        <f t="shared" si="184"/>
        <v>12</v>
      </c>
      <c r="GT24" s="52" t="str">
        <f t="shared" si="185"/>
        <v/>
      </c>
      <c r="GU24" s="53" t="str">
        <f t="shared" si="186"/>
        <v/>
      </c>
      <c r="GV24" s="53" t="str">
        <f t="shared" si="187"/>
        <v/>
      </c>
      <c r="GW24" s="53" t="str">
        <f>IF(GU24&lt;&gt;"",IF($G24="3",IF(AND(GU24&lt;=20,GI24&gt;=$GT$83),HLOOKUP(GU24,Points_Table_Modified,IF(HN24&gt;=6,8,#REF!),FALSE),0),IF(AND(GU24&lt;=10,GI24&gt;=$GT$83),HLOOKUP(GU24,Points_Table,IF(HN24&gt;=6,8,HN24+2),FALSE),0)),"")</f>
        <v/>
      </c>
      <c r="GX24" s="54" t="str">
        <f t="shared" si="188"/>
        <v/>
      </c>
      <c r="GY24" s="52" t="str">
        <f t="shared" si="189"/>
        <v/>
      </c>
      <c r="GZ24" s="53" t="str">
        <f t="shared" si="190"/>
        <v/>
      </c>
      <c r="HA24" s="53" t="str">
        <f t="shared" si="191"/>
        <v/>
      </c>
      <c r="HB24" s="53" t="str">
        <f t="shared" si="192"/>
        <v/>
      </c>
      <c r="HC24" s="54" t="str">
        <f t="shared" si="193"/>
        <v/>
      </c>
      <c r="HD24" s="52" t="str">
        <f t="shared" si="194"/>
        <v/>
      </c>
      <c r="HE24" s="53" t="str">
        <f t="shared" si="195"/>
        <v/>
      </c>
      <c r="HF24" s="53" t="str">
        <f t="shared" si="196"/>
        <v/>
      </c>
      <c r="HG24" s="53" t="str">
        <f t="shared" si="197"/>
        <v/>
      </c>
      <c r="HH24" s="54" t="str">
        <f t="shared" si="198"/>
        <v/>
      </c>
      <c r="HI24" s="52" t="str">
        <f t="shared" si="199"/>
        <v/>
      </c>
      <c r="HJ24" s="53" t="str">
        <f t="shared" si="200"/>
        <v/>
      </c>
      <c r="HK24" s="53" t="str">
        <f t="shared" si="201"/>
        <v/>
      </c>
      <c r="HL24" s="53" t="str">
        <f t="shared" si="202"/>
        <v/>
      </c>
      <c r="HM24" s="54" t="str">
        <f t="shared" si="203"/>
        <v/>
      </c>
      <c r="HN24" s="165">
        <f t="shared" si="204"/>
        <v>6</v>
      </c>
      <c r="HO24" s="53" t="str">
        <f t="shared" si="205"/>
        <v>5</v>
      </c>
      <c r="HP24" s="181">
        <f t="shared" si="206"/>
        <v>5</v>
      </c>
      <c r="HQ24" s="159">
        <f t="shared" si="207"/>
        <v>12</v>
      </c>
      <c r="HR24" s="127">
        <f t="shared" si="208"/>
        <v>17</v>
      </c>
      <c r="HS24" s="130">
        <v>0</v>
      </c>
      <c r="HT24" s="55" t="str">
        <f t="shared" si="209"/>
        <v/>
      </c>
      <c r="HU24" s="53" t="str">
        <f t="shared" si="210"/>
        <v/>
      </c>
      <c r="HV24" s="53" t="str">
        <f t="shared" si="211"/>
        <v/>
      </c>
      <c r="HW24" s="53" t="str">
        <f t="shared" si="212"/>
        <v/>
      </c>
      <c r="HX24" s="124" t="str">
        <f t="shared" si="213"/>
        <v/>
      </c>
      <c r="HY24" s="52">
        <f t="shared" si="214"/>
        <v>0</v>
      </c>
      <c r="HZ24" s="53">
        <f t="shared" si="215"/>
        <v>7</v>
      </c>
      <c r="IA24" s="53" t="str">
        <f t="shared" si="216"/>
        <v/>
      </c>
      <c r="IB24" s="53">
        <f t="shared" si="217"/>
        <v>0</v>
      </c>
      <c r="IC24" s="124">
        <f t="shared" si="218"/>
        <v>0</v>
      </c>
      <c r="ID24" s="52" t="str">
        <f t="shared" si="219"/>
        <v/>
      </c>
      <c r="IE24" s="53" t="str">
        <f t="shared" si="220"/>
        <v/>
      </c>
      <c r="IF24" s="53" t="str">
        <f t="shared" si="221"/>
        <v/>
      </c>
      <c r="IG24" s="53" t="str">
        <f t="shared" si="222"/>
        <v/>
      </c>
      <c r="IH24" s="54" t="str">
        <f t="shared" si="223"/>
        <v/>
      </c>
      <c r="II24" s="52" t="str">
        <f t="shared" si="224"/>
        <v/>
      </c>
      <c r="IJ24" s="53" t="str">
        <f t="shared" si="225"/>
        <v/>
      </c>
      <c r="IK24" s="53" t="str">
        <f t="shared" si="226"/>
        <v/>
      </c>
      <c r="IL24" s="53" t="str">
        <f t="shared" si="227"/>
        <v/>
      </c>
      <c r="IM24" s="54" t="str">
        <f t="shared" si="228"/>
        <v/>
      </c>
      <c r="IN24" s="52" t="str">
        <f t="shared" si="229"/>
        <v/>
      </c>
      <c r="IO24" s="53" t="str">
        <f t="shared" si="230"/>
        <v/>
      </c>
      <c r="IP24" s="53" t="str">
        <f t="shared" si="231"/>
        <v/>
      </c>
      <c r="IQ24" s="53" t="str">
        <f t="shared" si="232"/>
        <v/>
      </c>
      <c r="IR24" s="54" t="str">
        <f t="shared" si="233"/>
        <v/>
      </c>
      <c r="IS24" s="52" t="str">
        <f t="shared" si="234"/>
        <v/>
      </c>
      <c r="IT24" s="53" t="str">
        <f t="shared" si="235"/>
        <v/>
      </c>
      <c r="IU24" s="53" t="str">
        <f>IF($G24="6",IF(IF(IT24&lt;&gt;"",IF(MAX(COUNTIF($IT$6:$IT$80,$IT$6:$IT$80))&gt;1,"x",""),"")&lt;&gt;"",IT24+1,""),IF(IS24=0,"",IF(IF(IT24&lt;&gt;"",IF(MAX(COUNTIF(IT$6:$IT$80,$IT$6:$IT$80))&gt;1,"x",""),"")&lt;&gt;"",IT24+1,"")))</f>
        <v/>
      </c>
      <c r="IV24" s="53" t="str">
        <f t="shared" si="236"/>
        <v/>
      </c>
      <c r="IW24" s="54" t="str">
        <f t="shared" si="237"/>
        <v/>
      </c>
      <c r="IX24" s="165">
        <f t="shared" si="238"/>
        <v>7</v>
      </c>
      <c r="IY24" s="53" t="str">
        <f t="shared" si="239"/>
        <v>7</v>
      </c>
      <c r="IZ24" s="181">
        <f t="shared" si="240"/>
        <v>5</v>
      </c>
      <c r="JA24" s="159">
        <f t="shared" si="241"/>
        <v>0</v>
      </c>
      <c r="JB24" s="127">
        <f t="shared" si="242"/>
        <v>5</v>
      </c>
      <c r="JC24" s="130"/>
      <c r="JD24" s="55" t="str">
        <f t="shared" si="243"/>
        <v/>
      </c>
      <c r="JE24" s="53" t="str">
        <f t="shared" si="244"/>
        <v/>
      </c>
      <c r="JF24" s="53" t="str">
        <f t="shared" si="245"/>
        <v/>
      </c>
      <c r="JG24" s="53" t="str">
        <f t="shared" si="246"/>
        <v/>
      </c>
      <c r="JH24" s="124" t="str">
        <f t="shared" si="247"/>
        <v/>
      </c>
      <c r="JI24" s="52" t="str">
        <f t="shared" si="248"/>
        <v/>
      </c>
      <c r="JJ24" s="53" t="str">
        <f t="shared" si="249"/>
        <v/>
      </c>
      <c r="JK24" s="53" t="str">
        <f t="shared" si="250"/>
        <v/>
      </c>
      <c r="JL24" s="53" t="str">
        <f t="shared" si="251"/>
        <v/>
      </c>
      <c r="JM24" s="124" t="str">
        <f t="shared" si="252"/>
        <v/>
      </c>
      <c r="JN24" s="52" t="str">
        <f t="shared" si="253"/>
        <v/>
      </c>
      <c r="JO24" s="53" t="str">
        <f t="shared" si="254"/>
        <v/>
      </c>
      <c r="JP24" s="53" t="str">
        <f t="shared" si="255"/>
        <v/>
      </c>
      <c r="JQ24" s="53" t="str">
        <f t="shared" si="295"/>
        <v/>
      </c>
      <c r="JR24" s="54" t="str">
        <f t="shared" si="256"/>
        <v/>
      </c>
      <c r="JS24" s="52" t="str">
        <f t="shared" si="257"/>
        <v/>
      </c>
      <c r="JT24" s="53" t="str">
        <f t="shared" si="258"/>
        <v/>
      </c>
      <c r="JU24" s="53" t="str">
        <f t="shared" si="259"/>
        <v/>
      </c>
      <c r="JV24" s="53" t="str">
        <f t="shared" si="260"/>
        <v/>
      </c>
      <c r="JW24" s="54" t="str">
        <f t="shared" si="261"/>
        <v/>
      </c>
      <c r="JX24" s="52" t="str">
        <f t="shared" si="262"/>
        <v/>
      </c>
      <c r="JY24" s="53" t="str">
        <f t="shared" si="263"/>
        <v/>
      </c>
      <c r="JZ24" s="53" t="str">
        <f t="shared" si="264"/>
        <v/>
      </c>
      <c r="KA24" s="53" t="str">
        <f t="shared" si="265"/>
        <v/>
      </c>
      <c r="KB24" s="54" t="str">
        <f t="shared" si="266"/>
        <v/>
      </c>
      <c r="KC24" s="52" t="str">
        <f t="shared" si="267"/>
        <v/>
      </c>
      <c r="KD24" s="53" t="str">
        <f t="shared" si="268"/>
        <v/>
      </c>
      <c r="KE24" s="53" t="str">
        <f t="shared" si="269"/>
        <v/>
      </c>
      <c r="KF24" s="53" t="str">
        <f t="shared" si="270"/>
        <v/>
      </c>
      <c r="KG24" s="54" t="str">
        <f t="shared" si="271"/>
        <v/>
      </c>
      <c r="KH24" s="165">
        <f t="shared" si="272"/>
        <v>3</v>
      </c>
      <c r="KI24" s="53" t="str">
        <f t="shared" si="273"/>
        <v/>
      </c>
      <c r="KJ24" s="181" t="str">
        <f t="shared" si="274"/>
        <v/>
      </c>
      <c r="KK24" s="159">
        <f t="shared" si="275"/>
        <v>0</v>
      </c>
      <c r="KL24" s="332" t="str">
        <f t="shared" si="276"/>
        <v/>
      </c>
      <c r="KM24" s="86"/>
      <c r="KN24" s="60">
        <f t="shared" si="277"/>
        <v>0</v>
      </c>
      <c r="KO24" s="60">
        <f t="shared" si="278"/>
        <v>22</v>
      </c>
      <c r="KP24" s="201"/>
      <c r="KQ24" s="61">
        <f t="shared" si="297"/>
        <v>22</v>
      </c>
      <c r="KR24" s="61" t="str">
        <f t="shared" si="280"/>
        <v/>
      </c>
      <c r="KS24" s="61">
        <f t="shared" si="281"/>
        <v>22</v>
      </c>
      <c r="KT24" s="61" t="str">
        <f t="shared" si="282"/>
        <v/>
      </c>
      <c r="KU24" s="61" t="str">
        <f t="shared" si="283"/>
        <v/>
      </c>
      <c r="KV24" s="61" t="str">
        <f t="shared" si="284"/>
        <v/>
      </c>
      <c r="KW24" s="61" t="str">
        <f t="shared" si="285"/>
        <v/>
      </c>
      <c r="KX24" s="62">
        <f t="shared" si="286"/>
        <v>10</v>
      </c>
      <c r="KY24" s="84"/>
      <c r="KZ24" s="59">
        <f t="shared" si="287"/>
        <v>0</v>
      </c>
      <c r="LA24" s="60">
        <f t="shared" si="288"/>
        <v>22</v>
      </c>
      <c r="LB24" s="201"/>
      <c r="LC24" s="61">
        <f t="shared" si="289"/>
        <v>22</v>
      </c>
      <c r="LD24" s="61" t="str">
        <f t="shared" si="290"/>
        <v/>
      </c>
      <c r="LE24" s="61">
        <f t="shared" si="291"/>
        <v>22</v>
      </c>
      <c r="LF24" s="61" t="str">
        <f t="shared" si="292"/>
        <v/>
      </c>
      <c r="LG24" s="148">
        <v>19</v>
      </c>
      <c r="LH24" s="87"/>
      <c r="LI24" s="185">
        <f t="shared" si="293"/>
        <v>2</v>
      </c>
      <c r="LJ24" s="87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</row>
    <row r="25" spans="1:381" s="1" customFormat="1" ht="15" x14ac:dyDescent="0.2">
      <c r="A25" s="35"/>
      <c r="B25" s="45">
        <v>20</v>
      </c>
      <c r="C25" s="63" t="s">
        <v>26</v>
      </c>
      <c r="D25" s="47" t="s">
        <v>169</v>
      </c>
      <c r="E25" s="161">
        <v>319582</v>
      </c>
      <c r="F25" s="161">
        <v>303</v>
      </c>
      <c r="G25" s="49" t="s">
        <v>99</v>
      </c>
      <c r="H25" s="50" t="str">
        <f t="shared" si="0"/>
        <v>Top Truck</v>
      </c>
      <c r="I25" s="186">
        <f t="shared" si="1"/>
        <v>21</v>
      </c>
      <c r="J25" s="51" t="str">
        <f t="shared" si="2"/>
        <v>x</v>
      </c>
      <c r="K25" s="179"/>
      <c r="L25" s="52" t="str">
        <f t="shared" si="3"/>
        <v/>
      </c>
      <c r="M25" s="53" t="str">
        <f t="shared" si="4"/>
        <v/>
      </c>
      <c r="N25" s="53" t="str">
        <f t="shared" si="5"/>
        <v/>
      </c>
      <c r="O25" s="53" t="str">
        <f t="shared" si="6"/>
        <v/>
      </c>
      <c r="P25" s="127" t="str">
        <f t="shared" si="7"/>
        <v/>
      </c>
      <c r="Q25" s="52" t="str">
        <f t="shared" si="8"/>
        <v/>
      </c>
      <c r="R25" s="53" t="str">
        <f t="shared" si="9"/>
        <v/>
      </c>
      <c r="S25" s="53" t="str">
        <f t="shared" si="10"/>
        <v/>
      </c>
      <c r="T25" s="53" t="str">
        <f t="shared" si="11"/>
        <v/>
      </c>
      <c r="U25" s="127" t="str">
        <f t="shared" si="12"/>
        <v/>
      </c>
      <c r="V25" s="52" t="str">
        <f t="shared" si="13"/>
        <v/>
      </c>
      <c r="W25" s="53" t="str">
        <f t="shared" si="14"/>
        <v/>
      </c>
      <c r="X25" s="53" t="str">
        <f t="shared" si="15"/>
        <v/>
      </c>
      <c r="Y25" s="53" t="str">
        <f t="shared" si="16"/>
        <v/>
      </c>
      <c r="Z25" s="127" t="str">
        <f t="shared" si="17"/>
        <v/>
      </c>
      <c r="AA25" s="52" t="str">
        <f t="shared" si="18"/>
        <v/>
      </c>
      <c r="AB25" s="53" t="str">
        <f t="shared" si="19"/>
        <v/>
      </c>
      <c r="AC25" s="53" t="str">
        <f t="shared" si="20"/>
        <v/>
      </c>
      <c r="AD25" s="53" t="str">
        <f t="shared" si="21"/>
        <v/>
      </c>
      <c r="AE25" s="127" t="str">
        <f t="shared" si="22"/>
        <v/>
      </c>
      <c r="AF25" s="52" t="str">
        <f t="shared" si="23"/>
        <v/>
      </c>
      <c r="AG25" s="53" t="str">
        <f t="shared" si="24"/>
        <v/>
      </c>
      <c r="AH25" s="53" t="str">
        <f t="shared" si="25"/>
        <v/>
      </c>
      <c r="AI25" s="53" t="str">
        <f t="shared" si="26"/>
        <v/>
      </c>
      <c r="AJ25" s="127" t="str">
        <f t="shared" si="27"/>
        <v/>
      </c>
      <c r="AK25" s="52" t="str">
        <f t="shared" si="28"/>
        <v/>
      </c>
      <c r="AL25" s="53" t="str">
        <f t="shared" si="29"/>
        <v/>
      </c>
      <c r="AM25" s="53" t="str">
        <f t="shared" si="30"/>
        <v/>
      </c>
      <c r="AN25" s="150" t="str">
        <f t="shared" si="31"/>
        <v/>
      </c>
      <c r="AO25" s="127" t="str">
        <f t="shared" si="32"/>
        <v/>
      </c>
      <c r="AP25" s="191">
        <f t="shared" si="33"/>
        <v>4</v>
      </c>
      <c r="AQ25" s="53" t="str">
        <f t="shared" si="34"/>
        <v/>
      </c>
      <c r="AR25" s="181" t="str">
        <f t="shared" si="35"/>
        <v/>
      </c>
      <c r="AS25" s="159">
        <f t="shared" si="36"/>
        <v>0</v>
      </c>
      <c r="AT25" s="127" t="str">
        <f t="shared" si="37"/>
        <v/>
      </c>
      <c r="AU25" s="130"/>
      <c r="AV25" s="55" t="str">
        <f t="shared" si="38"/>
        <v/>
      </c>
      <c r="AW25" s="53" t="str">
        <f t="shared" si="39"/>
        <v/>
      </c>
      <c r="AX25" s="53" t="str">
        <f t="shared" si="40"/>
        <v/>
      </c>
      <c r="AY25" s="53" t="str">
        <f t="shared" si="41"/>
        <v/>
      </c>
      <c r="AZ25" s="124" t="str">
        <f t="shared" si="42"/>
        <v/>
      </c>
      <c r="BA25" s="52" t="str">
        <f t="shared" si="43"/>
        <v/>
      </c>
      <c r="BB25" s="53" t="str">
        <f t="shared" si="44"/>
        <v/>
      </c>
      <c r="BC25" s="53" t="str">
        <f t="shared" si="45"/>
        <v/>
      </c>
      <c r="BD25" s="53" t="str">
        <f t="shared" si="46"/>
        <v/>
      </c>
      <c r="BE25" s="124" t="str">
        <f t="shared" si="47"/>
        <v/>
      </c>
      <c r="BF25" s="52" t="str">
        <f t="shared" si="48"/>
        <v/>
      </c>
      <c r="BG25" s="53" t="str">
        <f t="shared" si="49"/>
        <v/>
      </c>
      <c r="BH25" s="53" t="str">
        <f t="shared" si="50"/>
        <v/>
      </c>
      <c r="BI25" s="53" t="str">
        <f t="shared" si="51"/>
        <v/>
      </c>
      <c r="BJ25" s="54" t="str">
        <f t="shared" si="52"/>
        <v/>
      </c>
      <c r="BK25" s="52" t="str">
        <f t="shared" si="53"/>
        <v/>
      </c>
      <c r="BL25" s="53" t="str">
        <f t="shared" si="54"/>
        <v/>
      </c>
      <c r="BM25" s="53" t="str">
        <f t="shared" si="55"/>
        <v/>
      </c>
      <c r="BN25" s="53" t="str">
        <f t="shared" si="56"/>
        <v/>
      </c>
      <c r="BO25" s="54" t="str">
        <f t="shared" si="57"/>
        <v/>
      </c>
      <c r="BP25" s="52" t="str">
        <f t="shared" si="58"/>
        <v/>
      </c>
      <c r="BQ25" s="53" t="str">
        <f t="shared" si="59"/>
        <v/>
      </c>
      <c r="BR25" s="53" t="str">
        <f t="shared" si="60"/>
        <v/>
      </c>
      <c r="BS25" s="53" t="str">
        <f t="shared" si="61"/>
        <v/>
      </c>
      <c r="BT25" s="54" t="str">
        <f t="shared" si="62"/>
        <v/>
      </c>
      <c r="BU25" s="52" t="str">
        <f t="shared" si="63"/>
        <v/>
      </c>
      <c r="BV25" s="53" t="str">
        <f t="shared" si="64"/>
        <v/>
      </c>
      <c r="BW25" s="53" t="str">
        <f t="shared" si="65"/>
        <v/>
      </c>
      <c r="BX25" s="53" t="str">
        <f t="shared" si="66"/>
        <v/>
      </c>
      <c r="BY25" s="54" t="str">
        <f t="shared" si="67"/>
        <v/>
      </c>
      <c r="BZ25" s="165">
        <f t="shared" si="68"/>
        <v>4</v>
      </c>
      <c r="CA25" s="53" t="str">
        <f t="shared" si="69"/>
        <v/>
      </c>
      <c r="CB25" s="181" t="str">
        <f t="shared" si="70"/>
        <v/>
      </c>
      <c r="CC25" s="127">
        <f t="shared" si="71"/>
        <v>0</v>
      </c>
      <c r="CD25" s="127" t="str">
        <f t="shared" si="72"/>
        <v/>
      </c>
      <c r="CE25" s="130"/>
      <c r="CF25" s="55" t="str">
        <f t="shared" si="73"/>
        <v/>
      </c>
      <c r="CG25" s="53" t="str">
        <f t="shared" si="74"/>
        <v/>
      </c>
      <c r="CH25" s="53" t="str">
        <f t="shared" si="75"/>
        <v/>
      </c>
      <c r="CI25" s="53" t="str">
        <f t="shared" si="76"/>
        <v/>
      </c>
      <c r="CJ25" s="124" t="str">
        <f t="shared" si="77"/>
        <v/>
      </c>
      <c r="CK25" s="52" t="str">
        <f t="shared" si="78"/>
        <v/>
      </c>
      <c r="CL25" s="53" t="str">
        <f t="shared" si="79"/>
        <v/>
      </c>
      <c r="CM25" s="53" t="str">
        <f t="shared" si="80"/>
        <v/>
      </c>
      <c r="CN25" s="53" t="str">
        <f t="shared" si="81"/>
        <v/>
      </c>
      <c r="CO25" s="124" t="str">
        <f t="shared" si="82"/>
        <v/>
      </c>
      <c r="CP25" s="52" t="str">
        <f t="shared" si="83"/>
        <v/>
      </c>
      <c r="CQ25" s="53" t="str">
        <f t="shared" si="84"/>
        <v/>
      </c>
      <c r="CR25" s="53" t="str">
        <f t="shared" si="85"/>
        <v/>
      </c>
      <c r="CS25" s="53" t="str">
        <f t="shared" si="86"/>
        <v/>
      </c>
      <c r="CT25" s="54" t="str">
        <f t="shared" si="87"/>
        <v/>
      </c>
      <c r="CU25" s="52" t="str">
        <f t="shared" si="88"/>
        <v/>
      </c>
      <c r="CV25" s="53" t="str">
        <f t="shared" si="89"/>
        <v/>
      </c>
      <c r="CW25" s="53" t="str">
        <f t="shared" si="90"/>
        <v/>
      </c>
      <c r="CX25" s="53" t="str">
        <f>IF(CV25&lt;&gt;"",IF($G25="3",IF(AND(CV25&lt;=20,CE25&gt;=CU96),HLOOKUP(CV25,Points_Table_Modified,IF(DJ25&gt;=6,8,DJ25+2),FALSE),0),IF(AND(CV25&lt;=10,$CE25&gt;=CU96),HLOOKUP(CV25,Points_Table,IF(DJ25&gt;=6,8,DJ25+2),FALSE),0)),"")</f>
        <v/>
      </c>
      <c r="CY25" s="54" t="str">
        <f t="shared" si="91"/>
        <v/>
      </c>
      <c r="CZ25" s="52" t="str">
        <f t="shared" si="92"/>
        <v/>
      </c>
      <c r="DA25" s="53" t="str">
        <f t="shared" si="93"/>
        <v/>
      </c>
      <c r="DB25" s="53" t="str">
        <f t="shared" si="94"/>
        <v/>
      </c>
      <c r="DC25" s="53" t="str">
        <f t="shared" si="95"/>
        <v/>
      </c>
      <c r="DD25" s="54" t="str">
        <f t="shared" si="96"/>
        <v/>
      </c>
      <c r="DE25" s="52" t="str">
        <f t="shared" si="97"/>
        <v/>
      </c>
      <c r="DF25" s="53" t="str">
        <f t="shared" si="98"/>
        <v/>
      </c>
      <c r="DG25" s="53" t="str">
        <f t="shared" si="99"/>
        <v/>
      </c>
      <c r="DH25" s="53" t="str">
        <f t="shared" si="294"/>
        <v/>
      </c>
      <c r="DI25" s="54" t="str">
        <f t="shared" si="100"/>
        <v/>
      </c>
      <c r="DJ25" s="165">
        <f t="shared" si="101"/>
        <v>6</v>
      </c>
      <c r="DK25" s="53" t="str">
        <f t="shared" si="102"/>
        <v/>
      </c>
      <c r="DL25" s="181" t="str">
        <f t="shared" si="103"/>
        <v/>
      </c>
      <c r="DM25" s="159">
        <f t="shared" si="104"/>
        <v>0</v>
      </c>
      <c r="DN25" s="127" t="str">
        <f t="shared" si="105"/>
        <v/>
      </c>
      <c r="DO25" s="130"/>
      <c r="DP25" s="55" t="str">
        <f t="shared" si="106"/>
        <v/>
      </c>
      <c r="DQ25" s="53" t="str">
        <f t="shared" si="107"/>
        <v/>
      </c>
      <c r="DR25" s="53" t="str">
        <f t="shared" si="108"/>
        <v/>
      </c>
      <c r="DS25" s="53" t="str">
        <f t="shared" si="109"/>
        <v/>
      </c>
      <c r="DT25" s="124" t="str">
        <f t="shared" si="110"/>
        <v/>
      </c>
      <c r="DU25" s="52" t="str">
        <f t="shared" si="111"/>
        <v/>
      </c>
      <c r="DV25" s="53" t="str">
        <f t="shared" si="112"/>
        <v/>
      </c>
      <c r="DW25" s="53" t="str">
        <f t="shared" si="113"/>
        <v/>
      </c>
      <c r="DX25" s="53" t="str">
        <f t="shared" si="114"/>
        <v/>
      </c>
      <c r="DY25" s="124" t="str">
        <f t="shared" si="115"/>
        <v/>
      </c>
      <c r="DZ25" s="52" t="str">
        <f t="shared" si="116"/>
        <v/>
      </c>
      <c r="EA25" s="53" t="str">
        <f t="shared" si="117"/>
        <v/>
      </c>
      <c r="EB25" s="53" t="str">
        <f t="shared" si="118"/>
        <v/>
      </c>
      <c r="EC25" s="53" t="str">
        <f t="shared" si="119"/>
        <v/>
      </c>
      <c r="ED25" s="57" t="str">
        <f t="shared" si="120"/>
        <v/>
      </c>
      <c r="EE25" s="52" t="str">
        <f t="shared" si="121"/>
        <v/>
      </c>
      <c r="EF25" s="53" t="str">
        <f t="shared" si="122"/>
        <v/>
      </c>
      <c r="EG25" s="53" t="str">
        <f t="shared" si="123"/>
        <v/>
      </c>
      <c r="EH25" s="53" t="str">
        <f t="shared" si="124"/>
        <v/>
      </c>
      <c r="EI25" s="57" t="str">
        <f t="shared" si="125"/>
        <v/>
      </c>
      <c r="EJ25" s="52" t="str">
        <f t="shared" si="126"/>
        <v/>
      </c>
      <c r="EK25" s="53" t="str">
        <f t="shared" si="127"/>
        <v/>
      </c>
      <c r="EL25" s="53" t="str">
        <f t="shared" si="128"/>
        <v/>
      </c>
      <c r="EM25" s="53" t="str">
        <f t="shared" si="129"/>
        <v/>
      </c>
      <c r="EN25" s="57" t="str">
        <f t="shared" si="130"/>
        <v/>
      </c>
      <c r="EO25" s="52" t="str">
        <f t="shared" si="131"/>
        <v/>
      </c>
      <c r="EP25" s="53" t="str">
        <f t="shared" si="132"/>
        <v/>
      </c>
      <c r="EQ25" s="53" t="str">
        <f t="shared" si="133"/>
        <v/>
      </c>
      <c r="ER25" s="53" t="str">
        <f t="shared" si="134"/>
        <v/>
      </c>
      <c r="ES25" s="54" t="str">
        <f t="shared" si="135"/>
        <v/>
      </c>
      <c r="ET25" s="165">
        <f t="shared" si="136"/>
        <v>4</v>
      </c>
      <c r="EU25" s="53" t="str">
        <f t="shared" si="137"/>
        <v/>
      </c>
      <c r="EV25" s="181" t="str">
        <f t="shared" si="138"/>
        <v/>
      </c>
      <c r="EW25" s="159">
        <f t="shared" si="139"/>
        <v>0</v>
      </c>
      <c r="EX25" s="127" t="str">
        <f t="shared" si="140"/>
        <v/>
      </c>
      <c r="EY25" s="130"/>
      <c r="EZ25" s="55" t="str">
        <f t="shared" si="141"/>
        <v/>
      </c>
      <c r="FA25" s="53" t="str">
        <f t="shared" si="142"/>
        <v/>
      </c>
      <c r="FB25" s="53" t="str">
        <f t="shared" si="143"/>
        <v/>
      </c>
      <c r="FC25" s="53" t="str">
        <f t="shared" si="144"/>
        <v/>
      </c>
      <c r="FD25" s="124" t="str">
        <f t="shared" si="145"/>
        <v/>
      </c>
      <c r="FE25" s="52" t="str">
        <f t="shared" si="146"/>
        <v/>
      </c>
      <c r="FF25" s="53" t="str">
        <f t="shared" si="147"/>
        <v/>
      </c>
      <c r="FG25" s="53" t="str">
        <f t="shared" si="148"/>
        <v/>
      </c>
      <c r="FH25" s="53" t="str">
        <f t="shared" si="149"/>
        <v/>
      </c>
      <c r="FI25" s="124" t="str">
        <f t="shared" si="150"/>
        <v/>
      </c>
      <c r="FJ25" s="52" t="str">
        <f t="shared" si="151"/>
        <v/>
      </c>
      <c r="FK25" s="53" t="str">
        <f t="shared" si="152"/>
        <v/>
      </c>
      <c r="FL25" s="53" t="str">
        <f t="shared" si="153"/>
        <v/>
      </c>
      <c r="FM25" s="53" t="str">
        <f>IF(FK25&lt;&gt;"",IF($G25="3",IF(AND(FK25&lt;=20,EY25&gt;=$FJ$83),HLOOKUP(FK25,Points_Table_Modified,IF(GD25&gt;=6,8,#REF!),FALSE),0),IF(AND(FK25&lt;=10,EY25&gt;=$FJ$83),HLOOKUP(FK25,Points_Table,IF(GD25&gt;=6,8,GD25+2),FALSE),0)),"")</f>
        <v/>
      </c>
      <c r="FN25" s="57" t="str">
        <f t="shared" si="154"/>
        <v/>
      </c>
      <c r="FO25" s="52" t="str">
        <f t="shared" si="155"/>
        <v/>
      </c>
      <c r="FP25" s="53" t="str">
        <f t="shared" si="156"/>
        <v/>
      </c>
      <c r="FQ25" s="53" t="str">
        <f t="shared" si="157"/>
        <v/>
      </c>
      <c r="FR25" s="53" t="str">
        <f t="shared" si="158"/>
        <v/>
      </c>
      <c r="FS25" s="57" t="str">
        <f t="shared" si="159"/>
        <v/>
      </c>
      <c r="FT25" s="52" t="str">
        <f t="shared" si="160"/>
        <v/>
      </c>
      <c r="FU25" s="53" t="str">
        <f t="shared" si="161"/>
        <v/>
      </c>
      <c r="FV25" s="53" t="str">
        <f t="shared" si="162"/>
        <v/>
      </c>
      <c r="FW25" s="53" t="str">
        <f t="shared" si="163"/>
        <v/>
      </c>
      <c r="FX25" s="57" t="str">
        <f t="shared" si="164"/>
        <v/>
      </c>
      <c r="FY25" s="52" t="str">
        <f t="shared" si="165"/>
        <v/>
      </c>
      <c r="FZ25" s="53" t="str">
        <f t="shared" si="166"/>
        <v/>
      </c>
      <c r="GA25" s="53" t="str">
        <f t="shared" si="167"/>
        <v/>
      </c>
      <c r="GB25" s="53" t="str">
        <f t="shared" si="168"/>
        <v/>
      </c>
      <c r="GC25" s="57" t="str">
        <f t="shared" si="169"/>
        <v/>
      </c>
      <c r="GD25" s="165">
        <f t="shared" si="170"/>
        <v>4</v>
      </c>
      <c r="GE25" s="53" t="str">
        <f t="shared" si="171"/>
        <v/>
      </c>
      <c r="GF25" s="181" t="str">
        <f t="shared" si="172"/>
        <v/>
      </c>
      <c r="GG25" s="159">
        <f t="shared" si="173"/>
        <v>0</v>
      </c>
      <c r="GH25" s="127" t="str">
        <f t="shared" si="174"/>
        <v/>
      </c>
      <c r="GI25" s="130"/>
      <c r="GJ25" s="55" t="str">
        <f t="shared" si="175"/>
        <v/>
      </c>
      <c r="GK25" s="53" t="str">
        <f t="shared" si="176"/>
        <v/>
      </c>
      <c r="GL25" s="53" t="str">
        <f t="shared" si="177"/>
        <v/>
      </c>
      <c r="GM25" s="53" t="str">
        <f t="shared" si="178"/>
        <v/>
      </c>
      <c r="GN25" s="124" t="str">
        <f t="shared" si="179"/>
        <v/>
      </c>
      <c r="GO25" s="52" t="str">
        <f t="shared" si="180"/>
        <v/>
      </c>
      <c r="GP25" s="53" t="str">
        <f t="shared" si="181"/>
        <v/>
      </c>
      <c r="GQ25" s="53" t="str">
        <f t="shared" si="182"/>
        <v/>
      </c>
      <c r="GR25" s="53" t="str">
        <f t="shared" si="183"/>
        <v/>
      </c>
      <c r="GS25" s="124" t="str">
        <f t="shared" si="184"/>
        <v/>
      </c>
      <c r="GT25" s="52" t="str">
        <f t="shared" si="185"/>
        <v/>
      </c>
      <c r="GU25" s="53" t="str">
        <f t="shared" si="186"/>
        <v/>
      </c>
      <c r="GV25" s="53" t="str">
        <f t="shared" si="187"/>
        <v/>
      </c>
      <c r="GW25" s="53" t="str">
        <f>IF(GU25&lt;&gt;"",IF($G25="3",IF(AND(GU25&lt;=20,GI25&gt;=$GT$83),HLOOKUP(GU25,Points_Table_Modified,IF(HN25&gt;=6,8,#REF!),FALSE),0),IF(AND(GU25&lt;=10,GI25&gt;=$GT$83),HLOOKUP(GU25,Points_Table,IF(HN25&gt;=6,8,HN25+2),FALSE),0)),"")</f>
        <v/>
      </c>
      <c r="GX25" s="54" t="str">
        <f t="shared" si="188"/>
        <v/>
      </c>
      <c r="GY25" s="52" t="str">
        <f t="shared" si="189"/>
        <v/>
      </c>
      <c r="GZ25" s="53" t="str">
        <f t="shared" si="190"/>
        <v/>
      </c>
      <c r="HA25" s="53" t="str">
        <f t="shared" si="191"/>
        <v/>
      </c>
      <c r="HB25" s="53" t="str">
        <f t="shared" si="192"/>
        <v/>
      </c>
      <c r="HC25" s="54" t="str">
        <f t="shared" si="193"/>
        <v/>
      </c>
      <c r="HD25" s="52" t="str">
        <f t="shared" si="194"/>
        <v/>
      </c>
      <c r="HE25" s="53" t="str">
        <f t="shared" si="195"/>
        <v/>
      </c>
      <c r="HF25" s="53" t="str">
        <f t="shared" si="196"/>
        <v/>
      </c>
      <c r="HG25" s="53" t="str">
        <f t="shared" si="197"/>
        <v/>
      </c>
      <c r="HH25" s="54" t="str">
        <f t="shared" si="198"/>
        <v/>
      </c>
      <c r="HI25" s="52" t="str">
        <f t="shared" si="199"/>
        <v/>
      </c>
      <c r="HJ25" s="53" t="str">
        <f t="shared" si="200"/>
        <v/>
      </c>
      <c r="HK25" s="53" t="str">
        <f t="shared" si="201"/>
        <v/>
      </c>
      <c r="HL25" s="53" t="str">
        <f t="shared" si="202"/>
        <v/>
      </c>
      <c r="HM25" s="54" t="str">
        <f t="shared" si="203"/>
        <v/>
      </c>
      <c r="HN25" s="165">
        <f t="shared" si="204"/>
        <v>6</v>
      </c>
      <c r="HO25" s="53" t="str">
        <f t="shared" si="205"/>
        <v/>
      </c>
      <c r="HP25" s="181" t="str">
        <f t="shared" si="206"/>
        <v/>
      </c>
      <c r="HQ25" s="159">
        <f t="shared" si="207"/>
        <v>0</v>
      </c>
      <c r="HR25" s="127" t="str">
        <f t="shared" si="208"/>
        <v/>
      </c>
      <c r="HS25" s="130"/>
      <c r="HT25" s="55" t="str">
        <f t="shared" si="209"/>
        <v/>
      </c>
      <c r="HU25" s="53" t="str">
        <f t="shared" si="210"/>
        <v/>
      </c>
      <c r="HV25" s="53" t="str">
        <f t="shared" si="211"/>
        <v/>
      </c>
      <c r="HW25" s="53" t="str">
        <f t="shared" si="212"/>
        <v/>
      </c>
      <c r="HX25" s="124" t="str">
        <f t="shared" si="213"/>
        <v/>
      </c>
      <c r="HY25" s="52" t="str">
        <f t="shared" si="214"/>
        <v/>
      </c>
      <c r="HZ25" s="53" t="str">
        <f t="shared" si="215"/>
        <v/>
      </c>
      <c r="IA25" s="53" t="str">
        <f t="shared" si="216"/>
        <v/>
      </c>
      <c r="IB25" s="53" t="str">
        <f t="shared" si="217"/>
        <v/>
      </c>
      <c r="IC25" s="124" t="str">
        <f t="shared" si="218"/>
        <v/>
      </c>
      <c r="ID25" s="52" t="str">
        <f t="shared" si="219"/>
        <v/>
      </c>
      <c r="IE25" s="53" t="str">
        <f t="shared" si="220"/>
        <v/>
      </c>
      <c r="IF25" s="53" t="str">
        <f t="shared" si="221"/>
        <v/>
      </c>
      <c r="IG25" s="53" t="str">
        <f t="shared" si="222"/>
        <v/>
      </c>
      <c r="IH25" s="54" t="str">
        <f t="shared" si="223"/>
        <v/>
      </c>
      <c r="II25" s="52" t="str">
        <f t="shared" si="224"/>
        <v/>
      </c>
      <c r="IJ25" s="53" t="str">
        <f t="shared" si="225"/>
        <v/>
      </c>
      <c r="IK25" s="53" t="str">
        <f t="shared" si="226"/>
        <v/>
      </c>
      <c r="IL25" s="53" t="str">
        <f t="shared" si="227"/>
        <v/>
      </c>
      <c r="IM25" s="54" t="str">
        <f t="shared" si="228"/>
        <v/>
      </c>
      <c r="IN25" s="52" t="str">
        <f t="shared" si="229"/>
        <v/>
      </c>
      <c r="IO25" s="53" t="str">
        <f t="shared" si="230"/>
        <v/>
      </c>
      <c r="IP25" s="53" t="str">
        <f t="shared" si="231"/>
        <v/>
      </c>
      <c r="IQ25" s="53" t="str">
        <f t="shared" si="232"/>
        <v/>
      </c>
      <c r="IR25" s="54" t="str">
        <f t="shared" si="233"/>
        <v/>
      </c>
      <c r="IS25" s="52" t="str">
        <f t="shared" si="234"/>
        <v/>
      </c>
      <c r="IT25" s="53" t="str">
        <f t="shared" si="235"/>
        <v/>
      </c>
      <c r="IU25" s="53" t="str">
        <f>IF($G25="6",IF(IF(IT25&lt;&gt;"",IF(MAX(COUNTIF($IT$6:$IT$80,$IT$6:$IT$80))&gt;1,"x",""),"")&lt;&gt;"",IT25+1,""),IF(IS25=0,"",IF(IF(IT25&lt;&gt;"",IF(MAX(COUNTIF(IT$6:$IT$80,$IT$6:$IT$80))&gt;1,"x",""),"")&lt;&gt;"",IT25+1,"")))</f>
        <v/>
      </c>
      <c r="IV25" s="53" t="str">
        <f t="shared" si="236"/>
        <v/>
      </c>
      <c r="IW25" s="54" t="str">
        <f t="shared" si="237"/>
        <v/>
      </c>
      <c r="IX25" s="165">
        <f t="shared" si="238"/>
        <v>5</v>
      </c>
      <c r="IY25" s="53" t="str">
        <f t="shared" si="239"/>
        <v/>
      </c>
      <c r="IZ25" s="181" t="str">
        <f t="shared" si="240"/>
        <v/>
      </c>
      <c r="JA25" s="159">
        <f t="shared" si="241"/>
        <v>0</v>
      </c>
      <c r="JB25" s="127" t="str">
        <f t="shared" si="242"/>
        <v/>
      </c>
      <c r="JC25" s="130">
        <v>138</v>
      </c>
      <c r="JD25" s="55">
        <f t="shared" si="243"/>
        <v>138</v>
      </c>
      <c r="JE25" s="53">
        <f t="shared" si="244"/>
        <v>4</v>
      </c>
      <c r="JF25" s="53" t="str">
        <f t="shared" si="245"/>
        <v/>
      </c>
      <c r="JG25" s="53">
        <f t="shared" si="246"/>
        <v>16</v>
      </c>
      <c r="JH25" s="124">
        <f t="shared" si="247"/>
        <v>16</v>
      </c>
      <c r="JI25" s="52" t="str">
        <f t="shared" si="248"/>
        <v/>
      </c>
      <c r="JJ25" s="53" t="str">
        <f t="shared" si="249"/>
        <v/>
      </c>
      <c r="JK25" s="53" t="str">
        <f t="shared" si="250"/>
        <v/>
      </c>
      <c r="JL25" s="53" t="str">
        <f t="shared" si="251"/>
        <v/>
      </c>
      <c r="JM25" s="124" t="str">
        <f t="shared" si="252"/>
        <v/>
      </c>
      <c r="JN25" s="52" t="str">
        <f t="shared" si="253"/>
        <v/>
      </c>
      <c r="JO25" s="53" t="str">
        <f t="shared" si="254"/>
        <v/>
      </c>
      <c r="JP25" s="53" t="str">
        <f t="shared" si="255"/>
        <v/>
      </c>
      <c r="JQ25" s="53" t="str">
        <f t="shared" si="295"/>
        <v/>
      </c>
      <c r="JR25" s="54" t="str">
        <f t="shared" si="256"/>
        <v/>
      </c>
      <c r="JS25" s="52" t="str">
        <f t="shared" si="257"/>
        <v/>
      </c>
      <c r="JT25" s="53" t="str">
        <f t="shared" si="258"/>
        <v/>
      </c>
      <c r="JU25" s="53" t="str">
        <f t="shared" si="259"/>
        <v/>
      </c>
      <c r="JV25" s="53" t="str">
        <f t="shared" si="260"/>
        <v/>
      </c>
      <c r="JW25" s="54" t="str">
        <f t="shared" si="261"/>
        <v/>
      </c>
      <c r="JX25" s="52" t="str">
        <f t="shared" si="262"/>
        <v/>
      </c>
      <c r="JY25" s="53" t="str">
        <f t="shared" si="263"/>
        <v/>
      </c>
      <c r="JZ25" s="53" t="str">
        <f t="shared" si="264"/>
        <v/>
      </c>
      <c r="KA25" s="53" t="str">
        <f t="shared" si="265"/>
        <v/>
      </c>
      <c r="KB25" s="54" t="str">
        <f t="shared" si="266"/>
        <v/>
      </c>
      <c r="KC25" s="52" t="str">
        <f t="shared" si="267"/>
        <v/>
      </c>
      <c r="KD25" s="53" t="str">
        <f t="shared" si="268"/>
        <v/>
      </c>
      <c r="KE25" s="53" t="str">
        <f t="shared" si="269"/>
        <v/>
      </c>
      <c r="KF25" s="53" t="str">
        <f t="shared" si="270"/>
        <v/>
      </c>
      <c r="KG25" s="54" t="str">
        <f t="shared" si="271"/>
        <v/>
      </c>
      <c r="KH25" s="165">
        <f t="shared" si="272"/>
        <v>6</v>
      </c>
      <c r="KI25" s="53" t="str">
        <f t="shared" si="273"/>
        <v>4</v>
      </c>
      <c r="KJ25" s="181">
        <f t="shared" si="274"/>
        <v>5</v>
      </c>
      <c r="KK25" s="159">
        <f t="shared" si="275"/>
        <v>16</v>
      </c>
      <c r="KL25" s="332">
        <f t="shared" si="276"/>
        <v>21</v>
      </c>
      <c r="KM25" s="86"/>
      <c r="KN25" s="60">
        <f t="shared" si="277"/>
        <v>0</v>
      </c>
      <c r="KO25" s="60">
        <f t="shared" si="278"/>
        <v>0</v>
      </c>
      <c r="KP25" s="201"/>
      <c r="KQ25" s="61">
        <f t="shared" si="297"/>
        <v>0</v>
      </c>
      <c r="KR25" s="61">
        <f t="shared" si="280"/>
        <v>0</v>
      </c>
      <c r="KS25" s="61" t="str">
        <f t="shared" si="281"/>
        <v/>
      </c>
      <c r="KT25" s="61" t="str">
        <f t="shared" si="282"/>
        <v/>
      </c>
      <c r="KU25" s="61" t="str">
        <f t="shared" si="283"/>
        <v/>
      </c>
      <c r="KV25" s="61" t="str">
        <f t="shared" si="284"/>
        <v/>
      </c>
      <c r="KW25" s="61" t="str">
        <f t="shared" si="285"/>
        <v/>
      </c>
      <c r="KX25" s="62">
        <f t="shared" si="286"/>
        <v>11</v>
      </c>
      <c r="KY25" s="84"/>
      <c r="KZ25" s="59">
        <f t="shared" si="287"/>
        <v>0</v>
      </c>
      <c r="LA25" s="60">
        <f t="shared" si="288"/>
        <v>21</v>
      </c>
      <c r="LB25" s="201"/>
      <c r="LC25" s="61">
        <f t="shared" si="289"/>
        <v>21</v>
      </c>
      <c r="LD25" s="61" t="str">
        <f t="shared" si="290"/>
        <v/>
      </c>
      <c r="LE25" s="61" t="str">
        <f t="shared" si="291"/>
        <v/>
      </c>
      <c r="LF25" s="61">
        <f t="shared" si="292"/>
        <v>21</v>
      </c>
      <c r="LG25" s="148">
        <v>20</v>
      </c>
      <c r="LH25" s="87"/>
      <c r="LI25" s="185">
        <f t="shared" si="293"/>
        <v>1</v>
      </c>
      <c r="LJ25" s="87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</row>
    <row r="26" spans="1:381" s="1" customFormat="1" ht="15" x14ac:dyDescent="0.2">
      <c r="A26" s="35"/>
      <c r="B26" s="45">
        <v>21</v>
      </c>
      <c r="C26" s="63" t="s">
        <v>210</v>
      </c>
      <c r="D26" s="47" t="s">
        <v>211</v>
      </c>
      <c r="E26" s="161">
        <v>100604</v>
      </c>
      <c r="F26" s="161">
        <v>115</v>
      </c>
      <c r="G26" s="49" t="s">
        <v>99</v>
      </c>
      <c r="H26" s="50" t="str">
        <f t="shared" si="0"/>
        <v>Top Truck</v>
      </c>
      <c r="I26" s="186">
        <f t="shared" si="1"/>
        <v>17</v>
      </c>
      <c r="J26" s="51" t="str">
        <f t="shared" si="2"/>
        <v>x</v>
      </c>
      <c r="K26" s="119"/>
      <c r="L26" s="52" t="str">
        <f t="shared" si="3"/>
        <v/>
      </c>
      <c r="M26" s="53" t="str">
        <f t="shared" si="4"/>
        <v/>
      </c>
      <c r="N26" s="53" t="str">
        <f t="shared" si="5"/>
        <v/>
      </c>
      <c r="O26" s="53" t="str">
        <f t="shared" si="6"/>
        <v/>
      </c>
      <c r="P26" s="127" t="str">
        <f t="shared" si="7"/>
        <v/>
      </c>
      <c r="Q26" s="52" t="str">
        <f t="shared" si="8"/>
        <v/>
      </c>
      <c r="R26" s="53" t="str">
        <f t="shared" si="9"/>
        <v/>
      </c>
      <c r="S26" s="53" t="str">
        <f t="shared" si="10"/>
        <v/>
      </c>
      <c r="T26" s="53" t="str">
        <f t="shared" si="11"/>
        <v/>
      </c>
      <c r="U26" s="127" t="str">
        <f t="shared" si="12"/>
        <v/>
      </c>
      <c r="V26" s="52" t="str">
        <f t="shared" si="13"/>
        <v/>
      </c>
      <c r="W26" s="53" t="str">
        <f t="shared" si="14"/>
        <v/>
      </c>
      <c r="X26" s="53" t="str">
        <f t="shared" si="15"/>
        <v/>
      </c>
      <c r="Y26" s="53" t="str">
        <f t="shared" si="16"/>
        <v/>
      </c>
      <c r="Z26" s="127" t="str">
        <f t="shared" si="17"/>
        <v/>
      </c>
      <c r="AA26" s="52" t="str">
        <f t="shared" si="18"/>
        <v/>
      </c>
      <c r="AB26" s="53" t="str">
        <f t="shared" si="19"/>
        <v/>
      </c>
      <c r="AC26" s="53" t="str">
        <f t="shared" si="20"/>
        <v/>
      </c>
      <c r="AD26" s="53" t="str">
        <f t="shared" si="21"/>
        <v/>
      </c>
      <c r="AE26" s="127" t="str">
        <f t="shared" si="22"/>
        <v/>
      </c>
      <c r="AF26" s="52" t="str">
        <f t="shared" si="23"/>
        <v/>
      </c>
      <c r="AG26" s="53" t="str">
        <f t="shared" si="24"/>
        <v/>
      </c>
      <c r="AH26" s="53" t="str">
        <f t="shared" si="25"/>
        <v/>
      </c>
      <c r="AI26" s="53" t="str">
        <f t="shared" si="26"/>
        <v/>
      </c>
      <c r="AJ26" s="127" t="str">
        <f t="shared" si="27"/>
        <v/>
      </c>
      <c r="AK26" s="52" t="str">
        <f t="shared" si="28"/>
        <v/>
      </c>
      <c r="AL26" s="53" t="str">
        <f t="shared" si="29"/>
        <v/>
      </c>
      <c r="AM26" s="53" t="str">
        <f t="shared" si="30"/>
        <v/>
      </c>
      <c r="AN26" s="150" t="str">
        <f t="shared" si="31"/>
        <v/>
      </c>
      <c r="AO26" s="127" t="str">
        <f t="shared" si="32"/>
        <v/>
      </c>
      <c r="AP26" s="191">
        <f t="shared" si="33"/>
        <v>4</v>
      </c>
      <c r="AQ26" s="53" t="str">
        <f t="shared" si="34"/>
        <v/>
      </c>
      <c r="AR26" s="181" t="str">
        <f t="shared" si="35"/>
        <v/>
      </c>
      <c r="AS26" s="159">
        <f t="shared" si="36"/>
        <v>0</v>
      </c>
      <c r="AT26" s="127" t="str">
        <f t="shared" si="37"/>
        <v/>
      </c>
      <c r="AU26" s="130"/>
      <c r="AV26" s="55" t="str">
        <f t="shared" si="38"/>
        <v/>
      </c>
      <c r="AW26" s="53" t="str">
        <f t="shared" si="39"/>
        <v/>
      </c>
      <c r="AX26" s="53" t="str">
        <f t="shared" si="40"/>
        <v/>
      </c>
      <c r="AY26" s="53" t="str">
        <f t="shared" si="41"/>
        <v/>
      </c>
      <c r="AZ26" s="124" t="str">
        <f t="shared" si="42"/>
        <v/>
      </c>
      <c r="BA26" s="52" t="str">
        <f t="shared" si="43"/>
        <v/>
      </c>
      <c r="BB26" s="53" t="str">
        <f t="shared" si="44"/>
        <v/>
      </c>
      <c r="BC26" s="53" t="str">
        <f t="shared" si="45"/>
        <v/>
      </c>
      <c r="BD26" s="53" t="str">
        <f t="shared" si="46"/>
        <v/>
      </c>
      <c r="BE26" s="124" t="str">
        <f t="shared" si="47"/>
        <v/>
      </c>
      <c r="BF26" s="52" t="str">
        <f t="shared" si="48"/>
        <v/>
      </c>
      <c r="BG26" s="53" t="str">
        <f t="shared" si="49"/>
        <v/>
      </c>
      <c r="BH26" s="53" t="str">
        <f t="shared" si="50"/>
        <v/>
      </c>
      <c r="BI26" s="53" t="str">
        <f t="shared" si="51"/>
        <v/>
      </c>
      <c r="BJ26" s="54" t="str">
        <f t="shared" si="52"/>
        <v/>
      </c>
      <c r="BK26" s="52" t="str">
        <f t="shared" si="53"/>
        <v/>
      </c>
      <c r="BL26" s="53" t="str">
        <f t="shared" si="54"/>
        <v/>
      </c>
      <c r="BM26" s="53" t="str">
        <f t="shared" si="55"/>
        <v/>
      </c>
      <c r="BN26" s="53" t="str">
        <f t="shared" si="56"/>
        <v/>
      </c>
      <c r="BO26" s="54" t="str">
        <f t="shared" si="57"/>
        <v/>
      </c>
      <c r="BP26" s="52" t="str">
        <f t="shared" si="58"/>
        <v/>
      </c>
      <c r="BQ26" s="53" t="str">
        <f t="shared" si="59"/>
        <v/>
      </c>
      <c r="BR26" s="53" t="str">
        <f t="shared" si="60"/>
        <v/>
      </c>
      <c r="BS26" s="53" t="str">
        <f t="shared" si="61"/>
        <v/>
      </c>
      <c r="BT26" s="54" t="str">
        <f t="shared" si="62"/>
        <v/>
      </c>
      <c r="BU26" s="52" t="str">
        <f t="shared" si="63"/>
        <v/>
      </c>
      <c r="BV26" s="53" t="str">
        <f t="shared" si="64"/>
        <v/>
      </c>
      <c r="BW26" s="53" t="str">
        <f t="shared" si="65"/>
        <v/>
      </c>
      <c r="BX26" s="53" t="str">
        <f t="shared" si="66"/>
        <v/>
      </c>
      <c r="BY26" s="54" t="str">
        <f t="shared" si="67"/>
        <v/>
      </c>
      <c r="BZ26" s="165">
        <f t="shared" si="68"/>
        <v>4</v>
      </c>
      <c r="CA26" s="53" t="str">
        <f t="shared" si="69"/>
        <v/>
      </c>
      <c r="CB26" s="181" t="str">
        <f t="shared" si="70"/>
        <v/>
      </c>
      <c r="CC26" s="127">
        <f t="shared" si="71"/>
        <v>0</v>
      </c>
      <c r="CD26" s="127" t="str">
        <f t="shared" si="72"/>
        <v/>
      </c>
      <c r="CE26" s="130"/>
      <c r="CF26" s="55" t="str">
        <f t="shared" si="73"/>
        <v/>
      </c>
      <c r="CG26" s="53" t="str">
        <f t="shared" si="74"/>
        <v/>
      </c>
      <c r="CH26" s="53" t="str">
        <f t="shared" si="75"/>
        <v/>
      </c>
      <c r="CI26" s="53" t="str">
        <f t="shared" si="76"/>
        <v/>
      </c>
      <c r="CJ26" s="124" t="str">
        <f t="shared" si="77"/>
        <v/>
      </c>
      <c r="CK26" s="52" t="str">
        <f t="shared" si="78"/>
        <v/>
      </c>
      <c r="CL26" s="53" t="str">
        <f t="shared" si="79"/>
        <v/>
      </c>
      <c r="CM26" s="53" t="str">
        <f t="shared" si="80"/>
        <v/>
      </c>
      <c r="CN26" s="53" t="str">
        <f t="shared" si="81"/>
        <v/>
      </c>
      <c r="CO26" s="124" t="str">
        <f t="shared" si="82"/>
        <v/>
      </c>
      <c r="CP26" s="52" t="str">
        <f t="shared" si="83"/>
        <v/>
      </c>
      <c r="CQ26" s="53" t="str">
        <f t="shared" si="84"/>
        <v/>
      </c>
      <c r="CR26" s="53" t="str">
        <f t="shared" si="85"/>
        <v/>
      </c>
      <c r="CS26" s="53" t="str">
        <f t="shared" si="86"/>
        <v/>
      </c>
      <c r="CT26" s="54" t="str">
        <f t="shared" si="87"/>
        <v/>
      </c>
      <c r="CU26" s="52" t="str">
        <f t="shared" si="88"/>
        <v/>
      </c>
      <c r="CV26" s="53" t="str">
        <f t="shared" si="89"/>
        <v/>
      </c>
      <c r="CW26" s="53" t="str">
        <f t="shared" si="90"/>
        <v/>
      </c>
      <c r="CX26" s="53" t="str">
        <f>IF(CV26&lt;&gt;"",IF($G26="3",IF(AND(CV26&lt;=20,CE26&gt;=CU97),HLOOKUP(CV26,Points_Table_Modified,IF(DJ26&gt;=6,8,DJ26+2),FALSE),0),IF(AND(CV26&lt;=10,$CE26&gt;=CU97),HLOOKUP(CV26,Points_Table,IF(DJ26&gt;=6,8,DJ26+2),FALSE),0)),"")</f>
        <v/>
      </c>
      <c r="CY26" s="54" t="str">
        <f t="shared" si="91"/>
        <v/>
      </c>
      <c r="CZ26" s="52" t="str">
        <f t="shared" si="92"/>
        <v/>
      </c>
      <c r="DA26" s="53" t="str">
        <f t="shared" si="93"/>
        <v/>
      </c>
      <c r="DB26" s="53" t="str">
        <f t="shared" si="94"/>
        <v/>
      </c>
      <c r="DC26" s="53" t="str">
        <f t="shared" si="95"/>
        <v/>
      </c>
      <c r="DD26" s="54" t="str">
        <f t="shared" si="96"/>
        <v/>
      </c>
      <c r="DE26" s="52" t="str">
        <f t="shared" si="97"/>
        <v/>
      </c>
      <c r="DF26" s="53" t="str">
        <f t="shared" si="98"/>
        <v/>
      </c>
      <c r="DG26" s="53" t="str">
        <f t="shared" si="99"/>
        <v/>
      </c>
      <c r="DH26" s="53" t="str">
        <f t="shared" si="294"/>
        <v/>
      </c>
      <c r="DI26" s="54" t="str">
        <f t="shared" si="100"/>
        <v/>
      </c>
      <c r="DJ26" s="165">
        <f t="shared" si="101"/>
        <v>6</v>
      </c>
      <c r="DK26" s="53" t="str">
        <f t="shared" si="102"/>
        <v/>
      </c>
      <c r="DL26" s="181" t="str">
        <f t="shared" si="103"/>
        <v/>
      </c>
      <c r="DM26" s="159">
        <f t="shared" si="104"/>
        <v>0</v>
      </c>
      <c r="DN26" s="127" t="str">
        <f t="shared" si="105"/>
        <v/>
      </c>
      <c r="DO26" s="130"/>
      <c r="DP26" s="55" t="str">
        <f t="shared" si="106"/>
        <v/>
      </c>
      <c r="DQ26" s="53" t="str">
        <f t="shared" si="107"/>
        <v/>
      </c>
      <c r="DR26" s="53" t="str">
        <f t="shared" si="108"/>
        <v/>
      </c>
      <c r="DS26" s="53" t="str">
        <f t="shared" si="109"/>
        <v/>
      </c>
      <c r="DT26" s="124" t="str">
        <f t="shared" si="110"/>
        <v/>
      </c>
      <c r="DU26" s="52" t="str">
        <f t="shared" si="111"/>
        <v/>
      </c>
      <c r="DV26" s="53" t="str">
        <f t="shared" si="112"/>
        <v/>
      </c>
      <c r="DW26" s="53" t="str">
        <f t="shared" si="113"/>
        <v/>
      </c>
      <c r="DX26" s="53" t="str">
        <f t="shared" si="114"/>
        <v/>
      </c>
      <c r="DY26" s="124" t="str">
        <f t="shared" si="115"/>
        <v/>
      </c>
      <c r="DZ26" s="52" t="str">
        <f t="shared" si="116"/>
        <v/>
      </c>
      <c r="EA26" s="53" t="str">
        <f t="shared" si="117"/>
        <v/>
      </c>
      <c r="EB26" s="53" t="str">
        <f t="shared" si="118"/>
        <v/>
      </c>
      <c r="EC26" s="53" t="str">
        <f t="shared" si="119"/>
        <v/>
      </c>
      <c r="ED26" s="57" t="str">
        <f t="shared" si="120"/>
        <v/>
      </c>
      <c r="EE26" s="52" t="str">
        <f t="shared" si="121"/>
        <v/>
      </c>
      <c r="EF26" s="53" t="str">
        <f t="shared" si="122"/>
        <v/>
      </c>
      <c r="EG26" s="53" t="str">
        <f t="shared" si="123"/>
        <v/>
      </c>
      <c r="EH26" s="53" t="str">
        <f t="shared" si="124"/>
        <v/>
      </c>
      <c r="EI26" s="57" t="str">
        <f t="shared" si="125"/>
        <v/>
      </c>
      <c r="EJ26" s="52" t="str">
        <f t="shared" si="126"/>
        <v/>
      </c>
      <c r="EK26" s="53" t="str">
        <f t="shared" si="127"/>
        <v/>
      </c>
      <c r="EL26" s="53" t="str">
        <f t="shared" si="128"/>
        <v/>
      </c>
      <c r="EM26" s="53" t="str">
        <f t="shared" si="129"/>
        <v/>
      </c>
      <c r="EN26" s="57" t="str">
        <f t="shared" si="130"/>
        <v/>
      </c>
      <c r="EO26" s="52" t="str">
        <f t="shared" si="131"/>
        <v/>
      </c>
      <c r="EP26" s="53" t="str">
        <f t="shared" si="132"/>
        <v/>
      </c>
      <c r="EQ26" s="53" t="str">
        <f t="shared" si="133"/>
        <v/>
      </c>
      <c r="ER26" s="53" t="str">
        <f t="shared" si="134"/>
        <v/>
      </c>
      <c r="ES26" s="54" t="str">
        <f t="shared" si="135"/>
        <v/>
      </c>
      <c r="ET26" s="165">
        <f t="shared" si="136"/>
        <v>4</v>
      </c>
      <c r="EU26" s="53" t="str">
        <f t="shared" si="137"/>
        <v/>
      </c>
      <c r="EV26" s="181" t="str">
        <f t="shared" si="138"/>
        <v/>
      </c>
      <c r="EW26" s="159">
        <f t="shared" si="139"/>
        <v>0</v>
      </c>
      <c r="EX26" s="127" t="str">
        <f t="shared" si="140"/>
        <v/>
      </c>
      <c r="EY26" s="130"/>
      <c r="EZ26" s="55" t="str">
        <f t="shared" si="141"/>
        <v/>
      </c>
      <c r="FA26" s="53" t="str">
        <f t="shared" si="142"/>
        <v/>
      </c>
      <c r="FB26" s="53" t="str">
        <f t="shared" si="143"/>
        <v/>
      </c>
      <c r="FC26" s="53" t="str">
        <f t="shared" si="144"/>
        <v/>
      </c>
      <c r="FD26" s="124" t="str">
        <f t="shared" si="145"/>
        <v/>
      </c>
      <c r="FE26" s="52" t="str">
        <f t="shared" si="146"/>
        <v/>
      </c>
      <c r="FF26" s="53" t="str">
        <f t="shared" si="147"/>
        <v/>
      </c>
      <c r="FG26" s="53" t="str">
        <f t="shared" si="148"/>
        <v/>
      </c>
      <c r="FH26" s="53" t="str">
        <f t="shared" si="149"/>
        <v/>
      </c>
      <c r="FI26" s="124" t="str">
        <f t="shared" si="150"/>
        <v/>
      </c>
      <c r="FJ26" s="52" t="str">
        <f t="shared" si="151"/>
        <v/>
      </c>
      <c r="FK26" s="53" t="str">
        <f t="shared" si="152"/>
        <v/>
      </c>
      <c r="FL26" s="53" t="str">
        <f t="shared" si="153"/>
        <v/>
      </c>
      <c r="FM26" s="53" t="str">
        <f>IF(FK26&lt;&gt;"",IF($G26="3",IF(AND(FK26&lt;=20,EY26&gt;=$FJ$83),HLOOKUP(FK26,Points_Table_Modified,IF(GD26&gt;=6,8,#REF!),FALSE),0),IF(AND(FK26&lt;=10,EY26&gt;=$FJ$83),HLOOKUP(FK26,Points_Table,IF(GD26&gt;=6,8,GD26+2),FALSE),0)),"")</f>
        <v/>
      </c>
      <c r="FN26" s="57" t="str">
        <f t="shared" si="154"/>
        <v/>
      </c>
      <c r="FO26" s="52" t="str">
        <f t="shared" si="155"/>
        <v/>
      </c>
      <c r="FP26" s="53" t="str">
        <f t="shared" si="156"/>
        <v/>
      </c>
      <c r="FQ26" s="53" t="str">
        <f t="shared" si="157"/>
        <v/>
      </c>
      <c r="FR26" s="53" t="str">
        <f t="shared" si="158"/>
        <v/>
      </c>
      <c r="FS26" s="57" t="str">
        <f t="shared" si="159"/>
        <v/>
      </c>
      <c r="FT26" s="52" t="str">
        <f t="shared" si="160"/>
        <v/>
      </c>
      <c r="FU26" s="53" t="str">
        <f t="shared" si="161"/>
        <v/>
      </c>
      <c r="FV26" s="53" t="str">
        <f t="shared" si="162"/>
        <v/>
      </c>
      <c r="FW26" s="53" t="str">
        <f t="shared" si="163"/>
        <v/>
      </c>
      <c r="FX26" s="57" t="str">
        <f t="shared" si="164"/>
        <v/>
      </c>
      <c r="FY26" s="52" t="str">
        <f t="shared" si="165"/>
        <v/>
      </c>
      <c r="FZ26" s="53" t="str">
        <f t="shared" si="166"/>
        <v/>
      </c>
      <c r="GA26" s="53" t="str">
        <f t="shared" si="167"/>
        <v/>
      </c>
      <c r="GB26" s="53" t="str">
        <f t="shared" si="168"/>
        <v/>
      </c>
      <c r="GC26" s="57" t="str">
        <f t="shared" si="169"/>
        <v/>
      </c>
      <c r="GD26" s="165">
        <f t="shared" si="170"/>
        <v>4</v>
      </c>
      <c r="GE26" s="53" t="str">
        <f t="shared" si="171"/>
        <v/>
      </c>
      <c r="GF26" s="181" t="str">
        <f t="shared" si="172"/>
        <v/>
      </c>
      <c r="GG26" s="159">
        <f t="shared" si="173"/>
        <v>0</v>
      </c>
      <c r="GH26" s="127" t="str">
        <f t="shared" si="174"/>
        <v/>
      </c>
      <c r="GI26" s="130"/>
      <c r="GJ26" s="55" t="str">
        <f t="shared" si="175"/>
        <v/>
      </c>
      <c r="GK26" s="53" t="str">
        <f t="shared" si="176"/>
        <v/>
      </c>
      <c r="GL26" s="53" t="str">
        <f t="shared" si="177"/>
        <v/>
      </c>
      <c r="GM26" s="53" t="str">
        <f t="shared" si="178"/>
        <v/>
      </c>
      <c r="GN26" s="124" t="str">
        <f t="shared" si="179"/>
        <v/>
      </c>
      <c r="GO26" s="52" t="str">
        <f t="shared" si="180"/>
        <v/>
      </c>
      <c r="GP26" s="53" t="str">
        <f t="shared" si="181"/>
        <v/>
      </c>
      <c r="GQ26" s="53" t="str">
        <f t="shared" si="182"/>
        <v/>
      </c>
      <c r="GR26" s="53" t="str">
        <f t="shared" si="183"/>
        <v/>
      </c>
      <c r="GS26" s="124" t="str">
        <f t="shared" si="184"/>
        <v/>
      </c>
      <c r="GT26" s="52" t="str">
        <f t="shared" si="185"/>
        <v/>
      </c>
      <c r="GU26" s="53" t="str">
        <f t="shared" si="186"/>
        <v/>
      </c>
      <c r="GV26" s="53" t="str">
        <f t="shared" si="187"/>
        <v/>
      </c>
      <c r="GW26" s="53" t="str">
        <f>IF(GU26&lt;&gt;"",IF($G26="3",IF(AND(GU26&lt;=20,GI26&gt;=$GT$83),HLOOKUP(GU26,Points_Table_Modified,IF(HN26&gt;=6,8,#REF!),FALSE),0),IF(AND(GU26&lt;=10,GI26&gt;=$GT$83),HLOOKUP(GU26,Points_Table,IF(HN26&gt;=6,8,HN26+2),FALSE),0)),"")</f>
        <v/>
      </c>
      <c r="GX26" s="54" t="str">
        <f t="shared" si="188"/>
        <v/>
      </c>
      <c r="GY26" s="52" t="str">
        <f t="shared" si="189"/>
        <v/>
      </c>
      <c r="GZ26" s="53" t="str">
        <f t="shared" si="190"/>
        <v/>
      </c>
      <c r="HA26" s="53" t="str">
        <f t="shared" si="191"/>
        <v/>
      </c>
      <c r="HB26" s="53" t="str">
        <f t="shared" si="192"/>
        <v/>
      </c>
      <c r="HC26" s="54" t="str">
        <f t="shared" si="193"/>
        <v/>
      </c>
      <c r="HD26" s="52" t="str">
        <f t="shared" si="194"/>
        <v/>
      </c>
      <c r="HE26" s="53" t="str">
        <f t="shared" si="195"/>
        <v/>
      </c>
      <c r="HF26" s="53" t="str">
        <f t="shared" si="196"/>
        <v/>
      </c>
      <c r="HG26" s="53" t="str">
        <f t="shared" si="197"/>
        <v/>
      </c>
      <c r="HH26" s="54" t="str">
        <f t="shared" si="198"/>
        <v/>
      </c>
      <c r="HI26" s="52" t="str">
        <f t="shared" si="199"/>
        <v/>
      </c>
      <c r="HJ26" s="53" t="str">
        <f t="shared" si="200"/>
        <v/>
      </c>
      <c r="HK26" s="53" t="str">
        <f t="shared" si="201"/>
        <v/>
      </c>
      <c r="HL26" s="53" t="str">
        <f t="shared" si="202"/>
        <v/>
      </c>
      <c r="HM26" s="54" t="str">
        <f t="shared" si="203"/>
        <v/>
      </c>
      <c r="HN26" s="165">
        <f t="shared" si="204"/>
        <v>6</v>
      </c>
      <c r="HO26" s="53" t="str">
        <f t="shared" si="205"/>
        <v/>
      </c>
      <c r="HP26" s="181" t="str">
        <f t="shared" si="206"/>
        <v/>
      </c>
      <c r="HQ26" s="159">
        <f t="shared" si="207"/>
        <v>0</v>
      </c>
      <c r="HR26" s="127" t="str">
        <f t="shared" si="208"/>
        <v/>
      </c>
      <c r="HS26" s="130">
        <v>190</v>
      </c>
      <c r="HT26" s="55">
        <f t="shared" si="209"/>
        <v>190</v>
      </c>
      <c r="HU26" s="53">
        <f t="shared" si="210"/>
        <v>4</v>
      </c>
      <c r="HV26" s="53" t="str">
        <f t="shared" si="211"/>
        <v/>
      </c>
      <c r="HW26" s="53">
        <f t="shared" si="212"/>
        <v>12</v>
      </c>
      <c r="HX26" s="124">
        <f t="shared" si="213"/>
        <v>12</v>
      </c>
      <c r="HY26" s="52" t="str">
        <f t="shared" si="214"/>
        <v/>
      </c>
      <c r="HZ26" s="53" t="str">
        <f t="shared" si="215"/>
        <v/>
      </c>
      <c r="IA26" s="53" t="str">
        <f t="shared" si="216"/>
        <v/>
      </c>
      <c r="IB26" s="53" t="str">
        <f t="shared" si="217"/>
        <v/>
      </c>
      <c r="IC26" s="124" t="str">
        <f t="shared" si="218"/>
        <v/>
      </c>
      <c r="ID26" s="52" t="str">
        <f t="shared" si="219"/>
        <v/>
      </c>
      <c r="IE26" s="53" t="str">
        <f t="shared" si="220"/>
        <v/>
      </c>
      <c r="IF26" s="53" t="str">
        <f t="shared" si="221"/>
        <v/>
      </c>
      <c r="IG26" s="53" t="str">
        <f t="shared" si="222"/>
        <v/>
      </c>
      <c r="IH26" s="54" t="str">
        <f t="shared" si="223"/>
        <v/>
      </c>
      <c r="II26" s="52" t="str">
        <f t="shared" si="224"/>
        <v/>
      </c>
      <c r="IJ26" s="53" t="str">
        <f t="shared" si="225"/>
        <v/>
      </c>
      <c r="IK26" s="53" t="str">
        <f t="shared" si="226"/>
        <v/>
      </c>
      <c r="IL26" s="53" t="str">
        <f t="shared" si="227"/>
        <v/>
      </c>
      <c r="IM26" s="54" t="str">
        <f t="shared" si="228"/>
        <v/>
      </c>
      <c r="IN26" s="52" t="str">
        <f t="shared" si="229"/>
        <v/>
      </c>
      <c r="IO26" s="53" t="str">
        <f t="shared" si="230"/>
        <v/>
      </c>
      <c r="IP26" s="53" t="str">
        <f t="shared" si="231"/>
        <v/>
      </c>
      <c r="IQ26" s="53" t="str">
        <f t="shared" si="232"/>
        <v/>
      </c>
      <c r="IR26" s="54" t="str">
        <f t="shared" si="233"/>
        <v/>
      </c>
      <c r="IS26" s="52" t="str">
        <f t="shared" si="234"/>
        <v/>
      </c>
      <c r="IT26" s="53" t="str">
        <f t="shared" si="235"/>
        <v/>
      </c>
      <c r="IU26" s="53" t="str">
        <f>IF($G26="6",IF(IF(IT26&lt;&gt;"",IF(MAX(COUNTIF($IT$6:$IT$80,$IT$6:$IT$80))&gt;1,"x",""),"")&lt;&gt;"",IT26+1,""),IF(IS26=0,"",IF(IF(IT26&lt;&gt;"",IF(MAX(COUNTIF(IT$6:$IT$80,$IT$6:$IT$80))&gt;1,"x",""),"")&lt;&gt;"",IT26+1,"")))</f>
        <v/>
      </c>
      <c r="IV26" s="53" t="str">
        <f t="shared" si="236"/>
        <v/>
      </c>
      <c r="IW26" s="54" t="str">
        <f t="shared" si="237"/>
        <v/>
      </c>
      <c r="IX26" s="165">
        <f t="shared" si="238"/>
        <v>5</v>
      </c>
      <c r="IY26" s="53" t="str">
        <f t="shared" si="239"/>
        <v>4</v>
      </c>
      <c r="IZ26" s="181">
        <f t="shared" si="240"/>
        <v>5</v>
      </c>
      <c r="JA26" s="159">
        <f t="shared" si="241"/>
        <v>12</v>
      </c>
      <c r="JB26" s="127">
        <f t="shared" si="242"/>
        <v>17</v>
      </c>
      <c r="JC26" s="130"/>
      <c r="JD26" s="55" t="str">
        <f t="shared" si="243"/>
        <v/>
      </c>
      <c r="JE26" s="53" t="str">
        <f t="shared" si="244"/>
        <v/>
      </c>
      <c r="JF26" s="53" t="str">
        <f t="shared" si="245"/>
        <v/>
      </c>
      <c r="JG26" s="53" t="str">
        <f t="shared" si="246"/>
        <v/>
      </c>
      <c r="JH26" s="124" t="str">
        <f t="shared" si="247"/>
        <v/>
      </c>
      <c r="JI26" s="52" t="str">
        <f t="shared" si="248"/>
        <v/>
      </c>
      <c r="JJ26" s="53" t="str">
        <f t="shared" si="249"/>
        <v/>
      </c>
      <c r="JK26" s="53" t="str">
        <f t="shared" si="250"/>
        <v/>
      </c>
      <c r="JL26" s="53" t="str">
        <f t="shared" si="251"/>
        <v/>
      </c>
      <c r="JM26" s="124" t="str">
        <f t="shared" si="252"/>
        <v/>
      </c>
      <c r="JN26" s="52" t="str">
        <f t="shared" si="253"/>
        <v/>
      </c>
      <c r="JO26" s="53" t="str">
        <f t="shared" si="254"/>
        <v/>
      </c>
      <c r="JP26" s="53" t="str">
        <f t="shared" si="255"/>
        <v/>
      </c>
      <c r="JQ26" s="53" t="str">
        <f t="shared" si="295"/>
        <v/>
      </c>
      <c r="JR26" s="54" t="str">
        <f t="shared" si="256"/>
        <v/>
      </c>
      <c r="JS26" s="52" t="str">
        <f t="shared" si="257"/>
        <v/>
      </c>
      <c r="JT26" s="53" t="str">
        <f t="shared" si="258"/>
        <v/>
      </c>
      <c r="JU26" s="53" t="str">
        <f t="shared" si="259"/>
        <v/>
      </c>
      <c r="JV26" s="53" t="str">
        <f t="shared" si="260"/>
        <v/>
      </c>
      <c r="JW26" s="54" t="str">
        <f t="shared" si="261"/>
        <v/>
      </c>
      <c r="JX26" s="52" t="str">
        <f t="shared" si="262"/>
        <v/>
      </c>
      <c r="JY26" s="53" t="str">
        <f t="shared" si="263"/>
        <v/>
      </c>
      <c r="JZ26" s="53" t="str">
        <f t="shared" si="264"/>
        <v/>
      </c>
      <c r="KA26" s="53" t="str">
        <f t="shared" si="265"/>
        <v/>
      </c>
      <c r="KB26" s="54" t="str">
        <f t="shared" si="266"/>
        <v/>
      </c>
      <c r="KC26" s="52" t="str">
        <f t="shared" si="267"/>
        <v/>
      </c>
      <c r="KD26" s="53" t="str">
        <f t="shared" si="268"/>
        <v/>
      </c>
      <c r="KE26" s="53" t="str">
        <f t="shared" si="269"/>
        <v/>
      </c>
      <c r="KF26" s="53" t="str">
        <f t="shared" si="270"/>
        <v/>
      </c>
      <c r="KG26" s="54" t="str">
        <f t="shared" si="271"/>
        <v/>
      </c>
      <c r="KH26" s="165">
        <f t="shared" si="272"/>
        <v>6</v>
      </c>
      <c r="KI26" s="53" t="str">
        <f t="shared" si="273"/>
        <v/>
      </c>
      <c r="KJ26" s="181" t="str">
        <f t="shared" si="274"/>
        <v/>
      </c>
      <c r="KK26" s="159">
        <f t="shared" si="275"/>
        <v>0</v>
      </c>
      <c r="KL26" s="332" t="str">
        <f t="shared" si="276"/>
        <v/>
      </c>
      <c r="KM26" s="86"/>
      <c r="KN26" s="60">
        <f t="shared" si="277"/>
        <v>0</v>
      </c>
      <c r="KO26" s="60">
        <f t="shared" si="278"/>
        <v>17</v>
      </c>
      <c r="KP26" s="201"/>
      <c r="KQ26" s="61">
        <f t="shared" si="297"/>
        <v>17</v>
      </c>
      <c r="KR26" s="61">
        <f t="shared" si="280"/>
        <v>17</v>
      </c>
      <c r="KS26" s="61" t="str">
        <f t="shared" si="281"/>
        <v/>
      </c>
      <c r="KT26" s="61" t="str">
        <f t="shared" si="282"/>
        <v/>
      </c>
      <c r="KU26" s="61" t="str">
        <f t="shared" si="283"/>
        <v/>
      </c>
      <c r="KV26" s="61" t="str">
        <f t="shared" si="284"/>
        <v/>
      </c>
      <c r="KW26" s="61" t="str">
        <f t="shared" si="285"/>
        <v/>
      </c>
      <c r="KX26" s="62">
        <f t="shared" si="286"/>
        <v>7</v>
      </c>
      <c r="KY26" s="84"/>
      <c r="KZ26" s="59">
        <f t="shared" si="287"/>
        <v>0</v>
      </c>
      <c r="LA26" s="60">
        <f t="shared" si="288"/>
        <v>17</v>
      </c>
      <c r="LB26" s="201"/>
      <c r="LC26" s="61">
        <f t="shared" si="289"/>
        <v>17</v>
      </c>
      <c r="LD26" s="61" t="str">
        <f t="shared" si="290"/>
        <v/>
      </c>
      <c r="LE26" s="61" t="str">
        <f t="shared" si="291"/>
        <v/>
      </c>
      <c r="LF26" s="61">
        <f t="shared" si="292"/>
        <v>17</v>
      </c>
      <c r="LG26" s="148">
        <v>21</v>
      </c>
      <c r="LH26" s="87"/>
      <c r="LI26" s="185">
        <f t="shared" si="293"/>
        <v>1</v>
      </c>
      <c r="LJ26" s="87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</row>
    <row r="27" spans="1:381" s="1" customFormat="1" ht="15" x14ac:dyDescent="0.2">
      <c r="A27" s="35"/>
      <c r="B27" s="45">
        <v>22</v>
      </c>
      <c r="C27" s="63" t="s">
        <v>271</v>
      </c>
      <c r="D27" s="47" t="s">
        <v>272</v>
      </c>
      <c r="E27" s="161"/>
      <c r="F27" s="161"/>
      <c r="G27" s="49" t="s">
        <v>100</v>
      </c>
      <c r="H27" s="50" t="str">
        <f t="shared" si="0"/>
        <v>Production Modified</v>
      </c>
      <c r="I27" s="186">
        <f t="shared" si="1"/>
        <v>17</v>
      </c>
      <c r="J27" s="51" t="str">
        <f t="shared" si="2"/>
        <v>x</v>
      </c>
      <c r="K27" s="119"/>
      <c r="L27" s="52" t="str">
        <f t="shared" si="3"/>
        <v/>
      </c>
      <c r="M27" s="53" t="str">
        <f t="shared" si="4"/>
        <v/>
      </c>
      <c r="N27" s="53" t="str">
        <f t="shared" si="5"/>
        <v/>
      </c>
      <c r="O27" s="53" t="str">
        <f t="shared" si="6"/>
        <v/>
      </c>
      <c r="P27" s="127" t="str">
        <f t="shared" si="7"/>
        <v/>
      </c>
      <c r="Q27" s="52" t="str">
        <f t="shared" si="8"/>
        <v/>
      </c>
      <c r="R27" s="53" t="str">
        <f t="shared" si="9"/>
        <v/>
      </c>
      <c r="S27" s="53" t="str">
        <f t="shared" si="10"/>
        <v/>
      </c>
      <c r="T27" s="53" t="str">
        <f t="shared" si="11"/>
        <v/>
      </c>
      <c r="U27" s="127" t="str">
        <f t="shared" si="12"/>
        <v/>
      </c>
      <c r="V27" s="52" t="str">
        <f t="shared" si="13"/>
        <v/>
      </c>
      <c r="W27" s="53" t="str">
        <f t="shared" si="14"/>
        <v/>
      </c>
      <c r="X27" s="53" t="str">
        <f t="shared" si="15"/>
        <v/>
      </c>
      <c r="Y27" s="53" t="str">
        <f t="shared" si="16"/>
        <v/>
      </c>
      <c r="Z27" s="127" t="str">
        <f t="shared" si="17"/>
        <v/>
      </c>
      <c r="AA27" s="52" t="str">
        <f t="shared" si="18"/>
        <v/>
      </c>
      <c r="AB27" s="53" t="str">
        <f t="shared" si="19"/>
        <v/>
      </c>
      <c r="AC27" s="53" t="str">
        <f t="shared" si="20"/>
        <v/>
      </c>
      <c r="AD27" s="53" t="str">
        <f t="shared" si="21"/>
        <v/>
      </c>
      <c r="AE27" s="127" t="str">
        <f t="shared" si="22"/>
        <v/>
      </c>
      <c r="AF27" s="52" t="str">
        <f t="shared" si="23"/>
        <v/>
      </c>
      <c r="AG27" s="53" t="str">
        <f t="shared" si="24"/>
        <v/>
      </c>
      <c r="AH27" s="53" t="str">
        <f t="shared" si="25"/>
        <v/>
      </c>
      <c r="AI27" s="53" t="str">
        <f t="shared" si="26"/>
        <v/>
      </c>
      <c r="AJ27" s="127" t="str">
        <f t="shared" si="27"/>
        <v/>
      </c>
      <c r="AK27" s="52" t="str">
        <f t="shared" si="28"/>
        <v/>
      </c>
      <c r="AL27" s="53" t="str">
        <f t="shared" si="29"/>
        <v/>
      </c>
      <c r="AM27" s="53" t="str">
        <f t="shared" si="30"/>
        <v/>
      </c>
      <c r="AN27" s="150" t="str">
        <f t="shared" si="31"/>
        <v/>
      </c>
      <c r="AO27" s="127" t="str">
        <f t="shared" si="32"/>
        <v/>
      </c>
      <c r="AP27" s="191">
        <f t="shared" si="33"/>
        <v>7</v>
      </c>
      <c r="AQ27" s="53" t="str">
        <f t="shared" si="34"/>
        <v/>
      </c>
      <c r="AR27" s="181" t="str">
        <f t="shared" si="35"/>
        <v/>
      </c>
      <c r="AS27" s="159">
        <f t="shared" si="36"/>
        <v>0</v>
      </c>
      <c r="AT27" s="127" t="str">
        <f t="shared" si="37"/>
        <v/>
      </c>
      <c r="AU27" s="130"/>
      <c r="AV27" s="55" t="str">
        <f t="shared" si="38"/>
        <v/>
      </c>
      <c r="AW27" s="53" t="str">
        <f t="shared" si="39"/>
        <v/>
      </c>
      <c r="AX27" s="53" t="str">
        <f t="shared" si="40"/>
        <v/>
      </c>
      <c r="AY27" s="53" t="str">
        <f t="shared" si="41"/>
        <v/>
      </c>
      <c r="AZ27" s="124" t="str">
        <f t="shared" si="42"/>
        <v/>
      </c>
      <c r="BA27" s="52" t="str">
        <f t="shared" si="43"/>
        <v/>
      </c>
      <c r="BB27" s="53" t="str">
        <f t="shared" si="44"/>
        <v/>
      </c>
      <c r="BC27" s="53" t="str">
        <f t="shared" si="45"/>
        <v/>
      </c>
      <c r="BD27" s="53" t="str">
        <f t="shared" si="46"/>
        <v/>
      </c>
      <c r="BE27" s="124" t="str">
        <f t="shared" si="47"/>
        <v/>
      </c>
      <c r="BF27" s="52" t="str">
        <f t="shared" si="48"/>
        <v/>
      </c>
      <c r="BG27" s="53" t="str">
        <f t="shared" si="49"/>
        <v/>
      </c>
      <c r="BH27" s="53" t="str">
        <f t="shared" si="50"/>
        <v/>
      </c>
      <c r="BI27" s="53" t="str">
        <f t="shared" si="51"/>
        <v/>
      </c>
      <c r="BJ27" s="54" t="str">
        <f t="shared" si="52"/>
        <v/>
      </c>
      <c r="BK27" s="52" t="str">
        <f t="shared" si="53"/>
        <v/>
      </c>
      <c r="BL27" s="53" t="str">
        <f t="shared" si="54"/>
        <v/>
      </c>
      <c r="BM27" s="53" t="str">
        <f t="shared" si="55"/>
        <v/>
      </c>
      <c r="BN27" s="53" t="str">
        <f t="shared" si="56"/>
        <v/>
      </c>
      <c r="BO27" s="54" t="str">
        <f t="shared" si="57"/>
        <v/>
      </c>
      <c r="BP27" s="52" t="str">
        <f t="shared" si="58"/>
        <v/>
      </c>
      <c r="BQ27" s="53" t="str">
        <f t="shared" si="59"/>
        <v/>
      </c>
      <c r="BR27" s="53" t="str">
        <f t="shared" si="60"/>
        <v/>
      </c>
      <c r="BS27" s="53" t="str">
        <f t="shared" si="61"/>
        <v/>
      </c>
      <c r="BT27" s="54" t="str">
        <f t="shared" si="62"/>
        <v/>
      </c>
      <c r="BU27" s="52" t="str">
        <f t="shared" si="63"/>
        <v/>
      </c>
      <c r="BV27" s="53" t="str">
        <f t="shared" si="64"/>
        <v/>
      </c>
      <c r="BW27" s="53" t="str">
        <f t="shared" si="65"/>
        <v/>
      </c>
      <c r="BX27" s="53" t="str">
        <f t="shared" si="66"/>
        <v/>
      </c>
      <c r="BY27" s="54" t="str">
        <f t="shared" si="67"/>
        <v/>
      </c>
      <c r="BZ27" s="165">
        <f t="shared" si="68"/>
        <v>7</v>
      </c>
      <c r="CA27" s="53" t="str">
        <f t="shared" si="69"/>
        <v/>
      </c>
      <c r="CB27" s="181" t="str">
        <f t="shared" si="70"/>
        <v/>
      </c>
      <c r="CC27" s="127">
        <f t="shared" si="71"/>
        <v>0</v>
      </c>
      <c r="CD27" s="127" t="str">
        <f t="shared" si="72"/>
        <v/>
      </c>
      <c r="CE27" s="130"/>
      <c r="CF27" s="55" t="str">
        <f t="shared" si="73"/>
        <v/>
      </c>
      <c r="CG27" s="53" t="str">
        <f t="shared" si="74"/>
        <v/>
      </c>
      <c r="CH27" s="53" t="str">
        <f t="shared" si="75"/>
        <v/>
      </c>
      <c r="CI27" s="53" t="str">
        <f t="shared" si="76"/>
        <v/>
      </c>
      <c r="CJ27" s="124" t="str">
        <f t="shared" si="77"/>
        <v/>
      </c>
      <c r="CK27" s="52" t="str">
        <f t="shared" si="78"/>
        <v/>
      </c>
      <c r="CL27" s="53" t="str">
        <f t="shared" si="79"/>
        <v/>
      </c>
      <c r="CM27" s="53" t="str">
        <f t="shared" si="80"/>
        <v/>
      </c>
      <c r="CN27" s="53" t="str">
        <f t="shared" si="81"/>
        <v/>
      </c>
      <c r="CO27" s="124" t="str">
        <f t="shared" si="82"/>
        <v/>
      </c>
      <c r="CP27" s="52" t="str">
        <f t="shared" si="83"/>
        <v/>
      </c>
      <c r="CQ27" s="53" t="str">
        <f t="shared" si="84"/>
        <v/>
      </c>
      <c r="CR27" s="53" t="str">
        <f t="shared" si="85"/>
        <v/>
      </c>
      <c r="CS27" s="53" t="str">
        <f t="shared" si="86"/>
        <v/>
      </c>
      <c r="CT27" s="54" t="str">
        <f t="shared" si="87"/>
        <v/>
      </c>
      <c r="CU27" s="52" t="str">
        <f t="shared" si="88"/>
        <v/>
      </c>
      <c r="CV27" s="53" t="str">
        <f t="shared" si="89"/>
        <v/>
      </c>
      <c r="CW27" s="53" t="str">
        <f t="shared" si="90"/>
        <v/>
      </c>
      <c r="CX27" s="53" t="str">
        <f>IF(CV27&lt;&gt;"",IF($G27="3",IF(AND(CV27&lt;=20,CE27&gt;=CU102),HLOOKUP(CV27,Points_Table_Modified,IF(DJ27&gt;=6,8,DJ27+2),FALSE),0),IF(AND(CV27&lt;=10,$CE27&gt;=CU102),HLOOKUP(CV27,Points_Table,IF(DJ27&gt;=6,8,DJ27+2),FALSE),0)),"")</f>
        <v/>
      </c>
      <c r="CY27" s="54" t="str">
        <f t="shared" si="91"/>
        <v/>
      </c>
      <c r="CZ27" s="52" t="str">
        <f t="shared" si="92"/>
        <v/>
      </c>
      <c r="DA27" s="53" t="str">
        <f t="shared" si="93"/>
        <v/>
      </c>
      <c r="DB27" s="53" t="str">
        <f t="shared" si="94"/>
        <v/>
      </c>
      <c r="DC27" s="53" t="str">
        <f t="shared" si="95"/>
        <v/>
      </c>
      <c r="DD27" s="54" t="str">
        <f t="shared" si="96"/>
        <v/>
      </c>
      <c r="DE27" s="52" t="str">
        <f t="shared" si="97"/>
        <v/>
      </c>
      <c r="DF27" s="53" t="str">
        <f t="shared" si="98"/>
        <v/>
      </c>
      <c r="DG27" s="53" t="str">
        <f t="shared" si="99"/>
        <v/>
      </c>
      <c r="DH27" s="53" t="str">
        <f t="shared" si="294"/>
        <v/>
      </c>
      <c r="DI27" s="54" t="str">
        <f t="shared" si="100"/>
        <v/>
      </c>
      <c r="DJ27" s="165">
        <f t="shared" si="101"/>
        <v>7</v>
      </c>
      <c r="DK27" s="53" t="str">
        <f t="shared" si="102"/>
        <v/>
      </c>
      <c r="DL27" s="181" t="str">
        <f t="shared" si="103"/>
        <v/>
      </c>
      <c r="DM27" s="159">
        <f t="shared" si="104"/>
        <v>0</v>
      </c>
      <c r="DN27" s="127" t="str">
        <f t="shared" si="105"/>
        <v/>
      </c>
      <c r="DO27" s="130"/>
      <c r="DP27" s="55" t="str">
        <f t="shared" si="106"/>
        <v/>
      </c>
      <c r="DQ27" s="53" t="str">
        <f t="shared" si="107"/>
        <v/>
      </c>
      <c r="DR27" s="53" t="str">
        <f t="shared" si="108"/>
        <v/>
      </c>
      <c r="DS27" s="53" t="str">
        <f t="shared" si="109"/>
        <v/>
      </c>
      <c r="DT27" s="124" t="str">
        <f t="shared" si="110"/>
        <v/>
      </c>
      <c r="DU27" s="52" t="str">
        <f t="shared" si="111"/>
        <v/>
      </c>
      <c r="DV27" s="53" t="str">
        <f t="shared" si="112"/>
        <v/>
      </c>
      <c r="DW27" s="53" t="str">
        <f t="shared" si="113"/>
        <v/>
      </c>
      <c r="DX27" s="53" t="str">
        <f t="shared" si="114"/>
        <v/>
      </c>
      <c r="DY27" s="124" t="str">
        <f t="shared" si="115"/>
        <v/>
      </c>
      <c r="DZ27" s="52" t="str">
        <f t="shared" si="116"/>
        <v/>
      </c>
      <c r="EA27" s="53" t="str">
        <f t="shared" si="117"/>
        <v/>
      </c>
      <c r="EB27" s="53" t="str">
        <f t="shared" si="118"/>
        <v/>
      </c>
      <c r="EC27" s="53" t="str">
        <f t="shared" si="119"/>
        <v/>
      </c>
      <c r="ED27" s="57" t="str">
        <f t="shared" si="120"/>
        <v/>
      </c>
      <c r="EE27" s="52" t="str">
        <f t="shared" si="121"/>
        <v/>
      </c>
      <c r="EF27" s="53" t="str">
        <f t="shared" si="122"/>
        <v/>
      </c>
      <c r="EG27" s="53" t="str">
        <f t="shared" si="123"/>
        <v/>
      </c>
      <c r="EH27" s="53" t="str">
        <f t="shared" si="124"/>
        <v/>
      </c>
      <c r="EI27" s="57" t="str">
        <f t="shared" si="125"/>
        <v/>
      </c>
      <c r="EJ27" s="52" t="str">
        <f t="shared" si="126"/>
        <v/>
      </c>
      <c r="EK27" s="53" t="str">
        <f t="shared" si="127"/>
        <v/>
      </c>
      <c r="EL27" s="53" t="str">
        <f t="shared" si="128"/>
        <v/>
      </c>
      <c r="EM27" s="53" t="str">
        <f t="shared" si="129"/>
        <v/>
      </c>
      <c r="EN27" s="57" t="str">
        <f t="shared" si="130"/>
        <v/>
      </c>
      <c r="EO27" s="52" t="str">
        <f t="shared" si="131"/>
        <v/>
      </c>
      <c r="EP27" s="53" t="str">
        <f t="shared" si="132"/>
        <v/>
      </c>
      <c r="EQ27" s="53" t="str">
        <f t="shared" si="133"/>
        <v/>
      </c>
      <c r="ER27" s="53" t="str">
        <f t="shared" si="134"/>
        <v/>
      </c>
      <c r="ES27" s="54" t="str">
        <f t="shared" si="135"/>
        <v/>
      </c>
      <c r="ET27" s="165">
        <f t="shared" si="136"/>
        <v>6</v>
      </c>
      <c r="EU27" s="53" t="str">
        <f t="shared" si="137"/>
        <v/>
      </c>
      <c r="EV27" s="181" t="str">
        <f t="shared" si="138"/>
        <v/>
      </c>
      <c r="EW27" s="159">
        <f t="shared" si="139"/>
        <v>0</v>
      </c>
      <c r="EX27" s="127" t="str">
        <f t="shared" si="140"/>
        <v/>
      </c>
      <c r="EY27" s="130"/>
      <c r="EZ27" s="55" t="str">
        <f t="shared" si="141"/>
        <v/>
      </c>
      <c r="FA27" s="53" t="str">
        <f t="shared" si="142"/>
        <v/>
      </c>
      <c r="FB27" s="53" t="str">
        <f t="shared" si="143"/>
        <v/>
      </c>
      <c r="FC27" s="53" t="str">
        <f t="shared" si="144"/>
        <v/>
      </c>
      <c r="FD27" s="124" t="str">
        <f t="shared" si="145"/>
        <v/>
      </c>
      <c r="FE27" s="52" t="str">
        <f t="shared" si="146"/>
        <v/>
      </c>
      <c r="FF27" s="53" t="str">
        <f t="shared" si="147"/>
        <v/>
      </c>
      <c r="FG27" s="53" t="str">
        <f t="shared" si="148"/>
        <v/>
      </c>
      <c r="FH27" s="53" t="str">
        <f t="shared" si="149"/>
        <v/>
      </c>
      <c r="FI27" s="124" t="str">
        <f t="shared" si="150"/>
        <v/>
      </c>
      <c r="FJ27" s="52" t="str">
        <f t="shared" si="151"/>
        <v/>
      </c>
      <c r="FK27" s="53" t="str">
        <f t="shared" si="152"/>
        <v/>
      </c>
      <c r="FL27" s="53" t="str">
        <f t="shared" si="153"/>
        <v/>
      </c>
      <c r="FM27" s="53" t="str">
        <f>IF(FK27&lt;&gt;"",IF($G27="3",IF(AND(FK27&lt;=20,EY27&gt;=$FJ$83),HLOOKUP(FK27,Points_Table_Modified,IF(GD27&gt;=6,8,#REF!),FALSE),0),IF(AND(FK27&lt;=10,EY27&gt;=$FJ$83),HLOOKUP(FK27,Points_Table,IF(GD27&gt;=6,8,GD27+2),FALSE),0)),"")</f>
        <v/>
      </c>
      <c r="FN27" s="57" t="str">
        <f t="shared" si="154"/>
        <v/>
      </c>
      <c r="FO27" s="52" t="str">
        <f t="shared" si="155"/>
        <v/>
      </c>
      <c r="FP27" s="53" t="str">
        <f t="shared" si="156"/>
        <v/>
      </c>
      <c r="FQ27" s="53" t="str">
        <f t="shared" si="157"/>
        <v/>
      </c>
      <c r="FR27" s="53" t="str">
        <f t="shared" si="158"/>
        <v/>
      </c>
      <c r="FS27" s="57" t="str">
        <f t="shared" si="159"/>
        <v/>
      </c>
      <c r="FT27" s="52" t="str">
        <f t="shared" si="160"/>
        <v/>
      </c>
      <c r="FU27" s="53" t="str">
        <f t="shared" si="161"/>
        <v/>
      </c>
      <c r="FV27" s="53" t="str">
        <f t="shared" si="162"/>
        <v/>
      </c>
      <c r="FW27" s="53" t="str">
        <f t="shared" si="163"/>
        <v/>
      </c>
      <c r="FX27" s="57" t="str">
        <f t="shared" si="164"/>
        <v/>
      </c>
      <c r="FY27" s="52" t="str">
        <f t="shared" si="165"/>
        <v/>
      </c>
      <c r="FZ27" s="53" t="str">
        <f t="shared" si="166"/>
        <v/>
      </c>
      <c r="GA27" s="53" t="str">
        <f t="shared" si="167"/>
        <v/>
      </c>
      <c r="GB27" s="53" t="str">
        <f t="shared" si="168"/>
        <v/>
      </c>
      <c r="GC27" s="57" t="str">
        <f t="shared" si="169"/>
        <v/>
      </c>
      <c r="GD27" s="165">
        <f t="shared" si="170"/>
        <v>6</v>
      </c>
      <c r="GE27" s="53" t="str">
        <f t="shared" si="171"/>
        <v/>
      </c>
      <c r="GF27" s="181" t="str">
        <f t="shared" si="172"/>
        <v/>
      </c>
      <c r="GG27" s="159">
        <f t="shared" si="173"/>
        <v>0</v>
      </c>
      <c r="GH27" s="127" t="str">
        <f t="shared" si="174"/>
        <v/>
      </c>
      <c r="GI27" s="130"/>
      <c r="GJ27" s="55" t="str">
        <f t="shared" si="175"/>
        <v/>
      </c>
      <c r="GK27" s="53" t="str">
        <f t="shared" si="176"/>
        <v/>
      </c>
      <c r="GL27" s="53" t="str">
        <f t="shared" si="177"/>
        <v/>
      </c>
      <c r="GM27" s="53" t="str">
        <f t="shared" si="178"/>
        <v/>
      </c>
      <c r="GN27" s="124" t="str">
        <f t="shared" si="179"/>
        <v/>
      </c>
      <c r="GO27" s="52" t="str">
        <f t="shared" si="180"/>
        <v/>
      </c>
      <c r="GP27" s="53" t="str">
        <f t="shared" si="181"/>
        <v/>
      </c>
      <c r="GQ27" s="53" t="str">
        <f t="shared" si="182"/>
        <v/>
      </c>
      <c r="GR27" s="53" t="str">
        <f t="shared" si="183"/>
        <v/>
      </c>
      <c r="GS27" s="124" t="str">
        <f t="shared" si="184"/>
        <v/>
      </c>
      <c r="GT27" s="52" t="str">
        <f t="shared" si="185"/>
        <v/>
      </c>
      <c r="GU27" s="53" t="str">
        <f t="shared" si="186"/>
        <v/>
      </c>
      <c r="GV27" s="53" t="str">
        <f t="shared" si="187"/>
        <v/>
      </c>
      <c r="GW27" s="53" t="str">
        <f>IF(GU27&lt;&gt;"",IF($G27="3",IF(AND(GU27&lt;=20,GI27&gt;=$GT$83),HLOOKUP(GU27,Points_Table_Modified,IF(HN27&gt;=6,8,#REF!),FALSE),0),IF(AND(GU27&lt;=10,GI27&gt;=$GT$83),HLOOKUP(GU27,Points_Table,IF(HN27&gt;=6,8,HN27+2),FALSE),0)),"")</f>
        <v/>
      </c>
      <c r="GX27" s="54" t="str">
        <f t="shared" si="188"/>
        <v/>
      </c>
      <c r="GY27" s="52" t="str">
        <f t="shared" si="189"/>
        <v/>
      </c>
      <c r="GZ27" s="53" t="str">
        <f t="shared" si="190"/>
        <v/>
      </c>
      <c r="HA27" s="53" t="str">
        <f t="shared" si="191"/>
        <v/>
      </c>
      <c r="HB27" s="53" t="str">
        <f t="shared" si="192"/>
        <v/>
      </c>
      <c r="HC27" s="54" t="str">
        <f t="shared" si="193"/>
        <v/>
      </c>
      <c r="HD27" s="52" t="str">
        <f t="shared" si="194"/>
        <v/>
      </c>
      <c r="HE27" s="53" t="str">
        <f t="shared" si="195"/>
        <v/>
      </c>
      <c r="HF27" s="53" t="str">
        <f t="shared" si="196"/>
        <v/>
      </c>
      <c r="HG27" s="53" t="str">
        <f t="shared" si="197"/>
        <v/>
      </c>
      <c r="HH27" s="54" t="str">
        <f t="shared" si="198"/>
        <v/>
      </c>
      <c r="HI27" s="52" t="str">
        <f t="shared" si="199"/>
        <v/>
      </c>
      <c r="HJ27" s="53" t="str">
        <f t="shared" si="200"/>
        <v/>
      </c>
      <c r="HK27" s="53" t="str">
        <f t="shared" si="201"/>
        <v/>
      </c>
      <c r="HL27" s="53" t="str">
        <f t="shared" si="202"/>
        <v/>
      </c>
      <c r="HM27" s="54" t="str">
        <f t="shared" si="203"/>
        <v/>
      </c>
      <c r="HN27" s="165">
        <f t="shared" si="204"/>
        <v>6</v>
      </c>
      <c r="HO27" s="53" t="str">
        <f t="shared" si="205"/>
        <v/>
      </c>
      <c r="HP27" s="181" t="str">
        <f t="shared" si="206"/>
        <v/>
      </c>
      <c r="HQ27" s="159">
        <f t="shared" si="207"/>
        <v>0</v>
      </c>
      <c r="HR27" s="127" t="str">
        <f t="shared" si="208"/>
        <v/>
      </c>
      <c r="HS27" s="130"/>
      <c r="HT27" s="55" t="str">
        <f t="shared" si="209"/>
        <v/>
      </c>
      <c r="HU27" s="53" t="str">
        <f t="shared" si="210"/>
        <v/>
      </c>
      <c r="HV27" s="53" t="str">
        <f t="shared" si="211"/>
        <v/>
      </c>
      <c r="HW27" s="53" t="str">
        <f t="shared" si="212"/>
        <v/>
      </c>
      <c r="HX27" s="124" t="str">
        <f t="shared" si="213"/>
        <v/>
      </c>
      <c r="HY27" s="52" t="str">
        <f t="shared" si="214"/>
        <v/>
      </c>
      <c r="HZ27" s="53" t="str">
        <f t="shared" si="215"/>
        <v/>
      </c>
      <c r="IA27" s="53" t="str">
        <f t="shared" si="216"/>
        <v/>
      </c>
      <c r="IB27" s="53" t="str">
        <f t="shared" si="217"/>
        <v/>
      </c>
      <c r="IC27" s="124" t="str">
        <f t="shared" si="218"/>
        <v/>
      </c>
      <c r="ID27" s="52" t="str">
        <f t="shared" si="219"/>
        <v/>
      </c>
      <c r="IE27" s="53" t="str">
        <f t="shared" si="220"/>
        <v/>
      </c>
      <c r="IF27" s="53" t="str">
        <f t="shared" si="221"/>
        <v/>
      </c>
      <c r="IG27" s="53" t="str">
        <f t="shared" si="222"/>
        <v/>
      </c>
      <c r="IH27" s="54" t="str">
        <f t="shared" si="223"/>
        <v/>
      </c>
      <c r="II27" s="52" t="str">
        <f t="shared" si="224"/>
        <v/>
      </c>
      <c r="IJ27" s="53" t="str">
        <f t="shared" si="225"/>
        <v/>
      </c>
      <c r="IK27" s="53" t="str">
        <f t="shared" si="226"/>
        <v/>
      </c>
      <c r="IL27" s="53" t="str">
        <f t="shared" si="227"/>
        <v/>
      </c>
      <c r="IM27" s="54" t="str">
        <f t="shared" si="228"/>
        <v/>
      </c>
      <c r="IN27" s="52" t="str">
        <f t="shared" si="229"/>
        <v/>
      </c>
      <c r="IO27" s="53" t="str">
        <f t="shared" si="230"/>
        <v/>
      </c>
      <c r="IP27" s="53" t="str">
        <f t="shared" si="231"/>
        <v/>
      </c>
      <c r="IQ27" s="53" t="str">
        <f t="shared" si="232"/>
        <v/>
      </c>
      <c r="IR27" s="54" t="str">
        <f t="shared" si="233"/>
        <v/>
      </c>
      <c r="IS27" s="52" t="str">
        <f t="shared" si="234"/>
        <v/>
      </c>
      <c r="IT27" s="53" t="str">
        <f t="shared" si="235"/>
        <v/>
      </c>
      <c r="IU27" s="53" t="str">
        <f>IF($G27="6",IF(IF(IT27&lt;&gt;"",IF(MAX(COUNTIF($IT$6:$IT$80,$IT$6:$IT$80))&gt;1,"x",""),"")&lt;&gt;"",IT27+1,""),IF(IS27=0,"",IF(IF(IT27&lt;&gt;"",IF(MAX(COUNTIF(IT$6:$IT$80,$IT$6:$IT$80))&gt;1,"x",""),"")&lt;&gt;"",IT27+1,"")))</f>
        <v/>
      </c>
      <c r="IV27" s="53" t="str">
        <f t="shared" si="236"/>
        <v/>
      </c>
      <c r="IW27" s="54" t="str">
        <f t="shared" si="237"/>
        <v/>
      </c>
      <c r="IX27" s="165">
        <f t="shared" si="238"/>
        <v>7</v>
      </c>
      <c r="IY27" s="53" t="str">
        <f t="shared" si="239"/>
        <v/>
      </c>
      <c r="IZ27" s="181" t="str">
        <f t="shared" si="240"/>
        <v/>
      </c>
      <c r="JA27" s="159">
        <f t="shared" si="241"/>
        <v>0</v>
      </c>
      <c r="JB27" s="127" t="str">
        <f t="shared" si="242"/>
        <v/>
      </c>
      <c r="JC27" s="130">
        <v>140</v>
      </c>
      <c r="JD27" s="55" t="str">
        <f t="shared" si="243"/>
        <v/>
      </c>
      <c r="JE27" s="53" t="str">
        <f t="shared" si="244"/>
        <v/>
      </c>
      <c r="JF27" s="53" t="str">
        <f t="shared" si="245"/>
        <v/>
      </c>
      <c r="JG27" s="53" t="str">
        <f t="shared" si="246"/>
        <v/>
      </c>
      <c r="JH27" s="124" t="str">
        <f t="shared" si="247"/>
        <v/>
      </c>
      <c r="JI27" s="52">
        <f t="shared" si="248"/>
        <v>140</v>
      </c>
      <c r="JJ27" s="53">
        <f t="shared" si="249"/>
        <v>2</v>
      </c>
      <c r="JK27" s="53" t="str">
        <f t="shared" si="250"/>
        <v/>
      </c>
      <c r="JL27" s="53">
        <f t="shared" si="251"/>
        <v>12</v>
      </c>
      <c r="JM27" s="124">
        <f t="shared" si="252"/>
        <v>12</v>
      </c>
      <c r="JN27" s="52" t="str">
        <f t="shared" si="253"/>
        <v/>
      </c>
      <c r="JO27" s="53" t="str">
        <f t="shared" si="254"/>
        <v/>
      </c>
      <c r="JP27" s="53" t="str">
        <f t="shared" si="255"/>
        <v/>
      </c>
      <c r="JQ27" s="53" t="str">
        <f t="shared" si="295"/>
        <v/>
      </c>
      <c r="JR27" s="54" t="str">
        <f t="shared" si="256"/>
        <v/>
      </c>
      <c r="JS27" s="52" t="str">
        <f t="shared" si="257"/>
        <v/>
      </c>
      <c r="JT27" s="53" t="str">
        <f t="shared" si="258"/>
        <v/>
      </c>
      <c r="JU27" s="53" t="str">
        <f t="shared" si="259"/>
        <v/>
      </c>
      <c r="JV27" s="53" t="str">
        <f t="shared" si="260"/>
        <v/>
      </c>
      <c r="JW27" s="54" t="str">
        <f t="shared" si="261"/>
        <v/>
      </c>
      <c r="JX27" s="52" t="str">
        <f t="shared" si="262"/>
        <v/>
      </c>
      <c r="JY27" s="53" t="str">
        <f t="shared" si="263"/>
        <v/>
      </c>
      <c r="JZ27" s="53" t="str">
        <f t="shared" si="264"/>
        <v/>
      </c>
      <c r="KA27" s="53" t="str">
        <f t="shared" si="265"/>
        <v/>
      </c>
      <c r="KB27" s="54" t="str">
        <f t="shared" si="266"/>
        <v/>
      </c>
      <c r="KC27" s="52" t="str">
        <f t="shared" si="267"/>
        <v/>
      </c>
      <c r="KD27" s="53" t="str">
        <f t="shared" si="268"/>
        <v/>
      </c>
      <c r="KE27" s="53" t="str">
        <f t="shared" si="269"/>
        <v/>
      </c>
      <c r="KF27" s="53" t="str">
        <f t="shared" si="270"/>
        <v/>
      </c>
      <c r="KG27" s="54" t="str">
        <f t="shared" si="271"/>
        <v/>
      </c>
      <c r="KH27" s="165">
        <f t="shared" si="272"/>
        <v>3</v>
      </c>
      <c r="KI27" s="53" t="str">
        <f t="shared" si="273"/>
        <v>2</v>
      </c>
      <c r="KJ27" s="181">
        <f t="shared" si="274"/>
        <v>5</v>
      </c>
      <c r="KK27" s="159">
        <f t="shared" si="275"/>
        <v>12</v>
      </c>
      <c r="KL27" s="332">
        <f t="shared" si="276"/>
        <v>17</v>
      </c>
      <c r="KM27" s="86"/>
      <c r="KN27" s="60">
        <f t="shared" si="277"/>
        <v>0</v>
      </c>
      <c r="KO27" s="60">
        <f t="shared" si="278"/>
        <v>0</v>
      </c>
      <c r="KP27" s="201"/>
      <c r="KQ27" s="61">
        <f t="shared" si="297"/>
        <v>0</v>
      </c>
      <c r="KR27" s="61" t="str">
        <f t="shared" si="280"/>
        <v/>
      </c>
      <c r="KS27" s="61">
        <f t="shared" si="281"/>
        <v>0</v>
      </c>
      <c r="KT27" s="61" t="str">
        <f t="shared" si="282"/>
        <v/>
      </c>
      <c r="KU27" s="61" t="str">
        <f t="shared" si="283"/>
        <v/>
      </c>
      <c r="KV27" s="61" t="str">
        <f t="shared" si="284"/>
        <v/>
      </c>
      <c r="KW27" s="61" t="str">
        <f t="shared" si="285"/>
        <v/>
      </c>
      <c r="KX27" s="62">
        <f t="shared" si="286"/>
        <v>19</v>
      </c>
      <c r="KY27" s="84"/>
      <c r="KZ27" s="59">
        <f t="shared" si="287"/>
        <v>0</v>
      </c>
      <c r="LA27" s="60">
        <f t="shared" si="288"/>
        <v>17</v>
      </c>
      <c r="LB27" s="201"/>
      <c r="LC27" s="61">
        <f t="shared" si="289"/>
        <v>17</v>
      </c>
      <c r="LD27" s="61" t="str">
        <f t="shared" si="290"/>
        <v/>
      </c>
      <c r="LE27" s="61">
        <f t="shared" si="291"/>
        <v>17</v>
      </c>
      <c r="LF27" s="61" t="str">
        <f t="shared" si="292"/>
        <v/>
      </c>
      <c r="LG27" s="148">
        <v>22</v>
      </c>
      <c r="LH27" s="87"/>
      <c r="LI27" s="185">
        <f t="shared" si="293"/>
        <v>1</v>
      </c>
      <c r="LJ27" s="87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</row>
    <row r="28" spans="1:381" s="1" customFormat="1" ht="15" x14ac:dyDescent="0.2">
      <c r="A28" s="35"/>
      <c r="B28" s="45">
        <v>23</v>
      </c>
      <c r="C28" s="47" t="s">
        <v>184</v>
      </c>
      <c r="D28" s="47" t="s">
        <v>185</v>
      </c>
      <c r="E28" s="50">
        <v>100245</v>
      </c>
      <c r="F28" s="161">
        <v>212</v>
      </c>
      <c r="G28" s="49" t="s">
        <v>100</v>
      </c>
      <c r="H28" s="50" t="str">
        <f t="shared" si="0"/>
        <v>Production Modified</v>
      </c>
      <c r="I28" s="186">
        <f t="shared" si="1"/>
        <v>17</v>
      </c>
      <c r="J28" s="51" t="str">
        <f t="shared" si="2"/>
        <v>x</v>
      </c>
      <c r="K28" s="119"/>
      <c r="L28" s="52" t="str">
        <f t="shared" si="3"/>
        <v/>
      </c>
      <c r="M28" s="53" t="str">
        <f t="shared" si="4"/>
        <v/>
      </c>
      <c r="N28" s="53" t="str">
        <f t="shared" si="5"/>
        <v/>
      </c>
      <c r="O28" s="53" t="str">
        <f t="shared" si="6"/>
        <v/>
      </c>
      <c r="P28" s="127" t="str">
        <f t="shared" si="7"/>
        <v/>
      </c>
      <c r="Q28" s="52" t="str">
        <f t="shared" si="8"/>
        <v/>
      </c>
      <c r="R28" s="53" t="str">
        <f t="shared" si="9"/>
        <v/>
      </c>
      <c r="S28" s="53" t="str">
        <f t="shared" si="10"/>
        <v/>
      </c>
      <c r="T28" s="53" t="str">
        <f t="shared" si="11"/>
        <v/>
      </c>
      <c r="U28" s="127" t="str">
        <f t="shared" si="12"/>
        <v/>
      </c>
      <c r="V28" s="52" t="str">
        <f t="shared" si="13"/>
        <v/>
      </c>
      <c r="W28" s="53" t="str">
        <f t="shared" si="14"/>
        <v/>
      </c>
      <c r="X28" s="53" t="str">
        <f t="shared" si="15"/>
        <v/>
      </c>
      <c r="Y28" s="53" t="str">
        <f t="shared" si="16"/>
        <v/>
      </c>
      <c r="Z28" s="127" t="str">
        <f t="shared" si="17"/>
        <v/>
      </c>
      <c r="AA28" s="52" t="str">
        <f t="shared" si="18"/>
        <v/>
      </c>
      <c r="AB28" s="53" t="str">
        <f t="shared" si="19"/>
        <v/>
      </c>
      <c r="AC28" s="53" t="str">
        <f t="shared" si="20"/>
        <v/>
      </c>
      <c r="AD28" s="53" t="str">
        <f t="shared" si="21"/>
        <v/>
      </c>
      <c r="AE28" s="127" t="str">
        <f t="shared" si="22"/>
        <v/>
      </c>
      <c r="AF28" s="52" t="str">
        <f t="shared" si="23"/>
        <v/>
      </c>
      <c r="AG28" s="53" t="str">
        <f t="shared" si="24"/>
        <v/>
      </c>
      <c r="AH28" s="53" t="str">
        <f t="shared" si="25"/>
        <v/>
      </c>
      <c r="AI28" s="53" t="str">
        <f t="shared" si="26"/>
        <v/>
      </c>
      <c r="AJ28" s="127" t="str">
        <f t="shared" si="27"/>
        <v/>
      </c>
      <c r="AK28" s="52" t="str">
        <f t="shared" si="28"/>
        <v/>
      </c>
      <c r="AL28" s="53" t="str">
        <f t="shared" si="29"/>
        <v/>
      </c>
      <c r="AM28" s="53" t="str">
        <f t="shared" si="30"/>
        <v/>
      </c>
      <c r="AN28" s="150" t="str">
        <f t="shared" si="31"/>
        <v/>
      </c>
      <c r="AO28" s="127" t="str">
        <f t="shared" si="32"/>
        <v/>
      </c>
      <c r="AP28" s="191">
        <f t="shared" si="33"/>
        <v>7</v>
      </c>
      <c r="AQ28" s="53" t="str">
        <f t="shared" si="34"/>
        <v/>
      </c>
      <c r="AR28" s="181" t="str">
        <f t="shared" si="35"/>
        <v/>
      </c>
      <c r="AS28" s="159">
        <f t="shared" si="36"/>
        <v>0</v>
      </c>
      <c r="AT28" s="127" t="str">
        <f t="shared" si="37"/>
        <v/>
      </c>
      <c r="AU28" s="130"/>
      <c r="AV28" s="55" t="str">
        <f t="shared" si="38"/>
        <v/>
      </c>
      <c r="AW28" s="53" t="str">
        <f t="shared" si="39"/>
        <v/>
      </c>
      <c r="AX28" s="53" t="str">
        <f t="shared" si="40"/>
        <v/>
      </c>
      <c r="AY28" s="53" t="str">
        <f t="shared" si="41"/>
        <v/>
      </c>
      <c r="AZ28" s="124" t="str">
        <f t="shared" si="42"/>
        <v/>
      </c>
      <c r="BA28" s="52" t="str">
        <f t="shared" si="43"/>
        <v/>
      </c>
      <c r="BB28" s="53" t="str">
        <f t="shared" si="44"/>
        <v/>
      </c>
      <c r="BC28" s="53" t="str">
        <f t="shared" si="45"/>
        <v/>
      </c>
      <c r="BD28" s="53" t="str">
        <f t="shared" si="46"/>
        <v/>
      </c>
      <c r="BE28" s="124" t="str">
        <f t="shared" si="47"/>
        <v/>
      </c>
      <c r="BF28" s="52" t="str">
        <f t="shared" si="48"/>
        <v/>
      </c>
      <c r="BG28" s="53" t="str">
        <f t="shared" si="49"/>
        <v/>
      </c>
      <c r="BH28" s="53" t="str">
        <f t="shared" si="50"/>
        <v/>
      </c>
      <c r="BI28" s="53" t="str">
        <f t="shared" si="51"/>
        <v/>
      </c>
      <c r="BJ28" s="54" t="str">
        <f t="shared" si="52"/>
        <v/>
      </c>
      <c r="BK28" s="52" t="str">
        <f t="shared" si="53"/>
        <v/>
      </c>
      <c r="BL28" s="53" t="str">
        <f t="shared" si="54"/>
        <v/>
      </c>
      <c r="BM28" s="53" t="str">
        <f t="shared" si="55"/>
        <v/>
      </c>
      <c r="BN28" s="53" t="str">
        <f t="shared" si="56"/>
        <v/>
      </c>
      <c r="BO28" s="54" t="str">
        <f t="shared" si="57"/>
        <v/>
      </c>
      <c r="BP28" s="52" t="str">
        <f t="shared" si="58"/>
        <v/>
      </c>
      <c r="BQ28" s="53" t="str">
        <f t="shared" si="59"/>
        <v/>
      </c>
      <c r="BR28" s="53" t="str">
        <f t="shared" si="60"/>
        <v/>
      </c>
      <c r="BS28" s="53" t="str">
        <f t="shared" si="61"/>
        <v/>
      </c>
      <c r="BT28" s="54" t="str">
        <f t="shared" si="62"/>
        <v/>
      </c>
      <c r="BU28" s="52" t="str">
        <f t="shared" si="63"/>
        <v/>
      </c>
      <c r="BV28" s="53" t="str">
        <f t="shared" si="64"/>
        <v/>
      </c>
      <c r="BW28" s="53" t="str">
        <f t="shared" si="65"/>
        <v/>
      </c>
      <c r="BX28" s="53" t="str">
        <f t="shared" si="66"/>
        <v/>
      </c>
      <c r="BY28" s="54" t="str">
        <f t="shared" si="67"/>
        <v/>
      </c>
      <c r="BZ28" s="165"/>
      <c r="CA28" s="53" t="str">
        <f t="shared" si="69"/>
        <v/>
      </c>
      <c r="CB28" s="181" t="str">
        <f t="shared" si="70"/>
        <v/>
      </c>
      <c r="CC28" s="127">
        <f t="shared" si="71"/>
        <v>0</v>
      </c>
      <c r="CD28" s="127" t="str">
        <f t="shared" si="72"/>
        <v/>
      </c>
      <c r="CE28" s="130">
        <v>78</v>
      </c>
      <c r="CF28" s="55" t="str">
        <f t="shared" si="73"/>
        <v/>
      </c>
      <c r="CG28" s="53" t="str">
        <f t="shared" si="74"/>
        <v/>
      </c>
      <c r="CH28" s="53" t="str">
        <f t="shared" si="75"/>
        <v/>
      </c>
      <c r="CI28" s="53" t="str">
        <f t="shared" si="76"/>
        <v/>
      </c>
      <c r="CJ28" s="124" t="str">
        <f t="shared" si="77"/>
        <v/>
      </c>
      <c r="CK28" s="52">
        <f t="shared" si="78"/>
        <v>78</v>
      </c>
      <c r="CL28" s="53">
        <f t="shared" si="79"/>
        <v>5</v>
      </c>
      <c r="CM28" s="53" t="str">
        <f t="shared" si="80"/>
        <v/>
      </c>
      <c r="CN28" s="53">
        <f t="shared" si="81"/>
        <v>12</v>
      </c>
      <c r="CO28" s="124">
        <f t="shared" si="82"/>
        <v>12</v>
      </c>
      <c r="CP28" s="52" t="str">
        <f t="shared" si="83"/>
        <v/>
      </c>
      <c r="CQ28" s="53" t="str">
        <f t="shared" si="84"/>
        <v/>
      </c>
      <c r="CR28" s="53" t="str">
        <f t="shared" si="85"/>
        <v/>
      </c>
      <c r="CS28" s="53" t="str">
        <f t="shared" si="86"/>
        <v/>
      </c>
      <c r="CT28" s="54" t="str">
        <f t="shared" si="87"/>
        <v/>
      </c>
      <c r="CU28" s="52" t="str">
        <f t="shared" si="88"/>
        <v/>
      </c>
      <c r="CV28" s="53" t="str">
        <f t="shared" si="89"/>
        <v/>
      </c>
      <c r="CW28" s="53" t="str">
        <f t="shared" si="90"/>
        <v/>
      </c>
      <c r="CX28" s="53" t="str">
        <f>IF(CV28&lt;&gt;"",IF($G28="3",IF(AND(CV28&lt;=20,CE28&gt;=CU103),HLOOKUP(CV28,Points_Table_Modified,IF(DJ28&gt;=6,8,DJ28+2),FALSE),0),IF(AND(CV28&lt;=10,$CE28&gt;=CU103),HLOOKUP(CV28,Points_Table,IF(DJ28&gt;=6,8,DJ28+2),FALSE),0)),"")</f>
        <v/>
      </c>
      <c r="CY28" s="54" t="str">
        <f t="shared" si="91"/>
        <v/>
      </c>
      <c r="CZ28" s="52" t="str">
        <f t="shared" si="92"/>
        <v/>
      </c>
      <c r="DA28" s="53" t="str">
        <f t="shared" si="93"/>
        <v/>
      </c>
      <c r="DB28" s="53" t="str">
        <f t="shared" si="94"/>
        <v/>
      </c>
      <c r="DC28" s="53" t="str">
        <f t="shared" si="95"/>
        <v/>
      </c>
      <c r="DD28" s="54" t="str">
        <f t="shared" si="96"/>
        <v/>
      </c>
      <c r="DE28" s="52" t="str">
        <f t="shared" si="97"/>
        <v/>
      </c>
      <c r="DF28" s="53" t="str">
        <f t="shared" si="98"/>
        <v/>
      </c>
      <c r="DG28" s="53" t="str">
        <f t="shared" si="99"/>
        <v/>
      </c>
      <c r="DH28" s="53" t="str">
        <f t="shared" si="294"/>
        <v/>
      </c>
      <c r="DI28" s="54" t="str">
        <f t="shared" si="100"/>
        <v/>
      </c>
      <c r="DJ28" s="165">
        <f t="shared" si="101"/>
        <v>7</v>
      </c>
      <c r="DK28" s="53" t="str">
        <f t="shared" si="102"/>
        <v>5</v>
      </c>
      <c r="DL28" s="181">
        <f t="shared" si="103"/>
        <v>5</v>
      </c>
      <c r="DM28" s="159">
        <f t="shared" si="104"/>
        <v>12</v>
      </c>
      <c r="DN28" s="127">
        <f t="shared" si="105"/>
        <v>17</v>
      </c>
      <c r="DO28" s="130"/>
      <c r="DP28" s="55" t="str">
        <f t="shared" si="106"/>
        <v/>
      </c>
      <c r="DQ28" s="53" t="str">
        <f t="shared" si="107"/>
        <v/>
      </c>
      <c r="DR28" s="53" t="str">
        <f t="shared" si="108"/>
        <v/>
      </c>
      <c r="DS28" s="53" t="str">
        <f t="shared" si="109"/>
        <v/>
      </c>
      <c r="DT28" s="124" t="str">
        <f t="shared" si="110"/>
        <v/>
      </c>
      <c r="DU28" s="52" t="str">
        <f t="shared" si="111"/>
        <v/>
      </c>
      <c r="DV28" s="53" t="str">
        <f t="shared" si="112"/>
        <v/>
      </c>
      <c r="DW28" s="53" t="str">
        <f t="shared" si="113"/>
        <v/>
      </c>
      <c r="DX28" s="53" t="str">
        <f t="shared" si="114"/>
        <v/>
      </c>
      <c r="DY28" s="124" t="str">
        <f t="shared" si="115"/>
        <v/>
      </c>
      <c r="DZ28" s="52" t="str">
        <f t="shared" si="116"/>
        <v/>
      </c>
      <c r="EA28" s="53" t="str">
        <f t="shared" si="117"/>
        <v/>
      </c>
      <c r="EB28" s="53" t="str">
        <f t="shared" si="118"/>
        <v/>
      </c>
      <c r="EC28" s="53" t="str">
        <f t="shared" si="119"/>
        <v/>
      </c>
      <c r="ED28" s="57" t="str">
        <f t="shared" si="120"/>
        <v/>
      </c>
      <c r="EE28" s="52" t="str">
        <f t="shared" si="121"/>
        <v/>
      </c>
      <c r="EF28" s="53" t="str">
        <f t="shared" si="122"/>
        <v/>
      </c>
      <c r="EG28" s="53" t="str">
        <f t="shared" si="123"/>
        <v/>
      </c>
      <c r="EH28" s="53" t="str">
        <f t="shared" si="124"/>
        <v/>
      </c>
      <c r="EI28" s="57" t="str">
        <f t="shared" si="125"/>
        <v/>
      </c>
      <c r="EJ28" s="52" t="str">
        <f t="shared" si="126"/>
        <v/>
      </c>
      <c r="EK28" s="53" t="str">
        <f t="shared" si="127"/>
        <v/>
      </c>
      <c r="EL28" s="53" t="str">
        <f t="shared" si="128"/>
        <v/>
      </c>
      <c r="EM28" s="53" t="str">
        <f t="shared" si="129"/>
        <v/>
      </c>
      <c r="EN28" s="57" t="str">
        <f t="shared" si="130"/>
        <v/>
      </c>
      <c r="EO28" s="52" t="str">
        <f t="shared" si="131"/>
        <v/>
      </c>
      <c r="EP28" s="53" t="str">
        <f t="shared" si="132"/>
        <v/>
      </c>
      <c r="EQ28" s="53" t="str">
        <f t="shared" si="133"/>
        <v/>
      </c>
      <c r="ER28" s="53" t="str">
        <f t="shared" si="134"/>
        <v/>
      </c>
      <c r="ES28" s="54" t="str">
        <f t="shared" si="135"/>
        <v/>
      </c>
      <c r="ET28" s="165">
        <f t="shared" si="136"/>
        <v>6</v>
      </c>
      <c r="EU28" s="53" t="str">
        <f t="shared" si="137"/>
        <v/>
      </c>
      <c r="EV28" s="181" t="str">
        <f t="shared" si="138"/>
        <v/>
      </c>
      <c r="EW28" s="159">
        <f t="shared" si="139"/>
        <v>0</v>
      </c>
      <c r="EX28" s="127" t="str">
        <f t="shared" si="140"/>
        <v/>
      </c>
      <c r="EY28" s="130"/>
      <c r="EZ28" s="55" t="str">
        <f t="shared" si="141"/>
        <v/>
      </c>
      <c r="FA28" s="53" t="str">
        <f t="shared" si="142"/>
        <v/>
      </c>
      <c r="FB28" s="53" t="str">
        <f t="shared" si="143"/>
        <v/>
      </c>
      <c r="FC28" s="53" t="str">
        <f t="shared" si="144"/>
        <v/>
      </c>
      <c r="FD28" s="124" t="str">
        <f t="shared" si="145"/>
        <v/>
      </c>
      <c r="FE28" s="52" t="str">
        <f t="shared" si="146"/>
        <v/>
      </c>
      <c r="FF28" s="53" t="str">
        <f t="shared" si="147"/>
        <v/>
      </c>
      <c r="FG28" s="53" t="str">
        <f t="shared" si="148"/>
        <v/>
      </c>
      <c r="FH28" s="53" t="str">
        <f t="shared" si="149"/>
        <v/>
      </c>
      <c r="FI28" s="124" t="str">
        <f t="shared" si="150"/>
        <v/>
      </c>
      <c r="FJ28" s="52" t="str">
        <f t="shared" si="151"/>
        <v/>
      </c>
      <c r="FK28" s="53" t="str">
        <f t="shared" si="152"/>
        <v/>
      </c>
      <c r="FL28" s="53" t="str">
        <f t="shared" si="153"/>
        <v/>
      </c>
      <c r="FM28" s="53" t="str">
        <f>IF(FK28&lt;&gt;"",IF($G28="3",IF(AND(FK28&lt;=20,EY28&gt;=$FJ$83),HLOOKUP(FK28,Points_Table_Modified,IF(GD28&gt;=6,8,GD57),FALSE),0),IF(AND(FK28&lt;=10,EY28&gt;=$FJ$83),HLOOKUP(FK28,Points_Table,IF(GD28&gt;=6,8,GD28+2),FALSE),0)),"")</f>
        <v/>
      </c>
      <c r="FN28" s="57" t="str">
        <f t="shared" si="154"/>
        <v/>
      </c>
      <c r="FO28" s="52" t="str">
        <f t="shared" si="155"/>
        <v/>
      </c>
      <c r="FP28" s="53" t="str">
        <f t="shared" si="156"/>
        <v/>
      </c>
      <c r="FQ28" s="53" t="str">
        <f t="shared" si="157"/>
        <v/>
      </c>
      <c r="FR28" s="53" t="str">
        <f t="shared" si="158"/>
        <v/>
      </c>
      <c r="FS28" s="57" t="str">
        <f t="shared" si="159"/>
        <v/>
      </c>
      <c r="FT28" s="52" t="str">
        <f t="shared" si="160"/>
        <v/>
      </c>
      <c r="FU28" s="53" t="str">
        <f t="shared" si="161"/>
        <v/>
      </c>
      <c r="FV28" s="53" t="str">
        <f t="shared" si="162"/>
        <v/>
      </c>
      <c r="FW28" s="53" t="str">
        <f t="shared" si="163"/>
        <v/>
      </c>
      <c r="FX28" s="57" t="str">
        <f t="shared" si="164"/>
        <v/>
      </c>
      <c r="FY28" s="52" t="str">
        <f t="shared" si="165"/>
        <v/>
      </c>
      <c r="FZ28" s="53" t="str">
        <f t="shared" si="166"/>
        <v/>
      </c>
      <c r="GA28" s="53" t="str">
        <f t="shared" si="167"/>
        <v/>
      </c>
      <c r="GB28" s="53" t="str">
        <f t="shared" si="168"/>
        <v/>
      </c>
      <c r="GC28" s="57" t="str">
        <f t="shared" si="169"/>
        <v/>
      </c>
      <c r="GD28" s="165">
        <f t="shared" si="170"/>
        <v>6</v>
      </c>
      <c r="GE28" s="53" t="str">
        <f t="shared" si="171"/>
        <v/>
      </c>
      <c r="GF28" s="181" t="str">
        <f t="shared" si="172"/>
        <v/>
      </c>
      <c r="GG28" s="159">
        <f t="shared" si="173"/>
        <v>0</v>
      </c>
      <c r="GH28" s="127" t="str">
        <f t="shared" si="174"/>
        <v/>
      </c>
      <c r="GI28" s="130"/>
      <c r="GJ28" s="55" t="str">
        <f t="shared" si="175"/>
        <v/>
      </c>
      <c r="GK28" s="53" t="str">
        <f t="shared" si="176"/>
        <v/>
      </c>
      <c r="GL28" s="53" t="str">
        <f t="shared" si="177"/>
        <v/>
      </c>
      <c r="GM28" s="53" t="str">
        <f t="shared" si="178"/>
        <v/>
      </c>
      <c r="GN28" s="124" t="str">
        <f t="shared" si="179"/>
        <v/>
      </c>
      <c r="GO28" s="52" t="str">
        <f t="shared" si="180"/>
        <v/>
      </c>
      <c r="GP28" s="53" t="str">
        <f t="shared" si="181"/>
        <v/>
      </c>
      <c r="GQ28" s="53" t="str">
        <f t="shared" si="182"/>
        <v/>
      </c>
      <c r="GR28" s="53" t="str">
        <f t="shared" si="183"/>
        <v/>
      </c>
      <c r="GS28" s="124" t="str">
        <f t="shared" si="184"/>
        <v/>
      </c>
      <c r="GT28" s="52" t="str">
        <f t="shared" si="185"/>
        <v/>
      </c>
      <c r="GU28" s="53" t="str">
        <f t="shared" si="186"/>
        <v/>
      </c>
      <c r="GV28" s="53" t="str">
        <f t="shared" si="187"/>
        <v/>
      </c>
      <c r="GW28" s="53" t="str">
        <f>IF(GU28&lt;&gt;"",IF($G28="3",IF(AND(GU28&lt;=20,GI28&gt;=$GT$83),HLOOKUP(GU28,Points_Table_Modified,IF(HN28&gt;=6,8,HN57),FALSE),0),IF(AND(GU28&lt;=10,GI28&gt;=$GT$83),HLOOKUP(GU28,Points_Table,IF(HN28&gt;=6,8,HN28+2),FALSE),0)),"")</f>
        <v/>
      </c>
      <c r="GX28" s="54" t="str">
        <f t="shared" si="188"/>
        <v/>
      </c>
      <c r="GY28" s="52" t="str">
        <f t="shared" si="189"/>
        <v/>
      </c>
      <c r="GZ28" s="53" t="str">
        <f t="shared" si="190"/>
        <v/>
      </c>
      <c r="HA28" s="53" t="str">
        <f t="shared" si="191"/>
        <v/>
      </c>
      <c r="HB28" s="53" t="str">
        <f t="shared" si="192"/>
        <v/>
      </c>
      <c r="HC28" s="54" t="str">
        <f t="shared" si="193"/>
        <v/>
      </c>
      <c r="HD28" s="52" t="str">
        <f t="shared" si="194"/>
        <v/>
      </c>
      <c r="HE28" s="53" t="str">
        <f t="shared" si="195"/>
        <v/>
      </c>
      <c r="HF28" s="53" t="str">
        <f t="shared" si="196"/>
        <v/>
      </c>
      <c r="HG28" s="53" t="str">
        <f t="shared" si="197"/>
        <v/>
      </c>
      <c r="HH28" s="54" t="str">
        <f t="shared" si="198"/>
        <v/>
      </c>
      <c r="HI28" s="52" t="str">
        <f t="shared" si="199"/>
        <v/>
      </c>
      <c r="HJ28" s="53" t="str">
        <f t="shared" si="200"/>
        <v/>
      </c>
      <c r="HK28" s="53" t="str">
        <f t="shared" si="201"/>
        <v/>
      </c>
      <c r="HL28" s="53" t="str">
        <f t="shared" si="202"/>
        <v/>
      </c>
      <c r="HM28" s="54" t="str">
        <f t="shared" si="203"/>
        <v/>
      </c>
      <c r="HN28" s="165">
        <f t="shared" si="204"/>
        <v>6</v>
      </c>
      <c r="HO28" s="53" t="str">
        <f t="shared" si="205"/>
        <v/>
      </c>
      <c r="HP28" s="181" t="str">
        <f t="shared" si="206"/>
        <v/>
      </c>
      <c r="HQ28" s="159">
        <f t="shared" si="207"/>
        <v>0</v>
      </c>
      <c r="HR28" s="127" t="str">
        <f t="shared" si="208"/>
        <v/>
      </c>
      <c r="HS28" s="130"/>
      <c r="HT28" s="55" t="str">
        <f t="shared" si="209"/>
        <v/>
      </c>
      <c r="HU28" s="53" t="str">
        <f t="shared" si="210"/>
        <v/>
      </c>
      <c r="HV28" s="53" t="str">
        <f t="shared" si="211"/>
        <v/>
      </c>
      <c r="HW28" s="53" t="str">
        <f t="shared" si="212"/>
        <v/>
      </c>
      <c r="HX28" s="124" t="str">
        <f t="shared" si="213"/>
        <v/>
      </c>
      <c r="HY28" s="52" t="str">
        <f t="shared" si="214"/>
        <v/>
      </c>
      <c r="HZ28" s="53" t="str">
        <f t="shared" si="215"/>
        <v/>
      </c>
      <c r="IA28" s="53" t="str">
        <f t="shared" si="216"/>
        <v/>
      </c>
      <c r="IB28" s="53" t="str">
        <f t="shared" si="217"/>
        <v/>
      </c>
      <c r="IC28" s="124" t="str">
        <f t="shared" si="218"/>
        <v/>
      </c>
      <c r="ID28" s="52" t="str">
        <f t="shared" si="219"/>
        <v/>
      </c>
      <c r="IE28" s="53" t="str">
        <f t="shared" si="220"/>
        <v/>
      </c>
      <c r="IF28" s="53" t="str">
        <f t="shared" si="221"/>
        <v/>
      </c>
      <c r="IG28" s="53" t="str">
        <f t="shared" si="222"/>
        <v/>
      </c>
      <c r="IH28" s="54" t="str">
        <f t="shared" si="223"/>
        <v/>
      </c>
      <c r="II28" s="52" t="str">
        <f t="shared" si="224"/>
        <v/>
      </c>
      <c r="IJ28" s="53" t="str">
        <f t="shared" si="225"/>
        <v/>
      </c>
      <c r="IK28" s="53" t="str">
        <f t="shared" si="226"/>
        <v/>
      </c>
      <c r="IL28" s="53" t="str">
        <f t="shared" si="227"/>
        <v/>
      </c>
      <c r="IM28" s="54" t="str">
        <f t="shared" si="228"/>
        <v/>
      </c>
      <c r="IN28" s="52" t="str">
        <f t="shared" si="229"/>
        <v/>
      </c>
      <c r="IO28" s="53" t="str">
        <f t="shared" si="230"/>
        <v/>
      </c>
      <c r="IP28" s="53" t="str">
        <f t="shared" si="231"/>
        <v/>
      </c>
      <c r="IQ28" s="53" t="str">
        <f t="shared" si="232"/>
        <v/>
      </c>
      <c r="IR28" s="54" t="str">
        <f t="shared" si="233"/>
        <v/>
      </c>
      <c r="IS28" s="52" t="str">
        <f t="shared" si="234"/>
        <v/>
      </c>
      <c r="IT28" s="53" t="str">
        <f t="shared" si="235"/>
        <v/>
      </c>
      <c r="IU28" s="53" t="str">
        <f>IF($G28="6",IF(IF(IT28&lt;&gt;"",IF(MAX(COUNTIF($IT$6:$IT$80,$IT$6:$IT$80))&gt;1,"x",""),"")&lt;&gt;"",IT28+1,""),IF(IS28=0,"",IF(IF(IT28&lt;&gt;"",IF(MAX(COUNTIF(IT$6:$IT$80,$IT$6:$IT$80))&gt;1,"x",""),"")&lt;&gt;"",IT28+1,"")))</f>
        <v/>
      </c>
      <c r="IV28" s="53" t="str">
        <f t="shared" si="236"/>
        <v/>
      </c>
      <c r="IW28" s="54" t="str">
        <f t="shared" si="237"/>
        <v/>
      </c>
      <c r="IX28" s="165">
        <f t="shared" si="238"/>
        <v>7</v>
      </c>
      <c r="IY28" s="53" t="str">
        <f t="shared" si="239"/>
        <v/>
      </c>
      <c r="IZ28" s="181" t="str">
        <f t="shared" si="240"/>
        <v/>
      </c>
      <c r="JA28" s="159">
        <f t="shared" si="241"/>
        <v>0</v>
      </c>
      <c r="JB28" s="127" t="str">
        <f t="shared" si="242"/>
        <v/>
      </c>
      <c r="JC28" s="130"/>
      <c r="JD28" s="55" t="str">
        <f t="shared" si="243"/>
        <v/>
      </c>
      <c r="JE28" s="53" t="str">
        <f t="shared" si="244"/>
        <v/>
      </c>
      <c r="JF28" s="53" t="str">
        <f t="shared" si="245"/>
        <v/>
      </c>
      <c r="JG28" s="53" t="str">
        <f t="shared" si="246"/>
        <v/>
      </c>
      <c r="JH28" s="124" t="str">
        <f t="shared" si="247"/>
        <v/>
      </c>
      <c r="JI28" s="52" t="str">
        <f t="shared" si="248"/>
        <v/>
      </c>
      <c r="JJ28" s="53" t="str">
        <f t="shared" si="249"/>
        <v/>
      </c>
      <c r="JK28" s="53" t="str">
        <f t="shared" si="250"/>
        <v/>
      </c>
      <c r="JL28" s="53" t="str">
        <f t="shared" si="251"/>
        <v/>
      </c>
      <c r="JM28" s="124" t="str">
        <f t="shared" si="252"/>
        <v/>
      </c>
      <c r="JN28" s="52" t="str">
        <f t="shared" si="253"/>
        <v/>
      </c>
      <c r="JO28" s="53" t="str">
        <f t="shared" si="254"/>
        <v/>
      </c>
      <c r="JP28" s="53" t="str">
        <f t="shared" si="255"/>
        <v/>
      </c>
      <c r="JQ28" s="53" t="str">
        <f t="shared" si="295"/>
        <v/>
      </c>
      <c r="JR28" s="54" t="str">
        <f t="shared" si="256"/>
        <v/>
      </c>
      <c r="JS28" s="52" t="str">
        <f t="shared" si="257"/>
        <v/>
      </c>
      <c r="JT28" s="53" t="str">
        <f t="shared" si="258"/>
        <v/>
      </c>
      <c r="JU28" s="53" t="str">
        <f t="shared" si="259"/>
        <v/>
      </c>
      <c r="JV28" s="53" t="str">
        <f t="shared" si="260"/>
        <v/>
      </c>
      <c r="JW28" s="54" t="str">
        <f t="shared" si="261"/>
        <v/>
      </c>
      <c r="JX28" s="52" t="str">
        <f t="shared" si="262"/>
        <v/>
      </c>
      <c r="JY28" s="53" t="str">
        <f t="shared" si="263"/>
        <v/>
      </c>
      <c r="JZ28" s="53" t="str">
        <f t="shared" si="264"/>
        <v/>
      </c>
      <c r="KA28" s="53" t="str">
        <f t="shared" si="265"/>
        <v/>
      </c>
      <c r="KB28" s="54" t="str">
        <f t="shared" si="266"/>
        <v/>
      </c>
      <c r="KC28" s="52" t="str">
        <f t="shared" si="267"/>
        <v/>
      </c>
      <c r="KD28" s="53" t="str">
        <f t="shared" si="268"/>
        <v/>
      </c>
      <c r="KE28" s="53" t="str">
        <f t="shared" si="269"/>
        <v/>
      </c>
      <c r="KF28" s="53" t="str">
        <f t="shared" si="270"/>
        <v/>
      </c>
      <c r="KG28" s="54" t="str">
        <f t="shared" si="271"/>
        <v/>
      </c>
      <c r="KH28" s="165">
        <f t="shared" si="272"/>
        <v>3</v>
      </c>
      <c r="KI28" s="53" t="str">
        <f t="shared" si="273"/>
        <v/>
      </c>
      <c r="KJ28" s="181" t="str">
        <f t="shared" si="274"/>
        <v/>
      </c>
      <c r="KK28" s="159">
        <f t="shared" si="275"/>
        <v>0</v>
      </c>
      <c r="KL28" s="332" t="str">
        <f t="shared" si="276"/>
        <v/>
      </c>
      <c r="KM28" s="86"/>
      <c r="KN28" s="60">
        <f t="shared" si="277"/>
        <v>0</v>
      </c>
      <c r="KO28" s="60">
        <f t="shared" si="278"/>
        <v>17</v>
      </c>
      <c r="KP28" s="201"/>
      <c r="KQ28" s="61">
        <f t="shared" si="297"/>
        <v>17</v>
      </c>
      <c r="KR28" s="61" t="str">
        <f t="shared" si="280"/>
        <v/>
      </c>
      <c r="KS28" s="61">
        <f t="shared" si="281"/>
        <v>17</v>
      </c>
      <c r="KT28" s="61" t="str">
        <f t="shared" si="282"/>
        <v/>
      </c>
      <c r="KU28" s="61" t="str">
        <f t="shared" si="283"/>
        <v/>
      </c>
      <c r="KV28" s="61" t="str">
        <f t="shared" si="284"/>
        <v/>
      </c>
      <c r="KW28" s="61" t="str">
        <f t="shared" si="285"/>
        <v/>
      </c>
      <c r="KX28" s="62">
        <f t="shared" si="286"/>
        <v>11</v>
      </c>
      <c r="KY28" s="84"/>
      <c r="KZ28" s="59">
        <f t="shared" si="287"/>
        <v>0</v>
      </c>
      <c r="LA28" s="60">
        <f t="shared" si="288"/>
        <v>17</v>
      </c>
      <c r="LB28" s="201"/>
      <c r="LC28" s="61">
        <f t="shared" si="289"/>
        <v>17</v>
      </c>
      <c r="LD28" s="61" t="str">
        <f t="shared" si="290"/>
        <v/>
      </c>
      <c r="LE28" s="61">
        <f t="shared" si="291"/>
        <v>17</v>
      </c>
      <c r="LF28" s="61" t="str">
        <f t="shared" si="292"/>
        <v/>
      </c>
      <c r="LG28" s="148">
        <v>23</v>
      </c>
      <c r="LH28" s="87"/>
      <c r="LI28" s="185">
        <f t="shared" si="293"/>
        <v>1</v>
      </c>
      <c r="LJ28" s="87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</row>
    <row r="29" spans="1:381" s="1" customFormat="1" ht="15" x14ac:dyDescent="0.2">
      <c r="A29" s="35"/>
      <c r="B29" s="45">
        <v>24</v>
      </c>
      <c r="C29" s="63" t="s">
        <v>215</v>
      </c>
      <c r="D29" s="47" t="s">
        <v>216</v>
      </c>
      <c r="E29" s="161">
        <v>100385</v>
      </c>
      <c r="F29" s="162">
        <v>212</v>
      </c>
      <c r="G29" s="49" t="s">
        <v>100</v>
      </c>
      <c r="H29" s="50" t="str">
        <f t="shared" si="0"/>
        <v>Production Modified</v>
      </c>
      <c r="I29" s="186">
        <f t="shared" si="1"/>
        <v>17</v>
      </c>
      <c r="J29" s="51" t="str">
        <f t="shared" si="2"/>
        <v>x</v>
      </c>
      <c r="K29" s="119"/>
      <c r="L29" s="52" t="str">
        <f t="shared" si="3"/>
        <v/>
      </c>
      <c r="M29" s="53" t="str">
        <f t="shared" si="4"/>
        <v/>
      </c>
      <c r="N29" s="53" t="str">
        <f t="shared" si="5"/>
        <v/>
      </c>
      <c r="O29" s="53" t="str">
        <f t="shared" si="6"/>
        <v/>
      </c>
      <c r="P29" s="127" t="str">
        <f t="shared" si="7"/>
        <v/>
      </c>
      <c r="Q29" s="52" t="str">
        <f t="shared" si="8"/>
        <v/>
      </c>
      <c r="R29" s="53" t="str">
        <f t="shared" si="9"/>
        <v/>
      </c>
      <c r="S29" s="53" t="str">
        <f t="shared" si="10"/>
        <v/>
      </c>
      <c r="T29" s="53" t="str">
        <f t="shared" si="11"/>
        <v/>
      </c>
      <c r="U29" s="127" t="str">
        <f t="shared" si="12"/>
        <v/>
      </c>
      <c r="V29" s="52" t="str">
        <f t="shared" si="13"/>
        <v/>
      </c>
      <c r="W29" s="53" t="str">
        <f t="shared" si="14"/>
        <v/>
      </c>
      <c r="X29" s="53" t="str">
        <f t="shared" si="15"/>
        <v/>
      </c>
      <c r="Y29" s="53" t="str">
        <f t="shared" si="16"/>
        <v/>
      </c>
      <c r="Z29" s="127" t="str">
        <f t="shared" si="17"/>
        <v/>
      </c>
      <c r="AA29" s="52" t="str">
        <f t="shared" si="18"/>
        <v/>
      </c>
      <c r="AB29" s="53" t="str">
        <f t="shared" si="19"/>
        <v/>
      </c>
      <c r="AC29" s="53" t="str">
        <f t="shared" si="20"/>
        <v/>
      </c>
      <c r="AD29" s="53" t="str">
        <f t="shared" si="21"/>
        <v/>
      </c>
      <c r="AE29" s="127" t="str">
        <f t="shared" si="22"/>
        <v/>
      </c>
      <c r="AF29" s="52" t="str">
        <f t="shared" si="23"/>
        <v/>
      </c>
      <c r="AG29" s="53" t="str">
        <f t="shared" si="24"/>
        <v/>
      </c>
      <c r="AH29" s="53" t="str">
        <f t="shared" si="25"/>
        <v/>
      </c>
      <c r="AI29" s="53" t="str">
        <f t="shared" si="26"/>
        <v/>
      </c>
      <c r="AJ29" s="127" t="str">
        <f t="shared" si="27"/>
        <v/>
      </c>
      <c r="AK29" s="52" t="str">
        <f t="shared" si="28"/>
        <v/>
      </c>
      <c r="AL29" s="53" t="str">
        <f t="shared" si="29"/>
        <v/>
      </c>
      <c r="AM29" s="53" t="str">
        <f t="shared" si="30"/>
        <v/>
      </c>
      <c r="AN29" s="150" t="str">
        <f t="shared" si="31"/>
        <v/>
      </c>
      <c r="AO29" s="127" t="str">
        <f t="shared" si="32"/>
        <v/>
      </c>
      <c r="AP29" s="191">
        <f t="shared" si="33"/>
        <v>7</v>
      </c>
      <c r="AQ29" s="53" t="str">
        <f t="shared" si="34"/>
        <v/>
      </c>
      <c r="AR29" s="181" t="str">
        <f t="shared" si="35"/>
        <v/>
      </c>
      <c r="AS29" s="159">
        <f t="shared" si="36"/>
        <v>0</v>
      </c>
      <c r="AT29" s="127" t="str">
        <f t="shared" si="37"/>
        <v/>
      </c>
      <c r="AU29" s="130"/>
      <c r="AV29" s="55" t="str">
        <f t="shared" si="38"/>
        <v/>
      </c>
      <c r="AW29" s="53" t="str">
        <f t="shared" si="39"/>
        <v/>
      </c>
      <c r="AX29" s="53" t="str">
        <f t="shared" si="40"/>
        <v/>
      </c>
      <c r="AY29" s="53" t="str">
        <f t="shared" si="41"/>
        <v/>
      </c>
      <c r="AZ29" s="124" t="str">
        <f t="shared" si="42"/>
        <v/>
      </c>
      <c r="BA29" s="52" t="str">
        <f t="shared" si="43"/>
        <v/>
      </c>
      <c r="BB29" s="53" t="str">
        <f t="shared" si="44"/>
        <v/>
      </c>
      <c r="BC29" s="53" t="str">
        <f t="shared" si="45"/>
        <v/>
      </c>
      <c r="BD29" s="53" t="str">
        <f t="shared" si="46"/>
        <v/>
      </c>
      <c r="BE29" s="124" t="str">
        <f t="shared" si="47"/>
        <v/>
      </c>
      <c r="BF29" s="52" t="str">
        <f t="shared" si="48"/>
        <v/>
      </c>
      <c r="BG29" s="53" t="str">
        <f t="shared" si="49"/>
        <v/>
      </c>
      <c r="BH29" s="53" t="str">
        <f t="shared" si="50"/>
        <v/>
      </c>
      <c r="BI29" s="53" t="str">
        <f t="shared" si="51"/>
        <v/>
      </c>
      <c r="BJ29" s="54" t="str">
        <f t="shared" si="52"/>
        <v/>
      </c>
      <c r="BK29" s="52" t="str">
        <f t="shared" si="53"/>
        <v/>
      </c>
      <c r="BL29" s="53" t="str">
        <f t="shared" si="54"/>
        <v/>
      </c>
      <c r="BM29" s="53" t="str">
        <f t="shared" si="55"/>
        <v/>
      </c>
      <c r="BN29" s="53" t="str">
        <f t="shared" si="56"/>
        <v/>
      </c>
      <c r="BO29" s="54" t="str">
        <f t="shared" si="57"/>
        <v/>
      </c>
      <c r="BP29" s="52" t="str">
        <f t="shared" si="58"/>
        <v/>
      </c>
      <c r="BQ29" s="53" t="str">
        <f t="shared" si="59"/>
        <v/>
      </c>
      <c r="BR29" s="53" t="str">
        <f t="shared" si="60"/>
        <v/>
      </c>
      <c r="BS29" s="53" t="str">
        <f t="shared" si="61"/>
        <v/>
      </c>
      <c r="BT29" s="54" t="str">
        <f t="shared" si="62"/>
        <v/>
      </c>
      <c r="BU29" s="52" t="str">
        <f t="shared" si="63"/>
        <v/>
      </c>
      <c r="BV29" s="53" t="str">
        <f t="shared" si="64"/>
        <v/>
      </c>
      <c r="BW29" s="53" t="str">
        <f t="shared" si="65"/>
        <v/>
      </c>
      <c r="BX29" s="53" t="str">
        <f t="shared" si="66"/>
        <v/>
      </c>
      <c r="BY29" s="54" t="str">
        <f t="shared" si="67"/>
        <v/>
      </c>
      <c r="BZ29" s="165"/>
      <c r="CA29" s="53" t="str">
        <f t="shared" si="69"/>
        <v/>
      </c>
      <c r="CB29" s="181" t="str">
        <f t="shared" si="70"/>
        <v/>
      </c>
      <c r="CC29" s="127">
        <f t="shared" si="71"/>
        <v>0</v>
      </c>
      <c r="CD29" s="127" t="str">
        <f t="shared" si="72"/>
        <v/>
      </c>
      <c r="CE29" s="130"/>
      <c r="CF29" s="55" t="str">
        <f t="shared" si="73"/>
        <v/>
      </c>
      <c r="CG29" s="53" t="str">
        <f t="shared" si="74"/>
        <v/>
      </c>
      <c r="CH29" s="53" t="str">
        <f t="shared" si="75"/>
        <v/>
      </c>
      <c r="CI29" s="53" t="str">
        <f t="shared" si="76"/>
        <v/>
      </c>
      <c r="CJ29" s="124" t="str">
        <f t="shared" si="77"/>
        <v/>
      </c>
      <c r="CK29" s="52" t="str">
        <f t="shared" si="78"/>
        <v/>
      </c>
      <c r="CL29" s="53" t="str">
        <f t="shared" si="79"/>
        <v/>
      </c>
      <c r="CM29" s="53" t="str">
        <f t="shared" si="80"/>
        <v/>
      </c>
      <c r="CN29" s="53" t="str">
        <f t="shared" si="81"/>
        <v/>
      </c>
      <c r="CO29" s="124" t="str">
        <f t="shared" si="82"/>
        <v/>
      </c>
      <c r="CP29" s="52" t="str">
        <f t="shared" si="83"/>
        <v/>
      </c>
      <c r="CQ29" s="53" t="str">
        <f t="shared" si="84"/>
        <v/>
      </c>
      <c r="CR29" s="53" t="str">
        <f t="shared" si="85"/>
        <v/>
      </c>
      <c r="CS29" s="53" t="str">
        <f t="shared" si="86"/>
        <v/>
      </c>
      <c r="CT29" s="54" t="str">
        <f t="shared" si="87"/>
        <v/>
      </c>
      <c r="CU29" s="52" t="str">
        <f t="shared" si="88"/>
        <v/>
      </c>
      <c r="CV29" s="53" t="str">
        <f t="shared" si="89"/>
        <v/>
      </c>
      <c r="CW29" s="53" t="str">
        <f t="shared" si="90"/>
        <v/>
      </c>
      <c r="CX29" s="53" t="str">
        <f>IF(CV29&lt;&gt;"",IF($G29="3",IF(AND(CV29&lt;=20,CE29&gt;=CU98),HLOOKUP(CV29,Points_Table_Modified,IF(DJ29&gt;=6,8,DJ29+2),FALSE),0),IF(AND(CV29&lt;=10,$CE29&gt;=CU98),HLOOKUP(CV29,Points_Table,IF(DJ29&gt;=6,8,DJ29+2),FALSE),0)),"")</f>
        <v/>
      </c>
      <c r="CY29" s="54" t="str">
        <f t="shared" si="91"/>
        <v/>
      </c>
      <c r="CZ29" s="52" t="str">
        <f t="shared" si="92"/>
        <v/>
      </c>
      <c r="DA29" s="53" t="str">
        <f t="shared" si="93"/>
        <v/>
      </c>
      <c r="DB29" s="53" t="str">
        <f t="shared" si="94"/>
        <v/>
      </c>
      <c r="DC29" s="53" t="str">
        <f t="shared" si="95"/>
        <v/>
      </c>
      <c r="DD29" s="54" t="str">
        <f t="shared" si="96"/>
        <v/>
      </c>
      <c r="DE29" s="52" t="str">
        <f t="shared" si="97"/>
        <v/>
      </c>
      <c r="DF29" s="53" t="str">
        <f t="shared" si="98"/>
        <v/>
      </c>
      <c r="DG29" s="53" t="str">
        <f t="shared" si="99"/>
        <v/>
      </c>
      <c r="DH29" s="53" t="str">
        <f t="shared" si="294"/>
        <v/>
      </c>
      <c r="DI29" s="54" t="str">
        <f t="shared" si="100"/>
        <v/>
      </c>
      <c r="DJ29" s="165">
        <f t="shared" si="101"/>
        <v>7</v>
      </c>
      <c r="DK29" s="53" t="str">
        <f t="shared" si="102"/>
        <v/>
      </c>
      <c r="DL29" s="181" t="str">
        <f t="shared" si="103"/>
        <v/>
      </c>
      <c r="DM29" s="159">
        <f t="shared" si="104"/>
        <v>0</v>
      </c>
      <c r="DN29" s="127" t="str">
        <f t="shared" si="105"/>
        <v/>
      </c>
      <c r="DO29" s="130"/>
      <c r="DP29" s="55" t="str">
        <f t="shared" si="106"/>
        <v/>
      </c>
      <c r="DQ29" s="53" t="str">
        <f t="shared" si="107"/>
        <v/>
      </c>
      <c r="DR29" s="53" t="str">
        <f t="shared" si="108"/>
        <v/>
      </c>
      <c r="DS29" s="53" t="str">
        <f t="shared" si="109"/>
        <v/>
      </c>
      <c r="DT29" s="124" t="str">
        <f t="shared" si="110"/>
        <v/>
      </c>
      <c r="DU29" s="52" t="str">
        <f t="shared" si="111"/>
        <v/>
      </c>
      <c r="DV29" s="53" t="str">
        <f t="shared" si="112"/>
        <v/>
      </c>
      <c r="DW29" s="53" t="str">
        <f t="shared" si="113"/>
        <v/>
      </c>
      <c r="DX29" s="53" t="str">
        <f t="shared" si="114"/>
        <v/>
      </c>
      <c r="DY29" s="124" t="str">
        <f t="shared" si="115"/>
        <v/>
      </c>
      <c r="DZ29" s="52" t="str">
        <f t="shared" si="116"/>
        <v/>
      </c>
      <c r="EA29" s="53" t="str">
        <f t="shared" si="117"/>
        <v/>
      </c>
      <c r="EB29" s="53" t="str">
        <f t="shared" si="118"/>
        <v/>
      </c>
      <c r="EC29" s="53" t="str">
        <f t="shared" si="119"/>
        <v/>
      </c>
      <c r="ED29" s="57" t="str">
        <f t="shared" si="120"/>
        <v/>
      </c>
      <c r="EE29" s="52" t="str">
        <f t="shared" si="121"/>
        <v/>
      </c>
      <c r="EF29" s="53" t="str">
        <f t="shared" si="122"/>
        <v/>
      </c>
      <c r="EG29" s="53" t="str">
        <f t="shared" si="123"/>
        <v/>
      </c>
      <c r="EH29" s="53" t="str">
        <f t="shared" si="124"/>
        <v/>
      </c>
      <c r="EI29" s="57" t="str">
        <f t="shared" si="125"/>
        <v/>
      </c>
      <c r="EJ29" s="52" t="str">
        <f t="shared" si="126"/>
        <v/>
      </c>
      <c r="EK29" s="53" t="str">
        <f t="shared" si="127"/>
        <v/>
      </c>
      <c r="EL29" s="53" t="str">
        <f t="shared" si="128"/>
        <v/>
      </c>
      <c r="EM29" s="53" t="str">
        <f t="shared" si="129"/>
        <v/>
      </c>
      <c r="EN29" s="57" t="str">
        <f t="shared" si="130"/>
        <v/>
      </c>
      <c r="EO29" s="52" t="str">
        <f t="shared" si="131"/>
        <v/>
      </c>
      <c r="EP29" s="53" t="str">
        <f t="shared" si="132"/>
        <v/>
      </c>
      <c r="EQ29" s="53" t="str">
        <f t="shared" si="133"/>
        <v/>
      </c>
      <c r="ER29" s="53" t="str">
        <f t="shared" si="134"/>
        <v/>
      </c>
      <c r="ES29" s="54" t="str">
        <f t="shared" si="135"/>
        <v/>
      </c>
      <c r="ET29" s="165">
        <f t="shared" si="136"/>
        <v>6</v>
      </c>
      <c r="EU29" s="53" t="str">
        <f t="shared" si="137"/>
        <v/>
      </c>
      <c r="EV29" s="181" t="str">
        <f t="shared" si="138"/>
        <v/>
      </c>
      <c r="EW29" s="159">
        <f t="shared" si="139"/>
        <v>0</v>
      </c>
      <c r="EX29" s="127" t="str">
        <f t="shared" si="140"/>
        <v/>
      </c>
      <c r="EY29" s="130"/>
      <c r="EZ29" s="55" t="str">
        <f t="shared" si="141"/>
        <v/>
      </c>
      <c r="FA29" s="53" t="str">
        <f t="shared" si="142"/>
        <v/>
      </c>
      <c r="FB29" s="53" t="str">
        <f t="shared" si="143"/>
        <v/>
      </c>
      <c r="FC29" s="53" t="str">
        <f t="shared" si="144"/>
        <v/>
      </c>
      <c r="FD29" s="124" t="str">
        <f t="shared" si="145"/>
        <v/>
      </c>
      <c r="FE29" s="52" t="str">
        <f t="shared" si="146"/>
        <v/>
      </c>
      <c r="FF29" s="53" t="str">
        <f t="shared" si="147"/>
        <v/>
      </c>
      <c r="FG29" s="53" t="str">
        <f t="shared" si="148"/>
        <v/>
      </c>
      <c r="FH29" s="53" t="str">
        <f t="shared" si="149"/>
        <v/>
      </c>
      <c r="FI29" s="124" t="str">
        <f t="shared" si="150"/>
        <v/>
      </c>
      <c r="FJ29" s="52" t="str">
        <f t="shared" si="151"/>
        <v/>
      </c>
      <c r="FK29" s="53" t="str">
        <f t="shared" si="152"/>
        <v/>
      </c>
      <c r="FL29" s="53" t="str">
        <f t="shared" si="153"/>
        <v/>
      </c>
      <c r="FM29" s="53" t="str">
        <f>IF(FK29&lt;&gt;"",IF($G29="3",IF(AND(FK29&lt;=20,EY29&gt;=$FJ$83),HLOOKUP(FK29,Points_Table_Modified,IF(GD29&gt;=6,8,#REF!),FALSE),0),IF(AND(FK29&lt;=10,EY29&gt;=$FJ$83),HLOOKUP(FK29,Points_Table,IF(GD29&gt;=6,8,GD29+2),FALSE),0)),"")</f>
        <v/>
      </c>
      <c r="FN29" s="57" t="str">
        <f t="shared" si="154"/>
        <v/>
      </c>
      <c r="FO29" s="52" t="str">
        <f t="shared" si="155"/>
        <v/>
      </c>
      <c r="FP29" s="53" t="str">
        <f t="shared" si="156"/>
        <v/>
      </c>
      <c r="FQ29" s="53" t="str">
        <f t="shared" si="157"/>
        <v/>
      </c>
      <c r="FR29" s="53" t="str">
        <f t="shared" si="158"/>
        <v/>
      </c>
      <c r="FS29" s="57" t="str">
        <f t="shared" si="159"/>
        <v/>
      </c>
      <c r="FT29" s="52" t="str">
        <f t="shared" si="160"/>
        <v/>
      </c>
      <c r="FU29" s="53" t="str">
        <f t="shared" si="161"/>
        <v/>
      </c>
      <c r="FV29" s="53" t="str">
        <f t="shared" si="162"/>
        <v/>
      </c>
      <c r="FW29" s="53" t="str">
        <f t="shared" si="163"/>
        <v/>
      </c>
      <c r="FX29" s="57" t="str">
        <f t="shared" si="164"/>
        <v/>
      </c>
      <c r="FY29" s="52" t="str">
        <f t="shared" si="165"/>
        <v/>
      </c>
      <c r="FZ29" s="53" t="str">
        <f t="shared" si="166"/>
        <v/>
      </c>
      <c r="GA29" s="53" t="str">
        <f t="shared" si="167"/>
        <v/>
      </c>
      <c r="GB29" s="53" t="str">
        <f t="shared" si="168"/>
        <v/>
      </c>
      <c r="GC29" s="57" t="str">
        <f t="shared" si="169"/>
        <v/>
      </c>
      <c r="GD29" s="165">
        <f t="shared" si="170"/>
        <v>6</v>
      </c>
      <c r="GE29" s="53" t="str">
        <f t="shared" si="171"/>
        <v/>
      </c>
      <c r="GF29" s="181" t="str">
        <f t="shared" si="172"/>
        <v/>
      </c>
      <c r="GG29" s="159">
        <f t="shared" si="173"/>
        <v>0</v>
      </c>
      <c r="GH29" s="127" t="str">
        <f t="shared" si="174"/>
        <v/>
      </c>
      <c r="GI29" s="130"/>
      <c r="GJ29" s="55" t="str">
        <f t="shared" si="175"/>
        <v/>
      </c>
      <c r="GK29" s="53" t="str">
        <f t="shared" si="176"/>
        <v/>
      </c>
      <c r="GL29" s="53" t="str">
        <f t="shared" si="177"/>
        <v/>
      </c>
      <c r="GM29" s="53" t="str">
        <f t="shared" si="178"/>
        <v/>
      </c>
      <c r="GN29" s="124" t="str">
        <f t="shared" si="179"/>
        <v/>
      </c>
      <c r="GO29" s="52" t="str">
        <f t="shared" si="180"/>
        <v/>
      </c>
      <c r="GP29" s="53" t="str">
        <f t="shared" si="181"/>
        <v/>
      </c>
      <c r="GQ29" s="53" t="str">
        <f t="shared" si="182"/>
        <v/>
      </c>
      <c r="GR29" s="53" t="str">
        <f t="shared" si="183"/>
        <v/>
      </c>
      <c r="GS29" s="124" t="str">
        <f t="shared" si="184"/>
        <v/>
      </c>
      <c r="GT29" s="52" t="str">
        <f t="shared" si="185"/>
        <v/>
      </c>
      <c r="GU29" s="53" t="str">
        <f t="shared" si="186"/>
        <v/>
      </c>
      <c r="GV29" s="53" t="str">
        <f t="shared" si="187"/>
        <v/>
      </c>
      <c r="GW29" s="53" t="str">
        <f>IF(GU29&lt;&gt;"",IF($G29="3",IF(AND(GU29&lt;=20,GI29&gt;=$GT$83),HLOOKUP(GU29,Points_Table_Modified,IF(HN29&gt;=6,8,#REF!),FALSE),0),IF(AND(GU29&lt;=10,GI29&gt;=$GT$83),HLOOKUP(GU29,Points_Table,IF(HN29&gt;=6,8,HN29+2),FALSE),0)),"")</f>
        <v/>
      </c>
      <c r="GX29" s="54" t="str">
        <f t="shared" si="188"/>
        <v/>
      </c>
      <c r="GY29" s="52" t="str">
        <f t="shared" si="189"/>
        <v/>
      </c>
      <c r="GZ29" s="53" t="str">
        <f t="shared" si="190"/>
        <v/>
      </c>
      <c r="HA29" s="53" t="str">
        <f t="shared" si="191"/>
        <v/>
      </c>
      <c r="HB29" s="53" t="str">
        <f t="shared" si="192"/>
        <v/>
      </c>
      <c r="HC29" s="54" t="str">
        <f t="shared" si="193"/>
        <v/>
      </c>
      <c r="HD29" s="52" t="str">
        <f t="shared" si="194"/>
        <v/>
      </c>
      <c r="HE29" s="53" t="str">
        <f t="shared" si="195"/>
        <v/>
      </c>
      <c r="HF29" s="53" t="str">
        <f t="shared" si="196"/>
        <v/>
      </c>
      <c r="HG29" s="53" t="str">
        <f t="shared" si="197"/>
        <v/>
      </c>
      <c r="HH29" s="54" t="str">
        <f t="shared" si="198"/>
        <v/>
      </c>
      <c r="HI29" s="52" t="str">
        <f t="shared" si="199"/>
        <v/>
      </c>
      <c r="HJ29" s="53" t="str">
        <f t="shared" si="200"/>
        <v/>
      </c>
      <c r="HK29" s="53" t="str">
        <f t="shared" si="201"/>
        <v/>
      </c>
      <c r="HL29" s="53" t="str">
        <f t="shared" si="202"/>
        <v/>
      </c>
      <c r="HM29" s="54" t="str">
        <f t="shared" si="203"/>
        <v/>
      </c>
      <c r="HN29" s="165">
        <f t="shared" si="204"/>
        <v>6</v>
      </c>
      <c r="HO29" s="53" t="str">
        <f t="shared" si="205"/>
        <v/>
      </c>
      <c r="HP29" s="181" t="str">
        <f t="shared" si="206"/>
        <v/>
      </c>
      <c r="HQ29" s="159">
        <f t="shared" si="207"/>
        <v>0</v>
      </c>
      <c r="HR29" s="127" t="str">
        <f t="shared" si="208"/>
        <v/>
      </c>
      <c r="HS29" s="130">
        <v>18</v>
      </c>
      <c r="HT29" s="55" t="str">
        <f t="shared" si="209"/>
        <v/>
      </c>
      <c r="HU29" s="53" t="str">
        <f t="shared" si="210"/>
        <v/>
      </c>
      <c r="HV29" s="53" t="str">
        <f t="shared" si="211"/>
        <v/>
      </c>
      <c r="HW29" s="53" t="str">
        <f t="shared" si="212"/>
        <v/>
      </c>
      <c r="HX29" s="124" t="str">
        <f t="shared" si="213"/>
        <v/>
      </c>
      <c r="HY29" s="52">
        <f t="shared" si="214"/>
        <v>18</v>
      </c>
      <c r="HZ29" s="53">
        <f t="shared" si="215"/>
        <v>5</v>
      </c>
      <c r="IA29" s="53" t="str">
        <f t="shared" si="216"/>
        <v/>
      </c>
      <c r="IB29" s="53">
        <f t="shared" si="217"/>
        <v>12</v>
      </c>
      <c r="IC29" s="124">
        <f t="shared" si="218"/>
        <v>12</v>
      </c>
      <c r="ID29" s="52" t="str">
        <f t="shared" si="219"/>
        <v/>
      </c>
      <c r="IE29" s="53" t="str">
        <f t="shared" si="220"/>
        <v/>
      </c>
      <c r="IF29" s="53" t="str">
        <f t="shared" si="221"/>
        <v/>
      </c>
      <c r="IG29" s="53" t="str">
        <f t="shared" si="222"/>
        <v/>
      </c>
      <c r="IH29" s="54" t="str">
        <f t="shared" si="223"/>
        <v/>
      </c>
      <c r="II29" s="52" t="str">
        <f t="shared" si="224"/>
        <v/>
      </c>
      <c r="IJ29" s="53" t="str">
        <f t="shared" si="225"/>
        <v/>
      </c>
      <c r="IK29" s="53" t="str">
        <f t="shared" si="226"/>
        <v/>
      </c>
      <c r="IL29" s="53" t="str">
        <f t="shared" si="227"/>
        <v/>
      </c>
      <c r="IM29" s="54" t="str">
        <f t="shared" si="228"/>
        <v/>
      </c>
      <c r="IN29" s="52" t="str">
        <f t="shared" si="229"/>
        <v/>
      </c>
      <c r="IO29" s="53" t="str">
        <f t="shared" si="230"/>
        <v/>
      </c>
      <c r="IP29" s="53" t="str">
        <f t="shared" si="231"/>
        <v/>
      </c>
      <c r="IQ29" s="53" t="str">
        <f t="shared" si="232"/>
        <v/>
      </c>
      <c r="IR29" s="54" t="str">
        <f t="shared" si="233"/>
        <v/>
      </c>
      <c r="IS29" s="52" t="str">
        <f t="shared" si="234"/>
        <v/>
      </c>
      <c r="IT29" s="53" t="str">
        <f t="shared" si="235"/>
        <v/>
      </c>
      <c r="IU29" s="53" t="str">
        <f>IF($G29="6",IF(IF(IT29&lt;&gt;"",IF(MAX(COUNTIF($IT$6:$IT$80,$IT$6:$IT$80))&gt;1,"x",""),"")&lt;&gt;"",IT29+1,""),IF(IS29=0,"",IF(IF(IT29&lt;&gt;"",IF(MAX(COUNTIF(IT$6:$IT$80,$IT$6:$IT$80))&gt;1,"x",""),"")&lt;&gt;"",IT29+1,"")))</f>
        <v/>
      </c>
      <c r="IV29" s="53" t="str">
        <f t="shared" si="236"/>
        <v/>
      </c>
      <c r="IW29" s="54" t="str">
        <f t="shared" si="237"/>
        <v/>
      </c>
      <c r="IX29" s="165">
        <f t="shared" si="238"/>
        <v>7</v>
      </c>
      <c r="IY29" s="53" t="str">
        <f t="shared" si="239"/>
        <v>5</v>
      </c>
      <c r="IZ29" s="181">
        <f t="shared" si="240"/>
        <v>5</v>
      </c>
      <c r="JA29" s="159">
        <f t="shared" si="241"/>
        <v>12</v>
      </c>
      <c r="JB29" s="127">
        <f t="shared" si="242"/>
        <v>17</v>
      </c>
      <c r="JC29" s="130"/>
      <c r="JD29" s="55" t="str">
        <f t="shared" si="243"/>
        <v/>
      </c>
      <c r="JE29" s="53" t="str">
        <f t="shared" si="244"/>
        <v/>
      </c>
      <c r="JF29" s="53" t="str">
        <f t="shared" si="245"/>
        <v/>
      </c>
      <c r="JG29" s="53" t="str">
        <f t="shared" si="246"/>
        <v/>
      </c>
      <c r="JH29" s="124" t="str">
        <f t="shared" si="247"/>
        <v/>
      </c>
      <c r="JI29" s="52" t="str">
        <f t="shared" si="248"/>
        <v/>
      </c>
      <c r="JJ29" s="53" t="str">
        <f t="shared" si="249"/>
        <v/>
      </c>
      <c r="JK29" s="53" t="str">
        <f t="shared" si="250"/>
        <v/>
      </c>
      <c r="JL29" s="53" t="str">
        <f t="shared" si="251"/>
        <v/>
      </c>
      <c r="JM29" s="124" t="str">
        <f t="shared" si="252"/>
        <v/>
      </c>
      <c r="JN29" s="52" t="str">
        <f t="shared" si="253"/>
        <v/>
      </c>
      <c r="JO29" s="53" t="str">
        <f t="shared" si="254"/>
        <v/>
      </c>
      <c r="JP29" s="53" t="str">
        <f t="shared" si="255"/>
        <v/>
      </c>
      <c r="JQ29" s="53" t="str">
        <f t="shared" si="295"/>
        <v/>
      </c>
      <c r="JR29" s="54" t="str">
        <f t="shared" si="256"/>
        <v/>
      </c>
      <c r="JS29" s="52" t="str">
        <f t="shared" si="257"/>
        <v/>
      </c>
      <c r="JT29" s="53" t="str">
        <f t="shared" si="258"/>
        <v/>
      </c>
      <c r="JU29" s="53" t="str">
        <f t="shared" si="259"/>
        <v/>
      </c>
      <c r="JV29" s="53" t="str">
        <f t="shared" si="260"/>
        <v/>
      </c>
      <c r="JW29" s="54" t="str">
        <f t="shared" si="261"/>
        <v/>
      </c>
      <c r="JX29" s="52" t="str">
        <f t="shared" si="262"/>
        <v/>
      </c>
      <c r="JY29" s="53" t="str">
        <f t="shared" si="263"/>
        <v/>
      </c>
      <c r="JZ29" s="53" t="str">
        <f t="shared" si="264"/>
        <v/>
      </c>
      <c r="KA29" s="53" t="str">
        <f t="shared" si="265"/>
        <v/>
      </c>
      <c r="KB29" s="54" t="str">
        <f t="shared" si="266"/>
        <v/>
      </c>
      <c r="KC29" s="52" t="str">
        <f t="shared" si="267"/>
        <v/>
      </c>
      <c r="KD29" s="53" t="str">
        <f t="shared" si="268"/>
        <v/>
      </c>
      <c r="KE29" s="53" t="str">
        <f t="shared" si="269"/>
        <v/>
      </c>
      <c r="KF29" s="53" t="str">
        <f t="shared" si="270"/>
        <v/>
      </c>
      <c r="KG29" s="54" t="str">
        <f t="shared" si="271"/>
        <v/>
      </c>
      <c r="KH29" s="165">
        <f t="shared" si="272"/>
        <v>3</v>
      </c>
      <c r="KI29" s="53" t="str">
        <f t="shared" si="273"/>
        <v/>
      </c>
      <c r="KJ29" s="181" t="str">
        <f t="shared" si="274"/>
        <v/>
      </c>
      <c r="KK29" s="159">
        <f t="shared" si="275"/>
        <v>0</v>
      </c>
      <c r="KL29" s="332" t="str">
        <f t="shared" si="276"/>
        <v/>
      </c>
      <c r="KM29" s="86"/>
      <c r="KN29" s="60">
        <f t="shared" si="277"/>
        <v>0</v>
      </c>
      <c r="KO29" s="60">
        <f t="shared" si="278"/>
        <v>17</v>
      </c>
      <c r="KP29" s="201"/>
      <c r="KQ29" s="61">
        <f t="shared" si="297"/>
        <v>17</v>
      </c>
      <c r="KR29" s="61" t="str">
        <f t="shared" si="280"/>
        <v/>
      </c>
      <c r="KS29" s="61">
        <f t="shared" si="281"/>
        <v>17</v>
      </c>
      <c r="KT29" s="61" t="str">
        <f t="shared" si="282"/>
        <v/>
      </c>
      <c r="KU29" s="61" t="str">
        <f t="shared" si="283"/>
        <v/>
      </c>
      <c r="KV29" s="61" t="str">
        <f t="shared" si="284"/>
        <v/>
      </c>
      <c r="KW29" s="61" t="str">
        <f t="shared" si="285"/>
        <v/>
      </c>
      <c r="KX29" s="62">
        <f t="shared" si="286"/>
        <v>11</v>
      </c>
      <c r="KY29" s="84"/>
      <c r="KZ29" s="59">
        <f t="shared" si="287"/>
        <v>0</v>
      </c>
      <c r="LA29" s="60">
        <f t="shared" si="288"/>
        <v>17</v>
      </c>
      <c r="LB29" s="201"/>
      <c r="LC29" s="61">
        <f t="shared" si="289"/>
        <v>17</v>
      </c>
      <c r="LD29" s="61" t="str">
        <f t="shared" si="290"/>
        <v/>
      </c>
      <c r="LE29" s="61">
        <f t="shared" si="291"/>
        <v>17</v>
      </c>
      <c r="LF29" s="61" t="str">
        <f t="shared" si="292"/>
        <v/>
      </c>
      <c r="LG29" s="148">
        <v>24</v>
      </c>
      <c r="LH29" s="87"/>
      <c r="LI29" s="185">
        <f t="shared" si="293"/>
        <v>1</v>
      </c>
      <c r="LJ29" s="87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</row>
    <row r="30" spans="1:381" s="1" customFormat="1" ht="15" x14ac:dyDescent="0.2">
      <c r="A30" s="35"/>
      <c r="B30" s="45">
        <v>25</v>
      </c>
      <c r="C30" s="47" t="s">
        <v>78</v>
      </c>
      <c r="D30" s="47" t="s">
        <v>23</v>
      </c>
      <c r="E30" s="161">
        <v>16286</v>
      </c>
      <c r="F30" s="50">
        <v>213</v>
      </c>
      <c r="G30" s="49" t="s">
        <v>100</v>
      </c>
      <c r="H30" s="50" t="str">
        <f t="shared" si="0"/>
        <v>Production Modified</v>
      </c>
      <c r="I30" s="186">
        <f t="shared" si="1"/>
        <v>15</v>
      </c>
      <c r="J30" s="51" t="str">
        <f t="shared" si="2"/>
        <v>x</v>
      </c>
      <c r="K30" s="119">
        <v>25</v>
      </c>
      <c r="L30" s="52" t="str">
        <f t="shared" si="3"/>
        <v/>
      </c>
      <c r="M30" s="53" t="str">
        <f t="shared" si="4"/>
        <v/>
      </c>
      <c r="N30" s="53" t="str">
        <f t="shared" si="5"/>
        <v/>
      </c>
      <c r="O30" s="53" t="str">
        <f t="shared" si="6"/>
        <v/>
      </c>
      <c r="P30" s="127" t="str">
        <f t="shared" si="7"/>
        <v/>
      </c>
      <c r="Q30" s="52">
        <f t="shared" si="8"/>
        <v>25</v>
      </c>
      <c r="R30" s="53">
        <f t="shared" si="9"/>
        <v>7</v>
      </c>
      <c r="S30" s="53" t="str">
        <f t="shared" si="10"/>
        <v/>
      </c>
      <c r="T30" s="53">
        <f t="shared" si="11"/>
        <v>0</v>
      </c>
      <c r="U30" s="127">
        <f t="shared" si="12"/>
        <v>0</v>
      </c>
      <c r="V30" s="52" t="str">
        <f t="shared" si="13"/>
        <v/>
      </c>
      <c r="W30" s="53" t="str">
        <f t="shared" si="14"/>
        <v/>
      </c>
      <c r="X30" s="53" t="str">
        <f t="shared" si="15"/>
        <v/>
      </c>
      <c r="Y30" s="53" t="str">
        <f t="shared" si="16"/>
        <v/>
      </c>
      <c r="Z30" s="127" t="str">
        <f t="shared" si="17"/>
        <v/>
      </c>
      <c r="AA30" s="52" t="str">
        <f t="shared" si="18"/>
        <v/>
      </c>
      <c r="AB30" s="53" t="str">
        <f t="shared" si="19"/>
        <v/>
      </c>
      <c r="AC30" s="53" t="str">
        <f t="shared" si="20"/>
        <v/>
      </c>
      <c r="AD30" s="53" t="str">
        <f t="shared" si="21"/>
        <v/>
      </c>
      <c r="AE30" s="127" t="str">
        <f t="shared" si="22"/>
        <v/>
      </c>
      <c r="AF30" s="52" t="str">
        <f t="shared" si="23"/>
        <v/>
      </c>
      <c r="AG30" s="53" t="str">
        <f t="shared" si="24"/>
        <v/>
      </c>
      <c r="AH30" s="53" t="str">
        <f t="shared" si="25"/>
        <v/>
      </c>
      <c r="AI30" s="53" t="str">
        <f t="shared" si="26"/>
        <v/>
      </c>
      <c r="AJ30" s="127" t="str">
        <f t="shared" si="27"/>
        <v/>
      </c>
      <c r="AK30" s="52" t="str">
        <f t="shared" si="28"/>
        <v/>
      </c>
      <c r="AL30" s="53" t="str">
        <f t="shared" si="29"/>
        <v/>
      </c>
      <c r="AM30" s="53" t="str">
        <f t="shared" si="30"/>
        <v/>
      </c>
      <c r="AN30" s="150" t="str">
        <f t="shared" si="31"/>
        <v/>
      </c>
      <c r="AO30" s="127" t="str">
        <f t="shared" si="32"/>
        <v/>
      </c>
      <c r="AP30" s="191">
        <f t="shared" si="33"/>
        <v>7</v>
      </c>
      <c r="AQ30" s="53" t="str">
        <f t="shared" si="34"/>
        <v>7</v>
      </c>
      <c r="AR30" s="181">
        <f t="shared" si="35"/>
        <v>5</v>
      </c>
      <c r="AS30" s="159">
        <f t="shared" si="36"/>
        <v>0</v>
      </c>
      <c r="AT30" s="127">
        <f t="shared" si="37"/>
        <v>5</v>
      </c>
      <c r="AU30" s="130">
        <v>20</v>
      </c>
      <c r="AV30" s="55" t="str">
        <f t="shared" si="38"/>
        <v/>
      </c>
      <c r="AW30" s="53" t="str">
        <f t="shared" si="39"/>
        <v/>
      </c>
      <c r="AX30" s="53" t="str">
        <f t="shared" si="40"/>
        <v/>
      </c>
      <c r="AY30" s="53" t="str">
        <f t="shared" si="41"/>
        <v/>
      </c>
      <c r="AZ30" s="124" t="str">
        <f t="shared" si="42"/>
        <v/>
      </c>
      <c r="BA30" s="52">
        <f t="shared" si="43"/>
        <v>20</v>
      </c>
      <c r="BB30" s="53">
        <f t="shared" si="44"/>
        <v>7</v>
      </c>
      <c r="BC30" s="53" t="str">
        <f t="shared" si="45"/>
        <v/>
      </c>
      <c r="BD30" s="53">
        <f t="shared" si="46"/>
        <v>0</v>
      </c>
      <c r="BE30" s="124">
        <f t="shared" si="47"/>
        <v>0</v>
      </c>
      <c r="BF30" s="52" t="str">
        <f t="shared" si="48"/>
        <v/>
      </c>
      <c r="BG30" s="53" t="str">
        <f t="shared" si="49"/>
        <v/>
      </c>
      <c r="BH30" s="53" t="str">
        <f t="shared" si="50"/>
        <v/>
      </c>
      <c r="BI30" s="53" t="str">
        <f t="shared" si="51"/>
        <v/>
      </c>
      <c r="BJ30" s="54" t="str">
        <f t="shared" si="52"/>
        <v/>
      </c>
      <c r="BK30" s="52" t="str">
        <f t="shared" si="53"/>
        <v/>
      </c>
      <c r="BL30" s="53" t="str">
        <f t="shared" si="54"/>
        <v/>
      </c>
      <c r="BM30" s="53" t="str">
        <f t="shared" si="55"/>
        <v/>
      </c>
      <c r="BN30" s="53" t="str">
        <f t="shared" si="56"/>
        <v/>
      </c>
      <c r="BO30" s="54" t="str">
        <f t="shared" si="57"/>
        <v/>
      </c>
      <c r="BP30" s="52" t="str">
        <f t="shared" si="58"/>
        <v/>
      </c>
      <c r="BQ30" s="53" t="str">
        <f t="shared" si="59"/>
        <v/>
      </c>
      <c r="BR30" s="53" t="str">
        <f t="shared" si="60"/>
        <v/>
      </c>
      <c r="BS30" s="53" t="str">
        <f t="shared" si="61"/>
        <v/>
      </c>
      <c r="BT30" s="54" t="str">
        <f t="shared" si="62"/>
        <v/>
      </c>
      <c r="BU30" s="52" t="str">
        <f t="shared" si="63"/>
        <v/>
      </c>
      <c r="BV30" s="53" t="str">
        <f t="shared" si="64"/>
        <v/>
      </c>
      <c r="BW30" s="53" t="str">
        <f t="shared" si="65"/>
        <v/>
      </c>
      <c r="BX30" s="53" t="str">
        <f t="shared" si="66"/>
        <v/>
      </c>
      <c r="BY30" s="54" t="str">
        <f t="shared" si="67"/>
        <v/>
      </c>
      <c r="BZ30" s="165">
        <f>VLOOKUP($G30,Entries_C_Event,5,FALSE)</f>
        <v>7</v>
      </c>
      <c r="CA30" s="53" t="str">
        <f t="shared" si="69"/>
        <v>7</v>
      </c>
      <c r="CB30" s="181">
        <f t="shared" si="70"/>
        <v>5</v>
      </c>
      <c r="CC30" s="127">
        <f t="shared" si="71"/>
        <v>0</v>
      </c>
      <c r="CD30" s="127">
        <f t="shared" si="72"/>
        <v>5</v>
      </c>
      <c r="CE30" s="130">
        <v>44</v>
      </c>
      <c r="CF30" s="55" t="str">
        <f t="shared" si="73"/>
        <v/>
      </c>
      <c r="CG30" s="53" t="str">
        <f t="shared" si="74"/>
        <v/>
      </c>
      <c r="CH30" s="53" t="str">
        <f t="shared" si="75"/>
        <v/>
      </c>
      <c r="CI30" s="53" t="str">
        <f t="shared" si="76"/>
        <v/>
      </c>
      <c r="CJ30" s="124" t="str">
        <f t="shared" si="77"/>
        <v/>
      </c>
      <c r="CK30" s="52">
        <f t="shared" si="78"/>
        <v>44</v>
      </c>
      <c r="CL30" s="53">
        <f t="shared" si="79"/>
        <v>6</v>
      </c>
      <c r="CM30" s="53" t="str">
        <f t="shared" si="80"/>
        <v/>
      </c>
      <c r="CN30" s="53">
        <f t="shared" si="81"/>
        <v>0</v>
      </c>
      <c r="CO30" s="124">
        <f t="shared" si="82"/>
        <v>0</v>
      </c>
      <c r="CP30" s="52" t="str">
        <f t="shared" si="83"/>
        <v/>
      </c>
      <c r="CQ30" s="53" t="str">
        <f t="shared" si="84"/>
        <v/>
      </c>
      <c r="CR30" s="53" t="str">
        <f t="shared" si="85"/>
        <v/>
      </c>
      <c r="CS30" s="53" t="str">
        <f t="shared" si="86"/>
        <v/>
      </c>
      <c r="CT30" s="54" t="str">
        <f t="shared" si="87"/>
        <v/>
      </c>
      <c r="CU30" s="52" t="str">
        <f t="shared" si="88"/>
        <v/>
      </c>
      <c r="CV30" s="53" t="str">
        <f t="shared" si="89"/>
        <v/>
      </c>
      <c r="CW30" s="53" t="str">
        <f t="shared" si="90"/>
        <v/>
      </c>
      <c r="CX30" s="53" t="str">
        <f>IF(CV30&lt;&gt;"",IF($G30="3",IF(AND(CV30&lt;=20,CE30&gt;=CU105),HLOOKUP(CV30,Points_Table_Modified,IF(DJ30&gt;=6,8,DJ30+2),FALSE),0),IF(AND(CV30&lt;=10,$CE30&gt;=CU105),HLOOKUP(CV30,Points_Table,IF(DJ30&gt;=6,8,DJ30+2),FALSE),0)),"")</f>
        <v/>
      </c>
      <c r="CY30" s="54" t="str">
        <f t="shared" si="91"/>
        <v/>
      </c>
      <c r="CZ30" s="52" t="str">
        <f t="shared" si="92"/>
        <v/>
      </c>
      <c r="DA30" s="53" t="str">
        <f t="shared" si="93"/>
        <v/>
      </c>
      <c r="DB30" s="53" t="str">
        <f t="shared" si="94"/>
        <v/>
      </c>
      <c r="DC30" s="53" t="str">
        <f t="shared" si="95"/>
        <v/>
      </c>
      <c r="DD30" s="54" t="str">
        <f t="shared" si="96"/>
        <v/>
      </c>
      <c r="DE30" s="52" t="str">
        <f t="shared" si="97"/>
        <v/>
      </c>
      <c r="DF30" s="53" t="str">
        <f t="shared" si="98"/>
        <v/>
      </c>
      <c r="DG30" s="53" t="str">
        <f t="shared" si="99"/>
        <v/>
      </c>
      <c r="DH30" s="53" t="str">
        <f t="shared" si="294"/>
        <v/>
      </c>
      <c r="DI30" s="54" t="str">
        <f t="shared" si="100"/>
        <v/>
      </c>
      <c r="DJ30" s="165">
        <f t="shared" si="101"/>
        <v>7</v>
      </c>
      <c r="DK30" s="53" t="str">
        <f t="shared" si="102"/>
        <v>6</v>
      </c>
      <c r="DL30" s="181">
        <f t="shared" si="103"/>
        <v>5</v>
      </c>
      <c r="DM30" s="159">
        <f t="shared" si="104"/>
        <v>0</v>
      </c>
      <c r="DN30" s="127">
        <f t="shared" si="105"/>
        <v>5</v>
      </c>
      <c r="DO30" s="130"/>
      <c r="DP30" s="55" t="str">
        <f t="shared" si="106"/>
        <v/>
      </c>
      <c r="DQ30" s="53" t="str">
        <f t="shared" si="107"/>
        <v/>
      </c>
      <c r="DR30" s="53" t="str">
        <f t="shared" si="108"/>
        <v/>
      </c>
      <c r="DS30" s="53" t="str">
        <f t="shared" si="109"/>
        <v/>
      </c>
      <c r="DT30" s="124" t="str">
        <f t="shared" si="110"/>
        <v/>
      </c>
      <c r="DU30" s="52" t="str">
        <f t="shared" si="111"/>
        <v/>
      </c>
      <c r="DV30" s="53" t="str">
        <f t="shared" si="112"/>
        <v/>
      </c>
      <c r="DW30" s="53" t="str">
        <f t="shared" si="113"/>
        <v/>
      </c>
      <c r="DX30" s="53" t="str">
        <f t="shared" si="114"/>
        <v/>
      </c>
      <c r="DY30" s="124" t="str">
        <f t="shared" si="115"/>
        <v/>
      </c>
      <c r="DZ30" s="52" t="str">
        <f t="shared" si="116"/>
        <v/>
      </c>
      <c r="EA30" s="53" t="str">
        <f t="shared" si="117"/>
        <v/>
      </c>
      <c r="EB30" s="53" t="str">
        <f t="shared" si="118"/>
        <v/>
      </c>
      <c r="EC30" s="53" t="str">
        <f t="shared" si="119"/>
        <v/>
      </c>
      <c r="ED30" s="57" t="str">
        <f t="shared" si="120"/>
        <v/>
      </c>
      <c r="EE30" s="52" t="str">
        <f t="shared" si="121"/>
        <v/>
      </c>
      <c r="EF30" s="53" t="str">
        <f t="shared" si="122"/>
        <v/>
      </c>
      <c r="EG30" s="53" t="str">
        <f t="shared" si="123"/>
        <v/>
      </c>
      <c r="EH30" s="53" t="str">
        <f t="shared" si="124"/>
        <v/>
      </c>
      <c r="EI30" s="57" t="str">
        <f t="shared" si="125"/>
        <v/>
      </c>
      <c r="EJ30" s="52" t="str">
        <f t="shared" si="126"/>
        <v/>
      </c>
      <c r="EK30" s="53" t="str">
        <f t="shared" si="127"/>
        <v/>
      </c>
      <c r="EL30" s="53" t="str">
        <f t="shared" si="128"/>
        <v/>
      </c>
      <c r="EM30" s="53" t="str">
        <f t="shared" si="129"/>
        <v/>
      </c>
      <c r="EN30" s="57" t="str">
        <f t="shared" si="130"/>
        <v/>
      </c>
      <c r="EO30" s="52" t="str">
        <f t="shared" si="131"/>
        <v/>
      </c>
      <c r="EP30" s="53" t="str">
        <f t="shared" si="132"/>
        <v/>
      </c>
      <c r="EQ30" s="53" t="str">
        <f t="shared" si="133"/>
        <v/>
      </c>
      <c r="ER30" s="53" t="str">
        <f t="shared" si="134"/>
        <v/>
      </c>
      <c r="ES30" s="54" t="str">
        <f t="shared" si="135"/>
        <v/>
      </c>
      <c r="ET30" s="165">
        <f t="shared" si="136"/>
        <v>6</v>
      </c>
      <c r="EU30" s="53" t="str">
        <f t="shared" si="137"/>
        <v/>
      </c>
      <c r="EV30" s="181" t="str">
        <f t="shared" si="138"/>
        <v/>
      </c>
      <c r="EW30" s="159">
        <f t="shared" si="139"/>
        <v>0</v>
      </c>
      <c r="EX30" s="127" t="str">
        <f t="shared" si="140"/>
        <v/>
      </c>
      <c r="EY30" s="130"/>
      <c r="EZ30" s="55" t="str">
        <f t="shared" si="141"/>
        <v/>
      </c>
      <c r="FA30" s="53" t="str">
        <f t="shared" si="142"/>
        <v/>
      </c>
      <c r="FB30" s="53" t="str">
        <f t="shared" si="143"/>
        <v/>
      </c>
      <c r="FC30" s="53" t="str">
        <f t="shared" si="144"/>
        <v/>
      </c>
      <c r="FD30" s="124" t="str">
        <f t="shared" si="145"/>
        <v/>
      </c>
      <c r="FE30" s="52" t="str">
        <f t="shared" si="146"/>
        <v/>
      </c>
      <c r="FF30" s="53" t="str">
        <f t="shared" si="147"/>
        <v/>
      </c>
      <c r="FG30" s="53" t="str">
        <f t="shared" si="148"/>
        <v/>
      </c>
      <c r="FH30" s="53" t="str">
        <f t="shared" si="149"/>
        <v/>
      </c>
      <c r="FI30" s="124" t="str">
        <f t="shared" si="150"/>
        <v/>
      </c>
      <c r="FJ30" s="52" t="str">
        <f t="shared" si="151"/>
        <v/>
      </c>
      <c r="FK30" s="53" t="str">
        <f t="shared" si="152"/>
        <v/>
      </c>
      <c r="FL30" s="53" t="str">
        <f t="shared" si="153"/>
        <v/>
      </c>
      <c r="FM30" s="53" t="str">
        <f>IF(FK30&lt;&gt;"",IF($G30="3",IF(AND(FK30&lt;=20,EY30&gt;=$FJ$83),HLOOKUP(FK30,Points_Table_Modified,IF(GD30&gt;=6,8,GD59),FALSE),0),IF(AND(FK30&lt;=10,EY30&gt;=$FJ$83),HLOOKUP(FK30,Points_Table,IF(GD30&gt;=6,8,GD30+2),FALSE),0)),"")</f>
        <v/>
      </c>
      <c r="FN30" s="57" t="str">
        <f t="shared" si="154"/>
        <v/>
      </c>
      <c r="FO30" s="52" t="str">
        <f t="shared" si="155"/>
        <v/>
      </c>
      <c r="FP30" s="53" t="str">
        <f t="shared" si="156"/>
        <v/>
      </c>
      <c r="FQ30" s="53" t="str">
        <f t="shared" si="157"/>
        <v/>
      </c>
      <c r="FR30" s="53" t="str">
        <f t="shared" si="158"/>
        <v/>
      </c>
      <c r="FS30" s="57" t="str">
        <f t="shared" si="159"/>
        <v/>
      </c>
      <c r="FT30" s="52" t="str">
        <f t="shared" si="160"/>
        <v/>
      </c>
      <c r="FU30" s="53" t="str">
        <f t="shared" si="161"/>
        <v/>
      </c>
      <c r="FV30" s="53" t="str">
        <f t="shared" si="162"/>
        <v/>
      </c>
      <c r="FW30" s="53" t="str">
        <f t="shared" si="163"/>
        <v/>
      </c>
      <c r="FX30" s="57" t="str">
        <f t="shared" si="164"/>
        <v/>
      </c>
      <c r="FY30" s="52" t="str">
        <f t="shared" si="165"/>
        <v/>
      </c>
      <c r="FZ30" s="53" t="str">
        <f t="shared" si="166"/>
        <v/>
      </c>
      <c r="GA30" s="53" t="str">
        <f t="shared" si="167"/>
        <v/>
      </c>
      <c r="GB30" s="53" t="str">
        <f t="shared" si="168"/>
        <v/>
      </c>
      <c r="GC30" s="57" t="str">
        <f t="shared" si="169"/>
        <v/>
      </c>
      <c r="GD30" s="165">
        <f t="shared" si="170"/>
        <v>6</v>
      </c>
      <c r="GE30" s="53" t="str">
        <f t="shared" si="171"/>
        <v/>
      </c>
      <c r="GF30" s="181" t="str">
        <f t="shared" si="172"/>
        <v/>
      </c>
      <c r="GG30" s="159">
        <f t="shared" si="173"/>
        <v>0</v>
      </c>
      <c r="GH30" s="127" t="str">
        <f t="shared" si="174"/>
        <v/>
      </c>
      <c r="GI30" s="130"/>
      <c r="GJ30" s="55" t="str">
        <f t="shared" si="175"/>
        <v/>
      </c>
      <c r="GK30" s="53" t="str">
        <f t="shared" si="176"/>
        <v/>
      </c>
      <c r="GL30" s="53" t="str">
        <f t="shared" si="177"/>
        <v/>
      </c>
      <c r="GM30" s="53" t="str">
        <f t="shared" si="178"/>
        <v/>
      </c>
      <c r="GN30" s="124" t="str">
        <f t="shared" si="179"/>
        <v/>
      </c>
      <c r="GO30" s="52" t="str">
        <f t="shared" si="180"/>
        <v/>
      </c>
      <c r="GP30" s="53" t="str">
        <f t="shared" si="181"/>
        <v/>
      </c>
      <c r="GQ30" s="53" t="str">
        <f t="shared" si="182"/>
        <v/>
      </c>
      <c r="GR30" s="53" t="str">
        <f t="shared" si="183"/>
        <v/>
      </c>
      <c r="GS30" s="124" t="str">
        <f t="shared" si="184"/>
        <v/>
      </c>
      <c r="GT30" s="52" t="str">
        <f t="shared" si="185"/>
        <v/>
      </c>
      <c r="GU30" s="53" t="str">
        <f t="shared" si="186"/>
        <v/>
      </c>
      <c r="GV30" s="53" t="str">
        <f t="shared" si="187"/>
        <v/>
      </c>
      <c r="GW30" s="53" t="str">
        <f>IF(GU30&lt;&gt;"",IF($G30="3",IF(AND(GU30&lt;=20,GI30&gt;=$GT$83),HLOOKUP(GU30,Points_Table_Modified,IF(HN30&gt;=6,8,HN59),FALSE),0),IF(AND(GU30&lt;=10,GI30&gt;=$GT$83),HLOOKUP(GU30,Points_Table,IF(HN30&gt;=6,8,HN30+2),FALSE),0)),"")</f>
        <v/>
      </c>
      <c r="GX30" s="54" t="str">
        <f t="shared" si="188"/>
        <v/>
      </c>
      <c r="GY30" s="52" t="str">
        <f t="shared" si="189"/>
        <v/>
      </c>
      <c r="GZ30" s="53" t="str">
        <f t="shared" si="190"/>
        <v/>
      </c>
      <c r="HA30" s="53" t="str">
        <f t="shared" si="191"/>
        <v/>
      </c>
      <c r="HB30" s="53" t="str">
        <f t="shared" si="192"/>
        <v/>
      </c>
      <c r="HC30" s="54" t="str">
        <f t="shared" si="193"/>
        <v/>
      </c>
      <c r="HD30" s="52" t="str">
        <f t="shared" si="194"/>
        <v/>
      </c>
      <c r="HE30" s="53" t="str">
        <f t="shared" si="195"/>
        <v/>
      </c>
      <c r="HF30" s="53" t="str">
        <f t="shared" si="196"/>
        <v/>
      </c>
      <c r="HG30" s="53" t="str">
        <f t="shared" si="197"/>
        <v/>
      </c>
      <c r="HH30" s="54" t="str">
        <f t="shared" si="198"/>
        <v/>
      </c>
      <c r="HI30" s="52" t="str">
        <f t="shared" si="199"/>
        <v/>
      </c>
      <c r="HJ30" s="53" t="str">
        <f t="shared" si="200"/>
        <v/>
      </c>
      <c r="HK30" s="53" t="str">
        <f t="shared" si="201"/>
        <v/>
      </c>
      <c r="HL30" s="53" t="str">
        <f t="shared" si="202"/>
        <v/>
      </c>
      <c r="HM30" s="54" t="str">
        <f t="shared" si="203"/>
        <v/>
      </c>
      <c r="HN30" s="165">
        <f t="shared" si="204"/>
        <v>6</v>
      </c>
      <c r="HO30" s="53" t="str">
        <f t="shared" si="205"/>
        <v/>
      </c>
      <c r="HP30" s="181" t="str">
        <f t="shared" si="206"/>
        <v/>
      </c>
      <c r="HQ30" s="159">
        <f t="shared" si="207"/>
        <v>0</v>
      </c>
      <c r="HR30" s="127" t="str">
        <f t="shared" si="208"/>
        <v/>
      </c>
      <c r="HS30" s="130"/>
      <c r="HT30" s="55" t="str">
        <f t="shared" si="209"/>
        <v/>
      </c>
      <c r="HU30" s="53" t="str">
        <f t="shared" si="210"/>
        <v/>
      </c>
      <c r="HV30" s="53" t="str">
        <f t="shared" si="211"/>
        <v/>
      </c>
      <c r="HW30" s="53" t="str">
        <f t="shared" si="212"/>
        <v/>
      </c>
      <c r="HX30" s="124" t="str">
        <f t="shared" si="213"/>
        <v/>
      </c>
      <c r="HY30" s="52" t="str">
        <f t="shared" si="214"/>
        <v/>
      </c>
      <c r="HZ30" s="53" t="str">
        <f t="shared" si="215"/>
        <v/>
      </c>
      <c r="IA30" s="53" t="str">
        <f t="shared" si="216"/>
        <v/>
      </c>
      <c r="IB30" s="53" t="str">
        <f t="shared" si="217"/>
        <v/>
      </c>
      <c r="IC30" s="124" t="str">
        <f t="shared" si="218"/>
        <v/>
      </c>
      <c r="ID30" s="52" t="str">
        <f t="shared" si="219"/>
        <v/>
      </c>
      <c r="IE30" s="53" t="str">
        <f t="shared" si="220"/>
        <v/>
      </c>
      <c r="IF30" s="53" t="str">
        <f t="shared" si="221"/>
        <v/>
      </c>
      <c r="IG30" s="53" t="str">
        <f t="shared" si="222"/>
        <v/>
      </c>
      <c r="IH30" s="54" t="str">
        <f t="shared" si="223"/>
        <v/>
      </c>
      <c r="II30" s="52" t="str">
        <f t="shared" si="224"/>
        <v/>
      </c>
      <c r="IJ30" s="53" t="str">
        <f t="shared" si="225"/>
        <v/>
      </c>
      <c r="IK30" s="53" t="str">
        <f t="shared" si="226"/>
        <v/>
      </c>
      <c r="IL30" s="53" t="str">
        <f t="shared" si="227"/>
        <v/>
      </c>
      <c r="IM30" s="54" t="str">
        <f t="shared" si="228"/>
        <v/>
      </c>
      <c r="IN30" s="52" t="str">
        <f t="shared" si="229"/>
        <v/>
      </c>
      <c r="IO30" s="53" t="str">
        <f t="shared" si="230"/>
        <v/>
      </c>
      <c r="IP30" s="53" t="str">
        <f t="shared" si="231"/>
        <v/>
      </c>
      <c r="IQ30" s="53" t="str">
        <f t="shared" si="232"/>
        <v/>
      </c>
      <c r="IR30" s="54" t="str">
        <f t="shared" si="233"/>
        <v/>
      </c>
      <c r="IS30" s="52" t="str">
        <f t="shared" si="234"/>
        <v/>
      </c>
      <c r="IT30" s="53" t="str">
        <f t="shared" si="235"/>
        <v/>
      </c>
      <c r="IU30" s="53" t="str">
        <f>IF($G30="6",IF(IF(IT30&lt;&gt;"",IF(MAX(COUNTIF($IT$6:$IT$80,$IT$6:$IT$80))&gt;1,"x",""),"")&lt;&gt;"",IT30+1,""),IF(IS30=0,"",IF(IF(IT30&lt;&gt;"",IF(MAX(COUNTIF(IT$6:$IT$80,$IT$6:$IT$80))&gt;1,"x",""),"")&lt;&gt;"",IT30+1,"")))</f>
        <v/>
      </c>
      <c r="IV30" s="53" t="str">
        <f t="shared" si="236"/>
        <v/>
      </c>
      <c r="IW30" s="54" t="str">
        <f t="shared" si="237"/>
        <v/>
      </c>
      <c r="IX30" s="165">
        <f t="shared" si="238"/>
        <v>7</v>
      </c>
      <c r="IY30" s="53" t="str">
        <f t="shared" si="239"/>
        <v/>
      </c>
      <c r="IZ30" s="181" t="str">
        <f t="shared" si="240"/>
        <v/>
      </c>
      <c r="JA30" s="159">
        <f t="shared" si="241"/>
        <v>0</v>
      </c>
      <c r="JB30" s="127" t="str">
        <f t="shared" si="242"/>
        <v/>
      </c>
      <c r="JC30" s="130"/>
      <c r="JD30" s="55" t="str">
        <f t="shared" si="243"/>
        <v/>
      </c>
      <c r="JE30" s="53" t="str">
        <f t="shared" si="244"/>
        <v/>
      </c>
      <c r="JF30" s="53" t="str">
        <f t="shared" si="245"/>
        <v/>
      </c>
      <c r="JG30" s="53" t="str">
        <f t="shared" si="246"/>
        <v/>
      </c>
      <c r="JH30" s="124" t="str">
        <f t="shared" si="247"/>
        <v/>
      </c>
      <c r="JI30" s="52" t="str">
        <f t="shared" si="248"/>
        <v/>
      </c>
      <c r="JJ30" s="53" t="str">
        <f t="shared" si="249"/>
        <v/>
      </c>
      <c r="JK30" s="53" t="str">
        <f t="shared" si="250"/>
        <v/>
      </c>
      <c r="JL30" s="53" t="str">
        <f t="shared" si="251"/>
        <v/>
      </c>
      <c r="JM30" s="124" t="str">
        <f t="shared" si="252"/>
        <v/>
      </c>
      <c r="JN30" s="52" t="str">
        <f t="shared" si="253"/>
        <v/>
      </c>
      <c r="JO30" s="53" t="str">
        <f t="shared" si="254"/>
        <v/>
      </c>
      <c r="JP30" s="53" t="str">
        <f t="shared" si="255"/>
        <v/>
      </c>
      <c r="JQ30" s="53" t="str">
        <f t="shared" si="295"/>
        <v/>
      </c>
      <c r="JR30" s="54" t="str">
        <f t="shared" si="256"/>
        <v/>
      </c>
      <c r="JS30" s="52" t="str">
        <f t="shared" si="257"/>
        <v/>
      </c>
      <c r="JT30" s="53" t="str">
        <f t="shared" si="258"/>
        <v/>
      </c>
      <c r="JU30" s="53" t="str">
        <f t="shared" si="259"/>
        <v/>
      </c>
      <c r="JV30" s="53" t="str">
        <f t="shared" si="260"/>
        <v/>
      </c>
      <c r="JW30" s="54" t="str">
        <f t="shared" si="261"/>
        <v/>
      </c>
      <c r="JX30" s="52" t="str">
        <f t="shared" si="262"/>
        <v/>
      </c>
      <c r="JY30" s="53" t="str">
        <f t="shared" si="263"/>
        <v/>
      </c>
      <c r="JZ30" s="53" t="str">
        <f t="shared" si="264"/>
        <v/>
      </c>
      <c r="KA30" s="53" t="str">
        <f t="shared" si="265"/>
        <v/>
      </c>
      <c r="KB30" s="54" t="str">
        <f t="shared" si="266"/>
        <v/>
      </c>
      <c r="KC30" s="52" t="str">
        <f t="shared" si="267"/>
        <v/>
      </c>
      <c r="KD30" s="53" t="str">
        <f t="shared" si="268"/>
        <v/>
      </c>
      <c r="KE30" s="53" t="str">
        <f t="shared" si="269"/>
        <v/>
      </c>
      <c r="KF30" s="53" t="str">
        <f t="shared" si="270"/>
        <v/>
      </c>
      <c r="KG30" s="54" t="str">
        <f t="shared" si="271"/>
        <v/>
      </c>
      <c r="KH30" s="165">
        <f t="shared" si="272"/>
        <v>3</v>
      </c>
      <c r="KI30" s="53" t="str">
        <f t="shared" si="273"/>
        <v/>
      </c>
      <c r="KJ30" s="181" t="str">
        <f t="shared" si="274"/>
        <v/>
      </c>
      <c r="KK30" s="159">
        <f t="shared" si="275"/>
        <v>0</v>
      </c>
      <c r="KL30" s="332" t="str">
        <f t="shared" si="276"/>
        <v/>
      </c>
      <c r="KM30" s="86"/>
      <c r="KN30" s="60">
        <f t="shared" si="277"/>
        <v>0</v>
      </c>
      <c r="KO30" s="60">
        <f t="shared" si="278"/>
        <v>15</v>
      </c>
      <c r="KP30" s="201"/>
      <c r="KQ30" s="61">
        <f t="shared" si="297"/>
        <v>15</v>
      </c>
      <c r="KR30" s="61" t="str">
        <f t="shared" si="280"/>
        <v/>
      </c>
      <c r="KS30" s="61">
        <f t="shared" si="281"/>
        <v>15</v>
      </c>
      <c r="KT30" s="61" t="str">
        <f t="shared" si="282"/>
        <v/>
      </c>
      <c r="KU30" s="61" t="str">
        <f t="shared" si="283"/>
        <v/>
      </c>
      <c r="KV30" s="61" t="str">
        <f t="shared" si="284"/>
        <v/>
      </c>
      <c r="KW30" s="61" t="str">
        <f t="shared" si="285"/>
        <v/>
      </c>
      <c r="KX30" s="62">
        <f t="shared" si="286"/>
        <v>13</v>
      </c>
      <c r="KY30" s="84"/>
      <c r="KZ30" s="59">
        <f t="shared" si="287"/>
        <v>0</v>
      </c>
      <c r="LA30" s="60">
        <f t="shared" si="288"/>
        <v>15</v>
      </c>
      <c r="LB30" s="201"/>
      <c r="LC30" s="61">
        <f t="shared" si="289"/>
        <v>15</v>
      </c>
      <c r="LD30" s="61" t="str">
        <f t="shared" si="290"/>
        <v/>
      </c>
      <c r="LE30" s="61">
        <f t="shared" si="291"/>
        <v>15</v>
      </c>
      <c r="LF30" s="61" t="str">
        <f t="shared" si="292"/>
        <v/>
      </c>
      <c r="LG30" s="148">
        <v>25</v>
      </c>
      <c r="LH30" s="87"/>
      <c r="LI30" s="185">
        <f t="shared" si="293"/>
        <v>3</v>
      </c>
      <c r="LJ30" s="87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</row>
    <row r="31" spans="1:381" s="1" customFormat="1" ht="15" x14ac:dyDescent="0.2">
      <c r="A31" s="35"/>
      <c r="B31" s="45">
        <v>26</v>
      </c>
      <c r="C31" s="47" t="s">
        <v>167</v>
      </c>
      <c r="D31" s="47" t="s">
        <v>170</v>
      </c>
      <c r="E31" s="50">
        <v>23866</v>
      </c>
      <c r="F31" s="161">
        <v>117</v>
      </c>
      <c r="G31" s="49" t="s">
        <v>99</v>
      </c>
      <c r="H31" s="50" t="str">
        <f t="shared" si="0"/>
        <v>Top Truck</v>
      </c>
      <c r="I31" s="186">
        <f t="shared" si="1"/>
        <v>10</v>
      </c>
      <c r="J31" s="51" t="str">
        <f t="shared" si="2"/>
        <v>x</v>
      </c>
      <c r="K31" s="119"/>
      <c r="L31" s="52" t="str">
        <f t="shared" si="3"/>
        <v/>
      </c>
      <c r="M31" s="53" t="str">
        <f t="shared" si="4"/>
        <v/>
      </c>
      <c r="N31" s="53" t="str">
        <f t="shared" si="5"/>
        <v/>
      </c>
      <c r="O31" s="53" t="str">
        <f t="shared" si="6"/>
        <v/>
      </c>
      <c r="P31" s="127" t="str">
        <f t="shared" si="7"/>
        <v/>
      </c>
      <c r="Q31" s="52" t="str">
        <f t="shared" si="8"/>
        <v/>
      </c>
      <c r="R31" s="53" t="str">
        <f t="shared" si="9"/>
        <v/>
      </c>
      <c r="S31" s="53" t="str">
        <f t="shared" si="10"/>
        <v/>
      </c>
      <c r="T31" s="53" t="str">
        <f t="shared" si="11"/>
        <v/>
      </c>
      <c r="U31" s="127" t="str">
        <f t="shared" si="12"/>
        <v/>
      </c>
      <c r="V31" s="52" t="str">
        <f t="shared" si="13"/>
        <v/>
      </c>
      <c r="W31" s="53" t="str">
        <f t="shared" si="14"/>
        <v/>
      </c>
      <c r="X31" s="53" t="str">
        <f t="shared" si="15"/>
        <v/>
      </c>
      <c r="Y31" s="53" t="str">
        <f t="shared" si="16"/>
        <v/>
      </c>
      <c r="Z31" s="127" t="str">
        <f t="shared" si="17"/>
        <v/>
      </c>
      <c r="AA31" s="52" t="str">
        <f t="shared" si="18"/>
        <v/>
      </c>
      <c r="AB31" s="53" t="str">
        <f t="shared" si="19"/>
        <v/>
      </c>
      <c r="AC31" s="53" t="str">
        <f t="shared" si="20"/>
        <v/>
      </c>
      <c r="AD31" s="53" t="str">
        <f t="shared" si="21"/>
        <v/>
      </c>
      <c r="AE31" s="127" t="str">
        <f t="shared" si="22"/>
        <v/>
      </c>
      <c r="AF31" s="52" t="str">
        <f t="shared" si="23"/>
        <v/>
      </c>
      <c r="AG31" s="53" t="str">
        <f t="shared" si="24"/>
        <v/>
      </c>
      <c r="AH31" s="53" t="str">
        <f t="shared" si="25"/>
        <v/>
      </c>
      <c r="AI31" s="53" t="str">
        <f t="shared" si="26"/>
        <v/>
      </c>
      <c r="AJ31" s="127" t="str">
        <f t="shared" si="27"/>
        <v/>
      </c>
      <c r="AK31" s="52" t="str">
        <f t="shared" si="28"/>
        <v/>
      </c>
      <c r="AL31" s="53" t="str">
        <f t="shared" si="29"/>
        <v/>
      </c>
      <c r="AM31" s="53" t="str">
        <f t="shared" si="30"/>
        <v/>
      </c>
      <c r="AN31" s="150" t="str">
        <f t="shared" si="31"/>
        <v/>
      </c>
      <c r="AO31" s="127" t="str">
        <f t="shared" si="32"/>
        <v/>
      </c>
      <c r="AP31" s="191">
        <f t="shared" si="33"/>
        <v>4</v>
      </c>
      <c r="AQ31" s="53" t="str">
        <f t="shared" si="34"/>
        <v/>
      </c>
      <c r="AR31" s="181" t="str">
        <f t="shared" si="35"/>
        <v/>
      </c>
      <c r="AS31" s="159">
        <f t="shared" si="36"/>
        <v>0</v>
      </c>
      <c r="AT31" s="127" t="str">
        <f t="shared" si="37"/>
        <v/>
      </c>
      <c r="AU31" s="130"/>
      <c r="AV31" s="55" t="str">
        <f t="shared" si="38"/>
        <v/>
      </c>
      <c r="AW31" s="53" t="str">
        <f t="shared" si="39"/>
        <v/>
      </c>
      <c r="AX31" s="53" t="str">
        <f t="shared" si="40"/>
        <v/>
      </c>
      <c r="AY31" s="53" t="str">
        <f t="shared" si="41"/>
        <v/>
      </c>
      <c r="AZ31" s="124" t="str">
        <f t="shared" si="42"/>
        <v/>
      </c>
      <c r="BA31" s="52" t="str">
        <f t="shared" si="43"/>
        <v/>
      </c>
      <c r="BB31" s="53" t="str">
        <f t="shared" si="44"/>
        <v/>
      </c>
      <c r="BC31" s="53" t="str">
        <f t="shared" si="45"/>
        <v/>
      </c>
      <c r="BD31" s="53" t="str">
        <f t="shared" si="46"/>
        <v/>
      </c>
      <c r="BE31" s="124" t="str">
        <f t="shared" si="47"/>
        <v/>
      </c>
      <c r="BF31" s="52" t="str">
        <f t="shared" si="48"/>
        <v/>
      </c>
      <c r="BG31" s="53" t="str">
        <f t="shared" si="49"/>
        <v/>
      </c>
      <c r="BH31" s="53" t="str">
        <f t="shared" si="50"/>
        <v/>
      </c>
      <c r="BI31" s="53" t="str">
        <f t="shared" si="51"/>
        <v/>
      </c>
      <c r="BJ31" s="54" t="str">
        <f t="shared" si="52"/>
        <v/>
      </c>
      <c r="BK31" s="52" t="str">
        <f t="shared" si="53"/>
        <v/>
      </c>
      <c r="BL31" s="53" t="str">
        <f t="shared" si="54"/>
        <v/>
      </c>
      <c r="BM31" s="53" t="str">
        <f t="shared" si="55"/>
        <v/>
      </c>
      <c r="BN31" s="53" t="str">
        <f t="shared" si="56"/>
        <v/>
      </c>
      <c r="BO31" s="54" t="str">
        <f t="shared" si="57"/>
        <v/>
      </c>
      <c r="BP31" s="52" t="str">
        <f t="shared" si="58"/>
        <v/>
      </c>
      <c r="BQ31" s="53" t="str">
        <f t="shared" si="59"/>
        <v/>
      </c>
      <c r="BR31" s="53" t="str">
        <f t="shared" si="60"/>
        <v/>
      </c>
      <c r="BS31" s="53" t="str">
        <f t="shared" si="61"/>
        <v/>
      </c>
      <c r="BT31" s="54" t="str">
        <f t="shared" si="62"/>
        <v/>
      </c>
      <c r="BU31" s="52" t="str">
        <f t="shared" si="63"/>
        <v/>
      </c>
      <c r="BV31" s="53" t="str">
        <f t="shared" si="64"/>
        <v/>
      </c>
      <c r="BW31" s="53" t="str">
        <f t="shared" si="65"/>
        <v/>
      </c>
      <c r="BX31" s="53" t="str">
        <f t="shared" si="66"/>
        <v/>
      </c>
      <c r="BY31" s="54" t="str">
        <f t="shared" si="67"/>
        <v/>
      </c>
      <c r="BZ31" s="165"/>
      <c r="CA31" s="53" t="str">
        <f t="shared" si="69"/>
        <v/>
      </c>
      <c r="CB31" s="181" t="str">
        <f t="shared" si="70"/>
        <v/>
      </c>
      <c r="CC31" s="127">
        <f t="shared" si="71"/>
        <v>0</v>
      </c>
      <c r="CD31" s="127" t="str">
        <f t="shared" si="72"/>
        <v/>
      </c>
      <c r="CE31" s="130">
        <v>43</v>
      </c>
      <c r="CF31" s="55">
        <f t="shared" si="73"/>
        <v>43</v>
      </c>
      <c r="CG31" s="53">
        <f t="shared" si="74"/>
        <v>6</v>
      </c>
      <c r="CH31" s="53" t="str">
        <f t="shared" si="75"/>
        <v/>
      </c>
      <c r="CI31" s="53">
        <f t="shared" si="76"/>
        <v>0</v>
      </c>
      <c r="CJ31" s="124">
        <f t="shared" si="77"/>
        <v>0</v>
      </c>
      <c r="CK31" s="52" t="str">
        <f t="shared" si="78"/>
        <v/>
      </c>
      <c r="CL31" s="53" t="str">
        <f t="shared" si="79"/>
        <v/>
      </c>
      <c r="CM31" s="53" t="str">
        <f t="shared" si="80"/>
        <v/>
      </c>
      <c r="CN31" s="53" t="str">
        <f t="shared" si="81"/>
        <v/>
      </c>
      <c r="CO31" s="124" t="str">
        <f t="shared" si="82"/>
        <v/>
      </c>
      <c r="CP31" s="52" t="str">
        <f t="shared" si="83"/>
        <v/>
      </c>
      <c r="CQ31" s="53" t="str">
        <f t="shared" si="84"/>
        <v/>
      </c>
      <c r="CR31" s="53" t="str">
        <f t="shared" si="85"/>
        <v/>
      </c>
      <c r="CS31" s="53" t="str">
        <f t="shared" si="86"/>
        <v/>
      </c>
      <c r="CT31" s="54" t="str">
        <f t="shared" si="87"/>
        <v/>
      </c>
      <c r="CU31" s="52" t="str">
        <f t="shared" si="88"/>
        <v/>
      </c>
      <c r="CV31" s="53" t="str">
        <f t="shared" si="89"/>
        <v/>
      </c>
      <c r="CW31" s="53" t="str">
        <f t="shared" si="90"/>
        <v/>
      </c>
      <c r="CX31" s="53" t="str">
        <f>IF(CV31&lt;&gt;"",IF($G31="3",IF(AND(CV31&lt;=20,CE31&gt;=CU107),HLOOKUP(CV31,Points_Table_Modified,IF(DJ31&gt;=6,8,DJ31+2),FALSE),0),IF(AND(CV31&lt;=10,$CE31&gt;=CU107),HLOOKUP(CV31,Points_Table,IF(DJ31&gt;=6,8,DJ31+2),FALSE),0)),"")</f>
        <v/>
      </c>
      <c r="CY31" s="54" t="str">
        <f t="shared" si="91"/>
        <v/>
      </c>
      <c r="CZ31" s="52" t="str">
        <f t="shared" si="92"/>
        <v/>
      </c>
      <c r="DA31" s="53" t="str">
        <f t="shared" si="93"/>
        <v/>
      </c>
      <c r="DB31" s="53" t="str">
        <f t="shared" si="94"/>
        <v/>
      </c>
      <c r="DC31" s="53" t="str">
        <f t="shared" si="95"/>
        <v/>
      </c>
      <c r="DD31" s="54" t="str">
        <f t="shared" si="96"/>
        <v/>
      </c>
      <c r="DE31" s="52" t="str">
        <f t="shared" si="97"/>
        <v/>
      </c>
      <c r="DF31" s="53" t="str">
        <f t="shared" si="98"/>
        <v/>
      </c>
      <c r="DG31" s="53" t="str">
        <f t="shared" si="99"/>
        <v/>
      </c>
      <c r="DH31" s="53" t="str">
        <f t="shared" si="294"/>
        <v/>
      </c>
      <c r="DI31" s="54" t="str">
        <f t="shared" si="100"/>
        <v/>
      </c>
      <c r="DJ31" s="165">
        <f t="shared" si="101"/>
        <v>6</v>
      </c>
      <c r="DK31" s="53" t="str">
        <f t="shared" si="102"/>
        <v>6</v>
      </c>
      <c r="DL31" s="181">
        <f t="shared" si="103"/>
        <v>5</v>
      </c>
      <c r="DM31" s="159">
        <f t="shared" si="104"/>
        <v>0</v>
      </c>
      <c r="DN31" s="127">
        <f t="shared" si="105"/>
        <v>5</v>
      </c>
      <c r="DO31" s="130"/>
      <c r="DP31" s="55" t="str">
        <f t="shared" si="106"/>
        <v/>
      </c>
      <c r="DQ31" s="53" t="str">
        <f t="shared" si="107"/>
        <v/>
      </c>
      <c r="DR31" s="53" t="str">
        <f t="shared" si="108"/>
        <v/>
      </c>
      <c r="DS31" s="53" t="str">
        <f t="shared" si="109"/>
        <v/>
      </c>
      <c r="DT31" s="124" t="str">
        <f t="shared" si="110"/>
        <v/>
      </c>
      <c r="DU31" s="52" t="str">
        <f t="shared" si="111"/>
        <v/>
      </c>
      <c r="DV31" s="53" t="str">
        <f t="shared" si="112"/>
        <v/>
      </c>
      <c r="DW31" s="53" t="str">
        <f t="shared" si="113"/>
        <v/>
      </c>
      <c r="DX31" s="53" t="str">
        <f t="shared" si="114"/>
        <v/>
      </c>
      <c r="DY31" s="124" t="str">
        <f t="shared" si="115"/>
        <v/>
      </c>
      <c r="DZ31" s="52" t="str">
        <f t="shared" si="116"/>
        <v/>
      </c>
      <c r="EA31" s="53" t="str">
        <f t="shared" si="117"/>
        <v/>
      </c>
      <c r="EB31" s="53" t="str">
        <f t="shared" si="118"/>
        <v/>
      </c>
      <c r="EC31" s="53" t="str">
        <f t="shared" si="119"/>
        <v/>
      </c>
      <c r="ED31" s="57" t="str">
        <f t="shared" si="120"/>
        <v/>
      </c>
      <c r="EE31" s="52" t="str">
        <f t="shared" si="121"/>
        <v/>
      </c>
      <c r="EF31" s="53" t="str">
        <f t="shared" si="122"/>
        <v/>
      </c>
      <c r="EG31" s="53" t="str">
        <f t="shared" si="123"/>
        <v/>
      </c>
      <c r="EH31" s="53" t="str">
        <f t="shared" si="124"/>
        <v/>
      </c>
      <c r="EI31" s="57" t="str">
        <f t="shared" si="125"/>
        <v/>
      </c>
      <c r="EJ31" s="52" t="str">
        <f t="shared" si="126"/>
        <v/>
      </c>
      <c r="EK31" s="53" t="str">
        <f t="shared" si="127"/>
        <v/>
      </c>
      <c r="EL31" s="53" t="str">
        <f t="shared" si="128"/>
        <v/>
      </c>
      <c r="EM31" s="53" t="str">
        <f t="shared" si="129"/>
        <v/>
      </c>
      <c r="EN31" s="57" t="str">
        <f t="shared" si="130"/>
        <v/>
      </c>
      <c r="EO31" s="52" t="str">
        <f t="shared" si="131"/>
        <v/>
      </c>
      <c r="EP31" s="53" t="str">
        <f t="shared" si="132"/>
        <v/>
      </c>
      <c r="EQ31" s="53" t="str">
        <f t="shared" si="133"/>
        <v/>
      </c>
      <c r="ER31" s="53" t="str">
        <f t="shared" si="134"/>
        <v/>
      </c>
      <c r="ES31" s="54" t="str">
        <f t="shared" si="135"/>
        <v/>
      </c>
      <c r="ET31" s="165">
        <f t="shared" si="136"/>
        <v>4</v>
      </c>
      <c r="EU31" s="53" t="str">
        <f t="shared" si="137"/>
        <v/>
      </c>
      <c r="EV31" s="181" t="str">
        <f t="shared" si="138"/>
        <v/>
      </c>
      <c r="EW31" s="159">
        <f t="shared" si="139"/>
        <v>0</v>
      </c>
      <c r="EX31" s="127" t="str">
        <f t="shared" si="140"/>
        <v/>
      </c>
      <c r="EY31" s="130"/>
      <c r="EZ31" s="55" t="str">
        <f t="shared" si="141"/>
        <v/>
      </c>
      <c r="FA31" s="53" t="str">
        <f t="shared" si="142"/>
        <v/>
      </c>
      <c r="FB31" s="53" t="str">
        <f t="shared" si="143"/>
        <v/>
      </c>
      <c r="FC31" s="53" t="str">
        <f t="shared" si="144"/>
        <v/>
      </c>
      <c r="FD31" s="124" t="str">
        <f t="shared" si="145"/>
        <v/>
      </c>
      <c r="FE31" s="52" t="str">
        <f t="shared" si="146"/>
        <v/>
      </c>
      <c r="FF31" s="53" t="str">
        <f t="shared" si="147"/>
        <v/>
      </c>
      <c r="FG31" s="53" t="str">
        <f t="shared" si="148"/>
        <v/>
      </c>
      <c r="FH31" s="53" t="str">
        <f t="shared" si="149"/>
        <v/>
      </c>
      <c r="FI31" s="124" t="str">
        <f t="shared" si="150"/>
        <v/>
      </c>
      <c r="FJ31" s="52" t="str">
        <f t="shared" si="151"/>
        <v/>
      </c>
      <c r="FK31" s="53" t="str">
        <f t="shared" si="152"/>
        <v/>
      </c>
      <c r="FL31" s="53" t="str">
        <f t="shared" si="153"/>
        <v/>
      </c>
      <c r="FM31" s="53" t="str">
        <f>IF(FK31&lt;&gt;"",IF($G31="3",IF(AND(FK31&lt;=20,EY31&gt;=$FJ$83),HLOOKUP(FK31,Points_Table_Modified,IF(GD31&gt;=6,8,GD61),FALSE),0),IF(AND(FK31&lt;=10,EY31&gt;=$FJ$83),HLOOKUP(FK31,Points_Table,IF(GD31&gt;=6,8,GD31+2),FALSE),0)),"")</f>
        <v/>
      </c>
      <c r="FN31" s="57" t="str">
        <f t="shared" si="154"/>
        <v/>
      </c>
      <c r="FO31" s="52" t="str">
        <f t="shared" si="155"/>
        <v/>
      </c>
      <c r="FP31" s="53" t="str">
        <f t="shared" si="156"/>
        <v/>
      </c>
      <c r="FQ31" s="53" t="str">
        <f t="shared" si="157"/>
        <v/>
      </c>
      <c r="FR31" s="53" t="str">
        <f t="shared" si="158"/>
        <v/>
      </c>
      <c r="FS31" s="57" t="str">
        <f t="shared" si="159"/>
        <v/>
      </c>
      <c r="FT31" s="52" t="str">
        <f t="shared" si="160"/>
        <v/>
      </c>
      <c r="FU31" s="53" t="str">
        <f t="shared" si="161"/>
        <v/>
      </c>
      <c r="FV31" s="53" t="str">
        <f t="shared" si="162"/>
        <v/>
      </c>
      <c r="FW31" s="53" t="str">
        <f t="shared" si="163"/>
        <v/>
      </c>
      <c r="FX31" s="57" t="str">
        <f t="shared" si="164"/>
        <v/>
      </c>
      <c r="FY31" s="52" t="str">
        <f t="shared" si="165"/>
        <v/>
      </c>
      <c r="FZ31" s="53" t="str">
        <f t="shared" si="166"/>
        <v/>
      </c>
      <c r="GA31" s="53" t="str">
        <f t="shared" si="167"/>
        <v/>
      </c>
      <c r="GB31" s="53" t="str">
        <f t="shared" si="168"/>
        <v/>
      </c>
      <c r="GC31" s="57" t="str">
        <f t="shared" si="169"/>
        <v/>
      </c>
      <c r="GD31" s="165">
        <f t="shared" si="170"/>
        <v>4</v>
      </c>
      <c r="GE31" s="53" t="str">
        <f t="shared" si="171"/>
        <v/>
      </c>
      <c r="GF31" s="181" t="str">
        <f t="shared" si="172"/>
        <v/>
      </c>
      <c r="GG31" s="159">
        <f t="shared" si="173"/>
        <v>0</v>
      </c>
      <c r="GH31" s="127" t="str">
        <f t="shared" si="174"/>
        <v/>
      </c>
      <c r="GI31" s="130">
        <v>15</v>
      </c>
      <c r="GJ31" s="55">
        <f t="shared" si="175"/>
        <v>15</v>
      </c>
      <c r="GK31" s="53">
        <f t="shared" si="176"/>
        <v>6</v>
      </c>
      <c r="GL31" s="53" t="str">
        <f t="shared" si="177"/>
        <v/>
      </c>
      <c r="GM31" s="53">
        <f t="shared" si="178"/>
        <v>0</v>
      </c>
      <c r="GN31" s="124">
        <f t="shared" si="179"/>
        <v>0</v>
      </c>
      <c r="GO31" s="52" t="str">
        <f t="shared" si="180"/>
        <v/>
      </c>
      <c r="GP31" s="53" t="str">
        <f t="shared" si="181"/>
        <v/>
      </c>
      <c r="GQ31" s="53" t="str">
        <f t="shared" si="182"/>
        <v/>
      </c>
      <c r="GR31" s="53" t="str">
        <f t="shared" si="183"/>
        <v/>
      </c>
      <c r="GS31" s="124" t="str">
        <f t="shared" si="184"/>
        <v/>
      </c>
      <c r="GT31" s="52" t="str">
        <f t="shared" si="185"/>
        <v/>
      </c>
      <c r="GU31" s="53" t="str">
        <f t="shared" si="186"/>
        <v/>
      </c>
      <c r="GV31" s="53" t="str">
        <f t="shared" si="187"/>
        <v/>
      </c>
      <c r="GW31" s="53" t="str">
        <f>IF(GU31&lt;&gt;"",IF($G31="3",IF(AND(GU31&lt;=20,GI31&gt;=$GT$83),HLOOKUP(GU31,Points_Table_Modified,IF(HN31&gt;=6,8,HN61),FALSE),0),IF(AND(GU31&lt;=10,GI31&gt;=$GT$83),HLOOKUP(GU31,Points_Table,IF(HN31&gt;=6,8,HN31+2),FALSE),0)),"")</f>
        <v/>
      </c>
      <c r="GX31" s="54" t="str">
        <f t="shared" si="188"/>
        <v/>
      </c>
      <c r="GY31" s="52" t="str">
        <f t="shared" si="189"/>
        <v/>
      </c>
      <c r="GZ31" s="53" t="str">
        <f t="shared" si="190"/>
        <v/>
      </c>
      <c r="HA31" s="53" t="str">
        <f t="shared" si="191"/>
        <v/>
      </c>
      <c r="HB31" s="53" t="str">
        <f t="shared" si="192"/>
        <v/>
      </c>
      <c r="HC31" s="54" t="str">
        <f t="shared" si="193"/>
        <v/>
      </c>
      <c r="HD31" s="52" t="str">
        <f t="shared" si="194"/>
        <v/>
      </c>
      <c r="HE31" s="53" t="str">
        <f t="shared" si="195"/>
        <v/>
      </c>
      <c r="HF31" s="53" t="str">
        <f t="shared" si="196"/>
        <v/>
      </c>
      <c r="HG31" s="53" t="str">
        <f t="shared" si="197"/>
        <v/>
      </c>
      <c r="HH31" s="54" t="str">
        <f t="shared" si="198"/>
        <v/>
      </c>
      <c r="HI31" s="52" t="str">
        <f t="shared" si="199"/>
        <v/>
      </c>
      <c r="HJ31" s="53" t="str">
        <f t="shared" si="200"/>
        <v/>
      </c>
      <c r="HK31" s="53" t="str">
        <f t="shared" si="201"/>
        <v/>
      </c>
      <c r="HL31" s="53" t="str">
        <f t="shared" si="202"/>
        <v/>
      </c>
      <c r="HM31" s="54" t="str">
        <f t="shared" si="203"/>
        <v/>
      </c>
      <c r="HN31" s="165">
        <f t="shared" si="204"/>
        <v>6</v>
      </c>
      <c r="HO31" s="53" t="str">
        <f t="shared" si="205"/>
        <v>6</v>
      </c>
      <c r="HP31" s="181">
        <f t="shared" si="206"/>
        <v>5</v>
      </c>
      <c r="HQ31" s="159">
        <f t="shared" si="207"/>
        <v>0</v>
      </c>
      <c r="HR31" s="127">
        <f t="shared" si="208"/>
        <v>5</v>
      </c>
      <c r="HS31" s="130"/>
      <c r="HT31" s="55" t="str">
        <f t="shared" si="209"/>
        <v/>
      </c>
      <c r="HU31" s="53" t="str">
        <f t="shared" si="210"/>
        <v/>
      </c>
      <c r="HV31" s="53" t="str">
        <f t="shared" si="211"/>
        <v/>
      </c>
      <c r="HW31" s="53" t="str">
        <f t="shared" si="212"/>
        <v/>
      </c>
      <c r="HX31" s="124" t="str">
        <f t="shared" si="213"/>
        <v/>
      </c>
      <c r="HY31" s="52" t="str">
        <f t="shared" si="214"/>
        <v/>
      </c>
      <c r="HZ31" s="53" t="str">
        <f t="shared" si="215"/>
        <v/>
      </c>
      <c r="IA31" s="53" t="str">
        <f t="shared" si="216"/>
        <v/>
      </c>
      <c r="IB31" s="53" t="str">
        <f t="shared" si="217"/>
        <v/>
      </c>
      <c r="IC31" s="124" t="str">
        <f t="shared" si="218"/>
        <v/>
      </c>
      <c r="ID31" s="52" t="str">
        <f t="shared" si="219"/>
        <v/>
      </c>
      <c r="IE31" s="53" t="str">
        <f t="shared" si="220"/>
        <v/>
      </c>
      <c r="IF31" s="53" t="str">
        <f t="shared" si="221"/>
        <v/>
      </c>
      <c r="IG31" s="53" t="str">
        <f t="shared" si="222"/>
        <v/>
      </c>
      <c r="IH31" s="54" t="str">
        <f t="shared" si="223"/>
        <v/>
      </c>
      <c r="II31" s="52" t="str">
        <f t="shared" si="224"/>
        <v/>
      </c>
      <c r="IJ31" s="53" t="str">
        <f t="shared" si="225"/>
        <v/>
      </c>
      <c r="IK31" s="53" t="str">
        <f t="shared" si="226"/>
        <v/>
      </c>
      <c r="IL31" s="53" t="str">
        <f t="shared" si="227"/>
        <v/>
      </c>
      <c r="IM31" s="54" t="str">
        <f t="shared" si="228"/>
        <v/>
      </c>
      <c r="IN31" s="52" t="str">
        <f t="shared" si="229"/>
        <v/>
      </c>
      <c r="IO31" s="53" t="str">
        <f t="shared" si="230"/>
        <v/>
      </c>
      <c r="IP31" s="53" t="str">
        <f t="shared" si="231"/>
        <v/>
      </c>
      <c r="IQ31" s="53" t="str">
        <f t="shared" si="232"/>
        <v/>
      </c>
      <c r="IR31" s="54" t="str">
        <f t="shared" si="233"/>
        <v/>
      </c>
      <c r="IS31" s="52" t="str">
        <f t="shared" si="234"/>
        <v/>
      </c>
      <c r="IT31" s="53" t="str">
        <f t="shared" si="235"/>
        <v/>
      </c>
      <c r="IU31" s="53" t="str">
        <f>IF($G31="6",IF(IF(IT31&lt;&gt;"",IF(MAX(COUNTIF($IT$6:$IT$80,$IT$6:$IT$80))&gt;1,"x",""),"")&lt;&gt;"",IT31+1,""),IF(IS31=0,"",IF(IF(IT31&lt;&gt;"",IF(MAX(COUNTIF(IT$6:$IT$80,$IT$6:$IT$80))&gt;1,"x",""),"")&lt;&gt;"",IT31+1,"")))</f>
        <v/>
      </c>
      <c r="IV31" s="53" t="str">
        <f t="shared" si="236"/>
        <v/>
      </c>
      <c r="IW31" s="54" t="str">
        <f t="shared" si="237"/>
        <v/>
      </c>
      <c r="IX31" s="165">
        <f t="shared" si="238"/>
        <v>5</v>
      </c>
      <c r="IY31" s="53" t="str">
        <f t="shared" si="239"/>
        <v/>
      </c>
      <c r="IZ31" s="181" t="str">
        <f t="shared" si="240"/>
        <v/>
      </c>
      <c r="JA31" s="159">
        <f t="shared" si="241"/>
        <v>0</v>
      </c>
      <c r="JB31" s="127" t="str">
        <f t="shared" si="242"/>
        <v/>
      </c>
      <c r="JC31" s="130"/>
      <c r="JD31" s="55" t="str">
        <f t="shared" si="243"/>
        <v/>
      </c>
      <c r="JE31" s="53" t="str">
        <f t="shared" si="244"/>
        <v/>
      </c>
      <c r="JF31" s="53" t="str">
        <f t="shared" si="245"/>
        <v/>
      </c>
      <c r="JG31" s="53" t="str">
        <f t="shared" si="246"/>
        <v/>
      </c>
      <c r="JH31" s="124" t="str">
        <f t="shared" si="247"/>
        <v/>
      </c>
      <c r="JI31" s="52" t="str">
        <f t="shared" si="248"/>
        <v/>
      </c>
      <c r="JJ31" s="53" t="str">
        <f t="shared" si="249"/>
        <v/>
      </c>
      <c r="JK31" s="53" t="str">
        <f t="shared" si="250"/>
        <v/>
      </c>
      <c r="JL31" s="53" t="str">
        <f t="shared" si="251"/>
        <v/>
      </c>
      <c r="JM31" s="124" t="str">
        <f t="shared" si="252"/>
        <v/>
      </c>
      <c r="JN31" s="52" t="str">
        <f t="shared" si="253"/>
        <v/>
      </c>
      <c r="JO31" s="53" t="str">
        <f t="shared" si="254"/>
        <v/>
      </c>
      <c r="JP31" s="53" t="str">
        <f t="shared" si="255"/>
        <v/>
      </c>
      <c r="JQ31" s="53" t="str">
        <f t="shared" si="295"/>
        <v/>
      </c>
      <c r="JR31" s="54" t="str">
        <f t="shared" si="256"/>
        <v/>
      </c>
      <c r="JS31" s="52" t="str">
        <f t="shared" si="257"/>
        <v/>
      </c>
      <c r="JT31" s="53" t="str">
        <f t="shared" si="258"/>
        <v/>
      </c>
      <c r="JU31" s="53" t="str">
        <f t="shared" si="259"/>
        <v/>
      </c>
      <c r="JV31" s="53" t="str">
        <f t="shared" si="260"/>
        <v/>
      </c>
      <c r="JW31" s="54" t="str">
        <f t="shared" si="261"/>
        <v/>
      </c>
      <c r="JX31" s="52" t="str">
        <f t="shared" si="262"/>
        <v/>
      </c>
      <c r="JY31" s="53" t="str">
        <f t="shared" si="263"/>
        <v/>
      </c>
      <c r="JZ31" s="53" t="str">
        <f t="shared" si="264"/>
        <v/>
      </c>
      <c r="KA31" s="53" t="str">
        <f t="shared" si="265"/>
        <v/>
      </c>
      <c r="KB31" s="54" t="str">
        <f t="shared" si="266"/>
        <v/>
      </c>
      <c r="KC31" s="52" t="str">
        <f t="shared" si="267"/>
        <v/>
      </c>
      <c r="KD31" s="53" t="str">
        <f t="shared" si="268"/>
        <v/>
      </c>
      <c r="KE31" s="53" t="str">
        <f t="shared" si="269"/>
        <v/>
      </c>
      <c r="KF31" s="53" t="str">
        <f t="shared" si="270"/>
        <v/>
      </c>
      <c r="KG31" s="54" t="str">
        <f t="shared" si="271"/>
        <v/>
      </c>
      <c r="KH31" s="165">
        <f t="shared" si="272"/>
        <v>6</v>
      </c>
      <c r="KI31" s="53" t="str">
        <f t="shared" si="273"/>
        <v/>
      </c>
      <c r="KJ31" s="181" t="str">
        <f t="shared" si="274"/>
        <v/>
      </c>
      <c r="KK31" s="159">
        <f t="shared" si="275"/>
        <v>0</v>
      </c>
      <c r="KL31" s="332" t="str">
        <f t="shared" si="276"/>
        <v/>
      </c>
      <c r="KM31" s="86"/>
      <c r="KN31" s="60">
        <f t="shared" si="277"/>
        <v>0</v>
      </c>
      <c r="KO31" s="60">
        <f t="shared" si="278"/>
        <v>10</v>
      </c>
      <c r="KP31" s="201"/>
      <c r="KQ31" s="61">
        <f t="shared" si="297"/>
        <v>10</v>
      </c>
      <c r="KR31" s="61">
        <f t="shared" si="280"/>
        <v>10</v>
      </c>
      <c r="KS31" s="61" t="str">
        <f t="shared" si="281"/>
        <v/>
      </c>
      <c r="KT31" s="61" t="str">
        <f t="shared" si="282"/>
        <v/>
      </c>
      <c r="KU31" s="61" t="str">
        <f t="shared" si="283"/>
        <v/>
      </c>
      <c r="KV31" s="61" t="str">
        <f t="shared" si="284"/>
        <v/>
      </c>
      <c r="KW31" s="61" t="str">
        <f t="shared" si="285"/>
        <v/>
      </c>
      <c r="KX31" s="62">
        <f t="shared" si="286"/>
        <v>8</v>
      </c>
      <c r="KY31" s="84"/>
      <c r="KZ31" s="59">
        <f t="shared" si="287"/>
        <v>0</v>
      </c>
      <c r="LA31" s="60">
        <f t="shared" si="288"/>
        <v>10</v>
      </c>
      <c r="LB31" s="201"/>
      <c r="LC31" s="61">
        <f t="shared" si="289"/>
        <v>10</v>
      </c>
      <c r="LD31" s="61" t="str">
        <f t="shared" si="290"/>
        <v/>
      </c>
      <c r="LE31" s="61" t="str">
        <f t="shared" si="291"/>
        <v/>
      </c>
      <c r="LF31" s="61">
        <f t="shared" si="292"/>
        <v>10</v>
      </c>
      <c r="LG31" s="148">
        <v>26</v>
      </c>
      <c r="LH31" s="87"/>
      <c r="LI31" s="185">
        <f t="shared" si="293"/>
        <v>2</v>
      </c>
      <c r="LJ31" s="87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</row>
    <row r="32" spans="1:381" s="1" customFormat="1" ht="15" x14ac:dyDescent="0.2">
      <c r="A32" s="35"/>
      <c r="B32" s="45">
        <v>27</v>
      </c>
      <c r="C32" s="222" t="s">
        <v>193</v>
      </c>
      <c r="D32" s="47"/>
      <c r="E32" s="161"/>
      <c r="F32" s="162">
        <v>210</v>
      </c>
      <c r="G32" s="64" t="s">
        <v>100</v>
      </c>
      <c r="H32" s="50" t="str">
        <f t="shared" si="0"/>
        <v>Production Modified</v>
      </c>
      <c r="I32" s="186">
        <f t="shared" si="1"/>
        <v>10</v>
      </c>
      <c r="J32" s="51" t="str">
        <f t="shared" si="2"/>
        <v>x</v>
      </c>
      <c r="K32" s="120"/>
      <c r="L32" s="52" t="str">
        <f t="shared" si="3"/>
        <v/>
      </c>
      <c r="M32" s="53" t="str">
        <f t="shared" si="4"/>
        <v/>
      </c>
      <c r="N32" s="53" t="str">
        <f t="shared" si="5"/>
        <v/>
      </c>
      <c r="O32" s="53" t="str">
        <f t="shared" si="6"/>
        <v/>
      </c>
      <c r="P32" s="127" t="str">
        <f t="shared" si="7"/>
        <v/>
      </c>
      <c r="Q32" s="52" t="str">
        <f t="shared" si="8"/>
        <v/>
      </c>
      <c r="R32" s="53" t="str">
        <f t="shared" si="9"/>
        <v/>
      </c>
      <c r="S32" s="53" t="str">
        <f t="shared" si="10"/>
        <v/>
      </c>
      <c r="T32" s="53" t="str">
        <f t="shared" si="11"/>
        <v/>
      </c>
      <c r="U32" s="127" t="str">
        <f t="shared" si="12"/>
        <v/>
      </c>
      <c r="V32" s="52" t="str">
        <f t="shared" si="13"/>
        <v/>
      </c>
      <c r="W32" s="53" t="str">
        <f t="shared" si="14"/>
        <v/>
      </c>
      <c r="X32" s="53" t="str">
        <f t="shared" si="15"/>
        <v/>
      </c>
      <c r="Y32" s="53" t="str">
        <f t="shared" si="16"/>
        <v/>
      </c>
      <c r="Z32" s="127" t="str">
        <f t="shared" si="17"/>
        <v/>
      </c>
      <c r="AA32" s="52" t="str">
        <f t="shared" si="18"/>
        <v/>
      </c>
      <c r="AB32" s="53" t="str">
        <f t="shared" si="19"/>
        <v/>
      </c>
      <c r="AC32" s="53" t="str">
        <f t="shared" si="20"/>
        <v/>
      </c>
      <c r="AD32" s="53" t="str">
        <f t="shared" si="21"/>
        <v/>
      </c>
      <c r="AE32" s="127" t="str">
        <f t="shared" si="22"/>
        <v/>
      </c>
      <c r="AF32" s="52" t="str">
        <f t="shared" si="23"/>
        <v/>
      </c>
      <c r="AG32" s="53" t="str">
        <f t="shared" si="24"/>
        <v/>
      </c>
      <c r="AH32" s="53" t="str">
        <f t="shared" si="25"/>
        <v/>
      </c>
      <c r="AI32" s="53" t="str">
        <f t="shared" si="26"/>
        <v/>
      </c>
      <c r="AJ32" s="127" t="str">
        <f t="shared" si="27"/>
        <v/>
      </c>
      <c r="AK32" s="52" t="str">
        <f t="shared" si="28"/>
        <v/>
      </c>
      <c r="AL32" s="53" t="str">
        <f t="shared" si="29"/>
        <v/>
      </c>
      <c r="AM32" s="53" t="str">
        <f t="shared" si="30"/>
        <v/>
      </c>
      <c r="AN32" s="150" t="str">
        <f t="shared" si="31"/>
        <v/>
      </c>
      <c r="AO32" s="127" t="str">
        <f t="shared" si="32"/>
        <v/>
      </c>
      <c r="AP32" s="191">
        <f t="shared" si="33"/>
        <v>7</v>
      </c>
      <c r="AQ32" s="53" t="str">
        <f t="shared" si="34"/>
        <v/>
      </c>
      <c r="AR32" s="181" t="str">
        <f t="shared" si="35"/>
        <v/>
      </c>
      <c r="AS32" s="159">
        <f t="shared" si="36"/>
        <v>0</v>
      </c>
      <c r="AT32" s="127" t="str">
        <f t="shared" si="37"/>
        <v/>
      </c>
      <c r="AU32" s="130"/>
      <c r="AV32" s="55" t="str">
        <f t="shared" si="38"/>
        <v/>
      </c>
      <c r="AW32" s="53" t="str">
        <f t="shared" si="39"/>
        <v/>
      </c>
      <c r="AX32" s="53" t="str">
        <f t="shared" si="40"/>
        <v/>
      </c>
      <c r="AY32" s="53" t="str">
        <f t="shared" si="41"/>
        <v/>
      </c>
      <c r="AZ32" s="124" t="str">
        <f t="shared" si="42"/>
        <v/>
      </c>
      <c r="BA32" s="52" t="str">
        <f t="shared" si="43"/>
        <v/>
      </c>
      <c r="BB32" s="53" t="str">
        <f t="shared" si="44"/>
        <v/>
      </c>
      <c r="BC32" s="53" t="str">
        <f t="shared" si="45"/>
        <v/>
      </c>
      <c r="BD32" s="53" t="str">
        <f t="shared" si="46"/>
        <v/>
      </c>
      <c r="BE32" s="124" t="str">
        <f t="shared" si="47"/>
        <v/>
      </c>
      <c r="BF32" s="52" t="str">
        <f t="shared" si="48"/>
        <v/>
      </c>
      <c r="BG32" s="53" t="str">
        <f t="shared" si="49"/>
        <v/>
      </c>
      <c r="BH32" s="53" t="str">
        <f t="shared" si="50"/>
        <v/>
      </c>
      <c r="BI32" s="53" t="str">
        <f t="shared" si="51"/>
        <v/>
      </c>
      <c r="BJ32" s="54" t="str">
        <f t="shared" si="52"/>
        <v/>
      </c>
      <c r="BK32" s="52" t="str">
        <f t="shared" si="53"/>
        <v/>
      </c>
      <c r="BL32" s="53" t="str">
        <f t="shared" si="54"/>
        <v/>
      </c>
      <c r="BM32" s="53" t="str">
        <f t="shared" si="55"/>
        <v/>
      </c>
      <c r="BN32" s="53" t="str">
        <f t="shared" si="56"/>
        <v/>
      </c>
      <c r="BO32" s="54" t="str">
        <f t="shared" si="57"/>
        <v/>
      </c>
      <c r="BP32" s="52" t="str">
        <f t="shared" si="58"/>
        <v/>
      </c>
      <c r="BQ32" s="53" t="str">
        <f t="shared" si="59"/>
        <v/>
      </c>
      <c r="BR32" s="53" t="str">
        <f t="shared" si="60"/>
        <v/>
      </c>
      <c r="BS32" s="53" t="str">
        <f t="shared" si="61"/>
        <v/>
      </c>
      <c r="BT32" s="54" t="str">
        <f t="shared" si="62"/>
        <v/>
      </c>
      <c r="BU32" s="52" t="str">
        <f t="shared" si="63"/>
        <v/>
      </c>
      <c r="BV32" s="53" t="str">
        <f t="shared" si="64"/>
        <v/>
      </c>
      <c r="BW32" s="53" t="str">
        <f t="shared" si="65"/>
        <v/>
      </c>
      <c r="BX32" s="53" t="str">
        <f t="shared" si="66"/>
        <v/>
      </c>
      <c r="BY32" s="54" t="str">
        <f t="shared" si="67"/>
        <v/>
      </c>
      <c r="BZ32" s="165">
        <f>VLOOKUP($G32,Entries_C_Event,5,FALSE)</f>
        <v>7</v>
      </c>
      <c r="CA32" s="53" t="str">
        <f t="shared" si="69"/>
        <v/>
      </c>
      <c r="CB32" s="181" t="str">
        <f t="shared" si="70"/>
        <v/>
      </c>
      <c r="CC32" s="127">
        <f t="shared" si="71"/>
        <v>0</v>
      </c>
      <c r="CD32" s="127" t="str">
        <f t="shared" si="72"/>
        <v/>
      </c>
      <c r="CE32" s="130"/>
      <c r="CF32" s="55" t="str">
        <f t="shared" si="73"/>
        <v/>
      </c>
      <c r="CG32" s="53" t="str">
        <f t="shared" si="74"/>
        <v/>
      </c>
      <c r="CH32" s="53" t="str">
        <f t="shared" si="75"/>
        <v/>
      </c>
      <c r="CI32" s="53" t="str">
        <f t="shared" si="76"/>
        <v/>
      </c>
      <c r="CJ32" s="124" t="str">
        <f t="shared" si="77"/>
        <v/>
      </c>
      <c r="CK32" s="52" t="str">
        <f t="shared" si="78"/>
        <v/>
      </c>
      <c r="CL32" s="53" t="str">
        <f t="shared" si="79"/>
        <v/>
      </c>
      <c r="CM32" s="53" t="str">
        <f t="shared" si="80"/>
        <v/>
      </c>
      <c r="CN32" s="53" t="str">
        <f t="shared" si="81"/>
        <v/>
      </c>
      <c r="CO32" s="124" t="str">
        <f t="shared" si="82"/>
        <v/>
      </c>
      <c r="CP32" s="52" t="str">
        <f t="shared" si="83"/>
        <v/>
      </c>
      <c r="CQ32" s="53" t="str">
        <f t="shared" si="84"/>
        <v/>
      </c>
      <c r="CR32" s="53" t="str">
        <f t="shared" si="85"/>
        <v/>
      </c>
      <c r="CS32" s="53" t="str">
        <f t="shared" si="86"/>
        <v/>
      </c>
      <c r="CT32" s="54" t="str">
        <f t="shared" si="87"/>
        <v/>
      </c>
      <c r="CU32" s="52" t="str">
        <f t="shared" si="88"/>
        <v/>
      </c>
      <c r="CV32" s="53" t="str">
        <f t="shared" si="89"/>
        <v/>
      </c>
      <c r="CW32" s="53" t="str">
        <f t="shared" si="90"/>
        <v/>
      </c>
      <c r="CX32" s="53" t="str">
        <f>IF(CV32&lt;&gt;"",IF($G32="3",IF(AND(CV32&lt;=20,CE32&gt;=CU101),HLOOKUP(CV32,Points_Table_Modified,IF(DJ32&gt;=6,8,DJ32+2),FALSE),0),IF(AND(CV32&lt;=10,$CE32&gt;=CU101),HLOOKUP(CV32,Points_Table,IF(DJ32&gt;=6,8,DJ32+2),FALSE),0)),"")</f>
        <v/>
      </c>
      <c r="CY32" s="54" t="str">
        <f t="shared" si="91"/>
        <v/>
      </c>
      <c r="CZ32" s="52" t="str">
        <f t="shared" si="92"/>
        <v/>
      </c>
      <c r="DA32" s="53" t="str">
        <f t="shared" si="93"/>
        <v/>
      </c>
      <c r="DB32" s="53" t="str">
        <f t="shared" si="94"/>
        <v/>
      </c>
      <c r="DC32" s="53" t="str">
        <f t="shared" si="95"/>
        <v/>
      </c>
      <c r="DD32" s="54" t="str">
        <f t="shared" si="96"/>
        <v/>
      </c>
      <c r="DE32" s="52" t="str">
        <f t="shared" si="97"/>
        <v/>
      </c>
      <c r="DF32" s="53" t="str">
        <f t="shared" si="98"/>
        <v/>
      </c>
      <c r="DG32" s="53" t="str">
        <f t="shared" si="99"/>
        <v/>
      </c>
      <c r="DH32" s="53" t="str">
        <f t="shared" si="294"/>
        <v/>
      </c>
      <c r="DI32" s="54" t="str">
        <f t="shared" si="100"/>
        <v/>
      </c>
      <c r="DJ32" s="165">
        <f t="shared" si="101"/>
        <v>7</v>
      </c>
      <c r="DK32" s="53" t="str">
        <f t="shared" si="102"/>
        <v/>
      </c>
      <c r="DL32" s="181" t="str">
        <f t="shared" si="103"/>
        <v/>
      </c>
      <c r="DM32" s="159">
        <f t="shared" si="104"/>
        <v>0</v>
      </c>
      <c r="DN32" s="127" t="str">
        <f t="shared" si="105"/>
        <v/>
      </c>
      <c r="DO32" s="130">
        <v>1</v>
      </c>
      <c r="DP32" s="55" t="str">
        <f t="shared" si="106"/>
        <v/>
      </c>
      <c r="DQ32" s="53" t="str">
        <f t="shared" si="107"/>
        <v/>
      </c>
      <c r="DR32" s="53" t="str">
        <f t="shared" si="108"/>
        <v/>
      </c>
      <c r="DS32" s="53" t="str">
        <f t="shared" si="109"/>
        <v/>
      </c>
      <c r="DT32" s="124" t="str">
        <f t="shared" si="110"/>
        <v/>
      </c>
      <c r="DU32" s="52">
        <f t="shared" si="111"/>
        <v>1</v>
      </c>
      <c r="DV32" s="53">
        <f t="shared" si="112"/>
        <v>6</v>
      </c>
      <c r="DW32" s="53" t="str">
        <f t="shared" si="113"/>
        <v/>
      </c>
      <c r="DX32" s="53">
        <f t="shared" si="114"/>
        <v>0</v>
      </c>
      <c r="DY32" s="124">
        <f t="shared" si="115"/>
        <v>0</v>
      </c>
      <c r="DZ32" s="52" t="str">
        <f t="shared" si="116"/>
        <v/>
      </c>
      <c r="EA32" s="53" t="str">
        <f t="shared" si="117"/>
        <v/>
      </c>
      <c r="EB32" s="53" t="str">
        <f t="shared" si="118"/>
        <v/>
      </c>
      <c r="EC32" s="53" t="str">
        <f t="shared" si="119"/>
        <v/>
      </c>
      <c r="ED32" s="57" t="str">
        <f t="shared" si="120"/>
        <v/>
      </c>
      <c r="EE32" s="52" t="str">
        <f t="shared" si="121"/>
        <v/>
      </c>
      <c r="EF32" s="53" t="str">
        <f t="shared" si="122"/>
        <v/>
      </c>
      <c r="EG32" s="53" t="str">
        <f t="shared" si="123"/>
        <v/>
      </c>
      <c r="EH32" s="53" t="str">
        <f t="shared" si="124"/>
        <v/>
      </c>
      <c r="EI32" s="57" t="str">
        <f t="shared" si="125"/>
        <v/>
      </c>
      <c r="EJ32" s="52" t="str">
        <f t="shared" si="126"/>
        <v/>
      </c>
      <c r="EK32" s="53" t="str">
        <f t="shared" si="127"/>
        <v/>
      </c>
      <c r="EL32" s="53" t="str">
        <f t="shared" si="128"/>
        <v/>
      </c>
      <c r="EM32" s="53" t="str">
        <f t="shared" si="129"/>
        <v/>
      </c>
      <c r="EN32" s="57" t="str">
        <f t="shared" si="130"/>
        <v/>
      </c>
      <c r="EO32" s="52" t="str">
        <f t="shared" si="131"/>
        <v/>
      </c>
      <c r="EP32" s="53" t="str">
        <f t="shared" si="132"/>
        <v/>
      </c>
      <c r="EQ32" s="53" t="str">
        <f t="shared" si="133"/>
        <v/>
      </c>
      <c r="ER32" s="53" t="str">
        <f t="shared" si="134"/>
        <v/>
      </c>
      <c r="ES32" s="54" t="str">
        <f t="shared" si="135"/>
        <v/>
      </c>
      <c r="ET32" s="165">
        <f t="shared" si="136"/>
        <v>6</v>
      </c>
      <c r="EU32" s="53" t="str">
        <f t="shared" si="137"/>
        <v>6</v>
      </c>
      <c r="EV32" s="181">
        <f t="shared" si="138"/>
        <v>5</v>
      </c>
      <c r="EW32" s="159">
        <f t="shared" si="139"/>
        <v>0</v>
      </c>
      <c r="EX32" s="127">
        <f t="shared" si="140"/>
        <v>5</v>
      </c>
      <c r="EY32" s="130">
        <v>0</v>
      </c>
      <c r="EZ32" s="55" t="str">
        <f t="shared" si="141"/>
        <v/>
      </c>
      <c r="FA32" s="53" t="str">
        <f t="shared" si="142"/>
        <v/>
      </c>
      <c r="FB32" s="53" t="str">
        <f t="shared" si="143"/>
        <v/>
      </c>
      <c r="FC32" s="53" t="str">
        <f t="shared" si="144"/>
        <v/>
      </c>
      <c r="FD32" s="124" t="str">
        <f t="shared" si="145"/>
        <v/>
      </c>
      <c r="FE32" s="52">
        <f t="shared" si="146"/>
        <v>0</v>
      </c>
      <c r="FF32" s="53">
        <f t="shared" si="147"/>
        <v>6</v>
      </c>
      <c r="FG32" s="53" t="str">
        <f t="shared" si="148"/>
        <v/>
      </c>
      <c r="FH32" s="53">
        <f t="shared" si="149"/>
        <v>0</v>
      </c>
      <c r="FI32" s="124">
        <f t="shared" si="150"/>
        <v>0</v>
      </c>
      <c r="FJ32" s="52" t="str">
        <f t="shared" si="151"/>
        <v/>
      </c>
      <c r="FK32" s="53" t="str">
        <f t="shared" si="152"/>
        <v/>
      </c>
      <c r="FL32" s="53" t="str">
        <f t="shared" si="153"/>
        <v/>
      </c>
      <c r="FM32" s="53" t="str">
        <f>IF(FK32&lt;&gt;"",IF($G32="3",IF(AND(FK32&lt;=20,EY32&gt;=$FJ$83),HLOOKUP(FK32,Points_Table_Modified,IF(GD32&gt;=6,8,#REF!),FALSE),0),IF(AND(FK32&lt;=10,EY32&gt;=$FJ$83),HLOOKUP(FK32,Points_Table,IF(GD32&gt;=6,8,GD32+2),FALSE),0)),"")</f>
        <v/>
      </c>
      <c r="FN32" s="57" t="str">
        <f t="shared" si="154"/>
        <v/>
      </c>
      <c r="FO32" s="52" t="str">
        <f t="shared" si="155"/>
        <v/>
      </c>
      <c r="FP32" s="53" t="str">
        <f t="shared" si="156"/>
        <v/>
      </c>
      <c r="FQ32" s="53" t="str">
        <f t="shared" si="157"/>
        <v/>
      </c>
      <c r="FR32" s="53" t="str">
        <f t="shared" si="158"/>
        <v/>
      </c>
      <c r="FS32" s="57" t="str">
        <f t="shared" si="159"/>
        <v/>
      </c>
      <c r="FT32" s="52" t="str">
        <f t="shared" si="160"/>
        <v/>
      </c>
      <c r="FU32" s="53" t="str">
        <f t="shared" si="161"/>
        <v/>
      </c>
      <c r="FV32" s="53" t="str">
        <f t="shared" si="162"/>
        <v/>
      </c>
      <c r="FW32" s="53" t="str">
        <f t="shared" si="163"/>
        <v/>
      </c>
      <c r="FX32" s="57" t="str">
        <f t="shared" si="164"/>
        <v/>
      </c>
      <c r="FY32" s="52" t="str">
        <f t="shared" si="165"/>
        <v/>
      </c>
      <c r="FZ32" s="53" t="str">
        <f t="shared" si="166"/>
        <v/>
      </c>
      <c r="GA32" s="53" t="str">
        <f t="shared" si="167"/>
        <v/>
      </c>
      <c r="GB32" s="53" t="str">
        <f t="shared" si="168"/>
        <v/>
      </c>
      <c r="GC32" s="57" t="str">
        <f t="shared" si="169"/>
        <v/>
      </c>
      <c r="GD32" s="165">
        <f t="shared" si="170"/>
        <v>6</v>
      </c>
      <c r="GE32" s="53" t="str">
        <f t="shared" si="171"/>
        <v>6</v>
      </c>
      <c r="GF32" s="181">
        <f t="shared" si="172"/>
        <v>5</v>
      </c>
      <c r="GG32" s="159">
        <f t="shared" si="173"/>
        <v>0</v>
      </c>
      <c r="GH32" s="127">
        <f t="shared" si="174"/>
        <v>5</v>
      </c>
      <c r="GI32" s="130"/>
      <c r="GJ32" s="55" t="str">
        <f t="shared" si="175"/>
        <v/>
      </c>
      <c r="GK32" s="53" t="str">
        <f t="shared" si="176"/>
        <v/>
      </c>
      <c r="GL32" s="53" t="str">
        <f t="shared" si="177"/>
        <v/>
      </c>
      <c r="GM32" s="53" t="str">
        <f t="shared" si="178"/>
        <v/>
      </c>
      <c r="GN32" s="124" t="str">
        <f t="shared" si="179"/>
        <v/>
      </c>
      <c r="GO32" s="52" t="str">
        <f t="shared" si="180"/>
        <v/>
      </c>
      <c r="GP32" s="53" t="str">
        <f t="shared" si="181"/>
        <v/>
      </c>
      <c r="GQ32" s="53" t="str">
        <f t="shared" si="182"/>
        <v/>
      </c>
      <c r="GR32" s="53" t="str">
        <f t="shared" si="183"/>
        <v/>
      </c>
      <c r="GS32" s="124" t="str">
        <f t="shared" si="184"/>
        <v/>
      </c>
      <c r="GT32" s="52" t="str">
        <f t="shared" si="185"/>
        <v/>
      </c>
      <c r="GU32" s="53" t="str">
        <f t="shared" si="186"/>
        <v/>
      </c>
      <c r="GV32" s="53" t="str">
        <f t="shared" si="187"/>
        <v/>
      </c>
      <c r="GW32" s="53" t="str">
        <f>IF(GU32&lt;&gt;"",IF($G32="3",IF(AND(GU32&lt;=20,GI32&gt;=$GT$83),HLOOKUP(GU32,Points_Table_Modified,IF(HN32&gt;=6,8,#REF!),FALSE),0),IF(AND(GU32&lt;=10,GI32&gt;=$GT$83),HLOOKUP(GU32,Points_Table,IF(HN32&gt;=6,8,HN32+2),FALSE),0)),"")</f>
        <v/>
      </c>
      <c r="GX32" s="54" t="str">
        <f t="shared" si="188"/>
        <v/>
      </c>
      <c r="GY32" s="52" t="str">
        <f t="shared" si="189"/>
        <v/>
      </c>
      <c r="GZ32" s="53" t="str">
        <f t="shared" si="190"/>
        <v/>
      </c>
      <c r="HA32" s="53" t="str">
        <f t="shared" si="191"/>
        <v/>
      </c>
      <c r="HB32" s="53" t="str">
        <f t="shared" si="192"/>
        <v/>
      </c>
      <c r="HC32" s="54" t="str">
        <f t="shared" si="193"/>
        <v/>
      </c>
      <c r="HD32" s="52" t="str">
        <f t="shared" si="194"/>
        <v/>
      </c>
      <c r="HE32" s="53" t="str">
        <f t="shared" si="195"/>
        <v/>
      </c>
      <c r="HF32" s="53" t="str">
        <f t="shared" si="196"/>
        <v/>
      </c>
      <c r="HG32" s="53" t="str">
        <f t="shared" si="197"/>
        <v/>
      </c>
      <c r="HH32" s="54" t="str">
        <f t="shared" si="198"/>
        <v/>
      </c>
      <c r="HI32" s="52" t="str">
        <f t="shared" si="199"/>
        <v/>
      </c>
      <c r="HJ32" s="53" t="str">
        <f t="shared" si="200"/>
        <v/>
      </c>
      <c r="HK32" s="53" t="str">
        <f t="shared" si="201"/>
        <v/>
      </c>
      <c r="HL32" s="53" t="str">
        <f t="shared" si="202"/>
        <v/>
      </c>
      <c r="HM32" s="54" t="str">
        <f t="shared" si="203"/>
        <v/>
      </c>
      <c r="HN32" s="165">
        <f t="shared" si="204"/>
        <v>6</v>
      </c>
      <c r="HO32" s="53" t="str">
        <f t="shared" si="205"/>
        <v/>
      </c>
      <c r="HP32" s="181" t="str">
        <f t="shared" si="206"/>
        <v/>
      </c>
      <c r="HQ32" s="159">
        <f t="shared" si="207"/>
        <v>0</v>
      </c>
      <c r="HR32" s="127" t="str">
        <f t="shared" si="208"/>
        <v/>
      </c>
      <c r="HS32" s="130"/>
      <c r="HT32" s="55" t="str">
        <f t="shared" si="209"/>
        <v/>
      </c>
      <c r="HU32" s="53" t="str">
        <f t="shared" si="210"/>
        <v/>
      </c>
      <c r="HV32" s="53" t="str">
        <f t="shared" si="211"/>
        <v/>
      </c>
      <c r="HW32" s="53" t="str">
        <f t="shared" si="212"/>
        <v/>
      </c>
      <c r="HX32" s="124" t="str">
        <f t="shared" si="213"/>
        <v/>
      </c>
      <c r="HY32" s="52" t="str">
        <f t="shared" si="214"/>
        <v/>
      </c>
      <c r="HZ32" s="53" t="str">
        <f t="shared" si="215"/>
        <v/>
      </c>
      <c r="IA32" s="53" t="str">
        <f t="shared" si="216"/>
        <v/>
      </c>
      <c r="IB32" s="53" t="str">
        <f t="shared" si="217"/>
        <v/>
      </c>
      <c r="IC32" s="124" t="str">
        <f t="shared" si="218"/>
        <v/>
      </c>
      <c r="ID32" s="52" t="str">
        <f t="shared" si="219"/>
        <v/>
      </c>
      <c r="IE32" s="53" t="str">
        <f t="shared" si="220"/>
        <v/>
      </c>
      <c r="IF32" s="53" t="str">
        <f t="shared" si="221"/>
        <v/>
      </c>
      <c r="IG32" s="53" t="str">
        <f t="shared" si="222"/>
        <v/>
      </c>
      <c r="IH32" s="54" t="str">
        <f t="shared" si="223"/>
        <v/>
      </c>
      <c r="II32" s="52" t="str">
        <f t="shared" si="224"/>
        <v/>
      </c>
      <c r="IJ32" s="53" t="str">
        <f t="shared" si="225"/>
        <v/>
      </c>
      <c r="IK32" s="53" t="str">
        <f t="shared" si="226"/>
        <v/>
      </c>
      <c r="IL32" s="53" t="str">
        <f t="shared" si="227"/>
        <v/>
      </c>
      <c r="IM32" s="54" t="str">
        <f t="shared" si="228"/>
        <v/>
      </c>
      <c r="IN32" s="52" t="str">
        <f t="shared" si="229"/>
        <v/>
      </c>
      <c r="IO32" s="53" t="str">
        <f t="shared" si="230"/>
        <v/>
      </c>
      <c r="IP32" s="53" t="str">
        <f t="shared" si="231"/>
        <v/>
      </c>
      <c r="IQ32" s="53" t="str">
        <f t="shared" si="232"/>
        <v/>
      </c>
      <c r="IR32" s="54" t="str">
        <f t="shared" si="233"/>
        <v/>
      </c>
      <c r="IS32" s="52" t="str">
        <f t="shared" si="234"/>
        <v/>
      </c>
      <c r="IT32" s="53" t="str">
        <f t="shared" si="235"/>
        <v/>
      </c>
      <c r="IU32" s="53" t="str">
        <f>IF($G32="6",IF(IF(IT32&lt;&gt;"",IF(MAX(COUNTIF($IT$6:$IT$80,$IT$6:$IT$80))&gt;1,"x",""),"")&lt;&gt;"",IT32+1,""),IF(IS32=0,"",IF(IF(IT32&lt;&gt;"",IF(MAX(COUNTIF(IT$6:$IT$80,$IT$6:$IT$80))&gt;1,"x",""),"")&lt;&gt;"",IT32+1,"")))</f>
        <v/>
      </c>
      <c r="IV32" s="53" t="str">
        <f t="shared" si="236"/>
        <v/>
      </c>
      <c r="IW32" s="54" t="str">
        <f t="shared" si="237"/>
        <v/>
      </c>
      <c r="IX32" s="165">
        <f t="shared" si="238"/>
        <v>7</v>
      </c>
      <c r="IY32" s="53" t="str">
        <f t="shared" si="239"/>
        <v/>
      </c>
      <c r="IZ32" s="181" t="str">
        <f t="shared" si="240"/>
        <v/>
      </c>
      <c r="JA32" s="159">
        <f t="shared" si="241"/>
        <v>0</v>
      </c>
      <c r="JB32" s="127" t="str">
        <f t="shared" si="242"/>
        <v/>
      </c>
      <c r="JC32" s="130"/>
      <c r="JD32" s="55" t="str">
        <f t="shared" si="243"/>
        <v/>
      </c>
      <c r="JE32" s="53" t="str">
        <f t="shared" si="244"/>
        <v/>
      </c>
      <c r="JF32" s="53" t="str">
        <f t="shared" si="245"/>
        <v/>
      </c>
      <c r="JG32" s="53" t="str">
        <f t="shared" si="246"/>
        <v/>
      </c>
      <c r="JH32" s="124" t="str">
        <f t="shared" si="247"/>
        <v/>
      </c>
      <c r="JI32" s="52" t="str">
        <f t="shared" si="248"/>
        <v/>
      </c>
      <c r="JJ32" s="53" t="str">
        <f t="shared" si="249"/>
        <v/>
      </c>
      <c r="JK32" s="53" t="str">
        <f t="shared" si="250"/>
        <v/>
      </c>
      <c r="JL32" s="53" t="str">
        <f t="shared" si="251"/>
        <v/>
      </c>
      <c r="JM32" s="124" t="str">
        <f t="shared" si="252"/>
        <v/>
      </c>
      <c r="JN32" s="52" t="str">
        <f t="shared" si="253"/>
        <v/>
      </c>
      <c r="JO32" s="53" t="str">
        <f t="shared" si="254"/>
        <v/>
      </c>
      <c r="JP32" s="53" t="str">
        <f t="shared" si="255"/>
        <v/>
      </c>
      <c r="JQ32" s="53" t="str">
        <f t="shared" si="295"/>
        <v/>
      </c>
      <c r="JR32" s="54" t="str">
        <f t="shared" si="256"/>
        <v/>
      </c>
      <c r="JS32" s="52" t="str">
        <f t="shared" si="257"/>
        <v/>
      </c>
      <c r="JT32" s="53" t="str">
        <f t="shared" si="258"/>
        <v/>
      </c>
      <c r="JU32" s="53" t="str">
        <f t="shared" si="259"/>
        <v/>
      </c>
      <c r="JV32" s="53" t="str">
        <f t="shared" si="260"/>
        <v/>
      </c>
      <c r="JW32" s="54" t="str">
        <f t="shared" si="261"/>
        <v/>
      </c>
      <c r="JX32" s="52" t="str">
        <f t="shared" si="262"/>
        <v/>
      </c>
      <c r="JY32" s="53" t="str">
        <f t="shared" si="263"/>
        <v/>
      </c>
      <c r="JZ32" s="53" t="str">
        <f t="shared" si="264"/>
        <v/>
      </c>
      <c r="KA32" s="53" t="str">
        <f t="shared" si="265"/>
        <v/>
      </c>
      <c r="KB32" s="54" t="str">
        <f t="shared" si="266"/>
        <v/>
      </c>
      <c r="KC32" s="52" t="str">
        <f t="shared" si="267"/>
        <v/>
      </c>
      <c r="KD32" s="53" t="str">
        <f t="shared" si="268"/>
        <v/>
      </c>
      <c r="KE32" s="53" t="str">
        <f t="shared" si="269"/>
        <v/>
      </c>
      <c r="KF32" s="53" t="str">
        <f t="shared" si="270"/>
        <v/>
      </c>
      <c r="KG32" s="54" t="str">
        <f t="shared" si="271"/>
        <v/>
      </c>
      <c r="KH32" s="165">
        <f t="shared" si="272"/>
        <v>3</v>
      </c>
      <c r="KI32" s="53" t="str">
        <f t="shared" si="273"/>
        <v/>
      </c>
      <c r="KJ32" s="181" t="str">
        <f t="shared" si="274"/>
        <v/>
      </c>
      <c r="KK32" s="159">
        <f t="shared" si="275"/>
        <v>0</v>
      </c>
      <c r="KL32" s="332" t="str">
        <f t="shared" si="276"/>
        <v/>
      </c>
      <c r="KM32" s="86"/>
      <c r="KN32" s="60">
        <f t="shared" si="277"/>
        <v>0</v>
      </c>
      <c r="KO32" s="60">
        <f t="shared" si="278"/>
        <v>10</v>
      </c>
      <c r="KP32" s="201"/>
      <c r="KQ32" s="61">
        <f t="shared" si="297"/>
        <v>10</v>
      </c>
      <c r="KR32" s="61" t="str">
        <f t="shared" si="280"/>
        <v/>
      </c>
      <c r="KS32" s="61">
        <f t="shared" si="281"/>
        <v>10</v>
      </c>
      <c r="KT32" s="61" t="str">
        <f t="shared" si="282"/>
        <v/>
      </c>
      <c r="KU32" s="61" t="str">
        <f t="shared" si="283"/>
        <v/>
      </c>
      <c r="KV32" s="61" t="str">
        <f t="shared" si="284"/>
        <v/>
      </c>
      <c r="KW32" s="61" t="str">
        <f t="shared" si="285"/>
        <v/>
      </c>
      <c r="KX32" s="62">
        <f t="shared" si="286"/>
        <v>14</v>
      </c>
      <c r="KY32" s="84"/>
      <c r="KZ32" s="59">
        <f t="shared" si="287"/>
        <v>0</v>
      </c>
      <c r="LA32" s="60">
        <f t="shared" si="288"/>
        <v>10</v>
      </c>
      <c r="LB32" s="201"/>
      <c r="LC32" s="61">
        <f t="shared" si="289"/>
        <v>10</v>
      </c>
      <c r="LD32" s="61" t="str">
        <f t="shared" si="290"/>
        <v/>
      </c>
      <c r="LE32" s="61">
        <f t="shared" si="291"/>
        <v>10</v>
      </c>
      <c r="LF32" s="61" t="str">
        <f t="shared" si="292"/>
        <v/>
      </c>
      <c r="LG32" s="148">
        <v>27</v>
      </c>
      <c r="LH32" s="87"/>
      <c r="LI32" s="185">
        <f t="shared" si="293"/>
        <v>2</v>
      </c>
      <c r="LJ32" s="87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</row>
    <row r="33" spans="1:381" s="1" customFormat="1" ht="15" x14ac:dyDescent="0.2">
      <c r="A33" s="35"/>
      <c r="B33" s="45">
        <v>28</v>
      </c>
      <c r="C33" s="47" t="s">
        <v>128</v>
      </c>
      <c r="D33" s="47" t="s">
        <v>154</v>
      </c>
      <c r="E33" s="50">
        <v>5084</v>
      </c>
      <c r="F33" s="161">
        <v>112</v>
      </c>
      <c r="G33" s="49" t="s">
        <v>99</v>
      </c>
      <c r="H33" s="50" t="str">
        <f t="shared" si="0"/>
        <v>Top Truck</v>
      </c>
      <c r="I33" s="186">
        <f t="shared" si="1"/>
        <v>5</v>
      </c>
      <c r="J33" s="51" t="str">
        <f t="shared" si="2"/>
        <v>x</v>
      </c>
      <c r="K33" s="119"/>
      <c r="L33" s="52" t="str">
        <f t="shared" si="3"/>
        <v/>
      </c>
      <c r="M33" s="53" t="str">
        <f t="shared" si="4"/>
        <v/>
      </c>
      <c r="N33" s="53" t="str">
        <f t="shared" si="5"/>
        <v/>
      </c>
      <c r="O33" s="53" t="str">
        <f t="shared" si="6"/>
        <v/>
      </c>
      <c r="P33" s="127" t="str">
        <f t="shared" si="7"/>
        <v/>
      </c>
      <c r="Q33" s="52" t="str">
        <f t="shared" si="8"/>
        <v/>
      </c>
      <c r="R33" s="53" t="str">
        <f t="shared" si="9"/>
        <v/>
      </c>
      <c r="S33" s="53" t="str">
        <f t="shared" si="10"/>
        <v/>
      </c>
      <c r="T33" s="53" t="str">
        <f t="shared" si="11"/>
        <v/>
      </c>
      <c r="U33" s="127" t="str">
        <f t="shared" si="12"/>
        <v/>
      </c>
      <c r="V33" s="52" t="str">
        <f t="shared" si="13"/>
        <v/>
      </c>
      <c r="W33" s="53" t="str">
        <f t="shared" si="14"/>
        <v/>
      </c>
      <c r="X33" s="53" t="str">
        <f t="shared" si="15"/>
        <v/>
      </c>
      <c r="Y33" s="53" t="str">
        <f t="shared" si="16"/>
        <v/>
      </c>
      <c r="Z33" s="127" t="str">
        <f t="shared" si="17"/>
        <v/>
      </c>
      <c r="AA33" s="52" t="str">
        <f t="shared" si="18"/>
        <v/>
      </c>
      <c r="AB33" s="53" t="str">
        <f t="shared" si="19"/>
        <v/>
      </c>
      <c r="AC33" s="53" t="str">
        <f t="shared" si="20"/>
        <v/>
      </c>
      <c r="AD33" s="53" t="str">
        <f t="shared" si="21"/>
        <v/>
      </c>
      <c r="AE33" s="127" t="str">
        <f t="shared" si="22"/>
        <v/>
      </c>
      <c r="AF33" s="52" t="str">
        <f t="shared" si="23"/>
        <v/>
      </c>
      <c r="AG33" s="53" t="str">
        <f t="shared" si="24"/>
        <v/>
      </c>
      <c r="AH33" s="53" t="str">
        <f t="shared" si="25"/>
        <v/>
      </c>
      <c r="AI33" s="53" t="str">
        <f t="shared" si="26"/>
        <v/>
      </c>
      <c r="AJ33" s="127" t="str">
        <f t="shared" si="27"/>
        <v/>
      </c>
      <c r="AK33" s="52" t="str">
        <f t="shared" si="28"/>
        <v/>
      </c>
      <c r="AL33" s="53" t="str">
        <f t="shared" si="29"/>
        <v/>
      </c>
      <c r="AM33" s="53" t="str">
        <f t="shared" si="30"/>
        <v/>
      </c>
      <c r="AN33" s="150" t="str">
        <f t="shared" si="31"/>
        <v/>
      </c>
      <c r="AO33" s="127" t="str">
        <f t="shared" si="32"/>
        <v/>
      </c>
      <c r="AP33" s="191">
        <f t="shared" si="33"/>
        <v>4</v>
      </c>
      <c r="AQ33" s="53" t="str">
        <f t="shared" si="34"/>
        <v/>
      </c>
      <c r="AR33" s="181" t="str">
        <f t="shared" si="35"/>
        <v/>
      </c>
      <c r="AS33" s="159">
        <f t="shared" si="36"/>
        <v>0</v>
      </c>
      <c r="AT33" s="127" t="str">
        <f t="shared" si="37"/>
        <v/>
      </c>
      <c r="AU33" s="130"/>
      <c r="AV33" s="55" t="str">
        <f t="shared" si="38"/>
        <v/>
      </c>
      <c r="AW33" s="53" t="str">
        <f t="shared" si="39"/>
        <v/>
      </c>
      <c r="AX33" s="53" t="str">
        <f t="shared" si="40"/>
        <v/>
      </c>
      <c r="AY33" s="53" t="str">
        <f t="shared" si="41"/>
        <v/>
      </c>
      <c r="AZ33" s="124" t="str">
        <f t="shared" si="42"/>
        <v/>
      </c>
      <c r="BA33" s="52" t="str">
        <f t="shared" si="43"/>
        <v/>
      </c>
      <c r="BB33" s="53" t="str">
        <f t="shared" si="44"/>
        <v/>
      </c>
      <c r="BC33" s="53" t="str">
        <f t="shared" si="45"/>
        <v/>
      </c>
      <c r="BD33" s="53" t="str">
        <f t="shared" si="46"/>
        <v/>
      </c>
      <c r="BE33" s="124" t="str">
        <f t="shared" si="47"/>
        <v/>
      </c>
      <c r="BF33" s="52" t="str">
        <f t="shared" si="48"/>
        <v/>
      </c>
      <c r="BG33" s="53" t="str">
        <f t="shared" si="49"/>
        <v/>
      </c>
      <c r="BH33" s="53" t="str">
        <f t="shared" si="50"/>
        <v/>
      </c>
      <c r="BI33" s="53" t="str">
        <f t="shared" si="51"/>
        <v/>
      </c>
      <c r="BJ33" s="54" t="str">
        <f t="shared" si="52"/>
        <v/>
      </c>
      <c r="BK33" s="52" t="str">
        <f t="shared" si="53"/>
        <v/>
      </c>
      <c r="BL33" s="53" t="str">
        <f t="shared" si="54"/>
        <v/>
      </c>
      <c r="BM33" s="53" t="str">
        <f t="shared" si="55"/>
        <v/>
      </c>
      <c r="BN33" s="53" t="str">
        <f t="shared" si="56"/>
        <v/>
      </c>
      <c r="BO33" s="54" t="str">
        <f t="shared" si="57"/>
        <v/>
      </c>
      <c r="BP33" s="52" t="str">
        <f t="shared" si="58"/>
        <v/>
      </c>
      <c r="BQ33" s="53" t="str">
        <f t="shared" si="59"/>
        <v/>
      </c>
      <c r="BR33" s="53" t="str">
        <f t="shared" si="60"/>
        <v/>
      </c>
      <c r="BS33" s="53" t="str">
        <f t="shared" si="61"/>
        <v/>
      </c>
      <c r="BT33" s="54" t="str">
        <f t="shared" si="62"/>
        <v/>
      </c>
      <c r="BU33" s="52" t="str">
        <f t="shared" si="63"/>
        <v/>
      </c>
      <c r="BV33" s="53" t="str">
        <f t="shared" si="64"/>
        <v/>
      </c>
      <c r="BW33" s="53" t="str">
        <f t="shared" si="65"/>
        <v/>
      </c>
      <c r="BX33" s="53" t="str">
        <f t="shared" si="66"/>
        <v/>
      </c>
      <c r="BY33" s="54" t="str">
        <f t="shared" si="67"/>
        <v/>
      </c>
      <c r="BZ33" s="165"/>
      <c r="CA33" s="53" t="str">
        <f t="shared" si="69"/>
        <v/>
      </c>
      <c r="CB33" s="181" t="str">
        <f t="shared" si="70"/>
        <v/>
      </c>
      <c r="CC33" s="127">
        <f t="shared" si="71"/>
        <v>0</v>
      </c>
      <c r="CD33" s="127" t="str">
        <f t="shared" si="72"/>
        <v/>
      </c>
      <c r="CE33" s="130">
        <v>45</v>
      </c>
      <c r="CF33" s="55">
        <f t="shared" si="73"/>
        <v>45</v>
      </c>
      <c r="CG33" s="53">
        <f t="shared" si="74"/>
        <v>5</v>
      </c>
      <c r="CH33" s="53" t="str">
        <f t="shared" si="75"/>
        <v/>
      </c>
      <c r="CI33" s="53">
        <f t="shared" si="76"/>
        <v>0</v>
      </c>
      <c r="CJ33" s="124">
        <f t="shared" si="77"/>
        <v>0</v>
      </c>
      <c r="CK33" s="52" t="str">
        <f t="shared" si="78"/>
        <v/>
      </c>
      <c r="CL33" s="53" t="str">
        <f t="shared" si="79"/>
        <v/>
      </c>
      <c r="CM33" s="53" t="str">
        <f t="shared" si="80"/>
        <v/>
      </c>
      <c r="CN33" s="53" t="str">
        <f t="shared" si="81"/>
        <v/>
      </c>
      <c r="CO33" s="124" t="str">
        <f t="shared" si="82"/>
        <v/>
      </c>
      <c r="CP33" s="52" t="str">
        <f t="shared" si="83"/>
        <v/>
      </c>
      <c r="CQ33" s="53" t="str">
        <f t="shared" si="84"/>
        <v/>
      </c>
      <c r="CR33" s="53" t="str">
        <f t="shared" si="85"/>
        <v/>
      </c>
      <c r="CS33" s="53" t="str">
        <f t="shared" si="86"/>
        <v/>
      </c>
      <c r="CT33" s="54" t="str">
        <f t="shared" si="87"/>
        <v/>
      </c>
      <c r="CU33" s="52" t="str">
        <f t="shared" si="88"/>
        <v/>
      </c>
      <c r="CV33" s="53" t="str">
        <f t="shared" si="89"/>
        <v/>
      </c>
      <c r="CW33" s="53" t="str">
        <f t="shared" si="90"/>
        <v/>
      </c>
      <c r="CX33" s="53" t="str">
        <f>IF(CV33&lt;&gt;"",IF($G33="3",IF(AND(CV33&lt;=20,CE33&gt;=CU109),HLOOKUP(CV33,Points_Table_Modified,IF(DJ33&gt;=6,8,DJ33+2),FALSE),0),IF(AND(CV33&lt;=10,$CE33&gt;=CU109),HLOOKUP(CV33,Points_Table,IF(DJ33&gt;=6,8,DJ33+2),FALSE),0)),"")</f>
        <v/>
      </c>
      <c r="CY33" s="54" t="str">
        <f t="shared" si="91"/>
        <v/>
      </c>
      <c r="CZ33" s="52" t="str">
        <f t="shared" si="92"/>
        <v/>
      </c>
      <c r="DA33" s="53" t="str">
        <f t="shared" si="93"/>
        <v/>
      </c>
      <c r="DB33" s="53" t="str">
        <f t="shared" si="94"/>
        <v/>
      </c>
      <c r="DC33" s="53" t="str">
        <f t="shared" si="95"/>
        <v/>
      </c>
      <c r="DD33" s="54" t="str">
        <f t="shared" si="96"/>
        <v/>
      </c>
      <c r="DE33" s="52" t="str">
        <f t="shared" si="97"/>
        <v/>
      </c>
      <c r="DF33" s="53" t="str">
        <f t="shared" si="98"/>
        <v/>
      </c>
      <c r="DG33" s="53" t="str">
        <f t="shared" si="99"/>
        <v/>
      </c>
      <c r="DH33" s="53" t="str">
        <f t="shared" si="294"/>
        <v/>
      </c>
      <c r="DI33" s="54" t="str">
        <f t="shared" si="100"/>
        <v/>
      </c>
      <c r="DJ33" s="165">
        <f t="shared" si="101"/>
        <v>6</v>
      </c>
      <c r="DK33" s="53" t="str">
        <f t="shared" si="102"/>
        <v>5</v>
      </c>
      <c r="DL33" s="181">
        <f t="shared" si="103"/>
        <v>5</v>
      </c>
      <c r="DM33" s="159">
        <f t="shared" si="104"/>
        <v>0</v>
      </c>
      <c r="DN33" s="127">
        <f t="shared" si="105"/>
        <v>5</v>
      </c>
      <c r="DO33" s="130"/>
      <c r="DP33" s="55" t="str">
        <f t="shared" si="106"/>
        <v/>
      </c>
      <c r="DQ33" s="53" t="str">
        <f t="shared" si="107"/>
        <v/>
      </c>
      <c r="DR33" s="53" t="str">
        <f t="shared" si="108"/>
        <v/>
      </c>
      <c r="DS33" s="53" t="str">
        <f t="shared" si="109"/>
        <v/>
      </c>
      <c r="DT33" s="124" t="str">
        <f t="shared" si="110"/>
        <v/>
      </c>
      <c r="DU33" s="52" t="str">
        <f t="shared" si="111"/>
        <v/>
      </c>
      <c r="DV33" s="53" t="str">
        <f t="shared" si="112"/>
        <v/>
      </c>
      <c r="DW33" s="53" t="str">
        <f t="shared" si="113"/>
        <v/>
      </c>
      <c r="DX33" s="53" t="str">
        <f t="shared" si="114"/>
        <v/>
      </c>
      <c r="DY33" s="124" t="str">
        <f t="shared" si="115"/>
        <v/>
      </c>
      <c r="DZ33" s="52" t="str">
        <f t="shared" si="116"/>
        <v/>
      </c>
      <c r="EA33" s="53" t="str">
        <f t="shared" si="117"/>
        <v/>
      </c>
      <c r="EB33" s="53" t="str">
        <f t="shared" si="118"/>
        <v/>
      </c>
      <c r="EC33" s="53" t="str">
        <f t="shared" si="119"/>
        <v/>
      </c>
      <c r="ED33" s="57" t="str">
        <f t="shared" si="120"/>
        <v/>
      </c>
      <c r="EE33" s="52" t="str">
        <f t="shared" si="121"/>
        <v/>
      </c>
      <c r="EF33" s="53" t="str">
        <f t="shared" si="122"/>
        <v/>
      </c>
      <c r="EG33" s="53" t="str">
        <f t="shared" si="123"/>
        <v/>
      </c>
      <c r="EH33" s="53" t="str">
        <f t="shared" si="124"/>
        <v/>
      </c>
      <c r="EI33" s="57" t="str">
        <f t="shared" si="125"/>
        <v/>
      </c>
      <c r="EJ33" s="52" t="str">
        <f t="shared" si="126"/>
        <v/>
      </c>
      <c r="EK33" s="53" t="str">
        <f t="shared" si="127"/>
        <v/>
      </c>
      <c r="EL33" s="53" t="str">
        <f t="shared" si="128"/>
        <v/>
      </c>
      <c r="EM33" s="53" t="str">
        <f t="shared" si="129"/>
        <v/>
      </c>
      <c r="EN33" s="57" t="str">
        <f t="shared" si="130"/>
        <v/>
      </c>
      <c r="EO33" s="52" t="str">
        <f t="shared" si="131"/>
        <v/>
      </c>
      <c r="EP33" s="53" t="str">
        <f t="shared" si="132"/>
        <v/>
      </c>
      <c r="EQ33" s="53" t="str">
        <f t="shared" si="133"/>
        <v/>
      </c>
      <c r="ER33" s="53" t="str">
        <f t="shared" si="134"/>
        <v/>
      </c>
      <c r="ES33" s="54" t="str">
        <f t="shared" si="135"/>
        <v/>
      </c>
      <c r="ET33" s="165">
        <f t="shared" si="136"/>
        <v>4</v>
      </c>
      <c r="EU33" s="53" t="str">
        <f t="shared" si="137"/>
        <v/>
      </c>
      <c r="EV33" s="181" t="str">
        <f t="shared" si="138"/>
        <v/>
      </c>
      <c r="EW33" s="159">
        <f t="shared" si="139"/>
        <v>0</v>
      </c>
      <c r="EX33" s="127" t="str">
        <f t="shared" si="140"/>
        <v/>
      </c>
      <c r="EY33" s="130"/>
      <c r="EZ33" s="55" t="str">
        <f t="shared" si="141"/>
        <v/>
      </c>
      <c r="FA33" s="53" t="str">
        <f t="shared" si="142"/>
        <v/>
      </c>
      <c r="FB33" s="53" t="str">
        <f t="shared" si="143"/>
        <v/>
      </c>
      <c r="FC33" s="53" t="str">
        <f t="shared" si="144"/>
        <v/>
      </c>
      <c r="FD33" s="124" t="str">
        <f t="shared" si="145"/>
        <v/>
      </c>
      <c r="FE33" s="52" t="str">
        <f t="shared" si="146"/>
        <v/>
      </c>
      <c r="FF33" s="53" t="str">
        <f t="shared" si="147"/>
        <v/>
      </c>
      <c r="FG33" s="53" t="str">
        <f t="shared" si="148"/>
        <v/>
      </c>
      <c r="FH33" s="53" t="str">
        <f t="shared" si="149"/>
        <v/>
      </c>
      <c r="FI33" s="124" t="str">
        <f t="shared" si="150"/>
        <v/>
      </c>
      <c r="FJ33" s="52" t="str">
        <f t="shared" si="151"/>
        <v/>
      </c>
      <c r="FK33" s="53" t="str">
        <f t="shared" si="152"/>
        <v/>
      </c>
      <c r="FL33" s="53" t="str">
        <f t="shared" si="153"/>
        <v/>
      </c>
      <c r="FM33" s="53" t="str">
        <f>IF(FK33&lt;&gt;"",IF($G33="3",IF(AND(FK33&lt;=20,EY33&gt;=$FJ$83),HLOOKUP(FK33,Points_Table_Modified,IF(GD33&gt;=6,8,GD63),FALSE),0),IF(AND(FK33&lt;=10,EY33&gt;=$FJ$83),HLOOKUP(FK33,Points_Table,IF(GD33&gt;=6,8,GD33+2),FALSE),0)),"")</f>
        <v/>
      </c>
      <c r="FN33" s="57" t="str">
        <f t="shared" si="154"/>
        <v/>
      </c>
      <c r="FO33" s="52" t="str">
        <f t="shared" si="155"/>
        <v/>
      </c>
      <c r="FP33" s="53" t="str">
        <f t="shared" si="156"/>
        <v/>
      </c>
      <c r="FQ33" s="53" t="str">
        <f t="shared" si="157"/>
        <v/>
      </c>
      <c r="FR33" s="53" t="str">
        <f t="shared" si="158"/>
        <v/>
      </c>
      <c r="FS33" s="57" t="str">
        <f t="shared" si="159"/>
        <v/>
      </c>
      <c r="FT33" s="52" t="str">
        <f t="shared" si="160"/>
        <v/>
      </c>
      <c r="FU33" s="53" t="str">
        <f t="shared" si="161"/>
        <v/>
      </c>
      <c r="FV33" s="53" t="str">
        <f t="shared" si="162"/>
        <v/>
      </c>
      <c r="FW33" s="53" t="str">
        <f t="shared" si="163"/>
        <v/>
      </c>
      <c r="FX33" s="57" t="str">
        <f t="shared" si="164"/>
        <v/>
      </c>
      <c r="FY33" s="52" t="str">
        <f t="shared" si="165"/>
        <v/>
      </c>
      <c r="FZ33" s="53" t="str">
        <f t="shared" si="166"/>
        <v/>
      </c>
      <c r="GA33" s="53" t="str">
        <f t="shared" si="167"/>
        <v/>
      </c>
      <c r="GB33" s="53" t="str">
        <f t="shared" si="168"/>
        <v/>
      </c>
      <c r="GC33" s="57" t="str">
        <f t="shared" si="169"/>
        <v/>
      </c>
      <c r="GD33" s="165">
        <f t="shared" si="170"/>
        <v>4</v>
      </c>
      <c r="GE33" s="53" t="str">
        <f t="shared" si="171"/>
        <v/>
      </c>
      <c r="GF33" s="181" t="str">
        <f t="shared" si="172"/>
        <v/>
      </c>
      <c r="GG33" s="159">
        <f t="shared" si="173"/>
        <v>0</v>
      </c>
      <c r="GH33" s="127" t="str">
        <f t="shared" si="174"/>
        <v/>
      </c>
      <c r="GI33" s="130"/>
      <c r="GJ33" s="55" t="str">
        <f t="shared" si="175"/>
        <v/>
      </c>
      <c r="GK33" s="53" t="str">
        <f t="shared" si="176"/>
        <v/>
      </c>
      <c r="GL33" s="53" t="str">
        <f t="shared" si="177"/>
        <v/>
      </c>
      <c r="GM33" s="53" t="str">
        <f t="shared" si="178"/>
        <v/>
      </c>
      <c r="GN33" s="124" t="str">
        <f t="shared" si="179"/>
        <v/>
      </c>
      <c r="GO33" s="52" t="str">
        <f t="shared" si="180"/>
        <v/>
      </c>
      <c r="GP33" s="53" t="str">
        <f t="shared" si="181"/>
        <v/>
      </c>
      <c r="GQ33" s="53" t="str">
        <f t="shared" si="182"/>
        <v/>
      </c>
      <c r="GR33" s="53" t="str">
        <f t="shared" si="183"/>
        <v/>
      </c>
      <c r="GS33" s="124" t="str">
        <f t="shared" si="184"/>
        <v/>
      </c>
      <c r="GT33" s="52" t="str">
        <f t="shared" si="185"/>
        <v/>
      </c>
      <c r="GU33" s="53" t="str">
        <f t="shared" si="186"/>
        <v/>
      </c>
      <c r="GV33" s="53" t="str">
        <f t="shared" si="187"/>
        <v/>
      </c>
      <c r="GW33" s="53" t="str">
        <f>IF(GU33&lt;&gt;"",IF($G33="3",IF(AND(GU33&lt;=20,GI33&gt;=$GT$83),HLOOKUP(GU33,Points_Table_Modified,IF(HN33&gt;=6,8,HN63),FALSE),0),IF(AND(GU33&lt;=10,GI33&gt;=$GT$83),HLOOKUP(GU33,Points_Table,IF(HN33&gt;=6,8,HN33+2),FALSE),0)),"")</f>
        <v/>
      </c>
      <c r="GX33" s="54" t="str">
        <f t="shared" si="188"/>
        <v/>
      </c>
      <c r="GY33" s="52" t="str">
        <f t="shared" si="189"/>
        <v/>
      </c>
      <c r="GZ33" s="53" t="str">
        <f t="shared" si="190"/>
        <v/>
      </c>
      <c r="HA33" s="53" t="str">
        <f t="shared" si="191"/>
        <v/>
      </c>
      <c r="HB33" s="53" t="str">
        <f t="shared" si="192"/>
        <v/>
      </c>
      <c r="HC33" s="54" t="str">
        <f t="shared" si="193"/>
        <v/>
      </c>
      <c r="HD33" s="52" t="str">
        <f t="shared" si="194"/>
        <v/>
      </c>
      <c r="HE33" s="53" t="str">
        <f t="shared" si="195"/>
        <v/>
      </c>
      <c r="HF33" s="53" t="str">
        <f t="shared" si="196"/>
        <v/>
      </c>
      <c r="HG33" s="53" t="str">
        <f t="shared" si="197"/>
        <v/>
      </c>
      <c r="HH33" s="54" t="str">
        <f t="shared" si="198"/>
        <v/>
      </c>
      <c r="HI33" s="52" t="str">
        <f t="shared" si="199"/>
        <v/>
      </c>
      <c r="HJ33" s="53" t="str">
        <f t="shared" si="200"/>
        <v/>
      </c>
      <c r="HK33" s="53" t="str">
        <f t="shared" si="201"/>
        <v/>
      </c>
      <c r="HL33" s="53" t="str">
        <f t="shared" si="202"/>
        <v/>
      </c>
      <c r="HM33" s="54" t="str">
        <f t="shared" si="203"/>
        <v/>
      </c>
      <c r="HN33" s="165">
        <f t="shared" si="204"/>
        <v>6</v>
      </c>
      <c r="HO33" s="53" t="str">
        <f t="shared" si="205"/>
        <v/>
      </c>
      <c r="HP33" s="181" t="str">
        <f t="shared" si="206"/>
        <v/>
      </c>
      <c r="HQ33" s="159">
        <f t="shared" si="207"/>
        <v>0</v>
      </c>
      <c r="HR33" s="127" t="str">
        <f t="shared" si="208"/>
        <v/>
      </c>
      <c r="HS33" s="130"/>
      <c r="HT33" s="55" t="str">
        <f t="shared" si="209"/>
        <v/>
      </c>
      <c r="HU33" s="53" t="str">
        <f t="shared" si="210"/>
        <v/>
      </c>
      <c r="HV33" s="53" t="str">
        <f t="shared" si="211"/>
        <v/>
      </c>
      <c r="HW33" s="53" t="str">
        <f t="shared" si="212"/>
        <v/>
      </c>
      <c r="HX33" s="124" t="str">
        <f t="shared" si="213"/>
        <v/>
      </c>
      <c r="HY33" s="52" t="str">
        <f t="shared" si="214"/>
        <v/>
      </c>
      <c r="HZ33" s="53" t="str">
        <f t="shared" si="215"/>
        <v/>
      </c>
      <c r="IA33" s="53" t="str">
        <f t="shared" si="216"/>
        <v/>
      </c>
      <c r="IB33" s="53" t="str">
        <f t="shared" si="217"/>
        <v/>
      </c>
      <c r="IC33" s="124" t="str">
        <f t="shared" si="218"/>
        <v/>
      </c>
      <c r="ID33" s="52" t="str">
        <f t="shared" si="219"/>
        <v/>
      </c>
      <c r="IE33" s="53" t="str">
        <f t="shared" si="220"/>
        <v/>
      </c>
      <c r="IF33" s="53" t="str">
        <f t="shared" si="221"/>
        <v/>
      </c>
      <c r="IG33" s="53" t="str">
        <f t="shared" si="222"/>
        <v/>
      </c>
      <c r="IH33" s="54" t="str">
        <f t="shared" si="223"/>
        <v/>
      </c>
      <c r="II33" s="52" t="str">
        <f t="shared" si="224"/>
        <v/>
      </c>
      <c r="IJ33" s="53" t="str">
        <f t="shared" si="225"/>
        <v/>
      </c>
      <c r="IK33" s="53" t="str">
        <f t="shared" si="226"/>
        <v/>
      </c>
      <c r="IL33" s="53" t="str">
        <f t="shared" si="227"/>
        <v/>
      </c>
      <c r="IM33" s="54" t="str">
        <f t="shared" si="228"/>
        <v/>
      </c>
      <c r="IN33" s="52" t="str">
        <f t="shared" si="229"/>
        <v/>
      </c>
      <c r="IO33" s="53" t="str">
        <f t="shared" si="230"/>
        <v/>
      </c>
      <c r="IP33" s="53" t="str">
        <f t="shared" si="231"/>
        <v/>
      </c>
      <c r="IQ33" s="53" t="str">
        <f t="shared" si="232"/>
        <v/>
      </c>
      <c r="IR33" s="54" t="str">
        <f t="shared" si="233"/>
        <v/>
      </c>
      <c r="IS33" s="52" t="str">
        <f t="shared" si="234"/>
        <v/>
      </c>
      <c r="IT33" s="53" t="str">
        <f t="shared" si="235"/>
        <v/>
      </c>
      <c r="IU33" s="53" t="str">
        <f>IF($G33="6",IF(IF(IT33&lt;&gt;"",IF(MAX(COUNTIF($IT$6:$IT$80,$IT$6:$IT$80))&gt;1,"x",""),"")&lt;&gt;"",IT33+1,""),IF(IS33=0,"",IF(IF(IT33&lt;&gt;"",IF(MAX(COUNTIF(IT$6:$IT$80,$IT$6:$IT$80))&gt;1,"x",""),"")&lt;&gt;"",IT33+1,"")))</f>
        <v/>
      </c>
      <c r="IV33" s="53" t="str">
        <f t="shared" si="236"/>
        <v/>
      </c>
      <c r="IW33" s="54" t="str">
        <f t="shared" si="237"/>
        <v/>
      </c>
      <c r="IX33" s="165">
        <f t="shared" si="238"/>
        <v>5</v>
      </c>
      <c r="IY33" s="53" t="str">
        <f t="shared" si="239"/>
        <v/>
      </c>
      <c r="IZ33" s="181" t="str">
        <f t="shared" si="240"/>
        <v/>
      </c>
      <c r="JA33" s="159">
        <f t="shared" si="241"/>
        <v>0</v>
      </c>
      <c r="JB33" s="127" t="str">
        <f t="shared" si="242"/>
        <v/>
      </c>
      <c r="JC33" s="130"/>
      <c r="JD33" s="55" t="str">
        <f t="shared" si="243"/>
        <v/>
      </c>
      <c r="JE33" s="53" t="str">
        <f t="shared" si="244"/>
        <v/>
      </c>
      <c r="JF33" s="53" t="str">
        <f t="shared" si="245"/>
        <v/>
      </c>
      <c r="JG33" s="53" t="str">
        <f t="shared" si="246"/>
        <v/>
      </c>
      <c r="JH33" s="124" t="str">
        <f t="shared" si="247"/>
        <v/>
      </c>
      <c r="JI33" s="52" t="str">
        <f t="shared" si="248"/>
        <v/>
      </c>
      <c r="JJ33" s="53" t="str">
        <f t="shared" si="249"/>
        <v/>
      </c>
      <c r="JK33" s="53" t="str">
        <f t="shared" si="250"/>
        <v/>
      </c>
      <c r="JL33" s="53" t="str">
        <f t="shared" si="251"/>
        <v/>
      </c>
      <c r="JM33" s="124" t="str">
        <f t="shared" si="252"/>
        <v/>
      </c>
      <c r="JN33" s="52" t="str">
        <f t="shared" si="253"/>
        <v/>
      </c>
      <c r="JO33" s="53" t="str">
        <f t="shared" si="254"/>
        <v/>
      </c>
      <c r="JP33" s="53" t="str">
        <f t="shared" si="255"/>
        <v/>
      </c>
      <c r="JQ33" s="53" t="str">
        <f t="shared" si="295"/>
        <v/>
      </c>
      <c r="JR33" s="54" t="str">
        <f t="shared" si="256"/>
        <v/>
      </c>
      <c r="JS33" s="52" t="str">
        <f t="shared" si="257"/>
        <v/>
      </c>
      <c r="JT33" s="53" t="str">
        <f t="shared" si="258"/>
        <v/>
      </c>
      <c r="JU33" s="53" t="str">
        <f t="shared" si="259"/>
        <v/>
      </c>
      <c r="JV33" s="53" t="str">
        <f t="shared" si="260"/>
        <v/>
      </c>
      <c r="JW33" s="54" t="str">
        <f t="shared" si="261"/>
        <v/>
      </c>
      <c r="JX33" s="52" t="str">
        <f t="shared" si="262"/>
        <v/>
      </c>
      <c r="JY33" s="53" t="str">
        <f t="shared" si="263"/>
        <v/>
      </c>
      <c r="JZ33" s="53" t="str">
        <f t="shared" si="264"/>
        <v/>
      </c>
      <c r="KA33" s="53" t="str">
        <f t="shared" si="265"/>
        <v/>
      </c>
      <c r="KB33" s="54" t="str">
        <f t="shared" si="266"/>
        <v/>
      </c>
      <c r="KC33" s="52" t="str">
        <f t="shared" si="267"/>
        <v/>
      </c>
      <c r="KD33" s="53" t="str">
        <f t="shared" si="268"/>
        <v/>
      </c>
      <c r="KE33" s="53" t="str">
        <f t="shared" si="269"/>
        <v/>
      </c>
      <c r="KF33" s="53" t="str">
        <f t="shared" si="270"/>
        <v/>
      </c>
      <c r="KG33" s="54" t="str">
        <f t="shared" si="271"/>
        <v/>
      </c>
      <c r="KH33" s="165">
        <f t="shared" si="272"/>
        <v>6</v>
      </c>
      <c r="KI33" s="53" t="str">
        <f t="shared" si="273"/>
        <v/>
      </c>
      <c r="KJ33" s="181" t="str">
        <f t="shared" si="274"/>
        <v/>
      </c>
      <c r="KK33" s="159">
        <f t="shared" si="275"/>
        <v>0</v>
      </c>
      <c r="KL33" s="332" t="str">
        <f t="shared" si="276"/>
        <v/>
      </c>
      <c r="KM33" s="86"/>
      <c r="KN33" s="60">
        <f t="shared" si="277"/>
        <v>0</v>
      </c>
      <c r="KO33" s="60">
        <f t="shared" si="278"/>
        <v>5</v>
      </c>
      <c r="KP33" s="201"/>
      <c r="KQ33" s="61">
        <f t="shared" si="297"/>
        <v>5</v>
      </c>
      <c r="KR33" s="61">
        <f t="shared" si="280"/>
        <v>5</v>
      </c>
      <c r="KS33" s="61" t="str">
        <f t="shared" si="281"/>
        <v/>
      </c>
      <c r="KT33" s="61" t="str">
        <f t="shared" si="282"/>
        <v/>
      </c>
      <c r="KU33" s="61" t="str">
        <f t="shared" si="283"/>
        <v/>
      </c>
      <c r="KV33" s="61" t="str">
        <f t="shared" si="284"/>
        <v/>
      </c>
      <c r="KW33" s="61" t="str">
        <f t="shared" si="285"/>
        <v/>
      </c>
      <c r="KX33" s="62">
        <f t="shared" si="286"/>
        <v>9</v>
      </c>
      <c r="KY33" s="84"/>
      <c r="KZ33" s="59">
        <f t="shared" si="287"/>
        <v>0</v>
      </c>
      <c r="LA33" s="60">
        <f t="shared" si="288"/>
        <v>5</v>
      </c>
      <c r="LB33" s="201"/>
      <c r="LC33" s="61">
        <f t="shared" si="289"/>
        <v>5</v>
      </c>
      <c r="LD33" s="61" t="str">
        <f t="shared" si="290"/>
        <v/>
      </c>
      <c r="LE33" s="61" t="str">
        <f t="shared" si="291"/>
        <v/>
      </c>
      <c r="LF33" s="61">
        <f t="shared" si="292"/>
        <v>5</v>
      </c>
      <c r="LG33" s="148">
        <v>28</v>
      </c>
      <c r="LH33" s="87"/>
      <c r="LI33" s="185">
        <f t="shared" si="293"/>
        <v>1</v>
      </c>
      <c r="LJ33" s="87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</row>
    <row r="34" spans="1:381" s="1" customFormat="1" ht="15" x14ac:dyDescent="0.2">
      <c r="A34" s="35"/>
      <c r="B34" s="45">
        <v>29</v>
      </c>
      <c r="C34" s="63" t="s">
        <v>74</v>
      </c>
      <c r="D34" s="47" t="s">
        <v>138</v>
      </c>
      <c r="E34" s="161">
        <v>319509</v>
      </c>
      <c r="F34" s="161">
        <v>210</v>
      </c>
      <c r="G34" s="49" t="s">
        <v>100</v>
      </c>
      <c r="H34" s="50" t="str">
        <f t="shared" si="0"/>
        <v>Production Modified</v>
      </c>
      <c r="I34" s="186">
        <f t="shared" si="1"/>
        <v>5</v>
      </c>
      <c r="J34" s="51" t="str">
        <f t="shared" si="2"/>
        <v>x</v>
      </c>
      <c r="K34" s="119"/>
      <c r="L34" s="52" t="str">
        <f t="shared" si="3"/>
        <v/>
      </c>
      <c r="M34" s="53" t="str">
        <f t="shared" si="4"/>
        <v/>
      </c>
      <c r="N34" s="53" t="str">
        <f t="shared" si="5"/>
        <v/>
      </c>
      <c r="O34" s="53" t="str">
        <f t="shared" si="6"/>
        <v/>
      </c>
      <c r="P34" s="127" t="str">
        <f t="shared" si="7"/>
        <v/>
      </c>
      <c r="Q34" s="52" t="str">
        <f t="shared" si="8"/>
        <v/>
      </c>
      <c r="R34" s="53" t="str">
        <f t="shared" si="9"/>
        <v/>
      </c>
      <c r="S34" s="53" t="str">
        <f t="shared" si="10"/>
        <v/>
      </c>
      <c r="T34" s="53" t="str">
        <f t="shared" si="11"/>
        <v/>
      </c>
      <c r="U34" s="127" t="str">
        <f t="shared" si="12"/>
        <v/>
      </c>
      <c r="V34" s="52" t="str">
        <f t="shared" si="13"/>
        <v/>
      </c>
      <c r="W34" s="53" t="str">
        <f t="shared" si="14"/>
        <v/>
      </c>
      <c r="X34" s="53" t="str">
        <f t="shared" si="15"/>
        <v/>
      </c>
      <c r="Y34" s="53" t="str">
        <f t="shared" si="16"/>
        <v/>
      </c>
      <c r="Z34" s="127" t="str">
        <f t="shared" si="17"/>
        <v/>
      </c>
      <c r="AA34" s="52" t="str">
        <f t="shared" si="18"/>
        <v/>
      </c>
      <c r="AB34" s="53" t="str">
        <f t="shared" si="19"/>
        <v/>
      </c>
      <c r="AC34" s="53" t="str">
        <f t="shared" si="20"/>
        <v/>
      </c>
      <c r="AD34" s="53" t="str">
        <f t="shared" si="21"/>
        <v/>
      </c>
      <c r="AE34" s="127" t="str">
        <f t="shared" si="22"/>
        <v/>
      </c>
      <c r="AF34" s="52" t="str">
        <f t="shared" si="23"/>
        <v/>
      </c>
      <c r="AG34" s="53" t="str">
        <f t="shared" si="24"/>
        <v/>
      </c>
      <c r="AH34" s="53" t="str">
        <f t="shared" si="25"/>
        <v/>
      </c>
      <c r="AI34" s="53" t="str">
        <f t="shared" si="26"/>
        <v/>
      </c>
      <c r="AJ34" s="127" t="str">
        <f t="shared" si="27"/>
        <v/>
      </c>
      <c r="AK34" s="52" t="str">
        <f t="shared" si="28"/>
        <v/>
      </c>
      <c r="AL34" s="53" t="str">
        <f t="shared" si="29"/>
        <v/>
      </c>
      <c r="AM34" s="53" t="str">
        <f t="shared" si="30"/>
        <v/>
      </c>
      <c r="AN34" s="150" t="str">
        <f t="shared" si="31"/>
        <v/>
      </c>
      <c r="AO34" s="127" t="str">
        <f t="shared" si="32"/>
        <v/>
      </c>
      <c r="AP34" s="191">
        <f t="shared" si="33"/>
        <v>7</v>
      </c>
      <c r="AQ34" s="53" t="str">
        <f t="shared" si="34"/>
        <v/>
      </c>
      <c r="AR34" s="181" t="str">
        <f t="shared" si="35"/>
        <v/>
      </c>
      <c r="AS34" s="159">
        <f t="shared" si="36"/>
        <v>0</v>
      </c>
      <c r="AT34" s="127" t="str">
        <f t="shared" si="37"/>
        <v/>
      </c>
      <c r="AU34" s="130">
        <v>33</v>
      </c>
      <c r="AV34" s="55" t="str">
        <f t="shared" si="38"/>
        <v/>
      </c>
      <c r="AW34" s="53" t="str">
        <f t="shared" si="39"/>
        <v/>
      </c>
      <c r="AX34" s="53" t="str">
        <f t="shared" si="40"/>
        <v/>
      </c>
      <c r="AY34" s="53" t="str">
        <f t="shared" si="41"/>
        <v/>
      </c>
      <c r="AZ34" s="124" t="str">
        <f t="shared" si="42"/>
        <v/>
      </c>
      <c r="BA34" s="52">
        <f t="shared" si="43"/>
        <v>33</v>
      </c>
      <c r="BB34" s="53">
        <f t="shared" si="44"/>
        <v>5</v>
      </c>
      <c r="BC34" s="53" t="str">
        <f t="shared" si="45"/>
        <v/>
      </c>
      <c r="BD34" s="53">
        <f t="shared" si="46"/>
        <v>0</v>
      </c>
      <c r="BE34" s="124">
        <f t="shared" si="47"/>
        <v>0</v>
      </c>
      <c r="BF34" s="52" t="str">
        <f t="shared" si="48"/>
        <v/>
      </c>
      <c r="BG34" s="53" t="str">
        <f t="shared" si="49"/>
        <v/>
      </c>
      <c r="BH34" s="53" t="str">
        <f t="shared" si="50"/>
        <v/>
      </c>
      <c r="BI34" s="53" t="str">
        <f t="shared" si="51"/>
        <v/>
      </c>
      <c r="BJ34" s="54" t="str">
        <f t="shared" si="52"/>
        <v/>
      </c>
      <c r="BK34" s="52" t="str">
        <f t="shared" si="53"/>
        <v/>
      </c>
      <c r="BL34" s="53" t="str">
        <f t="shared" si="54"/>
        <v/>
      </c>
      <c r="BM34" s="53" t="str">
        <f t="shared" si="55"/>
        <v/>
      </c>
      <c r="BN34" s="53" t="str">
        <f t="shared" si="56"/>
        <v/>
      </c>
      <c r="BO34" s="54" t="str">
        <f t="shared" si="57"/>
        <v/>
      </c>
      <c r="BP34" s="52" t="str">
        <f t="shared" si="58"/>
        <v/>
      </c>
      <c r="BQ34" s="53" t="str">
        <f t="shared" si="59"/>
        <v/>
      </c>
      <c r="BR34" s="53" t="str">
        <f t="shared" si="60"/>
        <v/>
      </c>
      <c r="BS34" s="53" t="str">
        <f t="shared" si="61"/>
        <v/>
      </c>
      <c r="BT34" s="54" t="str">
        <f t="shared" si="62"/>
        <v/>
      </c>
      <c r="BU34" s="52" t="str">
        <f t="shared" si="63"/>
        <v/>
      </c>
      <c r="BV34" s="53" t="str">
        <f t="shared" si="64"/>
        <v/>
      </c>
      <c r="BW34" s="53" t="str">
        <f t="shared" si="65"/>
        <v/>
      </c>
      <c r="BX34" s="53" t="str">
        <f t="shared" si="66"/>
        <v/>
      </c>
      <c r="BY34" s="54" t="str">
        <f t="shared" si="67"/>
        <v/>
      </c>
      <c r="BZ34" s="165">
        <f>VLOOKUP($G34,Entries_C_Event,5,FALSE)</f>
        <v>7</v>
      </c>
      <c r="CA34" s="53" t="str">
        <f t="shared" si="69"/>
        <v>5</v>
      </c>
      <c r="CB34" s="181">
        <f t="shared" si="70"/>
        <v>5</v>
      </c>
      <c r="CC34" s="127">
        <f t="shared" si="71"/>
        <v>0</v>
      </c>
      <c r="CD34" s="127">
        <f t="shared" si="72"/>
        <v>5</v>
      </c>
      <c r="CE34" s="130"/>
      <c r="CF34" s="55" t="str">
        <f t="shared" si="73"/>
        <v/>
      </c>
      <c r="CG34" s="53" t="str">
        <f t="shared" si="74"/>
        <v/>
      </c>
      <c r="CH34" s="53" t="str">
        <f t="shared" si="75"/>
        <v/>
      </c>
      <c r="CI34" s="53" t="str">
        <f t="shared" si="76"/>
        <v/>
      </c>
      <c r="CJ34" s="124" t="str">
        <f t="shared" si="77"/>
        <v/>
      </c>
      <c r="CK34" s="52" t="str">
        <f t="shared" si="78"/>
        <v/>
      </c>
      <c r="CL34" s="53" t="str">
        <f t="shared" si="79"/>
        <v/>
      </c>
      <c r="CM34" s="53" t="str">
        <f t="shared" si="80"/>
        <v/>
      </c>
      <c r="CN34" s="53" t="str">
        <f t="shared" si="81"/>
        <v/>
      </c>
      <c r="CO34" s="124" t="str">
        <f t="shared" si="82"/>
        <v/>
      </c>
      <c r="CP34" s="52" t="str">
        <f t="shared" si="83"/>
        <v/>
      </c>
      <c r="CQ34" s="53" t="str">
        <f t="shared" si="84"/>
        <v/>
      </c>
      <c r="CR34" s="53" t="str">
        <f t="shared" si="85"/>
        <v/>
      </c>
      <c r="CS34" s="53" t="str">
        <f t="shared" si="86"/>
        <v/>
      </c>
      <c r="CT34" s="54" t="str">
        <f t="shared" si="87"/>
        <v/>
      </c>
      <c r="CU34" s="52" t="str">
        <f t="shared" si="88"/>
        <v/>
      </c>
      <c r="CV34" s="53" t="str">
        <f t="shared" si="89"/>
        <v/>
      </c>
      <c r="CW34" s="53" t="str">
        <f t="shared" si="90"/>
        <v/>
      </c>
      <c r="CX34" s="53" t="str">
        <f>IF(CV34&lt;&gt;"",IF($G34="3",IF(AND(CV34&lt;=20,CE34&gt;=CU109),HLOOKUP(CV34,Points_Table_Modified,IF(DJ34&gt;=6,8,DJ34+2),FALSE),0),IF(AND(CV34&lt;=10,$CE34&gt;=CU109),HLOOKUP(CV34,Points_Table,IF(DJ34&gt;=6,8,DJ34+2),FALSE),0)),"")</f>
        <v/>
      </c>
      <c r="CY34" s="54" t="str">
        <f t="shared" si="91"/>
        <v/>
      </c>
      <c r="CZ34" s="52" t="str">
        <f t="shared" si="92"/>
        <v/>
      </c>
      <c r="DA34" s="53" t="str">
        <f t="shared" si="93"/>
        <v/>
      </c>
      <c r="DB34" s="53" t="str">
        <f t="shared" si="94"/>
        <v/>
      </c>
      <c r="DC34" s="53" t="str">
        <f t="shared" si="95"/>
        <v/>
      </c>
      <c r="DD34" s="54" t="str">
        <f t="shared" si="96"/>
        <v/>
      </c>
      <c r="DE34" s="52" t="str">
        <f t="shared" si="97"/>
        <v/>
      </c>
      <c r="DF34" s="53" t="str">
        <f t="shared" si="98"/>
        <v/>
      </c>
      <c r="DG34" s="53" t="str">
        <f t="shared" si="99"/>
        <v/>
      </c>
      <c r="DH34" s="53" t="str">
        <f t="shared" si="294"/>
        <v/>
      </c>
      <c r="DI34" s="54" t="str">
        <f t="shared" si="100"/>
        <v/>
      </c>
      <c r="DJ34" s="165">
        <f t="shared" si="101"/>
        <v>7</v>
      </c>
      <c r="DK34" s="53" t="str">
        <f t="shared" si="102"/>
        <v/>
      </c>
      <c r="DL34" s="181" t="str">
        <f t="shared" si="103"/>
        <v/>
      </c>
      <c r="DM34" s="159">
        <f t="shared" si="104"/>
        <v>0</v>
      </c>
      <c r="DN34" s="127" t="str">
        <f t="shared" si="105"/>
        <v/>
      </c>
      <c r="DO34" s="130"/>
      <c r="DP34" s="55" t="str">
        <f t="shared" si="106"/>
        <v/>
      </c>
      <c r="DQ34" s="53" t="str">
        <f t="shared" si="107"/>
        <v/>
      </c>
      <c r="DR34" s="53" t="str">
        <f t="shared" si="108"/>
        <v/>
      </c>
      <c r="DS34" s="53" t="str">
        <f t="shared" si="109"/>
        <v/>
      </c>
      <c r="DT34" s="124" t="str">
        <f t="shared" si="110"/>
        <v/>
      </c>
      <c r="DU34" s="52" t="str">
        <f t="shared" si="111"/>
        <v/>
      </c>
      <c r="DV34" s="53" t="str">
        <f t="shared" si="112"/>
        <v/>
      </c>
      <c r="DW34" s="53" t="str">
        <f t="shared" si="113"/>
        <v/>
      </c>
      <c r="DX34" s="53" t="str">
        <f t="shared" si="114"/>
        <v/>
      </c>
      <c r="DY34" s="124" t="str">
        <f t="shared" si="115"/>
        <v/>
      </c>
      <c r="DZ34" s="52" t="str">
        <f t="shared" si="116"/>
        <v/>
      </c>
      <c r="EA34" s="53" t="str">
        <f t="shared" si="117"/>
        <v/>
      </c>
      <c r="EB34" s="53" t="str">
        <f t="shared" si="118"/>
        <v/>
      </c>
      <c r="EC34" s="53" t="str">
        <f t="shared" si="119"/>
        <v/>
      </c>
      <c r="ED34" s="57" t="str">
        <f t="shared" si="120"/>
        <v/>
      </c>
      <c r="EE34" s="52" t="str">
        <f t="shared" si="121"/>
        <v/>
      </c>
      <c r="EF34" s="53" t="str">
        <f t="shared" si="122"/>
        <v/>
      </c>
      <c r="EG34" s="53" t="str">
        <f t="shared" si="123"/>
        <v/>
      </c>
      <c r="EH34" s="53" t="str">
        <f t="shared" si="124"/>
        <v/>
      </c>
      <c r="EI34" s="57" t="str">
        <f t="shared" si="125"/>
        <v/>
      </c>
      <c r="EJ34" s="52" t="str">
        <f t="shared" si="126"/>
        <v/>
      </c>
      <c r="EK34" s="53" t="str">
        <f t="shared" si="127"/>
        <v/>
      </c>
      <c r="EL34" s="53" t="str">
        <f t="shared" si="128"/>
        <v/>
      </c>
      <c r="EM34" s="53" t="str">
        <f t="shared" si="129"/>
        <v/>
      </c>
      <c r="EN34" s="57" t="str">
        <f t="shared" si="130"/>
        <v/>
      </c>
      <c r="EO34" s="52" t="str">
        <f t="shared" si="131"/>
        <v/>
      </c>
      <c r="EP34" s="53" t="str">
        <f t="shared" si="132"/>
        <v/>
      </c>
      <c r="EQ34" s="53" t="str">
        <f t="shared" si="133"/>
        <v/>
      </c>
      <c r="ER34" s="53" t="str">
        <f t="shared" si="134"/>
        <v/>
      </c>
      <c r="ES34" s="54" t="str">
        <f t="shared" si="135"/>
        <v/>
      </c>
      <c r="ET34" s="165">
        <f t="shared" si="136"/>
        <v>6</v>
      </c>
      <c r="EU34" s="53" t="str">
        <f t="shared" si="137"/>
        <v/>
      </c>
      <c r="EV34" s="181" t="str">
        <f t="shared" si="138"/>
        <v/>
      </c>
      <c r="EW34" s="159">
        <f t="shared" si="139"/>
        <v>0</v>
      </c>
      <c r="EX34" s="127" t="str">
        <f t="shared" si="140"/>
        <v/>
      </c>
      <c r="EY34" s="130"/>
      <c r="EZ34" s="55" t="str">
        <f t="shared" si="141"/>
        <v/>
      </c>
      <c r="FA34" s="53" t="str">
        <f t="shared" si="142"/>
        <v/>
      </c>
      <c r="FB34" s="53" t="str">
        <f t="shared" si="143"/>
        <v/>
      </c>
      <c r="FC34" s="53" t="str">
        <f t="shared" si="144"/>
        <v/>
      </c>
      <c r="FD34" s="124" t="str">
        <f t="shared" si="145"/>
        <v/>
      </c>
      <c r="FE34" s="52" t="str">
        <f t="shared" si="146"/>
        <v/>
      </c>
      <c r="FF34" s="53" t="str">
        <f t="shared" si="147"/>
        <v/>
      </c>
      <c r="FG34" s="53" t="str">
        <f t="shared" si="148"/>
        <v/>
      </c>
      <c r="FH34" s="53" t="str">
        <f t="shared" si="149"/>
        <v/>
      </c>
      <c r="FI34" s="124" t="str">
        <f t="shared" si="150"/>
        <v/>
      </c>
      <c r="FJ34" s="52" t="str">
        <f t="shared" si="151"/>
        <v/>
      </c>
      <c r="FK34" s="53" t="str">
        <f t="shared" si="152"/>
        <v/>
      </c>
      <c r="FL34" s="53" t="str">
        <f t="shared" si="153"/>
        <v/>
      </c>
      <c r="FM34" s="53" t="str">
        <f>IF(FK34&lt;&gt;"",IF($G34="3",IF(AND(FK34&lt;=20,EY34&gt;=$FJ$83),HLOOKUP(FK34,Points_Table_Modified,IF(GD34&gt;=6,8,GD63),FALSE),0),IF(AND(FK34&lt;=10,EY34&gt;=$FJ$83),HLOOKUP(FK34,Points_Table,IF(GD34&gt;=6,8,GD34+2),FALSE),0)),"")</f>
        <v/>
      </c>
      <c r="FN34" s="57" t="str">
        <f t="shared" si="154"/>
        <v/>
      </c>
      <c r="FO34" s="52" t="str">
        <f t="shared" si="155"/>
        <v/>
      </c>
      <c r="FP34" s="53" t="str">
        <f t="shared" si="156"/>
        <v/>
      </c>
      <c r="FQ34" s="53" t="str">
        <f t="shared" si="157"/>
        <v/>
      </c>
      <c r="FR34" s="53" t="str">
        <f t="shared" si="158"/>
        <v/>
      </c>
      <c r="FS34" s="57" t="str">
        <f t="shared" si="159"/>
        <v/>
      </c>
      <c r="FT34" s="52" t="str">
        <f t="shared" si="160"/>
        <v/>
      </c>
      <c r="FU34" s="53" t="str">
        <f t="shared" si="161"/>
        <v/>
      </c>
      <c r="FV34" s="53" t="str">
        <f t="shared" si="162"/>
        <v/>
      </c>
      <c r="FW34" s="53" t="str">
        <f t="shared" si="163"/>
        <v/>
      </c>
      <c r="FX34" s="57" t="str">
        <f t="shared" si="164"/>
        <v/>
      </c>
      <c r="FY34" s="52" t="str">
        <f t="shared" si="165"/>
        <v/>
      </c>
      <c r="FZ34" s="53" t="str">
        <f t="shared" si="166"/>
        <v/>
      </c>
      <c r="GA34" s="53" t="str">
        <f t="shared" si="167"/>
        <v/>
      </c>
      <c r="GB34" s="53" t="str">
        <f t="shared" si="168"/>
        <v/>
      </c>
      <c r="GC34" s="57" t="str">
        <f t="shared" si="169"/>
        <v/>
      </c>
      <c r="GD34" s="165">
        <f t="shared" si="170"/>
        <v>6</v>
      </c>
      <c r="GE34" s="53" t="str">
        <f t="shared" si="171"/>
        <v/>
      </c>
      <c r="GF34" s="181" t="str">
        <f t="shared" si="172"/>
        <v/>
      </c>
      <c r="GG34" s="159">
        <f t="shared" si="173"/>
        <v>0</v>
      </c>
      <c r="GH34" s="127" t="str">
        <f t="shared" si="174"/>
        <v/>
      </c>
      <c r="GI34" s="130"/>
      <c r="GJ34" s="55" t="str">
        <f t="shared" si="175"/>
        <v/>
      </c>
      <c r="GK34" s="53" t="str">
        <f t="shared" si="176"/>
        <v/>
      </c>
      <c r="GL34" s="53" t="str">
        <f t="shared" si="177"/>
        <v/>
      </c>
      <c r="GM34" s="53" t="str">
        <f t="shared" si="178"/>
        <v/>
      </c>
      <c r="GN34" s="124" t="str">
        <f t="shared" si="179"/>
        <v/>
      </c>
      <c r="GO34" s="52" t="str">
        <f t="shared" si="180"/>
        <v/>
      </c>
      <c r="GP34" s="53" t="str">
        <f t="shared" si="181"/>
        <v/>
      </c>
      <c r="GQ34" s="53" t="str">
        <f t="shared" si="182"/>
        <v/>
      </c>
      <c r="GR34" s="53" t="str">
        <f t="shared" si="183"/>
        <v/>
      </c>
      <c r="GS34" s="124" t="str">
        <f t="shared" si="184"/>
        <v/>
      </c>
      <c r="GT34" s="52" t="str">
        <f t="shared" si="185"/>
        <v/>
      </c>
      <c r="GU34" s="53" t="str">
        <f t="shared" si="186"/>
        <v/>
      </c>
      <c r="GV34" s="53" t="str">
        <f t="shared" si="187"/>
        <v/>
      </c>
      <c r="GW34" s="53" t="str">
        <f>IF(GU34&lt;&gt;"",IF($G34="3",IF(AND(GU34&lt;=20,GI34&gt;=$GT$83),HLOOKUP(GU34,Points_Table_Modified,IF(HN34&gt;=6,8,HN63),FALSE),0),IF(AND(GU34&lt;=10,GI34&gt;=$GT$83),HLOOKUP(GU34,Points_Table,IF(HN34&gt;=6,8,HN34+2),FALSE),0)),"")</f>
        <v/>
      </c>
      <c r="GX34" s="54" t="str">
        <f t="shared" si="188"/>
        <v/>
      </c>
      <c r="GY34" s="52" t="str">
        <f t="shared" si="189"/>
        <v/>
      </c>
      <c r="GZ34" s="53" t="str">
        <f t="shared" si="190"/>
        <v/>
      </c>
      <c r="HA34" s="53" t="str">
        <f t="shared" si="191"/>
        <v/>
      </c>
      <c r="HB34" s="53" t="str">
        <f t="shared" si="192"/>
        <v/>
      </c>
      <c r="HC34" s="54" t="str">
        <f t="shared" si="193"/>
        <v/>
      </c>
      <c r="HD34" s="52" t="str">
        <f t="shared" si="194"/>
        <v/>
      </c>
      <c r="HE34" s="53" t="str">
        <f t="shared" si="195"/>
        <v/>
      </c>
      <c r="HF34" s="53" t="str">
        <f t="shared" si="196"/>
        <v/>
      </c>
      <c r="HG34" s="53" t="str">
        <f t="shared" si="197"/>
        <v/>
      </c>
      <c r="HH34" s="54" t="str">
        <f t="shared" si="198"/>
        <v/>
      </c>
      <c r="HI34" s="52" t="str">
        <f t="shared" si="199"/>
        <v/>
      </c>
      <c r="HJ34" s="53" t="str">
        <f t="shared" si="200"/>
        <v/>
      </c>
      <c r="HK34" s="53" t="str">
        <f t="shared" si="201"/>
        <v/>
      </c>
      <c r="HL34" s="53" t="str">
        <f t="shared" si="202"/>
        <v/>
      </c>
      <c r="HM34" s="54" t="str">
        <f t="shared" si="203"/>
        <v/>
      </c>
      <c r="HN34" s="165">
        <f t="shared" si="204"/>
        <v>6</v>
      </c>
      <c r="HO34" s="53" t="str">
        <f t="shared" si="205"/>
        <v/>
      </c>
      <c r="HP34" s="181" t="str">
        <f t="shared" si="206"/>
        <v/>
      </c>
      <c r="HQ34" s="159">
        <f t="shared" si="207"/>
        <v>0</v>
      </c>
      <c r="HR34" s="127" t="str">
        <f t="shared" si="208"/>
        <v/>
      </c>
      <c r="HS34" s="130"/>
      <c r="HT34" s="55" t="str">
        <f t="shared" si="209"/>
        <v/>
      </c>
      <c r="HU34" s="53" t="str">
        <f t="shared" si="210"/>
        <v/>
      </c>
      <c r="HV34" s="53" t="str">
        <f t="shared" si="211"/>
        <v/>
      </c>
      <c r="HW34" s="53" t="str">
        <f t="shared" si="212"/>
        <v/>
      </c>
      <c r="HX34" s="124" t="str">
        <f t="shared" si="213"/>
        <v/>
      </c>
      <c r="HY34" s="52" t="str">
        <f t="shared" si="214"/>
        <v/>
      </c>
      <c r="HZ34" s="53" t="str">
        <f t="shared" si="215"/>
        <v/>
      </c>
      <c r="IA34" s="53" t="str">
        <f t="shared" si="216"/>
        <v/>
      </c>
      <c r="IB34" s="53" t="str">
        <f t="shared" si="217"/>
        <v/>
      </c>
      <c r="IC34" s="124" t="str">
        <f t="shared" si="218"/>
        <v/>
      </c>
      <c r="ID34" s="52" t="str">
        <f t="shared" si="219"/>
        <v/>
      </c>
      <c r="IE34" s="53" t="str">
        <f t="shared" si="220"/>
        <v/>
      </c>
      <c r="IF34" s="53" t="str">
        <f t="shared" si="221"/>
        <v/>
      </c>
      <c r="IG34" s="53" t="str">
        <f t="shared" si="222"/>
        <v/>
      </c>
      <c r="IH34" s="54" t="str">
        <f t="shared" si="223"/>
        <v/>
      </c>
      <c r="II34" s="52" t="str">
        <f t="shared" si="224"/>
        <v/>
      </c>
      <c r="IJ34" s="53" t="str">
        <f t="shared" si="225"/>
        <v/>
      </c>
      <c r="IK34" s="53" t="str">
        <f t="shared" si="226"/>
        <v/>
      </c>
      <c r="IL34" s="53" t="str">
        <f t="shared" si="227"/>
        <v/>
      </c>
      <c r="IM34" s="54" t="str">
        <f t="shared" si="228"/>
        <v/>
      </c>
      <c r="IN34" s="52" t="str">
        <f t="shared" si="229"/>
        <v/>
      </c>
      <c r="IO34" s="53" t="str">
        <f t="shared" si="230"/>
        <v/>
      </c>
      <c r="IP34" s="53" t="str">
        <f t="shared" si="231"/>
        <v/>
      </c>
      <c r="IQ34" s="53" t="str">
        <f t="shared" si="232"/>
        <v/>
      </c>
      <c r="IR34" s="54" t="str">
        <f t="shared" si="233"/>
        <v/>
      </c>
      <c r="IS34" s="52" t="str">
        <f t="shared" si="234"/>
        <v/>
      </c>
      <c r="IT34" s="53" t="str">
        <f t="shared" si="235"/>
        <v/>
      </c>
      <c r="IU34" s="53" t="str">
        <f>IF($G34="6",IF(IF(IT34&lt;&gt;"",IF(MAX(COUNTIF($IT$6:$IT$80,$IT$6:$IT$80))&gt;1,"x",""),"")&lt;&gt;"",IT34+1,""),IF(IS34=0,"",IF(IF(IT34&lt;&gt;"",IF(MAX(COUNTIF(IT$6:$IT$80,$IT$6:$IT$80))&gt;1,"x",""),"")&lt;&gt;"",IT34+1,"")))</f>
        <v/>
      </c>
      <c r="IV34" s="53" t="str">
        <f t="shared" si="236"/>
        <v/>
      </c>
      <c r="IW34" s="54" t="str">
        <f t="shared" si="237"/>
        <v/>
      </c>
      <c r="IX34" s="165">
        <f t="shared" si="238"/>
        <v>7</v>
      </c>
      <c r="IY34" s="53" t="str">
        <f t="shared" si="239"/>
        <v/>
      </c>
      <c r="IZ34" s="181" t="str">
        <f t="shared" si="240"/>
        <v/>
      </c>
      <c r="JA34" s="159">
        <f t="shared" si="241"/>
        <v>0</v>
      </c>
      <c r="JB34" s="127" t="str">
        <f t="shared" si="242"/>
        <v/>
      </c>
      <c r="JC34" s="130"/>
      <c r="JD34" s="55" t="str">
        <f t="shared" si="243"/>
        <v/>
      </c>
      <c r="JE34" s="53" t="str">
        <f t="shared" si="244"/>
        <v/>
      </c>
      <c r="JF34" s="53" t="str">
        <f t="shared" si="245"/>
        <v/>
      </c>
      <c r="JG34" s="53" t="str">
        <f t="shared" si="246"/>
        <v/>
      </c>
      <c r="JH34" s="124" t="str">
        <f t="shared" si="247"/>
        <v/>
      </c>
      <c r="JI34" s="52" t="str">
        <f t="shared" si="248"/>
        <v/>
      </c>
      <c r="JJ34" s="53" t="str">
        <f t="shared" si="249"/>
        <v/>
      </c>
      <c r="JK34" s="53" t="str">
        <f t="shared" si="250"/>
        <v/>
      </c>
      <c r="JL34" s="53" t="str">
        <f t="shared" si="251"/>
        <v/>
      </c>
      <c r="JM34" s="124" t="str">
        <f t="shared" si="252"/>
        <v/>
      </c>
      <c r="JN34" s="52" t="str">
        <f t="shared" si="253"/>
        <v/>
      </c>
      <c r="JO34" s="53" t="str">
        <f t="shared" si="254"/>
        <v/>
      </c>
      <c r="JP34" s="53" t="str">
        <f t="shared" si="255"/>
        <v/>
      </c>
      <c r="JQ34" s="53" t="str">
        <f t="shared" si="295"/>
        <v/>
      </c>
      <c r="JR34" s="54" t="str">
        <f t="shared" si="256"/>
        <v/>
      </c>
      <c r="JS34" s="52" t="str">
        <f t="shared" si="257"/>
        <v/>
      </c>
      <c r="JT34" s="53" t="str">
        <f t="shared" si="258"/>
        <v/>
      </c>
      <c r="JU34" s="53" t="str">
        <f t="shared" si="259"/>
        <v/>
      </c>
      <c r="JV34" s="53" t="str">
        <f t="shared" si="260"/>
        <v/>
      </c>
      <c r="JW34" s="54" t="str">
        <f t="shared" si="261"/>
        <v/>
      </c>
      <c r="JX34" s="52" t="str">
        <f t="shared" si="262"/>
        <v/>
      </c>
      <c r="JY34" s="53" t="str">
        <f t="shared" si="263"/>
        <v/>
      </c>
      <c r="JZ34" s="53" t="str">
        <f t="shared" si="264"/>
        <v/>
      </c>
      <c r="KA34" s="53" t="str">
        <f t="shared" si="265"/>
        <v/>
      </c>
      <c r="KB34" s="54" t="str">
        <f t="shared" si="266"/>
        <v/>
      </c>
      <c r="KC34" s="52" t="str">
        <f t="shared" si="267"/>
        <v/>
      </c>
      <c r="KD34" s="53" t="str">
        <f t="shared" si="268"/>
        <v/>
      </c>
      <c r="KE34" s="53" t="str">
        <f t="shared" si="269"/>
        <v/>
      </c>
      <c r="KF34" s="53" t="str">
        <f t="shared" si="270"/>
        <v/>
      </c>
      <c r="KG34" s="54" t="str">
        <f t="shared" si="271"/>
        <v/>
      </c>
      <c r="KH34" s="165">
        <f t="shared" si="272"/>
        <v>3</v>
      </c>
      <c r="KI34" s="53" t="str">
        <f t="shared" si="273"/>
        <v/>
      </c>
      <c r="KJ34" s="181" t="str">
        <f t="shared" si="274"/>
        <v/>
      </c>
      <c r="KK34" s="159">
        <f t="shared" si="275"/>
        <v>0</v>
      </c>
      <c r="KL34" s="332" t="str">
        <f t="shared" si="276"/>
        <v/>
      </c>
      <c r="KM34" s="86"/>
      <c r="KN34" s="60">
        <f t="shared" si="277"/>
        <v>0</v>
      </c>
      <c r="KO34" s="60">
        <f t="shared" si="278"/>
        <v>5</v>
      </c>
      <c r="KP34" s="201"/>
      <c r="KQ34" s="61">
        <f t="shared" si="297"/>
        <v>5</v>
      </c>
      <c r="KR34" s="61" t="str">
        <f t="shared" si="280"/>
        <v/>
      </c>
      <c r="KS34" s="61">
        <f t="shared" si="281"/>
        <v>5</v>
      </c>
      <c r="KT34" s="61" t="str">
        <f t="shared" si="282"/>
        <v/>
      </c>
      <c r="KU34" s="61" t="str">
        <f t="shared" si="283"/>
        <v/>
      </c>
      <c r="KV34" s="61" t="str">
        <f t="shared" si="284"/>
        <v/>
      </c>
      <c r="KW34" s="61" t="str">
        <f t="shared" si="285"/>
        <v/>
      </c>
      <c r="KX34" s="62">
        <f t="shared" si="286"/>
        <v>15</v>
      </c>
      <c r="KY34" s="84"/>
      <c r="KZ34" s="59">
        <f t="shared" si="287"/>
        <v>0</v>
      </c>
      <c r="LA34" s="60">
        <f t="shared" si="288"/>
        <v>5</v>
      </c>
      <c r="LB34" s="201"/>
      <c r="LC34" s="61">
        <f t="shared" si="289"/>
        <v>5</v>
      </c>
      <c r="LD34" s="61" t="str">
        <f t="shared" si="290"/>
        <v/>
      </c>
      <c r="LE34" s="61">
        <f t="shared" si="291"/>
        <v>5</v>
      </c>
      <c r="LF34" s="61" t="str">
        <f t="shared" si="292"/>
        <v/>
      </c>
      <c r="LG34" s="148">
        <v>29</v>
      </c>
      <c r="LH34" s="87"/>
      <c r="LI34" s="185">
        <f t="shared" si="293"/>
        <v>1</v>
      </c>
      <c r="LJ34" s="87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</row>
    <row r="35" spans="1:381" s="1" customFormat="1" ht="15" x14ac:dyDescent="0.2">
      <c r="A35" s="35"/>
      <c r="B35" s="45">
        <v>30</v>
      </c>
      <c r="C35" s="63" t="s">
        <v>273</v>
      </c>
      <c r="D35" s="47" t="s">
        <v>274</v>
      </c>
      <c r="E35" s="161"/>
      <c r="F35" s="161"/>
      <c r="G35" s="49" t="s">
        <v>100</v>
      </c>
      <c r="H35" s="50" t="str">
        <f t="shared" si="0"/>
        <v>Production Modified</v>
      </c>
      <c r="I35" s="186">
        <f t="shared" si="1"/>
        <v>5</v>
      </c>
      <c r="J35" s="51" t="str">
        <f t="shared" si="2"/>
        <v>x</v>
      </c>
      <c r="K35" s="119"/>
      <c r="L35" s="52" t="str">
        <f t="shared" si="3"/>
        <v/>
      </c>
      <c r="M35" s="53" t="str">
        <f t="shared" si="4"/>
        <v/>
      </c>
      <c r="N35" s="53" t="str">
        <f t="shared" si="5"/>
        <v/>
      </c>
      <c r="O35" s="53" t="str">
        <f t="shared" si="6"/>
        <v/>
      </c>
      <c r="P35" s="127" t="str">
        <f t="shared" si="7"/>
        <v/>
      </c>
      <c r="Q35" s="52" t="str">
        <f t="shared" si="8"/>
        <v/>
      </c>
      <c r="R35" s="53" t="str">
        <f t="shared" si="9"/>
        <v/>
      </c>
      <c r="S35" s="53" t="str">
        <f t="shared" si="10"/>
        <v/>
      </c>
      <c r="T35" s="53" t="str">
        <f t="shared" si="11"/>
        <v/>
      </c>
      <c r="U35" s="127" t="str">
        <f t="shared" si="12"/>
        <v/>
      </c>
      <c r="V35" s="52" t="str">
        <f t="shared" si="13"/>
        <v/>
      </c>
      <c r="W35" s="53" t="str">
        <f t="shared" si="14"/>
        <v/>
      </c>
      <c r="X35" s="53" t="str">
        <f t="shared" si="15"/>
        <v/>
      </c>
      <c r="Y35" s="53" t="str">
        <f t="shared" si="16"/>
        <v/>
      </c>
      <c r="Z35" s="127" t="str">
        <f t="shared" si="17"/>
        <v/>
      </c>
      <c r="AA35" s="52" t="str">
        <f t="shared" si="18"/>
        <v/>
      </c>
      <c r="AB35" s="53" t="str">
        <f t="shared" si="19"/>
        <v/>
      </c>
      <c r="AC35" s="53" t="str">
        <f t="shared" si="20"/>
        <v/>
      </c>
      <c r="AD35" s="53" t="str">
        <f t="shared" si="21"/>
        <v/>
      </c>
      <c r="AE35" s="127" t="str">
        <f t="shared" si="22"/>
        <v/>
      </c>
      <c r="AF35" s="52" t="str">
        <f t="shared" si="23"/>
        <v/>
      </c>
      <c r="AG35" s="53" t="str">
        <f t="shared" si="24"/>
        <v/>
      </c>
      <c r="AH35" s="53" t="str">
        <f t="shared" si="25"/>
        <v/>
      </c>
      <c r="AI35" s="53" t="str">
        <f t="shared" si="26"/>
        <v/>
      </c>
      <c r="AJ35" s="127" t="str">
        <f t="shared" si="27"/>
        <v/>
      </c>
      <c r="AK35" s="52" t="str">
        <f t="shared" si="28"/>
        <v/>
      </c>
      <c r="AL35" s="53" t="str">
        <f t="shared" si="29"/>
        <v/>
      </c>
      <c r="AM35" s="53" t="str">
        <f t="shared" si="30"/>
        <v/>
      </c>
      <c r="AN35" s="150" t="str">
        <f t="shared" si="31"/>
        <v/>
      </c>
      <c r="AO35" s="127" t="str">
        <f t="shared" si="32"/>
        <v/>
      </c>
      <c r="AP35" s="191">
        <f t="shared" si="33"/>
        <v>7</v>
      </c>
      <c r="AQ35" s="53" t="str">
        <f t="shared" si="34"/>
        <v/>
      </c>
      <c r="AR35" s="181" t="str">
        <f t="shared" si="35"/>
        <v/>
      </c>
      <c r="AS35" s="159">
        <f t="shared" si="36"/>
        <v>0</v>
      </c>
      <c r="AT35" s="127" t="str">
        <f t="shared" si="37"/>
        <v/>
      </c>
      <c r="AU35" s="130"/>
      <c r="AV35" s="55" t="str">
        <f t="shared" si="38"/>
        <v/>
      </c>
      <c r="AW35" s="53" t="str">
        <f t="shared" si="39"/>
        <v/>
      </c>
      <c r="AX35" s="53" t="str">
        <f t="shared" si="40"/>
        <v/>
      </c>
      <c r="AY35" s="53" t="str">
        <f t="shared" si="41"/>
        <v/>
      </c>
      <c r="AZ35" s="124" t="str">
        <f t="shared" si="42"/>
        <v/>
      </c>
      <c r="BA35" s="52" t="str">
        <f t="shared" si="43"/>
        <v/>
      </c>
      <c r="BB35" s="53" t="str">
        <f t="shared" si="44"/>
        <v/>
      </c>
      <c r="BC35" s="53" t="str">
        <f t="shared" si="45"/>
        <v/>
      </c>
      <c r="BD35" s="53" t="str">
        <f t="shared" si="46"/>
        <v/>
      </c>
      <c r="BE35" s="124" t="str">
        <f t="shared" si="47"/>
        <v/>
      </c>
      <c r="BF35" s="52" t="str">
        <f t="shared" si="48"/>
        <v/>
      </c>
      <c r="BG35" s="53" t="str">
        <f t="shared" si="49"/>
        <v/>
      </c>
      <c r="BH35" s="53" t="str">
        <f t="shared" si="50"/>
        <v/>
      </c>
      <c r="BI35" s="53" t="str">
        <f t="shared" si="51"/>
        <v/>
      </c>
      <c r="BJ35" s="54" t="str">
        <f t="shared" si="52"/>
        <v/>
      </c>
      <c r="BK35" s="52" t="str">
        <f t="shared" si="53"/>
        <v/>
      </c>
      <c r="BL35" s="53" t="str">
        <f t="shared" si="54"/>
        <v/>
      </c>
      <c r="BM35" s="53" t="str">
        <f t="shared" si="55"/>
        <v/>
      </c>
      <c r="BN35" s="53" t="str">
        <f t="shared" si="56"/>
        <v/>
      </c>
      <c r="BO35" s="54" t="str">
        <f t="shared" si="57"/>
        <v/>
      </c>
      <c r="BP35" s="52" t="str">
        <f t="shared" si="58"/>
        <v/>
      </c>
      <c r="BQ35" s="53" t="str">
        <f t="shared" si="59"/>
        <v/>
      </c>
      <c r="BR35" s="53" t="str">
        <f t="shared" si="60"/>
        <v/>
      </c>
      <c r="BS35" s="53" t="str">
        <f t="shared" si="61"/>
        <v/>
      </c>
      <c r="BT35" s="54" t="str">
        <f t="shared" si="62"/>
        <v/>
      </c>
      <c r="BU35" s="52" t="str">
        <f t="shared" si="63"/>
        <v/>
      </c>
      <c r="BV35" s="53" t="str">
        <f t="shared" si="64"/>
        <v/>
      </c>
      <c r="BW35" s="53" t="str">
        <f t="shared" si="65"/>
        <v/>
      </c>
      <c r="BX35" s="53" t="str">
        <f t="shared" si="66"/>
        <v/>
      </c>
      <c r="BY35" s="54" t="str">
        <f t="shared" si="67"/>
        <v/>
      </c>
      <c r="BZ35" s="165">
        <f>VLOOKUP($G35,Entries_C_Event,5,FALSE)</f>
        <v>7</v>
      </c>
      <c r="CA35" s="53" t="str">
        <f t="shared" si="69"/>
        <v/>
      </c>
      <c r="CB35" s="181" t="str">
        <f t="shared" si="70"/>
        <v/>
      </c>
      <c r="CC35" s="127">
        <f t="shared" si="71"/>
        <v>0</v>
      </c>
      <c r="CD35" s="127" t="str">
        <f t="shared" si="72"/>
        <v/>
      </c>
      <c r="CE35" s="130"/>
      <c r="CF35" s="55" t="str">
        <f t="shared" si="73"/>
        <v/>
      </c>
      <c r="CG35" s="53" t="str">
        <f t="shared" si="74"/>
        <v/>
      </c>
      <c r="CH35" s="53" t="str">
        <f t="shared" si="75"/>
        <v/>
      </c>
      <c r="CI35" s="53" t="str">
        <f t="shared" si="76"/>
        <v/>
      </c>
      <c r="CJ35" s="124" t="str">
        <f t="shared" si="77"/>
        <v/>
      </c>
      <c r="CK35" s="52" t="str">
        <f t="shared" si="78"/>
        <v/>
      </c>
      <c r="CL35" s="53" t="str">
        <f t="shared" si="79"/>
        <v/>
      </c>
      <c r="CM35" s="53" t="str">
        <f t="shared" si="80"/>
        <v/>
      </c>
      <c r="CN35" s="53" t="str">
        <f t="shared" si="81"/>
        <v/>
      </c>
      <c r="CO35" s="124" t="str">
        <f t="shared" si="82"/>
        <v/>
      </c>
      <c r="CP35" s="52" t="str">
        <f t="shared" si="83"/>
        <v/>
      </c>
      <c r="CQ35" s="53" t="str">
        <f t="shared" si="84"/>
        <v/>
      </c>
      <c r="CR35" s="53" t="str">
        <f t="shared" si="85"/>
        <v/>
      </c>
      <c r="CS35" s="53" t="str">
        <f t="shared" si="86"/>
        <v/>
      </c>
      <c r="CT35" s="54" t="str">
        <f t="shared" si="87"/>
        <v/>
      </c>
      <c r="CU35" s="52" t="str">
        <f t="shared" si="88"/>
        <v/>
      </c>
      <c r="CV35" s="53" t="str">
        <f t="shared" si="89"/>
        <v/>
      </c>
      <c r="CW35" s="53" t="str">
        <f t="shared" si="90"/>
        <v/>
      </c>
      <c r="CX35" s="53" t="str">
        <f>IF(CV35&lt;&gt;"",IF($G35="3",IF(AND(CV35&lt;=20,CE35&gt;=CU110),HLOOKUP(CV35,Points_Table_Modified,IF(DJ35&gt;=6,8,DJ35+2),FALSE),0),IF(AND(CV35&lt;=10,$CE35&gt;=CU110),HLOOKUP(CV35,Points_Table,IF(DJ35&gt;=6,8,DJ35+2),FALSE),0)),"")</f>
        <v/>
      </c>
      <c r="CY35" s="54" t="str">
        <f t="shared" si="91"/>
        <v/>
      </c>
      <c r="CZ35" s="52" t="str">
        <f t="shared" si="92"/>
        <v/>
      </c>
      <c r="DA35" s="53" t="str">
        <f t="shared" si="93"/>
        <v/>
      </c>
      <c r="DB35" s="53" t="str">
        <f t="shared" si="94"/>
        <v/>
      </c>
      <c r="DC35" s="53" t="str">
        <f t="shared" si="95"/>
        <v/>
      </c>
      <c r="DD35" s="54" t="str">
        <f t="shared" si="96"/>
        <v/>
      </c>
      <c r="DE35" s="52" t="str">
        <f t="shared" si="97"/>
        <v/>
      </c>
      <c r="DF35" s="53" t="str">
        <f t="shared" si="98"/>
        <v/>
      </c>
      <c r="DG35" s="53" t="str">
        <f t="shared" si="99"/>
        <v/>
      </c>
      <c r="DH35" s="53" t="str">
        <f t="shared" si="294"/>
        <v/>
      </c>
      <c r="DI35" s="54" t="str">
        <f t="shared" si="100"/>
        <v/>
      </c>
      <c r="DJ35" s="165">
        <f t="shared" si="101"/>
        <v>7</v>
      </c>
      <c r="DK35" s="53" t="str">
        <f t="shared" si="102"/>
        <v/>
      </c>
      <c r="DL35" s="181" t="str">
        <f t="shared" si="103"/>
        <v/>
      </c>
      <c r="DM35" s="159">
        <f t="shared" si="104"/>
        <v>0</v>
      </c>
      <c r="DN35" s="127" t="str">
        <f t="shared" si="105"/>
        <v/>
      </c>
      <c r="DO35" s="130"/>
      <c r="DP35" s="55" t="str">
        <f t="shared" si="106"/>
        <v/>
      </c>
      <c r="DQ35" s="53" t="str">
        <f t="shared" si="107"/>
        <v/>
      </c>
      <c r="DR35" s="53" t="str">
        <f t="shared" si="108"/>
        <v/>
      </c>
      <c r="DS35" s="53" t="str">
        <f t="shared" si="109"/>
        <v/>
      </c>
      <c r="DT35" s="124" t="str">
        <f t="shared" si="110"/>
        <v/>
      </c>
      <c r="DU35" s="52" t="str">
        <f t="shared" si="111"/>
        <v/>
      </c>
      <c r="DV35" s="53" t="str">
        <f t="shared" si="112"/>
        <v/>
      </c>
      <c r="DW35" s="53" t="str">
        <f t="shared" si="113"/>
        <v/>
      </c>
      <c r="DX35" s="53" t="str">
        <f t="shared" si="114"/>
        <v/>
      </c>
      <c r="DY35" s="124" t="str">
        <f t="shared" si="115"/>
        <v/>
      </c>
      <c r="DZ35" s="52" t="str">
        <f t="shared" si="116"/>
        <v/>
      </c>
      <c r="EA35" s="53" t="str">
        <f t="shared" si="117"/>
        <v/>
      </c>
      <c r="EB35" s="53" t="str">
        <f t="shared" si="118"/>
        <v/>
      </c>
      <c r="EC35" s="53" t="str">
        <f t="shared" si="119"/>
        <v/>
      </c>
      <c r="ED35" s="57" t="str">
        <f t="shared" si="120"/>
        <v/>
      </c>
      <c r="EE35" s="52" t="str">
        <f t="shared" si="121"/>
        <v/>
      </c>
      <c r="EF35" s="53" t="str">
        <f t="shared" si="122"/>
        <v/>
      </c>
      <c r="EG35" s="53" t="str">
        <f t="shared" si="123"/>
        <v/>
      </c>
      <c r="EH35" s="53" t="str">
        <f t="shared" si="124"/>
        <v/>
      </c>
      <c r="EI35" s="57" t="str">
        <f t="shared" si="125"/>
        <v/>
      </c>
      <c r="EJ35" s="52" t="str">
        <f t="shared" si="126"/>
        <v/>
      </c>
      <c r="EK35" s="53" t="str">
        <f t="shared" si="127"/>
        <v/>
      </c>
      <c r="EL35" s="53" t="str">
        <f t="shared" si="128"/>
        <v/>
      </c>
      <c r="EM35" s="53" t="str">
        <f t="shared" si="129"/>
        <v/>
      </c>
      <c r="EN35" s="57" t="str">
        <f t="shared" si="130"/>
        <v/>
      </c>
      <c r="EO35" s="52" t="str">
        <f t="shared" si="131"/>
        <v/>
      </c>
      <c r="EP35" s="53" t="str">
        <f t="shared" si="132"/>
        <v/>
      </c>
      <c r="EQ35" s="53" t="str">
        <f t="shared" si="133"/>
        <v/>
      </c>
      <c r="ER35" s="53" t="str">
        <f t="shared" si="134"/>
        <v/>
      </c>
      <c r="ES35" s="54" t="str">
        <f t="shared" si="135"/>
        <v/>
      </c>
      <c r="ET35" s="165">
        <f t="shared" si="136"/>
        <v>6</v>
      </c>
      <c r="EU35" s="53" t="str">
        <f t="shared" si="137"/>
        <v/>
      </c>
      <c r="EV35" s="181" t="str">
        <f t="shared" si="138"/>
        <v/>
      </c>
      <c r="EW35" s="159">
        <f t="shared" si="139"/>
        <v>0</v>
      </c>
      <c r="EX35" s="127" t="str">
        <f t="shared" si="140"/>
        <v/>
      </c>
      <c r="EY35" s="130"/>
      <c r="EZ35" s="55" t="str">
        <f t="shared" si="141"/>
        <v/>
      </c>
      <c r="FA35" s="53" t="str">
        <f t="shared" si="142"/>
        <v/>
      </c>
      <c r="FB35" s="53" t="str">
        <f t="shared" si="143"/>
        <v/>
      </c>
      <c r="FC35" s="53" t="str">
        <f t="shared" si="144"/>
        <v/>
      </c>
      <c r="FD35" s="124" t="str">
        <f t="shared" si="145"/>
        <v/>
      </c>
      <c r="FE35" s="52" t="str">
        <f t="shared" si="146"/>
        <v/>
      </c>
      <c r="FF35" s="53" t="str">
        <f t="shared" si="147"/>
        <v/>
      </c>
      <c r="FG35" s="53" t="str">
        <f t="shared" si="148"/>
        <v/>
      </c>
      <c r="FH35" s="53" t="str">
        <f t="shared" si="149"/>
        <v/>
      </c>
      <c r="FI35" s="124" t="str">
        <f t="shared" si="150"/>
        <v/>
      </c>
      <c r="FJ35" s="52" t="str">
        <f t="shared" si="151"/>
        <v/>
      </c>
      <c r="FK35" s="53" t="str">
        <f t="shared" si="152"/>
        <v/>
      </c>
      <c r="FL35" s="53" t="str">
        <f t="shared" si="153"/>
        <v/>
      </c>
      <c r="FM35" s="53" t="str">
        <f>IF(FK35&lt;&gt;"",IF($G35="3",IF(AND(FK35&lt;=20,EY35&gt;=$FJ$83),HLOOKUP(FK35,Points_Table_Modified,IF(GD35&gt;=6,8,GD64),FALSE),0),IF(AND(FK35&lt;=10,EY35&gt;=$FJ$83),HLOOKUP(FK35,Points_Table,IF(GD35&gt;=6,8,GD35+2),FALSE),0)),"")</f>
        <v/>
      </c>
      <c r="FN35" s="57" t="str">
        <f t="shared" si="154"/>
        <v/>
      </c>
      <c r="FO35" s="52" t="str">
        <f t="shared" si="155"/>
        <v/>
      </c>
      <c r="FP35" s="53" t="str">
        <f t="shared" si="156"/>
        <v/>
      </c>
      <c r="FQ35" s="53" t="str">
        <f t="shared" si="157"/>
        <v/>
      </c>
      <c r="FR35" s="53" t="str">
        <f t="shared" si="158"/>
        <v/>
      </c>
      <c r="FS35" s="57" t="str">
        <f t="shared" si="159"/>
        <v/>
      </c>
      <c r="FT35" s="52" t="str">
        <f t="shared" si="160"/>
        <v/>
      </c>
      <c r="FU35" s="53" t="str">
        <f t="shared" si="161"/>
        <v/>
      </c>
      <c r="FV35" s="53" t="str">
        <f t="shared" si="162"/>
        <v/>
      </c>
      <c r="FW35" s="53" t="str">
        <f t="shared" si="163"/>
        <v/>
      </c>
      <c r="FX35" s="57" t="str">
        <f t="shared" si="164"/>
        <v/>
      </c>
      <c r="FY35" s="52" t="str">
        <f t="shared" si="165"/>
        <v/>
      </c>
      <c r="FZ35" s="53" t="str">
        <f t="shared" si="166"/>
        <v/>
      </c>
      <c r="GA35" s="53" t="str">
        <f t="shared" si="167"/>
        <v/>
      </c>
      <c r="GB35" s="53" t="str">
        <f t="shared" si="168"/>
        <v/>
      </c>
      <c r="GC35" s="57" t="str">
        <f t="shared" si="169"/>
        <v/>
      </c>
      <c r="GD35" s="165">
        <f t="shared" si="170"/>
        <v>6</v>
      </c>
      <c r="GE35" s="53" t="str">
        <f t="shared" si="171"/>
        <v/>
      </c>
      <c r="GF35" s="181" t="str">
        <f t="shared" si="172"/>
        <v/>
      </c>
      <c r="GG35" s="159">
        <f t="shared" si="173"/>
        <v>0</v>
      </c>
      <c r="GH35" s="127" t="str">
        <f t="shared" si="174"/>
        <v/>
      </c>
      <c r="GI35" s="130"/>
      <c r="GJ35" s="55" t="str">
        <f t="shared" si="175"/>
        <v/>
      </c>
      <c r="GK35" s="53" t="str">
        <f t="shared" si="176"/>
        <v/>
      </c>
      <c r="GL35" s="53" t="str">
        <f t="shared" si="177"/>
        <v/>
      </c>
      <c r="GM35" s="53" t="str">
        <f t="shared" si="178"/>
        <v/>
      </c>
      <c r="GN35" s="124" t="str">
        <f t="shared" si="179"/>
        <v/>
      </c>
      <c r="GO35" s="52" t="str">
        <f t="shared" si="180"/>
        <v/>
      </c>
      <c r="GP35" s="53" t="str">
        <f t="shared" si="181"/>
        <v/>
      </c>
      <c r="GQ35" s="53" t="str">
        <f t="shared" si="182"/>
        <v/>
      </c>
      <c r="GR35" s="53" t="str">
        <f t="shared" si="183"/>
        <v/>
      </c>
      <c r="GS35" s="124" t="str">
        <f t="shared" si="184"/>
        <v/>
      </c>
      <c r="GT35" s="52" t="str">
        <f t="shared" si="185"/>
        <v/>
      </c>
      <c r="GU35" s="53" t="str">
        <f t="shared" si="186"/>
        <v/>
      </c>
      <c r="GV35" s="53" t="str">
        <f t="shared" si="187"/>
        <v/>
      </c>
      <c r="GW35" s="53" t="str">
        <f>IF(GU35&lt;&gt;"",IF($G35="3",IF(AND(GU35&lt;=20,GI35&gt;=$GT$83),HLOOKUP(GU35,Points_Table_Modified,IF(HN35&gt;=6,8,HN64),FALSE),0),IF(AND(GU35&lt;=10,GI35&gt;=$GT$83),HLOOKUP(GU35,Points_Table,IF(HN35&gt;=6,8,HN35+2),FALSE),0)),"")</f>
        <v/>
      </c>
      <c r="GX35" s="54" t="str">
        <f t="shared" si="188"/>
        <v/>
      </c>
      <c r="GY35" s="52" t="str">
        <f t="shared" si="189"/>
        <v/>
      </c>
      <c r="GZ35" s="53" t="str">
        <f t="shared" si="190"/>
        <v/>
      </c>
      <c r="HA35" s="53" t="str">
        <f t="shared" si="191"/>
        <v/>
      </c>
      <c r="HB35" s="53" t="str">
        <f t="shared" si="192"/>
        <v/>
      </c>
      <c r="HC35" s="54" t="str">
        <f t="shared" si="193"/>
        <v/>
      </c>
      <c r="HD35" s="52" t="str">
        <f t="shared" si="194"/>
        <v/>
      </c>
      <c r="HE35" s="53" t="str">
        <f t="shared" si="195"/>
        <v/>
      </c>
      <c r="HF35" s="53" t="str">
        <f t="shared" si="196"/>
        <v/>
      </c>
      <c r="HG35" s="53" t="str">
        <f t="shared" si="197"/>
        <v/>
      </c>
      <c r="HH35" s="54" t="str">
        <f t="shared" si="198"/>
        <v/>
      </c>
      <c r="HI35" s="52" t="str">
        <f t="shared" si="199"/>
        <v/>
      </c>
      <c r="HJ35" s="53" t="str">
        <f t="shared" si="200"/>
        <v/>
      </c>
      <c r="HK35" s="53" t="str">
        <f t="shared" si="201"/>
        <v/>
      </c>
      <c r="HL35" s="53" t="str">
        <f t="shared" si="202"/>
        <v/>
      </c>
      <c r="HM35" s="54" t="str">
        <f t="shared" si="203"/>
        <v/>
      </c>
      <c r="HN35" s="165">
        <f t="shared" si="204"/>
        <v>6</v>
      </c>
      <c r="HO35" s="53" t="str">
        <f t="shared" si="205"/>
        <v/>
      </c>
      <c r="HP35" s="181" t="str">
        <f t="shared" si="206"/>
        <v/>
      </c>
      <c r="HQ35" s="159">
        <f t="shared" si="207"/>
        <v>0</v>
      </c>
      <c r="HR35" s="127" t="str">
        <f t="shared" si="208"/>
        <v/>
      </c>
      <c r="HS35" s="130"/>
      <c r="HT35" s="55" t="str">
        <f t="shared" si="209"/>
        <v/>
      </c>
      <c r="HU35" s="53" t="str">
        <f t="shared" si="210"/>
        <v/>
      </c>
      <c r="HV35" s="53" t="str">
        <f t="shared" si="211"/>
        <v/>
      </c>
      <c r="HW35" s="53" t="str">
        <f t="shared" si="212"/>
        <v/>
      </c>
      <c r="HX35" s="124" t="str">
        <f t="shared" si="213"/>
        <v/>
      </c>
      <c r="HY35" s="52" t="str">
        <f t="shared" si="214"/>
        <v/>
      </c>
      <c r="HZ35" s="53" t="str">
        <f t="shared" si="215"/>
        <v/>
      </c>
      <c r="IA35" s="53" t="str">
        <f t="shared" si="216"/>
        <v/>
      </c>
      <c r="IB35" s="53" t="str">
        <f t="shared" si="217"/>
        <v/>
      </c>
      <c r="IC35" s="124" t="str">
        <f t="shared" si="218"/>
        <v/>
      </c>
      <c r="ID35" s="52" t="str">
        <f t="shared" si="219"/>
        <v/>
      </c>
      <c r="IE35" s="53" t="str">
        <f t="shared" si="220"/>
        <v/>
      </c>
      <c r="IF35" s="53" t="str">
        <f t="shared" si="221"/>
        <v/>
      </c>
      <c r="IG35" s="53" t="str">
        <f t="shared" si="222"/>
        <v/>
      </c>
      <c r="IH35" s="54" t="str">
        <f t="shared" si="223"/>
        <v/>
      </c>
      <c r="II35" s="52" t="str">
        <f t="shared" si="224"/>
        <v/>
      </c>
      <c r="IJ35" s="53" t="str">
        <f t="shared" si="225"/>
        <v/>
      </c>
      <c r="IK35" s="53" t="str">
        <f t="shared" si="226"/>
        <v/>
      </c>
      <c r="IL35" s="53" t="str">
        <f t="shared" si="227"/>
        <v/>
      </c>
      <c r="IM35" s="54" t="str">
        <f t="shared" si="228"/>
        <v/>
      </c>
      <c r="IN35" s="52" t="str">
        <f t="shared" si="229"/>
        <v/>
      </c>
      <c r="IO35" s="53" t="str">
        <f t="shared" si="230"/>
        <v/>
      </c>
      <c r="IP35" s="53" t="str">
        <f t="shared" si="231"/>
        <v/>
      </c>
      <c r="IQ35" s="53" t="str">
        <f t="shared" si="232"/>
        <v/>
      </c>
      <c r="IR35" s="54" t="str">
        <f t="shared" si="233"/>
        <v/>
      </c>
      <c r="IS35" s="52" t="str">
        <f t="shared" si="234"/>
        <v/>
      </c>
      <c r="IT35" s="53" t="str">
        <f t="shared" si="235"/>
        <v/>
      </c>
      <c r="IU35" s="53" t="str">
        <f>IF($G35="6",IF(IF(IT35&lt;&gt;"",IF(MAX(COUNTIF($IT$6:$IT$80,$IT$6:$IT$80))&gt;1,"x",""),"")&lt;&gt;"",IT35+1,""),IF(IS35=0,"",IF(IF(IT35&lt;&gt;"",IF(MAX(COUNTIF(IT$6:$IT$80,$IT$6:$IT$80))&gt;1,"x",""),"")&lt;&gt;"",IT35+1,"")))</f>
        <v/>
      </c>
      <c r="IV35" s="53" t="str">
        <f t="shared" si="236"/>
        <v/>
      </c>
      <c r="IW35" s="54" t="str">
        <f t="shared" si="237"/>
        <v/>
      </c>
      <c r="IX35" s="165">
        <f t="shared" si="238"/>
        <v>7</v>
      </c>
      <c r="IY35" s="53" t="str">
        <f t="shared" si="239"/>
        <v/>
      </c>
      <c r="IZ35" s="181" t="str">
        <f t="shared" si="240"/>
        <v/>
      </c>
      <c r="JA35" s="159">
        <f t="shared" si="241"/>
        <v>0</v>
      </c>
      <c r="JB35" s="127" t="str">
        <f t="shared" si="242"/>
        <v/>
      </c>
      <c r="JC35" s="130">
        <v>26</v>
      </c>
      <c r="JD35" s="55" t="str">
        <f t="shared" si="243"/>
        <v/>
      </c>
      <c r="JE35" s="53" t="str">
        <f t="shared" si="244"/>
        <v/>
      </c>
      <c r="JF35" s="53" t="str">
        <f t="shared" si="245"/>
        <v/>
      </c>
      <c r="JG35" s="53" t="str">
        <f t="shared" si="246"/>
        <v/>
      </c>
      <c r="JH35" s="124" t="str">
        <f t="shared" si="247"/>
        <v/>
      </c>
      <c r="JI35" s="52">
        <f t="shared" si="248"/>
        <v>26</v>
      </c>
      <c r="JJ35" s="53">
        <f t="shared" si="249"/>
        <v>3</v>
      </c>
      <c r="JK35" s="53" t="str">
        <f t="shared" si="250"/>
        <v/>
      </c>
      <c r="JL35" s="53">
        <f t="shared" si="251"/>
        <v>0</v>
      </c>
      <c r="JM35" s="124">
        <f t="shared" si="252"/>
        <v>0</v>
      </c>
      <c r="JN35" s="52" t="str">
        <f t="shared" si="253"/>
        <v/>
      </c>
      <c r="JO35" s="53" t="str">
        <f t="shared" si="254"/>
        <v/>
      </c>
      <c r="JP35" s="53" t="str">
        <f t="shared" si="255"/>
        <v/>
      </c>
      <c r="JQ35" s="53" t="str">
        <f t="shared" si="295"/>
        <v/>
      </c>
      <c r="JR35" s="54" t="str">
        <f t="shared" si="256"/>
        <v/>
      </c>
      <c r="JS35" s="52" t="str">
        <f t="shared" si="257"/>
        <v/>
      </c>
      <c r="JT35" s="53" t="str">
        <f t="shared" si="258"/>
        <v/>
      </c>
      <c r="JU35" s="53" t="str">
        <f t="shared" si="259"/>
        <v/>
      </c>
      <c r="JV35" s="53" t="str">
        <f t="shared" si="260"/>
        <v/>
      </c>
      <c r="JW35" s="54" t="str">
        <f t="shared" si="261"/>
        <v/>
      </c>
      <c r="JX35" s="52" t="str">
        <f t="shared" si="262"/>
        <v/>
      </c>
      <c r="JY35" s="53" t="str">
        <f t="shared" si="263"/>
        <v/>
      </c>
      <c r="JZ35" s="53" t="str">
        <f t="shared" si="264"/>
        <v/>
      </c>
      <c r="KA35" s="53" t="str">
        <f t="shared" si="265"/>
        <v/>
      </c>
      <c r="KB35" s="54" t="str">
        <f t="shared" si="266"/>
        <v/>
      </c>
      <c r="KC35" s="52" t="str">
        <f t="shared" si="267"/>
        <v/>
      </c>
      <c r="KD35" s="53" t="str">
        <f t="shared" si="268"/>
        <v/>
      </c>
      <c r="KE35" s="53" t="str">
        <f t="shared" si="269"/>
        <v/>
      </c>
      <c r="KF35" s="53" t="str">
        <f t="shared" si="270"/>
        <v/>
      </c>
      <c r="KG35" s="54" t="str">
        <f t="shared" si="271"/>
        <v/>
      </c>
      <c r="KH35" s="165">
        <f t="shared" si="272"/>
        <v>3</v>
      </c>
      <c r="KI35" s="53" t="str">
        <f t="shared" si="273"/>
        <v>3</v>
      </c>
      <c r="KJ35" s="181">
        <f t="shared" si="274"/>
        <v>5</v>
      </c>
      <c r="KK35" s="159">
        <f t="shared" si="275"/>
        <v>0</v>
      </c>
      <c r="KL35" s="332">
        <f t="shared" si="276"/>
        <v>5</v>
      </c>
      <c r="KM35" s="86"/>
      <c r="KN35" s="60">
        <f t="shared" si="277"/>
        <v>0</v>
      </c>
      <c r="KO35" s="60">
        <f t="shared" si="278"/>
        <v>0</v>
      </c>
      <c r="KP35" s="201"/>
      <c r="KQ35" s="61">
        <f t="shared" si="297"/>
        <v>0</v>
      </c>
      <c r="KR35" s="61" t="str">
        <f t="shared" si="280"/>
        <v/>
      </c>
      <c r="KS35" s="61">
        <f t="shared" si="281"/>
        <v>0</v>
      </c>
      <c r="KT35" s="61" t="str">
        <f t="shared" si="282"/>
        <v/>
      </c>
      <c r="KU35" s="61" t="str">
        <f t="shared" si="283"/>
        <v/>
      </c>
      <c r="KV35" s="61" t="str">
        <f t="shared" si="284"/>
        <v/>
      </c>
      <c r="KW35" s="61" t="str">
        <f t="shared" si="285"/>
        <v/>
      </c>
      <c r="KX35" s="62">
        <f t="shared" si="286"/>
        <v>19</v>
      </c>
      <c r="KY35" s="84"/>
      <c r="KZ35" s="59">
        <f t="shared" si="287"/>
        <v>0</v>
      </c>
      <c r="LA35" s="60">
        <f t="shared" si="288"/>
        <v>5</v>
      </c>
      <c r="LB35" s="201"/>
      <c r="LC35" s="61">
        <f t="shared" si="289"/>
        <v>5</v>
      </c>
      <c r="LD35" s="61" t="str">
        <f t="shared" si="290"/>
        <v/>
      </c>
      <c r="LE35" s="61">
        <f t="shared" si="291"/>
        <v>5</v>
      </c>
      <c r="LF35" s="61" t="str">
        <f t="shared" si="292"/>
        <v/>
      </c>
      <c r="LG35" s="148">
        <v>30</v>
      </c>
      <c r="LH35" s="87"/>
      <c r="LI35" s="185">
        <f t="shared" si="293"/>
        <v>1</v>
      </c>
      <c r="LJ35" s="87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</row>
    <row r="36" spans="1:381" s="1" customFormat="1" ht="15" x14ac:dyDescent="0.2">
      <c r="A36" s="35"/>
      <c r="B36" s="45">
        <v>31</v>
      </c>
      <c r="C36" s="63" t="s">
        <v>149</v>
      </c>
      <c r="D36" s="47" t="s">
        <v>165</v>
      </c>
      <c r="E36" s="161">
        <v>100097</v>
      </c>
      <c r="F36" s="161">
        <v>206</v>
      </c>
      <c r="G36" s="49" t="s">
        <v>100</v>
      </c>
      <c r="H36" s="50" t="str">
        <f t="shared" si="0"/>
        <v>Production Modified</v>
      </c>
      <c r="I36" s="186">
        <f t="shared" si="1"/>
        <v>5</v>
      </c>
      <c r="J36" s="51" t="str">
        <f t="shared" si="2"/>
        <v>x</v>
      </c>
      <c r="K36" s="120">
        <v>65</v>
      </c>
      <c r="L36" s="52" t="str">
        <f t="shared" si="3"/>
        <v/>
      </c>
      <c r="M36" s="53" t="str">
        <f t="shared" si="4"/>
        <v/>
      </c>
      <c r="N36" s="53" t="str">
        <f t="shared" si="5"/>
        <v/>
      </c>
      <c r="O36" s="53" t="str">
        <f t="shared" si="6"/>
        <v/>
      </c>
      <c r="P36" s="127" t="str">
        <f t="shared" si="7"/>
        <v/>
      </c>
      <c r="Q36" s="52">
        <f t="shared" si="8"/>
        <v>65</v>
      </c>
      <c r="R36" s="53">
        <f t="shared" si="9"/>
        <v>6</v>
      </c>
      <c r="S36" s="53" t="str">
        <f t="shared" si="10"/>
        <v/>
      </c>
      <c r="T36" s="53">
        <f t="shared" si="11"/>
        <v>0</v>
      </c>
      <c r="U36" s="127">
        <f t="shared" si="12"/>
        <v>0</v>
      </c>
      <c r="V36" s="52" t="str">
        <f t="shared" si="13"/>
        <v/>
      </c>
      <c r="W36" s="53" t="str">
        <f t="shared" si="14"/>
        <v/>
      </c>
      <c r="X36" s="53" t="str">
        <f t="shared" si="15"/>
        <v/>
      </c>
      <c r="Y36" s="53" t="str">
        <f t="shared" si="16"/>
        <v/>
      </c>
      <c r="Z36" s="127" t="str">
        <f t="shared" si="17"/>
        <v/>
      </c>
      <c r="AA36" s="52" t="str">
        <f t="shared" si="18"/>
        <v/>
      </c>
      <c r="AB36" s="53" t="str">
        <f t="shared" si="19"/>
        <v/>
      </c>
      <c r="AC36" s="53" t="str">
        <f t="shared" si="20"/>
        <v/>
      </c>
      <c r="AD36" s="53" t="str">
        <f t="shared" si="21"/>
        <v/>
      </c>
      <c r="AE36" s="127" t="str">
        <f t="shared" si="22"/>
        <v/>
      </c>
      <c r="AF36" s="52" t="str">
        <f t="shared" si="23"/>
        <v/>
      </c>
      <c r="AG36" s="53" t="str">
        <f t="shared" si="24"/>
        <v/>
      </c>
      <c r="AH36" s="53" t="str">
        <f t="shared" si="25"/>
        <v/>
      </c>
      <c r="AI36" s="53" t="str">
        <f t="shared" si="26"/>
        <v/>
      </c>
      <c r="AJ36" s="127" t="str">
        <f t="shared" si="27"/>
        <v/>
      </c>
      <c r="AK36" s="52" t="str">
        <f t="shared" si="28"/>
        <v/>
      </c>
      <c r="AL36" s="53" t="str">
        <f t="shared" si="29"/>
        <v/>
      </c>
      <c r="AM36" s="53" t="str">
        <f t="shared" si="30"/>
        <v/>
      </c>
      <c r="AN36" s="150" t="str">
        <f t="shared" si="31"/>
        <v/>
      </c>
      <c r="AO36" s="127" t="str">
        <f t="shared" si="32"/>
        <v/>
      </c>
      <c r="AP36" s="191">
        <f t="shared" si="33"/>
        <v>7</v>
      </c>
      <c r="AQ36" s="53" t="str">
        <f t="shared" si="34"/>
        <v>6</v>
      </c>
      <c r="AR36" s="181">
        <f t="shared" si="35"/>
        <v>5</v>
      </c>
      <c r="AS36" s="159">
        <f t="shared" si="36"/>
        <v>0</v>
      </c>
      <c r="AT36" s="127">
        <f t="shared" si="37"/>
        <v>5</v>
      </c>
      <c r="AU36" s="130"/>
      <c r="AV36" s="55" t="str">
        <f t="shared" si="38"/>
        <v/>
      </c>
      <c r="AW36" s="53" t="str">
        <f t="shared" si="39"/>
        <v/>
      </c>
      <c r="AX36" s="53" t="str">
        <f t="shared" si="40"/>
        <v/>
      </c>
      <c r="AY36" s="53" t="str">
        <f t="shared" si="41"/>
        <v/>
      </c>
      <c r="AZ36" s="124" t="str">
        <f t="shared" si="42"/>
        <v/>
      </c>
      <c r="BA36" s="52" t="str">
        <f t="shared" si="43"/>
        <v/>
      </c>
      <c r="BB36" s="53" t="str">
        <f t="shared" si="44"/>
        <v/>
      </c>
      <c r="BC36" s="53" t="str">
        <f t="shared" si="45"/>
        <v/>
      </c>
      <c r="BD36" s="53" t="str">
        <f t="shared" si="46"/>
        <v/>
      </c>
      <c r="BE36" s="124" t="str">
        <f t="shared" si="47"/>
        <v/>
      </c>
      <c r="BF36" s="52" t="str">
        <f t="shared" si="48"/>
        <v/>
      </c>
      <c r="BG36" s="53" t="str">
        <f t="shared" si="49"/>
        <v/>
      </c>
      <c r="BH36" s="53" t="str">
        <f t="shared" si="50"/>
        <v/>
      </c>
      <c r="BI36" s="53" t="str">
        <f t="shared" si="51"/>
        <v/>
      </c>
      <c r="BJ36" s="54" t="str">
        <f t="shared" si="52"/>
        <v/>
      </c>
      <c r="BK36" s="52" t="str">
        <f t="shared" si="53"/>
        <v/>
      </c>
      <c r="BL36" s="53" t="str">
        <f t="shared" si="54"/>
        <v/>
      </c>
      <c r="BM36" s="53" t="str">
        <f t="shared" si="55"/>
        <v/>
      </c>
      <c r="BN36" s="53" t="str">
        <f t="shared" si="56"/>
        <v/>
      </c>
      <c r="BO36" s="54" t="str">
        <f t="shared" si="57"/>
        <v/>
      </c>
      <c r="BP36" s="52" t="str">
        <f t="shared" si="58"/>
        <v/>
      </c>
      <c r="BQ36" s="53" t="str">
        <f t="shared" si="59"/>
        <v/>
      </c>
      <c r="BR36" s="53" t="str">
        <f t="shared" si="60"/>
        <v/>
      </c>
      <c r="BS36" s="53" t="str">
        <f t="shared" si="61"/>
        <v/>
      </c>
      <c r="BT36" s="54" t="str">
        <f t="shared" si="62"/>
        <v/>
      </c>
      <c r="BU36" s="52" t="str">
        <f t="shared" si="63"/>
        <v/>
      </c>
      <c r="BV36" s="53" t="str">
        <f t="shared" si="64"/>
        <v/>
      </c>
      <c r="BW36" s="53" t="str">
        <f t="shared" si="65"/>
        <v/>
      </c>
      <c r="BX36" s="53" t="str">
        <f t="shared" si="66"/>
        <v/>
      </c>
      <c r="BY36" s="54" t="str">
        <f t="shared" si="67"/>
        <v/>
      </c>
      <c r="BZ36" s="165">
        <f>VLOOKUP($G36,Entries_C_Event,5,FALSE)</f>
        <v>7</v>
      </c>
      <c r="CA36" s="53" t="str">
        <f t="shared" si="69"/>
        <v/>
      </c>
      <c r="CB36" s="181" t="str">
        <f t="shared" si="70"/>
        <v/>
      </c>
      <c r="CC36" s="127">
        <f t="shared" si="71"/>
        <v>0</v>
      </c>
      <c r="CD36" s="127" t="str">
        <f t="shared" si="72"/>
        <v/>
      </c>
      <c r="CE36" s="130"/>
      <c r="CF36" s="55" t="str">
        <f t="shared" si="73"/>
        <v/>
      </c>
      <c r="CG36" s="53" t="str">
        <f t="shared" si="74"/>
        <v/>
      </c>
      <c r="CH36" s="53" t="str">
        <f t="shared" si="75"/>
        <v/>
      </c>
      <c r="CI36" s="53" t="str">
        <f t="shared" si="76"/>
        <v/>
      </c>
      <c r="CJ36" s="124" t="str">
        <f t="shared" si="77"/>
        <v/>
      </c>
      <c r="CK36" s="52" t="str">
        <f t="shared" si="78"/>
        <v/>
      </c>
      <c r="CL36" s="53" t="str">
        <f t="shared" si="79"/>
        <v/>
      </c>
      <c r="CM36" s="53" t="str">
        <f t="shared" si="80"/>
        <v/>
      </c>
      <c r="CN36" s="53" t="str">
        <f t="shared" si="81"/>
        <v/>
      </c>
      <c r="CO36" s="124" t="str">
        <f t="shared" si="82"/>
        <v/>
      </c>
      <c r="CP36" s="52" t="str">
        <f t="shared" si="83"/>
        <v/>
      </c>
      <c r="CQ36" s="53" t="str">
        <f t="shared" si="84"/>
        <v/>
      </c>
      <c r="CR36" s="53" t="str">
        <f t="shared" si="85"/>
        <v/>
      </c>
      <c r="CS36" s="53" t="str">
        <f t="shared" si="86"/>
        <v/>
      </c>
      <c r="CT36" s="54" t="str">
        <f t="shared" si="87"/>
        <v/>
      </c>
      <c r="CU36" s="52" t="str">
        <f t="shared" si="88"/>
        <v/>
      </c>
      <c r="CV36" s="53" t="str">
        <f t="shared" si="89"/>
        <v/>
      </c>
      <c r="CW36" s="53" t="str">
        <f t="shared" si="90"/>
        <v/>
      </c>
      <c r="CX36" s="53" t="str">
        <f>IF(CV36&lt;&gt;"",IF($G36="3",IF(AND(CV36&lt;=20,CE36&gt;=CU111),HLOOKUP(CV36,Points_Table_Modified,IF(DJ36&gt;=6,8,DJ36+2),FALSE),0),IF(AND(CV36&lt;=10,$CE36&gt;=CU111),HLOOKUP(CV36,Points_Table,IF(DJ36&gt;=6,8,DJ36+2),FALSE),0)),"")</f>
        <v/>
      </c>
      <c r="CY36" s="54" t="str">
        <f t="shared" si="91"/>
        <v/>
      </c>
      <c r="CZ36" s="52" t="str">
        <f t="shared" si="92"/>
        <v/>
      </c>
      <c r="DA36" s="53" t="str">
        <f t="shared" si="93"/>
        <v/>
      </c>
      <c r="DB36" s="53" t="str">
        <f t="shared" si="94"/>
        <v/>
      </c>
      <c r="DC36" s="53" t="str">
        <f t="shared" si="95"/>
        <v/>
      </c>
      <c r="DD36" s="54" t="str">
        <f t="shared" si="96"/>
        <v/>
      </c>
      <c r="DE36" s="52" t="str">
        <f t="shared" si="97"/>
        <v/>
      </c>
      <c r="DF36" s="53" t="str">
        <f t="shared" si="98"/>
        <v/>
      </c>
      <c r="DG36" s="53" t="str">
        <f t="shared" si="99"/>
        <v/>
      </c>
      <c r="DH36" s="53" t="str">
        <f t="shared" si="294"/>
        <v/>
      </c>
      <c r="DI36" s="54" t="str">
        <f t="shared" si="100"/>
        <v/>
      </c>
      <c r="DJ36" s="165">
        <f t="shared" si="101"/>
        <v>7</v>
      </c>
      <c r="DK36" s="53" t="str">
        <f t="shared" si="102"/>
        <v/>
      </c>
      <c r="DL36" s="181" t="str">
        <f t="shared" si="103"/>
        <v/>
      </c>
      <c r="DM36" s="159">
        <f t="shared" si="104"/>
        <v>0</v>
      </c>
      <c r="DN36" s="127" t="str">
        <f t="shared" si="105"/>
        <v/>
      </c>
      <c r="DO36" s="130"/>
      <c r="DP36" s="55" t="str">
        <f t="shared" si="106"/>
        <v/>
      </c>
      <c r="DQ36" s="53" t="str">
        <f t="shared" si="107"/>
        <v/>
      </c>
      <c r="DR36" s="53" t="str">
        <f t="shared" si="108"/>
        <v/>
      </c>
      <c r="DS36" s="53" t="str">
        <f t="shared" si="109"/>
        <v/>
      </c>
      <c r="DT36" s="124" t="str">
        <f t="shared" si="110"/>
        <v/>
      </c>
      <c r="DU36" s="52" t="str">
        <f t="shared" si="111"/>
        <v/>
      </c>
      <c r="DV36" s="53" t="str">
        <f t="shared" si="112"/>
        <v/>
      </c>
      <c r="DW36" s="53" t="str">
        <f t="shared" si="113"/>
        <v/>
      </c>
      <c r="DX36" s="53" t="str">
        <f t="shared" si="114"/>
        <v/>
      </c>
      <c r="DY36" s="124" t="str">
        <f t="shared" si="115"/>
        <v/>
      </c>
      <c r="DZ36" s="52" t="str">
        <f t="shared" si="116"/>
        <v/>
      </c>
      <c r="EA36" s="53" t="str">
        <f t="shared" si="117"/>
        <v/>
      </c>
      <c r="EB36" s="53" t="str">
        <f t="shared" si="118"/>
        <v/>
      </c>
      <c r="EC36" s="53" t="str">
        <f t="shared" si="119"/>
        <v/>
      </c>
      <c r="ED36" s="57" t="str">
        <f t="shared" si="120"/>
        <v/>
      </c>
      <c r="EE36" s="52" t="str">
        <f t="shared" si="121"/>
        <v/>
      </c>
      <c r="EF36" s="53" t="str">
        <f t="shared" si="122"/>
        <v/>
      </c>
      <c r="EG36" s="53" t="str">
        <f t="shared" si="123"/>
        <v/>
      </c>
      <c r="EH36" s="53" t="str">
        <f t="shared" si="124"/>
        <v/>
      </c>
      <c r="EI36" s="57" t="str">
        <f t="shared" si="125"/>
        <v/>
      </c>
      <c r="EJ36" s="52" t="str">
        <f t="shared" si="126"/>
        <v/>
      </c>
      <c r="EK36" s="53" t="str">
        <f t="shared" si="127"/>
        <v/>
      </c>
      <c r="EL36" s="53" t="str">
        <f t="shared" si="128"/>
        <v/>
      </c>
      <c r="EM36" s="53" t="str">
        <f t="shared" si="129"/>
        <v/>
      </c>
      <c r="EN36" s="57" t="str">
        <f t="shared" si="130"/>
        <v/>
      </c>
      <c r="EO36" s="52" t="str">
        <f t="shared" si="131"/>
        <v/>
      </c>
      <c r="EP36" s="53" t="str">
        <f t="shared" si="132"/>
        <v/>
      </c>
      <c r="EQ36" s="53" t="str">
        <f t="shared" si="133"/>
        <v/>
      </c>
      <c r="ER36" s="53" t="str">
        <f t="shared" si="134"/>
        <v/>
      </c>
      <c r="ES36" s="54" t="str">
        <f t="shared" si="135"/>
        <v/>
      </c>
      <c r="ET36" s="165">
        <f t="shared" si="136"/>
        <v>6</v>
      </c>
      <c r="EU36" s="53" t="str">
        <f t="shared" si="137"/>
        <v/>
      </c>
      <c r="EV36" s="181" t="str">
        <f t="shared" si="138"/>
        <v/>
      </c>
      <c r="EW36" s="159">
        <f t="shared" si="139"/>
        <v>0</v>
      </c>
      <c r="EX36" s="127" t="str">
        <f t="shared" si="140"/>
        <v/>
      </c>
      <c r="EY36" s="130"/>
      <c r="EZ36" s="55" t="str">
        <f t="shared" si="141"/>
        <v/>
      </c>
      <c r="FA36" s="53" t="str">
        <f t="shared" si="142"/>
        <v/>
      </c>
      <c r="FB36" s="53" t="str">
        <f t="shared" si="143"/>
        <v/>
      </c>
      <c r="FC36" s="53" t="str">
        <f t="shared" si="144"/>
        <v/>
      </c>
      <c r="FD36" s="124" t="str">
        <f t="shared" si="145"/>
        <v/>
      </c>
      <c r="FE36" s="52" t="str">
        <f t="shared" si="146"/>
        <v/>
      </c>
      <c r="FF36" s="53" t="str">
        <f t="shared" si="147"/>
        <v/>
      </c>
      <c r="FG36" s="53" t="str">
        <f t="shared" si="148"/>
        <v/>
      </c>
      <c r="FH36" s="53" t="str">
        <f t="shared" si="149"/>
        <v/>
      </c>
      <c r="FI36" s="124" t="str">
        <f t="shared" si="150"/>
        <v/>
      </c>
      <c r="FJ36" s="52" t="str">
        <f t="shared" si="151"/>
        <v/>
      </c>
      <c r="FK36" s="53" t="str">
        <f t="shared" si="152"/>
        <v/>
      </c>
      <c r="FL36" s="53" t="str">
        <f t="shared" si="153"/>
        <v/>
      </c>
      <c r="FM36" s="53" t="str">
        <f>IF(FK36&lt;&gt;"",IF($G36="3",IF(AND(FK36&lt;=20,EY36&gt;=$FJ$83),HLOOKUP(FK36,Points_Table_Modified,IF(GD36&gt;=6,8,GD65),FALSE),0),IF(AND(FK36&lt;=10,EY36&gt;=$FJ$83),HLOOKUP(FK36,Points_Table,IF(GD36&gt;=6,8,GD36+2),FALSE),0)),"")</f>
        <v/>
      </c>
      <c r="FN36" s="57" t="str">
        <f t="shared" si="154"/>
        <v/>
      </c>
      <c r="FO36" s="52" t="str">
        <f t="shared" si="155"/>
        <v/>
      </c>
      <c r="FP36" s="53" t="str">
        <f t="shared" si="156"/>
        <v/>
      </c>
      <c r="FQ36" s="53" t="str">
        <f t="shared" si="157"/>
        <v/>
      </c>
      <c r="FR36" s="53" t="str">
        <f t="shared" si="158"/>
        <v/>
      </c>
      <c r="FS36" s="57" t="str">
        <f t="shared" si="159"/>
        <v/>
      </c>
      <c r="FT36" s="52" t="str">
        <f t="shared" si="160"/>
        <v/>
      </c>
      <c r="FU36" s="53" t="str">
        <f t="shared" si="161"/>
        <v/>
      </c>
      <c r="FV36" s="53" t="str">
        <f t="shared" si="162"/>
        <v/>
      </c>
      <c r="FW36" s="53" t="str">
        <f t="shared" si="163"/>
        <v/>
      </c>
      <c r="FX36" s="57" t="str">
        <f t="shared" si="164"/>
        <v/>
      </c>
      <c r="FY36" s="52" t="str">
        <f t="shared" si="165"/>
        <v/>
      </c>
      <c r="FZ36" s="53" t="str">
        <f t="shared" si="166"/>
        <v/>
      </c>
      <c r="GA36" s="53" t="str">
        <f t="shared" si="167"/>
        <v/>
      </c>
      <c r="GB36" s="53" t="str">
        <f t="shared" si="168"/>
        <v/>
      </c>
      <c r="GC36" s="57" t="str">
        <f t="shared" si="169"/>
        <v/>
      </c>
      <c r="GD36" s="165">
        <f t="shared" si="170"/>
        <v>6</v>
      </c>
      <c r="GE36" s="53" t="str">
        <f t="shared" si="171"/>
        <v/>
      </c>
      <c r="GF36" s="181" t="str">
        <f t="shared" si="172"/>
        <v/>
      </c>
      <c r="GG36" s="159">
        <f t="shared" si="173"/>
        <v>0</v>
      </c>
      <c r="GH36" s="127" t="str">
        <f t="shared" si="174"/>
        <v/>
      </c>
      <c r="GI36" s="130"/>
      <c r="GJ36" s="55" t="str">
        <f t="shared" si="175"/>
        <v/>
      </c>
      <c r="GK36" s="53" t="str">
        <f t="shared" si="176"/>
        <v/>
      </c>
      <c r="GL36" s="53" t="str">
        <f t="shared" si="177"/>
        <v/>
      </c>
      <c r="GM36" s="53" t="str">
        <f t="shared" si="178"/>
        <v/>
      </c>
      <c r="GN36" s="124" t="str">
        <f t="shared" si="179"/>
        <v/>
      </c>
      <c r="GO36" s="52" t="str">
        <f t="shared" si="180"/>
        <v/>
      </c>
      <c r="GP36" s="53" t="str">
        <f t="shared" si="181"/>
        <v/>
      </c>
      <c r="GQ36" s="53" t="str">
        <f t="shared" si="182"/>
        <v/>
      </c>
      <c r="GR36" s="53" t="str">
        <f t="shared" si="183"/>
        <v/>
      </c>
      <c r="GS36" s="124" t="str">
        <f t="shared" si="184"/>
        <v/>
      </c>
      <c r="GT36" s="52" t="str">
        <f t="shared" si="185"/>
        <v/>
      </c>
      <c r="GU36" s="53" t="str">
        <f t="shared" si="186"/>
        <v/>
      </c>
      <c r="GV36" s="53" t="str">
        <f t="shared" si="187"/>
        <v/>
      </c>
      <c r="GW36" s="53" t="str">
        <f>IF(GU36&lt;&gt;"",IF($G36="3",IF(AND(GU36&lt;=20,GI36&gt;=$GT$83),HLOOKUP(GU36,Points_Table_Modified,IF(HN36&gt;=6,8,HN65),FALSE),0),IF(AND(GU36&lt;=10,GI36&gt;=$GT$83),HLOOKUP(GU36,Points_Table,IF(HN36&gt;=6,8,HN36+2),FALSE),0)),"")</f>
        <v/>
      </c>
      <c r="GX36" s="54" t="str">
        <f t="shared" si="188"/>
        <v/>
      </c>
      <c r="GY36" s="52" t="str">
        <f t="shared" si="189"/>
        <v/>
      </c>
      <c r="GZ36" s="53" t="str">
        <f t="shared" si="190"/>
        <v/>
      </c>
      <c r="HA36" s="53" t="str">
        <f t="shared" si="191"/>
        <v/>
      </c>
      <c r="HB36" s="53" t="str">
        <f t="shared" si="192"/>
        <v/>
      </c>
      <c r="HC36" s="54" t="str">
        <f t="shared" si="193"/>
        <v/>
      </c>
      <c r="HD36" s="52" t="str">
        <f t="shared" si="194"/>
        <v/>
      </c>
      <c r="HE36" s="53" t="str">
        <f t="shared" si="195"/>
        <v/>
      </c>
      <c r="HF36" s="53" t="str">
        <f t="shared" si="196"/>
        <v/>
      </c>
      <c r="HG36" s="53" t="str">
        <f t="shared" si="197"/>
        <v/>
      </c>
      <c r="HH36" s="54" t="str">
        <f t="shared" si="198"/>
        <v/>
      </c>
      <c r="HI36" s="52" t="str">
        <f t="shared" si="199"/>
        <v/>
      </c>
      <c r="HJ36" s="53" t="str">
        <f t="shared" si="200"/>
        <v/>
      </c>
      <c r="HK36" s="53" t="str">
        <f t="shared" si="201"/>
        <v/>
      </c>
      <c r="HL36" s="53" t="str">
        <f t="shared" si="202"/>
        <v/>
      </c>
      <c r="HM36" s="54" t="str">
        <f t="shared" si="203"/>
        <v/>
      </c>
      <c r="HN36" s="165">
        <f t="shared" si="204"/>
        <v>6</v>
      </c>
      <c r="HO36" s="53" t="str">
        <f t="shared" si="205"/>
        <v/>
      </c>
      <c r="HP36" s="181" t="str">
        <f t="shared" si="206"/>
        <v/>
      </c>
      <c r="HQ36" s="159">
        <f t="shared" si="207"/>
        <v>0</v>
      </c>
      <c r="HR36" s="127" t="str">
        <f t="shared" si="208"/>
        <v/>
      </c>
      <c r="HS36" s="130"/>
      <c r="HT36" s="55" t="str">
        <f t="shared" si="209"/>
        <v/>
      </c>
      <c r="HU36" s="53" t="str">
        <f t="shared" si="210"/>
        <v/>
      </c>
      <c r="HV36" s="53" t="str">
        <f t="shared" si="211"/>
        <v/>
      </c>
      <c r="HW36" s="53" t="str">
        <f t="shared" si="212"/>
        <v/>
      </c>
      <c r="HX36" s="124" t="str">
        <f t="shared" si="213"/>
        <v/>
      </c>
      <c r="HY36" s="52" t="str">
        <f t="shared" si="214"/>
        <v/>
      </c>
      <c r="HZ36" s="53" t="str">
        <f t="shared" si="215"/>
        <v/>
      </c>
      <c r="IA36" s="53" t="str">
        <f t="shared" si="216"/>
        <v/>
      </c>
      <c r="IB36" s="53" t="str">
        <f t="shared" si="217"/>
        <v/>
      </c>
      <c r="IC36" s="124" t="str">
        <f t="shared" si="218"/>
        <v/>
      </c>
      <c r="ID36" s="52" t="str">
        <f t="shared" si="219"/>
        <v/>
      </c>
      <c r="IE36" s="53" t="str">
        <f t="shared" si="220"/>
        <v/>
      </c>
      <c r="IF36" s="53" t="str">
        <f t="shared" si="221"/>
        <v/>
      </c>
      <c r="IG36" s="53" t="str">
        <f t="shared" si="222"/>
        <v/>
      </c>
      <c r="IH36" s="54" t="str">
        <f t="shared" si="223"/>
        <v/>
      </c>
      <c r="II36" s="52" t="str">
        <f t="shared" si="224"/>
        <v/>
      </c>
      <c r="IJ36" s="53" t="str">
        <f t="shared" si="225"/>
        <v/>
      </c>
      <c r="IK36" s="53" t="str">
        <f t="shared" si="226"/>
        <v/>
      </c>
      <c r="IL36" s="53" t="str">
        <f t="shared" si="227"/>
        <v/>
      </c>
      <c r="IM36" s="54" t="str">
        <f t="shared" si="228"/>
        <v/>
      </c>
      <c r="IN36" s="52" t="str">
        <f t="shared" si="229"/>
        <v/>
      </c>
      <c r="IO36" s="53" t="str">
        <f t="shared" si="230"/>
        <v/>
      </c>
      <c r="IP36" s="53" t="str">
        <f t="shared" si="231"/>
        <v/>
      </c>
      <c r="IQ36" s="53" t="str">
        <f t="shared" si="232"/>
        <v/>
      </c>
      <c r="IR36" s="54" t="str">
        <f t="shared" si="233"/>
        <v/>
      </c>
      <c r="IS36" s="52" t="str">
        <f t="shared" si="234"/>
        <v/>
      </c>
      <c r="IT36" s="53" t="str">
        <f t="shared" si="235"/>
        <v/>
      </c>
      <c r="IU36" s="53" t="str">
        <f>IF($G36="6",IF(IF(IT36&lt;&gt;"",IF(MAX(COUNTIF($IT$6:$IT$80,$IT$6:$IT$80))&gt;1,"x",""),"")&lt;&gt;"",IT36+1,""),IF(IS36=0,"",IF(IF(IT36&lt;&gt;"",IF(MAX(COUNTIF(IT$6:$IT$80,$IT$6:$IT$80))&gt;1,"x",""),"")&lt;&gt;"",IT36+1,"")))</f>
        <v/>
      </c>
      <c r="IV36" s="53" t="str">
        <f t="shared" si="236"/>
        <v/>
      </c>
      <c r="IW36" s="54" t="str">
        <f t="shared" si="237"/>
        <v/>
      </c>
      <c r="IX36" s="165">
        <f t="shared" si="238"/>
        <v>7</v>
      </c>
      <c r="IY36" s="53" t="str">
        <f t="shared" si="239"/>
        <v/>
      </c>
      <c r="IZ36" s="181" t="str">
        <f t="shared" si="240"/>
        <v/>
      </c>
      <c r="JA36" s="159">
        <f t="shared" si="241"/>
        <v>0</v>
      </c>
      <c r="JB36" s="127" t="str">
        <f t="shared" si="242"/>
        <v/>
      </c>
      <c r="JC36" s="130"/>
      <c r="JD36" s="55" t="str">
        <f t="shared" si="243"/>
        <v/>
      </c>
      <c r="JE36" s="53" t="str">
        <f t="shared" si="244"/>
        <v/>
      </c>
      <c r="JF36" s="53" t="str">
        <f t="shared" si="245"/>
        <v/>
      </c>
      <c r="JG36" s="53" t="str">
        <f t="shared" si="246"/>
        <v/>
      </c>
      <c r="JH36" s="124" t="str">
        <f t="shared" si="247"/>
        <v/>
      </c>
      <c r="JI36" s="52" t="str">
        <f t="shared" si="248"/>
        <v/>
      </c>
      <c r="JJ36" s="53" t="str">
        <f t="shared" si="249"/>
        <v/>
      </c>
      <c r="JK36" s="53" t="str">
        <f t="shared" si="250"/>
        <v/>
      </c>
      <c r="JL36" s="53" t="str">
        <f t="shared" si="251"/>
        <v/>
      </c>
      <c r="JM36" s="124" t="str">
        <f t="shared" si="252"/>
        <v/>
      </c>
      <c r="JN36" s="52" t="str">
        <f t="shared" si="253"/>
        <v/>
      </c>
      <c r="JO36" s="53" t="str">
        <f t="shared" si="254"/>
        <v/>
      </c>
      <c r="JP36" s="53" t="str">
        <f t="shared" si="255"/>
        <v/>
      </c>
      <c r="JQ36" s="53" t="str">
        <f t="shared" si="295"/>
        <v/>
      </c>
      <c r="JR36" s="54" t="str">
        <f t="shared" si="256"/>
        <v/>
      </c>
      <c r="JS36" s="52" t="str">
        <f t="shared" si="257"/>
        <v/>
      </c>
      <c r="JT36" s="53" t="str">
        <f t="shared" si="258"/>
        <v/>
      </c>
      <c r="JU36" s="53" t="str">
        <f t="shared" si="259"/>
        <v/>
      </c>
      <c r="JV36" s="53" t="str">
        <f t="shared" si="260"/>
        <v/>
      </c>
      <c r="JW36" s="54" t="str">
        <f t="shared" si="261"/>
        <v/>
      </c>
      <c r="JX36" s="52" t="str">
        <f t="shared" si="262"/>
        <v/>
      </c>
      <c r="JY36" s="53" t="str">
        <f t="shared" si="263"/>
        <v/>
      </c>
      <c r="JZ36" s="53" t="str">
        <f t="shared" si="264"/>
        <v/>
      </c>
      <c r="KA36" s="53" t="str">
        <f t="shared" si="265"/>
        <v/>
      </c>
      <c r="KB36" s="54" t="str">
        <f t="shared" si="266"/>
        <v/>
      </c>
      <c r="KC36" s="52" t="str">
        <f t="shared" si="267"/>
        <v/>
      </c>
      <c r="KD36" s="53" t="str">
        <f t="shared" si="268"/>
        <v/>
      </c>
      <c r="KE36" s="53" t="str">
        <f t="shared" si="269"/>
        <v/>
      </c>
      <c r="KF36" s="53" t="str">
        <f t="shared" si="270"/>
        <v/>
      </c>
      <c r="KG36" s="54" t="str">
        <f t="shared" si="271"/>
        <v/>
      </c>
      <c r="KH36" s="165">
        <f t="shared" si="272"/>
        <v>3</v>
      </c>
      <c r="KI36" s="53" t="str">
        <f t="shared" si="273"/>
        <v/>
      </c>
      <c r="KJ36" s="181" t="str">
        <f t="shared" si="274"/>
        <v/>
      </c>
      <c r="KK36" s="159">
        <f t="shared" si="275"/>
        <v>0</v>
      </c>
      <c r="KL36" s="332" t="str">
        <f t="shared" si="276"/>
        <v/>
      </c>
      <c r="KM36" s="86"/>
      <c r="KN36" s="60">
        <f t="shared" si="277"/>
        <v>0</v>
      </c>
      <c r="KO36" s="60">
        <f t="shared" si="278"/>
        <v>5</v>
      </c>
      <c r="KP36" s="201"/>
      <c r="KQ36" s="61">
        <f t="shared" si="297"/>
        <v>5</v>
      </c>
      <c r="KR36" s="61" t="str">
        <f t="shared" si="280"/>
        <v/>
      </c>
      <c r="KS36" s="61">
        <f t="shared" si="281"/>
        <v>5</v>
      </c>
      <c r="KT36" s="61" t="str">
        <f t="shared" si="282"/>
        <v/>
      </c>
      <c r="KU36" s="61" t="str">
        <f t="shared" si="283"/>
        <v/>
      </c>
      <c r="KV36" s="61" t="str">
        <f t="shared" si="284"/>
        <v/>
      </c>
      <c r="KW36" s="61" t="str">
        <f t="shared" si="285"/>
        <v/>
      </c>
      <c r="KX36" s="62">
        <f t="shared" si="286"/>
        <v>15</v>
      </c>
      <c r="KY36" s="84"/>
      <c r="KZ36" s="59">
        <f t="shared" si="287"/>
        <v>0</v>
      </c>
      <c r="LA36" s="60">
        <f t="shared" si="288"/>
        <v>5</v>
      </c>
      <c r="LB36" s="201"/>
      <c r="LC36" s="61">
        <f t="shared" si="289"/>
        <v>5</v>
      </c>
      <c r="LD36" s="61" t="str">
        <f t="shared" si="290"/>
        <v/>
      </c>
      <c r="LE36" s="61">
        <f t="shared" si="291"/>
        <v>5</v>
      </c>
      <c r="LF36" s="61" t="str">
        <f t="shared" si="292"/>
        <v/>
      </c>
      <c r="LG36" s="148">
        <v>31</v>
      </c>
      <c r="LH36" s="87"/>
      <c r="LI36" s="185">
        <f t="shared" si="293"/>
        <v>1</v>
      </c>
      <c r="LJ36" s="87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</row>
    <row r="37" spans="1:381" s="1" customFormat="1" ht="15" x14ac:dyDescent="0.2">
      <c r="A37" s="35"/>
      <c r="B37" s="45">
        <v>32</v>
      </c>
      <c r="C37" s="47" t="s">
        <v>77</v>
      </c>
      <c r="D37" s="47" t="s">
        <v>75</v>
      </c>
      <c r="E37" s="161">
        <v>319516</v>
      </c>
      <c r="F37" s="50">
        <v>211</v>
      </c>
      <c r="G37" s="49" t="s">
        <v>100</v>
      </c>
      <c r="H37" s="50" t="str">
        <f t="shared" si="0"/>
        <v>Production Modified</v>
      </c>
      <c r="I37" s="186">
        <f t="shared" si="1"/>
        <v>5</v>
      </c>
      <c r="J37" s="51" t="str">
        <f t="shared" si="2"/>
        <v>x</v>
      </c>
      <c r="K37" s="119"/>
      <c r="L37" s="52" t="str">
        <f t="shared" si="3"/>
        <v/>
      </c>
      <c r="M37" s="53" t="str">
        <f t="shared" si="4"/>
        <v/>
      </c>
      <c r="N37" s="53" t="str">
        <f t="shared" si="5"/>
        <v/>
      </c>
      <c r="O37" s="53" t="str">
        <f t="shared" si="6"/>
        <v/>
      </c>
      <c r="P37" s="127" t="str">
        <f t="shared" si="7"/>
        <v/>
      </c>
      <c r="Q37" s="52" t="str">
        <f t="shared" si="8"/>
        <v/>
      </c>
      <c r="R37" s="53" t="str">
        <f t="shared" si="9"/>
        <v/>
      </c>
      <c r="S37" s="53" t="str">
        <f t="shared" si="10"/>
        <v/>
      </c>
      <c r="T37" s="53" t="str">
        <f t="shared" si="11"/>
        <v/>
      </c>
      <c r="U37" s="127" t="str">
        <f t="shared" si="12"/>
        <v/>
      </c>
      <c r="V37" s="52" t="str">
        <f t="shared" si="13"/>
        <v/>
      </c>
      <c r="W37" s="53" t="str">
        <f t="shared" si="14"/>
        <v/>
      </c>
      <c r="X37" s="53" t="str">
        <f t="shared" si="15"/>
        <v/>
      </c>
      <c r="Y37" s="53" t="str">
        <f t="shared" si="16"/>
        <v/>
      </c>
      <c r="Z37" s="127" t="str">
        <f t="shared" si="17"/>
        <v/>
      </c>
      <c r="AA37" s="52" t="str">
        <f t="shared" si="18"/>
        <v/>
      </c>
      <c r="AB37" s="53" t="str">
        <f t="shared" si="19"/>
        <v/>
      </c>
      <c r="AC37" s="53" t="str">
        <f t="shared" si="20"/>
        <v/>
      </c>
      <c r="AD37" s="53" t="str">
        <f t="shared" si="21"/>
        <v/>
      </c>
      <c r="AE37" s="127" t="str">
        <f t="shared" si="22"/>
        <v/>
      </c>
      <c r="AF37" s="52" t="str">
        <f t="shared" si="23"/>
        <v/>
      </c>
      <c r="AG37" s="53" t="str">
        <f t="shared" si="24"/>
        <v/>
      </c>
      <c r="AH37" s="53" t="str">
        <f t="shared" si="25"/>
        <v/>
      </c>
      <c r="AI37" s="53" t="str">
        <f t="shared" si="26"/>
        <v/>
      </c>
      <c r="AJ37" s="127" t="str">
        <f t="shared" si="27"/>
        <v/>
      </c>
      <c r="AK37" s="52" t="str">
        <f t="shared" si="28"/>
        <v/>
      </c>
      <c r="AL37" s="53" t="str">
        <f t="shared" si="29"/>
        <v/>
      </c>
      <c r="AM37" s="53" t="str">
        <f t="shared" si="30"/>
        <v/>
      </c>
      <c r="AN37" s="150" t="str">
        <f t="shared" si="31"/>
        <v/>
      </c>
      <c r="AO37" s="127" t="str">
        <f t="shared" si="32"/>
        <v/>
      </c>
      <c r="AP37" s="191">
        <f t="shared" si="33"/>
        <v>7</v>
      </c>
      <c r="AQ37" s="53" t="str">
        <f t="shared" si="34"/>
        <v/>
      </c>
      <c r="AR37" s="181" t="str">
        <f t="shared" si="35"/>
        <v/>
      </c>
      <c r="AS37" s="159">
        <f t="shared" si="36"/>
        <v>0</v>
      </c>
      <c r="AT37" s="127" t="str">
        <f t="shared" si="37"/>
        <v/>
      </c>
      <c r="AU37" s="130">
        <v>22</v>
      </c>
      <c r="AV37" s="55" t="str">
        <f t="shared" si="38"/>
        <v/>
      </c>
      <c r="AW37" s="53" t="str">
        <f t="shared" si="39"/>
        <v/>
      </c>
      <c r="AX37" s="53" t="str">
        <f t="shared" si="40"/>
        <v/>
      </c>
      <c r="AY37" s="53" t="str">
        <f t="shared" si="41"/>
        <v/>
      </c>
      <c r="AZ37" s="124" t="str">
        <f t="shared" si="42"/>
        <v/>
      </c>
      <c r="BA37" s="52">
        <f t="shared" si="43"/>
        <v>22</v>
      </c>
      <c r="BB37" s="53">
        <f t="shared" si="44"/>
        <v>6</v>
      </c>
      <c r="BC37" s="53" t="str">
        <f t="shared" si="45"/>
        <v/>
      </c>
      <c r="BD37" s="53">
        <f t="shared" si="46"/>
        <v>0</v>
      </c>
      <c r="BE37" s="124">
        <f t="shared" si="47"/>
        <v>0</v>
      </c>
      <c r="BF37" s="52" t="str">
        <f t="shared" si="48"/>
        <v/>
      </c>
      <c r="BG37" s="53" t="str">
        <f t="shared" si="49"/>
        <v/>
      </c>
      <c r="BH37" s="53" t="str">
        <f t="shared" si="50"/>
        <v/>
      </c>
      <c r="BI37" s="53" t="str">
        <f t="shared" si="51"/>
        <v/>
      </c>
      <c r="BJ37" s="54" t="str">
        <f t="shared" si="52"/>
        <v/>
      </c>
      <c r="BK37" s="52" t="str">
        <f t="shared" si="53"/>
        <v/>
      </c>
      <c r="BL37" s="53" t="str">
        <f t="shared" si="54"/>
        <v/>
      </c>
      <c r="BM37" s="53" t="str">
        <f t="shared" si="55"/>
        <v/>
      </c>
      <c r="BN37" s="53" t="str">
        <f t="shared" si="56"/>
        <v/>
      </c>
      <c r="BO37" s="54" t="str">
        <f t="shared" si="57"/>
        <v/>
      </c>
      <c r="BP37" s="52" t="str">
        <f t="shared" si="58"/>
        <v/>
      </c>
      <c r="BQ37" s="53" t="str">
        <f t="shared" si="59"/>
        <v/>
      </c>
      <c r="BR37" s="53" t="str">
        <f t="shared" si="60"/>
        <v/>
      </c>
      <c r="BS37" s="53" t="str">
        <f t="shared" si="61"/>
        <v/>
      </c>
      <c r="BT37" s="54" t="str">
        <f t="shared" si="62"/>
        <v/>
      </c>
      <c r="BU37" s="52" t="str">
        <f t="shared" si="63"/>
        <v/>
      </c>
      <c r="BV37" s="53" t="str">
        <f t="shared" si="64"/>
        <v/>
      </c>
      <c r="BW37" s="53" t="str">
        <f t="shared" si="65"/>
        <v/>
      </c>
      <c r="BX37" s="53" t="str">
        <f t="shared" si="66"/>
        <v/>
      </c>
      <c r="BY37" s="54" t="str">
        <f t="shared" si="67"/>
        <v/>
      </c>
      <c r="BZ37" s="165">
        <f>VLOOKUP($G37,Entries_C_Event,5,FALSE)</f>
        <v>7</v>
      </c>
      <c r="CA37" s="53" t="str">
        <f t="shared" si="69"/>
        <v>6</v>
      </c>
      <c r="CB37" s="181">
        <f t="shared" si="70"/>
        <v>5</v>
      </c>
      <c r="CC37" s="127">
        <f t="shared" si="71"/>
        <v>0</v>
      </c>
      <c r="CD37" s="127">
        <f t="shared" si="72"/>
        <v>5</v>
      </c>
      <c r="CE37" s="130"/>
      <c r="CF37" s="55" t="str">
        <f t="shared" si="73"/>
        <v/>
      </c>
      <c r="CG37" s="53" t="str">
        <f t="shared" si="74"/>
        <v/>
      </c>
      <c r="CH37" s="53" t="str">
        <f t="shared" si="75"/>
        <v/>
      </c>
      <c r="CI37" s="53" t="str">
        <f t="shared" si="76"/>
        <v/>
      </c>
      <c r="CJ37" s="124" t="str">
        <f t="shared" si="77"/>
        <v/>
      </c>
      <c r="CK37" s="52" t="str">
        <f t="shared" si="78"/>
        <v/>
      </c>
      <c r="CL37" s="53" t="str">
        <f t="shared" si="79"/>
        <v/>
      </c>
      <c r="CM37" s="53" t="str">
        <f t="shared" si="80"/>
        <v/>
      </c>
      <c r="CN37" s="53" t="str">
        <f t="shared" si="81"/>
        <v/>
      </c>
      <c r="CO37" s="124" t="str">
        <f t="shared" si="82"/>
        <v/>
      </c>
      <c r="CP37" s="52" t="str">
        <f t="shared" si="83"/>
        <v/>
      </c>
      <c r="CQ37" s="53" t="str">
        <f t="shared" si="84"/>
        <v/>
      </c>
      <c r="CR37" s="53" t="str">
        <f t="shared" si="85"/>
        <v/>
      </c>
      <c r="CS37" s="53" t="str">
        <f t="shared" si="86"/>
        <v/>
      </c>
      <c r="CT37" s="54" t="str">
        <f t="shared" si="87"/>
        <v/>
      </c>
      <c r="CU37" s="52" t="str">
        <f t="shared" si="88"/>
        <v/>
      </c>
      <c r="CV37" s="53" t="str">
        <f t="shared" si="89"/>
        <v/>
      </c>
      <c r="CW37" s="53" t="str">
        <f t="shared" si="90"/>
        <v/>
      </c>
      <c r="CX37" s="53" t="str">
        <f>IF(CV37&lt;&gt;"",IF($G37="3",IF(AND(CV37&lt;=20,CE37&gt;=CU110),HLOOKUP(CV37,Points_Table_Modified,IF(DJ37&gt;=6,8,DJ37+2),FALSE),0),IF(AND(CV37&lt;=10,$CE37&gt;=CU110),HLOOKUP(CV37,Points_Table,IF(DJ37&gt;=6,8,DJ37+2),FALSE),0)),"")</f>
        <v/>
      </c>
      <c r="CY37" s="54" t="str">
        <f t="shared" si="91"/>
        <v/>
      </c>
      <c r="CZ37" s="52" t="str">
        <f t="shared" si="92"/>
        <v/>
      </c>
      <c r="DA37" s="53" t="str">
        <f t="shared" si="93"/>
        <v/>
      </c>
      <c r="DB37" s="53" t="str">
        <f t="shared" si="94"/>
        <v/>
      </c>
      <c r="DC37" s="53" t="str">
        <f t="shared" si="95"/>
        <v/>
      </c>
      <c r="DD37" s="54" t="str">
        <f t="shared" si="96"/>
        <v/>
      </c>
      <c r="DE37" s="52" t="str">
        <f t="shared" si="97"/>
        <v/>
      </c>
      <c r="DF37" s="53" t="str">
        <f t="shared" si="98"/>
        <v/>
      </c>
      <c r="DG37" s="53" t="str">
        <f t="shared" si="99"/>
        <v/>
      </c>
      <c r="DH37" s="53" t="str">
        <f t="shared" si="294"/>
        <v/>
      </c>
      <c r="DI37" s="54" t="str">
        <f t="shared" si="100"/>
        <v/>
      </c>
      <c r="DJ37" s="165">
        <f t="shared" si="101"/>
        <v>7</v>
      </c>
      <c r="DK37" s="53" t="str">
        <f t="shared" si="102"/>
        <v/>
      </c>
      <c r="DL37" s="181" t="str">
        <f t="shared" si="103"/>
        <v/>
      </c>
      <c r="DM37" s="159">
        <f t="shared" si="104"/>
        <v>0</v>
      </c>
      <c r="DN37" s="127" t="str">
        <f t="shared" si="105"/>
        <v/>
      </c>
      <c r="DO37" s="130"/>
      <c r="DP37" s="55" t="str">
        <f t="shared" si="106"/>
        <v/>
      </c>
      <c r="DQ37" s="53" t="str">
        <f t="shared" si="107"/>
        <v/>
      </c>
      <c r="DR37" s="53" t="str">
        <f t="shared" si="108"/>
        <v/>
      </c>
      <c r="DS37" s="53" t="str">
        <f t="shared" si="109"/>
        <v/>
      </c>
      <c r="DT37" s="124" t="str">
        <f t="shared" si="110"/>
        <v/>
      </c>
      <c r="DU37" s="52" t="str">
        <f t="shared" si="111"/>
        <v/>
      </c>
      <c r="DV37" s="53" t="str">
        <f t="shared" si="112"/>
        <v/>
      </c>
      <c r="DW37" s="53" t="str">
        <f t="shared" si="113"/>
        <v/>
      </c>
      <c r="DX37" s="53" t="str">
        <f t="shared" si="114"/>
        <v/>
      </c>
      <c r="DY37" s="124" t="str">
        <f t="shared" si="115"/>
        <v/>
      </c>
      <c r="DZ37" s="52" t="str">
        <f t="shared" si="116"/>
        <v/>
      </c>
      <c r="EA37" s="53" t="str">
        <f t="shared" si="117"/>
        <v/>
      </c>
      <c r="EB37" s="53" t="str">
        <f t="shared" si="118"/>
        <v/>
      </c>
      <c r="EC37" s="53" t="str">
        <f t="shared" si="119"/>
        <v/>
      </c>
      <c r="ED37" s="57" t="str">
        <f t="shared" si="120"/>
        <v/>
      </c>
      <c r="EE37" s="52" t="str">
        <f t="shared" si="121"/>
        <v/>
      </c>
      <c r="EF37" s="53" t="str">
        <f t="shared" si="122"/>
        <v/>
      </c>
      <c r="EG37" s="53" t="str">
        <f t="shared" si="123"/>
        <v/>
      </c>
      <c r="EH37" s="53" t="str">
        <f t="shared" si="124"/>
        <v/>
      </c>
      <c r="EI37" s="57" t="str">
        <f t="shared" si="125"/>
        <v/>
      </c>
      <c r="EJ37" s="52" t="str">
        <f t="shared" si="126"/>
        <v/>
      </c>
      <c r="EK37" s="53" t="str">
        <f t="shared" si="127"/>
        <v/>
      </c>
      <c r="EL37" s="53" t="str">
        <f t="shared" si="128"/>
        <v/>
      </c>
      <c r="EM37" s="53" t="str">
        <f t="shared" si="129"/>
        <v/>
      </c>
      <c r="EN37" s="57" t="str">
        <f t="shared" si="130"/>
        <v/>
      </c>
      <c r="EO37" s="52" t="str">
        <f t="shared" si="131"/>
        <v/>
      </c>
      <c r="EP37" s="53" t="str">
        <f t="shared" si="132"/>
        <v/>
      </c>
      <c r="EQ37" s="53" t="str">
        <f t="shared" si="133"/>
        <v/>
      </c>
      <c r="ER37" s="53" t="str">
        <f t="shared" si="134"/>
        <v/>
      </c>
      <c r="ES37" s="54" t="str">
        <f t="shared" si="135"/>
        <v/>
      </c>
      <c r="ET37" s="165">
        <f t="shared" si="136"/>
        <v>6</v>
      </c>
      <c r="EU37" s="53" t="str">
        <f t="shared" si="137"/>
        <v/>
      </c>
      <c r="EV37" s="181" t="str">
        <f t="shared" si="138"/>
        <v/>
      </c>
      <c r="EW37" s="159">
        <f t="shared" si="139"/>
        <v>0</v>
      </c>
      <c r="EX37" s="127" t="str">
        <f t="shared" si="140"/>
        <v/>
      </c>
      <c r="EY37" s="130"/>
      <c r="EZ37" s="55" t="str">
        <f t="shared" si="141"/>
        <v/>
      </c>
      <c r="FA37" s="53" t="str">
        <f t="shared" si="142"/>
        <v/>
      </c>
      <c r="FB37" s="53" t="str">
        <f t="shared" si="143"/>
        <v/>
      </c>
      <c r="FC37" s="53" t="str">
        <f t="shared" si="144"/>
        <v/>
      </c>
      <c r="FD37" s="124" t="str">
        <f t="shared" si="145"/>
        <v/>
      </c>
      <c r="FE37" s="52" t="str">
        <f t="shared" si="146"/>
        <v/>
      </c>
      <c r="FF37" s="53" t="str">
        <f t="shared" si="147"/>
        <v/>
      </c>
      <c r="FG37" s="53" t="str">
        <f t="shared" si="148"/>
        <v/>
      </c>
      <c r="FH37" s="53" t="str">
        <f t="shared" si="149"/>
        <v/>
      </c>
      <c r="FI37" s="124" t="str">
        <f t="shared" si="150"/>
        <v/>
      </c>
      <c r="FJ37" s="52" t="str">
        <f t="shared" si="151"/>
        <v/>
      </c>
      <c r="FK37" s="53" t="str">
        <f t="shared" si="152"/>
        <v/>
      </c>
      <c r="FL37" s="53" t="str">
        <f t="shared" si="153"/>
        <v/>
      </c>
      <c r="FM37" s="53" t="str">
        <f>IF(FK37&lt;&gt;"",IF($G37="3",IF(AND(FK37&lt;=20,EY37&gt;=$FJ$83),HLOOKUP(FK37,Points_Table_Modified,IF(GD37&gt;=6,8,GD64),FALSE),0),IF(AND(FK37&lt;=10,EY37&gt;=$FJ$83),HLOOKUP(FK37,Points_Table,IF(GD37&gt;=6,8,GD37+2),FALSE),0)),"")</f>
        <v/>
      </c>
      <c r="FN37" s="57" t="str">
        <f t="shared" si="154"/>
        <v/>
      </c>
      <c r="FO37" s="52" t="str">
        <f t="shared" si="155"/>
        <v/>
      </c>
      <c r="FP37" s="53" t="str">
        <f t="shared" si="156"/>
        <v/>
      </c>
      <c r="FQ37" s="53" t="str">
        <f t="shared" si="157"/>
        <v/>
      </c>
      <c r="FR37" s="53" t="str">
        <f t="shared" si="158"/>
        <v/>
      </c>
      <c r="FS37" s="57" t="str">
        <f t="shared" si="159"/>
        <v/>
      </c>
      <c r="FT37" s="52" t="str">
        <f t="shared" si="160"/>
        <v/>
      </c>
      <c r="FU37" s="53" t="str">
        <f t="shared" si="161"/>
        <v/>
      </c>
      <c r="FV37" s="53" t="str">
        <f t="shared" si="162"/>
        <v/>
      </c>
      <c r="FW37" s="53" t="str">
        <f t="shared" si="163"/>
        <v/>
      </c>
      <c r="FX37" s="57" t="str">
        <f t="shared" si="164"/>
        <v/>
      </c>
      <c r="FY37" s="52" t="str">
        <f t="shared" si="165"/>
        <v/>
      </c>
      <c r="FZ37" s="53" t="str">
        <f t="shared" si="166"/>
        <v/>
      </c>
      <c r="GA37" s="53" t="str">
        <f t="shared" si="167"/>
        <v/>
      </c>
      <c r="GB37" s="53" t="str">
        <f t="shared" si="168"/>
        <v/>
      </c>
      <c r="GC37" s="57" t="str">
        <f t="shared" si="169"/>
        <v/>
      </c>
      <c r="GD37" s="165">
        <f t="shared" si="170"/>
        <v>6</v>
      </c>
      <c r="GE37" s="53" t="str">
        <f t="shared" si="171"/>
        <v/>
      </c>
      <c r="GF37" s="181" t="str">
        <f t="shared" si="172"/>
        <v/>
      </c>
      <c r="GG37" s="159">
        <f t="shared" si="173"/>
        <v>0</v>
      </c>
      <c r="GH37" s="127" t="str">
        <f t="shared" si="174"/>
        <v/>
      </c>
      <c r="GI37" s="130"/>
      <c r="GJ37" s="55" t="str">
        <f t="shared" si="175"/>
        <v/>
      </c>
      <c r="GK37" s="53" t="str">
        <f t="shared" si="176"/>
        <v/>
      </c>
      <c r="GL37" s="53" t="str">
        <f t="shared" si="177"/>
        <v/>
      </c>
      <c r="GM37" s="53" t="str">
        <f t="shared" si="178"/>
        <v/>
      </c>
      <c r="GN37" s="124" t="str">
        <f t="shared" si="179"/>
        <v/>
      </c>
      <c r="GO37" s="52" t="str">
        <f t="shared" si="180"/>
        <v/>
      </c>
      <c r="GP37" s="53" t="str">
        <f t="shared" si="181"/>
        <v/>
      </c>
      <c r="GQ37" s="53" t="str">
        <f t="shared" si="182"/>
        <v/>
      </c>
      <c r="GR37" s="53" t="str">
        <f t="shared" si="183"/>
        <v/>
      </c>
      <c r="GS37" s="124" t="str">
        <f t="shared" si="184"/>
        <v/>
      </c>
      <c r="GT37" s="52" t="str">
        <f t="shared" si="185"/>
        <v/>
      </c>
      <c r="GU37" s="53" t="str">
        <f t="shared" si="186"/>
        <v/>
      </c>
      <c r="GV37" s="53" t="str">
        <f t="shared" si="187"/>
        <v/>
      </c>
      <c r="GW37" s="53" t="str">
        <f>IF(GU37&lt;&gt;"",IF($G37="3",IF(AND(GU37&lt;=20,GI37&gt;=$GT$83),HLOOKUP(GU37,Points_Table_Modified,IF(HN37&gt;=6,8,HN64),FALSE),0),IF(AND(GU37&lt;=10,GI37&gt;=$GT$83),HLOOKUP(GU37,Points_Table,IF(HN37&gt;=6,8,HN37+2),FALSE),0)),"")</f>
        <v/>
      </c>
      <c r="GX37" s="54" t="str">
        <f t="shared" si="188"/>
        <v/>
      </c>
      <c r="GY37" s="52" t="str">
        <f t="shared" si="189"/>
        <v/>
      </c>
      <c r="GZ37" s="53" t="str">
        <f t="shared" si="190"/>
        <v/>
      </c>
      <c r="HA37" s="53" t="str">
        <f t="shared" si="191"/>
        <v/>
      </c>
      <c r="HB37" s="53" t="str">
        <f t="shared" si="192"/>
        <v/>
      </c>
      <c r="HC37" s="54" t="str">
        <f t="shared" si="193"/>
        <v/>
      </c>
      <c r="HD37" s="52" t="str">
        <f t="shared" si="194"/>
        <v/>
      </c>
      <c r="HE37" s="53" t="str">
        <f t="shared" si="195"/>
        <v/>
      </c>
      <c r="HF37" s="53" t="str">
        <f t="shared" si="196"/>
        <v/>
      </c>
      <c r="HG37" s="53" t="str">
        <f t="shared" si="197"/>
        <v/>
      </c>
      <c r="HH37" s="54" t="str">
        <f t="shared" si="198"/>
        <v/>
      </c>
      <c r="HI37" s="52" t="str">
        <f t="shared" si="199"/>
        <v/>
      </c>
      <c r="HJ37" s="53" t="str">
        <f t="shared" si="200"/>
        <v/>
      </c>
      <c r="HK37" s="53" t="str">
        <f t="shared" si="201"/>
        <v/>
      </c>
      <c r="HL37" s="53" t="str">
        <f t="shared" si="202"/>
        <v/>
      </c>
      <c r="HM37" s="54" t="str">
        <f t="shared" si="203"/>
        <v/>
      </c>
      <c r="HN37" s="165">
        <f t="shared" si="204"/>
        <v>6</v>
      </c>
      <c r="HO37" s="53" t="str">
        <f t="shared" si="205"/>
        <v/>
      </c>
      <c r="HP37" s="181" t="str">
        <f t="shared" si="206"/>
        <v/>
      </c>
      <c r="HQ37" s="159">
        <f t="shared" si="207"/>
        <v>0</v>
      </c>
      <c r="HR37" s="127" t="str">
        <f t="shared" si="208"/>
        <v/>
      </c>
      <c r="HS37" s="130"/>
      <c r="HT37" s="55" t="str">
        <f t="shared" si="209"/>
        <v/>
      </c>
      <c r="HU37" s="53" t="str">
        <f t="shared" si="210"/>
        <v/>
      </c>
      <c r="HV37" s="53" t="str">
        <f t="shared" si="211"/>
        <v/>
      </c>
      <c r="HW37" s="53" t="str">
        <f t="shared" si="212"/>
        <v/>
      </c>
      <c r="HX37" s="124" t="str">
        <f t="shared" si="213"/>
        <v/>
      </c>
      <c r="HY37" s="52" t="str">
        <f t="shared" si="214"/>
        <v/>
      </c>
      <c r="HZ37" s="53" t="str">
        <f t="shared" si="215"/>
        <v/>
      </c>
      <c r="IA37" s="53" t="str">
        <f t="shared" si="216"/>
        <v/>
      </c>
      <c r="IB37" s="53" t="str">
        <f t="shared" si="217"/>
        <v/>
      </c>
      <c r="IC37" s="124" t="str">
        <f t="shared" si="218"/>
        <v/>
      </c>
      <c r="ID37" s="52" t="str">
        <f t="shared" si="219"/>
        <v/>
      </c>
      <c r="IE37" s="53" t="str">
        <f t="shared" si="220"/>
        <v/>
      </c>
      <c r="IF37" s="53" t="str">
        <f t="shared" si="221"/>
        <v/>
      </c>
      <c r="IG37" s="53" t="str">
        <f t="shared" si="222"/>
        <v/>
      </c>
      <c r="IH37" s="54" t="str">
        <f t="shared" si="223"/>
        <v/>
      </c>
      <c r="II37" s="52" t="str">
        <f t="shared" si="224"/>
        <v/>
      </c>
      <c r="IJ37" s="53" t="str">
        <f t="shared" si="225"/>
        <v/>
      </c>
      <c r="IK37" s="53" t="str">
        <f t="shared" si="226"/>
        <v/>
      </c>
      <c r="IL37" s="53" t="str">
        <f t="shared" si="227"/>
        <v/>
      </c>
      <c r="IM37" s="54" t="str">
        <f t="shared" si="228"/>
        <v/>
      </c>
      <c r="IN37" s="52" t="str">
        <f t="shared" si="229"/>
        <v/>
      </c>
      <c r="IO37" s="53" t="str">
        <f t="shared" si="230"/>
        <v/>
      </c>
      <c r="IP37" s="53" t="str">
        <f t="shared" si="231"/>
        <v/>
      </c>
      <c r="IQ37" s="53" t="str">
        <f t="shared" si="232"/>
        <v/>
      </c>
      <c r="IR37" s="54" t="str">
        <f t="shared" si="233"/>
        <v/>
      </c>
      <c r="IS37" s="52" t="str">
        <f t="shared" si="234"/>
        <v/>
      </c>
      <c r="IT37" s="53" t="str">
        <f t="shared" si="235"/>
        <v/>
      </c>
      <c r="IU37" s="53" t="str">
        <f>IF($G37="6",IF(IF(IT37&lt;&gt;"",IF(MAX(COUNTIF($IT$6:$IT$80,$IT$6:$IT$80))&gt;1,"x",""),"")&lt;&gt;"",IT37+1,""),IF(IS37=0,"",IF(IF(IT37&lt;&gt;"",IF(MAX(COUNTIF(IT$6:$IT$80,$IT$6:$IT$80))&gt;1,"x",""),"")&lt;&gt;"",IT37+1,"")))</f>
        <v/>
      </c>
      <c r="IV37" s="53" t="str">
        <f t="shared" si="236"/>
        <v/>
      </c>
      <c r="IW37" s="54" t="str">
        <f t="shared" si="237"/>
        <v/>
      </c>
      <c r="IX37" s="165">
        <f t="shared" si="238"/>
        <v>7</v>
      </c>
      <c r="IY37" s="53" t="str">
        <f t="shared" si="239"/>
        <v/>
      </c>
      <c r="IZ37" s="181" t="str">
        <f t="shared" si="240"/>
        <v/>
      </c>
      <c r="JA37" s="159">
        <f t="shared" si="241"/>
        <v>0</v>
      </c>
      <c r="JB37" s="127" t="str">
        <f t="shared" si="242"/>
        <v/>
      </c>
      <c r="JC37" s="130"/>
      <c r="JD37" s="55" t="str">
        <f t="shared" si="243"/>
        <v/>
      </c>
      <c r="JE37" s="53" t="str">
        <f t="shared" si="244"/>
        <v/>
      </c>
      <c r="JF37" s="53" t="str">
        <f t="shared" si="245"/>
        <v/>
      </c>
      <c r="JG37" s="53" t="str">
        <f t="shared" si="246"/>
        <v/>
      </c>
      <c r="JH37" s="124" t="str">
        <f t="shared" si="247"/>
        <v/>
      </c>
      <c r="JI37" s="52" t="str">
        <f t="shared" si="248"/>
        <v/>
      </c>
      <c r="JJ37" s="53" t="str">
        <f t="shared" si="249"/>
        <v/>
      </c>
      <c r="JK37" s="53" t="str">
        <f t="shared" si="250"/>
        <v/>
      </c>
      <c r="JL37" s="53" t="str">
        <f t="shared" si="251"/>
        <v/>
      </c>
      <c r="JM37" s="124" t="str">
        <f t="shared" si="252"/>
        <v/>
      </c>
      <c r="JN37" s="52" t="str">
        <f t="shared" si="253"/>
        <v/>
      </c>
      <c r="JO37" s="53" t="str">
        <f t="shared" si="254"/>
        <v/>
      </c>
      <c r="JP37" s="53" t="str">
        <f t="shared" si="255"/>
        <v/>
      </c>
      <c r="JQ37" s="53" t="str">
        <f t="shared" si="295"/>
        <v/>
      </c>
      <c r="JR37" s="54" t="str">
        <f t="shared" si="256"/>
        <v/>
      </c>
      <c r="JS37" s="52" t="str">
        <f t="shared" si="257"/>
        <v/>
      </c>
      <c r="JT37" s="53" t="str">
        <f t="shared" si="258"/>
        <v/>
      </c>
      <c r="JU37" s="53" t="str">
        <f t="shared" si="259"/>
        <v/>
      </c>
      <c r="JV37" s="53" t="str">
        <f t="shared" si="260"/>
        <v/>
      </c>
      <c r="JW37" s="54" t="str">
        <f t="shared" si="261"/>
        <v/>
      </c>
      <c r="JX37" s="52" t="str">
        <f t="shared" si="262"/>
        <v/>
      </c>
      <c r="JY37" s="53" t="str">
        <f t="shared" si="263"/>
        <v/>
      </c>
      <c r="JZ37" s="53" t="str">
        <f t="shared" si="264"/>
        <v/>
      </c>
      <c r="KA37" s="53" t="str">
        <f t="shared" si="265"/>
        <v/>
      </c>
      <c r="KB37" s="54" t="str">
        <f t="shared" si="266"/>
        <v/>
      </c>
      <c r="KC37" s="52" t="str">
        <f t="shared" si="267"/>
        <v/>
      </c>
      <c r="KD37" s="53" t="str">
        <f t="shared" si="268"/>
        <v/>
      </c>
      <c r="KE37" s="53" t="str">
        <f t="shared" si="269"/>
        <v/>
      </c>
      <c r="KF37" s="53" t="str">
        <f t="shared" si="270"/>
        <v/>
      </c>
      <c r="KG37" s="54" t="str">
        <f t="shared" si="271"/>
        <v/>
      </c>
      <c r="KH37" s="165">
        <f t="shared" si="272"/>
        <v>3</v>
      </c>
      <c r="KI37" s="53" t="str">
        <f t="shared" si="273"/>
        <v/>
      </c>
      <c r="KJ37" s="181" t="str">
        <f t="shared" si="274"/>
        <v/>
      </c>
      <c r="KK37" s="159">
        <f t="shared" si="275"/>
        <v>0</v>
      </c>
      <c r="KL37" s="332" t="str">
        <f t="shared" si="276"/>
        <v/>
      </c>
      <c r="KM37" s="86"/>
      <c r="KN37" s="60">
        <f t="shared" si="277"/>
        <v>0</v>
      </c>
      <c r="KO37" s="60">
        <f t="shared" si="278"/>
        <v>5</v>
      </c>
      <c r="KP37" s="201"/>
      <c r="KQ37" s="61">
        <f t="shared" si="297"/>
        <v>5</v>
      </c>
      <c r="KR37" s="61" t="str">
        <f t="shared" si="280"/>
        <v/>
      </c>
      <c r="KS37" s="61">
        <f t="shared" si="281"/>
        <v>5</v>
      </c>
      <c r="KT37" s="61" t="str">
        <f t="shared" si="282"/>
        <v/>
      </c>
      <c r="KU37" s="61" t="str">
        <f t="shared" si="283"/>
        <v/>
      </c>
      <c r="KV37" s="61" t="str">
        <f t="shared" si="284"/>
        <v/>
      </c>
      <c r="KW37" s="61" t="str">
        <f t="shared" si="285"/>
        <v/>
      </c>
      <c r="KX37" s="62">
        <f t="shared" si="286"/>
        <v>15</v>
      </c>
      <c r="KY37" s="84"/>
      <c r="KZ37" s="59">
        <f t="shared" si="287"/>
        <v>0</v>
      </c>
      <c r="LA37" s="60">
        <f t="shared" si="288"/>
        <v>5</v>
      </c>
      <c r="LB37" s="201"/>
      <c r="LC37" s="61">
        <f t="shared" si="289"/>
        <v>5</v>
      </c>
      <c r="LD37" s="61" t="str">
        <f t="shared" si="290"/>
        <v/>
      </c>
      <c r="LE37" s="61">
        <f t="shared" si="291"/>
        <v>5</v>
      </c>
      <c r="LF37" s="61" t="str">
        <f t="shared" si="292"/>
        <v/>
      </c>
      <c r="LG37" s="148">
        <v>32</v>
      </c>
      <c r="LH37" s="87"/>
      <c r="LI37" s="185">
        <f t="shared" si="293"/>
        <v>1</v>
      </c>
      <c r="LJ37" s="87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</row>
    <row r="38" spans="1:381" s="1" customFormat="1" ht="15" x14ac:dyDescent="0.2">
      <c r="A38" s="35"/>
      <c r="B38" s="45">
        <v>33</v>
      </c>
      <c r="C38" s="47" t="s">
        <v>150</v>
      </c>
      <c r="D38" s="47" t="s">
        <v>143</v>
      </c>
      <c r="E38" s="50">
        <v>4606</v>
      </c>
      <c r="F38" s="161">
        <v>211</v>
      </c>
      <c r="G38" s="49" t="s">
        <v>100</v>
      </c>
      <c r="H38" s="50" t="str">
        <f t="shared" ref="H38:H55" si="298">VLOOKUP($G38,Class_Description,2)</f>
        <v>Production Modified</v>
      </c>
      <c r="I38" s="186">
        <f t="shared" ref="I38:I55" si="299">IF(G38="6",KO38,LA38)</f>
        <v>5</v>
      </c>
      <c r="J38" s="51" t="str">
        <f t="shared" ref="J38:J55" si="300">IF(OR(G38="1",G38="2",G38="5"),"x","")</f>
        <v>x</v>
      </c>
      <c r="K38" s="119"/>
      <c r="L38" s="52" t="str">
        <f t="shared" ref="L38:L55" si="301">IF(AND(K38&lt;&gt;"",$G38="1"),K38,"")</f>
        <v/>
      </c>
      <c r="M38" s="53" t="str">
        <f t="shared" ref="M38:M55" si="302">IF(AND($K38&lt;&gt;"",$G38="1"),_xlfn.RANK.EQ($K38,$L$6:$L$80),"")</f>
        <v/>
      </c>
      <c r="N38" s="53" t="str">
        <f t="shared" ref="N38:N69" si="303">IF($G38="6",IF(IF(M38&lt;&gt;"",IF(MAX(COUNTIF($M$6:$M$80,$M$6:$M$80))&gt;1,"x",""),"")&lt;&gt;"",M38+1,""),IF(L38=0,"",IF(IF(M38&lt;&gt;"",IF(MAX(COUNTIF($M$6:$M$80,$M$6:$M$80))&gt;1,"x",""),"")&lt;&gt;"",M38+1,"")))</f>
        <v/>
      </c>
      <c r="O38" s="53" t="str">
        <f t="shared" ref="O38:O55" si="304">IF(M38&lt;&gt;"",IF($G38="3",IF(AND(M38&lt;=20,K38&gt;=$L$83),HLOOKUP(M38,Points_Table_Modified,IF(AP38&gt;=6,8,AP38+2),FALSE),0),IF(AND(M38&lt;=10,K38&gt;=$L$83),HLOOKUP(M38,Points_Table,IF(AP38&gt;=6,8,AP38+2),FALSE),0)),"")</f>
        <v/>
      </c>
      <c r="P38" s="127" t="str">
        <f t="shared" ref="P38:P55" si="305">IF(N38&lt;&gt;"",AVERAGE(IF(AND($G38="3",N38&lt;&gt;""),HLOOKUP(N38,Points_Table_Modified,IF(AP38&gt;=6,8,AP38+2),FALSE),IF(N38&lt;&gt;"",HLOOKUP(N38,Points_Table,IF(AP38&gt;=6,8,AP38+2),FALSE),"")),O38),O38)</f>
        <v/>
      </c>
      <c r="Q38" s="52" t="str">
        <f t="shared" ref="Q38:Q55" si="306">IF(AND($K38&lt;&gt;"",$G38="2"),$K38,"")</f>
        <v/>
      </c>
      <c r="R38" s="53" t="str">
        <f t="shared" ref="R38:R55" si="307">IF(AND($K38&lt;&gt;"",$G38="2"),_xlfn.RANK.EQ($K38,$Q$6:$Q$80),"")</f>
        <v/>
      </c>
      <c r="S38" s="53" t="str">
        <f t="shared" ref="S38:S69" si="308">IF($G38="6",IF(IF(R38&lt;&gt;"",IF(MAX(COUNTIF($R$6:$R$80,$R$6:$R$80))&gt;1,"x",""),"")&lt;&gt;"",R38+1,""),IF(Q38=0,"",IF(IF(R38&lt;&gt;"",IF(MAX(COUNTIF($R$6:$R$80,$R$6:$R$80))&gt;1,"x",""),"")&lt;&gt;"",R38+1,"")))</f>
        <v/>
      </c>
      <c r="T38" s="53" t="str">
        <f t="shared" ref="T38:T55" si="309">IF(R38&lt;&gt;"",IF($G38="3",IF(AND(R38&lt;=20,$K38&gt;=$L$83),HLOOKUP(R38,Points_Table_Modified,IF($AP38&gt;=6,8,$AP38+2),FALSE),0),IF(AND(R38&lt;=10,$K38&gt;=$L$83),HLOOKUP(R38,Points_Table,IF($AP38&gt;=6,8,$AP38+2),FALSE),0)),"")</f>
        <v/>
      </c>
      <c r="U38" s="127" t="str">
        <f t="shared" ref="U38:U55" si="310">IF(S38&lt;&gt;"",AVERAGE(IF(AND($G38="3",S38&lt;&gt;""),HLOOKUP(S38,Points_Table_Modified,IF(AV38&gt;=6,8,AV38+2),FALSE),IF(S38&lt;&gt;"",HLOOKUP(S38,Points_Table,IF(AV38&gt;=6,8,AV38+2),FALSE),"")),T38),T38)</f>
        <v/>
      </c>
      <c r="V38" s="52" t="str">
        <f t="shared" ref="V38:V55" si="311">IF(AND($K38&lt;&gt;"",$G38="3"),$K38,"")</f>
        <v/>
      </c>
      <c r="W38" s="53" t="str">
        <f t="shared" ref="W38:W55" si="312">IF(AND($K38&lt;&gt;"",$G38="3"),_xlfn.RANK.EQ($K38,$V$6:$V$80),"")</f>
        <v/>
      </c>
      <c r="X38" s="53" t="str">
        <f t="shared" ref="X38:X69" si="313">IF($G38="6",IF(IF(W38&lt;&gt;"",IF(MAX(COUNTIF($W$6:$W$80,$W$6:$W$80))&gt;1,"x",""),"")&lt;&gt;"",W38+1,""),IF(V38=0,"",IF(IF(W38&lt;&gt;"",IF(MAX(COUNTIF($W$6:$W$80,$W$6:$W$80))&gt;1,"x",""),"")&lt;&gt;"",W38+1,"")))</f>
        <v/>
      </c>
      <c r="Y38" s="53" t="str">
        <f t="shared" ref="Y38:Y55" si="314">IF(W38&lt;&gt;"",IF($G38="3",IF(AND(W38&lt;=20,$K38&gt;=$L$83),HLOOKUP(W38,Points_Table_Modified,IF($AP38&gt;=6,8,$AP38+2),FALSE),0),IF(AND(W38&lt;=10,$K38&gt;=$L$83),HLOOKUP(W38,Points_Table,IF($AP38&gt;=6,8,$AP38+2),FALSE),0)),"")</f>
        <v/>
      </c>
      <c r="Z38" s="127" t="str">
        <f t="shared" ref="Z38:Z55" si="315">IF(X38&lt;&gt;"",AVERAGE(IF(AND($G38="3",X38&lt;&gt;""),HLOOKUP(X38,Points_Table_Modified,IF(BA38&gt;=6,8,BA38+2),FALSE),IF(X38&lt;&gt;"",HLOOKUP(X38,Points_Table,IF(BA38&gt;=6,8,BA38+2),FALSE),"")),Y38),Y38)</f>
        <v/>
      </c>
      <c r="AA38" s="52" t="str">
        <f t="shared" ref="AA38:AA55" si="316">IF(AND($K38&lt;&gt;"",$G38="4"),$K38,"")</f>
        <v/>
      </c>
      <c r="AB38" s="53" t="str">
        <f t="shared" ref="AB38:AB55" si="317">IF(AND($K38&lt;&gt;"",$G38="4"),_xlfn.RANK.EQ($K38,$AA$6:$AA$80),"")</f>
        <v/>
      </c>
      <c r="AC38" s="53" t="str">
        <f t="shared" ref="AC38:AC69" si="318">IF($G38="6",IF(IF(AB38&lt;&gt;"",IF(MAX(COUNTIF($AB$6:$AB$80,$AB$6:$AB$80))&gt;1,"x",""),"")&lt;&gt;"",AB38+1,""),IF(AA38=0,"",IF(IF(AB38&lt;&gt;"",IF(MAX(COUNTIF($AB$6:$AB$80,$AB$6:$AB$80))&gt;1,"x",""),"")&lt;&gt;"",AB38+1,"")))</f>
        <v/>
      </c>
      <c r="AD38" s="53" t="str">
        <f t="shared" ref="AD38:AD55" si="319">IF(AB38&lt;&gt;"",IF($G38="3",IF(AND(AB38&lt;=20,$K38&gt;=$L$83),HLOOKUP(AB38,Points_Table_Modified,IF($AP38&gt;=6,8,$AP38+2),FALSE),0),IF(AND(AB38&lt;=10,$K38&gt;=$L$83),HLOOKUP(AB38,Points_Table,IF($AP38&gt;=6,8,$AP38+2),FALSE),0)),"")</f>
        <v/>
      </c>
      <c r="AE38" s="127" t="str">
        <f t="shared" ref="AE38:AE55" si="320">IF(AC38&lt;&gt;"",AVERAGE(IF(AND($G38="3",AC38&lt;&gt;""),HLOOKUP(AC38,Points_Table_Modified,IF(BF38&gt;=6,8,BF38+2),FALSE),IF(AC38&lt;&gt;"",HLOOKUP(AC38,Points_Table,IF(BF38&gt;=6,8,BF38+2),FALSE),"")),AD38),AD38)</f>
        <v/>
      </c>
      <c r="AF38" s="52" t="str">
        <f t="shared" ref="AF38:AF55" si="321">IF(AND($K38&lt;&gt;"",$G38="5"),$K38,"")</f>
        <v/>
      </c>
      <c r="AG38" s="53" t="str">
        <f t="shared" ref="AG38:AG55" si="322">IF(AND($K38&lt;&gt;"",$G38="5"),_xlfn.RANK.EQ($K38,$AF$6:$AF$80),"")</f>
        <v/>
      </c>
      <c r="AH38" s="53" t="str">
        <f t="shared" ref="AH38:AH69" si="323">IF($G38="6",IF(IF(AG38&lt;&gt;"",IF(MAX(COUNTIF($AG$6:$AG$80,$AG$6:$AG$80))&gt;1,"x",""),"")&lt;&gt;"",AG38+1,""),IF(AF38=0,"",IF(IF(AG38&lt;&gt;"",IF(MAX(COUNTIF($AG$6:$AG$80,$AG$6:$AG$80))&gt;1,"x",""),"")&lt;&gt;"",AG38+1,"")))</f>
        <v/>
      </c>
      <c r="AI38" s="53" t="str">
        <f t="shared" ref="AI38:AI55" si="324">IF(AG38&lt;&gt;"",IF($G38="3",IF(AND(AG38&lt;=20,$K38&gt;=$L$83),HLOOKUP(AG38,Points_Table_Modified,IF($AP38&gt;=6,8,$AP38+2),FALSE),0),IF(AND(AG38&lt;=10,$K38&gt;=$L$83),HLOOKUP(AG38,Points_Table,IF($AP38&gt;=6,8,$AP38+2),FALSE),0)),"")</f>
        <v/>
      </c>
      <c r="AJ38" s="127" t="str">
        <f t="shared" ref="AJ38:AJ55" si="325">IF(AH38&lt;&gt;"",AVERAGE(IF(AND($G38="3",AH38&lt;&gt;""),HLOOKUP(AH38,Points_Table_Modified,IF(BK38&gt;=6,8,BK38+2),FALSE),IF(AH38&lt;&gt;"",HLOOKUP(AH38,Points_Table,IF(BK38&gt;=6,8,BK38+2),FALSE),"")),AI38),AI38)</f>
        <v/>
      </c>
      <c r="AK38" s="52" t="str">
        <f t="shared" ref="AK38:AK55" si="326">IF(AND($K38&lt;&gt;"",$G38="6"),$K38,"")</f>
        <v/>
      </c>
      <c r="AL38" s="53" t="str">
        <f t="shared" ref="AL38:AL55" si="327">IF(AND($K38&lt;&gt;"",$G38="6"),_xlfn.RANK.EQ($K38,$AK$6:$AK$80),"")</f>
        <v/>
      </c>
      <c r="AM38" s="53" t="str">
        <f t="shared" ref="AM38:AM69" si="328">IF($G38="6",IF(IF(AL38&lt;&gt;"",IF(MAX(COUNTIF($AL$6:$AL$80,$AL$6:$AL$80))&gt;1,"x",""),"")&lt;&gt;"",AL38+1,""),IF(AK38=0,"",IF(IF(AL38&lt;&gt;"",IF(MAX(COUNTIF($AL$6:$AL$80,$AL$6:$AL$80))&gt;1,"x",""),"")&lt;&gt;"",AL38+1,"")))</f>
        <v/>
      </c>
      <c r="AN38" s="150" t="str">
        <f t="shared" ref="AN38:AN55" si="329">IF(AL38&lt;&gt;"",IF($G38="3",IF(AND(AL38&lt;=20,$K38&gt;=$L$83),HLOOKUP(AL38,Points_Table_Modified,IF($AP38&gt;=6,8,$AP38+2),FALSE),0),IF(AND(AL38&lt;=10,$K38&gt;=$L$83),HLOOKUP(AL38,Points_Table,IF($AP38&gt;=6,8,$AP38+2),FALSE),0)),"")</f>
        <v/>
      </c>
      <c r="AO38" s="127" t="str">
        <f t="shared" ref="AO38:AO55" si="330">IF(AM38&lt;&gt;"",AVERAGE(IF(AND($G38="3",AM38&lt;&gt;""),HLOOKUP(AM38,Points_Table_Modified,IF(BP38&gt;=6,8,BP38+2),FALSE),IF(AM38&lt;&gt;"",HLOOKUP(AM38,Points_Table,IF(BP38&gt;=6,8,BP38+2),FALSE),"")),AN38),AN38)</f>
        <v/>
      </c>
      <c r="AP38" s="191">
        <f t="shared" ref="AP38:AP55" si="331">VLOOKUP($G38,Entries_C_Event,4,FALSE)</f>
        <v>7</v>
      </c>
      <c r="AQ38" s="53" t="str">
        <f t="shared" ref="AQ38:AQ55" si="332">CONCATENATE(AL38,AG38,AB38,W38,R38,M38)</f>
        <v/>
      </c>
      <c r="AR38" s="181" t="str">
        <f t="shared" ref="AR38:AR55" si="333">IF(AQ38&lt;&gt;"",IF(AND($G38="3",K38&lt;&gt;""),10,IF(K38&lt;&gt;"",5,"")),"")</f>
        <v/>
      </c>
      <c r="AS38" s="159">
        <f t="shared" ref="AS38:AS55" si="334">_xlfn.NUMBERVALUE(IF(AQ38&lt;&gt;"",CONCATENATE(AO38,AJ38,AE38,Z38,U38,P38),""))</f>
        <v>0</v>
      </c>
      <c r="AT38" s="127" t="str">
        <f t="shared" ref="AT38:AT55" si="335">IF(ISERROR(AR38+AS38)=TRUE,"",AR38+AS38)</f>
        <v/>
      </c>
      <c r="AU38" s="130"/>
      <c r="AV38" s="55" t="str">
        <f t="shared" ref="AV38:AV55" si="336">IF(AND($AU38&lt;&gt;"",$G38="1"),$AU38,"")</f>
        <v/>
      </c>
      <c r="AW38" s="53" t="str">
        <f t="shared" ref="AW38:AW55" si="337">IF(AND($AU38&lt;&gt;"",$G38="1"),_xlfn.RANK.EQ($AU38,$AV$6:$AV$80),"")</f>
        <v/>
      </c>
      <c r="AX38" s="53" t="str">
        <f t="shared" ref="AX38:AX69" si="338">IF($G38="6",IF(IF(AW38&lt;&gt;"",IF(MAX(COUNTIF($AW$6:$AW$80,$AW$6:$AW$80))&gt;1,"x",""),"")&lt;&gt;"",AW38+1,""),IF(AV38=0,"",IF(IF(AW38&lt;&gt;"",IF(MAX(COUNTIF($AW$6:$AW$80,$AW$6:$AW$80))&gt;1,"x",""),"")&lt;&gt;"",AW38+1,"")))</f>
        <v/>
      </c>
      <c r="AY38" s="53" t="str">
        <f t="shared" ref="AY38:AY55" si="339">IF(AW38&lt;&gt;"",IF($G38="3",IF(AND(AW38&lt;=20,$AU38&gt;=$AV$83),HLOOKUP(AW38,Points_Table_Modified,IF($BZ38&gt;=6,8,$BZ38+2),FALSE),0),IF(AND(AW38&lt;=10,$AU38&gt;=$AV$83),HLOOKUP(AW38,Points_Table,IF($BZ38&gt;=6,8,$BZ38+2),FALSE),0)),"")</f>
        <v/>
      </c>
      <c r="AZ38" s="124" t="str">
        <f t="shared" ref="AZ38:AZ55" si="340">IF(AX38&lt;&gt;"",AVERAGE(IF(AND($G38="3",AX38&lt;&gt;""),HLOOKUP(AX38,Points_Table_Modified,IF(BZ38&gt;=6,8,BZ38+2),FALSE),IF(AX38&lt;&gt;"",HLOOKUP(AX38,Points_Table,IF(BZ38&gt;=6,8,BZ38+2),FALSE),"")),AY38),AY38)</f>
        <v/>
      </c>
      <c r="BA38" s="52" t="str">
        <f t="shared" ref="BA38:BA55" si="341">IF(AND($AU38&lt;&gt;"",$G38="2"),$AU38,"")</f>
        <v/>
      </c>
      <c r="BB38" s="53" t="str">
        <f t="shared" ref="BB38:BB55" si="342">IF(AND($AU38&lt;&gt;"",$G38="2"),_xlfn.RANK.EQ($AU38,$BA$6:$BA$80),"")</f>
        <v/>
      </c>
      <c r="BC38" s="53" t="str">
        <f t="shared" ref="BC38:BC69" si="343">IF($G38="6",IF(IF(BB38&lt;&gt;"",IF(MAX(COUNTIF($BB$6:$BB$80,$BB$6:$BB$80))&gt;1,"x",""),"")&lt;&gt;"",BB38+1,""),IF(BA38=0,"",IF(IF(BB38&lt;&gt;"",IF(MAX(COUNTIF($BB$6:$BB$80,$BB$6:$BB$80))&gt;1,"x",""),"")&lt;&gt;"",BB38+1,"")))</f>
        <v/>
      </c>
      <c r="BD38" s="53" t="str">
        <f t="shared" ref="BD38:BD55" si="344">IF(BB38&lt;&gt;"",IF($G38="3",IF(AND(BB38&lt;=20,$AU38&gt;=$BA$83),HLOOKUP(BB38,Points_Table_Modified,IF($BZ38&gt;=6,8,$BZ38+2),FALSE),0),IF(AND(BB38&lt;=10,$AU38&gt;=$BA$83),HLOOKUP(BB38,Points_Table,IF($BZ38&gt;=6,8,$BZ38+2),FALSE),0)),"")</f>
        <v/>
      </c>
      <c r="BE38" s="124" t="str">
        <f t="shared" ref="BE38:BE55" si="345">IF(BC38&lt;&gt;"",AVERAGE(IF(AND($G38="3",BC38&lt;&gt;""),HLOOKUP(BC38,Points_Table_Modified,IF(BZ38&gt;=6,8,BZ38+2),FALSE),IF(BC38&lt;&gt;"",HLOOKUP(BC38,Points_Table,IF(BZ38&gt;=6,8,BZ38+2),FALSE),"")),BD38),BD38)</f>
        <v/>
      </c>
      <c r="BF38" s="52" t="str">
        <f t="shared" ref="BF38:BF55" si="346">IF(AND($AU38&lt;&gt;"",$G38="3"),$AU38,"")</f>
        <v/>
      </c>
      <c r="BG38" s="53" t="str">
        <f t="shared" ref="BG38:BG55" si="347">IF(AND($AU38&lt;&gt;"",$G38="3"),_xlfn.RANK.EQ($AU38,$BF$6:$BF$80),"")</f>
        <v/>
      </c>
      <c r="BH38" s="53" t="str">
        <f t="shared" ref="BH38:BH69" si="348">IF($G38="6",IF(IF(BG38&lt;&gt;"",IF(MAX(COUNTIF($BG$6:$BG$80,$BG$6:$BG$80))&gt;1,"x",""),"")&lt;&gt;"",BG38+1,""),IF(BF38=0,"",IF(IF(BG38&lt;&gt;"",IF(MAX(COUNTIF($BG$6:$BG$80,$BG$6:$BG$80))&gt;1,"x",""),"")&lt;&gt;"",BG38+1,"")))</f>
        <v/>
      </c>
      <c r="BI38" s="53" t="str">
        <f t="shared" ref="BI38:BI55" si="349">IF(BG38&lt;&gt;"",IF($G38="3",IF(AND(BG38&lt;=20,$AU38&gt;=$BF$83),HLOOKUP(BG38,Points_Table_Modified,IF($BZ38&gt;=6,8,$BZ38+2),FALSE),0),IF(AND(BG38&lt;=10,$AU38&gt;=$BF$83),HLOOKUP(BG38,Points_Table,IF($BZ38&gt;=6,8,$BZ38+2),FALSE),0)),"")</f>
        <v/>
      </c>
      <c r="BJ38" s="54" t="str">
        <f t="shared" ref="BJ38:BJ55" si="350">IF(BH38&lt;&gt;"",AVERAGE(IF(AND($G38="3",BH38&lt;&gt;""),HLOOKUP(BH38,Points_Table_Modified,IF(BZ38&gt;=6,8,BZ38+2),FALSE),IF(BH38&lt;&gt;"",HLOOKUP(BH38,Points_Table,IF(BZ38&gt;=6,8,BZ38+2),FALSE),"")),BI38),BI38)</f>
        <v/>
      </c>
      <c r="BK38" s="52" t="str">
        <f t="shared" ref="BK38:BK55" si="351">IF(AND($AU38&lt;&gt;"",$G38="4"),$AU38,"")</f>
        <v/>
      </c>
      <c r="BL38" s="53" t="str">
        <f t="shared" ref="BL38:BL55" si="352">IF(AND($AU38&lt;&gt;"",$G38="4"),_xlfn.RANK.EQ($AU38,$BK$6:$BK$80),"")</f>
        <v/>
      </c>
      <c r="BM38" s="53" t="str">
        <f t="shared" ref="BM38:BM69" si="353">IF($G38="6",IF(IF(BL38&lt;&gt;"",IF(MAX(COUNTIF($BL$6:$BL$80,$BL$6:$BL$80))&gt;1,"x",""),"")&lt;&gt;"",BL38+1,""),IF(BK38=0,"",IF(IF(BL38&lt;&gt;"",IF(MAX(COUNTIF($BL$6:$BL$80,$BL$6:$BL$80))&gt;1,"x",""),"")&lt;&gt;"",BL38+1,"")))</f>
        <v/>
      </c>
      <c r="BN38" s="53" t="str">
        <f t="shared" ref="BN38:BN55" si="354">IF(BL38&lt;&gt;"",IF($G38="3",IF(AND(BL38&lt;=20,$AU38&gt;=$BK$83),HLOOKUP(BL38,Points_Table_Modified,IF($BZ38&gt;=6,8,$BZ38+2),FALSE),0),IF(AND(BL38&lt;=10,$AU38&gt;=$BK$83),HLOOKUP(BL38,Points_Table,IF($BZ38&gt;=6,8,$BZ38+2),FALSE),0)),"")</f>
        <v/>
      </c>
      <c r="BO38" s="54" t="str">
        <f t="shared" ref="BO38:BO55" si="355">IF(BM38&lt;&gt;"",AVERAGE(IF(AND($G38="3",BM38&lt;&gt;""),HLOOKUP(BM38,Points_Table_Modified,IF(BZ38&gt;=6,8,BZ38+2),FALSE),IF(BM38&lt;&gt;"",HLOOKUP(BM38,Points_Table,IF(BZ38&gt;=6,8,BZ38+2),FALSE),"")),BN38),BN38)</f>
        <v/>
      </c>
      <c r="BP38" s="52" t="str">
        <f t="shared" ref="BP38:BP55" si="356">IF(AND($AU38&lt;&gt;"",$G38="5"),$AU38,"")</f>
        <v/>
      </c>
      <c r="BQ38" s="53" t="str">
        <f t="shared" ref="BQ38:BQ55" si="357">IF(AND($AU38&lt;&gt;"",$G38="5"),_xlfn.RANK.EQ($AU38,$BP$6:$BP$80),"")</f>
        <v/>
      </c>
      <c r="BR38" s="53" t="str">
        <f t="shared" ref="BR38:BR69" si="358">IF($G38="6",IF(IF(BQ38&lt;&gt;"",IF(MAX(COUNTIF($BQ$6:$BQ$80,$BQ$6:$BQ$80))&gt;1,"x",""),"")&lt;&gt;"",BQ38+1,""),IF(BP38=0,"",IF(IF(BQ38&lt;&gt;"",IF(MAX(COUNTIF($BQ$6:$BQ$80,$BQ$6:$BQ$80))&gt;1,"x",""),"")&lt;&gt;"",BQ38+1,"")))</f>
        <v/>
      </c>
      <c r="BS38" s="53" t="str">
        <f t="shared" ref="BS38:BS55" si="359">IF(BQ38&lt;&gt;"",IF($G38="3",IF(AND(BQ38&lt;=20,$AU38&gt;=$BP$83),HLOOKUP(BQ38,Points_Table_Modified,IF($BZ38&gt;=6,8,$BZ38+2),FALSE),0),IF(AND(BQ38&lt;=10,$AU38&gt;=$BP$83),HLOOKUP(BQ38,Points_Table,IF($BZ38&gt;=6,8,$BZ38+2),FALSE),0)),"")</f>
        <v/>
      </c>
      <c r="BT38" s="54" t="str">
        <f t="shared" ref="BT38:BT55" si="360">IF(BR38&lt;&gt;"",AVERAGE(IF(AND($G38="3",BR38&lt;&gt;""),HLOOKUP(BR38,Points_Table_Modified,IF(BZ38&gt;=6,8,BZ38+2),FALSE),IF(BR38&lt;&gt;"",HLOOKUP(BR38,Points_Table,IF(BZ38&gt;=6,8,BZ38+2),FALSE),"")),BS38),BS38)</f>
        <v/>
      </c>
      <c r="BU38" s="52" t="str">
        <f t="shared" ref="BU38:BU55" si="361">IF(AND($AU38&lt;&gt;"",$G38="6"),$AU38,"")</f>
        <v/>
      </c>
      <c r="BV38" s="53" t="str">
        <f t="shared" ref="BV38:BV55" si="362">IF(AND($AU38&lt;&gt;"",$G38="6"),_xlfn.RANK.EQ($AU38,$BU$6:$BU$80),"")</f>
        <v/>
      </c>
      <c r="BW38" s="53" t="str">
        <f t="shared" ref="BW38:BW69" si="363">IF($G38="6",IF(IF(BV38&lt;&gt;"",IF(MAX(COUNTIF($BV$6:$BV$80,$BV$6:$BV$80))&gt;1,"x",""),"")&lt;&gt;"",BV38+1,""),IF(BU38=0,"",IF(IF(BV38&lt;&gt;"",IF(MAX(COUNTIF($BV$6:$BV$80,$BV$6:$BV$80))&gt;1,"x",""),"")&lt;&gt;"",BV38+1,"")))</f>
        <v/>
      </c>
      <c r="BX38" s="53" t="str">
        <f t="shared" ref="BX38:BX55" si="364">IF(BV38&lt;&gt;"",IF($G38="3",IF(AND(BV38&lt;=20,$AU38&gt;=$BU$83),HLOOKUP(BV38,Points_Table_Modified,IF($BZ38&gt;=6,8,$BZ38+2),FALSE),0),IF(AND(BV38&lt;=10,$AU38&gt;=$BU$83),HLOOKUP(BV38,Points_Table,IF($BZ38&gt;=6,8,$BZ38+2),FALSE),0)),"")</f>
        <v/>
      </c>
      <c r="BY38" s="54" t="str">
        <f t="shared" ref="BY38:BY55" si="365">IF(BW38&lt;&gt;"",AVERAGE(IF(AND($G38="3",BW38&lt;&gt;""),HLOOKUP(BW38,Points_Table_Modified,IF(BZ38&gt;=6,8,BZ38+2),FALSE),IF(BW38&lt;&gt;"",HLOOKUP(BW38,Points_Table,IF(BZ38&gt;=6,8,BZ38+2),FALSE),"")),BX38),BX38)</f>
        <v/>
      </c>
      <c r="BZ38" s="165"/>
      <c r="CA38" s="53" t="str">
        <f t="shared" ref="CA38:CA55" si="366">CONCATENATE(BV38,BQ38,BL38,BG38,BB38,AW38)</f>
        <v/>
      </c>
      <c r="CB38" s="181" t="str">
        <f t="shared" ref="CB38:CB55" si="367">IF(CA38&lt;&gt;"",IF(AND($G38="3",AU38&lt;&gt;""),10,IF(AU38&lt;&gt;"",5,"")),"")</f>
        <v/>
      </c>
      <c r="CC38" s="127">
        <f t="shared" ref="CC38:CC55" si="368">_xlfn.NUMBERVALUE(IF(CA38&lt;&gt;"",CONCATENATE(BY38,BT38,BO38,BJ38,BE38,AZ38),""))</f>
        <v>0</v>
      </c>
      <c r="CD38" s="127" t="str">
        <f t="shared" ref="CD38:CD55" si="369">IF(ISERROR(CB38+CC38)=TRUE,"",CB38+CC38)</f>
        <v/>
      </c>
      <c r="CE38" s="130">
        <v>43</v>
      </c>
      <c r="CF38" s="55" t="str">
        <f t="shared" ref="CF38:CF55" si="370">IF(AND($CE38&lt;&gt;"",$G38="1"),$CE38,"")</f>
        <v/>
      </c>
      <c r="CG38" s="53" t="str">
        <f t="shared" ref="CG38:CG55" si="371">IF(AND($CE38&lt;&gt;"",$G38="1"),_xlfn.RANK.EQ($CE38,$CF$6:$CF$80),"")</f>
        <v/>
      </c>
      <c r="CH38" s="53" t="str">
        <f t="shared" ref="CH38:CH69" si="372">IF($G38="6",IF(IF(CG38&lt;&gt;"",IF(MAX(COUNTIF($CG$6:$CG$80,$CG$6:$CG$80))&gt;1,"x",""),"")&lt;&gt;"",CG38+1,""),IF(CF38=0,"",IF(IF(CG38&lt;&gt;"",IF(MAX(COUNTIF($CG$6:$CG$80,$CG$6:$CG$80))&gt;1,"x",""),"")&lt;&gt;"",CG38+1,"")))</f>
        <v/>
      </c>
      <c r="CI38" s="53" t="str">
        <f t="shared" ref="CI38:CI55" si="373">IF(CG38&lt;&gt;"",IF($G38="3",IF(AND(CG38&lt;=20,$CE38&gt;=$CF$83),HLOOKUP(CG38,Points_Table_Modified,IF($DJ38&gt;=6,8,$DJ38+2),FALSE),0),IF(AND(CG38&lt;=10,$CE38&gt;=$CF$83),HLOOKUP(CG38,Points_Table,IF($DJ38&gt;=6,8,$DJ38+2),FALSE),0)),"")</f>
        <v/>
      </c>
      <c r="CJ38" s="124" t="str">
        <f t="shared" ref="CJ38:CJ55" si="374">IF(CH38&lt;&gt;"",AVERAGE(IF(AND($G38="3",CH38&lt;&gt;""),HLOOKUP(CH38,Points_Table_Modified,IF(DJ38&gt;=6,8,DJ38+2),FALSE),IF(CH38&lt;&gt;"",HLOOKUP(CH38,Points_Table,IF(DJ38&gt;=6,8,DJ38+2),FALSE),"")),CI38),CI38)</f>
        <v/>
      </c>
      <c r="CK38" s="52">
        <f t="shared" ref="CK38:CK55" si="375">IF(AND($CE38&lt;&gt;"",$G38="2"),$CE38,"")</f>
        <v>43</v>
      </c>
      <c r="CL38" s="53">
        <f t="shared" ref="CL38:CL55" si="376">IF(AND($CE38&lt;&gt;"",$G38="2"),_xlfn.RANK.EQ($CE38,$CK$6:$CK$80),"")</f>
        <v>7</v>
      </c>
      <c r="CM38" s="53" t="str">
        <f t="shared" ref="CM38:CM69" si="377">IF($G38="6",IF(IF(CL38&lt;&gt;"",IF(MAX(COUNTIF($CL$6:$CL$80,$CL$6:$CL$80))&gt;1,"x",""),"")&lt;&gt;"",CL38+1,""),IF(CK38=0,"",IF(IF(CL38&lt;&gt;"",IF(MAX(COUNTIF($CL$6:$CL$80,$CL$6:$CL$80))&gt;1,"x",""),"")&lt;&gt;"",CL38+1,"")))</f>
        <v/>
      </c>
      <c r="CN38" s="53">
        <f t="shared" ref="CN38:CN55" si="378">IF(CL38&lt;&gt;"",IF($G38="3",IF(AND(CL38&lt;=20,$CE38&gt;=$CK$83),HLOOKUP(CL38,Points_Table_Modified,IF($DJ38&gt;=6,8,$DJ38+2),FALSE),0),IF(AND(CL38&lt;=10,$CE38&gt;=$CK$83),HLOOKUP(CL38,Points_Table,IF($DJ38&gt;=6,8,$DJ38+2),FALSE),0)),"")</f>
        <v>0</v>
      </c>
      <c r="CO38" s="124">
        <f t="shared" ref="CO38:CO55" si="379">IF(CM38&lt;&gt;"",AVERAGE(IF(AND($G38="3",CM38&lt;&gt;""),HLOOKUP(CM38,Points_Table_Modified,IF(DJ38&gt;=6,8,DJ38+2),FALSE),IF(CM38&lt;&gt;"",HLOOKUP(CM38,Points_Table,IF(DJ38&gt;=6,8,DJ38+2),FALSE),"")),CN38),CN38)</f>
        <v>0</v>
      </c>
      <c r="CP38" s="52" t="str">
        <f t="shared" ref="CP38:CP55" si="380">IF(AND($CE38&lt;&gt;"",$G38="3"),$CE38,"")</f>
        <v/>
      </c>
      <c r="CQ38" s="53" t="str">
        <f t="shared" ref="CQ38:CQ55" si="381">IF(AND($CE38&lt;&gt;"",$G38="3"),_xlfn.RANK.EQ($CE38,$CP$6:$CP$80),"")</f>
        <v/>
      </c>
      <c r="CR38" s="53" t="str">
        <f t="shared" ref="CR38:CR69" si="382">IF($G38="6",IF(IF(CQ38&lt;&gt;"",IF(MAX(COUNTIF($CQ$6:$CQ$80,$CQ$6:$CQ$80))&gt;1,"x",""),"")&lt;&gt;"",CQ38+1,""),IF(CP38=0,"",IF(IF(CQ38&lt;&gt;"",IF(MAX(COUNTIF($CQ$6:$CQ$80,$CQ$6:$CQ$80))&gt;1,"x",""),"")&lt;&gt;"",CQ38+1,"")))</f>
        <v/>
      </c>
      <c r="CS38" s="53" t="str">
        <f t="shared" ref="CS38:CS55" si="383">IF(CQ38&lt;&gt;"",IF($G38="3",IF(AND(CQ38&lt;=20,$CE38&gt;=$CP$83),HLOOKUP(CQ38,Points_Table_Modified,IF($DJ38&gt;=6,8,$DJ38+2),FALSE),0),IF(AND(CQ38&lt;=10,$CE38&gt;=$CP$83),HLOOKUP(CQ38,Points_Table,IF($DJ38&gt;=6,8,$DJ38+2),FALSE),0)),"")</f>
        <v/>
      </c>
      <c r="CT38" s="54" t="str">
        <f t="shared" ref="CT38:CT55" si="384">IF(CR38&lt;&gt;"",AVERAGE(IF(AND($G38="3",CR38&lt;&gt;""),HLOOKUP(CR38,Points_Table_Modified,IF(DJ38&gt;=6,8,DJ38+2),FALSE),IF(CR38&lt;&gt;"",HLOOKUP(CR38,Points_Table,IF(DJ38&gt;=6,8,DJ38+2),FALSE),"")),CS38),CS38)</f>
        <v/>
      </c>
      <c r="CU38" s="52" t="str">
        <f t="shared" ref="CU38:CU55" si="385">IF(AND($CE38&lt;&gt;"",$G38="4"),$CE38,"")</f>
        <v/>
      </c>
      <c r="CV38" s="53" t="str">
        <f t="shared" ref="CV38:CV55" si="386">IF(AND($CE38&lt;&gt;"",$G38="4"),_xlfn.RANK.EQ($CE38,$CU$6:$CU$80),"")</f>
        <v/>
      </c>
      <c r="CW38" s="53" t="str">
        <f t="shared" ref="CW38:CW69" si="387">IF($G38="6",IF(IF(CV38&lt;&gt;"",IF(MAX(COUNTIF($CV$6:$CV$80,$CV$6:$CV$80))&gt;1,"x",""),"")&lt;&gt;"",CV38+1,""),IF(CU38=0,"",IF(IF(CV38&lt;&gt;"",IF(MAX(COUNTIF($CV$6:$CV$80,$CV$6:$CV$80))&gt;1,"x",""),"")&lt;&gt;"",CV38+1,"")))</f>
        <v/>
      </c>
      <c r="CX38" s="53" t="str">
        <f t="shared" ref="CX38:CX49" si="388">IF(CV38&lt;&gt;"",IF($G38="3",IF(AND(CV38&lt;=20,CE38&gt;=CU110),HLOOKUP(CV38,Points_Table_Modified,IF(DJ38&gt;=6,8,DJ38+2),FALSE),0),IF(AND(CV38&lt;=10,$CE38&gt;=CU110),HLOOKUP(CV38,Points_Table,IF(DJ38&gt;=6,8,DJ38+2),FALSE),0)),"")</f>
        <v/>
      </c>
      <c r="CY38" s="54" t="str">
        <f t="shared" ref="CY38:CY55" si="389">IF(CW38&lt;&gt;"",AVERAGE(IF(AND($G38="3",CW38&lt;&gt;""),HLOOKUP(CW38,Points_Table_Modified,IF(DJ38&gt;=6,8,DJ38+2),FALSE),IF(CW38&lt;&gt;"",HLOOKUP(CW38,Points_Table,IF(DJ38&gt;=6,8,DJ38+2),FALSE),"")),CX38),CX38)</f>
        <v/>
      </c>
      <c r="CZ38" s="52" t="str">
        <f t="shared" ref="CZ38:CZ55" si="390">IF(AND($CE38&lt;&gt;"",$G38="5"),$CE38,"")</f>
        <v/>
      </c>
      <c r="DA38" s="53" t="str">
        <f t="shared" ref="DA38:DA55" si="391">IF(AND($CE38&lt;&gt;"",$G38="5"),_xlfn.RANK.EQ($CE38,$CZ$6:$CZ$80),"")</f>
        <v/>
      </c>
      <c r="DB38" s="53" t="str">
        <f t="shared" ref="DB38:DB69" si="392">IF($G38="6",IF(IF(DA38&lt;&gt;"",IF(MAX(COUNTIF($DA$6:$DA$80,$DA$6:$DA$80))&gt;1,"x",""),"")&lt;&gt;"",DA38+1,""),IF(CZ38=0,"",IF(IF(DA38&lt;&gt;"",IF(MAX(COUNTIF($DA$6:$DA$80,$DA$6:$DA$80))&gt;1,"x",""),"")&lt;&gt;"",DA38+1,"")))</f>
        <v/>
      </c>
      <c r="DC38" s="53" t="str">
        <f t="shared" ref="DC38:DC55" si="393">IF(DA38&lt;&gt;"",IF($G38="3",IF(AND(DA38&lt;=20,$CE38&gt;=$CZ$83),HLOOKUP(DA38,Points_Table_Modified,IF($DJ38&gt;=6,8,$DJ38+2),FALSE),0),IF(AND(DA38&lt;=10,$CE38&gt;=$CZ$83),HLOOKUP(DA38,Points_Table,IF($DJ38&gt;=6,8,$DJ38+2),FALSE),0)),"")</f>
        <v/>
      </c>
      <c r="DD38" s="54" t="str">
        <f t="shared" ref="DD38:DD55" si="394">IF(DB38&lt;&gt;"",AVERAGE(IF(AND($G38="3",DB38&lt;&gt;""),HLOOKUP(DB38,Points_Table_Modified,IF(DJ38&gt;=6,8,DJ38+2),FALSE),IF(DB38&lt;&gt;"",HLOOKUP(DB38,Points_Table,IF(DJ38&gt;=6,8,DJ38+2),FALSE),"")),DC38),DC38)</f>
        <v/>
      </c>
      <c r="DE38" s="52" t="str">
        <f t="shared" ref="DE38:DE55" si="395">IF(AND($CE38&lt;&gt;"",$G38="6"),$CE38,"")</f>
        <v/>
      </c>
      <c r="DF38" s="53" t="str">
        <f t="shared" ref="DF38:DF55" si="396">IF(AND($CE38&lt;&gt;"",$G38="6"),_xlfn.RANK.EQ($CE38,$DE$6:$DE$80),"")</f>
        <v/>
      </c>
      <c r="DG38" s="53" t="str">
        <f t="shared" ref="DG38:DG69" si="397">IF($G38="6",IF(IF(DF38&lt;&gt;"",IF(MAX(COUNTIF($DF$6:$DF$80,$DF$6:$DF$80))&gt;1,"x",""),"")&lt;&gt;"",DF38+1,""),IF(DE38=0,"",IF(IF(DF38&lt;&gt;"",IF(MAX(COUNTIF($DF$6:$DF$80,$DF$6:$DF$80))&gt;1,"x",""),"")&lt;&gt;"",DF38+1,"")))</f>
        <v/>
      </c>
      <c r="DH38" s="53" t="str">
        <f t="shared" si="294"/>
        <v/>
      </c>
      <c r="DI38" s="54" t="str">
        <f t="shared" ref="DI38:DI55" si="398">IF(DG38&lt;&gt;"",AVERAGE(IF(AND($G38="3",DG38&lt;&gt;""),HLOOKUP(DG38,Points_Table_Modified,IF(DJ38&gt;=6,8,DJ38+2),FALSE),IF(DG38&lt;&gt;"",HLOOKUP(DG38,Points_Table,IF(DJ38&gt;=6,8,DJ38+2),FALSE),"")),DH38),DH38)</f>
        <v/>
      </c>
      <c r="DJ38" s="165">
        <f t="shared" ref="DJ38:DJ55" si="399">VLOOKUP($G38,Entries_C_Event,6,FALSE)</f>
        <v>7</v>
      </c>
      <c r="DK38" s="53" t="str">
        <f t="shared" ref="DK38:DK55" si="400">CONCATENATE(DF38,DA38,CV38,CQ38,CL38,CG38)</f>
        <v>7</v>
      </c>
      <c r="DL38" s="181">
        <f t="shared" ref="DL38:DL55" si="401">IF(DK38&lt;&gt;"",IF(AND($G38="3",CE38&lt;&gt;""),10,IF(CE38&lt;&gt;"",5,"")),"")</f>
        <v>5</v>
      </c>
      <c r="DM38" s="159">
        <f t="shared" ref="DM38:DM55" si="402">_xlfn.NUMBERVALUE(IF(DK38&lt;&gt;"",CONCATENATE(DI38,DD38,CY38,CT38,CO38,CJ38),""))</f>
        <v>0</v>
      </c>
      <c r="DN38" s="127">
        <f t="shared" ref="DN38:DN55" si="403">IF(ISERROR(DL38+DM38)=TRUE,"",DL38+DM38)</f>
        <v>5</v>
      </c>
      <c r="DO38" s="130"/>
      <c r="DP38" s="55" t="str">
        <f t="shared" ref="DP38:DP55" si="404">IF(AND($DO38&lt;&gt;"",$G38="1"),$DO38,"")</f>
        <v/>
      </c>
      <c r="DQ38" s="53" t="str">
        <f t="shared" ref="DQ38:DQ55" si="405">IF(AND($DO38&lt;&gt;"",$G38="1"),_xlfn.RANK.EQ($DO38,$DP$6:$DP$80),"")</f>
        <v/>
      </c>
      <c r="DR38" s="53" t="str">
        <f t="shared" ref="DR38:DR69" si="406">IF($G38="6",IF(IF(DQ38&lt;&gt;"",IF(MAX(COUNTIF($DQ$6:$DQ$80,$DQ$6:$DQ$80))&gt;1,"x",""),"")&lt;&gt;"",DQ38+1,""),IF(DP38=0,"",IF(IF(DQ38&lt;&gt;"",IF(MAX(COUNTIF($DQ$6:$DQ$80,$DQ$6:$DQ$80))&gt;1,"x",""),"")&lt;&gt;"",DQ38+1,"")))</f>
        <v/>
      </c>
      <c r="DS38" s="53" t="str">
        <f t="shared" ref="DS38:DS55" si="407">IF(DQ38&lt;&gt;"",IF($G38="3",IF(AND(DQ38&lt;=20,DO38&gt;=$DP$83),HLOOKUP(DQ38,Points_Table_Modified,IF(ET38&gt;=6,8,ET38+2),FALSE),0),IF(AND(DQ38&lt;=10,DO38&gt;=$DP$83),HLOOKUP(DQ38,Points_Table,IF(ET38&gt;=6,8,ET38+2),FALSE),0)),"")</f>
        <v/>
      </c>
      <c r="DT38" s="124" t="str">
        <f t="shared" ref="DT38:DT55" si="408">IF(DR38&lt;&gt;"",AVERAGE(IF(AND($G38="3",DR38&lt;&gt;""),HLOOKUP(DR38,Points_Table_Modified,IF(ET38&gt;=6,8,ET38+2),FALSE),IF(DR38&lt;&gt;"",HLOOKUP(DR38,Points_Table,IF(ET38&gt;=6,8,ET38+2),FALSE),"")),DS38),DS38)</f>
        <v/>
      </c>
      <c r="DU38" s="52" t="str">
        <f t="shared" ref="DU38:DU55" si="409">IF(AND(DO38&lt;&gt;"",$G38="2"),DO38,"")</f>
        <v/>
      </c>
      <c r="DV38" s="53" t="str">
        <f t="shared" ref="DV38:DV55" si="410">IF(AND(DO38&lt;&gt;"",$G38="2"),_xlfn.RANK.EQ(DO38,$DU$6:$DU$80),"")</f>
        <v/>
      </c>
      <c r="DW38" s="53" t="str">
        <f t="shared" ref="DW38:DW69" si="411">IF($G38="6",IF(IF(DV38&lt;&gt;"",IF(MAX(COUNTIF($DV$6:$DV$80,$DV$6:$DV$80))&gt;1,"x",""),"")&lt;&gt;"",DV38+1,""),IF(DU38=0,"",IF(IF(DV38&lt;&gt;"",IF(MAX(COUNTIF($DV$6:$DV$80,$DV$6:$DV$80))&gt;1,"x",""),"")&lt;&gt;"",DV38+1,"")))</f>
        <v/>
      </c>
      <c r="DX38" s="53" t="str">
        <f t="shared" ref="DX38:DX55" si="412">IF(DV38&lt;&gt;"",IF($G38="3",IF(AND(DV38&lt;=20,DO38&gt;=$DU$83),HLOOKUP(DV38,Points_Table_Modified,IF(ET38&gt;=6,8,ET38+2),FALSE),0),IF(AND(DV38&lt;=10,DO38&gt;=$DU$83),HLOOKUP(DV38,Points_Table,IF(ET38&gt;=6,8,ET38+2),FALSE),0)),"")</f>
        <v/>
      </c>
      <c r="DY38" s="124" t="str">
        <f t="shared" ref="DY38:DY55" si="413">IF(DW38&lt;&gt;"",AVERAGE(IF(AND($G38="3",DW38&lt;&gt;""),HLOOKUP(DW38,Points_Table_Modified,IF(ET38&gt;=6,8,ET38+2),FALSE),IF(DW38&lt;&gt;"",HLOOKUP(DW38,Points_Table,IF(ET38&gt;=6,8,ET38+2),FALSE),"")),DX38),DX38)</f>
        <v/>
      </c>
      <c r="DZ38" s="52" t="str">
        <f t="shared" ref="DZ38:DZ55" si="414">IF(AND(DO38&lt;&gt;"",$G38="3"),DO38,"")</f>
        <v/>
      </c>
      <c r="EA38" s="53" t="str">
        <f t="shared" ref="EA38:EA55" si="415">IF(AND(DO38&lt;&gt;"",$G38="3"),_xlfn.RANK.EQ(DO38,$DZ$6:$DZ$80),"")</f>
        <v/>
      </c>
      <c r="EB38" s="53" t="str">
        <f t="shared" ref="EB38:EB69" si="416">IF($G38="6",IF(IF(EA38&lt;&gt;"",IF(MAX(COUNTIF($EA$6:$EA$80,$EA$6:$EA$80))&gt;1,"x",""),"")&lt;&gt;"",EA38+1,""),IF(DZ38=0,"",IF(IF(EA38&lt;&gt;"",IF(MAX(COUNTIF($EA$6:$EA$80,$EA$6:$EA$80))&gt;1,"x",""),"")&lt;&gt;"",EA38+1,"")))</f>
        <v/>
      </c>
      <c r="EC38" s="53" t="str">
        <f t="shared" ref="EC38:EC55" si="417">IF(EA38&lt;&gt;"",IF($G38="3",IF(AND(EA38&lt;=20,DO38&gt;=$DZ$83),HLOOKUP(EA38,Points_Table_Modified,IF(ET38&gt;=6,8,ET38),FALSE),0),IF(AND(EA38&lt;=10,DO38&gt;=$DZ$83),HLOOKUP(EA38,Points_Table,IF(ET38&gt;=6,8,ET38+2),FALSE),0)),"")</f>
        <v/>
      </c>
      <c r="ED38" s="57" t="str">
        <f t="shared" ref="ED38:ED55" si="418">IF(EB38&lt;&gt;"",AVERAGE(IF(AND($G38="3",EB38&lt;&gt;""),HLOOKUP(EB38,Points_Table_Modified,IF(ET38&gt;=6,8,ET38+2),FALSE),IF(EB38&lt;&gt;"",HLOOKUP(EB38,Points_Table,IF(ET38&gt;=6,8,ET38+2),FALSE),"")),EC38),EC38)</f>
        <v/>
      </c>
      <c r="EE38" s="52" t="str">
        <f t="shared" ref="EE38:EE55" si="419">IF(AND(DO38&lt;&gt;"",$G38="4"),DO38,"")</f>
        <v/>
      </c>
      <c r="EF38" s="53" t="str">
        <f t="shared" ref="EF38:EF55" si="420">IF(AND(DO38&lt;&gt;"",$G38="4"),_xlfn.RANK.EQ(DO38,$EE$6:$EE$80),"")</f>
        <v/>
      </c>
      <c r="EG38" s="53" t="str">
        <f t="shared" ref="EG38:EG69" si="421">IF($G38="6",IF(IF(EF38&lt;&gt;"",IF(MAX(COUNTIF($EF$6:$EF$80,$EF$6:$EF$80))&gt;1,"x",""),"")&lt;&gt;"",EF38+1,""),IF(EE38=0,"",IF(IF(EF38&lt;&gt;"",IF(MAX(COUNTIF($EF$6:$EF$80,$EF$6:$EF$80))&gt;1,"x",""),"")&lt;&gt;"",EF38+1,"")))</f>
        <v/>
      </c>
      <c r="EH38" s="53" t="str">
        <f t="shared" ref="EH38:EH55" si="422">IF(EF38&lt;&gt;"",IF($G38="3",IF(AND(EF38&lt;=20,DO38&gt;=$EE$83),HLOOKUP(EF38,Points_Table_Modified,IF(ET38&gt;=6,8,ET38+2),FALSE),0),IF(AND(EF38&lt;=10,$DO38&gt;=$EE$83),HLOOKUP(EF38,Points_Table,IF(ET38&gt;=6,8,ET38+2),FALSE),0)),"")</f>
        <v/>
      </c>
      <c r="EI38" s="57" t="str">
        <f t="shared" ref="EI38:EI55" si="423">IF(EG38&lt;&gt;"",AVERAGE(IF(AND($G38="3",EG38&lt;&gt;""),HLOOKUP(EG38,Points_Table_Modified,IF(ET38&gt;=6,8,ET38+2),FALSE),IF(EG38&lt;&gt;"",HLOOKUP(EG38,Points_Table,IF(ET38&gt;=6,8,ET38+2),FALSE),"")),EH38),EH38)</f>
        <v/>
      </c>
      <c r="EJ38" s="52" t="str">
        <f t="shared" ref="EJ38:EJ55" si="424">IF(AND(DO38&lt;&gt;"",$G38="5"),DO38,"")</f>
        <v/>
      </c>
      <c r="EK38" s="53" t="str">
        <f t="shared" ref="EK38:EK55" si="425">IF(AND(DO38&lt;&gt;"",$G38="5"),_xlfn.RANK.EQ(DO38,$EJ$6:$EJ$80),"")</f>
        <v/>
      </c>
      <c r="EL38" s="53" t="str">
        <f t="shared" ref="EL38:EL69" si="426">IF($G38="6",IF(IF(EK38&lt;&gt;"",IF(MAX(COUNTIF($EK$6:$EK$80,$EK$6:$EK$80))&gt;1,"x",""),"")&lt;&gt;"",EK38+1,""),IF(EJ38=0,"",IF(IF(EK38&lt;&gt;"",IF(MAX(COUNTIF($EK$6:$EK$80,$EK$6:$EK$80))&gt;1,"x",""),"")&lt;&gt;"",EK38+1,"")))</f>
        <v/>
      </c>
      <c r="EM38" s="53" t="str">
        <f t="shared" ref="EM38:EM55" si="427">IF(EK38&lt;&gt;"",IF($G38="3",IF(AND(EK38&lt;=20,DO38&gt;=$EJ$83),HLOOKUP(EK38,Points_Table_Modified,IF(ET38&gt;=6,8,ET38+2),FALSE),0),IF(AND(EK38&lt;=10,DO38&gt;=$EJ$83),HLOOKUP(EK38,Points_Table,IF(ET38&gt;=6,8,ET38+2),FALSE),0)),"")</f>
        <v/>
      </c>
      <c r="EN38" s="57" t="str">
        <f t="shared" ref="EN38:EN55" si="428">IF(EL38&lt;&gt;"",AVERAGE(IF(AND($G38="3",EL38&lt;&gt;""),HLOOKUP(EL38,Points_Table_Modified,IF(ET38&gt;=6,8,ET38+2),FALSE),IF(EL38&lt;&gt;"",HLOOKUP(EL38,Points_Table,IF(ET38&gt;=6,8,ET38+2),FALSE),"")),EM38),EM38)</f>
        <v/>
      </c>
      <c r="EO38" s="52" t="str">
        <f t="shared" ref="EO38:EO55" si="429">IF(AND(DO38&lt;&gt;"",$G38="6"),DO38,"")</f>
        <v/>
      </c>
      <c r="EP38" s="53" t="str">
        <f t="shared" ref="EP38:EP55" si="430">IF(AND(DO38&lt;&gt;"",$G38="6"),_xlfn.RANK.EQ(DO38,$EO$6:$EO$80),"")</f>
        <v/>
      </c>
      <c r="EQ38" s="53" t="str">
        <f t="shared" ref="EQ38:EQ69" si="431">IF($G38="6",IF(IF(EP38&lt;&gt;"",IF(MAX(COUNTIF($EP$6:$EP$80,$EP$6:$EP$80))&gt;1,"x",""),"")&lt;&gt;"",EP38+1,""),IF(EO38=0,"",IF(IF(EP38&lt;&gt;"",IF(MAX(COUNTIF($EP$6:$EP$80,$EP$6:$EP$80))&gt;1,"x",""),"")&lt;&gt;"",EP38+1,"")))</f>
        <v/>
      </c>
      <c r="ER38" s="53" t="str">
        <f t="shared" ref="ER38:ER55" si="432">IF(EP38&lt;&gt;"",IF($G38="3",IF(AND(EP38&lt;=20,DO38&gt;=$EO$83),HLOOKUP(EP38,Points_Table_Modified,IF(ET38&gt;=6,8,ET38+2),FALSE),0),IF(AND(EP38&lt;=10,DO38&gt;=$EO$83),HLOOKUP(EP38,Points_Table,IF(ET38&gt;=6,8,ET38+2),FALSE),0)),"")</f>
        <v/>
      </c>
      <c r="ES38" s="54" t="str">
        <f t="shared" ref="ES38:ES55" si="433">IF(EQ38&lt;&gt;"",AVERAGE(IF(AND($G38="3",EQ38&lt;&gt;""),HLOOKUP(EQ38,Points_Table_Modified,IF(ET38&gt;=6,8,ET38+2),FALSE),IF(EQ38&lt;&gt;"",HLOOKUP(EQ38,Points_Table,IF(ET38&gt;=6,8,ET38+2),FALSE),"")),ER38),ER38)</f>
        <v/>
      </c>
      <c r="ET38" s="165">
        <f t="shared" ref="ET38:ET55" si="434">VLOOKUP($G38,Entries_C_Event,7,FALSE)</f>
        <v>6</v>
      </c>
      <c r="EU38" s="53" t="str">
        <f t="shared" ref="EU38:EU55" si="435">CONCATENATE(EP38,EK38,EF38,EA38,DV38,DQ38)</f>
        <v/>
      </c>
      <c r="EV38" s="181" t="str">
        <f t="shared" ref="EV38:EV55" si="436">IF(EU38&lt;&gt;"",IF(AND($G38="3",DO38&lt;&gt;""),10,IF(DO38&lt;&gt;"",5,"")),"")</f>
        <v/>
      </c>
      <c r="EW38" s="159">
        <f t="shared" ref="EW38:EW55" si="437">_xlfn.NUMBERVALUE(IF(EU38&lt;&gt;"",CONCATENATE(ES38,EN38,EI38,ED38,DY38,DT38),""))</f>
        <v>0</v>
      </c>
      <c r="EX38" s="127" t="str">
        <f t="shared" ref="EX38:EX55" si="438">IF(ISERROR(EV38+EW38)=TRUE,"",EV38+EW38)</f>
        <v/>
      </c>
      <c r="EY38" s="130"/>
      <c r="EZ38" s="55" t="str">
        <f t="shared" ref="EZ38:EZ55" si="439">IF(AND(EY38&lt;&gt;"",$G38="1"),EY38,"")</f>
        <v/>
      </c>
      <c r="FA38" s="53" t="str">
        <f t="shared" ref="FA38:FA55" si="440">IF(AND(EY38&lt;&gt;"",$G38="1"),_xlfn.RANK.EQ(EY38,$EZ$6:$EZ$80),"")</f>
        <v/>
      </c>
      <c r="FB38" s="53" t="str">
        <f t="shared" ref="FB38:FB69" si="441">IF($G38="6",IF(IF(FA38&lt;&gt;"",IF(MAX(COUNTIF($FA$6:$FA$80,$FA$6:$FA$80))&gt;1,"x",""),"")&lt;&gt;"",FA38+1,""),IF(EZ38=0,"",IF(IF(FA38&lt;&gt;"",IF(MAX(COUNTIF($FA$6:$FA$80,$FA$6:$FA$80))&gt;1,"x",""),"")&lt;&gt;"",FA38+1,"")))</f>
        <v/>
      </c>
      <c r="FC38" s="53" t="str">
        <f t="shared" ref="FC38:FC55" si="442">IF(FA38&lt;&gt;"",IF($G38="3",IF(AND(FA38&lt;=20,EY38&gt;=$EZ$83),HLOOKUP(FA38,Points_Table_Modified,IF(GD38&gt;=6,8,GD38+2),FALSE),0),IF(AND(FA38&lt;=10,EY38&gt;=$EZ$83),HLOOKUP(FA38,Points_Table,IF(GD38&gt;=6,8,GD38+2),FALSE),0)),"")</f>
        <v/>
      </c>
      <c r="FD38" s="124" t="str">
        <f t="shared" ref="FD38:FD55" si="443">IF(FC38&gt;0,IF(FB38&lt;&gt;"",AVERAGE(IF(AND($G38="3",FB38&lt;&gt;""),HLOOKUP(FB38,Points_Table_Modified,IF(GD38&gt;=6,8,GD38+2),FALSE),IF(FB38&lt;&gt;"",HLOOKUP(FB38,Points_Table,IF(GD38&gt;=6,8,GD38+2),FALSE),"")),FC38),FC38),0)</f>
        <v/>
      </c>
      <c r="FE38" s="52" t="str">
        <f t="shared" ref="FE38:FE55" si="444">IF(AND(EY38&lt;&gt;"",$G38="2"),EY38,"")</f>
        <v/>
      </c>
      <c r="FF38" s="53" t="str">
        <f t="shared" ref="FF38:FF55" si="445">IF(AND(EY38&lt;&gt;"",$G38="2"),_xlfn.RANK.EQ(EY38,$FE$6:$FE$80),"")</f>
        <v/>
      </c>
      <c r="FG38" s="53" t="str">
        <f t="shared" ref="FG38:FG69" si="446">IF($G38="6",IF(IF(FF38&lt;&gt;"",IF(MAX(COUNTIF($FF$6:$FF$80,$FF$6:$FF$80))&gt;1,"x",""),"")&lt;&gt;"",FF38+1,""),IF(FE38=0,"",IF(IF(FF38&lt;&gt;"",IF(MAX(COUNTIF($FF$6:$FF$80,$FF$6:$FF$80))&gt;1,"x",""),"")&lt;&gt;"",FF38+1,"")))</f>
        <v/>
      </c>
      <c r="FH38" s="53" t="str">
        <f t="shared" ref="FH38:FH55" si="447">IF(FF38&lt;&gt;"",IF($G38="3",IF(AND(FF38&lt;=20,EY38&gt;=$FE$83),HLOOKUP(FF38,Points_Table_Modified,IF(GD38&gt;=6,8,GD38+2),FALSE),0),IF(AND(FF38&lt;=10,EY38&gt;=$FE$83),HLOOKUP(FF38,Points_Table,IF(GD38&gt;=6,8,GD38+2),FALSE),0)),"")</f>
        <v/>
      </c>
      <c r="FI38" s="124" t="str">
        <f t="shared" ref="FI38:FI55" si="448">IF(FH38&gt;0,IF(FG38&lt;&gt;"",AVERAGE(IF(AND($G38="3",FG38&lt;&gt;""),HLOOKUP(FG38,Points_Table_Modified,IF(GD38&gt;=6,8,GD38+2),FALSE),IF(FG38&lt;&gt;"",HLOOKUP(FG38,Points_Table,IF(GD38&gt;=6,8,GD38+2),FALSE),"")),FH38),FH38),0)</f>
        <v/>
      </c>
      <c r="FJ38" s="52" t="str">
        <f t="shared" ref="FJ38:FJ55" si="449">IF(AND(EY38&lt;&gt;"",$G38="3"),EY38,"")</f>
        <v/>
      </c>
      <c r="FK38" s="53" t="str">
        <f t="shared" ref="FK38:FK55" si="450">IF(AND(EY38&lt;&gt;"",$G38="3"),_xlfn.RANK.EQ(EY38,$FJ$6:$FJ$80),"")</f>
        <v/>
      </c>
      <c r="FL38" s="53" t="str">
        <f t="shared" ref="FL38:FL69" si="451">IF($G38="6",IF(IF(FK38&lt;&gt;"",IF(MAX(COUNTIF($FK$6:$FK$80,$FK$6:$FK$80))&gt;1,"x",""),"")&lt;&gt;"",FK38+1,""),IF(FJ38=0,"",IF(IF(FK38&lt;&gt;"",IF(MAX(COUNTIF($FK$6:$FK$80,$FK$6:$FK$80))&gt;1,"x",""),"")&lt;&gt;"",FK38+1,"")))</f>
        <v/>
      </c>
      <c r="FM38" s="53" t="str">
        <f t="shared" ref="FM38:FM49" si="452">IF(FK38&lt;&gt;"",IF($G38="3",IF(AND(FK38&lt;=20,EY38&gt;=$FJ$83),HLOOKUP(FK38,Points_Table_Modified,IF(GD38&gt;=6,8,GD64),FALSE),0),IF(AND(FK38&lt;=10,EY38&gt;=$FJ$83),HLOOKUP(FK38,Points_Table,IF(GD38&gt;=6,8,GD38+2),FALSE),0)),"")</f>
        <v/>
      </c>
      <c r="FN38" s="57" t="str">
        <f t="shared" ref="FN38:FN55" si="453">IF(FM38&gt;0,IF(FL38&lt;&gt;"",AVERAGE(IF(AND($G38="3",FL38&lt;&gt;""),HLOOKUP(FL38,Points_Table_Modified,IF(GD38&gt;=6,8,GD38+2),FALSE),IF(FL38&lt;&gt;"",HLOOKUP(FL38,Points_Table,IF(GD38&gt;=6,8,GD38+2),FALSE),"")),FM38),FM38),0)</f>
        <v/>
      </c>
      <c r="FO38" s="52" t="str">
        <f t="shared" ref="FO38:FO55" si="454">IF(AND(EY38&lt;&gt;"",$G38="4"),EY38,"")</f>
        <v/>
      </c>
      <c r="FP38" s="53" t="str">
        <f t="shared" ref="FP38:FP55" si="455">IF(AND(EY38&lt;&gt;"",$G38="4"),_xlfn.RANK.EQ(EY38,$FO$6:$FO$80),"")</f>
        <v/>
      </c>
      <c r="FQ38" s="53" t="str">
        <f t="shared" ref="FQ38:FQ69" si="456">IF($G38="6",IF(IF(FP38&lt;&gt;"",IF(MAX(COUNTIF($FP$6:$FP$80,$FP$6:$FP$80))&gt;1,"x",""),"")&lt;&gt;"",FP38+1,""),IF(FO38=0,"",IF(IF(FP38&lt;&gt;"",IF(MAX(COUNTIF($FP$6:$FP$80,$FP$6:$FP$80))&gt;1,"x",""),"")&lt;&gt;"",FP38+1,"")))</f>
        <v/>
      </c>
      <c r="FR38" s="53" t="str">
        <f t="shared" ref="FR38:FR55" si="457">IF(FP38&lt;&gt;"",IF($G38="3",IF(AND(FP38&lt;=20,EY38&gt;=$FO$83),HLOOKUP(FP38,Points_Table_Modified,IF(GD38&gt;=6,8,GD38+2),FALSE),0),IF(AND(FP38&lt;=10,$EY38&gt;=$FO$83),HLOOKUP(FP38,Points_Table,IF(GD38&gt;=6,8,GD38+2),FALSE),0)),"")</f>
        <v/>
      </c>
      <c r="FS38" s="57" t="str">
        <f t="shared" ref="FS38:FS55" si="458">IF(FR38&gt;0,IF(FQ38&lt;&gt;"",AVERAGE(IF(AND($G38="3",FQ38&lt;&gt;""),HLOOKUP(FQ38,Points_Table_Modified,IF(GD38&gt;=6,8,GD38+2),FALSE),IF(FQ38&lt;&gt;"",HLOOKUP(FQ38,Points_Table,IF(GD38&gt;=6,8,GD38+2),FALSE),"")),FR38),FR38),0)</f>
        <v/>
      </c>
      <c r="FT38" s="52" t="str">
        <f t="shared" ref="FT38:FT55" si="459">IF(AND(EY38&lt;&gt;"",$G38="5"),EY38,"")</f>
        <v/>
      </c>
      <c r="FU38" s="53" t="str">
        <f t="shared" ref="FU38:FU55" si="460">IF(AND(EY38&lt;&gt;"",$G38="5"),_xlfn.RANK.EQ(EY38,$FT$6:$FT$80),"")</f>
        <v/>
      </c>
      <c r="FV38" s="53" t="str">
        <f t="shared" ref="FV38:FV69" si="461">IF($G38="6",IF(IF(FU38&lt;&gt;"",IF(MAX(COUNTIF($FU$6:$FU$80,$FU$6:$FU$80))&gt;1,"x",""),"")&lt;&gt;"",FU38+1,""),IF(FT38=0,"",IF(IF(FU38&lt;&gt;"",IF(MAX(COUNTIF($FU$6:$FU$80,$FU$6:$FU$80))&gt;1,"x",""),"")&lt;&gt;"",FU38+1,"")))</f>
        <v/>
      </c>
      <c r="FW38" s="53" t="str">
        <f t="shared" ref="FW38:FW55" si="462">IF(FU38&lt;&gt;"",IF($G38="3",IF(AND(FU38&lt;=20,EY38&gt;=$FT$83),HLOOKUP(FU38,Points_Table_Modified,IF(GD38&gt;=6,8,GD38+2),FALSE),0),IF(AND(FU38&lt;=10,EY38&gt;=$FT$83),HLOOKUP(FU38,Points_Table,IF(GD38&gt;=6,8,GD38+2),FALSE),0)),"")</f>
        <v/>
      </c>
      <c r="FX38" s="57" t="str">
        <f t="shared" ref="FX38:FX55" si="463">IF(FW38&gt;0,IF(FV38&lt;&gt;"",AVERAGE(IF(AND($G38="3",FV38&lt;&gt;""),HLOOKUP(FV38,Points_Table_Modified,IF(GD38&gt;=6,8,GD38+2),FALSE),IF(FV38&lt;&gt;"",HLOOKUP(FV38,Points_Table,IF(GD38&gt;=6,8,GD38+2),FALSE),"")),FW38),FW38),0)</f>
        <v/>
      </c>
      <c r="FY38" s="52" t="str">
        <f t="shared" ref="FY38:FY55" si="464">IF(AND(EY38&lt;&gt;"",$G38="6"),EY38,"")</f>
        <v/>
      </c>
      <c r="FZ38" s="53" t="str">
        <f t="shared" ref="FZ38:FZ55" si="465">IF(AND(EY38&lt;&gt;"",$G38="6"),_xlfn.RANK.EQ(EY38,$FY$6:$FY$80),"")</f>
        <v/>
      </c>
      <c r="GA38" s="53" t="str">
        <f t="shared" ref="GA38:GA69" si="466">IF($G38="6",IF(IF(FZ38&lt;&gt;"",IF(MAX(COUNTIF($FZ$6:$FZ$80,$FZ$6:$FZ$80))&gt;1,"x",""),"")&lt;&gt;"",FZ38+1,""),IF(FY38=0,"",IF(IF(FZ38&lt;&gt;"",IF(MAX(COUNTIF($FZ$6:$FZ$80,$FZ$6:$FZ$80))&gt;1,"x",""),"")&lt;&gt;"",FZ38+1,"")))</f>
        <v/>
      </c>
      <c r="GB38" s="53" t="str">
        <f t="shared" ref="GB38:GB55" si="467">IF(FZ38&lt;&gt;"",IF($G38="3",IF(AND(FZ38&lt;=20,EY38&gt;=$FY$83),HLOOKUP(FZ38,Points_Table_Modified,IF(GD38&gt;=6,8,GD38+2),FALSE),0),IF(AND(FZ38&lt;=10,EY38&gt;=$FY$83),HLOOKUP(FZ38,Points_Table,IF(GD38&gt;=6,8,GD38+2),FALSE),0)),"")</f>
        <v/>
      </c>
      <c r="GC38" s="57" t="str">
        <f t="shared" ref="GC38:GC55" si="468">IF(GB38&gt;0,IF(GA38&lt;&gt;"",AVERAGE(IF(AND($G38="3",GA38&lt;&gt;""),HLOOKUP(GA38,Points_Table_Modified,IF(GD38&gt;=6,8,GD38+2),FALSE),IF(GA38&lt;&gt;"",HLOOKUP(GA38,Points_Table,IF(GD38&gt;=6,8,GD38+2),FALSE),"")),GB38),GB38),0)</f>
        <v/>
      </c>
      <c r="GD38" s="165">
        <f t="shared" ref="GD38:GD55" si="469">VLOOKUP($G38,Entries_C_Event,8,FALSE)</f>
        <v>6</v>
      </c>
      <c r="GE38" s="53" t="str">
        <f t="shared" ref="GE38:GE55" si="470">CONCATENATE(FZ38,FU38,FP38,FK38,FF38,FA38)</f>
        <v/>
      </c>
      <c r="GF38" s="181" t="str">
        <f t="shared" ref="GF38:GF55" si="471">IF(GE38&lt;&gt;"",IF(AND($G38="3",EY38&lt;&gt;""),10,IF(EY38&lt;&gt;"",5,"")),"")</f>
        <v/>
      </c>
      <c r="GG38" s="159">
        <f t="shared" ref="GG38:GG55" si="472">_xlfn.NUMBERVALUE(IF(GE38&lt;&gt;"",CONCATENATE(GC38,FX38,FS38,FN38,FI38,FD38),""))</f>
        <v>0</v>
      </c>
      <c r="GH38" s="127" t="str">
        <f t="shared" ref="GH38:GH55" si="473">IF(ISERROR(GF38+GG38)=TRUE,"",GF38+GG38)</f>
        <v/>
      </c>
      <c r="GI38" s="130"/>
      <c r="GJ38" s="55" t="str">
        <f t="shared" ref="GJ38:GJ55" si="474">IF(AND(GI38&lt;&gt;"",$G38="1"),GI38,"")</f>
        <v/>
      </c>
      <c r="GK38" s="53" t="str">
        <f t="shared" ref="GK38:GK55" si="475">IF(AND(GI38&lt;&gt;"",$G38="1"),_xlfn.RANK.EQ(GI38,$GJ$6:$GJ$80),"")</f>
        <v/>
      </c>
      <c r="GL38" s="53" t="str">
        <f t="shared" ref="GL38:GL69" si="476">IF($G38="6",IF(IF(GK38&lt;&gt;"",IF(MAX(COUNTIF($GK$6:$GK$80,$GK$6:$GK$80))&gt;1,"x",""),"")&lt;&gt;"",GK38+1,""),IF(GJ38=0,"",IF(IF(GK38&lt;&gt;"",IF(MAX(COUNTIF($GK$6:$GK$80,$GK$6:$GK$80))&gt;1,"x",""),"")&lt;&gt;"",GK38+1,"")))</f>
        <v/>
      </c>
      <c r="GM38" s="53" t="str">
        <f t="shared" ref="GM38:GM55" si="477">IF(GK38&lt;&gt;"",IF($G38="3",IF(AND(GK38&lt;=20,GI38&gt;=$GJ$83),HLOOKUP(GK38,Points_Table_Modified,IF(HN38&gt;=6,8,HN38+2),FALSE),0),IF(AND(GK38&lt;=10,GI38&gt;=$GJ$83),HLOOKUP(GK38,Points_Table,IF(HN38&gt;=6,8,HN38+2),FALSE),0)),"")</f>
        <v/>
      </c>
      <c r="GN38" s="124" t="str">
        <f t="shared" ref="GN38:GN55" si="478">IF(GL38&lt;&gt;"",AVERAGE(IF(AND($G38="3",GL38&lt;&gt;""),HLOOKUP(GL38,Points_Table_Modified,IF(HN38&gt;=6,8,HN38+2),FALSE),IF(GL38&lt;&gt;"",HLOOKUP(GL38,Points_Table,IF(HN38&gt;=6,8,HN38+2),FALSE),"")),GM38),GM38)</f>
        <v/>
      </c>
      <c r="GO38" s="52" t="str">
        <f t="shared" ref="GO38:GO55" si="479">IF(AND(GI38&lt;&gt;"",$G38="2"),GI38,"")</f>
        <v/>
      </c>
      <c r="GP38" s="53" t="str">
        <f t="shared" ref="GP38:GP55" si="480">IF(AND(GI38&lt;&gt;"",$G38="2"),_xlfn.RANK.EQ(GI38,$GO$6:$GO$80),"")</f>
        <v/>
      </c>
      <c r="GQ38" s="53" t="str">
        <f t="shared" ref="GQ38:GQ69" si="481">IF($G38="6",IF(IF(GP38&lt;&gt;"",IF(MAX(COUNTIF($GP$6:$GP$80,$GP$6:$GP$80))&gt;1,"x",""),"")&lt;&gt;"",GP38+1,""),IF(GO38=0,"",IF(IF(GP38&lt;&gt;"",IF(MAX(COUNTIF($GP$6:$GP$80,$GP$6:$GP$80))&gt;1,"x",""),"")&lt;&gt;"",GP38+1,"")))</f>
        <v/>
      </c>
      <c r="GR38" s="53" t="str">
        <f t="shared" ref="GR38:GR55" si="482">IF(GP38&lt;&gt;"",IF($G38="3",IF(AND(GP38&lt;=20,GI38&gt;=$GO$83),HLOOKUP(GP38,Points_Table_Modified,IF(HN38&gt;=6,8,HN38+2),FALSE),0),IF(AND(GP38&lt;=10,GI38&gt;=$GO$83),HLOOKUP(GP38,Points_Table,IF(HN38&gt;=6,8,HN38+2),FALSE),0)),"")</f>
        <v/>
      </c>
      <c r="GS38" s="124" t="str">
        <f t="shared" ref="GS38:GS55" si="483">IF(GQ38&lt;&gt;"",AVERAGE(IF(AND($G38="3",GQ38&lt;&gt;""),HLOOKUP(GQ38,Points_Table_Modified,IF(HN38&gt;=6,8,HN38+2),FALSE),IF(GQ38&lt;&gt;"",HLOOKUP(GQ38,Points_Table,IF(HN38&gt;=6,8,HN38+2),FALSE),"")),GR38),GR38)</f>
        <v/>
      </c>
      <c r="GT38" s="52" t="str">
        <f t="shared" ref="GT38:GT55" si="484">IF(AND(GI38&lt;&gt;"",$G38="3"),GI38,"")</f>
        <v/>
      </c>
      <c r="GU38" s="53" t="str">
        <f t="shared" ref="GU38:GU55" si="485">IF(AND(GI38&lt;&gt;"",$G38="3"),_xlfn.RANK.EQ(GI38,$GT$6:$GT$80),"")</f>
        <v/>
      </c>
      <c r="GV38" s="53" t="str">
        <f t="shared" ref="GV38:GV69" si="486">IF($G38="6",IF(IF(GU38&lt;&gt;"",IF(MAX(COUNTIF($GU$6:$GU$80,$GU$6:$GU$80))&gt;1,"x",""),"")&lt;&gt;"",GU38+1,""),IF(GT38=0,"",IF(IF(GU38&lt;&gt;"",IF(MAX(COUNTIF($GU$6:$GU$80,$GU$6:$GU$80))&gt;1,"x",""),"")&lt;&gt;"",GU38+1,"")))</f>
        <v/>
      </c>
      <c r="GW38" s="53" t="str">
        <f t="shared" ref="GW38:GW49" si="487">IF(GU38&lt;&gt;"",IF($G38="3",IF(AND(GU38&lt;=20,GI38&gt;=$GT$83),HLOOKUP(GU38,Points_Table_Modified,IF(HN38&gt;=6,8,HN64),FALSE),0),IF(AND(GU38&lt;=10,GI38&gt;=$GT$83),HLOOKUP(GU38,Points_Table,IF(HN38&gt;=6,8,HN38+2),FALSE),0)),"")</f>
        <v/>
      </c>
      <c r="GX38" s="54" t="str">
        <f t="shared" ref="GX38:GX55" si="488">IF(GV38&lt;&gt;"",AVERAGE(IF(AND($G38="3",GV38&lt;&gt;""),HLOOKUP(GV38,Points_Table_Modified,IF(HN38&gt;=6,8,HN38+2),FALSE),IF(GV38&lt;&gt;"",HLOOKUP(GV38,Points_Table,IF(HN38&gt;=6,8,HN38+2),FALSE),"")),GW38),GW38)</f>
        <v/>
      </c>
      <c r="GY38" s="52" t="str">
        <f t="shared" ref="GY38:GY55" si="489">IF(AND(GI38&lt;&gt;"",$G38="4"),GI38,"")</f>
        <v/>
      </c>
      <c r="GZ38" s="53" t="str">
        <f t="shared" ref="GZ38:GZ55" si="490">IF(AND(GI38&lt;&gt;"",$G38="4"),_xlfn.RANK.EQ(GI38,$GY$6:$GY$80),"")</f>
        <v/>
      </c>
      <c r="HA38" s="53" t="str">
        <f t="shared" ref="HA38:HA69" si="491">IF($G38="6",IF(IF(GZ38&lt;&gt;"",IF(MAX(COUNTIF($GZ$6:$GZ$80,$GZ$6:$GZ$80))&gt;1,"x",""),"")&lt;&gt;"",GZ38+1,""),IF(GY38=0,"",IF(IF(GZ38&lt;&gt;"",IF(MAX(COUNTIF($GZ$6:$GZ$80,$GZ$6:$GZ$80))&gt;1,"x",""),"")&lt;&gt;"",GZ38+1,"")))</f>
        <v/>
      </c>
      <c r="HB38" s="53" t="str">
        <f t="shared" ref="HB38:HB55" si="492">IF(GZ38&lt;&gt;"",IF($G38="3",IF(AND(GZ38&lt;=20,EY38&gt;=$GY$83),HLOOKUP(GZ38,Points_Table_Modified,IF(HN38&gt;=6,8,HN38+2),FALSE),0),IF(AND(GZ38&lt;=10,$AU38&gt;=$GY$83),HLOOKUP(GZ38,Points_Table,IF(HN38&gt;=6,8,HN38+2),FALSE),0)),"")</f>
        <v/>
      </c>
      <c r="HC38" s="54" t="str">
        <f t="shared" ref="HC38:HC55" si="493">IF(HA38&lt;&gt;"",AVERAGE(IF(AND($G38="3",HA38&lt;&gt;""),HLOOKUP(HA38,Points_Table_Modified,IF(HN38&gt;=6,8,HN38+2),FALSE),IF(HA38&lt;&gt;"",HLOOKUP(HA38,Points_Table,IF(HN38&gt;=6,8,HN38+2),FALSE),"")),HB38),HB38)</f>
        <v/>
      </c>
      <c r="HD38" s="52" t="str">
        <f t="shared" ref="HD38:HD55" si="494">IF(AND(GI38&lt;&gt;"",$G38="5"),GI38,"")</f>
        <v/>
      </c>
      <c r="HE38" s="53" t="str">
        <f t="shared" ref="HE38:HE55" si="495">IF(AND(GI38&lt;&gt;"",$G38="5"),_xlfn.RANK.EQ(GI38,$HD$6:$HD$80),"")</f>
        <v/>
      </c>
      <c r="HF38" s="53" t="str">
        <f t="shared" ref="HF38:HF69" si="496">IF($G38="6",IF(IF(HE38&lt;&gt;"",IF(MAX(COUNTIF($HE$6:$HE$80,$HE$6:$HE$80))&gt;1,"x",""),"")&lt;&gt;"",HE38+1,""),IF(HD38=0,"",IF(IF(HE38&lt;&gt;"",IF(MAX(COUNTIF($HE$6:$HE$80,$HE$6:$HE$80))&gt;1,"x",""),"")&lt;&gt;"",HE38+1,"")))</f>
        <v/>
      </c>
      <c r="HG38" s="53" t="str">
        <f t="shared" ref="HG38:HG55" si="497">IF(HE38&lt;&gt;"",IF($G38="3",IF(AND(HE38&lt;=20,GI38&gt;=$HD$83),HLOOKUP(HE38,Points_Table_Modified,IF(HN38&gt;=6,8,HN38+2),FALSE),0),IF(AND(HE38&lt;=10,GI38&gt;=$HD$83),HLOOKUP(HE38,Points_Table,IF(HN38&gt;=6,8,HN38+2),FALSE),0)),"")</f>
        <v/>
      </c>
      <c r="HH38" s="54" t="str">
        <f t="shared" ref="HH38:HH55" si="498">IF(HF38&lt;&gt;"",AVERAGE(IF(AND($G38="3",HF38&lt;&gt;""),HLOOKUP(HF38,Points_Table_Modified,IF(HN38&gt;=6,8,HN38+2),FALSE),IF(HF38&lt;&gt;"",HLOOKUP(HF38,Points_Table,IF(HN38&gt;=6,8,HN38+2),FALSE),"")),HG38),HG38)</f>
        <v/>
      </c>
      <c r="HI38" s="52" t="str">
        <f t="shared" ref="HI38:HI55" si="499">IF(AND(GI38&lt;&gt;"",$G38="6"),GI38,"")</f>
        <v/>
      </c>
      <c r="HJ38" s="53" t="str">
        <f t="shared" ref="HJ38:HJ55" si="500">IF(AND(GI38&lt;&gt;"",$G38="6"),_xlfn.RANK.EQ(GI38,$HI$6:$HI$80),"")</f>
        <v/>
      </c>
      <c r="HK38" s="53" t="str">
        <f t="shared" ref="HK38:HK69" si="501">IF($G38="6",IF(IF(HJ38&lt;&gt;"",IF(MAX(COUNTIF($HJ$6:$HJ$80,$HJ$6:$HJ$80))&gt;1,"x",""),"")&lt;&gt;"",HJ38+1,""),IF(HI38=0,"",IF(IF(HJ38&lt;&gt;"",IF(MAX(COUNTIF($HJ$6:$HJ$80,$HJ$6:$HJ$80))&gt;1,"x",""),"")&lt;&gt;"",HJ38+1,"")))</f>
        <v/>
      </c>
      <c r="HL38" s="53" t="str">
        <f t="shared" ref="HL38:HL55" si="502">IF(HJ38&lt;&gt;"",IF($G38="3",IF(AND(HJ38&lt;=20,EY38&gt;=$HI$83),HLOOKUP(HJ38,Points_Table_Modified,IF(HN38&gt;=6,8,HN38+2),FALSE),0),IF(AND(HJ38&lt;=10,EY38&gt;=$HI$83),HLOOKUP(HJ38,Points_Table,IF(HN38&gt;=6,8,HN38+2),FALSE),0)),"")</f>
        <v/>
      </c>
      <c r="HM38" s="54" t="str">
        <f t="shared" ref="HM38:HM55" si="503">IF(HK38&lt;&gt;"",AVERAGE(IF(AND($G38="3",HK38&lt;&gt;""),HLOOKUP(HK38,Points_Table_Modified,IF(HN38&gt;=6,8,HN38+2),FALSE),IF(HK38&lt;&gt;"",HLOOKUP(HK38,Points_Table,IF(HN38&gt;=6,8,HN38+2),FALSE),"")),HL38),HL38)</f>
        <v/>
      </c>
      <c r="HN38" s="165">
        <f t="shared" ref="HN38:HN55" si="504">VLOOKUP($G38,Entries_C_Event,9,FALSE)</f>
        <v>6</v>
      </c>
      <c r="HO38" s="53" t="str">
        <f t="shared" ref="HO38:HO55" si="505">CONCATENATE(HJ38,HE38,GZ38,GU38,GP38,GK38)</f>
        <v/>
      </c>
      <c r="HP38" s="181" t="str">
        <f t="shared" ref="HP38:HP55" si="506">IF(HO38&lt;&gt;"",IF(AND($G38="3",GI38&lt;&gt;""),10,IF(GI38&lt;&gt;"",5,"")),"")</f>
        <v/>
      </c>
      <c r="HQ38" s="159">
        <f t="shared" ref="HQ38:HQ55" si="507">_xlfn.NUMBERVALUE(IF(HO38&lt;&gt;"",CONCATENATE(HM38,HH38,HC38,GX38,GS38,GN38),""))</f>
        <v>0</v>
      </c>
      <c r="HR38" s="127" t="str">
        <f t="shared" ref="HR38:HR55" si="508">IF(ISERROR(HP38+HQ38)=TRUE,"",HP38+HQ38)</f>
        <v/>
      </c>
      <c r="HS38" s="130"/>
      <c r="HT38" s="55" t="str">
        <f t="shared" ref="HT38:HT55" si="509">IF(AND(HS38&lt;&gt;"",$G38="1"),HS38,"")</f>
        <v/>
      </c>
      <c r="HU38" s="53" t="str">
        <f t="shared" ref="HU38:HU55" si="510">IF(AND(HS38&lt;&gt;"",$G38="1"),_xlfn.RANK.EQ($HS38,$HT$6:$HT$80),"")</f>
        <v/>
      </c>
      <c r="HV38" s="53" t="str">
        <f t="shared" ref="HV38:HV69" si="511">IF($G38="6",IF(IF(HU38&lt;&gt;"",IF(MAX(COUNTIF($HU$6:$HU$80,$HU$6:$HU$80))&gt;1,"x",""),"")&lt;&gt;"",HU38+1,""),IF(HT38=0,"",IF(IF(HU38&lt;&gt;"",IF(MAX(COUNTIF($HU$6:$HU$80,$HU$6:$HU$80))&gt;1,"x",""),"")&lt;&gt;"",HU38+1,"")))</f>
        <v/>
      </c>
      <c r="HW38" s="53" t="str">
        <f t="shared" ref="HW38:HW55" si="512">IF(HU38&lt;&gt;"",IF($G38="3",IF(AND(HU38&lt;=20,HS38&gt;=$HT$83),HLOOKUP(HU38,Points_Table_Modified,IF(IX38&gt;=6,8,IX38+2),FALSE),0),IF(AND(HU38&lt;=10,HS38&gt;=$HT$83),HLOOKUP(HU38,Points_Table,IF(IX38&gt;=6,8,IX38+2),FALSE),0)),"")</f>
        <v/>
      </c>
      <c r="HX38" s="124" t="str">
        <f t="shared" ref="HX38:HX55" si="513">IF(HV38&lt;&gt;"",AVERAGE(IF(AND($G38="3",HV38&lt;&gt;""),HLOOKUP(HV38,Points_Table_Modified,IF(IX38&gt;=6,8,IX38+2),FALSE),IF(HV38&lt;&gt;"",HLOOKUP(HV38,Points_Table,IF(IX38&gt;=6,8,IX38+2),FALSE),"")),HW38),HW38)</f>
        <v/>
      </c>
      <c r="HY38" s="52" t="str">
        <f t="shared" ref="HY38:HY55" si="514">IF(AND(HS38&lt;&gt;"",$G38="2"),HS38,"")</f>
        <v/>
      </c>
      <c r="HZ38" s="53" t="str">
        <f t="shared" ref="HZ38:HZ55" si="515">IF(AND(HS38&lt;&gt;"",$G38="2"),_xlfn.RANK.EQ(HS38,$HY$6:$HY$80),"")</f>
        <v/>
      </c>
      <c r="IA38" s="53" t="str">
        <f t="shared" ref="IA38:IA69" si="516">IF($G38="6",IF(IF(HZ38&lt;&gt;"",IF(MAX(COUNTIF($HZ$6:$HZ$80,$HZ$6:$HZ$80))&gt;1,"x",""),"")&lt;&gt;"",HZ38+1,""),IF(HY38=0,"",IF(IF(HZ38&lt;&gt;"",IF(MAX(COUNTIF($HZ$6:$HZ$80,$HZ$6:$HZ$80))&gt;1,"x",""),"")&lt;&gt;"",HZ38+1,"")))</f>
        <v/>
      </c>
      <c r="IB38" s="53" t="str">
        <f t="shared" ref="IB38:IB55" si="517">IF(HZ38&lt;&gt;"",IF($G38="3",IF(AND(HZ38&lt;=20,HS38&gt;=$HY$83),HLOOKUP(HZ38,Points_Table_Modified,IF(IX38&gt;=6,8,IX38+2),FALSE),0),IF(AND(HZ38&lt;=10,HS38&gt;=$HY$83),HLOOKUP(HZ38,Points_Table,IF(IX38&gt;=6,8,IX38+2),FALSE),0)),"")</f>
        <v/>
      </c>
      <c r="IC38" s="124" t="str">
        <f t="shared" ref="IC38:IC55" si="518">IF(IA38&lt;&gt;"",AVERAGE(IF(AND($G38="3",IA38&lt;&gt;""),HLOOKUP(IA38,Points_Table_Modified,IF(IX38&gt;=6,8,IX38+2),FALSE),IF(IA38&lt;&gt;"",HLOOKUP(IA38,Points_Table,IF(IX38&gt;=6,8,IX38+2),FALSE),"")),IB38),IB38)</f>
        <v/>
      </c>
      <c r="ID38" s="52" t="str">
        <f t="shared" ref="ID38:ID55" si="519">IF(AND(HS38&lt;&gt;"",$G38="3"),HS38,"")</f>
        <v/>
      </c>
      <c r="IE38" s="53" t="str">
        <f t="shared" ref="IE38:IE55" si="520">IF(AND(HS38&lt;&gt;"",$G38="3"),_xlfn.RANK.EQ(HS38,$ID$6:$ID$80),"")</f>
        <v/>
      </c>
      <c r="IF38" s="53" t="str">
        <f t="shared" ref="IF38:IF69" si="521">IF($G38="6",IF(IF(IE38&lt;&gt;"",IF(MAX(COUNTIF($IE$6:$IE$80,$IE$6:$IE$80))&gt;1,"x",""),"")&lt;&gt;"",IE38+1,""),IF(ID38=0,"",IF(IF(IE38&lt;&gt;"",IF(MAX(COUNTIF($IE$6:$IE$80,$IE$6:$IE$80))&gt;1,"x",""),"")&lt;&gt;"",IE38+1,"")))</f>
        <v/>
      </c>
      <c r="IG38" s="53" t="str">
        <f t="shared" ref="IG38:IG55" si="522">IF(IE38&lt;&gt;"",IF($G38="3",IF(HS38&lt;&gt;"",IF(AND(IE38&lt;=20,HS38&gt;=$ID$83),HLOOKUP(IE38,Points_Table_Modified,IF(IX38&gt;=6,8,IX38+2),FALSE),0),""),IF(HS38&lt;&gt;"",IF(AND(IE38&lt;=10,HS38&gt;=$ID$83),HLOOKUP(IE38,Points_Table,IF(IX38&gt;=6,8,IX38+2),FALSE),0),"")),"")</f>
        <v/>
      </c>
      <c r="IH38" s="54" t="str">
        <f t="shared" ref="IH38:IH55" si="523">IF(IF38&lt;&gt;"",AVERAGE(IF(AND($G38="3",IF38&lt;&gt;""),HLOOKUP(IF38,Points_Table_Modified,IF(IX38&gt;=6,8,IX38+2),FALSE),IF(IF38&lt;&gt;"",HLOOKUP(IF38,Points_Table,IF(IX38&gt;=6,8,IX38+2),FALSE),"")),IG38),IG38)</f>
        <v/>
      </c>
      <c r="II38" s="52" t="str">
        <f t="shared" ref="II38:II55" si="524">IF(AND(HS38&lt;&gt;"",$G38="4"),HS38,"")</f>
        <v/>
      </c>
      <c r="IJ38" s="53" t="str">
        <f t="shared" ref="IJ38:IJ55" si="525">IF(AND(HS38&lt;&gt;"",$G38="4"),_xlfn.RANK.EQ(HS38,$II$6:$II$80),"")</f>
        <v/>
      </c>
      <c r="IK38" s="53" t="str">
        <f t="shared" ref="IK38:IK69" si="526">IF($G38="6",IF(IF(IJ38&lt;&gt;"",IF(MAX(COUNTIF($IJ$6:$IJ$80,$IJ$6:$IJ$80))&gt;1,"x",""),"")&lt;&gt;"",IJ38+1,""),IF(II38=0,"",IF(IF(IJ38&lt;&gt;"",IF(MAX(COUNTIF($IJ$6:$IJ$80,$IJ$6:$IJ$80))&gt;1,"x",""),"")&lt;&gt;"",IJ38+1,"")))</f>
        <v/>
      </c>
      <c r="IL38" s="53" t="str">
        <f t="shared" ref="IL38:IL55" si="527">IF(IJ38&lt;&gt;"",IF($G38="3",IF(AND(IJ38&lt;=20,HS38&gt;=$II$83),HLOOKUP(IJ38,Points_Table_Modified,IF(IX38&gt;=6,8,IX38+2),FALSE),0),IF(AND(IJ38&lt;=10,$HS38&gt;=$II$83),HLOOKUP(IJ38,Points_Table,IF(IX38&gt;=6,8,IX38+2),FALSE),0)),"")</f>
        <v/>
      </c>
      <c r="IM38" s="54" t="str">
        <f t="shared" ref="IM38:IM55" si="528">IF(IK38&lt;&gt;"",AVERAGE(IF(AND($G38="3",IK38&lt;&gt;""),HLOOKUP(IK38,Points_Table_Modified,IF(IX38&gt;=6,8,IX38+2),FALSE),IF(IK38&lt;&gt;"",HLOOKUP(IK38,Points_Table,IF(IX38&gt;=6,8,IX38+2),FALSE),"")),IL38),IL38)</f>
        <v/>
      </c>
      <c r="IN38" s="52" t="str">
        <f t="shared" ref="IN38:IN55" si="529">IF(AND(HS38&lt;&gt;"",$G38="5"),HS38,"")</f>
        <v/>
      </c>
      <c r="IO38" s="53" t="str">
        <f t="shared" ref="IO38:IO55" si="530">IF(AND(HS38&lt;&gt;"",$G38="5"),_xlfn.RANK.EQ(HS38,$IN$6:$IN$80),"")</f>
        <v/>
      </c>
      <c r="IP38" s="53" t="str">
        <f t="shared" ref="IP38:IP69" si="531">IF($G38="6",IF(IF(IO38&lt;&gt;"",IF(MAX(COUNTIF($IO$6:$IO$80,$IO$6:$IO$80))&gt;1,"x",""),"")&lt;&gt;"",IO38+1,""),IF(IN38=0,"",IF(IF(IO38&lt;&gt;"",IF(MAX(COUNTIF($IO$6:$IO$80,$IO$6:$IO$80))&gt;1,"x",""),"")&lt;&gt;"",IO38+1,"")))</f>
        <v/>
      </c>
      <c r="IQ38" s="53" t="str">
        <f t="shared" ref="IQ38:IQ55" si="532">IF(IO38&lt;&gt;"",IF($G38="3",IF(AND(IO38&lt;=20,HS38&gt;=$IN$83),HLOOKUP(IO38,Points_Table_Modified,IF(IX38&gt;=6,8,IX38+2),FALSE),0),IF(AND(IO38&lt;=10,HS38&gt;=$IN$83),HLOOKUP(IO38,Points_Table,IF(IX38&gt;=6,8,IX38+2),FALSE),0)),"")</f>
        <v/>
      </c>
      <c r="IR38" s="54" t="str">
        <f t="shared" ref="IR38:IR55" si="533">IF(IP38&lt;&gt;"",AVERAGE(IF(AND($G38="3",IP38&lt;&gt;""),HLOOKUP(IP38,Points_Table_Modified,IF(IX38&gt;=6,8,IX38+2),FALSE),IF(IP38&lt;&gt;"",HLOOKUP(IP38,Points_Table,IF(IX38&gt;=6,8,IX38+2),FALSE),"")),IQ38),IQ38)</f>
        <v/>
      </c>
      <c r="IS38" s="52" t="str">
        <f t="shared" ref="IS38:IS55" si="534">IF(AND(HS38&lt;&gt;"",$G38="6"),HS38,"")</f>
        <v/>
      </c>
      <c r="IT38" s="53" t="str">
        <f t="shared" ref="IT38:IT55" si="535">IF(AND(HS38&lt;&gt;"",$G38="6"),_xlfn.RANK.EQ(HS38,$IS$6:$IS$80),"")</f>
        <v/>
      </c>
      <c r="IU38" s="53" t="str">
        <f>IF($G38="6",IF(IF(IT38&lt;&gt;"",IF(MAX(COUNTIF($IT$6:$IT$80,$IT$6:$IT$80))&gt;1,"x",""),"")&lt;&gt;"",IT38+1,""),IF(IS38=0,"",IF(IF(IT38&lt;&gt;"",IF(MAX(COUNTIF(IT$6:$IT$80,$IT$6:$IT$80))&gt;1,"x",""),"")&lt;&gt;"",IT38+1,"")))</f>
        <v/>
      </c>
      <c r="IV38" s="53" t="str">
        <f t="shared" ref="IV38:IV55" si="536">IF(IT38&lt;&gt;"",IF($G38="3",IF(AND(IT38&lt;=20,GI38&gt;=$IS$83),HLOOKUP(IT38,Points_Table_Modified,IF(IX38&gt;=6,8,IX38+2),FALSE),0),IF(AND(IT38&lt;=10,GI38&gt;=$IS$83),HLOOKUP(IT38,Points_Table,IF(IX38&gt;=6,8,IX38+2),FALSE),0)),"")</f>
        <v/>
      </c>
      <c r="IW38" s="54" t="str">
        <f t="shared" ref="IW38:IW55" si="537">IF(IU38&lt;&gt;"",AVERAGE(IF(AND($G38="3",IU38&lt;&gt;""),HLOOKUP(IU38,Points_Table_Modified,IF(IX38&gt;=6,8,IX38+2),FALSE),IF(IU38&lt;&gt;"",HLOOKUP(IU38,Points_Table,IF(IX38&gt;=6,8,IX38+2),FALSE),"")),IV38),IV38)</f>
        <v/>
      </c>
      <c r="IX38" s="165">
        <f t="shared" ref="IX38:IX55" si="538">VLOOKUP($G38,Entries_C_Event,10,FALSE)</f>
        <v>7</v>
      </c>
      <c r="IY38" s="53" t="str">
        <f t="shared" ref="IY38:IY55" si="539">CONCATENATE(IT38,IO38,IJ38,IE38,HZ38,HU38)</f>
        <v/>
      </c>
      <c r="IZ38" s="181" t="str">
        <f t="shared" ref="IZ38:IZ55" si="540">IF(IY38&lt;&gt;"",IF(AND($G38="3",HS38&lt;&gt;""),10,IF(HS38&lt;&gt;"",5,"")),"")</f>
        <v/>
      </c>
      <c r="JA38" s="336">
        <f t="shared" ref="JA38:JA55" si="541">_xlfn.NUMBERVALUE(IF(IY38&lt;&gt;"",CONCATENATE(IW38,IR38,IM38,IH38,IC38,HX38),""))</f>
        <v>0</v>
      </c>
      <c r="JB38" s="127" t="str">
        <f t="shared" ref="JB38:JB55" si="542">IF(ISERROR(IZ38+JA38)=TRUE,"",IZ38+JA38)</f>
        <v/>
      </c>
      <c r="JC38" s="130"/>
      <c r="JD38" s="55" t="str">
        <f t="shared" ref="JD38:JD55" si="543">IF(AND(JC38&lt;&gt;"",$G38="1"),JC38,"")</f>
        <v/>
      </c>
      <c r="JE38" s="53" t="str">
        <f t="shared" ref="JE38:JE55" si="544">IF(AND(JC38&lt;&gt;"",$G38="1"),_xlfn.RANK.EQ(JC38,$JD$6:$JD$80),"")</f>
        <v/>
      </c>
      <c r="JF38" s="53" t="str">
        <f t="shared" ref="JF38:JF69" si="545">IF($G38="6",IF(IF(JE38&lt;&gt;"",IF(MAX(COUNTIF($JE$6:$JE$80,$JE$6:$JE$80))&gt;1,"x",""),"")&lt;&gt;"",JE38+1,""),IF(JD38=0,"",IF(IF(JE38&lt;&gt;"",IF(MAX(COUNTIF($JE$6:$JE$80,$JE$6:$JE$80))&gt;1,"x",""),"")&lt;&gt;"",JE38+1,"")))</f>
        <v/>
      </c>
      <c r="JG38" s="53" t="str">
        <f t="shared" ref="JG38:JG55" si="546">IF(JE38&lt;&gt;"",IF($G38="3",IF(AND(JE38&lt;=20,JC38&gt;=$JD$83),HLOOKUP(JE38,Points_Table_Modified,IF(KH38&gt;=6,8,KH38+2),FALSE),0),IF(AND(JE38&lt;=10,JC38&gt;=$JD$83),HLOOKUP(JE38,Points_Table,IF(KH38&gt;=6,8,KH38+2),FALSE),0)),"")</f>
        <v/>
      </c>
      <c r="JH38" s="124" t="str">
        <f t="shared" ref="JH38:JH55" si="547">IF(JF38&lt;&gt;"",AVERAGE(IF(AND($G38="3",JF38&lt;&gt;""),HLOOKUP(JF38,Points_Table_Modified,IF(KH38&gt;=6,8,KH38+2),FALSE),IF(JF38&lt;&gt;"",HLOOKUP(JF38,Points_Table,IF(KH38&gt;=6,8,KH38+2),FALSE),"")),JG38),JG38)</f>
        <v/>
      </c>
      <c r="JI38" s="52" t="str">
        <f t="shared" ref="JI38:JI55" si="548">IF(AND(JC38&lt;&gt;"",$G38="2"),JC38,"")</f>
        <v/>
      </c>
      <c r="JJ38" s="53" t="str">
        <f t="shared" ref="JJ38:JJ55" si="549">IF(AND(JC38&lt;&gt;"",$G38="2"),_xlfn.RANK.EQ(JC38,$JI$6:$JI$80),"")</f>
        <v/>
      </c>
      <c r="JK38" s="53" t="str">
        <f t="shared" ref="JK38:JK69" si="550">IF($G38="6",IF(IF(JJ38&lt;&gt;"",IF(MAX(COUNTIF($JJ$6:$JJ$80,$JJ$6:$JJ$80))&gt;1,"x",""),"")&lt;&gt;"",JJ38+1,""),IF(JI38=0,"",IF(IF(JJ38&lt;&gt;"",IF(MAX(COUNTIF($JJ$6:$JJ$80,$JJ$6:$JJ$80))&gt;1,"x",""),"")&lt;&gt;"",JJ38+1,"")))</f>
        <v/>
      </c>
      <c r="JL38" s="53" t="str">
        <f t="shared" ref="JL38:JL55" si="551">IF(JJ38&lt;&gt;"",IF($G38="3",IF(AND(JJ38&lt;=20,JC38&gt;=$JI$83),HLOOKUP(JJ38,Points_Table_Modified,IF(KH38&gt;=6,8,KH38+2),FALSE),0),IF(AND(JJ38&lt;=10,JC38&gt;=$JI$83),HLOOKUP(JJ38,Points_Table,IF(KH38&gt;=6,8,KH38+2),FALSE),0)),"")</f>
        <v/>
      </c>
      <c r="JM38" s="124" t="str">
        <f t="shared" ref="JM38:JM55" si="552">IF(JK38&lt;&gt;"",AVERAGE(IF(AND($G38="3",JK38&lt;&gt;""),HLOOKUP(JK38,Points_Table_Modified,IF(KH38&gt;=6,8,KH38+2),FALSE),IF(JK38&lt;&gt;"",HLOOKUP(JK38,Points_Table,IF(KH38&gt;=6,8,KH38+2),FALSE),"")),JL38),JL38)</f>
        <v/>
      </c>
      <c r="JN38" s="52" t="str">
        <f t="shared" ref="JN38:JN55" si="553">IF(AND(JC38&lt;&gt;"",$G38="3"),JC38,"")</f>
        <v/>
      </c>
      <c r="JO38" s="53" t="str">
        <f t="shared" ref="JO38:JO55" si="554">IF(AND(JC38&lt;&gt;"",$G38="3"),_xlfn.RANK.EQ(JC38,$JN$6:$JN$80),"")</f>
        <v/>
      </c>
      <c r="JP38" s="53" t="str">
        <f t="shared" ref="JP38:JP69" si="555">IF($G38="6",IF(IF(JO38&lt;&gt;"",IF(MAX(COUNTIF($JO$6:$JO$80,$JO$6:$JO$80))&gt;1,"x",""),"")&lt;&gt;"",JO38+1,""),IF(JN38=0,"",IF(IF(JO38&lt;&gt;"",IF(MAX(COUNTIF($JO$6:$JO$80,$JO$6:$JO$80))&gt;1,"x",""),"")&lt;&gt;"",JO38+1,"")))</f>
        <v/>
      </c>
      <c r="JQ38" s="53" t="str">
        <f t="shared" si="295"/>
        <v/>
      </c>
      <c r="JR38" s="54" t="str">
        <f t="shared" ref="JR38:JR55" si="556">IF(JP38&lt;&gt;"",AVERAGE(IF(AND($G38="3",JP38&lt;&gt;""),HLOOKUP(JP38,Points_Table_Modified,IF(KH38&gt;=6,8,KH38+2),FALSE),IF(JP38&lt;&gt;"",HLOOKUP(JP38,Points_Table,IF(KH38&gt;=6,8,KH38+2),FALSE),"")),JQ38),JQ38)</f>
        <v/>
      </c>
      <c r="JS38" s="52" t="str">
        <f t="shared" ref="JS38:JS55" si="557">IF(AND(JC38&lt;&gt;"",$G38="4"),JC38,"")</f>
        <v/>
      </c>
      <c r="JT38" s="53" t="str">
        <f t="shared" ref="JT38:JT55" si="558">IF(AND(JC38&lt;&gt;"",$G38="4"),_xlfn.RANK.EQ(JC38,$JS$6:$JS$80),"")</f>
        <v/>
      </c>
      <c r="JU38" s="53" t="str">
        <f t="shared" ref="JU38:JU69" si="559">IF($G38="6",IF(IF(JT38&lt;&gt;"",IF(MAX(COUNTIF($JT$6:$JT$80,$JT$6:$JT$80))&gt;1,"x",""),"")&lt;&gt;"",JT38+1,""),IF(JS38=0,"",IF(IF(JT38&lt;&gt;"",IF(MAX(COUNTIF($JT$6:$JT$80,$JT$6:$JT$80))&gt;1,"x",""),"")&lt;&gt;"",JT38+1,"")))</f>
        <v/>
      </c>
      <c r="JV38" s="53" t="str">
        <f t="shared" ref="JV38:JV55" si="560">IF(JT38&lt;&gt;"",IF($G38="3",IF(AND(JT38&lt;=20,JC38&gt;=$JS$83),HLOOKUP(JT38,Points_Table_Modified,IF(KH38&gt;=6,8,KH38+2),FALSE),0),IF(AND(JT38&lt;=10,$JC38&gt;=$JS$83),HLOOKUP(JT38,Points_Table,IF(KH38&gt;=6,8,KH38+2),FALSE),0)),"")</f>
        <v/>
      </c>
      <c r="JW38" s="54" t="str">
        <f t="shared" ref="JW38:JW55" si="561">IF(JU38&lt;&gt;"",AVERAGE(IF(AND($G38="3",JU38&lt;&gt;""),HLOOKUP(JU38,Points_Table_Modified,IF(KH38&gt;=6,8,KH38+2),FALSE),IF(JU38&lt;&gt;"",HLOOKUP(JU38,Points_Table,IF(KH38&gt;=6,8,KH38+2),FALSE),"")),JV38),JV38)</f>
        <v/>
      </c>
      <c r="JX38" s="52" t="str">
        <f t="shared" ref="JX38:JX55" si="562">IF(AND(JC38&lt;&gt;"",$G38="5"),JC38,"")</f>
        <v/>
      </c>
      <c r="JY38" s="53" t="str">
        <f t="shared" ref="JY38:JY55" si="563">IF(AND(JC38&lt;&gt;"",$G38="5"),_xlfn.RANK.EQ(JC38,$JX$6:$JX$80),"")</f>
        <v/>
      </c>
      <c r="JZ38" s="53" t="str">
        <f t="shared" ref="JZ38:JZ69" si="564">IF($G38="6",IF(IF(JY38&lt;&gt;"",IF(MAX(COUNTIF($JY$6:$JY$80,$JY$6:$JY$80))&gt;1,"x",""),"")&lt;&gt;"",JY38+1,""),IF(JX38=0,"",IF(IF(JY38&lt;&gt;"",IF(MAX(COUNTIF($JY$6:$JY$80,$JY$6:$JY$80))&gt;1,"x",""),"")&lt;&gt;"",JY38+1,"")))</f>
        <v/>
      </c>
      <c r="KA38" s="53" t="str">
        <f t="shared" ref="KA38:KA55" si="565">IF(JY38&lt;&gt;"",IF($G38="3",IF(AND(JY38&lt;=20,JC38&gt;=$JX$83),HLOOKUP(JY38,Points_Table_Modified,IF(KH38&gt;=6,8,KH38+2),FALSE),0),IF(AND(JY38&lt;=10,JC38&gt;=$JX$83),HLOOKUP(JY38,Points_Table,IF(KH38&gt;=6,8,KH38+2),FALSE),0)),"")</f>
        <v/>
      </c>
      <c r="KB38" s="54" t="str">
        <f t="shared" ref="KB38:KB55" si="566">IF(JZ38&lt;&gt;"",AVERAGE(IF(AND($G38="3",JZ38&lt;&gt;""),HLOOKUP(JZ38,Points_Table_Modified,IF(KH38&gt;=6,8,KH38+2),FALSE),IF(JZ38&lt;&gt;"",HLOOKUP(JZ38,Points_Table,IF(KH38&gt;=6,8,KH38+2),FALSE),"")),KA38),KA38)</f>
        <v/>
      </c>
      <c r="KC38" s="52" t="str">
        <f t="shared" ref="KC38:KC55" si="567">IF(AND(JC38&lt;&gt;"",$G38="6"),JC38,"")</f>
        <v/>
      </c>
      <c r="KD38" s="53" t="str">
        <f t="shared" ref="KD38:KD55" si="568">IF(AND(JC38&lt;&gt;"",$G38="6"),_xlfn.RANK.EQ(JC38,$KC$6:$KC$80),"")</f>
        <v/>
      </c>
      <c r="KE38" s="53" t="str">
        <f t="shared" ref="KE38:KE69" si="569">IF($G38="6",IF(IF(KD38&lt;&gt;"",IF(MAX(COUNTIF($KD$6:$KD$80,$KD$6:$KD$80))&gt;1,"x",""),"")&lt;&gt;"",KD38+1,""),IF(KC38=0,"",IF(IF(KD38&lt;&gt;"",IF(MAX(COUNTIF($KD$6:$KD$80,$KD$6:$KD$80))&gt;1,"x",""),"")&lt;&gt;"",KD38+1,"")))</f>
        <v/>
      </c>
      <c r="KF38" s="53" t="str">
        <f t="shared" ref="KF38:KF55" si="570">IF(KD38&lt;&gt;"",IF($G38="3",IF(AND(KD38&lt;=20,HS38&gt;=$KC$83),HLOOKUP(KD38,Points_Table_Modified,IF(KH38&gt;=6,8,KH38+2),FALSE),0),IF(AND(KD38&lt;=10,HS38&gt;=$KC$83),HLOOKUP(KD38,Points_Table,IF(KH38&gt;=6,8,KH38+2),FALSE),0)),"")</f>
        <v/>
      </c>
      <c r="KG38" s="54" t="str">
        <f t="shared" ref="KG38:KG55" si="571">IF(KE38&lt;&gt;"",AVERAGE(IF(AND($G38="3",KE38&lt;&gt;""),HLOOKUP(KE38,Points_Table_Modified,IF(KH38&gt;=6,8,KH38+2),FALSE),IF(KE38&lt;&gt;"",HLOOKUP(KE38,Points_Table,IF(KH38&gt;=6,8,KH38+2),FALSE),"")),KF38),KF38)</f>
        <v/>
      </c>
      <c r="KH38" s="165">
        <f t="shared" ref="KH38:KH55" si="572">VLOOKUP($G38,Entries_C_Event,11,FALSE)</f>
        <v>3</v>
      </c>
      <c r="KI38" s="53" t="str">
        <f t="shared" ref="KI38:KI55" si="573">CONCATENATE(KD38,JY38,JT38,JO38,JJ38,JE38)</f>
        <v/>
      </c>
      <c r="KJ38" s="181" t="str">
        <f t="shared" ref="KJ38:KJ55" si="574">IF(KI38&lt;&gt;"",IF(AND($G38="3",JC38&lt;&gt;""),10,IF(JC38&lt;&gt;"",5,"")),"")</f>
        <v/>
      </c>
      <c r="KK38" s="159">
        <f t="shared" ref="KK38:KK55" si="575">_xlfn.NUMBERVALUE(IF(KI38&lt;&gt;"",CONCATENATE(KG38,KB38,JW38,JR38,JM38,JH38),""))</f>
        <v>0</v>
      </c>
      <c r="KL38" s="332" t="str">
        <f t="shared" ref="KL38:KL55" si="576">IF(ISERROR(KJ38+KK38)=TRUE,"",KJ38+KK38)</f>
        <v/>
      </c>
      <c r="KM38" s="86"/>
      <c r="KN38" s="60">
        <f t="shared" ref="KN38:KN55" si="577">MIN(AS38,CC38,DM38,EW38,GG38,HQ38,JA38)</f>
        <v>0</v>
      </c>
      <c r="KO38" s="60">
        <f t="shared" ref="KO38:KO55" si="578">IF(OR(G38="1",G38="2",G38="3",G38="4",G38="5"),IF(ISERROR(VALUE(AT38))=TRUE,0,AT38)+IF(ISERROR(VALUE(CD38))=TRUE,0,CD38)+IF(ISERROR(VALUE(DN38))=TRUE,0,DN38)+IF(ISERROR(VALUE(EX38))=TRUE,0,EX38)+IF(ISERROR(VALUE(GH38))=TRUE,0,GH38)+IF(ISERROR(VALUE(HR38))=TRUE,0,HR38)+IF(ISERROR(VALUE(JB38))=TRUE,0,JB38),IF(ISERROR(VALUE(AT38))=TRUE,0,AT38)+IF(ISERROR(VALUE(CD38))=TRUE,0,CD38)+IF(ISERROR(VALUE(DN38))=TRUE,0,DN38)+IF(ISERROR(VALUE(EX38))=TRUE,0,EX38)+IF(ISERROR(VALUE(GH38))=TRUE,0,GH38)+IF(ISERROR(VALUE(HR38))=TRUE,0,HR38)+IF(ISERROR(VALUE(JB38))=TRUE,0,JB38))</f>
        <v>5</v>
      </c>
      <c r="KP38" s="201"/>
      <c r="KQ38" s="61">
        <f t="shared" si="297"/>
        <v>5</v>
      </c>
      <c r="KR38" s="61" t="str">
        <f t="shared" ref="KR38:KR55" si="579">IF(G38="1",KQ38,"")</f>
        <v/>
      </c>
      <c r="KS38" s="61">
        <f t="shared" ref="KS38:KS55" si="580">IF(G38="2",KQ38,"")</f>
        <v>5</v>
      </c>
      <c r="KT38" s="61" t="str">
        <f t="shared" ref="KT38:KT55" si="581">IF(G38="3",KQ38,"")</f>
        <v/>
      </c>
      <c r="KU38" s="61" t="str">
        <f t="shared" ref="KU38:KU55" si="582">IF(G38="4",KQ38,"")</f>
        <v/>
      </c>
      <c r="KV38" s="61" t="str">
        <f t="shared" ref="KV38:KV55" si="583">IF(G38="5",KQ38,"")</f>
        <v/>
      </c>
      <c r="KW38" s="61" t="str">
        <f t="shared" ref="KW38:KW55" si="584">IF(G38="6",KQ38,"")</f>
        <v/>
      </c>
      <c r="KX38" s="62">
        <f t="shared" ref="KX38:KX69" si="585">IF(ISERROR(IF(G38="1",_xlfn.RANK.EQ(KR38,$KR$6:$KR$60),IF(G38="2",_xlfn.RANK.EQ(KS38,$KS$6:$KS$60),IF(G38="3",_xlfn.RANK.EQ(KT38,$KT$6:$KT$60),IF(G38="4",_xlfn.RANK.EQ(KU38,$KU$6:$KU$60),IF(G38="5",_xlfn.RANK.EQ(KV38,$KV$6:$KV$60),IF(G38="6",_xlfn.RANK.EQ(KW38,$KW$6:$KW$60),"")))))))=TRUE,"DNQ",IF(G38="1",_xlfn.RANK.EQ(KR38,$KR$6:$KR$60),IF(G38="2",_xlfn.RANK.EQ(KS38,$KS$6:$KS$60),IF(G38="3",_xlfn.RANK.EQ(KT38,$KT$6:$KT$60),IF(G38="4",_xlfn.RANK.EQ(KU38,$KU$6:$KU$60),IF(G38="5",_xlfn.RANK.EQ(KV38,$KV$6:$KV$60),IF(G38="6",_xlfn.RANK.EQ(KW38,$KW$6:$KW$60),"")))))))</f>
        <v>15</v>
      </c>
      <c r="KY38" s="84"/>
      <c r="KZ38" s="59">
        <f t="shared" ref="KZ38:KZ55" si="586">IF(OR(G38="1",G38="2",G38="3",G38="4",G38="5"),MINA(IF(ISERROR(VALUE(AS38))=TRUE,0,VALUE(AS38)),IF(ISERROR(VALUE(CC38))=TRUE,0,VALUE(CC38)),IF(ISERROR(VALUE(DM38))=TRUE,0,VALUE(DM38)),IF(ISERROR(VALUE(EW38))=TRUE,0,VALUE(EW38)),IF(ISERROR(VALUE(GG38))=TRUE,0,VALUE(GG38)),IF(ISERROR(VALUE(HQ38))=TRUE,0,VALUE(HQ38)),IF(ISERROR(VALUE(JA38))=TRUE,0,VALUE(JA38)),IF(ISERROR(VALUE(KK38))=TRUE,0,VALUE(KK38))))</f>
        <v>0</v>
      </c>
      <c r="LA38" s="60">
        <f t="shared" ref="LA38:LA55" si="587">IF(OR(G38="1",G38="2",G38="3",G38="4",G38="5"),IF(ISERROR(VALUE(AT38))=TRUE,0,AT38)+IF(ISERROR(VALUE(CD38))=TRUE,0,CD38)+IF(ISERROR(VALUE(DN38))=TRUE,0,DN38)+IF(ISERROR(VALUE(EX38))=TRUE,0,EX38)+IF(ISERROR(VALUE(GH38))=TRUE,0,GH38)+IF(ISERROR(VALUE(HR38))=TRUE,0,HR38)+IF(ISERROR(VALUE(JB38))=TRUE,0,JB38)+IF(ISERROR(VALUE(KL38))=TRUE,0,KL38),"")</f>
        <v>5</v>
      </c>
      <c r="LB38" s="201"/>
      <c r="LC38" s="61">
        <f t="shared" ref="LC38:LC55" si="588">IF(ISERROR(LA38-KZ38)=TRUE,"",IF(LB38&lt;&gt;0,LA38-LB38,LA38-KZ38))</f>
        <v>5</v>
      </c>
      <c r="LD38" s="61" t="str">
        <f t="shared" ref="LD38:LD55" si="589">IF(G38="3",LC38,"")</f>
        <v/>
      </c>
      <c r="LE38" s="61">
        <f t="shared" ref="LE38:LE55" si="590">IF(G38="2",LC38,"")</f>
        <v>5</v>
      </c>
      <c r="LF38" s="61" t="str">
        <f t="shared" ref="LF38:LF55" si="591">IF(OR(G38="1",G38="4",G38="5"),LC38,"")</f>
        <v/>
      </c>
      <c r="LG38" s="148">
        <v>33</v>
      </c>
      <c r="LH38" s="87"/>
      <c r="LI38" s="185">
        <f t="shared" si="293"/>
        <v>1</v>
      </c>
      <c r="LJ38" s="87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</row>
    <row r="39" spans="1:381" s="1" customFormat="1" ht="15" x14ac:dyDescent="0.2">
      <c r="A39" s="35"/>
      <c r="B39" s="45">
        <v>34</v>
      </c>
      <c r="C39" s="288" t="s">
        <v>128</v>
      </c>
      <c r="D39" s="224" t="s">
        <v>154</v>
      </c>
      <c r="E39" s="289">
        <v>5084</v>
      </c>
      <c r="F39" s="289">
        <v>383</v>
      </c>
      <c r="G39" s="227" t="s">
        <v>98</v>
      </c>
      <c r="H39" s="225" t="str">
        <f t="shared" si="298"/>
        <v>Modified</v>
      </c>
      <c r="I39" s="228">
        <f t="shared" si="299"/>
        <v>452</v>
      </c>
      <c r="J39" s="290" t="str">
        <f t="shared" si="300"/>
        <v/>
      </c>
      <c r="K39" s="293">
        <v>521</v>
      </c>
      <c r="L39" s="236" t="str">
        <f t="shared" si="301"/>
        <v/>
      </c>
      <c r="M39" s="233" t="str">
        <f t="shared" si="302"/>
        <v/>
      </c>
      <c r="N39" s="233" t="str">
        <f t="shared" si="303"/>
        <v/>
      </c>
      <c r="O39" s="233" t="str">
        <f t="shared" si="304"/>
        <v/>
      </c>
      <c r="P39" s="235" t="str">
        <f t="shared" si="305"/>
        <v/>
      </c>
      <c r="Q39" s="236" t="str">
        <f t="shared" si="306"/>
        <v/>
      </c>
      <c r="R39" s="233" t="str">
        <f t="shared" si="307"/>
        <v/>
      </c>
      <c r="S39" s="233" t="str">
        <f t="shared" si="308"/>
        <v/>
      </c>
      <c r="T39" s="233" t="str">
        <f t="shared" si="309"/>
        <v/>
      </c>
      <c r="U39" s="235" t="str">
        <f t="shared" si="310"/>
        <v/>
      </c>
      <c r="V39" s="236">
        <f t="shared" si="311"/>
        <v>521</v>
      </c>
      <c r="W39" s="233">
        <f t="shared" si="312"/>
        <v>3</v>
      </c>
      <c r="X39" s="233" t="str">
        <f t="shared" si="313"/>
        <v/>
      </c>
      <c r="Y39" s="233">
        <f t="shared" si="314"/>
        <v>36</v>
      </c>
      <c r="Z39" s="235">
        <f t="shared" si="315"/>
        <v>36</v>
      </c>
      <c r="AA39" s="236" t="str">
        <f t="shared" si="316"/>
        <v/>
      </c>
      <c r="AB39" s="233" t="str">
        <f t="shared" si="317"/>
        <v/>
      </c>
      <c r="AC39" s="233" t="str">
        <f t="shared" si="318"/>
        <v/>
      </c>
      <c r="AD39" s="233" t="str">
        <f t="shared" si="319"/>
        <v/>
      </c>
      <c r="AE39" s="235" t="str">
        <f t="shared" si="320"/>
        <v/>
      </c>
      <c r="AF39" s="236" t="str">
        <f t="shared" si="321"/>
        <v/>
      </c>
      <c r="AG39" s="233" t="str">
        <f t="shared" si="322"/>
        <v/>
      </c>
      <c r="AH39" s="233" t="str">
        <f t="shared" si="323"/>
        <v/>
      </c>
      <c r="AI39" s="233" t="str">
        <f t="shared" si="324"/>
        <v/>
      </c>
      <c r="AJ39" s="235" t="str">
        <f t="shared" si="325"/>
        <v/>
      </c>
      <c r="AK39" s="236" t="str">
        <f t="shared" si="326"/>
        <v/>
      </c>
      <c r="AL39" s="233" t="str">
        <f t="shared" si="327"/>
        <v/>
      </c>
      <c r="AM39" s="233" t="str">
        <f t="shared" si="328"/>
        <v/>
      </c>
      <c r="AN39" s="231" t="str">
        <f t="shared" si="329"/>
        <v/>
      </c>
      <c r="AO39" s="235" t="str">
        <f t="shared" si="330"/>
        <v/>
      </c>
      <c r="AP39" s="291">
        <f t="shared" si="331"/>
        <v>10</v>
      </c>
      <c r="AQ39" s="233" t="str">
        <f t="shared" si="332"/>
        <v>3</v>
      </c>
      <c r="AR39" s="234">
        <f t="shared" si="333"/>
        <v>10</v>
      </c>
      <c r="AS39" s="226">
        <f t="shared" si="334"/>
        <v>36</v>
      </c>
      <c r="AT39" s="235">
        <f t="shared" si="335"/>
        <v>46</v>
      </c>
      <c r="AU39" s="236">
        <v>588</v>
      </c>
      <c r="AV39" s="237" t="str">
        <f t="shared" si="336"/>
        <v/>
      </c>
      <c r="AW39" s="233" t="str">
        <f t="shared" si="337"/>
        <v/>
      </c>
      <c r="AX39" s="233" t="str">
        <f t="shared" si="338"/>
        <v/>
      </c>
      <c r="AY39" s="233" t="str">
        <f t="shared" si="339"/>
        <v/>
      </c>
      <c r="AZ39" s="239" t="str">
        <f t="shared" si="340"/>
        <v/>
      </c>
      <c r="BA39" s="236" t="str">
        <f t="shared" si="341"/>
        <v/>
      </c>
      <c r="BB39" s="233" t="str">
        <f t="shared" si="342"/>
        <v/>
      </c>
      <c r="BC39" s="233" t="str">
        <f t="shared" si="343"/>
        <v/>
      </c>
      <c r="BD39" s="233" t="str">
        <f t="shared" si="344"/>
        <v/>
      </c>
      <c r="BE39" s="239" t="str">
        <f t="shared" si="345"/>
        <v/>
      </c>
      <c r="BF39" s="236">
        <f t="shared" si="346"/>
        <v>588</v>
      </c>
      <c r="BG39" s="233">
        <f t="shared" si="347"/>
        <v>1</v>
      </c>
      <c r="BH39" s="233" t="str">
        <f t="shared" si="348"/>
        <v/>
      </c>
      <c r="BI39" s="233">
        <f t="shared" si="349"/>
        <v>50</v>
      </c>
      <c r="BJ39" s="240">
        <f t="shared" si="350"/>
        <v>50</v>
      </c>
      <c r="BK39" s="236" t="str">
        <f t="shared" si="351"/>
        <v/>
      </c>
      <c r="BL39" s="233" t="str">
        <f t="shared" si="352"/>
        <v/>
      </c>
      <c r="BM39" s="233" t="str">
        <f t="shared" si="353"/>
        <v/>
      </c>
      <c r="BN39" s="233" t="str">
        <f t="shared" si="354"/>
        <v/>
      </c>
      <c r="BO39" s="240" t="str">
        <f t="shared" si="355"/>
        <v/>
      </c>
      <c r="BP39" s="236" t="str">
        <f t="shared" si="356"/>
        <v/>
      </c>
      <c r="BQ39" s="233" t="str">
        <f t="shared" si="357"/>
        <v/>
      </c>
      <c r="BR39" s="233" t="str">
        <f t="shared" si="358"/>
        <v/>
      </c>
      <c r="BS39" s="233" t="str">
        <f t="shared" si="359"/>
        <v/>
      </c>
      <c r="BT39" s="240" t="str">
        <f t="shared" si="360"/>
        <v/>
      </c>
      <c r="BU39" s="236" t="str">
        <f t="shared" si="361"/>
        <v/>
      </c>
      <c r="BV39" s="233" t="str">
        <f t="shared" si="362"/>
        <v/>
      </c>
      <c r="BW39" s="233" t="str">
        <f t="shared" si="363"/>
        <v/>
      </c>
      <c r="BX39" s="233" t="str">
        <f t="shared" si="364"/>
        <v/>
      </c>
      <c r="BY39" s="240" t="str">
        <f t="shared" si="365"/>
        <v/>
      </c>
      <c r="BZ39" s="283">
        <f t="shared" ref="BZ39:BZ51" si="592">VLOOKUP($G39,Entries_C_Event,5,FALSE)</f>
        <v>11</v>
      </c>
      <c r="CA39" s="233" t="str">
        <f t="shared" si="366"/>
        <v>1</v>
      </c>
      <c r="CB39" s="234">
        <f t="shared" si="367"/>
        <v>10</v>
      </c>
      <c r="CC39" s="235">
        <f t="shared" si="368"/>
        <v>50</v>
      </c>
      <c r="CD39" s="235">
        <f t="shared" si="369"/>
        <v>60</v>
      </c>
      <c r="CE39" s="236">
        <v>556</v>
      </c>
      <c r="CF39" s="237" t="str">
        <f t="shared" si="370"/>
        <v/>
      </c>
      <c r="CG39" s="233" t="str">
        <f t="shared" si="371"/>
        <v/>
      </c>
      <c r="CH39" s="233" t="str">
        <f t="shared" si="372"/>
        <v/>
      </c>
      <c r="CI39" s="233" t="str">
        <f t="shared" si="373"/>
        <v/>
      </c>
      <c r="CJ39" s="239" t="str">
        <f t="shared" si="374"/>
        <v/>
      </c>
      <c r="CK39" s="236" t="str">
        <f t="shared" si="375"/>
        <v/>
      </c>
      <c r="CL39" s="233" t="str">
        <f t="shared" si="376"/>
        <v/>
      </c>
      <c r="CM39" s="233" t="str">
        <f t="shared" si="377"/>
        <v/>
      </c>
      <c r="CN39" s="233" t="str">
        <f t="shared" si="378"/>
        <v/>
      </c>
      <c r="CO39" s="239" t="str">
        <f t="shared" si="379"/>
        <v/>
      </c>
      <c r="CP39" s="236">
        <f t="shared" si="380"/>
        <v>556</v>
      </c>
      <c r="CQ39" s="233">
        <f t="shared" si="381"/>
        <v>1</v>
      </c>
      <c r="CR39" s="233" t="str">
        <f t="shared" si="382"/>
        <v/>
      </c>
      <c r="CS39" s="233">
        <f t="shared" si="383"/>
        <v>50</v>
      </c>
      <c r="CT39" s="240">
        <f t="shared" si="384"/>
        <v>50</v>
      </c>
      <c r="CU39" s="236" t="str">
        <f t="shared" si="385"/>
        <v/>
      </c>
      <c r="CV39" s="233" t="str">
        <f t="shared" si="386"/>
        <v/>
      </c>
      <c r="CW39" s="233" t="str">
        <f t="shared" si="387"/>
        <v/>
      </c>
      <c r="CX39" s="233" t="str">
        <f t="shared" si="388"/>
        <v/>
      </c>
      <c r="CY39" s="240" t="str">
        <f t="shared" si="389"/>
        <v/>
      </c>
      <c r="CZ39" s="236" t="str">
        <f t="shared" si="390"/>
        <v/>
      </c>
      <c r="DA39" s="233" t="str">
        <f t="shared" si="391"/>
        <v/>
      </c>
      <c r="DB39" s="233" t="str">
        <f t="shared" si="392"/>
        <v/>
      </c>
      <c r="DC39" s="233" t="str">
        <f t="shared" si="393"/>
        <v/>
      </c>
      <c r="DD39" s="240" t="str">
        <f t="shared" si="394"/>
        <v/>
      </c>
      <c r="DE39" s="236" t="str">
        <f t="shared" si="395"/>
        <v/>
      </c>
      <c r="DF39" s="233" t="str">
        <f t="shared" si="396"/>
        <v/>
      </c>
      <c r="DG39" s="233" t="str">
        <f t="shared" si="397"/>
        <v/>
      </c>
      <c r="DH39" s="233" t="str">
        <f t="shared" si="294"/>
        <v/>
      </c>
      <c r="DI39" s="240" t="str">
        <f t="shared" si="398"/>
        <v/>
      </c>
      <c r="DJ39" s="283">
        <f t="shared" si="399"/>
        <v>11</v>
      </c>
      <c r="DK39" s="233" t="str">
        <f t="shared" si="400"/>
        <v>1</v>
      </c>
      <c r="DL39" s="234">
        <f t="shared" si="401"/>
        <v>10</v>
      </c>
      <c r="DM39" s="226">
        <f t="shared" si="402"/>
        <v>50</v>
      </c>
      <c r="DN39" s="235">
        <f t="shared" si="403"/>
        <v>60</v>
      </c>
      <c r="DO39" s="236">
        <v>616</v>
      </c>
      <c r="DP39" s="237" t="str">
        <f t="shared" si="404"/>
        <v/>
      </c>
      <c r="DQ39" s="233" t="str">
        <f t="shared" si="405"/>
        <v/>
      </c>
      <c r="DR39" s="233" t="str">
        <f t="shared" si="406"/>
        <v/>
      </c>
      <c r="DS39" s="233" t="str">
        <f t="shared" si="407"/>
        <v/>
      </c>
      <c r="DT39" s="239" t="str">
        <f t="shared" si="408"/>
        <v/>
      </c>
      <c r="DU39" s="236" t="str">
        <f t="shared" si="409"/>
        <v/>
      </c>
      <c r="DV39" s="233" t="str">
        <f t="shared" si="410"/>
        <v/>
      </c>
      <c r="DW39" s="233" t="str">
        <f t="shared" si="411"/>
        <v/>
      </c>
      <c r="DX39" s="233" t="str">
        <f t="shared" si="412"/>
        <v/>
      </c>
      <c r="DY39" s="239" t="str">
        <f t="shared" si="413"/>
        <v/>
      </c>
      <c r="DZ39" s="236">
        <f t="shared" si="414"/>
        <v>616</v>
      </c>
      <c r="EA39" s="233">
        <f t="shared" si="415"/>
        <v>1</v>
      </c>
      <c r="EB39" s="233" t="str">
        <f t="shared" si="416"/>
        <v/>
      </c>
      <c r="EC39" s="233">
        <f t="shared" si="417"/>
        <v>50</v>
      </c>
      <c r="ED39" s="292">
        <f t="shared" si="418"/>
        <v>50</v>
      </c>
      <c r="EE39" s="236" t="str">
        <f t="shared" si="419"/>
        <v/>
      </c>
      <c r="EF39" s="233" t="str">
        <f t="shared" si="420"/>
        <v/>
      </c>
      <c r="EG39" s="233" t="str">
        <f t="shared" si="421"/>
        <v/>
      </c>
      <c r="EH39" s="233" t="str">
        <f t="shared" si="422"/>
        <v/>
      </c>
      <c r="EI39" s="292" t="str">
        <f t="shared" si="423"/>
        <v/>
      </c>
      <c r="EJ39" s="236" t="str">
        <f t="shared" si="424"/>
        <v/>
      </c>
      <c r="EK39" s="233" t="str">
        <f t="shared" si="425"/>
        <v/>
      </c>
      <c r="EL39" s="233" t="str">
        <f t="shared" si="426"/>
        <v/>
      </c>
      <c r="EM39" s="233" t="str">
        <f t="shared" si="427"/>
        <v/>
      </c>
      <c r="EN39" s="292" t="str">
        <f t="shared" si="428"/>
        <v/>
      </c>
      <c r="EO39" s="236" t="str">
        <f t="shared" si="429"/>
        <v/>
      </c>
      <c r="EP39" s="233" t="str">
        <f t="shared" si="430"/>
        <v/>
      </c>
      <c r="EQ39" s="233" t="str">
        <f t="shared" si="431"/>
        <v/>
      </c>
      <c r="ER39" s="233" t="str">
        <f t="shared" si="432"/>
        <v/>
      </c>
      <c r="ES39" s="240" t="str">
        <f t="shared" si="433"/>
        <v/>
      </c>
      <c r="ET39" s="283">
        <f t="shared" si="434"/>
        <v>13</v>
      </c>
      <c r="EU39" s="233" t="str">
        <f t="shared" si="435"/>
        <v>1</v>
      </c>
      <c r="EV39" s="234">
        <f t="shared" si="436"/>
        <v>10</v>
      </c>
      <c r="EW39" s="226">
        <f t="shared" si="437"/>
        <v>50</v>
      </c>
      <c r="EX39" s="235">
        <f t="shared" si="438"/>
        <v>60</v>
      </c>
      <c r="EY39" s="236">
        <v>495</v>
      </c>
      <c r="EZ39" s="237" t="str">
        <f t="shared" si="439"/>
        <v/>
      </c>
      <c r="FA39" s="233" t="str">
        <f t="shared" si="440"/>
        <v/>
      </c>
      <c r="FB39" s="233" t="str">
        <f t="shared" si="441"/>
        <v/>
      </c>
      <c r="FC39" s="233" t="str">
        <f t="shared" si="442"/>
        <v/>
      </c>
      <c r="FD39" s="239" t="str">
        <f t="shared" si="443"/>
        <v/>
      </c>
      <c r="FE39" s="236" t="str">
        <f t="shared" si="444"/>
        <v/>
      </c>
      <c r="FF39" s="233" t="str">
        <f t="shared" si="445"/>
        <v/>
      </c>
      <c r="FG39" s="233" t="str">
        <f t="shared" si="446"/>
        <v/>
      </c>
      <c r="FH39" s="233" t="str">
        <f t="shared" si="447"/>
        <v/>
      </c>
      <c r="FI39" s="239" t="str">
        <f t="shared" si="448"/>
        <v/>
      </c>
      <c r="FJ39" s="236">
        <f t="shared" si="449"/>
        <v>495</v>
      </c>
      <c r="FK39" s="233">
        <f t="shared" si="450"/>
        <v>1</v>
      </c>
      <c r="FL39" s="233" t="str">
        <f t="shared" si="451"/>
        <v/>
      </c>
      <c r="FM39" s="233">
        <f t="shared" si="452"/>
        <v>50</v>
      </c>
      <c r="FN39" s="292">
        <f t="shared" si="453"/>
        <v>50</v>
      </c>
      <c r="FO39" s="236" t="str">
        <f t="shared" si="454"/>
        <v/>
      </c>
      <c r="FP39" s="233" t="str">
        <f t="shared" si="455"/>
        <v/>
      </c>
      <c r="FQ39" s="233" t="str">
        <f t="shared" si="456"/>
        <v/>
      </c>
      <c r="FR39" s="233" t="str">
        <f t="shared" si="457"/>
        <v/>
      </c>
      <c r="FS39" s="292" t="str">
        <f t="shared" si="458"/>
        <v/>
      </c>
      <c r="FT39" s="236" t="str">
        <f t="shared" si="459"/>
        <v/>
      </c>
      <c r="FU39" s="233" t="str">
        <f t="shared" si="460"/>
        <v/>
      </c>
      <c r="FV39" s="233" t="str">
        <f t="shared" si="461"/>
        <v/>
      </c>
      <c r="FW39" s="233" t="str">
        <f t="shared" si="462"/>
        <v/>
      </c>
      <c r="FX39" s="292" t="str">
        <f t="shared" si="463"/>
        <v/>
      </c>
      <c r="FY39" s="236" t="str">
        <f t="shared" si="464"/>
        <v/>
      </c>
      <c r="FZ39" s="233" t="str">
        <f t="shared" si="465"/>
        <v/>
      </c>
      <c r="GA39" s="233" t="str">
        <f t="shared" si="466"/>
        <v/>
      </c>
      <c r="GB39" s="233" t="str">
        <f t="shared" si="467"/>
        <v/>
      </c>
      <c r="GC39" s="292" t="str">
        <f t="shared" si="468"/>
        <v/>
      </c>
      <c r="GD39" s="283">
        <f t="shared" si="469"/>
        <v>12</v>
      </c>
      <c r="GE39" s="233" t="str">
        <f t="shared" si="470"/>
        <v>1</v>
      </c>
      <c r="GF39" s="234">
        <f t="shared" si="471"/>
        <v>10</v>
      </c>
      <c r="GG39" s="226">
        <f t="shared" si="472"/>
        <v>50</v>
      </c>
      <c r="GH39" s="235">
        <f t="shared" si="473"/>
        <v>60</v>
      </c>
      <c r="GI39" s="236">
        <v>318</v>
      </c>
      <c r="GJ39" s="237" t="str">
        <f t="shared" si="474"/>
        <v/>
      </c>
      <c r="GK39" s="233" t="str">
        <f t="shared" si="475"/>
        <v/>
      </c>
      <c r="GL39" s="233" t="str">
        <f t="shared" si="476"/>
        <v/>
      </c>
      <c r="GM39" s="233" t="str">
        <f t="shared" si="477"/>
        <v/>
      </c>
      <c r="GN39" s="239" t="str">
        <f t="shared" si="478"/>
        <v/>
      </c>
      <c r="GO39" s="236" t="str">
        <f t="shared" si="479"/>
        <v/>
      </c>
      <c r="GP39" s="233" t="str">
        <f t="shared" si="480"/>
        <v/>
      </c>
      <c r="GQ39" s="233" t="str">
        <f t="shared" si="481"/>
        <v/>
      </c>
      <c r="GR39" s="233" t="str">
        <f t="shared" si="482"/>
        <v/>
      </c>
      <c r="GS39" s="239" t="str">
        <f t="shared" si="483"/>
        <v/>
      </c>
      <c r="GT39" s="236">
        <f t="shared" si="484"/>
        <v>318</v>
      </c>
      <c r="GU39" s="233">
        <f t="shared" si="485"/>
        <v>1</v>
      </c>
      <c r="GV39" s="233" t="str">
        <f t="shared" si="486"/>
        <v/>
      </c>
      <c r="GW39" s="233">
        <f t="shared" si="487"/>
        <v>50</v>
      </c>
      <c r="GX39" s="240">
        <f t="shared" si="488"/>
        <v>50</v>
      </c>
      <c r="GY39" s="236" t="str">
        <f t="shared" si="489"/>
        <v/>
      </c>
      <c r="GZ39" s="233" t="str">
        <f t="shared" si="490"/>
        <v/>
      </c>
      <c r="HA39" s="233" t="str">
        <f t="shared" si="491"/>
        <v/>
      </c>
      <c r="HB39" s="233" t="str">
        <f t="shared" si="492"/>
        <v/>
      </c>
      <c r="HC39" s="240" t="str">
        <f t="shared" si="493"/>
        <v/>
      </c>
      <c r="HD39" s="236" t="str">
        <f t="shared" si="494"/>
        <v/>
      </c>
      <c r="HE39" s="233" t="str">
        <f t="shared" si="495"/>
        <v/>
      </c>
      <c r="HF39" s="233" t="str">
        <f t="shared" si="496"/>
        <v/>
      </c>
      <c r="HG39" s="233" t="str">
        <f t="shared" si="497"/>
        <v/>
      </c>
      <c r="HH39" s="240" t="str">
        <f t="shared" si="498"/>
        <v/>
      </c>
      <c r="HI39" s="236" t="str">
        <f t="shared" si="499"/>
        <v/>
      </c>
      <c r="HJ39" s="233" t="str">
        <f t="shared" si="500"/>
        <v/>
      </c>
      <c r="HK39" s="233" t="str">
        <f t="shared" si="501"/>
        <v/>
      </c>
      <c r="HL39" s="233" t="str">
        <f t="shared" si="502"/>
        <v/>
      </c>
      <c r="HM39" s="240" t="str">
        <f t="shared" si="503"/>
        <v/>
      </c>
      <c r="HN39" s="283">
        <f t="shared" si="504"/>
        <v>9</v>
      </c>
      <c r="HO39" s="233" t="str">
        <f t="shared" si="505"/>
        <v>1</v>
      </c>
      <c r="HP39" s="234">
        <f t="shared" si="506"/>
        <v>10</v>
      </c>
      <c r="HQ39" s="226">
        <f t="shared" si="507"/>
        <v>50</v>
      </c>
      <c r="HR39" s="235">
        <f t="shared" si="508"/>
        <v>60</v>
      </c>
      <c r="HS39" s="236">
        <v>519</v>
      </c>
      <c r="HT39" s="237" t="str">
        <f t="shared" si="509"/>
        <v/>
      </c>
      <c r="HU39" s="233" t="str">
        <f t="shared" si="510"/>
        <v/>
      </c>
      <c r="HV39" s="233" t="str">
        <f t="shared" si="511"/>
        <v/>
      </c>
      <c r="HW39" s="233" t="str">
        <f t="shared" si="512"/>
        <v/>
      </c>
      <c r="HX39" s="239" t="str">
        <f t="shared" si="513"/>
        <v/>
      </c>
      <c r="HY39" s="236" t="str">
        <f t="shared" si="514"/>
        <v/>
      </c>
      <c r="HZ39" s="233" t="str">
        <f t="shared" si="515"/>
        <v/>
      </c>
      <c r="IA39" s="233" t="str">
        <f t="shared" si="516"/>
        <v/>
      </c>
      <c r="IB39" s="233" t="str">
        <f t="shared" si="517"/>
        <v/>
      </c>
      <c r="IC39" s="239" t="str">
        <f t="shared" si="518"/>
        <v/>
      </c>
      <c r="ID39" s="236">
        <f t="shared" si="519"/>
        <v>519</v>
      </c>
      <c r="IE39" s="233">
        <f t="shared" si="520"/>
        <v>1</v>
      </c>
      <c r="IF39" s="233" t="str">
        <f t="shared" si="521"/>
        <v/>
      </c>
      <c r="IG39" s="233">
        <f t="shared" si="522"/>
        <v>50</v>
      </c>
      <c r="IH39" s="240">
        <f t="shared" si="523"/>
        <v>50</v>
      </c>
      <c r="II39" s="236" t="str">
        <f t="shared" si="524"/>
        <v/>
      </c>
      <c r="IJ39" s="233" t="str">
        <f t="shared" si="525"/>
        <v/>
      </c>
      <c r="IK39" s="233" t="str">
        <f t="shared" si="526"/>
        <v/>
      </c>
      <c r="IL39" s="233" t="str">
        <f t="shared" si="527"/>
        <v/>
      </c>
      <c r="IM39" s="240" t="str">
        <f t="shared" si="528"/>
        <v/>
      </c>
      <c r="IN39" s="236" t="str">
        <f t="shared" si="529"/>
        <v/>
      </c>
      <c r="IO39" s="233" t="str">
        <f t="shared" si="530"/>
        <v/>
      </c>
      <c r="IP39" s="233" t="str">
        <f t="shared" si="531"/>
        <v/>
      </c>
      <c r="IQ39" s="233" t="str">
        <f t="shared" si="532"/>
        <v/>
      </c>
      <c r="IR39" s="240" t="str">
        <f t="shared" si="533"/>
        <v/>
      </c>
      <c r="IS39" s="236" t="str">
        <f t="shared" si="534"/>
        <v/>
      </c>
      <c r="IT39" s="233" t="str">
        <f t="shared" si="535"/>
        <v/>
      </c>
      <c r="IU39" s="233" t="str">
        <f>IF($G39="6",IF(IF(IT39&lt;&gt;"",IF(MAX(COUNTIF($IT$6:$IT$80,$IT$6:$IT$80))&gt;1,"x",""),"")&lt;&gt;"",IT39+1,""),IF(IS39=0,"",IF(IF(IT39&lt;&gt;"",IF(MAX(COUNTIF(IT$6:$IT$80,$IT$6:$IT$80))&gt;1,"x",""),"")&lt;&gt;"",IT39+1,"")))</f>
        <v/>
      </c>
      <c r="IV39" s="233" t="str">
        <f t="shared" si="536"/>
        <v/>
      </c>
      <c r="IW39" s="240" t="str">
        <f t="shared" si="537"/>
        <v/>
      </c>
      <c r="IX39" s="283">
        <f t="shared" si="538"/>
        <v>13</v>
      </c>
      <c r="IY39" s="233" t="str">
        <f t="shared" si="539"/>
        <v>1</v>
      </c>
      <c r="IZ39" s="234">
        <f t="shared" si="540"/>
        <v>10</v>
      </c>
      <c r="JA39" s="355">
        <f t="shared" si="541"/>
        <v>50</v>
      </c>
      <c r="JB39" s="235">
        <f t="shared" si="542"/>
        <v>60</v>
      </c>
      <c r="JC39" s="236">
        <v>313</v>
      </c>
      <c r="JD39" s="237" t="str">
        <f t="shared" si="543"/>
        <v/>
      </c>
      <c r="JE39" s="233" t="str">
        <f t="shared" si="544"/>
        <v/>
      </c>
      <c r="JF39" s="233" t="str">
        <f t="shared" si="545"/>
        <v/>
      </c>
      <c r="JG39" s="233" t="str">
        <f t="shared" si="546"/>
        <v/>
      </c>
      <c r="JH39" s="239" t="str">
        <f t="shared" si="547"/>
        <v/>
      </c>
      <c r="JI39" s="236" t="str">
        <f t="shared" si="548"/>
        <v/>
      </c>
      <c r="JJ39" s="233" t="str">
        <f t="shared" si="549"/>
        <v/>
      </c>
      <c r="JK39" s="233" t="str">
        <f t="shared" si="550"/>
        <v/>
      </c>
      <c r="JL39" s="233" t="str">
        <f t="shared" si="551"/>
        <v/>
      </c>
      <c r="JM39" s="239" t="str">
        <f t="shared" si="552"/>
        <v/>
      </c>
      <c r="JN39" s="236">
        <f t="shared" si="553"/>
        <v>313</v>
      </c>
      <c r="JO39" s="233">
        <f t="shared" si="554"/>
        <v>3</v>
      </c>
      <c r="JP39" s="233" t="str">
        <f t="shared" si="555"/>
        <v/>
      </c>
      <c r="JQ39" s="233">
        <f t="shared" si="295"/>
        <v>36</v>
      </c>
      <c r="JR39" s="240">
        <f t="shared" si="556"/>
        <v>36</v>
      </c>
      <c r="JS39" s="236" t="str">
        <f t="shared" si="557"/>
        <v/>
      </c>
      <c r="JT39" s="233" t="str">
        <f t="shared" si="558"/>
        <v/>
      </c>
      <c r="JU39" s="233" t="str">
        <f t="shared" si="559"/>
        <v/>
      </c>
      <c r="JV39" s="233" t="str">
        <f t="shared" si="560"/>
        <v/>
      </c>
      <c r="JW39" s="240" t="str">
        <f t="shared" si="561"/>
        <v/>
      </c>
      <c r="JX39" s="236" t="str">
        <f t="shared" si="562"/>
        <v/>
      </c>
      <c r="JY39" s="233" t="str">
        <f t="shared" si="563"/>
        <v/>
      </c>
      <c r="JZ39" s="233" t="str">
        <f t="shared" si="564"/>
        <v/>
      </c>
      <c r="KA39" s="233" t="str">
        <f t="shared" si="565"/>
        <v/>
      </c>
      <c r="KB39" s="240" t="str">
        <f t="shared" si="566"/>
        <v/>
      </c>
      <c r="KC39" s="236" t="str">
        <f t="shared" si="567"/>
        <v/>
      </c>
      <c r="KD39" s="233" t="str">
        <f t="shared" si="568"/>
        <v/>
      </c>
      <c r="KE39" s="233" t="str">
        <f t="shared" si="569"/>
        <v/>
      </c>
      <c r="KF39" s="233" t="str">
        <f t="shared" si="570"/>
        <v/>
      </c>
      <c r="KG39" s="240" t="str">
        <f t="shared" si="571"/>
        <v/>
      </c>
      <c r="KH39" s="283">
        <f t="shared" si="572"/>
        <v>10</v>
      </c>
      <c r="KI39" s="233" t="str">
        <f t="shared" si="573"/>
        <v>3</v>
      </c>
      <c r="KJ39" s="234">
        <f t="shared" si="574"/>
        <v>10</v>
      </c>
      <c r="KK39" s="226">
        <f t="shared" si="575"/>
        <v>36</v>
      </c>
      <c r="KL39" s="333">
        <f t="shared" si="576"/>
        <v>46</v>
      </c>
      <c r="KM39" s="241"/>
      <c r="KN39" s="243">
        <f t="shared" si="577"/>
        <v>36</v>
      </c>
      <c r="KO39" s="243">
        <f t="shared" si="578"/>
        <v>406</v>
      </c>
      <c r="KP39" s="244"/>
      <c r="KQ39" s="245">
        <f t="shared" si="297"/>
        <v>370</v>
      </c>
      <c r="KR39" s="245" t="str">
        <f t="shared" si="579"/>
        <v/>
      </c>
      <c r="KS39" s="245" t="str">
        <f t="shared" si="580"/>
        <v/>
      </c>
      <c r="KT39" s="245">
        <f t="shared" si="581"/>
        <v>370</v>
      </c>
      <c r="KU39" s="245" t="str">
        <f t="shared" si="582"/>
        <v/>
      </c>
      <c r="KV39" s="245" t="str">
        <f t="shared" si="583"/>
        <v/>
      </c>
      <c r="KW39" s="245" t="str">
        <f t="shared" si="584"/>
        <v/>
      </c>
      <c r="KX39" s="246">
        <f t="shared" si="585"/>
        <v>1</v>
      </c>
      <c r="KY39" s="84"/>
      <c r="KZ39" s="346">
        <f t="shared" si="586"/>
        <v>36</v>
      </c>
      <c r="LA39" s="243">
        <f t="shared" si="587"/>
        <v>452</v>
      </c>
      <c r="LB39" s="244"/>
      <c r="LC39" s="245">
        <f t="shared" si="588"/>
        <v>416</v>
      </c>
      <c r="LD39" s="245">
        <f t="shared" si="589"/>
        <v>416</v>
      </c>
      <c r="LE39" s="245" t="str">
        <f t="shared" si="590"/>
        <v/>
      </c>
      <c r="LF39" s="245" t="str">
        <f t="shared" si="591"/>
        <v/>
      </c>
      <c r="LG39" s="350">
        <f t="shared" ref="LG39:LG55" si="593">IF(G39="3",_xlfn.RANK.EQ(LD39,$LD$6:$LD$80),IF(G39="2",_xlfn.RANK.EQ(LE39,$LE$6:$LE$80),IF(OR(G39="1",G39="4",G39="5"),_xlfn.RANK.EQ(LF39,$LF$6:$LF$80),"")))</f>
        <v>1</v>
      </c>
      <c r="LH39" s="87"/>
      <c r="LI39" s="185">
        <f t="shared" si="293"/>
        <v>8</v>
      </c>
      <c r="LJ39" s="87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</row>
    <row r="40" spans="1:381" s="1" customFormat="1" ht="15" x14ac:dyDescent="0.2">
      <c r="A40" s="35"/>
      <c r="B40" s="45">
        <v>35</v>
      </c>
      <c r="C40" s="47" t="s">
        <v>150</v>
      </c>
      <c r="D40" s="47" t="s">
        <v>143</v>
      </c>
      <c r="E40" s="50">
        <v>4606</v>
      </c>
      <c r="F40" s="50">
        <v>310</v>
      </c>
      <c r="G40" s="49" t="s">
        <v>98</v>
      </c>
      <c r="H40" s="50" t="str">
        <f t="shared" si="298"/>
        <v>Modified</v>
      </c>
      <c r="I40" s="186">
        <f t="shared" si="299"/>
        <v>404</v>
      </c>
      <c r="J40" s="51" t="str">
        <f t="shared" si="300"/>
        <v/>
      </c>
      <c r="K40" s="119">
        <v>546</v>
      </c>
      <c r="L40" s="52" t="str">
        <f t="shared" si="301"/>
        <v/>
      </c>
      <c r="M40" s="53" t="str">
        <f t="shared" si="302"/>
        <v/>
      </c>
      <c r="N40" s="53" t="str">
        <f t="shared" si="303"/>
        <v/>
      </c>
      <c r="O40" s="53" t="str">
        <f t="shared" si="304"/>
        <v/>
      </c>
      <c r="P40" s="127" t="str">
        <f t="shared" si="305"/>
        <v/>
      </c>
      <c r="Q40" s="52" t="str">
        <f t="shared" si="306"/>
        <v/>
      </c>
      <c r="R40" s="53" t="str">
        <f t="shared" si="307"/>
        <v/>
      </c>
      <c r="S40" s="53" t="str">
        <f t="shared" si="308"/>
        <v/>
      </c>
      <c r="T40" s="53" t="str">
        <f t="shared" si="309"/>
        <v/>
      </c>
      <c r="U40" s="127" t="str">
        <f t="shared" si="310"/>
        <v/>
      </c>
      <c r="V40" s="52">
        <f t="shared" si="311"/>
        <v>546</v>
      </c>
      <c r="W40" s="53">
        <f t="shared" si="312"/>
        <v>2</v>
      </c>
      <c r="X40" s="53" t="str">
        <f t="shared" si="313"/>
        <v/>
      </c>
      <c r="Y40" s="53">
        <f t="shared" si="314"/>
        <v>43</v>
      </c>
      <c r="Z40" s="127">
        <f t="shared" si="315"/>
        <v>43</v>
      </c>
      <c r="AA40" s="52" t="str">
        <f t="shared" si="316"/>
        <v/>
      </c>
      <c r="AB40" s="53" t="str">
        <f t="shared" si="317"/>
        <v/>
      </c>
      <c r="AC40" s="53" t="str">
        <f t="shared" si="318"/>
        <v/>
      </c>
      <c r="AD40" s="53" t="str">
        <f t="shared" si="319"/>
        <v/>
      </c>
      <c r="AE40" s="127" t="str">
        <f t="shared" si="320"/>
        <v/>
      </c>
      <c r="AF40" s="52" t="str">
        <f t="shared" si="321"/>
        <v/>
      </c>
      <c r="AG40" s="53" t="str">
        <f t="shared" si="322"/>
        <v/>
      </c>
      <c r="AH40" s="53" t="str">
        <f t="shared" si="323"/>
        <v/>
      </c>
      <c r="AI40" s="53" t="str">
        <f t="shared" si="324"/>
        <v/>
      </c>
      <c r="AJ40" s="127" t="str">
        <f t="shared" si="325"/>
        <v/>
      </c>
      <c r="AK40" s="52" t="str">
        <f t="shared" si="326"/>
        <v/>
      </c>
      <c r="AL40" s="53" t="str">
        <f t="shared" si="327"/>
        <v/>
      </c>
      <c r="AM40" s="53" t="str">
        <f t="shared" si="328"/>
        <v/>
      </c>
      <c r="AN40" s="150" t="str">
        <f t="shared" si="329"/>
        <v/>
      </c>
      <c r="AO40" s="127" t="str">
        <f t="shared" si="330"/>
        <v/>
      </c>
      <c r="AP40" s="191">
        <f t="shared" si="331"/>
        <v>10</v>
      </c>
      <c r="AQ40" s="53" t="str">
        <f t="shared" si="332"/>
        <v>2</v>
      </c>
      <c r="AR40" s="181">
        <f t="shared" si="333"/>
        <v>10</v>
      </c>
      <c r="AS40" s="159">
        <f t="shared" si="334"/>
        <v>43</v>
      </c>
      <c r="AT40" s="127">
        <f t="shared" si="335"/>
        <v>53</v>
      </c>
      <c r="AU40" s="130">
        <v>505</v>
      </c>
      <c r="AV40" s="55" t="str">
        <f t="shared" si="336"/>
        <v/>
      </c>
      <c r="AW40" s="53" t="str">
        <f t="shared" si="337"/>
        <v/>
      </c>
      <c r="AX40" s="53" t="str">
        <f t="shared" si="338"/>
        <v/>
      </c>
      <c r="AY40" s="53" t="str">
        <f t="shared" si="339"/>
        <v/>
      </c>
      <c r="AZ40" s="124" t="str">
        <f t="shared" si="340"/>
        <v/>
      </c>
      <c r="BA40" s="52" t="str">
        <f t="shared" si="341"/>
        <v/>
      </c>
      <c r="BB40" s="53" t="str">
        <f t="shared" si="342"/>
        <v/>
      </c>
      <c r="BC40" s="53" t="str">
        <f t="shared" si="343"/>
        <v/>
      </c>
      <c r="BD40" s="53" t="str">
        <f t="shared" si="344"/>
        <v/>
      </c>
      <c r="BE40" s="124" t="str">
        <f t="shared" si="345"/>
        <v/>
      </c>
      <c r="BF40" s="52">
        <f t="shared" si="346"/>
        <v>505</v>
      </c>
      <c r="BG40" s="53">
        <f t="shared" si="347"/>
        <v>2</v>
      </c>
      <c r="BH40" s="53" t="str">
        <f t="shared" si="348"/>
        <v/>
      </c>
      <c r="BI40" s="53">
        <f t="shared" si="349"/>
        <v>43</v>
      </c>
      <c r="BJ40" s="54">
        <f t="shared" si="350"/>
        <v>43</v>
      </c>
      <c r="BK40" s="52" t="str">
        <f t="shared" si="351"/>
        <v/>
      </c>
      <c r="BL40" s="53" t="str">
        <f t="shared" si="352"/>
        <v/>
      </c>
      <c r="BM40" s="53" t="str">
        <f t="shared" si="353"/>
        <v/>
      </c>
      <c r="BN40" s="53" t="str">
        <f t="shared" si="354"/>
        <v/>
      </c>
      <c r="BO40" s="54" t="str">
        <f t="shared" si="355"/>
        <v/>
      </c>
      <c r="BP40" s="52" t="str">
        <f t="shared" si="356"/>
        <v/>
      </c>
      <c r="BQ40" s="53" t="str">
        <f t="shared" si="357"/>
        <v/>
      </c>
      <c r="BR40" s="53" t="str">
        <f t="shared" si="358"/>
        <v/>
      </c>
      <c r="BS40" s="53" t="str">
        <f t="shared" si="359"/>
        <v/>
      </c>
      <c r="BT40" s="54" t="str">
        <f t="shared" si="360"/>
        <v/>
      </c>
      <c r="BU40" s="52" t="str">
        <f t="shared" si="361"/>
        <v/>
      </c>
      <c r="BV40" s="53" t="str">
        <f t="shared" si="362"/>
        <v/>
      </c>
      <c r="BW40" s="53" t="str">
        <f t="shared" si="363"/>
        <v/>
      </c>
      <c r="BX40" s="53" t="str">
        <f t="shared" si="364"/>
        <v/>
      </c>
      <c r="BY40" s="54" t="str">
        <f t="shared" si="365"/>
        <v/>
      </c>
      <c r="BZ40" s="165">
        <f t="shared" si="592"/>
        <v>11</v>
      </c>
      <c r="CA40" s="53" t="str">
        <f t="shared" si="366"/>
        <v>2</v>
      </c>
      <c r="CB40" s="181">
        <f t="shared" si="367"/>
        <v>10</v>
      </c>
      <c r="CC40" s="127">
        <f t="shared" si="368"/>
        <v>43</v>
      </c>
      <c r="CD40" s="127">
        <f t="shared" si="369"/>
        <v>53</v>
      </c>
      <c r="CE40" s="130">
        <v>505</v>
      </c>
      <c r="CF40" s="55" t="str">
        <f t="shared" si="370"/>
        <v/>
      </c>
      <c r="CG40" s="53" t="str">
        <f t="shared" si="371"/>
        <v/>
      </c>
      <c r="CH40" s="53" t="str">
        <f t="shared" si="372"/>
        <v/>
      </c>
      <c r="CI40" s="53" t="str">
        <f t="shared" si="373"/>
        <v/>
      </c>
      <c r="CJ40" s="124" t="str">
        <f t="shared" si="374"/>
        <v/>
      </c>
      <c r="CK40" s="52" t="str">
        <f t="shared" si="375"/>
        <v/>
      </c>
      <c r="CL40" s="53" t="str">
        <f t="shared" si="376"/>
        <v/>
      </c>
      <c r="CM40" s="53" t="str">
        <f t="shared" si="377"/>
        <v/>
      </c>
      <c r="CN40" s="53" t="str">
        <f t="shared" si="378"/>
        <v/>
      </c>
      <c r="CO40" s="124" t="str">
        <f t="shared" si="379"/>
        <v/>
      </c>
      <c r="CP40" s="52">
        <f t="shared" si="380"/>
        <v>505</v>
      </c>
      <c r="CQ40" s="53">
        <f t="shared" si="381"/>
        <v>2</v>
      </c>
      <c r="CR40" s="53" t="str">
        <f t="shared" si="382"/>
        <v/>
      </c>
      <c r="CS40" s="53">
        <f t="shared" si="383"/>
        <v>43</v>
      </c>
      <c r="CT40" s="54">
        <f t="shared" si="384"/>
        <v>43</v>
      </c>
      <c r="CU40" s="52" t="str">
        <f t="shared" si="385"/>
        <v/>
      </c>
      <c r="CV40" s="53" t="str">
        <f t="shared" si="386"/>
        <v/>
      </c>
      <c r="CW40" s="53" t="str">
        <f t="shared" si="387"/>
        <v/>
      </c>
      <c r="CX40" s="53" t="str">
        <f t="shared" si="388"/>
        <v/>
      </c>
      <c r="CY40" s="54" t="str">
        <f t="shared" si="389"/>
        <v/>
      </c>
      <c r="CZ40" s="52" t="str">
        <f t="shared" si="390"/>
        <v/>
      </c>
      <c r="DA40" s="53" t="str">
        <f t="shared" si="391"/>
        <v/>
      </c>
      <c r="DB40" s="53" t="str">
        <f t="shared" si="392"/>
        <v/>
      </c>
      <c r="DC40" s="53" t="str">
        <f t="shared" si="393"/>
        <v/>
      </c>
      <c r="DD40" s="54" t="str">
        <f t="shared" si="394"/>
        <v/>
      </c>
      <c r="DE40" s="52" t="str">
        <f t="shared" si="395"/>
        <v/>
      </c>
      <c r="DF40" s="53" t="str">
        <f t="shared" si="396"/>
        <v/>
      </c>
      <c r="DG40" s="53" t="str">
        <f t="shared" si="397"/>
        <v/>
      </c>
      <c r="DH40" s="53" t="str">
        <f t="shared" si="294"/>
        <v/>
      </c>
      <c r="DI40" s="54" t="str">
        <f t="shared" si="398"/>
        <v/>
      </c>
      <c r="DJ40" s="165">
        <f t="shared" si="399"/>
        <v>11</v>
      </c>
      <c r="DK40" s="53" t="str">
        <f t="shared" si="400"/>
        <v>2</v>
      </c>
      <c r="DL40" s="181">
        <f t="shared" si="401"/>
        <v>10</v>
      </c>
      <c r="DM40" s="159">
        <f t="shared" si="402"/>
        <v>43</v>
      </c>
      <c r="DN40" s="127">
        <f t="shared" si="403"/>
        <v>53</v>
      </c>
      <c r="DO40" s="130">
        <v>523</v>
      </c>
      <c r="DP40" s="55" t="str">
        <f t="shared" si="404"/>
        <v/>
      </c>
      <c r="DQ40" s="53" t="str">
        <f t="shared" si="405"/>
        <v/>
      </c>
      <c r="DR40" s="53" t="str">
        <f t="shared" si="406"/>
        <v/>
      </c>
      <c r="DS40" s="53" t="str">
        <f t="shared" si="407"/>
        <v/>
      </c>
      <c r="DT40" s="124" t="str">
        <f t="shared" si="408"/>
        <v/>
      </c>
      <c r="DU40" s="52" t="str">
        <f t="shared" si="409"/>
        <v/>
      </c>
      <c r="DV40" s="53" t="str">
        <f t="shared" si="410"/>
        <v/>
      </c>
      <c r="DW40" s="53" t="str">
        <f t="shared" si="411"/>
        <v/>
      </c>
      <c r="DX40" s="53" t="str">
        <f t="shared" si="412"/>
        <v/>
      </c>
      <c r="DY40" s="124" t="str">
        <f t="shared" si="413"/>
        <v/>
      </c>
      <c r="DZ40" s="52">
        <f t="shared" si="414"/>
        <v>523</v>
      </c>
      <c r="EA40" s="53">
        <f t="shared" si="415"/>
        <v>4</v>
      </c>
      <c r="EB40" s="53" t="str">
        <f t="shared" si="416"/>
        <v/>
      </c>
      <c r="EC40" s="53">
        <f t="shared" si="417"/>
        <v>33</v>
      </c>
      <c r="ED40" s="57">
        <f t="shared" si="418"/>
        <v>33</v>
      </c>
      <c r="EE40" s="52" t="str">
        <f t="shared" si="419"/>
        <v/>
      </c>
      <c r="EF40" s="53" t="str">
        <f t="shared" si="420"/>
        <v/>
      </c>
      <c r="EG40" s="53" t="str">
        <f t="shared" si="421"/>
        <v/>
      </c>
      <c r="EH40" s="53" t="str">
        <f t="shared" si="422"/>
        <v/>
      </c>
      <c r="EI40" s="57" t="str">
        <f t="shared" si="423"/>
        <v/>
      </c>
      <c r="EJ40" s="52" t="str">
        <f t="shared" si="424"/>
        <v/>
      </c>
      <c r="EK40" s="53" t="str">
        <f t="shared" si="425"/>
        <v/>
      </c>
      <c r="EL40" s="53" t="str">
        <f t="shared" si="426"/>
        <v/>
      </c>
      <c r="EM40" s="53" t="str">
        <f t="shared" si="427"/>
        <v/>
      </c>
      <c r="EN40" s="57" t="str">
        <f t="shared" si="428"/>
        <v/>
      </c>
      <c r="EO40" s="52" t="str">
        <f t="shared" si="429"/>
        <v/>
      </c>
      <c r="EP40" s="53" t="str">
        <f t="shared" si="430"/>
        <v/>
      </c>
      <c r="EQ40" s="53" t="str">
        <f t="shared" si="431"/>
        <v/>
      </c>
      <c r="ER40" s="53" t="str">
        <f t="shared" si="432"/>
        <v/>
      </c>
      <c r="ES40" s="54" t="str">
        <f t="shared" si="433"/>
        <v/>
      </c>
      <c r="ET40" s="165">
        <f t="shared" si="434"/>
        <v>13</v>
      </c>
      <c r="EU40" s="53" t="str">
        <f t="shared" si="435"/>
        <v>4</v>
      </c>
      <c r="EV40" s="181">
        <f t="shared" si="436"/>
        <v>10</v>
      </c>
      <c r="EW40" s="159">
        <f t="shared" si="437"/>
        <v>33</v>
      </c>
      <c r="EX40" s="127">
        <f t="shared" si="438"/>
        <v>43</v>
      </c>
      <c r="EY40" s="130">
        <v>283</v>
      </c>
      <c r="EZ40" s="55" t="str">
        <f t="shared" si="439"/>
        <v/>
      </c>
      <c r="FA40" s="53" t="str">
        <f t="shared" si="440"/>
        <v/>
      </c>
      <c r="FB40" s="53" t="str">
        <f t="shared" si="441"/>
        <v/>
      </c>
      <c r="FC40" s="53" t="str">
        <f t="shared" si="442"/>
        <v/>
      </c>
      <c r="FD40" s="124" t="str">
        <f t="shared" si="443"/>
        <v/>
      </c>
      <c r="FE40" s="52" t="str">
        <f t="shared" si="444"/>
        <v/>
      </c>
      <c r="FF40" s="53" t="str">
        <f t="shared" si="445"/>
        <v/>
      </c>
      <c r="FG40" s="53" t="str">
        <f t="shared" si="446"/>
        <v/>
      </c>
      <c r="FH40" s="53" t="str">
        <f t="shared" si="447"/>
        <v/>
      </c>
      <c r="FI40" s="124" t="str">
        <f t="shared" si="448"/>
        <v/>
      </c>
      <c r="FJ40" s="52">
        <f t="shared" si="449"/>
        <v>283</v>
      </c>
      <c r="FK40" s="53">
        <f t="shared" si="450"/>
        <v>4</v>
      </c>
      <c r="FL40" s="53" t="str">
        <f t="shared" si="451"/>
        <v/>
      </c>
      <c r="FM40" s="53">
        <f t="shared" si="452"/>
        <v>33</v>
      </c>
      <c r="FN40" s="57">
        <f t="shared" si="453"/>
        <v>33</v>
      </c>
      <c r="FO40" s="52" t="str">
        <f t="shared" si="454"/>
        <v/>
      </c>
      <c r="FP40" s="53" t="str">
        <f t="shared" si="455"/>
        <v/>
      </c>
      <c r="FQ40" s="53" t="str">
        <f t="shared" si="456"/>
        <v/>
      </c>
      <c r="FR40" s="53" t="str">
        <f t="shared" si="457"/>
        <v/>
      </c>
      <c r="FS40" s="57" t="str">
        <f t="shared" si="458"/>
        <v/>
      </c>
      <c r="FT40" s="52" t="str">
        <f t="shared" si="459"/>
        <v/>
      </c>
      <c r="FU40" s="53" t="str">
        <f t="shared" si="460"/>
        <v/>
      </c>
      <c r="FV40" s="53" t="str">
        <f t="shared" si="461"/>
        <v/>
      </c>
      <c r="FW40" s="53" t="str">
        <f t="shared" si="462"/>
        <v/>
      </c>
      <c r="FX40" s="57" t="str">
        <f t="shared" si="463"/>
        <v/>
      </c>
      <c r="FY40" s="52" t="str">
        <f t="shared" si="464"/>
        <v/>
      </c>
      <c r="FZ40" s="53" t="str">
        <f t="shared" si="465"/>
        <v/>
      </c>
      <c r="GA40" s="53" t="str">
        <f t="shared" si="466"/>
        <v/>
      </c>
      <c r="GB40" s="53" t="str">
        <f t="shared" si="467"/>
        <v/>
      </c>
      <c r="GC40" s="57" t="str">
        <f t="shared" si="468"/>
        <v/>
      </c>
      <c r="GD40" s="165">
        <f t="shared" si="469"/>
        <v>12</v>
      </c>
      <c r="GE40" s="53" t="str">
        <f t="shared" si="470"/>
        <v>4</v>
      </c>
      <c r="GF40" s="181">
        <f t="shared" si="471"/>
        <v>10</v>
      </c>
      <c r="GG40" s="159">
        <f t="shared" si="472"/>
        <v>33</v>
      </c>
      <c r="GH40" s="127">
        <f t="shared" si="473"/>
        <v>43</v>
      </c>
      <c r="GI40" s="130">
        <v>247</v>
      </c>
      <c r="GJ40" s="55" t="str">
        <f t="shared" si="474"/>
        <v/>
      </c>
      <c r="GK40" s="53" t="str">
        <f t="shared" si="475"/>
        <v/>
      </c>
      <c r="GL40" s="53" t="str">
        <f t="shared" si="476"/>
        <v/>
      </c>
      <c r="GM40" s="53" t="str">
        <f t="shared" si="477"/>
        <v/>
      </c>
      <c r="GN40" s="124" t="str">
        <f t="shared" si="478"/>
        <v/>
      </c>
      <c r="GO40" s="52" t="str">
        <f t="shared" si="479"/>
        <v/>
      </c>
      <c r="GP40" s="53" t="str">
        <f t="shared" si="480"/>
        <v/>
      </c>
      <c r="GQ40" s="53" t="str">
        <f t="shared" si="481"/>
        <v/>
      </c>
      <c r="GR40" s="53" t="str">
        <f t="shared" si="482"/>
        <v/>
      </c>
      <c r="GS40" s="124" t="str">
        <f t="shared" si="483"/>
        <v/>
      </c>
      <c r="GT40" s="52">
        <f t="shared" si="484"/>
        <v>247</v>
      </c>
      <c r="GU40" s="53">
        <f t="shared" si="485"/>
        <v>3</v>
      </c>
      <c r="GV40" s="53" t="str">
        <f t="shared" si="486"/>
        <v/>
      </c>
      <c r="GW40" s="53">
        <f t="shared" si="487"/>
        <v>36</v>
      </c>
      <c r="GX40" s="54">
        <f t="shared" si="488"/>
        <v>36</v>
      </c>
      <c r="GY40" s="52" t="str">
        <f t="shared" si="489"/>
        <v/>
      </c>
      <c r="GZ40" s="53" t="str">
        <f t="shared" si="490"/>
        <v/>
      </c>
      <c r="HA40" s="53" t="str">
        <f t="shared" si="491"/>
        <v/>
      </c>
      <c r="HB40" s="53" t="str">
        <f t="shared" si="492"/>
        <v/>
      </c>
      <c r="HC40" s="54" t="str">
        <f t="shared" si="493"/>
        <v/>
      </c>
      <c r="HD40" s="52" t="str">
        <f t="shared" si="494"/>
        <v/>
      </c>
      <c r="HE40" s="53" t="str">
        <f t="shared" si="495"/>
        <v/>
      </c>
      <c r="HF40" s="53" t="str">
        <f t="shared" si="496"/>
        <v/>
      </c>
      <c r="HG40" s="53" t="str">
        <f t="shared" si="497"/>
        <v/>
      </c>
      <c r="HH40" s="54" t="str">
        <f t="shared" si="498"/>
        <v/>
      </c>
      <c r="HI40" s="52" t="str">
        <f t="shared" si="499"/>
        <v/>
      </c>
      <c r="HJ40" s="53" t="str">
        <f t="shared" si="500"/>
        <v/>
      </c>
      <c r="HK40" s="53" t="str">
        <f t="shared" si="501"/>
        <v/>
      </c>
      <c r="HL40" s="53" t="str">
        <f t="shared" si="502"/>
        <v/>
      </c>
      <c r="HM40" s="54" t="str">
        <f t="shared" si="503"/>
        <v/>
      </c>
      <c r="HN40" s="165">
        <f t="shared" si="504"/>
        <v>9</v>
      </c>
      <c r="HO40" s="53" t="str">
        <f t="shared" si="505"/>
        <v>3</v>
      </c>
      <c r="HP40" s="181">
        <f t="shared" si="506"/>
        <v>10</v>
      </c>
      <c r="HQ40" s="159">
        <f t="shared" si="507"/>
        <v>36</v>
      </c>
      <c r="HR40" s="127">
        <f t="shared" si="508"/>
        <v>46</v>
      </c>
      <c r="HS40" s="130">
        <v>488</v>
      </c>
      <c r="HT40" s="55" t="str">
        <f t="shared" si="509"/>
        <v/>
      </c>
      <c r="HU40" s="53" t="str">
        <f t="shared" si="510"/>
        <v/>
      </c>
      <c r="HV40" s="53" t="str">
        <f t="shared" si="511"/>
        <v/>
      </c>
      <c r="HW40" s="53" t="str">
        <f t="shared" si="512"/>
        <v/>
      </c>
      <c r="HX40" s="124" t="str">
        <f t="shared" si="513"/>
        <v/>
      </c>
      <c r="HY40" s="52" t="str">
        <f t="shared" si="514"/>
        <v/>
      </c>
      <c r="HZ40" s="53" t="str">
        <f t="shared" si="515"/>
        <v/>
      </c>
      <c r="IA40" s="53" t="str">
        <f t="shared" si="516"/>
        <v/>
      </c>
      <c r="IB40" s="53" t="str">
        <f t="shared" si="517"/>
        <v/>
      </c>
      <c r="IC40" s="124" t="str">
        <f t="shared" si="518"/>
        <v/>
      </c>
      <c r="ID40" s="52">
        <f t="shared" si="519"/>
        <v>488</v>
      </c>
      <c r="IE40" s="53">
        <f t="shared" si="520"/>
        <v>2</v>
      </c>
      <c r="IF40" s="53" t="str">
        <f t="shared" si="521"/>
        <v/>
      </c>
      <c r="IG40" s="53">
        <f t="shared" si="522"/>
        <v>43</v>
      </c>
      <c r="IH40" s="54">
        <f t="shared" si="523"/>
        <v>43</v>
      </c>
      <c r="II40" s="52" t="str">
        <f t="shared" si="524"/>
        <v/>
      </c>
      <c r="IJ40" s="53" t="str">
        <f t="shared" si="525"/>
        <v/>
      </c>
      <c r="IK40" s="53" t="str">
        <f t="shared" si="526"/>
        <v/>
      </c>
      <c r="IL40" s="53" t="str">
        <f t="shared" si="527"/>
        <v/>
      </c>
      <c r="IM40" s="54" t="str">
        <f t="shared" si="528"/>
        <v/>
      </c>
      <c r="IN40" s="52" t="str">
        <f t="shared" si="529"/>
        <v/>
      </c>
      <c r="IO40" s="53" t="str">
        <f t="shared" si="530"/>
        <v/>
      </c>
      <c r="IP40" s="53" t="str">
        <f t="shared" si="531"/>
        <v/>
      </c>
      <c r="IQ40" s="53" t="str">
        <f t="shared" si="532"/>
        <v/>
      </c>
      <c r="IR40" s="54" t="str">
        <f t="shared" si="533"/>
        <v/>
      </c>
      <c r="IS40" s="52" t="str">
        <f t="shared" si="534"/>
        <v/>
      </c>
      <c r="IT40" s="53" t="str">
        <f t="shared" si="535"/>
        <v/>
      </c>
      <c r="IU40" s="53" t="str">
        <f>IF($G40="6",IF(IF(IT40&lt;&gt;"",IF(MAX(COUNTIF($IT$6:$IT$80,$IT$6:$IT$80))&gt;1,"x",""),"")&lt;&gt;"",IT40+1,""),IF(IS40=0,"",IF(IF(IT40&lt;&gt;"",IF(MAX(COUNTIF(IT$6:$IT$80,$IT$6:$IT$80))&gt;1,"x",""),"")&lt;&gt;"",IT40+1,"")))</f>
        <v/>
      </c>
      <c r="IV40" s="53" t="str">
        <f t="shared" si="536"/>
        <v/>
      </c>
      <c r="IW40" s="54" t="str">
        <f t="shared" si="537"/>
        <v/>
      </c>
      <c r="IX40" s="165">
        <f t="shared" si="538"/>
        <v>13</v>
      </c>
      <c r="IY40" s="53" t="str">
        <f t="shared" si="539"/>
        <v>2</v>
      </c>
      <c r="IZ40" s="181">
        <f t="shared" si="540"/>
        <v>10</v>
      </c>
      <c r="JA40" s="159">
        <f t="shared" si="541"/>
        <v>43</v>
      </c>
      <c r="JB40" s="127">
        <f t="shared" si="542"/>
        <v>53</v>
      </c>
      <c r="JC40" s="130">
        <v>373</v>
      </c>
      <c r="JD40" s="55" t="str">
        <f t="shared" si="543"/>
        <v/>
      </c>
      <c r="JE40" s="53" t="str">
        <f t="shared" si="544"/>
        <v/>
      </c>
      <c r="JF40" s="53" t="str">
        <f t="shared" si="545"/>
        <v/>
      </c>
      <c r="JG40" s="53" t="str">
        <f t="shared" si="546"/>
        <v/>
      </c>
      <c r="JH40" s="124" t="str">
        <f t="shared" si="547"/>
        <v/>
      </c>
      <c r="JI40" s="52" t="str">
        <f t="shared" si="548"/>
        <v/>
      </c>
      <c r="JJ40" s="53" t="str">
        <f t="shared" si="549"/>
        <v/>
      </c>
      <c r="JK40" s="53" t="str">
        <f t="shared" si="550"/>
        <v/>
      </c>
      <c r="JL40" s="53" t="str">
        <f t="shared" si="551"/>
        <v/>
      </c>
      <c r="JM40" s="124" t="str">
        <f t="shared" si="552"/>
        <v/>
      </c>
      <c r="JN40" s="52">
        <f t="shared" si="553"/>
        <v>373</v>
      </c>
      <c r="JO40" s="53">
        <f t="shared" si="554"/>
        <v>1</v>
      </c>
      <c r="JP40" s="53" t="str">
        <f t="shared" si="555"/>
        <v/>
      </c>
      <c r="JQ40" s="53">
        <f t="shared" si="295"/>
        <v>50</v>
      </c>
      <c r="JR40" s="54">
        <f t="shared" si="556"/>
        <v>50</v>
      </c>
      <c r="JS40" s="52" t="str">
        <f t="shared" si="557"/>
        <v/>
      </c>
      <c r="JT40" s="53" t="str">
        <f t="shared" si="558"/>
        <v/>
      </c>
      <c r="JU40" s="53" t="str">
        <f t="shared" si="559"/>
        <v/>
      </c>
      <c r="JV40" s="53" t="str">
        <f t="shared" si="560"/>
        <v/>
      </c>
      <c r="JW40" s="54" t="str">
        <f t="shared" si="561"/>
        <v/>
      </c>
      <c r="JX40" s="52" t="str">
        <f t="shared" si="562"/>
        <v/>
      </c>
      <c r="JY40" s="53" t="str">
        <f t="shared" si="563"/>
        <v/>
      </c>
      <c r="JZ40" s="53" t="str">
        <f t="shared" si="564"/>
        <v/>
      </c>
      <c r="KA40" s="53" t="str">
        <f t="shared" si="565"/>
        <v/>
      </c>
      <c r="KB40" s="54" t="str">
        <f t="shared" si="566"/>
        <v/>
      </c>
      <c r="KC40" s="52" t="str">
        <f t="shared" si="567"/>
        <v/>
      </c>
      <c r="KD40" s="53" t="str">
        <f t="shared" si="568"/>
        <v/>
      </c>
      <c r="KE40" s="53" t="str">
        <f t="shared" si="569"/>
        <v/>
      </c>
      <c r="KF40" s="53" t="str">
        <f t="shared" si="570"/>
        <v/>
      </c>
      <c r="KG40" s="54" t="str">
        <f t="shared" si="571"/>
        <v/>
      </c>
      <c r="KH40" s="165">
        <f t="shared" si="572"/>
        <v>10</v>
      </c>
      <c r="KI40" s="53" t="str">
        <f t="shared" si="573"/>
        <v>1</v>
      </c>
      <c r="KJ40" s="181">
        <f t="shared" si="574"/>
        <v>10</v>
      </c>
      <c r="KK40" s="159">
        <f t="shared" si="575"/>
        <v>50</v>
      </c>
      <c r="KL40" s="332">
        <f t="shared" si="576"/>
        <v>60</v>
      </c>
      <c r="KM40" s="86"/>
      <c r="KN40" s="214">
        <f t="shared" si="577"/>
        <v>33</v>
      </c>
      <c r="KO40" s="60">
        <f t="shared" si="578"/>
        <v>344</v>
      </c>
      <c r="KP40" s="201"/>
      <c r="KQ40" s="61">
        <f t="shared" si="297"/>
        <v>311</v>
      </c>
      <c r="KR40" s="61" t="str">
        <f t="shared" si="579"/>
        <v/>
      </c>
      <c r="KS40" s="61" t="str">
        <f t="shared" si="580"/>
        <v/>
      </c>
      <c r="KT40" s="61">
        <f t="shared" si="581"/>
        <v>311</v>
      </c>
      <c r="KU40" s="61" t="str">
        <f t="shared" si="582"/>
        <v/>
      </c>
      <c r="KV40" s="61" t="str">
        <f t="shared" si="583"/>
        <v/>
      </c>
      <c r="KW40" s="61" t="str">
        <f t="shared" si="584"/>
        <v/>
      </c>
      <c r="KX40" s="62">
        <f t="shared" si="585"/>
        <v>2</v>
      </c>
      <c r="KY40" s="84"/>
      <c r="KZ40" s="59">
        <f t="shared" si="586"/>
        <v>33</v>
      </c>
      <c r="LA40" s="60">
        <f t="shared" si="587"/>
        <v>404</v>
      </c>
      <c r="LB40" s="201"/>
      <c r="LC40" s="61">
        <f t="shared" si="588"/>
        <v>371</v>
      </c>
      <c r="LD40" s="61">
        <f t="shared" si="589"/>
        <v>371</v>
      </c>
      <c r="LE40" s="61" t="str">
        <f t="shared" si="590"/>
        <v/>
      </c>
      <c r="LF40" s="61" t="str">
        <f t="shared" si="591"/>
        <v/>
      </c>
      <c r="LG40" s="148">
        <f t="shared" si="593"/>
        <v>2</v>
      </c>
      <c r="LH40" s="87"/>
      <c r="LI40" s="185">
        <f t="shared" si="293"/>
        <v>8</v>
      </c>
      <c r="LJ40" s="87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</row>
    <row r="41" spans="1:381" s="1" customFormat="1" ht="15" x14ac:dyDescent="0.2">
      <c r="A41" s="35"/>
      <c r="B41" s="45">
        <v>36</v>
      </c>
      <c r="C41" s="63" t="s">
        <v>33</v>
      </c>
      <c r="D41" s="47" t="s">
        <v>22</v>
      </c>
      <c r="E41" s="161">
        <v>25686</v>
      </c>
      <c r="F41" s="161">
        <v>305</v>
      </c>
      <c r="G41" s="49" t="s">
        <v>98</v>
      </c>
      <c r="H41" s="50" t="str">
        <f t="shared" si="298"/>
        <v>Modified</v>
      </c>
      <c r="I41" s="186">
        <f t="shared" si="299"/>
        <v>336</v>
      </c>
      <c r="J41" s="51" t="str">
        <f t="shared" si="300"/>
        <v/>
      </c>
      <c r="K41" s="119">
        <v>510</v>
      </c>
      <c r="L41" s="52" t="str">
        <f t="shared" si="301"/>
        <v/>
      </c>
      <c r="M41" s="53" t="str">
        <f t="shared" si="302"/>
        <v/>
      </c>
      <c r="N41" s="53" t="str">
        <f t="shared" si="303"/>
        <v/>
      </c>
      <c r="O41" s="53" t="str">
        <f t="shared" si="304"/>
        <v/>
      </c>
      <c r="P41" s="127" t="str">
        <f t="shared" si="305"/>
        <v/>
      </c>
      <c r="Q41" s="52" t="str">
        <f t="shared" si="306"/>
        <v/>
      </c>
      <c r="R41" s="53" t="str">
        <f t="shared" si="307"/>
        <v/>
      </c>
      <c r="S41" s="53" t="str">
        <f t="shared" si="308"/>
        <v/>
      </c>
      <c r="T41" s="53" t="str">
        <f t="shared" si="309"/>
        <v/>
      </c>
      <c r="U41" s="127" t="str">
        <f t="shared" si="310"/>
        <v/>
      </c>
      <c r="V41" s="52">
        <f t="shared" si="311"/>
        <v>510</v>
      </c>
      <c r="W41" s="53">
        <f t="shared" si="312"/>
        <v>4</v>
      </c>
      <c r="X41" s="53" t="str">
        <f t="shared" si="313"/>
        <v/>
      </c>
      <c r="Y41" s="53">
        <f t="shared" si="314"/>
        <v>33</v>
      </c>
      <c r="Z41" s="127">
        <f t="shared" si="315"/>
        <v>33</v>
      </c>
      <c r="AA41" s="52" t="str">
        <f t="shared" si="316"/>
        <v/>
      </c>
      <c r="AB41" s="53" t="str">
        <f t="shared" si="317"/>
        <v/>
      </c>
      <c r="AC41" s="53" t="str">
        <f t="shared" si="318"/>
        <v/>
      </c>
      <c r="AD41" s="53" t="str">
        <f t="shared" si="319"/>
        <v/>
      </c>
      <c r="AE41" s="127" t="str">
        <f t="shared" si="320"/>
        <v/>
      </c>
      <c r="AF41" s="52" t="str">
        <f t="shared" si="321"/>
        <v/>
      </c>
      <c r="AG41" s="53" t="str">
        <f t="shared" si="322"/>
        <v/>
      </c>
      <c r="AH41" s="53" t="str">
        <f t="shared" si="323"/>
        <v/>
      </c>
      <c r="AI41" s="53" t="str">
        <f t="shared" si="324"/>
        <v/>
      </c>
      <c r="AJ41" s="127" t="str">
        <f t="shared" si="325"/>
        <v/>
      </c>
      <c r="AK41" s="52" t="str">
        <f t="shared" si="326"/>
        <v/>
      </c>
      <c r="AL41" s="53" t="str">
        <f t="shared" si="327"/>
        <v/>
      </c>
      <c r="AM41" s="53" t="str">
        <f t="shared" si="328"/>
        <v/>
      </c>
      <c r="AN41" s="150" t="str">
        <f t="shared" si="329"/>
        <v/>
      </c>
      <c r="AO41" s="127" t="str">
        <f t="shared" si="330"/>
        <v/>
      </c>
      <c r="AP41" s="191">
        <f t="shared" si="331"/>
        <v>10</v>
      </c>
      <c r="AQ41" s="53" t="str">
        <f t="shared" si="332"/>
        <v>4</v>
      </c>
      <c r="AR41" s="181">
        <f t="shared" si="333"/>
        <v>10</v>
      </c>
      <c r="AS41" s="159">
        <f t="shared" si="334"/>
        <v>33</v>
      </c>
      <c r="AT41" s="127">
        <f t="shared" si="335"/>
        <v>43</v>
      </c>
      <c r="AU41" s="130">
        <v>476</v>
      </c>
      <c r="AV41" s="55" t="str">
        <f t="shared" si="336"/>
        <v/>
      </c>
      <c r="AW41" s="53" t="str">
        <f t="shared" si="337"/>
        <v/>
      </c>
      <c r="AX41" s="53" t="str">
        <f t="shared" si="338"/>
        <v/>
      </c>
      <c r="AY41" s="53" t="str">
        <f t="shared" si="339"/>
        <v/>
      </c>
      <c r="AZ41" s="124" t="str">
        <f t="shared" si="340"/>
        <v/>
      </c>
      <c r="BA41" s="52" t="str">
        <f t="shared" si="341"/>
        <v/>
      </c>
      <c r="BB41" s="53" t="str">
        <f t="shared" si="342"/>
        <v/>
      </c>
      <c r="BC41" s="53" t="str">
        <f t="shared" si="343"/>
        <v/>
      </c>
      <c r="BD41" s="53" t="str">
        <f t="shared" si="344"/>
        <v/>
      </c>
      <c r="BE41" s="124" t="str">
        <f t="shared" si="345"/>
        <v/>
      </c>
      <c r="BF41" s="52">
        <f t="shared" si="346"/>
        <v>476</v>
      </c>
      <c r="BG41" s="53">
        <f t="shared" si="347"/>
        <v>3</v>
      </c>
      <c r="BH41" s="53" t="str">
        <f t="shared" si="348"/>
        <v/>
      </c>
      <c r="BI41" s="53">
        <f t="shared" si="349"/>
        <v>36</v>
      </c>
      <c r="BJ41" s="54">
        <f t="shared" si="350"/>
        <v>36</v>
      </c>
      <c r="BK41" s="52" t="str">
        <f t="shared" si="351"/>
        <v/>
      </c>
      <c r="BL41" s="53" t="str">
        <f t="shared" si="352"/>
        <v/>
      </c>
      <c r="BM41" s="53" t="str">
        <f t="shared" si="353"/>
        <v/>
      </c>
      <c r="BN41" s="53" t="str">
        <f t="shared" si="354"/>
        <v/>
      </c>
      <c r="BO41" s="54" t="str">
        <f t="shared" si="355"/>
        <v/>
      </c>
      <c r="BP41" s="52" t="str">
        <f t="shared" si="356"/>
        <v/>
      </c>
      <c r="BQ41" s="53" t="str">
        <f t="shared" si="357"/>
        <v/>
      </c>
      <c r="BR41" s="53" t="str">
        <f t="shared" si="358"/>
        <v/>
      </c>
      <c r="BS41" s="53" t="str">
        <f t="shared" si="359"/>
        <v/>
      </c>
      <c r="BT41" s="54" t="str">
        <f t="shared" si="360"/>
        <v/>
      </c>
      <c r="BU41" s="52" t="str">
        <f t="shared" si="361"/>
        <v/>
      </c>
      <c r="BV41" s="53" t="str">
        <f t="shared" si="362"/>
        <v/>
      </c>
      <c r="BW41" s="53" t="str">
        <f t="shared" si="363"/>
        <v/>
      </c>
      <c r="BX41" s="53" t="str">
        <f t="shared" si="364"/>
        <v/>
      </c>
      <c r="BY41" s="54" t="str">
        <f t="shared" si="365"/>
        <v/>
      </c>
      <c r="BZ41" s="165">
        <f t="shared" si="592"/>
        <v>11</v>
      </c>
      <c r="CA41" s="53" t="str">
        <f t="shared" si="366"/>
        <v>3</v>
      </c>
      <c r="CB41" s="181">
        <f t="shared" si="367"/>
        <v>10</v>
      </c>
      <c r="CC41" s="127">
        <f t="shared" si="368"/>
        <v>36</v>
      </c>
      <c r="CD41" s="127">
        <f t="shared" si="369"/>
        <v>46</v>
      </c>
      <c r="CE41" s="130">
        <v>254</v>
      </c>
      <c r="CF41" s="55" t="str">
        <f t="shared" si="370"/>
        <v/>
      </c>
      <c r="CG41" s="53" t="str">
        <f t="shared" si="371"/>
        <v/>
      </c>
      <c r="CH41" s="53" t="str">
        <f t="shared" si="372"/>
        <v/>
      </c>
      <c r="CI41" s="53" t="str">
        <f t="shared" si="373"/>
        <v/>
      </c>
      <c r="CJ41" s="124" t="str">
        <f t="shared" si="374"/>
        <v/>
      </c>
      <c r="CK41" s="52" t="str">
        <f t="shared" si="375"/>
        <v/>
      </c>
      <c r="CL41" s="53" t="str">
        <f t="shared" si="376"/>
        <v/>
      </c>
      <c r="CM41" s="53" t="str">
        <f t="shared" si="377"/>
        <v/>
      </c>
      <c r="CN41" s="53" t="str">
        <f t="shared" si="378"/>
        <v/>
      </c>
      <c r="CO41" s="124" t="str">
        <f t="shared" si="379"/>
        <v/>
      </c>
      <c r="CP41" s="52">
        <f t="shared" si="380"/>
        <v>254</v>
      </c>
      <c r="CQ41" s="53">
        <f t="shared" si="381"/>
        <v>6</v>
      </c>
      <c r="CR41" s="53" t="str">
        <f t="shared" si="382"/>
        <v/>
      </c>
      <c r="CS41" s="53">
        <f t="shared" si="383"/>
        <v>27</v>
      </c>
      <c r="CT41" s="54">
        <f t="shared" si="384"/>
        <v>27</v>
      </c>
      <c r="CU41" s="52" t="str">
        <f t="shared" si="385"/>
        <v/>
      </c>
      <c r="CV41" s="53" t="str">
        <f t="shared" si="386"/>
        <v/>
      </c>
      <c r="CW41" s="53" t="str">
        <f t="shared" si="387"/>
        <v/>
      </c>
      <c r="CX41" s="53" t="str">
        <f t="shared" si="388"/>
        <v/>
      </c>
      <c r="CY41" s="54" t="str">
        <f t="shared" si="389"/>
        <v/>
      </c>
      <c r="CZ41" s="52" t="str">
        <f t="shared" si="390"/>
        <v/>
      </c>
      <c r="DA41" s="53" t="str">
        <f t="shared" si="391"/>
        <v/>
      </c>
      <c r="DB41" s="53" t="str">
        <f t="shared" si="392"/>
        <v/>
      </c>
      <c r="DC41" s="53" t="str">
        <f t="shared" si="393"/>
        <v/>
      </c>
      <c r="DD41" s="54" t="str">
        <f t="shared" si="394"/>
        <v/>
      </c>
      <c r="DE41" s="52" t="str">
        <f t="shared" si="395"/>
        <v/>
      </c>
      <c r="DF41" s="53" t="str">
        <f t="shared" si="396"/>
        <v/>
      </c>
      <c r="DG41" s="53" t="str">
        <f t="shared" si="397"/>
        <v/>
      </c>
      <c r="DH41" s="53" t="str">
        <f t="shared" si="294"/>
        <v/>
      </c>
      <c r="DI41" s="54" t="str">
        <f t="shared" si="398"/>
        <v/>
      </c>
      <c r="DJ41" s="165">
        <f t="shared" si="399"/>
        <v>11</v>
      </c>
      <c r="DK41" s="53" t="str">
        <f t="shared" si="400"/>
        <v>6</v>
      </c>
      <c r="DL41" s="181">
        <f t="shared" si="401"/>
        <v>10</v>
      </c>
      <c r="DM41" s="159">
        <f t="shared" si="402"/>
        <v>27</v>
      </c>
      <c r="DN41" s="127">
        <f t="shared" si="403"/>
        <v>37</v>
      </c>
      <c r="DO41" s="130">
        <v>402</v>
      </c>
      <c r="DP41" s="55" t="str">
        <f t="shared" si="404"/>
        <v/>
      </c>
      <c r="DQ41" s="53" t="str">
        <f t="shared" si="405"/>
        <v/>
      </c>
      <c r="DR41" s="53" t="str">
        <f t="shared" si="406"/>
        <v/>
      </c>
      <c r="DS41" s="53" t="str">
        <f t="shared" si="407"/>
        <v/>
      </c>
      <c r="DT41" s="124" t="str">
        <f t="shared" si="408"/>
        <v/>
      </c>
      <c r="DU41" s="52" t="str">
        <f t="shared" si="409"/>
        <v/>
      </c>
      <c r="DV41" s="53" t="str">
        <f t="shared" si="410"/>
        <v/>
      </c>
      <c r="DW41" s="53" t="str">
        <f t="shared" si="411"/>
        <v/>
      </c>
      <c r="DX41" s="53" t="str">
        <f t="shared" si="412"/>
        <v/>
      </c>
      <c r="DY41" s="124" t="str">
        <f t="shared" si="413"/>
        <v/>
      </c>
      <c r="DZ41" s="52">
        <f t="shared" si="414"/>
        <v>402</v>
      </c>
      <c r="EA41" s="53">
        <f t="shared" si="415"/>
        <v>7</v>
      </c>
      <c r="EB41" s="53" t="str">
        <f t="shared" si="416"/>
        <v/>
      </c>
      <c r="EC41" s="53">
        <f t="shared" si="417"/>
        <v>24</v>
      </c>
      <c r="ED41" s="57">
        <f t="shared" si="418"/>
        <v>24</v>
      </c>
      <c r="EE41" s="52" t="str">
        <f t="shared" si="419"/>
        <v/>
      </c>
      <c r="EF41" s="53" t="str">
        <f t="shared" si="420"/>
        <v/>
      </c>
      <c r="EG41" s="53" t="str">
        <f t="shared" si="421"/>
        <v/>
      </c>
      <c r="EH41" s="53" t="str">
        <f t="shared" si="422"/>
        <v/>
      </c>
      <c r="EI41" s="57" t="str">
        <f t="shared" si="423"/>
        <v/>
      </c>
      <c r="EJ41" s="52" t="str">
        <f t="shared" si="424"/>
        <v/>
      </c>
      <c r="EK41" s="53" t="str">
        <f t="shared" si="425"/>
        <v/>
      </c>
      <c r="EL41" s="53" t="str">
        <f t="shared" si="426"/>
        <v/>
      </c>
      <c r="EM41" s="53" t="str">
        <f t="shared" si="427"/>
        <v/>
      </c>
      <c r="EN41" s="57" t="str">
        <f t="shared" si="428"/>
        <v/>
      </c>
      <c r="EO41" s="52" t="str">
        <f t="shared" si="429"/>
        <v/>
      </c>
      <c r="EP41" s="53" t="str">
        <f t="shared" si="430"/>
        <v/>
      </c>
      <c r="EQ41" s="53" t="str">
        <f t="shared" si="431"/>
        <v/>
      </c>
      <c r="ER41" s="53" t="str">
        <f t="shared" si="432"/>
        <v/>
      </c>
      <c r="ES41" s="54" t="str">
        <f t="shared" si="433"/>
        <v/>
      </c>
      <c r="ET41" s="165">
        <f t="shared" si="434"/>
        <v>13</v>
      </c>
      <c r="EU41" s="53" t="str">
        <f t="shared" si="435"/>
        <v>7</v>
      </c>
      <c r="EV41" s="181">
        <f t="shared" si="436"/>
        <v>10</v>
      </c>
      <c r="EW41" s="159">
        <f t="shared" si="437"/>
        <v>24</v>
      </c>
      <c r="EX41" s="127">
        <f t="shared" si="438"/>
        <v>34</v>
      </c>
      <c r="EY41" s="130">
        <v>414</v>
      </c>
      <c r="EZ41" s="55" t="str">
        <f t="shared" si="439"/>
        <v/>
      </c>
      <c r="FA41" s="53" t="str">
        <f t="shared" si="440"/>
        <v/>
      </c>
      <c r="FB41" s="53" t="str">
        <f t="shared" si="441"/>
        <v/>
      </c>
      <c r="FC41" s="53" t="str">
        <f t="shared" si="442"/>
        <v/>
      </c>
      <c r="FD41" s="124" t="str">
        <f t="shared" si="443"/>
        <v/>
      </c>
      <c r="FE41" s="52" t="str">
        <f t="shared" si="444"/>
        <v/>
      </c>
      <c r="FF41" s="53" t="str">
        <f t="shared" si="445"/>
        <v/>
      </c>
      <c r="FG41" s="53" t="str">
        <f t="shared" si="446"/>
        <v/>
      </c>
      <c r="FH41" s="53" t="str">
        <f t="shared" si="447"/>
        <v/>
      </c>
      <c r="FI41" s="124" t="str">
        <f t="shared" si="448"/>
        <v/>
      </c>
      <c r="FJ41" s="52">
        <f t="shared" si="449"/>
        <v>414</v>
      </c>
      <c r="FK41" s="53">
        <f t="shared" si="450"/>
        <v>2</v>
      </c>
      <c r="FL41" s="53" t="str">
        <f t="shared" si="451"/>
        <v/>
      </c>
      <c r="FM41" s="53">
        <f t="shared" si="452"/>
        <v>43</v>
      </c>
      <c r="FN41" s="57">
        <f t="shared" si="453"/>
        <v>43</v>
      </c>
      <c r="FO41" s="52" t="str">
        <f t="shared" si="454"/>
        <v/>
      </c>
      <c r="FP41" s="53" t="str">
        <f t="shared" si="455"/>
        <v/>
      </c>
      <c r="FQ41" s="53" t="str">
        <f t="shared" si="456"/>
        <v/>
      </c>
      <c r="FR41" s="53" t="str">
        <f t="shared" si="457"/>
        <v/>
      </c>
      <c r="FS41" s="57" t="str">
        <f t="shared" si="458"/>
        <v/>
      </c>
      <c r="FT41" s="52" t="str">
        <f t="shared" si="459"/>
        <v/>
      </c>
      <c r="FU41" s="53" t="str">
        <f t="shared" si="460"/>
        <v/>
      </c>
      <c r="FV41" s="53" t="str">
        <f t="shared" si="461"/>
        <v/>
      </c>
      <c r="FW41" s="53" t="str">
        <f t="shared" si="462"/>
        <v/>
      </c>
      <c r="FX41" s="57" t="str">
        <f t="shared" si="463"/>
        <v/>
      </c>
      <c r="FY41" s="52" t="str">
        <f t="shared" si="464"/>
        <v/>
      </c>
      <c r="FZ41" s="53" t="str">
        <f t="shared" si="465"/>
        <v/>
      </c>
      <c r="GA41" s="53" t="str">
        <f t="shared" si="466"/>
        <v/>
      </c>
      <c r="GB41" s="53" t="str">
        <f t="shared" si="467"/>
        <v/>
      </c>
      <c r="GC41" s="57" t="str">
        <f t="shared" si="468"/>
        <v/>
      </c>
      <c r="GD41" s="165">
        <f t="shared" si="469"/>
        <v>12</v>
      </c>
      <c r="GE41" s="53" t="str">
        <f t="shared" si="470"/>
        <v>2</v>
      </c>
      <c r="GF41" s="181">
        <f t="shared" si="471"/>
        <v>10</v>
      </c>
      <c r="GG41" s="159">
        <f t="shared" si="472"/>
        <v>43</v>
      </c>
      <c r="GH41" s="127">
        <f t="shared" si="473"/>
        <v>53</v>
      </c>
      <c r="GI41" s="130">
        <v>145</v>
      </c>
      <c r="GJ41" s="55" t="str">
        <f t="shared" si="474"/>
        <v/>
      </c>
      <c r="GK41" s="53" t="str">
        <f t="shared" si="475"/>
        <v/>
      </c>
      <c r="GL41" s="53" t="str">
        <f t="shared" si="476"/>
        <v/>
      </c>
      <c r="GM41" s="53" t="str">
        <f t="shared" si="477"/>
        <v/>
      </c>
      <c r="GN41" s="124" t="str">
        <f t="shared" si="478"/>
        <v/>
      </c>
      <c r="GO41" s="52" t="str">
        <f t="shared" si="479"/>
        <v/>
      </c>
      <c r="GP41" s="53" t="str">
        <f t="shared" si="480"/>
        <v/>
      </c>
      <c r="GQ41" s="53" t="str">
        <f t="shared" si="481"/>
        <v/>
      </c>
      <c r="GR41" s="53" t="str">
        <f t="shared" si="482"/>
        <v/>
      </c>
      <c r="GS41" s="124" t="str">
        <f t="shared" si="483"/>
        <v/>
      </c>
      <c r="GT41" s="52">
        <f t="shared" si="484"/>
        <v>145</v>
      </c>
      <c r="GU41" s="53">
        <f t="shared" si="485"/>
        <v>5</v>
      </c>
      <c r="GV41" s="53" t="str">
        <f t="shared" si="486"/>
        <v/>
      </c>
      <c r="GW41" s="53">
        <f t="shared" si="487"/>
        <v>30</v>
      </c>
      <c r="GX41" s="54">
        <f t="shared" si="488"/>
        <v>30</v>
      </c>
      <c r="GY41" s="52" t="str">
        <f t="shared" si="489"/>
        <v/>
      </c>
      <c r="GZ41" s="53" t="str">
        <f t="shared" si="490"/>
        <v/>
      </c>
      <c r="HA41" s="53" t="str">
        <f t="shared" si="491"/>
        <v/>
      </c>
      <c r="HB41" s="53" t="str">
        <f t="shared" si="492"/>
        <v/>
      </c>
      <c r="HC41" s="54" t="str">
        <f t="shared" si="493"/>
        <v/>
      </c>
      <c r="HD41" s="52" t="str">
        <f t="shared" si="494"/>
        <v/>
      </c>
      <c r="HE41" s="53" t="str">
        <f t="shared" si="495"/>
        <v/>
      </c>
      <c r="HF41" s="53" t="str">
        <f t="shared" si="496"/>
        <v/>
      </c>
      <c r="HG41" s="53" t="str">
        <f t="shared" si="497"/>
        <v/>
      </c>
      <c r="HH41" s="54" t="str">
        <f t="shared" si="498"/>
        <v/>
      </c>
      <c r="HI41" s="52" t="str">
        <f t="shared" si="499"/>
        <v/>
      </c>
      <c r="HJ41" s="53" t="str">
        <f t="shared" si="500"/>
        <v/>
      </c>
      <c r="HK41" s="53" t="str">
        <f t="shared" si="501"/>
        <v/>
      </c>
      <c r="HL41" s="53" t="str">
        <f t="shared" si="502"/>
        <v/>
      </c>
      <c r="HM41" s="54" t="str">
        <f t="shared" si="503"/>
        <v/>
      </c>
      <c r="HN41" s="165">
        <f t="shared" si="504"/>
        <v>9</v>
      </c>
      <c r="HO41" s="53" t="str">
        <f t="shared" si="505"/>
        <v>5</v>
      </c>
      <c r="HP41" s="181">
        <f t="shared" si="506"/>
        <v>10</v>
      </c>
      <c r="HQ41" s="159">
        <f t="shared" si="507"/>
        <v>30</v>
      </c>
      <c r="HR41" s="127">
        <f t="shared" si="508"/>
        <v>40</v>
      </c>
      <c r="HS41" s="130">
        <v>380</v>
      </c>
      <c r="HT41" s="55" t="str">
        <f t="shared" si="509"/>
        <v/>
      </c>
      <c r="HU41" s="53" t="str">
        <f t="shared" si="510"/>
        <v/>
      </c>
      <c r="HV41" s="53" t="str">
        <f t="shared" si="511"/>
        <v/>
      </c>
      <c r="HW41" s="53" t="str">
        <f t="shared" si="512"/>
        <v/>
      </c>
      <c r="HX41" s="124" t="str">
        <f t="shared" si="513"/>
        <v/>
      </c>
      <c r="HY41" s="52" t="str">
        <f t="shared" si="514"/>
        <v/>
      </c>
      <c r="HZ41" s="53" t="str">
        <f t="shared" si="515"/>
        <v/>
      </c>
      <c r="IA41" s="53" t="str">
        <f t="shared" si="516"/>
        <v/>
      </c>
      <c r="IB41" s="53" t="str">
        <f t="shared" si="517"/>
        <v/>
      </c>
      <c r="IC41" s="124" t="str">
        <f t="shared" si="518"/>
        <v/>
      </c>
      <c r="ID41" s="52">
        <f t="shared" si="519"/>
        <v>380</v>
      </c>
      <c r="IE41" s="53">
        <f t="shared" si="520"/>
        <v>4</v>
      </c>
      <c r="IF41" s="53" t="str">
        <f t="shared" si="521"/>
        <v/>
      </c>
      <c r="IG41" s="53">
        <f t="shared" si="522"/>
        <v>33</v>
      </c>
      <c r="IH41" s="54">
        <f t="shared" si="523"/>
        <v>33</v>
      </c>
      <c r="II41" s="52" t="str">
        <f t="shared" si="524"/>
        <v/>
      </c>
      <c r="IJ41" s="53" t="str">
        <f t="shared" si="525"/>
        <v/>
      </c>
      <c r="IK41" s="53" t="str">
        <f t="shared" si="526"/>
        <v/>
      </c>
      <c r="IL41" s="53" t="str">
        <f t="shared" si="527"/>
        <v/>
      </c>
      <c r="IM41" s="54" t="str">
        <f t="shared" si="528"/>
        <v/>
      </c>
      <c r="IN41" s="52" t="str">
        <f t="shared" si="529"/>
        <v/>
      </c>
      <c r="IO41" s="53" t="str">
        <f t="shared" si="530"/>
        <v/>
      </c>
      <c r="IP41" s="53" t="str">
        <f t="shared" si="531"/>
        <v/>
      </c>
      <c r="IQ41" s="53" t="str">
        <f t="shared" si="532"/>
        <v/>
      </c>
      <c r="IR41" s="54" t="str">
        <f t="shared" si="533"/>
        <v/>
      </c>
      <c r="IS41" s="52" t="str">
        <f t="shared" si="534"/>
        <v/>
      </c>
      <c r="IT41" s="53" t="str">
        <f t="shared" si="535"/>
        <v/>
      </c>
      <c r="IU41" s="53" t="str">
        <f>IF($G41="6",IF(IF(IT41&lt;&gt;"",IF(MAX(COUNTIF($IT$6:$IT$80,$IT$6:$IT$80))&gt;1,"x",""),"")&lt;&gt;"",IT41+1,""),IF(IS41=0,"",IF(IF(IT41&lt;&gt;"",IF(MAX(COUNTIF(IT$6:$IT$80,$IT$6:$IT$80))&gt;1,"x",""),"")&lt;&gt;"",IT41+1,"")))</f>
        <v/>
      </c>
      <c r="IV41" s="53" t="str">
        <f t="shared" si="536"/>
        <v/>
      </c>
      <c r="IW41" s="54" t="str">
        <f t="shared" si="537"/>
        <v/>
      </c>
      <c r="IX41" s="165">
        <f t="shared" si="538"/>
        <v>13</v>
      </c>
      <c r="IY41" s="53" t="str">
        <f t="shared" si="539"/>
        <v>4</v>
      </c>
      <c r="IZ41" s="181">
        <f t="shared" si="540"/>
        <v>10</v>
      </c>
      <c r="JA41" s="159">
        <f t="shared" si="541"/>
        <v>33</v>
      </c>
      <c r="JB41" s="127">
        <f t="shared" si="542"/>
        <v>43</v>
      </c>
      <c r="JC41" s="130">
        <v>300</v>
      </c>
      <c r="JD41" s="55" t="str">
        <f t="shared" si="543"/>
        <v/>
      </c>
      <c r="JE41" s="53" t="str">
        <f t="shared" si="544"/>
        <v/>
      </c>
      <c r="JF41" s="53" t="str">
        <f t="shared" si="545"/>
        <v/>
      </c>
      <c r="JG41" s="53" t="str">
        <f t="shared" si="546"/>
        <v/>
      </c>
      <c r="JH41" s="124" t="str">
        <f t="shared" si="547"/>
        <v/>
      </c>
      <c r="JI41" s="52" t="str">
        <f t="shared" si="548"/>
        <v/>
      </c>
      <c r="JJ41" s="53" t="str">
        <f t="shared" si="549"/>
        <v/>
      </c>
      <c r="JK41" s="53" t="str">
        <f t="shared" si="550"/>
        <v/>
      </c>
      <c r="JL41" s="53" t="str">
        <f t="shared" si="551"/>
        <v/>
      </c>
      <c r="JM41" s="124" t="str">
        <f t="shared" si="552"/>
        <v/>
      </c>
      <c r="JN41" s="52">
        <f t="shared" si="553"/>
        <v>300</v>
      </c>
      <c r="JO41" s="53">
        <f t="shared" si="554"/>
        <v>5</v>
      </c>
      <c r="JP41" s="53" t="str">
        <f t="shared" si="555"/>
        <v/>
      </c>
      <c r="JQ41" s="53">
        <f t="shared" si="295"/>
        <v>30</v>
      </c>
      <c r="JR41" s="54">
        <f t="shared" si="556"/>
        <v>30</v>
      </c>
      <c r="JS41" s="52" t="str">
        <f t="shared" si="557"/>
        <v/>
      </c>
      <c r="JT41" s="53" t="str">
        <f t="shared" si="558"/>
        <v/>
      </c>
      <c r="JU41" s="53" t="str">
        <f t="shared" si="559"/>
        <v/>
      </c>
      <c r="JV41" s="53" t="str">
        <f t="shared" si="560"/>
        <v/>
      </c>
      <c r="JW41" s="54" t="str">
        <f t="shared" si="561"/>
        <v/>
      </c>
      <c r="JX41" s="52" t="str">
        <f t="shared" si="562"/>
        <v/>
      </c>
      <c r="JY41" s="53" t="str">
        <f t="shared" si="563"/>
        <v/>
      </c>
      <c r="JZ41" s="53" t="str">
        <f t="shared" si="564"/>
        <v/>
      </c>
      <c r="KA41" s="53" t="str">
        <f t="shared" si="565"/>
        <v/>
      </c>
      <c r="KB41" s="54" t="str">
        <f t="shared" si="566"/>
        <v/>
      </c>
      <c r="KC41" s="52" t="str">
        <f t="shared" si="567"/>
        <v/>
      </c>
      <c r="KD41" s="53" t="str">
        <f t="shared" si="568"/>
        <v/>
      </c>
      <c r="KE41" s="53" t="str">
        <f t="shared" si="569"/>
        <v/>
      </c>
      <c r="KF41" s="53" t="str">
        <f t="shared" si="570"/>
        <v/>
      </c>
      <c r="KG41" s="54" t="str">
        <f t="shared" si="571"/>
        <v/>
      </c>
      <c r="KH41" s="165">
        <f t="shared" si="572"/>
        <v>10</v>
      </c>
      <c r="KI41" s="53" t="str">
        <f t="shared" si="573"/>
        <v>5</v>
      </c>
      <c r="KJ41" s="181">
        <f t="shared" si="574"/>
        <v>10</v>
      </c>
      <c r="KK41" s="159">
        <f t="shared" si="575"/>
        <v>30</v>
      </c>
      <c r="KL41" s="332">
        <f t="shared" si="576"/>
        <v>40</v>
      </c>
      <c r="KM41" s="86"/>
      <c r="KN41" s="60">
        <f t="shared" si="577"/>
        <v>24</v>
      </c>
      <c r="KO41" s="60">
        <f t="shared" si="578"/>
        <v>296</v>
      </c>
      <c r="KP41" s="201"/>
      <c r="KQ41" s="61">
        <f t="shared" si="297"/>
        <v>272</v>
      </c>
      <c r="KR41" s="61" t="str">
        <f t="shared" si="579"/>
        <v/>
      </c>
      <c r="KS41" s="61" t="str">
        <f t="shared" si="580"/>
        <v/>
      </c>
      <c r="KT41" s="61">
        <f t="shared" si="581"/>
        <v>272</v>
      </c>
      <c r="KU41" s="61" t="str">
        <f t="shared" si="582"/>
        <v/>
      </c>
      <c r="KV41" s="61" t="str">
        <f t="shared" si="583"/>
        <v/>
      </c>
      <c r="KW41" s="61" t="str">
        <f t="shared" si="584"/>
        <v/>
      </c>
      <c r="KX41" s="62">
        <f t="shared" si="585"/>
        <v>4</v>
      </c>
      <c r="KY41" s="84"/>
      <c r="KZ41" s="59">
        <f t="shared" si="586"/>
        <v>24</v>
      </c>
      <c r="LA41" s="60">
        <f t="shared" si="587"/>
        <v>336</v>
      </c>
      <c r="LB41" s="201"/>
      <c r="LC41" s="61">
        <f t="shared" si="588"/>
        <v>312</v>
      </c>
      <c r="LD41" s="61">
        <f t="shared" si="589"/>
        <v>312</v>
      </c>
      <c r="LE41" s="61" t="str">
        <f t="shared" si="590"/>
        <v/>
      </c>
      <c r="LF41" s="61" t="str">
        <f t="shared" si="591"/>
        <v/>
      </c>
      <c r="LG41" s="148">
        <f t="shared" si="593"/>
        <v>3</v>
      </c>
      <c r="LH41" s="87"/>
      <c r="LI41" s="185">
        <f t="shared" si="293"/>
        <v>8</v>
      </c>
      <c r="LJ41" s="87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</row>
    <row r="42" spans="1:381" s="1" customFormat="1" ht="15" x14ac:dyDescent="0.2">
      <c r="A42" s="35"/>
      <c r="B42" s="45">
        <v>37</v>
      </c>
      <c r="C42" s="63" t="s">
        <v>32</v>
      </c>
      <c r="D42" s="47" t="s">
        <v>171</v>
      </c>
      <c r="E42" s="161">
        <v>319914</v>
      </c>
      <c r="F42" s="162">
        <v>314</v>
      </c>
      <c r="G42" s="64" t="s">
        <v>98</v>
      </c>
      <c r="H42" s="50" t="str">
        <f t="shared" si="298"/>
        <v>Modified</v>
      </c>
      <c r="I42" s="186">
        <f t="shared" si="299"/>
        <v>297</v>
      </c>
      <c r="J42" s="51" t="str">
        <f t="shared" si="300"/>
        <v/>
      </c>
      <c r="K42" s="120">
        <v>481</v>
      </c>
      <c r="L42" s="52" t="str">
        <f t="shared" si="301"/>
        <v/>
      </c>
      <c r="M42" s="53" t="str">
        <f t="shared" si="302"/>
        <v/>
      </c>
      <c r="N42" s="53" t="str">
        <f t="shared" si="303"/>
        <v/>
      </c>
      <c r="O42" s="53" t="str">
        <f t="shared" si="304"/>
        <v/>
      </c>
      <c r="P42" s="127" t="str">
        <f t="shared" si="305"/>
        <v/>
      </c>
      <c r="Q42" s="52" t="str">
        <f t="shared" si="306"/>
        <v/>
      </c>
      <c r="R42" s="53" t="str">
        <f t="shared" si="307"/>
        <v/>
      </c>
      <c r="S42" s="53" t="str">
        <f t="shared" si="308"/>
        <v/>
      </c>
      <c r="T42" s="53" t="str">
        <f t="shared" si="309"/>
        <v/>
      </c>
      <c r="U42" s="127" t="str">
        <f t="shared" si="310"/>
        <v/>
      </c>
      <c r="V42" s="52">
        <f t="shared" si="311"/>
        <v>481</v>
      </c>
      <c r="W42" s="53">
        <f t="shared" si="312"/>
        <v>7</v>
      </c>
      <c r="X42" s="53" t="str">
        <f t="shared" si="313"/>
        <v/>
      </c>
      <c r="Y42" s="53">
        <f t="shared" si="314"/>
        <v>24</v>
      </c>
      <c r="Z42" s="127">
        <f t="shared" si="315"/>
        <v>24</v>
      </c>
      <c r="AA42" s="52" t="str">
        <f t="shared" si="316"/>
        <v/>
      </c>
      <c r="AB42" s="53" t="str">
        <f t="shared" si="317"/>
        <v/>
      </c>
      <c r="AC42" s="53" t="str">
        <f t="shared" si="318"/>
        <v/>
      </c>
      <c r="AD42" s="53" t="str">
        <f t="shared" si="319"/>
        <v/>
      </c>
      <c r="AE42" s="127" t="str">
        <f t="shared" si="320"/>
        <v/>
      </c>
      <c r="AF42" s="52" t="str">
        <f t="shared" si="321"/>
        <v/>
      </c>
      <c r="AG42" s="53" t="str">
        <f t="shared" si="322"/>
        <v/>
      </c>
      <c r="AH42" s="53" t="str">
        <f t="shared" si="323"/>
        <v/>
      </c>
      <c r="AI42" s="53" t="str">
        <f t="shared" si="324"/>
        <v/>
      </c>
      <c r="AJ42" s="127" t="str">
        <f t="shared" si="325"/>
        <v/>
      </c>
      <c r="AK42" s="52" t="str">
        <f t="shared" si="326"/>
        <v/>
      </c>
      <c r="AL42" s="53" t="str">
        <f t="shared" si="327"/>
        <v/>
      </c>
      <c r="AM42" s="53" t="str">
        <f t="shared" si="328"/>
        <v/>
      </c>
      <c r="AN42" s="150" t="str">
        <f t="shared" si="329"/>
        <v/>
      </c>
      <c r="AO42" s="127" t="str">
        <f t="shared" si="330"/>
        <v/>
      </c>
      <c r="AP42" s="191">
        <f t="shared" si="331"/>
        <v>10</v>
      </c>
      <c r="AQ42" s="53" t="str">
        <f t="shared" si="332"/>
        <v>7</v>
      </c>
      <c r="AR42" s="181">
        <f t="shared" si="333"/>
        <v>10</v>
      </c>
      <c r="AS42" s="159">
        <f t="shared" si="334"/>
        <v>24</v>
      </c>
      <c r="AT42" s="127">
        <f t="shared" si="335"/>
        <v>34</v>
      </c>
      <c r="AU42" s="130">
        <v>264</v>
      </c>
      <c r="AV42" s="55" t="str">
        <f t="shared" si="336"/>
        <v/>
      </c>
      <c r="AW42" s="53" t="str">
        <f t="shared" si="337"/>
        <v/>
      </c>
      <c r="AX42" s="53" t="str">
        <f t="shared" si="338"/>
        <v/>
      </c>
      <c r="AY42" s="53" t="str">
        <f t="shared" si="339"/>
        <v/>
      </c>
      <c r="AZ42" s="124" t="str">
        <f t="shared" si="340"/>
        <v/>
      </c>
      <c r="BA42" s="52" t="str">
        <f t="shared" si="341"/>
        <v/>
      </c>
      <c r="BB42" s="53" t="str">
        <f t="shared" si="342"/>
        <v/>
      </c>
      <c r="BC42" s="53" t="str">
        <f t="shared" si="343"/>
        <v/>
      </c>
      <c r="BD42" s="53" t="str">
        <f t="shared" si="344"/>
        <v/>
      </c>
      <c r="BE42" s="124" t="str">
        <f t="shared" si="345"/>
        <v/>
      </c>
      <c r="BF42" s="52">
        <f t="shared" si="346"/>
        <v>264</v>
      </c>
      <c r="BG42" s="53">
        <f t="shared" si="347"/>
        <v>5</v>
      </c>
      <c r="BH42" s="53" t="str">
        <f t="shared" si="348"/>
        <v/>
      </c>
      <c r="BI42" s="53">
        <f t="shared" si="349"/>
        <v>30</v>
      </c>
      <c r="BJ42" s="54">
        <f t="shared" si="350"/>
        <v>30</v>
      </c>
      <c r="BK42" s="52" t="str">
        <f t="shared" si="351"/>
        <v/>
      </c>
      <c r="BL42" s="53" t="str">
        <f t="shared" si="352"/>
        <v/>
      </c>
      <c r="BM42" s="53" t="str">
        <f t="shared" si="353"/>
        <v/>
      </c>
      <c r="BN42" s="53" t="str">
        <f t="shared" si="354"/>
        <v/>
      </c>
      <c r="BO42" s="54" t="str">
        <f t="shared" si="355"/>
        <v/>
      </c>
      <c r="BP42" s="52" t="str">
        <f t="shared" si="356"/>
        <v/>
      </c>
      <c r="BQ42" s="53" t="str">
        <f t="shared" si="357"/>
        <v/>
      </c>
      <c r="BR42" s="53" t="str">
        <f t="shared" si="358"/>
        <v/>
      </c>
      <c r="BS42" s="53" t="str">
        <f t="shared" si="359"/>
        <v/>
      </c>
      <c r="BT42" s="54" t="str">
        <f t="shared" si="360"/>
        <v/>
      </c>
      <c r="BU42" s="52" t="str">
        <f t="shared" si="361"/>
        <v/>
      </c>
      <c r="BV42" s="53" t="str">
        <f t="shared" si="362"/>
        <v/>
      </c>
      <c r="BW42" s="53" t="str">
        <f t="shared" si="363"/>
        <v/>
      </c>
      <c r="BX42" s="53" t="str">
        <f t="shared" si="364"/>
        <v/>
      </c>
      <c r="BY42" s="54" t="str">
        <f t="shared" si="365"/>
        <v/>
      </c>
      <c r="BZ42" s="165">
        <f t="shared" si="592"/>
        <v>11</v>
      </c>
      <c r="CA42" s="53" t="str">
        <f t="shared" si="366"/>
        <v>5</v>
      </c>
      <c r="CB42" s="181">
        <f t="shared" si="367"/>
        <v>10</v>
      </c>
      <c r="CC42" s="127">
        <f t="shared" si="368"/>
        <v>30</v>
      </c>
      <c r="CD42" s="127">
        <f t="shared" si="369"/>
        <v>40</v>
      </c>
      <c r="CE42" s="130">
        <v>294</v>
      </c>
      <c r="CF42" s="55" t="str">
        <f t="shared" si="370"/>
        <v/>
      </c>
      <c r="CG42" s="53" t="str">
        <f t="shared" si="371"/>
        <v/>
      </c>
      <c r="CH42" s="53" t="str">
        <f t="shared" si="372"/>
        <v/>
      </c>
      <c r="CI42" s="53" t="str">
        <f t="shared" si="373"/>
        <v/>
      </c>
      <c r="CJ42" s="124" t="str">
        <f t="shared" si="374"/>
        <v/>
      </c>
      <c r="CK42" s="52" t="str">
        <f t="shared" si="375"/>
        <v/>
      </c>
      <c r="CL42" s="53" t="str">
        <f t="shared" si="376"/>
        <v/>
      </c>
      <c r="CM42" s="53" t="str">
        <f t="shared" si="377"/>
        <v/>
      </c>
      <c r="CN42" s="53" t="str">
        <f t="shared" si="378"/>
        <v/>
      </c>
      <c r="CO42" s="124" t="str">
        <f t="shared" si="379"/>
        <v/>
      </c>
      <c r="CP42" s="52">
        <f t="shared" si="380"/>
        <v>294</v>
      </c>
      <c r="CQ42" s="53">
        <f t="shared" si="381"/>
        <v>5</v>
      </c>
      <c r="CR42" s="53" t="str">
        <f t="shared" si="382"/>
        <v/>
      </c>
      <c r="CS42" s="53">
        <f t="shared" si="383"/>
        <v>30</v>
      </c>
      <c r="CT42" s="54">
        <f t="shared" si="384"/>
        <v>30</v>
      </c>
      <c r="CU42" s="52" t="str">
        <f t="shared" si="385"/>
        <v/>
      </c>
      <c r="CV42" s="53" t="str">
        <f t="shared" si="386"/>
        <v/>
      </c>
      <c r="CW42" s="53" t="str">
        <f t="shared" si="387"/>
        <v/>
      </c>
      <c r="CX42" s="53" t="str">
        <f t="shared" si="388"/>
        <v/>
      </c>
      <c r="CY42" s="54" t="str">
        <f t="shared" si="389"/>
        <v/>
      </c>
      <c r="CZ42" s="52" t="str">
        <f t="shared" si="390"/>
        <v/>
      </c>
      <c r="DA42" s="53" t="str">
        <f t="shared" si="391"/>
        <v/>
      </c>
      <c r="DB42" s="53" t="str">
        <f t="shared" si="392"/>
        <v/>
      </c>
      <c r="DC42" s="53" t="str">
        <f t="shared" si="393"/>
        <v/>
      </c>
      <c r="DD42" s="54" t="str">
        <f t="shared" si="394"/>
        <v/>
      </c>
      <c r="DE42" s="52" t="str">
        <f t="shared" si="395"/>
        <v/>
      </c>
      <c r="DF42" s="53" t="str">
        <f t="shared" si="396"/>
        <v/>
      </c>
      <c r="DG42" s="53" t="str">
        <f t="shared" si="397"/>
        <v/>
      </c>
      <c r="DH42" s="53" t="str">
        <f t="shared" si="294"/>
        <v/>
      </c>
      <c r="DI42" s="54" t="str">
        <f t="shared" si="398"/>
        <v/>
      </c>
      <c r="DJ42" s="165">
        <f t="shared" si="399"/>
        <v>11</v>
      </c>
      <c r="DK42" s="53" t="str">
        <f t="shared" si="400"/>
        <v>5</v>
      </c>
      <c r="DL42" s="181">
        <f t="shared" si="401"/>
        <v>10</v>
      </c>
      <c r="DM42" s="159">
        <f t="shared" si="402"/>
        <v>30</v>
      </c>
      <c r="DN42" s="127">
        <f t="shared" si="403"/>
        <v>40</v>
      </c>
      <c r="DO42" s="130">
        <v>453</v>
      </c>
      <c r="DP42" s="55" t="str">
        <f t="shared" si="404"/>
        <v/>
      </c>
      <c r="DQ42" s="53" t="str">
        <f t="shared" si="405"/>
        <v/>
      </c>
      <c r="DR42" s="53" t="str">
        <f t="shared" si="406"/>
        <v/>
      </c>
      <c r="DS42" s="53" t="str">
        <f t="shared" si="407"/>
        <v/>
      </c>
      <c r="DT42" s="124" t="str">
        <f t="shared" si="408"/>
        <v/>
      </c>
      <c r="DU42" s="52" t="str">
        <f t="shared" si="409"/>
        <v/>
      </c>
      <c r="DV42" s="53" t="str">
        <f t="shared" si="410"/>
        <v/>
      </c>
      <c r="DW42" s="53" t="str">
        <f t="shared" si="411"/>
        <v/>
      </c>
      <c r="DX42" s="53" t="str">
        <f t="shared" si="412"/>
        <v/>
      </c>
      <c r="DY42" s="124" t="str">
        <f t="shared" si="413"/>
        <v/>
      </c>
      <c r="DZ42" s="52">
        <f t="shared" si="414"/>
        <v>453</v>
      </c>
      <c r="EA42" s="53">
        <f t="shared" si="415"/>
        <v>6</v>
      </c>
      <c r="EB42" s="53" t="str">
        <f t="shared" si="416"/>
        <v/>
      </c>
      <c r="EC42" s="53">
        <f t="shared" si="417"/>
        <v>27</v>
      </c>
      <c r="ED42" s="57">
        <f t="shared" si="418"/>
        <v>27</v>
      </c>
      <c r="EE42" s="52" t="str">
        <f t="shared" si="419"/>
        <v/>
      </c>
      <c r="EF42" s="53" t="str">
        <f t="shared" si="420"/>
        <v/>
      </c>
      <c r="EG42" s="53" t="str">
        <f t="shared" si="421"/>
        <v/>
      </c>
      <c r="EH42" s="53" t="str">
        <f t="shared" si="422"/>
        <v/>
      </c>
      <c r="EI42" s="57" t="str">
        <f t="shared" si="423"/>
        <v/>
      </c>
      <c r="EJ42" s="52" t="str">
        <f t="shared" si="424"/>
        <v/>
      </c>
      <c r="EK42" s="53" t="str">
        <f t="shared" si="425"/>
        <v/>
      </c>
      <c r="EL42" s="53" t="str">
        <f t="shared" si="426"/>
        <v/>
      </c>
      <c r="EM42" s="53" t="str">
        <f t="shared" si="427"/>
        <v/>
      </c>
      <c r="EN42" s="57" t="str">
        <f t="shared" si="428"/>
        <v/>
      </c>
      <c r="EO42" s="52" t="str">
        <f t="shared" si="429"/>
        <v/>
      </c>
      <c r="EP42" s="53" t="str">
        <f t="shared" si="430"/>
        <v/>
      </c>
      <c r="EQ42" s="53" t="str">
        <f t="shared" si="431"/>
        <v/>
      </c>
      <c r="ER42" s="53" t="str">
        <f t="shared" si="432"/>
        <v/>
      </c>
      <c r="ES42" s="54" t="str">
        <f t="shared" si="433"/>
        <v/>
      </c>
      <c r="ET42" s="165">
        <f t="shared" si="434"/>
        <v>13</v>
      </c>
      <c r="EU42" s="53" t="str">
        <f t="shared" si="435"/>
        <v>6</v>
      </c>
      <c r="EV42" s="181">
        <f t="shared" si="436"/>
        <v>10</v>
      </c>
      <c r="EW42" s="159">
        <f t="shared" si="437"/>
        <v>27</v>
      </c>
      <c r="EX42" s="127">
        <f t="shared" si="438"/>
        <v>37</v>
      </c>
      <c r="EY42" s="130">
        <v>204</v>
      </c>
      <c r="EZ42" s="55" t="str">
        <f t="shared" si="439"/>
        <v/>
      </c>
      <c r="FA42" s="53" t="str">
        <f t="shared" si="440"/>
        <v/>
      </c>
      <c r="FB42" s="53" t="str">
        <f t="shared" si="441"/>
        <v/>
      </c>
      <c r="FC42" s="53" t="str">
        <f t="shared" si="442"/>
        <v/>
      </c>
      <c r="FD42" s="124" t="str">
        <f t="shared" si="443"/>
        <v/>
      </c>
      <c r="FE42" s="52" t="str">
        <f t="shared" si="444"/>
        <v/>
      </c>
      <c r="FF42" s="53" t="str">
        <f t="shared" si="445"/>
        <v/>
      </c>
      <c r="FG42" s="53" t="str">
        <f t="shared" si="446"/>
        <v/>
      </c>
      <c r="FH42" s="53" t="str">
        <f t="shared" si="447"/>
        <v/>
      </c>
      <c r="FI42" s="124" t="str">
        <f t="shared" si="448"/>
        <v/>
      </c>
      <c r="FJ42" s="52">
        <f t="shared" si="449"/>
        <v>204</v>
      </c>
      <c r="FK42" s="53">
        <f t="shared" si="450"/>
        <v>6</v>
      </c>
      <c r="FL42" s="53" t="str">
        <f t="shared" si="451"/>
        <v/>
      </c>
      <c r="FM42" s="53">
        <f t="shared" si="452"/>
        <v>27</v>
      </c>
      <c r="FN42" s="57">
        <f t="shared" si="453"/>
        <v>27</v>
      </c>
      <c r="FO42" s="52" t="str">
        <f t="shared" si="454"/>
        <v/>
      </c>
      <c r="FP42" s="53" t="str">
        <f t="shared" si="455"/>
        <v/>
      </c>
      <c r="FQ42" s="53" t="str">
        <f t="shared" si="456"/>
        <v/>
      </c>
      <c r="FR42" s="53" t="str">
        <f t="shared" si="457"/>
        <v/>
      </c>
      <c r="FS42" s="57" t="str">
        <f t="shared" si="458"/>
        <v/>
      </c>
      <c r="FT42" s="52" t="str">
        <f t="shared" si="459"/>
        <v/>
      </c>
      <c r="FU42" s="53" t="str">
        <f t="shared" si="460"/>
        <v/>
      </c>
      <c r="FV42" s="53" t="str">
        <f t="shared" si="461"/>
        <v/>
      </c>
      <c r="FW42" s="53" t="str">
        <f t="shared" si="462"/>
        <v/>
      </c>
      <c r="FX42" s="57" t="str">
        <f t="shared" si="463"/>
        <v/>
      </c>
      <c r="FY42" s="52" t="str">
        <f t="shared" si="464"/>
        <v/>
      </c>
      <c r="FZ42" s="53" t="str">
        <f t="shared" si="465"/>
        <v/>
      </c>
      <c r="GA42" s="53" t="str">
        <f t="shared" si="466"/>
        <v/>
      </c>
      <c r="GB42" s="53" t="str">
        <f t="shared" si="467"/>
        <v/>
      </c>
      <c r="GC42" s="57" t="str">
        <f t="shared" si="468"/>
        <v/>
      </c>
      <c r="GD42" s="165">
        <f t="shared" si="469"/>
        <v>12</v>
      </c>
      <c r="GE42" s="53" t="str">
        <f t="shared" si="470"/>
        <v>6</v>
      </c>
      <c r="GF42" s="181">
        <f t="shared" si="471"/>
        <v>10</v>
      </c>
      <c r="GG42" s="159">
        <f t="shared" si="472"/>
        <v>27</v>
      </c>
      <c r="GH42" s="127">
        <f t="shared" si="473"/>
        <v>37</v>
      </c>
      <c r="GI42" s="130">
        <v>272</v>
      </c>
      <c r="GJ42" s="55" t="str">
        <f t="shared" si="474"/>
        <v/>
      </c>
      <c r="GK42" s="53" t="str">
        <f t="shared" si="475"/>
        <v/>
      </c>
      <c r="GL42" s="53" t="str">
        <f t="shared" si="476"/>
        <v/>
      </c>
      <c r="GM42" s="53" t="str">
        <f t="shared" si="477"/>
        <v/>
      </c>
      <c r="GN42" s="124" t="str">
        <f t="shared" si="478"/>
        <v/>
      </c>
      <c r="GO42" s="52" t="str">
        <f t="shared" si="479"/>
        <v/>
      </c>
      <c r="GP42" s="53" t="str">
        <f t="shared" si="480"/>
        <v/>
      </c>
      <c r="GQ42" s="53" t="str">
        <f t="shared" si="481"/>
        <v/>
      </c>
      <c r="GR42" s="53" t="str">
        <f t="shared" si="482"/>
        <v/>
      </c>
      <c r="GS42" s="124" t="str">
        <f t="shared" si="483"/>
        <v/>
      </c>
      <c r="GT42" s="52">
        <f t="shared" si="484"/>
        <v>272</v>
      </c>
      <c r="GU42" s="53">
        <f t="shared" si="485"/>
        <v>2</v>
      </c>
      <c r="GV42" s="53" t="str">
        <f t="shared" si="486"/>
        <v/>
      </c>
      <c r="GW42" s="53">
        <f t="shared" si="487"/>
        <v>43</v>
      </c>
      <c r="GX42" s="54">
        <f t="shared" si="488"/>
        <v>43</v>
      </c>
      <c r="GY42" s="52" t="str">
        <f t="shared" si="489"/>
        <v/>
      </c>
      <c r="GZ42" s="53" t="str">
        <f t="shared" si="490"/>
        <v/>
      </c>
      <c r="HA42" s="53" t="str">
        <f t="shared" si="491"/>
        <v/>
      </c>
      <c r="HB42" s="53" t="str">
        <f t="shared" si="492"/>
        <v/>
      </c>
      <c r="HC42" s="54" t="str">
        <f t="shared" si="493"/>
        <v/>
      </c>
      <c r="HD42" s="52" t="str">
        <f t="shared" si="494"/>
        <v/>
      </c>
      <c r="HE42" s="53" t="str">
        <f t="shared" si="495"/>
        <v/>
      </c>
      <c r="HF42" s="53" t="str">
        <f t="shared" si="496"/>
        <v/>
      </c>
      <c r="HG42" s="53" t="str">
        <f t="shared" si="497"/>
        <v/>
      </c>
      <c r="HH42" s="54" t="str">
        <f t="shared" si="498"/>
        <v/>
      </c>
      <c r="HI42" s="52" t="str">
        <f t="shared" si="499"/>
        <v/>
      </c>
      <c r="HJ42" s="53" t="str">
        <f t="shared" si="500"/>
        <v/>
      </c>
      <c r="HK42" s="53" t="str">
        <f t="shared" si="501"/>
        <v/>
      </c>
      <c r="HL42" s="53" t="str">
        <f t="shared" si="502"/>
        <v/>
      </c>
      <c r="HM42" s="54" t="str">
        <f t="shared" si="503"/>
        <v/>
      </c>
      <c r="HN42" s="165">
        <f t="shared" si="504"/>
        <v>9</v>
      </c>
      <c r="HO42" s="53" t="str">
        <f t="shared" si="505"/>
        <v>2</v>
      </c>
      <c r="HP42" s="181">
        <f t="shared" si="506"/>
        <v>10</v>
      </c>
      <c r="HQ42" s="159">
        <f t="shared" si="507"/>
        <v>43</v>
      </c>
      <c r="HR42" s="127">
        <f t="shared" si="508"/>
        <v>53</v>
      </c>
      <c r="HS42" s="130">
        <v>392</v>
      </c>
      <c r="HT42" s="55" t="str">
        <f t="shared" si="509"/>
        <v/>
      </c>
      <c r="HU42" s="53" t="str">
        <f t="shared" si="510"/>
        <v/>
      </c>
      <c r="HV42" s="53" t="str">
        <f t="shared" si="511"/>
        <v/>
      </c>
      <c r="HW42" s="53" t="str">
        <f t="shared" si="512"/>
        <v/>
      </c>
      <c r="HX42" s="124" t="str">
        <f t="shared" si="513"/>
        <v/>
      </c>
      <c r="HY42" s="52" t="str">
        <f t="shared" si="514"/>
        <v/>
      </c>
      <c r="HZ42" s="53" t="str">
        <f t="shared" si="515"/>
        <v/>
      </c>
      <c r="IA42" s="53" t="str">
        <f t="shared" si="516"/>
        <v/>
      </c>
      <c r="IB42" s="53" t="str">
        <f t="shared" si="517"/>
        <v/>
      </c>
      <c r="IC42" s="124" t="str">
        <f t="shared" si="518"/>
        <v/>
      </c>
      <c r="ID42" s="52">
        <f t="shared" si="519"/>
        <v>392</v>
      </c>
      <c r="IE42" s="53">
        <f t="shared" si="520"/>
        <v>3</v>
      </c>
      <c r="IF42" s="53" t="str">
        <f t="shared" si="521"/>
        <v/>
      </c>
      <c r="IG42" s="53">
        <f t="shared" si="522"/>
        <v>36</v>
      </c>
      <c r="IH42" s="54">
        <f t="shared" si="523"/>
        <v>36</v>
      </c>
      <c r="II42" s="52" t="str">
        <f t="shared" si="524"/>
        <v/>
      </c>
      <c r="IJ42" s="53" t="str">
        <f t="shared" si="525"/>
        <v/>
      </c>
      <c r="IK42" s="53" t="str">
        <f t="shared" si="526"/>
        <v/>
      </c>
      <c r="IL42" s="53" t="str">
        <f t="shared" si="527"/>
        <v/>
      </c>
      <c r="IM42" s="54" t="str">
        <f t="shared" si="528"/>
        <v/>
      </c>
      <c r="IN42" s="52" t="str">
        <f t="shared" si="529"/>
        <v/>
      </c>
      <c r="IO42" s="53" t="str">
        <f t="shared" si="530"/>
        <v/>
      </c>
      <c r="IP42" s="53" t="str">
        <f t="shared" si="531"/>
        <v/>
      </c>
      <c r="IQ42" s="53" t="str">
        <f t="shared" si="532"/>
        <v/>
      </c>
      <c r="IR42" s="54" t="str">
        <f t="shared" si="533"/>
        <v/>
      </c>
      <c r="IS42" s="52" t="str">
        <f t="shared" si="534"/>
        <v/>
      </c>
      <c r="IT42" s="53" t="str">
        <f t="shared" si="535"/>
        <v/>
      </c>
      <c r="IU42" s="53" t="str">
        <f>IF($G42="6",IF(IF(IT42&lt;&gt;"",IF(MAX(COUNTIF($IT$6:$IT$80,$IT$6:$IT$80))&gt;1,"x",""),"")&lt;&gt;"",IT42+1,""),IF(IS42=0,"",IF(IF(IT42&lt;&gt;"",IF(MAX(COUNTIF(IT$6:$IT$80,$IT$6:$IT$80))&gt;1,"x",""),"")&lt;&gt;"",IT42+1,"")))</f>
        <v/>
      </c>
      <c r="IV42" s="53" t="str">
        <f t="shared" si="536"/>
        <v/>
      </c>
      <c r="IW42" s="54" t="str">
        <f t="shared" si="537"/>
        <v/>
      </c>
      <c r="IX42" s="165">
        <f t="shared" si="538"/>
        <v>13</v>
      </c>
      <c r="IY42" s="53" t="str">
        <f t="shared" si="539"/>
        <v>3</v>
      </c>
      <c r="IZ42" s="181">
        <f t="shared" si="540"/>
        <v>10</v>
      </c>
      <c r="JA42" s="159">
        <f t="shared" si="541"/>
        <v>36</v>
      </c>
      <c r="JB42" s="127">
        <f t="shared" si="542"/>
        <v>46</v>
      </c>
      <c r="JC42" s="130">
        <v>72</v>
      </c>
      <c r="JD42" s="55" t="str">
        <f t="shared" si="543"/>
        <v/>
      </c>
      <c r="JE42" s="53" t="str">
        <f t="shared" si="544"/>
        <v/>
      </c>
      <c r="JF42" s="53" t="str">
        <f t="shared" si="545"/>
        <v/>
      </c>
      <c r="JG42" s="53" t="str">
        <f t="shared" si="546"/>
        <v/>
      </c>
      <c r="JH42" s="124" t="str">
        <f t="shared" si="547"/>
        <v/>
      </c>
      <c r="JI42" s="52" t="str">
        <f t="shared" si="548"/>
        <v/>
      </c>
      <c r="JJ42" s="53" t="str">
        <f t="shared" si="549"/>
        <v/>
      </c>
      <c r="JK42" s="53" t="str">
        <f t="shared" si="550"/>
        <v/>
      </c>
      <c r="JL42" s="53" t="str">
        <f t="shared" si="551"/>
        <v/>
      </c>
      <c r="JM42" s="124" t="str">
        <f t="shared" si="552"/>
        <v/>
      </c>
      <c r="JN42" s="52">
        <f t="shared" si="553"/>
        <v>72</v>
      </c>
      <c r="JO42" s="53">
        <f t="shared" si="554"/>
        <v>8</v>
      </c>
      <c r="JP42" s="53" t="str">
        <f t="shared" si="555"/>
        <v/>
      </c>
      <c r="JQ42" s="53">
        <f t="shared" si="295"/>
        <v>0</v>
      </c>
      <c r="JR42" s="54">
        <f t="shared" si="556"/>
        <v>0</v>
      </c>
      <c r="JS42" s="52" t="str">
        <f t="shared" si="557"/>
        <v/>
      </c>
      <c r="JT42" s="53" t="str">
        <f t="shared" si="558"/>
        <v/>
      </c>
      <c r="JU42" s="53" t="str">
        <f t="shared" si="559"/>
        <v/>
      </c>
      <c r="JV42" s="53" t="str">
        <f t="shared" si="560"/>
        <v/>
      </c>
      <c r="JW42" s="54" t="str">
        <f t="shared" si="561"/>
        <v/>
      </c>
      <c r="JX42" s="52" t="str">
        <f t="shared" si="562"/>
        <v/>
      </c>
      <c r="JY42" s="53" t="str">
        <f t="shared" si="563"/>
        <v/>
      </c>
      <c r="JZ42" s="53" t="str">
        <f t="shared" si="564"/>
        <v/>
      </c>
      <c r="KA42" s="53" t="str">
        <f t="shared" si="565"/>
        <v/>
      </c>
      <c r="KB42" s="54" t="str">
        <f t="shared" si="566"/>
        <v/>
      </c>
      <c r="KC42" s="52" t="str">
        <f t="shared" si="567"/>
        <v/>
      </c>
      <c r="KD42" s="53" t="str">
        <f t="shared" si="568"/>
        <v/>
      </c>
      <c r="KE42" s="53" t="str">
        <f t="shared" si="569"/>
        <v/>
      </c>
      <c r="KF42" s="53" t="str">
        <f t="shared" si="570"/>
        <v/>
      </c>
      <c r="KG42" s="54" t="str">
        <f t="shared" si="571"/>
        <v/>
      </c>
      <c r="KH42" s="165">
        <f t="shared" si="572"/>
        <v>10</v>
      </c>
      <c r="KI42" s="53" t="str">
        <f t="shared" si="573"/>
        <v>8</v>
      </c>
      <c r="KJ42" s="181">
        <f t="shared" si="574"/>
        <v>10</v>
      </c>
      <c r="KK42" s="159">
        <f t="shared" si="575"/>
        <v>0</v>
      </c>
      <c r="KL42" s="332">
        <f t="shared" si="576"/>
        <v>10</v>
      </c>
      <c r="KM42" s="86"/>
      <c r="KN42" s="60">
        <f t="shared" si="577"/>
        <v>24</v>
      </c>
      <c r="KO42" s="60">
        <f t="shared" si="578"/>
        <v>287</v>
      </c>
      <c r="KP42" s="201"/>
      <c r="KQ42" s="61">
        <f t="shared" si="297"/>
        <v>263</v>
      </c>
      <c r="KR42" s="61" t="str">
        <f t="shared" si="579"/>
        <v/>
      </c>
      <c r="KS42" s="61" t="str">
        <f t="shared" si="580"/>
        <v/>
      </c>
      <c r="KT42" s="61">
        <f t="shared" si="581"/>
        <v>263</v>
      </c>
      <c r="KU42" s="61" t="str">
        <f t="shared" si="582"/>
        <v/>
      </c>
      <c r="KV42" s="61" t="str">
        <f t="shared" si="583"/>
        <v/>
      </c>
      <c r="KW42" s="61" t="str">
        <f t="shared" si="584"/>
        <v/>
      </c>
      <c r="KX42" s="62">
        <f t="shared" si="585"/>
        <v>5</v>
      </c>
      <c r="KY42" s="84"/>
      <c r="KZ42" s="59">
        <f t="shared" si="586"/>
        <v>0</v>
      </c>
      <c r="LA42" s="60">
        <f t="shared" si="587"/>
        <v>297</v>
      </c>
      <c r="LB42" s="201"/>
      <c r="LC42" s="61">
        <f t="shared" si="588"/>
        <v>297</v>
      </c>
      <c r="LD42" s="61">
        <f t="shared" si="589"/>
        <v>297</v>
      </c>
      <c r="LE42" s="61" t="str">
        <f t="shared" si="590"/>
        <v/>
      </c>
      <c r="LF42" s="61" t="str">
        <f t="shared" si="591"/>
        <v/>
      </c>
      <c r="LG42" s="148">
        <f t="shared" si="593"/>
        <v>4</v>
      </c>
      <c r="LH42" s="87"/>
      <c r="LI42" s="185">
        <f t="shared" si="293"/>
        <v>8</v>
      </c>
      <c r="LJ42" s="87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</row>
    <row r="43" spans="1:381" s="1" customFormat="1" ht="15" x14ac:dyDescent="0.2">
      <c r="A43" s="35"/>
      <c r="B43" s="45">
        <v>38</v>
      </c>
      <c r="C43" s="63" t="s">
        <v>26</v>
      </c>
      <c r="D43" s="47" t="s">
        <v>169</v>
      </c>
      <c r="E43" s="161">
        <v>319582</v>
      </c>
      <c r="F43" s="161">
        <v>303</v>
      </c>
      <c r="G43" s="49" t="s">
        <v>98</v>
      </c>
      <c r="H43" s="50" t="str">
        <f t="shared" si="298"/>
        <v>Modified</v>
      </c>
      <c r="I43" s="186">
        <f t="shared" si="299"/>
        <v>293</v>
      </c>
      <c r="J43" s="51" t="str">
        <f t="shared" si="300"/>
        <v/>
      </c>
      <c r="K43" s="119">
        <v>571</v>
      </c>
      <c r="L43" s="52" t="str">
        <f t="shared" si="301"/>
        <v/>
      </c>
      <c r="M43" s="53" t="str">
        <f t="shared" si="302"/>
        <v/>
      </c>
      <c r="N43" s="53" t="str">
        <f t="shared" si="303"/>
        <v/>
      </c>
      <c r="O43" s="53" t="str">
        <f t="shared" si="304"/>
        <v/>
      </c>
      <c r="P43" s="127" t="str">
        <f t="shared" si="305"/>
        <v/>
      </c>
      <c r="Q43" s="52" t="str">
        <f t="shared" si="306"/>
        <v/>
      </c>
      <c r="R43" s="53" t="str">
        <f t="shared" si="307"/>
        <v/>
      </c>
      <c r="S43" s="53" t="str">
        <f t="shared" si="308"/>
        <v/>
      </c>
      <c r="T43" s="53" t="str">
        <f t="shared" si="309"/>
        <v/>
      </c>
      <c r="U43" s="127" t="str">
        <f t="shared" si="310"/>
        <v/>
      </c>
      <c r="V43" s="52">
        <f t="shared" si="311"/>
        <v>571</v>
      </c>
      <c r="W43" s="53">
        <f t="shared" si="312"/>
        <v>1</v>
      </c>
      <c r="X43" s="53" t="str">
        <f t="shared" si="313"/>
        <v/>
      </c>
      <c r="Y43" s="53">
        <f t="shared" si="314"/>
        <v>50</v>
      </c>
      <c r="Z43" s="127">
        <f t="shared" si="315"/>
        <v>50</v>
      </c>
      <c r="AA43" s="52" t="str">
        <f t="shared" si="316"/>
        <v/>
      </c>
      <c r="AB43" s="53" t="str">
        <f t="shared" si="317"/>
        <v/>
      </c>
      <c r="AC43" s="53" t="str">
        <f t="shared" si="318"/>
        <v/>
      </c>
      <c r="AD43" s="53" t="str">
        <f t="shared" si="319"/>
        <v/>
      </c>
      <c r="AE43" s="127" t="str">
        <f t="shared" si="320"/>
        <v/>
      </c>
      <c r="AF43" s="52" t="str">
        <f t="shared" si="321"/>
        <v/>
      </c>
      <c r="AG43" s="53" t="str">
        <f t="shared" si="322"/>
        <v/>
      </c>
      <c r="AH43" s="53" t="str">
        <f t="shared" si="323"/>
        <v/>
      </c>
      <c r="AI43" s="53" t="str">
        <f t="shared" si="324"/>
        <v/>
      </c>
      <c r="AJ43" s="127" t="str">
        <f t="shared" si="325"/>
        <v/>
      </c>
      <c r="AK43" s="52" t="str">
        <f t="shared" si="326"/>
        <v/>
      </c>
      <c r="AL43" s="53" t="str">
        <f t="shared" si="327"/>
        <v/>
      </c>
      <c r="AM43" s="53" t="str">
        <f t="shared" si="328"/>
        <v/>
      </c>
      <c r="AN43" s="150" t="str">
        <f t="shared" si="329"/>
        <v/>
      </c>
      <c r="AO43" s="127" t="str">
        <f t="shared" si="330"/>
        <v/>
      </c>
      <c r="AP43" s="191">
        <f t="shared" si="331"/>
        <v>10</v>
      </c>
      <c r="AQ43" s="53" t="str">
        <f t="shared" si="332"/>
        <v>1</v>
      </c>
      <c r="AR43" s="181">
        <f t="shared" si="333"/>
        <v>10</v>
      </c>
      <c r="AS43" s="159">
        <f t="shared" si="334"/>
        <v>50</v>
      </c>
      <c r="AT43" s="127">
        <f t="shared" si="335"/>
        <v>60</v>
      </c>
      <c r="AU43" s="130">
        <v>283</v>
      </c>
      <c r="AV43" s="55" t="str">
        <f t="shared" si="336"/>
        <v/>
      </c>
      <c r="AW43" s="53" t="str">
        <f t="shared" si="337"/>
        <v/>
      </c>
      <c r="AX43" s="53" t="str">
        <f t="shared" si="338"/>
        <v/>
      </c>
      <c r="AY43" s="53" t="str">
        <f t="shared" si="339"/>
        <v/>
      </c>
      <c r="AZ43" s="124" t="str">
        <f t="shared" si="340"/>
        <v/>
      </c>
      <c r="BA43" s="52" t="str">
        <f t="shared" si="341"/>
        <v/>
      </c>
      <c r="BB43" s="53" t="str">
        <f t="shared" si="342"/>
        <v/>
      </c>
      <c r="BC43" s="53" t="str">
        <f t="shared" si="343"/>
        <v/>
      </c>
      <c r="BD43" s="53" t="str">
        <f t="shared" si="344"/>
        <v/>
      </c>
      <c r="BE43" s="124" t="str">
        <f t="shared" si="345"/>
        <v/>
      </c>
      <c r="BF43" s="52">
        <f t="shared" si="346"/>
        <v>283</v>
      </c>
      <c r="BG43" s="53">
        <f t="shared" si="347"/>
        <v>4</v>
      </c>
      <c r="BH43" s="53" t="str">
        <f t="shared" si="348"/>
        <v/>
      </c>
      <c r="BI43" s="53">
        <f t="shared" si="349"/>
        <v>33</v>
      </c>
      <c r="BJ43" s="54">
        <f t="shared" si="350"/>
        <v>33</v>
      </c>
      <c r="BK43" s="52" t="str">
        <f t="shared" si="351"/>
        <v/>
      </c>
      <c r="BL43" s="53" t="str">
        <f t="shared" si="352"/>
        <v/>
      </c>
      <c r="BM43" s="53" t="str">
        <f t="shared" si="353"/>
        <v/>
      </c>
      <c r="BN43" s="53" t="str">
        <f t="shared" si="354"/>
        <v/>
      </c>
      <c r="BO43" s="54" t="str">
        <f t="shared" si="355"/>
        <v/>
      </c>
      <c r="BP43" s="52" t="str">
        <f t="shared" si="356"/>
        <v/>
      </c>
      <c r="BQ43" s="53" t="str">
        <f t="shared" si="357"/>
        <v/>
      </c>
      <c r="BR43" s="53" t="str">
        <f t="shared" si="358"/>
        <v/>
      </c>
      <c r="BS43" s="53" t="str">
        <f t="shared" si="359"/>
        <v/>
      </c>
      <c r="BT43" s="54" t="str">
        <f t="shared" si="360"/>
        <v/>
      </c>
      <c r="BU43" s="52" t="str">
        <f t="shared" si="361"/>
        <v/>
      </c>
      <c r="BV43" s="53" t="str">
        <f t="shared" si="362"/>
        <v/>
      </c>
      <c r="BW43" s="53" t="str">
        <f t="shared" si="363"/>
        <v/>
      </c>
      <c r="BX43" s="53" t="str">
        <f t="shared" si="364"/>
        <v/>
      </c>
      <c r="BY43" s="54" t="str">
        <f t="shared" si="365"/>
        <v/>
      </c>
      <c r="BZ43" s="165">
        <f t="shared" si="592"/>
        <v>11</v>
      </c>
      <c r="CA43" s="53" t="str">
        <f t="shared" si="366"/>
        <v>4</v>
      </c>
      <c r="CB43" s="181">
        <f t="shared" si="367"/>
        <v>10</v>
      </c>
      <c r="CC43" s="127">
        <f t="shared" si="368"/>
        <v>33</v>
      </c>
      <c r="CD43" s="127">
        <f t="shared" si="369"/>
        <v>43</v>
      </c>
      <c r="CE43" s="130">
        <v>345</v>
      </c>
      <c r="CF43" s="55" t="str">
        <f t="shared" si="370"/>
        <v/>
      </c>
      <c r="CG43" s="53" t="str">
        <f t="shared" si="371"/>
        <v/>
      </c>
      <c r="CH43" s="53" t="str">
        <f t="shared" si="372"/>
        <v/>
      </c>
      <c r="CI43" s="53" t="str">
        <f t="shared" si="373"/>
        <v/>
      </c>
      <c r="CJ43" s="124" t="str">
        <f t="shared" si="374"/>
        <v/>
      </c>
      <c r="CK43" s="52" t="str">
        <f t="shared" si="375"/>
        <v/>
      </c>
      <c r="CL43" s="53" t="str">
        <f t="shared" si="376"/>
        <v/>
      </c>
      <c r="CM43" s="53" t="str">
        <f t="shared" si="377"/>
        <v/>
      </c>
      <c r="CN43" s="53" t="str">
        <f t="shared" si="378"/>
        <v/>
      </c>
      <c r="CO43" s="124" t="str">
        <f t="shared" si="379"/>
        <v/>
      </c>
      <c r="CP43" s="52">
        <f t="shared" si="380"/>
        <v>345</v>
      </c>
      <c r="CQ43" s="53">
        <f t="shared" si="381"/>
        <v>4</v>
      </c>
      <c r="CR43" s="53" t="str">
        <f t="shared" si="382"/>
        <v/>
      </c>
      <c r="CS43" s="53">
        <f t="shared" si="383"/>
        <v>33</v>
      </c>
      <c r="CT43" s="54">
        <f t="shared" si="384"/>
        <v>33</v>
      </c>
      <c r="CU43" s="52" t="str">
        <f t="shared" si="385"/>
        <v/>
      </c>
      <c r="CV43" s="53" t="str">
        <f t="shared" si="386"/>
        <v/>
      </c>
      <c r="CW43" s="53" t="str">
        <f t="shared" si="387"/>
        <v/>
      </c>
      <c r="CX43" s="53" t="str">
        <f t="shared" si="388"/>
        <v/>
      </c>
      <c r="CY43" s="54" t="str">
        <f t="shared" si="389"/>
        <v/>
      </c>
      <c r="CZ43" s="52" t="str">
        <f t="shared" si="390"/>
        <v/>
      </c>
      <c r="DA43" s="53" t="str">
        <f t="shared" si="391"/>
        <v/>
      </c>
      <c r="DB43" s="53" t="str">
        <f t="shared" si="392"/>
        <v/>
      </c>
      <c r="DC43" s="53" t="str">
        <f t="shared" si="393"/>
        <v/>
      </c>
      <c r="DD43" s="54" t="str">
        <f t="shared" si="394"/>
        <v/>
      </c>
      <c r="DE43" s="52" t="str">
        <f t="shared" si="395"/>
        <v/>
      </c>
      <c r="DF43" s="53" t="str">
        <f t="shared" si="396"/>
        <v/>
      </c>
      <c r="DG43" s="53" t="str">
        <f t="shared" si="397"/>
        <v/>
      </c>
      <c r="DH43" s="53" t="str">
        <f t="shared" si="294"/>
        <v/>
      </c>
      <c r="DI43" s="54" t="str">
        <f t="shared" si="398"/>
        <v/>
      </c>
      <c r="DJ43" s="165">
        <f t="shared" si="399"/>
        <v>11</v>
      </c>
      <c r="DK43" s="53" t="str">
        <f t="shared" si="400"/>
        <v>4</v>
      </c>
      <c r="DL43" s="181">
        <f t="shared" si="401"/>
        <v>10</v>
      </c>
      <c r="DM43" s="159">
        <f t="shared" si="402"/>
        <v>33</v>
      </c>
      <c r="DN43" s="127">
        <f t="shared" si="403"/>
        <v>43</v>
      </c>
      <c r="DO43" s="130">
        <v>533</v>
      </c>
      <c r="DP43" s="55" t="str">
        <f t="shared" si="404"/>
        <v/>
      </c>
      <c r="DQ43" s="53" t="str">
        <f t="shared" si="405"/>
        <v/>
      </c>
      <c r="DR43" s="53" t="str">
        <f t="shared" si="406"/>
        <v/>
      </c>
      <c r="DS43" s="53" t="str">
        <f t="shared" si="407"/>
        <v/>
      </c>
      <c r="DT43" s="124" t="str">
        <f t="shared" si="408"/>
        <v/>
      </c>
      <c r="DU43" s="52" t="str">
        <f t="shared" si="409"/>
        <v/>
      </c>
      <c r="DV43" s="53" t="str">
        <f t="shared" si="410"/>
        <v/>
      </c>
      <c r="DW43" s="53" t="str">
        <f t="shared" si="411"/>
        <v/>
      </c>
      <c r="DX43" s="53" t="str">
        <f t="shared" si="412"/>
        <v/>
      </c>
      <c r="DY43" s="124" t="str">
        <f t="shared" si="413"/>
        <v/>
      </c>
      <c r="DZ43" s="52">
        <f t="shared" si="414"/>
        <v>533</v>
      </c>
      <c r="EA43" s="53">
        <f t="shared" si="415"/>
        <v>3</v>
      </c>
      <c r="EB43" s="53" t="str">
        <f t="shared" si="416"/>
        <v/>
      </c>
      <c r="EC43" s="53">
        <f t="shared" si="417"/>
        <v>36</v>
      </c>
      <c r="ED43" s="57">
        <f t="shared" si="418"/>
        <v>36</v>
      </c>
      <c r="EE43" s="52" t="str">
        <f t="shared" si="419"/>
        <v/>
      </c>
      <c r="EF43" s="53" t="str">
        <f t="shared" si="420"/>
        <v/>
      </c>
      <c r="EG43" s="53" t="str">
        <f t="shared" si="421"/>
        <v/>
      </c>
      <c r="EH43" s="53" t="str">
        <f t="shared" si="422"/>
        <v/>
      </c>
      <c r="EI43" s="57" t="str">
        <f t="shared" si="423"/>
        <v/>
      </c>
      <c r="EJ43" s="52" t="str">
        <f t="shared" si="424"/>
        <v/>
      </c>
      <c r="EK43" s="53" t="str">
        <f t="shared" si="425"/>
        <v/>
      </c>
      <c r="EL43" s="53" t="str">
        <f t="shared" si="426"/>
        <v/>
      </c>
      <c r="EM43" s="53" t="str">
        <f t="shared" si="427"/>
        <v/>
      </c>
      <c r="EN43" s="57" t="str">
        <f t="shared" si="428"/>
        <v/>
      </c>
      <c r="EO43" s="52" t="str">
        <f t="shared" si="429"/>
        <v/>
      </c>
      <c r="EP43" s="53" t="str">
        <f t="shared" si="430"/>
        <v/>
      </c>
      <c r="EQ43" s="53" t="str">
        <f t="shared" si="431"/>
        <v/>
      </c>
      <c r="ER43" s="53" t="str">
        <f t="shared" si="432"/>
        <v/>
      </c>
      <c r="ES43" s="54" t="str">
        <f t="shared" si="433"/>
        <v/>
      </c>
      <c r="ET43" s="165">
        <f t="shared" si="434"/>
        <v>13</v>
      </c>
      <c r="EU43" s="53" t="str">
        <f t="shared" si="435"/>
        <v>3</v>
      </c>
      <c r="EV43" s="181">
        <f t="shared" si="436"/>
        <v>10</v>
      </c>
      <c r="EW43" s="159">
        <f t="shared" si="437"/>
        <v>36</v>
      </c>
      <c r="EX43" s="127">
        <f t="shared" si="438"/>
        <v>46</v>
      </c>
      <c r="EY43" s="130">
        <v>171</v>
      </c>
      <c r="EZ43" s="55" t="str">
        <f t="shared" si="439"/>
        <v/>
      </c>
      <c r="FA43" s="53" t="str">
        <f t="shared" si="440"/>
        <v/>
      </c>
      <c r="FB43" s="53" t="str">
        <f t="shared" si="441"/>
        <v/>
      </c>
      <c r="FC43" s="53" t="str">
        <f t="shared" si="442"/>
        <v/>
      </c>
      <c r="FD43" s="124" t="str">
        <f t="shared" si="443"/>
        <v/>
      </c>
      <c r="FE43" s="52" t="str">
        <f t="shared" si="444"/>
        <v/>
      </c>
      <c r="FF43" s="53" t="str">
        <f t="shared" si="445"/>
        <v/>
      </c>
      <c r="FG43" s="53" t="str">
        <f t="shared" si="446"/>
        <v/>
      </c>
      <c r="FH43" s="53" t="str">
        <f t="shared" si="447"/>
        <v/>
      </c>
      <c r="FI43" s="124" t="str">
        <f t="shared" si="448"/>
        <v/>
      </c>
      <c r="FJ43" s="52">
        <f t="shared" si="449"/>
        <v>171</v>
      </c>
      <c r="FK43" s="53">
        <f t="shared" si="450"/>
        <v>8</v>
      </c>
      <c r="FL43" s="53" t="str">
        <f t="shared" si="451"/>
        <v/>
      </c>
      <c r="FM43" s="53">
        <f t="shared" si="452"/>
        <v>22</v>
      </c>
      <c r="FN43" s="57">
        <f t="shared" si="453"/>
        <v>22</v>
      </c>
      <c r="FO43" s="52" t="str">
        <f t="shared" si="454"/>
        <v/>
      </c>
      <c r="FP43" s="53" t="str">
        <f t="shared" si="455"/>
        <v/>
      </c>
      <c r="FQ43" s="53" t="str">
        <f t="shared" si="456"/>
        <v/>
      </c>
      <c r="FR43" s="53" t="str">
        <f t="shared" si="457"/>
        <v/>
      </c>
      <c r="FS43" s="57" t="str">
        <f t="shared" si="458"/>
        <v/>
      </c>
      <c r="FT43" s="52" t="str">
        <f t="shared" si="459"/>
        <v/>
      </c>
      <c r="FU43" s="53" t="str">
        <f t="shared" si="460"/>
        <v/>
      </c>
      <c r="FV43" s="53" t="str">
        <f t="shared" si="461"/>
        <v/>
      </c>
      <c r="FW43" s="53" t="str">
        <f t="shared" si="462"/>
        <v/>
      </c>
      <c r="FX43" s="57" t="str">
        <f t="shared" si="463"/>
        <v/>
      </c>
      <c r="FY43" s="52" t="str">
        <f t="shared" si="464"/>
        <v/>
      </c>
      <c r="FZ43" s="53" t="str">
        <f t="shared" si="465"/>
        <v/>
      </c>
      <c r="GA43" s="53" t="str">
        <f t="shared" si="466"/>
        <v/>
      </c>
      <c r="GB43" s="53" t="str">
        <f t="shared" si="467"/>
        <v/>
      </c>
      <c r="GC43" s="57" t="str">
        <f t="shared" si="468"/>
        <v/>
      </c>
      <c r="GD43" s="165">
        <f t="shared" si="469"/>
        <v>12</v>
      </c>
      <c r="GE43" s="53" t="str">
        <f t="shared" si="470"/>
        <v>8</v>
      </c>
      <c r="GF43" s="181">
        <f t="shared" si="471"/>
        <v>10</v>
      </c>
      <c r="GG43" s="159">
        <f t="shared" si="472"/>
        <v>22</v>
      </c>
      <c r="GH43" s="127">
        <f t="shared" si="473"/>
        <v>32</v>
      </c>
      <c r="GI43" s="130">
        <v>167</v>
      </c>
      <c r="GJ43" s="55" t="str">
        <f t="shared" si="474"/>
        <v/>
      </c>
      <c r="GK43" s="53" t="str">
        <f t="shared" si="475"/>
        <v/>
      </c>
      <c r="GL43" s="53" t="str">
        <f t="shared" si="476"/>
        <v/>
      </c>
      <c r="GM43" s="53" t="str">
        <f t="shared" si="477"/>
        <v/>
      </c>
      <c r="GN43" s="124" t="str">
        <f t="shared" si="478"/>
        <v/>
      </c>
      <c r="GO43" s="52" t="str">
        <f t="shared" si="479"/>
        <v/>
      </c>
      <c r="GP43" s="53" t="str">
        <f t="shared" si="480"/>
        <v/>
      </c>
      <c r="GQ43" s="53" t="str">
        <f t="shared" si="481"/>
        <v/>
      </c>
      <c r="GR43" s="53" t="str">
        <f t="shared" si="482"/>
        <v/>
      </c>
      <c r="GS43" s="124" t="str">
        <f t="shared" si="483"/>
        <v/>
      </c>
      <c r="GT43" s="52">
        <f t="shared" si="484"/>
        <v>167</v>
      </c>
      <c r="GU43" s="53">
        <f t="shared" si="485"/>
        <v>4</v>
      </c>
      <c r="GV43" s="53" t="str">
        <f t="shared" si="486"/>
        <v/>
      </c>
      <c r="GW43" s="53">
        <f t="shared" si="487"/>
        <v>33</v>
      </c>
      <c r="GX43" s="54">
        <f t="shared" si="488"/>
        <v>33</v>
      </c>
      <c r="GY43" s="52" t="str">
        <f t="shared" si="489"/>
        <v/>
      </c>
      <c r="GZ43" s="53" t="str">
        <f t="shared" si="490"/>
        <v/>
      </c>
      <c r="HA43" s="53" t="str">
        <f t="shared" si="491"/>
        <v/>
      </c>
      <c r="HB43" s="53" t="str">
        <f t="shared" si="492"/>
        <v/>
      </c>
      <c r="HC43" s="54" t="str">
        <f t="shared" si="493"/>
        <v/>
      </c>
      <c r="HD43" s="52" t="str">
        <f t="shared" si="494"/>
        <v/>
      </c>
      <c r="HE43" s="53" t="str">
        <f t="shared" si="495"/>
        <v/>
      </c>
      <c r="HF43" s="53" t="str">
        <f t="shared" si="496"/>
        <v/>
      </c>
      <c r="HG43" s="53" t="str">
        <f t="shared" si="497"/>
        <v/>
      </c>
      <c r="HH43" s="54" t="str">
        <f t="shared" si="498"/>
        <v/>
      </c>
      <c r="HI43" s="52" t="str">
        <f t="shared" si="499"/>
        <v/>
      </c>
      <c r="HJ43" s="53" t="str">
        <f t="shared" si="500"/>
        <v/>
      </c>
      <c r="HK43" s="53" t="str">
        <f t="shared" si="501"/>
        <v/>
      </c>
      <c r="HL43" s="53" t="str">
        <f t="shared" si="502"/>
        <v/>
      </c>
      <c r="HM43" s="54" t="str">
        <f t="shared" si="503"/>
        <v/>
      </c>
      <c r="HN43" s="165">
        <f t="shared" si="504"/>
        <v>9</v>
      </c>
      <c r="HO43" s="53" t="str">
        <f t="shared" si="505"/>
        <v>4</v>
      </c>
      <c r="HP43" s="181">
        <f t="shared" si="506"/>
        <v>10</v>
      </c>
      <c r="HQ43" s="159">
        <f t="shared" si="507"/>
        <v>33</v>
      </c>
      <c r="HR43" s="127">
        <f t="shared" si="508"/>
        <v>43</v>
      </c>
      <c r="HS43" s="130">
        <v>175</v>
      </c>
      <c r="HT43" s="55" t="str">
        <f t="shared" si="509"/>
        <v/>
      </c>
      <c r="HU43" s="53" t="str">
        <f t="shared" si="510"/>
        <v/>
      </c>
      <c r="HV43" s="53" t="str">
        <f t="shared" si="511"/>
        <v/>
      </c>
      <c r="HW43" s="53" t="str">
        <f t="shared" si="512"/>
        <v/>
      </c>
      <c r="HX43" s="124" t="str">
        <f t="shared" si="513"/>
        <v/>
      </c>
      <c r="HY43" s="52" t="str">
        <f t="shared" si="514"/>
        <v/>
      </c>
      <c r="HZ43" s="53" t="str">
        <f t="shared" si="515"/>
        <v/>
      </c>
      <c r="IA43" s="53" t="str">
        <f t="shared" si="516"/>
        <v/>
      </c>
      <c r="IB43" s="53" t="str">
        <f t="shared" si="517"/>
        <v/>
      </c>
      <c r="IC43" s="124" t="str">
        <f t="shared" si="518"/>
        <v/>
      </c>
      <c r="ID43" s="52">
        <f t="shared" si="519"/>
        <v>175</v>
      </c>
      <c r="IE43" s="53">
        <f t="shared" si="520"/>
        <v>11</v>
      </c>
      <c r="IF43" s="53" t="str">
        <f t="shared" si="521"/>
        <v/>
      </c>
      <c r="IG43" s="53">
        <f t="shared" si="522"/>
        <v>16</v>
      </c>
      <c r="IH43" s="54">
        <f t="shared" si="523"/>
        <v>16</v>
      </c>
      <c r="II43" s="52" t="str">
        <f t="shared" si="524"/>
        <v/>
      </c>
      <c r="IJ43" s="53" t="str">
        <f t="shared" si="525"/>
        <v/>
      </c>
      <c r="IK43" s="53" t="str">
        <f t="shared" si="526"/>
        <v/>
      </c>
      <c r="IL43" s="53" t="str">
        <f t="shared" si="527"/>
        <v/>
      </c>
      <c r="IM43" s="54" t="str">
        <f t="shared" si="528"/>
        <v/>
      </c>
      <c r="IN43" s="52" t="str">
        <f t="shared" si="529"/>
        <v/>
      </c>
      <c r="IO43" s="53" t="str">
        <f t="shared" si="530"/>
        <v/>
      </c>
      <c r="IP43" s="53" t="str">
        <f t="shared" si="531"/>
        <v/>
      </c>
      <c r="IQ43" s="53" t="str">
        <f t="shared" si="532"/>
        <v/>
      </c>
      <c r="IR43" s="54" t="str">
        <f t="shared" si="533"/>
        <v/>
      </c>
      <c r="IS43" s="52" t="str">
        <f t="shared" si="534"/>
        <v/>
      </c>
      <c r="IT43" s="53" t="str">
        <f t="shared" si="535"/>
        <v/>
      </c>
      <c r="IU43" s="53" t="str">
        <f>IF($G43="6",IF(IF(IT43&lt;&gt;"",IF(MAX(COUNTIF($IT$6:$IT$80,$IT$6:$IT$80))&gt;1,"x",""),"")&lt;&gt;"",IT43+1,""),IF(IS43=0,"",IF(IF(IT43&lt;&gt;"",IF(MAX(COUNTIF(IT$6:$IT$80,$IT$6:$IT$80))&gt;1,"x",""),"")&lt;&gt;"",IT43+1,"")))</f>
        <v/>
      </c>
      <c r="IV43" s="53" t="str">
        <f t="shared" si="536"/>
        <v/>
      </c>
      <c r="IW43" s="54" t="str">
        <f t="shared" si="537"/>
        <v/>
      </c>
      <c r="IX43" s="165">
        <f t="shared" si="538"/>
        <v>13</v>
      </c>
      <c r="IY43" s="53" t="str">
        <f t="shared" si="539"/>
        <v>11</v>
      </c>
      <c r="IZ43" s="181">
        <f t="shared" si="540"/>
        <v>10</v>
      </c>
      <c r="JA43" s="159">
        <f t="shared" si="541"/>
        <v>16</v>
      </c>
      <c r="JB43" s="127">
        <f t="shared" si="542"/>
        <v>26</v>
      </c>
      <c r="JC43" s="130"/>
      <c r="JD43" s="55" t="str">
        <f t="shared" si="543"/>
        <v/>
      </c>
      <c r="JE43" s="53" t="str">
        <f t="shared" si="544"/>
        <v/>
      </c>
      <c r="JF43" s="53" t="str">
        <f t="shared" si="545"/>
        <v/>
      </c>
      <c r="JG43" s="53" t="str">
        <f t="shared" si="546"/>
        <v/>
      </c>
      <c r="JH43" s="124" t="str">
        <f t="shared" si="547"/>
        <v/>
      </c>
      <c r="JI43" s="52" t="str">
        <f t="shared" si="548"/>
        <v/>
      </c>
      <c r="JJ43" s="53" t="str">
        <f t="shared" si="549"/>
        <v/>
      </c>
      <c r="JK43" s="53" t="str">
        <f t="shared" si="550"/>
        <v/>
      </c>
      <c r="JL43" s="53" t="str">
        <f t="shared" si="551"/>
        <v/>
      </c>
      <c r="JM43" s="124" t="str">
        <f t="shared" si="552"/>
        <v/>
      </c>
      <c r="JN43" s="52" t="str">
        <f t="shared" si="553"/>
        <v/>
      </c>
      <c r="JO43" s="53" t="str">
        <f t="shared" si="554"/>
        <v/>
      </c>
      <c r="JP43" s="53" t="str">
        <f t="shared" si="555"/>
        <v/>
      </c>
      <c r="JQ43" s="53" t="str">
        <f t="shared" si="295"/>
        <v/>
      </c>
      <c r="JR43" s="54" t="str">
        <f t="shared" si="556"/>
        <v/>
      </c>
      <c r="JS43" s="52" t="str">
        <f t="shared" si="557"/>
        <v/>
      </c>
      <c r="JT43" s="53" t="str">
        <f t="shared" si="558"/>
        <v/>
      </c>
      <c r="JU43" s="53" t="str">
        <f t="shared" si="559"/>
        <v/>
      </c>
      <c r="JV43" s="53" t="str">
        <f t="shared" si="560"/>
        <v/>
      </c>
      <c r="JW43" s="54" t="str">
        <f t="shared" si="561"/>
        <v/>
      </c>
      <c r="JX43" s="52" t="str">
        <f t="shared" si="562"/>
        <v/>
      </c>
      <c r="JY43" s="53" t="str">
        <f t="shared" si="563"/>
        <v/>
      </c>
      <c r="JZ43" s="53" t="str">
        <f t="shared" si="564"/>
        <v/>
      </c>
      <c r="KA43" s="53" t="str">
        <f t="shared" si="565"/>
        <v/>
      </c>
      <c r="KB43" s="54" t="str">
        <f t="shared" si="566"/>
        <v/>
      </c>
      <c r="KC43" s="52" t="str">
        <f t="shared" si="567"/>
        <v/>
      </c>
      <c r="KD43" s="53" t="str">
        <f t="shared" si="568"/>
        <v/>
      </c>
      <c r="KE43" s="53" t="str">
        <f t="shared" si="569"/>
        <v/>
      </c>
      <c r="KF43" s="53" t="str">
        <f t="shared" si="570"/>
        <v/>
      </c>
      <c r="KG43" s="54" t="str">
        <f t="shared" si="571"/>
        <v/>
      </c>
      <c r="KH43" s="165">
        <f t="shared" si="572"/>
        <v>10</v>
      </c>
      <c r="KI43" s="53" t="str">
        <f t="shared" si="573"/>
        <v/>
      </c>
      <c r="KJ43" s="181" t="str">
        <f t="shared" si="574"/>
        <v/>
      </c>
      <c r="KK43" s="159">
        <f t="shared" si="575"/>
        <v>0</v>
      </c>
      <c r="KL43" s="332" t="str">
        <f t="shared" si="576"/>
        <v/>
      </c>
      <c r="KM43" s="86"/>
      <c r="KN43" s="60">
        <f t="shared" si="577"/>
        <v>16</v>
      </c>
      <c r="KO43" s="60">
        <f t="shared" si="578"/>
        <v>293</v>
      </c>
      <c r="KP43" s="201"/>
      <c r="KQ43" s="61">
        <f t="shared" si="297"/>
        <v>277</v>
      </c>
      <c r="KR43" s="61" t="str">
        <f t="shared" si="579"/>
        <v/>
      </c>
      <c r="KS43" s="61" t="str">
        <f t="shared" si="580"/>
        <v/>
      </c>
      <c r="KT43" s="61">
        <f t="shared" si="581"/>
        <v>277</v>
      </c>
      <c r="KU43" s="61" t="str">
        <f t="shared" si="582"/>
        <v/>
      </c>
      <c r="KV43" s="61" t="str">
        <f t="shared" si="583"/>
        <v/>
      </c>
      <c r="KW43" s="61" t="str">
        <f t="shared" si="584"/>
        <v/>
      </c>
      <c r="KX43" s="62">
        <f t="shared" si="585"/>
        <v>3</v>
      </c>
      <c r="KY43" s="84"/>
      <c r="KZ43" s="59">
        <f t="shared" si="586"/>
        <v>0</v>
      </c>
      <c r="LA43" s="60">
        <f t="shared" si="587"/>
        <v>293</v>
      </c>
      <c r="LB43" s="201"/>
      <c r="LC43" s="61">
        <f t="shared" si="588"/>
        <v>293</v>
      </c>
      <c r="LD43" s="61">
        <f t="shared" si="589"/>
        <v>293</v>
      </c>
      <c r="LE43" s="61" t="str">
        <f t="shared" si="590"/>
        <v/>
      </c>
      <c r="LF43" s="61" t="str">
        <f t="shared" si="591"/>
        <v/>
      </c>
      <c r="LG43" s="148">
        <f t="shared" si="593"/>
        <v>5</v>
      </c>
      <c r="LH43" s="87"/>
      <c r="LI43" s="185">
        <f t="shared" si="293"/>
        <v>7</v>
      </c>
      <c r="LJ43" s="87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</row>
    <row r="44" spans="1:381" s="1" customFormat="1" ht="15" x14ac:dyDescent="0.2">
      <c r="A44" s="35"/>
      <c r="B44" s="45">
        <v>39</v>
      </c>
      <c r="C44" s="47" t="s">
        <v>167</v>
      </c>
      <c r="D44" s="47" t="s">
        <v>170</v>
      </c>
      <c r="E44" s="161">
        <v>23866</v>
      </c>
      <c r="F44" s="50">
        <v>307</v>
      </c>
      <c r="G44" s="49" t="s">
        <v>98</v>
      </c>
      <c r="H44" s="50" t="str">
        <f t="shared" si="298"/>
        <v>Modified</v>
      </c>
      <c r="I44" s="186">
        <f t="shared" si="299"/>
        <v>295</v>
      </c>
      <c r="J44" s="51" t="str">
        <f t="shared" si="300"/>
        <v/>
      </c>
      <c r="K44" s="120">
        <v>496</v>
      </c>
      <c r="L44" s="52" t="str">
        <f t="shared" si="301"/>
        <v/>
      </c>
      <c r="M44" s="53" t="str">
        <f t="shared" si="302"/>
        <v/>
      </c>
      <c r="N44" s="53" t="str">
        <f t="shared" si="303"/>
        <v/>
      </c>
      <c r="O44" s="53" t="str">
        <f t="shared" si="304"/>
        <v/>
      </c>
      <c r="P44" s="127" t="str">
        <f t="shared" si="305"/>
        <v/>
      </c>
      <c r="Q44" s="52" t="str">
        <f t="shared" si="306"/>
        <v/>
      </c>
      <c r="R44" s="53" t="str">
        <f t="shared" si="307"/>
        <v/>
      </c>
      <c r="S44" s="53" t="str">
        <f t="shared" si="308"/>
        <v/>
      </c>
      <c r="T44" s="53" t="str">
        <f t="shared" si="309"/>
        <v/>
      </c>
      <c r="U44" s="127" t="str">
        <f t="shared" si="310"/>
        <v/>
      </c>
      <c r="V44" s="52">
        <f t="shared" si="311"/>
        <v>496</v>
      </c>
      <c r="W44" s="53">
        <f t="shared" si="312"/>
        <v>6</v>
      </c>
      <c r="X44" s="53" t="str">
        <f t="shared" si="313"/>
        <v/>
      </c>
      <c r="Y44" s="53">
        <f t="shared" si="314"/>
        <v>27</v>
      </c>
      <c r="Z44" s="127">
        <f t="shared" si="315"/>
        <v>27</v>
      </c>
      <c r="AA44" s="52" t="str">
        <f t="shared" si="316"/>
        <v/>
      </c>
      <c r="AB44" s="53" t="str">
        <f t="shared" si="317"/>
        <v/>
      </c>
      <c r="AC44" s="53" t="str">
        <f t="shared" si="318"/>
        <v/>
      </c>
      <c r="AD44" s="53" t="str">
        <f t="shared" si="319"/>
        <v/>
      </c>
      <c r="AE44" s="127" t="str">
        <f t="shared" si="320"/>
        <v/>
      </c>
      <c r="AF44" s="52" t="str">
        <f t="shared" si="321"/>
        <v/>
      </c>
      <c r="AG44" s="53" t="str">
        <f t="shared" si="322"/>
        <v/>
      </c>
      <c r="AH44" s="53" t="str">
        <f t="shared" si="323"/>
        <v/>
      </c>
      <c r="AI44" s="53" t="str">
        <f t="shared" si="324"/>
        <v/>
      </c>
      <c r="AJ44" s="127" t="str">
        <f t="shared" si="325"/>
        <v/>
      </c>
      <c r="AK44" s="52" t="str">
        <f t="shared" si="326"/>
        <v/>
      </c>
      <c r="AL44" s="53" t="str">
        <f t="shared" si="327"/>
        <v/>
      </c>
      <c r="AM44" s="53" t="str">
        <f t="shared" si="328"/>
        <v/>
      </c>
      <c r="AN44" s="150" t="str">
        <f t="shared" si="329"/>
        <v/>
      </c>
      <c r="AO44" s="127" t="str">
        <f t="shared" si="330"/>
        <v/>
      </c>
      <c r="AP44" s="191">
        <f t="shared" si="331"/>
        <v>10</v>
      </c>
      <c r="AQ44" s="53" t="str">
        <f t="shared" si="332"/>
        <v>6</v>
      </c>
      <c r="AR44" s="181">
        <f t="shared" si="333"/>
        <v>10</v>
      </c>
      <c r="AS44" s="159">
        <f t="shared" si="334"/>
        <v>27</v>
      </c>
      <c r="AT44" s="127">
        <f t="shared" si="335"/>
        <v>37</v>
      </c>
      <c r="AU44" s="130">
        <v>160</v>
      </c>
      <c r="AV44" s="55" t="str">
        <f t="shared" si="336"/>
        <v/>
      </c>
      <c r="AW44" s="53" t="str">
        <f t="shared" si="337"/>
        <v/>
      </c>
      <c r="AX44" s="53" t="str">
        <f t="shared" si="338"/>
        <v/>
      </c>
      <c r="AY44" s="53" t="str">
        <f t="shared" si="339"/>
        <v/>
      </c>
      <c r="AZ44" s="124" t="str">
        <f t="shared" si="340"/>
        <v/>
      </c>
      <c r="BA44" s="52" t="str">
        <f t="shared" si="341"/>
        <v/>
      </c>
      <c r="BB44" s="53" t="str">
        <f t="shared" si="342"/>
        <v/>
      </c>
      <c r="BC44" s="53" t="str">
        <f t="shared" si="343"/>
        <v/>
      </c>
      <c r="BD44" s="53" t="str">
        <f t="shared" si="344"/>
        <v/>
      </c>
      <c r="BE44" s="124" t="str">
        <f t="shared" si="345"/>
        <v/>
      </c>
      <c r="BF44" s="52">
        <f t="shared" si="346"/>
        <v>160</v>
      </c>
      <c r="BG44" s="53">
        <f t="shared" si="347"/>
        <v>9</v>
      </c>
      <c r="BH44" s="53" t="str">
        <f t="shared" si="348"/>
        <v/>
      </c>
      <c r="BI44" s="53">
        <f t="shared" si="349"/>
        <v>20</v>
      </c>
      <c r="BJ44" s="54">
        <f t="shared" si="350"/>
        <v>20</v>
      </c>
      <c r="BK44" s="52" t="str">
        <f t="shared" si="351"/>
        <v/>
      </c>
      <c r="BL44" s="53" t="str">
        <f t="shared" si="352"/>
        <v/>
      </c>
      <c r="BM44" s="53" t="str">
        <f t="shared" si="353"/>
        <v/>
      </c>
      <c r="BN44" s="53" t="str">
        <f t="shared" si="354"/>
        <v/>
      </c>
      <c r="BO44" s="54" t="str">
        <f t="shared" si="355"/>
        <v/>
      </c>
      <c r="BP44" s="52" t="str">
        <f t="shared" si="356"/>
        <v/>
      </c>
      <c r="BQ44" s="53" t="str">
        <f t="shared" si="357"/>
        <v/>
      </c>
      <c r="BR44" s="53" t="str">
        <f t="shared" si="358"/>
        <v/>
      </c>
      <c r="BS44" s="53" t="str">
        <f t="shared" si="359"/>
        <v/>
      </c>
      <c r="BT44" s="54" t="str">
        <f t="shared" si="360"/>
        <v/>
      </c>
      <c r="BU44" s="52" t="str">
        <f t="shared" si="361"/>
        <v/>
      </c>
      <c r="BV44" s="53" t="str">
        <f t="shared" si="362"/>
        <v/>
      </c>
      <c r="BW44" s="53" t="str">
        <f t="shared" si="363"/>
        <v/>
      </c>
      <c r="BX44" s="53" t="str">
        <f t="shared" si="364"/>
        <v/>
      </c>
      <c r="BY44" s="54" t="str">
        <f t="shared" si="365"/>
        <v/>
      </c>
      <c r="BZ44" s="165">
        <f t="shared" si="592"/>
        <v>11</v>
      </c>
      <c r="CA44" s="53" t="str">
        <f t="shared" si="366"/>
        <v>9</v>
      </c>
      <c r="CB44" s="181">
        <f t="shared" si="367"/>
        <v>10</v>
      </c>
      <c r="CC44" s="127">
        <f t="shared" si="368"/>
        <v>20</v>
      </c>
      <c r="CD44" s="127">
        <f t="shared" si="369"/>
        <v>30</v>
      </c>
      <c r="CE44" s="130">
        <v>364</v>
      </c>
      <c r="CF44" s="55" t="str">
        <f t="shared" si="370"/>
        <v/>
      </c>
      <c r="CG44" s="53" t="str">
        <f t="shared" si="371"/>
        <v/>
      </c>
      <c r="CH44" s="53" t="str">
        <f t="shared" si="372"/>
        <v/>
      </c>
      <c r="CI44" s="53" t="str">
        <f t="shared" si="373"/>
        <v/>
      </c>
      <c r="CJ44" s="124" t="str">
        <f t="shared" si="374"/>
        <v/>
      </c>
      <c r="CK44" s="52" t="str">
        <f t="shared" si="375"/>
        <v/>
      </c>
      <c r="CL44" s="53" t="str">
        <f t="shared" si="376"/>
        <v/>
      </c>
      <c r="CM44" s="53" t="str">
        <f t="shared" si="377"/>
        <v/>
      </c>
      <c r="CN44" s="53" t="str">
        <f t="shared" si="378"/>
        <v/>
      </c>
      <c r="CO44" s="124" t="str">
        <f t="shared" si="379"/>
        <v/>
      </c>
      <c r="CP44" s="52">
        <f t="shared" si="380"/>
        <v>364</v>
      </c>
      <c r="CQ44" s="53">
        <f t="shared" si="381"/>
        <v>3</v>
      </c>
      <c r="CR44" s="53" t="str">
        <f t="shared" si="382"/>
        <v/>
      </c>
      <c r="CS44" s="53">
        <f t="shared" si="383"/>
        <v>36</v>
      </c>
      <c r="CT44" s="54">
        <f t="shared" si="384"/>
        <v>36</v>
      </c>
      <c r="CU44" s="52" t="str">
        <f t="shared" si="385"/>
        <v/>
      </c>
      <c r="CV44" s="53" t="str">
        <f t="shared" si="386"/>
        <v/>
      </c>
      <c r="CW44" s="53" t="str">
        <f t="shared" si="387"/>
        <v/>
      </c>
      <c r="CX44" s="53" t="str">
        <f t="shared" si="388"/>
        <v/>
      </c>
      <c r="CY44" s="54" t="str">
        <f t="shared" si="389"/>
        <v/>
      </c>
      <c r="CZ44" s="52" t="str">
        <f t="shared" si="390"/>
        <v/>
      </c>
      <c r="DA44" s="53" t="str">
        <f t="shared" si="391"/>
        <v/>
      </c>
      <c r="DB44" s="53" t="str">
        <f t="shared" si="392"/>
        <v/>
      </c>
      <c r="DC44" s="53" t="str">
        <f t="shared" si="393"/>
        <v/>
      </c>
      <c r="DD44" s="54" t="str">
        <f t="shared" si="394"/>
        <v/>
      </c>
      <c r="DE44" s="52" t="str">
        <f t="shared" si="395"/>
        <v/>
      </c>
      <c r="DF44" s="53" t="str">
        <f t="shared" si="396"/>
        <v/>
      </c>
      <c r="DG44" s="53" t="str">
        <f t="shared" si="397"/>
        <v/>
      </c>
      <c r="DH44" s="53" t="str">
        <f t="shared" si="294"/>
        <v/>
      </c>
      <c r="DI44" s="54" t="str">
        <f t="shared" si="398"/>
        <v/>
      </c>
      <c r="DJ44" s="165">
        <f t="shared" si="399"/>
        <v>11</v>
      </c>
      <c r="DK44" s="53" t="str">
        <f t="shared" si="400"/>
        <v>3</v>
      </c>
      <c r="DL44" s="181">
        <f t="shared" si="401"/>
        <v>10</v>
      </c>
      <c r="DM44" s="159">
        <f t="shared" si="402"/>
        <v>36</v>
      </c>
      <c r="DN44" s="127">
        <f t="shared" si="403"/>
        <v>46</v>
      </c>
      <c r="DO44" s="130">
        <v>392</v>
      </c>
      <c r="DP44" s="55" t="str">
        <f t="shared" si="404"/>
        <v/>
      </c>
      <c r="DQ44" s="53" t="str">
        <f t="shared" si="405"/>
        <v/>
      </c>
      <c r="DR44" s="53" t="str">
        <f t="shared" si="406"/>
        <v/>
      </c>
      <c r="DS44" s="53" t="str">
        <f t="shared" si="407"/>
        <v/>
      </c>
      <c r="DT44" s="124" t="str">
        <f t="shared" si="408"/>
        <v/>
      </c>
      <c r="DU44" s="52" t="str">
        <f t="shared" si="409"/>
        <v/>
      </c>
      <c r="DV44" s="53" t="str">
        <f t="shared" si="410"/>
        <v/>
      </c>
      <c r="DW44" s="53" t="str">
        <f t="shared" si="411"/>
        <v/>
      </c>
      <c r="DX44" s="53" t="str">
        <f t="shared" si="412"/>
        <v/>
      </c>
      <c r="DY44" s="124" t="str">
        <f t="shared" si="413"/>
        <v/>
      </c>
      <c r="DZ44" s="52">
        <f t="shared" si="414"/>
        <v>392</v>
      </c>
      <c r="EA44" s="53">
        <f t="shared" si="415"/>
        <v>8</v>
      </c>
      <c r="EB44" s="53" t="str">
        <f t="shared" si="416"/>
        <v/>
      </c>
      <c r="EC44" s="53">
        <f t="shared" si="417"/>
        <v>22</v>
      </c>
      <c r="ED44" s="57">
        <f t="shared" si="418"/>
        <v>22</v>
      </c>
      <c r="EE44" s="52" t="str">
        <f t="shared" si="419"/>
        <v/>
      </c>
      <c r="EF44" s="53" t="str">
        <f t="shared" si="420"/>
        <v/>
      </c>
      <c r="EG44" s="53" t="str">
        <f t="shared" si="421"/>
        <v/>
      </c>
      <c r="EH44" s="53" t="str">
        <f t="shared" si="422"/>
        <v/>
      </c>
      <c r="EI44" s="57" t="str">
        <f t="shared" si="423"/>
        <v/>
      </c>
      <c r="EJ44" s="52" t="str">
        <f t="shared" si="424"/>
        <v/>
      </c>
      <c r="EK44" s="53" t="str">
        <f t="shared" si="425"/>
        <v/>
      </c>
      <c r="EL44" s="53" t="str">
        <f t="shared" si="426"/>
        <v/>
      </c>
      <c r="EM44" s="53" t="str">
        <f t="shared" si="427"/>
        <v/>
      </c>
      <c r="EN44" s="57" t="str">
        <f t="shared" si="428"/>
        <v/>
      </c>
      <c r="EO44" s="52" t="str">
        <f t="shared" si="429"/>
        <v/>
      </c>
      <c r="EP44" s="53" t="str">
        <f t="shared" si="430"/>
        <v/>
      </c>
      <c r="EQ44" s="53" t="str">
        <f t="shared" si="431"/>
        <v/>
      </c>
      <c r="ER44" s="53" t="str">
        <f t="shared" si="432"/>
        <v/>
      </c>
      <c r="ES44" s="54" t="str">
        <f t="shared" si="433"/>
        <v/>
      </c>
      <c r="ET44" s="165">
        <f t="shared" si="434"/>
        <v>13</v>
      </c>
      <c r="EU44" s="53" t="str">
        <f t="shared" si="435"/>
        <v>8</v>
      </c>
      <c r="EV44" s="181">
        <f t="shared" si="436"/>
        <v>10</v>
      </c>
      <c r="EW44" s="159">
        <f t="shared" si="437"/>
        <v>22</v>
      </c>
      <c r="EX44" s="127">
        <f t="shared" si="438"/>
        <v>32</v>
      </c>
      <c r="EY44" s="130">
        <v>159</v>
      </c>
      <c r="EZ44" s="55" t="str">
        <f t="shared" si="439"/>
        <v/>
      </c>
      <c r="FA44" s="53" t="str">
        <f t="shared" si="440"/>
        <v/>
      </c>
      <c r="FB44" s="53" t="str">
        <f t="shared" si="441"/>
        <v/>
      </c>
      <c r="FC44" s="53" t="str">
        <f t="shared" si="442"/>
        <v/>
      </c>
      <c r="FD44" s="124" t="str">
        <f t="shared" si="443"/>
        <v/>
      </c>
      <c r="FE44" s="52" t="str">
        <f t="shared" si="444"/>
        <v/>
      </c>
      <c r="FF44" s="53" t="str">
        <f t="shared" si="445"/>
        <v/>
      </c>
      <c r="FG44" s="53" t="str">
        <f t="shared" si="446"/>
        <v/>
      </c>
      <c r="FH44" s="53" t="str">
        <f t="shared" si="447"/>
        <v/>
      </c>
      <c r="FI44" s="124" t="str">
        <f t="shared" si="448"/>
        <v/>
      </c>
      <c r="FJ44" s="52">
        <f t="shared" si="449"/>
        <v>159</v>
      </c>
      <c r="FK44" s="53">
        <f t="shared" si="450"/>
        <v>9</v>
      </c>
      <c r="FL44" s="53" t="str">
        <f t="shared" si="451"/>
        <v/>
      </c>
      <c r="FM44" s="53">
        <f t="shared" si="452"/>
        <v>20</v>
      </c>
      <c r="FN44" s="57">
        <f t="shared" si="453"/>
        <v>20</v>
      </c>
      <c r="FO44" s="52" t="str">
        <f t="shared" si="454"/>
        <v/>
      </c>
      <c r="FP44" s="53" t="str">
        <f t="shared" si="455"/>
        <v/>
      </c>
      <c r="FQ44" s="53" t="str">
        <f t="shared" si="456"/>
        <v/>
      </c>
      <c r="FR44" s="53" t="str">
        <f t="shared" si="457"/>
        <v/>
      </c>
      <c r="FS44" s="57" t="str">
        <f t="shared" si="458"/>
        <v/>
      </c>
      <c r="FT44" s="52" t="str">
        <f t="shared" si="459"/>
        <v/>
      </c>
      <c r="FU44" s="53" t="str">
        <f t="shared" si="460"/>
        <v/>
      </c>
      <c r="FV44" s="53" t="str">
        <f t="shared" si="461"/>
        <v/>
      </c>
      <c r="FW44" s="53" t="str">
        <f t="shared" si="462"/>
        <v/>
      </c>
      <c r="FX44" s="57" t="str">
        <f t="shared" si="463"/>
        <v/>
      </c>
      <c r="FY44" s="52" t="str">
        <f t="shared" si="464"/>
        <v/>
      </c>
      <c r="FZ44" s="53" t="str">
        <f t="shared" si="465"/>
        <v/>
      </c>
      <c r="GA44" s="53" t="str">
        <f t="shared" si="466"/>
        <v/>
      </c>
      <c r="GB44" s="53" t="str">
        <f t="shared" si="467"/>
        <v/>
      </c>
      <c r="GC44" s="57" t="str">
        <f t="shared" si="468"/>
        <v/>
      </c>
      <c r="GD44" s="165">
        <f t="shared" si="469"/>
        <v>12</v>
      </c>
      <c r="GE44" s="53" t="str">
        <f t="shared" si="470"/>
        <v>9</v>
      </c>
      <c r="GF44" s="181">
        <f t="shared" si="471"/>
        <v>10</v>
      </c>
      <c r="GG44" s="159">
        <f t="shared" si="472"/>
        <v>20</v>
      </c>
      <c r="GH44" s="127">
        <f t="shared" si="473"/>
        <v>30</v>
      </c>
      <c r="GI44" s="130">
        <v>134</v>
      </c>
      <c r="GJ44" s="55" t="str">
        <f t="shared" si="474"/>
        <v/>
      </c>
      <c r="GK44" s="53" t="str">
        <f t="shared" si="475"/>
        <v/>
      </c>
      <c r="GL44" s="53" t="str">
        <f t="shared" si="476"/>
        <v/>
      </c>
      <c r="GM44" s="53" t="str">
        <f t="shared" si="477"/>
        <v/>
      </c>
      <c r="GN44" s="124" t="str">
        <f t="shared" si="478"/>
        <v/>
      </c>
      <c r="GO44" s="52" t="str">
        <f t="shared" si="479"/>
        <v/>
      </c>
      <c r="GP44" s="53" t="str">
        <f t="shared" si="480"/>
        <v/>
      </c>
      <c r="GQ44" s="53" t="str">
        <f t="shared" si="481"/>
        <v/>
      </c>
      <c r="GR44" s="53" t="str">
        <f t="shared" si="482"/>
        <v/>
      </c>
      <c r="GS44" s="124" t="str">
        <f t="shared" si="483"/>
        <v/>
      </c>
      <c r="GT44" s="52">
        <f t="shared" si="484"/>
        <v>134</v>
      </c>
      <c r="GU44" s="53">
        <f t="shared" si="485"/>
        <v>6</v>
      </c>
      <c r="GV44" s="53" t="str">
        <f t="shared" si="486"/>
        <v/>
      </c>
      <c r="GW44" s="53">
        <f t="shared" si="487"/>
        <v>27</v>
      </c>
      <c r="GX44" s="54">
        <f t="shared" si="488"/>
        <v>27</v>
      </c>
      <c r="GY44" s="52" t="str">
        <f t="shared" si="489"/>
        <v/>
      </c>
      <c r="GZ44" s="53" t="str">
        <f t="shared" si="490"/>
        <v/>
      </c>
      <c r="HA44" s="53" t="str">
        <f t="shared" si="491"/>
        <v/>
      </c>
      <c r="HB44" s="53" t="str">
        <f t="shared" si="492"/>
        <v/>
      </c>
      <c r="HC44" s="54" t="str">
        <f t="shared" si="493"/>
        <v/>
      </c>
      <c r="HD44" s="52" t="str">
        <f t="shared" si="494"/>
        <v/>
      </c>
      <c r="HE44" s="53" t="str">
        <f t="shared" si="495"/>
        <v/>
      </c>
      <c r="HF44" s="53" t="str">
        <f t="shared" si="496"/>
        <v/>
      </c>
      <c r="HG44" s="53" t="str">
        <f t="shared" si="497"/>
        <v/>
      </c>
      <c r="HH44" s="54" t="str">
        <f t="shared" si="498"/>
        <v/>
      </c>
      <c r="HI44" s="52" t="str">
        <f t="shared" si="499"/>
        <v/>
      </c>
      <c r="HJ44" s="53" t="str">
        <f t="shared" si="500"/>
        <v/>
      </c>
      <c r="HK44" s="53" t="str">
        <f t="shared" si="501"/>
        <v/>
      </c>
      <c r="HL44" s="53" t="str">
        <f t="shared" si="502"/>
        <v/>
      </c>
      <c r="HM44" s="54" t="str">
        <f t="shared" si="503"/>
        <v/>
      </c>
      <c r="HN44" s="165">
        <f t="shared" si="504"/>
        <v>9</v>
      </c>
      <c r="HO44" s="53" t="str">
        <f t="shared" si="505"/>
        <v>6</v>
      </c>
      <c r="HP44" s="181">
        <f t="shared" si="506"/>
        <v>10</v>
      </c>
      <c r="HQ44" s="159">
        <f t="shared" si="507"/>
        <v>27</v>
      </c>
      <c r="HR44" s="127">
        <f t="shared" si="508"/>
        <v>37</v>
      </c>
      <c r="HS44" s="130">
        <v>341</v>
      </c>
      <c r="HT44" s="55" t="str">
        <f t="shared" si="509"/>
        <v/>
      </c>
      <c r="HU44" s="53" t="str">
        <f t="shared" si="510"/>
        <v/>
      </c>
      <c r="HV44" s="53" t="str">
        <f t="shared" si="511"/>
        <v/>
      </c>
      <c r="HW44" s="53" t="str">
        <f t="shared" si="512"/>
        <v/>
      </c>
      <c r="HX44" s="124" t="str">
        <f t="shared" si="513"/>
        <v/>
      </c>
      <c r="HY44" s="52" t="str">
        <f t="shared" si="514"/>
        <v/>
      </c>
      <c r="HZ44" s="53" t="str">
        <f t="shared" si="515"/>
        <v/>
      </c>
      <c r="IA44" s="53" t="str">
        <f t="shared" si="516"/>
        <v/>
      </c>
      <c r="IB44" s="53" t="str">
        <f t="shared" si="517"/>
        <v/>
      </c>
      <c r="IC44" s="124" t="str">
        <f t="shared" si="518"/>
        <v/>
      </c>
      <c r="ID44" s="52">
        <f t="shared" si="519"/>
        <v>341</v>
      </c>
      <c r="IE44" s="53">
        <f t="shared" si="520"/>
        <v>5</v>
      </c>
      <c r="IF44" s="53" t="str">
        <f t="shared" si="521"/>
        <v/>
      </c>
      <c r="IG44" s="53">
        <f t="shared" si="522"/>
        <v>30</v>
      </c>
      <c r="IH44" s="54">
        <f t="shared" si="523"/>
        <v>30</v>
      </c>
      <c r="II44" s="52" t="str">
        <f t="shared" si="524"/>
        <v/>
      </c>
      <c r="IJ44" s="53" t="str">
        <f t="shared" si="525"/>
        <v/>
      </c>
      <c r="IK44" s="53" t="str">
        <f t="shared" si="526"/>
        <v/>
      </c>
      <c r="IL44" s="53" t="str">
        <f t="shared" si="527"/>
        <v/>
      </c>
      <c r="IM44" s="54" t="str">
        <f t="shared" si="528"/>
        <v/>
      </c>
      <c r="IN44" s="52" t="str">
        <f t="shared" si="529"/>
        <v/>
      </c>
      <c r="IO44" s="53" t="str">
        <f t="shared" si="530"/>
        <v/>
      </c>
      <c r="IP44" s="53" t="str">
        <f t="shared" si="531"/>
        <v/>
      </c>
      <c r="IQ44" s="53" t="str">
        <f t="shared" si="532"/>
        <v/>
      </c>
      <c r="IR44" s="54" t="str">
        <f t="shared" si="533"/>
        <v/>
      </c>
      <c r="IS44" s="52" t="str">
        <f t="shared" si="534"/>
        <v/>
      </c>
      <c r="IT44" s="53" t="str">
        <f t="shared" si="535"/>
        <v/>
      </c>
      <c r="IU44" s="53" t="str">
        <f>IF($G44="6",IF(IF(IT44&lt;&gt;"",IF(MAX(COUNTIF($IT$6:$IT$80,$IT$6:$IT$80))&gt;1,"x",""),"")&lt;&gt;"",IT44+1,""),IF(IS44=0,"",IF(IF(IT44&lt;&gt;"",IF(MAX(COUNTIF(IT$6:$IT$80,$IT$6:$IT$80))&gt;1,"x",""),"")&lt;&gt;"",IT44+1,"")))</f>
        <v/>
      </c>
      <c r="IV44" s="53" t="str">
        <f t="shared" si="536"/>
        <v/>
      </c>
      <c r="IW44" s="54" t="str">
        <f t="shared" si="537"/>
        <v/>
      </c>
      <c r="IX44" s="165">
        <f t="shared" si="538"/>
        <v>13</v>
      </c>
      <c r="IY44" s="53" t="str">
        <f t="shared" si="539"/>
        <v>5</v>
      </c>
      <c r="IZ44" s="181">
        <f t="shared" si="540"/>
        <v>10</v>
      </c>
      <c r="JA44" s="159">
        <f t="shared" si="541"/>
        <v>30</v>
      </c>
      <c r="JB44" s="127">
        <f t="shared" si="542"/>
        <v>40</v>
      </c>
      <c r="JC44" s="130">
        <v>310</v>
      </c>
      <c r="JD44" s="55" t="str">
        <f t="shared" si="543"/>
        <v/>
      </c>
      <c r="JE44" s="53" t="str">
        <f t="shared" si="544"/>
        <v/>
      </c>
      <c r="JF44" s="53" t="str">
        <f t="shared" si="545"/>
        <v/>
      </c>
      <c r="JG44" s="53" t="str">
        <f t="shared" si="546"/>
        <v/>
      </c>
      <c r="JH44" s="124" t="str">
        <f t="shared" si="547"/>
        <v/>
      </c>
      <c r="JI44" s="52" t="str">
        <f t="shared" si="548"/>
        <v/>
      </c>
      <c r="JJ44" s="53" t="str">
        <f t="shared" si="549"/>
        <v/>
      </c>
      <c r="JK44" s="53" t="str">
        <f t="shared" si="550"/>
        <v/>
      </c>
      <c r="JL44" s="53" t="str">
        <f t="shared" si="551"/>
        <v/>
      </c>
      <c r="JM44" s="124" t="str">
        <f t="shared" si="552"/>
        <v/>
      </c>
      <c r="JN44" s="52">
        <f t="shared" si="553"/>
        <v>310</v>
      </c>
      <c r="JO44" s="53">
        <f t="shared" si="554"/>
        <v>4</v>
      </c>
      <c r="JP44" s="53" t="str">
        <f t="shared" si="555"/>
        <v/>
      </c>
      <c r="JQ44" s="53">
        <f t="shared" si="295"/>
        <v>33</v>
      </c>
      <c r="JR44" s="54">
        <f t="shared" si="556"/>
        <v>33</v>
      </c>
      <c r="JS44" s="52" t="str">
        <f t="shared" si="557"/>
        <v/>
      </c>
      <c r="JT44" s="53" t="str">
        <f t="shared" si="558"/>
        <v/>
      </c>
      <c r="JU44" s="53" t="str">
        <f t="shared" si="559"/>
        <v/>
      </c>
      <c r="JV44" s="53" t="str">
        <f t="shared" si="560"/>
        <v/>
      </c>
      <c r="JW44" s="54" t="str">
        <f t="shared" si="561"/>
        <v/>
      </c>
      <c r="JX44" s="52" t="str">
        <f t="shared" si="562"/>
        <v/>
      </c>
      <c r="JY44" s="53" t="str">
        <f t="shared" si="563"/>
        <v/>
      </c>
      <c r="JZ44" s="53" t="str">
        <f t="shared" si="564"/>
        <v/>
      </c>
      <c r="KA44" s="53" t="str">
        <f t="shared" si="565"/>
        <v/>
      </c>
      <c r="KB44" s="54" t="str">
        <f t="shared" si="566"/>
        <v/>
      </c>
      <c r="KC44" s="52" t="str">
        <f t="shared" si="567"/>
        <v/>
      </c>
      <c r="KD44" s="53" t="str">
        <f t="shared" si="568"/>
        <v/>
      </c>
      <c r="KE44" s="53" t="str">
        <f t="shared" si="569"/>
        <v/>
      </c>
      <c r="KF44" s="53" t="str">
        <f t="shared" si="570"/>
        <v/>
      </c>
      <c r="KG44" s="54" t="str">
        <f t="shared" si="571"/>
        <v/>
      </c>
      <c r="KH44" s="165">
        <f t="shared" si="572"/>
        <v>10</v>
      </c>
      <c r="KI44" s="53" t="str">
        <f t="shared" si="573"/>
        <v>4</v>
      </c>
      <c r="KJ44" s="181">
        <f t="shared" si="574"/>
        <v>10</v>
      </c>
      <c r="KK44" s="159">
        <f t="shared" si="575"/>
        <v>33</v>
      </c>
      <c r="KL44" s="332">
        <f t="shared" si="576"/>
        <v>43</v>
      </c>
      <c r="KM44" s="86"/>
      <c r="KN44" s="60">
        <f t="shared" si="577"/>
        <v>20</v>
      </c>
      <c r="KO44" s="60">
        <f t="shared" si="578"/>
        <v>252</v>
      </c>
      <c r="KP44" s="201"/>
      <c r="KQ44" s="61">
        <f t="shared" si="297"/>
        <v>232</v>
      </c>
      <c r="KR44" s="61" t="str">
        <f t="shared" si="579"/>
        <v/>
      </c>
      <c r="KS44" s="61" t="str">
        <f t="shared" si="580"/>
        <v/>
      </c>
      <c r="KT44" s="61">
        <f t="shared" si="581"/>
        <v>232</v>
      </c>
      <c r="KU44" s="61" t="str">
        <f t="shared" si="582"/>
        <v/>
      </c>
      <c r="KV44" s="61" t="str">
        <f t="shared" si="583"/>
        <v/>
      </c>
      <c r="KW44" s="61" t="str">
        <f t="shared" si="584"/>
        <v/>
      </c>
      <c r="KX44" s="62">
        <f t="shared" si="585"/>
        <v>6</v>
      </c>
      <c r="KY44" s="84"/>
      <c r="KZ44" s="59">
        <f t="shared" si="586"/>
        <v>20</v>
      </c>
      <c r="LA44" s="60">
        <f t="shared" si="587"/>
        <v>295</v>
      </c>
      <c r="LB44" s="201"/>
      <c r="LC44" s="61">
        <f t="shared" si="588"/>
        <v>275</v>
      </c>
      <c r="LD44" s="61">
        <f t="shared" si="589"/>
        <v>275</v>
      </c>
      <c r="LE44" s="61" t="str">
        <f t="shared" si="590"/>
        <v/>
      </c>
      <c r="LF44" s="61" t="str">
        <f t="shared" si="591"/>
        <v/>
      </c>
      <c r="LG44" s="148">
        <f t="shared" si="593"/>
        <v>6</v>
      </c>
      <c r="LH44" s="87"/>
      <c r="LI44" s="185">
        <f t="shared" si="293"/>
        <v>8</v>
      </c>
      <c r="LJ44" s="87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</row>
    <row r="45" spans="1:381" s="1" customFormat="1" ht="15" x14ac:dyDescent="0.2">
      <c r="A45" s="35"/>
      <c r="B45" s="45">
        <v>40</v>
      </c>
      <c r="C45" s="47" t="s">
        <v>78</v>
      </c>
      <c r="D45" s="47" t="s">
        <v>23</v>
      </c>
      <c r="E45" s="161">
        <v>16286</v>
      </c>
      <c r="F45" s="161">
        <v>306</v>
      </c>
      <c r="G45" s="49" t="s">
        <v>98</v>
      </c>
      <c r="H45" s="50" t="str">
        <f t="shared" si="298"/>
        <v>Modified</v>
      </c>
      <c r="I45" s="186">
        <f t="shared" si="299"/>
        <v>226</v>
      </c>
      <c r="J45" s="51" t="str">
        <f t="shared" si="300"/>
        <v/>
      </c>
      <c r="K45" s="119">
        <v>472</v>
      </c>
      <c r="L45" s="52" t="str">
        <f t="shared" si="301"/>
        <v/>
      </c>
      <c r="M45" s="53" t="str">
        <f t="shared" si="302"/>
        <v/>
      </c>
      <c r="N45" s="53" t="str">
        <f t="shared" si="303"/>
        <v/>
      </c>
      <c r="O45" s="53" t="str">
        <f t="shared" si="304"/>
        <v/>
      </c>
      <c r="P45" s="127" t="str">
        <f t="shared" si="305"/>
        <v/>
      </c>
      <c r="Q45" s="52" t="str">
        <f t="shared" si="306"/>
        <v/>
      </c>
      <c r="R45" s="53" t="str">
        <f t="shared" si="307"/>
        <v/>
      </c>
      <c r="S45" s="53" t="str">
        <f t="shared" si="308"/>
        <v/>
      </c>
      <c r="T45" s="53" t="str">
        <f t="shared" si="309"/>
        <v/>
      </c>
      <c r="U45" s="127" t="str">
        <f t="shared" si="310"/>
        <v/>
      </c>
      <c r="V45" s="52">
        <f t="shared" si="311"/>
        <v>472</v>
      </c>
      <c r="W45" s="53">
        <f t="shared" si="312"/>
        <v>8</v>
      </c>
      <c r="X45" s="53" t="str">
        <f t="shared" si="313"/>
        <v/>
      </c>
      <c r="Y45" s="53">
        <f t="shared" si="314"/>
        <v>22</v>
      </c>
      <c r="Z45" s="127">
        <f t="shared" si="315"/>
        <v>22</v>
      </c>
      <c r="AA45" s="52" t="str">
        <f t="shared" si="316"/>
        <v/>
      </c>
      <c r="AB45" s="53" t="str">
        <f t="shared" si="317"/>
        <v/>
      </c>
      <c r="AC45" s="53" t="str">
        <f t="shared" si="318"/>
        <v/>
      </c>
      <c r="AD45" s="53" t="str">
        <f t="shared" si="319"/>
        <v/>
      </c>
      <c r="AE45" s="127" t="str">
        <f t="shared" si="320"/>
        <v/>
      </c>
      <c r="AF45" s="52" t="str">
        <f t="shared" si="321"/>
        <v/>
      </c>
      <c r="AG45" s="53" t="str">
        <f t="shared" si="322"/>
        <v/>
      </c>
      <c r="AH45" s="53" t="str">
        <f t="shared" si="323"/>
        <v/>
      </c>
      <c r="AI45" s="53" t="str">
        <f t="shared" si="324"/>
        <v/>
      </c>
      <c r="AJ45" s="127" t="str">
        <f t="shared" si="325"/>
        <v/>
      </c>
      <c r="AK45" s="52" t="str">
        <f t="shared" si="326"/>
        <v/>
      </c>
      <c r="AL45" s="53" t="str">
        <f t="shared" si="327"/>
        <v/>
      </c>
      <c r="AM45" s="53" t="str">
        <f t="shared" si="328"/>
        <v/>
      </c>
      <c r="AN45" s="150" t="str">
        <f t="shared" si="329"/>
        <v/>
      </c>
      <c r="AO45" s="127" t="str">
        <f t="shared" si="330"/>
        <v/>
      </c>
      <c r="AP45" s="191">
        <f t="shared" si="331"/>
        <v>10</v>
      </c>
      <c r="AQ45" s="53" t="str">
        <f t="shared" si="332"/>
        <v>8</v>
      </c>
      <c r="AR45" s="181">
        <f t="shared" si="333"/>
        <v>10</v>
      </c>
      <c r="AS45" s="159">
        <f t="shared" si="334"/>
        <v>22</v>
      </c>
      <c r="AT45" s="127">
        <f t="shared" si="335"/>
        <v>32</v>
      </c>
      <c r="AU45" s="130">
        <v>240</v>
      </c>
      <c r="AV45" s="55" t="str">
        <f t="shared" si="336"/>
        <v/>
      </c>
      <c r="AW45" s="53" t="str">
        <f t="shared" si="337"/>
        <v/>
      </c>
      <c r="AX45" s="53" t="str">
        <f t="shared" si="338"/>
        <v/>
      </c>
      <c r="AY45" s="53" t="str">
        <f t="shared" si="339"/>
        <v/>
      </c>
      <c r="AZ45" s="124" t="str">
        <f t="shared" si="340"/>
        <v/>
      </c>
      <c r="BA45" s="52" t="str">
        <f t="shared" si="341"/>
        <v/>
      </c>
      <c r="BB45" s="53" t="str">
        <f t="shared" si="342"/>
        <v/>
      </c>
      <c r="BC45" s="53" t="str">
        <f t="shared" si="343"/>
        <v/>
      </c>
      <c r="BD45" s="53" t="str">
        <f t="shared" si="344"/>
        <v/>
      </c>
      <c r="BE45" s="124" t="str">
        <f t="shared" si="345"/>
        <v/>
      </c>
      <c r="BF45" s="52">
        <f t="shared" si="346"/>
        <v>240</v>
      </c>
      <c r="BG45" s="53">
        <f t="shared" si="347"/>
        <v>7</v>
      </c>
      <c r="BH45" s="53" t="str">
        <f t="shared" si="348"/>
        <v/>
      </c>
      <c r="BI45" s="53">
        <f t="shared" si="349"/>
        <v>24</v>
      </c>
      <c r="BJ45" s="54">
        <f t="shared" si="350"/>
        <v>24</v>
      </c>
      <c r="BK45" s="52" t="str">
        <f t="shared" si="351"/>
        <v/>
      </c>
      <c r="BL45" s="53" t="str">
        <f t="shared" si="352"/>
        <v/>
      </c>
      <c r="BM45" s="53" t="str">
        <f t="shared" si="353"/>
        <v/>
      </c>
      <c r="BN45" s="53" t="str">
        <f t="shared" si="354"/>
        <v/>
      </c>
      <c r="BO45" s="54" t="str">
        <f t="shared" si="355"/>
        <v/>
      </c>
      <c r="BP45" s="52" t="str">
        <f t="shared" si="356"/>
        <v/>
      </c>
      <c r="BQ45" s="53" t="str">
        <f t="shared" si="357"/>
        <v/>
      </c>
      <c r="BR45" s="53" t="str">
        <f t="shared" si="358"/>
        <v/>
      </c>
      <c r="BS45" s="53" t="str">
        <f t="shared" si="359"/>
        <v/>
      </c>
      <c r="BT45" s="54" t="str">
        <f t="shared" si="360"/>
        <v/>
      </c>
      <c r="BU45" s="52" t="str">
        <f t="shared" si="361"/>
        <v/>
      </c>
      <c r="BV45" s="53" t="str">
        <f t="shared" si="362"/>
        <v/>
      </c>
      <c r="BW45" s="53" t="str">
        <f t="shared" si="363"/>
        <v/>
      </c>
      <c r="BX45" s="53" t="str">
        <f t="shared" si="364"/>
        <v/>
      </c>
      <c r="BY45" s="54" t="str">
        <f t="shared" si="365"/>
        <v/>
      </c>
      <c r="BZ45" s="165">
        <f t="shared" si="592"/>
        <v>11</v>
      </c>
      <c r="CA45" s="53" t="str">
        <f t="shared" si="366"/>
        <v>7</v>
      </c>
      <c r="CB45" s="181">
        <f t="shared" si="367"/>
        <v>10</v>
      </c>
      <c r="CC45" s="127">
        <f t="shared" si="368"/>
        <v>24</v>
      </c>
      <c r="CD45" s="127">
        <f t="shared" si="369"/>
        <v>34</v>
      </c>
      <c r="CE45" s="130">
        <v>175</v>
      </c>
      <c r="CF45" s="55" t="str">
        <f t="shared" si="370"/>
        <v/>
      </c>
      <c r="CG45" s="53" t="str">
        <f t="shared" si="371"/>
        <v/>
      </c>
      <c r="CH45" s="53" t="str">
        <f t="shared" si="372"/>
        <v/>
      </c>
      <c r="CI45" s="53" t="str">
        <f t="shared" si="373"/>
        <v/>
      </c>
      <c r="CJ45" s="124" t="str">
        <f t="shared" si="374"/>
        <v/>
      </c>
      <c r="CK45" s="52" t="str">
        <f t="shared" si="375"/>
        <v/>
      </c>
      <c r="CL45" s="53" t="str">
        <f t="shared" si="376"/>
        <v/>
      </c>
      <c r="CM45" s="53" t="str">
        <f t="shared" si="377"/>
        <v/>
      </c>
      <c r="CN45" s="53" t="str">
        <f t="shared" si="378"/>
        <v/>
      </c>
      <c r="CO45" s="124" t="str">
        <f t="shared" si="379"/>
        <v/>
      </c>
      <c r="CP45" s="52">
        <f t="shared" si="380"/>
        <v>175</v>
      </c>
      <c r="CQ45" s="53">
        <f t="shared" si="381"/>
        <v>9</v>
      </c>
      <c r="CR45" s="53" t="str">
        <f t="shared" si="382"/>
        <v/>
      </c>
      <c r="CS45" s="53">
        <f t="shared" si="383"/>
        <v>20</v>
      </c>
      <c r="CT45" s="54">
        <f t="shared" si="384"/>
        <v>20</v>
      </c>
      <c r="CU45" s="52" t="str">
        <f t="shared" si="385"/>
        <v/>
      </c>
      <c r="CV45" s="53" t="str">
        <f t="shared" si="386"/>
        <v/>
      </c>
      <c r="CW45" s="53" t="str">
        <f t="shared" si="387"/>
        <v/>
      </c>
      <c r="CX45" s="53" t="str">
        <f t="shared" si="388"/>
        <v/>
      </c>
      <c r="CY45" s="54" t="str">
        <f t="shared" si="389"/>
        <v/>
      </c>
      <c r="CZ45" s="52" t="str">
        <f t="shared" si="390"/>
        <v/>
      </c>
      <c r="DA45" s="53" t="str">
        <f t="shared" si="391"/>
        <v/>
      </c>
      <c r="DB45" s="53" t="str">
        <f t="shared" si="392"/>
        <v/>
      </c>
      <c r="DC45" s="53" t="str">
        <f t="shared" si="393"/>
        <v/>
      </c>
      <c r="DD45" s="54" t="str">
        <f t="shared" si="394"/>
        <v/>
      </c>
      <c r="DE45" s="52" t="str">
        <f t="shared" si="395"/>
        <v/>
      </c>
      <c r="DF45" s="53" t="str">
        <f t="shared" si="396"/>
        <v/>
      </c>
      <c r="DG45" s="53" t="str">
        <f t="shared" si="397"/>
        <v/>
      </c>
      <c r="DH45" s="53" t="str">
        <f t="shared" si="294"/>
        <v/>
      </c>
      <c r="DI45" s="54" t="str">
        <f t="shared" si="398"/>
        <v/>
      </c>
      <c r="DJ45" s="165">
        <f t="shared" si="399"/>
        <v>11</v>
      </c>
      <c r="DK45" s="53" t="str">
        <f t="shared" si="400"/>
        <v>9</v>
      </c>
      <c r="DL45" s="181">
        <f t="shared" si="401"/>
        <v>10</v>
      </c>
      <c r="DM45" s="159">
        <f t="shared" si="402"/>
        <v>20</v>
      </c>
      <c r="DN45" s="127">
        <f t="shared" si="403"/>
        <v>30</v>
      </c>
      <c r="DO45" s="130">
        <v>460</v>
      </c>
      <c r="DP45" s="55" t="str">
        <f t="shared" si="404"/>
        <v/>
      </c>
      <c r="DQ45" s="53" t="str">
        <f t="shared" si="405"/>
        <v/>
      </c>
      <c r="DR45" s="53" t="str">
        <f t="shared" si="406"/>
        <v/>
      </c>
      <c r="DS45" s="53" t="str">
        <f t="shared" si="407"/>
        <v/>
      </c>
      <c r="DT45" s="124" t="str">
        <f t="shared" si="408"/>
        <v/>
      </c>
      <c r="DU45" s="52" t="str">
        <f t="shared" si="409"/>
        <v/>
      </c>
      <c r="DV45" s="53" t="str">
        <f t="shared" si="410"/>
        <v/>
      </c>
      <c r="DW45" s="53" t="str">
        <f t="shared" si="411"/>
        <v/>
      </c>
      <c r="DX45" s="53" t="str">
        <f t="shared" si="412"/>
        <v/>
      </c>
      <c r="DY45" s="124" t="str">
        <f t="shared" si="413"/>
        <v/>
      </c>
      <c r="DZ45" s="52">
        <f t="shared" si="414"/>
        <v>460</v>
      </c>
      <c r="EA45" s="53">
        <f t="shared" si="415"/>
        <v>5</v>
      </c>
      <c r="EB45" s="53" t="str">
        <f t="shared" si="416"/>
        <v/>
      </c>
      <c r="EC45" s="53">
        <f t="shared" si="417"/>
        <v>30</v>
      </c>
      <c r="ED45" s="57">
        <f t="shared" si="418"/>
        <v>30</v>
      </c>
      <c r="EE45" s="52" t="str">
        <f t="shared" si="419"/>
        <v/>
      </c>
      <c r="EF45" s="53" t="str">
        <f t="shared" si="420"/>
        <v/>
      </c>
      <c r="EG45" s="53" t="str">
        <f t="shared" si="421"/>
        <v/>
      </c>
      <c r="EH45" s="53" t="str">
        <f t="shared" si="422"/>
        <v/>
      </c>
      <c r="EI45" s="57" t="str">
        <f t="shared" si="423"/>
        <v/>
      </c>
      <c r="EJ45" s="52" t="str">
        <f t="shared" si="424"/>
        <v/>
      </c>
      <c r="EK45" s="53" t="str">
        <f t="shared" si="425"/>
        <v/>
      </c>
      <c r="EL45" s="53" t="str">
        <f t="shared" si="426"/>
        <v/>
      </c>
      <c r="EM45" s="53" t="str">
        <f t="shared" si="427"/>
        <v/>
      </c>
      <c r="EN45" s="57" t="str">
        <f t="shared" si="428"/>
        <v/>
      </c>
      <c r="EO45" s="52" t="str">
        <f t="shared" si="429"/>
        <v/>
      </c>
      <c r="EP45" s="53" t="str">
        <f t="shared" si="430"/>
        <v/>
      </c>
      <c r="EQ45" s="53" t="str">
        <f t="shared" si="431"/>
        <v/>
      </c>
      <c r="ER45" s="53" t="str">
        <f t="shared" si="432"/>
        <v/>
      </c>
      <c r="ES45" s="54" t="str">
        <f t="shared" si="433"/>
        <v/>
      </c>
      <c r="ET45" s="165">
        <f t="shared" si="434"/>
        <v>13</v>
      </c>
      <c r="EU45" s="53" t="str">
        <f t="shared" si="435"/>
        <v>5</v>
      </c>
      <c r="EV45" s="181">
        <f t="shared" si="436"/>
        <v>10</v>
      </c>
      <c r="EW45" s="159">
        <f t="shared" si="437"/>
        <v>30</v>
      </c>
      <c r="EX45" s="127">
        <f t="shared" si="438"/>
        <v>40</v>
      </c>
      <c r="EY45" s="130">
        <v>101</v>
      </c>
      <c r="EZ45" s="55" t="str">
        <f t="shared" si="439"/>
        <v/>
      </c>
      <c r="FA45" s="53" t="str">
        <f t="shared" si="440"/>
        <v/>
      </c>
      <c r="FB45" s="53" t="str">
        <f t="shared" si="441"/>
        <v/>
      </c>
      <c r="FC45" s="53" t="str">
        <f t="shared" si="442"/>
        <v/>
      </c>
      <c r="FD45" s="124" t="str">
        <f t="shared" si="443"/>
        <v/>
      </c>
      <c r="FE45" s="52" t="str">
        <f t="shared" si="444"/>
        <v/>
      </c>
      <c r="FF45" s="53" t="str">
        <f t="shared" si="445"/>
        <v/>
      </c>
      <c r="FG45" s="53" t="str">
        <f t="shared" si="446"/>
        <v/>
      </c>
      <c r="FH45" s="53" t="str">
        <f t="shared" si="447"/>
        <v/>
      </c>
      <c r="FI45" s="124" t="str">
        <f t="shared" si="448"/>
        <v/>
      </c>
      <c r="FJ45" s="52">
        <f t="shared" si="449"/>
        <v>101</v>
      </c>
      <c r="FK45" s="53">
        <f t="shared" si="450"/>
        <v>11</v>
      </c>
      <c r="FL45" s="53" t="str">
        <f t="shared" si="451"/>
        <v/>
      </c>
      <c r="FM45" s="53">
        <f t="shared" si="452"/>
        <v>16</v>
      </c>
      <c r="FN45" s="57">
        <f t="shared" si="453"/>
        <v>16</v>
      </c>
      <c r="FO45" s="52" t="str">
        <f t="shared" si="454"/>
        <v/>
      </c>
      <c r="FP45" s="53" t="str">
        <f t="shared" si="455"/>
        <v/>
      </c>
      <c r="FQ45" s="53" t="str">
        <f t="shared" si="456"/>
        <v/>
      </c>
      <c r="FR45" s="53" t="str">
        <f t="shared" si="457"/>
        <v/>
      </c>
      <c r="FS45" s="57" t="str">
        <f t="shared" si="458"/>
        <v/>
      </c>
      <c r="FT45" s="52" t="str">
        <f t="shared" si="459"/>
        <v/>
      </c>
      <c r="FU45" s="53" t="str">
        <f t="shared" si="460"/>
        <v/>
      </c>
      <c r="FV45" s="53" t="str">
        <f t="shared" si="461"/>
        <v/>
      </c>
      <c r="FW45" s="53" t="str">
        <f t="shared" si="462"/>
        <v/>
      </c>
      <c r="FX45" s="57" t="str">
        <f t="shared" si="463"/>
        <v/>
      </c>
      <c r="FY45" s="52" t="str">
        <f t="shared" si="464"/>
        <v/>
      </c>
      <c r="FZ45" s="53" t="str">
        <f t="shared" si="465"/>
        <v/>
      </c>
      <c r="GA45" s="53" t="str">
        <f t="shared" si="466"/>
        <v/>
      </c>
      <c r="GB45" s="53" t="str">
        <f t="shared" si="467"/>
        <v/>
      </c>
      <c r="GC45" s="57" t="str">
        <f t="shared" si="468"/>
        <v/>
      </c>
      <c r="GD45" s="165">
        <f t="shared" si="469"/>
        <v>12</v>
      </c>
      <c r="GE45" s="53" t="str">
        <f t="shared" si="470"/>
        <v>11</v>
      </c>
      <c r="GF45" s="181">
        <f t="shared" si="471"/>
        <v>10</v>
      </c>
      <c r="GG45" s="159">
        <f t="shared" si="472"/>
        <v>16</v>
      </c>
      <c r="GH45" s="127">
        <f t="shared" si="473"/>
        <v>26</v>
      </c>
      <c r="GI45" s="130">
        <v>112</v>
      </c>
      <c r="GJ45" s="55" t="str">
        <f t="shared" si="474"/>
        <v/>
      </c>
      <c r="GK45" s="53" t="str">
        <f t="shared" si="475"/>
        <v/>
      </c>
      <c r="GL45" s="53" t="str">
        <f t="shared" si="476"/>
        <v/>
      </c>
      <c r="GM45" s="53" t="str">
        <f t="shared" si="477"/>
        <v/>
      </c>
      <c r="GN45" s="124" t="str">
        <f t="shared" si="478"/>
        <v/>
      </c>
      <c r="GO45" s="52" t="str">
        <f t="shared" si="479"/>
        <v/>
      </c>
      <c r="GP45" s="53" t="str">
        <f t="shared" si="480"/>
        <v/>
      </c>
      <c r="GQ45" s="53" t="str">
        <f t="shared" si="481"/>
        <v/>
      </c>
      <c r="GR45" s="53" t="str">
        <f t="shared" si="482"/>
        <v/>
      </c>
      <c r="GS45" s="124" t="str">
        <f t="shared" si="483"/>
        <v/>
      </c>
      <c r="GT45" s="52">
        <f t="shared" si="484"/>
        <v>112</v>
      </c>
      <c r="GU45" s="53">
        <f t="shared" si="485"/>
        <v>7</v>
      </c>
      <c r="GV45" s="53" t="str">
        <f t="shared" si="486"/>
        <v/>
      </c>
      <c r="GW45" s="53">
        <f t="shared" si="487"/>
        <v>24</v>
      </c>
      <c r="GX45" s="54">
        <f t="shared" si="488"/>
        <v>24</v>
      </c>
      <c r="GY45" s="52" t="str">
        <f t="shared" si="489"/>
        <v/>
      </c>
      <c r="GZ45" s="53" t="str">
        <f t="shared" si="490"/>
        <v/>
      </c>
      <c r="HA45" s="53" t="str">
        <f t="shared" si="491"/>
        <v/>
      </c>
      <c r="HB45" s="53" t="str">
        <f t="shared" si="492"/>
        <v/>
      </c>
      <c r="HC45" s="54" t="str">
        <f t="shared" si="493"/>
        <v/>
      </c>
      <c r="HD45" s="52" t="str">
        <f t="shared" si="494"/>
        <v/>
      </c>
      <c r="HE45" s="53" t="str">
        <f t="shared" si="495"/>
        <v/>
      </c>
      <c r="HF45" s="53" t="str">
        <f t="shared" si="496"/>
        <v/>
      </c>
      <c r="HG45" s="53" t="str">
        <f t="shared" si="497"/>
        <v/>
      </c>
      <c r="HH45" s="54" t="str">
        <f t="shared" si="498"/>
        <v/>
      </c>
      <c r="HI45" s="52" t="str">
        <f t="shared" si="499"/>
        <v/>
      </c>
      <c r="HJ45" s="53" t="str">
        <f t="shared" si="500"/>
        <v/>
      </c>
      <c r="HK45" s="53" t="str">
        <f t="shared" si="501"/>
        <v/>
      </c>
      <c r="HL45" s="53" t="str">
        <f t="shared" si="502"/>
        <v/>
      </c>
      <c r="HM45" s="54" t="str">
        <f t="shared" si="503"/>
        <v/>
      </c>
      <c r="HN45" s="165">
        <f t="shared" si="504"/>
        <v>9</v>
      </c>
      <c r="HO45" s="53" t="str">
        <f t="shared" si="505"/>
        <v>7</v>
      </c>
      <c r="HP45" s="181">
        <f t="shared" si="506"/>
        <v>10</v>
      </c>
      <c r="HQ45" s="159">
        <f t="shared" si="507"/>
        <v>24</v>
      </c>
      <c r="HR45" s="127">
        <f t="shared" si="508"/>
        <v>34</v>
      </c>
      <c r="HS45" s="130">
        <v>194</v>
      </c>
      <c r="HT45" s="55" t="str">
        <f t="shared" si="509"/>
        <v/>
      </c>
      <c r="HU45" s="53" t="str">
        <f t="shared" si="510"/>
        <v/>
      </c>
      <c r="HV45" s="53" t="str">
        <f t="shared" si="511"/>
        <v/>
      </c>
      <c r="HW45" s="53" t="str">
        <f t="shared" si="512"/>
        <v/>
      </c>
      <c r="HX45" s="124" t="str">
        <f t="shared" si="513"/>
        <v/>
      </c>
      <c r="HY45" s="52" t="str">
        <f t="shared" si="514"/>
        <v/>
      </c>
      <c r="HZ45" s="53" t="str">
        <f t="shared" si="515"/>
        <v/>
      </c>
      <c r="IA45" s="53" t="str">
        <f t="shared" si="516"/>
        <v/>
      </c>
      <c r="IB45" s="53" t="str">
        <f t="shared" si="517"/>
        <v/>
      </c>
      <c r="IC45" s="124" t="str">
        <f t="shared" si="518"/>
        <v/>
      </c>
      <c r="ID45" s="52">
        <f t="shared" si="519"/>
        <v>194</v>
      </c>
      <c r="IE45" s="53">
        <f t="shared" si="520"/>
        <v>9</v>
      </c>
      <c r="IF45" s="53" t="str">
        <f t="shared" si="521"/>
        <v/>
      </c>
      <c r="IG45" s="53">
        <f t="shared" si="522"/>
        <v>20</v>
      </c>
      <c r="IH45" s="54">
        <f t="shared" si="523"/>
        <v>20</v>
      </c>
      <c r="II45" s="52" t="str">
        <f t="shared" si="524"/>
        <v/>
      </c>
      <c r="IJ45" s="53" t="str">
        <f t="shared" si="525"/>
        <v/>
      </c>
      <c r="IK45" s="53" t="str">
        <f t="shared" si="526"/>
        <v/>
      </c>
      <c r="IL45" s="53" t="str">
        <f t="shared" si="527"/>
        <v/>
      </c>
      <c r="IM45" s="54" t="str">
        <f t="shared" si="528"/>
        <v/>
      </c>
      <c r="IN45" s="52" t="str">
        <f t="shared" si="529"/>
        <v/>
      </c>
      <c r="IO45" s="53" t="str">
        <f t="shared" si="530"/>
        <v/>
      </c>
      <c r="IP45" s="53" t="str">
        <f t="shared" si="531"/>
        <v/>
      </c>
      <c r="IQ45" s="53" t="str">
        <f t="shared" si="532"/>
        <v/>
      </c>
      <c r="IR45" s="54" t="str">
        <f t="shared" si="533"/>
        <v/>
      </c>
      <c r="IS45" s="52" t="str">
        <f t="shared" si="534"/>
        <v/>
      </c>
      <c r="IT45" s="53" t="str">
        <f t="shared" si="535"/>
        <v/>
      </c>
      <c r="IU45" s="53" t="str">
        <f>IF($G45="6",IF(IF(IT45&lt;&gt;"",IF(MAX(COUNTIF($IT$6:$IT$80,$IT$6:$IT$80))&gt;1,"x",""),"")&lt;&gt;"",IT45+1,""),IF(IS45=0,"",IF(IF(IT45&lt;&gt;"",IF(MAX(COUNTIF(IT$6:$IT$80,$IT$6:$IT$80))&gt;1,"x",""),"")&lt;&gt;"",IT45+1,"")))</f>
        <v/>
      </c>
      <c r="IV45" s="53" t="str">
        <f t="shared" si="536"/>
        <v/>
      </c>
      <c r="IW45" s="54" t="str">
        <f t="shared" si="537"/>
        <v/>
      </c>
      <c r="IX45" s="165">
        <f t="shared" si="538"/>
        <v>13</v>
      </c>
      <c r="IY45" s="53" t="str">
        <f t="shared" si="539"/>
        <v>9</v>
      </c>
      <c r="IZ45" s="181">
        <f t="shared" si="540"/>
        <v>10</v>
      </c>
      <c r="JA45" s="159">
        <f t="shared" si="541"/>
        <v>20</v>
      </c>
      <c r="JB45" s="127">
        <f t="shared" si="542"/>
        <v>30</v>
      </c>
      <c r="JC45" s="130"/>
      <c r="JD45" s="55" t="str">
        <f t="shared" si="543"/>
        <v/>
      </c>
      <c r="JE45" s="53" t="str">
        <f t="shared" si="544"/>
        <v/>
      </c>
      <c r="JF45" s="53" t="str">
        <f t="shared" si="545"/>
        <v/>
      </c>
      <c r="JG45" s="53" t="str">
        <f t="shared" si="546"/>
        <v/>
      </c>
      <c r="JH45" s="124" t="str">
        <f t="shared" si="547"/>
        <v/>
      </c>
      <c r="JI45" s="52" t="str">
        <f t="shared" si="548"/>
        <v/>
      </c>
      <c r="JJ45" s="53" t="str">
        <f t="shared" si="549"/>
        <v/>
      </c>
      <c r="JK45" s="53" t="str">
        <f t="shared" si="550"/>
        <v/>
      </c>
      <c r="JL45" s="53" t="str">
        <f t="shared" si="551"/>
        <v/>
      </c>
      <c r="JM45" s="124" t="str">
        <f t="shared" si="552"/>
        <v/>
      </c>
      <c r="JN45" s="52" t="str">
        <f t="shared" si="553"/>
        <v/>
      </c>
      <c r="JO45" s="53" t="str">
        <f t="shared" si="554"/>
        <v/>
      </c>
      <c r="JP45" s="53" t="str">
        <f t="shared" si="555"/>
        <v/>
      </c>
      <c r="JQ45" s="53" t="str">
        <f t="shared" si="295"/>
        <v/>
      </c>
      <c r="JR45" s="54" t="str">
        <f t="shared" si="556"/>
        <v/>
      </c>
      <c r="JS45" s="52" t="str">
        <f t="shared" si="557"/>
        <v/>
      </c>
      <c r="JT45" s="53" t="str">
        <f t="shared" si="558"/>
        <v/>
      </c>
      <c r="JU45" s="53" t="str">
        <f t="shared" si="559"/>
        <v/>
      </c>
      <c r="JV45" s="53" t="str">
        <f t="shared" si="560"/>
        <v/>
      </c>
      <c r="JW45" s="54" t="str">
        <f t="shared" si="561"/>
        <v/>
      </c>
      <c r="JX45" s="52" t="str">
        <f t="shared" si="562"/>
        <v/>
      </c>
      <c r="JY45" s="53" t="str">
        <f t="shared" si="563"/>
        <v/>
      </c>
      <c r="JZ45" s="53" t="str">
        <f t="shared" si="564"/>
        <v/>
      </c>
      <c r="KA45" s="53" t="str">
        <f t="shared" si="565"/>
        <v/>
      </c>
      <c r="KB45" s="54" t="str">
        <f t="shared" si="566"/>
        <v/>
      </c>
      <c r="KC45" s="52" t="str">
        <f t="shared" si="567"/>
        <v/>
      </c>
      <c r="KD45" s="53" t="str">
        <f t="shared" si="568"/>
        <v/>
      </c>
      <c r="KE45" s="53" t="str">
        <f t="shared" si="569"/>
        <v/>
      </c>
      <c r="KF45" s="53" t="str">
        <f t="shared" si="570"/>
        <v/>
      </c>
      <c r="KG45" s="54" t="str">
        <f t="shared" si="571"/>
        <v/>
      </c>
      <c r="KH45" s="165">
        <f t="shared" si="572"/>
        <v>10</v>
      </c>
      <c r="KI45" s="53" t="str">
        <f t="shared" si="573"/>
        <v/>
      </c>
      <c r="KJ45" s="181" t="str">
        <f t="shared" si="574"/>
        <v/>
      </c>
      <c r="KK45" s="159">
        <f t="shared" si="575"/>
        <v>0</v>
      </c>
      <c r="KL45" s="332" t="str">
        <f t="shared" si="576"/>
        <v/>
      </c>
      <c r="KM45" s="86"/>
      <c r="KN45" s="60">
        <f t="shared" si="577"/>
        <v>16</v>
      </c>
      <c r="KO45" s="60">
        <f t="shared" si="578"/>
        <v>226</v>
      </c>
      <c r="KP45" s="201"/>
      <c r="KQ45" s="61">
        <f t="shared" si="297"/>
        <v>210</v>
      </c>
      <c r="KR45" s="61" t="str">
        <f t="shared" si="579"/>
        <v/>
      </c>
      <c r="KS45" s="61" t="str">
        <f t="shared" si="580"/>
        <v/>
      </c>
      <c r="KT45" s="61">
        <f t="shared" si="581"/>
        <v>210</v>
      </c>
      <c r="KU45" s="61" t="str">
        <f t="shared" si="582"/>
        <v/>
      </c>
      <c r="KV45" s="61" t="str">
        <f t="shared" si="583"/>
        <v/>
      </c>
      <c r="KW45" s="61" t="str">
        <f t="shared" si="584"/>
        <v/>
      </c>
      <c r="KX45" s="62">
        <f t="shared" si="585"/>
        <v>7</v>
      </c>
      <c r="KY45" s="84"/>
      <c r="KZ45" s="59">
        <f t="shared" si="586"/>
        <v>0</v>
      </c>
      <c r="LA45" s="60">
        <f t="shared" si="587"/>
        <v>226</v>
      </c>
      <c r="LB45" s="201"/>
      <c r="LC45" s="61">
        <f t="shared" si="588"/>
        <v>226</v>
      </c>
      <c r="LD45" s="61">
        <f t="shared" si="589"/>
        <v>226</v>
      </c>
      <c r="LE45" s="61" t="str">
        <f t="shared" si="590"/>
        <v/>
      </c>
      <c r="LF45" s="61" t="str">
        <f t="shared" si="591"/>
        <v/>
      </c>
      <c r="LG45" s="148">
        <f t="shared" si="593"/>
        <v>7</v>
      </c>
      <c r="LH45" s="87"/>
      <c r="LI45" s="185">
        <f t="shared" si="293"/>
        <v>7</v>
      </c>
      <c r="LJ45" s="87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</row>
    <row r="46" spans="1:381" s="1" customFormat="1" ht="15" x14ac:dyDescent="0.2">
      <c r="A46" s="35"/>
      <c r="B46" s="45">
        <v>41</v>
      </c>
      <c r="C46" s="63" t="s">
        <v>25</v>
      </c>
      <c r="D46" s="47" t="s">
        <v>168</v>
      </c>
      <c r="E46" s="162">
        <v>16286</v>
      </c>
      <c r="F46" s="162">
        <v>311</v>
      </c>
      <c r="G46" s="49" t="s">
        <v>98</v>
      </c>
      <c r="H46" s="50" t="str">
        <f t="shared" si="298"/>
        <v>Modified</v>
      </c>
      <c r="I46" s="186">
        <f t="shared" si="299"/>
        <v>205</v>
      </c>
      <c r="J46" s="51" t="str">
        <f t="shared" si="300"/>
        <v/>
      </c>
      <c r="K46" s="120">
        <v>255</v>
      </c>
      <c r="L46" s="52" t="str">
        <f t="shared" si="301"/>
        <v/>
      </c>
      <c r="M46" s="53" t="str">
        <f t="shared" si="302"/>
        <v/>
      </c>
      <c r="N46" s="53" t="str">
        <f t="shared" si="303"/>
        <v/>
      </c>
      <c r="O46" s="53" t="str">
        <f t="shared" si="304"/>
        <v/>
      </c>
      <c r="P46" s="127" t="str">
        <f t="shared" si="305"/>
        <v/>
      </c>
      <c r="Q46" s="52" t="str">
        <f t="shared" si="306"/>
        <v/>
      </c>
      <c r="R46" s="53" t="str">
        <f t="shared" si="307"/>
        <v/>
      </c>
      <c r="S46" s="53" t="str">
        <f t="shared" si="308"/>
        <v/>
      </c>
      <c r="T46" s="53" t="str">
        <f t="shared" si="309"/>
        <v/>
      </c>
      <c r="U46" s="127" t="str">
        <f t="shared" si="310"/>
        <v/>
      </c>
      <c r="V46" s="52">
        <f t="shared" si="311"/>
        <v>255</v>
      </c>
      <c r="W46" s="53">
        <f t="shared" si="312"/>
        <v>11</v>
      </c>
      <c r="X46" s="53" t="str">
        <f t="shared" si="313"/>
        <v/>
      </c>
      <c r="Y46" s="53">
        <f t="shared" si="314"/>
        <v>16</v>
      </c>
      <c r="Z46" s="127">
        <f t="shared" si="315"/>
        <v>16</v>
      </c>
      <c r="AA46" s="52" t="str">
        <f t="shared" si="316"/>
        <v/>
      </c>
      <c r="AB46" s="53" t="str">
        <f t="shared" si="317"/>
        <v/>
      </c>
      <c r="AC46" s="53" t="str">
        <f t="shared" si="318"/>
        <v/>
      </c>
      <c r="AD46" s="53" t="str">
        <f t="shared" si="319"/>
        <v/>
      </c>
      <c r="AE46" s="127" t="str">
        <f t="shared" si="320"/>
        <v/>
      </c>
      <c r="AF46" s="52" t="str">
        <f t="shared" si="321"/>
        <v/>
      </c>
      <c r="AG46" s="53" t="str">
        <f t="shared" si="322"/>
        <v/>
      </c>
      <c r="AH46" s="53" t="str">
        <f t="shared" si="323"/>
        <v/>
      </c>
      <c r="AI46" s="53" t="str">
        <f t="shared" si="324"/>
        <v/>
      </c>
      <c r="AJ46" s="127" t="str">
        <f t="shared" si="325"/>
        <v/>
      </c>
      <c r="AK46" s="52" t="str">
        <f t="shared" si="326"/>
        <v/>
      </c>
      <c r="AL46" s="53" t="str">
        <f t="shared" si="327"/>
        <v/>
      </c>
      <c r="AM46" s="53" t="str">
        <f t="shared" si="328"/>
        <v/>
      </c>
      <c r="AN46" s="150" t="str">
        <f t="shared" si="329"/>
        <v/>
      </c>
      <c r="AO46" s="127" t="str">
        <f t="shared" si="330"/>
        <v/>
      </c>
      <c r="AP46" s="191">
        <f t="shared" si="331"/>
        <v>10</v>
      </c>
      <c r="AQ46" s="53" t="str">
        <f t="shared" si="332"/>
        <v>11</v>
      </c>
      <c r="AR46" s="181">
        <f t="shared" si="333"/>
        <v>10</v>
      </c>
      <c r="AS46" s="159">
        <f t="shared" si="334"/>
        <v>16</v>
      </c>
      <c r="AT46" s="127">
        <f t="shared" si="335"/>
        <v>26</v>
      </c>
      <c r="AU46" s="130">
        <v>246</v>
      </c>
      <c r="AV46" s="55" t="str">
        <f t="shared" si="336"/>
        <v/>
      </c>
      <c r="AW46" s="53" t="str">
        <f t="shared" si="337"/>
        <v/>
      </c>
      <c r="AX46" s="53" t="str">
        <f t="shared" si="338"/>
        <v/>
      </c>
      <c r="AY46" s="53" t="str">
        <f t="shared" si="339"/>
        <v/>
      </c>
      <c r="AZ46" s="124" t="str">
        <f t="shared" si="340"/>
        <v/>
      </c>
      <c r="BA46" s="52" t="str">
        <f t="shared" si="341"/>
        <v/>
      </c>
      <c r="BB46" s="53" t="str">
        <f t="shared" si="342"/>
        <v/>
      </c>
      <c r="BC46" s="53" t="str">
        <f t="shared" si="343"/>
        <v/>
      </c>
      <c r="BD46" s="53" t="str">
        <f t="shared" si="344"/>
        <v/>
      </c>
      <c r="BE46" s="124" t="str">
        <f t="shared" si="345"/>
        <v/>
      </c>
      <c r="BF46" s="52">
        <f t="shared" si="346"/>
        <v>246</v>
      </c>
      <c r="BG46" s="53">
        <f t="shared" si="347"/>
        <v>6</v>
      </c>
      <c r="BH46" s="53" t="str">
        <f t="shared" si="348"/>
        <v/>
      </c>
      <c r="BI46" s="53">
        <f t="shared" si="349"/>
        <v>27</v>
      </c>
      <c r="BJ46" s="54">
        <f t="shared" si="350"/>
        <v>27</v>
      </c>
      <c r="BK46" s="52" t="str">
        <f t="shared" si="351"/>
        <v/>
      </c>
      <c r="BL46" s="53" t="str">
        <f t="shared" si="352"/>
        <v/>
      </c>
      <c r="BM46" s="53" t="str">
        <f t="shared" si="353"/>
        <v/>
      </c>
      <c r="BN46" s="53" t="str">
        <f t="shared" si="354"/>
        <v/>
      </c>
      <c r="BO46" s="54" t="str">
        <f t="shared" si="355"/>
        <v/>
      </c>
      <c r="BP46" s="52" t="str">
        <f t="shared" si="356"/>
        <v/>
      </c>
      <c r="BQ46" s="53" t="str">
        <f t="shared" si="357"/>
        <v/>
      </c>
      <c r="BR46" s="53" t="str">
        <f t="shared" si="358"/>
        <v/>
      </c>
      <c r="BS46" s="53" t="str">
        <f t="shared" si="359"/>
        <v/>
      </c>
      <c r="BT46" s="54" t="str">
        <f t="shared" si="360"/>
        <v/>
      </c>
      <c r="BU46" s="52" t="str">
        <f t="shared" si="361"/>
        <v/>
      </c>
      <c r="BV46" s="53" t="str">
        <f t="shared" si="362"/>
        <v/>
      </c>
      <c r="BW46" s="53" t="str">
        <f t="shared" si="363"/>
        <v/>
      </c>
      <c r="BX46" s="53" t="str">
        <f t="shared" si="364"/>
        <v/>
      </c>
      <c r="BY46" s="54" t="str">
        <f t="shared" si="365"/>
        <v/>
      </c>
      <c r="BZ46" s="165">
        <f t="shared" si="592"/>
        <v>11</v>
      </c>
      <c r="CA46" s="53" t="str">
        <f t="shared" si="366"/>
        <v>6</v>
      </c>
      <c r="CB46" s="181">
        <f t="shared" si="367"/>
        <v>10</v>
      </c>
      <c r="CC46" s="127">
        <f t="shared" si="368"/>
        <v>27</v>
      </c>
      <c r="CD46" s="127">
        <f t="shared" si="369"/>
        <v>37</v>
      </c>
      <c r="CE46" s="130">
        <v>220</v>
      </c>
      <c r="CF46" s="55" t="str">
        <f t="shared" si="370"/>
        <v/>
      </c>
      <c r="CG46" s="53" t="str">
        <f t="shared" si="371"/>
        <v/>
      </c>
      <c r="CH46" s="53" t="str">
        <f t="shared" si="372"/>
        <v/>
      </c>
      <c r="CI46" s="53" t="str">
        <f t="shared" si="373"/>
        <v/>
      </c>
      <c r="CJ46" s="124" t="str">
        <f t="shared" si="374"/>
        <v/>
      </c>
      <c r="CK46" s="52" t="str">
        <f t="shared" si="375"/>
        <v/>
      </c>
      <c r="CL46" s="53" t="str">
        <f t="shared" si="376"/>
        <v/>
      </c>
      <c r="CM46" s="53" t="str">
        <f t="shared" si="377"/>
        <v/>
      </c>
      <c r="CN46" s="53" t="str">
        <f t="shared" si="378"/>
        <v/>
      </c>
      <c r="CO46" s="124" t="str">
        <f t="shared" si="379"/>
        <v/>
      </c>
      <c r="CP46" s="52">
        <f t="shared" si="380"/>
        <v>220</v>
      </c>
      <c r="CQ46" s="53">
        <f t="shared" si="381"/>
        <v>7</v>
      </c>
      <c r="CR46" s="53" t="str">
        <f t="shared" si="382"/>
        <v/>
      </c>
      <c r="CS46" s="53">
        <f t="shared" si="383"/>
        <v>24</v>
      </c>
      <c r="CT46" s="54">
        <f t="shared" si="384"/>
        <v>24</v>
      </c>
      <c r="CU46" s="52" t="str">
        <f t="shared" si="385"/>
        <v/>
      </c>
      <c r="CV46" s="53" t="str">
        <f t="shared" si="386"/>
        <v/>
      </c>
      <c r="CW46" s="53" t="str">
        <f t="shared" si="387"/>
        <v/>
      </c>
      <c r="CX46" s="53" t="str">
        <f t="shared" si="388"/>
        <v/>
      </c>
      <c r="CY46" s="54" t="str">
        <f t="shared" si="389"/>
        <v/>
      </c>
      <c r="CZ46" s="52" t="str">
        <f t="shared" si="390"/>
        <v/>
      </c>
      <c r="DA46" s="53" t="str">
        <f t="shared" si="391"/>
        <v/>
      </c>
      <c r="DB46" s="53" t="str">
        <f t="shared" si="392"/>
        <v/>
      </c>
      <c r="DC46" s="53" t="str">
        <f t="shared" si="393"/>
        <v/>
      </c>
      <c r="DD46" s="54" t="str">
        <f t="shared" si="394"/>
        <v/>
      </c>
      <c r="DE46" s="52" t="str">
        <f t="shared" si="395"/>
        <v/>
      </c>
      <c r="DF46" s="53" t="str">
        <f t="shared" si="396"/>
        <v/>
      </c>
      <c r="DG46" s="53" t="str">
        <f t="shared" si="397"/>
        <v/>
      </c>
      <c r="DH46" s="53" t="str">
        <f t="shared" si="294"/>
        <v/>
      </c>
      <c r="DI46" s="54" t="str">
        <f t="shared" si="398"/>
        <v/>
      </c>
      <c r="DJ46" s="165">
        <f t="shared" si="399"/>
        <v>11</v>
      </c>
      <c r="DK46" s="53" t="str">
        <f t="shared" si="400"/>
        <v>7</v>
      </c>
      <c r="DL46" s="181">
        <f t="shared" si="401"/>
        <v>10</v>
      </c>
      <c r="DM46" s="159">
        <f t="shared" si="402"/>
        <v>24</v>
      </c>
      <c r="DN46" s="127">
        <f t="shared" si="403"/>
        <v>34</v>
      </c>
      <c r="DO46" s="130">
        <v>86</v>
      </c>
      <c r="DP46" s="55" t="str">
        <f t="shared" si="404"/>
        <v/>
      </c>
      <c r="DQ46" s="53" t="str">
        <f t="shared" si="405"/>
        <v/>
      </c>
      <c r="DR46" s="53" t="str">
        <f t="shared" si="406"/>
        <v/>
      </c>
      <c r="DS46" s="53" t="str">
        <f t="shared" si="407"/>
        <v/>
      </c>
      <c r="DT46" s="124" t="str">
        <f t="shared" si="408"/>
        <v/>
      </c>
      <c r="DU46" s="52" t="str">
        <f t="shared" si="409"/>
        <v/>
      </c>
      <c r="DV46" s="53" t="str">
        <f t="shared" si="410"/>
        <v/>
      </c>
      <c r="DW46" s="53" t="str">
        <f t="shared" si="411"/>
        <v/>
      </c>
      <c r="DX46" s="53" t="str">
        <f t="shared" si="412"/>
        <v/>
      </c>
      <c r="DY46" s="124" t="str">
        <f t="shared" si="413"/>
        <v/>
      </c>
      <c r="DZ46" s="52">
        <f t="shared" si="414"/>
        <v>86</v>
      </c>
      <c r="EA46" s="53">
        <f t="shared" si="415"/>
        <v>13</v>
      </c>
      <c r="EB46" s="53" t="str">
        <f t="shared" si="416"/>
        <v/>
      </c>
      <c r="EC46" s="53">
        <f t="shared" si="417"/>
        <v>0</v>
      </c>
      <c r="ED46" s="57">
        <f t="shared" si="418"/>
        <v>0</v>
      </c>
      <c r="EE46" s="52" t="str">
        <f t="shared" si="419"/>
        <v/>
      </c>
      <c r="EF46" s="53" t="str">
        <f t="shared" si="420"/>
        <v/>
      </c>
      <c r="EG46" s="53" t="str">
        <f t="shared" si="421"/>
        <v/>
      </c>
      <c r="EH46" s="53" t="str">
        <f t="shared" si="422"/>
        <v/>
      </c>
      <c r="EI46" s="57" t="str">
        <f t="shared" si="423"/>
        <v/>
      </c>
      <c r="EJ46" s="52" t="str">
        <f t="shared" si="424"/>
        <v/>
      </c>
      <c r="EK46" s="53" t="str">
        <f t="shared" si="425"/>
        <v/>
      </c>
      <c r="EL46" s="53" t="str">
        <f t="shared" si="426"/>
        <v/>
      </c>
      <c r="EM46" s="53" t="str">
        <f t="shared" si="427"/>
        <v/>
      </c>
      <c r="EN46" s="57" t="str">
        <f t="shared" si="428"/>
        <v/>
      </c>
      <c r="EO46" s="52" t="str">
        <f t="shared" si="429"/>
        <v/>
      </c>
      <c r="EP46" s="53" t="str">
        <f t="shared" si="430"/>
        <v/>
      </c>
      <c r="EQ46" s="53" t="str">
        <f t="shared" si="431"/>
        <v/>
      </c>
      <c r="ER46" s="53" t="str">
        <f t="shared" si="432"/>
        <v/>
      </c>
      <c r="ES46" s="54" t="str">
        <f t="shared" si="433"/>
        <v/>
      </c>
      <c r="ET46" s="165">
        <f t="shared" si="434"/>
        <v>13</v>
      </c>
      <c r="EU46" s="53" t="str">
        <f t="shared" si="435"/>
        <v>13</v>
      </c>
      <c r="EV46" s="181">
        <f t="shared" si="436"/>
        <v>10</v>
      </c>
      <c r="EW46" s="159">
        <f t="shared" si="437"/>
        <v>0</v>
      </c>
      <c r="EX46" s="127">
        <f t="shared" si="438"/>
        <v>10</v>
      </c>
      <c r="EY46" s="130">
        <v>218</v>
      </c>
      <c r="EZ46" s="55" t="str">
        <f t="shared" si="439"/>
        <v/>
      </c>
      <c r="FA46" s="53" t="str">
        <f t="shared" si="440"/>
        <v/>
      </c>
      <c r="FB46" s="53" t="str">
        <f t="shared" si="441"/>
        <v/>
      </c>
      <c r="FC46" s="53" t="str">
        <f t="shared" si="442"/>
        <v/>
      </c>
      <c r="FD46" s="124" t="str">
        <f t="shared" si="443"/>
        <v/>
      </c>
      <c r="FE46" s="52" t="str">
        <f t="shared" si="444"/>
        <v/>
      </c>
      <c r="FF46" s="53" t="str">
        <f t="shared" si="445"/>
        <v/>
      </c>
      <c r="FG46" s="53" t="str">
        <f t="shared" si="446"/>
        <v/>
      </c>
      <c r="FH46" s="53" t="str">
        <f t="shared" si="447"/>
        <v/>
      </c>
      <c r="FI46" s="124" t="str">
        <f t="shared" si="448"/>
        <v/>
      </c>
      <c r="FJ46" s="52">
        <f t="shared" si="449"/>
        <v>218</v>
      </c>
      <c r="FK46" s="53">
        <f t="shared" si="450"/>
        <v>5</v>
      </c>
      <c r="FL46" s="53" t="str">
        <f t="shared" si="451"/>
        <v/>
      </c>
      <c r="FM46" s="53">
        <f t="shared" si="452"/>
        <v>30</v>
      </c>
      <c r="FN46" s="57">
        <f t="shared" si="453"/>
        <v>30</v>
      </c>
      <c r="FO46" s="52" t="str">
        <f t="shared" si="454"/>
        <v/>
      </c>
      <c r="FP46" s="53" t="str">
        <f t="shared" si="455"/>
        <v/>
      </c>
      <c r="FQ46" s="53" t="str">
        <f t="shared" si="456"/>
        <v/>
      </c>
      <c r="FR46" s="53" t="str">
        <f t="shared" si="457"/>
        <v/>
      </c>
      <c r="FS46" s="57" t="str">
        <f t="shared" si="458"/>
        <v/>
      </c>
      <c r="FT46" s="52" t="str">
        <f t="shared" si="459"/>
        <v/>
      </c>
      <c r="FU46" s="53" t="str">
        <f t="shared" si="460"/>
        <v/>
      </c>
      <c r="FV46" s="53" t="str">
        <f t="shared" si="461"/>
        <v/>
      </c>
      <c r="FW46" s="53" t="str">
        <f t="shared" si="462"/>
        <v/>
      </c>
      <c r="FX46" s="57" t="str">
        <f t="shared" si="463"/>
        <v/>
      </c>
      <c r="FY46" s="52" t="str">
        <f t="shared" si="464"/>
        <v/>
      </c>
      <c r="FZ46" s="53" t="str">
        <f t="shared" si="465"/>
        <v/>
      </c>
      <c r="GA46" s="53" t="str">
        <f t="shared" si="466"/>
        <v/>
      </c>
      <c r="GB46" s="53" t="str">
        <f t="shared" si="467"/>
        <v/>
      </c>
      <c r="GC46" s="57" t="str">
        <f t="shared" si="468"/>
        <v/>
      </c>
      <c r="GD46" s="165">
        <f t="shared" si="469"/>
        <v>12</v>
      </c>
      <c r="GE46" s="53" t="str">
        <f t="shared" si="470"/>
        <v>5</v>
      </c>
      <c r="GF46" s="181">
        <f t="shared" si="471"/>
        <v>10</v>
      </c>
      <c r="GG46" s="159">
        <f t="shared" si="472"/>
        <v>30</v>
      </c>
      <c r="GH46" s="127">
        <f t="shared" si="473"/>
        <v>40</v>
      </c>
      <c r="GI46" s="130">
        <v>72</v>
      </c>
      <c r="GJ46" s="55" t="str">
        <f t="shared" si="474"/>
        <v/>
      </c>
      <c r="GK46" s="53" t="str">
        <f t="shared" si="475"/>
        <v/>
      </c>
      <c r="GL46" s="53" t="str">
        <f t="shared" si="476"/>
        <v/>
      </c>
      <c r="GM46" s="53" t="str">
        <f t="shared" si="477"/>
        <v/>
      </c>
      <c r="GN46" s="124" t="str">
        <f t="shared" si="478"/>
        <v/>
      </c>
      <c r="GO46" s="52" t="str">
        <f t="shared" si="479"/>
        <v/>
      </c>
      <c r="GP46" s="53" t="str">
        <f t="shared" si="480"/>
        <v/>
      </c>
      <c r="GQ46" s="53" t="str">
        <f t="shared" si="481"/>
        <v/>
      </c>
      <c r="GR46" s="53" t="str">
        <f t="shared" si="482"/>
        <v/>
      </c>
      <c r="GS46" s="124" t="str">
        <f t="shared" si="483"/>
        <v/>
      </c>
      <c r="GT46" s="52">
        <f t="shared" si="484"/>
        <v>72</v>
      </c>
      <c r="GU46" s="53">
        <f t="shared" si="485"/>
        <v>9</v>
      </c>
      <c r="GV46" s="53" t="str">
        <f t="shared" si="486"/>
        <v/>
      </c>
      <c r="GW46" s="53">
        <f t="shared" si="487"/>
        <v>20</v>
      </c>
      <c r="GX46" s="54">
        <f t="shared" si="488"/>
        <v>20</v>
      </c>
      <c r="GY46" s="52" t="str">
        <f t="shared" si="489"/>
        <v/>
      </c>
      <c r="GZ46" s="53" t="str">
        <f t="shared" si="490"/>
        <v/>
      </c>
      <c r="HA46" s="53" t="str">
        <f t="shared" si="491"/>
        <v/>
      </c>
      <c r="HB46" s="53" t="str">
        <f t="shared" si="492"/>
        <v/>
      </c>
      <c r="HC46" s="54" t="str">
        <f t="shared" si="493"/>
        <v/>
      </c>
      <c r="HD46" s="52" t="str">
        <f t="shared" si="494"/>
        <v/>
      </c>
      <c r="HE46" s="53" t="str">
        <f t="shared" si="495"/>
        <v/>
      </c>
      <c r="HF46" s="53" t="str">
        <f t="shared" si="496"/>
        <v/>
      </c>
      <c r="HG46" s="53" t="str">
        <f t="shared" si="497"/>
        <v/>
      </c>
      <c r="HH46" s="54" t="str">
        <f t="shared" si="498"/>
        <v/>
      </c>
      <c r="HI46" s="52" t="str">
        <f t="shared" si="499"/>
        <v/>
      </c>
      <c r="HJ46" s="53" t="str">
        <f t="shared" si="500"/>
        <v/>
      </c>
      <c r="HK46" s="53" t="str">
        <f t="shared" si="501"/>
        <v/>
      </c>
      <c r="HL46" s="53" t="str">
        <f t="shared" si="502"/>
        <v/>
      </c>
      <c r="HM46" s="54" t="str">
        <f t="shared" si="503"/>
        <v/>
      </c>
      <c r="HN46" s="165">
        <f t="shared" si="504"/>
        <v>9</v>
      </c>
      <c r="HO46" s="53" t="str">
        <f t="shared" si="505"/>
        <v>9</v>
      </c>
      <c r="HP46" s="181">
        <f t="shared" si="506"/>
        <v>10</v>
      </c>
      <c r="HQ46" s="159">
        <f t="shared" si="507"/>
        <v>20</v>
      </c>
      <c r="HR46" s="127">
        <f t="shared" si="508"/>
        <v>30</v>
      </c>
      <c r="HS46" s="130">
        <v>184</v>
      </c>
      <c r="HT46" s="55" t="str">
        <f t="shared" si="509"/>
        <v/>
      </c>
      <c r="HU46" s="53" t="str">
        <f t="shared" si="510"/>
        <v/>
      </c>
      <c r="HV46" s="53" t="str">
        <f t="shared" si="511"/>
        <v/>
      </c>
      <c r="HW46" s="53" t="str">
        <f t="shared" si="512"/>
        <v/>
      </c>
      <c r="HX46" s="124" t="str">
        <f t="shared" si="513"/>
        <v/>
      </c>
      <c r="HY46" s="52" t="str">
        <f t="shared" si="514"/>
        <v/>
      </c>
      <c r="HZ46" s="53" t="str">
        <f t="shared" si="515"/>
        <v/>
      </c>
      <c r="IA46" s="53" t="str">
        <f t="shared" si="516"/>
        <v/>
      </c>
      <c r="IB46" s="53" t="str">
        <f t="shared" si="517"/>
        <v/>
      </c>
      <c r="IC46" s="124" t="str">
        <f t="shared" si="518"/>
        <v/>
      </c>
      <c r="ID46" s="52">
        <f t="shared" si="519"/>
        <v>184</v>
      </c>
      <c r="IE46" s="53">
        <f t="shared" si="520"/>
        <v>10</v>
      </c>
      <c r="IF46" s="53" t="str">
        <f t="shared" si="521"/>
        <v/>
      </c>
      <c r="IG46" s="53">
        <f t="shared" si="522"/>
        <v>18</v>
      </c>
      <c r="IH46" s="54">
        <f t="shared" si="523"/>
        <v>18</v>
      </c>
      <c r="II46" s="52" t="str">
        <f t="shared" si="524"/>
        <v/>
      </c>
      <c r="IJ46" s="53" t="str">
        <f t="shared" si="525"/>
        <v/>
      </c>
      <c r="IK46" s="53" t="str">
        <f t="shared" si="526"/>
        <v/>
      </c>
      <c r="IL46" s="53" t="str">
        <f t="shared" si="527"/>
        <v/>
      </c>
      <c r="IM46" s="54" t="str">
        <f t="shared" si="528"/>
        <v/>
      </c>
      <c r="IN46" s="52" t="str">
        <f t="shared" si="529"/>
        <v/>
      </c>
      <c r="IO46" s="53" t="str">
        <f t="shared" si="530"/>
        <v/>
      </c>
      <c r="IP46" s="53" t="str">
        <f t="shared" si="531"/>
        <v/>
      </c>
      <c r="IQ46" s="53" t="str">
        <f t="shared" si="532"/>
        <v/>
      </c>
      <c r="IR46" s="54" t="str">
        <f t="shared" si="533"/>
        <v/>
      </c>
      <c r="IS46" s="52" t="str">
        <f t="shared" si="534"/>
        <v/>
      </c>
      <c r="IT46" s="53" t="str">
        <f t="shared" si="535"/>
        <v/>
      </c>
      <c r="IU46" s="53" t="str">
        <f>IF($G46="6",IF(IF(IT46&lt;&gt;"",IF(MAX(COUNTIF($IT$6:$IT$80,$IT$6:$IT$80))&gt;1,"x",""),"")&lt;&gt;"",IT46+1,""),IF(IS46=0,"",IF(IF(IT46&lt;&gt;"",IF(MAX(COUNTIF(IT$6:$IT$80,$IT$6:$IT$80))&gt;1,"x",""),"")&lt;&gt;"",IT46+1,"")))</f>
        <v/>
      </c>
      <c r="IV46" s="53" t="str">
        <f t="shared" si="536"/>
        <v/>
      </c>
      <c r="IW46" s="54" t="str">
        <f t="shared" si="537"/>
        <v/>
      </c>
      <c r="IX46" s="165">
        <f t="shared" si="538"/>
        <v>13</v>
      </c>
      <c r="IY46" s="53" t="str">
        <f t="shared" si="539"/>
        <v>10</v>
      </c>
      <c r="IZ46" s="181">
        <f t="shared" si="540"/>
        <v>10</v>
      </c>
      <c r="JA46" s="159">
        <f t="shared" si="541"/>
        <v>18</v>
      </c>
      <c r="JB46" s="127">
        <f t="shared" si="542"/>
        <v>28</v>
      </c>
      <c r="JC46" s="130"/>
      <c r="JD46" s="55" t="str">
        <f t="shared" si="543"/>
        <v/>
      </c>
      <c r="JE46" s="53" t="str">
        <f t="shared" si="544"/>
        <v/>
      </c>
      <c r="JF46" s="53" t="str">
        <f t="shared" si="545"/>
        <v/>
      </c>
      <c r="JG46" s="53" t="str">
        <f t="shared" si="546"/>
        <v/>
      </c>
      <c r="JH46" s="124" t="str">
        <f t="shared" si="547"/>
        <v/>
      </c>
      <c r="JI46" s="52" t="str">
        <f t="shared" si="548"/>
        <v/>
      </c>
      <c r="JJ46" s="53" t="str">
        <f t="shared" si="549"/>
        <v/>
      </c>
      <c r="JK46" s="53" t="str">
        <f t="shared" si="550"/>
        <v/>
      </c>
      <c r="JL46" s="53" t="str">
        <f t="shared" si="551"/>
        <v/>
      </c>
      <c r="JM46" s="124" t="str">
        <f t="shared" si="552"/>
        <v/>
      </c>
      <c r="JN46" s="52" t="str">
        <f t="shared" si="553"/>
        <v/>
      </c>
      <c r="JO46" s="53" t="str">
        <f t="shared" si="554"/>
        <v/>
      </c>
      <c r="JP46" s="53" t="str">
        <f t="shared" si="555"/>
        <v/>
      </c>
      <c r="JQ46" s="53" t="str">
        <f t="shared" si="295"/>
        <v/>
      </c>
      <c r="JR46" s="54" t="str">
        <f t="shared" si="556"/>
        <v/>
      </c>
      <c r="JS46" s="52" t="str">
        <f t="shared" si="557"/>
        <v/>
      </c>
      <c r="JT46" s="53" t="str">
        <f t="shared" si="558"/>
        <v/>
      </c>
      <c r="JU46" s="53" t="str">
        <f t="shared" si="559"/>
        <v/>
      </c>
      <c r="JV46" s="53" t="str">
        <f t="shared" si="560"/>
        <v/>
      </c>
      <c r="JW46" s="54" t="str">
        <f t="shared" si="561"/>
        <v/>
      </c>
      <c r="JX46" s="52" t="str">
        <f t="shared" si="562"/>
        <v/>
      </c>
      <c r="JY46" s="53" t="str">
        <f t="shared" si="563"/>
        <v/>
      </c>
      <c r="JZ46" s="53" t="str">
        <f t="shared" si="564"/>
        <v/>
      </c>
      <c r="KA46" s="53" t="str">
        <f t="shared" si="565"/>
        <v/>
      </c>
      <c r="KB46" s="54" t="str">
        <f t="shared" si="566"/>
        <v/>
      </c>
      <c r="KC46" s="52" t="str">
        <f t="shared" si="567"/>
        <v/>
      </c>
      <c r="KD46" s="53" t="str">
        <f t="shared" si="568"/>
        <v/>
      </c>
      <c r="KE46" s="53" t="str">
        <f t="shared" si="569"/>
        <v/>
      </c>
      <c r="KF46" s="53" t="str">
        <f t="shared" si="570"/>
        <v/>
      </c>
      <c r="KG46" s="54" t="str">
        <f t="shared" si="571"/>
        <v/>
      </c>
      <c r="KH46" s="165">
        <f t="shared" si="572"/>
        <v>10</v>
      </c>
      <c r="KI46" s="53" t="str">
        <f t="shared" si="573"/>
        <v/>
      </c>
      <c r="KJ46" s="181" t="str">
        <f t="shared" si="574"/>
        <v/>
      </c>
      <c r="KK46" s="159">
        <f t="shared" si="575"/>
        <v>0</v>
      </c>
      <c r="KL46" s="332" t="str">
        <f t="shared" si="576"/>
        <v/>
      </c>
      <c r="KM46" s="86"/>
      <c r="KN46" s="60">
        <f t="shared" si="577"/>
        <v>0</v>
      </c>
      <c r="KO46" s="60">
        <f t="shared" si="578"/>
        <v>205</v>
      </c>
      <c r="KP46" s="201"/>
      <c r="KQ46" s="61">
        <f t="shared" si="297"/>
        <v>205</v>
      </c>
      <c r="KR46" s="61" t="str">
        <f t="shared" si="579"/>
        <v/>
      </c>
      <c r="KS46" s="61" t="str">
        <f t="shared" si="580"/>
        <v/>
      </c>
      <c r="KT46" s="61">
        <f t="shared" si="581"/>
        <v>205</v>
      </c>
      <c r="KU46" s="61" t="str">
        <f t="shared" si="582"/>
        <v/>
      </c>
      <c r="KV46" s="61" t="str">
        <f t="shared" si="583"/>
        <v/>
      </c>
      <c r="KW46" s="61" t="str">
        <f t="shared" si="584"/>
        <v/>
      </c>
      <c r="KX46" s="62">
        <f t="shared" si="585"/>
        <v>8</v>
      </c>
      <c r="KY46" s="84"/>
      <c r="KZ46" s="59">
        <f t="shared" si="586"/>
        <v>0</v>
      </c>
      <c r="LA46" s="60">
        <f t="shared" si="587"/>
        <v>205</v>
      </c>
      <c r="LB46" s="201"/>
      <c r="LC46" s="61">
        <f t="shared" si="588"/>
        <v>205</v>
      </c>
      <c r="LD46" s="61">
        <f t="shared" si="589"/>
        <v>205</v>
      </c>
      <c r="LE46" s="61" t="str">
        <f t="shared" si="590"/>
        <v/>
      </c>
      <c r="LF46" s="61" t="str">
        <f t="shared" si="591"/>
        <v/>
      </c>
      <c r="LG46" s="148">
        <f t="shared" si="593"/>
        <v>8</v>
      </c>
      <c r="LH46" s="87"/>
      <c r="LI46" s="185">
        <f t="shared" si="293"/>
        <v>7</v>
      </c>
      <c r="LJ46" s="87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</row>
    <row r="47" spans="1:381" s="1" customFormat="1" ht="15" x14ac:dyDescent="0.2">
      <c r="A47" s="35"/>
      <c r="B47" s="45">
        <v>42</v>
      </c>
      <c r="C47" s="47" t="s">
        <v>77</v>
      </c>
      <c r="D47" s="47" t="s">
        <v>75</v>
      </c>
      <c r="E47" s="161">
        <v>319516</v>
      </c>
      <c r="F47" s="50">
        <v>313</v>
      </c>
      <c r="G47" s="49" t="s">
        <v>98</v>
      </c>
      <c r="H47" s="50" t="str">
        <f t="shared" si="298"/>
        <v>Modified</v>
      </c>
      <c r="I47" s="186">
        <f t="shared" si="299"/>
        <v>200</v>
      </c>
      <c r="J47" s="51" t="str">
        <f t="shared" si="300"/>
        <v/>
      </c>
      <c r="K47" s="120">
        <v>279</v>
      </c>
      <c r="L47" s="52" t="str">
        <f t="shared" si="301"/>
        <v/>
      </c>
      <c r="M47" s="53" t="str">
        <f t="shared" si="302"/>
        <v/>
      </c>
      <c r="N47" s="53" t="str">
        <f t="shared" si="303"/>
        <v/>
      </c>
      <c r="O47" s="53" t="str">
        <f t="shared" si="304"/>
        <v/>
      </c>
      <c r="P47" s="127" t="str">
        <f t="shared" si="305"/>
        <v/>
      </c>
      <c r="Q47" s="52" t="str">
        <f t="shared" si="306"/>
        <v/>
      </c>
      <c r="R47" s="53" t="str">
        <f t="shared" si="307"/>
        <v/>
      </c>
      <c r="S47" s="53" t="str">
        <f t="shared" si="308"/>
        <v/>
      </c>
      <c r="T47" s="53" t="str">
        <f t="shared" si="309"/>
        <v/>
      </c>
      <c r="U47" s="127" t="str">
        <f t="shared" si="310"/>
        <v/>
      </c>
      <c r="V47" s="52">
        <f t="shared" si="311"/>
        <v>279</v>
      </c>
      <c r="W47" s="53">
        <f t="shared" si="312"/>
        <v>10</v>
      </c>
      <c r="X47" s="53" t="str">
        <f t="shared" si="313"/>
        <v/>
      </c>
      <c r="Y47" s="53">
        <f t="shared" si="314"/>
        <v>18</v>
      </c>
      <c r="Z47" s="127">
        <f t="shared" si="315"/>
        <v>18</v>
      </c>
      <c r="AA47" s="52" t="str">
        <f t="shared" si="316"/>
        <v/>
      </c>
      <c r="AB47" s="53" t="str">
        <f t="shared" si="317"/>
        <v/>
      </c>
      <c r="AC47" s="53" t="str">
        <f t="shared" si="318"/>
        <v/>
      </c>
      <c r="AD47" s="53" t="str">
        <f t="shared" si="319"/>
        <v/>
      </c>
      <c r="AE47" s="127" t="str">
        <f t="shared" si="320"/>
        <v/>
      </c>
      <c r="AF47" s="52" t="str">
        <f t="shared" si="321"/>
        <v/>
      </c>
      <c r="AG47" s="53" t="str">
        <f t="shared" si="322"/>
        <v/>
      </c>
      <c r="AH47" s="53" t="str">
        <f t="shared" si="323"/>
        <v/>
      </c>
      <c r="AI47" s="53" t="str">
        <f t="shared" si="324"/>
        <v/>
      </c>
      <c r="AJ47" s="127" t="str">
        <f t="shared" si="325"/>
        <v/>
      </c>
      <c r="AK47" s="52" t="str">
        <f t="shared" si="326"/>
        <v/>
      </c>
      <c r="AL47" s="53" t="str">
        <f t="shared" si="327"/>
        <v/>
      </c>
      <c r="AM47" s="53" t="str">
        <f t="shared" si="328"/>
        <v/>
      </c>
      <c r="AN47" s="150" t="str">
        <f t="shared" si="329"/>
        <v/>
      </c>
      <c r="AO47" s="127" t="str">
        <f t="shared" si="330"/>
        <v/>
      </c>
      <c r="AP47" s="191">
        <f t="shared" si="331"/>
        <v>10</v>
      </c>
      <c r="AQ47" s="53" t="str">
        <f t="shared" si="332"/>
        <v>10</v>
      </c>
      <c r="AR47" s="181">
        <f t="shared" si="333"/>
        <v>10</v>
      </c>
      <c r="AS47" s="159">
        <f t="shared" si="334"/>
        <v>18</v>
      </c>
      <c r="AT47" s="127">
        <f t="shared" si="335"/>
        <v>28</v>
      </c>
      <c r="AU47" s="130">
        <v>191</v>
      </c>
      <c r="AV47" s="55" t="str">
        <f t="shared" si="336"/>
        <v/>
      </c>
      <c r="AW47" s="53" t="str">
        <f t="shared" si="337"/>
        <v/>
      </c>
      <c r="AX47" s="53" t="str">
        <f t="shared" si="338"/>
        <v/>
      </c>
      <c r="AY47" s="53" t="str">
        <f t="shared" si="339"/>
        <v/>
      </c>
      <c r="AZ47" s="124" t="str">
        <f t="shared" si="340"/>
        <v/>
      </c>
      <c r="BA47" s="52" t="str">
        <f t="shared" si="341"/>
        <v/>
      </c>
      <c r="BB47" s="53" t="str">
        <f t="shared" si="342"/>
        <v/>
      </c>
      <c r="BC47" s="53" t="str">
        <f t="shared" si="343"/>
        <v/>
      </c>
      <c r="BD47" s="53" t="str">
        <f t="shared" si="344"/>
        <v/>
      </c>
      <c r="BE47" s="124" t="str">
        <f t="shared" si="345"/>
        <v/>
      </c>
      <c r="BF47" s="52">
        <f t="shared" si="346"/>
        <v>191</v>
      </c>
      <c r="BG47" s="53">
        <f t="shared" si="347"/>
        <v>8</v>
      </c>
      <c r="BH47" s="53" t="str">
        <f t="shared" si="348"/>
        <v/>
      </c>
      <c r="BI47" s="53">
        <f t="shared" si="349"/>
        <v>22</v>
      </c>
      <c r="BJ47" s="54">
        <f t="shared" si="350"/>
        <v>22</v>
      </c>
      <c r="BK47" s="52" t="str">
        <f t="shared" si="351"/>
        <v/>
      </c>
      <c r="BL47" s="53" t="str">
        <f t="shared" si="352"/>
        <v/>
      </c>
      <c r="BM47" s="53" t="str">
        <f t="shared" si="353"/>
        <v/>
      </c>
      <c r="BN47" s="53" t="str">
        <f t="shared" si="354"/>
        <v/>
      </c>
      <c r="BO47" s="54" t="str">
        <f t="shared" si="355"/>
        <v/>
      </c>
      <c r="BP47" s="52" t="str">
        <f t="shared" si="356"/>
        <v/>
      </c>
      <c r="BQ47" s="53" t="str">
        <f t="shared" si="357"/>
        <v/>
      </c>
      <c r="BR47" s="53" t="str">
        <f t="shared" si="358"/>
        <v/>
      </c>
      <c r="BS47" s="53" t="str">
        <f t="shared" si="359"/>
        <v/>
      </c>
      <c r="BT47" s="54" t="str">
        <f t="shared" si="360"/>
        <v/>
      </c>
      <c r="BU47" s="52" t="str">
        <f t="shared" si="361"/>
        <v/>
      </c>
      <c r="BV47" s="53" t="str">
        <f t="shared" si="362"/>
        <v/>
      </c>
      <c r="BW47" s="53" t="str">
        <f t="shared" si="363"/>
        <v/>
      </c>
      <c r="BX47" s="53" t="str">
        <f t="shared" si="364"/>
        <v/>
      </c>
      <c r="BY47" s="54" t="str">
        <f t="shared" si="365"/>
        <v/>
      </c>
      <c r="BZ47" s="165">
        <f t="shared" si="592"/>
        <v>11</v>
      </c>
      <c r="CA47" s="53" t="str">
        <f t="shared" si="366"/>
        <v>8</v>
      </c>
      <c r="CB47" s="181">
        <f t="shared" si="367"/>
        <v>10</v>
      </c>
      <c r="CC47" s="127">
        <f t="shared" si="368"/>
        <v>22</v>
      </c>
      <c r="CD47" s="127">
        <f t="shared" si="369"/>
        <v>32</v>
      </c>
      <c r="CE47" s="130">
        <v>204</v>
      </c>
      <c r="CF47" s="55" t="str">
        <f t="shared" si="370"/>
        <v/>
      </c>
      <c r="CG47" s="53" t="str">
        <f t="shared" si="371"/>
        <v/>
      </c>
      <c r="CH47" s="53" t="str">
        <f t="shared" si="372"/>
        <v/>
      </c>
      <c r="CI47" s="53" t="str">
        <f t="shared" si="373"/>
        <v/>
      </c>
      <c r="CJ47" s="124" t="str">
        <f t="shared" si="374"/>
        <v/>
      </c>
      <c r="CK47" s="52" t="str">
        <f t="shared" si="375"/>
        <v/>
      </c>
      <c r="CL47" s="53" t="str">
        <f t="shared" si="376"/>
        <v/>
      </c>
      <c r="CM47" s="53" t="str">
        <f t="shared" si="377"/>
        <v/>
      </c>
      <c r="CN47" s="53" t="str">
        <f t="shared" si="378"/>
        <v/>
      </c>
      <c r="CO47" s="124" t="str">
        <f t="shared" si="379"/>
        <v/>
      </c>
      <c r="CP47" s="52">
        <f t="shared" si="380"/>
        <v>204</v>
      </c>
      <c r="CQ47" s="53">
        <f t="shared" si="381"/>
        <v>8</v>
      </c>
      <c r="CR47" s="53" t="str">
        <f t="shared" si="382"/>
        <v/>
      </c>
      <c r="CS47" s="53">
        <f t="shared" si="383"/>
        <v>22</v>
      </c>
      <c r="CT47" s="54">
        <f t="shared" si="384"/>
        <v>22</v>
      </c>
      <c r="CU47" s="52" t="str">
        <f t="shared" si="385"/>
        <v/>
      </c>
      <c r="CV47" s="53" t="str">
        <f t="shared" si="386"/>
        <v/>
      </c>
      <c r="CW47" s="53" t="str">
        <f t="shared" si="387"/>
        <v/>
      </c>
      <c r="CX47" s="53" t="str">
        <f t="shared" si="388"/>
        <v/>
      </c>
      <c r="CY47" s="54" t="str">
        <f t="shared" si="389"/>
        <v/>
      </c>
      <c r="CZ47" s="52" t="str">
        <f t="shared" si="390"/>
        <v/>
      </c>
      <c r="DA47" s="53" t="str">
        <f t="shared" si="391"/>
        <v/>
      </c>
      <c r="DB47" s="53" t="str">
        <f t="shared" si="392"/>
        <v/>
      </c>
      <c r="DC47" s="53" t="str">
        <f t="shared" si="393"/>
        <v/>
      </c>
      <c r="DD47" s="54" t="str">
        <f t="shared" si="394"/>
        <v/>
      </c>
      <c r="DE47" s="52" t="str">
        <f t="shared" si="395"/>
        <v/>
      </c>
      <c r="DF47" s="53" t="str">
        <f t="shared" si="396"/>
        <v/>
      </c>
      <c r="DG47" s="53" t="str">
        <f t="shared" si="397"/>
        <v/>
      </c>
      <c r="DH47" s="53" t="str">
        <f t="shared" si="294"/>
        <v/>
      </c>
      <c r="DI47" s="54" t="str">
        <f t="shared" si="398"/>
        <v/>
      </c>
      <c r="DJ47" s="165">
        <f t="shared" si="399"/>
        <v>11</v>
      </c>
      <c r="DK47" s="53" t="str">
        <f t="shared" si="400"/>
        <v>8</v>
      </c>
      <c r="DL47" s="181">
        <f t="shared" si="401"/>
        <v>10</v>
      </c>
      <c r="DM47" s="159">
        <f t="shared" si="402"/>
        <v>22</v>
      </c>
      <c r="DN47" s="127">
        <f t="shared" si="403"/>
        <v>32</v>
      </c>
      <c r="DO47" s="130">
        <v>242</v>
      </c>
      <c r="DP47" s="55" t="str">
        <f t="shared" si="404"/>
        <v/>
      </c>
      <c r="DQ47" s="53" t="str">
        <f t="shared" si="405"/>
        <v/>
      </c>
      <c r="DR47" s="53" t="str">
        <f t="shared" si="406"/>
        <v/>
      </c>
      <c r="DS47" s="53" t="str">
        <f t="shared" si="407"/>
        <v/>
      </c>
      <c r="DT47" s="124" t="str">
        <f t="shared" si="408"/>
        <v/>
      </c>
      <c r="DU47" s="52" t="str">
        <f t="shared" si="409"/>
        <v/>
      </c>
      <c r="DV47" s="53" t="str">
        <f t="shared" si="410"/>
        <v/>
      </c>
      <c r="DW47" s="53" t="str">
        <f t="shared" si="411"/>
        <v/>
      </c>
      <c r="DX47" s="53" t="str">
        <f t="shared" si="412"/>
        <v/>
      </c>
      <c r="DY47" s="124" t="str">
        <f t="shared" si="413"/>
        <v/>
      </c>
      <c r="DZ47" s="52">
        <f t="shared" si="414"/>
        <v>242</v>
      </c>
      <c r="EA47" s="53">
        <f t="shared" si="415"/>
        <v>12</v>
      </c>
      <c r="EB47" s="53" t="str">
        <f t="shared" si="416"/>
        <v/>
      </c>
      <c r="EC47" s="53">
        <f t="shared" si="417"/>
        <v>14</v>
      </c>
      <c r="ED47" s="57">
        <f t="shared" si="418"/>
        <v>14</v>
      </c>
      <c r="EE47" s="52" t="str">
        <f t="shared" si="419"/>
        <v/>
      </c>
      <c r="EF47" s="53" t="str">
        <f t="shared" si="420"/>
        <v/>
      </c>
      <c r="EG47" s="53" t="str">
        <f t="shared" si="421"/>
        <v/>
      </c>
      <c r="EH47" s="53" t="str">
        <f t="shared" si="422"/>
        <v/>
      </c>
      <c r="EI47" s="57" t="str">
        <f t="shared" si="423"/>
        <v/>
      </c>
      <c r="EJ47" s="52" t="str">
        <f t="shared" si="424"/>
        <v/>
      </c>
      <c r="EK47" s="53" t="str">
        <f t="shared" si="425"/>
        <v/>
      </c>
      <c r="EL47" s="53" t="str">
        <f t="shared" si="426"/>
        <v/>
      </c>
      <c r="EM47" s="53" t="str">
        <f t="shared" si="427"/>
        <v/>
      </c>
      <c r="EN47" s="57" t="str">
        <f t="shared" si="428"/>
        <v/>
      </c>
      <c r="EO47" s="52" t="str">
        <f t="shared" si="429"/>
        <v/>
      </c>
      <c r="EP47" s="53" t="str">
        <f t="shared" si="430"/>
        <v/>
      </c>
      <c r="EQ47" s="53" t="str">
        <f t="shared" si="431"/>
        <v/>
      </c>
      <c r="ER47" s="53" t="str">
        <f t="shared" si="432"/>
        <v/>
      </c>
      <c r="ES47" s="54" t="str">
        <f t="shared" si="433"/>
        <v/>
      </c>
      <c r="ET47" s="165">
        <f t="shared" si="434"/>
        <v>13</v>
      </c>
      <c r="EU47" s="53" t="str">
        <f t="shared" si="435"/>
        <v>12</v>
      </c>
      <c r="EV47" s="181">
        <f t="shared" si="436"/>
        <v>10</v>
      </c>
      <c r="EW47" s="159">
        <f t="shared" si="437"/>
        <v>14</v>
      </c>
      <c r="EX47" s="127">
        <f t="shared" si="438"/>
        <v>24</v>
      </c>
      <c r="EY47" s="130">
        <v>110</v>
      </c>
      <c r="EZ47" s="55" t="str">
        <f t="shared" si="439"/>
        <v/>
      </c>
      <c r="FA47" s="53" t="str">
        <f t="shared" si="440"/>
        <v/>
      </c>
      <c r="FB47" s="53" t="str">
        <f t="shared" si="441"/>
        <v/>
      </c>
      <c r="FC47" s="53" t="str">
        <f t="shared" si="442"/>
        <v/>
      </c>
      <c r="FD47" s="124" t="str">
        <f t="shared" si="443"/>
        <v/>
      </c>
      <c r="FE47" s="52" t="str">
        <f t="shared" si="444"/>
        <v/>
      </c>
      <c r="FF47" s="53" t="str">
        <f t="shared" si="445"/>
        <v/>
      </c>
      <c r="FG47" s="53" t="str">
        <f t="shared" si="446"/>
        <v/>
      </c>
      <c r="FH47" s="53" t="str">
        <f t="shared" si="447"/>
        <v/>
      </c>
      <c r="FI47" s="124" t="str">
        <f t="shared" si="448"/>
        <v/>
      </c>
      <c r="FJ47" s="52">
        <f t="shared" si="449"/>
        <v>110</v>
      </c>
      <c r="FK47" s="53">
        <f t="shared" si="450"/>
        <v>10</v>
      </c>
      <c r="FL47" s="53" t="str">
        <f t="shared" si="451"/>
        <v/>
      </c>
      <c r="FM47" s="53">
        <f t="shared" si="452"/>
        <v>18</v>
      </c>
      <c r="FN47" s="57">
        <f t="shared" si="453"/>
        <v>18</v>
      </c>
      <c r="FO47" s="52" t="str">
        <f t="shared" si="454"/>
        <v/>
      </c>
      <c r="FP47" s="53" t="str">
        <f t="shared" si="455"/>
        <v/>
      </c>
      <c r="FQ47" s="53" t="str">
        <f t="shared" si="456"/>
        <v/>
      </c>
      <c r="FR47" s="53" t="str">
        <f t="shared" si="457"/>
        <v/>
      </c>
      <c r="FS47" s="57" t="str">
        <f t="shared" si="458"/>
        <v/>
      </c>
      <c r="FT47" s="52" t="str">
        <f t="shared" si="459"/>
        <v/>
      </c>
      <c r="FU47" s="53" t="str">
        <f t="shared" si="460"/>
        <v/>
      </c>
      <c r="FV47" s="53" t="str">
        <f t="shared" si="461"/>
        <v/>
      </c>
      <c r="FW47" s="53" t="str">
        <f t="shared" si="462"/>
        <v/>
      </c>
      <c r="FX47" s="57" t="str">
        <f t="shared" si="463"/>
        <v/>
      </c>
      <c r="FY47" s="52" t="str">
        <f t="shared" si="464"/>
        <v/>
      </c>
      <c r="FZ47" s="53" t="str">
        <f t="shared" si="465"/>
        <v/>
      </c>
      <c r="GA47" s="53" t="str">
        <f t="shared" si="466"/>
        <v/>
      </c>
      <c r="GB47" s="53" t="str">
        <f t="shared" si="467"/>
        <v/>
      </c>
      <c r="GC47" s="57" t="str">
        <f t="shared" si="468"/>
        <v/>
      </c>
      <c r="GD47" s="165">
        <f t="shared" si="469"/>
        <v>12</v>
      </c>
      <c r="GE47" s="53" t="str">
        <f t="shared" si="470"/>
        <v>10</v>
      </c>
      <c r="GF47" s="181">
        <f t="shared" si="471"/>
        <v>10</v>
      </c>
      <c r="GG47" s="159">
        <f t="shared" si="472"/>
        <v>18</v>
      </c>
      <c r="GH47" s="127">
        <f t="shared" si="473"/>
        <v>28</v>
      </c>
      <c r="GI47" s="130"/>
      <c r="GJ47" s="55" t="str">
        <f t="shared" si="474"/>
        <v/>
      </c>
      <c r="GK47" s="53" t="str">
        <f t="shared" si="475"/>
        <v/>
      </c>
      <c r="GL47" s="53" t="str">
        <f t="shared" si="476"/>
        <v/>
      </c>
      <c r="GM47" s="53" t="str">
        <f t="shared" si="477"/>
        <v/>
      </c>
      <c r="GN47" s="124" t="str">
        <f t="shared" si="478"/>
        <v/>
      </c>
      <c r="GO47" s="52" t="str">
        <f t="shared" si="479"/>
        <v/>
      </c>
      <c r="GP47" s="53" t="str">
        <f t="shared" si="480"/>
        <v/>
      </c>
      <c r="GQ47" s="53" t="str">
        <f t="shared" si="481"/>
        <v/>
      </c>
      <c r="GR47" s="53" t="str">
        <f t="shared" si="482"/>
        <v/>
      </c>
      <c r="GS47" s="124" t="str">
        <f t="shared" si="483"/>
        <v/>
      </c>
      <c r="GT47" s="52" t="str">
        <f t="shared" si="484"/>
        <v/>
      </c>
      <c r="GU47" s="53" t="str">
        <f t="shared" si="485"/>
        <v/>
      </c>
      <c r="GV47" s="53" t="str">
        <f t="shared" si="486"/>
        <v/>
      </c>
      <c r="GW47" s="53" t="str">
        <f t="shared" si="487"/>
        <v/>
      </c>
      <c r="GX47" s="54" t="str">
        <f t="shared" si="488"/>
        <v/>
      </c>
      <c r="GY47" s="52" t="str">
        <f t="shared" si="489"/>
        <v/>
      </c>
      <c r="GZ47" s="53" t="str">
        <f t="shared" si="490"/>
        <v/>
      </c>
      <c r="HA47" s="53" t="str">
        <f t="shared" si="491"/>
        <v/>
      </c>
      <c r="HB47" s="53" t="str">
        <f t="shared" si="492"/>
        <v/>
      </c>
      <c r="HC47" s="54" t="str">
        <f t="shared" si="493"/>
        <v/>
      </c>
      <c r="HD47" s="52" t="str">
        <f t="shared" si="494"/>
        <v/>
      </c>
      <c r="HE47" s="53" t="str">
        <f t="shared" si="495"/>
        <v/>
      </c>
      <c r="HF47" s="53" t="str">
        <f t="shared" si="496"/>
        <v/>
      </c>
      <c r="HG47" s="53" t="str">
        <f t="shared" si="497"/>
        <v/>
      </c>
      <c r="HH47" s="54" t="str">
        <f t="shared" si="498"/>
        <v/>
      </c>
      <c r="HI47" s="52" t="str">
        <f t="shared" si="499"/>
        <v/>
      </c>
      <c r="HJ47" s="53" t="str">
        <f t="shared" si="500"/>
        <v/>
      </c>
      <c r="HK47" s="53" t="str">
        <f t="shared" si="501"/>
        <v/>
      </c>
      <c r="HL47" s="53" t="str">
        <f t="shared" si="502"/>
        <v/>
      </c>
      <c r="HM47" s="54" t="str">
        <f t="shared" si="503"/>
        <v/>
      </c>
      <c r="HN47" s="165">
        <f t="shared" si="504"/>
        <v>9</v>
      </c>
      <c r="HO47" s="53" t="str">
        <f t="shared" si="505"/>
        <v/>
      </c>
      <c r="HP47" s="181" t="str">
        <f t="shared" si="506"/>
        <v/>
      </c>
      <c r="HQ47" s="159">
        <f t="shared" si="507"/>
        <v>0</v>
      </c>
      <c r="HR47" s="127" t="str">
        <f t="shared" si="508"/>
        <v/>
      </c>
      <c r="HS47" s="130">
        <v>142</v>
      </c>
      <c r="HT47" s="55" t="str">
        <f t="shared" si="509"/>
        <v/>
      </c>
      <c r="HU47" s="53" t="str">
        <f t="shared" si="510"/>
        <v/>
      </c>
      <c r="HV47" s="53" t="str">
        <f t="shared" si="511"/>
        <v/>
      </c>
      <c r="HW47" s="53" t="str">
        <f t="shared" si="512"/>
        <v/>
      </c>
      <c r="HX47" s="124" t="str">
        <f t="shared" si="513"/>
        <v/>
      </c>
      <c r="HY47" s="52" t="str">
        <f t="shared" si="514"/>
        <v/>
      </c>
      <c r="HZ47" s="53" t="str">
        <f t="shared" si="515"/>
        <v/>
      </c>
      <c r="IA47" s="53" t="str">
        <f t="shared" si="516"/>
        <v/>
      </c>
      <c r="IB47" s="53" t="str">
        <f t="shared" si="517"/>
        <v/>
      </c>
      <c r="IC47" s="124" t="str">
        <f t="shared" si="518"/>
        <v/>
      </c>
      <c r="ID47" s="52">
        <f t="shared" si="519"/>
        <v>142</v>
      </c>
      <c r="IE47" s="53">
        <f t="shared" si="520"/>
        <v>13</v>
      </c>
      <c r="IF47" s="53" t="str">
        <f t="shared" si="521"/>
        <v/>
      </c>
      <c r="IG47" s="53">
        <f t="shared" si="522"/>
        <v>12</v>
      </c>
      <c r="IH47" s="54">
        <f t="shared" si="523"/>
        <v>12</v>
      </c>
      <c r="II47" s="52" t="str">
        <f t="shared" si="524"/>
        <v/>
      </c>
      <c r="IJ47" s="53" t="str">
        <f t="shared" si="525"/>
        <v/>
      </c>
      <c r="IK47" s="53" t="str">
        <f t="shared" si="526"/>
        <v/>
      </c>
      <c r="IL47" s="53" t="str">
        <f t="shared" si="527"/>
        <v/>
      </c>
      <c r="IM47" s="54" t="str">
        <f t="shared" si="528"/>
        <v/>
      </c>
      <c r="IN47" s="52" t="str">
        <f t="shared" si="529"/>
        <v/>
      </c>
      <c r="IO47" s="53" t="str">
        <f t="shared" si="530"/>
        <v/>
      </c>
      <c r="IP47" s="53" t="str">
        <f t="shared" si="531"/>
        <v/>
      </c>
      <c r="IQ47" s="53" t="str">
        <f t="shared" si="532"/>
        <v/>
      </c>
      <c r="IR47" s="54" t="str">
        <f t="shared" si="533"/>
        <v/>
      </c>
      <c r="IS47" s="52" t="str">
        <f t="shared" si="534"/>
        <v/>
      </c>
      <c r="IT47" s="53" t="str">
        <f t="shared" si="535"/>
        <v/>
      </c>
      <c r="IU47" s="53" t="str">
        <f>IF($G47="6",IF(IF(IT47&lt;&gt;"",IF(MAX(COUNTIF($IT$6:$IT$80,$IT$6:$IT$80))&gt;1,"x",""),"")&lt;&gt;"",IT47+1,""),IF(IS47=0,"",IF(IF(IT47&lt;&gt;"",IF(MAX(COUNTIF(IT$6:$IT$80,$IT$6:$IT$80))&gt;1,"x",""),"")&lt;&gt;"",IT47+1,"")))</f>
        <v/>
      </c>
      <c r="IV47" s="53" t="str">
        <f t="shared" si="536"/>
        <v/>
      </c>
      <c r="IW47" s="54" t="str">
        <f t="shared" si="537"/>
        <v/>
      </c>
      <c r="IX47" s="165">
        <f t="shared" si="538"/>
        <v>13</v>
      </c>
      <c r="IY47" s="53" t="str">
        <f t="shared" si="539"/>
        <v>13</v>
      </c>
      <c r="IZ47" s="181">
        <f t="shared" si="540"/>
        <v>10</v>
      </c>
      <c r="JA47" s="159">
        <f t="shared" si="541"/>
        <v>12</v>
      </c>
      <c r="JB47" s="127">
        <f t="shared" si="542"/>
        <v>22</v>
      </c>
      <c r="JC47" s="130">
        <v>137</v>
      </c>
      <c r="JD47" s="55" t="str">
        <f t="shared" si="543"/>
        <v/>
      </c>
      <c r="JE47" s="53" t="str">
        <f t="shared" si="544"/>
        <v/>
      </c>
      <c r="JF47" s="53" t="str">
        <f t="shared" si="545"/>
        <v/>
      </c>
      <c r="JG47" s="53" t="str">
        <f t="shared" si="546"/>
        <v/>
      </c>
      <c r="JH47" s="124" t="str">
        <f t="shared" si="547"/>
        <v/>
      </c>
      <c r="JI47" s="52" t="str">
        <f t="shared" si="548"/>
        <v/>
      </c>
      <c r="JJ47" s="53" t="str">
        <f t="shared" si="549"/>
        <v/>
      </c>
      <c r="JK47" s="53" t="str">
        <f t="shared" si="550"/>
        <v/>
      </c>
      <c r="JL47" s="53" t="str">
        <f t="shared" si="551"/>
        <v/>
      </c>
      <c r="JM47" s="124" t="str">
        <f t="shared" si="552"/>
        <v/>
      </c>
      <c r="JN47" s="52">
        <f t="shared" si="553"/>
        <v>137</v>
      </c>
      <c r="JO47" s="53">
        <f t="shared" si="554"/>
        <v>7</v>
      </c>
      <c r="JP47" s="53" t="str">
        <f t="shared" si="555"/>
        <v/>
      </c>
      <c r="JQ47" s="53">
        <f t="shared" si="295"/>
        <v>24</v>
      </c>
      <c r="JR47" s="54">
        <f t="shared" si="556"/>
        <v>24</v>
      </c>
      <c r="JS47" s="52" t="str">
        <f t="shared" si="557"/>
        <v/>
      </c>
      <c r="JT47" s="53" t="str">
        <f t="shared" si="558"/>
        <v/>
      </c>
      <c r="JU47" s="53" t="str">
        <f t="shared" si="559"/>
        <v/>
      </c>
      <c r="JV47" s="53" t="str">
        <f t="shared" si="560"/>
        <v/>
      </c>
      <c r="JW47" s="54" t="str">
        <f t="shared" si="561"/>
        <v/>
      </c>
      <c r="JX47" s="52" t="str">
        <f t="shared" si="562"/>
        <v/>
      </c>
      <c r="JY47" s="53" t="str">
        <f t="shared" si="563"/>
        <v/>
      </c>
      <c r="JZ47" s="53" t="str">
        <f t="shared" si="564"/>
        <v/>
      </c>
      <c r="KA47" s="53" t="str">
        <f t="shared" si="565"/>
        <v/>
      </c>
      <c r="KB47" s="54" t="str">
        <f t="shared" si="566"/>
        <v/>
      </c>
      <c r="KC47" s="52" t="str">
        <f t="shared" si="567"/>
        <v/>
      </c>
      <c r="KD47" s="53" t="str">
        <f t="shared" si="568"/>
        <v/>
      </c>
      <c r="KE47" s="53" t="str">
        <f t="shared" si="569"/>
        <v/>
      </c>
      <c r="KF47" s="53" t="str">
        <f t="shared" si="570"/>
        <v/>
      </c>
      <c r="KG47" s="54" t="str">
        <f t="shared" si="571"/>
        <v/>
      </c>
      <c r="KH47" s="165">
        <f t="shared" si="572"/>
        <v>10</v>
      </c>
      <c r="KI47" s="53" t="str">
        <f t="shared" si="573"/>
        <v>7</v>
      </c>
      <c r="KJ47" s="181">
        <f t="shared" si="574"/>
        <v>10</v>
      </c>
      <c r="KK47" s="159">
        <f t="shared" si="575"/>
        <v>24</v>
      </c>
      <c r="KL47" s="332">
        <f t="shared" si="576"/>
        <v>34</v>
      </c>
      <c r="KM47" s="86"/>
      <c r="KN47" s="60">
        <f t="shared" si="577"/>
        <v>0</v>
      </c>
      <c r="KO47" s="60">
        <f t="shared" si="578"/>
        <v>166</v>
      </c>
      <c r="KP47" s="201"/>
      <c r="KQ47" s="61">
        <f t="shared" si="297"/>
        <v>166</v>
      </c>
      <c r="KR47" s="61" t="str">
        <f t="shared" si="579"/>
        <v/>
      </c>
      <c r="KS47" s="61" t="str">
        <f t="shared" si="580"/>
        <v/>
      </c>
      <c r="KT47" s="61">
        <f t="shared" si="581"/>
        <v>166</v>
      </c>
      <c r="KU47" s="61" t="str">
        <f t="shared" si="582"/>
        <v/>
      </c>
      <c r="KV47" s="61" t="str">
        <f t="shared" si="583"/>
        <v/>
      </c>
      <c r="KW47" s="61" t="str">
        <f t="shared" si="584"/>
        <v/>
      </c>
      <c r="KX47" s="62">
        <f t="shared" si="585"/>
        <v>9</v>
      </c>
      <c r="KY47" s="84"/>
      <c r="KZ47" s="59">
        <f t="shared" si="586"/>
        <v>0</v>
      </c>
      <c r="LA47" s="60">
        <f t="shared" si="587"/>
        <v>200</v>
      </c>
      <c r="LB47" s="201"/>
      <c r="LC47" s="61">
        <f t="shared" si="588"/>
        <v>200</v>
      </c>
      <c r="LD47" s="61">
        <f t="shared" si="589"/>
        <v>200</v>
      </c>
      <c r="LE47" s="61" t="str">
        <f t="shared" si="590"/>
        <v/>
      </c>
      <c r="LF47" s="61" t="str">
        <f t="shared" si="591"/>
        <v/>
      </c>
      <c r="LG47" s="148">
        <f t="shared" si="593"/>
        <v>9</v>
      </c>
      <c r="LH47" s="87"/>
      <c r="LI47" s="185">
        <f t="shared" si="293"/>
        <v>7</v>
      </c>
      <c r="LJ47" s="87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</row>
    <row r="48" spans="1:381" s="1" customFormat="1" ht="15" x14ac:dyDescent="0.2">
      <c r="A48" s="35"/>
      <c r="B48" s="45">
        <v>43</v>
      </c>
      <c r="C48" s="222" t="s">
        <v>166</v>
      </c>
      <c r="D48" s="47"/>
      <c r="E48" s="161"/>
      <c r="F48" s="162">
        <v>345</v>
      </c>
      <c r="G48" s="64" t="s">
        <v>98</v>
      </c>
      <c r="H48" s="50" t="str">
        <f t="shared" si="298"/>
        <v>Modified</v>
      </c>
      <c r="I48" s="186">
        <f t="shared" si="299"/>
        <v>173</v>
      </c>
      <c r="J48" s="51" t="str">
        <f t="shared" si="300"/>
        <v/>
      </c>
      <c r="K48" s="119">
        <v>501</v>
      </c>
      <c r="L48" s="52" t="str">
        <f t="shared" si="301"/>
        <v/>
      </c>
      <c r="M48" s="53" t="str">
        <f t="shared" si="302"/>
        <v/>
      </c>
      <c r="N48" s="53" t="str">
        <f t="shared" si="303"/>
        <v/>
      </c>
      <c r="O48" s="53" t="str">
        <f t="shared" si="304"/>
        <v/>
      </c>
      <c r="P48" s="127" t="str">
        <f t="shared" si="305"/>
        <v/>
      </c>
      <c r="Q48" s="52" t="str">
        <f t="shared" si="306"/>
        <v/>
      </c>
      <c r="R48" s="53" t="str">
        <f t="shared" si="307"/>
        <v/>
      </c>
      <c r="S48" s="53" t="str">
        <f t="shared" si="308"/>
        <v/>
      </c>
      <c r="T48" s="53" t="str">
        <f t="shared" si="309"/>
        <v/>
      </c>
      <c r="U48" s="127" t="str">
        <f t="shared" si="310"/>
        <v/>
      </c>
      <c r="V48" s="52">
        <f t="shared" si="311"/>
        <v>501</v>
      </c>
      <c r="W48" s="53">
        <f t="shared" si="312"/>
        <v>5</v>
      </c>
      <c r="X48" s="53" t="str">
        <f t="shared" si="313"/>
        <v/>
      </c>
      <c r="Y48" s="53">
        <f t="shared" si="314"/>
        <v>30</v>
      </c>
      <c r="Z48" s="127">
        <f t="shared" si="315"/>
        <v>30</v>
      </c>
      <c r="AA48" s="52" t="str">
        <f t="shared" si="316"/>
        <v/>
      </c>
      <c r="AB48" s="53" t="str">
        <f t="shared" si="317"/>
        <v/>
      </c>
      <c r="AC48" s="53" t="str">
        <f t="shared" si="318"/>
        <v/>
      </c>
      <c r="AD48" s="53" t="str">
        <f t="shared" si="319"/>
        <v/>
      </c>
      <c r="AE48" s="127" t="str">
        <f t="shared" si="320"/>
        <v/>
      </c>
      <c r="AF48" s="52" t="str">
        <f t="shared" si="321"/>
        <v/>
      </c>
      <c r="AG48" s="53" t="str">
        <f t="shared" si="322"/>
        <v/>
      </c>
      <c r="AH48" s="53" t="str">
        <f t="shared" si="323"/>
        <v/>
      </c>
      <c r="AI48" s="53" t="str">
        <f t="shared" si="324"/>
        <v/>
      </c>
      <c r="AJ48" s="127" t="str">
        <f t="shared" si="325"/>
        <v/>
      </c>
      <c r="AK48" s="52" t="str">
        <f t="shared" si="326"/>
        <v/>
      </c>
      <c r="AL48" s="53" t="str">
        <f t="shared" si="327"/>
        <v/>
      </c>
      <c r="AM48" s="53" t="str">
        <f t="shared" si="328"/>
        <v/>
      </c>
      <c r="AN48" s="150" t="str">
        <f t="shared" si="329"/>
        <v/>
      </c>
      <c r="AO48" s="127" t="str">
        <f t="shared" si="330"/>
        <v/>
      </c>
      <c r="AP48" s="191">
        <f t="shared" si="331"/>
        <v>10</v>
      </c>
      <c r="AQ48" s="53" t="str">
        <f t="shared" si="332"/>
        <v>5</v>
      </c>
      <c r="AR48" s="181">
        <f t="shared" si="333"/>
        <v>10</v>
      </c>
      <c r="AS48" s="159">
        <f t="shared" si="334"/>
        <v>30</v>
      </c>
      <c r="AT48" s="127">
        <f t="shared" si="335"/>
        <v>40</v>
      </c>
      <c r="AU48" s="130">
        <v>151</v>
      </c>
      <c r="AV48" s="55" t="str">
        <f t="shared" si="336"/>
        <v/>
      </c>
      <c r="AW48" s="53" t="str">
        <f t="shared" si="337"/>
        <v/>
      </c>
      <c r="AX48" s="53" t="str">
        <f t="shared" si="338"/>
        <v/>
      </c>
      <c r="AY48" s="53" t="str">
        <f t="shared" si="339"/>
        <v/>
      </c>
      <c r="AZ48" s="124" t="str">
        <f t="shared" si="340"/>
        <v/>
      </c>
      <c r="BA48" s="52" t="str">
        <f t="shared" si="341"/>
        <v/>
      </c>
      <c r="BB48" s="53" t="str">
        <f t="shared" si="342"/>
        <v/>
      </c>
      <c r="BC48" s="53" t="str">
        <f t="shared" si="343"/>
        <v/>
      </c>
      <c r="BD48" s="53" t="str">
        <f t="shared" si="344"/>
        <v/>
      </c>
      <c r="BE48" s="124" t="str">
        <f t="shared" si="345"/>
        <v/>
      </c>
      <c r="BF48" s="52">
        <f t="shared" si="346"/>
        <v>151</v>
      </c>
      <c r="BG48" s="53">
        <f t="shared" si="347"/>
        <v>10</v>
      </c>
      <c r="BH48" s="53" t="str">
        <f t="shared" si="348"/>
        <v/>
      </c>
      <c r="BI48" s="53">
        <f t="shared" si="349"/>
        <v>18</v>
      </c>
      <c r="BJ48" s="54">
        <f t="shared" si="350"/>
        <v>18</v>
      </c>
      <c r="BK48" s="52" t="str">
        <f t="shared" si="351"/>
        <v/>
      </c>
      <c r="BL48" s="53" t="str">
        <f t="shared" si="352"/>
        <v/>
      </c>
      <c r="BM48" s="53" t="str">
        <f t="shared" si="353"/>
        <v/>
      </c>
      <c r="BN48" s="53" t="str">
        <f t="shared" si="354"/>
        <v/>
      </c>
      <c r="BO48" s="54" t="str">
        <f t="shared" si="355"/>
        <v/>
      </c>
      <c r="BP48" s="52" t="str">
        <f t="shared" si="356"/>
        <v/>
      </c>
      <c r="BQ48" s="53" t="str">
        <f t="shared" si="357"/>
        <v/>
      </c>
      <c r="BR48" s="53" t="str">
        <f t="shared" si="358"/>
        <v/>
      </c>
      <c r="BS48" s="53" t="str">
        <f t="shared" si="359"/>
        <v/>
      </c>
      <c r="BT48" s="54" t="str">
        <f t="shared" si="360"/>
        <v/>
      </c>
      <c r="BU48" s="52" t="str">
        <f t="shared" si="361"/>
        <v/>
      </c>
      <c r="BV48" s="53" t="str">
        <f t="shared" si="362"/>
        <v/>
      </c>
      <c r="BW48" s="53" t="str">
        <f t="shared" si="363"/>
        <v/>
      </c>
      <c r="BX48" s="53" t="str">
        <f t="shared" si="364"/>
        <v/>
      </c>
      <c r="BY48" s="54" t="str">
        <f t="shared" si="365"/>
        <v/>
      </c>
      <c r="BZ48" s="165">
        <f t="shared" si="592"/>
        <v>11</v>
      </c>
      <c r="CA48" s="53" t="str">
        <f t="shared" si="366"/>
        <v>10</v>
      </c>
      <c r="CB48" s="181">
        <f t="shared" si="367"/>
        <v>10</v>
      </c>
      <c r="CC48" s="127">
        <f t="shared" si="368"/>
        <v>18</v>
      </c>
      <c r="CD48" s="127">
        <f t="shared" si="369"/>
        <v>28</v>
      </c>
      <c r="CE48" s="130">
        <v>133</v>
      </c>
      <c r="CF48" s="55" t="str">
        <f t="shared" si="370"/>
        <v/>
      </c>
      <c r="CG48" s="53" t="str">
        <f t="shared" si="371"/>
        <v/>
      </c>
      <c r="CH48" s="53" t="str">
        <f t="shared" si="372"/>
        <v/>
      </c>
      <c r="CI48" s="53" t="str">
        <f t="shared" si="373"/>
        <v/>
      </c>
      <c r="CJ48" s="124" t="str">
        <f t="shared" si="374"/>
        <v/>
      </c>
      <c r="CK48" s="52" t="str">
        <f t="shared" si="375"/>
        <v/>
      </c>
      <c r="CL48" s="53" t="str">
        <f t="shared" si="376"/>
        <v/>
      </c>
      <c r="CM48" s="53" t="str">
        <f t="shared" si="377"/>
        <v/>
      </c>
      <c r="CN48" s="53" t="str">
        <f t="shared" si="378"/>
        <v/>
      </c>
      <c r="CO48" s="124" t="str">
        <f t="shared" si="379"/>
        <v/>
      </c>
      <c r="CP48" s="52">
        <f t="shared" si="380"/>
        <v>133</v>
      </c>
      <c r="CQ48" s="53">
        <f t="shared" si="381"/>
        <v>10</v>
      </c>
      <c r="CR48" s="53" t="str">
        <f t="shared" si="382"/>
        <v/>
      </c>
      <c r="CS48" s="53">
        <f t="shared" si="383"/>
        <v>18</v>
      </c>
      <c r="CT48" s="54">
        <f t="shared" si="384"/>
        <v>18</v>
      </c>
      <c r="CU48" s="52" t="str">
        <f t="shared" si="385"/>
        <v/>
      </c>
      <c r="CV48" s="53" t="str">
        <f t="shared" si="386"/>
        <v/>
      </c>
      <c r="CW48" s="53" t="str">
        <f t="shared" si="387"/>
        <v/>
      </c>
      <c r="CX48" s="53" t="str">
        <f t="shared" si="388"/>
        <v/>
      </c>
      <c r="CY48" s="54" t="str">
        <f t="shared" si="389"/>
        <v/>
      </c>
      <c r="CZ48" s="52" t="str">
        <f t="shared" si="390"/>
        <v/>
      </c>
      <c r="DA48" s="53" t="str">
        <f t="shared" si="391"/>
        <v/>
      </c>
      <c r="DB48" s="53" t="str">
        <f t="shared" si="392"/>
        <v/>
      </c>
      <c r="DC48" s="53" t="str">
        <f t="shared" si="393"/>
        <v/>
      </c>
      <c r="DD48" s="54" t="str">
        <f t="shared" si="394"/>
        <v/>
      </c>
      <c r="DE48" s="52" t="str">
        <f t="shared" si="395"/>
        <v/>
      </c>
      <c r="DF48" s="53" t="str">
        <f t="shared" si="396"/>
        <v/>
      </c>
      <c r="DG48" s="53" t="str">
        <f t="shared" si="397"/>
        <v/>
      </c>
      <c r="DH48" s="53" t="str">
        <f t="shared" si="294"/>
        <v/>
      </c>
      <c r="DI48" s="54" t="str">
        <f t="shared" si="398"/>
        <v/>
      </c>
      <c r="DJ48" s="165">
        <f t="shared" si="399"/>
        <v>11</v>
      </c>
      <c r="DK48" s="53" t="str">
        <f t="shared" si="400"/>
        <v>10</v>
      </c>
      <c r="DL48" s="181">
        <f t="shared" si="401"/>
        <v>10</v>
      </c>
      <c r="DM48" s="159">
        <f t="shared" si="402"/>
        <v>18</v>
      </c>
      <c r="DN48" s="127">
        <f t="shared" si="403"/>
        <v>28</v>
      </c>
      <c r="DO48" s="130">
        <v>364</v>
      </c>
      <c r="DP48" s="55" t="str">
        <f t="shared" si="404"/>
        <v/>
      </c>
      <c r="DQ48" s="53" t="str">
        <f t="shared" si="405"/>
        <v/>
      </c>
      <c r="DR48" s="53" t="str">
        <f t="shared" si="406"/>
        <v/>
      </c>
      <c r="DS48" s="53" t="str">
        <f t="shared" si="407"/>
        <v/>
      </c>
      <c r="DT48" s="124" t="str">
        <f t="shared" si="408"/>
        <v/>
      </c>
      <c r="DU48" s="52" t="str">
        <f t="shared" si="409"/>
        <v/>
      </c>
      <c r="DV48" s="53" t="str">
        <f t="shared" si="410"/>
        <v/>
      </c>
      <c r="DW48" s="53" t="str">
        <f t="shared" si="411"/>
        <v/>
      </c>
      <c r="DX48" s="53" t="str">
        <f t="shared" si="412"/>
        <v/>
      </c>
      <c r="DY48" s="124" t="str">
        <f t="shared" si="413"/>
        <v/>
      </c>
      <c r="DZ48" s="52">
        <f t="shared" si="414"/>
        <v>364</v>
      </c>
      <c r="EA48" s="53">
        <f t="shared" si="415"/>
        <v>9</v>
      </c>
      <c r="EB48" s="53" t="str">
        <f t="shared" si="416"/>
        <v/>
      </c>
      <c r="EC48" s="53">
        <f t="shared" si="417"/>
        <v>20</v>
      </c>
      <c r="ED48" s="57">
        <f t="shared" si="418"/>
        <v>20</v>
      </c>
      <c r="EE48" s="52" t="str">
        <f t="shared" si="419"/>
        <v/>
      </c>
      <c r="EF48" s="53" t="str">
        <f t="shared" si="420"/>
        <v/>
      </c>
      <c r="EG48" s="53" t="str">
        <f t="shared" si="421"/>
        <v/>
      </c>
      <c r="EH48" s="53" t="str">
        <f t="shared" si="422"/>
        <v/>
      </c>
      <c r="EI48" s="57" t="str">
        <f t="shared" si="423"/>
        <v/>
      </c>
      <c r="EJ48" s="52" t="str">
        <f t="shared" si="424"/>
        <v/>
      </c>
      <c r="EK48" s="53" t="str">
        <f t="shared" si="425"/>
        <v/>
      </c>
      <c r="EL48" s="53" t="str">
        <f t="shared" si="426"/>
        <v/>
      </c>
      <c r="EM48" s="53" t="str">
        <f t="shared" si="427"/>
        <v/>
      </c>
      <c r="EN48" s="57" t="str">
        <f t="shared" si="428"/>
        <v/>
      </c>
      <c r="EO48" s="52" t="str">
        <f t="shared" si="429"/>
        <v/>
      </c>
      <c r="EP48" s="53" t="str">
        <f t="shared" si="430"/>
        <v/>
      </c>
      <c r="EQ48" s="53" t="str">
        <f t="shared" si="431"/>
        <v/>
      </c>
      <c r="ER48" s="53" t="str">
        <f t="shared" si="432"/>
        <v/>
      </c>
      <c r="ES48" s="54" t="str">
        <f t="shared" si="433"/>
        <v/>
      </c>
      <c r="ET48" s="165">
        <f t="shared" si="434"/>
        <v>13</v>
      </c>
      <c r="EU48" s="53" t="str">
        <f t="shared" si="435"/>
        <v>9</v>
      </c>
      <c r="EV48" s="181">
        <f t="shared" si="436"/>
        <v>10</v>
      </c>
      <c r="EW48" s="159">
        <f t="shared" si="437"/>
        <v>20</v>
      </c>
      <c r="EX48" s="127">
        <f t="shared" si="438"/>
        <v>30</v>
      </c>
      <c r="EY48" s="130">
        <v>34</v>
      </c>
      <c r="EZ48" s="55" t="str">
        <f t="shared" si="439"/>
        <v/>
      </c>
      <c r="FA48" s="53" t="str">
        <f t="shared" si="440"/>
        <v/>
      </c>
      <c r="FB48" s="53" t="str">
        <f t="shared" si="441"/>
        <v/>
      </c>
      <c r="FC48" s="53" t="str">
        <f t="shared" si="442"/>
        <v/>
      </c>
      <c r="FD48" s="124" t="str">
        <f t="shared" si="443"/>
        <v/>
      </c>
      <c r="FE48" s="52" t="str">
        <f t="shared" si="444"/>
        <v/>
      </c>
      <c r="FF48" s="53" t="str">
        <f t="shared" si="445"/>
        <v/>
      </c>
      <c r="FG48" s="53" t="str">
        <f t="shared" si="446"/>
        <v/>
      </c>
      <c r="FH48" s="53" t="str">
        <f t="shared" si="447"/>
        <v/>
      </c>
      <c r="FI48" s="124" t="str">
        <f t="shared" si="448"/>
        <v/>
      </c>
      <c r="FJ48" s="52">
        <f t="shared" si="449"/>
        <v>34</v>
      </c>
      <c r="FK48" s="53">
        <f t="shared" si="450"/>
        <v>12</v>
      </c>
      <c r="FL48" s="53" t="str">
        <f t="shared" si="451"/>
        <v/>
      </c>
      <c r="FM48" s="53">
        <f t="shared" si="452"/>
        <v>0</v>
      </c>
      <c r="FN48" s="57">
        <f t="shared" si="453"/>
        <v>0</v>
      </c>
      <c r="FO48" s="52" t="str">
        <f t="shared" si="454"/>
        <v/>
      </c>
      <c r="FP48" s="53" t="str">
        <f t="shared" si="455"/>
        <v/>
      </c>
      <c r="FQ48" s="53" t="str">
        <f t="shared" si="456"/>
        <v/>
      </c>
      <c r="FR48" s="53" t="str">
        <f t="shared" si="457"/>
        <v/>
      </c>
      <c r="FS48" s="57" t="str">
        <f t="shared" si="458"/>
        <v/>
      </c>
      <c r="FT48" s="52" t="str">
        <f t="shared" si="459"/>
        <v/>
      </c>
      <c r="FU48" s="53" t="str">
        <f t="shared" si="460"/>
        <v/>
      </c>
      <c r="FV48" s="53" t="str">
        <f t="shared" si="461"/>
        <v/>
      </c>
      <c r="FW48" s="53" t="str">
        <f t="shared" si="462"/>
        <v/>
      </c>
      <c r="FX48" s="57" t="str">
        <f t="shared" si="463"/>
        <v/>
      </c>
      <c r="FY48" s="52" t="str">
        <f t="shared" si="464"/>
        <v/>
      </c>
      <c r="FZ48" s="53" t="str">
        <f t="shared" si="465"/>
        <v/>
      </c>
      <c r="GA48" s="53" t="str">
        <f t="shared" si="466"/>
        <v/>
      </c>
      <c r="GB48" s="53" t="str">
        <f t="shared" si="467"/>
        <v/>
      </c>
      <c r="GC48" s="57" t="str">
        <f t="shared" si="468"/>
        <v/>
      </c>
      <c r="GD48" s="165">
        <f t="shared" si="469"/>
        <v>12</v>
      </c>
      <c r="GE48" s="53" t="str">
        <f t="shared" si="470"/>
        <v>12</v>
      </c>
      <c r="GF48" s="181">
        <f t="shared" si="471"/>
        <v>10</v>
      </c>
      <c r="GG48" s="159">
        <f t="shared" si="472"/>
        <v>0</v>
      </c>
      <c r="GH48" s="127">
        <f t="shared" si="473"/>
        <v>10</v>
      </c>
      <c r="GI48" s="130"/>
      <c r="GJ48" s="55" t="str">
        <f t="shared" si="474"/>
        <v/>
      </c>
      <c r="GK48" s="53" t="str">
        <f t="shared" si="475"/>
        <v/>
      </c>
      <c r="GL48" s="53" t="str">
        <f t="shared" si="476"/>
        <v/>
      </c>
      <c r="GM48" s="53" t="str">
        <f t="shared" si="477"/>
        <v/>
      </c>
      <c r="GN48" s="124" t="str">
        <f t="shared" si="478"/>
        <v/>
      </c>
      <c r="GO48" s="52" t="str">
        <f t="shared" si="479"/>
        <v/>
      </c>
      <c r="GP48" s="53" t="str">
        <f t="shared" si="480"/>
        <v/>
      </c>
      <c r="GQ48" s="53" t="str">
        <f t="shared" si="481"/>
        <v/>
      </c>
      <c r="GR48" s="53" t="str">
        <f t="shared" si="482"/>
        <v/>
      </c>
      <c r="GS48" s="124" t="str">
        <f t="shared" si="483"/>
        <v/>
      </c>
      <c r="GT48" s="52" t="str">
        <f t="shared" si="484"/>
        <v/>
      </c>
      <c r="GU48" s="53" t="str">
        <f t="shared" si="485"/>
        <v/>
      </c>
      <c r="GV48" s="53" t="str">
        <f t="shared" si="486"/>
        <v/>
      </c>
      <c r="GW48" s="53" t="str">
        <f t="shared" si="487"/>
        <v/>
      </c>
      <c r="GX48" s="54" t="str">
        <f t="shared" si="488"/>
        <v/>
      </c>
      <c r="GY48" s="52" t="str">
        <f t="shared" si="489"/>
        <v/>
      </c>
      <c r="GZ48" s="53" t="str">
        <f t="shared" si="490"/>
        <v/>
      </c>
      <c r="HA48" s="53" t="str">
        <f t="shared" si="491"/>
        <v/>
      </c>
      <c r="HB48" s="53" t="str">
        <f t="shared" si="492"/>
        <v/>
      </c>
      <c r="HC48" s="54" t="str">
        <f t="shared" si="493"/>
        <v/>
      </c>
      <c r="HD48" s="52" t="str">
        <f t="shared" si="494"/>
        <v/>
      </c>
      <c r="HE48" s="53" t="str">
        <f t="shared" si="495"/>
        <v/>
      </c>
      <c r="HF48" s="53" t="str">
        <f t="shared" si="496"/>
        <v/>
      </c>
      <c r="HG48" s="53" t="str">
        <f t="shared" si="497"/>
        <v/>
      </c>
      <c r="HH48" s="54" t="str">
        <f t="shared" si="498"/>
        <v/>
      </c>
      <c r="HI48" s="52" t="str">
        <f t="shared" si="499"/>
        <v/>
      </c>
      <c r="HJ48" s="53" t="str">
        <f t="shared" si="500"/>
        <v/>
      </c>
      <c r="HK48" s="53" t="str">
        <f t="shared" si="501"/>
        <v/>
      </c>
      <c r="HL48" s="53" t="str">
        <f t="shared" si="502"/>
        <v/>
      </c>
      <c r="HM48" s="54" t="str">
        <f t="shared" si="503"/>
        <v/>
      </c>
      <c r="HN48" s="165">
        <f t="shared" si="504"/>
        <v>9</v>
      </c>
      <c r="HO48" s="53" t="str">
        <f t="shared" si="505"/>
        <v/>
      </c>
      <c r="HP48" s="181" t="str">
        <f t="shared" si="506"/>
        <v/>
      </c>
      <c r="HQ48" s="159">
        <f t="shared" si="507"/>
        <v>0</v>
      </c>
      <c r="HR48" s="127" t="str">
        <f t="shared" si="508"/>
        <v/>
      </c>
      <c r="HS48" s="130"/>
      <c r="HT48" s="55" t="str">
        <f t="shared" si="509"/>
        <v/>
      </c>
      <c r="HU48" s="53" t="str">
        <f t="shared" si="510"/>
        <v/>
      </c>
      <c r="HV48" s="53" t="str">
        <f t="shared" si="511"/>
        <v/>
      </c>
      <c r="HW48" s="53" t="str">
        <f t="shared" si="512"/>
        <v/>
      </c>
      <c r="HX48" s="124" t="str">
        <f t="shared" si="513"/>
        <v/>
      </c>
      <c r="HY48" s="52" t="str">
        <f t="shared" si="514"/>
        <v/>
      </c>
      <c r="HZ48" s="53" t="str">
        <f t="shared" si="515"/>
        <v/>
      </c>
      <c r="IA48" s="53" t="str">
        <f t="shared" si="516"/>
        <v/>
      </c>
      <c r="IB48" s="53" t="str">
        <f t="shared" si="517"/>
        <v/>
      </c>
      <c r="IC48" s="124" t="str">
        <f t="shared" si="518"/>
        <v/>
      </c>
      <c r="ID48" s="52" t="str">
        <f t="shared" si="519"/>
        <v/>
      </c>
      <c r="IE48" s="53" t="str">
        <f t="shared" si="520"/>
        <v/>
      </c>
      <c r="IF48" s="53" t="str">
        <f t="shared" si="521"/>
        <v/>
      </c>
      <c r="IG48" s="53" t="str">
        <f t="shared" si="522"/>
        <v/>
      </c>
      <c r="IH48" s="54" t="str">
        <f t="shared" si="523"/>
        <v/>
      </c>
      <c r="II48" s="52" t="str">
        <f t="shared" si="524"/>
        <v/>
      </c>
      <c r="IJ48" s="53" t="str">
        <f t="shared" si="525"/>
        <v/>
      </c>
      <c r="IK48" s="53" t="str">
        <f t="shared" si="526"/>
        <v/>
      </c>
      <c r="IL48" s="53" t="str">
        <f t="shared" si="527"/>
        <v/>
      </c>
      <c r="IM48" s="54" t="str">
        <f t="shared" si="528"/>
        <v/>
      </c>
      <c r="IN48" s="52" t="str">
        <f t="shared" si="529"/>
        <v/>
      </c>
      <c r="IO48" s="53" t="str">
        <f t="shared" si="530"/>
        <v/>
      </c>
      <c r="IP48" s="53" t="str">
        <f t="shared" si="531"/>
        <v/>
      </c>
      <c r="IQ48" s="53" t="str">
        <f t="shared" si="532"/>
        <v/>
      </c>
      <c r="IR48" s="54" t="str">
        <f t="shared" si="533"/>
        <v/>
      </c>
      <c r="IS48" s="52" t="str">
        <f t="shared" si="534"/>
        <v/>
      </c>
      <c r="IT48" s="53" t="str">
        <f t="shared" si="535"/>
        <v/>
      </c>
      <c r="IU48" s="53" t="str">
        <f>IF($G48="6",IF(IF(IT48&lt;&gt;"",IF(MAX(COUNTIF($IT$6:$IT$80,$IT$6:$IT$80))&gt;1,"x",""),"")&lt;&gt;"",IT48+1,""),IF(IS48=0,"",IF(IF(IT48&lt;&gt;"",IF(MAX(COUNTIF(IT$6:$IT$80,$IT$6:$IT$80))&gt;1,"x",""),"")&lt;&gt;"",IT48+1,"")))</f>
        <v/>
      </c>
      <c r="IV48" s="53" t="str">
        <f t="shared" si="536"/>
        <v/>
      </c>
      <c r="IW48" s="54" t="str">
        <f t="shared" si="537"/>
        <v/>
      </c>
      <c r="IX48" s="165">
        <f t="shared" si="538"/>
        <v>13</v>
      </c>
      <c r="IY48" s="53" t="str">
        <f t="shared" si="539"/>
        <v/>
      </c>
      <c r="IZ48" s="181" t="str">
        <f t="shared" si="540"/>
        <v/>
      </c>
      <c r="JA48" s="159">
        <f t="shared" si="541"/>
        <v>0</v>
      </c>
      <c r="JB48" s="127" t="str">
        <f t="shared" si="542"/>
        <v/>
      </c>
      <c r="JC48" s="130">
        <v>172</v>
      </c>
      <c r="JD48" s="55" t="str">
        <f t="shared" si="543"/>
        <v/>
      </c>
      <c r="JE48" s="53" t="str">
        <f t="shared" si="544"/>
        <v/>
      </c>
      <c r="JF48" s="53" t="str">
        <f t="shared" si="545"/>
        <v/>
      </c>
      <c r="JG48" s="53" t="str">
        <f t="shared" si="546"/>
        <v/>
      </c>
      <c r="JH48" s="124" t="str">
        <f t="shared" si="547"/>
        <v/>
      </c>
      <c r="JI48" s="52" t="str">
        <f t="shared" si="548"/>
        <v/>
      </c>
      <c r="JJ48" s="53" t="str">
        <f t="shared" si="549"/>
        <v/>
      </c>
      <c r="JK48" s="53" t="str">
        <f t="shared" si="550"/>
        <v/>
      </c>
      <c r="JL48" s="53" t="str">
        <f t="shared" si="551"/>
        <v/>
      </c>
      <c r="JM48" s="124" t="str">
        <f t="shared" si="552"/>
        <v/>
      </c>
      <c r="JN48" s="52">
        <f t="shared" si="553"/>
        <v>172</v>
      </c>
      <c r="JO48" s="53">
        <f t="shared" si="554"/>
        <v>6</v>
      </c>
      <c r="JP48" s="53" t="str">
        <f t="shared" si="555"/>
        <v/>
      </c>
      <c r="JQ48" s="53">
        <f t="shared" si="295"/>
        <v>27</v>
      </c>
      <c r="JR48" s="54">
        <f t="shared" si="556"/>
        <v>27</v>
      </c>
      <c r="JS48" s="52" t="str">
        <f t="shared" si="557"/>
        <v/>
      </c>
      <c r="JT48" s="53" t="str">
        <f t="shared" si="558"/>
        <v/>
      </c>
      <c r="JU48" s="53" t="str">
        <f t="shared" si="559"/>
        <v/>
      </c>
      <c r="JV48" s="53" t="str">
        <f t="shared" si="560"/>
        <v/>
      </c>
      <c r="JW48" s="54" t="str">
        <f t="shared" si="561"/>
        <v/>
      </c>
      <c r="JX48" s="52" t="str">
        <f t="shared" si="562"/>
        <v/>
      </c>
      <c r="JY48" s="53" t="str">
        <f t="shared" si="563"/>
        <v/>
      </c>
      <c r="JZ48" s="53" t="str">
        <f t="shared" si="564"/>
        <v/>
      </c>
      <c r="KA48" s="53" t="str">
        <f t="shared" si="565"/>
        <v/>
      </c>
      <c r="KB48" s="54" t="str">
        <f t="shared" si="566"/>
        <v/>
      </c>
      <c r="KC48" s="52" t="str">
        <f t="shared" si="567"/>
        <v/>
      </c>
      <c r="KD48" s="53" t="str">
        <f t="shared" si="568"/>
        <v/>
      </c>
      <c r="KE48" s="53" t="str">
        <f t="shared" si="569"/>
        <v/>
      </c>
      <c r="KF48" s="53" t="str">
        <f t="shared" si="570"/>
        <v/>
      </c>
      <c r="KG48" s="54" t="str">
        <f t="shared" si="571"/>
        <v/>
      </c>
      <c r="KH48" s="165">
        <f t="shared" si="572"/>
        <v>10</v>
      </c>
      <c r="KI48" s="53" t="str">
        <f t="shared" si="573"/>
        <v>6</v>
      </c>
      <c r="KJ48" s="181">
        <f t="shared" si="574"/>
        <v>10</v>
      </c>
      <c r="KK48" s="159">
        <f t="shared" si="575"/>
        <v>27</v>
      </c>
      <c r="KL48" s="332">
        <f t="shared" si="576"/>
        <v>37</v>
      </c>
      <c r="KM48" s="86"/>
      <c r="KN48" s="60">
        <f t="shared" si="577"/>
        <v>0</v>
      </c>
      <c r="KO48" s="60">
        <f t="shared" si="578"/>
        <v>136</v>
      </c>
      <c r="KP48" s="201"/>
      <c r="KQ48" s="61">
        <f t="shared" si="297"/>
        <v>136</v>
      </c>
      <c r="KR48" s="61" t="str">
        <f t="shared" si="579"/>
        <v/>
      </c>
      <c r="KS48" s="61" t="str">
        <f t="shared" si="580"/>
        <v/>
      </c>
      <c r="KT48" s="61">
        <f t="shared" si="581"/>
        <v>136</v>
      </c>
      <c r="KU48" s="61" t="str">
        <f t="shared" si="582"/>
        <v/>
      </c>
      <c r="KV48" s="61" t="str">
        <f t="shared" si="583"/>
        <v/>
      </c>
      <c r="KW48" s="61" t="str">
        <f t="shared" si="584"/>
        <v/>
      </c>
      <c r="KX48" s="62">
        <f t="shared" si="585"/>
        <v>11</v>
      </c>
      <c r="KY48" s="84"/>
      <c r="KZ48" s="59">
        <f t="shared" si="586"/>
        <v>0</v>
      </c>
      <c r="LA48" s="60">
        <f t="shared" si="587"/>
        <v>173</v>
      </c>
      <c r="LB48" s="201"/>
      <c r="LC48" s="61">
        <f t="shared" si="588"/>
        <v>173</v>
      </c>
      <c r="LD48" s="61">
        <f t="shared" si="589"/>
        <v>173</v>
      </c>
      <c r="LE48" s="61" t="str">
        <f t="shared" si="590"/>
        <v/>
      </c>
      <c r="LF48" s="61" t="str">
        <f t="shared" si="591"/>
        <v/>
      </c>
      <c r="LG48" s="148">
        <f t="shared" si="593"/>
        <v>10</v>
      </c>
      <c r="LH48" s="87"/>
      <c r="LI48" s="185">
        <f t="shared" si="293"/>
        <v>6</v>
      </c>
      <c r="LJ48" s="87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</row>
    <row r="49" spans="1:381" s="1" customFormat="1" ht="15" x14ac:dyDescent="0.2">
      <c r="A49" s="35"/>
      <c r="B49" s="45">
        <v>44</v>
      </c>
      <c r="C49" s="63" t="s">
        <v>74</v>
      </c>
      <c r="D49" s="47" t="s">
        <v>138</v>
      </c>
      <c r="E49" s="161">
        <v>319509</v>
      </c>
      <c r="F49" s="161">
        <v>315</v>
      </c>
      <c r="G49" s="49" t="s">
        <v>98</v>
      </c>
      <c r="H49" s="50" t="str">
        <f t="shared" si="298"/>
        <v>Modified</v>
      </c>
      <c r="I49" s="186">
        <f t="shared" si="299"/>
        <v>152</v>
      </c>
      <c r="J49" s="51" t="str">
        <f t="shared" si="300"/>
        <v/>
      </c>
      <c r="K49" s="119">
        <v>344</v>
      </c>
      <c r="L49" s="52" t="str">
        <f t="shared" si="301"/>
        <v/>
      </c>
      <c r="M49" s="53" t="str">
        <f t="shared" si="302"/>
        <v/>
      </c>
      <c r="N49" s="53" t="str">
        <f t="shared" si="303"/>
        <v/>
      </c>
      <c r="O49" s="53" t="str">
        <f t="shared" si="304"/>
        <v/>
      </c>
      <c r="P49" s="127" t="str">
        <f t="shared" si="305"/>
        <v/>
      </c>
      <c r="Q49" s="52" t="str">
        <f t="shared" si="306"/>
        <v/>
      </c>
      <c r="R49" s="53" t="str">
        <f t="shared" si="307"/>
        <v/>
      </c>
      <c r="S49" s="53" t="str">
        <f t="shared" si="308"/>
        <v/>
      </c>
      <c r="T49" s="53" t="str">
        <f t="shared" si="309"/>
        <v/>
      </c>
      <c r="U49" s="127" t="str">
        <f t="shared" si="310"/>
        <v/>
      </c>
      <c r="V49" s="52">
        <f t="shared" si="311"/>
        <v>344</v>
      </c>
      <c r="W49" s="53">
        <f t="shared" si="312"/>
        <v>9</v>
      </c>
      <c r="X49" s="53" t="str">
        <f t="shared" si="313"/>
        <v/>
      </c>
      <c r="Y49" s="53">
        <f t="shared" si="314"/>
        <v>20</v>
      </c>
      <c r="Z49" s="127">
        <f t="shared" si="315"/>
        <v>20</v>
      </c>
      <c r="AA49" s="52" t="str">
        <f t="shared" si="316"/>
        <v/>
      </c>
      <c r="AB49" s="53" t="str">
        <f t="shared" si="317"/>
        <v/>
      </c>
      <c r="AC49" s="53" t="str">
        <f t="shared" si="318"/>
        <v/>
      </c>
      <c r="AD49" s="53" t="str">
        <f t="shared" si="319"/>
        <v/>
      </c>
      <c r="AE49" s="127" t="str">
        <f t="shared" si="320"/>
        <v/>
      </c>
      <c r="AF49" s="52" t="str">
        <f t="shared" si="321"/>
        <v/>
      </c>
      <c r="AG49" s="53" t="str">
        <f t="shared" si="322"/>
        <v/>
      </c>
      <c r="AH49" s="53" t="str">
        <f t="shared" si="323"/>
        <v/>
      </c>
      <c r="AI49" s="53" t="str">
        <f t="shared" si="324"/>
        <v/>
      </c>
      <c r="AJ49" s="127" t="str">
        <f t="shared" si="325"/>
        <v/>
      </c>
      <c r="AK49" s="52" t="str">
        <f t="shared" si="326"/>
        <v/>
      </c>
      <c r="AL49" s="53" t="str">
        <f t="shared" si="327"/>
        <v/>
      </c>
      <c r="AM49" s="53" t="str">
        <f t="shared" si="328"/>
        <v/>
      </c>
      <c r="AN49" s="150" t="str">
        <f t="shared" si="329"/>
        <v/>
      </c>
      <c r="AO49" s="127" t="str">
        <f t="shared" si="330"/>
        <v/>
      </c>
      <c r="AP49" s="191">
        <f t="shared" si="331"/>
        <v>10</v>
      </c>
      <c r="AQ49" s="53" t="str">
        <f t="shared" si="332"/>
        <v>9</v>
      </c>
      <c r="AR49" s="181">
        <f t="shared" si="333"/>
        <v>10</v>
      </c>
      <c r="AS49" s="159">
        <f t="shared" si="334"/>
        <v>20</v>
      </c>
      <c r="AT49" s="127">
        <f t="shared" si="335"/>
        <v>30</v>
      </c>
      <c r="AU49" s="130">
        <v>54</v>
      </c>
      <c r="AV49" s="55" t="str">
        <f t="shared" si="336"/>
        <v/>
      </c>
      <c r="AW49" s="53" t="str">
        <f t="shared" si="337"/>
        <v/>
      </c>
      <c r="AX49" s="53" t="str">
        <f t="shared" si="338"/>
        <v/>
      </c>
      <c r="AY49" s="53" t="str">
        <f t="shared" si="339"/>
        <v/>
      </c>
      <c r="AZ49" s="124" t="str">
        <f t="shared" si="340"/>
        <v/>
      </c>
      <c r="BA49" s="52" t="str">
        <f t="shared" si="341"/>
        <v/>
      </c>
      <c r="BB49" s="53" t="str">
        <f t="shared" si="342"/>
        <v/>
      </c>
      <c r="BC49" s="53" t="str">
        <f t="shared" si="343"/>
        <v/>
      </c>
      <c r="BD49" s="53" t="str">
        <f t="shared" si="344"/>
        <v/>
      </c>
      <c r="BE49" s="124" t="str">
        <f t="shared" si="345"/>
        <v/>
      </c>
      <c r="BF49" s="52">
        <f t="shared" si="346"/>
        <v>54</v>
      </c>
      <c r="BG49" s="53">
        <f t="shared" si="347"/>
        <v>11</v>
      </c>
      <c r="BH49" s="53" t="str">
        <f t="shared" si="348"/>
        <v/>
      </c>
      <c r="BI49" s="53">
        <f t="shared" si="349"/>
        <v>0</v>
      </c>
      <c r="BJ49" s="54">
        <f t="shared" si="350"/>
        <v>0</v>
      </c>
      <c r="BK49" s="52" t="str">
        <f t="shared" si="351"/>
        <v/>
      </c>
      <c r="BL49" s="53" t="str">
        <f t="shared" si="352"/>
        <v/>
      </c>
      <c r="BM49" s="53" t="str">
        <f t="shared" si="353"/>
        <v/>
      </c>
      <c r="BN49" s="53" t="str">
        <f t="shared" si="354"/>
        <v/>
      </c>
      <c r="BO49" s="54" t="str">
        <f t="shared" si="355"/>
        <v/>
      </c>
      <c r="BP49" s="52" t="str">
        <f t="shared" si="356"/>
        <v/>
      </c>
      <c r="BQ49" s="53" t="str">
        <f t="shared" si="357"/>
        <v/>
      </c>
      <c r="BR49" s="53" t="str">
        <f t="shared" si="358"/>
        <v/>
      </c>
      <c r="BS49" s="53" t="str">
        <f t="shared" si="359"/>
        <v/>
      </c>
      <c r="BT49" s="54" t="str">
        <f t="shared" si="360"/>
        <v/>
      </c>
      <c r="BU49" s="52" t="str">
        <f t="shared" si="361"/>
        <v/>
      </c>
      <c r="BV49" s="53" t="str">
        <f t="shared" si="362"/>
        <v/>
      </c>
      <c r="BW49" s="53" t="str">
        <f t="shared" si="363"/>
        <v/>
      </c>
      <c r="BX49" s="53" t="str">
        <f t="shared" si="364"/>
        <v/>
      </c>
      <c r="BY49" s="54" t="str">
        <f t="shared" si="365"/>
        <v/>
      </c>
      <c r="BZ49" s="165">
        <f t="shared" si="592"/>
        <v>11</v>
      </c>
      <c r="CA49" s="53" t="str">
        <f t="shared" si="366"/>
        <v>11</v>
      </c>
      <c r="CB49" s="181">
        <f t="shared" si="367"/>
        <v>10</v>
      </c>
      <c r="CC49" s="127">
        <f t="shared" si="368"/>
        <v>0</v>
      </c>
      <c r="CD49" s="127">
        <f t="shared" si="369"/>
        <v>10</v>
      </c>
      <c r="CE49" s="130">
        <v>73</v>
      </c>
      <c r="CF49" s="55" t="str">
        <f t="shared" si="370"/>
        <v/>
      </c>
      <c r="CG49" s="53" t="str">
        <f t="shared" si="371"/>
        <v/>
      </c>
      <c r="CH49" s="53" t="str">
        <f t="shared" si="372"/>
        <v/>
      </c>
      <c r="CI49" s="53" t="str">
        <f t="shared" si="373"/>
        <v/>
      </c>
      <c r="CJ49" s="124" t="str">
        <f t="shared" si="374"/>
        <v/>
      </c>
      <c r="CK49" s="52" t="str">
        <f t="shared" si="375"/>
        <v/>
      </c>
      <c r="CL49" s="53" t="str">
        <f t="shared" si="376"/>
        <v/>
      </c>
      <c r="CM49" s="53" t="str">
        <f t="shared" si="377"/>
        <v/>
      </c>
      <c r="CN49" s="53" t="str">
        <f t="shared" si="378"/>
        <v/>
      </c>
      <c r="CO49" s="124" t="str">
        <f t="shared" si="379"/>
        <v/>
      </c>
      <c r="CP49" s="52">
        <f t="shared" si="380"/>
        <v>73</v>
      </c>
      <c r="CQ49" s="53">
        <f t="shared" si="381"/>
        <v>11</v>
      </c>
      <c r="CR49" s="53" t="str">
        <f t="shared" si="382"/>
        <v/>
      </c>
      <c r="CS49" s="53">
        <f t="shared" si="383"/>
        <v>0</v>
      </c>
      <c r="CT49" s="54">
        <f t="shared" si="384"/>
        <v>0</v>
      </c>
      <c r="CU49" s="52" t="str">
        <f t="shared" si="385"/>
        <v/>
      </c>
      <c r="CV49" s="53" t="str">
        <f t="shared" si="386"/>
        <v/>
      </c>
      <c r="CW49" s="53" t="str">
        <f t="shared" si="387"/>
        <v/>
      </c>
      <c r="CX49" s="53" t="str">
        <f t="shared" si="388"/>
        <v/>
      </c>
      <c r="CY49" s="54" t="str">
        <f t="shared" si="389"/>
        <v/>
      </c>
      <c r="CZ49" s="52" t="str">
        <f t="shared" si="390"/>
        <v/>
      </c>
      <c r="DA49" s="53" t="str">
        <f t="shared" si="391"/>
        <v/>
      </c>
      <c r="DB49" s="53" t="str">
        <f t="shared" si="392"/>
        <v/>
      </c>
      <c r="DC49" s="53" t="str">
        <f t="shared" si="393"/>
        <v/>
      </c>
      <c r="DD49" s="54" t="str">
        <f t="shared" si="394"/>
        <v/>
      </c>
      <c r="DE49" s="52" t="str">
        <f t="shared" si="395"/>
        <v/>
      </c>
      <c r="DF49" s="53" t="str">
        <f t="shared" si="396"/>
        <v/>
      </c>
      <c r="DG49" s="53" t="str">
        <f t="shared" si="397"/>
        <v/>
      </c>
      <c r="DH49" s="53" t="str">
        <f t="shared" si="294"/>
        <v/>
      </c>
      <c r="DI49" s="54" t="str">
        <f t="shared" si="398"/>
        <v/>
      </c>
      <c r="DJ49" s="165">
        <f t="shared" si="399"/>
        <v>11</v>
      </c>
      <c r="DK49" s="53" t="str">
        <f t="shared" si="400"/>
        <v>11</v>
      </c>
      <c r="DL49" s="181">
        <f t="shared" si="401"/>
        <v>10</v>
      </c>
      <c r="DM49" s="159">
        <f t="shared" si="402"/>
        <v>0</v>
      </c>
      <c r="DN49" s="127">
        <f t="shared" si="403"/>
        <v>10</v>
      </c>
      <c r="DO49" s="130">
        <v>251</v>
      </c>
      <c r="DP49" s="55" t="str">
        <f t="shared" si="404"/>
        <v/>
      </c>
      <c r="DQ49" s="53" t="str">
        <f t="shared" si="405"/>
        <v/>
      </c>
      <c r="DR49" s="53" t="str">
        <f t="shared" si="406"/>
        <v/>
      </c>
      <c r="DS49" s="53" t="str">
        <f t="shared" si="407"/>
        <v/>
      </c>
      <c r="DT49" s="124" t="str">
        <f t="shared" si="408"/>
        <v/>
      </c>
      <c r="DU49" s="52" t="str">
        <f t="shared" si="409"/>
        <v/>
      </c>
      <c r="DV49" s="53" t="str">
        <f t="shared" si="410"/>
        <v/>
      </c>
      <c r="DW49" s="53" t="str">
        <f t="shared" si="411"/>
        <v/>
      </c>
      <c r="DX49" s="53" t="str">
        <f t="shared" si="412"/>
        <v/>
      </c>
      <c r="DY49" s="124" t="str">
        <f t="shared" si="413"/>
        <v/>
      </c>
      <c r="DZ49" s="52">
        <f t="shared" si="414"/>
        <v>251</v>
      </c>
      <c r="EA49" s="53">
        <f t="shared" si="415"/>
        <v>11</v>
      </c>
      <c r="EB49" s="53" t="str">
        <f t="shared" si="416"/>
        <v/>
      </c>
      <c r="EC49" s="53">
        <f t="shared" si="417"/>
        <v>16</v>
      </c>
      <c r="ED49" s="57">
        <f t="shared" si="418"/>
        <v>16</v>
      </c>
      <c r="EE49" s="52" t="str">
        <f t="shared" si="419"/>
        <v/>
      </c>
      <c r="EF49" s="53" t="str">
        <f t="shared" si="420"/>
        <v/>
      </c>
      <c r="EG49" s="53" t="str">
        <f t="shared" si="421"/>
        <v/>
      </c>
      <c r="EH49" s="53" t="str">
        <f t="shared" si="422"/>
        <v/>
      </c>
      <c r="EI49" s="57" t="str">
        <f t="shared" si="423"/>
        <v/>
      </c>
      <c r="EJ49" s="52" t="str">
        <f t="shared" si="424"/>
        <v/>
      </c>
      <c r="EK49" s="53" t="str">
        <f t="shared" si="425"/>
        <v/>
      </c>
      <c r="EL49" s="53" t="str">
        <f t="shared" si="426"/>
        <v/>
      </c>
      <c r="EM49" s="53" t="str">
        <f t="shared" si="427"/>
        <v/>
      </c>
      <c r="EN49" s="57" t="str">
        <f t="shared" si="428"/>
        <v/>
      </c>
      <c r="EO49" s="52" t="str">
        <f t="shared" si="429"/>
        <v/>
      </c>
      <c r="EP49" s="53" t="str">
        <f t="shared" si="430"/>
        <v/>
      </c>
      <c r="EQ49" s="53" t="str">
        <f t="shared" si="431"/>
        <v/>
      </c>
      <c r="ER49" s="53" t="str">
        <f t="shared" si="432"/>
        <v/>
      </c>
      <c r="ES49" s="54" t="str">
        <f t="shared" si="433"/>
        <v/>
      </c>
      <c r="ET49" s="165">
        <f t="shared" si="434"/>
        <v>13</v>
      </c>
      <c r="EU49" s="53" t="str">
        <f t="shared" si="435"/>
        <v>11</v>
      </c>
      <c r="EV49" s="181">
        <f t="shared" si="436"/>
        <v>10</v>
      </c>
      <c r="EW49" s="159">
        <f t="shared" si="437"/>
        <v>16</v>
      </c>
      <c r="EX49" s="127">
        <f t="shared" si="438"/>
        <v>26</v>
      </c>
      <c r="EY49" s="130">
        <v>184</v>
      </c>
      <c r="EZ49" s="55" t="str">
        <f t="shared" si="439"/>
        <v/>
      </c>
      <c r="FA49" s="53" t="str">
        <f t="shared" si="440"/>
        <v/>
      </c>
      <c r="FB49" s="53" t="str">
        <f t="shared" si="441"/>
        <v/>
      </c>
      <c r="FC49" s="53" t="str">
        <f t="shared" si="442"/>
        <v/>
      </c>
      <c r="FD49" s="124" t="str">
        <f t="shared" si="443"/>
        <v/>
      </c>
      <c r="FE49" s="52" t="str">
        <f t="shared" si="444"/>
        <v/>
      </c>
      <c r="FF49" s="53" t="str">
        <f t="shared" si="445"/>
        <v/>
      </c>
      <c r="FG49" s="53" t="str">
        <f t="shared" si="446"/>
        <v/>
      </c>
      <c r="FH49" s="53" t="str">
        <f t="shared" si="447"/>
        <v/>
      </c>
      <c r="FI49" s="124" t="str">
        <f t="shared" si="448"/>
        <v/>
      </c>
      <c r="FJ49" s="52">
        <f t="shared" si="449"/>
        <v>184</v>
      </c>
      <c r="FK49" s="53">
        <f t="shared" si="450"/>
        <v>7</v>
      </c>
      <c r="FL49" s="53" t="str">
        <f t="shared" si="451"/>
        <v/>
      </c>
      <c r="FM49" s="53">
        <f t="shared" si="452"/>
        <v>24</v>
      </c>
      <c r="FN49" s="57">
        <f t="shared" si="453"/>
        <v>24</v>
      </c>
      <c r="FO49" s="52" t="str">
        <f t="shared" si="454"/>
        <v/>
      </c>
      <c r="FP49" s="53" t="str">
        <f t="shared" si="455"/>
        <v/>
      </c>
      <c r="FQ49" s="53" t="str">
        <f t="shared" si="456"/>
        <v/>
      </c>
      <c r="FR49" s="53" t="str">
        <f t="shared" si="457"/>
        <v/>
      </c>
      <c r="FS49" s="57" t="str">
        <f t="shared" si="458"/>
        <v/>
      </c>
      <c r="FT49" s="52" t="str">
        <f t="shared" si="459"/>
        <v/>
      </c>
      <c r="FU49" s="53" t="str">
        <f t="shared" si="460"/>
        <v/>
      </c>
      <c r="FV49" s="53" t="str">
        <f t="shared" si="461"/>
        <v/>
      </c>
      <c r="FW49" s="53" t="str">
        <f t="shared" si="462"/>
        <v/>
      </c>
      <c r="FX49" s="57" t="str">
        <f t="shared" si="463"/>
        <v/>
      </c>
      <c r="FY49" s="52" t="str">
        <f t="shared" si="464"/>
        <v/>
      </c>
      <c r="FZ49" s="53" t="str">
        <f t="shared" si="465"/>
        <v/>
      </c>
      <c r="GA49" s="53" t="str">
        <f t="shared" si="466"/>
        <v/>
      </c>
      <c r="GB49" s="53" t="str">
        <f t="shared" si="467"/>
        <v/>
      </c>
      <c r="GC49" s="57" t="str">
        <f t="shared" si="468"/>
        <v/>
      </c>
      <c r="GD49" s="165">
        <f t="shared" si="469"/>
        <v>12</v>
      </c>
      <c r="GE49" s="53" t="str">
        <f t="shared" si="470"/>
        <v>7</v>
      </c>
      <c r="GF49" s="181">
        <f t="shared" si="471"/>
        <v>10</v>
      </c>
      <c r="GG49" s="159">
        <f t="shared" si="472"/>
        <v>24</v>
      </c>
      <c r="GH49" s="127">
        <f t="shared" si="473"/>
        <v>34</v>
      </c>
      <c r="GI49" s="130"/>
      <c r="GJ49" s="55" t="str">
        <f t="shared" si="474"/>
        <v/>
      </c>
      <c r="GK49" s="53" t="str">
        <f t="shared" si="475"/>
        <v/>
      </c>
      <c r="GL49" s="53" t="str">
        <f t="shared" si="476"/>
        <v/>
      </c>
      <c r="GM49" s="53" t="str">
        <f t="shared" si="477"/>
        <v/>
      </c>
      <c r="GN49" s="124" t="str">
        <f t="shared" si="478"/>
        <v/>
      </c>
      <c r="GO49" s="52" t="str">
        <f t="shared" si="479"/>
        <v/>
      </c>
      <c r="GP49" s="53" t="str">
        <f t="shared" si="480"/>
        <v/>
      </c>
      <c r="GQ49" s="53" t="str">
        <f t="shared" si="481"/>
        <v/>
      </c>
      <c r="GR49" s="53" t="str">
        <f t="shared" si="482"/>
        <v/>
      </c>
      <c r="GS49" s="124" t="str">
        <f t="shared" si="483"/>
        <v/>
      </c>
      <c r="GT49" s="52" t="str">
        <f t="shared" si="484"/>
        <v/>
      </c>
      <c r="GU49" s="53" t="str">
        <f t="shared" si="485"/>
        <v/>
      </c>
      <c r="GV49" s="53" t="str">
        <f t="shared" si="486"/>
        <v/>
      </c>
      <c r="GW49" s="53" t="str">
        <f t="shared" si="487"/>
        <v/>
      </c>
      <c r="GX49" s="54" t="str">
        <f t="shared" si="488"/>
        <v/>
      </c>
      <c r="GY49" s="52" t="str">
        <f t="shared" si="489"/>
        <v/>
      </c>
      <c r="GZ49" s="53" t="str">
        <f t="shared" si="490"/>
        <v/>
      </c>
      <c r="HA49" s="53" t="str">
        <f t="shared" si="491"/>
        <v/>
      </c>
      <c r="HB49" s="53" t="str">
        <f t="shared" si="492"/>
        <v/>
      </c>
      <c r="HC49" s="54" t="str">
        <f t="shared" si="493"/>
        <v/>
      </c>
      <c r="HD49" s="52" t="str">
        <f t="shared" si="494"/>
        <v/>
      </c>
      <c r="HE49" s="53" t="str">
        <f t="shared" si="495"/>
        <v/>
      </c>
      <c r="HF49" s="53" t="str">
        <f t="shared" si="496"/>
        <v/>
      </c>
      <c r="HG49" s="53" t="str">
        <f t="shared" si="497"/>
        <v/>
      </c>
      <c r="HH49" s="54" t="str">
        <f t="shared" si="498"/>
        <v/>
      </c>
      <c r="HI49" s="52" t="str">
        <f t="shared" si="499"/>
        <v/>
      </c>
      <c r="HJ49" s="53" t="str">
        <f t="shared" si="500"/>
        <v/>
      </c>
      <c r="HK49" s="53" t="str">
        <f t="shared" si="501"/>
        <v/>
      </c>
      <c r="HL49" s="53" t="str">
        <f t="shared" si="502"/>
        <v/>
      </c>
      <c r="HM49" s="54" t="str">
        <f t="shared" si="503"/>
        <v/>
      </c>
      <c r="HN49" s="165">
        <f t="shared" si="504"/>
        <v>9</v>
      </c>
      <c r="HO49" s="53" t="str">
        <f t="shared" si="505"/>
        <v/>
      </c>
      <c r="HP49" s="181" t="str">
        <f t="shared" si="506"/>
        <v/>
      </c>
      <c r="HQ49" s="159">
        <f t="shared" si="507"/>
        <v>0</v>
      </c>
      <c r="HR49" s="127" t="str">
        <f t="shared" si="508"/>
        <v/>
      </c>
      <c r="HS49" s="130">
        <v>217</v>
      </c>
      <c r="HT49" s="55" t="str">
        <f t="shared" si="509"/>
        <v/>
      </c>
      <c r="HU49" s="53" t="str">
        <f t="shared" si="510"/>
        <v/>
      </c>
      <c r="HV49" s="53" t="str">
        <f t="shared" si="511"/>
        <v/>
      </c>
      <c r="HW49" s="53" t="str">
        <f t="shared" si="512"/>
        <v/>
      </c>
      <c r="HX49" s="124" t="str">
        <f t="shared" si="513"/>
        <v/>
      </c>
      <c r="HY49" s="52" t="str">
        <f t="shared" si="514"/>
        <v/>
      </c>
      <c r="HZ49" s="53" t="str">
        <f t="shared" si="515"/>
        <v/>
      </c>
      <c r="IA49" s="53" t="str">
        <f t="shared" si="516"/>
        <v/>
      </c>
      <c r="IB49" s="53" t="str">
        <f t="shared" si="517"/>
        <v/>
      </c>
      <c r="IC49" s="124" t="str">
        <f t="shared" si="518"/>
        <v/>
      </c>
      <c r="ID49" s="52">
        <f t="shared" si="519"/>
        <v>217</v>
      </c>
      <c r="IE49" s="53">
        <f t="shared" si="520"/>
        <v>8</v>
      </c>
      <c r="IF49" s="53" t="str">
        <f t="shared" si="521"/>
        <v/>
      </c>
      <c r="IG49" s="53">
        <f t="shared" si="522"/>
        <v>22</v>
      </c>
      <c r="IH49" s="54">
        <f t="shared" si="523"/>
        <v>22</v>
      </c>
      <c r="II49" s="52" t="str">
        <f t="shared" si="524"/>
        <v/>
      </c>
      <c r="IJ49" s="53" t="str">
        <f t="shared" si="525"/>
        <v/>
      </c>
      <c r="IK49" s="53" t="str">
        <f t="shared" si="526"/>
        <v/>
      </c>
      <c r="IL49" s="53" t="str">
        <f t="shared" si="527"/>
        <v/>
      </c>
      <c r="IM49" s="54" t="str">
        <f t="shared" si="528"/>
        <v/>
      </c>
      <c r="IN49" s="52" t="str">
        <f t="shared" si="529"/>
        <v/>
      </c>
      <c r="IO49" s="53" t="str">
        <f t="shared" si="530"/>
        <v/>
      </c>
      <c r="IP49" s="53" t="str">
        <f t="shared" si="531"/>
        <v/>
      </c>
      <c r="IQ49" s="53" t="str">
        <f t="shared" si="532"/>
        <v/>
      </c>
      <c r="IR49" s="54" t="str">
        <f t="shared" si="533"/>
        <v/>
      </c>
      <c r="IS49" s="52" t="str">
        <f t="shared" si="534"/>
        <v/>
      </c>
      <c r="IT49" s="53" t="str">
        <f t="shared" si="535"/>
        <v/>
      </c>
      <c r="IU49" s="53" t="str">
        <f>IF($G49="6",IF(IF(IT49&lt;&gt;"",IF(MAX(COUNTIF($IT$6:$IT$80,$IT$6:$IT$80))&gt;1,"x",""),"")&lt;&gt;"",IT49+1,""),IF(IS49=0,"",IF(IF(IT49&lt;&gt;"",IF(MAX(COUNTIF(IT$6:$IT$80,$IT$6:$IT$80))&gt;1,"x",""),"")&lt;&gt;"",IT49+1,"")))</f>
        <v/>
      </c>
      <c r="IV49" s="53" t="str">
        <f t="shared" si="536"/>
        <v/>
      </c>
      <c r="IW49" s="54" t="str">
        <f t="shared" si="537"/>
        <v/>
      </c>
      <c r="IX49" s="165">
        <f t="shared" si="538"/>
        <v>13</v>
      </c>
      <c r="IY49" s="53" t="str">
        <f t="shared" si="539"/>
        <v>8</v>
      </c>
      <c r="IZ49" s="181">
        <f t="shared" si="540"/>
        <v>10</v>
      </c>
      <c r="JA49" s="159">
        <f t="shared" si="541"/>
        <v>22</v>
      </c>
      <c r="JB49" s="127">
        <f t="shared" si="542"/>
        <v>32</v>
      </c>
      <c r="JC49" s="130">
        <v>71</v>
      </c>
      <c r="JD49" s="55" t="str">
        <f t="shared" si="543"/>
        <v/>
      </c>
      <c r="JE49" s="53" t="str">
        <f t="shared" si="544"/>
        <v/>
      </c>
      <c r="JF49" s="53" t="str">
        <f t="shared" si="545"/>
        <v/>
      </c>
      <c r="JG49" s="53" t="str">
        <f t="shared" si="546"/>
        <v/>
      </c>
      <c r="JH49" s="124" t="str">
        <f t="shared" si="547"/>
        <v/>
      </c>
      <c r="JI49" s="52" t="str">
        <f t="shared" si="548"/>
        <v/>
      </c>
      <c r="JJ49" s="53" t="str">
        <f t="shared" si="549"/>
        <v/>
      </c>
      <c r="JK49" s="53" t="str">
        <f t="shared" si="550"/>
        <v/>
      </c>
      <c r="JL49" s="53" t="str">
        <f t="shared" si="551"/>
        <v/>
      </c>
      <c r="JM49" s="124" t="str">
        <f t="shared" si="552"/>
        <v/>
      </c>
      <c r="JN49" s="52">
        <f t="shared" si="553"/>
        <v>71</v>
      </c>
      <c r="JO49" s="53">
        <f t="shared" si="554"/>
        <v>9</v>
      </c>
      <c r="JP49" s="53" t="str">
        <f t="shared" si="555"/>
        <v/>
      </c>
      <c r="JQ49" s="53">
        <f t="shared" si="295"/>
        <v>0</v>
      </c>
      <c r="JR49" s="54">
        <f t="shared" si="556"/>
        <v>0</v>
      </c>
      <c r="JS49" s="52" t="str">
        <f t="shared" si="557"/>
        <v/>
      </c>
      <c r="JT49" s="53" t="str">
        <f t="shared" si="558"/>
        <v/>
      </c>
      <c r="JU49" s="53" t="str">
        <f t="shared" si="559"/>
        <v/>
      </c>
      <c r="JV49" s="53" t="str">
        <f t="shared" si="560"/>
        <v/>
      </c>
      <c r="JW49" s="54" t="str">
        <f t="shared" si="561"/>
        <v/>
      </c>
      <c r="JX49" s="52" t="str">
        <f t="shared" si="562"/>
        <v/>
      </c>
      <c r="JY49" s="53" t="str">
        <f t="shared" si="563"/>
        <v/>
      </c>
      <c r="JZ49" s="53" t="str">
        <f t="shared" si="564"/>
        <v/>
      </c>
      <c r="KA49" s="53" t="str">
        <f t="shared" si="565"/>
        <v/>
      </c>
      <c r="KB49" s="54" t="str">
        <f t="shared" si="566"/>
        <v/>
      </c>
      <c r="KC49" s="52" t="str">
        <f t="shared" si="567"/>
        <v/>
      </c>
      <c r="KD49" s="53" t="str">
        <f t="shared" si="568"/>
        <v/>
      </c>
      <c r="KE49" s="53" t="str">
        <f t="shared" si="569"/>
        <v/>
      </c>
      <c r="KF49" s="53" t="str">
        <f t="shared" si="570"/>
        <v/>
      </c>
      <c r="KG49" s="54" t="str">
        <f t="shared" si="571"/>
        <v/>
      </c>
      <c r="KH49" s="165">
        <f t="shared" si="572"/>
        <v>10</v>
      </c>
      <c r="KI49" s="53" t="str">
        <f t="shared" si="573"/>
        <v>9</v>
      </c>
      <c r="KJ49" s="181">
        <f t="shared" si="574"/>
        <v>10</v>
      </c>
      <c r="KK49" s="159">
        <f t="shared" si="575"/>
        <v>0</v>
      </c>
      <c r="KL49" s="332">
        <f t="shared" si="576"/>
        <v>10</v>
      </c>
      <c r="KM49" s="86"/>
      <c r="KN49" s="60">
        <f t="shared" si="577"/>
        <v>0</v>
      </c>
      <c r="KO49" s="60">
        <f t="shared" si="578"/>
        <v>142</v>
      </c>
      <c r="KP49" s="201"/>
      <c r="KQ49" s="61">
        <f t="shared" si="297"/>
        <v>142</v>
      </c>
      <c r="KR49" s="61" t="str">
        <f t="shared" si="579"/>
        <v/>
      </c>
      <c r="KS49" s="61" t="str">
        <f t="shared" si="580"/>
        <v/>
      </c>
      <c r="KT49" s="61">
        <f t="shared" si="581"/>
        <v>142</v>
      </c>
      <c r="KU49" s="61" t="str">
        <f t="shared" si="582"/>
        <v/>
      </c>
      <c r="KV49" s="61" t="str">
        <f t="shared" si="583"/>
        <v/>
      </c>
      <c r="KW49" s="61" t="str">
        <f t="shared" si="584"/>
        <v/>
      </c>
      <c r="KX49" s="62">
        <f t="shared" si="585"/>
        <v>10</v>
      </c>
      <c r="KY49" s="84"/>
      <c r="KZ49" s="59">
        <f t="shared" si="586"/>
        <v>0</v>
      </c>
      <c r="LA49" s="60">
        <f t="shared" si="587"/>
        <v>152</v>
      </c>
      <c r="LB49" s="201"/>
      <c r="LC49" s="61">
        <f t="shared" si="588"/>
        <v>152</v>
      </c>
      <c r="LD49" s="61">
        <f t="shared" si="589"/>
        <v>152</v>
      </c>
      <c r="LE49" s="61" t="str">
        <f t="shared" si="590"/>
        <v/>
      </c>
      <c r="LF49" s="61" t="str">
        <f t="shared" si="591"/>
        <v/>
      </c>
      <c r="LG49" s="148">
        <f t="shared" si="593"/>
        <v>11</v>
      </c>
      <c r="LH49" s="87"/>
      <c r="LI49" s="185">
        <f t="shared" si="293"/>
        <v>7</v>
      </c>
      <c r="LJ49" s="87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</row>
    <row r="50" spans="1:381" s="1" customFormat="1" ht="15" x14ac:dyDescent="0.2">
      <c r="A50" s="35"/>
      <c r="B50" s="45">
        <v>45</v>
      </c>
      <c r="C50" s="63" t="s">
        <v>198</v>
      </c>
      <c r="D50" s="47" t="s">
        <v>199</v>
      </c>
      <c r="E50" s="161">
        <v>16631</v>
      </c>
      <c r="F50" s="161">
        <v>301</v>
      </c>
      <c r="G50" s="49" t="s">
        <v>98</v>
      </c>
      <c r="H50" s="50" t="str">
        <f t="shared" si="298"/>
        <v>Modified</v>
      </c>
      <c r="I50" s="186">
        <f t="shared" si="299"/>
        <v>152</v>
      </c>
      <c r="J50" s="51" t="str">
        <f t="shared" si="300"/>
        <v/>
      </c>
      <c r="K50" s="120"/>
      <c r="L50" s="52" t="str">
        <f t="shared" si="301"/>
        <v/>
      </c>
      <c r="M50" s="53" t="str">
        <f t="shared" si="302"/>
        <v/>
      </c>
      <c r="N50" s="53" t="str">
        <f t="shared" si="303"/>
        <v/>
      </c>
      <c r="O50" s="53" t="str">
        <f t="shared" si="304"/>
        <v/>
      </c>
      <c r="P50" s="127" t="str">
        <f t="shared" si="305"/>
        <v/>
      </c>
      <c r="Q50" s="52" t="str">
        <f t="shared" si="306"/>
        <v/>
      </c>
      <c r="R50" s="53" t="str">
        <f t="shared" si="307"/>
        <v/>
      </c>
      <c r="S50" s="53" t="str">
        <f t="shared" si="308"/>
        <v/>
      </c>
      <c r="T50" s="53" t="str">
        <f t="shared" si="309"/>
        <v/>
      </c>
      <c r="U50" s="127" t="str">
        <f t="shared" si="310"/>
        <v/>
      </c>
      <c r="V50" s="52" t="str">
        <f t="shared" si="311"/>
        <v/>
      </c>
      <c r="W50" s="53" t="str">
        <f t="shared" si="312"/>
        <v/>
      </c>
      <c r="X50" s="53" t="str">
        <f t="shared" si="313"/>
        <v/>
      </c>
      <c r="Y50" s="53" t="str">
        <f t="shared" si="314"/>
        <v/>
      </c>
      <c r="Z50" s="127" t="str">
        <f t="shared" si="315"/>
        <v/>
      </c>
      <c r="AA50" s="52" t="str">
        <f t="shared" si="316"/>
        <v/>
      </c>
      <c r="AB50" s="53" t="str">
        <f t="shared" si="317"/>
        <v/>
      </c>
      <c r="AC50" s="53" t="str">
        <f t="shared" si="318"/>
        <v/>
      </c>
      <c r="AD50" s="53" t="str">
        <f t="shared" si="319"/>
        <v/>
      </c>
      <c r="AE50" s="127" t="str">
        <f t="shared" si="320"/>
        <v/>
      </c>
      <c r="AF50" s="52" t="str">
        <f t="shared" si="321"/>
        <v/>
      </c>
      <c r="AG50" s="53" t="str">
        <f t="shared" si="322"/>
        <v/>
      </c>
      <c r="AH50" s="53" t="str">
        <f t="shared" si="323"/>
        <v/>
      </c>
      <c r="AI50" s="53" t="str">
        <f t="shared" si="324"/>
        <v/>
      </c>
      <c r="AJ50" s="127" t="str">
        <f t="shared" si="325"/>
        <v/>
      </c>
      <c r="AK50" s="52" t="str">
        <f t="shared" si="326"/>
        <v/>
      </c>
      <c r="AL50" s="53" t="str">
        <f t="shared" si="327"/>
        <v/>
      </c>
      <c r="AM50" s="53" t="str">
        <f t="shared" si="328"/>
        <v/>
      </c>
      <c r="AN50" s="150" t="str">
        <f t="shared" si="329"/>
        <v/>
      </c>
      <c r="AO50" s="127" t="str">
        <f t="shared" si="330"/>
        <v/>
      </c>
      <c r="AP50" s="191">
        <f t="shared" si="331"/>
        <v>10</v>
      </c>
      <c r="AQ50" s="53" t="str">
        <f t="shared" si="332"/>
        <v/>
      </c>
      <c r="AR50" s="181" t="str">
        <f t="shared" si="333"/>
        <v/>
      </c>
      <c r="AS50" s="159">
        <f t="shared" si="334"/>
        <v>0</v>
      </c>
      <c r="AT50" s="127" t="str">
        <f t="shared" si="335"/>
        <v/>
      </c>
      <c r="AU50" s="130"/>
      <c r="AV50" s="55" t="str">
        <f t="shared" si="336"/>
        <v/>
      </c>
      <c r="AW50" s="53" t="str">
        <f t="shared" si="337"/>
        <v/>
      </c>
      <c r="AX50" s="53" t="str">
        <f t="shared" si="338"/>
        <v/>
      </c>
      <c r="AY50" s="53" t="str">
        <f t="shared" si="339"/>
        <v/>
      </c>
      <c r="AZ50" s="124" t="str">
        <f t="shared" si="340"/>
        <v/>
      </c>
      <c r="BA50" s="52" t="str">
        <f t="shared" si="341"/>
        <v/>
      </c>
      <c r="BB50" s="53" t="str">
        <f t="shared" si="342"/>
        <v/>
      </c>
      <c r="BC50" s="53" t="str">
        <f t="shared" si="343"/>
        <v/>
      </c>
      <c r="BD50" s="53" t="str">
        <f t="shared" si="344"/>
        <v/>
      </c>
      <c r="BE50" s="124" t="str">
        <f t="shared" si="345"/>
        <v/>
      </c>
      <c r="BF50" s="52" t="str">
        <f t="shared" si="346"/>
        <v/>
      </c>
      <c r="BG50" s="53" t="str">
        <f t="shared" si="347"/>
        <v/>
      </c>
      <c r="BH50" s="53" t="str">
        <f t="shared" si="348"/>
        <v/>
      </c>
      <c r="BI50" s="53" t="str">
        <f t="shared" si="349"/>
        <v/>
      </c>
      <c r="BJ50" s="54" t="str">
        <f t="shared" si="350"/>
        <v/>
      </c>
      <c r="BK50" s="52" t="str">
        <f t="shared" si="351"/>
        <v/>
      </c>
      <c r="BL50" s="53" t="str">
        <f t="shared" si="352"/>
        <v/>
      </c>
      <c r="BM50" s="53" t="str">
        <f t="shared" si="353"/>
        <v/>
      </c>
      <c r="BN50" s="53" t="str">
        <f t="shared" si="354"/>
        <v/>
      </c>
      <c r="BO50" s="54" t="str">
        <f t="shared" si="355"/>
        <v/>
      </c>
      <c r="BP50" s="52" t="str">
        <f t="shared" si="356"/>
        <v/>
      </c>
      <c r="BQ50" s="53" t="str">
        <f t="shared" si="357"/>
        <v/>
      </c>
      <c r="BR50" s="53" t="str">
        <f t="shared" si="358"/>
        <v/>
      </c>
      <c r="BS50" s="53" t="str">
        <f t="shared" si="359"/>
        <v/>
      </c>
      <c r="BT50" s="54" t="str">
        <f t="shared" si="360"/>
        <v/>
      </c>
      <c r="BU50" s="52" t="str">
        <f t="shared" si="361"/>
        <v/>
      </c>
      <c r="BV50" s="53" t="str">
        <f t="shared" si="362"/>
        <v/>
      </c>
      <c r="BW50" s="53" t="str">
        <f t="shared" si="363"/>
        <v/>
      </c>
      <c r="BX50" s="53" t="str">
        <f t="shared" si="364"/>
        <v/>
      </c>
      <c r="BY50" s="54" t="str">
        <f t="shared" si="365"/>
        <v/>
      </c>
      <c r="BZ50" s="165">
        <f t="shared" si="592"/>
        <v>11</v>
      </c>
      <c r="CA50" s="53" t="str">
        <f t="shared" si="366"/>
        <v/>
      </c>
      <c r="CB50" s="181" t="str">
        <f t="shared" si="367"/>
        <v/>
      </c>
      <c r="CC50" s="127">
        <f t="shared" si="368"/>
        <v>0</v>
      </c>
      <c r="CD50" s="127" t="str">
        <f t="shared" si="369"/>
        <v/>
      </c>
      <c r="CE50" s="130"/>
      <c r="CF50" s="55" t="str">
        <f t="shared" si="370"/>
        <v/>
      </c>
      <c r="CG50" s="53" t="str">
        <f t="shared" si="371"/>
        <v/>
      </c>
      <c r="CH50" s="53" t="str">
        <f t="shared" si="372"/>
        <v/>
      </c>
      <c r="CI50" s="53" t="str">
        <f t="shared" si="373"/>
        <v/>
      </c>
      <c r="CJ50" s="124" t="str">
        <f t="shared" si="374"/>
        <v/>
      </c>
      <c r="CK50" s="52" t="str">
        <f t="shared" si="375"/>
        <v/>
      </c>
      <c r="CL50" s="53" t="str">
        <f t="shared" si="376"/>
        <v/>
      </c>
      <c r="CM50" s="53" t="str">
        <f t="shared" si="377"/>
        <v/>
      </c>
      <c r="CN50" s="53" t="str">
        <f t="shared" si="378"/>
        <v/>
      </c>
      <c r="CO50" s="124" t="str">
        <f t="shared" si="379"/>
        <v/>
      </c>
      <c r="CP50" s="52" t="str">
        <f t="shared" si="380"/>
        <v/>
      </c>
      <c r="CQ50" s="53" t="str">
        <f t="shared" si="381"/>
        <v/>
      </c>
      <c r="CR50" s="53" t="str">
        <f t="shared" si="382"/>
        <v/>
      </c>
      <c r="CS50" s="53" t="str">
        <f t="shared" si="383"/>
        <v/>
      </c>
      <c r="CT50" s="54" t="str">
        <f t="shared" si="384"/>
        <v/>
      </c>
      <c r="CU50" s="52" t="str">
        <f t="shared" si="385"/>
        <v/>
      </c>
      <c r="CV50" s="53" t="str">
        <f t="shared" si="386"/>
        <v/>
      </c>
      <c r="CW50" s="53" t="str">
        <f t="shared" si="387"/>
        <v/>
      </c>
      <c r="CX50" s="53" t="str">
        <f t="shared" ref="CX50:CX55" si="594">IF(CV50&lt;&gt;"",IF($G50="3",IF(AND(CV50&lt;=20,CE50&gt;=CU116),HLOOKUP(CV50,Points_Table_Modified,IF(DJ50&gt;=6,8,DJ50+2),FALSE),0),IF(AND(CV50&lt;=10,$CE50&gt;=CU116),HLOOKUP(CV50,Points_Table,IF(DJ50&gt;=6,8,DJ50+2),FALSE),0)),"")</f>
        <v/>
      </c>
      <c r="CY50" s="54" t="str">
        <f t="shared" si="389"/>
        <v/>
      </c>
      <c r="CZ50" s="52" t="str">
        <f t="shared" si="390"/>
        <v/>
      </c>
      <c r="DA50" s="53" t="str">
        <f t="shared" si="391"/>
        <v/>
      </c>
      <c r="DB50" s="53" t="str">
        <f t="shared" si="392"/>
        <v/>
      </c>
      <c r="DC50" s="53" t="str">
        <f t="shared" si="393"/>
        <v/>
      </c>
      <c r="DD50" s="54" t="str">
        <f t="shared" si="394"/>
        <v/>
      </c>
      <c r="DE50" s="52" t="str">
        <f t="shared" si="395"/>
        <v/>
      </c>
      <c r="DF50" s="53" t="str">
        <f t="shared" si="396"/>
        <v/>
      </c>
      <c r="DG50" s="53" t="str">
        <f t="shared" si="397"/>
        <v/>
      </c>
      <c r="DH50" s="53" t="str">
        <f t="shared" si="294"/>
        <v/>
      </c>
      <c r="DI50" s="54" t="str">
        <f t="shared" si="398"/>
        <v/>
      </c>
      <c r="DJ50" s="165">
        <f t="shared" si="399"/>
        <v>11</v>
      </c>
      <c r="DK50" s="53" t="str">
        <f t="shared" si="400"/>
        <v/>
      </c>
      <c r="DL50" s="181" t="str">
        <f t="shared" si="401"/>
        <v/>
      </c>
      <c r="DM50" s="159">
        <f t="shared" si="402"/>
        <v>0</v>
      </c>
      <c r="DN50" s="127" t="str">
        <f t="shared" si="403"/>
        <v/>
      </c>
      <c r="DO50" s="130">
        <v>574</v>
      </c>
      <c r="DP50" s="55" t="str">
        <f t="shared" si="404"/>
        <v/>
      </c>
      <c r="DQ50" s="53" t="str">
        <f t="shared" si="405"/>
        <v/>
      </c>
      <c r="DR50" s="53" t="str">
        <f t="shared" si="406"/>
        <v/>
      </c>
      <c r="DS50" s="53" t="str">
        <f t="shared" si="407"/>
        <v/>
      </c>
      <c r="DT50" s="124" t="str">
        <f t="shared" si="408"/>
        <v/>
      </c>
      <c r="DU50" s="52" t="str">
        <f t="shared" si="409"/>
        <v/>
      </c>
      <c r="DV50" s="53" t="str">
        <f t="shared" si="410"/>
        <v/>
      </c>
      <c r="DW50" s="53" t="str">
        <f t="shared" si="411"/>
        <v/>
      </c>
      <c r="DX50" s="53" t="str">
        <f t="shared" si="412"/>
        <v/>
      </c>
      <c r="DY50" s="124" t="str">
        <f t="shared" si="413"/>
        <v/>
      </c>
      <c r="DZ50" s="52">
        <f t="shared" si="414"/>
        <v>574</v>
      </c>
      <c r="EA50" s="53">
        <f t="shared" si="415"/>
        <v>2</v>
      </c>
      <c r="EB50" s="53" t="str">
        <f t="shared" si="416"/>
        <v/>
      </c>
      <c r="EC50" s="53">
        <f t="shared" si="417"/>
        <v>43</v>
      </c>
      <c r="ED50" s="57">
        <f t="shared" si="418"/>
        <v>43</v>
      </c>
      <c r="EE50" s="52" t="str">
        <f t="shared" si="419"/>
        <v/>
      </c>
      <c r="EF50" s="53" t="str">
        <f t="shared" si="420"/>
        <v/>
      </c>
      <c r="EG50" s="53" t="str">
        <f t="shared" si="421"/>
        <v/>
      </c>
      <c r="EH50" s="53" t="str">
        <f t="shared" si="422"/>
        <v/>
      </c>
      <c r="EI50" s="57" t="str">
        <f t="shared" si="423"/>
        <v/>
      </c>
      <c r="EJ50" s="52" t="str">
        <f t="shared" si="424"/>
        <v/>
      </c>
      <c r="EK50" s="53" t="str">
        <f t="shared" si="425"/>
        <v/>
      </c>
      <c r="EL50" s="53" t="str">
        <f t="shared" si="426"/>
        <v/>
      </c>
      <c r="EM50" s="53" t="str">
        <f t="shared" si="427"/>
        <v/>
      </c>
      <c r="EN50" s="57" t="str">
        <f t="shared" si="428"/>
        <v/>
      </c>
      <c r="EO50" s="52" t="str">
        <f t="shared" si="429"/>
        <v/>
      </c>
      <c r="EP50" s="53" t="str">
        <f t="shared" si="430"/>
        <v/>
      </c>
      <c r="EQ50" s="53" t="str">
        <f t="shared" si="431"/>
        <v/>
      </c>
      <c r="ER50" s="53" t="str">
        <f t="shared" si="432"/>
        <v/>
      </c>
      <c r="ES50" s="54" t="str">
        <f t="shared" si="433"/>
        <v/>
      </c>
      <c r="ET50" s="165">
        <f t="shared" si="434"/>
        <v>13</v>
      </c>
      <c r="EU50" s="53" t="str">
        <f t="shared" si="435"/>
        <v>2</v>
      </c>
      <c r="EV50" s="181">
        <f t="shared" si="436"/>
        <v>10</v>
      </c>
      <c r="EW50" s="159">
        <f t="shared" si="437"/>
        <v>43</v>
      </c>
      <c r="EX50" s="127">
        <f t="shared" si="438"/>
        <v>53</v>
      </c>
      <c r="EY50" s="130">
        <v>385</v>
      </c>
      <c r="EZ50" s="55" t="str">
        <f t="shared" si="439"/>
        <v/>
      </c>
      <c r="FA50" s="53" t="str">
        <f t="shared" si="440"/>
        <v/>
      </c>
      <c r="FB50" s="53" t="str">
        <f t="shared" si="441"/>
        <v/>
      </c>
      <c r="FC50" s="53" t="str">
        <f t="shared" si="442"/>
        <v/>
      </c>
      <c r="FD50" s="124" t="str">
        <f t="shared" si="443"/>
        <v/>
      </c>
      <c r="FE50" s="52" t="str">
        <f t="shared" si="444"/>
        <v/>
      </c>
      <c r="FF50" s="53" t="str">
        <f t="shared" si="445"/>
        <v/>
      </c>
      <c r="FG50" s="53" t="str">
        <f t="shared" si="446"/>
        <v/>
      </c>
      <c r="FH50" s="53" t="str">
        <f t="shared" si="447"/>
        <v/>
      </c>
      <c r="FI50" s="124" t="str">
        <f t="shared" si="448"/>
        <v/>
      </c>
      <c r="FJ50" s="52">
        <f t="shared" si="449"/>
        <v>385</v>
      </c>
      <c r="FK50" s="53">
        <f t="shared" si="450"/>
        <v>3</v>
      </c>
      <c r="FL50" s="53" t="str">
        <f t="shared" si="451"/>
        <v/>
      </c>
      <c r="FM50" s="53">
        <f t="shared" ref="FM50:FM55" si="595">IF(FK50&lt;&gt;"",IF($G50="3",IF(AND(FK50&lt;=20,EY50&gt;=$FJ$83),HLOOKUP(FK50,Points_Table_Modified,IF(GD50&gt;=6,8,GD70),FALSE),0),IF(AND(FK50&lt;=10,EY50&gt;=$FJ$83),HLOOKUP(FK50,Points_Table,IF(GD50&gt;=6,8,GD50+2),FALSE),0)),"")</f>
        <v>36</v>
      </c>
      <c r="FN50" s="57">
        <f t="shared" si="453"/>
        <v>36</v>
      </c>
      <c r="FO50" s="52" t="str">
        <f t="shared" si="454"/>
        <v/>
      </c>
      <c r="FP50" s="53" t="str">
        <f t="shared" si="455"/>
        <v/>
      </c>
      <c r="FQ50" s="53" t="str">
        <f t="shared" si="456"/>
        <v/>
      </c>
      <c r="FR50" s="53" t="str">
        <f t="shared" si="457"/>
        <v/>
      </c>
      <c r="FS50" s="57" t="str">
        <f t="shared" si="458"/>
        <v/>
      </c>
      <c r="FT50" s="52" t="str">
        <f t="shared" si="459"/>
        <v/>
      </c>
      <c r="FU50" s="53" t="str">
        <f t="shared" si="460"/>
        <v/>
      </c>
      <c r="FV50" s="53" t="str">
        <f t="shared" si="461"/>
        <v/>
      </c>
      <c r="FW50" s="53" t="str">
        <f t="shared" si="462"/>
        <v/>
      </c>
      <c r="FX50" s="57" t="str">
        <f t="shared" si="463"/>
        <v/>
      </c>
      <c r="FY50" s="52" t="str">
        <f t="shared" si="464"/>
        <v/>
      </c>
      <c r="FZ50" s="53" t="str">
        <f t="shared" si="465"/>
        <v/>
      </c>
      <c r="GA50" s="53" t="str">
        <f t="shared" si="466"/>
        <v/>
      </c>
      <c r="GB50" s="53" t="str">
        <f t="shared" si="467"/>
        <v/>
      </c>
      <c r="GC50" s="57" t="str">
        <f t="shared" si="468"/>
        <v/>
      </c>
      <c r="GD50" s="165">
        <f t="shared" si="469"/>
        <v>12</v>
      </c>
      <c r="GE50" s="53" t="str">
        <f t="shared" si="470"/>
        <v>3</v>
      </c>
      <c r="GF50" s="181">
        <f t="shared" si="471"/>
        <v>10</v>
      </c>
      <c r="GG50" s="159">
        <f t="shared" si="472"/>
        <v>36</v>
      </c>
      <c r="GH50" s="127">
        <f t="shared" si="473"/>
        <v>46</v>
      </c>
      <c r="GI50" s="130"/>
      <c r="GJ50" s="55" t="str">
        <f t="shared" si="474"/>
        <v/>
      </c>
      <c r="GK50" s="53" t="str">
        <f t="shared" si="475"/>
        <v/>
      </c>
      <c r="GL50" s="53" t="str">
        <f t="shared" si="476"/>
        <v/>
      </c>
      <c r="GM50" s="53" t="str">
        <f t="shared" si="477"/>
        <v/>
      </c>
      <c r="GN50" s="124" t="str">
        <f t="shared" si="478"/>
        <v/>
      </c>
      <c r="GO50" s="52" t="str">
        <f t="shared" si="479"/>
        <v/>
      </c>
      <c r="GP50" s="53" t="str">
        <f t="shared" si="480"/>
        <v/>
      </c>
      <c r="GQ50" s="53" t="str">
        <f t="shared" si="481"/>
        <v/>
      </c>
      <c r="GR50" s="53" t="str">
        <f t="shared" si="482"/>
        <v/>
      </c>
      <c r="GS50" s="124" t="str">
        <f t="shared" si="483"/>
        <v/>
      </c>
      <c r="GT50" s="52" t="str">
        <f t="shared" si="484"/>
        <v/>
      </c>
      <c r="GU50" s="53" t="str">
        <f t="shared" si="485"/>
        <v/>
      </c>
      <c r="GV50" s="53" t="str">
        <f t="shared" si="486"/>
        <v/>
      </c>
      <c r="GW50" s="53" t="str">
        <f t="shared" ref="GW50:GW55" si="596">IF(GU50&lt;&gt;"",IF($G50="3",IF(AND(GU50&lt;=20,GI50&gt;=$GT$83),HLOOKUP(GU50,Points_Table_Modified,IF(HN50&gt;=6,8,HN70),FALSE),0),IF(AND(GU50&lt;=10,GI50&gt;=$GT$83),HLOOKUP(GU50,Points_Table,IF(HN50&gt;=6,8,HN50+2),FALSE),0)),"")</f>
        <v/>
      </c>
      <c r="GX50" s="54" t="str">
        <f t="shared" si="488"/>
        <v/>
      </c>
      <c r="GY50" s="52" t="str">
        <f t="shared" si="489"/>
        <v/>
      </c>
      <c r="GZ50" s="53" t="str">
        <f t="shared" si="490"/>
        <v/>
      </c>
      <c r="HA50" s="53" t="str">
        <f t="shared" si="491"/>
        <v/>
      </c>
      <c r="HB50" s="53" t="str">
        <f t="shared" si="492"/>
        <v/>
      </c>
      <c r="HC50" s="54" t="str">
        <f t="shared" si="493"/>
        <v/>
      </c>
      <c r="HD50" s="52" t="str">
        <f t="shared" si="494"/>
        <v/>
      </c>
      <c r="HE50" s="53" t="str">
        <f t="shared" si="495"/>
        <v/>
      </c>
      <c r="HF50" s="53" t="str">
        <f t="shared" si="496"/>
        <v/>
      </c>
      <c r="HG50" s="53" t="str">
        <f t="shared" si="497"/>
        <v/>
      </c>
      <c r="HH50" s="54" t="str">
        <f t="shared" si="498"/>
        <v/>
      </c>
      <c r="HI50" s="52" t="str">
        <f t="shared" si="499"/>
        <v/>
      </c>
      <c r="HJ50" s="53" t="str">
        <f t="shared" si="500"/>
        <v/>
      </c>
      <c r="HK50" s="53" t="str">
        <f t="shared" si="501"/>
        <v/>
      </c>
      <c r="HL50" s="53" t="str">
        <f t="shared" si="502"/>
        <v/>
      </c>
      <c r="HM50" s="54" t="str">
        <f t="shared" si="503"/>
        <v/>
      </c>
      <c r="HN50" s="165">
        <f t="shared" si="504"/>
        <v>9</v>
      </c>
      <c r="HO50" s="53" t="str">
        <f t="shared" si="505"/>
        <v/>
      </c>
      <c r="HP50" s="181" t="str">
        <f t="shared" si="506"/>
        <v/>
      </c>
      <c r="HQ50" s="159">
        <f t="shared" si="507"/>
        <v>0</v>
      </c>
      <c r="HR50" s="127" t="str">
        <f t="shared" si="508"/>
        <v/>
      </c>
      <c r="HS50" s="130"/>
      <c r="HT50" s="55" t="str">
        <f t="shared" si="509"/>
        <v/>
      </c>
      <c r="HU50" s="53" t="str">
        <f t="shared" si="510"/>
        <v/>
      </c>
      <c r="HV50" s="53" t="str">
        <f t="shared" si="511"/>
        <v/>
      </c>
      <c r="HW50" s="53" t="str">
        <f t="shared" si="512"/>
        <v/>
      </c>
      <c r="HX50" s="124" t="str">
        <f t="shared" si="513"/>
        <v/>
      </c>
      <c r="HY50" s="52" t="str">
        <f t="shared" si="514"/>
        <v/>
      </c>
      <c r="HZ50" s="53" t="str">
        <f t="shared" si="515"/>
        <v/>
      </c>
      <c r="IA50" s="53" t="str">
        <f t="shared" si="516"/>
        <v/>
      </c>
      <c r="IB50" s="53" t="str">
        <f t="shared" si="517"/>
        <v/>
      </c>
      <c r="IC50" s="124" t="str">
        <f t="shared" si="518"/>
        <v/>
      </c>
      <c r="ID50" s="52" t="str">
        <f t="shared" si="519"/>
        <v/>
      </c>
      <c r="IE50" s="53" t="str">
        <f t="shared" si="520"/>
        <v/>
      </c>
      <c r="IF50" s="53" t="str">
        <f t="shared" si="521"/>
        <v/>
      </c>
      <c r="IG50" s="53" t="str">
        <f t="shared" si="522"/>
        <v/>
      </c>
      <c r="IH50" s="54" t="str">
        <f t="shared" si="523"/>
        <v/>
      </c>
      <c r="II50" s="52" t="str">
        <f t="shared" si="524"/>
        <v/>
      </c>
      <c r="IJ50" s="53" t="str">
        <f t="shared" si="525"/>
        <v/>
      </c>
      <c r="IK50" s="53" t="str">
        <f t="shared" si="526"/>
        <v/>
      </c>
      <c r="IL50" s="53" t="str">
        <f t="shared" si="527"/>
        <v/>
      </c>
      <c r="IM50" s="54" t="str">
        <f t="shared" si="528"/>
        <v/>
      </c>
      <c r="IN50" s="52" t="str">
        <f t="shared" si="529"/>
        <v/>
      </c>
      <c r="IO50" s="53" t="str">
        <f t="shared" si="530"/>
        <v/>
      </c>
      <c r="IP50" s="53" t="str">
        <f t="shared" si="531"/>
        <v/>
      </c>
      <c r="IQ50" s="53" t="str">
        <f t="shared" si="532"/>
        <v/>
      </c>
      <c r="IR50" s="54" t="str">
        <f t="shared" si="533"/>
        <v/>
      </c>
      <c r="IS50" s="52" t="str">
        <f t="shared" si="534"/>
        <v/>
      </c>
      <c r="IT50" s="53" t="str">
        <f t="shared" si="535"/>
        <v/>
      </c>
      <c r="IU50" s="53" t="str">
        <f>IF($G50="6",IF(IF(IT50&lt;&gt;"",IF(MAX(COUNTIF($IT$6:$IT$80,$IT$6:$IT$80))&gt;1,"x",""),"")&lt;&gt;"",IT50+1,""),IF(IS50=0,"",IF(IF(IT50&lt;&gt;"",IF(MAX(COUNTIF(IT$6:$IT$80,$IT$6:$IT$80))&gt;1,"x",""),"")&lt;&gt;"",IT50+1,"")))</f>
        <v/>
      </c>
      <c r="IV50" s="53" t="str">
        <f t="shared" si="536"/>
        <v/>
      </c>
      <c r="IW50" s="54" t="str">
        <f t="shared" si="537"/>
        <v/>
      </c>
      <c r="IX50" s="165">
        <f t="shared" si="538"/>
        <v>13</v>
      </c>
      <c r="IY50" s="53" t="str">
        <f t="shared" si="539"/>
        <v/>
      </c>
      <c r="IZ50" s="181" t="str">
        <f t="shared" si="540"/>
        <v/>
      </c>
      <c r="JA50" s="159">
        <f t="shared" si="541"/>
        <v>0</v>
      </c>
      <c r="JB50" s="127" t="str">
        <f t="shared" si="542"/>
        <v/>
      </c>
      <c r="JC50" s="130">
        <v>343</v>
      </c>
      <c r="JD50" s="55" t="str">
        <f t="shared" si="543"/>
        <v/>
      </c>
      <c r="JE50" s="53" t="str">
        <f t="shared" si="544"/>
        <v/>
      </c>
      <c r="JF50" s="53" t="str">
        <f t="shared" si="545"/>
        <v/>
      </c>
      <c r="JG50" s="53" t="str">
        <f t="shared" si="546"/>
        <v/>
      </c>
      <c r="JH50" s="124" t="str">
        <f t="shared" si="547"/>
        <v/>
      </c>
      <c r="JI50" s="52" t="str">
        <f t="shared" si="548"/>
        <v/>
      </c>
      <c r="JJ50" s="53" t="str">
        <f t="shared" si="549"/>
        <v/>
      </c>
      <c r="JK50" s="53" t="str">
        <f t="shared" si="550"/>
        <v/>
      </c>
      <c r="JL50" s="53" t="str">
        <f t="shared" si="551"/>
        <v/>
      </c>
      <c r="JM50" s="124" t="str">
        <f t="shared" si="552"/>
        <v/>
      </c>
      <c r="JN50" s="52">
        <f t="shared" si="553"/>
        <v>343</v>
      </c>
      <c r="JO50" s="53">
        <f t="shared" si="554"/>
        <v>2</v>
      </c>
      <c r="JP50" s="53" t="str">
        <f t="shared" si="555"/>
        <v/>
      </c>
      <c r="JQ50" s="53">
        <f t="shared" si="295"/>
        <v>43</v>
      </c>
      <c r="JR50" s="54">
        <f t="shared" si="556"/>
        <v>43</v>
      </c>
      <c r="JS50" s="52" t="str">
        <f t="shared" si="557"/>
        <v/>
      </c>
      <c r="JT50" s="53" t="str">
        <f t="shared" si="558"/>
        <v/>
      </c>
      <c r="JU50" s="53" t="str">
        <f t="shared" si="559"/>
        <v/>
      </c>
      <c r="JV50" s="53" t="str">
        <f t="shared" si="560"/>
        <v/>
      </c>
      <c r="JW50" s="54" t="str">
        <f t="shared" si="561"/>
        <v/>
      </c>
      <c r="JX50" s="52" t="str">
        <f t="shared" si="562"/>
        <v/>
      </c>
      <c r="JY50" s="53" t="str">
        <f t="shared" si="563"/>
        <v/>
      </c>
      <c r="JZ50" s="53" t="str">
        <f t="shared" si="564"/>
        <v/>
      </c>
      <c r="KA50" s="53" t="str">
        <f t="shared" si="565"/>
        <v/>
      </c>
      <c r="KB50" s="54" t="str">
        <f t="shared" si="566"/>
        <v/>
      </c>
      <c r="KC50" s="52" t="str">
        <f t="shared" si="567"/>
        <v/>
      </c>
      <c r="KD50" s="53" t="str">
        <f t="shared" si="568"/>
        <v/>
      </c>
      <c r="KE50" s="53" t="str">
        <f t="shared" si="569"/>
        <v/>
      </c>
      <c r="KF50" s="53" t="str">
        <f t="shared" si="570"/>
        <v/>
      </c>
      <c r="KG50" s="54" t="str">
        <f t="shared" si="571"/>
        <v/>
      </c>
      <c r="KH50" s="165">
        <f t="shared" si="572"/>
        <v>10</v>
      </c>
      <c r="KI50" s="53" t="str">
        <f t="shared" si="573"/>
        <v>2</v>
      </c>
      <c r="KJ50" s="181">
        <f t="shared" si="574"/>
        <v>10</v>
      </c>
      <c r="KK50" s="159">
        <f t="shared" si="575"/>
        <v>43</v>
      </c>
      <c r="KL50" s="332">
        <f t="shared" si="576"/>
        <v>53</v>
      </c>
      <c r="KM50" s="86"/>
      <c r="KN50" s="60">
        <f t="shared" si="577"/>
        <v>0</v>
      </c>
      <c r="KO50" s="60">
        <f t="shared" si="578"/>
        <v>99</v>
      </c>
      <c r="KP50" s="201"/>
      <c r="KQ50" s="61">
        <f t="shared" si="297"/>
        <v>99</v>
      </c>
      <c r="KR50" s="61" t="str">
        <f t="shared" si="579"/>
        <v/>
      </c>
      <c r="KS50" s="61" t="str">
        <f t="shared" si="580"/>
        <v/>
      </c>
      <c r="KT50" s="61">
        <f t="shared" si="581"/>
        <v>99</v>
      </c>
      <c r="KU50" s="61" t="str">
        <f t="shared" si="582"/>
        <v/>
      </c>
      <c r="KV50" s="61" t="str">
        <f t="shared" si="583"/>
        <v/>
      </c>
      <c r="KW50" s="61" t="str">
        <f t="shared" si="584"/>
        <v/>
      </c>
      <c r="KX50" s="62">
        <f t="shared" si="585"/>
        <v>12</v>
      </c>
      <c r="KY50" s="84"/>
      <c r="KZ50" s="59">
        <f t="shared" si="586"/>
        <v>0</v>
      </c>
      <c r="LA50" s="60">
        <f t="shared" si="587"/>
        <v>152</v>
      </c>
      <c r="LB50" s="201"/>
      <c r="LC50" s="61">
        <f t="shared" si="588"/>
        <v>152</v>
      </c>
      <c r="LD50" s="61">
        <f t="shared" si="589"/>
        <v>152</v>
      </c>
      <c r="LE50" s="61" t="str">
        <f t="shared" si="590"/>
        <v/>
      </c>
      <c r="LF50" s="61" t="str">
        <f t="shared" si="591"/>
        <v/>
      </c>
      <c r="LG50" s="148">
        <f t="shared" si="593"/>
        <v>11</v>
      </c>
      <c r="LH50" s="87"/>
      <c r="LI50" s="185">
        <f t="shared" si="293"/>
        <v>3</v>
      </c>
      <c r="LJ50" s="87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</row>
    <row r="51" spans="1:381" s="1" customFormat="1" ht="15" x14ac:dyDescent="0.2">
      <c r="A51" s="35"/>
      <c r="B51" s="45">
        <v>46</v>
      </c>
      <c r="C51" s="47" t="s">
        <v>219</v>
      </c>
      <c r="D51" s="47" t="s">
        <v>220</v>
      </c>
      <c r="E51" s="50">
        <v>100602</v>
      </c>
      <c r="F51" s="50">
        <v>317</v>
      </c>
      <c r="G51" s="49" t="s">
        <v>98</v>
      </c>
      <c r="H51" s="50" t="str">
        <f t="shared" si="298"/>
        <v>Modified</v>
      </c>
      <c r="I51" s="186">
        <f t="shared" si="299"/>
        <v>37</v>
      </c>
      <c r="J51" s="51" t="str">
        <f t="shared" si="300"/>
        <v/>
      </c>
      <c r="K51" s="120"/>
      <c r="L51" s="52" t="str">
        <f t="shared" si="301"/>
        <v/>
      </c>
      <c r="M51" s="53" t="str">
        <f t="shared" si="302"/>
        <v/>
      </c>
      <c r="N51" s="53" t="str">
        <f t="shared" si="303"/>
        <v/>
      </c>
      <c r="O51" s="53" t="str">
        <f t="shared" si="304"/>
        <v/>
      </c>
      <c r="P51" s="127" t="str">
        <f t="shared" si="305"/>
        <v/>
      </c>
      <c r="Q51" s="52" t="str">
        <f t="shared" si="306"/>
        <v/>
      </c>
      <c r="R51" s="53" t="str">
        <f t="shared" si="307"/>
        <v/>
      </c>
      <c r="S51" s="53" t="str">
        <f t="shared" si="308"/>
        <v/>
      </c>
      <c r="T51" s="53" t="str">
        <f t="shared" si="309"/>
        <v/>
      </c>
      <c r="U51" s="127" t="str">
        <f t="shared" si="310"/>
        <v/>
      </c>
      <c r="V51" s="52" t="str">
        <f t="shared" si="311"/>
        <v/>
      </c>
      <c r="W51" s="53" t="str">
        <f t="shared" si="312"/>
        <v/>
      </c>
      <c r="X51" s="53" t="str">
        <f t="shared" si="313"/>
        <v/>
      </c>
      <c r="Y51" s="53" t="str">
        <f t="shared" si="314"/>
        <v/>
      </c>
      <c r="Z51" s="127" t="str">
        <f t="shared" si="315"/>
        <v/>
      </c>
      <c r="AA51" s="52" t="str">
        <f t="shared" si="316"/>
        <v/>
      </c>
      <c r="AB51" s="53" t="str">
        <f t="shared" si="317"/>
        <v/>
      </c>
      <c r="AC51" s="53" t="str">
        <f t="shared" si="318"/>
        <v/>
      </c>
      <c r="AD51" s="53" t="str">
        <f t="shared" si="319"/>
        <v/>
      </c>
      <c r="AE51" s="127" t="str">
        <f t="shared" si="320"/>
        <v/>
      </c>
      <c r="AF51" s="52" t="str">
        <f t="shared" si="321"/>
        <v/>
      </c>
      <c r="AG51" s="53" t="str">
        <f t="shared" si="322"/>
        <v/>
      </c>
      <c r="AH51" s="53" t="str">
        <f t="shared" si="323"/>
        <v/>
      </c>
      <c r="AI51" s="53" t="str">
        <f t="shared" si="324"/>
        <v/>
      </c>
      <c r="AJ51" s="127" t="str">
        <f t="shared" si="325"/>
        <v/>
      </c>
      <c r="AK51" s="52" t="str">
        <f t="shared" si="326"/>
        <v/>
      </c>
      <c r="AL51" s="53" t="str">
        <f t="shared" si="327"/>
        <v/>
      </c>
      <c r="AM51" s="53" t="str">
        <f t="shared" si="328"/>
        <v/>
      </c>
      <c r="AN51" s="150" t="str">
        <f t="shared" si="329"/>
        <v/>
      </c>
      <c r="AO51" s="127" t="str">
        <f t="shared" si="330"/>
        <v/>
      </c>
      <c r="AP51" s="191">
        <f t="shared" si="331"/>
        <v>10</v>
      </c>
      <c r="AQ51" s="53" t="str">
        <f t="shared" si="332"/>
        <v/>
      </c>
      <c r="AR51" s="181" t="str">
        <f t="shared" si="333"/>
        <v/>
      </c>
      <c r="AS51" s="159">
        <f t="shared" si="334"/>
        <v>0</v>
      </c>
      <c r="AT51" s="127" t="str">
        <f t="shared" si="335"/>
        <v/>
      </c>
      <c r="AU51" s="130"/>
      <c r="AV51" s="55" t="str">
        <f t="shared" si="336"/>
        <v/>
      </c>
      <c r="AW51" s="53" t="str">
        <f t="shared" si="337"/>
        <v/>
      </c>
      <c r="AX51" s="53" t="str">
        <f t="shared" si="338"/>
        <v/>
      </c>
      <c r="AY51" s="53" t="str">
        <f t="shared" si="339"/>
        <v/>
      </c>
      <c r="AZ51" s="124" t="str">
        <f t="shared" si="340"/>
        <v/>
      </c>
      <c r="BA51" s="52" t="str">
        <f t="shared" si="341"/>
        <v/>
      </c>
      <c r="BB51" s="53" t="str">
        <f t="shared" si="342"/>
        <v/>
      </c>
      <c r="BC51" s="53" t="str">
        <f t="shared" si="343"/>
        <v/>
      </c>
      <c r="BD51" s="53" t="str">
        <f t="shared" si="344"/>
        <v/>
      </c>
      <c r="BE51" s="124" t="str">
        <f t="shared" si="345"/>
        <v/>
      </c>
      <c r="BF51" s="52" t="str">
        <f t="shared" si="346"/>
        <v/>
      </c>
      <c r="BG51" s="53" t="str">
        <f t="shared" si="347"/>
        <v/>
      </c>
      <c r="BH51" s="53" t="str">
        <f t="shared" si="348"/>
        <v/>
      </c>
      <c r="BI51" s="53" t="str">
        <f t="shared" si="349"/>
        <v/>
      </c>
      <c r="BJ51" s="54" t="str">
        <f t="shared" si="350"/>
        <v/>
      </c>
      <c r="BK51" s="52" t="str">
        <f t="shared" si="351"/>
        <v/>
      </c>
      <c r="BL51" s="53" t="str">
        <f t="shared" si="352"/>
        <v/>
      </c>
      <c r="BM51" s="53" t="str">
        <f t="shared" si="353"/>
        <v/>
      </c>
      <c r="BN51" s="53" t="str">
        <f t="shared" si="354"/>
        <v/>
      </c>
      <c r="BO51" s="54" t="str">
        <f t="shared" si="355"/>
        <v/>
      </c>
      <c r="BP51" s="52" t="str">
        <f t="shared" si="356"/>
        <v/>
      </c>
      <c r="BQ51" s="53" t="str">
        <f t="shared" si="357"/>
        <v/>
      </c>
      <c r="BR51" s="53" t="str">
        <f t="shared" si="358"/>
        <v/>
      </c>
      <c r="BS51" s="53" t="str">
        <f t="shared" si="359"/>
        <v/>
      </c>
      <c r="BT51" s="54" t="str">
        <f t="shared" si="360"/>
        <v/>
      </c>
      <c r="BU51" s="52" t="str">
        <f t="shared" si="361"/>
        <v/>
      </c>
      <c r="BV51" s="53" t="str">
        <f t="shared" si="362"/>
        <v/>
      </c>
      <c r="BW51" s="53" t="str">
        <f t="shared" si="363"/>
        <v/>
      </c>
      <c r="BX51" s="53" t="str">
        <f t="shared" si="364"/>
        <v/>
      </c>
      <c r="BY51" s="54" t="str">
        <f t="shared" si="365"/>
        <v/>
      </c>
      <c r="BZ51" s="165">
        <f t="shared" si="592"/>
        <v>11</v>
      </c>
      <c r="CA51" s="53" t="str">
        <f t="shared" si="366"/>
        <v/>
      </c>
      <c r="CB51" s="181" t="str">
        <f t="shared" si="367"/>
        <v/>
      </c>
      <c r="CC51" s="127">
        <f t="shared" si="368"/>
        <v>0</v>
      </c>
      <c r="CD51" s="127" t="str">
        <f t="shared" si="369"/>
        <v/>
      </c>
      <c r="CE51" s="130"/>
      <c r="CF51" s="55" t="str">
        <f t="shared" si="370"/>
        <v/>
      </c>
      <c r="CG51" s="53" t="str">
        <f t="shared" si="371"/>
        <v/>
      </c>
      <c r="CH51" s="53" t="str">
        <f t="shared" si="372"/>
        <v/>
      </c>
      <c r="CI51" s="53" t="str">
        <f t="shared" si="373"/>
        <v/>
      </c>
      <c r="CJ51" s="124" t="str">
        <f t="shared" si="374"/>
        <v/>
      </c>
      <c r="CK51" s="52" t="str">
        <f t="shared" si="375"/>
        <v/>
      </c>
      <c r="CL51" s="53" t="str">
        <f t="shared" si="376"/>
        <v/>
      </c>
      <c r="CM51" s="53" t="str">
        <f t="shared" si="377"/>
        <v/>
      </c>
      <c r="CN51" s="53" t="str">
        <f t="shared" si="378"/>
        <v/>
      </c>
      <c r="CO51" s="124" t="str">
        <f t="shared" si="379"/>
        <v/>
      </c>
      <c r="CP51" s="52" t="str">
        <f t="shared" si="380"/>
        <v/>
      </c>
      <c r="CQ51" s="53" t="str">
        <f t="shared" si="381"/>
        <v/>
      </c>
      <c r="CR51" s="53" t="str">
        <f t="shared" si="382"/>
        <v/>
      </c>
      <c r="CS51" s="53" t="str">
        <f t="shared" si="383"/>
        <v/>
      </c>
      <c r="CT51" s="54" t="str">
        <f t="shared" si="384"/>
        <v/>
      </c>
      <c r="CU51" s="52" t="str">
        <f t="shared" si="385"/>
        <v/>
      </c>
      <c r="CV51" s="53" t="str">
        <f t="shared" si="386"/>
        <v/>
      </c>
      <c r="CW51" s="53" t="str">
        <f t="shared" si="387"/>
        <v/>
      </c>
      <c r="CX51" s="53" t="str">
        <f t="shared" si="594"/>
        <v/>
      </c>
      <c r="CY51" s="54" t="str">
        <f t="shared" si="389"/>
        <v/>
      </c>
      <c r="CZ51" s="52" t="str">
        <f t="shared" si="390"/>
        <v/>
      </c>
      <c r="DA51" s="53" t="str">
        <f t="shared" si="391"/>
        <v/>
      </c>
      <c r="DB51" s="53" t="str">
        <f t="shared" si="392"/>
        <v/>
      </c>
      <c r="DC51" s="53" t="str">
        <f t="shared" si="393"/>
        <v/>
      </c>
      <c r="DD51" s="54" t="str">
        <f t="shared" si="394"/>
        <v/>
      </c>
      <c r="DE51" s="52" t="str">
        <f t="shared" si="395"/>
        <v/>
      </c>
      <c r="DF51" s="53" t="str">
        <f t="shared" si="396"/>
        <v/>
      </c>
      <c r="DG51" s="53" t="str">
        <f t="shared" si="397"/>
        <v/>
      </c>
      <c r="DH51" s="53" t="str">
        <f t="shared" si="294"/>
        <v/>
      </c>
      <c r="DI51" s="54" t="str">
        <f t="shared" si="398"/>
        <v/>
      </c>
      <c r="DJ51" s="165">
        <f t="shared" si="399"/>
        <v>11</v>
      </c>
      <c r="DK51" s="53" t="str">
        <f t="shared" si="400"/>
        <v/>
      </c>
      <c r="DL51" s="181" t="str">
        <f t="shared" si="401"/>
        <v/>
      </c>
      <c r="DM51" s="159">
        <f t="shared" si="402"/>
        <v>0</v>
      </c>
      <c r="DN51" s="127" t="str">
        <f t="shared" si="403"/>
        <v/>
      </c>
      <c r="DO51" s="130"/>
      <c r="DP51" s="55" t="str">
        <f t="shared" si="404"/>
        <v/>
      </c>
      <c r="DQ51" s="53" t="str">
        <f t="shared" si="405"/>
        <v/>
      </c>
      <c r="DR51" s="53" t="str">
        <f t="shared" si="406"/>
        <v/>
      </c>
      <c r="DS51" s="53" t="str">
        <f t="shared" si="407"/>
        <v/>
      </c>
      <c r="DT51" s="124" t="str">
        <f t="shared" si="408"/>
        <v/>
      </c>
      <c r="DU51" s="52" t="str">
        <f t="shared" si="409"/>
        <v/>
      </c>
      <c r="DV51" s="53" t="str">
        <f t="shared" si="410"/>
        <v/>
      </c>
      <c r="DW51" s="53" t="str">
        <f t="shared" si="411"/>
        <v/>
      </c>
      <c r="DX51" s="53" t="str">
        <f t="shared" si="412"/>
        <v/>
      </c>
      <c r="DY51" s="124" t="str">
        <f t="shared" si="413"/>
        <v/>
      </c>
      <c r="DZ51" s="52" t="str">
        <f t="shared" si="414"/>
        <v/>
      </c>
      <c r="EA51" s="53" t="str">
        <f t="shared" si="415"/>
        <v/>
      </c>
      <c r="EB51" s="53" t="str">
        <f t="shared" si="416"/>
        <v/>
      </c>
      <c r="EC51" s="53" t="str">
        <f t="shared" si="417"/>
        <v/>
      </c>
      <c r="ED51" s="57" t="str">
        <f t="shared" si="418"/>
        <v/>
      </c>
      <c r="EE51" s="52" t="str">
        <f t="shared" si="419"/>
        <v/>
      </c>
      <c r="EF51" s="53" t="str">
        <f t="shared" si="420"/>
        <v/>
      </c>
      <c r="EG51" s="53" t="str">
        <f t="shared" si="421"/>
        <v/>
      </c>
      <c r="EH51" s="53" t="str">
        <f t="shared" si="422"/>
        <v/>
      </c>
      <c r="EI51" s="57" t="str">
        <f t="shared" si="423"/>
        <v/>
      </c>
      <c r="EJ51" s="52" t="str">
        <f t="shared" si="424"/>
        <v/>
      </c>
      <c r="EK51" s="53" t="str">
        <f t="shared" si="425"/>
        <v/>
      </c>
      <c r="EL51" s="53" t="str">
        <f t="shared" si="426"/>
        <v/>
      </c>
      <c r="EM51" s="53" t="str">
        <f t="shared" si="427"/>
        <v/>
      </c>
      <c r="EN51" s="57" t="str">
        <f t="shared" si="428"/>
        <v/>
      </c>
      <c r="EO51" s="52" t="str">
        <f t="shared" si="429"/>
        <v/>
      </c>
      <c r="EP51" s="53" t="str">
        <f t="shared" si="430"/>
        <v/>
      </c>
      <c r="EQ51" s="53" t="str">
        <f t="shared" si="431"/>
        <v/>
      </c>
      <c r="ER51" s="53" t="str">
        <f t="shared" si="432"/>
        <v/>
      </c>
      <c r="ES51" s="54" t="str">
        <f t="shared" si="433"/>
        <v/>
      </c>
      <c r="ET51" s="165">
        <f t="shared" si="434"/>
        <v>13</v>
      </c>
      <c r="EU51" s="53" t="str">
        <f t="shared" si="435"/>
        <v/>
      </c>
      <c r="EV51" s="181" t="str">
        <f t="shared" si="436"/>
        <v/>
      </c>
      <c r="EW51" s="159">
        <f t="shared" si="437"/>
        <v>0</v>
      </c>
      <c r="EX51" s="127" t="str">
        <f t="shared" si="438"/>
        <v/>
      </c>
      <c r="EY51" s="130"/>
      <c r="EZ51" s="55" t="str">
        <f t="shared" si="439"/>
        <v/>
      </c>
      <c r="FA51" s="53" t="str">
        <f t="shared" si="440"/>
        <v/>
      </c>
      <c r="FB51" s="53" t="str">
        <f t="shared" si="441"/>
        <v/>
      </c>
      <c r="FC51" s="53" t="str">
        <f t="shared" si="442"/>
        <v/>
      </c>
      <c r="FD51" s="124" t="str">
        <f t="shared" si="443"/>
        <v/>
      </c>
      <c r="FE51" s="52" t="str">
        <f t="shared" si="444"/>
        <v/>
      </c>
      <c r="FF51" s="53" t="str">
        <f t="shared" si="445"/>
        <v/>
      </c>
      <c r="FG51" s="53" t="str">
        <f t="shared" si="446"/>
        <v/>
      </c>
      <c r="FH51" s="53" t="str">
        <f t="shared" si="447"/>
        <v/>
      </c>
      <c r="FI51" s="124" t="str">
        <f t="shared" si="448"/>
        <v/>
      </c>
      <c r="FJ51" s="52" t="str">
        <f t="shared" si="449"/>
        <v/>
      </c>
      <c r="FK51" s="53" t="str">
        <f t="shared" si="450"/>
        <v/>
      </c>
      <c r="FL51" s="53" t="str">
        <f t="shared" si="451"/>
        <v/>
      </c>
      <c r="FM51" s="53" t="str">
        <f t="shared" si="595"/>
        <v/>
      </c>
      <c r="FN51" s="57" t="str">
        <f t="shared" si="453"/>
        <v/>
      </c>
      <c r="FO51" s="52" t="str">
        <f t="shared" si="454"/>
        <v/>
      </c>
      <c r="FP51" s="53" t="str">
        <f t="shared" si="455"/>
        <v/>
      </c>
      <c r="FQ51" s="53" t="str">
        <f t="shared" si="456"/>
        <v/>
      </c>
      <c r="FR51" s="53" t="str">
        <f t="shared" si="457"/>
        <v/>
      </c>
      <c r="FS51" s="57" t="str">
        <f t="shared" si="458"/>
        <v/>
      </c>
      <c r="FT51" s="52" t="str">
        <f t="shared" si="459"/>
        <v/>
      </c>
      <c r="FU51" s="53" t="str">
        <f t="shared" si="460"/>
        <v/>
      </c>
      <c r="FV51" s="53" t="str">
        <f t="shared" si="461"/>
        <v/>
      </c>
      <c r="FW51" s="53" t="str">
        <f t="shared" si="462"/>
        <v/>
      </c>
      <c r="FX51" s="57" t="str">
        <f t="shared" si="463"/>
        <v/>
      </c>
      <c r="FY51" s="52" t="str">
        <f t="shared" si="464"/>
        <v/>
      </c>
      <c r="FZ51" s="53" t="str">
        <f t="shared" si="465"/>
        <v/>
      </c>
      <c r="GA51" s="53" t="str">
        <f t="shared" si="466"/>
        <v/>
      </c>
      <c r="GB51" s="53" t="str">
        <f t="shared" si="467"/>
        <v/>
      </c>
      <c r="GC51" s="57" t="str">
        <f t="shared" si="468"/>
        <v/>
      </c>
      <c r="GD51" s="165">
        <f t="shared" si="469"/>
        <v>12</v>
      </c>
      <c r="GE51" s="53" t="str">
        <f t="shared" si="470"/>
        <v/>
      </c>
      <c r="GF51" s="181" t="str">
        <f t="shared" si="471"/>
        <v/>
      </c>
      <c r="GG51" s="159">
        <f t="shared" si="472"/>
        <v>0</v>
      </c>
      <c r="GH51" s="127" t="str">
        <f t="shared" si="473"/>
        <v/>
      </c>
      <c r="GI51" s="130"/>
      <c r="GJ51" s="55" t="str">
        <f t="shared" si="474"/>
        <v/>
      </c>
      <c r="GK51" s="53" t="str">
        <f t="shared" si="475"/>
        <v/>
      </c>
      <c r="GL51" s="53" t="str">
        <f t="shared" si="476"/>
        <v/>
      </c>
      <c r="GM51" s="53" t="str">
        <f t="shared" si="477"/>
        <v/>
      </c>
      <c r="GN51" s="124" t="str">
        <f t="shared" si="478"/>
        <v/>
      </c>
      <c r="GO51" s="52" t="str">
        <f t="shared" si="479"/>
        <v/>
      </c>
      <c r="GP51" s="53" t="str">
        <f t="shared" si="480"/>
        <v/>
      </c>
      <c r="GQ51" s="53" t="str">
        <f t="shared" si="481"/>
        <v/>
      </c>
      <c r="GR51" s="53" t="str">
        <f t="shared" si="482"/>
        <v/>
      </c>
      <c r="GS51" s="124" t="str">
        <f t="shared" si="483"/>
        <v/>
      </c>
      <c r="GT51" s="52" t="str">
        <f t="shared" si="484"/>
        <v/>
      </c>
      <c r="GU51" s="53" t="str">
        <f t="shared" si="485"/>
        <v/>
      </c>
      <c r="GV51" s="53" t="str">
        <f t="shared" si="486"/>
        <v/>
      </c>
      <c r="GW51" s="53" t="str">
        <f t="shared" si="596"/>
        <v/>
      </c>
      <c r="GX51" s="54" t="str">
        <f t="shared" si="488"/>
        <v/>
      </c>
      <c r="GY51" s="52" t="str">
        <f t="shared" si="489"/>
        <v/>
      </c>
      <c r="GZ51" s="53" t="str">
        <f t="shared" si="490"/>
        <v/>
      </c>
      <c r="HA51" s="53" t="str">
        <f t="shared" si="491"/>
        <v/>
      </c>
      <c r="HB51" s="53" t="str">
        <f t="shared" si="492"/>
        <v/>
      </c>
      <c r="HC51" s="54" t="str">
        <f t="shared" si="493"/>
        <v/>
      </c>
      <c r="HD51" s="52" t="str">
        <f t="shared" si="494"/>
        <v/>
      </c>
      <c r="HE51" s="53" t="str">
        <f t="shared" si="495"/>
        <v/>
      </c>
      <c r="HF51" s="53" t="str">
        <f t="shared" si="496"/>
        <v/>
      </c>
      <c r="HG51" s="53" t="str">
        <f t="shared" si="497"/>
        <v/>
      </c>
      <c r="HH51" s="54" t="str">
        <f t="shared" si="498"/>
        <v/>
      </c>
      <c r="HI51" s="52" t="str">
        <f t="shared" si="499"/>
        <v/>
      </c>
      <c r="HJ51" s="53" t="str">
        <f t="shared" si="500"/>
        <v/>
      </c>
      <c r="HK51" s="53" t="str">
        <f t="shared" si="501"/>
        <v/>
      </c>
      <c r="HL51" s="53" t="str">
        <f t="shared" si="502"/>
        <v/>
      </c>
      <c r="HM51" s="54" t="str">
        <f t="shared" si="503"/>
        <v/>
      </c>
      <c r="HN51" s="165">
        <f t="shared" si="504"/>
        <v>9</v>
      </c>
      <c r="HO51" s="53" t="str">
        <f t="shared" si="505"/>
        <v/>
      </c>
      <c r="HP51" s="181" t="str">
        <f t="shared" si="506"/>
        <v/>
      </c>
      <c r="HQ51" s="159">
        <f t="shared" si="507"/>
        <v>0</v>
      </c>
      <c r="HR51" s="127" t="str">
        <f t="shared" si="508"/>
        <v/>
      </c>
      <c r="HS51" s="130">
        <v>336</v>
      </c>
      <c r="HT51" s="55" t="str">
        <f t="shared" si="509"/>
        <v/>
      </c>
      <c r="HU51" s="53" t="str">
        <f t="shared" si="510"/>
        <v/>
      </c>
      <c r="HV51" s="53" t="str">
        <f t="shared" si="511"/>
        <v/>
      </c>
      <c r="HW51" s="53" t="str">
        <f t="shared" si="512"/>
        <v/>
      </c>
      <c r="HX51" s="124" t="str">
        <f t="shared" si="513"/>
        <v/>
      </c>
      <c r="HY51" s="52" t="str">
        <f t="shared" si="514"/>
        <v/>
      </c>
      <c r="HZ51" s="53" t="str">
        <f t="shared" si="515"/>
        <v/>
      </c>
      <c r="IA51" s="53" t="str">
        <f t="shared" si="516"/>
        <v/>
      </c>
      <c r="IB51" s="53" t="str">
        <f t="shared" si="517"/>
        <v/>
      </c>
      <c r="IC51" s="124" t="str">
        <f t="shared" si="518"/>
        <v/>
      </c>
      <c r="ID51" s="52">
        <f t="shared" si="519"/>
        <v>336</v>
      </c>
      <c r="IE51" s="53">
        <f t="shared" si="520"/>
        <v>6</v>
      </c>
      <c r="IF51" s="53" t="str">
        <f t="shared" si="521"/>
        <v/>
      </c>
      <c r="IG51" s="53">
        <f t="shared" si="522"/>
        <v>27</v>
      </c>
      <c r="IH51" s="54">
        <f t="shared" si="523"/>
        <v>27</v>
      </c>
      <c r="II51" s="52" t="str">
        <f t="shared" si="524"/>
        <v/>
      </c>
      <c r="IJ51" s="53" t="str">
        <f t="shared" si="525"/>
        <v/>
      </c>
      <c r="IK51" s="53" t="str">
        <f t="shared" si="526"/>
        <v/>
      </c>
      <c r="IL51" s="53" t="str">
        <f t="shared" si="527"/>
        <v/>
      </c>
      <c r="IM51" s="54" t="str">
        <f t="shared" si="528"/>
        <v/>
      </c>
      <c r="IN51" s="52" t="str">
        <f t="shared" si="529"/>
        <v/>
      </c>
      <c r="IO51" s="53" t="str">
        <f t="shared" si="530"/>
        <v/>
      </c>
      <c r="IP51" s="53" t="str">
        <f t="shared" si="531"/>
        <v/>
      </c>
      <c r="IQ51" s="53" t="str">
        <f t="shared" si="532"/>
        <v/>
      </c>
      <c r="IR51" s="54" t="str">
        <f t="shared" si="533"/>
        <v/>
      </c>
      <c r="IS51" s="52" t="str">
        <f t="shared" si="534"/>
        <v/>
      </c>
      <c r="IT51" s="53" t="str">
        <f t="shared" si="535"/>
        <v/>
      </c>
      <c r="IU51" s="53" t="str">
        <f>IF($G51="6",IF(IF(IT51&lt;&gt;"",IF(MAX(COUNTIF($IT$6:$IT$80,$IT$6:$IT$80))&gt;1,"x",""),"")&lt;&gt;"",IT51+1,""),IF(IS51=0,"",IF(IF(IT51&lt;&gt;"",IF(MAX(COUNTIF(IT$6:$IT$80,$IT$6:$IT$80))&gt;1,"x",""),"")&lt;&gt;"",IT51+1,"")))</f>
        <v/>
      </c>
      <c r="IV51" s="53" t="str">
        <f t="shared" si="536"/>
        <v/>
      </c>
      <c r="IW51" s="54" t="str">
        <f t="shared" si="537"/>
        <v/>
      </c>
      <c r="IX51" s="165">
        <f t="shared" si="538"/>
        <v>13</v>
      </c>
      <c r="IY51" s="53" t="str">
        <f t="shared" si="539"/>
        <v>6</v>
      </c>
      <c r="IZ51" s="181">
        <f t="shared" si="540"/>
        <v>10</v>
      </c>
      <c r="JA51" s="159">
        <f t="shared" si="541"/>
        <v>27</v>
      </c>
      <c r="JB51" s="127">
        <f t="shared" si="542"/>
        <v>37</v>
      </c>
      <c r="JC51" s="130"/>
      <c r="JD51" s="55" t="str">
        <f t="shared" si="543"/>
        <v/>
      </c>
      <c r="JE51" s="53" t="str">
        <f t="shared" si="544"/>
        <v/>
      </c>
      <c r="JF51" s="53" t="str">
        <f t="shared" si="545"/>
        <v/>
      </c>
      <c r="JG51" s="53" t="str">
        <f t="shared" si="546"/>
        <v/>
      </c>
      <c r="JH51" s="124" t="str">
        <f t="shared" si="547"/>
        <v/>
      </c>
      <c r="JI51" s="52" t="str">
        <f t="shared" si="548"/>
        <v/>
      </c>
      <c r="JJ51" s="53" t="str">
        <f t="shared" si="549"/>
        <v/>
      </c>
      <c r="JK51" s="53" t="str">
        <f t="shared" si="550"/>
        <v/>
      </c>
      <c r="JL51" s="53" t="str">
        <f t="shared" si="551"/>
        <v/>
      </c>
      <c r="JM51" s="124" t="str">
        <f t="shared" si="552"/>
        <v/>
      </c>
      <c r="JN51" s="52" t="str">
        <f t="shared" si="553"/>
        <v/>
      </c>
      <c r="JO51" s="53" t="str">
        <f t="shared" si="554"/>
        <v/>
      </c>
      <c r="JP51" s="53" t="str">
        <f t="shared" si="555"/>
        <v/>
      </c>
      <c r="JQ51" s="53" t="str">
        <f t="shared" si="295"/>
        <v/>
      </c>
      <c r="JR51" s="54" t="str">
        <f t="shared" si="556"/>
        <v/>
      </c>
      <c r="JS51" s="52" t="str">
        <f t="shared" si="557"/>
        <v/>
      </c>
      <c r="JT51" s="53" t="str">
        <f t="shared" si="558"/>
        <v/>
      </c>
      <c r="JU51" s="53" t="str">
        <f t="shared" si="559"/>
        <v/>
      </c>
      <c r="JV51" s="53" t="str">
        <f t="shared" si="560"/>
        <v/>
      </c>
      <c r="JW51" s="54" t="str">
        <f t="shared" si="561"/>
        <v/>
      </c>
      <c r="JX51" s="52" t="str">
        <f t="shared" si="562"/>
        <v/>
      </c>
      <c r="JY51" s="53" t="str">
        <f t="shared" si="563"/>
        <v/>
      </c>
      <c r="JZ51" s="53" t="str">
        <f t="shared" si="564"/>
        <v/>
      </c>
      <c r="KA51" s="53" t="str">
        <f t="shared" si="565"/>
        <v/>
      </c>
      <c r="KB51" s="54" t="str">
        <f t="shared" si="566"/>
        <v/>
      </c>
      <c r="KC51" s="52" t="str">
        <f t="shared" si="567"/>
        <v/>
      </c>
      <c r="KD51" s="53" t="str">
        <f t="shared" si="568"/>
        <v/>
      </c>
      <c r="KE51" s="53" t="str">
        <f t="shared" si="569"/>
        <v/>
      </c>
      <c r="KF51" s="53" t="str">
        <f t="shared" si="570"/>
        <v/>
      </c>
      <c r="KG51" s="54" t="str">
        <f t="shared" si="571"/>
        <v/>
      </c>
      <c r="KH51" s="165">
        <f t="shared" si="572"/>
        <v>10</v>
      </c>
      <c r="KI51" s="53" t="str">
        <f t="shared" si="573"/>
        <v/>
      </c>
      <c r="KJ51" s="181" t="str">
        <f t="shared" si="574"/>
        <v/>
      </c>
      <c r="KK51" s="159">
        <f t="shared" si="575"/>
        <v>0</v>
      </c>
      <c r="KL51" s="332" t="str">
        <f t="shared" si="576"/>
        <v/>
      </c>
      <c r="KM51" s="86"/>
      <c r="KN51" s="60">
        <f t="shared" si="577"/>
        <v>0</v>
      </c>
      <c r="KO51" s="60">
        <f t="shared" si="578"/>
        <v>37</v>
      </c>
      <c r="KP51" s="201"/>
      <c r="KQ51" s="61">
        <f t="shared" si="297"/>
        <v>37</v>
      </c>
      <c r="KR51" s="61" t="str">
        <f t="shared" si="579"/>
        <v/>
      </c>
      <c r="KS51" s="61" t="str">
        <f t="shared" si="580"/>
        <v/>
      </c>
      <c r="KT51" s="61">
        <f t="shared" si="581"/>
        <v>37</v>
      </c>
      <c r="KU51" s="61" t="str">
        <f t="shared" si="582"/>
        <v/>
      </c>
      <c r="KV51" s="61" t="str">
        <f t="shared" si="583"/>
        <v/>
      </c>
      <c r="KW51" s="61" t="str">
        <f t="shared" si="584"/>
        <v/>
      </c>
      <c r="KX51" s="62">
        <f t="shared" si="585"/>
        <v>13</v>
      </c>
      <c r="KY51" s="84"/>
      <c r="KZ51" s="59">
        <f t="shared" si="586"/>
        <v>0</v>
      </c>
      <c r="LA51" s="60">
        <f t="shared" si="587"/>
        <v>37</v>
      </c>
      <c r="LB51" s="201"/>
      <c r="LC51" s="61">
        <f t="shared" si="588"/>
        <v>37</v>
      </c>
      <c r="LD51" s="61">
        <f t="shared" si="589"/>
        <v>37</v>
      </c>
      <c r="LE51" s="61" t="str">
        <f t="shared" si="590"/>
        <v/>
      </c>
      <c r="LF51" s="61" t="str">
        <f t="shared" si="591"/>
        <v/>
      </c>
      <c r="LG51" s="148">
        <f t="shared" si="593"/>
        <v>13</v>
      </c>
      <c r="LH51" s="87"/>
      <c r="LI51" s="185">
        <f t="shared" si="293"/>
        <v>1</v>
      </c>
      <c r="LJ51" s="87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</row>
    <row r="52" spans="1:381" s="1" customFormat="1" ht="15" x14ac:dyDescent="0.2">
      <c r="A52" s="35"/>
      <c r="B52" s="45">
        <v>47</v>
      </c>
      <c r="C52" s="63" t="s">
        <v>221</v>
      </c>
      <c r="D52" s="47" t="s">
        <v>222</v>
      </c>
      <c r="E52" s="161">
        <v>100599</v>
      </c>
      <c r="F52" s="161">
        <v>319</v>
      </c>
      <c r="G52" s="49" t="s">
        <v>98</v>
      </c>
      <c r="H52" s="50" t="str">
        <f t="shared" si="298"/>
        <v>Modified</v>
      </c>
      <c r="I52" s="186">
        <f t="shared" si="299"/>
        <v>34</v>
      </c>
      <c r="J52" s="51" t="str">
        <f t="shared" si="300"/>
        <v/>
      </c>
      <c r="K52" s="120"/>
      <c r="L52" s="52" t="str">
        <f t="shared" si="301"/>
        <v/>
      </c>
      <c r="M52" s="53" t="str">
        <f t="shared" si="302"/>
        <v/>
      </c>
      <c r="N52" s="53" t="str">
        <f t="shared" si="303"/>
        <v/>
      </c>
      <c r="O52" s="53" t="str">
        <f t="shared" si="304"/>
        <v/>
      </c>
      <c r="P52" s="127" t="str">
        <f t="shared" si="305"/>
        <v/>
      </c>
      <c r="Q52" s="52" t="str">
        <f t="shared" si="306"/>
        <v/>
      </c>
      <c r="R52" s="53" t="str">
        <f t="shared" si="307"/>
        <v/>
      </c>
      <c r="S52" s="53" t="str">
        <f t="shared" si="308"/>
        <v/>
      </c>
      <c r="T52" s="53" t="str">
        <f t="shared" si="309"/>
        <v/>
      </c>
      <c r="U52" s="127" t="str">
        <f t="shared" si="310"/>
        <v/>
      </c>
      <c r="V52" s="52" t="str">
        <f t="shared" si="311"/>
        <v/>
      </c>
      <c r="W52" s="53" t="str">
        <f t="shared" si="312"/>
        <v/>
      </c>
      <c r="X52" s="53" t="str">
        <f t="shared" si="313"/>
        <v/>
      </c>
      <c r="Y52" s="53" t="str">
        <f t="shared" si="314"/>
        <v/>
      </c>
      <c r="Z52" s="127" t="str">
        <f t="shared" si="315"/>
        <v/>
      </c>
      <c r="AA52" s="52" t="str">
        <f t="shared" si="316"/>
        <v/>
      </c>
      <c r="AB52" s="53" t="str">
        <f t="shared" si="317"/>
        <v/>
      </c>
      <c r="AC52" s="53" t="str">
        <f t="shared" si="318"/>
        <v/>
      </c>
      <c r="AD52" s="53" t="str">
        <f t="shared" si="319"/>
        <v/>
      </c>
      <c r="AE52" s="127" t="str">
        <f t="shared" si="320"/>
        <v/>
      </c>
      <c r="AF52" s="52" t="str">
        <f t="shared" si="321"/>
        <v/>
      </c>
      <c r="AG52" s="53" t="str">
        <f t="shared" si="322"/>
        <v/>
      </c>
      <c r="AH52" s="53" t="str">
        <f t="shared" si="323"/>
        <v/>
      </c>
      <c r="AI52" s="53" t="str">
        <f t="shared" si="324"/>
        <v/>
      </c>
      <c r="AJ52" s="127" t="str">
        <f t="shared" si="325"/>
        <v/>
      </c>
      <c r="AK52" s="52" t="str">
        <f t="shared" si="326"/>
        <v/>
      </c>
      <c r="AL52" s="53" t="str">
        <f t="shared" si="327"/>
        <v/>
      </c>
      <c r="AM52" s="53" t="str">
        <f t="shared" si="328"/>
        <v/>
      </c>
      <c r="AN52" s="150" t="str">
        <f t="shared" si="329"/>
        <v/>
      </c>
      <c r="AO52" s="127" t="str">
        <f t="shared" si="330"/>
        <v/>
      </c>
      <c r="AP52" s="191">
        <f t="shared" si="331"/>
        <v>10</v>
      </c>
      <c r="AQ52" s="53" t="str">
        <f t="shared" si="332"/>
        <v/>
      </c>
      <c r="AR52" s="181" t="str">
        <f t="shared" si="333"/>
        <v/>
      </c>
      <c r="AS52" s="159">
        <f t="shared" si="334"/>
        <v>0</v>
      </c>
      <c r="AT52" s="127" t="str">
        <f t="shared" si="335"/>
        <v/>
      </c>
      <c r="AU52" s="130"/>
      <c r="AV52" s="55" t="str">
        <f t="shared" si="336"/>
        <v/>
      </c>
      <c r="AW52" s="53" t="str">
        <f t="shared" si="337"/>
        <v/>
      </c>
      <c r="AX52" s="53" t="str">
        <f t="shared" si="338"/>
        <v/>
      </c>
      <c r="AY52" s="53" t="str">
        <f t="shared" si="339"/>
        <v/>
      </c>
      <c r="AZ52" s="124" t="str">
        <f t="shared" si="340"/>
        <v/>
      </c>
      <c r="BA52" s="52" t="str">
        <f t="shared" si="341"/>
        <v/>
      </c>
      <c r="BB52" s="53" t="str">
        <f t="shared" si="342"/>
        <v/>
      </c>
      <c r="BC52" s="53" t="str">
        <f t="shared" si="343"/>
        <v/>
      </c>
      <c r="BD52" s="53" t="str">
        <f t="shared" si="344"/>
        <v/>
      </c>
      <c r="BE52" s="124" t="str">
        <f t="shared" si="345"/>
        <v/>
      </c>
      <c r="BF52" s="52" t="str">
        <f t="shared" si="346"/>
        <v/>
      </c>
      <c r="BG52" s="53" t="str">
        <f t="shared" si="347"/>
        <v/>
      </c>
      <c r="BH52" s="53" t="str">
        <f t="shared" si="348"/>
        <v/>
      </c>
      <c r="BI52" s="53" t="str">
        <f t="shared" si="349"/>
        <v/>
      </c>
      <c r="BJ52" s="54" t="str">
        <f t="shared" si="350"/>
        <v/>
      </c>
      <c r="BK52" s="52" t="str">
        <f t="shared" si="351"/>
        <v/>
      </c>
      <c r="BL52" s="53" t="str">
        <f t="shared" si="352"/>
        <v/>
      </c>
      <c r="BM52" s="53" t="str">
        <f t="shared" si="353"/>
        <v/>
      </c>
      <c r="BN52" s="53" t="str">
        <f t="shared" si="354"/>
        <v/>
      </c>
      <c r="BO52" s="54" t="str">
        <f t="shared" si="355"/>
        <v/>
      </c>
      <c r="BP52" s="52" t="str">
        <f t="shared" si="356"/>
        <v/>
      </c>
      <c r="BQ52" s="53" t="str">
        <f t="shared" si="357"/>
        <v/>
      </c>
      <c r="BR52" s="53" t="str">
        <f t="shared" si="358"/>
        <v/>
      </c>
      <c r="BS52" s="53" t="str">
        <f t="shared" si="359"/>
        <v/>
      </c>
      <c r="BT52" s="54" t="str">
        <f t="shared" si="360"/>
        <v/>
      </c>
      <c r="BU52" s="52" t="str">
        <f t="shared" si="361"/>
        <v/>
      </c>
      <c r="BV52" s="53" t="str">
        <f t="shared" si="362"/>
        <v/>
      </c>
      <c r="BW52" s="53" t="str">
        <f t="shared" si="363"/>
        <v/>
      </c>
      <c r="BX52" s="53" t="str">
        <f t="shared" si="364"/>
        <v/>
      </c>
      <c r="BY52" s="54" t="str">
        <f t="shared" si="365"/>
        <v/>
      </c>
      <c r="BZ52" s="165"/>
      <c r="CA52" s="53" t="str">
        <f t="shared" si="366"/>
        <v/>
      </c>
      <c r="CB52" s="181" t="str">
        <f t="shared" si="367"/>
        <v/>
      </c>
      <c r="CC52" s="127">
        <f t="shared" si="368"/>
        <v>0</v>
      </c>
      <c r="CD52" s="127" t="str">
        <f t="shared" si="369"/>
        <v/>
      </c>
      <c r="CE52" s="130"/>
      <c r="CF52" s="55" t="str">
        <f t="shared" si="370"/>
        <v/>
      </c>
      <c r="CG52" s="53" t="str">
        <f t="shared" si="371"/>
        <v/>
      </c>
      <c r="CH52" s="53" t="str">
        <f t="shared" si="372"/>
        <v/>
      </c>
      <c r="CI52" s="53" t="str">
        <f t="shared" si="373"/>
        <v/>
      </c>
      <c r="CJ52" s="124" t="str">
        <f t="shared" si="374"/>
        <v/>
      </c>
      <c r="CK52" s="52" t="str">
        <f t="shared" si="375"/>
        <v/>
      </c>
      <c r="CL52" s="53" t="str">
        <f t="shared" si="376"/>
        <v/>
      </c>
      <c r="CM52" s="53" t="str">
        <f t="shared" si="377"/>
        <v/>
      </c>
      <c r="CN52" s="53" t="str">
        <f t="shared" si="378"/>
        <v/>
      </c>
      <c r="CO52" s="124" t="str">
        <f t="shared" si="379"/>
        <v/>
      </c>
      <c r="CP52" s="52" t="str">
        <f t="shared" si="380"/>
        <v/>
      </c>
      <c r="CQ52" s="53" t="str">
        <f t="shared" si="381"/>
        <v/>
      </c>
      <c r="CR52" s="53" t="str">
        <f t="shared" si="382"/>
        <v/>
      </c>
      <c r="CS52" s="53" t="str">
        <f t="shared" si="383"/>
        <v/>
      </c>
      <c r="CT52" s="54" t="str">
        <f t="shared" si="384"/>
        <v/>
      </c>
      <c r="CU52" s="52" t="str">
        <f t="shared" si="385"/>
        <v/>
      </c>
      <c r="CV52" s="53" t="str">
        <f t="shared" si="386"/>
        <v/>
      </c>
      <c r="CW52" s="53" t="str">
        <f t="shared" si="387"/>
        <v/>
      </c>
      <c r="CX52" s="53" t="str">
        <f t="shared" si="594"/>
        <v/>
      </c>
      <c r="CY52" s="54" t="str">
        <f t="shared" si="389"/>
        <v/>
      </c>
      <c r="CZ52" s="52" t="str">
        <f t="shared" si="390"/>
        <v/>
      </c>
      <c r="DA52" s="53" t="str">
        <f t="shared" si="391"/>
        <v/>
      </c>
      <c r="DB52" s="53" t="str">
        <f t="shared" si="392"/>
        <v/>
      </c>
      <c r="DC52" s="53" t="str">
        <f t="shared" si="393"/>
        <v/>
      </c>
      <c r="DD52" s="54" t="str">
        <f t="shared" si="394"/>
        <v/>
      </c>
      <c r="DE52" s="52" t="str">
        <f t="shared" si="395"/>
        <v/>
      </c>
      <c r="DF52" s="53" t="str">
        <f t="shared" si="396"/>
        <v/>
      </c>
      <c r="DG52" s="53" t="str">
        <f t="shared" si="397"/>
        <v/>
      </c>
      <c r="DH52" s="53" t="str">
        <f t="shared" si="294"/>
        <v/>
      </c>
      <c r="DI52" s="54" t="str">
        <f t="shared" si="398"/>
        <v/>
      </c>
      <c r="DJ52" s="165">
        <f t="shared" si="399"/>
        <v>11</v>
      </c>
      <c r="DK52" s="53" t="str">
        <f t="shared" si="400"/>
        <v/>
      </c>
      <c r="DL52" s="181" t="str">
        <f t="shared" si="401"/>
        <v/>
      </c>
      <c r="DM52" s="159">
        <f t="shared" si="402"/>
        <v>0</v>
      </c>
      <c r="DN52" s="127" t="str">
        <f t="shared" si="403"/>
        <v/>
      </c>
      <c r="DO52" s="130"/>
      <c r="DP52" s="55" t="str">
        <f t="shared" si="404"/>
        <v/>
      </c>
      <c r="DQ52" s="53" t="str">
        <f t="shared" si="405"/>
        <v/>
      </c>
      <c r="DR52" s="53" t="str">
        <f t="shared" si="406"/>
        <v/>
      </c>
      <c r="DS52" s="53" t="str">
        <f t="shared" si="407"/>
        <v/>
      </c>
      <c r="DT52" s="124" t="str">
        <f t="shared" si="408"/>
        <v/>
      </c>
      <c r="DU52" s="52" t="str">
        <f t="shared" si="409"/>
        <v/>
      </c>
      <c r="DV52" s="53" t="str">
        <f t="shared" si="410"/>
        <v/>
      </c>
      <c r="DW52" s="53" t="str">
        <f t="shared" si="411"/>
        <v/>
      </c>
      <c r="DX52" s="53" t="str">
        <f t="shared" si="412"/>
        <v/>
      </c>
      <c r="DY52" s="124" t="str">
        <f t="shared" si="413"/>
        <v/>
      </c>
      <c r="DZ52" s="52" t="str">
        <f t="shared" si="414"/>
        <v/>
      </c>
      <c r="EA52" s="53" t="str">
        <f t="shared" si="415"/>
        <v/>
      </c>
      <c r="EB52" s="53" t="str">
        <f t="shared" si="416"/>
        <v/>
      </c>
      <c r="EC52" s="53" t="str">
        <f t="shared" si="417"/>
        <v/>
      </c>
      <c r="ED52" s="57" t="str">
        <f t="shared" si="418"/>
        <v/>
      </c>
      <c r="EE52" s="52" t="str">
        <f t="shared" si="419"/>
        <v/>
      </c>
      <c r="EF52" s="53" t="str">
        <f t="shared" si="420"/>
        <v/>
      </c>
      <c r="EG52" s="53" t="str">
        <f t="shared" si="421"/>
        <v/>
      </c>
      <c r="EH52" s="53" t="str">
        <f t="shared" si="422"/>
        <v/>
      </c>
      <c r="EI52" s="57" t="str">
        <f t="shared" si="423"/>
        <v/>
      </c>
      <c r="EJ52" s="52" t="str">
        <f t="shared" si="424"/>
        <v/>
      </c>
      <c r="EK52" s="53" t="str">
        <f t="shared" si="425"/>
        <v/>
      </c>
      <c r="EL52" s="53" t="str">
        <f t="shared" si="426"/>
        <v/>
      </c>
      <c r="EM52" s="53" t="str">
        <f t="shared" si="427"/>
        <v/>
      </c>
      <c r="EN52" s="57" t="str">
        <f t="shared" si="428"/>
        <v/>
      </c>
      <c r="EO52" s="52" t="str">
        <f t="shared" si="429"/>
        <v/>
      </c>
      <c r="EP52" s="53" t="str">
        <f t="shared" si="430"/>
        <v/>
      </c>
      <c r="EQ52" s="53" t="str">
        <f t="shared" si="431"/>
        <v/>
      </c>
      <c r="ER52" s="53" t="str">
        <f t="shared" si="432"/>
        <v/>
      </c>
      <c r="ES52" s="54" t="str">
        <f t="shared" si="433"/>
        <v/>
      </c>
      <c r="ET52" s="165">
        <f t="shared" si="434"/>
        <v>13</v>
      </c>
      <c r="EU52" s="53" t="str">
        <f t="shared" si="435"/>
        <v/>
      </c>
      <c r="EV52" s="181" t="str">
        <f t="shared" si="436"/>
        <v/>
      </c>
      <c r="EW52" s="159">
        <f t="shared" si="437"/>
        <v>0</v>
      </c>
      <c r="EX52" s="127" t="str">
        <f t="shared" si="438"/>
        <v/>
      </c>
      <c r="EY52" s="130"/>
      <c r="EZ52" s="55" t="str">
        <f t="shared" si="439"/>
        <v/>
      </c>
      <c r="FA52" s="53" t="str">
        <f t="shared" si="440"/>
        <v/>
      </c>
      <c r="FB52" s="53" t="str">
        <f t="shared" si="441"/>
        <v/>
      </c>
      <c r="FC52" s="53" t="str">
        <f t="shared" si="442"/>
        <v/>
      </c>
      <c r="FD52" s="124" t="str">
        <f t="shared" si="443"/>
        <v/>
      </c>
      <c r="FE52" s="52" t="str">
        <f t="shared" si="444"/>
        <v/>
      </c>
      <c r="FF52" s="53" t="str">
        <f t="shared" si="445"/>
        <v/>
      </c>
      <c r="FG52" s="53" t="str">
        <f t="shared" si="446"/>
        <v/>
      </c>
      <c r="FH52" s="53" t="str">
        <f t="shared" si="447"/>
        <v/>
      </c>
      <c r="FI52" s="124" t="str">
        <f t="shared" si="448"/>
        <v/>
      </c>
      <c r="FJ52" s="52" t="str">
        <f t="shared" si="449"/>
        <v/>
      </c>
      <c r="FK52" s="53" t="str">
        <f t="shared" si="450"/>
        <v/>
      </c>
      <c r="FL52" s="53" t="str">
        <f t="shared" si="451"/>
        <v/>
      </c>
      <c r="FM52" s="53" t="str">
        <f t="shared" si="595"/>
        <v/>
      </c>
      <c r="FN52" s="57" t="str">
        <f t="shared" si="453"/>
        <v/>
      </c>
      <c r="FO52" s="52" t="str">
        <f t="shared" si="454"/>
        <v/>
      </c>
      <c r="FP52" s="53" t="str">
        <f t="shared" si="455"/>
        <v/>
      </c>
      <c r="FQ52" s="53" t="str">
        <f t="shared" si="456"/>
        <v/>
      </c>
      <c r="FR52" s="53" t="str">
        <f t="shared" si="457"/>
        <v/>
      </c>
      <c r="FS52" s="57" t="str">
        <f t="shared" si="458"/>
        <v/>
      </c>
      <c r="FT52" s="52" t="str">
        <f t="shared" si="459"/>
        <v/>
      </c>
      <c r="FU52" s="53" t="str">
        <f t="shared" si="460"/>
        <v/>
      </c>
      <c r="FV52" s="53" t="str">
        <f t="shared" si="461"/>
        <v/>
      </c>
      <c r="FW52" s="53" t="str">
        <f t="shared" si="462"/>
        <v/>
      </c>
      <c r="FX52" s="57" t="str">
        <f t="shared" si="463"/>
        <v/>
      </c>
      <c r="FY52" s="52" t="str">
        <f t="shared" si="464"/>
        <v/>
      </c>
      <c r="FZ52" s="53" t="str">
        <f t="shared" si="465"/>
        <v/>
      </c>
      <c r="GA52" s="53" t="str">
        <f t="shared" si="466"/>
        <v/>
      </c>
      <c r="GB52" s="53" t="str">
        <f t="shared" si="467"/>
        <v/>
      </c>
      <c r="GC52" s="57" t="str">
        <f t="shared" si="468"/>
        <v/>
      </c>
      <c r="GD52" s="165">
        <f t="shared" si="469"/>
        <v>12</v>
      </c>
      <c r="GE52" s="53" t="str">
        <f t="shared" si="470"/>
        <v/>
      </c>
      <c r="GF52" s="181" t="str">
        <f t="shared" si="471"/>
        <v/>
      </c>
      <c r="GG52" s="159">
        <f t="shared" si="472"/>
        <v>0</v>
      </c>
      <c r="GH52" s="127" t="str">
        <f t="shared" si="473"/>
        <v/>
      </c>
      <c r="GI52" s="130"/>
      <c r="GJ52" s="55" t="str">
        <f t="shared" si="474"/>
        <v/>
      </c>
      <c r="GK52" s="53" t="str">
        <f t="shared" si="475"/>
        <v/>
      </c>
      <c r="GL52" s="53" t="str">
        <f t="shared" si="476"/>
        <v/>
      </c>
      <c r="GM52" s="53" t="str">
        <f t="shared" si="477"/>
        <v/>
      </c>
      <c r="GN52" s="124" t="str">
        <f t="shared" si="478"/>
        <v/>
      </c>
      <c r="GO52" s="52" t="str">
        <f t="shared" si="479"/>
        <v/>
      </c>
      <c r="GP52" s="53" t="str">
        <f t="shared" si="480"/>
        <v/>
      </c>
      <c r="GQ52" s="53" t="str">
        <f t="shared" si="481"/>
        <v/>
      </c>
      <c r="GR52" s="53" t="str">
        <f t="shared" si="482"/>
        <v/>
      </c>
      <c r="GS52" s="124" t="str">
        <f t="shared" si="483"/>
        <v/>
      </c>
      <c r="GT52" s="52" t="str">
        <f t="shared" si="484"/>
        <v/>
      </c>
      <c r="GU52" s="53" t="str">
        <f t="shared" si="485"/>
        <v/>
      </c>
      <c r="GV52" s="53" t="str">
        <f t="shared" si="486"/>
        <v/>
      </c>
      <c r="GW52" s="53" t="str">
        <f t="shared" si="596"/>
        <v/>
      </c>
      <c r="GX52" s="54" t="str">
        <f t="shared" si="488"/>
        <v/>
      </c>
      <c r="GY52" s="52" t="str">
        <f t="shared" si="489"/>
        <v/>
      </c>
      <c r="GZ52" s="53" t="str">
        <f t="shared" si="490"/>
        <v/>
      </c>
      <c r="HA52" s="53" t="str">
        <f t="shared" si="491"/>
        <v/>
      </c>
      <c r="HB52" s="53" t="str">
        <f t="shared" si="492"/>
        <v/>
      </c>
      <c r="HC52" s="54" t="str">
        <f t="shared" si="493"/>
        <v/>
      </c>
      <c r="HD52" s="52" t="str">
        <f t="shared" si="494"/>
        <v/>
      </c>
      <c r="HE52" s="53" t="str">
        <f t="shared" si="495"/>
        <v/>
      </c>
      <c r="HF52" s="53" t="str">
        <f t="shared" si="496"/>
        <v/>
      </c>
      <c r="HG52" s="53" t="str">
        <f t="shared" si="497"/>
        <v/>
      </c>
      <c r="HH52" s="54" t="str">
        <f t="shared" si="498"/>
        <v/>
      </c>
      <c r="HI52" s="52" t="str">
        <f t="shared" si="499"/>
        <v/>
      </c>
      <c r="HJ52" s="53" t="str">
        <f t="shared" si="500"/>
        <v/>
      </c>
      <c r="HK52" s="53" t="str">
        <f t="shared" si="501"/>
        <v/>
      </c>
      <c r="HL52" s="53" t="str">
        <f t="shared" si="502"/>
        <v/>
      </c>
      <c r="HM52" s="54" t="str">
        <f t="shared" si="503"/>
        <v/>
      </c>
      <c r="HN52" s="165">
        <f t="shared" si="504"/>
        <v>9</v>
      </c>
      <c r="HO52" s="53" t="str">
        <f t="shared" si="505"/>
        <v/>
      </c>
      <c r="HP52" s="181" t="str">
        <f t="shared" si="506"/>
        <v/>
      </c>
      <c r="HQ52" s="159">
        <f t="shared" si="507"/>
        <v>0</v>
      </c>
      <c r="HR52" s="127" t="str">
        <f t="shared" si="508"/>
        <v/>
      </c>
      <c r="HS52" s="130">
        <v>234</v>
      </c>
      <c r="HT52" s="55" t="str">
        <f t="shared" si="509"/>
        <v/>
      </c>
      <c r="HU52" s="53" t="str">
        <f t="shared" si="510"/>
        <v/>
      </c>
      <c r="HV52" s="53" t="str">
        <f t="shared" si="511"/>
        <v/>
      </c>
      <c r="HW52" s="53" t="str">
        <f t="shared" si="512"/>
        <v/>
      </c>
      <c r="HX52" s="124" t="str">
        <f t="shared" si="513"/>
        <v/>
      </c>
      <c r="HY52" s="52" t="str">
        <f t="shared" si="514"/>
        <v/>
      </c>
      <c r="HZ52" s="53" t="str">
        <f t="shared" si="515"/>
        <v/>
      </c>
      <c r="IA52" s="53" t="str">
        <f t="shared" si="516"/>
        <v/>
      </c>
      <c r="IB52" s="53" t="str">
        <f t="shared" si="517"/>
        <v/>
      </c>
      <c r="IC52" s="124" t="str">
        <f t="shared" si="518"/>
        <v/>
      </c>
      <c r="ID52" s="52">
        <f t="shared" si="519"/>
        <v>234</v>
      </c>
      <c r="IE52" s="53">
        <f t="shared" si="520"/>
        <v>7</v>
      </c>
      <c r="IF52" s="53" t="str">
        <f t="shared" si="521"/>
        <v/>
      </c>
      <c r="IG52" s="53">
        <f t="shared" si="522"/>
        <v>24</v>
      </c>
      <c r="IH52" s="54">
        <f t="shared" si="523"/>
        <v>24</v>
      </c>
      <c r="II52" s="52" t="str">
        <f t="shared" si="524"/>
        <v/>
      </c>
      <c r="IJ52" s="53" t="str">
        <f t="shared" si="525"/>
        <v/>
      </c>
      <c r="IK52" s="53" t="str">
        <f t="shared" si="526"/>
        <v/>
      </c>
      <c r="IL52" s="53" t="str">
        <f t="shared" si="527"/>
        <v/>
      </c>
      <c r="IM52" s="54" t="str">
        <f t="shared" si="528"/>
        <v/>
      </c>
      <c r="IN52" s="52" t="str">
        <f t="shared" si="529"/>
        <v/>
      </c>
      <c r="IO52" s="53" t="str">
        <f t="shared" si="530"/>
        <v/>
      </c>
      <c r="IP52" s="53" t="str">
        <f t="shared" si="531"/>
        <v/>
      </c>
      <c r="IQ52" s="53" t="str">
        <f t="shared" si="532"/>
        <v/>
      </c>
      <c r="IR52" s="54" t="str">
        <f t="shared" si="533"/>
        <v/>
      </c>
      <c r="IS52" s="52" t="str">
        <f t="shared" si="534"/>
        <v/>
      </c>
      <c r="IT52" s="53" t="str">
        <f t="shared" si="535"/>
        <v/>
      </c>
      <c r="IU52" s="53" t="str">
        <f>IF($G52="6",IF(IF(IT52&lt;&gt;"",IF(MAX(COUNTIF($IT$6:$IT$80,$IT$6:$IT$80))&gt;1,"x",""),"")&lt;&gt;"",IT52+1,""),IF(IS52=0,"",IF(IF(IT52&lt;&gt;"",IF(MAX(COUNTIF(IT$6:$IT$80,$IT$6:$IT$80))&gt;1,"x",""),"")&lt;&gt;"",IT52+1,"")))</f>
        <v/>
      </c>
      <c r="IV52" s="53" t="str">
        <f t="shared" si="536"/>
        <v/>
      </c>
      <c r="IW52" s="54" t="str">
        <f t="shared" si="537"/>
        <v/>
      </c>
      <c r="IX52" s="165">
        <f t="shared" si="538"/>
        <v>13</v>
      </c>
      <c r="IY52" s="53" t="str">
        <f t="shared" si="539"/>
        <v>7</v>
      </c>
      <c r="IZ52" s="181">
        <f t="shared" si="540"/>
        <v>10</v>
      </c>
      <c r="JA52" s="159">
        <f t="shared" si="541"/>
        <v>24</v>
      </c>
      <c r="JB52" s="127">
        <f t="shared" si="542"/>
        <v>34</v>
      </c>
      <c r="JC52" s="130"/>
      <c r="JD52" s="55" t="str">
        <f t="shared" si="543"/>
        <v/>
      </c>
      <c r="JE52" s="53" t="str">
        <f t="shared" si="544"/>
        <v/>
      </c>
      <c r="JF52" s="53" t="str">
        <f t="shared" si="545"/>
        <v/>
      </c>
      <c r="JG52" s="53" t="str">
        <f t="shared" si="546"/>
        <v/>
      </c>
      <c r="JH52" s="124" t="str">
        <f t="shared" si="547"/>
        <v/>
      </c>
      <c r="JI52" s="52" t="str">
        <f t="shared" si="548"/>
        <v/>
      </c>
      <c r="JJ52" s="53" t="str">
        <f t="shared" si="549"/>
        <v/>
      </c>
      <c r="JK52" s="53" t="str">
        <f t="shared" si="550"/>
        <v/>
      </c>
      <c r="JL52" s="53" t="str">
        <f t="shared" si="551"/>
        <v/>
      </c>
      <c r="JM52" s="124" t="str">
        <f t="shared" si="552"/>
        <v/>
      </c>
      <c r="JN52" s="52" t="str">
        <f t="shared" si="553"/>
        <v/>
      </c>
      <c r="JO52" s="53" t="str">
        <f t="shared" si="554"/>
        <v/>
      </c>
      <c r="JP52" s="53" t="str">
        <f t="shared" si="555"/>
        <v/>
      </c>
      <c r="JQ52" s="53" t="str">
        <f t="shared" si="295"/>
        <v/>
      </c>
      <c r="JR52" s="54" t="str">
        <f t="shared" si="556"/>
        <v/>
      </c>
      <c r="JS52" s="52" t="str">
        <f t="shared" si="557"/>
        <v/>
      </c>
      <c r="JT52" s="53" t="str">
        <f t="shared" si="558"/>
        <v/>
      </c>
      <c r="JU52" s="53" t="str">
        <f t="shared" si="559"/>
        <v/>
      </c>
      <c r="JV52" s="53" t="str">
        <f t="shared" si="560"/>
        <v/>
      </c>
      <c r="JW52" s="54" t="str">
        <f t="shared" si="561"/>
        <v/>
      </c>
      <c r="JX52" s="52" t="str">
        <f t="shared" si="562"/>
        <v/>
      </c>
      <c r="JY52" s="53" t="str">
        <f t="shared" si="563"/>
        <v/>
      </c>
      <c r="JZ52" s="53" t="str">
        <f t="shared" si="564"/>
        <v/>
      </c>
      <c r="KA52" s="53" t="str">
        <f t="shared" si="565"/>
        <v/>
      </c>
      <c r="KB52" s="54" t="str">
        <f t="shared" si="566"/>
        <v/>
      </c>
      <c r="KC52" s="52" t="str">
        <f t="shared" si="567"/>
        <v/>
      </c>
      <c r="KD52" s="53" t="str">
        <f t="shared" si="568"/>
        <v/>
      </c>
      <c r="KE52" s="53" t="str">
        <f t="shared" si="569"/>
        <v/>
      </c>
      <c r="KF52" s="53" t="str">
        <f t="shared" si="570"/>
        <v/>
      </c>
      <c r="KG52" s="54" t="str">
        <f t="shared" si="571"/>
        <v/>
      </c>
      <c r="KH52" s="165">
        <f t="shared" si="572"/>
        <v>10</v>
      </c>
      <c r="KI52" s="53" t="str">
        <f t="shared" si="573"/>
        <v/>
      </c>
      <c r="KJ52" s="181" t="str">
        <f t="shared" si="574"/>
        <v/>
      </c>
      <c r="KK52" s="159">
        <f t="shared" si="575"/>
        <v>0</v>
      </c>
      <c r="KL52" s="332" t="str">
        <f t="shared" si="576"/>
        <v/>
      </c>
      <c r="KM52" s="86"/>
      <c r="KN52" s="60">
        <f t="shared" si="577"/>
        <v>0</v>
      </c>
      <c r="KO52" s="60">
        <f t="shared" si="578"/>
        <v>34</v>
      </c>
      <c r="KP52" s="201"/>
      <c r="KQ52" s="61">
        <f t="shared" si="297"/>
        <v>34</v>
      </c>
      <c r="KR52" s="61" t="str">
        <f t="shared" si="579"/>
        <v/>
      </c>
      <c r="KS52" s="61" t="str">
        <f t="shared" si="580"/>
        <v/>
      </c>
      <c r="KT52" s="61">
        <f t="shared" si="581"/>
        <v>34</v>
      </c>
      <c r="KU52" s="61" t="str">
        <f t="shared" si="582"/>
        <v/>
      </c>
      <c r="KV52" s="61" t="str">
        <f t="shared" si="583"/>
        <v/>
      </c>
      <c r="KW52" s="61" t="str">
        <f t="shared" si="584"/>
        <v/>
      </c>
      <c r="KX52" s="62">
        <f t="shared" si="585"/>
        <v>14</v>
      </c>
      <c r="KY52" s="84"/>
      <c r="KZ52" s="59">
        <f t="shared" si="586"/>
        <v>0</v>
      </c>
      <c r="LA52" s="60">
        <f t="shared" si="587"/>
        <v>34</v>
      </c>
      <c r="LB52" s="201"/>
      <c r="LC52" s="61">
        <f t="shared" si="588"/>
        <v>34</v>
      </c>
      <c r="LD52" s="61">
        <f t="shared" si="589"/>
        <v>34</v>
      </c>
      <c r="LE52" s="61" t="str">
        <f t="shared" si="590"/>
        <v/>
      </c>
      <c r="LF52" s="61" t="str">
        <f t="shared" si="591"/>
        <v/>
      </c>
      <c r="LG52" s="148">
        <f t="shared" si="593"/>
        <v>14</v>
      </c>
      <c r="LH52" s="87"/>
      <c r="LI52" s="185">
        <f t="shared" si="293"/>
        <v>1</v>
      </c>
      <c r="LJ52" s="87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</row>
    <row r="53" spans="1:381" s="1" customFormat="1" ht="15" x14ac:dyDescent="0.2">
      <c r="A53" s="35"/>
      <c r="B53" s="45">
        <v>48</v>
      </c>
      <c r="C53" s="63" t="s">
        <v>223</v>
      </c>
      <c r="D53" s="47" t="s">
        <v>224</v>
      </c>
      <c r="E53" s="161">
        <v>100605</v>
      </c>
      <c r="F53" s="161">
        <v>316</v>
      </c>
      <c r="G53" s="49" t="s">
        <v>98</v>
      </c>
      <c r="H53" s="50" t="str">
        <f t="shared" si="298"/>
        <v>Modified</v>
      </c>
      <c r="I53" s="186">
        <f t="shared" si="299"/>
        <v>34</v>
      </c>
      <c r="J53" s="51" t="str">
        <f t="shared" si="300"/>
        <v/>
      </c>
      <c r="K53" s="119"/>
      <c r="L53" s="52" t="str">
        <f t="shared" si="301"/>
        <v/>
      </c>
      <c r="M53" s="53" t="str">
        <f t="shared" si="302"/>
        <v/>
      </c>
      <c r="N53" s="53" t="str">
        <f t="shared" si="303"/>
        <v/>
      </c>
      <c r="O53" s="53" t="str">
        <f t="shared" si="304"/>
        <v/>
      </c>
      <c r="P53" s="127" t="str">
        <f t="shared" si="305"/>
        <v/>
      </c>
      <c r="Q53" s="52" t="str">
        <f t="shared" si="306"/>
        <v/>
      </c>
      <c r="R53" s="53" t="str">
        <f t="shared" si="307"/>
        <v/>
      </c>
      <c r="S53" s="53" t="str">
        <f t="shared" si="308"/>
        <v/>
      </c>
      <c r="T53" s="53" t="str">
        <f t="shared" si="309"/>
        <v/>
      </c>
      <c r="U53" s="127" t="str">
        <f t="shared" si="310"/>
        <v/>
      </c>
      <c r="V53" s="52" t="str">
        <f t="shared" si="311"/>
        <v/>
      </c>
      <c r="W53" s="53" t="str">
        <f t="shared" si="312"/>
        <v/>
      </c>
      <c r="X53" s="53" t="str">
        <f t="shared" si="313"/>
        <v/>
      </c>
      <c r="Y53" s="53" t="str">
        <f t="shared" si="314"/>
        <v/>
      </c>
      <c r="Z53" s="127" t="str">
        <f t="shared" si="315"/>
        <v/>
      </c>
      <c r="AA53" s="52" t="str">
        <f t="shared" si="316"/>
        <v/>
      </c>
      <c r="AB53" s="53" t="str">
        <f t="shared" si="317"/>
        <v/>
      </c>
      <c r="AC53" s="53" t="str">
        <f t="shared" si="318"/>
        <v/>
      </c>
      <c r="AD53" s="53" t="str">
        <f t="shared" si="319"/>
        <v/>
      </c>
      <c r="AE53" s="127" t="str">
        <f t="shared" si="320"/>
        <v/>
      </c>
      <c r="AF53" s="52" t="str">
        <f t="shared" si="321"/>
        <v/>
      </c>
      <c r="AG53" s="53" t="str">
        <f t="shared" si="322"/>
        <v/>
      </c>
      <c r="AH53" s="53" t="str">
        <f t="shared" si="323"/>
        <v/>
      </c>
      <c r="AI53" s="53" t="str">
        <f t="shared" si="324"/>
        <v/>
      </c>
      <c r="AJ53" s="127" t="str">
        <f t="shared" si="325"/>
        <v/>
      </c>
      <c r="AK53" s="52" t="str">
        <f t="shared" si="326"/>
        <v/>
      </c>
      <c r="AL53" s="53" t="str">
        <f t="shared" si="327"/>
        <v/>
      </c>
      <c r="AM53" s="53" t="str">
        <f t="shared" si="328"/>
        <v/>
      </c>
      <c r="AN53" s="150" t="str">
        <f t="shared" si="329"/>
        <v/>
      </c>
      <c r="AO53" s="127" t="str">
        <f t="shared" si="330"/>
        <v/>
      </c>
      <c r="AP53" s="191">
        <f t="shared" si="331"/>
        <v>10</v>
      </c>
      <c r="AQ53" s="53" t="str">
        <f t="shared" si="332"/>
        <v/>
      </c>
      <c r="AR53" s="181" t="str">
        <f t="shared" si="333"/>
        <v/>
      </c>
      <c r="AS53" s="159">
        <f t="shared" si="334"/>
        <v>0</v>
      </c>
      <c r="AT53" s="127" t="str">
        <f t="shared" si="335"/>
        <v/>
      </c>
      <c r="AU53" s="130"/>
      <c r="AV53" s="55" t="str">
        <f t="shared" si="336"/>
        <v/>
      </c>
      <c r="AW53" s="53" t="str">
        <f t="shared" si="337"/>
        <v/>
      </c>
      <c r="AX53" s="53" t="str">
        <f t="shared" si="338"/>
        <v/>
      </c>
      <c r="AY53" s="53" t="str">
        <f t="shared" si="339"/>
        <v/>
      </c>
      <c r="AZ53" s="124" t="str">
        <f t="shared" si="340"/>
        <v/>
      </c>
      <c r="BA53" s="52" t="str">
        <f t="shared" si="341"/>
        <v/>
      </c>
      <c r="BB53" s="53" t="str">
        <f t="shared" si="342"/>
        <v/>
      </c>
      <c r="BC53" s="53" t="str">
        <f t="shared" si="343"/>
        <v/>
      </c>
      <c r="BD53" s="53" t="str">
        <f t="shared" si="344"/>
        <v/>
      </c>
      <c r="BE53" s="124" t="str">
        <f t="shared" si="345"/>
        <v/>
      </c>
      <c r="BF53" s="52" t="str">
        <f t="shared" si="346"/>
        <v/>
      </c>
      <c r="BG53" s="53" t="str">
        <f t="shared" si="347"/>
        <v/>
      </c>
      <c r="BH53" s="53" t="str">
        <f t="shared" si="348"/>
        <v/>
      </c>
      <c r="BI53" s="53" t="str">
        <f t="shared" si="349"/>
        <v/>
      </c>
      <c r="BJ53" s="54" t="str">
        <f t="shared" si="350"/>
        <v/>
      </c>
      <c r="BK53" s="52" t="str">
        <f t="shared" si="351"/>
        <v/>
      </c>
      <c r="BL53" s="53" t="str">
        <f t="shared" si="352"/>
        <v/>
      </c>
      <c r="BM53" s="53" t="str">
        <f t="shared" si="353"/>
        <v/>
      </c>
      <c r="BN53" s="53" t="str">
        <f t="shared" si="354"/>
        <v/>
      </c>
      <c r="BO53" s="54" t="str">
        <f t="shared" si="355"/>
        <v/>
      </c>
      <c r="BP53" s="52" t="str">
        <f t="shared" si="356"/>
        <v/>
      </c>
      <c r="BQ53" s="53" t="str">
        <f t="shared" si="357"/>
        <v/>
      </c>
      <c r="BR53" s="53" t="str">
        <f t="shared" si="358"/>
        <v/>
      </c>
      <c r="BS53" s="53" t="str">
        <f t="shared" si="359"/>
        <v/>
      </c>
      <c r="BT53" s="54" t="str">
        <f t="shared" si="360"/>
        <v/>
      </c>
      <c r="BU53" s="52" t="str">
        <f t="shared" si="361"/>
        <v/>
      </c>
      <c r="BV53" s="53" t="str">
        <f t="shared" si="362"/>
        <v/>
      </c>
      <c r="BW53" s="53" t="str">
        <f t="shared" si="363"/>
        <v/>
      </c>
      <c r="BX53" s="53" t="str">
        <f t="shared" si="364"/>
        <v/>
      </c>
      <c r="BY53" s="54" t="str">
        <f t="shared" si="365"/>
        <v/>
      </c>
      <c r="BZ53" s="165">
        <f>VLOOKUP($G53,Entries_C_Event,5,FALSE)</f>
        <v>11</v>
      </c>
      <c r="CA53" s="53" t="str">
        <f t="shared" si="366"/>
        <v/>
      </c>
      <c r="CB53" s="181" t="str">
        <f t="shared" si="367"/>
        <v/>
      </c>
      <c r="CC53" s="127">
        <f t="shared" si="368"/>
        <v>0</v>
      </c>
      <c r="CD53" s="127" t="str">
        <f t="shared" si="369"/>
        <v/>
      </c>
      <c r="CE53" s="130"/>
      <c r="CF53" s="55" t="str">
        <f t="shared" si="370"/>
        <v/>
      </c>
      <c r="CG53" s="53" t="str">
        <f t="shared" si="371"/>
        <v/>
      </c>
      <c r="CH53" s="53" t="str">
        <f t="shared" si="372"/>
        <v/>
      </c>
      <c r="CI53" s="53" t="str">
        <f t="shared" si="373"/>
        <v/>
      </c>
      <c r="CJ53" s="124" t="str">
        <f t="shared" si="374"/>
        <v/>
      </c>
      <c r="CK53" s="52" t="str">
        <f t="shared" si="375"/>
        <v/>
      </c>
      <c r="CL53" s="53" t="str">
        <f t="shared" si="376"/>
        <v/>
      </c>
      <c r="CM53" s="53" t="str">
        <f t="shared" si="377"/>
        <v/>
      </c>
      <c r="CN53" s="53" t="str">
        <f t="shared" si="378"/>
        <v/>
      </c>
      <c r="CO53" s="124" t="str">
        <f t="shared" si="379"/>
        <v/>
      </c>
      <c r="CP53" s="52" t="str">
        <f t="shared" si="380"/>
        <v/>
      </c>
      <c r="CQ53" s="53" t="str">
        <f t="shared" si="381"/>
        <v/>
      </c>
      <c r="CR53" s="53" t="str">
        <f t="shared" si="382"/>
        <v/>
      </c>
      <c r="CS53" s="53" t="str">
        <f t="shared" si="383"/>
        <v/>
      </c>
      <c r="CT53" s="54" t="str">
        <f t="shared" si="384"/>
        <v/>
      </c>
      <c r="CU53" s="52" t="str">
        <f t="shared" si="385"/>
        <v/>
      </c>
      <c r="CV53" s="53" t="str">
        <f t="shared" si="386"/>
        <v/>
      </c>
      <c r="CW53" s="53" t="str">
        <f t="shared" si="387"/>
        <v/>
      </c>
      <c r="CX53" s="53" t="str">
        <f t="shared" si="594"/>
        <v/>
      </c>
      <c r="CY53" s="54" t="str">
        <f t="shared" si="389"/>
        <v/>
      </c>
      <c r="CZ53" s="52" t="str">
        <f t="shared" si="390"/>
        <v/>
      </c>
      <c r="DA53" s="53" t="str">
        <f t="shared" si="391"/>
        <v/>
      </c>
      <c r="DB53" s="53" t="str">
        <f t="shared" si="392"/>
        <v/>
      </c>
      <c r="DC53" s="53" t="str">
        <f t="shared" si="393"/>
        <v/>
      </c>
      <c r="DD53" s="54" t="str">
        <f t="shared" si="394"/>
        <v/>
      </c>
      <c r="DE53" s="52" t="str">
        <f t="shared" si="395"/>
        <v/>
      </c>
      <c r="DF53" s="53" t="str">
        <f t="shared" si="396"/>
        <v/>
      </c>
      <c r="DG53" s="53" t="str">
        <f t="shared" si="397"/>
        <v/>
      </c>
      <c r="DH53" s="53" t="str">
        <f t="shared" si="294"/>
        <v/>
      </c>
      <c r="DI53" s="54" t="str">
        <f t="shared" si="398"/>
        <v/>
      </c>
      <c r="DJ53" s="165">
        <f t="shared" si="399"/>
        <v>11</v>
      </c>
      <c r="DK53" s="53" t="str">
        <f t="shared" si="400"/>
        <v/>
      </c>
      <c r="DL53" s="181" t="str">
        <f t="shared" si="401"/>
        <v/>
      </c>
      <c r="DM53" s="159">
        <f t="shared" si="402"/>
        <v>0</v>
      </c>
      <c r="DN53" s="127" t="str">
        <f t="shared" si="403"/>
        <v/>
      </c>
      <c r="DO53" s="130"/>
      <c r="DP53" s="55" t="str">
        <f t="shared" si="404"/>
        <v/>
      </c>
      <c r="DQ53" s="53" t="str">
        <f t="shared" si="405"/>
        <v/>
      </c>
      <c r="DR53" s="53" t="str">
        <f t="shared" si="406"/>
        <v/>
      </c>
      <c r="DS53" s="53" t="str">
        <f t="shared" si="407"/>
        <v/>
      </c>
      <c r="DT53" s="124" t="str">
        <f t="shared" si="408"/>
        <v/>
      </c>
      <c r="DU53" s="52" t="str">
        <f t="shared" si="409"/>
        <v/>
      </c>
      <c r="DV53" s="53" t="str">
        <f t="shared" si="410"/>
        <v/>
      </c>
      <c r="DW53" s="53" t="str">
        <f t="shared" si="411"/>
        <v/>
      </c>
      <c r="DX53" s="53" t="str">
        <f t="shared" si="412"/>
        <v/>
      </c>
      <c r="DY53" s="124" t="str">
        <f t="shared" si="413"/>
        <v/>
      </c>
      <c r="DZ53" s="52" t="str">
        <f t="shared" si="414"/>
        <v/>
      </c>
      <c r="EA53" s="53" t="str">
        <f t="shared" si="415"/>
        <v/>
      </c>
      <c r="EB53" s="53" t="str">
        <f t="shared" si="416"/>
        <v/>
      </c>
      <c r="EC53" s="53" t="str">
        <f t="shared" si="417"/>
        <v/>
      </c>
      <c r="ED53" s="57" t="str">
        <f t="shared" si="418"/>
        <v/>
      </c>
      <c r="EE53" s="52" t="str">
        <f t="shared" si="419"/>
        <v/>
      </c>
      <c r="EF53" s="53" t="str">
        <f t="shared" si="420"/>
        <v/>
      </c>
      <c r="EG53" s="53" t="str">
        <f t="shared" si="421"/>
        <v/>
      </c>
      <c r="EH53" s="53" t="str">
        <f t="shared" si="422"/>
        <v/>
      </c>
      <c r="EI53" s="57" t="str">
        <f t="shared" si="423"/>
        <v/>
      </c>
      <c r="EJ53" s="52" t="str">
        <f t="shared" si="424"/>
        <v/>
      </c>
      <c r="EK53" s="53" t="str">
        <f t="shared" si="425"/>
        <v/>
      </c>
      <c r="EL53" s="53" t="str">
        <f t="shared" si="426"/>
        <v/>
      </c>
      <c r="EM53" s="53" t="str">
        <f t="shared" si="427"/>
        <v/>
      </c>
      <c r="EN53" s="57" t="str">
        <f t="shared" si="428"/>
        <v/>
      </c>
      <c r="EO53" s="52" t="str">
        <f t="shared" si="429"/>
        <v/>
      </c>
      <c r="EP53" s="53" t="str">
        <f t="shared" si="430"/>
        <v/>
      </c>
      <c r="EQ53" s="53" t="str">
        <f t="shared" si="431"/>
        <v/>
      </c>
      <c r="ER53" s="53" t="str">
        <f t="shared" si="432"/>
        <v/>
      </c>
      <c r="ES53" s="54" t="str">
        <f t="shared" si="433"/>
        <v/>
      </c>
      <c r="ET53" s="165">
        <f t="shared" si="434"/>
        <v>13</v>
      </c>
      <c r="EU53" s="53" t="str">
        <f t="shared" si="435"/>
        <v/>
      </c>
      <c r="EV53" s="181" t="str">
        <f t="shared" si="436"/>
        <v/>
      </c>
      <c r="EW53" s="159">
        <f t="shared" si="437"/>
        <v>0</v>
      </c>
      <c r="EX53" s="127" t="str">
        <f t="shared" si="438"/>
        <v/>
      </c>
      <c r="EY53" s="130"/>
      <c r="EZ53" s="55" t="str">
        <f t="shared" si="439"/>
        <v/>
      </c>
      <c r="FA53" s="53" t="str">
        <f t="shared" si="440"/>
        <v/>
      </c>
      <c r="FB53" s="53" t="str">
        <f t="shared" si="441"/>
        <v/>
      </c>
      <c r="FC53" s="53" t="str">
        <f t="shared" si="442"/>
        <v/>
      </c>
      <c r="FD53" s="124" t="str">
        <f t="shared" si="443"/>
        <v/>
      </c>
      <c r="FE53" s="52" t="str">
        <f t="shared" si="444"/>
        <v/>
      </c>
      <c r="FF53" s="53" t="str">
        <f t="shared" si="445"/>
        <v/>
      </c>
      <c r="FG53" s="53" t="str">
        <f t="shared" si="446"/>
        <v/>
      </c>
      <c r="FH53" s="53" t="str">
        <f t="shared" si="447"/>
        <v/>
      </c>
      <c r="FI53" s="124" t="str">
        <f t="shared" si="448"/>
        <v/>
      </c>
      <c r="FJ53" s="52" t="str">
        <f t="shared" si="449"/>
        <v/>
      </c>
      <c r="FK53" s="53" t="str">
        <f t="shared" si="450"/>
        <v/>
      </c>
      <c r="FL53" s="53" t="str">
        <f t="shared" si="451"/>
        <v/>
      </c>
      <c r="FM53" s="53" t="str">
        <f t="shared" si="595"/>
        <v/>
      </c>
      <c r="FN53" s="57" t="str">
        <f t="shared" si="453"/>
        <v/>
      </c>
      <c r="FO53" s="52" t="str">
        <f t="shared" si="454"/>
        <v/>
      </c>
      <c r="FP53" s="53" t="str">
        <f t="shared" si="455"/>
        <v/>
      </c>
      <c r="FQ53" s="53" t="str">
        <f t="shared" si="456"/>
        <v/>
      </c>
      <c r="FR53" s="53" t="str">
        <f t="shared" si="457"/>
        <v/>
      </c>
      <c r="FS53" s="57" t="str">
        <f t="shared" si="458"/>
        <v/>
      </c>
      <c r="FT53" s="52" t="str">
        <f t="shared" si="459"/>
        <v/>
      </c>
      <c r="FU53" s="53" t="str">
        <f t="shared" si="460"/>
        <v/>
      </c>
      <c r="FV53" s="53" t="str">
        <f t="shared" si="461"/>
        <v/>
      </c>
      <c r="FW53" s="53" t="str">
        <f t="shared" si="462"/>
        <v/>
      </c>
      <c r="FX53" s="57" t="str">
        <f t="shared" si="463"/>
        <v/>
      </c>
      <c r="FY53" s="52" t="str">
        <f t="shared" si="464"/>
        <v/>
      </c>
      <c r="FZ53" s="53" t="str">
        <f t="shared" si="465"/>
        <v/>
      </c>
      <c r="GA53" s="53" t="str">
        <f t="shared" si="466"/>
        <v/>
      </c>
      <c r="GB53" s="53" t="str">
        <f t="shared" si="467"/>
        <v/>
      </c>
      <c r="GC53" s="57" t="str">
        <f t="shared" si="468"/>
        <v/>
      </c>
      <c r="GD53" s="165">
        <f t="shared" si="469"/>
        <v>12</v>
      </c>
      <c r="GE53" s="53" t="str">
        <f t="shared" si="470"/>
        <v/>
      </c>
      <c r="GF53" s="181" t="str">
        <f t="shared" si="471"/>
        <v/>
      </c>
      <c r="GG53" s="159">
        <f t="shared" si="472"/>
        <v>0</v>
      </c>
      <c r="GH53" s="127" t="str">
        <f t="shared" si="473"/>
        <v/>
      </c>
      <c r="GI53" s="130"/>
      <c r="GJ53" s="55" t="str">
        <f t="shared" si="474"/>
        <v/>
      </c>
      <c r="GK53" s="53" t="str">
        <f t="shared" si="475"/>
        <v/>
      </c>
      <c r="GL53" s="53" t="str">
        <f t="shared" si="476"/>
        <v/>
      </c>
      <c r="GM53" s="53" t="str">
        <f t="shared" si="477"/>
        <v/>
      </c>
      <c r="GN53" s="124" t="str">
        <f t="shared" si="478"/>
        <v/>
      </c>
      <c r="GO53" s="52" t="str">
        <f t="shared" si="479"/>
        <v/>
      </c>
      <c r="GP53" s="53" t="str">
        <f t="shared" si="480"/>
        <v/>
      </c>
      <c r="GQ53" s="53" t="str">
        <f t="shared" si="481"/>
        <v/>
      </c>
      <c r="GR53" s="53" t="str">
        <f t="shared" si="482"/>
        <v/>
      </c>
      <c r="GS53" s="124" t="str">
        <f t="shared" si="483"/>
        <v/>
      </c>
      <c r="GT53" s="52" t="str">
        <f t="shared" si="484"/>
        <v/>
      </c>
      <c r="GU53" s="53" t="str">
        <f t="shared" si="485"/>
        <v/>
      </c>
      <c r="GV53" s="53" t="str">
        <f t="shared" si="486"/>
        <v/>
      </c>
      <c r="GW53" s="53" t="str">
        <f t="shared" si="596"/>
        <v/>
      </c>
      <c r="GX53" s="54" t="str">
        <f t="shared" si="488"/>
        <v/>
      </c>
      <c r="GY53" s="52" t="str">
        <f t="shared" si="489"/>
        <v/>
      </c>
      <c r="GZ53" s="53" t="str">
        <f t="shared" si="490"/>
        <v/>
      </c>
      <c r="HA53" s="53" t="str">
        <f t="shared" si="491"/>
        <v/>
      </c>
      <c r="HB53" s="53" t="str">
        <f t="shared" si="492"/>
        <v/>
      </c>
      <c r="HC53" s="54" t="str">
        <f t="shared" si="493"/>
        <v/>
      </c>
      <c r="HD53" s="52" t="str">
        <f t="shared" si="494"/>
        <v/>
      </c>
      <c r="HE53" s="53" t="str">
        <f t="shared" si="495"/>
        <v/>
      </c>
      <c r="HF53" s="53" t="str">
        <f t="shared" si="496"/>
        <v/>
      </c>
      <c r="HG53" s="53" t="str">
        <f t="shared" si="497"/>
        <v/>
      </c>
      <c r="HH53" s="54" t="str">
        <f t="shared" si="498"/>
        <v/>
      </c>
      <c r="HI53" s="52" t="str">
        <f t="shared" si="499"/>
        <v/>
      </c>
      <c r="HJ53" s="53" t="str">
        <f t="shared" si="500"/>
        <v/>
      </c>
      <c r="HK53" s="53" t="str">
        <f t="shared" si="501"/>
        <v/>
      </c>
      <c r="HL53" s="53" t="str">
        <f t="shared" si="502"/>
        <v/>
      </c>
      <c r="HM53" s="54" t="str">
        <f t="shared" si="503"/>
        <v/>
      </c>
      <c r="HN53" s="165">
        <f t="shared" si="504"/>
        <v>9</v>
      </c>
      <c r="HO53" s="53" t="str">
        <f t="shared" si="505"/>
        <v/>
      </c>
      <c r="HP53" s="181" t="str">
        <f t="shared" si="506"/>
        <v/>
      </c>
      <c r="HQ53" s="159">
        <f t="shared" si="507"/>
        <v>0</v>
      </c>
      <c r="HR53" s="127" t="str">
        <f t="shared" si="508"/>
        <v/>
      </c>
      <c r="HS53" s="130">
        <v>162</v>
      </c>
      <c r="HT53" s="55" t="str">
        <f t="shared" si="509"/>
        <v/>
      </c>
      <c r="HU53" s="53" t="str">
        <f t="shared" si="510"/>
        <v/>
      </c>
      <c r="HV53" s="53" t="str">
        <f t="shared" si="511"/>
        <v/>
      </c>
      <c r="HW53" s="53" t="str">
        <f t="shared" si="512"/>
        <v/>
      </c>
      <c r="HX53" s="124" t="str">
        <f t="shared" si="513"/>
        <v/>
      </c>
      <c r="HY53" s="52" t="str">
        <f t="shared" si="514"/>
        <v/>
      </c>
      <c r="HZ53" s="53" t="str">
        <f t="shared" si="515"/>
        <v/>
      </c>
      <c r="IA53" s="53" t="str">
        <f t="shared" si="516"/>
        <v/>
      </c>
      <c r="IB53" s="53" t="str">
        <f t="shared" si="517"/>
        <v/>
      </c>
      <c r="IC53" s="124" t="str">
        <f t="shared" si="518"/>
        <v/>
      </c>
      <c r="ID53" s="52">
        <f t="shared" si="519"/>
        <v>162</v>
      </c>
      <c r="IE53" s="53">
        <f t="shared" si="520"/>
        <v>12</v>
      </c>
      <c r="IF53" s="53" t="str">
        <f t="shared" si="521"/>
        <v/>
      </c>
      <c r="IG53" s="53">
        <f t="shared" si="522"/>
        <v>14</v>
      </c>
      <c r="IH53" s="54">
        <f t="shared" si="523"/>
        <v>14</v>
      </c>
      <c r="II53" s="52" t="str">
        <f t="shared" si="524"/>
        <v/>
      </c>
      <c r="IJ53" s="53" t="str">
        <f t="shared" si="525"/>
        <v/>
      </c>
      <c r="IK53" s="53" t="str">
        <f t="shared" si="526"/>
        <v/>
      </c>
      <c r="IL53" s="53" t="str">
        <f t="shared" si="527"/>
        <v/>
      </c>
      <c r="IM53" s="54" t="str">
        <f t="shared" si="528"/>
        <v/>
      </c>
      <c r="IN53" s="52" t="str">
        <f t="shared" si="529"/>
        <v/>
      </c>
      <c r="IO53" s="53" t="str">
        <f t="shared" si="530"/>
        <v/>
      </c>
      <c r="IP53" s="53" t="str">
        <f t="shared" si="531"/>
        <v/>
      </c>
      <c r="IQ53" s="53" t="str">
        <f t="shared" si="532"/>
        <v/>
      </c>
      <c r="IR53" s="54" t="str">
        <f t="shared" si="533"/>
        <v/>
      </c>
      <c r="IS53" s="52" t="str">
        <f t="shared" si="534"/>
        <v/>
      </c>
      <c r="IT53" s="53" t="str">
        <f t="shared" si="535"/>
        <v/>
      </c>
      <c r="IU53" s="53" t="str">
        <f>IF($G53="6",IF(IF(IT53&lt;&gt;"",IF(MAX(COUNTIF($IT$6:$IT$80,$IT$6:$IT$80))&gt;1,"x",""),"")&lt;&gt;"",IT53+1,""),IF(IS53=0,"",IF(IF(IT53&lt;&gt;"",IF(MAX(COUNTIF(IT$6:$IT$80,$IT$6:$IT$80))&gt;1,"x",""),"")&lt;&gt;"",IT53+1,"")))</f>
        <v/>
      </c>
      <c r="IV53" s="53" t="str">
        <f t="shared" si="536"/>
        <v/>
      </c>
      <c r="IW53" s="54" t="str">
        <f t="shared" si="537"/>
        <v/>
      </c>
      <c r="IX53" s="165">
        <f t="shared" si="538"/>
        <v>13</v>
      </c>
      <c r="IY53" s="53" t="str">
        <f t="shared" si="539"/>
        <v>12</v>
      </c>
      <c r="IZ53" s="181">
        <f t="shared" si="540"/>
        <v>10</v>
      </c>
      <c r="JA53" s="159">
        <f t="shared" si="541"/>
        <v>14</v>
      </c>
      <c r="JB53" s="127">
        <f t="shared" si="542"/>
        <v>24</v>
      </c>
      <c r="JC53" s="130">
        <v>68</v>
      </c>
      <c r="JD53" s="55" t="str">
        <f t="shared" si="543"/>
        <v/>
      </c>
      <c r="JE53" s="53" t="str">
        <f t="shared" si="544"/>
        <v/>
      </c>
      <c r="JF53" s="53" t="str">
        <f t="shared" si="545"/>
        <v/>
      </c>
      <c r="JG53" s="53" t="str">
        <f t="shared" si="546"/>
        <v/>
      </c>
      <c r="JH53" s="124" t="str">
        <f t="shared" si="547"/>
        <v/>
      </c>
      <c r="JI53" s="52" t="str">
        <f t="shared" si="548"/>
        <v/>
      </c>
      <c r="JJ53" s="53" t="str">
        <f t="shared" si="549"/>
        <v/>
      </c>
      <c r="JK53" s="53" t="str">
        <f t="shared" si="550"/>
        <v/>
      </c>
      <c r="JL53" s="53" t="str">
        <f t="shared" si="551"/>
        <v/>
      </c>
      <c r="JM53" s="124" t="str">
        <f t="shared" si="552"/>
        <v/>
      </c>
      <c r="JN53" s="52">
        <f t="shared" si="553"/>
        <v>68</v>
      </c>
      <c r="JO53" s="53">
        <f t="shared" si="554"/>
        <v>10</v>
      </c>
      <c r="JP53" s="53" t="str">
        <f t="shared" si="555"/>
        <v/>
      </c>
      <c r="JQ53" s="53">
        <f t="shared" si="295"/>
        <v>0</v>
      </c>
      <c r="JR53" s="54">
        <f t="shared" si="556"/>
        <v>0</v>
      </c>
      <c r="JS53" s="52" t="str">
        <f t="shared" si="557"/>
        <v/>
      </c>
      <c r="JT53" s="53" t="str">
        <f t="shared" si="558"/>
        <v/>
      </c>
      <c r="JU53" s="53" t="str">
        <f t="shared" si="559"/>
        <v/>
      </c>
      <c r="JV53" s="53" t="str">
        <f t="shared" si="560"/>
        <v/>
      </c>
      <c r="JW53" s="54" t="str">
        <f t="shared" si="561"/>
        <v/>
      </c>
      <c r="JX53" s="52" t="str">
        <f t="shared" si="562"/>
        <v/>
      </c>
      <c r="JY53" s="53" t="str">
        <f t="shared" si="563"/>
        <v/>
      </c>
      <c r="JZ53" s="53" t="str">
        <f t="shared" si="564"/>
        <v/>
      </c>
      <c r="KA53" s="53" t="str">
        <f t="shared" si="565"/>
        <v/>
      </c>
      <c r="KB53" s="54" t="str">
        <f t="shared" si="566"/>
        <v/>
      </c>
      <c r="KC53" s="52" t="str">
        <f t="shared" si="567"/>
        <v/>
      </c>
      <c r="KD53" s="53" t="str">
        <f t="shared" si="568"/>
        <v/>
      </c>
      <c r="KE53" s="53" t="str">
        <f t="shared" si="569"/>
        <v/>
      </c>
      <c r="KF53" s="53" t="str">
        <f t="shared" si="570"/>
        <v/>
      </c>
      <c r="KG53" s="54" t="str">
        <f t="shared" si="571"/>
        <v/>
      </c>
      <c r="KH53" s="165">
        <f t="shared" si="572"/>
        <v>10</v>
      </c>
      <c r="KI53" s="53" t="str">
        <f t="shared" si="573"/>
        <v>10</v>
      </c>
      <c r="KJ53" s="181">
        <f t="shared" si="574"/>
        <v>10</v>
      </c>
      <c r="KK53" s="159">
        <f t="shared" si="575"/>
        <v>0</v>
      </c>
      <c r="KL53" s="332">
        <f t="shared" si="576"/>
        <v>10</v>
      </c>
      <c r="KM53" s="86"/>
      <c r="KN53" s="60">
        <f t="shared" si="577"/>
        <v>0</v>
      </c>
      <c r="KO53" s="60">
        <f t="shared" si="578"/>
        <v>24</v>
      </c>
      <c r="KP53" s="201"/>
      <c r="KQ53" s="61">
        <f t="shared" si="297"/>
        <v>24</v>
      </c>
      <c r="KR53" s="61" t="str">
        <f t="shared" si="579"/>
        <v/>
      </c>
      <c r="KS53" s="61" t="str">
        <f t="shared" si="580"/>
        <v/>
      </c>
      <c r="KT53" s="61">
        <f t="shared" si="581"/>
        <v>24</v>
      </c>
      <c r="KU53" s="61" t="str">
        <f t="shared" si="582"/>
        <v/>
      </c>
      <c r="KV53" s="61" t="str">
        <f t="shared" si="583"/>
        <v/>
      </c>
      <c r="KW53" s="61" t="str">
        <f t="shared" si="584"/>
        <v/>
      </c>
      <c r="KX53" s="62">
        <f t="shared" si="585"/>
        <v>17</v>
      </c>
      <c r="KY53" s="84"/>
      <c r="KZ53" s="59">
        <f t="shared" si="586"/>
        <v>0</v>
      </c>
      <c r="LA53" s="60">
        <f t="shared" si="587"/>
        <v>34</v>
      </c>
      <c r="LB53" s="201"/>
      <c r="LC53" s="61">
        <f t="shared" si="588"/>
        <v>34</v>
      </c>
      <c r="LD53" s="61">
        <f t="shared" si="589"/>
        <v>34</v>
      </c>
      <c r="LE53" s="61" t="str">
        <f t="shared" si="590"/>
        <v/>
      </c>
      <c r="LF53" s="61" t="str">
        <f t="shared" si="591"/>
        <v/>
      </c>
      <c r="LG53" s="148">
        <f t="shared" si="593"/>
        <v>14</v>
      </c>
      <c r="LH53" s="87"/>
      <c r="LI53" s="185">
        <f t="shared" si="293"/>
        <v>2</v>
      </c>
      <c r="LJ53" s="87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</row>
    <row r="54" spans="1:381" s="1" customFormat="1" ht="15" x14ac:dyDescent="0.2">
      <c r="A54" s="35"/>
      <c r="B54" s="45">
        <v>49</v>
      </c>
      <c r="C54" s="63" t="s">
        <v>77</v>
      </c>
      <c r="D54" s="47" t="s">
        <v>137</v>
      </c>
      <c r="E54" s="161">
        <v>9728</v>
      </c>
      <c r="F54" s="161">
        <v>304</v>
      </c>
      <c r="G54" s="49" t="s">
        <v>98</v>
      </c>
      <c r="H54" s="50" t="str">
        <f t="shared" si="298"/>
        <v>Modified</v>
      </c>
      <c r="I54" s="186">
        <f t="shared" si="299"/>
        <v>32</v>
      </c>
      <c r="J54" s="51" t="str">
        <f t="shared" si="300"/>
        <v/>
      </c>
      <c r="K54" s="119"/>
      <c r="L54" s="52" t="str">
        <f t="shared" si="301"/>
        <v/>
      </c>
      <c r="M54" s="53" t="str">
        <f t="shared" si="302"/>
        <v/>
      </c>
      <c r="N54" s="53" t="str">
        <f t="shared" si="303"/>
        <v/>
      </c>
      <c r="O54" s="53" t="str">
        <f t="shared" si="304"/>
        <v/>
      </c>
      <c r="P54" s="127" t="str">
        <f t="shared" si="305"/>
        <v/>
      </c>
      <c r="Q54" s="52" t="str">
        <f t="shared" si="306"/>
        <v/>
      </c>
      <c r="R54" s="53" t="str">
        <f t="shared" si="307"/>
        <v/>
      </c>
      <c r="S54" s="53" t="str">
        <f t="shared" si="308"/>
        <v/>
      </c>
      <c r="T54" s="53" t="str">
        <f t="shared" si="309"/>
        <v/>
      </c>
      <c r="U54" s="127" t="str">
        <f t="shared" si="310"/>
        <v/>
      </c>
      <c r="V54" s="52" t="str">
        <f t="shared" si="311"/>
        <v/>
      </c>
      <c r="W54" s="53" t="str">
        <f t="shared" si="312"/>
        <v/>
      </c>
      <c r="X54" s="53" t="str">
        <f t="shared" si="313"/>
        <v/>
      </c>
      <c r="Y54" s="53" t="str">
        <f t="shared" si="314"/>
        <v/>
      </c>
      <c r="Z54" s="127" t="str">
        <f t="shared" si="315"/>
        <v/>
      </c>
      <c r="AA54" s="52" t="str">
        <f t="shared" si="316"/>
        <v/>
      </c>
      <c r="AB54" s="53" t="str">
        <f t="shared" si="317"/>
        <v/>
      </c>
      <c r="AC54" s="53" t="str">
        <f t="shared" si="318"/>
        <v/>
      </c>
      <c r="AD54" s="53" t="str">
        <f t="shared" si="319"/>
        <v/>
      </c>
      <c r="AE54" s="127" t="str">
        <f t="shared" si="320"/>
        <v/>
      </c>
      <c r="AF54" s="52" t="str">
        <f t="shared" si="321"/>
        <v/>
      </c>
      <c r="AG54" s="53" t="str">
        <f t="shared" si="322"/>
        <v/>
      </c>
      <c r="AH54" s="53" t="str">
        <f t="shared" si="323"/>
        <v/>
      </c>
      <c r="AI54" s="53" t="str">
        <f t="shared" si="324"/>
        <v/>
      </c>
      <c r="AJ54" s="127" t="str">
        <f t="shared" si="325"/>
        <v/>
      </c>
      <c r="AK54" s="52" t="str">
        <f t="shared" si="326"/>
        <v/>
      </c>
      <c r="AL54" s="53" t="str">
        <f t="shared" si="327"/>
        <v/>
      </c>
      <c r="AM54" s="53" t="str">
        <f t="shared" si="328"/>
        <v/>
      </c>
      <c r="AN54" s="150" t="str">
        <f t="shared" si="329"/>
        <v/>
      </c>
      <c r="AO54" s="127" t="str">
        <f t="shared" si="330"/>
        <v/>
      </c>
      <c r="AP54" s="191">
        <f t="shared" si="331"/>
        <v>10</v>
      </c>
      <c r="AQ54" s="53" t="str">
        <f t="shared" si="332"/>
        <v/>
      </c>
      <c r="AR54" s="181" t="str">
        <f t="shared" si="333"/>
        <v/>
      </c>
      <c r="AS54" s="159">
        <f t="shared" si="334"/>
        <v>0</v>
      </c>
      <c r="AT54" s="127" t="str">
        <f t="shared" si="335"/>
        <v/>
      </c>
      <c r="AU54" s="130"/>
      <c r="AV54" s="55" t="str">
        <f t="shared" si="336"/>
        <v/>
      </c>
      <c r="AW54" s="53" t="str">
        <f t="shared" si="337"/>
        <v/>
      </c>
      <c r="AX54" s="53" t="str">
        <f t="shared" si="338"/>
        <v/>
      </c>
      <c r="AY54" s="53" t="str">
        <f t="shared" si="339"/>
        <v/>
      </c>
      <c r="AZ54" s="124" t="str">
        <f t="shared" si="340"/>
        <v/>
      </c>
      <c r="BA54" s="52" t="str">
        <f t="shared" si="341"/>
        <v/>
      </c>
      <c r="BB54" s="53" t="str">
        <f t="shared" si="342"/>
        <v/>
      </c>
      <c r="BC54" s="53" t="str">
        <f t="shared" si="343"/>
        <v/>
      </c>
      <c r="BD54" s="53" t="str">
        <f t="shared" si="344"/>
        <v/>
      </c>
      <c r="BE54" s="124" t="str">
        <f t="shared" si="345"/>
        <v/>
      </c>
      <c r="BF54" s="52" t="str">
        <f t="shared" si="346"/>
        <v/>
      </c>
      <c r="BG54" s="53" t="str">
        <f t="shared" si="347"/>
        <v/>
      </c>
      <c r="BH54" s="53" t="str">
        <f t="shared" si="348"/>
        <v/>
      </c>
      <c r="BI54" s="53" t="str">
        <f t="shared" si="349"/>
        <v/>
      </c>
      <c r="BJ54" s="54" t="str">
        <f t="shared" si="350"/>
        <v/>
      </c>
      <c r="BK54" s="52" t="str">
        <f t="shared" si="351"/>
        <v/>
      </c>
      <c r="BL54" s="53" t="str">
        <f t="shared" si="352"/>
        <v/>
      </c>
      <c r="BM54" s="53" t="str">
        <f t="shared" si="353"/>
        <v/>
      </c>
      <c r="BN54" s="53" t="str">
        <f t="shared" si="354"/>
        <v/>
      </c>
      <c r="BO54" s="54" t="str">
        <f t="shared" si="355"/>
        <v/>
      </c>
      <c r="BP54" s="52" t="str">
        <f t="shared" si="356"/>
        <v/>
      </c>
      <c r="BQ54" s="53" t="str">
        <f t="shared" si="357"/>
        <v/>
      </c>
      <c r="BR54" s="53" t="str">
        <f t="shared" si="358"/>
        <v/>
      </c>
      <c r="BS54" s="53" t="str">
        <f t="shared" si="359"/>
        <v/>
      </c>
      <c r="BT54" s="54" t="str">
        <f t="shared" si="360"/>
        <v/>
      </c>
      <c r="BU54" s="52" t="str">
        <f t="shared" si="361"/>
        <v/>
      </c>
      <c r="BV54" s="53" t="str">
        <f t="shared" si="362"/>
        <v/>
      </c>
      <c r="BW54" s="53" t="str">
        <f t="shared" si="363"/>
        <v/>
      </c>
      <c r="BX54" s="53" t="str">
        <f t="shared" si="364"/>
        <v/>
      </c>
      <c r="BY54" s="54" t="str">
        <f t="shared" si="365"/>
        <v/>
      </c>
      <c r="BZ54" s="165"/>
      <c r="CA54" s="53" t="str">
        <f t="shared" si="366"/>
        <v/>
      </c>
      <c r="CB54" s="181" t="str">
        <f t="shared" si="367"/>
        <v/>
      </c>
      <c r="CC54" s="127">
        <f t="shared" si="368"/>
        <v>0</v>
      </c>
      <c r="CD54" s="127" t="str">
        <f t="shared" si="369"/>
        <v/>
      </c>
      <c r="CE54" s="130"/>
      <c r="CF54" s="55" t="str">
        <f t="shared" si="370"/>
        <v/>
      </c>
      <c r="CG54" s="53" t="str">
        <f t="shared" si="371"/>
        <v/>
      </c>
      <c r="CH54" s="53" t="str">
        <f t="shared" si="372"/>
        <v/>
      </c>
      <c r="CI54" s="53" t="str">
        <f t="shared" si="373"/>
        <v/>
      </c>
      <c r="CJ54" s="124" t="str">
        <f t="shared" si="374"/>
        <v/>
      </c>
      <c r="CK54" s="52" t="str">
        <f t="shared" si="375"/>
        <v/>
      </c>
      <c r="CL54" s="53" t="str">
        <f t="shared" si="376"/>
        <v/>
      </c>
      <c r="CM54" s="53" t="str">
        <f t="shared" si="377"/>
        <v/>
      </c>
      <c r="CN54" s="53" t="str">
        <f t="shared" si="378"/>
        <v/>
      </c>
      <c r="CO54" s="124" t="str">
        <f t="shared" si="379"/>
        <v/>
      </c>
      <c r="CP54" s="52" t="str">
        <f t="shared" si="380"/>
        <v/>
      </c>
      <c r="CQ54" s="53" t="str">
        <f t="shared" si="381"/>
        <v/>
      </c>
      <c r="CR54" s="53" t="str">
        <f t="shared" si="382"/>
        <v/>
      </c>
      <c r="CS54" s="53" t="str">
        <f t="shared" si="383"/>
        <v/>
      </c>
      <c r="CT54" s="54" t="str">
        <f t="shared" si="384"/>
        <v/>
      </c>
      <c r="CU54" s="52" t="str">
        <f t="shared" si="385"/>
        <v/>
      </c>
      <c r="CV54" s="53" t="str">
        <f t="shared" si="386"/>
        <v/>
      </c>
      <c r="CW54" s="53" t="str">
        <f t="shared" si="387"/>
        <v/>
      </c>
      <c r="CX54" s="53" t="str">
        <f t="shared" si="594"/>
        <v/>
      </c>
      <c r="CY54" s="54" t="str">
        <f t="shared" si="389"/>
        <v/>
      </c>
      <c r="CZ54" s="52" t="str">
        <f t="shared" si="390"/>
        <v/>
      </c>
      <c r="DA54" s="53" t="str">
        <f t="shared" si="391"/>
        <v/>
      </c>
      <c r="DB54" s="53" t="str">
        <f t="shared" si="392"/>
        <v/>
      </c>
      <c r="DC54" s="53" t="str">
        <f t="shared" si="393"/>
        <v/>
      </c>
      <c r="DD54" s="54" t="str">
        <f t="shared" si="394"/>
        <v/>
      </c>
      <c r="DE54" s="52" t="str">
        <f t="shared" si="395"/>
        <v/>
      </c>
      <c r="DF54" s="53" t="str">
        <f t="shared" si="396"/>
        <v/>
      </c>
      <c r="DG54" s="53" t="str">
        <f t="shared" si="397"/>
        <v/>
      </c>
      <c r="DH54" s="53" t="str">
        <f>IF(DF54&lt;&gt;"",IF($G54="3",IF(AND(DF54&lt;=20,$AU54&gt;=$DE$83),HLOOKUP(DF54,Points_Table_Modified,IF($DJ54&gt;=6,8,$DJ54+2),FALSE),0),IF(AND(DF54&lt;=10,$AU54&gt;=$DE$83),HLOOKUP(DF54,Points_Table,IF($DJ54&gt;=6,8,$DJ54+2),FALSE),0)),"")</f>
        <v/>
      </c>
      <c r="DI54" s="54" t="str">
        <f t="shared" si="398"/>
        <v/>
      </c>
      <c r="DJ54" s="165">
        <f t="shared" si="399"/>
        <v>11</v>
      </c>
      <c r="DK54" s="53" t="str">
        <f t="shared" si="400"/>
        <v/>
      </c>
      <c r="DL54" s="181" t="str">
        <f t="shared" si="401"/>
        <v/>
      </c>
      <c r="DM54" s="159">
        <f t="shared" si="402"/>
        <v>0</v>
      </c>
      <c r="DN54" s="127" t="str">
        <f t="shared" si="403"/>
        <v/>
      </c>
      <c r="DO54" s="130"/>
      <c r="DP54" s="55" t="str">
        <f t="shared" si="404"/>
        <v/>
      </c>
      <c r="DQ54" s="53" t="str">
        <f t="shared" si="405"/>
        <v/>
      </c>
      <c r="DR54" s="53" t="str">
        <f t="shared" si="406"/>
        <v/>
      </c>
      <c r="DS54" s="53" t="str">
        <f t="shared" si="407"/>
        <v/>
      </c>
      <c r="DT54" s="124" t="str">
        <f t="shared" si="408"/>
        <v/>
      </c>
      <c r="DU54" s="52" t="str">
        <f t="shared" si="409"/>
        <v/>
      </c>
      <c r="DV54" s="53" t="str">
        <f t="shared" si="410"/>
        <v/>
      </c>
      <c r="DW54" s="53" t="str">
        <f t="shared" si="411"/>
        <v/>
      </c>
      <c r="DX54" s="53" t="str">
        <f t="shared" si="412"/>
        <v/>
      </c>
      <c r="DY54" s="124" t="str">
        <f t="shared" si="413"/>
        <v/>
      </c>
      <c r="DZ54" s="52" t="str">
        <f t="shared" si="414"/>
        <v/>
      </c>
      <c r="EA54" s="53" t="str">
        <f t="shared" si="415"/>
        <v/>
      </c>
      <c r="EB54" s="53" t="str">
        <f t="shared" si="416"/>
        <v/>
      </c>
      <c r="EC54" s="53" t="str">
        <f t="shared" si="417"/>
        <v/>
      </c>
      <c r="ED54" s="57" t="str">
        <f t="shared" si="418"/>
        <v/>
      </c>
      <c r="EE54" s="52" t="str">
        <f t="shared" si="419"/>
        <v/>
      </c>
      <c r="EF54" s="53" t="str">
        <f t="shared" si="420"/>
        <v/>
      </c>
      <c r="EG54" s="53" t="str">
        <f t="shared" si="421"/>
        <v/>
      </c>
      <c r="EH54" s="53" t="str">
        <f t="shared" si="422"/>
        <v/>
      </c>
      <c r="EI54" s="57" t="str">
        <f t="shared" si="423"/>
        <v/>
      </c>
      <c r="EJ54" s="52" t="str">
        <f t="shared" si="424"/>
        <v/>
      </c>
      <c r="EK54" s="53" t="str">
        <f t="shared" si="425"/>
        <v/>
      </c>
      <c r="EL54" s="53" t="str">
        <f t="shared" si="426"/>
        <v/>
      </c>
      <c r="EM54" s="53" t="str">
        <f t="shared" si="427"/>
        <v/>
      </c>
      <c r="EN54" s="57" t="str">
        <f t="shared" si="428"/>
        <v/>
      </c>
      <c r="EO54" s="52" t="str">
        <f t="shared" si="429"/>
        <v/>
      </c>
      <c r="EP54" s="53" t="str">
        <f t="shared" si="430"/>
        <v/>
      </c>
      <c r="EQ54" s="53" t="str">
        <f t="shared" si="431"/>
        <v/>
      </c>
      <c r="ER54" s="53" t="str">
        <f t="shared" si="432"/>
        <v/>
      </c>
      <c r="ES54" s="54" t="str">
        <f t="shared" si="433"/>
        <v/>
      </c>
      <c r="ET54" s="165">
        <f t="shared" si="434"/>
        <v>13</v>
      </c>
      <c r="EU54" s="53" t="str">
        <f t="shared" si="435"/>
        <v/>
      </c>
      <c r="EV54" s="181" t="str">
        <f t="shared" si="436"/>
        <v/>
      </c>
      <c r="EW54" s="159">
        <f t="shared" si="437"/>
        <v>0</v>
      </c>
      <c r="EX54" s="127" t="str">
        <f t="shared" si="438"/>
        <v/>
      </c>
      <c r="EY54" s="130"/>
      <c r="EZ54" s="55" t="str">
        <f t="shared" si="439"/>
        <v/>
      </c>
      <c r="FA54" s="53" t="str">
        <f t="shared" si="440"/>
        <v/>
      </c>
      <c r="FB54" s="53" t="str">
        <f t="shared" si="441"/>
        <v/>
      </c>
      <c r="FC54" s="53" t="str">
        <f t="shared" si="442"/>
        <v/>
      </c>
      <c r="FD54" s="124" t="str">
        <f t="shared" si="443"/>
        <v/>
      </c>
      <c r="FE54" s="52" t="str">
        <f t="shared" si="444"/>
        <v/>
      </c>
      <c r="FF54" s="53" t="str">
        <f t="shared" si="445"/>
        <v/>
      </c>
      <c r="FG54" s="53" t="str">
        <f t="shared" si="446"/>
        <v/>
      </c>
      <c r="FH54" s="53" t="str">
        <f t="shared" si="447"/>
        <v/>
      </c>
      <c r="FI54" s="124" t="str">
        <f t="shared" si="448"/>
        <v/>
      </c>
      <c r="FJ54" s="52" t="str">
        <f t="shared" si="449"/>
        <v/>
      </c>
      <c r="FK54" s="53" t="str">
        <f t="shared" si="450"/>
        <v/>
      </c>
      <c r="FL54" s="53" t="str">
        <f t="shared" si="451"/>
        <v/>
      </c>
      <c r="FM54" s="53" t="str">
        <f t="shared" si="595"/>
        <v/>
      </c>
      <c r="FN54" s="57" t="str">
        <f t="shared" si="453"/>
        <v/>
      </c>
      <c r="FO54" s="52" t="str">
        <f t="shared" si="454"/>
        <v/>
      </c>
      <c r="FP54" s="53" t="str">
        <f t="shared" si="455"/>
        <v/>
      </c>
      <c r="FQ54" s="53" t="str">
        <f t="shared" si="456"/>
        <v/>
      </c>
      <c r="FR54" s="53" t="str">
        <f t="shared" si="457"/>
        <v/>
      </c>
      <c r="FS54" s="57" t="str">
        <f t="shared" si="458"/>
        <v/>
      </c>
      <c r="FT54" s="52" t="str">
        <f t="shared" si="459"/>
        <v/>
      </c>
      <c r="FU54" s="53" t="str">
        <f t="shared" si="460"/>
        <v/>
      </c>
      <c r="FV54" s="53" t="str">
        <f t="shared" si="461"/>
        <v/>
      </c>
      <c r="FW54" s="53" t="str">
        <f t="shared" si="462"/>
        <v/>
      </c>
      <c r="FX54" s="57" t="str">
        <f t="shared" si="463"/>
        <v/>
      </c>
      <c r="FY54" s="52" t="str">
        <f t="shared" si="464"/>
        <v/>
      </c>
      <c r="FZ54" s="53" t="str">
        <f t="shared" si="465"/>
        <v/>
      </c>
      <c r="GA54" s="53" t="str">
        <f t="shared" si="466"/>
        <v/>
      </c>
      <c r="GB54" s="53" t="str">
        <f t="shared" si="467"/>
        <v/>
      </c>
      <c r="GC54" s="57" t="str">
        <f t="shared" si="468"/>
        <v/>
      </c>
      <c r="GD54" s="165">
        <f t="shared" si="469"/>
        <v>12</v>
      </c>
      <c r="GE54" s="53" t="str">
        <f t="shared" si="470"/>
        <v/>
      </c>
      <c r="GF54" s="181" t="str">
        <f t="shared" si="471"/>
        <v/>
      </c>
      <c r="GG54" s="159">
        <f t="shared" si="472"/>
        <v>0</v>
      </c>
      <c r="GH54" s="127" t="str">
        <f t="shared" si="473"/>
        <v/>
      </c>
      <c r="GI54" s="130">
        <v>75</v>
      </c>
      <c r="GJ54" s="55" t="str">
        <f t="shared" si="474"/>
        <v/>
      </c>
      <c r="GK54" s="53" t="str">
        <f t="shared" si="475"/>
        <v/>
      </c>
      <c r="GL54" s="53" t="str">
        <f t="shared" si="476"/>
        <v/>
      </c>
      <c r="GM54" s="53" t="str">
        <f t="shared" si="477"/>
        <v/>
      </c>
      <c r="GN54" s="124" t="str">
        <f t="shared" si="478"/>
        <v/>
      </c>
      <c r="GO54" s="52" t="str">
        <f t="shared" si="479"/>
        <v/>
      </c>
      <c r="GP54" s="53" t="str">
        <f t="shared" si="480"/>
        <v/>
      </c>
      <c r="GQ54" s="53" t="str">
        <f t="shared" si="481"/>
        <v/>
      </c>
      <c r="GR54" s="53" t="str">
        <f t="shared" si="482"/>
        <v/>
      </c>
      <c r="GS54" s="124" t="str">
        <f t="shared" si="483"/>
        <v/>
      </c>
      <c r="GT54" s="52">
        <f t="shared" si="484"/>
        <v>75</v>
      </c>
      <c r="GU54" s="53">
        <f t="shared" si="485"/>
        <v>8</v>
      </c>
      <c r="GV54" s="53" t="str">
        <f t="shared" si="486"/>
        <v/>
      </c>
      <c r="GW54" s="53">
        <f t="shared" si="596"/>
        <v>22</v>
      </c>
      <c r="GX54" s="54">
        <f t="shared" si="488"/>
        <v>22</v>
      </c>
      <c r="GY54" s="52" t="str">
        <f t="shared" si="489"/>
        <v/>
      </c>
      <c r="GZ54" s="53" t="str">
        <f t="shared" si="490"/>
        <v/>
      </c>
      <c r="HA54" s="53" t="str">
        <f t="shared" si="491"/>
        <v/>
      </c>
      <c r="HB54" s="53" t="str">
        <f t="shared" si="492"/>
        <v/>
      </c>
      <c r="HC54" s="54" t="str">
        <f t="shared" si="493"/>
        <v/>
      </c>
      <c r="HD54" s="52" t="str">
        <f t="shared" si="494"/>
        <v/>
      </c>
      <c r="HE54" s="53" t="str">
        <f t="shared" si="495"/>
        <v/>
      </c>
      <c r="HF54" s="53" t="str">
        <f t="shared" si="496"/>
        <v/>
      </c>
      <c r="HG54" s="53" t="str">
        <f t="shared" si="497"/>
        <v/>
      </c>
      <c r="HH54" s="54" t="str">
        <f t="shared" si="498"/>
        <v/>
      </c>
      <c r="HI54" s="52" t="str">
        <f t="shared" si="499"/>
        <v/>
      </c>
      <c r="HJ54" s="53" t="str">
        <f t="shared" si="500"/>
        <v/>
      </c>
      <c r="HK54" s="53" t="str">
        <f t="shared" si="501"/>
        <v/>
      </c>
      <c r="HL54" s="53" t="str">
        <f t="shared" si="502"/>
        <v/>
      </c>
      <c r="HM54" s="54" t="str">
        <f t="shared" si="503"/>
        <v/>
      </c>
      <c r="HN54" s="165">
        <f t="shared" si="504"/>
        <v>9</v>
      </c>
      <c r="HO54" s="53" t="str">
        <f t="shared" si="505"/>
        <v>8</v>
      </c>
      <c r="HP54" s="181">
        <f t="shared" si="506"/>
        <v>10</v>
      </c>
      <c r="HQ54" s="159">
        <f t="shared" si="507"/>
        <v>22</v>
      </c>
      <c r="HR54" s="127">
        <f t="shared" si="508"/>
        <v>32</v>
      </c>
      <c r="HS54" s="130"/>
      <c r="HT54" s="55" t="str">
        <f t="shared" si="509"/>
        <v/>
      </c>
      <c r="HU54" s="53" t="str">
        <f t="shared" si="510"/>
        <v/>
      </c>
      <c r="HV54" s="53" t="str">
        <f t="shared" si="511"/>
        <v/>
      </c>
      <c r="HW54" s="53" t="str">
        <f t="shared" si="512"/>
        <v/>
      </c>
      <c r="HX54" s="124" t="str">
        <f t="shared" si="513"/>
        <v/>
      </c>
      <c r="HY54" s="52" t="str">
        <f t="shared" si="514"/>
        <v/>
      </c>
      <c r="HZ54" s="53" t="str">
        <f t="shared" si="515"/>
        <v/>
      </c>
      <c r="IA54" s="53" t="str">
        <f t="shared" si="516"/>
        <v/>
      </c>
      <c r="IB54" s="53" t="str">
        <f t="shared" si="517"/>
        <v/>
      </c>
      <c r="IC54" s="124" t="str">
        <f t="shared" si="518"/>
        <v/>
      </c>
      <c r="ID54" s="52" t="str">
        <f t="shared" si="519"/>
        <v/>
      </c>
      <c r="IE54" s="53" t="str">
        <f t="shared" si="520"/>
        <v/>
      </c>
      <c r="IF54" s="53" t="str">
        <f t="shared" si="521"/>
        <v/>
      </c>
      <c r="IG54" s="53" t="str">
        <f t="shared" si="522"/>
        <v/>
      </c>
      <c r="IH54" s="54" t="str">
        <f t="shared" si="523"/>
        <v/>
      </c>
      <c r="II54" s="52" t="str">
        <f t="shared" si="524"/>
        <v/>
      </c>
      <c r="IJ54" s="53" t="str">
        <f t="shared" si="525"/>
        <v/>
      </c>
      <c r="IK54" s="53" t="str">
        <f t="shared" si="526"/>
        <v/>
      </c>
      <c r="IL54" s="53" t="str">
        <f t="shared" si="527"/>
        <v/>
      </c>
      <c r="IM54" s="54" t="str">
        <f t="shared" si="528"/>
        <v/>
      </c>
      <c r="IN54" s="52" t="str">
        <f t="shared" si="529"/>
        <v/>
      </c>
      <c r="IO54" s="53" t="str">
        <f t="shared" si="530"/>
        <v/>
      </c>
      <c r="IP54" s="53" t="str">
        <f t="shared" si="531"/>
        <v/>
      </c>
      <c r="IQ54" s="53" t="str">
        <f t="shared" si="532"/>
        <v/>
      </c>
      <c r="IR54" s="54" t="str">
        <f t="shared" si="533"/>
        <v/>
      </c>
      <c r="IS54" s="52" t="str">
        <f t="shared" si="534"/>
        <v/>
      </c>
      <c r="IT54" s="53" t="str">
        <f t="shared" si="535"/>
        <v/>
      </c>
      <c r="IU54" s="53" t="str">
        <f>IF($G54="6",IF(IF(IT54&lt;&gt;"",IF(MAX(COUNTIF($IT$6:$IT$80,$IT$6:$IT$80))&gt;1,"x",""),"")&lt;&gt;"",IT54+1,""),IF(IS54=0,"",IF(IF(IT54&lt;&gt;"",IF(MAX(COUNTIF(IT$6:$IT$80,$IT$6:$IT$80))&gt;1,"x",""),"")&lt;&gt;"",IT54+1,"")))</f>
        <v/>
      </c>
      <c r="IV54" s="53" t="str">
        <f t="shared" si="536"/>
        <v/>
      </c>
      <c r="IW54" s="54" t="str">
        <f t="shared" si="537"/>
        <v/>
      </c>
      <c r="IX54" s="165">
        <f t="shared" si="538"/>
        <v>13</v>
      </c>
      <c r="IY54" s="53" t="str">
        <f t="shared" si="539"/>
        <v/>
      </c>
      <c r="IZ54" s="181" t="str">
        <f t="shared" si="540"/>
        <v/>
      </c>
      <c r="JA54" s="159">
        <f t="shared" si="541"/>
        <v>0</v>
      </c>
      <c r="JB54" s="127" t="str">
        <f t="shared" si="542"/>
        <v/>
      </c>
      <c r="JC54" s="130"/>
      <c r="JD54" s="55" t="str">
        <f t="shared" si="543"/>
        <v/>
      </c>
      <c r="JE54" s="53" t="str">
        <f t="shared" si="544"/>
        <v/>
      </c>
      <c r="JF54" s="53" t="str">
        <f t="shared" si="545"/>
        <v/>
      </c>
      <c r="JG54" s="53" t="str">
        <f t="shared" si="546"/>
        <v/>
      </c>
      <c r="JH54" s="124" t="str">
        <f t="shared" si="547"/>
        <v/>
      </c>
      <c r="JI54" s="52" t="str">
        <f t="shared" si="548"/>
        <v/>
      </c>
      <c r="JJ54" s="53" t="str">
        <f t="shared" si="549"/>
        <v/>
      </c>
      <c r="JK54" s="53" t="str">
        <f t="shared" si="550"/>
        <v/>
      </c>
      <c r="JL54" s="53" t="str">
        <f t="shared" si="551"/>
        <v/>
      </c>
      <c r="JM54" s="124" t="str">
        <f t="shared" si="552"/>
        <v/>
      </c>
      <c r="JN54" s="52" t="str">
        <f t="shared" si="553"/>
        <v/>
      </c>
      <c r="JO54" s="53" t="str">
        <f t="shared" si="554"/>
        <v/>
      </c>
      <c r="JP54" s="53" t="str">
        <f t="shared" si="555"/>
        <v/>
      </c>
      <c r="JQ54" s="53" t="str">
        <f>IF(JO54&lt;&gt;"",IF($G54="3",IF(AND(JO54&lt;=20,HS54&gt;=$JN$83),HLOOKUP(JO54,Points_Table_Modified,IF(KH54&gt;=6,8,KH74),FALSE),0),IF(AND(JO54&lt;=10,HS54&gt;=$JN$83),HLOOKUP(JO54,Points_Table,IF(KH54&gt;=6,8,KH54+2),FALSE),0)),"")</f>
        <v/>
      </c>
      <c r="JR54" s="54" t="str">
        <f t="shared" si="556"/>
        <v/>
      </c>
      <c r="JS54" s="52" t="str">
        <f t="shared" si="557"/>
        <v/>
      </c>
      <c r="JT54" s="53" t="str">
        <f t="shared" si="558"/>
        <v/>
      </c>
      <c r="JU54" s="53" t="str">
        <f t="shared" si="559"/>
        <v/>
      </c>
      <c r="JV54" s="53" t="str">
        <f t="shared" si="560"/>
        <v/>
      </c>
      <c r="JW54" s="54" t="str">
        <f t="shared" si="561"/>
        <v/>
      </c>
      <c r="JX54" s="52" t="str">
        <f t="shared" si="562"/>
        <v/>
      </c>
      <c r="JY54" s="53" t="str">
        <f t="shared" si="563"/>
        <v/>
      </c>
      <c r="JZ54" s="53" t="str">
        <f t="shared" si="564"/>
        <v/>
      </c>
      <c r="KA54" s="53" t="str">
        <f t="shared" si="565"/>
        <v/>
      </c>
      <c r="KB54" s="54" t="str">
        <f t="shared" si="566"/>
        <v/>
      </c>
      <c r="KC54" s="52" t="str">
        <f t="shared" si="567"/>
        <v/>
      </c>
      <c r="KD54" s="53" t="str">
        <f t="shared" si="568"/>
        <v/>
      </c>
      <c r="KE54" s="53" t="str">
        <f t="shared" si="569"/>
        <v/>
      </c>
      <c r="KF54" s="53" t="str">
        <f t="shared" si="570"/>
        <v/>
      </c>
      <c r="KG54" s="54" t="str">
        <f t="shared" si="571"/>
        <v/>
      </c>
      <c r="KH54" s="165">
        <f t="shared" si="572"/>
        <v>10</v>
      </c>
      <c r="KI54" s="53" t="str">
        <f t="shared" si="573"/>
        <v/>
      </c>
      <c r="KJ54" s="181" t="str">
        <f t="shared" si="574"/>
        <v/>
      </c>
      <c r="KK54" s="159">
        <f t="shared" si="575"/>
        <v>0</v>
      </c>
      <c r="KL54" s="332" t="str">
        <f t="shared" si="576"/>
        <v/>
      </c>
      <c r="KM54" s="86"/>
      <c r="KN54" s="60">
        <f t="shared" si="577"/>
        <v>0</v>
      </c>
      <c r="KO54" s="60">
        <f t="shared" si="578"/>
        <v>32</v>
      </c>
      <c r="KP54" s="201"/>
      <c r="KQ54" s="61">
        <f t="shared" si="297"/>
        <v>32</v>
      </c>
      <c r="KR54" s="61" t="str">
        <f t="shared" si="579"/>
        <v/>
      </c>
      <c r="KS54" s="61" t="str">
        <f t="shared" si="580"/>
        <v/>
      </c>
      <c r="KT54" s="61">
        <f t="shared" si="581"/>
        <v>32</v>
      </c>
      <c r="KU54" s="61" t="str">
        <f t="shared" si="582"/>
        <v/>
      </c>
      <c r="KV54" s="61" t="str">
        <f t="shared" si="583"/>
        <v/>
      </c>
      <c r="KW54" s="61" t="str">
        <f t="shared" si="584"/>
        <v/>
      </c>
      <c r="KX54" s="62">
        <f t="shared" si="585"/>
        <v>15</v>
      </c>
      <c r="KY54" s="84"/>
      <c r="KZ54" s="59">
        <f t="shared" si="586"/>
        <v>0</v>
      </c>
      <c r="LA54" s="60">
        <f t="shared" si="587"/>
        <v>32</v>
      </c>
      <c r="LB54" s="201"/>
      <c r="LC54" s="61">
        <f t="shared" si="588"/>
        <v>32</v>
      </c>
      <c r="LD54" s="61">
        <f t="shared" si="589"/>
        <v>32</v>
      </c>
      <c r="LE54" s="61" t="str">
        <f t="shared" si="590"/>
        <v/>
      </c>
      <c r="LF54" s="61" t="str">
        <f t="shared" si="591"/>
        <v/>
      </c>
      <c r="LG54" s="148">
        <f t="shared" si="593"/>
        <v>16</v>
      </c>
      <c r="LH54" s="87"/>
      <c r="LI54" s="185">
        <f t="shared" si="293"/>
        <v>1</v>
      </c>
      <c r="LJ54" s="87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</row>
    <row r="55" spans="1:381" s="1" customFormat="1" ht="15" x14ac:dyDescent="0.2">
      <c r="A55" s="35"/>
      <c r="B55" s="45">
        <v>50</v>
      </c>
      <c r="C55" s="47" t="s">
        <v>200</v>
      </c>
      <c r="D55" s="47" t="s">
        <v>201</v>
      </c>
      <c r="E55" s="50">
        <v>100310</v>
      </c>
      <c r="F55" s="50">
        <v>345</v>
      </c>
      <c r="G55" s="49" t="s">
        <v>98</v>
      </c>
      <c r="H55" s="50" t="str">
        <f t="shared" si="298"/>
        <v>Modified</v>
      </c>
      <c r="I55" s="186">
        <f t="shared" si="299"/>
        <v>28</v>
      </c>
      <c r="J55" s="51" t="str">
        <f t="shared" si="300"/>
        <v/>
      </c>
      <c r="K55" s="119"/>
      <c r="L55" s="52" t="str">
        <f t="shared" si="301"/>
        <v/>
      </c>
      <c r="M55" s="53" t="str">
        <f t="shared" si="302"/>
        <v/>
      </c>
      <c r="N55" s="53" t="str">
        <f t="shared" si="303"/>
        <v/>
      </c>
      <c r="O55" s="53" t="str">
        <f t="shared" si="304"/>
        <v/>
      </c>
      <c r="P55" s="127" t="str">
        <f t="shared" si="305"/>
        <v/>
      </c>
      <c r="Q55" s="52" t="str">
        <f t="shared" si="306"/>
        <v/>
      </c>
      <c r="R55" s="53" t="str">
        <f t="shared" si="307"/>
        <v/>
      </c>
      <c r="S55" s="53" t="str">
        <f t="shared" si="308"/>
        <v/>
      </c>
      <c r="T55" s="53" t="str">
        <f t="shared" si="309"/>
        <v/>
      </c>
      <c r="U55" s="127" t="str">
        <f t="shared" si="310"/>
        <v/>
      </c>
      <c r="V55" s="52" t="str">
        <f t="shared" si="311"/>
        <v/>
      </c>
      <c r="W55" s="53" t="str">
        <f t="shared" si="312"/>
        <v/>
      </c>
      <c r="X55" s="53" t="str">
        <f t="shared" si="313"/>
        <v/>
      </c>
      <c r="Y55" s="53" t="str">
        <f t="shared" si="314"/>
        <v/>
      </c>
      <c r="Z55" s="127" t="str">
        <f t="shared" si="315"/>
        <v/>
      </c>
      <c r="AA55" s="52" t="str">
        <f t="shared" si="316"/>
        <v/>
      </c>
      <c r="AB55" s="53" t="str">
        <f t="shared" si="317"/>
        <v/>
      </c>
      <c r="AC55" s="53" t="str">
        <f t="shared" si="318"/>
        <v/>
      </c>
      <c r="AD55" s="53" t="str">
        <f t="shared" si="319"/>
        <v/>
      </c>
      <c r="AE55" s="127" t="str">
        <f t="shared" si="320"/>
        <v/>
      </c>
      <c r="AF55" s="52" t="str">
        <f t="shared" si="321"/>
        <v/>
      </c>
      <c r="AG55" s="53" t="str">
        <f t="shared" si="322"/>
        <v/>
      </c>
      <c r="AH55" s="53" t="str">
        <f t="shared" si="323"/>
        <v/>
      </c>
      <c r="AI55" s="53" t="str">
        <f t="shared" si="324"/>
        <v/>
      </c>
      <c r="AJ55" s="127" t="str">
        <f t="shared" si="325"/>
        <v/>
      </c>
      <c r="AK55" s="52" t="str">
        <f t="shared" si="326"/>
        <v/>
      </c>
      <c r="AL55" s="53" t="str">
        <f t="shared" si="327"/>
        <v/>
      </c>
      <c r="AM55" s="53" t="str">
        <f t="shared" si="328"/>
        <v/>
      </c>
      <c r="AN55" s="150" t="str">
        <f t="shared" si="329"/>
        <v/>
      </c>
      <c r="AO55" s="127" t="str">
        <f t="shared" si="330"/>
        <v/>
      </c>
      <c r="AP55" s="191">
        <f t="shared" si="331"/>
        <v>10</v>
      </c>
      <c r="AQ55" s="53" t="str">
        <f t="shared" si="332"/>
        <v/>
      </c>
      <c r="AR55" s="181" t="str">
        <f t="shared" si="333"/>
        <v/>
      </c>
      <c r="AS55" s="159">
        <f t="shared" si="334"/>
        <v>0</v>
      </c>
      <c r="AT55" s="127" t="str">
        <f t="shared" si="335"/>
        <v/>
      </c>
      <c r="AU55" s="130"/>
      <c r="AV55" s="55" t="str">
        <f t="shared" si="336"/>
        <v/>
      </c>
      <c r="AW55" s="53" t="str">
        <f t="shared" si="337"/>
        <v/>
      </c>
      <c r="AX55" s="53" t="str">
        <f t="shared" si="338"/>
        <v/>
      </c>
      <c r="AY55" s="53" t="str">
        <f t="shared" si="339"/>
        <v/>
      </c>
      <c r="AZ55" s="124" t="str">
        <f t="shared" si="340"/>
        <v/>
      </c>
      <c r="BA55" s="52" t="str">
        <f t="shared" si="341"/>
        <v/>
      </c>
      <c r="BB55" s="53" t="str">
        <f t="shared" si="342"/>
        <v/>
      </c>
      <c r="BC55" s="53" t="str">
        <f t="shared" si="343"/>
        <v/>
      </c>
      <c r="BD55" s="53" t="str">
        <f t="shared" si="344"/>
        <v/>
      </c>
      <c r="BE55" s="124" t="str">
        <f t="shared" si="345"/>
        <v/>
      </c>
      <c r="BF55" s="52" t="str">
        <f t="shared" si="346"/>
        <v/>
      </c>
      <c r="BG55" s="53" t="str">
        <f t="shared" si="347"/>
        <v/>
      </c>
      <c r="BH55" s="53" t="str">
        <f t="shared" si="348"/>
        <v/>
      </c>
      <c r="BI55" s="53" t="str">
        <f t="shared" si="349"/>
        <v/>
      </c>
      <c r="BJ55" s="54" t="str">
        <f t="shared" si="350"/>
        <v/>
      </c>
      <c r="BK55" s="52" t="str">
        <f t="shared" si="351"/>
        <v/>
      </c>
      <c r="BL55" s="53" t="str">
        <f t="shared" si="352"/>
        <v/>
      </c>
      <c r="BM55" s="53" t="str">
        <f t="shared" si="353"/>
        <v/>
      </c>
      <c r="BN55" s="53" t="str">
        <f t="shared" si="354"/>
        <v/>
      </c>
      <c r="BO55" s="54" t="str">
        <f t="shared" si="355"/>
        <v/>
      </c>
      <c r="BP55" s="52" t="str">
        <f t="shared" si="356"/>
        <v/>
      </c>
      <c r="BQ55" s="53" t="str">
        <f t="shared" si="357"/>
        <v/>
      </c>
      <c r="BR55" s="53" t="str">
        <f t="shared" si="358"/>
        <v/>
      </c>
      <c r="BS55" s="53" t="str">
        <f t="shared" si="359"/>
        <v/>
      </c>
      <c r="BT55" s="54" t="str">
        <f t="shared" si="360"/>
        <v/>
      </c>
      <c r="BU55" s="52" t="str">
        <f t="shared" si="361"/>
        <v/>
      </c>
      <c r="BV55" s="53" t="str">
        <f t="shared" si="362"/>
        <v/>
      </c>
      <c r="BW55" s="53" t="str">
        <f t="shared" si="363"/>
        <v/>
      </c>
      <c r="BX55" s="53" t="str">
        <f t="shared" si="364"/>
        <v/>
      </c>
      <c r="BY55" s="54" t="str">
        <f t="shared" si="365"/>
        <v/>
      </c>
      <c r="BZ55" s="165">
        <f>VLOOKUP($G55,Entries_C_Event,5,FALSE)</f>
        <v>11</v>
      </c>
      <c r="CA55" s="53" t="str">
        <f t="shared" si="366"/>
        <v/>
      </c>
      <c r="CB55" s="181" t="str">
        <f t="shared" si="367"/>
        <v/>
      </c>
      <c r="CC55" s="127">
        <f t="shared" si="368"/>
        <v>0</v>
      </c>
      <c r="CD55" s="127" t="str">
        <f t="shared" si="369"/>
        <v/>
      </c>
      <c r="CE55" s="130"/>
      <c r="CF55" s="55" t="str">
        <f t="shared" si="370"/>
        <v/>
      </c>
      <c r="CG55" s="53" t="str">
        <f t="shared" si="371"/>
        <v/>
      </c>
      <c r="CH55" s="53" t="str">
        <f t="shared" si="372"/>
        <v/>
      </c>
      <c r="CI55" s="53" t="str">
        <f t="shared" si="373"/>
        <v/>
      </c>
      <c r="CJ55" s="124" t="str">
        <f t="shared" si="374"/>
        <v/>
      </c>
      <c r="CK55" s="52" t="str">
        <f t="shared" si="375"/>
        <v/>
      </c>
      <c r="CL55" s="53" t="str">
        <f t="shared" si="376"/>
        <v/>
      </c>
      <c r="CM55" s="53" t="str">
        <f t="shared" si="377"/>
        <v/>
      </c>
      <c r="CN55" s="53" t="str">
        <f t="shared" si="378"/>
        <v/>
      </c>
      <c r="CO55" s="124" t="str">
        <f t="shared" si="379"/>
        <v/>
      </c>
      <c r="CP55" s="52" t="str">
        <f t="shared" si="380"/>
        <v/>
      </c>
      <c r="CQ55" s="53" t="str">
        <f t="shared" si="381"/>
        <v/>
      </c>
      <c r="CR55" s="53" t="str">
        <f t="shared" si="382"/>
        <v/>
      </c>
      <c r="CS55" s="53" t="str">
        <f t="shared" si="383"/>
        <v/>
      </c>
      <c r="CT55" s="54" t="str">
        <f t="shared" si="384"/>
        <v/>
      </c>
      <c r="CU55" s="52" t="str">
        <f t="shared" si="385"/>
        <v/>
      </c>
      <c r="CV55" s="53" t="str">
        <f t="shared" si="386"/>
        <v/>
      </c>
      <c r="CW55" s="53" t="str">
        <f t="shared" si="387"/>
        <v/>
      </c>
      <c r="CX55" s="53" t="str">
        <f t="shared" si="594"/>
        <v/>
      </c>
      <c r="CY55" s="54" t="str">
        <f t="shared" si="389"/>
        <v/>
      </c>
      <c r="CZ55" s="52" t="str">
        <f t="shared" si="390"/>
        <v/>
      </c>
      <c r="DA55" s="53" t="str">
        <f t="shared" si="391"/>
        <v/>
      </c>
      <c r="DB55" s="53" t="str">
        <f t="shared" si="392"/>
        <v/>
      </c>
      <c r="DC55" s="53" t="str">
        <f t="shared" si="393"/>
        <v/>
      </c>
      <c r="DD55" s="54" t="str">
        <f t="shared" si="394"/>
        <v/>
      </c>
      <c r="DE55" s="52" t="str">
        <f t="shared" si="395"/>
        <v/>
      </c>
      <c r="DF55" s="53" t="str">
        <f t="shared" si="396"/>
        <v/>
      </c>
      <c r="DG55" s="53" t="str">
        <f t="shared" si="397"/>
        <v/>
      </c>
      <c r="DH55" s="53" t="str">
        <f>IF(DF55&lt;&gt;"",IF($G55="3",IF(AND(DF55&lt;=20,$CE55&gt;=$DE$83),HLOOKUP(DF55,Points_Table_Modified,IF($DJ55&gt;=6,8,$DJ55+2),FALSE),0),IF(AND(DF55&lt;=10,$CE55&gt;=$DE$83),HLOOKUP(DF55,Points_Table,IF($DJ55&gt;=6,8,$DJ55+2),FALSE),0)),"")</f>
        <v/>
      </c>
      <c r="DI55" s="54" t="str">
        <f t="shared" si="398"/>
        <v/>
      </c>
      <c r="DJ55" s="165">
        <f t="shared" si="399"/>
        <v>11</v>
      </c>
      <c r="DK55" s="53" t="str">
        <f t="shared" si="400"/>
        <v/>
      </c>
      <c r="DL55" s="181" t="str">
        <f t="shared" si="401"/>
        <v/>
      </c>
      <c r="DM55" s="159">
        <f t="shared" si="402"/>
        <v>0</v>
      </c>
      <c r="DN55" s="127" t="str">
        <f t="shared" si="403"/>
        <v/>
      </c>
      <c r="DO55" s="130">
        <v>271</v>
      </c>
      <c r="DP55" s="55" t="str">
        <f t="shared" si="404"/>
        <v/>
      </c>
      <c r="DQ55" s="53" t="str">
        <f t="shared" si="405"/>
        <v/>
      </c>
      <c r="DR55" s="53" t="str">
        <f t="shared" si="406"/>
        <v/>
      </c>
      <c r="DS55" s="53" t="str">
        <f t="shared" si="407"/>
        <v/>
      </c>
      <c r="DT55" s="124" t="str">
        <f t="shared" si="408"/>
        <v/>
      </c>
      <c r="DU55" s="52" t="str">
        <f t="shared" si="409"/>
        <v/>
      </c>
      <c r="DV55" s="53" t="str">
        <f t="shared" si="410"/>
        <v/>
      </c>
      <c r="DW55" s="53" t="str">
        <f t="shared" si="411"/>
        <v/>
      </c>
      <c r="DX55" s="53" t="str">
        <f t="shared" si="412"/>
        <v/>
      </c>
      <c r="DY55" s="124" t="str">
        <f t="shared" si="413"/>
        <v/>
      </c>
      <c r="DZ55" s="52">
        <f t="shared" si="414"/>
        <v>271</v>
      </c>
      <c r="EA55" s="53">
        <f t="shared" si="415"/>
        <v>10</v>
      </c>
      <c r="EB55" s="53" t="str">
        <f t="shared" si="416"/>
        <v/>
      </c>
      <c r="EC55" s="53">
        <f t="shared" si="417"/>
        <v>18</v>
      </c>
      <c r="ED55" s="57">
        <f t="shared" si="418"/>
        <v>18</v>
      </c>
      <c r="EE55" s="52" t="str">
        <f t="shared" si="419"/>
        <v/>
      </c>
      <c r="EF55" s="53" t="str">
        <f t="shared" si="420"/>
        <v/>
      </c>
      <c r="EG55" s="53" t="str">
        <f t="shared" si="421"/>
        <v/>
      </c>
      <c r="EH55" s="53" t="str">
        <f t="shared" si="422"/>
        <v/>
      </c>
      <c r="EI55" s="57" t="str">
        <f t="shared" si="423"/>
        <v/>
      </c>
      <c r="EJ55" s="52" t="str">
        <f t="shared" si="424"/>
        <v/>
      </c>
      <c r="EK55" s="53" t="str">
        <f t="shared" si="425"/>
        <v/>
      </c>
      <c r="EL55" s="53" t="str">
        <f t="shared" si="426"/>
        <v/>
      </c>
      <c r="EM55" s="53" t="str">
        <f t="shared" si="427"/>
        <v/>
      </c>
      <c r="EN55" s="57" t="str">
        <f t="shared" si="428"/>
        <v/>
      </c>
      <c r="EO55" s="52" t="str">
        <f t="shared" si="429"/>
        <v/>
      </c>
      <c r="EP55" s="53" t="str">
        <f t="shared" si="430"/>
        <v/>
      </c>
      <c r="EQ55" s="53" t="str">
        <f t="shared" si="431"/>
        <v/>
      </c>
      <c r="ER55" s="53" t="str">
        <f t="shared" si="432"/>
        <v/>
      </c>
      <c r="ES55" s="54" t="str">
        <f t="shared" si="433"/>
        <v/>
      </c>
      <c r="ET55" s="165">
        <f t="shared" si="434"/>
        <v>13</v>
      </c>
      <c r="EU55" s="53" t="str">
        <f t="shared" si="435"/>
        <v>10</v>
      </c>
      <c r="EV55" s="181">
        <f t="shared" si="436"/>
        <v>10</v>
      </c>
      <c r="EW55" s="159">
        <f t="shared" si="437"/>
        <v>18</v>
      </c>
      <c r="EX55" s="127">
        <f t="shared" si="438"/>
        <v>28</v>
      </c>
      <c r="EY55" s="130"/>
      <c r="EZ55" s="55" t="str">
        <f t="shared" si="439"/>
        <v/>
      </c>
      <c r="FA55" s="53" t="str">
        <f t="shared" si="440"/>
        <v/>
      </c>
      <c r="FB55" s="53" t="str">
        <f t="shared" si="441"/>
        <v/>
      </c>
      <c r="FC55" s="53" t="str">
        <f t="shared" si="442"/>
        <v/>
      </c>
      <c r="FD55" s="124" t="str">
        <f t="shared" si="443"/>
        <v/>
      </c>
      <c r="FE55" s="52" t="str">
        <f t="shared" si="444"/>
        <v/>
      </c>
      <c r="FF55" s="53" t="str">
        <f t="shared" si="445"/>
        <v/>
      </c>
      <c r="FG55" s="53" t="str">
        <f t="shared" si="446"/>
        <v/>
      </c>
      <c r="FH55" s="53" t="str">
        <f t="shared" si="447"/>
        <v/>
      </c>
      <c r="FI55" s="124" t="str">
        <f t="shared" si="448"/>
        <v/>
      </c>
      <c r="FJ55" s="52" t="str">
        <f t="shared" si="449"/>
        <v/>
      </c>
      <c r="FK55" s="53" t="str">
        <f t="shared" si="450"/>
        <v/>
      </c>
      <c r="FL55" s="53" t="str">
        <f t="shared" si="451"/>
        <v/>
      </c>
      <c r="FM55" s="53" t="str">
        <f t="shared" si="595"/>
        <v/>
      </c>
      <c r="FN55" s="57" t="str">
        <f t="shared" si="453"/>
        <v/>
      </c>
      <c r="FO55" s="52" t="str">
        <f t="shared" si="454"/>
        <v/>
      </c>
      <c r="FP55" s="53" t="str">
        <f t="shared" si="455"/>
        <v/>
      </c>
      <c r="FQ55" s="53" t="str">
        <f t="shared" si="456"/>
        <v/>
      </c>
      <c r="FR55" s="53" t="str">
        <f t="shared" si="457"/>
        <v/>
      </c>
      <c r="FS55" s="57" t="str">
        <f t="shared" si="458"/>
        <v/>
      </c>
      <c r="FT55" s="52" t="str">
        <f t="shared" si="459"/>
        <v/>
      </c>
      <c r="FU55" s="53" t="str">
        <f t="shared" si="460"/>
        <v/>
      </c>
      <c r="FV55" s="53" t="str">
        <f t="shared" si="461"/>
        <v/>
      </c>
      <c r="FW55" s="53" t="str">
        <f t="shared" si="462"/>
        <v/>
      </c>
      <c r="FX55" s="57" t="str">
        <f t="shared" si="463"/>
        <v/>
      </c>
      <c r="FY55" s="52" t="str">
        <f t="shared" si="464"/>
        <v/>
      </c>
      <c r="FZ55" s="53" t="str">
        <f t="shared" si="465"/>
        <v/>
      </c>
      <c r="GA55" s="53" t="str">
        <f t="shared" si="466"/>
        <v/>
      </c>
      <c r="GB55" s="53" t="str">
        <f t="shared" si="467"/>
        <v/>
      </c>
      <c r="GC55" s="57" t="str">
        <f t="shared" si="468"/>
        <v/>
      </c>
      <c r="GD55" s="165">
        <f t="shared" si="469"/>
        <v>12</v>
      </c>
      <c r="GE55" s="53" t="str">
        <f t="shared" si="470"/>
        <v/>
      </c>
      <c r="GF55" s="181" t="str">
        <f t="shared" si="471"/>
        <v/>
      </c>
      <c r="GG55" s="159">
        <f t="shared" si="472"/>
        <v>0</v>
      </c>
      <c r="GH55" s="127" t="str">
        <f t="shared" si="473"/>
        <v/>
      </c>
      <c r="GI55" s="130"/>
      <c r="GJ55" s="55" t="str">
        <f t="shared" si="474"/>
        <v/>
      </c>
      <c r="GK55" s="53" t="str">
        <f t="shared" si="475"/>
        <v/>
      </c>
      <c r="GL55" s="53" t="str">
        <f t="shared" si="476"/>
        <v/>
      </c>
      <c r="GM55" s="53" t="str">
        <f t="shared" si="477"/>
        <v/>
      </c>
      <c r="GN55" s="124" t="str">
        <f t="shared" si="478"/>
        <v/>
      </c>
      <c r="GO55" s="52" t="str">
        <f t="shared" si="479"/>
        <v/>
      </c>
      <c r="GP55" s="53" t="str">
        <f t="shared" si="480"/>
        <v/>
      </c>
      <c r="GQ55" s="53" t="str">
        <f t="shared" si="481"/>
        <v/>
      </c>
      <c r="GR55" s="53" t="str">
        <f t="shared" si="482"/>
        <v/>
      </c>
      <c r="GS55" s="124" t="str">
        <f t="shared" si="483"/>
        <v/>
      </c>
      <c r="GT55" s="52" t="str">
        <f t="shared" si="484"/>
        <v/>
      </c>
      <c r="GU55" s="53" t="str">
        <f t="shared" si="485"/>
        <v/>
      </c>
      <c r="GV55" s="53" t="str">
        <f t="shared" si="486"/>
        <v/>
      </c>
      <c r="GW55" s="53" t="str">
        <f t="shared" si="596"/>
        <v/>
      </c>
      <c r="GX55" s="54" t="str">
        <f t="shared" si="488"/>
        <v/>
      </c>
      <c r="GY55" s="52" t="str">
        <f t="shared" si="489"/>
        <v/>
      </c>
      <c r="GZ55" s="53" t="str">
        <f t="shared" si="490"/>
        <v/>
      </c>
      <c r="HA55" s="53" t="str">
        <f t="shared" si="491"/>
        <v/>
      </c>
      <c r="HB55" s="53" t="str">
        <f t="shared" si="492"/>
        <v/>
      </c>
      <c r="HC55" s="54" t="str">
        <f t="shared" si="493"/>
        <v/>
      </c>
      <c r="HD55" s="52" t="str">
        <f t="shared" si="494"/>
        <v/>
      </c>
      <c r="HE55" s="53" t="str">
        <f t="shared" si="495"/>
        <v/>
      </c>
      <c r="HF55" s="53" t="str">
        <f t="shared" si="496"/>
        <v/>
      </c>
      <c r="HG55" s="53" t="str">
        <f t="shared" si="497"/>
        <v/>
      </c>
      <c r="HH55" s="54" t="str">
        <f t="shared" si="498"/>
        <v/>
      </c>
      <c r="HI55" s="52" t="str">
        <f t="shared" si="499"/>
        <v/>
      </c>
      <c r="HJ55" s="53" t="str">
        <f t="shared" si="500"/>
        <v/>
      </c>
      <c r="HK55" s="53" t="str">
        <f t="shared" si="501"/>
        <v/>
      </c>
      <c r="HL55" s="53" t="str">
        <f t="shared" si="502"/>
        <v/>
      </c>
      <c r="HM55" s="54" t="str">
        <f t="shared" si="503"/>
        <v/>
      </c>
      <c r="HN55" s="165">
        <f t="shared" si="504"/>
        <v>9</v>
      </c>
      <c r="HO55" s="53" t="str">
        <f t="shared" si="505"/>
        <v/>
      </c>
      <c r="HP55" s="181" t="str">
        <f t="shared" si="506"/>
        <v/>
      </c>
      <c r="HQ55" s="159">
        <f t="shared" si="507"/>
        <v>0</v>
      </c>
      <c r="HR55" s="127" t="str">
        <f t="shared" si="508"/>
        <v/>
      </c>
      <c r="HS55" s="130"/>
      <c r="HT55" s="55" t="str">
        <f t="shared" si="509"/>
        <v/>
      </c>
      <c r="HU55" s="53" t="str">
        <f t="shared" si="510"/>
        <v/>
      </c>
      <c r="HV55" s="53" t="str">
        <f t="shared" si="511"/>
        <v/>
      </c>
      <c r="HW55" s="53" t="str">
        <f t="shared" si="512"/>
        <v/>
      </c>
      <c r="HX55" s="124" t="str">
        <f t="shared" si="513"/>
        <v/>
      </c>
      <c r="HY55" s="52" t="str">
        <f t="shared" si="514"/>
        <v/>
      </c>
      <c r="HZ55" s="53" t="str">
        <f t="shared" si="515"/>
        <v/>
      </c>
      <c r="IA55" s="53" t="str">
        <f t="shared" si="516"/>
        <v/>
      </c>
      <c r="IB55" s="53" t="str">
        <f t="shared" si="517"/>
        <v/>
      </c>
      <c r="IC55" s="124" t="str">
        <f t="shared" si="518"/>
        <v/>
      </c>
      <c r="ID55" s="52" t="str">
        <f t="shared" si="519"/>
        <v/>
      </c>
      <c r="IE55" s="53" t="str">
        <f t="shared" si="520"/>
        <v/>
      </c>
      <c r="IF55" s="53" t="str">
        <f t="shared" si="521"/>
        <v/>
      </c>
      <c r="IG55" s="53" t="str">
        <f t="shared" si="522"/>
        <v/>
      </c>
      <c r="IH55" s="54" t="str">
        <f t="shared" si="523"/>
        <v/>
      </c>
      <c r="II55" s="52" t="str">
        <f t="shared" si="524"/>
        <v/>
      </c>
      <c r="IJ55" s="53" t="str">
        <f t="shared" si="525"/>
        <v/>
      </c>
      <c r="IK55" s="53" t="str">
        <f t="shared" si="526"/>
        <v/>
      </c>
      <c r="IL55" s="53" t="str">
        <f t="shared" si="527"/>
        <v/>
      </c>
      <c r="IM55" s="54" t="str">
        <f t="shared" si="528"/>
        <v/>
      </c>
      <c r="IN55" s="52" t="str">
        <f t="shared" si="529"/>
        <v/>
      </c>
      <c r="IO55" s="53" t="str">
        <f t="shared" si="530"/>
        <v/>
      </c>
      <c r="IP55" s="53" t="str">
        <f t="shared" si="531"/>
        <v/>
      </c>
      <c r="IQ55" s="53" t="str">
        <f t="shared" si="532"/>
        <v/>
      </c>
      <c r="IR55" s="54" t="str">
        <f t="shared" si="533"/>
        <v/>
      </c>
      <c r="IS55" s="52" t="str">
        <f t="shared" si="534"/>
        <v/>
      </c>
      <c r="IT55" s="53" t="str">
        <f t="shared" si="535"/>
        <v/>
      </c>
      <c r="IU55" s="53" t="str">
        <f>IF($G55="6",IF(IF(IT55&lt;&gt;"",IF(MAX(COUNTIF($IT$6:$IT$80,$IT$6:$IT$80))&gt;1,"x",""),"")&lt;&gt;"",IT55+1,""),IF(IS55=0,"",IF(IF(IT55&lt;&gt;"",IF(MAX(COUNTIF(IT$6:$IT$80,$IT$6:$IT$80))&gt;1,"x",""),"")&lt;&gt;"",IT55+1,"")))</f>
        <v/>
      </c>
      <c r="IV55" s="53" t="str">
        <f t="shared" si="536"/>
        <v/>
      </c>
      <c r="IW55" s="54" t="str">
        <f t="shared" si="537"/>
        <v/>
      </c>
      <c r="IX55" s="165">
        <f t="shared" si="538"/>
        <v>13</v>
      </c>
      <c r="IY55" s="53" t="str">
        <f t="shared" si="539"/>
        <v/>
      </c>
      <c r="IZ55" s="181" t="str">
        <f t="shared" si="540"/>
        <v/>
      </c>
      <c r="JA55" s="159">
        <f t="shared" si="541"/>
        <v>0</v>
      </c>
      <c r="JB55" s="127" t="str">
        <f t="shared" si="542"/>
        <v/>
      </c>
      <c r="JC55" s="130"/>
      <c r="JD55" s="55" t="str">
        <f t="shared" si="543"/>
        <v/>
      </c>
      <c r="JE55" s="53" t="str">
        <f t="shared" si="544"/>
        <v/>
      </c>
      <c r="JF55" s="53" t="str">
        <f t="shared" si="545"/>
        <v/>
      </c>
      <c r="JG55" s="53" t="str">
        <f t="shared" si="546"/>
        <v/>
      </c>
      <c r="JH55" s="124" t="str">
        <f t="shared" si="547"/>
        <v/>
      </c>
      <c r="JI55" s="52" t="str">
        <f t="shared" si="548"/>
        <v/>
      </c>
      <c r="JJ55" s="53" t="str">
        <f t="shared" si="549"/>
        <v/>
      </c>
      <c r="JK55" s="53" t="str">
        <f t="shared" si="550"/>
        <v/>
      </c>
      <c r="JL55" s="53" t="str">
        <f t="shared" si="551"/>
        <v/>
      </c>
      <c r="JM55" s="124" t="str">
        <f t="shared" si="552"/>
        <v/>
      </c>
      <c r="JN55" s="52" t="str">
        <f t="shared" si="553"/>
        <v/>
      </c>
      <c r="JO55" s="53" t="str">
        <f t="shared" si="554"/>
        <v/>
      </c>
      <c r="JP55" s="53" t="str">
        <f t="shared" si="555"/>
        <v/>
      </c>
      <c r="JQ55" s="53" t="str">
        <f>IF(JO55&lt;&gt;"",IF($G55="3",IF(JC55&lt;&gt;"",IF(AND(JO55&lt;=20,JC55&gt;=$JN$83),HLOOKUP(JO55,Points_Table_Modified,IF(KH55&gt;=6,8,KH55+2),FALSE),0),""),IF(JC55&lt;&gt;"",IF(AND(JO55&lt;=10,JC55&gt;=$JN$83),HLOOKUP(JO55,Points_Table,IF(KH55&gt;=6,8,KH55+2),FALSE),0),"")),"")</f>
        <v/>
      </c>
      <c r="JR55" s="54" t="str">
        <f t="shared" si="556"/>
        <v/>
      </c>
      <c r="JS55" s="52" t="str">
        <f t="shared" si="557"/>
        <v/>
      </c>
      <c r="JT55" s="53" t="str">
        <f t="shared" si="558"/>
        <v/>
      </c>
      <c r="JU55" s="53" t="str">
        <f t="shared" si="559"/>
        <v/>
      </c>
      <c r="JV55" s="53" t="str">
        <f t="shared" si="560"/>
        <v/>
      </c>
      <c r="JW55" s="54" t="str">
        <f t="shared" si="561"/>
        <v/>
      </c>
      <c r="JX55" s="52" t="str">
        <f t="shared" si="562"/>
        <v/>
      </c>
      <c r="JY55" s="53" t="str">
        <f t="shared" si="563"/>
        <v/>
      </c>
      <c r="JZ55" s="53" t="str">
        <f t="shared" si="564"/>
        <v/>
      </c>
      <c r="KA55" s="53" t="str">
        <f t="shared" si="565"/>
        <v/>
      </c>
      <c r="KB55" s="54" t="str">
        <f t="shared" si="566"/>
        <v/>
      </c>
      <c r="KC55" s="52" t="str">
        <f t="shared" si="567"/>
        <v/>
      </c>
      <c r="KD55" s="53" t="str">
        <f t="shared" si="568"/>
        <v/>
      </c>
      <c r="KE55" s="53" t="str">
        <f t="shared" si="569"/>
        <v/>
      </c>
      <c r="KF55" s="53" t="str">
        <f t="shared" si="570"/>
        <v/>
      </c>
      <c r="KG55" s="54" t="str">
        <f t="shared" si="571"/>
        <v/>
      </c>
      <c r="KH55" s="165">
        <f t="shared" si="572"/>
        <v>10</v>
      </c>
      <c r="KI55" s="53" t="str">
        <f t="shared" si="573"/>
        <v/>
      </c>
      <c r="KJ55" s="181" t="str">
        <f t="shared" si="574"/>
        <v/>
      </c>
      <c r="KK55" s="159">
        <f t="shared" si="575"/>
        <v>0</v>
      </c>
      <c r="KL55" s="332" t="str">
        <f t="shared" si="576"/>
        <v/>
      </c>
      <c r="KM55" s="86"/>
      <c r="KN55" s="60">
        <f t="shared" si="577"/>
        <v>0</v>
      </c>
      <c r="KO55" s="60">
        <f t="shared" si="578"/>
        <v>28</v>
      </c>
      <c r="KP55" s="201"/>
      <c r="KQ55" s="61">
        <f t="shared" si="297"/>
        <v>28</v>
      </c>
      <c r="KR55" s="61" t="str">
        <f t="shared" si="579"/>
        <v/>
      </c>
      <c r="KS55" s="61" t="str">
        <f t="shared" si="580"/>
        <v/>
      </c>
      <c r="KT55" s="61">
        <f t="shared" si="581"/>
        <v>28</v>
      </c>
      <c r="KU55" s="61" t="str">
        <f t="shared" si="582"/>
        <v/>
      </c>
      <c r="KV55" s="61" t="str">
        <f t="shared" si="583"/>
        <v/>
      </c>
      <c r="KW55" s="61" t="str">
        <f t="shared" si="584"/>
        <v/>
      </c>
      <c r="KX55" s="62">
        <f t="shared" si="585"/>
        <v>16</v>
      </c>
      <c r="KY55" s="84"/>
      <c r="KZ55" s="59">
        <f t="shared" si="586"/>
        <v>0</v>
      </c>
      <c r="LA55" s="60">
        <f t="shared" si="587"/>
        <v>28</v>
      </c>
      <c r="LB55" s="201"/>
      <c r="LC55" s="61">
        <f t="shared" si="588"/>
        <v>28</v>
      </c>
      <c r="LD55" s="61">
        <f t="shared" si="589"/>
        <v>28</v>
      </c>
      <c r="LE55" s="61" t="str">
        <f t="shared" si="590"/>
        <v/>
      </c>
      <c r="LF55" s="61" t="str">
        <f t="shared" si="591"/>
        <v/>
      </c>
      <c r="LG55" s="148">
        <f t="shared" si="593"/>
        <v>17</v>
      </c>
      <c r="LH55" s="87"/>
      <c r="LI55" s="185">
        <f t="shared" si="293"/>
        <v>1</v>
      </c>
      <c r="LJ55" s="87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</row>
    <row r="56" spans="1:381" s="1" customFormat="1" ht="15" x14ac:dyDescent="0.2">
      <c r="A56" s="35"/>
      <c r="B56" s="45">
        <v>51</v>
      </c>
      <c r="C56" s="47"/>
      <c r="D56" s="47"/>
      <c r="E56" s="161"/>
      <c r="F56" s="50"/>
      <c r="G56" s="49"/>
      <c r="H56" s="50"/>
      <c r="I56" s="186"/>
      <c r="J56" s="51"/>
      <c r="K56" s="119"/>
      <c r="L56" s="52"/>
      <c r="M56" s="53"/>
      <c r="N56" s="53"/>
      <c r="O56" s="53"/>
      <c r="P56" s="127"/>
      <c r="Q56" s="52"/>
      <c r="R56" s="53"/>
      <c r="S56" s="53"/>
      <c r="T56" s="53"/>
      <c r="U56" s="127"/>
      <c r="V56" s="52"/>
      <c r="W56" s="53"/>
      <c r="X56" s="53"/>
      <c r="Y56" s="53"/>
      <c r="Z56" s="127"/>
      <c r="AA56" s="52"/>
      <c r="AB56" s="53"/>
      <c r="AC56" s="53"/>
      <c r="AD56" s="53"/>
      <c r="AE56" s="127"/>
      <c r="AF56" s="52"/>
      <c r="AG56" s="53"/>
      <c r="AH56" s="53"/>
      <c r="AI56" s="53"/>
      <c r="AJ56" s="127"/>
      <c r="AK56" s="52"/>
      <c r="AL56" s="53"/>
      <c r="AM56" s="53"/>
      <c r="AN56" s="150"/>
      <c r="AO56" s="127"/>
      <c r="AP56" s="191"/>
      <c r="AQ56" s="53"/>
      <c r="AR56" s="181"/>
      <c r="AS56" s="159"/>
      <c r="AT56" s="127"/>
      <c r="AU56" s="130"/>
      <c r="AV56" s="55"/>
      <c r="AW56" s="53"/>
      <c r="AX56" s="53"/>
      <c r="AY56" s="53"/>
      <c r="AZ56" s="124"/>
      <c r="BA56" s="52"/>
      <c r="BB56" s="53"/>
      <c r="BC56" s="53"/>
      <c r="BD56" s="53"/>
      <c r="BE56" s="124"/>
      <c r="BF56" s="52"/>
      <c r="BG56" s="53"/>
      <c r="BH56" s="53"/>
      <c r="BI56" s="53"/>
      <c r="BJ56" s="54"/>
      <c r="BK56" s="52"/>
      <c r="BL56" s="53"/>
      <c r="BM56" s="53"/>
      <c r="BN56" s="53"/>
      <c r="BO56" s="54"/>
      <c r="BP56" s="52"/>
      <c r="BQ56" s="53"/>
      <c r="BR56" s="53"/>
      <c r="BS56" s="53"/>
      <c r="BT56" s="54"/>
      <c r="BU56" s="52"/>
      <c r="BV56" s="53"/>
      <c r="BW56" s="53"/>
      <c r="BX56" s="53"/>
      <c r="BY56" s="54"/>
      <c r="BZ56" s="165"/>
      <c r="CA56" s="53"/>
      <c r="CB56" s="181"/>
      <c r="CC56" s="127"/>
      <c r="CD56" s="127"/>
      <c r="CE56" s="130"/>
      <c r="CF56" s="55"/>
      <c r="CG56" s="53"/>
      <c r="CH56" s="53"/>
      <c r="CI56" s="53"/>
      <c r="CJ56" s="124"/>
      <c r="CK56" s="52"/>
      <c r="CL56" s="53"/>
      <c r="CM56" s="53"/>
      <c r="CN56" s="53"/>
      <c r="CO56" s="124"/>
      <c r="CP56" s="52"/>
      <c r="CQ56" s="53"/>
      <c r="CR56" s="53"/>
      <c r="CS56" s="53"/>
      <c r="CT56" s="54"/>
      <c r="CU56" s="52"/>
      <c r="CV56" s="53"/>
      <c r="CW56" s="53"/>
      <c r="CX56" s="53"/>
      <c r="CY56" s="54"/>
      <c r="CZ56" s="52"/>
      <c r="DA56" s="53"/>
      <c r="DB56" s="53"/>
      <c r="DC56" s="53"/>
      <c r="DD56" s="54"/>
      <c r="DE56" s="52"/>
      <c r="DF56" s="53"/>
      <c r="DG56" s="53"/>
      <c r="DH56" s="53"/>
      <c r="DI56" s="54"/>
      <c r="DJ56" s="165"/>
      <c r="DK56" s="53"/>
      <c r="DL56" s="181"/>
      <c r="DM56" s="159"/>
      <c r="DN56" s="127"/>
      <c r="DO56" s="130"/>
      <c r="DP56" s="55"/>
      <c r="DQ56" s="53"/>
      <c r="DR56" s="53"/>
      <c r="DS56" s="53"/>
      <c r="DT56" s="124"/>
      <c r="DU56" s="52"/>
      <c r="DV56" s="53"/>
      <c r="DW56" s="53"/>
      <c r="DX56" s="53"/>
      <c r="DY56" s="124"/>
      <c r="DZ56" s="52"/>
      <c r="EA56" s="53"/>
      <c r="EB56" s="53"/>
      <c r="EC56" s="53"/>
      <c r="ED56" s="57"/>
      <c r="EE56" s="52"/>
      <c r="EF56" s="53"/>
      <c r="EG56" s="53"/>
      <c r="EH56" s="53"/>
      <c r="EI56" s="57"/>
      <c r="EJ56" s="52"/>
      <c r="EK56" s="53"/>
      <c r="EL56" s="53"/>
      <c r="EM56" s="53"/>
      <c r="EN56" s="57"/>
      <c r="EO56" s="52"/>
      <c r="EP56" s="53"/>
      <c r="EQ56" s="53"/>
      <c r="ER56" s="53"/>
      <c r="ES56" s="54"/>
      <c r="ET56" s="165"/>
      <c r="EU56" s="53"/>
      <c r="EV56" s="181"/>
      <c r="EW56" s="159"/>
      <c r="EX56" s="127"/>
      <c r="EY56" s="130"/>
      <c r="EZ56" s="55"/>
      <c r="FA56" s="53"/>
      <c r="FB56" s="53"/>
      <c r="FC56" s="53"/>
      <c r="FD56" s="124"/>
      <c r="FE56" s="52"/>
      <c r="FF56" s="53"/>
      <c r="FG56" s="53"/>
      <c r="FH56" s="53"/>
      <c r="FI56" s="124"/>
      <c r="FJ56" s="52"/>
      <c r="FK56" s="53"/>
      <c r="FL56" s="53"/>
      <c r="FM56" s="53"/>
      <c r="FN56" s="57"/>
      <c r="FO56" s="52"/>
      <c r="FP56" s="53"/>
      <c r="FQ56" s="53"/>
      <c r="FR56" s="53"/>
      <c r="FS56" s="57"/>
      <c r="FT56" s="52"/>
      <c r="FU56" s="53"/>
      <c r="FV56" s="53"/>
      <c r="FW56" s="53"/>
      <c r="FX56" s="57"/>
      <c r="FY56" s="52"/>
      <c r="FZ56" s="53"/>
      <c r="GA56" s="53"/>
      <c r="GB56" s="53"/>
      <c r="GC56" s="57"/>
      <c r="GD56" s="165"/>
      <c r="GE56" s="53"/>
      <c r="GF56" s="181"/>
      <c r="GG56" s="159"/>
      <c r="GH56" s="127"/>
      <c r="GI56" s="130"/>
      <c r="GJ56" s="55"/>
      <c r="GK56" s="53"/>
      <c r="GL56" s="53"/>
      <c r="GM56" s="53"/>
      <c r="GN56" s="124"/>
      <c r="GO56" s="52"/>
      <c r="GP56" s="53"/>
      <c r="GQ56" s="53"/>
      <c r="GR56" s="53"/>
      <c r="GS56" s="124"/>
      <c r="GT56" s="52"/>
      <c r="GU56" s="53"/>
      <c r="GV56" s="53"/>
      <c r="GW56" s="53"/>
      <c r="GX56" s="54"/>
      <c r="GY56" s="52"/>
      <c r="GZ56" s="53"/>
      <c r="HA56" s="53"/>
      <c r="HB56" s="53"/>
      <c r="HC56" s="54"/>
      <c r="HD56" s="52"/>
      <c r="HE56" s="53"/>
      <c r="HF56" s="53"/>
      <c r="HG56" s="53"/>
      <c r="HH56" s="54"/>
      <c r="HI56" s="52"/>
      <c r="HJ56" s="53"/>
      <c r="HK56" s="53"/>
      <c r="HL56" s="53"/>
      <c r="HM56" s="54"/>
      <c r="HN56" s="165"/>
      <c r="HO56" s="53"/>
      <c r="HP56" s="181"/>
      <c r="HQ56" s="159"/>
      <c r="HR56" s="127"/>
      <c r="HS56" s="130"/>
      <c r="HT56" s="55"/>
      <c r="HU56" s="53"/>
      <c r="HV56" s="53"/>
      <c r="HW56" s="53"/>
      <c r="HX56" s="124"/>
      <c r="HY56" s="52"/>
      <c r="HZ56" s="53"/>
      <c r="IA56" s="53"/>
      <c r="IB56" s="53"/>
      <c r="IC56" s="124"/>
      <c r="ID56" s="52"/>
      <c r="IE56" s="53"/>
      <c r="IF56" s="53"/>
      <c r="IG56" s="53"/>
      <c r="IH56" s="54"/>
      <c r="II56" s="52"/>
      <c r="IJ56" s="53"/>
      <c r="IK56" s="53"/>
      <c r="IL56" s="53"/>
      <c r="IM56" s="54"/>
      <c r="IN56" s="52"/>
      <c r="IO56" s="53"/>
      <c r="IP56" s="53"/>
      <c r="IQ56" s="53"/>
      <c r="IR56" s="54"/>
      <c r="IS56" s="52"/>
      <c r="IT56" s="53"/>
      <c r="IU56" s="53"/>
      <c r="IV56" s="53"/>
      <c r="IW56" s="54"/>
      <c r="IX56" s="165"/>
      <c r="IY56" s="53"/>
      <c r="IZ56" s="181"/>
      <c r="JA56" s="159"/>
      <c r="JB56" s="127"/>
      <c r="JC56" s="130"/>
      <c r="JD56" s="55"/>
      <c r="JE56" s="53"/>
      <c r="JF56" s="53"/>
      <c r="JG56" s="53"/>
      <c r="JH56" s="124"/>
      <c r="JI56" s="52"/>
      <c r="JJ56" s="53"/>
      <c r="JK56" s="53"/>
      <c r="JL56" s="53"/>
      <c r="JM56" s="124"/>
      <c r="JN56" s="52"/>
      <c r="JO56" s="53"/>
      <c r="JP56" s="53"/>
      <c r="JQ56" s="53"/>
      <c r="JR56" s="54"/>
      <c r="JS56" s="52"/>
      <c r="JT56" s="53"/>
      <c r="JU56" s="53"/>
      <c r="JV56" s="53"/>
      <c r="JW56" s="54"/>
      <c r="JX56" s="52"/>
      <c r="JY56" s="53"/>
      <c r="JZ56" s="53"/>
      <c r="KA56" s="53"/>
      <c r="KB56" s="54"/>
      <c r="KC56" s="52"/>
      <c r="KD56" s="53"/>
      <c r="KE56" s="53"/>
      <c r="KF56" s="53"/>
      <c r="KG56" s="54"/>
      <c r="KH56" s="165"/>
      <c r="KI56" s="53"/>
      <c r="KJ56" s="181"/>
      <c r="KK56" s="159"/>
      <c r="KL56" s="332"/>
      <c r="KM56" s="86"/>
      <c r="KN56" s="60"/>
      <c r="KO56" s="60"/>
      <c r="KP56" s="201"/>
      <c r="KQ56" s="61"/>
      <c r="KR56" s="61"/>
      <c r="KS56" s="61"/>
      <c r="KT56" s="61"/>
      <c r="KU56" s="61"/>
      <c r="KV56" s="61"/>
      <c r="KW56" s="61"/>
      <c r="KX56" s="62"/>
      <c r="KY56" s="84"/>
      <c r="KZ56" s="59"/>
      <c r="LA56" s="60"/>
      <c r="LB56" s="201"/>
      <c r="LC56" s="61"/>
      <c r="LD56" s="61"/>
      <c r="LE56" s="61"/>
      <c r="LF56" s="61"/>
      <c r="LG56" s="148"/>
      <c r="LH56" s="87"/>
      <c r="LI56" s="185">
        <f t="shared" si="293"/>
        <v>0</v>
      </c>
      <c r="LJ56" s="87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</row>
    <row r="57" spans="1:381" s="1" customFormat="1" ht="15" x14ac:dyDescent="0.2">
      <c r="A57" s="35"/>
      <c r="B57" s="45">
        <v>89</v>
      </c>
      <c r="C57" s="46"/>
      <c r="D57" s="47"/>
      <c r="E57" s="161"/>
      <c r="F57" s="161"/>
      <c r="G57" s="64"/>
      <c r="H57" s="50"/>
      <c r="I57" s="186" t="str">
        <f t="shared" ref="I57:I72" si="597">IF(G57="6",KO57,LA57)</f>
        <v/>
      </c>
      <c r="J57" s="51"/>
      <c r="K57" s="120"/>
      <c r="L57" s="52" t="str">
        <f t="shared" ref="L57:L80" si="598">IF(AND(K57&lt;&gt;"",$G57="1"),K57,"")</f>
        <v/>
      </c>
      <c r="M57" s="53" t="str">
        <f t="shared" ref="M57:M80" si="599">IF(AND($K57&lt;&gt;"",$G57="1"),_xlfn.RANK.EQ($K57,$L$6:$L$80),"")</f>
        <v/>
      </c>
      <c r="N57" s="53" t="str">
        <f t="shared" ref="N57:N80" si="600">IF($G57="6",IF(IF(M57&lt;&gt;"",IF(MAX(COUNTIF($M$6:$M$80,$M$6:$M$80))&gt;1,"x",""),"")&lt;&gt;"",M57+1,""),IF(L57=0,"",IF(IF(M57&lt;&gt;"",IF(MAX(COUNTIF($M$6:$M$80,$M$6:$M$80))&gt;1,"x",""),"")&lt;&gt;"",M57+1,"")))</f>
        <v/>
      </c>
      <c r="O57" s="53" t="str">
        <f t="shared" ref="O57:O80" si="601">IF(M57&lt;&gt;"",IF($G57="3",IF(AND(M57&lt;=20,K57&gt;=$L$83),HLOOKUP(M57,Points_Table_Modified,IF(AP57&gt;=6,8,AP57+2),FALSE),0),IF(AND(M57&lt;=10,K57&gt;=$L$83),HLOOKUP(M57,Points_Table,IF(AP57&gt;=6,8,AP57+2),FALSE),0)),"")</f>
        <v/>
      </c>
      <c r="P57" s="127" t="str">
        <f t="shared" ref="P57:P80" si="602">IF(N57&lt;&gt;"",AVERAGE(IF(AND($G57="3",N57&lt;&gt;""),HLOOKUP(N57,Points_Table_Modified,IF(AP57&gt;=6,8,AP57+2),FALSE),IF(N57&lt;&gt;"",HLOOKUP(N57,Points_Table,IF(AP57&gt;=6,8,AP57+2),FALSE),"")),O57),O57)</f>
        <v/>
      </c>
      <c r="Q57" s="52" t="str">
        <f t="shared" ref="Q57:Q80" si="603">IF(AND($K57&lt;&gt;"",$G57="2"),$K57,"")</f>
        <v/>
      </c>
      <c r="R57" s="53" t="str">
        <f t="shared" ref="R57:R80" si="604">IF(AND($K57&lt;&gt;"",$G57="2"),_xlfn.RANK.EQ($K57,$Q$6:$Q$80),"")</f>
        <v/>
      </c>
      <c r="S57" s="53" t="str">
        <f t="shared" ref="S57:S80" si="605">IF($G57="6",IF(IF(R57&lt;&gt;"",IF(MAX(COUNTIF($R$6:$R$80,$R$6:$R$80))&gt;1,"x",""),"")&lt;&gt;"",R57+1,""),IF(Q57=0,"",IF(IF(R57&lt;&gt;"",IF(MAX(COUNTIF($R$6:$R$80,$R$6:$R$80))&gt;1,"x",""),"")&lt;&gt;"",R57+1,"")))</f>
        <v/>
      </c>
      <c r="T57" s="53" t="str">
        <f t="shared" ref="T57:T80" si="606">IF(R57&lt;&gt;"",IF($G57="3",IF(AND(R57&lt;=20,$K57&gt;=$L$83),HLOOKUP(R57,Points_Table_Modified,IF($AP57&gt;=6,8,$AP57+2),FALSE),0),IF(AND(R57&lt;=10,$K57&gt;=$L$83),HLOOKUP(R57,Points_Table,IF($AP57&gt;=6,8,$AP57+2),FALSE),0)),"")</f>
        <v/>
      </c>
      <c r="U57" s="127" t="str">
        <f t="shared" ref="U57:U80" si="607">IF(S57&lt;&gt;"",AVERAGE(IF(AND($G57="3",S57&lt;&gt;""),HLOOKUP(S57,Points_Table_Modified,IF(AV57&gt;=6,8,AV57+2),FALSE),IF(S57&lt;&gt;"",HLOOKUP(S57,Points_Table,IF(AV57&gt;=6,8,AV57+2),FALSE),"")),T57),T57)</f>
        <v/>
      </c>
      <c r="V57" s="52" t="str">
        <f t="shared" ref="V57:V80" si="608">IF(AND($K57&lt;&gt;"",$G57="3"),$K57,"")</f>
        <v/>
      </c>
      <c r="W57" s="53" t="str">
        <f t="shared" ref="W57:W80" si="609">IF(AND($K57&lt;&gt;"",$G57="3"),_xlfn.RANK.EQ($K57,$V$6:$V$80),"")</f>
        <v/>
      </c>
      <c r="X57" s="53" t="str">
        <f t="shared" ref="X57:X80" si="610">IF($G57="6",IF(IF(W57&lt;&gt;"",IF(MAX(COUNTIF($W$6:$W$80,$W$6:$W$80))&gt;1,"x",""),"")&lt;&gt;"",W57+1,""),IF(V57=0,"",IF(IF(W57&lt;&gt;"",IF(MAX(COUNTIF($W$6:$W$80,$W$6:$W$80))&gt;1,"x",""),"")&lt;&gt;"",W57+1,"")))</f>
        <v/>
      </c>
      <c r="Y57" s="53" t="str">
        <f t="shared" ref="Y57:Y80" si="611">IF(W57&lt;&gt;"",IF($G57="3",IF(AND(W57&lt;=20,$K57&gt;=$L$83),HLOOKUP(W57,Points_Table_Modified,IF($AP57&gt;=6,8,$AP57+2),FALSE),0),IF(AND(W57&lt;=10,$K57&gt;=$L$83),HLOOKUP(W57,Points_Table,IF($AP57&gt;=6,8,$AP57+2),FALSE),0)),"")</f>
        <v/>
      </c>
      <c r="Z57" s="127" t="str">
        <f t="shared" ref="Z57:Z80" si="612">IF(X57&lt;&gt;"",AVERAGE(IF(AND($G57="3",X57&lt;&gt;""),HLOOKUP(X57,Points_Table_Modified,IF(BA57&gt;=6,8,BA57+2),FALSE),IF(X57&lt;&gt;"",HLOOKUP(X57,Points_Table,IF(BA57&gt;=6,8,BA57+2),FALSE),"")),Y57),Y57)</f>
        <v/>
      </c>
      <c r="AA57" s="52" t="str">
        <f t="shared" ref="AA57:AA80" si="613">IF(AND($K57&lt;&gt;"",$G57="4"),$K57,"")</f>
        <v/>
      </c>
      <c r="AB57" s="53" t="str">
        <f t="shared" ref="AB57:AB80" si="614">IF(AND($K57&lt;&gt;"",$G57="4"),_xlfn.RANK.EQ($K57,$AA$6:$AA$80),"")</f>
        <v/>
      </c>
      <c r="AC57" s="53" t="str">
        <f t="shared" ref="AC57:AC80" si="615">IF($G57="6",IF(IF(AB57&lt;&gt;"",IF(MAX(COUNTIF($AB$6:$AB$80,$AB$6:$AB$80))&gt;1,"x",""),"")&lt;&gt;"",AB57+1,""),IF(AA57=0,"",IF(IF(AB57&lt;&gt;"",IF(MAX(COUNTIF($AB$6:$AB$80,$AB$6:$AB$80))&gt;1,"x",""),"")&lt;&gt;"",AB57+1,"")))</f>
        <v/>
      </c>
      <c r="AD57" s="53" t="str">
        <f t="shared" ref="AD57:AD81" si="616">IF(AB57&lt;&gt;"",IF($G57="3",IF(AND(AB57&lt;=20,$K57&gt;=$L$83),HLOOKUP(AB57,Points_Table_Modified,IF($AP57&gt;=6,8,$AP57+2),FALSE),0),IF(AND(AB57&lt;=10,$K57&gt;=$L$83),HLOOKUP(AB57,Points_Table,IF($AP57&gt;=6,8,$AP57+2),FALSE),0)),"")</f>
        <v/>
      </c>
      <c r="AE57" s="127" t="str">
        <f t="shared" ref="AE57:AE80" si="617">IF(AC57&lt;&gt;"",AVERAGE(IF(AND($G57="3",AC57&lt;&gt;""),HLOOKUP(AC57,Points_Table_Modified,IF(BF57&gt;=6,8,BF57+2),FALSE),IF(AC57&lt;&gt;"",HLOOKUP(AC57,Points_Table,IF(BF57&gt;=6,8,BF57+2),FALSE),"")),AD57),AD57)</f>
        <v/>
      </c>
      <c r="AF57" s="52" t="str">
        <f t="shared" ref="AF57:AF80" si="618">IF(AND($K57&lt;&gt;"",$G57="5"),$K57,"")</f>
        <v/>
      </c>
      <c r="AG57" s="53" t="str">
        <f t="shared" ref="AG57:AG80" si="619">IF(AND($K57&lt;&gt;"",$G57="5"),_xlfn.RANK.EQ($K57,$AF$6:$AF$80),"")</f>
        <v/>
      </c>
      <c r="AH57" s="53" t="str">
        <f t="shared" ref="AH57:AH80" si="620">IF($G57="6",IF(IF(AG57&lt;&gt;"",IF(MAX(COUNTIF($AG$6:$AG$80,$AG$6:$AG$80))&gt;1,"x",""),"")&lt;&gt;"",AG57+1,""),IF(AF57=0,"",IF(IF(AG57&lt;&gt;"",IF(MAX(COUNTIF($AG$6:$AG$80,$AG$6:$AG$80))&gt;1,"x",""),"")&lt;&gt;"",AG57+1,"")))</f>
        <v/>
      </c>
      <c r="AI57" s="53" t="str">
        <f t="shared" ref="AI57:AI80" si="621">IF(AG57&lt;&gt;"",IF($G57="3",IF(AND(AG57&lt;=20,$K57&gt;=$L$83),HLOOKUP(AG57,Points_Table_Modified,IF($AP57&gt;=6,8,$AP57+2),FALSE),0),IF(AND(AG57&lt;=10,$K57&gt;=$L$83),HLOOKUP(AG57,Points_Table,IF($AP57&gt;=6,8,$AP57+2),FALSE),0)),"")</f>
        <v/>
      </c>
      <c r="AJ57" s="127" t="str">
        <f t="shared" ref="AJ57:AJ80" si="622">IF(AH57&lt;&gt;"",AVERAGE(IF(AND($G57="3",AH57&lt;&gt;""),HLOOKUP(AH57,Points_Table_Modified,IF(BK57&gt;=6,8,BK57+2),FALSE),IF(AH57&lt;&gt;"",HLOOKUP(AH57,Points_Table,IF(BK57&gt;=6,8,BK57+2),FALSE),"")),AI57),AI57)</f>
        <v/>
      </c>
      <c r="AK57" s="52" t="str">
        <f t="shared" ref="AK57:AK80" si="623">IF(AND($K57&lt;&gt;"",$G57="6"),$K57,"")</f>
        <v/>
      </c>
      <c r="AL57" s="53" t="str">
        <f t="shared" ref="AL57:AL80" si="624">IF(AND($K57&lt;&gt;"",$G57="6"),_xlfn.RANK.EQ($K57,$AK$6:$AK$80),"")</f>
        <v/>
      </c>
      <c r="AM57" s="53" t="str">
        <f t="shared" ref="AM57:AM80" si="625">IF($G57="6",IF(IF(AL57&lt;&gt;"",IF(MAX(COUNTIF($AL$6:$AL$80,$AL$6:$AL$80))&gt;1,"x",""),"")&lt;&gt;"",AL57+1,""),IF(AK57=0,"",IF(IF(AL57&lt;&gt;"",IF(MAX(COUNTIF($AL$6:$AL$80,$AL$6:$AL$80))&gt;1,"x",""),"")&lt;&gt;"",AL57+1,"")))</f>
        <v/>
      </c>
      <c r="AN57" s="150" t="str">
        <f t="shared" ref="AN57:AN80" si="626">IF(AL57&lt;&gt;"",IF($G57="3",IF(AND(AL57&lt;=20,$K57&gt;=$L$83),HLOOKUP(AL57,Points_Table_Modified,IF($AP57&gt;=6,8,$AP57+2),FALSE),0),IF(AND(AL57&lt;=10,$K57&gt;=$L$83),HLOOKUP(AL57,Points_Table,IF($AP57&gt;=6,8,$AP57+2),FALSE),0)),"")</f>
        <v/>
      </c>
      <c r="AO57" s="127" t="str">
        <f t="shared" ref="AO57:AO80" si="627">IF(AM57&lt;&gt;"",AVERAGE(IF(AND($G57="3",AM57&lt;&gt;""),HLOOKUP(AM57,Points_Table_Modified,IF(BP57&gt;=6,8,BP57+2),FALSE),IF(AM57&lt;&gt;"",HLOOKUP(AM57,Points_Table,IF(BP57&gt;=6,8,BP57+2),FALSE),"")),AN57),AN57)</f>
        <v/>
      </c>
      <c r="AP57" s="191" t="e">
        <f t="shared" ref="AP57:AP80" si="628">VLOOKUP($G57,Entries_C_Event,4,FALSE)</f>
        <v>#N/A</v>
      </c>
      <c r="AQ57" s="53" t="str">
        <f t="shared" ref="AQ57:AQ80" si="629">CONCATENATE(AL57,AG57,AB57,W57,R57,M57)</f>
        <v/>
      </c>
      <c r="AR57" s="181" t="str">
        <f t="shared" ref="AR57:AR80" si="630">IF(AQ57&lt;&gt;"",IF(AND($G57="3",K57&lt;&gt;""),10,IF(K57&lt;&gt;"",5,"")),"")</f>
        <v/>
      </c>
      <c r="AS57" s="159">
        <f t="shared" ref="AS57:AS80" si="631">_xlfn.NUMBERVALUE(IF(AQ57&lt;&gt;"",CONCATENATE(AO57,AJ57,AE57,Z57,U57,P57),""))</f>
        <v>0</v>
      </c>
      <c r="AT57" s="127" t="str">
        <f t="shared" ref="AT57:AT80" si="632">IF(ISERROR(AR57+AS57)=TRUE,"",AR57+AS57)</f>
        <v/>
      </c>
      <c r="AU57" s="130"/>
      <c r="AV57" s="55" t="str">
        <f t="shared" ref="AV57:AV80" si="633">IF(AND($AU57&lt;&gt;"",$G57="1"),$AU57,"")</f>
        <v/>
      </c>
      <c r="AW57" s="53" t="str">
        <f t="shared" ref="AW57:AW80" si="634">IF(AND($AU57&lt;&gt;"",$G57="1"),_xlfn.RANK.EQ($AU57,$AV$6:$AV$80),"")</f>
        <v/>
      </c>
      <c r="AX57" s="53" t="str">
        <f t="shared" ref="AX57:AX80" si="635">IF($G57="6",IF(IF(AW57&lt;&gt;"",IF(MAX(COUNTIF($AW$6:$AW$80,$AW$6:$AW$80))&gt;1,"x",""),"")&lt;&gt;"",AW57+1,""),IF(AV57=0,"",IF(IF(AW57&lt;&gt;"",IF(MAX(COUNTIF($AW$6:$AW$80,$AW$6:$AW$80))&gt;1,"x",""),"")&lt;&gt;"",AW57+1,"")))</f>
        <v/>
      </c>
      <c r="AY57" s="53" t="str">
        <f t="shared" ref="AY57:AY80" si="636">IF(AW57&lt;&gt;"",IF($G57="3",IF(AND(AW57&lt;=20,$AU57&gt;=$AV$83),HLOOKUP(AW57,Points_Table_Modified,IF($BZ57&gt;=6,8,$BZ57+2),FALSE),0),IF(AND(AW57&lt;=10,$AU57&gt;=$AV$83),HLOOKUP(AW57,Points_Table,IF($BZ57&gt;=6,8,$BZ57+2),FALSE),0)),"")</f>
        <v/>
      </c>
      <c r="AZ57" s="124" t="str">
        <f t="shared" ref="AZ57:AZ80" si="637">IF(AX57&lt;&gt;"",AVERAGE(IF(AND($G57="3",AX57&lt;&gt;""),HLOOKUP(AX57,Points_Table_Modified,IF(BZ57&gt;=6,8,BZ57+2),FALSE),IF(AX57&lt;&gt;"",HLOOKUP(AX57,Points_Table,IF(BZ57&gt;=6,8,BZ57+2),FALSE),"")),AY57),AY57)</f>
        <v/>
      </c>
      <c r="BA57" s="52" t="str">
        <f t="shared" ref="BA57:BA80" si="638">IF(AND($AU57&lt;&gt;"",$G57="2"),$AU57,"")</f>
        <v/>
      </c>
      <c r="BB57" s="53" t="str">
        <f t="shared" ref="BB57:BB80" si="639">IF(AND($AU57&lt;&gt;"",$G57="2"),_xlfn.RANK.EQ($AU57,$BA$6:$BA$80),"")</f>
        <v/>
      </c>
      <c r="BC57" s="53" t="str">
        <f t="shared" ref="BC57:BC80" si="640">IF($G57="6",IF(IF(BB57&lt;&gt;"",IF(MAX(COUNTIF($BB$6:$BB$80,$BB$6:$BB$80))&gt;1,"x",""),"")&lt;&gt;"",BB57+1,""),IF(BA57=0,"",IF(IF(BB57&lt;&gt;"",IF(MAX(COUNTIF($BB$6:$BB$80,$BB$6:$BB$80))&gt;1,"x",""),"")&lt;&gt;"",BB57+1,"")))</f>
        <v/>
      </c>
      <c r="BD57" s="53" t="str">
        <f t="shared" ref="BD57:BD80" si="641">IF(BB57&lt;&gt;"",IF($G57="3",IF(AND(BB57&lt;=20,$AU57&gt;=$BA$83),HLOOKUP(BB57,Points_Table_Modified,IF($BZ57&gt;=6,8,$BZ57+2),FALSE),0),IF(AND(BB57&lt;=10,$AU57&gt;=$BA$83),HLOOKUP(BB57,Points_Table,IF($BZ57&gt;=6,8,$BZ57+2),FALSE),0)),"")</f>
        <v/>
      </c>
      <c r="BE57" s="124" t="str">
        <f t="shared" ref="BE57:BE80" si="642">IF(BC57&lt;&gt;"",AVERAGE(IF(AND($G57="3",BC57&lt;&gt;""),HLOOKUP(BC57,Points_Table_Modified,IF(BZ57&gt;=6,8,BZ57+2),FALSE),IF(BC57&lt;&gt;"",HLOOKUP(BC57,Points_Table,IF(BZ57&gt;=6,8,BZ57+2),FALSE),"")),BD57),BD57)</f>
        <v/>
      </c>
      <c r="BF57" s="52" t="str">
        <f t="shared" ref="BF57:BF80" si="643">IF(AND($AU57&lt;&gt;"",$G57="3"),$AU57,"")</f>
        <v/>
      </c>
      <c r="BG57" s="53" t="str">
        <f t="shared" ref="BG57:BG80" si="644">IF(AND($AU57&lt;&gt;"",$G57="3"),_xlfn.RANK.EQ($AU57,$BF$6:$BF$80),"")</f>
        <v/>
      </c>
      <c r="BH57" s="53" t="str">
        <f t="shared" ref="BH57:BH67" si="645">IF($G57="6",IF(IF(BG57&lt;&gt;"",IF(MAX(COUNTIF($BG$6:$BG$80,$BG$6:$BG$80))&gt;1,"x",""),"")&lt;&gt;"",BG57+1,""),IF(BF57=0,"",IF(IF(BG57&lt;&gt;"",IF(MAX(COUNTIF($BG$6:$BG$80,$BG$6:$BG$80))&gt;1,"x",""),"")&lt;&gt;"",BG57+1,"")))</f>
        <v/>
      </c>
      <c r="BI57" s="53" t="str">
        <f t="shared" ref="BI57:BI80" si="646">IF(BG57&lt;&gt;"",IF($G57="3",IF(AND(BG57&lt;=20,$AU57&gt;=$BF$83),HLOOKUP(BG57,Points_Table_Modified,IF($BZ57&gt;=6,8,$BZ57+2),FALSE),0),IF(AND(BG57&lt;=10,$AU57&gt;=$BF$83),HLOOKUP(BG57,Points_Table,IF($BZ57&gt;=6,8,$BZ57+2),FALSE),0)),"")</f>
        <v/>
      </c>
      <c r="BJ57" s="54" t="str">
        <f t="shared" ref="BJ57:BJ68" si="647">IF(BH57&lt;&gt;"",AVERAGE(IF(AND($G57="3",BH57&lt;&gt;""),HLOOKUP(BH57,Points_Table_Modified,IF(BZ57&gt;=6,8,BZ57+2),FALSE),IF(BH57&lt;&gt;"",HLOOKUP(BH57,Points_Table,IF(BZ57&gt;=6,8,BZ57+2),FALSE),"")),BI57),BI57)</f>
        <v/>
      </c>
      <c r="BK57" s="52" t="str">
        <f t="shared" ref="BK57:BK80" si="648">IF(AND($AU57&lt;&gt;"",$G57="4"),$AU57,"")</f>
        <v/>
      </c>
      <c r="BL57" s="53" t="str">
        <f t="shared" ref="BL57:BL80" si="649">IF(AND($AU57&lt;&gt;"",$G57="4"),_xlfn.RANK.EQ($AU57,$BK$6:$BK$80),"")</f>
        <v/>
      </c>
      <c r="BM57" s="53" t="str">
        <f t="shared" ref="BM57:BM80" si="650">IF($G57="6",IF(IF(BL57&lt;&gt;"",IF(MAX(COUNTIF($BL$6:$BL$80,$BL$6:$BL$80))&gt;1,"x",""),"")&lt;&gt;"",BL57+1,""),IF(BK57=0,"",IF(IF(BL57&lt;&gt;"",IF(MAX(COUNTIF($BL$6:$BL$80,$BL$6:$BL$80))&gt;1,"x",""),"")&lt;&gt;"",BL57+1,"")))</f>
        <v/>
      </c>
      <c r="BN57" s="53" t="str">
        <f t="shared" ref="BN57:BN80" si="651">IF(BL57&lt;&gt;"",IF($G57="3",IF(AND(BL57&lt;=20,$AU57&gt;=$BK$83),HLOOKUP(BL57,Points_Table_Modified,IF($BZ57&gt;=6,8,$BZ57+2),FALSE),0),IF(AND(BL57&lt;=10,$AU57&gt;=$BK$83),HLOOKUP(BL57,Points_Table,IF($BZ57&gt;=6,8,$BZ57+2),FALSE),0)),"")</f>
        <v/>
      </c>
      <c r="BO57" s="54" t="str">
        <f t="shared" ref="BO57:BO80" si="652">IF(BM57&lt;&gt;"",AVERAGE(IF(AND($G57="3",BM57&lt;&gt;""),HLOOKUP(BM57,Points_Table_Modified,IF(BZ57&gt;=6,8,BZ57+2),FALSE),IF(BM57&lt;&gt;"",HLOOKUP(BM57,Points_Table,IF(BZ57&gt;=6,8,BZ57+2),FALSE),"")),BN57),BN57)</f>
        <v/>
      </c>
      <c r="BP57" s="52" t="str">
        <f t="shared" ref="BP57:BP80" si="653">IF(AND($AU57&lt;&gt;"",$G57="5"),$AU57,"")</f>
        <v/>
      </c>
      <c r="BQ57" s="53" t="str">
        <f t="shared" ref="BQ57:BQ80" si="654">IF(AND($AU57&lt;&gt;"",$G57="5"),_xlfn.RANK.EQ($AU57,$BP$6:$BP$80),"")</f>
        <v/>
      </c>
      <c r="BR57" s="53" t="str">
        <f t="shared" ref="BR57:BR80" si="655">IF($G57="6",IF(IF(BQ57&lt;&gt;"",IF(MAX(COUNTIF($BQ$6:$BQ$80,$BQ$6:$BQ$80))&gt;1,"x",""),"")&lt;&gt;"",BQ57+1,""),IF(BP57=0,"",IF(IF(BQ57&lt;&gt;"",IF(MAX(COUNTIF($BQ$6:$BQ$80,$BQ$6:$BQ$80))&gt;1,"x",""),"")&lt;&gt;"",BQ57+1,"")))</f>
        <v/>
      </c>
      <c r="BS57" s="53" t="str">
        <f t="shared" ref="BS57:BS80" si="656">IF(BQ57&lt;&gt;"",IF($G57="3",IF(AND(BQ57&lt;=20,$AU57&gt;=$BP$83),HLOOKUP(BQ57,Points_Table_Modified,IF($BZ57&gt;=6,8,$BZ57+2),FALSE),0),IF(AND(BQ57&lt;=10,$AU57&gt;=$BP$83),HLOOKUP(BQ57,Points_Table,IF($BZ57&gt;=6,8,$BZ57+2),FALSE),0)),"")</f>
        <v/>
      </c>
      <c r="BT57" s="54" t="str">
        <f t="shared" ref="BT57:BT80" si="657">IF(BR57&lt;&gt;"",AVERAGE(IF(AND($G57="3",BR57&lt;&gt;""),HLOOKUP(BR57,Points_Table_Modified,IF(BZ57&gt;=6,8,BZ57+2),FALSE),IF(BR57&lt;&gt;"",HLOOKUP(BR57,Points_Table,IF(BZ57&gt;=6,8,BZ57+2),FALSE),"")),BS57),BS57)</f>
        <v/>
      </c>
      <c r="BU57" s="52" t="str">
        <f t="shared" ref="BU57:BU80" si="658">IF(AND($AU57&lt;&gt;"",$G57="6"),$AU57,"")</f>
        <v/>
      </c>
      <c r="BV57" s="53" t="str">
        <f t="shared" ref="BV57:BV80" si="659">IF(AND($AU57&lt;&gt;"",$G57="6"),_xlfn.RANK.EQ($AU57,$BU$6:$BU$80),"")</f>
        <v/>
      </c>
      <c r="BW57" s="53" t="str">
        <f t="shared" ref="BW57:BW80" si="660">IF($G57="6",IF(IF(BV57&lt;&gt;"",IF(MAX(COUNTIF($BV$6:$BV$80,$BV$6:$BV$80))&gt;1,"x",""),"")&lt;&gt;"",BV57+1,""),IF(BU57=0,"",IF(IF(BV57&lt;&gt;"",IF(MAX(COUNTIF($BV$6:$BV$80,$BV$6:$BV$80))&gt;1,"x",""),"")&lt;&gt;"",BV57+1,"")))</f>
        <v/>
      </c>
      <c r="BX57" s="53" t="str">
        <f t="shared" ref="BX57:BX80" si="661">IF(BV57&lt;&gt;"",IF($G57="3",IF(AND(BV57&lt;=20,$AU57&gt;=$BU$83),HLOOKUP(BV57,Points_Table_Modified,IF($BZ57&gt;=6,8,$BZ57+2),FALSE),0),IF(AND(BV57&lt;=10,$AU57&gt;=$BU$83),HLOOKUP(BV57,Points_Table,IF($BZ57&gt;=6,8,$BZ57+2),FALSE),0)),"")</f>
        <v/>
      </c>
      <c r="BY57" s="54" t="str">
        <f t="shared" ref="BY57:BY80" si="662">IF(BW57&lt;&gt;"",AVERAGE(IF(AND($G57="3",BW57&lt;&gt;""),HLOOKUP(BW57,Points_Table_Modified,IF(BZ57&gt;=6,8,BZ57+2),FALSE),IF(BW57&lt;&gt;"",HLOOKUP(BW57,Points_Table,IF(BZ57&gt;=6,8,BZ57+2),FALSE),"")),BX57),BX57)</f>
        <v/>
      </c>
      <c r="BZ57" s="165"/>
      <c r="CA57" s="53" t="str">
        <f t="shared" ref="CA57:CA80" si="663">CONCATENATE(BV57,BQ57,BL57,BG57,BB57,AW57)</f>
        <v/>
      </c>
      <c r="CB57" s="181" t="str">
        <f t="shared" ref="CB57:CB80" si="664">IF(CA57&lt;&gt;"",IF(AND($G57="3",AU57&lt;&gt;""),10,IF(AU57&lt;&gt;"",5,"")),"")</f>
        <v/>
      </c>
      <c r="CC57" s="127" t="str">
        <f t="shared" ref="CC57:CC80" si="665">IF(CA57&lt;&gt;"",CONCATENATE(BY57,BT57,BO57,BJ57,BE57,AZ57),"")</f>
        <v/>
      </c>
      <c r="CD57" s="127" t="str">
        <f t="shared" ref="CD57:CD80" si="666">IF(ISERROR(CB57+CC57)=TRUE,"",CB57+CC57)</f>
        <v/>
      </c>
      <c r="CE57" s="130"/>
      <c r="CF57" s="55" t="str">
        <f t="shared" ref="CF57:CF80" si="667">IF(AND($CE57&lt;&gt;"",$G57="1"),$CE57,"")</f>
        <v/>
      </c>
      <c r="CG57" s="53" t="str">
        <f t="shared" ref="CG57:CG80" si="668">IF(AND($CE57&lt;&gt;"",$G57="1"),_xlfn.RANK.EQ($CE57,$CF$6:$CF$80),"")</f>
        <v/>
      </c>
      <c r="CH57" s="53" t="str">
        <f t="shared" ref="CH57:CH80" si="669">IF($G57="6",IF(IF(CG57&lt;&gt;"",IF(MAX(COUNTIF($CG$6:$CG$80,$CG$6:$CG$80))&gt;1,"x",""),"")&lt;&gt;"",CG57+1,""),IF(CF57=0,"",IF(IF(CG57&lt;&gt;"",IF(MAX(COUNTIF($CG$6:$CG$80,$CG$6:$CG$80))&gt;1,"x",""),"")&lt;&gt;"",CG57+1,"")))</f>
        <v/>
      </c>
      <c r="CI57" s="53" t="str">
        <f t="shared" ref="CI57:CI80" si="670">IF(CG57&lt;&gt;"",IF($G57="3",IF(AND(CG57&lt;=20,$CE57&gt;=$CF$83),HLOOKUP(CG57,Points_Table_Modified,IF($DJ57&gt;=6,8,$DJ57+2),FALSE),0),IF(AND(CG57&lt;=10,$CE57&gt;=$CF$83),HLOOKUP(CG57,Points_Table,IF($DJ57&gt;=6,8,$DJ57+2),FALSE),0)),"")</f>
        <v/>
      </c>
      <c r="CJ57" s="124" t="str">
        <f t="shared" ref="CJ57:CJ80" si="671">IF(CH57&lt;&gt;"",AVERAGE(IF(AND($G57="3",CH57&lt;&gt;""),HLOOKUP(CH57,Points_Table_Modified,IF(DJ57&gt;=6,8,DJ57+2),FALSE),IF(CH57&lt;&gt;"",HLOOKUP(CH57,Points_Table,IF(DJ57&gt;=6,8,DJ57+2),FALSE),"")),CI57),CI57)</f>
        <v/>
      </c>
      <c r="CK57" s="52" t="str">
        <f t="shared" ref="CK57:CK80" si="672">IF(AND($CE57&lt;&gt;"",$G57="2"),$CE57,"")</f>
        <v/>
      </c>
      <c r="CL57" s="53" t="str">
        <f t="shared" ref="CL57:CL80" si="673">IF(AND($CE57&lt;&gt;"",$G57="2"),_xlfn.RANK.EQ($CE57,$CK$6:$CK$80),"")</f>
        <v/>
      </c>
      <c r="CM57" s="53" t="str">
        <f t="shared" ref="CM57:CM80" si="674">IF($G57="6",IF(IF(CL57&lt;&gt;"",IF(MAX(COUNTIF($CL$6:$CL$80,$CL$6:$CL$80))&gt;1,"x",""),"")&lt;&gt;"",CL57+1,""),IF(CK57=0,"",IF(IF(CL57&lt;&gt;"",IF(MAX(COUNTIF($CL$6:$CL$80,$CL$6:$CL$80))&gt;1,"x",""),"")&lt;&gt;"",CL57+1,"")))</f>
        <v/>
      </c>
      <c r="CN57" s="53" t="str">
        <f t="shared" ref="CN57:CN80" si="675">IF(CL57&lt;&gt;"",IF($G57="3",IF(AND(CL57&lt;=20,$CE57&gt;=$CK$83),HLOOKUP(CL57,Points_Table_Modified,IF($DJ57&gt;=6,8,$DJ57+2),FALSE),0),IF(AND(CL57&lt;=10,$CE57&gt;=$CK$83),HLOOKUP(CL57,Points_Table,IF($DJ57&gt;=6,8,$DJ57+2),FALSE),0)),"")</f>
        <v/>
      </c>
      <c r="CO57" s="124" t="str">
        <f t="shared" ref="CO57:CO80" si="676">IF(CM57&lt;&gt;"",AVERAGE(IF(AND($G57="3",CM57&lt;&gt;""),HLOOKUP(CM57,Points_Table_Modified,IF(DJ57&gt;=6,8,DJ57+2),FALSE),IF(CM57&lt;&gt;"",HLOOKUP(CM57,Points_Table,IF(DJ57&gt;=6,8,DJ57+2),FALSE),"")),CN57),CN57)</f>
        <v/>
      </c>
      <c r="CP57" s="52" t="str">
        <f t="shared" ref="CP57:CP80" si="677">IF(AND($CE57&lt;&gt;"",$G57="3"),$CE57,"")</f>
        <v/>
      </c>
      <c r="CQ57" s="53" t="str">
        <f t="shared" ref="CQ57:CQ80" si="678">IF(AND($CE57&lt;&gt;"",$G57="3"),_xlfn.RANK.EQ($CE57,$CP$6:$CP$80),"")</f>
        <v/>
      </c>
      <c r="CR57" s="53" t="str">
        <f t="shared" ref="CR57:CR80" si="679">IF($G57="6",IF(IF(CQ57&lt;&gt;"",IF(MAX(COUNTIF($CQ$6:$CQ$80,$CQ$6:$CQ$80))&gt;1,"x",""),"")&lt;&gt;"",CQ57+1,""),IF(CP57=0,"",IF(IF(CQ57&lt;&gt;"",IF(MAX(COUNTIF($CQ$6:$CQ$80,$CQ$6:$CQ$80))&gt;1,"x",""),"")&lt;&gt;"",CQ57+1,"")))</f>
        <v/>
      </c>
      <c r="CS57" s="53" t="str">
        <f t="shared" ref="CS57:CS80" si="680">IF(CQ57&lt;&gt;"",IF($G57="3",IF(AND(CQ57&lt;=20,$CE57&gt;=$CP$83),HLOOKUP(CQ57,Points_Table_Modified,IF($DJ57&gt;=6,8,$DJ57+2),FALSE),0),IF(AND(CQ57&lt;=10,$CE57&gt;=$CP$83),HLOOKUP(CQ57,Points_Table,IF($DJ57&gt;=6,8,$DJ57+2),FALSE),0)),"")</f>
        <v/>
      </c>
      <c r="CT57" s="54" t="str">
        <f t="shared" ref="CT57:CT80" si="681">IF(CR57&lt;&gt;"",AVERAGE(IF(AND($G57="3",CR57&lt;&gt;""),HLOOKUP(CR57,Points_Table_Modified,IF(DJ57&gt;=6,8,DJ57+2),FALSE),IF(CR57&lt;&gt;"",HLOOKUP(CR57,Points_Table,IF(DJ57&gt;=6,8,DJ57+2),FALSE),"")),CS57),CS57)</f>
        <v/>
      </c>
      <c r="CU57" s="52" t="str">
        <f t="shared" ref="CU57:CU80" si="682">IF(AND($CE57&lt;&gt;"",$G57="4"),$CE57,"")</f>
        <v/>
      </c>
      <c r="CV57" s="53" t="str">
        <f t="shared" ref="CV57:CV80" si="683">IF(AND($CE57&lt;&gt;"",$G57="4"),_xlfn.RANK.EQ($CE57,$CU$6:$CU$80),"")</f>
        <v/>
      </c>
      <c r="CW57" s="53" t="str">
        <f t="shared" ref="CW57:CW80" si="684">IF($G57="6",IF(IF(CV57&lt;&gt;"",IF(MAX(COUNTIF($CV$6:$CV$80,$CV$6:$CV$80))&gt;1,"x",""),"")&lt;&gt;"",CV57+1,""),IF(CU57=0,"",IF(IF(CV57&lt;&gt;"",IF(MAX(COUNTIF($CV$6:$CV$80,$CV$6:$CV$80))&gt;1,"x",""),"")&lt;&gt;"",CV57+1,"")))</f>
        <v/>
      </c>
      <c r="CX57" s="53" t="str">
        <f t="shared" ref="CX57:CX80" si="685">IF(CV57&lt;&gt;"",IF($G57="3",IF(AND(CV57&lt;=20,CE57&gt;=CU159),HLOOKUP(CV57,Points_Table_Modified,IF(DJ57&gt;=6,8,DJ57+2),FALSE),0),IF(AND(CV57&lt;=10,$CE57&gt;=CU159),HLOOKUP(CV57,Points_Table,IF(DJ57&gt;=6,8,DJ57+2),FALSE),0)),"")</f>
        <v/>
      </c>
      <c r="CY57" s="54" t="str">
        <f t="shared" ref="CY57:CY80" si="686">IF(CW57&lt;&gt;"",AVERAGE(IF(AND($G57="3",CW57&lt;&gt;""),HLOOKUP(CW57,Points_Table_Modified,IF(DJ57&gt;=6,8,DJ57+2),FALSE),IF(CW57&lt;&gt;"",HLOOKUP(CW57,Points_Table,IF(DJ57&gt;=6,8,DJ57+2),FALSE),"")),CX57),CX57)</f>
        <v/>
      </c>
      <c r="CZ57" s="52" t="str">
        <f t="shared" ref="CZ57:CZ80" si="687">IF(AND($CE57&lt;&gt;"",$G57="5"),$CE57,"")</f>
        <v/>
      </c>
      <c r="DA57" s="53" t="str">
        <f t="shared" ref="DA57:DA80" si="688">IF(AND($CE57&lt;&gt;"",$G57="5"),_xlfn.RANK.EQ($CE57,$CZ$6:$CZ$80),"")</f>
        <v/>
      </c>
      <c r="DB57" s="53" t="str">
        <f t="shared" ref="DB57:DB80" si="689">IF($G57="6",IF(IF(DA57&lt;&gt;"",IF(MAX(COUNTIF($DA$6:$DA$80,$DA$6:$DA$80))&gt;1,"x",""),"")&lt;&gt;"",DA57+1,""),IF(CZ57=0,"",IF(IF(DA57&lt;&gt;"",IF(MAX(COUNTIF($DA$6:$DA$80,$DA$6:$DA$80))&gt;1,"x",""),"")&lt;&gt;"",DA57+1,"")))</f>
        <v/>
      </c>
      <c r="DC57" s="53" t="str">
        <f t="shared" ref="DC57:DC80" si="690">IF(DA57&lt;&gt;"",IF($G57="3",IF(AND(DA57&lt;=20,$CE57&gt;=$CZ$83),HLOOKUP(DA57,Points_Table_Modified,IF($DJ57&gt;=6,8,$DJ57+2),FALSE),0),IF(AND(DA57&lt;=10,$CE57&gt;=$CZ$83),HLOOKUP(DA57,Points_Table,IF($DJ57&gt;=6,8,$DJ57+2),FALSE),0)),"")</f>
        <v/>
      </c>
      <c r="DD57" s="54" t="str">
        <f t="shared" ref="DD57:DD80" si="691">IF(DB57&lt;&gt;"",AVERAGE(IF(AND($G57="3",DB57&lt;&gt;""),HLOOKUP(DB57,Points_Table_Modified,IF(DJ57&gt;=6,8,DJ57+2),FALSE),IF(DB57&lt;&gt;"",HLOOKUP(DB57,Points_Table,IF(DJ57&gt;=6,8,DJ57+2),FALSE),"")),DC57),DC57)</f>
        <v/>
      </c>
      <c r="DE57" s="52" t="str">
        <f t="shared" ref="DE57:DE80" si="692">IF(AND($CE57&lt;&gt;"",$G57="6"),$CE57,"")</f>
        <v/>
      </c>
      <c r="DF57" s="53" t="str">
        <f t="shared" ref="DF57:DF80" si="693">IF(AND($CE57&lt;&gt;"",$G57="6"),_xlfn.RANK.EQ($CE57,$DE$6:$DE$80),"")</f>
        <v/>
      </c>
      <c r="DG57" s="53" t="str">
        <f t="shared" ref="DG57:DG80" si="694">IF($G57="6",IF(IF(DF57&lt;&gt;"",IF(MAX(COUNTIF($DF$6:$DF$80,$DF$6:$DF$80))&gt;1,"x",""),"")&lt;&gt;"",DF57+1,""),IF(DE57=0,"",IF(IF(DF57&lt;&gt;"",IF(MAX(COUNTIF($DF$6:$DF$80,$DF$6:$DF$80))&gt;1,"x",""),"")&lt;&gt;"",DF57+1,"")))</f>
        <v/>
      </c>
      <c r="DH57" s="53" t="str">
        <f t="shared" ref="DH57:DH79" si="695">IF(DF57&lt;&gt;"",IF($G57="3",IF(AND(DF57&lt;=20,$CE57&gt;=$DE$83),HLOOKUP(DF57,Points_Table_Modified,IF($DJ57&gt;=6,8,$DJ57+2),FALSE),0),IF(AND(DF57&lt;=10,$CE57&gt;=$DE$83),HLOOKUP(DF57,Points_Table,IF($DJ57&gt;=6,8,$DJ57+2),FALSE),0)),"")</f>
        <v/>
      </c>
      <c r="DI57" s="54" t="str">
        <f t="shared" ref="DI57:DI80" si="696">IF(DG57&lt;&gt;"",AVERAGE(IF(AND($G57="3",DG57&lt;&gt;""),HLOOKUP(DG57,Points_Table_Modified,IF(DJ57&gt;=6,8,DJ57+2),FALSE),IF(DG57&lt;&gt;"",HLOOKUP(DG57,Points_Table,IF(DJ57&gt;=6,8,DJ57+2),FALSE),"")),DH57),DH57)</f>
        <v/>
      </c>
      <c r="DJ57" s="165" t="e">
        <f t="shared" ref="DJ57:DJ80" si="697">VLOOKUP($G57,Entries_C_Event,6,FALSE)</f>
        <v>#N/A</v>
      </c>
      <c r="DK57" s="53" t="str">
        <f t="shared" ref="DK57:DK80" si="698">CONCATENATE(DF57,DA57,CV57,CQ57,CL57,CG57)</f>
        <v/>
      </c>
      <c r="DL57" s="181" t="str">
        <f t="shared" ref="DL57:DL80" si="699">IF(DK57&lt;&gt;"",IF(AND($G57="3",CE57&lt;&gt;""),10,IF(CE57&lt;&gt;"",5,"")),"")</f>
        <v/>
      </c>
      <c r="DM57" s="159">
        <f t="shared" ref="DM57:DM80" si="700">_xlfn.NUMBERVALUE(IF(DK57&lt;&gt;"",CONCATENATE(DI57,DD57,CY57,CT57,CO57,CJ57),""))</f>
        <v>0</v>
      </c>
      <c r="DN57" s="127" t="str">
        <f t="shared" ref="DN57:DN80" si="701">IF(ISERROR(DL57+DM57)=TRUE,"",DL57+DM57)</f>
        <v/>
      </c>
      <c r="DO57" s="130"/>
      <c r="DP57" s="55" t="str">
        <f t="shared" ref="DP57:DP80" si="702">IF(AND($DO57&lt;&gt;"",$G57="1"),$DO57,"")</f>
        <v/>
      </c>
      <c r="DQ57" s="53" t="str">
        <f t="shared" ref="DQ57:DQ80" si="703">IF(AND($DO57&lt;&gt;"",$G57="1"),_xlfn.RANK.EQ($DO57,$DP$6:$DP$80),"")</f>
        <v/>
      </c>
      <c r="DR57" s="53" t="str">
        <f t="shared" ref="DR57:DR80" si="704">IF($G57="6",IF(IF(DQ57&lt;&gt;"",IF(MAX(COUNTIF($DQ$6:$DQ$80,$DQ$6:$DQ$80))&gt;1,"x",""),"")&lt;&gt;"",DQ57+1,""),IF(DP57=0,"",IF(IF(DQ57&lt;&gt;"",IF(MAX(COUNTIF($DQ$6:$DQ$80,$DQ$6:$DQ$80))&gt;1,"x",""),"")&lt;&gt;"",DQ57+1,"")))</f>
        <v/>
      </c>
      <c r="DS57" s="53" t="str">
        <f t="shared" ref="DS57:DS80" si="705">IF(DQ57&lt;&gt;"",IF($G57="3",IF(AND(DQ57&lt;=20,DO57&gt;=$DP$83),HLOOKUP(DQ57,Points_Table_Modified,IF(ET57&gt;=6,8,ET57+2),FALSE),0),IF(AND(DQ57&lt;=10,DO57&gt;=$DP$83),HLOOKUP(DQ57,Points_Table,IF(ET57&gt;=6,8,ET57+2),FALSE),0)),"")</f>
        <v/>
      </c>
      <c r="DT57" s="124" t="str">
        <f t="shared" ref="DT57:DT80" si="706">IF(DR57&lt;&gt;"",AVERAGE(IF(AND($G57="3",DR57&lt;&gt;""),HLOOKUP(DR57,Points_Table_Modified,IF(ET57&gt;=6,8,ET57+2),FALSE),IF(DR57&lt;&gt;"",HLOOKUP(DR57,Points_Table,IF(ET57&gt;=6,8,ET57+2),FALSE),"")),DS57),DS57)</f>
        <v/>
      </c>
      <c r="DU57" s="52" t="str">
        <f t="shared" ref="DU57:DU80" si="707">IF(AND(DO57&lt;&gt;"",$G57="2"),DO57,"")</f>
        <v/>
      </c>
      <c r="DV57" s="53" t="str">
        <f t="shared" ref="DV57:DV80" si="708">IF(AND(DO57&lt;&gt;"",$G57="2"),_xlfn.RANK.EQ(DO57,$DU$6:$DU$80),"")</f>
        <v/>
      </c>
      <c r="DW57" s="53" t="str">
        <f t="shared" ref="DW57:DW80" si="709">IF($G57="6",IF(IF(DV57&lt;&gt;"",IF(MAX(COUNTIF($DV$6:$DV$80,$DV$6:$DV$80))&gt;1,"x",""),"")&lt;&gt;"",DV57+1,""),IF(DU57=0,"",IF(IF(DV57&lt;&gt;"",IF(MAX(COUNTIF($DV$6:$DV$80,$DV$6:$DV$80))&gt;1,"x",""),"")&lt;&gt;"",DV57+1,"")))</f>
        <v/>
      </c>
      <c r="DX57" s="53" t="str">
        <f t="shared" ref="DX57:DX80" si="710">IF(DV57&lt;&gt;"",IF($G57="3",IF(AND(DV57&lt;=20,DO57&gt;=$DU$83),HLOOKUP(DV57,Points_Table_Modified,IF(ET57&gt;=6,8,ET57+2),FALSE),0),IF(AND(DV57&lt;=10,DO57&gt;=$DU$83),HLOOKUP(DV57,Points_Table,IF(ET57&gt;=6,8,ET57+2),FALSE),0)),"")</f>
        <v/>
      </c>
      <c r="DY57" s="124" t="str">
        <f t="shared" ref="DY57:DY80" si="711">IF(DW57&lt;&gt;"",AVERAGE(IF(AND($G57="3",DW57&lt;&gt;""),HLOOKUP(DW57,Points_Table_Modified,IF(ET57&gt;=6,8,ET57+2),FALSE),IF(DW57&lt;&gt;"",HLOOKUP(DW57,Points_Table,IF(ET57&gt;=6,8,ET57+2),FALSE),"")),DX57),DX57)</f>
        <v/>
      </c>
      <c r="DZ57" s="52" t="str">
        <f t="shared" ref="DZ57:DZ80" si="712">IF(AND(DO57&lt;&gt;"",$G57="3"),DO57,"")</f>
        <v/>
      </c>
      <c r="EA57" s="53" t="str">
        <f t="shared" ref="EA57:EA80" si="713">IF(AND(DO57&lt;&gt;"",$G57="3"),_xlfn.RANK.EQ(DO57,$DZ$6:$DZ$80),"")</f>
        <v/>
      </c>
      <c r="EB57" s="53" t="str">
        <f t="shared" ref="EB57:EB80" si="714">IF($G57="6",IF(IF(EA57&lt;&gt;"",IF(MAX(COUNTIF($EA$6:$EA$80,$EA$6:$EA$80))&gt;1,"x",""),"")&lt;&gt;"",EA57+1,""),IF(DZ57=0,"",IF(IF(EA57&lt;&gt;"",IF(MAX(COUNTIF($EA$6:$EA$80,$EA$6:$EA$80))&gt;1,"x",""),"")&lt;&gt;"",EA57+1,"")))</f>
        <v/>
      </c>
      <c r="EC57" s="53" t="str">
        <f t="shared" ref="EC57:EC80" si="715">IF(EA57&lt;&gt;"",IF($G57="3",IF(AND(EA57&lt;=20,DO57&gt;=$DZ$83),HLOOKUP(EA57,Points_Table_Modified,IF(ET57&gt;=6,8,ET57),FALSE),0),IF(AND(EA57&lt;=10,DO57&gt;=$DZ$83),HLOOKUP(EA57,Points_Table,IF(ET57&gt;=6,8,ET57+2),FALSE),0)),"")</f>
        <v/>
      </c>
      <c r="ED57" s="57" t="str">
        <f t="shared" ref="ED57:ED80" si="716">IF(EB57&lt;&gt;"",AVERAGE(IF(AND($G57="3",EB57&lt;&gt;""),HLOOKUP(EB57,Points_Table_Modified,IF(ET57&gt;=6,8,ET57+2),FALSE),IF(EB57&lt;&gt;"",HLOOKUP(EB57,Points_Table,IF(ET57&gt;=6,8,ET57+2),FALSE),"")),EC57),EC57)</f>
        <v/>
      </c>
      <c r="EE57" s="52" t="str">
        <f t="shared" ref="EE57:EE80" si="717">IF(AND(DO57&lt;&gt;"",$G57="4"),DO57,"")</f>
        <v/>
      </c>
      <c r="EF57" s="53" t="str">
        <f t="shared" ref="EF57:EF80" si="718">IF(AND(DO57&lt;&gt;"",$G57="4"),_xlfn.RANK.EQ(DO57,$EE$6:$EE$80),"")</f>
        <v/>
      </c>
      <c r="EG57" s="53" t="str">
        <f t="shared" ref="EG57:EG80" si="719">IF($G57="6",IF(IF(EF57&lt;&gt;"",IF(MAX(COUNTIF($EF$6:$EF$80,$EF$6:$EF$80))&gt;1,"x",""),"")&lt;&gt;"",EF57+1,""),IF(EE57=0,"",IF(IF(EF57&lt;&gt;"",IF(MAX(COUNTIF($EF$6:$EF$80,$EF$6:$EF$80))&gt;1,"x",""),"")&lt;&gt;"",EF57+1,"")))</f>
        <v/>
      </c>
      <c r="EH57" s="53" t="str">
        <f t="shared" ref="EH57:EH80" si="720">IF(EF57&lt;&gt;"",IF($G57="3",IF(AND(EF57&lt;=20,DO57&gt;=$EE$83),HLOOKUP(EF57,Points_Table_Modified,IF(ET57&gt;=6,8,ET57+2),FALSE),0),IF(AND(EF57&lt;=10,$DO57&gt;=$EE$83),HLOOKUP(EF57,Points_Table,IF(ET57&gt;=6,8,ET57+2),FALSE),0)),"")</f>
        <v/>
      </c>
      <c r="EI57" s="57" t="str">
        <f t="shared" ref="EI57:EI80" si="721">IF(EG57&lt;&gt;"",AVERAGE(IF(AND($G57="3",EG57&lt;&gt;""),HLOOKUP(EG57,Points_Table_Modified,IF(ET57&gt;=6,8,ET57+2),FALSE),IF(EG57&lt;&gt;"",HLOOKUP(EG57,Points_Table,IF(ET57&gt;=6,8,ET57+2),FALSE),"")),EH57),EH57)</f>
        <v/>
      </c>
      <c r="EJ57" s="52" t="str">
        <f t="shared" ref="EJ57:EJ80" si="722">IF(AND(DO57&lt;&gt;"",$G57="5"),DO57,"")</f>
        <v/>
      </c>
      <c r="EK57" s="53" t="str">
        <f t="shared" ref="EK57:EK80" si="723">IF(AND(DO57&lt;&gt;"",$G57="5"),_xlfn.RANK.EQ(DO57,$EJ$6:$EJ$80),"")</f>
        <v/>
      </c>
      <c r="EL57" s="53" t="str">
        <f t="shared" ref="EL57:EL80" si="724">IF($G57="6",IF(IF(EK57&lt;&gt;"",IF(MAX(COUNTIF($EK$6:$EK$80,$EK$6:$EK$80))&gt;1,"x",""),"")&lt;&gt;"",EK57+1,""),IF(EJ57=0,"",IF(IF(EK57&lt;&gt;"",IF(MAX(COUNTIF($EK$6:$EK$80,$EK$6:$EK$80))&gt;1,"x",""),"")&lt;&gt;"",EK57+1,"")))</f>
        <v/>
      </c>
      <c r="EM57" s="53" t="str">
        <f t="shared" ref="EM57:EM80" si="725">IF(EK57&lt;&gt;"",IF($G57="3",IF(AND(EK57&lt;=20,DO57&gt;=$EJ$83),HLOOKUP(EK57,Points_Table_Modified,IF(ET57&gt;=6,8,ET57+2),FALSE),0),IF(AND(EK57&lt;=10,DO57&gt;=$EJ$83),HLOOKUP(EK57,Points_Table,IF(ET57&gt;=6,8,ET57+2),FALSE),0)),"")</f>
        <v/>
      </c>
      <c r="EN57" s="57" t="str">
        <f t="shared" ref="EN57:EN80" si="726">IF(EL57&lt;&gt;"",AVERAGE(IF(AND($G57="3",EL57&lt;&gt;""),HLOOKUP(EL57,Points_Table_Modified,IF(ET57&gt;=6,8,ET57+2),FALSE),IF(EL57&lt;&gt;"",HLOOKUP(EL57,Points_Table,IF(ET57&gt;=6,8,ET57+2),FALSE),"")),EM57),EM57)</f>
        <v/>
      </c>
      <c r="EO57" s="52" t="str">
        <f t="shared" ref="EO57:EO80" si="727">IF(AND(DO57&lt;&gt;"",$G57="6"),DO57,"")</f>
        <v/>
      </c>
      <c r="EP57" s="53" t="str">
        <f t="shared" ref="EP57:EP80" si="728">IF(AND(DO57&lt;&gt;"",$G57="6"),_xlfn.RANK.EQ(DO57,$EO$6:$EO$80),"")</f>
        <v/>
      </c>
      <c r="EQ57" s="53" t="str">
        <f t="shared" ref="EQ57:EQ80" si="729">IF($G57="6",IF(IF(EP57&lt;&gt;"",IF(MAX(COUNTIF($EP$6:$EP$80,$EP$6:$EP$80))&gt;1,"x",""),"")&lt;&gt;"",EP57+1,""),IF(EO57=0,"",IF(IF(EP57&lt;&gt;"",IF(MAX(COUNTIF($EP$6:$EP$80,$EP$6:$EP$80))&gt;1,"x",""),"")&lt;&gt;"",EP57+1,"")))</f>
        <v/>
      </c>
      <c r="ER57" s="53" t="str">
        <f t="shared" ref="ER57:ER80" si="730">IF(EP57&lt;&gt;"",IF($G57="3",IF(AND(EP57&lt;=20,DO57&gt;=$EO$83),HLOOKUP(EP57,Points_Table_Modified,IF(ET57&gt;=6,8,ET57+2),FALSE),0),IF(AND(EP57&lt;=10,DO57&gt;=$EO$83),HLOOKUP(EP57,Points_Table,IF(ET57&gt;=6,8,ET57+2),FALSE),0)),"")</f>
        <v/>
      </c>
      <c r="ES57" s="54" t="str">
        <f t="shared" ref="ES57:ES80" si="731">IF(EQ57&lt;&gt;"",AVERAGE(IF(AND($G57="3",EQ57&lt;&gt;""),HLOOKUP(EQ57,Points_Table_Modified,IF(ET57&gt;=6,8,ET57+2),FALSE),IF(EQ57&lt;&gt;"",HLOOKUP(EQ57,Points_Table,IF(ET57&gt;=6,8,ET57+2),FALSE),"")),ER57),ER57)</f>
        <v/>
      </c>
      <c r="ET57" s="165" t="e">
        <f t="shared" ref="ET57:ET80" si="732">VLOOKUP($G57,Entries_C_Event,7,FALSE)</f>
        <v>#N/A</v>
      </c>
      <c r="EU57" s="53" t="str">
        <f t="shared" ref="EU57:EU80" si="733">CONCATENATE(EP57,EK57,EF57,EA57,DV57,DQ57)</f>
        <v/>
      </c>
      <c r="EV57" s="181" t="str">
        <f t="shared" ref="EV57:EV80" si="734">IF(EU57&lt;&gt;"",IF(AND($G57="3",DO57&lt;&gt;""),10,IF(DO57&lt;&gt;"",5,"")),"")</f>
        <v/>
      </c>
      <c r="EW57" s="159">
        <f t="shared" ref="EW57:EW80" si="735">_xlfn.NUMBERVALUE(IF(EU57&lt;&gt;"",CONCATENATE(ES57,EN57,EI57,ED57,DY57,DT57),""))</f>
        <v>0</v>
      </c>
      <c r="EX57" s="127" t="str">
        <f t="shared" ref="EX57:EX80" si="736">IF(ISERROR(EV57+EW57)=TRUE,"",EV57+EW57)</f>
        <v/>
      </c>
      <c r="EY57" s="130"/>
      <c r="EZ57" s="55" t="str">
        <f t="shared" ref="EZ57:EZ80" si="737">IF(AND(EY57&lt;&gt;"",$G57="1"),EY57,"")</f>
        <v/>
      </c>
      <c r="FA57" s="53" t="str">
        <f t="shared" ref="FA57:FA80" si="738">IF(AND(EY57&lt;&gt;"",$G57="1"),_xlfn.RANK.EQ(EY57,$EZ$6:$EZ$80),"")</f>
        <v/>
      </c>
      <c r="FB57" s="53" t="str">
        <f t="shared" ref="FB57:FB80" si="739">IF($G57="6",IF(IF(FA57&lt;&gt;"",IF(MAX(COUNTIF($FA$6:$FA$80,$FA$6:$FA$80))&gt;1,"x",""),"")&lt;&gt;"",FA57+1,""),IF(EZ57=0,"",IF(IF(FA57&lt;&gt;"",IF(MAX(COUNTIF($FA$6:$FA$80,$FA$6:$FA$80))&gt;1,"x",""),"")&lt;&gt;"",FA57+1,"")))</f>
        <v/>
      </c>
      <c r="FC57" s="53" t="str">
        <f t="shared" ref="FC57:FC80" si="740">IF(FA57&lt;&gt;"",IF($G57="3",IF(AND(FA57&lt;=20,EY57&gt;=$EZ$83),HLOOKUP(FA57,Points_Table_Modified,IF(GD57&gt;=6,8,GD57+2),FALSE),0),IF(AND(FA57&lt;=10,EY57&gt;=$EZ$83),HLOOKUP(FA57,Points_Table,IF(GD57&gt;=6,8,GD57+2),FALSE),0)),"")</f>
        <v/>
      </c>
      <c r="FD57" s="124" t="str">
        <f t="shared" ref="FD57:FD80" si="741">IF(FC57&gt;0,IF(FB57&lt;&gt;"",AVERAGE(IF(AND($G57="3",FB57&lt;&gt;""),HLOOKUP(FB57,Points_Table_Modified,IF(GD57&gt;=6,8,GD57+2),FALSE),IF(FB57&lt;&gt;"",HLOOKUP(FB57,Points_Table,IF(GD57&gt;=6,8,GD57+2),FALSE),"")),FC57),FC57),0)</f>
        <v/>
      </c>
      <c r="FE57" s="52" t="str">
        <f t="shared" ref="FE57:FE80" si="742">IF(AND(EY57&lt;&gt;"",$G57="2"),EY57,"")</f>
        <v/>
      </c>
      <c r="FF57" s="53" t="str">
        <f t="shared" ref="FF57:FF80" si="743">IF(AND(EY57&lt;&gt;"",$G57="2"),_xlfn.RANK.EQ(EY57,$FE$6:$FE$80),"")</f>
        <v/>
      </c>
      <c r="FG57" s="53" t="str">
        <f t="shared" ref="FG57:FG80" si="744">IF($G57="6",IF(IF(FF57&lt;&gt;"",IF(MAX(COUNTIF($FF$6:$FF$80,$FF$6:$FF$80))&gt;1,"x",""),"")&lt;&gt;"",FF57+1,""),IF(FE57=0,"",IF(IF(FF57&lt;&gt;"",IF(MAX(COUNTIF($FF$6:$FF$80,$FF$6:$FF$80))&gt;1,"x",""),"")&lt;&gt;"",FF57+1,"")))</f>
        <v/>
      </c>
      <c r="FH57" s="53" t="str">
        <f t="shared" ref="FH57:FH80" si="745">IF(FF57&lt;&gt;"",IF($G57="3",IF(AND(FF57&lt;=20,EY57&gt;=$FE$83),HLOOKUP(FF57,Points_Table_Modified,IF(GD57&gt;=6,8,GD57+2),FALSE),0),IF(AND(FF57&lt;=10,EY57&gt;=$FE$83),HLOOKUP(FF57,Points_Table,IF(GD57&gt;=6,8,GD57+2),FALSE),0)),"")</f>
        <v/>
      </c>
      <c r="FI57" s="124" t="str">
        <f t="shared" ref="FI57:FI80" si="746">IF(FH57&gt;0,IF(FG57&lt;&gt;"",AVERAGE(IF(AND($G57="3",FG57&lt;&gt;""),HLOOKUP(FG57,Points_Table_Modified,IF(GD57&gt;=6,8,GD57+2),FALSE),IF(FG57&lt;&gt;"",HLOOKUP(FG57,Points_Table,IF(GD57&gt;=6,8,GD57+2),FALSE),"")),FH57),FH57),0)</f>
        <v/>
      </c>
      <c r="FJ57" s="52" t="str">
        <f t="shared" ref="FJ57:FJ80" si="747">IF(AND(EY57&lt;&gt;"",$G57="3"),EY57,"")</f>
        <v/>
      </c>
      <c r="FK57" s="53" t="str">
        <f t="shared" ref="FK57:FK80" si="748">IF(AND(EY57&lt;&gt;"",$G57="3"),_xlfn.RANK.EQ(EY57,$FJ$6:$FJ$80),"")</f>
        <v/>
      </c>
      <c r="FL57" s="53" t="str">
        <f t="shared" ref="FL57:FL80" si="749">IF($G57="6",IF(IF(FK57&lt;&gt;"",IF(MAX(COUNTIF($FK$6:$FK$80,$FK$6:$FK$80))&gt;1,"x",""),"")&lt;&gt;"",FK57+1,""),IF(FJ57=0,"",IF(IF(FK57&lt;&gt;"",IF(MAX(COUNTIF($FK$6:$FK$80,$FK$6:$FK$80))&gt;1,"x",""),"")&lt;&gt;"",FK57+1,"")))</f>
        <v/>
      </c>
      <c r="FM57" s="53" t="str">
        <f t="shared" ref="FM57:FM80" si="750">IF(FK57&lt;&gt;"",IF($G57="3",IF(AND(FK57&lt;=20,EY57&gt;=$FJ$83),HLOOKUP(FK57,Points_Table_Modified,IF(GD57&gt;=6,8,GD113),FALSE),0),IF(AND(FK57&lt;=10,EY57&gt;=$FJ$83),HLOOKUP(FK57,Points_Table,IF(GD57&gt;=6,8,GD57+2),FALSE),0)),"")</f>
        <v/>
      </c>
      <c r="FN57" s="57" t="str">
        <f t="shared" ref="FN57:FN80" si="751">IF(FM57&gt;0,IF(FL57&lt;&gt;"",AVERAGE(IF(AND($G57="3",FL57&lt;&gt;""),HLOOKUP(FL57,Points_Table_Modified,IF(GD57&gt;=6,8,GD57+2),FALSE),IF(FL57&lt;&gt;"",HLOOKUP(FL57,Points_Table,IF(GD57&gt;=6,8,GD57+2),FALSE),"")),FM57),FM57),0)</f>
        <v/>
      </c>
      <c r="FO57" s="52" t="str">
        <f t="shared" ref="FO57:FO80" si="752">IF(AND(EY57&lt;&gt;"",$G57="4"),EY57,"")</f>
        <v/>
      </c>
      <c r="FP57" s="53" t="str">
        <f t="shared" ref="FP57:FP80" si="753">IF(AND(EY57&lt;&gt;"",$G57="4"),_xlfn.RANK.EQ(EY57,$FO$6:$FO$80),"")</f>
        <v/>
      </c>
      <c r="FQ57" s="53" t="str">
        <f t="shared" ref="FQ57:FQ80" si="754">IF($G57="6",IF(IF(FP57&lt;&gt;"",IF(MAX(COUNTIF($FP$6:$FP$80,$FP$6:$FP$80))&gt;1,"x",""),"")&lt;&gt;"",FP57+1,""),IF(FO57=0,"",IF(IF(FP57&lt;&gt;"",IF(MAX(COUNTIF($FP$6:$FP$80,$FP$6:$FP$80))&gt;1,"x",""),"")&lt;&gt;"",FP57+1,"")))</f>
        <v/>
      </c>
      <c r="FR57" s="53" t="str">
        <f t="shared" ref="FR57:FR80" si="755">IF(FP57&lt;&gt;"",IF($G57="3",IF(AND(FP57&lt;=20,EY57&gt;=$FO$83),HLOOKUP(FP57,Points_Table_Modified,IF(GD57&gt;=6,8,GD57+2),FALSE),0),IF(AND(FP57&lt;=10,$EY57&gt;=$FO$83),HLOOKUP(FP57,Points_Table,IF(GD57&gt;=6,8,GD57+2),FALSE),0)),"")</f>
        <v/>
      </c>
      <c r="FS57" s="57" t="str">
        <f t="shared" ref="FS57:FS80" si="756">IF(FR57&gt;0,IF(FQ57&lt;&gt;"",AVERAGE(IF(AND($G57="3",FQ57&lt;&gt;""),HLOOKUP(FQ57,Points_Table_Modified,IF(GD57&gt;=6,8,GD57+2),FALSE),IF(FQ57&lt;&gt;"",HLOOKUP(FQ57,Points_Table,IF(GD57&gt;=6,8,GD57+2),FALSE),"")),FR57),FR57),0)</f>
        <v/>
      </c>
      <c r="FT57" s="52" t="str">
        <f t="shared" ref="FT57:FT80" si="757">IF(AND(EY57&lt;&gt;"",$G57="5"),EY57,"")</f>
        <v/>
      </c>
      <c r="FU57" s="53" t="str">
        <f t="shared" ref="FU57:FU80" si="758">IF(AND(EY57&lt;&gt;"",$G57="5"),_xlfn.RANK.EQ(EY57,$FT$6:$FT$80),"")</f>
        <v/>
      </c>
      <c r="FV57" s="53" t="str">
        <f t="shared" ref="FV57:FV80" si="759">IF($G57="6",IF(IF(FU57&lt;&gt;"",IF(MAX(COUNTIF($FU$6:$FU$80,$FU$6:$FU$80))&gt;1,"x",""),"")&lt;&gt;"",FU57+1,""),IF(FT57=0,"",IF(IF(FU57&lt;&gt;"",IF(MAX(COUNTIF($FU$6:$FU$80,$FU$6:$FU$80))&gt;1,"x",""),"")&lt;&gt;"",FU57+1,"")))</f>
        <v/>
      </c>
      <c r="FW57" s="53" t="str">
        <f t="shared" ref="FW57:FW80" si="760">IF(FU57&lt;&gt;"",IF($G57="3",IF(AND(FU57&lt;=20,EY57&gt;=$FT$83),HLOOKUP(FU57,Points_Table_Modified,IF(GD57&gt;=6,8,GD57+2),FALSE),0),IF(AND(FU57&lt;=10,EY57&gt;=$FT$83),HLOOKUP(FU57,Points_Table,IF(GD57&gt;=6,8,GD57+2),FALSE),0)),"")</f>
        <v/>
      </c>
      <c r="FX57" s="57" t="str">
        <f t="shared" ref="FX57:FX80" si="761">IF(FW57&gt;0,IF(FV57&lt;&gt;"",AVERAGE(IF(AND($G57="3",FV57&lt;&gt;""),HLOOKUP(FV57,Points_Table_Modified,IF(GD57&gt;=6,8,GD57+2),FALSE),IF(FV57&lt;&gt;"",HLOOKUP(FV57,Points_Table,IF(GD57&gt;=6,8,GD57+2),FALSE),"")),FW57),FW57),0)</f>
        <v/>
      </c>
      <c r="FY57" s="52" t="str">
        <f t="shared" ref="FY57:FY80" si="762">IF(AND(EY57&lt;&gt;"",$G57="6"),EY57,"")</f>
        <v/>
      </c>
      <c r="FZ57" s="53" t="str">
        <f t="shared" ref="FZ57:FZ80" si="763">IF(AND(EY57&lt;&gt;"",$G57="6"),_xlfn.RANK.EQ(EY57,$FY$6:$FY$80),"")</f>
        <v/>
      </c>
      <c r="GA57" s="53" t="str">
        <f t="shared" ref="GA57:GA80" si="764">IF($G57="6",IF(IF(FZ57&lt;&gt;"",IF(MAX(COUNTIF($FZ$6:$FZ$80,$FZ$6:$FZ$80))&gt;1,"x",""),"")&lt;&gt;"",FZ57+1,""),IF(FY57=0,"",IF(IF(FZ57&lt;&gt;"",IF(MAX(COUNTIF($FZ$6:$FZ$80,$FZ$6:$FZ$80))&gt;1,"x",""),"")&lt;&gt;"",FZ57+1,"")))</f>
        <v/>
      </c>
      <c r="GB57" s="53" t="str">
        <f t="shared" ref="GB57:GB80" si="765">IF(FZ57&lt;&gt;"",IF($G57="3",IF(AND(FZ57&lt;=20,EY57&gt;=$FY$83),HLOOKUP(FZ57,Points_Table_Modified,IF(GD57&gt;=6,8,GD57+2),FALSE),0),IF(AND(FZ57&lt;=10,EY57&gt;=$FY$83),HLOOKUP(FZ57,Points_Table,IF(GD57&gt;=6,8,GD57+2),FALSE),0)),"")</f>
        <v/>
      </c>
      <c r="GC57" s="57" t="str">
        <f t="shared" ref="GC57:GC80" si="766">IF(GB57&gt;0,IF(GA57&lt;&gt;"",AVERAGE(IF(AND($G57="3",GA57&lt;&gt;""),HLOOKUP(GA57,Points_Table_Modified,IF(GD57&gt;=6,8,GD57+2),FALSE),IF(GA57&lt;&gt;"",HLOOKUP(GA57,Points_Table,IF(GD57&gt;=6,8,GD57+2),FALSE),"")),GB57),GB57),0)</f>
        <v/>
      </c>
      <c r="GD57" s="165" t="e">
        <f t="shared" ref="GD57:GD80" si="767">VLOOKUP($G57,Entries_C_Event,8,FALSE)</f>
        <v>#N/A</v>
      </c>
      <c r="GE57" s="53" t="str">
        <f t="shared" ref="GE57:GE80" si="768">CONCATENATE(FZ57,FU57,FP57,FK57,FF57,FA57)</f>
        <v/>
      </c>
      <c r="GF57" s="181" t="str">
        <f t="shared" ref="GF57:GF80" si="769">IF(GE57&lt;&gt;"",IF(AND($G57="3",EY57&lt;&gt;""),10,IF(EY57&lt;&gt;"",5,"")),"")</f>
        <v/>
      </c>
      <c r="GG57" s="159">
        <f t="shared" ref="GG57:GG80" si="770">_xlfn.NUMBERVALUE(IF(GE57&lt;&gt;"",CONCATENATE(GC57,FX57,FS57,FN57,FI57,FD57),""))</f>
        <v>0</v>
      </c>
      <c r="GH57" s="127" t="str">
        <f t="shared" ref="GH57:GH80" si="771">IF(ISERROR(GF57+GG57)=TRUE,"",GF57+GG57)</f>
        <v/>
      </c>
      <c r="GI57" s="130"/>
      <c r="GJ57" s="55" t="str">
        <f t="shared" ref="GJ57:GJ80" si="772">IF(AND(GI57&lt;&gt;"",$G57="1"),GI57,"")</f>
        <v/>
      </c>
      <c r="GK57" s="53" t="str">
        <f t="shared" ref="GK57:GK80" si="773">IF(AND(GI57&lt;&gt;"",$G57="1"),_xlfn.RANK.EQ(GI57,$GJ$6:$GJ$80),"")</f>
        <v/>
      </c>
      <c r="GL57" s="53" t="str">
        <f t="shared" ref="GL57:GL80" si="774">IF($G57="6",IF(IF(GK57&lt;&gt;"",IF(MAX(COUNTIF($GK$6:$GK$80,$GK$6:$GK$80))&gt;1,"x",""),"")&lt;&gt;"",GK57+1,""),IF(GJ57=0,"",IF(IF(GK57&lt;&gt;"",IF(MAX(COUNTIF($GK$6:$GK$80,$GK$6:$GK$80))&gt;1,"x",""),"")&lt;&gt;"",GK57+1,"")))</f>
        <v/>
      </c>
      <c r="GM57" s="53" t="str">
        <f t="shared" ref="GM57:GM80" si="775">IF(GK57&lt;&gt;"",IF($G57="3",IF(AND(GK57&lt;=20,GI57&gt;=$GJ$83),HLOOKUP(GK57,Points_Table_Modified,IF(HN57&gt;=6,8,HN57+2),FALSE),0),IF(AND(GK57&lt;=10,GI57&gt;=$GJ$83),HLOOKUP(GK57,Points_Table,IF(HN57&gt;=6,8,HN57+2),FALSE),0)),"")</f>
        <v/>
      </c>
      <c r="GN57" s="124" t="str">
        <f t="shared" ref="GN57:GN80" si="776">IF(GL57&lt;&gt;"",AVERAGE(IF(AND($G57="3",GL57&lt;&gt;""),HLOOKUP(GL57,Points_Table_Modified,IF(HN57&gt;=6,8,HN57+2),FALSE),IF(GL57&lt;&gt;"",HLOOKUP(GL57,Points_Table,IF(HN57&gt;=6,8,HN57+2),FALSE),"")),GM57),GM57)</f>
        <v/>
      </c>
      <c r="GO57" s="52" t="str">
        <f t="shared" ref="GO57:GO80" si="777">IF(AND(GI57&lt;&gt;"",$G57="2"),GI57,"")</f>
        <v/>
      </c>
      <c r="GP57" s="53" t="str">
        <f t="shared" ref="GP57:GP80" si="778">IF(AND(GI57&lt;&gt;"",$G57="2"),_xlfn.RANK.EQ(GI57,$GO$6:$GO$80),"")</f>
        <v/>
      </c>
      <c r="GQ57" s="53" t="str">
        <f t="shared" ref="GQ57:GQ80" si="779">IF($G57="6",IF(IF(GP57&lt;&gt;"",IF(MAX(COUNTIF($GP$6:$GP$80,$GP$6:$GP$80))&gt;1,"x",""),"")&lt;&gt;"",GP57+1,""),IF(GO57=0,"",IF(IF(GP57&lt;&gt;"",IF(MAX(COUNTIF($GP$6:$GP$80,$GP$6:$GP$80))&gt;1,"x",""),"")&lt;&gt;"",GP57+1,"")))</f>
        <v/>
      </c>
      <c r="GR57" s="53" t="str">
        <f t="shared" ref="GR57:GR80" si="780">IF(GP57&lt;&gt;"",IF($G57="3",IF(AND(GP57&lt;=20,GI57&gt;=$GO$83),HLOOKUP(GP57,Points_Table_Modified,IF(HN57&gt;=6,8,HN57+2),FALSE),0),IF(AND(GP57&lt;=10,GI57&gt;=$GO$83),HLOOKUP(GP57,Points_Table,IF(HN57&gt;=6,8,HN57+2),FALSE),0)),"")</f>
        <v/>
      </c>
      <c r="GS57" s="124" t="str">
        <f t="shared" ref="GS57:GS80" si="781">IF(GQ57&lt;&gt;"",AVERAGE(IF(AND($G57="3",GQ57&lt;&gt;""),HLOOKUP(GQ57,Points_Table_Modified,IF(HN57&gt;=6,8,HN57+2),FALSE),IF(GQ57&lt;&gt;"",HLOOKUP(GQ57,Points_Table,IF(HN57&gt;=6,8,HN57+2),FALSE),"")),GR57),GR57)</f>
        <v/>
      </c>
      <c r="GT57" s="52" t="str">
        <f t="shared" ref="GT57:GT80" si="782">IF(AND(GI57&lt;&gt;"",$G57="3"),GI57,"")</f>
        <v/>
      </c>
      <c r="GU57" s="53" t="str">
        <f t="shared" ref="GU57:GU80" si="783">IF(AND(GI57&lt;&gt;"",$G57="3"),_xlfn.RANK.EQ(GI57,$GT$6:$GT$80),"")</f>
        <v/>
      </c>
      <c r="GV57" s="53" t="str">
        <f t="shared" ref="GV57:GV80" si="784">IF($G57="6",IF(IF(GU57&lt;&gt;"",IF(MAX(COUNTIF($GU$6:$GU$80,$GU$6:$GU$80))&gt;1,"x",""),"")&lt;&gt;"",GU57+1,""),IF(GT57=0,"",IF(IF(GU57&lt;&gt;"",IF(MAX(COUNTIF($GU$6:$GU$80,$GU$6:$GU$80))&gt;1,"x",""),"")&lt;&gt;"",GU57+1,"")))</f>
        <v/>
      </c>
      <c r="GW57" s="53" t="str">
        <f t="shared" ref="GW57:GW80" si="785">IF(GU57&lt;&gt;"",IF($G57="3",IF(AND(GU57&lt;=20,GI57&gt;=$GT$83),HLOOKUP(GU57,Points_Table_Modified,IF(HN57&gt;=6,8,HN113),FALSE),0),IF(AND(GU57&lt;=10,GI57&gt;=$GT$83),HLOOKUP(GU57,Points_Table,IF(HN57&gt;=6,8,HN57+2),FALSE),0)),"")</f>
        <v/>
      </c>
      <c r="GX57" s="54" t="str">
        <f t="shared" ref="GX57:GX80" si="786">IF(GV57&lt;&gt;"",AVERAGE(IF(AND($G57="3",GV57&lt;&gt;""),HLOOKUP(GV57,Points_Table_Modified,IF(HN57&gt;=6,8,HN57+2),FALSE),IF(GV57&lt;&gt;"",HLOOKUP(GV57,Points_Table,IF(HN57&gt;=6,8,HN57+2),FALSE),"")),GW57),GW57)</f>
        <v/>
      </c>
      <c r="GY57" s="52" t="str">
        <f t="shared" ref="GY57:GY80" si="787">IF(AND(GI57&lt;&gt;"",$G57="4"),GI57,"")</f>
        <v/>
      </c>
      <c r="GZ57" s="53" t="str">
        <f t="shared" ref="GZ57:GZ80" si="788">IF(AND(GI57&lt;&gt;"",$G57="4"),_xlfn.RANK.EQ(GI57,$GY$6:$GY$80),"")</f>
        <v/>
      </c>
      <c r="HA57" s="53" t="str">
        <f t="shared" ref="HA57:HA80" si="789">IF($G57="6",IF(IF(GZ57&lt;&gt;"",IF(MAX(COUNTIF($GZ$6:$GZ$80,$GZ$6:$GZ$80))&gt;1,"x",""),"")&lt;&gt;"",GZ57+1,""),IF(GY57=0,"",IF(IF(GZ57&lt;&gt;"",IF(MAX(COUNTIF($GZ$6:$GZ$80,$GZ$6:$GZ$80))&gt;1,"x",""),"")&lt;&gt;"",GZ57+1,"")))</f>
        <v/>
      </c>
      <c r="HB57" s="53" t="str">
        <f t="shared" ref="HB57:HB80" si="790">IF(GZ57&lt;&gt;"",IF($G57="3",IF(AND(GZ57&lt;=20,EY57&gt;=$GY$83),HLOOKUP(GZ57,Points_Table_Modified,IF(HN57&gt;=6,8,HN57+2),FALSE),0),IF(AND(GZ57&lt;=10,$AU57&gt;=$GY$83),HLOOKUP(GZ57,Points_Table,IF(HN57&gt;=6,8,HN57+2),FALSE),0)),"")</f>
        <v/>
      </c>
      <c r="HC57" s="54" t="str">
        <f t="shared" ref="HC57:HC80" si="791">IF(HA57&lt;&gt;"",AVERAGE(IF(AND($G57="3",HA57&lt;&gt;""),HLOOKUP(HA57,Points_Table_Modified,IF(HN57&gt;=6,8,HN57+2),FALSE),IF(HA57&lt;&gt;"",HLOOKUP(HA57,Points_Table,IF(HN57&gt;=6,8,HN57+2),FALSE),"")),HB57),HB57)</f>
        <v/>
      </c>
      <c r="HD57" s="52" t="str">
        <f t="shared" ref="HD57:HD80" si="792">IF(AND(GI57&lt;&gt;"",$G57="5"),GI57,"")</f>
        <v/>
      </c>
      <c r="HE57" s="53" t="str">
        <f t="shared" ref="HE57:HE80" si="793">IF(AND(GI57&lt;&gt;"",$G57="5"),_xlfn.RANK.EQ(GI57,$HD$6:$HD$80),"")</f>
        <v/>
      </c>
      <c r="HF57" s="53" t="str">
        <f t="shared" ref="HF57:HF80" si="794">IF($G57="6",IF(IF(HE57&lt;&gt;"",IF(MAX(COUNTIF($HE$6:$HE$80,$HE$6:$HE$80))&gt;1,"x",""),"")&lt;&gt;"",HE57+1,""),IF(HD57=0,"",IF(IF(HE57&lt;&gt;"",IF(MAX(COUNTIF($HE$6:$HE$80,$HE$6:$HE$80))&gt;1,"x",""),"")&lt;&gt;"",HE57+1,"")))</f>
        <v/>
      </c>
      <c r="HG57" s="53" t="str">
        <f t="shared" ref="HG57:HG80" si="795">IF(HE57&lt;&gt;"",IF($G57="3",IF(AND(HE57&lt;=20,GI57&gt;=$HD$83),HLOOKUP(HE57,Points_Table_Modified,IF(HN57&gt;=6,8,HN57+2),FALSE),0),IF(AND(HE57&lt;=10,GI57&gt;=$HD$83),HLOOKUP(HE57,Points_Table,IF(HN57&gt;=6,8,HN57+2),FALSE),0)),"")</f>
        <v/>
      </c>
      <c r="HH57" s="54" t="str">
        <f t="shared" ref="HH57:HH80" si="796">IF(HF57&lt;&gt;"",AVERAGE(IF(AND($G57="3",HF57&lt;&gt;""),HLOOKUP(HF57,Points_Table_Modified,IF(HN57&gt;=6,8,HN57+2),FALSE),IF(HF57&lt;&gt;"",HLOOKUP(HF57,Points_Table,IF(HN57&gt;=6,8,HN57+2),FALSE),"")),HG57),HG57)</f>
        <v/>
      </c>
      <c r="HI57" s="52" t="str">
        <f t="shared" ref="HI57:HI80" si="797">IF(AND(GI57&lt;&gt;"",$G57="6"),GI57,"")</f>
        <v/>
      </c>
      <c r="HJ57" s="53" t="str">
        <f t="shared" ref="HJ57:HJ80" si="798">IF(AND(GI57&lt;&gt;"",$G57="6"),_xlfn.RANK.EQ(GI57,$HI$6:$HI$80),"")</f>
        <v/>
      </c>
      <c r="HK57" s="53" t="str">
        <f t="shared" ref="HK57:HK80" si="799">IF($G57="6",IF(IF(HJ57&lt;&gt;"",IF(MAX(COUNTIF($HJ$6:$HJ$80,$HJ$6:$HJ$80))&gt;1,"x",""),"")&lt;&gt;"",HJ57+1,""),IF(HI57=0,"",IF(IF(HJ57&lt;&gt;"",IF(MAX(COUNTIF($HJ$6:$HJ$80,$HJ$6:$HJ$80))&gt;1,"x",""),"")&lt;&gt;"",HJ57+1,"")))</f>
        <v/>
      </c>
      <c r="HL57" s="53" t="str">
        <f t="shared" ref="HL57:HL80" si="800">IF(HJ57&lt;&gt;"",IF($G57="3",IF(AND(HJ57&lt;=20,EY57&gt;=$HI$83),HLOOKUP(HJ57,Points_Table_Modified,IF(HN57&gt;=6,8,HN57+2),FALSE),0),IF(AND(HJ57&lt;=10,EY57&gt;=$HI$83),HLOOKUP(HJ57,Points_Table,IF(HN57&gt;=6,8,HN57+2),FALSE),0)),"")</f>
        <v/>
      </c>
      <c r="HM57" s="54" t="str">
        <f t="shared" ref="HM57:HM80" si="801">IF(HK57&lt;&gt;"",AVERAGE(IF(AND($G57="3",HK57&lt;&gt;""),HLOOKUP(HK57,Points_Table_Modified,IF(HN57&gt;=6,8,HN57+2),FALSE),IF(HK57&lt;&gt;"",HLOOKUP(HK57,Points_Table,IF(HN57&gt;=6,8,HN57+2),FALSE),"")),HL57),HL57)</f>
        <v/>
      </c>
      <c r="HN57" s="165" t="e">
        <f t="shared" ref="HN57:HN80" si="802">VLOOKUP($G57,Entries_C_Event,9,FALSE)</f>
        <v>#N/A</v>
      </c>
      <c r="HO57" s="53" t="str">
        <f t="shared" ref="HO57:HO80" si="803">CONCATENATE(HJ57,HE57,GZ57,GU57,GP57,GK57)</f>
        <v/>
      </c>
      <c r="HP57" s="181" t="str">
        <f t="shared" ref="HP57:HP80" si="804">IF(HO57&lt;&gt;"",IF(AND($G57="3",GI57&lt;&gt;""),10,IF(GI57&lt;&gt;"",5,"")),"")</f>
        <v/>
      </c>
      <c r="HQ57" s="159">
        <f t="shared" ref="HQ57:HQ80" si="805">_xlfn.NUMBERVALUE(IF(HO57&lt;&gt;"",CONCATENATE(HM57,HH57,HC57,GX57,GS57,GN57),""))</f>
        <v>0</v>
      </c>
      <c r="HR57" s="127" t="str">
        <f t="shared" ref="HR57:HR80" si="806">IF(ISERROR(HP57+HQ57)=TRUE,"",HP57+HQ57)</f>
        <v/>
      </c>
      <c r="HS57" s="130"/>
      <c r="HT57" s="55" t="str">
        <f t="shared" ref="HT57:HT80" si="807">IF(AND(HS57&lt;&gt;"",$G57="1"),HS57,"")</f>
        <v/>
      </c>
      <c r="HU57" s="53" t="str">
        <f t="shared" ref="HU57:HU80" si="808">IF(AND(HS57&lt;&gt;"",$G57="1"),_xlfn.RANK.EQ($HS57,$HT$6:$HT$80),"")</f>
        <v/>
      </c>
      <c r="HV57" s="53" t="str">
        <f t="shared" ref="HV57:HV80" si="809">IF($G57="6",IF(IF(HU57&lt;&gt;"",IF(MAX(COUNTIF($HU$6:$HU$80,$HU$6:$HU$80))&gt;1,"x",""),"")&lt;&gt;"",HU57+1,""),IF(HT57=0,"",IF(IF(HU57&lt;&gt;"",IF(MAX(COUNTIF($HU$6:$HU$80,$HU$6:$HU$80))&gt;1,"x",""),"")&lt;&gt;"",HU57+1,"")))</f>
        <v/>
      </c>
      <c r="HW57" s="53" t="str">
        <f t="shared" ref="HW57:HW80" si="810">IF(HU57&lt;&gt;"",IF($G57="3",IF(AND(HU57&lt;=20,HS57&gt;=$HT$83),HLOOKUP(HU57,Points_Table_Modified,IF(IX57&gt;=6,8,IX57+2),FALSE),0),IF(AND(HU57&lt;=10,HS57&gt;=$HT$83),HLOOKUP(HU57,Points_Table,IF(IX57&gt;=6,8,IX57+2),FALSE),0)),"")</f>
        <v/>
      </c>
      <c r="HX57" s="124" t="str">
        <f t="shared" ref="HX57:HX80" si="811">IF(HV57&lt;&gt;"",AVERAGE(IF(AND($G57="3",HV57&lt;&gt;""),HLOOKUP(HV57,Points_Table_Modified,IF(IX57&gt;=6,8,IX57+2),FALSE),IF(HV57&lt;&gt;"",HLOOKUP(HV57,Points_Table,IF(IX57&gt;=6,8,IX57+2),FALSE),"")),HW57),HW57)</f>
        <v/>
      </c>
      <c r="HY57" s="52" t="str">
        <f t="shared" ref="HY57:HY80" si="812">IF(AND(HS57&lt;&gt;"",$G57="2"),HS57,"")</f>
        <v/>
      </c>
      <c r="HZ57" s="53" t="str">
        <f t="shared" ref="HZ57:HZ80" si="813">IF(AND(HS57&lt;&gt;"",$G57="2"),_xlfn.RANK.EQ(HS57,$HY$6:$HY$80),"")</f>
        <v/>
      </c>
      <c r="IA57" s="53" t="str">
        <f t="shared" ref="IA57:IA80" si="814">IF($G57="6",IF(IF(HZ57&lt;&gt;"",IF(MAX(COUNTIF($HZ$6:$HZ$80,$HZ$6:$HZ$80))&gt;1,"x",""),"")&lt;&gt;"",HZ57+1,""),IF(HY57=0,"",IF(IF(HZ57&lt;&gt;"",IF(MAX(COUNTIF($HZ$6:$HZ$80,$HZ$6:$HZ$80))&gt;1,"x",""),"")&lt;&gt;"",HZ57+1,"")))</f>
        <v/>
      </c>
      <c r="IB57" s="53" t="str">
        <f t="shared" ref="IB57:IB80" si="815">IF(HZ57&lt;&gt;"",IF($G57="3",IF(AND(HZ57&lt;=20,HS57&gt;=$HY$83),HLOOKUP(HZ57,Points_Table_Modified,IF(IX57&gt;=6,8,IX57+2),FALSE),0),IF(AND(HZ57&lt;=10,HS57&gt;=$HY$83),HLOOKUP(HZ57,Points_Table,IF(IX57&gt;=6,8,IX57+2),FALSE),0)),"")</f>
        <v/>
      </c>
      <c r="IC57" s="124" t="str">
        <f t="shared" ref="IC57:IC80" si="816">IF(IA57&lt;&gt;"",AVERAGE(IF(AND($G57="3",IA57&lt;&gt;""),HLOOKUP(IA57,Points_Table_Modified,IF(IX57&gt;=6,8,IX57+2),FALSE),IF(IA57&lt;&gt;"",HLOOKUP(IA57,Points_Table,IF(IX57&gt;=6,8,IX57+2),FALSE),"")),IB57),IB57)</f>
        <v/>
      </c>
      <c r="ID57" s="52" t="str">
        <f t="shared" ref="ID57:ID80" si="817">IF(AND(HS57&lt;&gt;"",$G57="3"),HS57,"")</f>
        <v/>
      </c>
      <c r="IE57" s="53" t="str">
        <f t="shared" ref="IE57:IE80" si="818">IF(AND(HS57&lt;&gt;"",$G57="3"),_xlfn.RANK.EQ(HS57,$ID$6:$ID$80),"")</f>
        <v/>
      </c>
      <c r="IF57" s="53" t="str">
        <f t="shared" ref="IF57:IF80" si="819">IF($G57="6",IF(IF(IE57&lt;&gt;"",IF(MAX(COUNTIF($IE$6:$IE$80,$IE$6:$IE$80))&gt;1,"x",""),"")&lt;&gt;"",IE57+1,""),IF(ID57=0,"",IF(IF(IE57&lt;&gt;"",IF(MAX(COUNTIF($IE$6:$IE$80,$IE$6:$IE$80))&gt;1,"x",""),"")&lt;&gt;"",IE57+1,"")))</f>
        <v/>
      </c>
      <c r="IG57" s="53" t="str">
        <f t="shared" ref="IG57:IG80" si="820">IF(IE57&lt;&gt;"",IF($G57="3",IF(HS57&lt;&gt;"",IF(AND(IE57&lt;=20,HS57&gt;=$ID$83),HLOOKUP(IE57,Points_Table_Modified,IF(IX57&gt;=6,8,IX57+2),FALSE),0),""),IF(HS57&lt;&gt;"",IF(AND(IE57&lt;=10,HS57&gt;=$ID$83),HLOOKUP(IE57,Points_Table,IF(IX57&gt;=6,8,IX57+2),FALSE),0),"")),"")</f>
        <v/>
      </c>
      <c r="IH57" s="54" t="str">
        <f t="shared" ref="IH57:IH80" si="821">IF(IF57&lt;&gt;"",AVERAGE(IF(AND($G57="3",IF57&lt;&gt;""),HLOOKUP(IF57,Points_Table_Modified,IF(IX57&gt;=6,8,IX57+2),FALSE),IF(IF57&lt;&gt;"",HLOOKUP(IF57,Points_Table,IF(IX57&gt;=6,8,IX57+2),FALSE),"")),IG57),IG57)</f>
        <v/>
      </c>
      <c r="II57" s="52" t="str">
        <f t="shared" ref="II57:II80" si="822">IF(AND(HS57&lt;&gt;"",$G57="4"),HS57,"")</f>
        <v/>
      </c>
      <c r="IJ57" s="53" t="str">
        <f t="shared" ref="IJ57:IJ80" si="823">IF(AND(HS57&lt;&gt;"",$G57="4"),_xlfn.RANK.EQ(HS57,$II$6:$II$80),"")</f>
        <v/>
      </c>
      <c r="IK57" s="53" t="str">
        <f t="shared" ref="IK57:IK80" si="824">IF($G57="6",IF(IF(IJ57&lt;&gt;"",IF(MAX(COUNTIF($IJ$6:$IJ$80,$IJ$6:$IJ$80))&gt;1,"x",""),"")&lt;&gt;"",IJ57+1,""),IF(II57=0,"",IF(IF(IJ57&lt;&gt;"",IF(MAX(COUNTIF($IJ$6:$IJ$80,$IJ$6:$IJ$80))&gt;1,"x",""),"")&lt;&gt;"",IJ57+1,"")))</f>
        <v/>
      </c>
      <c r="IL57" s="53" t="str">
        <f t="shared" ref="IL57:IL80" si="825">IF(IJ57&lt;&gt;"",IF($G57="3",IF(AND(IJ57&lt;=20,HS57&gt;=$II$83),HLOOKUP(IJ57,Points_Table_Modified,IF(IX57&gt;=6,8,IX57+2),FALSE),0),IF(AND(IJ57&lt;=10,$HS57&gt;=$II$83),HLOOKUP(IJ57,Points_Table,IF(IX57&gt;=6,8,IX57+2),FALSE),0)),"")</f>
        <v/>
      </c>
      <c r="IM57" s="54" t="str">
        <f t="shared" ref="IM57:IM80" si="826">IF(IK57&lt;&gt;"",AVERAGE(IF(AND($G57="3",IK57&lt;&gt;""),HLOOKUP(IK57,Points_Table_Modified,IF(IX57&gt;=6,8,IX57+2),FALSE),IF(IK57&lt;&gt;"",HLOOKUP(IK57,Points_Table,IF(IX57&gt;=6,8,IX57+2),FALSE),"")),IL57),IL57)</f>
        <v/>
      </c>
      <c r="IN57" s="52" t="str">
        <f t="shared" ref="IN57:IN80" si="827">IF(AND(HS57&lt;&gt;"",$G57="5"),HS57,"")</f>
        <v/>
      </c>
      <c r="IO57" s="53" t="str">
        <f t="shared" ref="IO57:IO80" si="828">IF(AND(HS57&lt;&gt;"",$G57="5"),_xlfn.RANK.EQ(HS57,$IN$6:$IN$80),"")</f>
        <v/>
      </c>
      <c r="IP57" s="53" t="str">
        <f t="shared" ref="IP57:IP80" si="829">IF($G57="6",IF(IF(IO57&lt;&gt;"",IF(MAX(COUNTIF($IO$6:$IO$80,$IO$6:$IO$80))&gt;1,"x",""),"")&lt;&gt;"",IO57+1,""),IF(IN57=0,"",IF(IF(IO57&lt;&gt;"",IF(MAX(COUNTIF($IO$6:$IO$80,$IO$6:$IO$80))&gt;1,"x",""),"")&lt;&gt;"",IO57+1,"")))</f>
        <v/>
      </c>
      <c r="IQ57" s="53" t="str">
        <f t="shared" ref="IQ57:IQ80" si="830">IF(IO57&lt;&gt;"",IF($G57="3",IF(AND(IO57&lt;=20,HS57&gt;=$IN$83),HLOOKUP(IO57,Points_Table_Modified,IF(IX57&gt;=6,8,IX57+2),FALSE),0),IF(AND(IO57&lt;=10,HS57&gt;=$IN$83),HLOOKUP(IO57,Points_Table,IF(IX57&gt;=6,8,IX57+2),FALSE),0)),"")</f>
        <v/>
      </c>
      <c r="IR57" s="54" t="str">
        <f t="shared" ref="IR57:IR80" si="831">IF(IP57&lt;&gt;"",AVERAGE(IF(AND($G57="3",IP57&lt;&gt;""),HLOOKUP(IP57,Points_Table_Modified,IF(IX57&gt;=6,8,IX57+2),FALSE),IF(IP57&lt;&gt;"",HLOOKUP(IP57,Points_Table,IF(IX57&gt;=6,8,IX57+2),FALSE),"")),IQ57),IQ57)</f>
        <v/>
      </c>
      <c r="IS57" s="52" t="str">
        <f t="shared" ref="IS57:IS80" si="832">IF(AND(HS57&lt;&gt;"",$G57="6"),HS57,"")</f>
        <v/>
      </c>
      <c r="IT57" s="53" t="str">
        <f t="shared" ref="IT57:IT80" si="833">IF(AND(HS57&lt;&gt;"",$G57="6"),_xlfn.RANK.EQ(HS57,$IS$6:$IS$80),"")</f>
        <v/>
      </c>
      <c r="IU57" s="53" t="str">
        <f>IF($G57="6",IF(IF(IT57&lt;&gt;"",IF(MAX(COUNTIF($IT$6:$IT$80,$IT$6:$IT$80))&gt;1,"x",""),"")&lt;&gt;"",IT57+1,""),IF(IS57=0,"",IF(IF(IT57&lt;&gt;"",IF(MAX(COUNTIF(IT$6:$IT$80,$IT$6:$IT$80))&gt;1,"x",""),"")&lt;&gt;"",IT57+1,"")))</f>
        <v/>
      </c>
      <c r="IV57" s="53" t="str">
        <f t="shared" ref="IV57:IV80" si="834">IF(IT57&lt;&gt;"",IF($G57="3",IF(AND(IT57&lt;=20,GI57&gt;=$IS$83),HLOOKUP(IT57,Points_Table_Modified,IF(IX57&gt;=6,8,IX57+2),FALSE),0),IF(AND(IT57&lt;=10,GI57&gt;=$IS$83),HLOOKUP(IT57,Points_Table,IF(IX57&gt;=6,8,IX57+2),FALSE),0)),"")</f>
        <v/>
      </c>
      <c r="IW57" s="54" t="str">
        <f t="shared" ref="IW57:IW80" si="835">IF(IU57&lt;&gt;"",AVERAGE(IF(AND($G57="3",IU57&lt;&gt;""),HLOOKUP(IU57,Points_Table_Modified,IF(IX57&gt;=6,8,IX57+2),FALSE),IF(IU57&lt;&gt;"",HLOOKUP(IU57,Points_Table,IF(IX57&gt;=6,8,IX57+2),FALSE),"")),IV57),IV57)</f>
        <v/>
      </c>
      <c r="IX57" s="165" t="e">
        <f t="shared" ref="IX57:IX80" si="836">VLOOKUP($G57,Entries_C_Event,10,FALSE)</f>
        <v>#N/A</v>
      </c>
      <c r="IY57" s="53" t="str">
        <f t="shared" ref="IY57:IY80" si="837">CONCATENATE(IT57,IO57,IJ57,IE57,HZ57,HU57)</f>
        <v/>
      </c>
      <c r="IZ57" s="181" t="str">
        <f t="shared" ref="IZ57:IZ80" si="838">IF(IY57&lt;&gt;"",IF(AND($G57="3",HS57&lt;&gt;""),10,IF(HS57&lt;&gt;"",5,"")),"")</f>
        <v/>
      </c>
      <c r="JA57" s="159">
        <f t="shared" ref="JA57:JA80" si="839">_xlfn.NUMBERVALUE(IF(IY57&lt;&gt;"",CONCATENATE(IW57,IR57,IM57,IH57,IC57,HX57),""))</f>
        <v>0</v>
      </c>
      <c r="JB57" s="127" t="str">
        <f t="shared" ref="JB57:JB80" si="840">IF(ISERROR(IZ57+JA57)=TRUE,"",IZ57+JA57)</f>
        <v/>
      </c>
      <c r="JC57" s="130"/>
      <c r="JD57" s="55" t="str">
        <f t="shared" ref="JD57:JD80" si="841">IF(AND(JC57&lt;&gt;"",$G57="1"),JC57,"")</f>
        <v/>
      </c>
      <c r="JE57" s="53" t="str">
        <f t="shared" ref="JE57:JE80" si="842">IF(AND(JC57&lt;&gt;"",$G57="1"),_xlfn.RANK.EQ(JC57,$JD$6:$JD$80),"")</f>
        <v/>
      </c>
      <c r="JF57" s="53" t="str">
        <f t="shared" ref="JF57:JF80" si="843">IF($G57="6",IF(IF(JE57&lt;&gt;"",IF(MAX(COUNTIF($JE$6:$JE$80,$JE$6:$JE$80))&gt;1,"x",""),"")&lt;&gt;"",JE57+1,""),IF(JD57=0,"",IF(IF(JE57&lt;&gt;"",IF(MAX(COUNTIF($JE$6:$JE$80,$JE$6:$JE$80))&gt;1,"x",""),"")&lt;&gt;"",JE57+1,"")))</f>
        <v/>
      </c>
      <c r="JG57" s="53" t="str">
        <f t="shared" ref="JG57:JG80" si="844">IF(JE57&lt;&gt;"",IF($G57="3",IF(AND(JE57&lt;=20,JC57&gt;=$JD$83),HLOOKUP(JE57,Points_Table_Modified,IF(KH57&gt;=6,8,KH57+2),FALSE),0),IF(AND(JE57&lt;=10,JC57&gt;=$JD$83),HLOOKUP(JE57,Points_Table,IF(KH57&gt;=6,8,KH57+2),FALSE),0)),"")</f>
        <v/>
      </c>
      <c r="JH57" s="124" t="str">
        <f t="shared" ref="JH57:JH80" si="845">IF(JF57&lt;&gt;"",AVERAGE(IF(AND($G57="3",JF57&lt;&gt;""),HLOOKUP(JF57,Points_Table_Modified,IF(KH57&gt;=6,8,KH57+2),FALSE),IF(JF57&lt;&gt;"",HLOOKUP(JF57,Points_Table,IF(KH57&gt;=6,8,KH57+2),FALSE),"")),JG57),JG57)</f>
        <v/>
      </c>
      <c r="JI57" s="52" t="str">
        <f t="shared" ref="JI57:JI80" si="846">IF(AND(JC57&lt;&gt;"",$G57="2"),JC57,"")</f>
        <v/>
      </c>
      <c r="JJ57" s="53" t="str">
        <f t="shared" ref="JJ57:JJ80" si="847">IF(AND(JC57&lt;&gt;"",$G57="2"),_xlfn.RANK.EQ(JC57,$JI$6:$JI$80),"")</f>
        <v/>
      </c>
      <c r="JK57" s="53" t="str">
        <f t="shared" ref="JK57:JK80" si="848">IF($G57="6",IF(IF(JJ57&lt;&gt;"",IF(MAX(COUNTIF($JJ$6:$JJ$80,$JJ$6:$JJ$80))&gt;1,"x",""),"")&lt;&gt;"",JJ57+1,""),IF(JI57=0,"",IF(IF(JJ57&lt;&gt;"",IF(MAX(COUNTIF($JJ$6:$JJ$80,$JJ$6:$JJ$80))&gt;1,"x",""),"")&lt;&gt;"",JJ57+1,"")))</f>
        <v/>
      </c>
      <c r="JL57" s="53" t="str">
        <f t="shared" ref="JL57:JL80" si="849">IF(JJ57&lt;&gt;"",IF($G57="3",IF(AND(JJ57&lt;=20,JC57&gt;=$JI$83),HLOOKUP(JJ57,Points_Table_Modified,IF(KH57&gt;=6,8,KH57+2),FALSE),0),IF(AND(JJ57&lt;=10,JC57&gt;=$JI$83),HLOOKUP(JJ57,Points_Table,IF(KH57&gt;=6,8,KH57+2),FALSE),0)),"")</f>
        <v/>
      </c>
      <c r="JM57" s="124" t="str">
        <f t="shared" ref="JM57:JM80" si="850">IF(JK57&lt;&gt;"",AVERAGE(IF(AND($G57="3",JK57&lt;&gt;""),HLOOKUP(JK57,Points_Table_Modified,IF(KH57&gt;=6,8,KH57+2),FALSE),IF(JK57&lt;&gt;"",HLOOKUP(JK57,Points_Table,IF(KH57&gt;=6,8,KH57+2),FALSE),"")),JL57),JL57)</f>
        <v/>
      </c>
      <c r="JN57" s="52" t="str">
        <f t="shared" ref="JN57:JN80" si="851">IF(AND(JC57&lt;&gt;"",$G57="3"),JC57,"")</f>
        <v/>
      </c>
      <c r="JO57" s="53" t="str">
        <f t="shared" ref="JO57:JO80" si="852">IF(AND(JC57&lt;&gt;"",$G57="3"),_xlfn.RANK.EQ(JC57,$JN$6:$JN$80),"")</f>
        <v/>
      </c>
      <c r="JP57" s="53" t="str">
        <f t="shared" ref="JP57:JP80" si="853">IF($G57="6",IF(IF(JO57&lt;&gt;"",IF(MAX(COUNTIF($JO$6:$JO$80,$JO$6:$JO$80))&gt;1,"x",""),"")&lt;&gt;"",JO57+1,""),IF(JN57=0,"",IF(IF(JO57&lt;&gt;"",IF(MAX(COUNTIF($JO$6:$JO$80,$JO$6:$JO$80))&gt;1,"x",""),"")&lt;&gt;"",JO57+1,"")))</f>
        <v/>
      </c>
      <c r="JQ57" s="53" t="str">
        <f t="shared" ref="JQ57:JQ79" si="854">IF(JO57&lt;&gt;"",IF($G57="3",IF(JC57&lt;&gt;"",IF(AND(JO57&lt;=20,JC57&gt;=$JN$83),HLOOKUP(JO57,Points_Table_Modified,IF(KH57&gt;=6,8,KH57+2),FALSE),0),""),IF(JC57&lt;&gt;"",IF(AND(JO57&lt;=10,JC57&gt;=$JN$83),HLOOKUP(JO57,Points_Table,IF(KH57&gt;=6,8,KH57+2),FALSE),0),"")),"")</f>
        <v/>
      </c>
      <c r="JR57" s="54" t="str">
        <f t="shared" ref="JR57:JR80" si="855">IF(JP57&lt;&gt;"",AVERAGE(IF(AND($G57="3",JP57&lt;&gt;""),HLOOKUP(JP57,Points_Table_Modified,IF(KH57&gt;=6,8,KH57+2),FALSE),IF(JP57&lt;&gt;"",HLOOKUP(JP57,Points_Table,IF(KH57&gt;=6,8,KH57+2),FALSE),"")),JQ57),JQ57)</f>
        <v/>
      </c>
      <c r="JS57" s="52" t="str">
        <f t="shared" ref="JS57:JS80" si="856">IF(AND(JC57&lt;&gt;"",$G57="4"),JC57,"")</f>
        <v/>
      </c>
      <c r="JT57" s="53" t="str">
        <f t="shared" ref="JT57:JT80" si="857">IF(AND(JC57&lt;&gt;"",$G57="4"),_xlfn.RANK.EQ(JC57,$JS$6:$JS$80),"")</f>
        <v/>
      </c>
      <c r="JU57" s="53" t="str">
        <f t="shared" ref="JU57:JU80" si="858">IF($G57="6",IF(IF(JT57&lt;&gt;"",IF(MAX(COUNTIF($JT$6:$JT$80,$JT$6:$JT$80))&gt;1,"x",""),"")&lt;&gt;"",JT57+1,""),IF(JS57=0,"",IF(IF(JT57&lt;&gt;"",IF(MAX(COUNTIF($JT$6:$JT$80,$JT$6:$JT$80))&gt;1,"x",""),"")&lt;&gt;"",JT57+1,"")))</f>
        <v/>
      </c>
      <c r="JV57" s="53" t="str">
        <f t="shared" ref="JV57:JV80" si="859">IF(JT57&lt;&gt;"",IF($G57="3",IF(AND(JT57&lt;=20,JC57&gt;=$JS$83),HLOOKUP(JT57,Points_Table_Modified,IF(KH57&gt;=6,8,KH57+2),FALSE),0),IF(AND(JT57&lt;=10,$JC57&gt;=$JS$83),HLOOKUP(JT57,Points_Table,IF(KH57&gt;=6,8,KH57+2),FALSE),0)),"")</f>
        <v/>
      </c>
      <c r="JW57" s="54" t="str">
        <f t="shared" ref="JW57:JW80" si="860">IF(JU57&lt;&gt;"",AVERAGE(IF(AND($G57="3",JU57&lt;&gt;""),HLOOKUP(JU57,Points_Table_Modified,IF(KH57&gt;=6,8,KH57+2),FALSE),IF(JU57&lt;&gt;"",HLOOKUP(JU57,Points_Table,IF(KH57&gt;=6,8,KH57+2),FALSE),"")),JV57),JV57)</f>
        <v/>
      </c>
      <c r="JX57" s="52" t="str">
        <f t="shared" ref="JX57:JX80" si="861">IF(AND(JC57&lt;&gt;"",$G57="5"),JC57,"")</f>
        <v/>
      </c>
      <c r="JY57" s="53" t="str">
        <f t="shared" ref="JY57:JY80" si="862">IF(AND(JC57&lt;&gt;"",$G57="5"),_xlfn.RANK.EQ(JC57,$JX$6:$JX$80),"")</f>
        <v/>
      </c>
      <c r="JZ57" s="53" t="str">
        <f t="shared" ref="JZ57:JZ80" si="863">IF($G57="6",IF(IF(JY57&lt;&gt;"",IF(MAX(COUNTIF($JY$6:$JY$80,$JY$6:$JY$80))&gt;1,"x",""),"")&lt;&gt;"",JY57+1,""),IF(JX57=0,"",IF(IF(JY57&lt;&gt;"",IF(MAX(COUNTIF($JY$6:$JY$80,$JY$6:$JY$80))&gt;1,"x",""),"")&lt;&gt;"",JY57+1,"")))</f>
        <v/>
      </c>
      <c r="KA57" s="53" t="str">
        <f t="shared" ref="KA57:KA80" si="864">IF(JY57&lt;&gt;"",IF($G57="3",IF(AND(JY57&lt;=20,JC57&gt;=$JX$83),HLOOKUP(JY57,Points_Table_Modified,IF(KH57&gt;=6,8,KH57+2),FALSE),0),IF(AND(JY57&lt;=10,JC57&gt;=$JX$83),HLOOKUP(JY57,Points_Table,IF(KH57&gt;=6,8,KH57+2),FALSE),0)),"")</f>
        <v/>
      </c>
      <c r="KB57" s="54" t="str">
        <f t="shared" ref="KB57:KB80" si="865">IF(JZ57&lt;&gt;"",AVERAGE(IF(AND($G57="3",JZ57&lt;&gt;""),HLOOKUP(JZ57,Points_Table_Modified,IF(KH57&gt;=6,8,KH57+2),FALSE),IF(JZ57&lt;&gt;"",HLOOKUP(JZ57,Points_Table,IF(KH57&gt;=6,8,KH57+2),FALSE),"")),KA57),KA57)</f>
        <v/>
      </c>
      <c r="KC57" s="52" t="str">
        <f t="shared" ref="KC57:KC80" si="866">IF(AND(JC57&lt;&gt;"",$G57="6"),JC57,"")</f>
        <v/>
      </c>
      <c r="KD57" s="53" t="str">
        <f t="shared" ref="KD57:KD80" si="867">IF(AND(JC57&lt;&gt;"",$G57="6"),_xlfn.RANK.EQ(JC57,$KC$6:$KC$80),"")</f>
        <v/>
      </c>
      <c r="KE57" s="53" t="str">
        <f t="shared" ref="KE57:KE80" si="868">IF($G57="6",IF(IF(KD57&lt;&gt;"",IF(MAX(COUNTIF($KD$6:$KD$80,$KD$6:$KD$80))&gt;1,"x",""),"")&lt;&gt;"",KD57+1,""),IF(KC57=0,"",IF(IF(KD57&lt;&gt;"",IF(MAX(COUNTIF($KD$6:$KD$80,$KD$6:$KD$80))&gt;1,"x",""),"")&lt;&gt;"",KD57+1,"")))</f>
        <v/>
      </c>
      <c r="KF57" s="53" t="str">
        <f t="shared" ref="KF57:KF80" si="869">IF(KD57&lt;&gt;"",IF($G57="3",IF(AND(KD57&lt;=20,HS57&gt;=$KC$83),HLOOKUP(KD57,Points_Table_Modified,IF(KH57&gt;=6,8,KH57+2),FALSE),0),IF(AND(KD57&lt;=10,HS57&gt;=$KC$83),HLOOKUP(KD57,Points_Table,IF(KH57&gt;=6,8,KH57+2),FALSE),0)),"")</f>
        <v/>
      </c>
      <c r="KG57" s="54" t="str">
        <f t="shared" ref="KG57:KG80" si="870">IF(KE57&lt;&gt;"",AVERAGE(IF(AND($G57="3",KE57&lt;&gt;""),HLOOKUP(KE57,Points_Table_Modified,IF(KH57&gt;=6,8,KH57+2),FALSE),IF(KE57&lt;&gt;"",HLOOKUP(KE57,Points_Table,IF(KH57&gt;=6,8,KH57+2),FALSE),"")),KF57),KF57)</f>
        <v/>
      </c>
      <c r="KH57" s="165" t="e">
        <f t="shared" ref="KH57:KH80" si="871">VLOOKUP($G57,Entries_C_Event,11,FALSE)</f>
        <v>#N/A</v>
      </c>
      <c r="KI57" s="53" t="str">
        <f t="shared" ref="KI57:KI80" si="872">CONCATENATE(KD57,JY57,JT57,JO57,JJ57,JE57)</f>
        <v/>
      </c>
      <c r="KJ57" s="181" t="str">
        <f t="shared" ref="KJ57:KJ80" si="873">IF(KI57&lt;&gt;"",IF(AND($G57="3",JC57&lt;&gt;""),10,IF(JC57&lt;&gt;"",5,"")),"")</f>
        <v/>
      </c>
      <c r="KK57" s="159">
        <f t="shared" ref="KK57:KK80" si="874">_xlfn.NUMBERVALUE(IF(KI57&lt;&gt;"",CONCATENATE(KG57,KB57,JW57,JR57,JM57,JH57),""))</f>
        <v>0</v>
      </c>
      <c r="KL57" s="332" t="str">
        <f t="shared" ref="KL57:KL80" si="875">IF(ISERROR(KJ57+KK57)=TRUE,"",KJ57+KK57)</f>
        <v/>
      </c>
      <c r="KM57" s="194"/>
      <c r="KN57" s="214"/>
      <c r="KO57" s="60"/>
      <c r="KP57" s="201"/>
      <c r="KQ57" s="61"/>
      <c r="KR57" s="61" t="str">
        <f t="shared" ref="KR57:KR76" si="876">IF(G57="1",KQ57,"")</f>
        <v/>
      </c>
      <c r="KS57" s="61" t="str">
        <f t="shared" ref="KS57:KS76" si="877">IF(G57="2",KQ57,"")</f>
        <v/>
      </c>
      <c r="KT57" s="61" t="str">
        <f t="shared" ref="KT57:KT76" si="878">IF(G57="3",KQ57,"")</f>
        <v/>
      </c>
      <c r="KU57" s="61" t="str">
        <f t="shared" ref="KU57:KU76" si="879">IF(G57="4",KQ57,"")</f>
        <v/>
      </c>
      <c r="KV57" s="61" t="str">
        <f t="shared" ref="KV57:KV76" si="880">IF(G57="5",KQ57,"")</f>
        <v/>
      </c>
      <c r="KW57" s="61" t="str">
        <f t="shared" ref="KW57:KW76" si="881">IF(G57="6",KQ57,"")</f>
        <v/>
      </c>
      <c r="KX57" s="62" t="str">
        <f t="shared" ref="KX57:KX76" si="882">IF(ISERROR(IF(G57="1",_xlfn.RANK.EQ(KR57,$KR$6:$KR$60),IF(G57="2",_xlfn.RANK.EQ(KS57,$KS$6:$KS$60),IF(G57="3",_xlfn.RANK.EQ(KT57,$KT$6:$KT$60),IF(G57="4",_xlfn.RANK.EQ(KU57,$KU$6:$KU$60),IF(G57="5",_xlfn.RANK.EQ(KV57,$KV$6:$KV$60),IF(G57="6",_xlfn.RANK.EQ(KW57,$KW$6:$KW$60),"")))))))=TRUE,"DNQ",IF(G57="1",_xlfn.RANK.EQ(KR57,$KR$6:$KR$60),IF(G57="2",_xlfn.RANK.EQ(KS57,$KS$6:$KS$60),IF(G57="3",_xlfn.RANK.EQ(KT57,$KT$6:$KT$60),IF(G57="4",_xlfn.RANK.EQ(KU57,$KU$6:$KU$60),IF(G57="5",_xlfn.RANK.EQ(KV57,$KV$6:$KV$60),IF(G57="6",_xlfn.RANK.EQ(KW57,$KW$6:$KW$60),"")))))))</f>
        <v/>
      </c>
      <c r="KY57" s="84"/>
      <c r="KZ57" s="59"/>
      <c r="LA57" s="60" t="str">
        <f t="shared" ref="LA57:LA80" si="883">IF(OR(G57="1",G57="2",G57="3",G57="4",G57="5"),IF(ISERROR(VALUE(AT57))=TRUE,0,AT57)+IF(ISERROR(VALUE(CD57))=TRUE,0,CD57)+IF(ISERROR(VALUE(DN57))=TRUE,0,DN57)+IF(ISERROR(VALUE(EX57))=TRUE,0,EX57)+IF(ISERROR(VALUE(GH57))=TRUE,0,GH57)+IF(ISERROR(VALUE(HR57))=TRUE,0,HR57)+IF(ISERROR(VALUE(JB57))=TRUE,0,JB57)+IF(ISERROR(VALUE(KL57))=TRUE,0,KL57),"")</f>
        <v/>
      </c>
      <c r="LB57" s="201"/>
      <c r="LC57" s="61" t="str">
        <f t="shared" ref="LC57:LC80" si="884">IF(ISERROR(LA57-KZ57)=TRUE,"",IF(LB57&lt;&gt;0,LA57-LB57,LA57-KZ57))</f>
        <v/>
      </c>
      <c r="LD57" s="61" t="str">
        <f t="shared" ref="LD57:LD80" si="885">IF(G57="3",LC57,"")</f>
        <v/>
      </c>
      <c r="LE57" s="61" t="str">
        <f t="shared" ref="LE57:LE80" si="886">IF(G57="2",LC57,"")</f>
        <v/>
      </c>
      <c r="LF57" s="61" t="str">
        <f t="shared" ref="LF57:LF80" si="887">IF(OR(G57="1",G57="4",G57="5"),LC57,"")</f>
        <v/>
      </c>
      <c r="LG57" s="148" t="str">
        <f t="shared" ref="LG57:LG80" si="888">IF(G57="3",_xlfn.RANK.EQ(LD57,$LD$6:$LD$80),IF(G57="2",_xlfn.RANK.EQ(LE57,$LE$6:$LE$80),IF(OR(G57="1",G57="4",G57="5"),_xlfn.RANK.EQ(LF57,$LF$6:$LF$80),"")))</f>
        <v/>
      </c>
      <c r="LH57" s="194"/>
      <c r="LI57" s="185">
        <f t="shared" ref="LI57:LI80" si="889">COUNTA(K57,AU57,CE57,DO57,EY57,GI57,HS57,JC57)</f>
        <v>0</v>
      </c>
      <c r="LJ57" s="87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</row>
    <row r="58" spans="1:381" s="1" customFormat="1" ht="15" x14ac:dyDescent="0.2">
      <c r="A58" s="35"/>
      <c r="B58" s="45">
        <v>90</v>
      </c>
      <c r="C58" s="46"/>
      <c r="D58" s="47"/>
      <c r="E58" s="161"/>
      <c r="F58" s="161"/>
      <c r="G58" s="64"/>
      <c r="H58" s="50"/>
      <c r="I58" s="186" t="str">
        <f t="shared" si="597"/>
        <v/>
      </c>
      <c r="J58" s="51"/>
      <c r="K58" s="120"/>
      <c r="L58" s="52" t="str">
        <f t="shared" si="598"/>
        <v/>
      </c>
      <c r="M58" s="53" t="str">
        <f t="shared" si="599"/>
        <v/>
      </c>
      <c r="N58" s="53" t="str">
        <f t="shared" si="600"/>
        <v/>
      </c>
      <c r="O58" s="53" t="str">
        <f t="shared" si="601"/>
        <v/>
      </c>
      <c r="P58" s="127" t="str">
        <f t="shared" si="602"/>
        <v/>
      </c>
      <c r="Q58" s="52" t="str">
        <f t="shared" si="603"/>
        <v/>
      </c>
      <c r="R58" s="53" t="str">
        <f t="shared" si="604"/>
        <v/>
      </c>
      <c r="S58" s="53" t="str">
        <f t="shared" si="605"/>
        <v/>
      </c>
      <c r="T58" s="53" t="str">
        <f t="shared" si="606"/>
        <v/>
      </c>
      <c r="U58" s="127" t="str">
        <f t="shared" si="607"/>
        <v/>
      </c>
      <c r="V58" s="52" t="str">
        <f t="shared" si="608"/>
        <v/>
      </c>
      <c r="W58" s="53" t="str">
        <f t="shared" si="609"/>
        <v/>
      </c>
      <c r="X58" s="53" t="str">
        <f t="shared" si="610"/>
        <v/>
      </c>
      <c r="Y58" s="53" t="str">
        <f t="shared" si="611"/>
        <v/>
      </c>
      <c r="Z58" s="127" t="str">
        <f t="shared" si="612"/>
        <v/>
      </c>
      <c r="AA58" s="52" t="str">
        <f t="shared" si="613"/>
        <v/>
      </c>
      <c r="AB58" s="53" t="str">
        <f t="shared" si="614"/>
        <v/>
      </c>
      <c r="AC58" s="53" t="str">
        <f t="shared" si="615"/>
        <v/>
      </c>
      <c r="AD58" s="53" t="str">
        <f t="shared" si="616"/>
        <v/>
      </c>
      <c r="AE58" s="127" t="str">
        <f t="shared" si="617"/>
        <v/>
      </c>
      <c r="AF58" s="52" t="str">
        <f t="shared" si="618"/>
        <v/>
      </c>
      <c r="AG58" s="53" t="str">
        <f t="shared" si="619"/>
        <v/>
      </c>
      <c r="AH58" s="53" t="str">
        <f t="shared" si="620"/>
        <v/>
      </c>
      <c r="AI58" s="53" t="str">
        <f t="shared" si="621"/>
        <v/>
      </c>
      <c r="AJ58" s="127" t="str">
        <f t="shared" si="622"/>
        <v/>
      </c>
      <c r="AK58" s="52" t="str">
        <f t="shared" si="623"/>
        <v/>
      </c>
      <c r="AL58" s="53" t="str">
        <f t="shared" si="624"/>
        <v/>
      </c>
      <c r="AM58" s="53" t="str">
        <f t="shared" si="625"/>
        <v/>
      </c>
      <c r="AN58" s="150" t="str">
        <f t="shared" si="626"/>
        <v/>
      </c>
      <c r="AO58" s="127" t="str">
        <f t="shared" si="627"/>
        <v/>
      </c>
      <c r="AP58" s="191" t="e">
        <f t="shared" si="628"/>
        <v>#N/A</v>
      </c>
      <c r="AQ58" s="53" t="str">
        <f t="shared" si="629"/>
        <v/>
      </c>
      <c r="AR58" s="181" t="str">
        <f t="shared" si="630"/>
        <v/>
      </c>
      <c r="AS58" s="159">
        <f t="shared" si="631"/>
        <v>0</v>
      </c>
      <c r="AT58" s="127" t="str">
        <f t="shared" si="632"/>
        <v/>
      </c>
      <c r="AU58" s="130"/>
      <c r="AV58" s="55" t="str">
        <f t="shared" si="633"/>
        <v/>
      </c>
      <c r="AW58" s="53" t="str">
        <f t="shared" si="634"/>
        <v/>
      </c>
      <c r="AX58" s="53" t="str">
        <f t="shared" si="635"/>
        <v/>
      </c>
      <c r="AY58" s="53" t="str">
        <f t="shared" si="636"/>
        <v/>
      </c>
      <c r="AZ58" s="124" t="str">
        <f t="shared" si="637"/>
        <v/>
      </c>
      <c r="BA58" s="52" t="str">
        <f t="shared" si="638"/>
        <v/>
      </c>
      <c r="BB58" s="53" t="str">
        <f t="shared" si="639"/>
        <v/>
      </c>
      <c r="BC58" s="53" t="str">
        <f t="shared" si="640"/>
        <v/>
      </c>
      <c r="BD58" s="53" t="str">
        <f t="shared" si="641"/>
        <v/>
      </c>
      <c r="BE58" s="124" t="str">
        <f t="shared" si="642"/>
        <v/>
      </c>
      <c r="BF58" s="52" t="str">
        <f t="shared" si="643"/>
        <v/>
      </c>
      <c r="BG58" s="53" t="str">
        <f t="shared" si="644"/>
        <v/>
      </c>
      <c r="BH58" s="53" t="str">
        <f t="shared" si="645"/>
        <v/>
      </c>
      <c r="BI58" s="53" t="str">
        <f t="shared" si="646"/>
        <v/>
      </c>
      <c r="BJ58" s="54" t="str">
        <f t="shared" si="647"/>
        <v/>
      </c>
      <c r="BK58" s="52" t="str">
        <f t="shared" si="648"/>
        <v/>
      </c>
      <c r="BL58" s="53" t="str">
        <f t="shared" si="649"/>
        <v/>
      </c>
      <c r="BM58" s="53" t="str">
        <f t="shared" si="650"/>
        <v/>
      </c>
      <c r="BN58" s="53" t="str">
        <f t="shared" si="651"/>
        <v/>
      </c>
      <c r="BO58" s="54" t="str">
        <f t="shared" si="652"/>
        <v/>
      </c>
      <c r="BP58" s="52" t="str">
        <f t="shared" si="653"/>
        <v/>
      </c>
      <c r="BQ58" s="53" t="str">
        <f t="shared" si="654"/>
        <v/>
      </c>
      <c r="BR58" s="53" t="str">
        <f t="shared" si="655"/>
        <v/>
      </c>
      <c r="BS58" s="53" t="str">
        <f t="shared" si="656"/>
        <v/>
      </c>
      <c r="BT58" s="54" t="str">
        <f t="shared" si="657"/>
        <v/>
      </c>
      <c r="BU58" s="52" t="str">
        <f t="shared" si="658"/>
        <v/>
      </c>
      <c r="BV58" s="53" t="str">
        <f t="shared" si="659"/>
        <v/>
      </c>
      <c r="BW58" s="53" t="str">
        <f t="shared" si="660"/>
        <v/>
      </c>
      <c r="BX58" s="53" t="str">
        <f t="shared" si="661"/>
        <v/>
      </c>
      <c r="BY58" s="54" t="str">
        <f t="shared" si="662"/>
        <v/>
      </c>
      <c r="BZ58" s="165"/>
      <c r="CA58" s="53" t="str">
        <f t="shared" si="663"/>
        <v/>
      </c>
      <c r="CB58" s="181" t="str">
        <f t="shared" si="664"/>
        <v/>
      </c>
      <c r="CC58" s="127" t="str">
        <f t="shared" si="665"/>
        <v/>
      </c>
      <c r="CD58" s="127" t="str">
        <f t="shared" si="666"/>
        <v/>
      </c>
      <c r="CE58" s="130"/>
      <c r="CF58" s="55" t="str">
        <f t="shared" si="667"/>
        <v/>
      </c>
      <c r="CG58" s="53" t="str">
        <f t="shared" si="668"/>
        <v/>
      </c>
      <c r="CH58" s="53" t="str">
        <f t="shared" si="669"/>
        <v/>
      </c>
      <c r="CI58" s="53" t="str">
        <f t="shared" si="670"/>
        <v/>
      </c>
      <c r="CJ58" s="124" t="str">
        <f t="shared" si="671"/>
        <v/>
      </c>
      <c r="CK58" s="52" t="str">
        <f t="shared" si="672"/>
        <v/>
      </c>
      <c r="CL58" s="53" t="str">
        <f t="shared" si="673"/>
        <v/>
      </c>
      <c r="CM58" s="53" t="str">
        <f t="shared" si="674"/>
        <v/>
      </c>
      <c r="CN58" s="53" t="str">
        <f t="shared" si="675"/>
        <v/>
      </c>
      <c r="CO58" s="124" t="str">
        <f t="shared" si="676"/>
        <v/>
      </c>
      <c r="CP58" s="52" t="str">
        <f t="shared" si="677"/>
        <v/>
      </c>
      <c r="CQ58" s="53" t="str">
        <f t="shared" si="678"/>
        <v/>
      </c>
      <c r="CR58" s="53" t="str">
        <f t="shared" si="679"/>
        <v/>
      </c>
      <c r="CS58" s="53" t="str">
        <f t="shared" si="680"/>
        <v/>
      </c>
      <c r="CT58" s="54" t="str">
        <f t="shared" si="681"/>
        <v/>
      </c>
      <c r="CU58" s="52" t="str">
        <f t="shared" si="682"/>
        <v/>
      </c>
      <c r="CV58" s="53" t="str">
        <f t="shared" si="683"/>
        <v/>
      </c>
      <c r="CW58" s="53" t="str">
        <f t="shared" si="684"/>
        <v/>
      </c>
      <c r="CX58" s="53" t="str">
        <f t="shared" si="685"/>
        <v/>
      </c>
      <c r="CY58" s="54" t="str">
        <f t="shared" si="686"/>
        <v/>
      </c>
      <c r="CZ58" s="52" t="str">
        <f t="shared" si="687"/>
        <v/>
      </c>
      <c r="DA58" s="53" t="str">
        <f t="shared" si="688"/>
        <v/>
      </c>
      <c r="DB58" s="53" t="str">
        <f t="shared" si="689"/>
        <v/>
      </c>
      <c r="DC58" s="53" t="str">
        <f t="shared" si="690"/>
        <v/>
      </c>
      <c r="DD58" s="54" t="str">
        <f t="shared" si="691"/>
        <v/>
      </c>
      <c r="DE58" s="52" t="str">
        <f t="shared" si="692"/>
        <v/>
      </c>
      <c r="DF58" s="53" t="str">
        <f t="shared" si="693"/>
        <v/>
      </c>
      <c r="DG58" s="53" t="str">
        <f t="shared" si="694"/>
        <v/>
      </c>
      <c r="DH58" s="53" t="str">
        <f t="shared" si="695"/>
        <v/>
      </c>
      <c r="DI58" s="54" t="str">
        <f t="shared" si="696"/>
        <v/>
      </c>
      <c r="DJ58" s="165" t="e">
        <f t="shared" si="697"/>
        <v>#N/A</v>
      </c>
      <c r="DK58" s="53" t="str">
        <f t="shared" si="698"/>
        <v/>
      </c>
      <c r="DL58" s="181" t="str">
        <f t="shared" si="699"/>
        <v/>
      </c>
      <c r="DM58" s="159">
        <f t="shared" si="700"/>
        <v>0</v>
      </c>
      <c r="DN58" s="127" t="str">
        <f t="shared" si="701"/>
        <v/>
      </c>
      <c r="DO58" s="130"/>
      <c r="DP58" s="55" t="str">
        <f t="shared" si="702"/>
        <v/>
      </c>
      <c r="DQ58" s="53" t="str">
        <f t="shared" si="703"/>
        <v/>
      </c>
      <c r="DR58" s="53" t="str">
        <f t="shared" si="704"/>
        <v/>
      </c>
      <c r="DS58" s="53" t="str">
        <f t="shared" si="705"/>
        <v/>
      </c>
      <c r="DT58" s="124" t="str">
        <f t="shared" si="706"/>
        <v/>
      </c>
      <c r="DU58" s="52" t="str">
        <f t="shared" si="707"/>
        <v/>
      </c>
      <c r="DV58" s="53" t="str">
        <f t="shared" si="708"/>
        <v/>
      </c>
      <c r="DW58" s="53" t="str">
        <f t="shared" si="709"/>
        <v/>
      </c>
      <c r="DX58" s="53" t="str">
        <f t="shared" si="710"/>
        <v/>
      </c>
      <c r="DY58" s="124" t="str">
        <f t="shared" si="711"/>
        <v/>
      </c>
      <c r="DZ58" s="52" t="str">
        <f t="shared" si="712"/>
        <v/>
      </c>
      <c r="EA58" s="53" t="str">
        <f t="shared" si="713"/>
        <v/>
      </c>
      <c r="EB58" s="53" t="str">
        <f t="shared" si="714"/>
        <v/>
      </c>
      <c r="EC58" s="53" t="str">
        <f t="shared" si="715"/>
        <v/>
      </c>
      <c r="ED58" s="57" t="str">
        <f t="shared" si="716"/>
        <v/>
      </c>
      <c r="EE58" s="52" t="str">
        <f t="shared" si="717"/>
        <v/>
      </c>
      <c r="EF58" s="53" t="str">
        <f t="shared" si="718"/>
        <v/>
      </c>
      <c r="EG58" s="53" t="str">
        <f t="shared" si="719"/>
        <v/>
      </c>
      <c r="EH58" s="53" t="str">
        <f t="shared" si="720"/>
        <v/>
      </c>
      <c r="EI58" s="57" t="str">
        <f t="shared" si="721"/>
        <v/>
      </c>
      <c r="EJ58" s="52" t="str">
        <f t="shared" si="722"/>
        <v/>
      </c>
      <c r="EK58" s="53" t="str">
        <f t="shared" si="723"/>
        <v/>
      </c>
      <c r="EL58" s="53" t="str">
        <f t="shared" si="724"/>
        <v/>
      </c>
      <c r="EM58" s="53" t="str">
        <f t="shared" si="725"/>
        <v/>
      </c>
      <c r="EN58" s="57" t="str">
        <f t="shared" si="726"/>
        <v/>
      </c>
      <c r="EO58" s="52" t="str">
        <f t="shared" si="727"/>
        <v/>
      </c>
      <c r="EP58" s="53" t="str">
        <f t="shared" si="728"/>
        <v/>
      </c>
      <c r="EQ58" s="53" t="str">
        <f t="shared" si="729"/>
        <v/>
      </c>
      <c r="ER58" s="53" t="str">
        <f t="shared" si="730"/>
        <v/>
      </c>
      <c r="ES58" s="54" t="str">
        <f t="shared" si="731"/>
        <v/>
      </c>
      <c r="ET58" s="165" t="e">
        <f t="shared" si="732"/>
        <v>#N/A</v>
      </c>
      <c r="EU58" s="53" t="str">
        <f t="shared" si="733"/>
        <v/>
      </c>
      <c r="EV58" s="181" t="str">
        <f t="shared" si="734"/>
        <v/>
      </c>
      <c r="EW58" s="159">
        <f t="shared" si="735"/>
        <v>0</v>
      </c>
      <c r="EX58" s="127" t="str">
        <f t="shared" si="736"/>
        <v/>
      </c>
      <c r="EY58" s="130"/>
      <c r="EZ58" s="55" t="str">
        <f t="shared" si="737"/>
        <v/>
      </c>
      <c r="FA58" s="53" t="str">
        <f t="shared" si="738"/>
        <v/>
      </c>
      <c r="FB58" s="53" t="str">
        <f t="shared" si="739"/>
        <v/>
      </c>
      <c r="FC58" s="53" t="str">
        <f t="shared" si="740"/>
        <v/>
      </c>
      <c r="FD58" s="124" t="str">
        <f t="shared" si="741"/>
        <v/>
      </c>
      <c r="FE58" s="52" t="str">
        <f t="shared" si="742"/>
        <v/>
      </c>
      <c r="FF58" s="53" t="str">
        <f t="shared" si="743"/>
        <v/>
      </c>
      <c r="FG58" s="53" t="str">
        <f t="shared" si="744"/>
        <v/>
      </c>
      <c r="FH58" s="53" t="str">
        <f t="shared" si="745"/>
        <v/>
      </c>
      <c r="FI58" s="124" t="str">
        <f t="shared" si="746"/>
        <v/>
      </c>
      <c r="FJ58" s="52" t="str">
        <f t="shared" si="747"/>
        <v/>
      </c>
      <c r="FK58" s="53" t="str">
        <f t="shared" si="748"/>
        <v/>
      </c>
      <c r="FL58" s="53" t="str">
        <f t="shared" si="749"/>
        <v/>
      </c>
      <c r="FM58" s="53" t="str">
        <f t="shared" si="750"/>
        <v/>
      </c>
      <c r="FN58" s="57" t="str">
        <f t="shared" si="751"/>
        <v/>
      </c>
      <c r="FO58" s="52" t="str">
        <f t="shared" si="752"/>
        <v/>
      </c>
      <c r="FP58" s="53" t="str">
        <f t="shared" si="753"/>
        <v/>
      </c>
      <c r="FQ58" s="53" t="str">
        <f t="shared" si="754"/>
        <v/>
      </c>
      <c r="FR58" s="53" t="str">
        <f t="shared" si="755"/>
        <v/>
      </c>
      <c r="FS58" s="57" t="str">
        <f t="shared" si="756"/>
        <v/>
      </c>
      <c r="FT58" s="52" t="str">
        <f t="shared" si="757"/>
        <v/>
      </c>
      <c r="FU58" s="53" t="str">
        <f t="shared" si="758"/>
        <v/>
      </c>
      <c r="FV58" s="53" t="str">
        <f t="shared" si="759"/>
        <v/>
      </c>
      <c r="FW58" s="53" t="str">
        <f t="shared" si="760"/>
        <v/>
      </c>
      <c r="FX58" s="57" t="str">
        <f t="shared" si="761"/>
        <v/>
      </c>
      <c r="FY58" s="52" t="str">
        <f t="shared" si="762"/>
        <v/>
      </c>
      <c r="FZ58" s="53" t="str">
        <f t="shared" si="763"/>
        <v/>
      </c>
      <c r="GA58" s="53" t="str">
        <f t="shared" si="764"/>
        <v/>
      </c>
      <c r="GB58" s="53" t="str">
        <f t="shared" si="765"/>
        <v/>
      </c>
      <c r="GC58" s="57" t="str">
        <f t="shared" si="766"/>
        <v/>
      </c>
      <c r="GD58" s="165" t="e">
        <f t="shared" si="767"/>
        <v>#N/A</v>
      </c>
      <c r="GE58" s="53" t="str">
        <f t="shared" si="768"/>
        <v/>
      </c>
      <c r="GF58" s="181" t="str">
        <f t="shared" si="769"/>
        <v/>
      </c>
      <c r="GG58" s="159">
        <f t="shared" si="770"/>
        <v>0</v>
      </c>
      <c r="GH58" s="127" t="str">
        <f t="shared" si="771"/>
        <v/>
      </c>
      <c r="GI58" s="130"/>
      <c r="GJ58" s="55" t="str">
        <f t="shared" si="772"/>
        <v/>
      </c>
      <c r="GK58" s="53" t="str">
        <f t="shared" si="773"/>
        <v/>
      </c>
      <c r="GL58" s="53" t="str">
        <f t="shared" si="774"/>
        <v/>
      </c>
      <c r="GM58" s="53" t="str">
        <f t="shared" si="775"/>
        <v/>
      </c>
      <c r="GN58" s="124" t="str">
        <f t="shared" si="776"/>
        <v/>
      </c>
      <c r="GO58" s="52" t="str">
        <f t="shared" si="777"/>
        <v/>
      </c>
      <c r="GP58" s="53" t="str">
        <f t="shared" si="778"/>
        <v/>
      </c>
      <c r="GQ58" s="53" t="str">
        <f t="shared" si="779"/>
        <v/>
      </c>
      <c r="GR58" s="53" t="str">
        <f t="shared" si="780"/>
        <v/>
      </c>
      <c r="GS58" s="124" t="str">
        <f t="shared" si="781"/>
        <v/>
      </c>
      <c r="GT58" s="52" t="str">
        <f t="shared" si="782"/>
        <v/>
      </c>
      <c r="GU58" s="53" t="str">
        <f t="shared" si="783"/>
        <v/>
      </c>
      <c r="GV58" s="53" t="str">
        <f t="shared" si="784"/>
        <v/>
      </c>
      <c r="GW58" s="53" t="str">
        <f t="shared" si="785"/>
        <v/>
      </c>
      <c r="GX58" s="54" t="str">
        <f t="shared" si="786"/>
        <v/>
      </c>
      <c r="GY58" s="52" t="str">
        <f t="shared" si="787"/>
        <v/>
      </c>
      <c r="GZ58" s="53" t="str">
        <f t="shared" si="788"/>
        <v/>
      </c>
      <c r="HA58" s="53" t="str">
        <f t="shared" si="789"/>
        <v/>
      </c>
      <c r="HB58" s="53" t="str">
        <f t="shared" si="790"/>
        <v/>
      </c>
      <c r="HC58" s="54" t="str">
        <f t="shared" si="791"/>
        <v/>
      </c>
      <c r="HD58" s="52" t="str">
        <f t="shared" si="792"/>
        <v/>
      </c>
      <c r="HE58" s="53" t="str">
        <f t="shared" si="793"/>
        <v/>
      </c>
      <c r="HF58" s="53" t="str">
        <f t="shared" si="794"/>
        <v/>
      </c>
      <c r="HG58" s="53" t="str">
        <f t="shared" si="795"/>
        <v/>
      </c>
      <c r="HH58" s="54" t="str">
        <f t="shared" si="796"/>
        <v/>
      </c>
      <c r="HI58" s="52" t="str">
        <f t="shared" si="797"/>
        <v/>
      </c>
      <c r="HJ58" s="53" t="str">
        <f t="shared" si="798"/>
        <v/>
      </c>
      <c r="HK58" s="53" t="str">
        <f t="shared" si="799"/>
        <v/>
      </c>
      <c r="HL58" s="53" t="str">
        <f t="shared" si="800"/>
        <v/>
      </c>
      <c r="HM58" s="54" t="str">
        <f t="shared" si="801"/>
        <v/>
      </c>
      <c r="HN58" s="165" t="e">
        <f t="shared" si="802"/>
        <v>#N/A</v>
      </c>
      <c r="HO58" s="53" t="str">
        <f t="shared" si="803"/>
        <v/>
      </c>
      <c r="HP58" s="181" t="str">
        <f t="shared" si="804"/>
        <v/>
      </c>
      <c r="HQ58" s="159">
        <f t="shared" si="805"/>
        <v>0</v>
      </c>
      <c r="HR58" s="127" t="str">
        <f t="shared" si="806"/>
        <v/>
      </c>
      <c r="HS58" s="130"/>
      <c r="HT58" s="55" t="str">
        <f t="shared" si="807"/>
        <v/>
      </c>
      <c r="HU58" s="53" t="str">
        <f t="shared" si="808"/>
        <v/>
      </c>
      <c r="HV58" s="53" t="str">
        <f t="shared" si="809"/>
        <v/>
      </c>
      <c r="HW58" s="53" t="str">
        <f t="shared" si="810"/>
        <v/>
      </c>
      <c r="HX58" s="124" t="str">
        <f t="shared" si="811"/>
        <v/>
      </c>
      <c r="HY58" s="52" t="str">
        <f t="shared" si="812"/>
        <v/>
      </c>
      <c r="HZ58" s="53" t="str">
        <f t="shared" si="813"/>
        <v/>
      </c>
      <c r="IA58" s="53" t="str">
        <f t="shared" si="814"/>
        <v/>
      </c>
      <c r="IB58" s="53" t="str">
        <f t="shared" si="815"/>
        <v/>
      </c>
      <c r="IC58" s="124" t="str">
        <f t="shared" si="816"/>
        <v/>
      </c>
      <c r="ID58" s="52" t="str">
        <f t="shared" si="817"/>
        <v/>
      </c>
      <c r="IE58" s="53" t="str">
        <f t="shared" si="818"/>
        <v/>
      </c>
      <c r="IF58" s="53" t="str">
        <f t="shared" si="819"/>
        <v/>
      </c>
      <c r="IG58" s="53" t="str">
        <f t="shared" si="820"/>
        <v/>
      </c>
      <c r="IH58" s="54" t="str">
        <f t="shared" si="821"/>
        <v/>
      </c>
      <c r="II58" s="52" t="str">
        <f t="shared" si="822"/>
        <v/>
      </c>
      <c r="IJ58" s="53" t="str">
        <f t="shared" si="823"/>
        <v/>
      </c>
      <c r="IK58" s="53" t="str">
        <f t="shared" si="824"/>
        <v/>
      </c>
      <c r="IL58" s="53" t="str">
        <f t="shared" si="825"/>
        <v/>
      </c>
      <c r="IM58" s="54" t="str">
        <f t="shared" si="826"/>
        <v/>
      </c>
      <c r="IN58" s="52" t="str">
        <f t="shared" si="827"/>
        <v/>
      </c>
      <c r="IO58" s="53" t="str">
        <f t="shared" si="828"/>
        <v/>
      </c>
      <c r="IP58" s="53" t="str">
        <f t="shared" si="829"/>
        <v/>
      </c>
      <c r="IQ58" s="53" t="str">
        <f t="shared" si="830"/>
        <v/>
      </c>
      <c r="IR58" s="54" t="str">
        <f t="shared" si="831"/>
        <v/>
      </c>
      <c r="IS58" s="52" t="str">
        <f t="shared" si="832"/>
        <v/>
      </c>
      <c r="IT58" s="53" t="str">
        <f t="shared" si="833"/>
        <v/>
      </c>
      <c r="IU58" s="53" t="str">
        <f>IF($G58="6",IF(IF(IT58&lt;&gt;"",IF(MAX(COUNTIF($IT$6:$IT$80,$IT$6:$IT$80))&gt;1,"x",""),"")&lt;&gt;"",IT58+1,""),IF(IS58=0,"",IF(IF(IT58&lt;&gt;"",IF(MAX(COUNTIF(IT$6:$IT$80,$IT$6:$IT$80))&gt;1,"x",""),"")&lt;&gt;"",IT58+1,"")))</f>
        <v/>
      </c>
      <c r="IV58" s="53" t="str">
        <f t="shared" si="834"/>
        <v/>
      </c>
      <c r="IW58" s="54" t="str">
        <f t="shared" si="835"/>
        <v/>
      </c>
      <c r="IX58" s="165" t="e">
        <f t="shared" si="836"/>
        <v>#N/A</v>
      </c>
      <c r="IY58" s="53" t="str">
        <f t="shared" si="837"/>
        <v/>
      </c>
      <c r="IZ58" s="181" t="str">
        <f t="shared" si="838"/>
        <v/>
      </c>
      <c r="JA58" s="159">
        <f t="shared" si="839"/>
        <v>0</v>
      </c>
      <c r="JB58" s="127" t="str">
        <f t="shared" si="840"/>
        <v/>
      </c>
      <c r="JC58" s="130"/>
      <c r="JD58" s="55" t="str">
        <f t="shared" si="841"/>
        <v/>
      </c>
      <c r="JE58" s="53" t="str">
        <f t="shared" si="842"/>
        <v/>
      </c>
      <c r="JF58" s="53" t="str">
        <f t="shared" si="843"/>
        <v/>
      </c>
      <c r="JG58" s="53" t="str">
        <f t="shared" si="844"/>
        <v/>
      </c>
      <c r="JH58" s="124" t="str">
        <f t="shared" si="845"/>
        <v/>
      </c>
      <c r="JI58" s="52" t="str">
        <f t="shared" si="846"/>
        <v/>
      </c>
      <c r="JJ58" s="53" t="str">
        <f t="shared" si="847"/>
        <v/>
      </c>
      <c r="JK58" s="53" t="str">
        <f t="shared" si="848"/>
        <v/>
      </c>
      <c r="JL58" s="53" t="str">
        <f t="shared" si="849"/>
        <v/>
      </c>
      <c r="JM58" s="124" t="str">
        <f t="shared" si="850"/>
        <v/>
      </c>
      <c r="JN58" s="52" t="str">
        <f t="shared" si="851"/>
        <v/>
      </c>
      <c r="JO58" s="53" t="str">
        <f t="shared" si="852"/>
        <v/>
      </c>
      <c r="JP58" s="53" t="str">
        <f t="shared" si="853"/>
        <v/>
      </c>
      <c r="JQ58" s="53" t="str">
        <f t="shared" si="854"/>
        <v/>
      </c>
      <c r="JR58" s="54" t="str">
        <f t="shared" si="855"/>
        <v/>
      </c>
      <c r="JS58" s="52" t="str">
        <f t="shared" si="856"/>
        <v/>
      </c>
      <c r="JT58" s="53" t="str">
        <f t="shared" si="857"/>
        <v/>
      </c>
      <c r="JU58" s="53" t="str">
        <f t="shared" si="858"/>
        <v/>
      </c>
      <c r="JV58" s="53" t="str">
        <f t="shared" si="859"/>
        <v/>
      </c>
      <c r="JW58" s="54" t="str">
        <f t="shared" si="860"/>
        <v/>
      </c>
      <c r="JX58" s="52" t="str">
        <f t="shared" si="861"/>
        <v/>
      </c>
      <c r="JY58" s="53" t="str">
        <f t="shared" si="862"/>
        <v/>
      </c>
      <c r="JZ58" s="53" t="str">
        <f t="shared" si="863"/>
        <v/>
      </c>
      <c r="KA58" s="53" t="str">
        <f t="shared" si="864"/>
        <v/>
      </c>
      <c r="KB58" s="54" t="str">
        <f t="shared" si="865"/>
        <v/>
      </c>
      <c r="KC58" s="52" t="str">
        <f t="shared" si="866"/>
        <v/>
      </c>
      <c r="KD58" s="53" t="str">
        <f t="shared" si="867"/>
        <v/>
      </c>
      <c r="KE58" s="53" t="str">
        <f t="shared" si="868"/>
        <v/>
      </c>
      <c r="KF58" s="53" t="str">
        <f t="shared" si="869"/>
        <v/>
      </c>
      <c r="KG58" s="54" t="str">
        <f t="shared" si="870"/>
        <v/>
      </c>
      <c r="KH58" s="165" t="e">
        <f t="shared" si="871"/>
        <v>#N/A</v>
      </c>
      <c r="KI58" s="53" t="str">
        <f t="shared" si="872"/>
        <v/>
      </c>
      <c r="KJ58" s="181" t="str">
        <f t="shared" si="873"/>
        <v/>
      </c>
      <c r="KK58" s="159">
        <f t="shared" si="874"/>
        <v>0</v>
      </c>
      <c r="KL58" s="332" t="str">
        <f t="shared" si="875"/>
        <v/>
      </c>
      <c r="KM58" s="194"/>
      <c r="KN58" s="214"/>
      <c r="KO58" s="60"/>
      <c r="KP58" s="201"/>
      <c r="KQ58" s="61"/>
      <c r="KR58" s="61" t="str">
        <f t="shared" si="876"/>
        <v/>
      </c>
      <c r="KS58" s="61" t="str">
        <f t="shared" si="877"/>
        <v/>
      </c>
      <c r="KT58" s="61" t="str">
        <f t="shared" si="878"/>
        <v/>
      </c>
      <c r="KU58" s="61" t="str">
        <f t="shared" si="879"/>
        <v/>
      </c>
      <c r="KV58" s="61" t="str">
        <f t="shared" si="880"/>
        <v/>
      </c>
      <c r="KW58" s="61" t="str">
        <f t="shared" si="881"/>
        <v/>
      </c>
      <c r="KX58" s="62" t="str">
        <f t="shared" si="882"/>
        <v/>
      </c>
      <c r="KY58" s="84"/>
      <c r="KZ58" s="59"/>
      <c r="LA58" s="60" t="str">
        <f t="shared" si="883"/>
        <v/>
      </c>
      <c r="LB58" s="201"/>
      <c r="LC58" s="61" t="str">
        <f t="shared" si="884"/>
        <v/>
      </c>
      <c r="LD58" s="61" t="str">
        <f t="shared" si="885"/>
        <v/>
      </c>
      <c r="LE58" s="61" t="str">
        <f t="shared" si="886"/>
        <v/>
      </c>
      <c r="LF58" s="61" t="str">
        <f t="shared" si="887"/>
        <v/>
      </c>
      <c r="LG58" s="148" t="str">
        <f t="shared" si="888"/>
        <v/>
      </c>
      <c r="LH58" s="194"/>
      <c r="LI58" s="185">
        <f t="shared" si="889"/>
        <v>0</v>
      </c>
      <c r="LJ58" s="87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</row>
    <row r="59" spans="1:381" s="1" customFormat="1" ht="15" x14ac:dyDescent="0.2">
      <c r="A59" s="35"/>
      <c r="B59" s="45">
        <v>91</v>
      </c>
      <c r="C59" s="46"/>
      <c r="D59" s="47"/>
      <c r="E59" s="161"/>
      <c r="F59" s="161"/>
      <c r="G59" s="64"/>
      <c r="H59" s="50"/>
      <c r="I59" s="186" t="str">
        <f t="shared" si="597"/>
        <v/>
      </c>
      <c r="J59" s="51"/>
      <c r="K59" s="120"/>
      <c r="L59" s="52" t="str">
        <f t="shared" si="598"/>
        <v/>
      </c>
      <c r="M59" s="53" t="str">
        <f t="shared" si="599"/>
        <v/>
      </c>
      <c r="N59" s="53" t="str">
        <f t="shared" si="600"/>
        <v/>
      </c>
      <c r="O59" s="53" t="str">
        <f t="shared" si="601"/>
        <v/>
      </c>
      <c r="P59" s="127" t="str">
        <f t="shared" si="602"/>
        <v/>
      </c>
      <c r="Q59" s="52" t="str">
        <f t="shared" si="603"/>
        <v/>
      </c>
      <c r="R59" s="53" t="str">
        <f t="shared" si="604"/>
        <v/>
      </c>
      <c r="S59" s="53" t="str">
        <f t="shared" si="605"/>
        <v/>
      </c>
      <c r="T59" s="53" t="str">
        <f t="shared" si="606"/>
        <v/>
      </c>
      <c r="U59" s="127" t="str">
        <f t="shared" si="607"/>
        <v/>
      </c>
      <c r="V59" s="52" t="str">
        <f t="shared" si="608"/>
        <v/>
      </c>
      <c r="W59" s="53" t="str">
        <f t="shared" si="609"/>
        <v/>
      </c>
      <c r="X59" s="53" t="str">
        <f t="shared" si="610"/>
        <v/>
      </c>
      <c r="Y59" s="53" t="str">
        <f t="shared" si="611"/>
        <v/>
      </c>
      <c r="Z59" s="127" t="str">
        <f t="shared" si="612"/>
        <v/>
      </c>
      <c r="AA59" s="52" t="str">
        <f t="shared" si="613"/>
        <v/>
      </c>
      <c r="AB59" s="53" t="str">
        <f t="shared" si="614"/>
        <v/>
      </c>
      <c r="AC59" s="53" t="str">
        <f t="shared" si="615"/>
        <v/>
      </c>
      <c r="AD59" s="53" t="str">
        <f t="shared" si="616"/>
        <v/>
      </c>
      <c r="AE59" s="127" t="str">
        <f t="shared" si="617"/>
        <v/>
      </c>
      <c r="AF59" s="52" t="str">
        <f t="shared" si="618"/>
        <v/>
      </c>
      <c r="AG59" s="53" t="str">
        <f t="shared" si="619"/>
        <v/>
      </c>
      <c r="AH59" s="53" t="str">
        <f t="shared" si="620"/>
        <v/>
      </c>
      <c r="AI59" s="53" t="str">
        <f t="shared" si="621"/>
        <v/>
      </c>
      <c r="AJ59" s="127" t="str">
        <f t="shared" si="622"/>
        <v/>
      </c>
      <c r="AK59" s="52" t="str">
        <f t="shared" si="623"/>
        <v/>
      </c>
      <c r="AL59" s="53" t="str">
        <f t="shared" si="624"/>
        <v/>
      </c>
      <c r="AM59" s="53" t="str">
        <f t="shared" si="625"/>
        <v/>
      </c>
      <c r="AN59" s="150" t="str">
        <f t="shared" si="626"/>
        <v/>
      </c>
      <c r="AO59" s="127" t="str">
        <f t="shared" si="627"/>
        <v/>
      </c>
      <c r="AP59" s="191" t="e">
        <f t="shared" si="628"/>
        <v>#N/A</v>
      </c>
      <c r="AQ59" s="53" t="str">
        <f t="shared" si="629"/>
        <v/>
      </c>
      <c r="AR59" s="181" t="str">
        <f t="shared" si="630"/>
        <v/>
      </c>
      <c r="AS59" s="159">
        <f t="shared" si="631"/>
        <v>0</v>
      </c>
      <c r="AT59" s="127" t="str">
        <f t="shared" si="632"/>
        <v/>
      </c>
      <c r="AU59" s="130"/>
      <c r="AV59" s="55" t="str">
        <f t="shared" si="633"/>
        <v/>
      </c>
      <c r="AW59" s="53" t="str">
        <f t="shared" si="634"/>
        <v/>
      </c>
      <c r="AX59" s="53" t="str">
        <f t="shared" si="635"/>
        <v/>
      </c>
      <c r="AY59" s="53" t="str">
        <f t="shared" si="636"/>
        <v/>
      </c>
      <c r="AZ59" s="124" t="str">
        <f t="shared" si="637"/>
        <v/>
      </c>
      <c r="BA59" s="52" t="str">
        <f t="shared" si="638"/>
        <v/>
      </c>
      <c r="BB59" s="53" t="str">
        <f t="shared" si="639"/>
        <v/>
      </c>
      <c r="BC59" s="53" t="str">
        <f t="shared" si="640"/>
        <v/>
      </c>
      <c r="BD59" s="53" t="str">
        <f t="shared" si="641"/>
        <v/>
      </c>
      <c r="BE59" s="124" t="str">
        <f t="shared" si="642"/>
        <v/>
      </c>
      <c r="BF59" s="52" t="str">
        <f t="shared" si="643"/>
        <v/>
      </c>
      <c r="BG59" s="53" t="str">
        <f t="shared" si="644"/>
        <v/>
      </c>
      <c r="BH59" s="53" t="str">
        <f t="shared" si="645"/>
        <v/>
      </c>
      <c r="BI59" s="53" t="str">
        <f t="shared" si="646"/>
        <v/>
      </c>
      <c r="BJ59" s="54" t="str">
        <f t="shared" si="647"/>
        <v/>
      </c>
      <c r="BK59" s="52" t="str">
        <f t="shared" si="648"/>
        <v/>
      </c>
      <c r="BL59" s="53" t="str">
        <f t="shared" si="649"/>
        <v/>
      </c>
      <c r="BM59" s="53" t="str">
        <f t="shared" si="650"/>
        <v/>
      </c>
      <c r="BN59" s="53" t="str">
        <f t="shared" si="651"/>
        <v/>
      </c>
      <c r="BO59" s="54" t="str">
        <f t="shared" si="652"/>
        <v/>
      </c>
      <c r="BP59" s="52" t="str">
        <f t="shared" si="653"/>
        <v/>
      </c>
      <c r="BQ59" s="53" t="str">
        <f t="shared" si="654"/>
        <v/>
      </c>
      <c r="BR59" s="53" t="str">
        <f t="shared" si="655"/>
        <v/>
      </c>
      <c r="BS59" s="53" t="str">
        <f t="shared" si="656"/>
        <v/>
      </c>
      <c r="BT59" s="54" t="str">
        <f t="shared" si="657"/>
        <v/>
      </c>
      <c r="BU59" s="52" t="str">
        <f t="shared" si="658"/>
        <v/>
      </c>
      <c r="BV59" s="53" t="str">
        <f t="shared" si="659"/>
        <v/>
      </c>
      <c r="BW59" s="53" t="str">
        <f t="shared" si="660"/>
        <v/>
      </c>
      <c r="BX59" s="53" t="str">
        <f t="shared" si="661"/>
        <v/>
      </c>
      <c r="BY59" s="54" t="str">
        <f t="shared" si="662"/>
        <v/>
      </c>
      <c r="BZ59" s="165"/>
      <c r="CA59" s="53" t="str">
        <f t="shared" si="663"/>
        <v/>
      </c>
      <c r="CB59" s="181" t="str">
        <f t="shared" si="664"/>
        <v/>
      </c>
      <c r="CC59" s="127" t="str">
        <f t="shared" si="665"/>
        <v/>
      </c>
      <c r="CD59" s="127" t="str">
        <f t="shared" si="666"/>
        <v/>
      </c>
      <c r="CE59" s="130"/>
      <c r="CF59" s="55" t="str">
        <f t="shared" si="667"/>
        <v/>
      </c>
      <c r="CG59" s="53" t="str">
        <f t="shared" si="668"/>
        <v/>
      </c>
      <c r="CH59" s="53" t="str">
        <f t="shared" si="669"/>
        <v/>
      </c>
      <c r="CI59" s="53" t="str">
        <f t="shared" si="670"/>
        <v/>
      </c>
      <c r="CJ59" s="124" t="str">
        <f t="shared" si="671"/>
        <v/>
      </c>
      <c r="CK59" s="52" t="str">
        <f t="shared" si="672"/>
        <v/>
      </c>
      <c r="CL59" s="53" t="str">
        <f t="shared" si="673"/>
        <v/>
      </c>
      <c r="CM59" s="53" t="str">
        <f t="shared" si="674"/>
        <v/>
      </c>
      <c r="CN59" s="53" t="str">
        <f t="shared" si="675"/>
        <v/>
      </c>
      <c r="CO59" s="124" t="str">
        <f t="shared" si="676"/>
        <v/>
      </c>
      <c r="CP59" s="52" t="str">
        <f t="shared" si="677"/>
        <v/>
      </c>
      <c r="CQ59" s="53" t="str">
        <f t="shared" si="678"/>
        <v/>
      </c>
      <c r="CR59" s="53" t="str">
        <f t="shared" si="679"/>
        <v/>
      </c>
      <c r="CS59" s="53" t="str">
        <f t="shared" si="680"/>
        <v/>
      </c>
      <c r="CT59" s="54" t="str">
        <f t="shared" si="681"/>
        <v/>
      </c>
      <c r="CU59" s="52" t="str">
        <f t="shared" si="682"/>
        <v/>
      </c>
      <c r="CV59" s="53" t="str">
        <f t="shared" si="683"/>
        <v/>
      </c>
      <c r="CW59" s="53" t="str">
        <f t="shared" si="684"/>
        <v/>
      </c>
      <c r="CX59" s="53" t="str">
        <f t="shared" si="685"/>
        <v/>
      </c>
      <c r="CY59" s="54" t="str">
        <f t="shared" si="686"/>
        <v/>
      </c>
      <c r="CZ59" s="52" t="str">
        <f t="shared" si="687"/>
        <v/>
      </c>
      <c r="DA59" s="53" t="str">
        <f t="shared" si="688"/>
        <v/>
      </c>
      <c r="DB59" s="53" t="str">
        <f t="shared" si="689"/>
        <v/>
      </c>
      <c r="DC59" s="53" t="str">
        <f t="shared" si="690"/>
        <v/>
      </c>
      <c r="DD59" s="54" t="str">
        <f t="shared" si="691"/>
        <v/>
      </c>
      <c r="DE59" s="52" t="str">
        <f t="shared" si="692"/>
        <v/>
      </c>
      <c r="DF59" s="53" t="str">
        <f t="shared" si="693"/>
        <v/>
      </c>
      <c r="DG59" s="53" t="str">
        <f t="shared" si="694"/>
        <v/>
      </c>
      <c r="DH59" s="53" t="str">
        <f t="shared" si="695"/>
        <v/>
      </c>
      <c r="DI59" s="54" t="str">
        <f t="shared" si="696"/>
        <v/>
      </c>
      <c r="DJ59" s="165" t="e">
        <f t="shared" si="697"/>
        <v>#N/A</v>
      </c>
      <c r="DK59" s="53" t="str">
        <f t="shared" si="698"/>
        <v/>
      </c>
      <c r="DL59" s="181" t="str">
        <f t="shared" si="699"/>
        <v/>
      </c>
      <c r="DM59" s="159">
        <f t="shared" si="700"/>
        <v>0</v>
      </c>
      <c r="DN59" s="127" t="str">
        <f t="shared" si="701"/>
        <v/>
      </c>
      <c r="DO59" s="130"/>
      <c r="DP59" s="55" t="str">
        <f t="shared" si="702"/>
        <v/>
      </c>
      <c r="DQ59" s="53" t="str">
        <f t="shared" si="703"/>
        <v/>
      </c>
      <c r="DR59" s="53" t="str">
        <f t="shared" si="704"/>
        <v/>
      </c>
      <c r="DS59" s="53" t="str">
        <f t="shared" si="705"/>
        <v/>
      </c>
      <c r="DT59" s="124" t="str">
        <f t="shared" si="706"/>
        <v/>
      </c>
      <c r="DU59" s="52" t="str">
        <f t="shared" si="707"/>
        <v/>
      </c>
      <c r="DV59" s="53" t="str">
        <f t="shared" si="708"/>
        <v/>
      </c>
      <c r="DW59" s="53" t="str">
        <f t="shared" si="709"/>
        <v/>
      </c>
      <c r="DX59" s="53" t="str">
        <f t="shared" si="710"/>
        <v/>
      </c>
      <c r="DY59" s="124" t="str">
        <f t="shared" si="711"/>
        <v/>
      </c>
      <c r="DZ59" s="52" t="str">
        <f t="shared" si="712"/>
        <v/>
      </c>
      <c r="EA59" s="53" t="str">
        <f t="shared" si="713"/>
        <v/>
      </c>
      <c r="EB59" s="53" t="str">
        <f t="shared" si="714"/>
        <v/>
      </c>
      <c r="EC59" s="53" t="str">
        <f t="shared" si="715"/>
        <v/>
      </c>
      <c r="ED59" s="57" t="str">
        <f t="shared" si="716"/>
        <v/>
      </c>
      <c r="EE59" s="52" t="str">
        <f t="shared" si="717"/>
        <v/>
      </c>
      <c r="EF59" s="53" t="str">
        <f t="shared" si="718"/>
        <v/>
      </c>
      <c r="EG59" s="53" t="str">
        <f t="shared" si="719"/>
        <v/>
      </c>
      <c r="EH59" s="53" t="str">
        <f t="shared" si="720"/>
        <v/>
      </c>
      <c r="EI59" s="57" t="str">
        <f t="shared" si="721"/>
        <v/>
      </c>
      <c r="EJ59" s="52" t="str">
        <f t="shared" si="722"/>
        <v/>
      </c>
      <c r="EK59" s="53" t="str">
        <f t="shared" si="723"/>
        <v/>
      </c>
      <c r="EL59" s="53" t="str">
        <f t="shared" si="724"/>
        <v/>
      </c>
      <c r="EM59" s="53" t="str">
        <f t="shared" si="725"/>
        <v/>
      </c>
      <c r="EN59" s="57" t="str">
        <f t="shared" si="726"/>
        <v/>
      </c>
      <c r="EO59" s="52" t="str">
        <f t="shared" si="727"/>
        <v/>
      </c>
      <c r="EP59" s="53" t="str">
        <f t="shared" si="728"/>
        <v/>
      </c>
      <c r="EQ59" s="53" t="str">
        <f t="shared" si="729"/>
        <v/>
      </c>
      <c r="ER59" s="53" t="str">
        <f t="shared" si="730"/>
        <v/>
      </c>
      <c r="ES59" s="54" t="str">
        <f t="shared" si="731"/>
        <v/>
      </c>
      <c r="ET59" s="165" t="e">
        <f t="shared" si="732"/>
        <v>#N/A</v>
      </c>
      <c r="EU59" s="53" t="str">
        <f t="shared" si="733"/>
        <v/>
      </c>
      <c r="EV59" s="181" t="str">
        <f t="shared" si="734"/>
        <v/>
      </c>
      <c r="EW59" s="159">
        <f t="shared" si="735"/>
        <v>0</v>
      </c>
      <c r="EX59" s="127" t="str">
        <f t="shared" si="736"/>
        <v/>
      </c>
      <c r="EY59" s="130"/>
      <c r="EZ59" s="55" t="str">
        <f t="shared" si="737"/>
        <v/>
      </c>
      <c r="FA59" s="53" t="str">
        <f t="shared" si="738"/>
        <v/>
      </c>
      <c r="FB59" s="53" t="str">
        <f t="shared" si="739"/>
        <v/>
      </c>
      <c r="FC59" s="53" t="str">
        <f t="shared" si="740"/>
        <v/>
      </c>
      <c r="FD59" s="124" t="str">
        <f t="shared" si="741"/>
        <v/>
      </c>
      <c r="FE59" s="52" t="str">
        <f t="shared" si="742"/>
        <v/>
      </c>
      <c r="FF59" s="53" t="str">
        <f t="shared" si="743"/>
        <v/>
      </c>
      <c r="FG59" s="53" t="str">
        <f t="shared" si="744"/>
        <v/>
      </c>
      <c r="FH59" s="53" t="str">
        <f t="shared" si="745"/>
        <v/>
      </c>
      <c r="FI59" s="124" t="str">
        <f t="shared" si="746"/>
        <v/>
      </c>
      <c r="FJ59" s="52" t="str">
        <f t="shared" si="747"/>
        <v/>
      </c>
      <c r="FK59" s="53" t="str">
        <f t="shared" si="748"/>
        <v/>
      </c>
      <c r="FL59" s="53" t="str">
        <f t="shared" si="749"/>
        <v/>
      </c>
      <c r="FM59" s="53" t="str">
        <f t="shared" si="750"/>
        <v/>
      </c>
      <c r="FN59" s="57" t="str">
        <f t="shared" si="751"/>
        <v/>
      </c>
      <c r="FO59" s="52" t="str">
        <f t="shared" si="752"/>
        <v/>
      </c>
      <c r="FP59" s="53" t="str">
        <f t="shared" si="753"/>
        <v/>
      </c>
      <c r="FQ59" s="53" t="str">
        <f t="shared" si="754"/>
        <v/>
      </c>
      <c r="FR59" s="53" t="str">
        <f t="shared" si="755"/>
        <v/>
      </c>
      <c r="FS59" s="57" t="str">
        <f t="shared" si="756"/>
        <v/>
      </c>
      <c r="FT59" s="52" t="str">
        <f t="shared" si="757"/>
        <v/>
      </c>
      <c r="FU59" s="53" t="str">
        <f t="shared" si="758"/>
        <v/>
      </c>
      <c r="FV59" s="53" t="str">
        <f t="shared" si="759"/>
        <v/>
      </c>
      <c r="FW59" s="53" t="str">
        <f t="shared" si="760"/>
        <v/>
      </c>
      <c r="FX59" s="57" t="str">
        <f t="shared" si="761"/>
        <v/>
      </c>
      <c r="FY59" s="52" t="str">
        <f t="shared" si="762"/>
        <v/>
      </c>
      <c r="FZ59" s="53" t="str">
        <f t="shared" si="763"/>
        <v/>
      </c>
      <c r="GA59" s="53" t="str">
        <f t="shared" si="764"/>
        <v/>
      </c>
      <c r="GB59" s="53" t="str">
        <f t="shared" si="765"/>
        <v/>
      </c>
      <c r="GC59" s="57" t="str">
        <f t="shared" si="766"/>
        <v/>
      </c>
      <c r="GD59" s="165" t="e">
        <f t="shared" si="767"/>
        <v>#N/A</v>
      </c>
      <c r="GE59" s="53" t="str">
        <f t="shared" si="768"/>
        <v/>
      </c>
      <c r="GF59" s="181" t="str">
        <f t="shared" si="769"/>
        <v/>
      </c>
      <c r="GG59" s="159">
        <f t="shared" si="770"/>
        <v>0</v>
      </c>
      <c r="GH59" s="127" t="str">
        <f t="shared" si="771"/>
        <v/>
      </c>
      <c r="GI59" s="130"/>
      <c r="GJ59" s="55" t="str">
        <f t="shared" si="772"/>
        <v/>
      </c>
      <c r="GK59" s="53" t="str">
        <f t="shared" si="773"/>
        <v/>
      </c>
      <c r="GL59" s="53" t="str">
        <f t="shared" si="774"/>
        <v/>
      </c>
      <c r="GM59" s="53" t="str">
        <f t="shared" si="775"/>
        <v/>
      </c>
      <c r="GN59" s="124" t="str">
        <f t="shared" si="776"/>
        <v/>
      </c>
      <c r="GO59" s="52" t="str">
        <f t="shared" si="777"/>
        <v/>
      </c>
      <c r="GP59" s="53" t="str">
        <f t="shared" si="778"/>
        <v/>
      </c>
      <c r="GQ59" s="53" t="str">
        <f t="shared" si="779"/>
        <v/>
      </c>
      <c r="GR59" s="53" t="str">
        <f t="shared" si="780"/>
        <v/>
      </c>
      <c r="GS59" s="124" t="str">
        <f t="shared" si="781"/>
        <v/>
      </c>
      <c r="GT59" s="52" t="str">
        <f t="shared" si="782"/>
        <v/>
      </c>
      <c r="GU59" s="53" t="str">
        <f t="shared" si="783"/>
        <v/>
      </c>
      <c r="GV59" s="53" t="str">
        <f t="shared" si="784"/>
        <v/>
      </c>
      <c r="GW59" s="53" t="str">
        <f t="shared" si="785"/>
        <v/>
      </c>
      <c r="GX59" s="54" t="str">
        <f t="shared" si="786"/>
        <v/>
      </c>
      <c r="GY59" s="52" t="str">
        <f t="shared" si="787"/>
        <v/>
      </c>
      <c r="GZ59" s="53" t="str">
        <f t="shared" si="788"/>
        <v/>
      </c>
      <c r="HA59" s="53" t="str">
        <f t="shared" si="789"/>
        <v/>
      </c>
      <c r="HB59" s="53" t="str">
        <f t="shared" si="790"/>
        <v/>
      </c>
      <c r="HC59" s="54" t="str">
        <f t="shared" si="791"/>
        <v/>
      </c>
      <c r="HD59" s="52" t="str">
        <f t="shared" si="792"/>
        <v/>
      </c>
      <c r="HE59" s="53" t="str">
        <f t="shared" si="793"/>
        <v/>
      </c>
      <c r="HF59" s="53" t="str">
        <f t="shared" si="794"/>
        <v/>
      </c>
      <c r="HG59" s="53" t="str">
        <f t="shared" si="795"/>
        <v/>
      </c>
      <c r="HH59" s="54" t="str">
        <f t="shared" si="796"/>
        <v/>
      </c>
      <c r="HI59" s="52" t="str">
        <f t="shared" si="797"/>
        <v/>
      </c>
      <c r="HJ59" s="53" t="str">
        <f t="shared" si="798"/>
        <v/>
      </c>
      <c r="HK59" s="53" t="str">
        <f t="shared" si="799"/>
        <v/>
      </c>
      <c r="HL59" s="53" t="str">
        <f t="shared" si="800"/>
        <v/>
      </c>
      <c r="HM59" s="54" t="str">
        <f t="shared" si="801"/>
        <v/>
      </c>
      <c r="HN59" s="165" t="e">
        <f t="shared" si="802"/>
        <v>#N/A</v>
      </c>
      <c r="HO59" s="53" t="str">
        <f t="shared" si="803"/>
        <v/>
      </c>
      <c r="HP59" s="181" t="str">
        <f t="shared" si="804"/>
        <v/>
      </c>
      <c r="HQ59" s="159">
        <f t="shared" si="805"/>
        <v>0</v>
      </c>
      <c r="HR59" s="127" t="str">
        <f t="shared" si="806"/>
        <v/>
      </c>
      <c r="HS59" s="130"/>
      <c r="HT59" s="55" t="str">
        <f t="shared" si="807"/>
        <v/>
      </c>
      <c r="HU59" s="53" t="str">
        <f t="shared" si="808"/>
        <v/>
      </c>
      <c r="HV59" s="53" t="str">
        <f t="shared" si="809"/>
        <v/>
      </c>
      <c r="HW59" s="53" t="str">
        <f t="shared" si="810"/>
        <v/>
      </c>
      <c r="HX59" s="124" t="str">
        <f t="shared" si="811"/>
        <v/>
      </c>
      <c r="HY59" s="52" t="str">
        <f t="shared" si="812"/>
        <v/>
      </c>
      <c r="HZ59" s="53" t="str">
        <f t="shared" si="813"/>
        <v/>
      </c>
      <c r="IA59" s="53" t="str">
        <f t="shared" si="814"/>
        <v/>
      </c>
      <c r="IB59" s="53" t="str">
        <f t="shared" si="815"/>
        <v/>
      </c>
      <c r="IC59" s="124" t="str">
        <f t="shared" si="816"/>
        <v/>
      </c>
      <c r="ID59" s="52" t="str">
        <f t="shared" si="817"/>
        <v/>
      </c>
      <c r="IE59" s="53" t="str">
        <f t="shared" si="818"/>
        <v/>
      </c>
      <c r="IF59" s="53" t="str">
        <f t="shared" si="819"/>
        <v/>
      </c>
      <c r="IG59" s="53" t="str">
        <f t="shared" si="820"/>
        <v/>
      </c>
      <c r="IH59" s="54" t="str">
        <f t="shared" si="821"/>
        <v/>
      </c>
      <c r="II59" s="52" t="str">
        <f t="shared" si="822"/>
        <v/>
      </c>
      <c r="IJ59" s="53" t="str">
        <f t="shared" si="823"/>
        <v/>
      </c>
      <c r="IK59" s="53" t="str">
        <f t="shared" si="824"/>
        <v/>
      </c>
      <c r="IL59" s="53" t="str">
        <f t="shared" si="825"/>
        <v/>
      </c>
      <c r="IM59" s="54" t="str">
        <f t="shared" si="826"/>
        <v/>
      </c>
      <c r="IN59" s="52" t="str">
        <f t="shared" si="827"/>
        <v/>
      </c>
      <c r="IO59" s="53" t="str">
        <f t="shared" si="828"/>
        <v/>
      </c>
      <c r="IP59" s="53" t="str">
        <f t="shared" si="829"/>
        <v/>
      </c>
      <c r="IQ59" s="53" t="str">
        <f t="shared" si="830"/>
        <v/>
      </c>
      <c r="IR59" s="54" t="str">
        <f t="shared" si="831"/>
        <v/>
      </c>
      <c r="IS59" s="52" t="str">
        <f t="shared" si="832"/>
        <v/>
      </c>
      <c r="IT59" s="53" t="str">
        <f t="shared" si="833"/>
        <v/>
      </c>
      <c r="IU59" s="53" t="str">
        <f>IF($G59="6",IF(IF(IT59&lt;&gt;"",IF(MAX(COUNTIF($IT$6:$IT$80,$IT$6:$IT$80))&gt;1,"x",""),"")&lt;&gt;"",IT59+1,""),IF(IS59=0,"",IF(IF(IT59&lt;&gt;"",IF(MAX(COUNTIF(IT$6:$IT$80,$IT$6:$IT$80))&gt;1,"x",""),"")&lt;&gt;"",IT59+1,"")))</f>
        <v/>
      </c>
      <c r="IV59" s="53" t="str">
        <f t="shared" si="834"/>
        <v/>
      </c>
      <c r="IW59" s="54" t="str">
        <f t="shared" si="835"/>
        <v/>
      </c>
      <c r="IX59" s="165" t="e">
        <f t="shared" si="836"/>
        <v>#N/A</v>
      </c>
      <c r="IY59" s="53" t="str">
        <f t="shared" si="837"/>
        <v/>
      </c>
      <c r="IZ59" s="181" t="str">
        <f t="shared" si="838"/>
        <v/>
      </c>
      <c r="JA59" s="159">
        <f t="shared" si="839"/>
        <v>0</v>
      </c>
      <c r="JB59" s="127" t="str">
        <f t="shared" si="840"/>
        <v/>
      </c>
      <c r="JC59" s="130"/>
      <c r="JD59" s="55" t="str">
        <f t="shared" si="841"/>
        <v/>
      </c>
      <c r="JE59" s="53" t="str">
        <f t="shared" si="842"/>
        <v/>
      </c>
      <c r="JF59" s="53" t="str">
        <f t="shared" si="843"/>
        <v/>
      </c>
      <c r="JG59" s="53" t="str">
        <f t="shared" si="844"/>
        <v/>
      </c>
      <c r="JH59" s="124" t="str">
        <f t="shared" si="845"/>
        <v/>
      </c>
      <c r="JI59" s="52" t="str">
        <f t="shared" si="846"/>
        <v/>
      </c>
      <c r="JJ59" s="53" t="str">
        <f t="shared" si="847"/>
        <v/>
      </c>
      <c r="JK59" s="53" t="str">
        <f t="shared" si="848"/>
        <v/>
      </c>
      <c r="JL59" s="53" t="str">
        <f t="shared" si="849"/>
        <v/>
      </c>
      <c r="JM59" s="124" t="str">
        <f t="shared" si="850"/>
        <v/>
      </c>
      <c r="JN59" s="52" t="str">
        <f t="shared" si="851"/>
        <v/>
      </c>
      <c r="JO59" s="53" t="str">
        <f t="shared" si="852"/>
        <v/>
      </c>
      <c r="JP59" s="53" t="str">
        <f t="shared" si="853"/>
        <v/>
      </c>
      <c r="JQ59" s="53" t="str">
        <f t="shared" si="854"/>
        <v/>
      </c>
      <c r="JR59" s="54" t="str">
        <f t="shared" si="855"/>
        <v/>
      </c>
      <c r="JS59" s="52" t="str">
        <f t="shared" si="856"/>
        <v/>
      </c>
      <c r="JT59" s="53" t="str">
        <f t="shared" si="857"/>
        <v/>
      </c>
      <c r="JU59" s="53" t="str">
        <f t="shared" si="858"/>
        <v/>
      </c>
      <c r="JV59" s="53" t="str">
        <f t="shared" si="859"/>
        <v/>
      </c>
      <c r="JW59" s="54" t="str">
        <f t="shared" si="860"/>
        <v/>
      </c>
      <c r="JX59" s="52" t="str">
        <f t="shared" si="861"/>
        <v/>
      </c>
      <c r="JY59" s="53" t="str">
        <f t="shared" si="862"/>
        <v/>
      </c>
      <c r="JZ59" s="53" t="str">
        <f t="shared" si="863"/>
        <v/>
      </c>
      <c r="KA59" s="53" t="str">
        <f t="shared" si="864"/>
        <v/>
      </c>
      <c r="KB59" s="54" t="str">
        <f t="shared" si="865"/>
        <v/>
      </c>
      <c r="KC59" s="52" t="str">
        <f t="shared" si="866"/>
        <v/>
      </c>
      <c r="KD59" s="53" t="str">
        <f t="shared" si="867"/>
        <v/>
      </c>
      <c r="KE59" s="53" t="str">
        <f t="shared" si="868"/>
        <v/>
      </c>
      <c r="KF59" s="53" t="str">
        <f t="shared" si="869"/>
        <v/>
      </c>
      <c r="KG59" s="54" t="str">
        <f t="shared" si="870"/>
        <v/>
      </c>
      <c r="KH59" s="165" t="e">
        <f t="shared" si="871"/>
        <v>#N/A</v>
      </c>
      <c r="KI59" s="53" t="str">
        <f t="shared" si="872"/>
        <v/>
      </c>
      <c r="KJ59" s="181" t="str">
        <f t="shared" si="873"/>
        <v/>
      </c>
      <c r="KK59" s="159">
        <f t="shared" si="874"/>
        <v>0</v>
      </c>
      <c r="KL59" s="332" t="str">
        <f t="shared" si="875"/>
        <v/>
      </c>
      <c r="KM59" s="194"/>
      <c r="KN59" s="214"/>
      <c r="KO59" s="60"/>
      <c r="KP59" s="201"/>
      <c r="KQ59" s="61"/>
      <c r="KR59" s="61" t="str">
        <f t="shared" si="876"/>
        <v/>
      </c>
      <c r="KS59" s="61" t="str">
        <f t="shared" si="877"/>
        <v/>
      </c>
      <c r="KT59" s="61" t="str">
        <f t="shared" si="878"/>
        <v/>
      </c>
      <c r="KU59" s="61" t="str">
        <f t="shared" si="879"/>
        <v/>
      </c>
      <c r="KV59" s="61" t="str">
        <f t="shared" si="880"/>
        <v/>
      </c>
      <c r="KW59" s="61" t="str">
        <f t="shared" si="881"/>
        <v/>
      </c>
      <c r="KX59" s="62" t="str">
        <f t="shared" si="882"/>
        <v/>
      </c>
      <c r="KY59" s="84"/>
      <c r="KZ59" s="59"/>
      <c r="LA59" s="60" t="str">
        <f t="shared" si="883"/>
        <v/>
      </c>
      <c r="LB59" s="201"/>
      <c r="LC59" s="61" t="str">
        <f t="shared" si="884"/>
        <v/>
      </c>
      <c r="LD59" s="61" t="str">
        <f t="shared" si="885"/>
        <v/>
      </c>
      <c r="LE59" s="61" t="str">
        <f t="shared" si="886"/>
        <v/>
      </c>
      <c r="LF59" s="61" t="str">
        <f t="shared" si="887"/>
        <v/>
      </c>
      <c r="LG59" s="148" t="str">
        <f t="shared" si="888"/>
        <v/>
      </c>
      <c r="LH59" s="195"/>
      <c r="LI59" s="185">
        <f t="shared" si="889"/>
        <v>0</v>
      </c>
      <c r="LJ59" s="87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</row>
    <row r="60" spans="1:381" s="1" customFormat="1" ht="15" x14ac:dyDescent="0.2">
      <c r="A60" s="35"/>
      <c r="B60" s="45">
        <v>92</v>
      </c>
      <c r="C60" s="46"/>
      <c r="D60" s="47"/>
      <c r="E60" s="161"/>
      <c r="F60" s="161"/>
      <c r="G60" s="64"/>
      <c r="H60" s="50"/>
      <c r="I60" s="186" t="str">
        <f t="shared" si="597"/>
        <v/>
      </c>
      <c r="J60" s="97"/>
      <c r="K60" s="157"/>
      <c r="L60" s="52" t="str">
        <f t="shared" si="598"/>
        <v/>
      </c>
      <c r="M60" s="53" t="str">
        <f t="shared" si="599"/>
        <v/>
      </c>
      <c r="N60" s="53" t="str">
        <f t="shared" si="600"/>
        <v/>
      </c>
      <c r="O60" s="53" t="str">
        <f t="shared" si="601"/>
        <v/>
      </c>
      <c r="P60" s="127" t="str">
        <f t="shared" si="602"/>
        <v/>
      </c>
      <c r="Q60" s="52" t="str">
        <f t="shared" si="603"/>
        <v/>
      </c>
      <c r="R60" s="53" t="str">
        <f t="shared" si="604"/>
        <v/>
      </c>
      <c r="S60" s="53" t="str">
        <f t="shared" si="605"/>
        <v/>
      </c>
      <c r="T60" s="53" t="str">
        <f t="shared" si="606"/>
        <v/>
      </c>
      <c r="U60" s="127" t="str">
        <f t="shared" si="607"/>
        <v/>
      </c>
      <c r="V60" s="52" t="str">
        <f t="shared" si="608"/>
        <v/>
      </c>
      <c r="W60" s="53" t="str">
        <f t="shared" si="609"/>
        <v/>
      </c>
      <c r="X60" s="53" t="str">
        <f t="shared" si="610"/>
        <v/>
      </c>
      <c r="Y60" s="53" t="str">
        <f t="shared" si="611"/>
        <v/>
      </c>
      <c r="Z60" s="127" t="str">
        <f t="shared" si="612"/>
        <v/>
      </c>
      <c r="AA60" s="52" t="str">
        <f t="shared" si="613"/>
        <v/>
      </c>
      <c r="AB60" s="53" t="str">
        <f t="shared" si="614"/>
        <v/>
      </c>
      <c r="AC60" s="53" t="str">
        <f t="shared" si="615"/>
        <v/>
      </c>
      <c r="AD60" s="53" t="str">
        <f t="shared" si="616"/>
        <v/>
      </c>
      <c r="AE60" s="127" t="str">
        <f t="shared" si="617"/>
        <v/>
      </c>
      <c r="AF60" s="52" t="str">
        <f t="shared" si="618"/>
        <v/>
      </c>
      <c r="AG60" s="53" t="str">
        <f t="shared" si="619"/>
        <v/>
      </c>
      <c r="AH60" s="53" t="str">
        <f t="shared" si="620"/>
        <v/>
      </c>
      <c r="AI60" s="53" t="str">
        <f t="shared" si="621"/>
        <v/>
      </c>
      <c r="AJ60" s="127" t="str">
        <f t="shared" si="622"/>
        <v/>
      </c>
      <c r="AK60" s="52" t="str">
        <f t="shared" si="623"/>
        <v/>
      </c>
      <c r="AL60" s="53" t="str">
        <f t="shared" si="624"/>
        <v/>
      </c>
      <c r="AM60" s="53" t="str">
        <f t="shared" si="625"/>
        <v/>
      </c>
      <c r="AN60" s="150" t="str">
        <f t="shared" si="626"/>
        <v/>
      </c>
      <c r="AO60" s="127" t="str">
        <f t="shared" si="627"/>
        <v/>
      </c>
      <c r="AP60" s="191" t="e">
        <f t="shared" si="628"/>
        <v>#N/A</v>
      </c>
      <c r="AQ60" s="53" t="str">
        <f t="shared" si="629"/>
        <v/>
      </c>
      <c r="AR60" s="181" t="str">
        <f t="shared" si="630"/>
        <v/>
      </c>
      <c r="AS60" s="159">
        <f t="shared" si="631"/>
        <v>0</v>
      </c>
      <c r="AT60" s="127" t="str">
        <f t="shared" si="632"/>
        <v/>
      </c>
      <c r="AU60" s="189"/>
      <c r="AV60" s="55" t="str">
        <f t="shared" si="633"/>
        <v/>
      </c>
      <c r="AW60" s="53" t="str">
        <f t="shared" si="634"/>
        <v/>
      </c>
      <c r="AX60" s="53" t="str">
        <f t="shared" si="635"/>
        <v/>
      </c>
      <c r="AY60" s="53" t="str">
        <f t="shared" si="636"/>
        <v/>
      </c>
      <c r="AZ60" s="124" t="str">
        <f t="shared" si="637"/>
        <v/>
      </c>
      <c r="BA60" s="52" t="str">
        <f t="shared" si="638"/>
        <v/>
      </c>
      <c r="BB60" s="53" t="str">
        <f t="shared" si="639"/>
        <v/>
      </c>
      <c r="BC60" s="53" t="str">
        <f t="shared" si="640"/>
        <v/>
      </c>
      <c r="BD60" s="53" t="str">
        <f t="shared" si="641"/>
        <v/>
      </c>
      <c r="BE60" s="124" t="str">
        <f t="shared" si="642"/>
        <v/>
      </c>
      <c r="BF60" s="52" t="str">
        <f t="shared" si="643"/>
        <v/>
      </c>
      <c r="BG60" s="53" t="str">
        <f t="shared" si="644"/>
        <v/>
      </c>
      <c r="BH60" s="53" t="str">
        <f t="shared" si="645"/>
        <v/>
      </c>
      <c r="BI60" s="53" t="str">
        <f t="shared" si="646"/>
        <v/>
      </c>
      <c r="BJ60" s="54" t="str">
        <f t="shared" si="647"/>
        <v/>
      </c>
      <c r="BK60" s="52" t="str">
        <f t="shared" si="648"/>
        <v/>
      </c>
      <c r="BL60" s="53" t="str">
        <f t="shared" si="649"/>
        <v/>
      </c>
      <c r="BM60" s="53" t="str">
        <f t="shared" si="650"/>
        <v/>
      </c>
      <c r="BN60" s="53" t="str">
        <f t="shared" si="651"/>
        <v/>
      </c>
      <c r="BO60" s="54" t="str">
        <f t="shared" si="652"/>
        <v/>
      </c>
      <c r="BP60" s="52" t="str">
        <f t="shared" si="653"/>
        <v/>
      </c>
      <c r="BQ60" s="53" t="str">
        <f t="shared" si="654"/>
        <v/>
      </c>
      <c r="BR60" s="53" t="str">
        <f t="shared" si="655"/>
        <v/>
      </c>
      <c r="BS60" s="53" t="str">
        <f t="shared" si="656"/>
        <v/>
      </c>
      <c r="BT60" s="54" t="str">
        <f t="shared" si="657"/>
        <v/>
      </c>
      <c r="BU60" s="52" t="str">
        <f t="shared" si="658"/>
        <v/>
      </c>
      <c r="BV60" s="53" t="str">
        <f t="shared" si="659"/>
        <v/>
      </c>
      <c r="BW60" s="53" t="str">
        <f t="shared" si="660"/>
        <v/>
      </c>
      <c r="BX60" s="53" t="str">
        <f t="shared" si="661"/>
        <v/>
      </c>
      <c r="BY60" s="54" t="str">
        <f t="shared" si="662"/>
        <v/>
      </c>
      <c r="BZ60" s="165"/>
      <c r="CA60" s="53" t="str">
        <f t="shared" si="663"/>
        <v/>
      </c>
      <c r="CB60" s="181" t="str">
        <f t="shared" si="664"/>
        <v/>
      </c>
      <c r="CC60" s="127" t="str">
        <f t="shared" si="665"/>
        <v/>
      </c>
      <c r="CD60" s="127" t="str">
        <f t="shared" si="666"/>
        <v/>
      </c>
      <c r="CE60" s="130"/>
      <c r="CF60" s="55" t="str">
        <f t="shared" si="667"/>
        <v/>
      </c>
      <c r="CG60" s="53" t="str">
        <f t="shared" si="668"/>
        <v/>
      </c>
      <c r="CH60" s="53" t="str">
        <f t="shared" si="669"/>
        <v/>
      </c>
      <c r="CI60" s="53" t="str">
        <f t="shared" si="670"/>
        <v/>
      </c>
      <c r="CJ60" s="124" t="str">
        <f t="shared" si="671"/>
        <v/>
      </c>
      <c r="CK60" s="52" t="str">
        <f t="shared" si="672"/>
        <v/>
      </c>
      <c r="CL60" s="53" t="str">
        <f t="shared" si="673"/>
        <v/>
      </c>
      <c r="CM60" s="53" t="str">
        <f t="shared" si="674"/>
        <v/>
      </c>
      <c r="CN60" s="53" t="str">
        <f t="shared" si="675"/>
        <v/>
      </c>
      <c r="CO60" s="124" t="str">
        <f t="shared" si="676"/>
        <v/>
      </c>
      <c r="CP60" s="52" t="str">
        <f t="shared" si="677"/>
        <v/>
      </c>
      <c r="CQ60" s="53" t="str">
        <f t="shared" si="678"/>
        <v/>
      </c>
      <c r="CR60" s="53" t="str">
        <f t="shared" si="679"/>
        <v/>
      </c>
      <c r="CS60" s="53" t="str">
        <f t="shared" si="680"/>
        <v/>
      </c>
      <c r="CT60" s="54" t="str">
        <f t="shared" si="681"/>
        <v/>
      </c>
      <c r="CU60" s="52" t="str">
        <f t="shared" si="682"/>
        <v/>
      </c>
      <c r="CV60" s="53" t="str">
        <f t="shared" si="683"/>
        <v/>
      </c>
      <c r="CW60" s="53" t="str">
        <f t="shared" si="684"/>
        <v/>
      </c>
      <c r="CX60" s="53" t="str">
        <f t="shared" si="685"/>
        <v/>
      </c>
      <c r="CY60" s="54" t="str">
        <f t="shared" si="686"/>
        <v/>
      </c>
      <c r="CZ60" s="52" t="str">
        <f t="shared" si="687"/>
        <v/>
      </c>
      <c r="DA60" s="53" t="str">
        <f t="shared" si="688"/>
        <v/>
      </c>
      <c r="DB60" s="53" t="str">
        <f t="shared" si="689"/>
        <v/>
      </c>
      <c r="DC60" s="53" t="str">
        <f t="shared" si="690"/>
        <v/>
      </c>
      <c r="DD60" s="54" t="str">
        <f t="shared" si="691"/>
        <v/>
      </c>
      <c r="DE60" s="52" t="str">
        <f t="shared" si="692"/>
        <v/>
      </c>
      <c r="DF60" s="53" t="str">
        <f t="shared" si="693"/>
        <v/>
      </c>
      <c r="DG60" s="53" t="str">
        <f t="shared" si="694"/>
        <v/>
      </c>
      <c r="DH60" s="53" t="str">
        <f t="shared" si="695"/>
        <v/>
      </c>
      <c r="DI60" s="54" t="str">
        <f t="shared" si="696"/>
        <v/>
      </c>
      <c r="DJ60" s="165" t="e">
        <f t="shared" si="697"/>
        <v>#N/A</v>
      </c>
      <c r="DK60" s="53" t="str">
        <f t="shared" si="698"/>
        <v/>
      </c>
      <c r="DL60" s="181" t="str">
        <f t="shared" si="699"/>
        <v/>
      </c>
      <c r="DM60" s="159">
        <f t="shared" si="700"/>
        <v>0</v>
      </c>
      <c r="DN60" s="124" t="str">
        <f t="shared" si="701"/>
        <v/>
      </c>
      <c r="DO60" s="130"/>
      <c r="DP60" s="55" t="str">
        <f t="shared" si="702"/>
        <v/>
      </c>
      <c r="DQ60" s="53" t="str">
        <f t="shared" si="703"/>
        <v/>
      </c>
      <c r="DR60" s="53" t="str">
        <f t="shared" si="704"/>
        <v/>
      </c>
      <c r="DS60" s="53" t="str">
        <f t="shared" si="705"/>
        <v/>
      </c>
      <c r="DT60" s="124" t="str">
        <f t="shared" si="706"/>
        <v/>
      </c>
      <c r="DU60" s="52" t="str">
        <f t="shared" si="707"/>
        <v/>
      </c>
      <c r="DV60" s="53" t="str">
        <f t="shared" si="708"/>
        <v/>
      </c>
      <c r="DW60" s="53" t="str">
        <f t="shared" si="709"/>
        <v/>
      </c>
      <c r="DX60" s="53" t="str">
        <f t="shared" si="710"/>
        <v/>
      </c>
      <c r="DY60" s="124" t="str">
        <f t="shared" si="711"/>
        <v/>
      </c>
      <c r="DZ60" s="52" t="str">
        <f t="shared" si="712"/>
        <v/>
      </c>
      <c r="EA60" s="53" t="str">
        <f t="shared" si="713"/>
        <v/>
      </c>
      <c r="EB60" s="53" t="str">
        <f t="shared" si="714"/>
        <v/>
      </c>
      <c r="EC60" s="53" t="str">
        <f t="shared" si="715"/>
        <v/>
      </c>
      <c r="ED60" s="57" t="str">
        <f t="shared" si="716"/>
        <v/>
      </c>
      <c r="EE60" s="52" t="str">
        <f t="shared" si="717"/>
        <v/>
      </c>
      <c r="EF60" s="53" t="str">
        <f t="shared" si="718"/>
        <v/>
      </c>
      <c r="EG60" s="53" t="str">
        <f t="shared" si="719"/>
        <v/>
      </c>
      <c r="EH60" s="53" t="str">
        <f t="shared" si="720"/>
        <v/>
      </c>
      <c r="EI60" s="57" t="str">
        <f t="shared" si="721"/>
        <v/>
      </c>
      <c r="EJ60" s="52" t="str">
        <f t="shared" si="722"/>
        <v/>
      </c>
      <c r="EK60" s="53" t="str">
        <f t="shared" si="723"/>
        <v/>
      </c>
      <c r="EL60" s="53" t="str">
        <f t="shared" si="724"/>
        <v/>
      </c>
      <c r="EM60" s="53" t="str">
        <f t="shared" si="725"/>
        <v/>
      </c>
      <c r="EN60" s="57" t="str">
        <f t="shared" si="726"/>
        <v/>
      </c>
      <c r="EO60" s="52" t="str">
        <f t="shared" si="727"/>
        <v/>
      </c>
      <c r="EP60" s="53" t="str">
        <f t="shared" si="728"/>
        <v/>
      </c>
      <c r="EQ60" s="53" t="str">
        <f t="shared" si="729"/>
        <v/>
      </c>
      <c r="ER60" s="53" t="str">
        <f t="shared" si="730"/>
        <v/>
      </c>
      <c r="ES60" s="54" t="str">
        <f t="shared" si="731"/>
        <v/>
      </c>
      <c r="ET60" s="165" t="e">
        <f t="shared" si="732"/>
        <v>#N/A</v>
      </c>
      <c r="EU60" s="53" t="str">
        <f t="shared" si="733"/>
        <v/>
      </c>
      <c r="EV60" s="181" t="str">
        <f t="shared" si="734"/>
        <v/>
      </c>
      <c r="EW60" s="159">
        <f t="shared" si="735"/>
        <v>0</v>
      </c>
      <c r="EX60" s="124" t="str">
        <f t="shared" si="736"/>
        <v/>
      </c>
      <c r="EY60" s="130"/>
      <c r="EZ60" s="55" t="str">
        <f t="shared" si="737"/>
        <v/>
      </c>
      <c r="FA60" s="53" t="str">
        <f t="shared" si="738"/>
        <v/>
      </c>
      <c r="FB60" s="53" t="str">
        <f t="shared" si="739"/>
        <v/>
      </c>
      <c r="FC60" s="53" t="str">
        <f t="shared" si="740"/>
        <v/>
      </c>
      <c r="FD60" s="124" t="str">
        <f t="shared" si="741"/>
        <v/>
      </c>
      <c r="FE60" s="52" t="str">
        <f t="shared" si="742"/>
        <v/>
      </c>
      <c r="FF60" s="53" t="str">
        <f t="shared" si="743"/>
        <v/>
      </c>
      <c r="FG60" s="53" t="str">
        <f t="shared" si="744"/>
        <v/>
      </c>
      <c r="FH60" s="53" t="str">
        <f t="shared" si="745"/>
        <v/>
      </c>
      <c r="FI60" s="124" t="str">
        <f t="shared" si="746"/>
        <v/>
      </c>
      <c r="FJ60" s="52" t="str">
        <f t="shared" si="747"/>
        <v/>
      </c>
      <c r="FK60" s="53" t="str">
        <f t="shared" si="748"/>
        <v/>
      </c>
      <c r="FL60" s="53" t="str">
        <f t="shared" si="749"/>
        <v/>
      </c>
      <c r="FM60" s="53" t="str">
        <f t="shared" si="750"/>
        <v/>
      </c>
      <c r="FN60" s="57" t="str">
        <f t="shared" si="751"/>
        <v/>
      </c>
      <c r="FO60" s="52" t="str">
        <f t="shared" si="752"/>
        <v/>
      </c>
      <c r="FP60" s="53" t="str">
        <f t="shared" si="753"/>
        <v/>
      </c>
      <c r="FQ60" s="53" t="str">
        <f t="shared" si="754"/>
        <v/>
      </c>
      <c r="FR60" s="53" t="str">
        <f t="shared" si="755"/>
        <v/>
      </c>
      <c r="FS60" s="57" t="str">
        <f t="shared" si="756"/>
        <v/>
      </c>
      <c r="FT60" s="52" t="str">
        <f t="shared" si="757"/>
        <v/>
      </c>
      <c r="FU60" s="53" t="str">
        <f t="shared" si="758"/>
        <v/>
      </c>
      <c r="FV60" s="53" t="str">
        <f t="shared" si="759"/>
        <v/>
      </c>
      <c r="FW60" s="53" t="str">
        <f t="shared" si="760"/>
        <v/>
      </c>
      <c r="FX60" s="57" t="str">
        <f t="shared" si="761"/>
        <v/>
      </c>
      <c r="FY60" s="52" t="str">
        <f t="shared" si="762"/>
        <v/>
      </c>
      <c r="FZ60" s="53" t="str">
        <f t="shared" si="763"/>
        <v/>
      </c>
      <c r="GA60" s="53" t="str">
        <f t="shared" si="764"/>
        <v/>
      </c>
      <c r="GB60" s="53" t="str">
        <f t="shared" si="765"/>
        <v/>
      </c>
      <c r="GC60" s="57" t="str">
        <f t="shared" si="766"/>
        <v/>
      </c>
      <c r="GD60" s="165" t="e">
        <f t="shared" si="767"/>
        <v>#N/A</v>
      </c>
      <c r="GE60" s="53" t="str">
        <f t="shared" si="768"/>
        <v/>
      </c>
      <c r="GF60" s="181" t="str">
        <f t="shared" si="769"/>
        <v/>
      </c>
      <c r="GG60" s="159">
        <f t="shared" si="770"/>
        <v>0</v>
      </c>
      <c r="GH60" s="124" t="str">
        <f t="shared" si="771"/>
        <v/>
      </c>
      <c r="GI60" s="130"/>
      <c r="GJ60" s="55" t="str">
        <f t="shared" si="772"/>
        <v/>
      </c>
      <c r="GK60" s="53" t="str">
        <f t="shared" si="773"/>
        <v/>
      </c>
      <c r="GL60" s="53" t="str">
        <f t="shared" si="774"/>
        <v/>
      </c>
      <c r="GM60" s="53" t="str">
        <f t="shared" si="775"/>
        <v/>
      </c>
      <c r="GN60" s="124" t="str">
        <f t="shared" si="776"/>
        <v/>
      </c>
      <c r="GO60" s="52" t="str">
        <f t="shared" si="777"/>
        <v/>
      </c>
      <c r="GP60" s="53" t="str">
        <f t="shared" si="778"/>
        <v/>
      </c>
      <c r="GQ60" s="53" t="str">
        <f t="shared" si="779"/>
        <v/>
      </c>
      <c r="GR60" s="53" t="str">
        <f t="shared" si="780"/>
        <v/>
      </c>
      <c r="GS60" s="124" t="str">
        <f t="shared" si="781"/>
        <v/>
      </c>
      <c r="GT60" s="52" t="str">
        <f t="shared" si="782"/>
        <v/>
      </c>
      <c r="GU60" s="53" t="str">
        <f t="shared" si="783"/>
        <v/>
      </c>
      <c r="GV60" s="53" t="str">
        <f t="shared" si="784"/>
        <v/>
      </c>
      <c r="GW60" s="53" t="str">
        <f t="shared" si="785"/>
        <v/>
      </c>
      <c r="GX60" s="54" t="str">
        <f t="shared" si="786"/>
        <v/>
      </c>
      <c r="GY60" s="52" t="str">
        <f t="shared" si="787"/>
        <v/>
      </c>
      <c r="GZ60" s="53" t="str">
        <f t="shared" si="788"/>
        <v/>
      </c>
      <c r="HA60" s="53" t="str">
        <f t="shared" si="789"/>
        <v/>
      </c>
      <c r="HB60" s="53" t="str">
        <f t="shared" si="790"/>
        <v/>
      </c>
      <c r="HC60" s="54" t="str">
        <f t="shared" si="791"/>
        <v/>
      </c>
      <c r="HD60" s="52" t="str">
        <f t="shared" si="792"/>
        <v/>
      </c>
      <c r="HE60" s="53" t="str">
        <f t="shared" si="793"/>
        <v/>
      </c>
      <c r="HF60" s="53" t="str">
        <f t="shared" si="794"/>
        <v/>
      </c>
      <c r="HG60" s="53" t="str">
        <f t="shared" si="795"/>
        <v/>
      </c>
      <c r="HH60" s="54" t="str">
        <f t="shared" si="796"/>
        <v/>
      </c>
      <c r="HI60" s="52" t="str">
        <f t="shared" si="797"/>
        <v/>
      </c>
      <c r="HJ60" s="53" t="str">
        <f t="shared" si="798"/>
        <v/>
      </c>
      <c r="HK60" s="53" t="str">
        <f t="shared" si="799"/>
        <v/>
      </c>
      <c r="HL60" s="53" t="str">
        <f t="shared" si="800"/>
        <v/>
      </c>
      <c r="HM60" s="54" t="str">
        <f t="shared" si="801"/>
        <v/>
      </c>
      <c r="HN60" s="165" t="e">
        <f t="shared" si="802"/>
        <v>#N/A</v>
      </c>
      <c r="HO60" s="53" t="str">
        <f t="shared" si="803"/>
        <v/>
      </c>
      <c r="HP60" s="181" t="str">
        <f t="shared" si="804"/>
        <v/>
      </c>
      <c r="HQ60" s="159">
        <f t="shared" si="805"/>
        <v>0</v>
      </c>
      <c r="HR60" s="127" t="str">
        <f t="shared" si="806"/>
        <v/>
      </c>
      <c r="HS60" s="130"/>
      <c r="HT60" s="55" t="str">
        <f t="shared" si="807"/>
        <v/>
      </c>
      <c r="HU60" s="53" t="str">
        <f t="shared" si="808"/>
        <v/>
      </c>
      <c r="HV60" s="53" t="str">
        <f t="shared" si="809"/>
        <v/>
      </c>
      <c r="HW60" s="53" t="str">
        <f t="shared" si="810"/>
        <v/>
      </c>
      <c r="HX60" s="124" t="str">
        <f t="shared" si="811"/>
        <v/>
      </c>
      <c r="HY60" s="52" t="str">
        <f t="shared" si="812"/>
        <v/>
      </c>
      <c r="HZ60" s="53" t="str">
        <f t="shared" si="813"/>
        <v/>
      </c>
      <c r="IA60" s="53" t="str">
        <f t="shared" si="814"/>
        <v/>
      </c>
      <c r="IB60" s="53" t="str">
        <f t="shared" si="815"/>
        <v/>
      </c>
      <c r="IC60" s="124" t="str">
        <f t="shared" si="816"/>
        <v/>
      </c>
      <c r="ID60" s="52" t="str">
        <f t="shared" si="817"/>
        <v/>
      </c>
      <c r="IE60" s="53" t="str">
        <f t="shared" si="818"/>
        <v/>
      </c>
      <c r="IF60" s="53" t="str">
        <f t="shared" si="819"/>
        <v/>
      </c>
      <c r="IG60" s="53" t="str">
        <f t="shared" si="820"/>
        <v/>
      </c>
      <c r="IH60" s="54" t="str">
        <f t="shared" si="821"/>
        <v/>
      </c>
      <c r="II60" s="52" t="str">
        <f t="shared" si="822"/>
        <v/>
      </c>
      <c r="IJ60" s="53" t="str">
        <f t="shared" si="823"/>
        <v/>
      </c>
      <c r="IK60" s="53" t="str">
        <f t="shared" si="824"/>
        <v/>
      </c>
      <c r="IL60" s="53" t="str">
        <f t="shared" si="825"/>
        <v/>
      </c>
      <c r="IM60" s="54" t="str">
        <f t="shared" si="826"/>
        <v/>
      </c>
      <c r="IN60" s="52" t="str">
        <f t="shared" si="827"/>
        <v/>
      </c>
      <c r="IO60" s="53" t="str">
        <f t="shared" si="828"/>
        <v/>
      </c>
      <c r="IP60" s="53" t="str">
        <f t="shared" si="829"/>
        <v/>
      </c>
      <c r="IQ60" s="53" t="str">
        <f t="shared" si="830"/>
        <v/>
      </c>
      <c r="IR60" s="54" t="str">
        <f t="shared" si="831"/>
        <v/>
      </c>
      <c r="IS60" s="52" t="str">
        <f t="shared" si="832"/>
        <v/>
      </c>
      <c r="IT60" s="53" t="str">
        <f t="shared" si="833"/>
        <v/>
      </c>
      <c r="IU60" s="53" t="str">
        <f>IF($G60="6",IF(IF(IT60&lt;&gt;"",IF(MAX(COUNTIF($IT$6:$IT$80,$IT$6:$IT$80))&gt;1,"x",""),"")&lt;&gt;"",IT60+1,""),IF(IS60=0,"",IF(IF(IT60&lt;&gt;"",IF(MAX(COUNTIF(IT$6:$IT$80,$IT$6:$IT$80))&gt;1,"x",""),"")&lt;&gt;"",IT60+1,"")))</f>
        <v/>
      </c>
      <c r="IV60" s="53" t="str">
        <f t="shared" si="834"/>
        <v/>
      </c>
      <c r="IW60" s="54" t="str">
        <f t="shared" si="835"/>
        <v/>
      </c>
      <c r="IX60" s="165" t="e">
        <f t="shared" si="836"/>
        <v>#N/A</v>
      </c>
      <c r="IY60" s="53" t="str">
        <f t="shared" si="837"/>
        <v/>
      </c>
      <c r="IZ60" s="181" t="str">
        <f t="shared" si="838"/>
        <v/>
      </c>
      <c r="JA60" s="159">
        <f t="shared" si="839"/>
        <v>0</v>
      </c>
      <c r="JB60" s="124" t="str">
        <f t="shared" si="840"/>
        <v/>
      </c>
      <c r="JC60" s="130"/>
      <c r="JD60" s="55" t="str">
        <f t="shared" si="841"/>
        <v/>
      </c>
      <c r="JE60" s="53" t="str">
        <f t="shared" si="842"/>
        <v/>
      </c>
      <c r="JF60" s="53" t="str">
        <f t="shared" si="843"/>
        <v/>
      </c>
      <c r="JG60" s="53" t="str">
        <f t="shared" si="844"/>
        <v/>
      </c>
      <c r="JH60" s="124" t="str">
        <f t="shared" si="845"/>
        <v/>
      </c>
      <c r="JI60" s="52" t="str">
        <f t="shared" si="846"/>
        <v/>
      </c>
      <c r="JJ60" s="53" t="str">
        <f t="shared" si="847"/>
        <v/>
      </c>
      <c r="JK60" s="53" t="str">
        <f t="shared" si="848"/>
        <v/>
      </c>
      <c r="JL60" s="53" t="str">
        <f t="shared" si="849"/>
        <v/>
      </c>
      <c r="JM60" s="124" t="str">
        <f t="shared" si="850"/>
        <v/>
      </c>
      <c r="JN60" s="52" t="str">
        <f t="shared" si="851"/>
        <v/>
      </c>
      <c r="JO60" s="53" t="str">
        <f t="shared" si="852"/>
        <v/>
      </c>
      <c r="JP60" s="53" t="str">
        <f t="shared" si="853"/>
        <v/>
      </c>
      <c r="JQ60" s="53" t="str">
        <f t="shared" si="854"/>
        <v/>
      </c>
      <c r="JR60" s="54" t="str">
        <f t="shared" si="855"/>
        <v/>
      </c>
      <c r="JS60" s="52" t="str">
        <f t="shared" si="856"/>
        <v/>
      </c>
      <c r="JT60" s="53" t="str">
        <f t="shared" si="857"/>
        <v/>
      </c>
      <c r="JU60" s="53" t="str">
        <f t="shared" si="858"/>
        <v/>
      </c>
      <c r="JV60" s="53" t="str">
        <f t="shared" si="859"/>
        <v/>
      </c>
      <c r="JW60" s="54" t="str">
        <f t="shared" si="860"/>
        <v/>
      </c>
      <c r="JX60" s="52" t="str">
        <f t="shared" si="861"/>
        <v/>
      </c>
      <c r="JY60" s="53" t="str">
        <f t="shared" si="862"/>
        <v/>
      </c>
      <c r="JZ60" s="53" t="str">
        <f t="shared" si="863"/>
        <v/>
      </c>
      <c r="KA60" s="53" t="str">
        <f t="shared" si="864"/>
        <v/>
      </c>
      <c r="KB60" s="54" t="str">
        <f t="shared" si="865"/>
        <v/>
      </c>
      <c r="KC60" s="52" t="str">
        <f t="shared" si="866"/>
        <v/>
      </c>
      <c r="KD60" s="53" t="str">
        <f t="shared" si="867"/>
        <v/>
      </c>
      <c r="KE60" s="53" t="str">
        <f t="shared" si="868"/>
        <v/>
      </c>
      <c r="KF60" s="53" t="str">
        <f t="shared" si="869"/>
        <v/>
      </c>
      <c r="KG60" s="54" t="str">
        <f t="shared" si="870"/>
        <v/>
      </c>
      <c r="KH60" s="165" t="e">
        <f t="shared" si="871"/>
        <v>#N/A</v>
      </c>
      <c r="KI60" s="53" t="str">
        <f t="shared" si="872"/>
        <v/>
      </c>
      <c r="KJ60" s="181" t="str">
        <f t="shared" si="873"/>
        <v/>
      </c>
      <c r="KK60" s="159">
        <f t="shared" si="874"/>
        <v>0</v>
      </c>
      <c r="KL60" s="334" t="str">
        <f t="shared" si="875"/>
        <v/>
      </c>
      <c r="KM60" s="194"/>
      <c r="KN60" s="214"/>
      <c r="KO60" s="60"/>
      <c r="KP60" s="201"/>
      <c r="KQ60" s="61"/>
      <c r="KR60" s="61" t="str">
        <f t="shared" si="876"/>
        <v/>
      </c>
      <c r="KS60" s="61" t="str">
        <f t="shared" si="877"/>
        <v/>
      </c>
      <c r="KT60" s="61" t="str">
        <f t="shared" si="878"/>
        <v/>
      </c>
      <c r="KU60" s="61" t="str">
        <f t="shared" si="879"/>
        <v/>
      </c>
      <c r="KV60" s="61" t="str">
        <f t="shared" si="880"/>
        <v/>
      </c>
      <c r="KW60" s="61" t="str">
        <f t="shared" si="881"/>
        <v/>
      </c>
      <c r="KX60" s="62" t="str">
        <f t="shared" si="882"/>
        <v/>
      </c>
      <c r="KY60" s="84"/>
      <c r="KZ60" s="59"/>
      <c r="LA60" s="60" t="str">
        <f t="shared" si="883"/>
        <v/>
      </c>
      <c r="LB60" s="201"/>
      <c r="LC60" s="61" t="str">
        <f t="shared" si="884"/>
        <v/>
      </c>
      <c r="LD60" s="61" t="str">
        <f t="shared" si="885"/>
        <v/>
      </c>
      <c r="LE60" s="61" t="str">
        <f t="shared" si="886"/>
        <v/>
      </c>
      <c r="LF60" s="61" t="str">
        <f t="shared" si="887"/>
        <v/>
      </c>
      <c r="LG60" s="148" t="str">
        <f t="shared" si="888"/>
        <v/>
      </c>
      <c r="LH60" s="194"/>
      <c r="LI60" s="185">
        <f t="shared" si="889"/>
        <v>0</v>
      </c>
      <c r="LJ60" s="87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</row>
    <row r="61" spans="1:381" s="1" customFormat="1" ht="15" x14ac:dyDescent="0.2">
      <c r="A61" s="35"/>
      <c r="B61" s="45">
        <v>93</v>
      </c>
      <c r="C61" s="63"/>
      <c r="D61" s="47"/>
      <c r="E61" s="161"/>
      <c r="F61" s="162"/>
      <c r="G61" s="64"/>
      <c r="H61" s="50"/>
      <c r="I61" s="186" t="str">
        <f t="shared" si="597"/>
        <v/>
      </c>
      <c r="J61" s="97"/>
      <c r="K61" s="157"/>
      <c r="L61" s="52" t="str">
        <f t="shared" si="598"/>
        <v/>
      </c>
      <c r="M61" s="53" t="str">
        <f t="shared" si="599"/>
        <v/>
      </c>
      <c r="N61" s="53" t="str">
        <f t="shared" si="600"/>
        <v/>
      </c>
      <c r="O61" s="53" t="str">
        <f t="shared" si="601"/>
        <v/>
      </c>
      <c r="P61" s="127" t="str">
        <f t="shared" si="602"/>
        <v/>
      </c>
      <c r="Q61" s="52" t="str">
        <f t="shared" si="603"/>
        <v/>
      </c>
      <c r="R61" s="53" t="str">
        <f t="shared" si="604"/>
        <v/>
      </c>
      <c r="S61" s="53" t="str">
        <f t="shared" si="605"/>
        <v/>
      </c>
      <c r="T61" s="53" t="str">
        <f t="shared" si="606"/>
        <v/>
      </c>
      <c r="U61" s="127" t="str">
        <f t="shared" si="607"/>
        <v/>
      </c>
      <c r="V61" s="52" t="str">
        <f t="shared" si="608"/>
        <v/>
      </c>
      <c r="W61" s="53" t="str">
        <f t="shared" si="609"/>
        <v/>
      </c>
      <c r="X61" s="53" t="str">
        <f t="shared" si="610"/>
        <v/>
      </c>
      <c r="Y61" s="53" t="str">
        <f t="shared" si="611"/>
        <v/>
      </c>
      <c r="Z61" s="127" t="str">
        <f t="shared" si="612"/>
        <v/>
      </c>
      <c r="AA61" s="52" t="str">
        <f t="shared" si="613"/>
        <v/>
      </c>
      <c r="AB61" s="53" t="str">
        <f t="shared" si="614"/>
        <v/>
      </c>
      <c r="AC61" s="53" t="str">
        <f t="shared" si="615"/>
        <v/>
      </c>
      <c r="AD61" s="53" t="str">
        <f t="shared" si="616"/>
        <v/>
      </c>
      <c r="AE61" s="127" t="str">
        <f t="shared" si="617"/>
        <v/>
      </c>
      <c r="AF61" s="52" t="str">
        <f t="shared" si="618"/>
        <v/>
      </c>
      <c r="AG61" s="53" t="str">
        <f t="shared" si="619"/>
        <v/>
      </c>
      <c r="AH61" s="53" t="str">
        <f t="shared" si="620"/>
        <v/>
      </c>
      <c r="AI61" s="53" t="str">
        <f t="shared" si="621"/>
        <v/>
      </c>
      <c r="AJ61" s="127" t="str">
        <f t="shared" si="622"/>
        <v/>
      </c>
      <c r="AK61" s="52" t="str">
        <f t="shared" si="623"/>
        <v/>
      </c>
      <c r="AL61" s="53" t="str">
        <f t="shared" si="624"/>
        <v/>
      </c>
      <c r="AM61" s="53" t="str">
        <f t="shared" si="625"/>
        <v/>
      </c>
      <c r="AN61" s="150" t="str">
        <f t="shared" si="626"/>
        <v/>
      </c>
      <c r="AO61" s="127" t="str">
        <f t="shared" si="627"/>
        <v/>
      </c>
      <c r="AP61" s="191" t="e">
        <f t="shared" si="628"/>
        <v>#N/A</v>
      </c>
      <c r="AQ61" s="53" t="str">
        <f t="shared" si="629"/>
        <v/>
      </c>
      <c r="AR61" s="181" t="str">
        <f t="shared" si="630"/>
        <v/>
      </c>
      <c r="AS61" s="159">
        <f t="shared" si="631"/>
        <v>0</v>
      </c>
      <c r="AT61" s="127" t="str">
        <f t="shared" si="632"/>
        <v/>
      </c>
      <c r="AU61" s="189"/>
      <c r="AV61" s="55" t="str">
        <f t="shared" si="633"/>
        <v/>
      </c>
      <c r="AW61" s="53" t="str">
        <f t="shared" si="634"/>
        <v/>
      </c>
      <c r="AX61" s="53" t="str">
        <f t="shared" si="635"/>
        <v/>
      </c>
      <c r="AY61" s="53" t="str">
        <f t="shared" si="636"/>
        <v/>
      </c>
      <c r="AZ61" s="124" t="str">
        <f t="shared" si="637"/>
        <v/>
      </c>
      <c r="BA61" s="52" t="str">
        <f t="shared" si="638"/>
        <v/>
      </c>
      <c r="BB61" s="53" t="str">
        <f t="shared" si="639"/>
        <v/>
      </c>
      <c r="BC61" s="53" t="str">
        <f t="shared" si="640"/>
        <v/>
      </c>
      <c r="BD61" s="53" t="str">
        <f t="shared" si="641"/>
        <v/>
      </c>
      <c r="BE61" s="124" t="str">
        <f t="shared" si="642"/>
        <v/>
      </c>
      <c r="BF61" s="52" t="str">
        <f t="shared" si="643"/>
        <v/>
      </c>
      <c r="BG61" s="53" t="str">
        <f t="shared" si="644"/>
        <v/>
      </c>
      <c r="BH61" s="53" t="str">
        <f t="shared" si="645"/>
        <v/>
      </c>
      <c r="BI61" s="53" t="str">
        <f t="shared" si="646"/>
        <v/>
      </c>
      <c r="BJ61" s="54" t="str">
        <f t="shared" si="647"/>
        <v/>
      </c>
      <c r="BK61" s="52" t="str">
        <f t="shared" si="648"/>
        <v/>
      </c>
      <c r="BL61" s="53" t="str">
        <f t="shared" si="649"/>
        <v/>
      </c>
      <c r="BM61" s="53" t="str">
        <f t="shared" si="650"/>
        <v/>
      </c>
      <c r="BN61" s="53" t="str">
        <f t="shared" si="651"/>
        <v/>
      </c>
      <c r="BO61" s="54" t="str">
        <f t="shared" si="652"/>
        <v/>
      </c>
      <c r="BP61" s="52" t="str">
        <f t="shared" si="653"/>
        <v/>
      </c>
      <c r="BQ61" s="53" t="str">
        <f t="shared" si="654"/>
        <v/>
      </c>
      <c r="BR61" s="53" t="str">
        <f t="shared" si="655"/>
        <v/>
      </c>
      <c r="BS61" s="53" t="str">
        <f t="shared" si="656"/>
        <v/>
      </c>
      <c r="BT61" s="54" t="str">
        <f t="shared" si="657"/>
        <v/>
      </c>
      <c r="BU61" s="52" t="str">
        <f t="shared" si="658"/>
        <v/>
      </c>
      <c r="BV61" s="53" t="str">
        <f t="shared" si="659"/>
        <v/>
      </c>
      <c r="BW61" s="53" t="str">
        <f t="shared" si="660"/>
        <v/>
      </c>
      <c r="BX61" s="53" t="str">
        <f t="shared" si="661"/>
        <v/>
      </c>
      <c r="BY61" s="54" t="str">
        <f t="shared" si="662"/>
        <v/>
      </c>
      <c r="BZ61" s="165"/>
      <c r="CA61" s="53" t="str">
        <f t="shared" si="663"/>
        <v/>
      </c>
      <c r="CB61" s="181" t="str">
        <f t="shared" si="664"/>
        <v/>
      </c>
      <c r="CC61" s="127" t="str">
        <f t="shared" si="665"/>
        <v/>
      </c>
      <c r="CD61" s="127" t="str">
        <f t="shared" si="666"/>
        <v/>
      </c>
      <c r="CE61" s="130"/>
      <c r="CF61" s="55" t="str">
        <f t="shared" si="667"/>
        <v/>
      </c>
      <c r="CG61" s="53" t="str">
        <f t="shared" si="668"/>
        <v/>
      </c>
      <c r="CH61" s="53" t="str">
        <f t="shared" si="669"/>
        <v/>
      </c>
      <c r="CI61" s="53" t="str">
        <f t="shared" si="670"/>
        <v/>
      </c>
      <c r="CJ61" s="124" t="str">
        <f t="shared" si="671"/>
        <v/>
      </c>
      <c r="CK61" s="52" t="str">
        <f t="shared" si="672"/>
        <v/>
      </c>
      <c r="CL61" s="53" t="str">
        <f t="shared" si="673"/>
        <v/>
      </c>
      <c r="CM61" s="53" t="str">
        <f t="shared" si="674"/>
        <v/>
      </c>
      <c r="CN61" s="53" t="str">
        <f t="shared" si="675"/>
        <v/>
      </c>
      <c r="CO61" s="124" t="str">
        <f t="shared" si="676"/>
        <v/>
      </c>
      <c r="CP61" s="52" t="str">
        <f t="shared" si="677"/>
        <v/>
      </c>
      <c r="CQ61" s="53" t="str">
        <f t="shared" si="678"/>
        <v/>
      </c>
      <c r="CR61" s="53" t="str">
        <f t="shared" si="679"/>
        <v/>
      </c>
      <c r="CS61" s="53" t="str">
        <f t="shared" si="680"/>
        <v/>
      </c>
      <c r="CT61" s="54" t="str">
        <f t="shared" si="681"/>
        <v/>
      </c>
      <c r="CU61" s="52" t="str">
        <f t="shared" si="682"/>
        <v/>
      </c>
      <c r="CV61" s="53" t="str">
        <f t="shared" si="683"/>
        <v/>
      </c>
      <c r="CW61" s="53" t="str">
        <f t="shared" si="684"/>
        <v/>
      </c>
      <c r="CX61" s="53" t="str">
        <f t="shared" si="685"/>
        <v/>
      </c>
      <c r="CY61" s="54" t="str">
        <f t="shared" si="686"/>
        <v/>
      </c>
      <c r="CZ61" s="52" t="str">
        <f t="shared" si="687"/>
        <v/>
      </c>
      <c r="DA61" s="53" t="str">
        <f t="shared" si="688"/>
        <v/>
      </c>
      <c r="DB61" s="53" t="str">
        <f t="shared" si="689"/>
        <v/>
      </c>
      <c r="DC61" s="53" t="str">
        <f t="shared" si="690"/>
        <v/>
      </c>
      <c r="DD61" s="54" t="str">
        <f t="shared" si="691"/>
        <v/>
      </c>
      <c r="DE61" s="52" t="str">
        <f t="shared" si="692"/>
        <v/>
      </c>
      <c r="DF61" s="53" t="str">
        <f t="shared" si="693"/>
        <v/>
      </c>
      <c r="DG61" s="53" t="str">
        <f t="shared" si="694"/>
        <v/>
      </c>
      <c r="DH61" s="53" t="str">
        <f t="shared" si="695"/>
        <v/>
      </c>
      <c r="DI61" s="54" t="str">
        <f t="shared" si="696"/>
        <v/>
      </c>
      <c r="DJ61" s="165" t="e">
        <f t="shared" si="697"/>
        <v>#N/A</v>
      </c>
      <c r="DK61" s="53" t="str">
        <f t="shared" si="698"/>
        <v/>
      </c>
      <c r="DL61" s="181" t="str">
        <f t="shared" si="699"/>
        <v/>
      </c>
      <c r="DM61" s="159">
        <f t="shared" si="700"/>
        <v>0</v>
      </c>
      <c r="DN61" s="124" t="str">
        <f t="shared" si="701"/>
        <v/>
      </c>
      <c r="DO61" s="130"/>
      <c r="DP61" s="55" t="str">
        <f t="shared" si="702"/>
        <v/>
      </c>
      <c r="DQ61" s="53" t="str">
        <f t="shared" si="703"/>
        <v/>
      </c>
      <c r="DR61" s="53" t="str">
        <f t="shared" si="704"/>
        <v/>
      </c>
      <c r="DS61" s="53" t="str">
        <f t="shared" si="705"/>
        <v/>
      </c>
      <c r="DT61" s="124" t="str">
        <f t="shared" si="706"/>
        <v/>
      </c>
      <c r="DU61" s="52" t="str">
        <f t="shared" si="707"/>
        <v/>
      </c>
      <c r="DV61" s="53" t="str">
        <f t="shared" si="708"/>
        <v/>
      </c>
      <c r="DW61" s="53" t="str">
        <f t="shared" si="709"/>
        <v/>
      </c>
      <c r="DX61" s="53" t="str">
        <f t="shared" si="710"/>
        <v/>
      </c>
      <c r="DY61" s="124" t="str">
        <f t="shared" si="711"/>
        <v/>
      </c>
      <c r="DZ61" s="52" t="str">
        <f t="shared" si="712"/>
        <v/>
      </c>
      <c r="EA61" s="53" t="str">
        <f t="shared" si="713"/>
        <v/>
      </c>
      <c r="EB61" s="53" t="str">
        <f t="shared" si="714"/>
        <v/>
      </c>
      <c r="EC61" s="53" t="str">
        <f t="shared" si="715"/>
        <v/>
      </c>
      <c r="ED61" s="57" t="str">
        <f t="shared" si="716"/>
        <v/>
      </c>
      <c r="EE61" s="52" t="str">
        <f t="shared" si="717"/>
        <v/>
      </c>
      <c r="EF61" s="53" t="str">
        <f t="shared" si="718"/>
        <v/>
      </c>
      <c r="EG61" s="53" t="str">
        <f t="shared" si="719"/>
        <v/>
      </c>
      <c r="EH61" s="53" t="str">
        <f t="shared" si="720"/>
        <v/>
      </c>
      <c r="EI61" s="57" t="str">
        <f t="shared" si="721"/>
        <v/>
      </c>
      <c r="EJ61" s="52" t="str">
        <f t="shared" si="722"/>
        <v/>
      </c>
      <c r="EK61" s="53" t="str">
        <f t="shared" si="723"/>
        <v/>
      </c>
      <c r="EL61" s="53" t="str">
        <f t="shared" si="724"/>
        <v/>
      </c>
      <c r="EM61" s="53" t="str">
        <f t="shared" si="725"/>
        <v/>
      </c>
      <c r="EN61" s="57" t="str">
        <f t="shared" si="726"/>
        <v/>
      </c>
      <c r="EO61" s="52" t="str">
        <f t="shared" si="727"/>
        <v/>
      </c>
      <c r="EP61" s="53" t="str">
        <f t="shared" si="728"/>
        <v/>
      </c>
      <c r="EQ61" s="53" t="str">
        <f t="shared" si="729"/>
        <v/>
      </c>
      <c r="ER61" s="53" t="str">
        <f t="shared" si="730"/>
        <v/>
      </c>
      <c r="ES61" s="54" t="str">
        <f t="shared" si="731"/>
        <v/>
      </c>
      <c r="ET61" s="165" t="e">
        <f t="shared" si="732"/>
        <v>#N/A</v>
      </c>
      <c r="EU61" s="53" t="str">
        <f t="shared" si="733"/>
        <v/>
      </c>
      <c r="EV61" s="181" t="str">
        <f t="shared" si="734"/>
        <v/>
      </c>
      <c r="EW61" s="159">
        <f t="shared" si="735"/>
        <v>0</v>
      </c>
      <c r="EX61" s="124" t="str">
        <f t="shared" si="736"/>
        <v/>
      </c>
      <c r="EY61" s="130"/>
      <c r="EZ61" s="55" t="str">
        <f t="shared" si="737"/>
        <v/>
      </c>
      <c r="FA61" s="53" t="str">
        <f t="shared" si="738"/>
        <v/>
      </c>
      <c r="FB61" s="53" t="str">
        <f t="shared" si="739"/>
        <v/>
      </c>
      <c r="FC61" s="53" t="str">
        <f t="shared" si="740"/>
        <v/>
      </c>
      <c r="FD61" s="124" t="str">
        <f t="shared" si="741"/>
        <v/>
      </c>
      <c r="FE61" s="52" t="str">
        <f t="shared" si="742"/>
        <v/>
      </c>
      <c r="FF61" s="53" t="str">
        <f t="shared" si="743"/>
        <v/>
      </c>
      <c r="FG61" s="53" t="str">
        <f t="shared" si="744"/>
        <v/>
      </c>
      <c r="FH61" s="53" t="str">
        <f t="shared" si="745"/>
        <v/>
      </c>
      <c r="FI61" s="124" t="str">
        <f t="shared" si="746"/>
        <v/>
      </c>
      <c r="FJ61" s="52" t="str">
        <f t="shared" si="747"/>
        <v/>
      </c>
      <c r="FK61" s="53" t="str">
        <f t="shared" si="748"/>
        <v/>
      </c>
      <c r="FL61" s="53" t="str">
        <f t="shared" si="749"/>
        <v/>
      </c>
      <c r="FM61" s="53" t="str">
        <f t="shared" si="750"/>
        <v/>
      </c>
      <c r="FN61" s="57" t="str">
        <f t="shared" si="751"/>
        <v/>
      </c>
      <c r="FO61" s="52" t="str">
        <f t="shared" si="752"/>
        <v/>
      </c>
      <c r="FP61" s="53" t="str">
        <f t="shared" si="753"/>
        <v/>
      </c>
      <c r="FQ61" s="53" t="str">
        <f t="shared" si="754"/>
        <v/>
      </c>
      <c r="FR61" s="53" t="str">
        <f t="shared" si="755"/>
        <v/>
      </c>
      <c r="FS61" s="57" t="str">
        <f t="shared" si="756"/>
        <v/>
      </c>
      <c r="FT61" s="52" t="str">
        <f t="shared" si="757"/>
        <v/>
      </c>
      <c r="FU61" s="53" t="str">
        <f t="shared" si="758"/>
        <v/>
      </c>
      <c r="FV61" s="53" t="str">
        <f t="shared" si="759"/>
        <v/>
      </c>
      <c r="FW61" s="53" t="str">
        <f t="shared" si="760"/>
        <v/>
      </c>
      <c r="FX61" s="57" t="str">
        <f t="shared" si="761"/>
        <v/>
      </c>
      <c r="FY61" s="52" t="str">
        <f t="shared" si="762"/>
        <v/>
      </c>
      <c r="FZ61" s="53" t="str">
        <f t="shared" si="763"/>
        <v/>
      </c>
      <c r="GA61" s="53" t="str">
        <f t="shared" si="764"/>
        <v/>
      </c>
      <c r="GB61" s="53" t="str">
        <f t="shared" si="765"/>
        <v/>
      </c>
      <c r="GC61" s="57" t="str">
        <f t="shared" si="766"/>
        <v/>
      </c>
      <c r="GD61" s="165" t="e">
        <f t="shared" si="767"/>
        <v>#N/A</v>
      </c>
      <c r="GE61" s="53" t="str">
        <f t="shared" si="768"/>
        <v/>
      </c>
      <c r="GF61" s="181" t="str">
        <f t="shared" si="769"/>
        <v/>
      </c>
      <c r="GG61" s="159">
        <f t="shared" si="770"/>
        <v>0</v>
      </c>
      <c r="GH61" s="124" t="str">
        <f t="shared" si="771"/>
        <v/>
      </c>
      <c r="GI61" s="130"/>
      <c r="GJ61" s="55" t="str">
        <f t="shared" si="772"/>
        <v/>
      </c>
      <c r="GK61" s="53" t="str">
        <f t="shared" si="773"/>
        <v/>
      </c>
      <c r="GL61" s="53" t="str">
        <f t="shared" si="774"/>
        <v/>
      </c>
      <c r="GM61" s="53" t="str">
        <f t="shared" si="775"/>
        <v/>
      </c>
      <c r="GN61" s="124" t="str">
        <f t="shared" si="776"/>
        <v/>
      </c>
      <c r="GO61" s="52" t="str">
        <f t="shared" si="777"/>
        <v/>
      </c>
      <c r="GP61" s="53" t="str">
        <f t="shared" si="778"/>
        <v/>
      </c>
      <c r="GQ61" s="53" t="str">
        <f t="shared" si="779"/>
        <v/>
      </c>
      <c r="GR61" s="53" t="str">
        <f t="shared" si="780"/>
        <v/>
      </c>
      <c r="GS61" s="124" t="str">
        <f t="shared" si="781"/>
        <v/>
      </c>
      <c r="GT61" s="52" t="str">
        <f t="shared" si="782"/>
        <v/>
      </c>
      <c r="GU61" s="53" t="str">
        <f t="shared" si="783"/>
        <v/>
      </c>
      <c r="GV61" s="53" t="str">
        <f t="shared" si="784"/>
        <v/>
      </c>
      <c r="GW61" s="53" t="str">
        <f t="shared" si="785"/>
        <v/>
      </c>
      <c r="GX61" s="54" t="str">
        <f t="shared" si="786"/>
        <v/>
      </c>
      <c r="GY61" s="52" t="str">
        <f t="shared" si="787"/>
        <v/>
      </c>
      <c r="GZ61" s="53" t="str">
        <f t="shared" si="788"/>
        <v/>
      </c>
      <c r="HA61" s="53" t="str">
        <f t="shared" si="789"/>
        <v/>
      </c>
      <c r="HB61" s="53" t="str">
        <f t="shared" si="790"/>
        <v/>
      </c>
      <c r="HC61" s="54" t="str">
        <f t="shared" si="791"/>
        <v/>
      </c>
      <c r="HD61" s="52" t="str">
        <f t="shared" si="792"/>
        <v/>
      </c>
      <c r="HE61" s="53" t="str">
        <f t="shared" si="793"/>
        <v/>
      </c>
      <c r="HF61" s="53" t="str">
        <f t="shared" si="794"/>
        <v/>
      </c>
      <c r="HG61" s="53" t="str">
        <f t="shared" si="795"/>
        <v/>
      </c>
      <c r="HH61" s="54" t="str">
        <f t="shared" si="796"/>
        <v/>
      </c>
      <c r="HI61" s="52" t="str">
        <f t="shared" si="797"/>
        <v/>
      </c>
      <c r="HJ61" s="53" t="str">
        <f t="shared" si="798"/>
        <v/>
      </c>
      <c r="HK61" s="53" t="str">
        <f t="shared" si="799"/>
        <v/>
      </c>
      <c r="HL61" s="53" t="str">
        <f t="shared" si="800"/>
        <v/>
      </c>
      <c r="HM61" s="54" t="str">
        <f t="shared" si="801"/>
        <v/>
      </c>
      <c r="HN61" s="165" t="e">
        <f t="shared" si="802"/>
        <v>#N/A</v>
      </c>
      <c r="HO61" s="53" t="str">
        <f t="shared" si="803"/>
        <v/>
      </c>
      <c r="HP61" s="181" t="str">
        <f t="shared" si="804"/>
        <v/>
      </c>
      <c r="HQ61" s="159">
        <f t="shared" si="805"/>
        <v>0</v>
      </c>
      <c r="HR61" s="127" t="str">
        <f t="shared" si="806"/>
        <v/>
      </c>
      <c r="HS61" s="130"/>
      <c r="HT61" s="55" t="str">
        <f t="shared" si="807"/>
        <v/>
      </c>
      <c r="HU61" s="53" t="str">
        <f t="shared" si="808"/>
        <v/>
      </c>
      <c r="HV61" s="53" t="str">
        <f t="shared" si="809"/>
        <v/>
      </c>
      <c r="HW61" s="53" t="str">
        <f t="shared" si="810"/>
        <v/>
      </c>
      <c r="HX61" s="124" t="str">
        <f t="shared" si="811"/>
        <v/>
      </c>
      <c r="HY61" s="52" t="str">
        <f t="shared" si="812"/>
        <v/>
      </c>
      <c r="HZ61" s="53" t="str">
        <f t="shared" si="813"/>
        <v/>
      </c>
      <c r="IA61" s="53" t="str">
        <f t="shared" si="814"/>
        <v/>
      </c>
      <c r="IB61" s="53" t="str">
        <f t="shared" si="815"/>
        <v/>
      </c>
      <c r="IC61" s="124" t="str">
        <f t="shared" si="816"/>
        <v/>
      </c>
      <c r="ID61" s="52" t="str">
        <f t="shared" si="817"/>
        <v/>
      </c>
      <c r="IE61" s="53" t="str">
        <f t="shared" si="818"/>
        <v/>
      </c>
      <c r="IF61" s="53" t="str">
        <f t="shared" si="819"/>
        <v/>
      </c>
      <c r="IG61" s="53" t="str">
        <f t="shared" si="820"/>
        <v/>
      </c>
      <c r="IH61" s="54" t="str">
        <f t="shared" si="821"/>
        <v/>
      </c>
      <c r="II61" s="52" t="str">
        <f t="shared" si="822"/>
        <v/>
      </c>
      <c r="IJ61" s="53" t="str">
        <f t="shared" si="823"/>
        <v/>
      </c>
      <c r="IK61" s="53" t="str">
        <f t="shared" si="824"/>
        <v/>
      </c>
      <c r="IL61" s="53" t="str">
        <f t="shared" si="825"/>
        <v/>
      </c>
      <c r="IM61" s="54" t="str">
        <f t="shared" si="826"/>
        <v/>
      </c>
      <c r="IN61" s="52" t="str">
        <f t="shared" si="827"/>
        <v/>
      </c>
      <c r="IO61" s="53" t="str">
        <f t="shared" si="828"/>
        <v/>
      </c>
      <c r="IP61" s="53" t="str">
        <f t="shared" si="829"/>
        <v/>
      </c>
      <c r="IQ61" s="53" t="str">
        <f t="shared" si="830"/>
        <v/>
      </c>
      <c r="IR61" s="54" t="str">
        <f t="shared" si="831"/>
        <v/>
      </c>
      <c r="IS61" s="52" t="str">
        <f t="shared" si="832"/>
        <v/>
      </c>
      <c r="IT61" s="53" t="str">
        <f t="shared" si="833"/>
        <v/>
      </c>
      <c r="IU61" s="53" t="str">
        <f>IF($G61="6",IF(IF(IT61&lt;&gt;"",IF(MAX(COUNTIF($IT$6:$IT$80,$IT$6:$IT$80))&gt;1,"x",""),"")&lt;&gt;"",IT61+1,""),IF(IS61=0,"",IF(IF(IT61&lt;&gt;"",IF(MAX(COUNTIF(IT$6:$IT$80,$IT$6:$IT$80))&gt;1,"x",""),"")&lt;&gt;"",IT61+1,"")))</f>
        <v/>
      </c>
      <c r="IV61" s="53" t="str">
        <f t="shared" si="834"/>
        <v/>
      </c>
      <c r="IW61" s="54" t="str">
        <f t="shared" si="835"/>
        <v/>
      </c>
      <c r="IX61" s="165" t="e">
        <f t="shared" si="836"/>
        <v>#N/A</v>
      </c>
      <c r="IY61" s="53" t="str">
        <f t="shared" si="837"/>
        <v/>
      </c>
      <c r="IZ61" s="181" t="str">
        <f t="shared" si="838"/>
        <v/>
      </c>
      <c r="JA61" s="159">
        <f t="shared" si="839"/>
        <v>0</v>
      </c>
      <c r="JB61" s="124" t="str">
        <f t="shared" si="840"/>
        <v/>
      </c>
      <c r="JC61" s="130"/>
      <c r="JD61" s="55" t="str">
        <f t="shared" si="841"/>
        <v/>
      </c>
      <c r="JE61" s="53" t="str">
        <f t="shared" si="842"/>
        <v/>
      </c>
      <c r="JF61" s="53" t="str">
        <f t="shared" si="843"/>
        <v/>
      </c>
      <c r="JG61" s="53" t="str">
        <f t="shared" si="844"/>
        <v/>
      </c>
      <c r="JH61" s="124" t="str">
        <f t="shared" si="845"/>
        <v/>
      </c>
      <c r="JI61" s="52" t="str">
        <f t="shared" si="846"/>
        <v/>
      </c>
      <c r="JJ61" s="53" t="str">
        <f t="shared" si="847"/>
        <v/>
      </c>
      <c r="JK61" s="53" t="str">
        <f t="shared" si="848"/>
        <v/>
      </c>
      <c r="JL61" s="53" t="str">
        <f t="shared" si="849"/>
        <v/>
      </c>
      <c r="JM61" s="124" t="str">
        <f t="shared" si="850"/>
        <v/>
      </c>
      <c r="JN61" s="52" t="str">
        <f t="shared" si="851"/>
        <v/>
      </c>
      <c r="JO61" s="53" t="str">
        <f t="shared" si="852"/>
        <v/>
      </c>
      <c r="JP61" s="53" t="str">
        <f t="shared" si="853"/>
        <v/>
      </c>
      <c r="JQ61" s="53" t="str">
        <f t="shared" si="854"/>
        <v/>
      </c>
      <c r="JR61" s="54" t="str">
        <f t="shared" si="855"/>
        <v/>
      </c>
      <c r="JS61" s="52" t="str">
        <f t="shared" si="856"/>
        <v/>
      </c>
      <c r="JT61" s="53" t="str">
        <f t="shared" si="857"/>
        <v/>
      </c>
      <c r="JU61" s="53" t="str">
        <f t="shared" si="858"/>
        <v/>
      </c>
      <c r="JV61" s="53" t="str">
        <f t="shared" si="859"/>
        <v/>
      </c>
      <c r="JW61" s="54" t="str">
        <f t="shared" si="860"/>
        <v/>
      </c>
      <c r="JX61" s="52" t="str">
        <f t="shared" si="861"/>
        <v/>
      </c>
      <c r="JY61" s="53" t="str">
        <f t="shared" si="862"/>
        <v/>
      </c>
      <c r="JZ61" s="53" t="str">
        <f t="shared" si="863"/>
        <v/>
      </c>
      <c r="KA61" s="53" t="str">
        <f t="shared" si="864"/>
        <v/>
      </c>
      <c r="KB61" s="54" t="str">
        <f t="shared" si="865"/>
        <v/>
      </c>
      <c r="KC61" s="52" t="str">
        <f t="shared" si="866"/>
        <v/>
      </c>
      <c r="KD61" s="53" t="str">
        <f t="shared" si="867"/>
        <v/>
      </c>
      <c r="KE61" s="53" t="str">
        <f t="shared" si="868"/>
        <v/>
      </c>
      <c r="KF61" s="53" t="str">
        <f t="shared" si="869"/>
        <v/>
      </c>
      <c r="KG61" s="54" t="str">
        <f t="shared" si="870"/>
        <v/>
      </c>
      <c r="KH61" s="165" t="e">
        <f t="shared" si="871"/>
        <v>#N/A</v>
      </c>
      <c r="KI61" s="53" t="str">
        <f t="shared" si="872"/>
        <v/>
      </c>
      <c r="KJ61" s="181" t="str">
        <f t="shared" si="873"/>
        <v/>
      </c>
      <c r="KK61" s="159">
        <f t="shared" si="874"/>
        <v>0</v>
      </c>
      <c r="KL61" s="334" t="str">
        <f t="shared" si="875"/>
        <v/>
      </c>
      <c r="KM61" s="194"/>
      <c r="KN61" s="214"/>
      <c r="KO61" s="60"/>
      <c r="KP61" s="201"/>
      <c r="KQ61" s="61"/>
      <c r="KR61" s="61" t="str">
        <f t="shared" si="876"/>
        <v/>
      </c>
      <c r="KS61" s="61" t="str">
        <f t="shared" si="877"/>
        <v/>
      </c>
      <c r="KT61" s="61" t="str">
        <f t="shared" si="878"/>
        <v/>
      </c>
      <c r="KU61" s="61" t="str">
        <f t="shared" si="879"/>
        <v/>
      </c>
      <c r="KV61" s="61" t="str">
        <f t="shared" si="880"/>
        <v/>
      </c>
      <c r="KW61" s="61" t="str">
        <f t="shared" si="881"/>
        <v/>
      </c>
      <c r="KX61" s="62" t="str">
        <f t="shared" si="882"/>
        <v/>
      </c>
      <c r="KY61" s="199"/>
      <c r="KZ61" s="59"/>
      <c r="LA61" s="60" t="str">
        <f t="shared" si="883"/>
        <v/>
      </c>
      <c r="LB61" s="201"/>
      <c r="LC61" s="61" t="str">
        <f t="shared" si="884"/>
        <v/>
      </c>
      <c r="LD61" s="61" t="str">
        <f t="shared" si="885"/>
        <v/>
      </c>
      <c r="LE61" s="61" t="str">
        <f t="shared" si="886"/>
        <v/>
      </c>
      <c r="LF61" s="61" t="str">
        <f t="shared" si="887"/>
        <v/>
      </c>
      <c r="LG61" s="148" t="str">
        <f t="shared" si="888"/>
        <v/>
      </c>
      <c r="LH61" s="193"/>
      <c r="LI61" s="197">
        <f t="shared" si="889"/>
        <v>0</v>
      </c>
      <c r="LJ61" s="87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</row>
    <row r="62" spans="1:381" s="1" customFormat="1" ht="15" x14ac:dyDescent="0.2">
      <c r="A62" s="35"/>
      <c r="B62" s="45">
        <v>94</v>
      </c>
      <c r="C62" s="63"/>
      <c r="D62" s="47"/>
      <c r="E62" s="161"/>
      <c r="F62" s="162"/>
      <c r="G62" s="64"/>
      <c r="H62" s="50"/>
      <c r="I62" s="186" t="str">
        <f t="shared" si="597"/>
        <v/>
      </c>
      <c r="J62" s="97"/>
      <c r="K62" s="157"/>
      <c r="L62" s="52" t="str">
        <f t="shared" si="598"/>
        <v/>
      </c>
      <c r="M62" s="53" t="str">
        <f t="shared" si="599"/>
        <v/>
      </c>
      <c r="N62" s="53" t="str">
        <f t="shared" si="600"/>
        <v/>
      </c>
      <c r="O62" s="53" t="str">
        <f t="shared" si="601"/>
        <v/>
      </c>
      <c r="P62" s="127" t="str">
        <f t="shared" si="602"/>
        <v/>
      </c>
      <c r="Q62" s="52" t="str">
        <f t="shared" si="603"/>
        <v/>
      </c>
      <c r="R62" s="53" t="str">
        <f t="shared" si="604"/>
        <v/>
      </c>
      <c r="S62" s="53" t="str">
        <f t="shared" si="605"/>
        <v/>
      </c>
      <c r="T62" s="53" t="str">
        <f t="shared" si="606"/>
        <v/>
      </c>
      <c r="U62" s="127" t="str">
        <f t="shared" si="607"/>
        <v/>
      </c>
      <c r="V62" s="52" t="str">
        <f t="shared" si="608"/>
        <v/>
      </c>
      <c r="W62" s="53" t="str">
        <f t="shared" si="609"/>
        <v/>
      </c>
      <c r="X62" s="53" t="str">
        <f t="shared" si="610"/>
        <v/>
      </c>
      <c r="Y62" s="53" t="str">
        <f t="shared" si="611"/>
        <v/>
      </c>
      <c r="Z62" s="127" t="str">
        <f t="shared" si="612"/>
        <v/>
      </c>
      <c r="AA62" s="52" t="str">
        <f t="shared" si="613"/>
        <v/>
      </c>
      <c r="AB62" s="53" t="str">
        <f t="shared" si="614"/>
        <v/>
      </c>
      <c r="AC62" s="53" t="str">
        <f t="shared" si="615"/>
        <v/>
      </c>
      <c r="AD62" s="53" t="str">
        <f t="shared" si="616"/>
        <v/>
      </c>
      <c r="AE62" s="127" t="str">
        <f t="shared" si="617"/>
        <v/>
      </c>
      <c r="AF62" s="52" t="str">
        <f t="shared" si="618"/>
        <v/>
      </c>
      <c r="AG62" s="53" t="str">
        <f t="shared" si="619"/>
        <v/>
      </c>
      <c r="AH62" s="53" t="str">
        <f t="shared" si="620"/>
        <v/>
      </c>
      <c r="AI62" s="53" t="str">
        <f t="shared" si="621"/>
        <v/>
      </c>
      <c r="AJ62" s="127" t="str">
        <f t="shared" si="622"/>
        <v/>
      </c>
      <c r="AK62" s="52" t="str">
        <f t="shared" si="623"/>
        <v/>
      </c>
      <c r="AL62" s="53" t="str">
        <f t="shared" si="624"/>
        <v/>
      </c>
      <c r="AM62" s="53" t="str">
        <f t="shared" si="625"/>
        <v/>
      </c>
      <c r="AN62" s="150" t="str">
        <f t="shared" si="626"/>
        <v/>
      </c>
      <c r="AO62" s="127" t="str">
        <f t="shared" si="627"/>
        <v/>
      </c>
      <c r="AP62" s="191" t="e">
        <f t="shared" si="628"/>
        <v>#N/A</v>
      </c>
      <c r="AQ62" s="53" t="str">
        <f t="shared" si="629"/>
        <v/>
      </c>
      <c r="AR62" s="181" t="str">
        <f t="shared" si="630"/>
        <v/>
      </c>
      <c r="AS62" s="159">
        <f t="shared" si="631"/>
        <v>0</v>
      </c>
      <c r="AT62" s="127" t="str">
        <f t="shared" si="632"/>
        <v/>
      </c>
      <c r="AU62" s="189"/>
      <c r="AV62" s="55" t="str">
        <f t="shared" si="633"/>
        <v/>
      </c>
      <c r="AW62" s="53" t="str">
        <f t="shared" si="634"/>
        <v/>
      </c>
      <c r="AX62" s="53" t="str">
        <f t="shared" si="635"/>
        <v/>
      </c>
      <c r="AY62" s="53" t="str">
        <f t="shared" si="636"/>
        <v/>
      </c>
      <c r="AZ62" s="124" t="str">
        <f t="shared" si="637"/>
        <v/>
      </c>
      <c r="BA62" s="52" t="str">
        <f t="shared" si="638"/>
        <v/>
      </c>
      <c r="BB62" s="53" t="str">
        <f t="shared" si="639"/>
        <v/>
      </c>
      <c r="BC62" s="53" t="str">
        <f t="shared" si="640"/>
        <v/>
      </c>
      <c r="BD62" s="53" t="str">
        <f t="shared" si="641"/>
        <v/>
      </c>
      <c r="BE62" s="124" t="str">
        <f t="shared" si="642"/>
        <v/>
      </c>
      <c r="BF62" s="52" t="str">
        <f t="shared" si="643"/>
        <v/>
      </c>
      <c r="BG62" s="53" t="str">
        <f t="shared" si="644"/>
        <v/>
      </c>
      <c r="BH62" s="53" t="str">
        <f t="shared" si="645"/>
        <v/>
      </c>
      <c r="BI62" s="53" t="str">
        <f t="shared" si="646"/>
        <v/>
      </c>
      <c r="BJ62" s="54" t="str">
        <f t="shared" si="647"/>
        <v/>
      </c>
      <c r="BK62" s="52" t="str">
        <f t="shared" si="648"/>
        <v/>
      </c>
      <c r="BL62" s="53" t="str">
        <f t="shared" si="649"/>
        <v/>
      </c>
      <c r="BM62" s="53" t="str">
        <f t="shared" si="650"/>
        <v/>
      </c>
      <c r="BN62" s="53" t="str">
        <f t="shared" si="651"/>
        <v/>
      </c>
      <c r="BO62" s="54" t="str">
        <f t="shared" si="652"/>
        <v/>
      </c>
      <c r="BP62" s="52" t="str">
        <f t="shared" si="653"/>
        <v/>
      </c>
      <c r="BQ62" s="53" t="str">
        <f t="shared" si="654"/>
        <v/>
      </c>
      <c r="BR62" s="53" t="str">
        <f t="shared" si="655"/>
        <v/>
      </c>
      <c r="BS62" s="53" t="str">
        <f t="shared" si="656"/>
        <v/>
      </c>
      <c r="BT62" s="54" t="str">
        <f t="shared" si="657"/>
        <v/>
      </c>
      <c r="BU62" s="52" t="str">
        <f t="shared" si="658"/>
        <v/>
      </c>
      <c r="BV62" s="53" t="str">
        <f t="shared" si="659"/>
        <v/>
      </c>
      <c r="BW62" s="53" t="str">
        <f t="shared" si="660"/>
        <v/>
      </c>
      <c r="BX62" s="53" t="str">
        <f t="shared" si="661"/>
        <v/>
      </c>
      <c r="BY62" s="54" t="str">
        <f t="shared" si="662"/>
        <v/>
      </c>
      <c r="BZ62" s="165"/>
      <c r="CA62" s="53" t="str">
        <f t="shared" si="663"/>
        <v/>
      </c>
      <c r="CB62" s="181" t="str">
        <f t="shared" si="664"/>
        <v/>
      </c>
      <c r="CC62" s="127" t="str">
        <f t="shared" si="665"/>
        <v/>
      </c>
      <c r="CD62" s="127" t="str">
        <f t="shared" si="666"/>
        <v/>
      </c>
      <c r="CE62" s="130"/>
      <c r="CF62" s="55" t="str">
        <f t="shared" si="667"/>
        <v/>
      </c>
      <c r="CG62" s="53" t="str">
        <f t="shared" si="668"/>
        <v/>
      </c>
      <c r="CH62" s="53" t="str">
        <f t="shared" si="669"/>
        <v/>
      </c>
      <c r="CI62" s="53" t="str">
        <f t="shared" si="670"/>
        <v/>
      </c>
      <c r="CJ62" s="124" t="str">
        <f t="shared" si="671"/>
        <v/>
      </c>
      <c r="CK62" s="52" t="str">
        <f t="shared" si="672"/>
        <v/>
      </c>
      <c r="CL62" s="53" t="str">
        <f t="shared" si="673"/>
        <v/>
      </c>
      <c r="CM62" s="53" t="str">
        <f t="shared" si="674"/>
        <v/>
      </c>
      <c r="CN62" s="53" t="str">
        <f t="shared" si="675"/>
        <v/>
      </c>
      <c r="CO62" s="124" t="str">
        <f t="shared" si="676"/>
        <v/>
      </c>
      <c r="CP62" s="52" t="str">
        <f t="shared" si="677"/>
        <v/>
      </c>
      <c r="CQ62" s="53" t="str">
        <f t="shared" si="678"/>
        <v/>
      </c>
      <c r="CR62" s="53" t="str">
        <f t="shared" si="679"/>
        <v/>
      </c>
      <c r="CS62" s="53" t="str">
        <f t="shared" si="680"/>
        <v/>
      </c>
      <c r="CT62" s="54" t="str">
        <f t="shared" si="681"/>
        <v/>
      </c>
      <c r="CU62" s="52" t="str">
        <f t="shared" si="682"/>
        <v/>
      </c>
      <c r="CV62" s="53" t="str">
        <f t="shared" si="683"/>
        <v/>
      </c>
      <c r="CW62" s="53" t="str">
        <f t="shared" si="684"/>
        <v/>
      </c>
      <c r="CX62" s="53" t="str">
        <f t="shared" si="685"/>
        <v/>
      </c>
      <c r="CY62" s="54" t="str">
        <f t="shared" si="686"/>
        <v/>
      </c>
      <c r="CZ62" s="52" t="str">
        <f t="shared" si="687"/>
        <v/>
      </c>
      <c r="DA62" s="53" t="str">
        <f t="shared" si="688"/>
        <v/>
      </c>
      <c r="DB62" s="53" t="str">
        <f t="shared" si="689"/>
        <v/>
      </c>
      <c r="DC62" s="53" t="str">
        <f t="shared" si="690"/>
        <v/>
      </c>
      <c r="DD62" s="54" t="str">
        <f t="shared" si="691"/>
        <v/>
      </c>
      <c r="DE62" s="52" t="str">
        <f t="shared" si="692"/>
        <v/>
      </c>
      <c r="DF62" s="53" t="str">
        <f t="shared" si="693"/>
        <v/>
      </c>
      <c r="DG62" s="53" t="str">
        <f t="shared" si="694"/>
        <v/>
      </c>
      <c r="DH62" s="53" t="str">
        <f t="shared" si="695"/>
        <v/>
      </c>
      <c r="DI62" s="54" t="str">
        <f t="shared" si="696"/>
        <v/>
      </c>
      <c r="DJ62" s="165" t="e">
        <f t="shared" si="697"/>
        <v>#N/A</v>
      </c>
      <c r="DK62" s="53" t="str">
        <f t="shared" si="698"/>
        <v/>
      </c>
      <c r="DL62" s="181" t="str">
        <f t="shared" si="699"/>
        <v/>
      </c>
      <c r="DM62" s="159">
        <f t="shared" si="700"/>
        <v>0</v>
      </c>
      <c r="DN62" s="124" t="str">
        <f t="shared" si="701"/>
        <v/>
      </c>
      <c r="DO62" s="130"/>
      <c r="DP62" s="55" t="str">
        <f t="shared" si="702"/>
        <v/>
      </c>
      <c r="DQ62" s="53" t="str">
        <f t="shared" si="703"/>
        <v/>
      </c>
      <c r="DR62" s="53" t="str">
        <f t="shared" si="704"/>
        <v/>
      </c>
      <c r="DS62" s="53" t="str">
        <f t="shared" si="705"/>
        <v/>
      </c>
      <c r="DT62" s="124" t="str">
        <f t="shared" si="706"/>
        <v/>
      </c>
      <c r="DU62" s="52" t="str">
        <f t="shared" si="707"/>
        <v/>
      </c>
      <c r="DV62" s="53" t="str">
        <f t="shared" si="708"/>
        <v/>
      </c>
      <c r="DW62" s="53" t="str">
        <f t="shared" si="709"/>
        <v/>
      </c>
      <c r="DX62" s="53" t="str">
        <f t="shared" si="710"/>
        <v/>
      </c>
      <c r="DY62" s="124" t="str">
        <f t="shared" si="711"/>
        <v/>
      </c>
      <c r="DZ62" s="52" t="str">
        <f t="shared" si="712"/>
        <v/>
      </c>
      <c r="EA62" s="53" t="str">
        <f t="shared" si="713"/>
        <v/>
      </c>
      <c r="EB62" s="53" t="str">
        <f t="shared" si="714"/>
        <v/>
      </c>
      <c r="EC62" s="53" t="str">
        <f t="shared" si="715"/>
        <v/>
      </c>
      <c r="ED62" s="57" t="str">
        <f t="shared" si="716"/>
        <v/>
      </c>
      <c r="EE62" s="52" t="str">
        <f t="shared" si="717"/>
        <v/>
      </c>
      <c r="EF62" s="53" t="str">
        <f t="shared" si="718"/>
        <v/>
      </c>
      <c r="EG62" s="53" t="str">
        <f t="shared" si="719"/>
        <v/>
      </c>
      <c r="EH62" s="53" t="str">
        <f t="shared" si="720"/>
        <v/>
      </c>
      <c r="EI62" s="57" t="str">
        <f t="shared" si="721"/>
        <v/>
      </c>
      <c r="EJ62" s="52" t="str">
        <f t="shared" si="722"/>
        <v/>
      </c>
      <c r="EK62" s="53" t="str">
        <f t="shared" si="723"/>
        <v/>
      </c>
      <c r="EL62" s="53" t="str">
        <f t="shared" si="724"/>
        <v/>
      </c>
      <c r="EM62" s="53" t="str">
        <f t="shared" si="725"/>
        <v/>
      </c>
      <c r="EN62" s="57" t="str">
        <f t="shared" si="726"/>
        <v/>
      </c>
      <c r="EO62" s="52" t="str">
        <f t="shared" si="727"/>
        <v/>
      </c>
      <c r="EP62" s="53" t="str">
        <f t="shared" si="728"/>
        <v/>
      </c>
      <c r="EQ62" s="53" t="str">
        <f t="shared" si="729"/>
        <v/>
      </c>
      <c r="ER62" s="53" t="str">
        <f t="shared" si="730"/>
        <v/>
      </c>
      <c r="ES62" s="54" t="str">
        <f t="shared" si="731"/>
        <v/>
      </c>
      <c r="ET62" s="165" t="e">
        <f t="shared" si="732"/>
        <v>#N/A</v>
      </c>
      <c r="EU62" s="53" t="str">
        <f t="shared" si="733"/>
        <v/>
      </c>
      <c r="EV62" s="181" t="str">
        <f t="shared" si="734"/>
        <v/>
      </c>
      <c r="EW62" s="159">
        <f t="shared" si="735"/>
        <v>0</v>
      </c>
      <c r="EX62" s="124" t="str">
        <f t="shared" si="736"/>
        <v/>
      </c>
      <c r="EY62" s="130"/>
      <c r="EZ62" s="55" t="str">
        <f t="shared" si="737"/>
        <v/>
      </c>
      <c r="FA62" s="53" t="str">
        <f t="shared" si="738"/>
        <v/>
      </c>
      <c r="FB62" s="53" t="str">
        <f t="shared" si="739"/>
        <v/>
      </c>
      <c r="FC62" s="53" t="str">
        <f t="shared" si="740"/>
        <v/>
      </c>
      <c r="FD62" s="124" t="str">
        <f t="shared" si="741"/>
        <v/>
      </c>
      <c r="FE62" s="52" t="str">
        <f t="shared" si="742"/>
        <v/>
      </c>
      <c r="FF62" s="53" t="str">
        <f t="shared" si="743"/>
        <v/>
      </c>
      <c r="FG62" s="53" t="str">
        <f t="shared" si="744"/>
        <v/>
      </c>
      <c r="FH62" s="53" t="str">
        <f t="shared" si="745"/>
        <v/>
      </c>
      <c r="FI62" s="124" t="str">
        <f t="shared" si="746"/>
        <v/>
      </c>
      <c r="FJ62" s="52" t="str">
        <f t="shared" si="747"/>
        <v/>
      </c>
      <c r="FK62" s="53" t="str">
        <f t="shared" si="748"/>
        <v/>
      </c>
      <c r="FL62" s="53" t="str">
        <f t="shared" si="749"/>
        <v/>
      </c>
      <c r="FM62" s="53" t="str">
        <f t="shared" si="750"/>
        <v/>
      </c>
      <c r="FN62" s="57" t="str">
        <f t="shared" si="751"/>
        <v/>
      </c>
      <c r="FO62" s="52" t="str">
        <f t="shared" si="752"/>
        <v/>
      </c>
      <c r="FP62" s="53" t="str">
        <f t="shared" si="753"/>
        <v/>
      </c>
      <c r="FQ62" s="53" t="str">
        <f t="shared" si="754"/>
        <v/>
      </c>
      <c r="FR62" s="53" t="str">
        <f t="shared" si="755"/>
        <v/>
      </c>
      <c r="FS62" s="57" t="str">
        <f t="shared" si="756"/>
        <v/>
      </c>
      <c r="FT62" s="52" t="str">
        <f t="shared" si="757"/>
        <v/>
      </c>
      <c r="FU62" s="53" t="str">
        <f t="shared" si="758"/>
        <v/>
      </c>
      <c r="FV62" s="53" t="str">
        <f t="shared" si="759"/>
        <v/>
      </c>
      <c r="FW62" s="53" t="str">
        <f t="shared" si="760"/>
        <v/>
      </c>
      <c r="FX62" s="57" t="str">
        <f t="shared" si="761"/>
        <v/>
      </c>
      <c r="FY62" s="52" t="str">
        <f t="shared" si="762"/>
        <v/>
      </c>
      <c r="FZ62" s="53" t="str">
        <f t="shared" si="763"/>
        <v/>
      </c>
      <c r="GA62" s="53" t="str">
        <f t="shared" si="764"/>
        <v/>
      </c>
      <c r="GB62" s="53" t="str">
        <f t="shared" si="765"/>
        <v/>
      </c>
      <c r="GC62" s="57" t="str">
        <f t="shared" si="766"/>
        <v/>
      </c>
      <c r="GD62" s="165" t="e">
        <f t="shared" si="767"/>
        <v>#N/A</v>
      </c>
      <c r="GE62" s="53" t="str">
        <f t="shared" si="768"/>
        <v/>
      </c>
      <c r="GF62" s="181" t="str">
        <f t="shared" si="769"/>
        <v/>
      </c>
      <c r="GG62" s="159">
        <f t="shared" si="770"/>
        <v>0</v>
      </c>
      <c r="GH62" s="124" t="str">
        <f t="shared" si="771"/>
        <v/>
      </c>
      <c r="GI62" s="130"/>
      <c r="GJ62" s="55" t="str">
        <f t="shared" si="772"/>
        <v/>
      </c>
      <c r="GK62" s="53" t="str">
        <f t="shared" si="773"/>
        <v/>
      </c>
      <c r="GL62" s="53" t="str">
        <f t="shared" si="774"/>
        <v/>
      </c>
      <c r="GM62" s="53" t="str">
        <f t="shared" si="775"/>
        <v/>
      </c>
      <c r="GN62" s="124" t="str">
        <f t="shared" si="776"/>
        <v/>
      </c>
      <c r="GO62" s="52" t="str">
        <f t="shared" si="777"/>
        <v/>
      </c>
      <c r="GP62" s="53" t="str">
        <f t="shared" si="778"/>
        <v/>
      </c>
      <c r="GQ62" s="53" t="str">
        <f t="shared" si="779"/>
        <v/>
      </c>
      <c r="GR62" s="53" t="str">
        <f t="shared" si="780"/>
        <v/>
      </c>
      <c r="GS62" s="124" t="str">
        <f t="shared" si="781"/>
        <v/>
      </c>
      <c r="GT62" s="52" t="str">
        <f t="shared" si="782"/>
        <v/>
      </c>
      <c r="GU62" s="53" t="str">
        <f t="shared" si="783"/>
        <v/>
      </c>
      <c r="GV62" s="53" t="str">
        <f t="shared" si="784"/>
        <v/>
      </c>
      <c r="GW62" s="53" t="str">
        <f t="shared" si="785"/>
        <v/>
      </c>
      <c r="GX62" s="54" t="str">
        <f t="shared" si="786"/>
        <v/>
      </c>
      <c r="GY62" s="52" t="str">
        <f t="shared" si="787"/>
        <v/>
      </c>
      <c r="GZ62" s="53" t="str">
        <f t="shared" si="788"/>
        <v/>
      </c>
      <c r="HA62" s="53" t="str">
        <f t="shared" si="789"/>
        <v/>
      </c>
      <c r="HB62" s="53" t="str">
        <f t="shared" si="790"/>
        <v/>
      </c>
      <c r="HC62" s="54" t="str">
        <f t="shared" si="791"/>
        <v/>
      </c>
      <c r="HD62" s="52" t="str">
        <f t="shared" si="792"/>
        <v/>
      </c>
      <c r="HE62" s="53" t="str">
        <f t="shared" si="793"/>
        <v/>
      </c>
      <c r="HF62" s="53" t="str">
        <f t="shared" si="794"/>
        <v/>
      </c>
      <c r="HG62" s="53" t="str">
        <f t="shared" si="795"/>
        <v/>
      </c>
      <c r="HH62" s="54" t="str">
        <f t="shared" si="796"/>
        <v/>
      </c>
      <c r="HI62" s="52" t="str">
        <f t="shared" si="797"/>
        <v/>
      </c>
      <c r="HJ62" s="53" t="str">
        <f t="shared" si="798"/>
        <v/>
      </c>
      <c r="HK62" s="53" t="str">
        <f t="shared" si="799"/>
        <v/>
      </c>
      <c r="HL62" s="53" t="str">
        <f t="shared" si="800"/>
        <v/>
      </c>
      <c r="HM62" s="54" t="str">
        <f t="shared" si="801"/>
        <v/>
      </c>
      <c r="HN62" s="165" t="e">
        <f t="shared" si="802"/>
        <v>#N/A</v>
      </c>
      <c r="HO62" s="53" t="str">
        <f t="shared" si="803"/>
        <v/>
      </c>
      <c r="HP62" s="181" t="str">
        <f t="shared" si="804"/>
        <v/>
      </c>
      <c r="HQ62" s="159">
        <f t="shared" si="805"/>
        <v>0</v>
      </c>
      <c r="HR62" s="127" t="str">
        <f t="shared" si="806"/>
        <v/>
      </c>
      <c r="HS62" s="130"/>
      <c r="HT62" s="55" t="str">
        <f t="shared" si="807"/>
        <v/>
      </c>
      <c r="HU62" s="53" t="str">
        <f t="shared" si="808"/>
        <v/>
      </c>
      <c r="HV62" s="53" t="str">
        <f t="shared" si="809"/>
        <v/>
      </c>
      <c r="HW62" s="53" t="str">
        <f t="shared" si="810"/>
        <v/>
      </c>
      <c r="HX62" s="124" t="str">
        <f t="shared" si="811"/>
        <v/>
      </c>
      <c r="HY62" s="52" t="str">
        <f t="shared" si="812"/>
        <v/>
      </c>
      <c r="HZ62" s="53" t="str">
        <f t="shared" si="813"/>
        <v/>
      </c>
      <c r="IA62" s="53" t="str">
        <f t="shared" si="814"/>
        <v/>
      </c>
      <c r="IB62" s="53" t="str">
        <f t="shared" si="815"/>
        <v/>
      </c>
      <c r="IC62" s="124" t="str">
        <f t="shared" si="816"/>
        <v/>
      </c>
      <c r="ID62" s="52" t="str">
        <f t="shared" si="817"/>
        <v/>
      </c>
      <c r="IE62" s="53" t="str">
        <f t="shared" si="818"/>
        <v/>
      </c>
      <c r="IF62" s="53" t="str">
        <f t="shared" si="819"/>
        <v/>
      </c>
      <c r="IG62" s="53" t="str">
        <f t="shared" si="820"/>
        <v/>
      </c>
      <c r="IH62" s="54" t="str">
        <f t="shared" si="821"/>
        <v/>
      </c>
      <c r="II62" s="52" t="str">
        <f t="shared" si="822"/>
        <v/>
      </c>
      <c r="IJ62" s="53" t="str">
        <f t="shared" si="823"/>
        <v/>
      </c>
      <c r="IK62" s="53" t="str">
        <f t="shared" si="824"/>
        <v/>
      </c>
      <c r="IL62" s="53" t="str">
        <f t="shared" si="825"/>
        <v/>
      </c>
      <c r="IM62" s="54" t="str">
        <f t="shared" si="826"/>
        <v/>
      </c>
      <c r="IN62" s="52" t="str">
        <f t="shared" si="827"/>
        <v/>
      </c>
      <c r="IO62" s="53" t="str">
        <f t="shared" si="828"/>
        <v/>
      </c>
      <c r="IP62" s="53" t="str">
        <f t="shared" si="829"/>
        <v/>
      </c>
      <c r="IQ62" s="53" t="str">
        <f t="shared" si="830"/>
        <v/>
      </c>
      <c r="IR62" s="54" t="str">
        <f t="shared" si="831"/>
        <v/>
      </c>
      <c r="IS62" s="52" t="str">
        <f t="shared" si="832"/>
        <v/>
      </c>
      <c r="IT62" s="53" t="str">
        <f t="shared" si="833"/>
        <v/>
      </c>
      <c r="IU62" s="53" t="str">
        <f>IF($G62="6",IF(IF(IT62&lt;&gt;"",IF(MAX(COUNTIF($IT$6:$IT$80,$IT$6:$IT$80))&gt;1,"x",""),"")&lt;&gt;"",IT62+1,""),IF(IS62=0,"",IF(IF(IT62&lt;&gt;"",IF(MAX(COUNTIF(IT$6:$IT$80,$IT$6:$IT$80))&gt;1,"x",""),"")&lt;&gt;"",IT62+1,"")))</f>
        <v/>
      </c>
      <c r="IV62" s="53" t="str">
        <f t="shared" si="834"/>
        <v/>
      </c>
      <c r="IW62" s="54" t="str">
        <f t="shared" si="835"/>
        <v/>
      </c>
      <c r="IX62" s="165" t="e">
        <f t="shared" si="836"/>
        <v>#N/A</v>
      </c>
      <c r="IY62" s="53" t="str">
        <f t="shared" si="837"/>
        <v/>
      </c>
      <c r="IZ62" s="181" t="str">
        <f t="shared" si="838"/>
        <v/>
      </c>
      <c r="JA62" s="159">
        <f t="shared" si="839"/>
        <v>0</v>
      </c>
      <c r="JB62" s="124" t="str">
        <f t="shared" si="840"/>
        <v/>
      </c>
      <c r="JC62" s="130"/>
      <c r="JD62" s="55" t="str">
        <f t="shared" si="841"/>
        <v/>
      </c>
      <c r="JE62" s="53" t="str">
        <f t="shared" si="842"/>
        <v/>
      </c>
      <c r="JF62" s="53" t="str">
        <f t="shared" si="843"/>
        <v/>
      </c>
      <c r="JG62" s="53" t="str">
        <f t="shared" si="844"/>
        <v/>
      </c>
      <c r="JH62" s="124" t="str">
        <f t="shared" si="845"/>
        <v/>
      </c>
      <c r="JI62" s="52" t="str">
        <f t="shared" si="846"/>
        <v/>
      </c>
      <c r="JJ62" s="53" t="str">
        <f t="shared" si="847"/>
        <v/>
      </c>
      <c r="JK62" s="53" t="str">
        <f t="shared" si="848"/>
        <v/>
      </c>
      <c r="JL62" s="53" t="str">
        <f t="shared" si="849"/>
        <v/>
      </c>
      <c r="JM62" s="124" t="str">
        <f t="shared" si="850"/>
        <v/>
      </c>
      <c r="JN62" s="52" t="str">
        <f t="shared" si="851"/>
        <v/>
      </c>
      <c r="JO62" s="53" t="str">
        <f t="shared" si="852"/>
        <v/>
      </c>
      <c r="JP62" s="53" t="str">
        <f t="shared" si="853"/>
        <v/>
      </c>
      <c r="JQ62" s="53" t="str">
        <f t="shared" si="854"/>
        <v/>
      </c>
      <c r="JR62" s="54" t="str">
        <f t="shared" si="855"/>
        <v/>
      </c>
      <c r="JS62" s="52" t="str">
        <f t="shared" si="856"/>
        <v/>
      </c>
      <c r="JT62" s="53" t="str">
        <f t="shared" si="857"/>
        <v/>
      </c>
      <c r="JU62" s="53" t="str">
        <f t="shared" si="858"/>
        <v/>
      </c>
      <c r="JV62" s="53" t="str">
        <f t="shared" si="859"/>
        <v/>
      </c>
      <c r="JW62" s="54" t="str">
        <f t="shared" si="860"/>
        <v/>
      </c>
      <c r="JX62" s="52" t="str">
        <f t="shared" si="861"/>
        <v/>
      </c>
      <c r="JY62" s="53" t="str">
        <f t="shared" si="862"/>
        <v/>
      </c>
      <c r="JZ62" s="53" t="str">
        <f t="shared" si="863"/>
        <v/>
      </c>
      <c r="KA62" s="53" t="str">
        <f t="shared" si="864"/>
        <v/>
      </c>
      <c r="KB62" s="54" t="str">
        <f t="shared" si="865"/>
        <v/>
      </c>
      <c r="KC62" s="52" t="str">
        <f t="shared" si="866"/>
        <v/>
      </c>
      <c r="KD62" s="53" t="str">
        <f t="shared" si="867"/>
        <v/>
      </c>
      <c r="KE62" s="53" t="str">
        <f t="shared" si="868"/>
        <v/>
      </c>
      <c r="KF62" s="53" t="str">
        <f t="shared" si="869"/>
        <v/>
      </c>
      <c r="KG62" s="54" t="str">
        <f t="shared" si="870"/>
        <v/>
      </c>
      <c r="KH62" s="165" t="e">
        <f t="shared" si="871"/>
        <v>#N/A</v>
      </c>
      <c r="KI62" s="53" t="str">
        <f t="shared" si="872"/>
        <v/>
      </c>
      <c r="KJ62" s="181" t="str">
        <f t="shared" si="873"/>
        <v/>
      </c>
      <c r="KK62" s="159">
        <f t="shared" si="874"/>
        <v>0</v>
      </c>
      <c r="KL62" s="334" t="str">
        <f t="shared" si="875"/>
        <v/>
      </c>
      <c r="KM62" s="194"/>
      <c r="KN62" s="214"/>
      <c r="KO62" s="60"/>
      <c r="KP62" s="201"/>
      <c r="KQ62" s="61"/>
      <c r="KR62" s="61" t="str">
        <f t="shared" si="876"/>
        <v/>
      </c>
      <c r="KS62" s="61" t="str">
        <f t="shared" si="877"/>
        <v/>
      </c>
      <c r="KT62" s="61" t="str">
        <f t="shared" si="878"/>
        <v/>
      </c>
      <c r="KU62" s="61" t="str">
        <f t="shared" si="879"/>
        <v/>
      </c>
      <c r="KV62" s="61" t="str">
        <f t="shared" si="880"/>
        <v/>
      </c>
      <c r="KW62" s="61" t="str">
        <f t="shared" si="881"/>
        <v/>
      </c>
      <c r="KX62" s="62" t="str">
        <f t="shared" si="882"/>
        <v/>
      </c>
      <c r="KY62" s="84"/>
      <c r="KZ62" s="59"/>
      <c r="LA62" s="60" t="str">
        <f t="shared" si="883"/>
        <v/>
      </c>
      <c r="LB62" s="201"/>
      <c r="LC62" s="61" t="str">
        <f t="shared" si="884"/>
        <v/>
      </c>
      <c r="LD62" s="61" t="str">
        <f t="shared" si="885"/>
        <v/>
      </c>
      <c r="LE62" s="61" t="str">
        <f t="shared" si="886"/>
        <v/>
      </c>
      <c r="LF62" s="61" t="str">
        <f t="shared" si="887"/>
        <v/>
      </c>
      <c r="LG62" s="148" t="str">
        <f t="shared" si="888"/>
        <v/>
      </c>
      <c r="LH62" s="194"/>
      <c r="LI62" s="197">
        <f t="shared" si="889"/>
        <v>0</v>
      </c>
      <c r="LJ62" s="87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</row>
    <row r="63" spans="1:381" s="1" customFormat="1" ht="15" x14ac:dyDescent="0.2">
      <c r="A63" s="35"/>
      <c r="B63" s="45">
        <v>95</v>
      </c>
      <c r="C63" s="47"/>
      <c r="D63" s="47"/>
      <c r="E63" s="50"/>
      <c r="F63" s="50"/>
      <c r="G63" s="49"/>
      <c r="H63" s="50"/>
      <c r="I63" s="186" t="str">
        <f t="shared" si="597"/>
        <v/>
      </c>
      <c r="J63" s="97"/>
      <c r="K63" s="157"/>
      <c r="L63" s="52" t="str">
        <f t="shared" si="598"/>
        <v/>
      </c>
      <c r="M63" s="53" t="str">
        <f t="shared" si="599"/>
        <v/>
      </c>
      <c r="N63" s="53" t="str">
        <f t="shared" si="600"/>
        <v/>
      </c>
      <c r="O63" s="53" t="str">
        <f t="shared" si="601"/>
        <v/>
      </c>
      <c r="P63" s="127" t="str">
        <f t="shared" si="602"/>
        <v/>
      </c>
      <c r="Q63" s="52" t="str">
        <f t="shared" si="603"/>
        <v/>
      </c>
      <c r="R63" s="53" t="str">
        <f t="shared" si="604"/>
        <v/>
      </c>
      <c r="S63" s="53" t="str">
        <f t="shared" si="605"/>
        <v/>
      </c>
      <c r="T63" s="53" t="str">
        <f t="shared" si="606"/>
        <v/>
      </c>
      <c r="U63" s="127" t="str">
        <f t="shared" si="607"/>
        <v/>
      </c>
      <c r="V63" s="52" t="str">
        <f t="shared" si="608"/>
        <v/>
      </c>
      <c r="W63" s="53" t="str">
        <f t="shared" si="609"/>
        <v/>
      </c>
      <c r="X63" s="53" t="str">
        <f t="shared" si="610"/>
        <v/>
      </c>
      <c r="Y63" s="53" t="str">
        <f t="shared" si="611"/>
        <v/>
      </c>
      <c r="Z63" s="127" t="str">
        <f t="shared" si="612"/>
        <v/>
      </c>
      <c r="AA63" s="52" t="str">
        <f t="shared" si="613"/>
        <v/>
      </c>
      <c r="AB63" s="53" t="str">
        <f t="shared" si="614"/>
        <v/>
      </c>
      <c r="AC63" s="53" t="str">
        <f t="shared" si="615"/>
        <v/>
      </c>
      <c r="AD63" s="53" t="str">
        <f t="shared" si="616"/>
        <v/>
      </c>
      <c r="AE63" s="127" t="str">
        <f t="shared" si="617"/>
        <v/>
      </c>
      <c r="AF63" s="52" t="str">
        <f t="shared" si="618"/>
        <v/>
      </c>
      <c r="AG63" s="53" t="str">
        <f t="shared" si="619"/>
        <v/>
      </c>
      <c r="AH63" s="53" t="str">
        <f t="shared" si="620"/>
        <v/>
      </c>
      <c r="AI63" s="53" t="str">
        <f t="shared" si="621"/>
        <v/>
      </c>
      <c r="AJ63" s="127" t="str">
        <f t="shared" si="622"/>
        <v/>
      </c>
      <c r="AK63" s="52" t="str">
        <f t="shared" si="623"/>
        <v/>
      </c>
      <c r="AL63" s="53" t="str">
        <f t="shared" si="624"/>
        <v/>
      </c>
      <c r="AM63" s="53" t="str">
        <f t="shared" si="625"/>
        <v/>
      </c>
      <c r="AN63" s="150" t="str">
        <f t="shared" si="626"/>
        <v/>
      </c>
      <c r="AO63" s="127" t="str">
        <f t="shared" si="627"/>
        <v/>
      </c>
      <c r="AP63" s="191" t="e">
        <f t="shared" si="628"/>
        <v>#N/A</v>
      </c>
      <c r="AQ63" s="53" t="str">
        <f t="shared" si="629"/>
        <v/>
      </c>
      <c r="AR63" s="181" t="str">
        <f t="shared" si="630"/>
        <v/>
      </c>
      <c r="AS63" s="159">
        <f t="shared" si="631"/>
        <v>0</v>
      </c>
      <c r="AT63" s="127" t="str">
        <f t="shared" si="632"/>
        <v/>
      </c>
      <c r="AU63" s="189"/>
      <c r="AV63" s="55" t="str">
        <f t="shared" si="633"/>
        <v/>
      </c>
      <c r="AW63" s="53" t="str">
        <f t="shared" si="634"/>
        <v/>
      </c>
      <c r="AX63" s="53" t="str">
        <f t="shared" si="635"/>
        <v/>
      </c>
      <c r="AY63" s="53" t="str">
        <f t="shared" si="636"/>
        <v/>
      </c>
      <c r="AZ63" s="124" t="str">
        <f t="shared" si="637"/>
        <v/>
      </c>
      <c r="BA63" s="52" t="str">
        <f t="shared" si="638"/>
        <v/>
      </c>
      <c r="BB63" s="53" t="str">
        <f t="shared" si="639"/>
        <v/>
      </c>
      <c r="BC63" s="53" t="str">
        <f t="shared" si="640"/>
        <v/>
      </c>
      <c r="BD63" s="53" t="str">
        <f t="shared" si="641"/>
        <v/>
      </c>
      <c r="BE63" s="124" t="str">
        <f t="shared" si="642"/>
        <v/>
      </c>
      <c r="BF63" s="52" t="str">
        <f t="shared" si="643"/>
        <v/>
      </c>
      <c r="BG63" s="53" t="str">
        <f t="shared" si="644"/>
        <v/>
      </c>
      <c r="BH63" s="53" t="str">
        <f t="shared" si="645"/>
        <v/>
      </c>
      <c r="BI63" s="53" t="str">
        <f t="shared" si="646"/>
        <v/>
      </c>
      <c r="BJ63" s="54" t="str">
        <f t="shared" si="647"/>
        <v/>
      </c>
      <c r="BK63" s="52" t="str">
        <f t="shared" si="648"/>
        <v/>
      </c>
      <c r="BL63" s="53" t="str">
        <f t="shared" si="649"/>
        <v/>
      </c>
      <c r="BM63" s="53" t="str">
        <f t="shared" si="650"/>
        <v/>
      </c>
      <c r="BN63" s="53" t="str">
        <f t="shared" si="651"/>
        <v/>
      </c>
      <c r="BO63" s="54" t="str">
        <f t="shared" si="652"/>
        <v/>
      </c>
      <c r="BP63" s="52" t="str">
        <f t="shared" si="653"/>
        <v/>
      </c>
      <c r="BQ63" s="53" t="str">
        <f t="shared" si="654"/>
        <v/>
      </c>
      <c r="BR63" s="53" t="str">
        <f t="shared" si="655"/>
        <v/>
      </c>
      <c r="BS63" s="53" t="str">
        <f t="shared" si="656"/>
        <v/>
      </c>
      <c r="BT63" s="54" t="str">
        <f t="shared" si="657"/>
        <v/>
      </c>
      <c r="BU63" s="52" t="str">
        <f t="shared" si="658"/>
        <v/>
      </c>
      <c r="BV63" s="53" t="str">
        <f t="shared" si="659"/>
        <v/>
      </c>
      <c r="BW63" s="53" t="str">
        <f t="shared" si="660"/>
        <v/>
      </c>
      <c r="BX63" s="53" t="str">
        <f t="shared" si="661"/>
        <v/>
      </c>
      <c r="BY63" s="54" t="str">
        <f t="shared" si="662"/>
        <v/>
      </c>
      <c r="BZ63" s="165"/>
      <c r="CA63" s="53" t="str">
        <f t="shared" si="663"/>
        <v/>
      </c>
      <c r="CB63" s="181" t="str">
        <f t="shared" si="664"/>
        <v/>
      </c>
      <c r="CC63" s="127" t="str">
        <f t="shared" si="665"/>
        <v/>
      </c>
      <c r="CD63" s="127" t="str">
        <f t="shared" si="666"/>
        <v/>
      </c>
      <c r="CE63" s="130"/>
      <c r="CF63" s="55" t="str">
        <f t="shared" si="667"/>
        <v/>
      </c>
      <c r="CG63" s="53" t="str">
        <f t="shared" si="668"/>
        <v/>
      </c>
      <c r="CH63" s="53" t="str">
        <f t="shared" si="669"/>
        <v/>
      </c>
      <c r="CI63" s="53" t="str">
        <f t="shared" si="670"/>
        <v/>
      </c>
      <c r="CJ63" s="124" t="str">
        <f t="shared" si="671"/>
        <v/>
      </c>
      <c r="CK63" s="52" t="str">
        <f t="shared" si="672"/>
        <v/>
      </c>
      <c r="CL63" s="53" t="str">
        <f t="shared" si="673"/>
        <v/>
      </c>
      <c r="CM63" s="53" t="str">
        <f t="shared" si="674"/>
        <v/>
      </c>
      <c r="CN63" s="53" t="str">
        <f t="shared" si="675"/>
        <v/>
      </c>
      <c r="CO63" s="124" t="str">
        <f t="shared" si="676"/>
        <v/>
      </c>
      <c r="CP63" s="52" t="str">
        <f t="shared" si="677"/>
        <v/>
      </c>
      <c r="CQ63" s="53" t="str">
        <f t="shared" si="678"/>
        <v/>
      </c>
      <c r="CR63" s="53" t="str">
        <f t="shared" si="679"/>
        <v/>
      </c>
      <c r="CS63" s="53" t="str">
        <f t="shared" si="680"/>
        <v/>
      </c>
      <c r="CT63" s="54" t="str">
        <f t="shared" si="681"/>
        <v/>
      </c>
      <c r="CU63" s="52" t="str">
        <f t="shared" si="682"/>
        <v/>
      </c>
      <c r="CV63" s="53" t="str">
        <f t="shared" si="683"/>
        <v/>
      </c>
      <c r="CW63" s="53" t="str">
        <f t="shared" si="684"/>
        <v/>
      </c>
      <c r="CX63" s="53" t="str">
        <f t="shared" si="685"/>
        <v/>
      </c>
      <c r="CY63" s="54" t="str">
        <f t="shared" si="686"/>
        <v/>
      </c>
      <c r="CZ63" s="52" t="str">
        <f t="shared" si="687"/>
        <v/>
      </c>
      <c r="DA63" s="53" t="str">
        <f t="shared" si="688"/>
        <v/>
      </c>
      <c r="DB63" s="53" t="str">
        <f t="shared" si="689"/>
        <v/>
      </c>
      <c r="DC63" s="53" t="str">
        <f t="shared" si="690"/>
        <v/>
      </c>
      <c r="DD63" s="54" t="str">
        <f t="shared" si="691"/>
        <v/>
      </c>
      <c r="DE63" s="52" t="str">
        <f t="shared" si="692"/>
        <v/>
      </c>
      <c r="DF63" s="53" t="str">
        <f t="shared" si="693"/>
        <v/>
      </c>
      <c r="DG63" s="53" t="str">
        <f t="shared" si="694"/>
        <v/>
      </c>
      <c r="DH63" s="53" t="str">
        <f t="shared" si="695"/>
        <v/>
      </c>
      <c r="DI63" s="54" t="str">
        <f t="shared" si="696"/>
        <v/>
      </c>
      <c r="DJ63" s="165" t="e">
        <f t="shared" si="697"/>
        <v>#N/A</v>
      </c>
      <c r="DK63" s="53" t="str">
        <f t="shared" si="698"/>
        <v/>
      </c>
      <c r="DL63" s="181" t="str">
        <f t="shared" si="699"/>
        <v/>
      </c>
      <c r="DM63" s="159">
        <f t="shared" si="700"/>
        <v>0</v>
      </c>
      <c r="DN63" s="124" t="str">
        <f t="shared" si="701"/>
        <v/>
      </c>
      <c r="DO63" s="130"/>
      <c r="DP63" s="55" t="str">
        <f t="shared" si="702"/>
        <v/>
      </c>
      <c r="DQ63" s="53" t="str">
        <f t="shared" si="703"/>
        <v/>
      </c>
      <c r="DR63" s="53" t="str">
        <f t="shared" si="704"/>
        <v/>
      </c>
      <c r="DS63" s="53" t="str">
        <f t="shared" si="705"/>
        <v/>
      </c>
      <c r="DT63" s="124" t="str">
        <f t="shared" si="706"/>
        <v/>
      </c>
      <c r="DU63" s="52" t="str">
        <f t="shared" si="707"/>
        <v/>
      </c>
      <c r="DV63" s="53" t="str">
        <f t="shared" si="708"/>
        <v/>
      </c>
      <c r="DW63" s="53" t="str">
        <f t="shared" si="709"/>
        <v/>
      </c>
      <c r="DX63" s="53" t="str">
        <f t="shared" si="710"/>
        <v/>
      </c>
      <c r="DY63" s="124" t="str">
        <f t="shared" si="711"/>
        <v/>
      </c>
      <c r="DZ63" s="52" t="str">
        <f t="shared" si="712"/>
        <v/>
      </c>
      <c r="EA63" s="53" t="str">
        <f t="shared" si="713"/>
        <v/>
      </c>
      <c r="EB63" s="53" t="str">
        <f t="shared" si="714"/>
        <v/>
      </c>
      <c r="EC63" s="53" t="str">
        <f t="shared" si="715"/>
        <v/>
      </c>
      <c r="ED63" s="57" t="str">
        <f t="shared" si="716"/>
        <v/>
      </c>
      <c r="EE63" s="52" t="str">
        <f t="shared" si="717"/>
        <v/>
      </c>
      <c r="EF63" s="53" t="str">
        <f t="shared" si="718"/>
        <v/>
      </c>
      <c r="EG63" s="53" t="str">
        <f t="shared" si="719"/>
        <v/>
      </c>
      <c r="EH63" s="53" t="str">
        <f t="shared" si="720"/>
        <v/>
      </c>
      <c r="EI63" s="57" t="str">
        <f t="shared" si="721"/>
        <v/>
      </c>
      <c r="EJ63" s="52" t="str">
        <f t="shared" si="722"/>
        <v/>
      </c>
      <c r="EK63" s="53" t="str">
        <f t="shared" si="723"/>
        <v/>
      </c>
      <c r="EL63" s="53" t="str">
        <f t="shared" si="724"/>
        <v/>
      </c>
      <c r="EM63" s="53" t="str">
        <f t="shared" si="725"/>
        <v/>
      </c>
      <c r="EN63" s="57" t="str">
        <f t="shared" si="726"/>
        <v/>
      </c>
      <c r="EO63" s="52" t="str">
        <f t="shared" si="727"/>
        <v/>
      </c>
      <c r="EP63" s="53" t="str">
        <f t="shared" si="728"/>
        <v/>
      </c>
      <c r="EQ63" s="53" t="str">
        <f t="shared" si="729"/>
        <v/>
      </c>
      <c r="ER63" s="53" t="str">
        <f t="shared" si="730"/>
        <v/>
      </c>
      <c r="ES63" s="54" t="str">
        <f t="shared" si="731"/>
        <v/>
      </c>
      <c r="ET63" s="165" t="e">
        <f t="shared" si="732"/>
        <v>#N/A</v>
      </c>
      <c r="EU63" s="53" t="str">
        <f t="shared" si="733"/>
        <v/>
      </c>
      <c r="EV63" s="181" t="str">
        <f t="shared" si="734"/>
        <v/>
      </c>
      <c r="EW63" s="159">
        <f t="shared" si="735"/>
        <v>0</v>
      </c>
      <c r="EX63" s="124" t="str">
        <f t="shared" si="736"/>
        <v/>
      </c>
      <c r="EY63" s="130"/>
      <c r="EZ63" s="55" t="str">
        <f t="shared" si="737"/>
        <v/>
      </c>
      <c r="FA63" s="53" t="str">
        <f t="shared" si="738"/>
        <v/>
      </c>
      <c r="FB63" s="53" t="str">
        <f t="shared" si="739"/>
        <v/>
      </c>
      <c r="FC63" s="53" t="str">
        <f t="shared" si="740"/>
        <v/>
      </c>
      <c r="FD63" s="124" t="str">
        <f t="shared" si="741"/>
        <v/>
      </c>
      <c r="FE63" s="52" t="str">
        <f t="shared" si="742"/>
        <v/>
      </c>
      <c r="FF63" s="53" t="str">
        <f t="shared" si="743"/>
        <v/>
      </c>
      <c r="FG63" s="53" t="str">
        <f t="shared" si="744"/>
        <v/>
      </c>
      <c r="FH63" s="53" t="str">
        <f t="shared" si="745"/>
        <v/>
      </c>
      <c r="FI63" s="124" t="str">
        <f t="shared" si="746"/>
        <v/>
      </c>
      <c r="FJ63" s="52" t="str">
        <f t="shared" si="747"/>
        <v/>
      </c>
      <c r="FK63" s="53" t="str">
        <f t="shared" si="748"/>
        <v/>
      </c>
      <c r="FL63" s="53" t="str">
        <f t="shared" si="749"/>
        <v/>
      </c>
      <c r="FM63" s="53" t="str">
        <f t="shared" si="750"/>
        <v/>
      </c>
      <c r="FN63" s="57" t="str">
        <f t="shared" si="751"/>
        <v/>
      </c>
      <c r="FO63" s="52" t="str">
        <f t="shared" si="752"/>
        <v/>
      </c>
      <c r="FP63" s="53" t="str">
        <f t="shared" si="753"/>
        <v/>
      </c>
      <c r="FQ63" s="53" t="str">
        <f t="shared" si="754"/>
        <v/>
      </c>
      <c r="FR63" s="53" t="str">
        <f t="shared" si="755"/>
        <v/>
      </c>
      <c r="FS63" s="57" t="str">
        <f t="shared" si="756"/>
        <v/>
      </c>
      <c r="FT63" s="52" t="str">
        <f t="shared" si="757"/>
        <v/>
      </c>
      <c r="FU63" s="53" t="str">
        <f t="shared" si="758"/>
        <v/>
      </c>
      <c r="FV63" s="53" t="str">
        <f t="shared" si="759"/>
        <v/>
      </c>
      <c r="FW63" s="53" t="str">
        <f t="shared" si="760"/>
        <v/>
      </c>
      <c r="FX63" s="57" t="str">
        <f t="shared" si="761"/>
        <v/>
      </c>
      <c r="FY63" s="52" t="str">
        <f t="shared" si="762"/>
        <v/>
      </c>
      <c r="FZ63" s="53" t="str">
        <f t="shared" si="763"/>
        <v/>
      </c>
      <c r="GA63" s="53" t="str">
        <f t="shared" si="764"/>
        <v/>
      </c>
      <c r="GB63" s="53" t="str">
        <f t="shared" si="765"/>
        <v/>
      </c>
      <c r="GC63" s="57" t="str">
        <f t="shared" si="766"/>
        <v/>
      </c>
      <c r="GD63" s="165" t="e">
        <f t="shared" si="767"/>
        <v>#N/A</v>
      </c>
      <c r="GE63" s="53" t="str">
        <f t="shared" si="768"/>
        <v/>
      </c>
      <c r="GF63" s="181" t="str">
        <f t="shared" si="769"/>
        <v/>
      </c>
      <c r="GG63" s="159">
        <f t="shared" si="770"/>
        <v>0</v>
      </c>
      <c r="GH63" s="124" t="str">
        <f t="shared" si="771"/>
        <v/>
      </c>
      <c r="GI63" s="130"/>
      <c r="GJ63" s="55" t="str">
        <f t="shared" si="772"/>
        <v/>
      </c>
      <c r="GK63" s="53" t="str">
        <f t="shared" si="773"/>
        <v/>
      </c>
      <c r="GL63" s="53" t="str">
        <f t="shared" si="774"/>
        <v/>
      </c>
      <c r="GM63" s="53" t="str">
        <f t="shared" si="775"/>
        <v/>
      </c>
      <c r="GN63" s="124" t="str">
        <f t="shared" si="776"/>
        <v/>
      </c>
      <c r="GO63" s="52" t="str">
        <f t="shared" si="777"/>
        <v/>
      </c>
      <c r="GP63" s="53" t="str">
        <f t="shared" si="778"/>
        <v/>
      </c>
      <c r="GQ63" s="53" t="str">
        <f t="shared" si="779"/>
        <v/>
      </c>
      <c r="GR63" s="53" t="str">
        <f t="shared" si="780"/>
        <v/>
      </c>
      <c r="GS63" s="124" t="str">
        <f t="shared" si="781"/>
        <v/>
      </c>
      <c r="GT63" s="52" t="str">
        <f t="shared" si="782"/>
        <v/>
      </c>
      <c r="GU63" s="53" t="str">
        <f t="shared" si="783"/>
        <v/>
      </c>
      <c r="GV63" s="53" t="str">
        <f t="shared" si="784"/>
        <v/>
      </c>
      <c r="GW63" s="53" t="str">
        <f t="shared" si="785"/>
        <v/>
      </c>
      <c r="GX63" s="54" t="str">
        <f t="shared" si="786"/>
        <v/>
      </c>
      <c r="GY63" s="52" t="str">
        <f t="shared" si="787"/>
        <v/>
      </c>
      <c r="GZ63" s="53" t="str">
        <f t="shared" si="788"/>
        <v/>
      </c>
      <c r="HA63" s="53" t="str">
        <f t="shared" si="789"/>
        <v/>
      </c>
      <c r="HB63" s="53" t="str">
        <f t="shared" si="790"/>
        <v/>
      </c>
      <c r="HC63" s="54" t="str">
        <f t="shared" si="791"/>
        <v/>
      </c>
      <c r="HD63" s="52" t="str">
        <f t="shared" si="792"/>
        <v/>
      </c>
      <c r="HE63" s="53" t="str">
        <f t="shared" si="793"/>
        <v/>
      </c>
      <c r="HF63" s="53" t="str">
        <f t="shared" si="794"/>
        <v/>
      </c>
      <c r="HG63" s="53" t="str">
        <f t="shared" si="795"/>
        <v/>
      </c>
      <c r="HH63" s="54" t="str">
        <f t="shared" si="796"/>
        <v/>
      </c>
      <c r="HI63" s="52" t="str">
        <f t="shared" si="797"/>
        <v/>
      </c>
      <c r="HJ63" s="53" t="str">
        <f t="shared" si="798"/>
        <v/>
      </c>
      <c r="HK63" s="53" t="str">
        <f t="shared" si="799"/>
        <v/>
      </c>
      <c r="HL63" s="53" t="str">
        <f t="shared" si="800"/>
        <v/>
      </c>
      <c r="HM63" s="54" t="str">
        <f t="shared" si="801"/>
        <v/>
      </c>
      <c r="HN63" s="165" t="e">
        <f t="shared" si="802"/>
        <v>#N/A</v>
      </c>
      <c r="HO63" s="53" t="str">
        <f t="shared" si="803"/>
        <v/>
      </c>
      <c r="HP63" s="181" t="str">
        <f t="shared" si="804"/>
        <v/>
      </c>
      <c r="HQ63" s="159">
        <f t="shared" si="805"/>
        <v>0</v>
      </c>
      <c r="HR63" s="127" t="str">
        <f t="shared" si="806"/>
        <v/>
      </c>
      <c r="HS63" s="130"/>
      <c r="HT63" s="55" t="str">
        <f t="shared" si="807"/>
        <v/>
      </c>
      <c r="HU63" s="53" t="str">
        <f t="shared" si="808"/>
        <v/>
      </c>
      <c r="HV63" s="53" t="str">
        <f t="shared" si="809"/>
        <v/>
      </c>
      <c r="HW63" s="53" t="str">
        <f t="shared" si="810"/>
        <v/>
      </c>
      <c r="HX63" s="124" t="str">
        <f t="shared" si="811"/>
        <v/>
      </c>
      <c r="HY63" s="52" t="str">
        <f t="shared" si="812"/>
        <v/>
      </c>
      <c r="HZ63" s="53" t="str">
        <f t="shared" si="813"/>
        <v/>
      </c>
      <c r="IA63" s="53" t="str">
        <f t="shared" si="814"/>
        <v/>
      </c>
      <c r="IB63" s="53" t="str">
        <f t="shared" si="815"/>
        <v/>
      </c>
      <c r="IC63" s="124" t="str">
        <f t="shared" si="816"/>
        <v/>
      </c>
      <c r="ID63" s="52" t="str">
        <f t="shared" si="817"/>
        <v/>
      </c>
      <c r="IE63" s="53" t="str">
        <f t="shared" si="818"/>
        <v/>
      </c>
      <c r="IF63" s="53" t="str">
        <f t="shared" si="819"/>
        <v/>
      </c>
      <c r="IG63" s="53" t="str">
        <f t="shared" si="820"/>
        <v/>
      </c>
      <c r="IH63" s="54" t="str">
        <f t="shared" si="821"/>
        <v/>
      </c>
      <c r="II63" s="52" t="str">
        <f t="shared" si="822"/>
        <v/>
      </c>
      <c r="IJ63" s="53" t="str">
        <f t="shared" si="823"/>
        <v/>
      </c>
      <c r="IK63" s="53" t="str">
        <f t="shared" si="824"/>
        <v/>
      </c>
      <c r="IL63" s="53" t="str">
        <f t="shared" si="825"/>
        <v/>
      </c>
      <c r="IM63" s="54" t="str">
        <f t="shared" si="826"/>
        <v/>
      </c>
      <c r="IN63" s="52" t="str">
        <f t="shared" si="827"/>
        <v/>
      </c>
      <c r="IO63" s="53" t="str">
        <f t="shared" si="828"/>
        <v/>
      </c>
      <c r="IP63" s="53" t="str">
        <f t="shared" si="829"/>
        <v/>
      </c>
      <c r="IQ63" s="53" t="str">
        <f t="shared" si="830"/>
        <v/>
      </c>
      <c r="IR63" s="54" t="str">
        <f t="shared" si="831"/>
        <v/>
      </c>
      <c r="IS63" s="52" t="str">
        <f t="shared" si="832"/>
        <v/>
      </c>
      <c r="IT63" s="53" t="str">
        <f t="shared" si="833"/>
        <v/>
      </c>
      <c r="IU63" s="53" t="str">
        <f>IF($G63="6",IF(IF(IT63&lt;&gt;"",IF(MAX(COUNTIF($IT$6:$IT$80,$IT$6:$IT$80))&gt;1,"x",""),"")&lt;&gt;"",IT63+1,""),IF(IS63=0,"",IF(IF(IT63&lt;&gt;"",IF(MAX(COUNTIF(IT$6:$IT$80,$IT$6:$IT$80))&gt;1,"x",""),"")&lt;&gt;"",IT63+1,"")))</f>
        <v/>
      </c>
      <c r="IV63" s="53" t="str">
        <f t="shared" si="834"/>
        <v/>
      </c>
      <c r="IW63" s="54" t="str">
        <f t="shared" si="835"/>
        <v/>
      </c>
      <c r="IX63" s="165" t="e">
        <f t="shared" si="836"/>
        <v>#N/A</v>
      </c>
      <c r="IY63" s="53" t="str">
        <f t="shared" si="837"/>
        <v/>
      </c>
      <c r="IZ63" s="181" t="str">
        <f t="shared" si="838"/>
        <v/>
      </c>
      <c r="JA63" s="159">
        <f t="shared" si="839"/>
        <v>0</v>
      </c>
      <c r="JB63" s="124" t="str">
        <f t="shared" si="840"/>
        <v/>
      </c>
      <c r="JC63" s="130"/>
      <c r="JD63" s="55" t="str">
        <f t="shared" si="841"/>
        <v/>
      </c>
      <c r="JE63" s="53" t="str">
        <f t="shared" si="842"/>
        <v/>
      </c>
      <c r="JF63" s="53" t="str">
        <f t="shared" si="843"/>
        <v/>
      </c>
      <c r="JG63" s="53" t="str">
        <f t="shared" si="844"/>
        <v/>
      </c>
      <c r="JH63" s="124" t="str">
        <f t="shared" si="845"/>
        <v/>
      </c>
      <c r="JI63" s="52" t="str">
        <f t="shared" si="846"/>
        <v/>
      </c>
      <c r="JJ63" s="53" t="str">
        <f t="shared" si="847"/>
        <v/>
      </c>
      <c r="JK63" s="53" t="str">
        <f t="shared" si="848"/>
        <v/>
      </c>
      <c r="JL63" s="53" t="str">
        <f t="shared" si="849"/>
        <v/>
      </c>
      <c r="JM63" s="124" t="str">
        <f t="shared" si="850"/>
        <v/>
      </c>
      <c r="JN63" s="52" t="str">
        <f t="shared" si="851"/>
        <v/>
      </c>
      <c r="JO63" s="53" t="str">
        <f t="shared" si="852"/>
        <v/>
      </c>
      <c r="JP63" s="53" t="str">
        <f t="shared" si="853"/>
        <v/>
      </c>
      <c r="JQ63" s="53" t="str">
        <f t="shared" si="854"/>
        <v/>
      </c>
      <c r="JR63" s="54" t="str">
        <f t="shared" si="855"/>
        <v/>
      </c>
      <c r="JS63" s="52" t="str">
        <f t="shared" si="856"/>
        <v/>
      </c>
      <c r="JT63" s="53" t="str">
        <f t="shared" si="857"/>
        <v/>
      </c>
      <c r="JU63" s="53" t="str">
        <f t="shared" si="858"/>
        <v/>
      </c>
      <c r="JV63" s="53" t="str">
        <f t="shared" si="859"/>
        <v/>
      </c>
      <c r="JW63" s="54" t="str">
        <f t="shared" si="860"/>
        <v/>
      </c>
      <c r="JX63" s="52" t="str">
        <f t="shared" si="861"/>
        <v/>
      </c>
      <c r="JY63" s="53" t="str">
        <f t="shared" si="862"/>
        <v/>
      </c>
      <c r="JZ63" s="53" t="str">
        <f t="shared" si="863"/>
        <v/>
      </c>
      <c r="KA63" s="53" t="str">
        <f t="shared" si="864"/>
        <v/>
      </c>
      <c r="KB63" s="54" t="str">
        <f t="shared" si="865"/>
        <v/>
      </c>
      <c r="KC63" s="52" t="str">
        <f t="shared" si="866"/>
        <v/>
      </c>
      <c r="KD63" s="53" t="str">
        <f t="shared" si="867"/>
        <v/>
      </c>
      <c r="KE63" s="53" t="str">
        <f t="shared" si="868"/>
        <v/>
      </c>
      <c r="KF63" s="53" t="str">
        <f t="shared" si="869"/>
        <v/>
      </c>
      <c r="KG63" s="54" t="str">
        <f t="shared" si="870"/>
        <v/>
      </c>
      <c r="KH63" s="165" t="e">
        <f t="shared" si="871"/>
        <v>#N/A</v>
      </c>
      <c r="KI63" s="53" t="str">
        <f t="shared" si="872"/>
        <v/>
      </c>
      <c r="KJ63" s="181" t="str">
        <f t="shared" si="873"/>
        <v/>
      </c>
      <c r="KK63" s="159">
        <f t="shared" si="874"/>
        <v>0</v>
      </c>
      <c r="KL63" s="334" t="str">
        <f t="shared" si="875"/>
        <v/>
      </c>
      <c r="KM63" s="194"/>
      <c r="KN63" s="214"/>
      <c r="KO63" s="60"/>
      <c r="KP63" s="201"/>
      <c r="KQ63" s="61"/>
      <c r="KR63" s="61" t="str">
        <f t="shared" si="876"/>
        <v/>
      </c>
      <c r="KS63" s="61" t="str">
        <f t="shared" si="877"/>
        <v/>
      </c>
      <c r="KT63" s="61" t="str">
        <f t="shared" si="878"/>
        <v/>
      </c>
      <c r="KU63" s="61" t="str">
        <f t="shared" si="879"/>
        <v/>
      </c>
      <c r="KV63" s="61" t="str">
        <f t="shared" si="880"/>
        <v/>
      </c>
      <c r="KW63" s="61" t="str">
        <f t="shared" si="881"/>
        <v/>
      </c>
      <c r="KX63" s="62" t="str">
        <f t="shared" si="882"/>
        <v/>
      </c>
      <c r="KY63" s="84"/>
      <c r="KZ63" s="59"/>
      <c r="LA63" s="60" t="str">
        <f t="shared" si="883"/>
        <v/>
      </c>
      <c r="LB63" s="201"/>
      <c r="LC63" s="61" t="str">
        <f t="shared" si="884"/>
        <v/>
      </c>
      <c r="LD63" s="61" t="str">
        <f t="shared" si="885"/>
        <v/>
      </c>
      <c r="LE63" s="61" t="str">
        <f t="shared" si="886"/>
        <v/>
      </c>
      <c r="LF63" s="61" t="str">
        <f t="shared" si="887"/>
        <v/>
      </c>
      <c r="LG63" s="148" t="str">
        <f t="shared" si="888"/>
        <v/>
      </c>
      <c r="LH63" s="194"/>
      <c r="LI63" s="197">
        <f t="shared" si="889"/>
        <v>0</v>
      </c>
      <c r="LJ63" s="87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</row>
    <row r="64" spans="1:381" s="1" customFormat="1" ht="15" x14ac:dyDescent="0.2">
      <c r="A64" s="35"/>
      <c r="B64" s="45">
        <v>96</v>
      </c>
      <c r="C64" s="46"/>
      <c r="D64" s="47"/>
      <c r="E64" s="161"/>
      <c r="F64" s="161"/>
      <c r="G64" s="64"/>
      <c r="H64" s="50"/>
      <c r="I64" s="186" t="str">
        <f t="shared" si="597"/>
        <v/>
      </c>
      <c r="J64" s="97"/>
      <c r="K64" s="157"/>
      <c r="L64" s="52" t="str">
        <f t="shared" si="598"/>
        <v/>
      </c>
      <c r="M64" s="53" t="str">
        <f t="shared" si="599"/>
        <v/>
      </c>
      <c r="N64" s="53" t="str">
        <f t="shared" si="600"/>
        <v/>
      </c>
      <c r="O64" s="53" t="str">
        <f t="shared" si="601"/>
        <v/>
      </c>
      <c r="P64" s="127" t="str">
        <f t="shared" si="602"/>
        <v/>
      </c>
      <c r="Q64" s="52" t="str">
        <f t="shared" si="603"/>
        <v/>
      </c>
      <c r="R64" s="53" t="str">
        <f t="shared" si="604"/>
        <v/>
      </c>
      <c r="S64" s="53" t="str">
        <f t="shared" si="605"/>
        <v/>
      </c>
      <c r="T64" s="53" t="str">
        <f t="shared" si="606"/>
        <v/>
      </c>
      <c r="U64" s="127" t="str">
        <f t="shared" si="607"/>
        <v/>
      </c>
      <c r="V64" s="52" t="str">
        <f t="shared" si="608"/>
        <v/>
      </c>
      <c r="W64" s="53" t="str">
        <f t="shared" si="609"/>
        <v/>
      </c>
      <c r="X64" s="53" t="str">
        <f t="shared" si="610"/>
        <v/>
      </c>
      <c r="Y64" s="53" t="str">
        <f t="shared" si="611"/>
        <v/>
      </c>
      <c r="Z64" s="127" t="str">
        <f t="shared" si="612"/>
        <v/>
      </c>
      <c r="AA64" s="52" t="str">
        <f t="shared" si="613"/>
        <v/>
      </c>
      <c r="AB64" s="53" t="str">
        <f t="shared" si="614"/>
        <v/>
      </c>
      <c r="AC64" s="53" t="str">
        <f t="shared" si="615"/>
        <v/>
      </c>
      <c r="AD64" s="53" t="str">
        <f t="shared" si="616"/>
        <v/>
      </c>
      <c r="AE64" s="127" t="str">
        <f t="shared" si="617"/>
        <v/>
      </c>
      <c r="AF64" s="52" t="str">
        <f t="shared" si="618"/>
        <v/>
      </c>
      <c r="AG64" s="53" t="str">
        <f t="shared" si="619"/>
        <v/>
      </c>
      <c r="AH64" s="53" t="str">
        <f t="shared" si="620"/>
        <v/>
      </c>
      <c r="AI64" s="53" t="str">
        <f t="shared" si="621"/>
        <v/>
      </c>
      <c r="AJ64" s="127" t="str">
        <f t="shared" si="622"/>
        <v/>
      </c>
      <c r="AK64" s="52" t="str">
        <f t="shared" si="623"/>
        <v/>
      </c>
      <c r="AL64" s="53" t="str">
        <f t="shared" si="624"/>
        <v/>
      </c>
      <c r="AM64" s="53" t="str">
        <f t="shared" si="625"/>
        <v/>
      </c>
      <c r="AN64" s="150" t="str">
        <f t="shared" si="626"/>
        <v/>
      </c>
      <c r="AO64" s="127" t="str">
        <f t="shared" si="627"/>
        <v/>
      </c>
      <c r="AP64" s="191" t="e">
        <f t="shared" si="628"/>
        <v>#N/A</v>
      </c>
      <c r="AQ64" s="53" t="str">
        <f t="shared" si="629"/>
        <v/>
      </c>
      <c r="AR64" s="181" t="str">
        <f t="shared" si="630"/>
        <v/>
      </c>
      <c r="AS64" s="159">
        <f t="shared" si="631"/>
        <v>0</v>
      </c>
      <c r="AT64" s="127" t="str">
        <f t="shared" si="632"/>
        <v/>
      </c>
      <c r="AU64" s="189"/>
      <c r="AV64" s="55" t="str">
        <f t="shared" si="633"/>
        <v/>
      </c>
      <c r="AW64" s="53" t="str">
        <f t="shared" si="634"/>
        <v/>
      </c>
      <c r="AX64" s="53" t="str">
        <f t="shared" si="635"/>
        <v/>
      </c>
      <c r="AY64" s="53" t="str">
        <f t="shared" si="636"/>
        <v/>
      </c>
      <c r="AZ64" s="124" t="str">
        <f t="shared" si="637"/>
        <v/>
      </c>
      <c r="BA64" s="52" t="str">
        <f t="shared" si="638"/>
        <v/>
      </c>
      <c r="BB64" s="53" t="str">
        <f t="shared" si="639"/>
        <v/>
      </c>
      <c r="BC64" s="53" t="str">
        <f t="shared" si="640"/>
        <v/>
      </c>
      <c r="BD64" s="53" t="str">
        <f t="shared" si="641"/>
        <v/>
      </c>
      <c r="BE64" s="124" t="str">
        <f t="shared" si="642"/>
        <v/>
      </c>
      <c r="BF64" s="52" t="str">
        <f t="shared" si="643"/>
        <v/>
      </c>
      <c r="BG64" s="53" t="str">
        <f t="shared" si="644"/>
        <v/>
      </c>
      <c r="BH64" s="53" t="str">
        <f t="shared" si="645"/>
        <v/>
      </c>
      <c r="BI64" s="53" t="str">
        <f t="shared" si="646"/>
        <v/>
      </c>
      <c r="BJ64" s="54" t="str">
        <f t="shared" si="647"/>
        <v/>
      </c>
      <c r="BK64" s="52" t="str">
        <f t="shared" si="648"/>
        <v/>
      </c>
      <c r="BL64" s="53" t="str">
        <f t="shared" si="649"/>
        <v/>
      </c>
      <c r="BM64" s="53" t="str">
        <f t="shared" si="650"/>
        <v/>
      </c>
      <c r="BN64" s="53" t="str">
        <f t="shared" si="651"/>
        <v/>
      </c>
      <c r="BO64" s="54" t="str">
        <f t="shared" si="652"/>
        <v/>
      </c>
      <c r="BP64" s="52" t="str">
        <f t="shared" si="653"/>
        <v/>
      </c>
      <c r="BQ64" s="53" t="str">
        <f t="shared" si="654"/>
        <v/>
      </c>
      <c r="BR64" s="53" t="str">
        <f t="shared" si="655"/>
        <v/>
      </c>
      <c r="BS64" s="53" t="str">
        <f t="shared" si="656"/>
        <v/>
      </c>
      <c r="BT64" s="54" t="str">
        <f t="shared" si="657"/>
        <v/>
      </c>
      <c r="BU64" s="52" t="str">
        <f t="shared" si="658"/>
        <v/>
      </c>
      <c r="BV64" s="53" t="str">
        <f t="shared" si="659"/>
        <v/>
      </c>
      <c r="BW64" s="53" t="str">
        <f t="shared" si="660"/>
        <v/>
      </c>
      <c r="BX64" s="53" t="str">
        <f t="shared" si="661"/>
        <v/>
      </c>
      <c r="BY64" s="54" t="str">
        <f t="shared" si="662"/>
        <v/>
      </c>
      <c r="BZ64" s="165"/>
      <c r="CA64" s="53" t="str">
        <f t="shared" si="663"/>
        <v/>
      </c>
      <c r="CB64" s="181" t="str">
        <f t="shared" si="664"/>
        <v/>
      </c>
      <c r="CC64" s="127" t="str">
        <f t="shared" si="665"/>
        <v/>
      </c>
      <c r="CD64" s="127" t="str">
        <f t="shared" si="666"/>
        <v/>
      </c>
      <c r="CE64" s="130"/>
      <c r="CF64" s="55" t="str">
        <f t="shared" si="667"/>
        <v/>
      </c>
      <c r="CG64" s="53" t="str">
        <f t="shared" si="668"/>
        <v/>
      </c>
      <c r="CH64" s="53" t="str">
        <f t="shared" si="669"/>
        <v/>
      </c>
      <c r="CI64" s="53" t="str">
        <f t="shared" si="670"/>
        <v/>
      </c>
      <c r="CJ64" s="124" t="str">
        <f t="shared" si="671"/>
        <v/>
      </c>
      <c r="CK64" s="52" t="str">
        <f t="shared" si="672"/>
        <v/>
      </c>
      <c r="CL64" s="53" t="str">
        <f t="shared" si="673"/>
        <v/>
      </c>
      <c r="CM64" s="53" t="str">
        <f t="shared" si="674"/>
        <v/>
      </c>
      <c r="CN64" s="53" t="str">
        <f t="shared" si="675"/>
        <v/>
      </c>
      <c r="CO64" s="124" t="str">
        <f t="shared" si="676"/>
        <v/>
      </c>
      <c r="CP64" s="52" t="str">
        <f t="shared" si="677"/>
        <v/>
      </c>
      <c r="CQ64" s="53" t="str">
        <f t="shared" si="678"/>
        <v/>
      </c>
      <c r="CR64" s="53" t="str">
        <f t="shared" si="679"/>
        <v/>
      </c>
      <c r="CS64" s="53" t="str">
        <f t="shared" si="680"/>
        <v/>
      </c>
      <c r="CT64" s="54" t="str">
        <f t="shared" si="681"/>
        <v/>
      </c>
      <c r="CU64" s="52" t="str">
        <f t="shared" si="682"/>
        <v/>
      </c>
      <c r="CV64" s="53" t="str">
        <f t="shared" si="683"/>
        <v/>
      </c>
      <c r="CW64" s="53" t="str">
        <f t="shared" si="684"/>
        <v/>
      </c>
      <c r="CX64" s="53" t="str">
        <f t="shared" si="685"/>
        <v/>
      </c>
      <c r="CY64" s="54" t="str">
        <f t="shared" si="686"/>
        <v/>
      </c>
      <c r="CZ64" s="52" t="str">
        <f t="shared" si="687"/>
        <v/>
      </c>
      <c r="DA64" s="53" t="str">
        <f t="shared" si="688"/>
        <v/>
      </c>
      <c r="DB64" s="53" t="str">
        <f t="shared" si="689"/>
        <v/>
      </c>
      <c r="DC64" s="53" t="str">
        <f t="shared" si="690"/>
        <v/>
      </c>
      <c r="DD64" s="54" t="str">
        <f t="shared" si="691"/>
        <v/>
      </c>
      <c r="DE64" s="52" t="str">
        <f t="shared" si="692"/>
        <v/>
      </c>
      <c r="DF64" s="53" t="str">
        <f t="shared" si="693"/>
        <v/>
      </c>
      <c r="DG64" s="53" t="str">
        <f t="shared" si="694"/>
        <v/>
      </c>
      <c r="DH64" s="53" t="str">
        <f t="shared" si="695"/>
        <v/>
      </c>
      <c r="DI64" s="54" t="str">
        <f t="shared" si="696"/>
        <v/>
      </c>
      <c r="DJ64" s="165" t="e">
        <f t="shared" si="697"/>
        <v>#N/A</v>
      </c>
      <c r="DK64" s="53" t="str">
        <f t="shared" si="698"/>
        <v/>
      </c>
      <c r="DL64" s="181" t="str">
        <f t="shared" si="699"/>
        <v/>
      </c>
      <c r="DM64" s="159">
        <f t="shared" si="700"/>
        <v>0</v>
      </c>
      <c r="DN64" s="124" t="str">
        <f t="shared" si="701"/>
        <v/>
      </c>
      <c r="DO64" s="130"/>
      <c r="DP64" s="55" t="str">
        <f t="shared" si="702"/>
        <v/>
      </c>
      <c r="DQ64" s="53" t="str">
        <f t="shared" si="703"/>
        <v/>
      </c>
      <c r="DR64" s="53" t="str">
        <f t="shared" si="704"/>
        <v/>
      </c>
      <c r="DS64" s="53" t="str">
        <f t="shared" si="705"/>
        <v/>
      </c>
      <c r="DT64" s="124" t="str">
        <f t="shared" si="706"/>
        <v/>
      </c>
      <c r="DU64" s="52" t="str">
        <f t="shared" si="707"/>
        <v/>
      </c>
      <c r="DV64" s="53" t="str">
        <f t="shared" si="708"/>
        <v/>
      </c>
      <c r="DW64" s="53" t="str">
        <f t="shared" si="709"/>
        <v/>
      </c>
      <c r="DX64" s="53" t="str">
        <f t="shared" si="710"/>
        <v/>
      </c>
      <c r="DY64" s="124" t="str">
        <f t="shared" si="711"/>
        <v/>
      </c>
      <c r="DZ64" s="52" t="str">
        <f t="shared" si="712"/>
        <v/>
      </c>
      <c r="EA64" s="53" t="str">
        <f t="shared" si="713"/>
        <v/>
      </c>
      <c r="EB64" s="53" t="str">
        <f t="shared" si="714"/>
        <v/>
      </c>
      <c r="EC64" s="53" t="str">
        <f t="shared" si="715"/>
        <v/>
      </c>
      <c r="ED64" s="57" t="str">
        <f t="shared" si="716"/>
        <v/>
      </c>
      <c r="EE64" s="52" t="str">
        <f t="shared" si="717"/>
        <v/>
      </c>
      <c r="EF64" s="53" t="str">
        <f t="shared" si="718"/>
        <v/>
      </c>
      <c r="EG64" s="53" t="str">
        <f t="shared" si="719"/>
        <v/>
      </c>
      <c r="EH64" s="53" t="str">
        <f t="shared" si="720"/>
        <v/>
      </c>
      <c r="EI64" s="57" t="str">
        <f t="shared" si="721"/>
        <v/>
      </c>
      <c r="EJ64" s="52" t="str">
        <f t="shared" si="722"/>
        <v/>
      </c>
      <c r="EK64" s="53" t="str">
        <f t="shared" si="723"/>
        <v/>
      </c>
      <c r="EL64" s="53" t="str">
        <f t="shared" si="724"/>
        <v/>
      </c>
      <c r="EM64" s="53" t="str">
        <f t="shared" si="725"/>
        <v/>
      </c>
      <c r="EN64" s="57" t="str">
        <f t="shared" si="726"/>
        <v/>
      </c>
      <c r="EO64" s="52" t="str">
        <f t="shared" si="727"/>
        <v/>
      </c>
      <c r="EP64" s="53" t="str">
        <f t="shared" si="728"/>
        <v/>
      </c>
      <c r="EQ64" s="53" t="str">
        <f t="shared" si="729"/>
        <v/>
      </c>
      <c r="ER64" s="53" t="str">
        <f t="shared" si="730"/>
        <v/>
      </c>
      <c r="ES64" s="54" t="str">
        <f t="shared" si="731"/>
        <v/>
      </c>
      <c r="ET64" s="165" t="e">
        <f t="shared" si="732"/>
        <v>#N/A</v>
      </c>
      <c r="EU64" s="53" t="str">
        <f t="shared" si="733"/>
        <v/>
      </c>
      <c r="EV64" s="181" t="str">
        <f t="shared" si="734"/>
        <v/>
      </c>
      <c r="EW64" s="159">
        <f t="shared" si="735"/>
        <v>0</v>
      </c>
      <c r="EX64" s="124" t="str">
        <f t="shared" si="736"/>
        <v/>
      </c>
      <c r="EY64" s="130"/>
      <c r="EZ64" s="55" t="str">
        <f t="shared" si="737"/>
        <v/>
      </c>
      <c r="FA64" s="53" t="str">
        <f t="shared" si="738"/>
        <v/>
      </c>
      <c r="FB64" s="53" t="str">
        <f t="shared" si="739"/>
        <v/>
      </c>
      <c r="FC64" s="53" t="str">
        <f t="shared" si="740"/>
        <v/>
      </c>
      <c r="FD64" s="124" t="str">
        <f t="shared" si="741"/>
        <v/>
      </c>
      <c r="FE64" s="52" t="str">
        <f t="shared" si="742"/>
        <v/>
      </c>
      <c r="FF64" s="53" t="str">
        <f t="shared" si="743"/>
        <v/>
      </c>
      <c r="FG64" s="53" t="str">
        <f t="shared" si="744"/>
        <v/>
      </c>
      <c r="FH64" s="53" t="str">
        <f t="shared" si="745"/>
        <v/>
      </c>
      <c r="FI64" s="124" t="str">
        <f t="shared" si="746"/>
        <v/>
      </c>
      <c r="FJ64" s="52" t="str">
        <f t="shared" si="747"/>
        <v/>
      </c>
      <c r="FK64" s="53" t="str">
        <f t="shared" si="748"/>
        <v/>
      </c>
      <c r="FL64" s="53" t="str">
        <f t="shared" si="749"/>
        <v/>
      </c>
      <c r="FM64" s="53" t="str">
        <f t="shared" si="750"/>
        <v/>
      </c>
      <c r="FN64" s="57" t="str">
        <f t="shared" si="751"/>
        <v/>
      </c>
      <c r="FO64" s="52" t="str">
        <f t="shared" si="752"/>
        <v/>
      </c>
      <c r="FP64" s="53" t="str">
        <f t="shared" si="753"/>
        <v/>
      </c>
      <c r="FQ64" s="53" t="str">
        <f t="shared" si="754"/>
        <v/>
      </c>
      <c r="FR64" s="53" t="str">
        <f t="shared" si="755"/>
        <v/>
      </c>
      <c r="FS64" s="57" t="str">
        <f t="shared" si="756"/>
        <v/>
      </c>
      <c r="FT64" s="52" t="str">
        <f t="shared" si="757"/>
        <v/>
      </c>
      <c r="FU64" s="53" t="str">
        <f t="shared" si="758"/>
        <v/>
      </c>
      <c r="FV64" s="53" t="str">
        <f t="shared" si="759"/>
        <v/>
      </c>
      <c r="FW64" s="53" t="str">
        <f t="shared" si="760"/>
        <v/>
      </c>
      <c r="FX64" s="57" t="str">
        <f t="shared" si="761"/>
        <v/>
      </c>
      <c r="FY64" s="52" t="str">
        <f t="shared" si="762"/>
        <v/>
      </c>
      <c r="FZ64" s="53" t="str">
        <f t="shared" si="763"/>
        <v/>
      </c>
      <c r="GA64" s="53" t="str">
        <f t="shared" si="764"/>
        <v/>
      </c>
      <c r="GB64" s="53" t="str">
        <f t="shared" si="765"/>
        <v/>
      </c>
      <c r="GC64" s="57" t="str">
        <f t="shared" si="766"/>
        <v/>
      </c>
      <c r="GD64" s="165" t="e">
        <f t="shared" si="767"/>
        <v>#N/A</v>
      </c>
      <c r="GE64" s="53" t="str">
        <f t="shared" si="768"/>
        <v/>
      </c>
      <c r="GF64" s="181" t="str">
        <f t="shared" si="769"/>
        <v/>
      </c>
      <c r="GG64" s="159">
        <f t="shared" si="770"/>
        <v>0</v>
      </c>
      <c r="GH64" s="124" t="str">
        <f t="shared" si="771"/>
        <v/>
      </c>
      <c r="GI64" s="130"/>
      <c r="GJ64" s="55" t="str">
        <f t="shared" si="772"/>
        <v/>
      </c>
      <c r="GK64" s="53" t="str">
        <f t="shared" si="773"/>
        <v/>
      </c>
      <c r="GL64" s="53" t="str">
        <f t="shared" si="774"/>
        <v/>
      </c>
      <c r="GM64" s="53" t="str">
        <f t="shared" si="775"/>
        <v/>
      </c>
      <c r="GN64" s="124" t="str">
        <f t="shared" si="776"/>
        <v/>
      </c>
      <c r="GO64" s="52" t="str">
        <f t="shared" si="777"/>
        <v/>
      </c>
      <c r="GP64" s="53" t="str">
        <f t="shared" si="778"/>
        <v/>
      </c>
      <c r="GQ64" s="53" t="str">
        <f t="shared" si="779"/>
        <v/>
      </c>
      <c r="GR64" s="53" t="str">
        <f t="shared" si="780"/>
        <v/>
      </c>
      <c r="GS64" s="124" t="str">
        <f t="shared" si="781"/>
        <v/>
      </c>
      <c r="GT64" s="52" t="str">
        <f t="shared" si="782"/>
        <v/>
      </c>
      <c r="GU64" s="53" t="str">
        <f t="shared" si="783"/>
        <v/>
      </c>
      <c r="GV64" s="53" t="str">
        <f t="shared" si="784"/>
        <v/>
      </c>
      <c r="GW64" s="53" t="str">
        <f t="shared" si="785"/>
        <v/>
      </c>
      <c r="GX64" s="54" t="str">
        <f t="shared" si="786"/>
        <v/>
      </c>
      <c r="GY64" s="52" t="str">
        <f t="shared" si="787"/>
        <v/>
      </c>
      <c r="GZ64" s="53" t="str">
        <f t="shared" si="788"/>
        <v/>
      </c>
      <c r="HA64" s="53" t="str">
        <f t="shared" si="789"/>
        <v/>
      </c>
      <c r="HB64" s="53" t="str">
        <f t="shared" si="790"/>
        <v/>
      </c>
      <c r="HC64" s="54" t="str">
        <f t="shared" si="791"/>
        <v/>
      </c>
      <c r="HD64" s="52" t="str">
        <f t="shared" si="792"/>
        <v/>
      </c>
      <c r="HE64" s="53" t="str">
        <f t="shared" si="793"/>
        <v/>
      </c>
      <c r="HF64" s="53" t="str">
        <f t="shared" si="794"/>
        <v/>
      </c>
      <c r="HG64" s="53" t="str">
        <f t="shared" si="795"/>
        <v/>
      </c>
      <c r="HH64" s="54" t="str">
        <f t="shared" si="796"/>
        <v/>
      </c>
      <c r="HI64" s="52" t="str">
        <f t="shared" si="797"/>
        <v/>
      </c>
      <c r="HJ64" s="53" t="str">
        <f t="shared" si="798"/>
        <v/>
      </c>
      <c r="HK64" s="53" t="str">
        <f t="shared" si="799"/>
        <v/>
      </c>
      <c r="HL64" s="53" t="str">
        <f t="shared" si="800"/>
        <v/>
      </c>
      <c r="HM64" s="54" t="str">
        <f t="shared" si="801"/>
        <v/>
      </c>
      <c r="HN64" s="165" t="e">
        <f t="shared" si="802"/>
        <v>#N/A</v>
      </c>
      <c r="HO64" s="53" t="str">
        <f t="shared" si="803"/>
        <v/>
      </c>
      <c r="HP64" s="181" t="str">
        <f t="shared" si="804"/>
        <v/>
      </c>
      <c r="HQ64" s="159">
        <f t="shared" si="805"/>
        <v>0</v>
      </c>
      <c r="HR64" s="127" t="str">
        <f t="shared" si="806"/>
        <v/>
      </c>
      <c r="HS64" s="130"/>
      <c r="HT64" s="55" t="str">
        <f t="shared" si="807"/>
        <v/>
      </c>
      <c r="HU64" s="53" t="str">
        <f t="shared" si="808"/>
        <v/>
      </c>
      <c r="HV64" s="53" t="str">
        <f t="shared" si="809"/>
        <v/>
      </c>
      <c r="HW64" s="53" t="str">
        <f t="shared" si="810"/>
        <v/>
      </c>
      <c r="HX64" s="124" t="str">
        <f t="shared" si="811"/>
        <v/>
      </c>
      <c r="HY64" s="52" t="str">
        <f t="shared" si="812"/>
        <v/>
      </c>
      <c r="HZ64" s="53" t="str">
        <f t="shared" si="813"/>
        <v/>
      </c>
      <c r="IA64" s="53" t="str">
        <f t="shared" si="814"/>
        <v/>
      </c>
      <c r="IB64" s="53" t="str">
        <f t="shared" si="815"/>
        <v/>
      </c>
      <c r="IC64" s="124" t="str">
        <f t="shared" si="816"/>
        <v/>
      </c>
      <c r="ID64" s="52" t="str">
        <f t="shared" si="817"/>
        <v/>
      </c>
      <c r="IE64" s="53" t="str">
        <f t="shared" si="818"/>
        <v/>
      </c>
      <c r="IF64" s="53" t="str">
        <f t="shared" si="819"/>
        <v/>
      </c>
      <c r="IG64" s="53" t="str">
        <f t="shared" si="820"/>
        <v/>
      </c>
      <c r="IH64" s="54" t="str">
        <f t="shared" si="821"/>
        <v/>
      </c>
      <c r="II64" s="52" t="str">
        <f t="shared" si="822"/>
        <v/>
      </c>
      <c r="IJ64" s="53" t="str">
        <f t="shared" si="823"/>
        <v/>
      </c>
      <c r="IK64" s="53" t="str">
        <f t="shared" si="824"/>
        <v/>
      </c>
      <c r="IL64" s="53" t="str">
        <f t="shared" si="825"/>
        <v/>
      </c>
      <c r="IM64" s="54" t="str">
        <f t="shared" si="826"/>
        <v/>
      </c>
      <c r="IN64" s="52" t="str">
        <f t="shared" si="827"/>
        <v/>
      </c>
      <c r="IO64" s="53" t="str">
        <f t="shared" si="828"/>
        <v/>
      </c>
      <c r="IP64" s="53" t="str">
        <f t="shared" si="829"/>
        <v/>
      </c>
      <c r="IQ64" s="53" t="str">
        <f t="shared" si="830"/>
        <v/>
      </c>
      <c r="IR64" s="54" t="str">
        <f t="shared" si="831"/>
        <v/>
      </c>
      <c r="IS64" s="52" t="str">
        <f t="shared" si="832"/>
        <v/>
      </c>
      <c r="IT64" s="53" t="str">
        <f t="shared" si="833"/>
        <v/>
      </c>
      <c r="IU64" s="53" t="str">
        <f>IF($G64="6",IF(IF(IT64&lt;&gt;"",IF(MAX(COUNTIF($IT$6:$IT$80,$IT$6:$IT$80))&gt;1,"x",""),"")&lt;&gt;"",IT64+1,""),IF(IS64=0,"",IF(IF(IT64&lt;&gt;"",IF(MAX(COUNTIF(IT$6:$IT$80,$IT$6:$IT$80))&gt;1,"x",""),"")&lt;&gt;"",IT64+1,"")))</f>
        <v/>
      </c>
      <c r="IV64" s="53" t="str">
        <f t="shared" si="834"/>
        <v/>
      </c>
      <c r="IW64" s="54" t="str">
        <f t="shared" si="835"/>
        <v/>
      </c>
      <c r="IX64" s="165" t="e">
        <f t="shared" si="836"/>
        <v>#N/A</v>
      </c>
      <c r="IY64" s="53" t="str">
        <f t="shared" si="837"/>
        <v/>
      </c>
      <c r="IZ64" s="181" t="str">
        <f t="shared" si="838"/>
        <v/>
      </c>
      <c r="JA64" s="159">
        <f t="shared" si="839"/>
        <v>0</v>
      </c>
      <c r="JB64" s="124" t="str">
        <f t="shared" si="840"/>
        <v/>
      </c>
      <c r="JC64" s="130"/>
      <c r="JD64" s="55" t="str">
        <f t="shared" si="841"/>
        <v/>
      </c>
      <c r="JE64" s="53" t="str">
        <f t="shared" si="842"/>
        <v/>
      </c>
      <c r="JF64" s="53" t="str">
        <f t="shared" si="843"/>
        <v/>
      </c>
      <c r="JG64" s="53" t="str">
        <f t="shared" si="844"/>
        <v/>
      </c>
      <c r="JH64" s="124" t="str">
        <f t="shared" si="845"/>
        <v/>
      </c>
      <c r="JI64" s="52" t="str">
        <f t="shared" si="846"/>
        <v/>
      </c>
      <c r="JJ64" s="53" t="str">
        <f t="shared" si="847"/>
        <v/>
      </c>
      <c r="JK64" s="53" t="str">
        <f t="shared" si="848"/>
        <v/>
      </c>
      <c r="JL64" s="53" t="str">
        <f t="shared" si="849"/>
        <v/>
      </c>
      <c r="JM64" s="124" t="str">
        <f t="shared" si="850"/>
        <v/>
      </c>
      <c r="JN64" s="52" t="str">
        <f t="shared" si="851"/>
        <v/>
      </c>
      <c r="JO64" s="53" t="str">
        <f t="shared" si="852"/>
        <v/>
      </c>
      <c r="JP64" s="53" t="str">
        <f t="shared" si="853"/>
        <v/>
      </c>
      <c r="JQ64" s="53" t="str">
        <f t="shared" si="854"/>
        <v/>
      </c>
      <c r="JR64" s="54" t="str">
        <f t="shared" si="855"/>
        <v/>
      </c>
      <c r="JS64" s="52" t="str">
        <f t="shared" si="856"/>
        <v/>
      </c>
      <c r="JT64" s="53" t="str">
        <f t="shared" si="857"/>
        <v/>
      </c>
      <c r="JU64" s="53" t="str">
        <f t="shared" si="858"/>
        <v/>
      </c>
      <c r="JV64" s="53" t="str">
        <f t="shared" si="859"/>
        <v/>
      </c>
      <c r="JW64" s="54" t="str">
        <f t="shared" si="860"/>
        <v/>
      </c>
      <c r="JX64" s="52" t="str">
        <f t="shared" si="861"/>
        <v/>
      </c>
      <c r="JY64" s="53" t="str">
        <f t="shared" si="862"/>
        <v/>
      </c>
      <c r="JZ64" s="53" t="str">
        <f t="shared" si="863"/>
        <v/>
      </c>
      <c r="KA64" s="53" t="str">
        <f t="shared" si="864"/>
        <v/>
      </c>
      <c r="KB64" s="54" t="str">
        <f t="shared" si="865"/>
        <v/>
      </c>
      <c r="KC64" s="52" t="str">
        <f t="shared" si="866"/>
        <v/>
      </c>
      <c r="KD64" s="53" t="str">
        <f t="shared" si="867"/>
        <v/>
      </c>
      <c r="KE64" s="53" t="str">
        <f t="shared" si="868"/>
        <v/>
      </c>
      <c r="KF64" s="53" t="str">
        <f t="shared" si="869"/>
        <v/>
      </c>
      <c r="KG64" s="54" t="str">
        <f t="shared" si="870"/>
        <v/>
      </c>
      <c r="KH64" s="165" t="e">
        <f t="shared" si="871"/>
        <v>#N/A</v>
      </c>
      <c r="KI64" s="53" t="str">
        <f t="shared" si="872"/>
        <v/>
      </c>
      <c r="KJ64" s="181" t="str">
        <f t="shared" si="873"/>
        <v/>
      </c>
      <c r="KK64" s="159">
        <f t="shared" si="874"/>
        <v>0</v>
      </c>
      <c r="KL64" s="334" t="str">
        <f t="shared" si="875"/>
        <v/>
      </c>
      <c r="KM64" s="194"/>
      <c r="KN64" s="214"/>
      <c r="KO64" s="60"/>
      <c r="KP64" s="201"/>
      <c r="KQ64" s="61"/>
      <c r="KR64" s="61" t="str">
        <f t="shared" si="876"/>
        <v/>
      </c>
      <c r="KS64" s="61" t="str">
        <f t="shared" si="877"/>
        <v/>
      </c>
      <c r="KT64" s="61" t="str">
        <f t="shared" si="878"/>
        <v/>
      </c>
      <c r="KU64" s="61" t="str">
        <f t="shared" si="879"/>
        <v/>
      </c>
      <c r="KV64" s="61" t="str">
        <f t="shared" si="880"/>
        <v/>
      </c>
      <c r="KW64" s="61" t="str">
        <f t="shared" si="881"/>
        <v/>
      </c>
      <c r="KX64" s="62" t="str">
        <f t="shared" si="882"/>
        <v/>
      </c>
      <c r="KY64" s="84"/>
      <c r="KZ64" s="59"/>
      <c r="LA64" s="60" t="str">
        <f t="shared" si="883"/>
        <v/>
      </c>
      <c r="LB64" s="201"/>
      <c r="LC64" s="61" t="str">
        <f t="shared" si="884"/>
        <v/>
      </c>
      <c r="LD64" s="61" t="str">
        <f t="shared" si="885"/>
        <v/>
      </c>
      <c r="LE64" s="61" t="str">
        <f t="shared" si="886"/>
        <v/>
      </c>
      <c r="LF64" s="61" t="str">
        <f t="shared" si="887"/>
        <v/>
      </c>
      <c r="LG64" s="148" t="str">
        <f t="shared" si="888"/>
        <v/>
      </c>
      <c r="LH64" s="194"/>
      <c r="LI64" s="197">
        <f t="shared" si="889"/>
        <v>0</v>
      </c>
      <c r="LJ64" s="87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</row>
    <row r="65" spans="1:381" s="1" customFormat="1" ht="15" x14ac:dyDescent="0.2">
      <c r="A65" s="35"/>
      <c r="B65" s="45">
        <v>97</v>
      </c>
      <c r="C65" s="46"/>
      <c r="D65" s="47"/>
      <c r="E65" s="161"/>
      <c r="F65" s="161"/>
      <c r="G65" s="64"/>
      <c r="H65" s="50"/>
      <c r="I65" s="186" t="str">
        <f t="shared" si="597"/>
        <v/>
      </c>
      <c r="J65" s="97"/>
      <c r="K65" s="157"/>
      <c r="L65" s="52" t="str">
        <f t="shared" si="598"/>
        <v/>
      </c>
      <c r="M65" s="53" t="str">
        <f t="shared" si="599"/>
        <v/>
      </c>
      <c r="N65" s="53" t="str">
        <f t="shared" si="600"/>
        <v/>
      </c>
      <c r="O65" s="53" t="str">
        <f t="shared" si="601"/>
        <v/>
      </c>
      <c r="P65" s="127" t="str">
        <f t="shared" si="602"/>
        <v/>
      </c>
      <c r="Q65" s="52" t="str">
        <f t="shared" si="603"/>
        <v/>
      </c>
      <c r="R65" s="53" t="str">
        <f t="shared" si="604"/>
        <v/>
      </c>
      <c r="S65" s="53" t="str">
        <f t="shared" si="605"/>
        <v/>
      </c>
      <c r="T65" s="53" t="str">
        <f t="shared" si="606"/>
        <v/>
      </c>
      <c r="U65" s="127" t="str">
        <f t="shared" si="607"/>
        <v/>
      </c>
      <c r="V65" s="52" t="str">
        <f t="shared" si="608"/>
        <v/>
      </c>
      <c r="W65" s="53" t="str">
        <f t="shared" si="609"/>
        <v/>
      </c>
      <c r="X65" s="53" t="str">
        <f t="shared" si="610"/>
        <v/>
      </c>
      <c r="Y65" s="53" t="str">
        <f t="shared" si="611"/>
        <v/>
      </c>
      <c r="Z65" s="127" t="str">
        <f t="shared" si="612"/>
        <v/>
      </c>
      <c r="AA65" s="52" t="str">
        <f t="shared" si="613"/>
        <v/>
      </c>
      <c r="AB65" s="53" t="str">
        <f t="shared" si="614"/>
        <v/>
      </c>
      <c r="AC65" s="53" t="str">
        <f t="shared" si="615"/>
        <v/>
      </c>
      <c r="AD65" s="53" t="str">
        <f t="shared" si="616"/>
        <v/>
      </c>
      <c r="AE65" s="127" t="str">
        <f t="shared" si="617"/>
        <v/>
      </c>
      <c r="AF65" s="52" t="str">
        <f t="shared" si="618"/>
        <v/>
      </c>
      <c r="AG65" s="53" t="str">
        <f t="shared" si="619"/>
        <v/>
      </c>
      <c r="AH65" s="53" t="str">
        <f t="shared" si="620"/>
        <v/>
      </c>
      <c r="AI65" s="53" t="str">
        <f t="shared" si="621"/>
        <v/>
      </c>
      <c r="AJ65" s="127" t="str">
        <f t="shared" si="622"/>
        <v/>
      </c>
      <c r="AK65" s="52" t="str">
        <f t="shared" si="623"/>
        <v/>
      </c>
      <c r="AL65" s="53" t="str">
        <f t="shared" si="624"/>
        <v/>
      </c>
      <c r="AM65" s="53" t="str">
        <f t="shared" si="625"/>
        <v/>
      </c>
      <c r="AN65" s="150" t="str">
        <f t="shared" si="626"/>
        <v/>
      </c>
      <c r="AO65" s="127" t="str">
        <f t="shared" si="627"/>
        <v/>
      </c>
      <c r="AP65" s="191" t="e">
        <f t="shared" si="628"/>
        <v>#N/A</v>
      </c>
      <c r="AQ65" s="53" t="str">
        <f t="shared" si="629"/>
        <v/>
      </c>
      <c r="AR65" s="181" t="str">
        <f t="shared" si="630"/>
        <v/>
      </c>
      <c r="AS65" s="159">
        <f t="shared" si="631"/>
        <v>0</v>
      </c>
      <c r="AT65" s="127" t="str">
        <f t="shared" si="632"/>
        <v/>
      </c>
      <c r="AU65" s="189"/>
      <c r="AV65" s="55" t="str">
        <f t="shared" si="633"/>
        <v/>
      </c>
      <c r="AW65" s="53" t="str">
        <f t="shared" si="634"/>
        <v/>
      </c>
      <c r="AX65" s="53" t="str">
        <f t="shared" si="635"/>
        <v/>
      </c>
      <c r="AY65" s="53" t="str">
        <f t="shared" si="636"/>
        <v/>
      </c>
      <c r="AZ65" s="124" t="str">
        <f t="shared" si="637"/>
        <v/>
      </c>
      <c r="BA65" s="52" t="str">
        <f t="shared" si="638"/>
        <v/>
      </c>
      <c r="BB65" s="53" t="str">
        <f t="shared" si="639"/>
        <v/>
      </c>
      <c r="BC65" s="53" t="str">
        <f t="shared" si="640"/>
        <v/>
      </c>
      <c r="BD65" s="53" t="str">
        <f t="shared" si="641"/>
        <v/>
      </c>
      <c r="BE65" s="124" t="str">
        <f t="shared" si="642"/>
        <v/>
      </c>
      <c r="BF65" s="52" t="str">
        <f t="shared" si="643"/>
        <v/>
      </c>
      <c r="BG65" s="53" t="str">
        <f t="shared" si="644"/>
        <v/>
      </c>
      <c r="BH65" s="53" t="str">
        <f t="shared" si="645"/>
        <v/>
      </c>
      <c r="BI65" s="53" t="str">
        <f t="shared" si="646"/>
        <v/>
      </c>
      <c r="BJ65" s="54" t="str">
        <f t="shared" si="647"/>
        <v/>
      </c>
      <c r="BK65" s="52" t="str">
        <f t="shared" si="648"/>
        <v/>
      </c>
      <c r="BL65" s="53" t="str">
        <f t="shared" si="649"/>
        <v/>
      </c>
      <c r="BM65" s="53" t="str">
        <f t="shared" si="650"/>
        <v/>
      </c>
      <c r="BN65" s="53" t="str">
        <f t="shared" si="651"/>
        <v/>
      </c>
      <c r="BO65" s="54" t="str">
        <f t="shared" si="652"/>
        <v/>
      </c>
      <c r="BP65" s="52" t="str">
        <f t="shared" si="653"/>
        <v/>
      </c>
      <c r="BQ65" s="53" t="str">
        <f t="shared" si="654"/>
        <v/>
      </c>
      <c r="BR65" s="53" t="str">
        <f t="shared" si="655"/>
        <v/>
      </c>
      <c r="BS65" s="53" t="str">
        <f t="shared" si="656"/>
        <v/>
      </c>
      <c r="BT65" s="54" t="str">
        <f t="shared" si="657"/>
        <v/>
      </c>
      <c r="BU65" s="52" t="str">
        <f t="shared" si="658"/>
        <v/>
      </c>
      <c r="BV65" s="53" t="str">
        <f t="shared" si="659"/>
        <v/>
      </c>
      <c r="BW65" s="53" t="str">
        <f t="shared" si="660"/>
        <v/>
      </c>
      <c r="BX65" s="53" t="str">
        <f t="shared" si="661"/>
        <v/>
      </c>
      <c r="BY65" s="54" t="str">
        <f t="shared" si="662"/>
        <v/>
      </c>
      <c r="BZ65" s="165"/>
      <c r="CA65" s="53" t="str">
        <f t="shared" si="663"/>
        <v/>
      </c>
      <c r="CB65" s="181" t="str">
        <f t="shared" si="664"/>
        <v/>
      </c>
      <c r="CC65" s="127" t="str">
        <f t="shared" si="665"/>
        <v/>
      </c>
      <c r="CD65" s="127" t="str">
        <f t="shared" si="666"/>
        <v/>
      </c>
      <c r="CE65" s="130"/>
      <c r="CF65" s="55" t="str">
        <f t="shared" si="667"/>
        <v/>
      </c>
      <c r="CG65" s="53" t="str">
        <f t="shared" si="668"/>
        <v/>
      </c>
      <c r="CH65" s="53" t="str">
        <f t="shared" si="669"/>
        <v/>
      </c>
      <c r="CI65" s="53" t="str">
        <f t="shared" si="670"/>
        <v/>
      </c>
      <c r="CJ65" s="124" t="str">
        <f t="shared" si="671"/>
        <v/>
      </c>
      <c r="CK65" s="52" t="str">
        <f t="shared" si="672"/>
        <v/>
      </c>
      <c r="CL65" s="53" t="str">
        <f t="shared" si="673"/>
        <v/>
      </c>
      <c r="CM65" s="53" t="str">
        <f t="shared" si="674"/>
        <v/>
      </c>
      <c r="CN65" s="53" t="str">
        <f t="shared" si="675"/>
        <v/>
      </c>
      <c r="CO65" s="124" t="str">
        <f t="shared" si="676"/>
        <v/>
      </c>
      <c r="CP65" s="52" t="str">
        <f t="shared" si="677"/>
        <v/>
      </c>
      <c r="CQ65" s="53" t="str">
        <f t="shared" si="678"/>
        <v/>
      </c>
      <c r="CR65" s="53" t="str">
        <f t="shared" si="679"/>
        <v/>
      </c>
      <c r="CS65" s="53" t="str">
        <f t="shared" si="680"/>
        <v/>
      </c>
      <c r="CT65" s="54" t="str">
        <f t="shared" si="681"/>
        <v/>
      </c>
      <c r="CU65" s="52" t="str">
        <f t="shared" si="682"/>
        <v/>
      </c>
      <c r="CV65" s="53" t="str">
        <f t="shared" si="683"/>
        <v/>
      </c>
      <c r="CW65" s="53" t="str">
        <f t="shared" si="684"/>
        <v/>
      </c>
      <c r="CX65" s="53" t="str">
        <f t="shared" si="685"/>
        <v/>
      </c>
      <c r="CY65" s="54" t="str">
        <f t="shared" si="686"/>
        <v/>
      </c>
      <c r="CZ65" s="52" t="str">
        <f t="shared" si="687"/>
        <v/>
      </c>
      <c r="DA65" s="53" t="str">
        <f t="shared" si="688"/>
        <v/>
      </c>
      <c r="DB65" s="53" t="str">
        <f t="shared" si="689"/>
        <v/>
      </c>
      <c r="DC65" s="53" t="str">
        <f t="shared" si="690"/>
        <v/>
      </c>
      <c r="DD65" s="54" t="str">
        <f t="shared" si="691"/>
        <v/>
      </c>
      <c r="DE65" s="52" t="str">
        <f t="shared" si="692"/>
        <v/>
      </c>
      <c r="DF65" s="53" t="str">
        <f t="shared" si="693"/>
        <v/>
      </c>
      <c r="DG65" s="53" t="str">
        <f t="shared" si="694"/>
        <v/>
      </c>
      <c r="DH65" s="53" t="str">
        <f t="shared" si="695"/>
        <v/>
      </c>
      <c r="DI65" s="54" t="str">
        <f t="shared" si="696"/>
        <v/>
      </c>
      <c r="DJ65" s="165" t="e">
        <f t="shared" si="697"/>
        <v>#N/A</v>
      </c>
      <c r="DK65" s="53" t="str">
        <f t="shared" si="698"/>
        <v/>
      </c>
      <c r="DL65" s="181" t="str">
        <f t="shared" si="699"/>
        <v/>
      </c>
      <c r="DM65" s="159">
        <f t="shared" si="700"/>
        <v>0</v>
      </c>
      <c r="DN65" s="124" t="str">
        <f t="shared" si="701"/>
        <v/>
      </c>
      <c r="DO65" s="130"/>
      <c r="DP65" s="55" t="str">
        <f t="shared" si="702"/>
        <v/>
      </c>
      <c r="DQ65" s="53" t="str">
        <f t="shared" si="703"/>
        <v/>
      </c>
      <c r="DR65" s="53" t="str">
        <f t="shared" si="704"/>
        <v/>
      </c>
      <c r="DS65" s="53" t="str">
        <f t="shared" si="705"/>
        <v/>
      </c>
      <c r="DT65" s="124" t="str">
        <f t="shared" si="706"/>
        <v/>
      </c>
      <c r="DU65" s="52" t="str">
        <f t="shared" si="707"/>
        <v/>
      </c>
      <c r="DV65" s="53" t="str">
        <f t="shared" si="708"/>
        <v/>
      </c>
      <c r="DW65" s="53" t="str">
        <f t="shared" si="709"/>
        <v/>
      </c>
      <c r="DX65" s="53" t="str">
        <f t="shared" si="710"/>
        <v/>
      </c>
      <c r="DY65" s="124" t="str">
        <f t="shared" si="711"/>
        <v/>
      </c>
      <c r="DZ65" s="52" t="str">
        <f t="shared" si="712"/>
        <v/>
      </c>
      <c r="EA65" s="53" t="str">
        <f t="shared" si="713"/>
        <v/>
      </c>
      <c r="EB65" s="53" t="str">
        <f t="shared" si="714"/>
        <v/>
      </c>
      <c r="EC65" s="53" t="str">
        <f t="shared" si="715"/>
        <v/>
      </c>
      <c r="ED65" s="57" t="str">
        <f t="shared" si="716"/>
        <v/>
      </c>
      <c r="EE65" s="52" t="str">
        <f t="shared" si="717"/>
        <v/>
      </c>
      <c r="EF65" s="53" t="str">
        <f t="shared" si="718"/>
        <v/>
      </c>
      <c r="EG65" s="53" t="str">
        <f t="shared" si="719"/>
        <v/>
      </c>
      <c r="EH65" s="53" t="str">
        <f t="shared" si="720"/>
        <v/>
      </c>
      <c r="EI65" s="57" t="str">
        <f t="shared" si="721"/>
        <v/>
      </c>
      <c r="EJ65" s="52" t="str">
        <f t="shared" si="722"/>
        <v/>
      </c>
      <c r="EK65" s="53" t="str">
        <f t="shared" si="723"/>
        <v/>
      </c>
      <c r="EL65" s="53" t="str">
        <f t="shared" si="724"/>
        <v/>
      </c>
      <c r="EM65" s="53" t="str">
        <f t="shared" si="725"/>
        <v/>
      </c>
      <c r="EN65" s="57" t="str">
        <f t="shared" si="726"/>
        <v/>
      </c>
      <c r="EO65" s="52" t="str">
        <f t="shared" si="727"/>
        <v/>
      </c>
      <c r="EP65" s="53" t="str">
        <f t="shared" si="728"/>
        <v/>
      </c>
      <c r="EQ65" s="53" t="str">
        <f t="shared" si="729"/>
        <v/>
      </c>
      <c r="ER65" s="53" t="str">
        <f t="shared" si="730"/>
        <v/>
      </c>
      <c r="ES65" s="54" t="str">
        <f t="shared" si="731"/>
        <v/>
      </c>
      <c r="ET65" s="165" t="e">
        <f t="shared" si="732"/>
        <v>#N/A</v>
      </c>
      <c r="EU65" s="53" t="str">
        <f t="shared" si="733"/>
        <v/>
      </c>
      <c r="EV65" s="181" t="str">
        <f t="shared" si="734"/>
        <v/>
      </c>
      <c r="EW65" s="159">
        <f t="shared" si="735"/>
        <v>0</v>
      </c>
      <c r="EX65" s="124" t="str">
        <f t="shared" si="736"/>
        <v/>
      </c>
      <c r="EY65" s="130"/>
      <c r="EZ65" s="55" t="str">
        <f t="shared" si="737"/>
        <v/>
      </c>
      <c r="FA65" s="53" t="str">
        <f t="shared" si="738"/>
        <v/>
      </c>
      <c r="FB65" s="53" t="str">
        <f t="shared" si="739"/>
        <v/>
      </c>
      <c r="FC65" s="53" t="str">
        <f t="shared" si="740"/>
        <v/>
      </c>
      <c r="FD65" s="124" t="str">
        <f t="shared" si="741"/>
        <v/>
      </c>
      <c r="FE65" s="52" t="str">
        <f t="shared" si="742"/>
        <v/>
      </c>
      <c r="FF65" s="53" t="str">
        <f t="shared" si="743"/>
        <v/>
      </c>
      <c r="FG65" s="53" t="str">
        <f t="shared" si="744"/>
        <v/>
      </c>
      <c r="FH65" s="53" t="str">
        <f t="shared" si="745"/>
        <v/>
      </c>
      <c r="FI65" s="124" t="str">
        <f t="shared" si="746"/>
        <v/>
      </c>
      <c r="FJ65" s="52" t="str">
        <f t="shared" si="747"/>
        <v/>
      </c>
      <c r="FK65" s="53" t="str">
        <f t="shared" si="748"/>
        <v/>
      </c>
      <c r="FL65" s="53" t="str">
        <f t="shared" si="749"/>
        <v/>
      </c>
      <c r="FM65" s="53" t="str">
        <f t="shared" si="750"/>
        <v/>
      </c>
      <c r="FN65" s="57" t="str">
        <f t="shared" si="751"/>
        <v/>
      </c>
      <c r="FO65" s="52" t="str">
        <f t="shared" si="752"/>
        <v/>
      </c>
      <c r="FP65" s="53" t="str">
        <f t="shared" si="753"/>
        <v/>
      </c>
      <c r="FQ65" s="53" t="str">
        <f t="shared" si="754"/>
        <v/>
      </c>
      <c r="FR65" s="53" t="str">
        <f t="shared" si="755"/>
        <v/>
      </c>
      <c r="FS65" s="57" t="str">
        <f t="shared" si="756"/>
        <v/>
      </c>
      <c r="FT65" s="52" t="str">
        <f t="shared" si="757"/>
        <v/>
      </c>
      <c r="FU65" s="53" t="str">
        <f t="shared" si="758"/>
        <v/>
      </c>
      <c r="FV65" s="53" t="str">
        <f t="shared" si="759"/>
        <v/>
      </c>
      <c r="FW65" s="53" t="str">
        <f t="shared" si="760"/>
        <v/>
      </c>
      <c r="FX65" s="57" t="str">
        <f t="shared" si="761"/>
        <v/>
      </c>
      <c r="FY65" s="52" t="str">
        <f t="shared" si="762"/>
        <v/>
      </c>
      <c r="FZ65" s="53" t="str">
        <f t="shared" si="763"/>
        <v/>
      </c>
      <c r="GA65" s="53" t="str">
        <f t="shared" si="764"/>
        <v/>
      </c>
      <c r="GB65" s="53" t="str">
        <f t="shared" si="765"/>
        <v/>
      </c>
      <c r="GC65" s="57" t="str">
        <f t="shared" si="766"/>
        <v/>
      </c>
      <c r="GD65" s="165" t="e">
        <f t="shared" si="767"/>
        <v>#N/A</v>
      </c>
      <c r="GE65" s="53" t="str">
        <f t="shared" si="768"/>
        <v/>
      </c>
      <c r="GF65" s="181" t="str">
        <f t="shared" si="769"/>
        <v/>
      </c>
      <c r="GG65" s="159">
        <f t="shared" si="770"/>
        <v>0</v>
      </c>
      <c r="GH65" s="124" t="str">
        <f t="shared" si="771"/>
        <v/>
      </c>
      <c r="GI65" s="130"/>
      <c r="GJ65" s="55" t="str">
        <f t="shared" si="772"/>
        <v/>
      </c>
      <c r="GK65" s="53" t="str">
        <f t="shared" si="773"/>
        <v/>
      </c>
      <c r="GL65" s="53" t="str">
        <f t="shared" si="774"/>
        <v/>
      </c>
      <c r="GM65" s="53" t="str">
        <f t="shared" si="775"/>
        <v/>
      </c>
      <c r="GN65" s="124" t="str">
        <f t="shared" si="776"/>
        <v/>
      </c>
      <c r="GO65" s="52" t="str">
        <f t="shared" si="777"/>
        <v/>
      </c>
      <c r="GP65" s="53" t="str">
        <f t="shared" si="778"/>
        <v/>
      </c>
      <c r="GQ65" s="53" t="str">
        <f t="shared" si="779"/>
        <v/>
      </c>
      <c r="GR65" s="53" t="str">
        <f t="shared" si="780"/>
        <v/>
      </c>
      <c r="GS65" s="124" t="str">
        <f t="shared" si="781"/>
        <v/>
      </c>
      <c r="GT65" s="52" t="str">
        <f t="shared" si="782"/>
        <v/>
      </c>
      <c r="GU65" s="53" t="str">
        <f t="shared" si="783"/>
        <v/>
      </c>
      <c r="GV65" s="53" t="str">
        <f t="shared" si="784"/>
        <v/>
      </c>
      <c r="GW65" s="53" t="str">
        <f t="shared" si="785"/>
        <v/>
      </c>
      <c r="GX65" s="54" t="str">
        <f t="shared" si="786"/>
        <v/>
      </c>
      <c r="GY65" s="52" t="str">
        <f t="shared" si="787"/>
        <v/>
      </c>
      <c r="GZ65" s="53" t="str">
        <f t="shared" si="788"/>
        <v/>
      </c>
      <c r="HA65" s="53" t="str">
        <f t="shared" si="789"/>
        <v/>
      </c>
      <c r="HB65" s="53" t="str">
        <f t="shared" si="790"/>
        <v/>
      </c>
      <c r="HC65" s="54" t="str">
        <f t="shared" si="791"/>
        <v/>
      </c>
      <c r="HD65" s="52" t="str">
        <f t="shared" si="792"/>
        <v/>
      </c>
      <c r="HE65" s="53" t="str">
        <f t="shared" si="793"/>
        <v/>
      </c>
      <c r="HF65" s="53" t="str">
        <f t="shared" si="794"/>
        <v/>
      </c>
      <c r="HG65" s="53" t="str">
        <f t="shared" si="795"/>
        <v/>
      </c>
      <c r="HH65" s="54" t="str">
        <f t="shared" si="796"/>
        <v/>
      </c>
      <c r="HI65" s="52" t="str">
        <f t="shared" si="797"/>
        <v/>
      </c>
      <c r="HJ65" s="53" t="str">
        <f t="shared" si="798"/>
        <v/>
      </c>
      <c r="HK65" s="53" t="str">
        <f t="shared" si="799"/>
        <v/>
      </c>
      <c r="HL65" s="53" t="str">
        <f t="shared" si="800"/>
        <v/>
      </c>
      <c r="HM65" s="54" t="str">
        <f t="shared" si="801"/>
        <v/>
      </c>
      <c r="HN65" s="165" t="e">
        <f t="shared" si="802"/>
        <v>#N/A</v>
      </c>
      <c r="HO65" s="53" t="str">
        <f t="shared" si="803"/>
        <v/>
      </c>
      <c r="HP65" s="181" t="str">
        <f t="shared" si="804"/>
        <v/>
      </c>
      <c r="HQ65" s="159">
        <f t="shared" si="805"/>
        <v>0</v>
      </c>
      <c r="HR65" s="127" t="str">
        <f t="shared" si="806"/>
        <v/>
      </c>
      <c r="HS65" s="130"/>
      <c r="HT65" s="55" t="str">
        <f t="shared" si="807"/>
        <v/>
      </c>
      <c r="HU65" s="53" t="str">
        <f t="shared" si="808"/>
        <v/>
      </c>
      <c r="HV65" s="53" t="str">
        <f t="shared" si="809"/>
        <v/>
      </c>
      <c r="HW65" s="53" t="str">
        <f t="shared" si="810"/>
        <v/>
      </c>
      <c r="HX65" s="124" t="str">
        <f t="shared" si="811"/>
        <v/>
      </c>
      <c r="HY65" s="52" t="str">
        <f t="shared" si="812"/>
        <v/>
      </c>
      <c r="HZ65" s="53" t="str">
        <f t="shared" si="813"/>
        <v/>
      </c>
      <c r="IA65" s="53" t="str">
        <f t="shared" si="814"/>
        <v/>
      </c>
      <c r="IB65" s="53" t="str">
        <f t="shared" si="815"/>
        <v/>
      </c>
      <c r="IC65" s="124" t="str">
        <f t="shared" si="816"/>
        <v/>
      </c>
      <c r="ID65" s="52" t="str">
        <f t="shared" si="817"/>
        <v/>
      </c>
      <c r="IE65" s="53" t="str">
        <f t="shared" si="818"/>
        <v/>
      </c>
      <c r="IF65" s="53" t="str">
        <f t="shared" si="819"/>
        <v/>
      </c>
      <c r="IG65" s="53" t="str">
        <f t="shared" si="820"/>
        <v/>
      </c>
      <c r="IH65" s="54" t="str">
        <f t="shared" si="821"/>
        <v/>
      </c>
      <c r="II65" s="52" t="str">
        <f t="shared" si="822"/>
        <v/>
      </c>
      <c r="IJ65" s="53" t="str">
        <f t="shared" si="823"/>
        <v/>
      </c>
      <c r="IK65" s="53" t="str">
        <f t="shared" si="824"/>
        <v/>
      </c>
      <c r="IL65" s="53" t="str">
        <f t="shared" si="825"/>
        <v/>
      </c>
      <c r="IM65" s="54" t="str">
        <f t="shared" si="826"/>
        <v/>
      </c>
      <c r="IN65" s="52" t="str">
        <f t="shared" si="827"/>
        <v/>
      </c>
      <c r="IO65" s="53" t="str">
        <f t="shared" si="828"/>
        <v/>
      </c>
      <c r="IP65" s="53" t="str">
        <f t="shared" si="829"/>
        <v/>
      </c>
      <c r="IQ65" s="53" t="str">
        <f t="shared" si="830"/>
        <v/>
      </c>
      <c r="IR65" s="54" t="str">
        <f t="shared" si="831"/>
        <v/>
      </c>
      <c r="IS65" s="52" t="str">
        <f t="shared" si="832"/>
        <v/>
      </c>
      <c r="IT65" s="53" t="str">
        <f t="shared" si="833"/>
        <v/>
      </c>
      <c r="IU65" s="53" t="str">
        <f>IF($G65="6",IF(IF(IT65&lt;&gt;"",IF(MAX(COUNTIF($IT$6:$IT$80,$IT$6:$IT$80))&gt;1,"x",""),"")&lt;&gt;"",IT65+1,""),IF(IS65=0,"",IF(IF(IT65&lt;&gt;"",IF(MAX(COUNTIF(IT$6:$IT$80,$IT$6:$IT$80))&gt;1,"x",""),"")&lt;&gt;"",IT65+1,"")))</f>
        <v/>
      </c>
      <c r="IV65" s="53" t="str">
        <f t="shared" si="834"/>
        <v/>
      </c>
      <c r="IW65" s="54" t="str">
        <f t="shared" si="835"/>
        <v/>
      </c>
      <c r="IX65" s="165" t="e">
        <f t="shared" si="836"/>
        <v>#N/A</v>
      </c>
      <c r="IY65" s="53" t="str">
        <f t="shared" si="837"/>
        <v/>
      </c>
      <c r="IZ65" s="181" t="str">
        <f t="shared" si="838"/>
        <v/>
      </c>
      <c r="JA65" s="159">
        <f t="shared" si="839"/>
        <v>0</v>
      </c>
      <c r="JB65" s="124" t="str">
        <f t="shared" si="840"/>
        <v/>
      </c>
      <c r="JC65" s="130"/>
      <c r="JD65" s="55" t="str">
        <f t="shared" si="841"/>
        <v/>
      </c>
      <c r="JE65" s="53" t="str">
        <f t="shared" si="842"/>
        <v/>
      </c>
      <c r="JF65" s="53" t="str">
        <f t="shared" si="843"/>
        <v/>
      </c>
      <c r="JG65" s="53" t="str">
        <f t="shared" si="844"/>
        <v/>
      </c>
      <c r="JH65" s="124" t="str">
        <f t="shared" si="845"/>
        <v/>
      </c>
      <c r="JI65" s="52" t="str">
        <f t="shared" si="846"/>
        <v/>
      </c>
      <c r="JJ65" s="53" t="str">
        <f t="shared" si="847"/>
        <v/>
      </c>
      <c r="JK65" s="53" t="str">
        <f t="shared" si="848"/>
        <v/>
      </c>
      <c r="JL65" s="53" t="str">
        <f t="shared" si="849"/>
        <v/>
      </c>
      <c r="JM65" s="124" t="str">
        <f t="shared" si="850"/>
        <v/>
      </c>
      <c r="JN65" s="52" t="str">
        <f t="shared" si="851"/>
        <v/>
      </c>
      <c r="JO65" s="53" t="str">
        <f t="shared" si="852"/>
        <v/>
      </c>
      <c r="JP65" s="53" t="str">
        <f t="shared" si="853"/>
        <v/>
      </c>
      <c r="JQ65" s="53" t="str">
        <f t="shared" si="854"/>
        <v/>
      </c>
      <c r="JR65" s="54" t="str">
        <f t="shared" si="855"/>
        <v/>
      </c>
      <c r="JS65" s="52" t="str">
        <f t="shared" si="856"/>
        <v/>
      </c>
      <c r="JT65" s="53" t="str">
        <f t="shared" si="857"/>
        <v/>
      </c>
      <c r="JU65" s="53" t="str">
        <f t="shared" si="858"/>
        <v/>
      </c>
      <c r="JV65" s="53" t="str">
        <f t="shared" si="859"/>
        <v/>
      </c>
      <c r="JW65" s="54" t="str">
        <f t="shared" si="860"/>
        <v/>
      </c>
      <c r="JX65" s="52" t="str">
        <f t="shared" si="861"/>
        <v/>
      </c>
      <c r="JY65" s="53" t="str">
        <f t="shared" si="862"/>
        <v/>
      </c>
      <c r="JZ65" s="53" t="str">
        <f t="shared" si="863"/>
        <v/>
      </c>
      <c r="KA65" s="53" t="str">
        <f t="shared" si="864"/>
        <v/>
      </c>
      <c r="KB65" s="54" t="str">
        <f t="shared" si="865"/>
        <v/>
      </c>
      <c r="KC65" s="52" t="str">
        <f t="shared" si="866"/>
        <v/>
      </c>
      <c r="KD65" s="53" t="str">
        <f t="shared" si="867"/>
        <v/>
      </c>
      <c r="KE65" s="53" t="str">
        <f t="shared" si="868"/>
        <v/>
      </c>
      <c r="KF65" s="53" t="str">
        <f t="shared" si="869"/>
        <v/>
      </c>
      <c r="KG65" s="54" t="str">
        <f t="shared" si="870"/>
        <v/>
      </c>
      <c r="KH65" s="165" t="e">
        <f t="shared" si="871"/>
        <v>#N/A</v>
      </c>
      <c r="KI65" s="53" t="str">
        <f t="shared" si="872"/>
        <v/>
      </c>
      <c r="KJ65" s="181" t="str">
        <f t="shared" si="873"/>
        <v/>
      </c>
      <c r="KK65" s="159">
        <f t="shared" si="874"/>
        <v>0</v>
      </c>
      <c r="KL65" s="334" t="str">
        <f t="shared" si="875"/>
        <v/>
      </c>
      <c r="KM65" s="194"/>
      <c r="KN65" s="214"/>
      <c r="KO65" s="60"/>
      <c r="KP65" s="201"/>
      <c r="KQ65" s="61"/>
      <c r="KR65" s="61" t="str">
        <f t="shared" si="876"/>
        <v/>
      </c>
      <c r="KS65" s="61" t="str">
        <f t="shared" si="877"/>
        <v/>
      </c>
      <c r="KT65" s="61" t="str">
        <f t="shared" si="878"/>
        <v/>
      </c>
      <c r="KU65" s="61" t="str">
        <f t="shared" si="879"/>
        <v/>
      </c>
      <c r="KV65" s="61" t="str">
        <f t="shared" si="880"/>
        <v/>
      </c>
      <c r="KW65" s="61" t="str">
        <f t="shared" si="881"/>
        <v/>
      </c>
      <c r="KX65" s="62" t="str">
        <f t="shared" si="882"/>
        <v/>
      </c>
      <c r="KY65" s="84"/>
      <c r="KZ65" s="59"/>
      <c r="LA65" s="60" t="str">
        <f t="shared" si="883"/>
        <v/>
      </c>
      <c r="LB65" s="201"/>
      <c r="LC65" s="61" t="str">
        <f t="shared" si="884"/>
        <v/>
      </c>
      <c r="LD65" s="61" t="str">
        <f t="shared" si="885"/>
        <v/>
      </c>
      <c r="LE65" s="61" t="str">
        <f t="shared" si="886"/>
        <v/>
      </c>
      <c r="LF65" s="61" t="str">
        <f t="shared" si="887"/>
        <v/>
      </c>
      <c r="LG65" s="148" t="str">
        <f t="shared" si="888"/>
        <v/>
      </c>
      <c r="LH65" s="194"/>
      <c r="LI65" s="197">
        <f t="shared" si="889"/>
        <v>0</v>
      </c>
      <c r="LJ65" s="87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</row>
    <row r="66" spans="1:381" s="1" customFormat="1" ht="15" x14ac:dyDescent="0.2">
      <c r="A66" s="35"/>
      <c r="B66" s="45">
        <v>98</v>
      </c>
      <c r="C66" s="63"/>
      <c r="D66" s="47"/>
      <c r="E66" s="161"/>
      <c r="F66" s="162"/>
      <c r="G66" s="100"/>
      <c r="H66" s="50"/>
      <c r="I66" s="186" t="str">
        <f t="shared" si="597"/>
        <v/>
      </c>
      <c r="J66" s="97"/>
      <c r="K66" s="157"/>
      <c r="L66" s="52" t="str">
        <f t="shared" si="598"/>
        <v/>
      </c>
      <c r="M66" s="53" t="str">
        <f t="shared" si="599"/>
        <v/>
      </c>
      <c r="N66" s="53" t="str">
        <f t="shared" si="600"/>
        <v/>
      </c>
      <c r="O66" s="53" t="str">
        <f t="shared" si="601"/>
        <v/>
      </c>
      <c r="P66" s="127" t="str">
        <f t="shared" si="602"/>
        <v/>
      </c>
      <c r="Q66" s="52" t="str">
        <f t="shared" si="603"/>
        <v/>
      </c>
      <c r="R66" s="53" t="str">
        <f t="shared" si="604"/>
        <v/>
      </c>
      <c r="S66" s="53" t="str">
        <f t="shared" si="605"/>
        <v/>
      </c>
      <c r="T66" s="53" t="str">
        <f t="shared" si="606"/>
        <v/>
      </c>
      <c r="U66" s="127" t="str">
        <f t="shared" si="607"/>
        <v/>
      </c>
      <c r="V66" s="52" t="str">
        <f t="shared" si="608"/>
        <v/>
      </c>
      <c r="W66" s="53" t="str">
        <f t="shared" si="609"/>
        <v/>
      </c>
      <c r="X66" s="53" t="str">
        <f t="shared" si="610"/>
        <v/>
      </c>
      <c r="Y66" s="53" t="str">
        <f t="shared" si="611"/>
        <v/>
      </c>
      <c r="Z66" s="127" t="str">
        <f t="shared" si="612"/>
        <v/>
      </c>
      <c r="AA66" s="52" t="str">
        <f t="shared" si="613"/>
        <v/>
      </c>
      <c r="AB66" s="53" t="str">
        <f t="shared" si="614"/>
        <v/>
      </c>
      <c r="AC66" s="53" t="str">
        <f t="shared" si="615"/>
        <v/>
      </c>
      <c r="AD66" s="53" t="str">
        <f t="shared" si="616"/>
        <v/>
      </c>
      <c r="AE66" s="127" t="str">
        <f t="shared" si="617"/>
        <v/>
      </c>
      <c r="AF66" s="52" t="str">
        <f t="shared" si="618"/>
        <v/>
      </c>
      <c r="AG66" s="53" t="str">
        <f t="shared" si="619"/>
        <v/>
      </c>
      <c r="AH66" s="53" t="str">
        <f t="shared" si="620"/>
        <v/>
      </c>
      <c r="AI66" s="53" t="str">
        <f t="shared" si="621"/>
        <v/>
      </c>
      <c r="AJ66" s="127" t="str">
        <f t="shared" si="622"/>
        <v/>
      </c>
      <c r="AK66" s="52" t="str">
        <f t="shared" si="623"/>
        <v/>
      </c>
      <c r="AL66" s="53" t="str">
        <f t="shared" si="624"/>
        <v/>
      </c>
      <c r="AM66" s="53" t="str">
        <f t="shared" si="625"/>
        <v/>
      </c>
      <c r="AN66" s="150" t="str">
        <f t="shared" si="626"/>
        <v/>
      </c>
      <c r="AO66" s="127" t="str">
        <f t="shared" si="627"/>
        <v/>
      </c>
      <c r="AP66" s="191" t="e">
        <f t="shared" si="628"/>
        <v>#N/A</v>
      </c>
      <c r="AQ66" s="53" t="str">
        <f t="shared" si="629"/>
        <v/>
      </c>
      <c r="AR66" s="181" t="str">
        <f t="shared" si="630"/>
        <v/>
      </c>
      <c r="AS66" s="159">
        <f t="shared" si="631"/>
        <v>0</v>
      </c>
      <c r="AT66" s="127" t="str">
        <f t="shared" si="632"/>
        <v/>
      </c>
      <c r="AU66" s="189"/>
      <c r="AV66" s="55" t="str">
        <f t="shared" si="633"/>
        <v/>
      </c>
      <c r="AW66" s="53" t="str">
        <f t="shared" si="634"/>
        <v/>
      </c>
      <c r="AX66" s="53" t="str">
        <f t="shared" si="635"/>
        <v/>
      </c>
      <c r="AY66" s="53" t="str">
        <f t="shared" si="636"/>
        <v/>
      </c>
      <c r="AZ66" s="124" t="str">
        <f t="shared" si="637"/>
        <v/>
      </c>
      <c r="BA66" s="52" t="str">
        <f t="shared" si="638"/>
        <v/>
      </c>
      <c r="BB66" s="53" t="str">
        <f t="shared" si="639"/>
        <v/>
      </c>
      <c r="BC66" s="53" t="str">
        <f t="shared" si="640"/>
        <v/>
      </c>
      <c r="BD66" s="53" t="str">
        <f t="shared" si="641"/>
        <v/>
      </c>
      <c r="BE66" s="124" t="str">
        <f t="shared" si="642"/>
        <v/>
      </c>
      <c r="BF66" s="52" t="str">
        <f t="shared" si="643"/>
        <v/>
      </c>
      <c r="BG66" s="53" t="str">
        <f t="shared" si="644"/>
        <v/>
      </c>
      <c r="BH66" s="53" t="str">
        <f t="shared" si="645"/>
        <v/>
      </c>
      <c r="BI66" s="53" t="str">
        <f t="shared" si="646"/>
        <v/>
      </c>
      <c r="BJ66" s="54" t="str">
        <f t="shared" si="647"/>
        <v/>
      </c>
      <c r="BK66" s="52" t="str">
        <f t="shared" si="648"/>
        <v/>
      </c>
      <c r="BL66" s="53" t="str">
        <f t="shared" si="649"/>
        <v/>
      </c>
      <c r="BM66" s="53" t="str">
        <f t="shared" si="650"/>
        <v/>
      </c>
      <c r="BN66" s="53" t="str">
        <f t="shared" si="651"/>
        <v/>
      </c>
      <c r="BO66" s="54" t="str">
        <f t="shared" si="652"/>
        <v/>
      </c>
      <c r="BP66" s="52" t="str">
        <f t="shared" si="653"/>
        <v/>
      </c>
      <c r="BQ66" s="53" t="str">
        <f t="shared" si="654"/>
        <v/>
      </c>
      <c r="BR66" s="53" t="str">
        <f t="shared" si="655"/>
        <v/>
      </c>
      <c r="BS66" s="53" t="str">
        <f t="shared" si="656"/>
        <v/>
      </c>
      <c r="BT66" s="54" t="str">
        <f t="shared" si="657"/>
        <v/>
      </c>
      <c r="BU66" s="52" t="str">
        <f t="shared" si="658"/>
        <v/>
      </c>
      <c r="BV66" s="53" t="str">
        <f t="shared" si="659"/>
        <v/>
      </c>
      <c r="BW66" s="53" t="str">
        <f t="shared" si="660"/>
        <v/>
      </c>
      <c r="BX66" s="53" t="str">
        <f t="shared" si="661"/>
        <v/>
      </c>
      <c r="BY66" s="54" t="str">
        <f t="shared" si="662"/>
        <v/>
      </c>
      <c r="BZ66" s="165"/>
      <c r="CA66" s="53" t="str">
        <f t="shared" si="663"/>
        <v/>
      </c>
      <c r="CB66" s="181" t="str">
        <f t="shared" si="664"/>
        <v/>
      </c>
      <c r="CC66" s="127" t="str">
        <f t="shared" si="665"/>
        <v/>
      </c>
      <c r="CD66" s="127" t="str">
        <f t="shared" si="666"/>
        <v/>
      </c>
      <c r="CE66" s="130"/>
      <c r="CF66" s="55" t="str">
        <f t="shared" si="667"/>
        <v/>
      </c>
      <c r="CG66" s="53" t="str">
        <f t="shared" si="668"/>
        <v/>
      </c>
      <c r="CH66" s="53" t="str">
        <f t="shared" si="669"/>
        <v/>
      </c>
      <c r="CI66" s="53" t="str">
        <f t="shared" si="670"/>
        <v/>
      </c>
      <c r="CJ66" s="124" t="str">
        <f t="shared" si="671"/>
        <v/>
      </c>
      <c r="CK66" s="52" t="str">
        <f t="shared" si="672"/>
        <v/>
      </c>
      <c r="CL66" s="53" t="str">
        <f t="shared" si="673"/>
        <v/>
      </c>
      <c r="CM66" s="53" t="str">
        <f t="shared" si="674"/>
        <v/>
      </c>
      <c r="CN66" s="53" t="str">
        <f t="shared" si="675"/>
        <v/>
      </c>
      <c r="CO66" s="124" t="str">
        <f t="shared" si="676"/>
        <v/>
      </c>
      <c r="CP66" s="52" t="str">
        <f t="shared" si="677"/>
        <v/>
      </c>
      <c r="CQ66" s="53" t="str">
        <f t="shared" si="678"/>
        <v/>
      </c>
      <c r="CR66" s="53" t="str">
        <f t="shared" si="679"/>
        <v/>
      </c>
      <c r="CS66" s="53" t="str">
        <f t="shared" si="680"/>
        <v/>
      </c>
      <c r="CT66" s="54" t="str">
        <f t="shared" si="681"/>
        <v/>
      </c>
      <c r="CU66" s="52" t="str">
        <f t="shared" si="682"/>
        <v/>
      </c>
      <c r="CV66" s="53" t="str">
        <f t="shared" si="683"/>
        <v/>
      </c>
      <c r="CW66" s="53" t="str">
        <f t="shared" si="684"/>
        <v/>
      </c>
      <c r="CX66" s="53" t="str">
        <f t="shared" si="685"/>
        <v/>
      </c>
      <c r="CY66" s="54" t="str">
        <f t="shared" si="686"/>
        <v/>
      </c>
      <c r="CZ66" s="52" t="str">
        <f t="shared" si="687"/>
        <v/>
      </c>
      <c r="DA66" s="53" t="str">
        <f t="shared" si="688"/>
        <v/>
      </c>
      <c r="DB66" s="53" t="str">
        <f t="shared" si="689"/>
        <v/>
      </c>
      <c r="DC66" s="53" t="str">
        <f t="shared" si="690"/>
        <v/>
      </c>
      <c r="DD66" s="54" t="str">
        <f t="shared" si="691"/>
        <v/>
      </c>
      <c r="DE66" s="52" t="str">
        <f t="shared" si="692"/>
        <v/>
      </c>
      <c r="DF66" s="53" t="str">
        <f t="shared" si="693"/>
        <v/>
      </c>
      <c r="DG66" s="53" t="str">
        <f t="shared" si="694"/>
        <v/>
      </c>
      <c r="DH66" s="53" t="str">
        <f t="shared" si="695"/>
        <v/>
      </c>
      <c r="DI66" s="54" t="str">
        <f t="shared" si="696"/>
        <v/>
      </c>
      <c r="DJ66" s="165" t="e">
        <f t="shared" si="697"/>
        <v>#N/A</v>
      </c>
      <c r="DK66" s="53" t="str">
        <f t="shared" si="698"/>
        <v/>
      </c>
      <c r="DL66" s="181" t="str">
        <f t="shared" si="699"/>
        <v/>
      </c>
      <c r="DM66" s="159">
        <f t="shared" si="700"/>
        <v>0</v>
      </c>
      <c r="DN66" s="124" t="str">
        <f t="shared" si="701"/>
        <v/>
      </c>
      <c r="DO66" s="130"/>
      <c r="DP66" s="55" t="str">
        <f t="shared" si="702"/>
        <v/>
      </c>
      <c r="DQ66" s="53" t="str">
        <f t="shared" si="703"/>
        <v/>
      </c>
      <c r="DR66" s="53" t="str">
        <f t="shared" si="704"/>
        <v/>
      </c>
      <c r="DS66" s="53" t="str">
        <f t="shared" si="705"/>
        <v/>
      </c>
      <c r="DT66" s="124" t="str">
        <f t="shared" si="706"/>
        <v/>
      </c>
      <c r="DU66" s="52" t="str">
        <f t="shared" si="707"/>
        <v/>
      </c>
      <c r="DV66" s="53" t="str">
        <f t="shared" si="708"/>
        <v/>
      </c>
      <c r="DW66" s="53" t="str">
        <f t="shared" si="709"/>
        <v/>
      </c>
      <c r="DX66" s="53" t="str">
        <f t="shared" si="710"/>
        <v/>
      </c>
      <c r="DY66" s="124" t="str">
        <f t="shared" si="711"/>
        <v/>
      </c>
      <c r="DZ66" s="52" t="str">
        <f t="shared" si="712"/>
        <v/>
      </c>
      <c r="EA66" s="53" t="str">
        <f t="shared" si="713"/>
        <v/>
      </c>
      <c r="EB66" s="53" t="str">
        <f t="shared" si="714"/>
        <v/>
      </c>
      <c r="EC66" s="53" t="str">
        <f t="shared" si="715"/>
        <v/>
      </c>
      <c r="ED66" s="57" t="str">
        <f t="shared" si="716"/>
        <v/>
      </c>
      <c r="EE66" s="52" t="str">
        <f t="shared" si="717"/>
        <v/>
      </c>
      <c r="EF66" s="53" t="str">
        <f t="shared" si="718"/>
        <v/>
      </c>
      <c r="EG66" s="53" t="str">
        <f t="shared" si="719"/>
        <v/>
      </c>
      <c r="EH66" s="53" t="str">
        <f t="shared" si="720"/>
        <v/>
      </c>
      <c r="EI66" s="57" t="str">
        <f t="shared" si="721"/>
        <v/>
      </c>
      <c r="EJ66" s="52" t="str">
        <f t="shared" si="722"/>
        <v/>
      </c>
      <c r="EK66" s="53" t="str">
        <f t="shared" si="723"/>
        <v/>
      </c>
      <c r="EL66" s="53" t="str">
        <f t="shared" si="724"/>
        <v/>
      </c>
      <c r="EM66" s="53" t="str">
        <f t="shared" si="725"/>
        <v/>
      </c>
      <c r="EN66" s="57" t="str">
        <f t="shared" si="726"/>
        <v/>
      </c>
      <c r="EO66" s="52" t="str">
        <f t="shared" si="727"/>
        <v/>
      </c>
      <c r="EP66" s="53" t="str">
        <f t="shared" si="728"/>
        <v/>
      </c>
      <c r="EQ66" s="53" t="str">
        <f t="shared" si="729"/>
        <v/>
      </c>
      <c r="ER66" s="53" t="str">
        <f t="shared" si="730"/>
        <v/>
      </c>
      <c r="ES66" s="54" t="str">
        <f t="shared" si="731"/>
        <v/>
      </c>
      <c r="ET66" s="165" t="e">
        <f t="shared" si="732"/>
        <v>#N/A</v>
      </c>
      <c r="EU66" s="53" t="str">
        <f t="shared" si="733"/>
        <v/>
      </c>
      <c r="EV66" s="181" t="str">
        <f t="shared" si="734"/>
        <v/>
      </c>
      <c r="EW66" s="159">
        <f t="shared" si="735"/>
        <v>0</v>
      </c>
      <c r="EX66" s="124" t="str">
        <f t="shared" si="736"/>
        <v/>
      </c>
      <c r="EY66" s="130"/>
      <c r="EZ66" s="55" t="str">
        <f t="shared" si="737"/>
        <v/>
      </c>
      <c r="FA66" s="53" t="str">
        <f t="shared" si="738"/>
        <v/>
      </c>
      <c r="FB66" s="53" t="str">
        <f t="shared" si="739"/>
        <v/>
      </c>
      <c r="FC66" s="53" t="str">
        <f t="shared" si="740"/>
        <v/>
      </c>
      <c r="FD66" s="124" t="str">
        <f t="shared" si="741"/>
        <v/>
      </c>
      <c r="FE66" s="52" t="str">
        <f t="shared" si="742"/>
        <v/>
      </c>
      <c r="FF66" s="53" t="str">
        <f t="shared" si="743"/>
        <v/>
      </c>
      <c r="FG66" s="53" t="str">
        <f t="shared" si="744"/>
        <v/>
      </c>
      <c r="FH66" s="53" t="str">
        <f t="shared" si="745"/>
        <v/>
      </c>
      <c r="FI66" s="124" t="str">
        <f t="shared" si="746"/>
        <v/>
      </c>
      <c r="FJ66" s="52" t="str">
        <f t="shared" si="747"/>
        <v/>
      </c>
      <c r="FK66" s="53" t="str">
        <f t="shared" si="748"/>
        <v/>
      </c>
      <c r="FL66" s="53" t="str">
        <f t="shared" si="749"/>
        <v/>
      </c>
      <c r="FM66" s="53" t="str">
        <f t="shared" si="750"/>
        <v/>
      </c>
      <c r="FN66" s="57" t="str">
        <f t="shared" si="751"/>
        <v/>
      </c>
      <c r="FO66" s="52" t="str">
        <f t="shared" si="752"/>
        <v/>
      </c>
      <c r="FP66" s="53" t="str">
        <f t="shared" si="753"/>
        <v/>
      </c>
      <c r="FQ66" s="53" t="str">
        <f t="shared" si="754"/>
        <v/>
      </c>
      <c r="FR66" s="53" t="str">
        <f t="shared" si="755"/>
        <v/>
      </c>
      <c r="FS66" s="57" t="str">
        <f t="shared" si="756"/>
        <v/>
      </c>
      <c r="FT66" s="52" t="str">
        <f t="shared" si="757"/>
        <v/>
      </c>
      <c r="FU66" s="53" t="str">
        <f t="shared" si="758"/>
        <v/>
      </c>
      <c r="FV66" s="53" t="str">
        <f t="shared" si="759"/>
        <v/>
      </c>
      <c r="FW66" s="53" t="str">
        <f t="shared" si="760"/>
        <v/>
      </c>
      <c r="FX66" s="57" t="str">
        <f t="shared" si="761"/>
        <v/>
      </c>
      <c r="FY66" s="52" t="str">
        <f t="shared" si="762"/>
        <v/>
      </c>
      <c r="FZ66" s="53" t="str">
        <f t="shared" si="763"/>
        <v/>
      </c>
      <c r="GA66" s="53" t="str">
        <f t="shared" si="764"/>
        <v/>
      </c>
      <c r="GB66" s="53" t="str">
        <f t="shared" si="765"/>
        <v/>
      </c>
      <c r="GC66" s="57" t="str">
        <f t="shared" si="766"/>
        <v/>
      </c>
      <c r="GD66" s="165" t="e">
        <f t="shared" si="767"/>
        <v>#N/A</v>
      </c>
      <c r="GE66" s="53" t="str">
        <f t="shared" si="768"/>
        <v/>
      </c>
      <c r="GF66" s="181" t="str">
        <f t="shared" si="769"/>
        <v/>
      </c>
      <c r="GG66" s="159">
        <f t="shared" si="770"/>
        <v>0</v>
      </c>
      <c r="GH66" s="124" t="str">
        <f t="shared" si="771"/>
        <v/>
      </c>
      <c r="GI66" s="130"/>
      <c r="GJ66" s="55" t="str">
        <f t="shared" si="772"/>
        <v/>
      </c>
      <c r="GK66" s="53" t="str">
        <f t="shared" si="773"/>
        <v/>
      </c>
      <c r="GL66" s="53" t="str">
        <f t="shared" si="774"/>
        <v/>
      </c>
      <c r="GM66" s="53" t="str">
        <f t="shared" si="775"/>
        <v/>
      </c>
      <c r="GN66" s="124" t="str">
        <f t="shared" si="776"/>
        <v/>
      </c>
      <c r="GO66" s="52" t="str">
        <f t="shared" si="777"/>
        <v/>
      </c>
      <c r="GP66" s="53" t="str">
        <f t="shared" si="778"/>
        <v/>
      </c>
      <c r="GQ66" s="53" t="str">
        <f t="shared" si="779"/>
        <v/>
      </c>
      <c r="GR66" s="53" t="str">
        <f t="shared" si="780"/>
        <v/>
      </c>
      <c r="GS66" s="124" t="str">
        <f t="shared" si="781"/>
        <v/>
      </c>
      <c r="GT66" s="52" t="str">
        <f t="shared" si="782"/>
        <v/>
      </c>
      <c r="GU66" s="53" t="str">
        <f t="shared" si="783"/>
        <v/>
      </c>
      <c r="GV66" s="53" t="str">
        <f t="shared" si="784"/>
        <v/>
      </c>
      <c r="GW66" s="53" t="str">
        <f t="shared" si="785"/>
        <v/>
      </c>
      <c r="GX66" s="54" t="str">
        <f t="shared" si="786"/>
        <v/>
      </c>
      <c r="GY66" s="52" t="str">
        <f t="shared" si="787"/>
        <v/>
      </c>
      <c r="GZ66" s="53" t="str">
        <f t="shared" si="788"/>
        <v/>
      </c>
      <c r="HA66" s="53" t="str">
        <f t="shared" si="789"/>
        <v/>
      </c>
      <c r="HB66" s="53" t="str">
        <f t="shared" si="790"/>
        <v/>
      </c>
      <c r="HC66" s="54" t="str">
        <f t="shared" si="791"/>
        <v/>
      </c>
      <c r="HD66" s="52" t="str">
        <f t="shared" si="792"/>
        <v/>
      </c>
      <c r="HE66" s="53" t="str">
        <f t="shared" si="793"/>
        <v/>
      </c>
      <c r="HF66" s="53" t="str">
        <f t="shared" si="794"/>
        <v/>
      </c>
      <c r="HG66" s="53" t="str">
        <f t="shared" si="795"/>
        <v/>
      </c>
      <c r="HH66" s="54" t="str">
        <f t="shared" si="796"/>
        <v/>
      </c>
      <c r="HI66" s="52" t="str">
        <f t="shared" si="797"/>
        <v/>
      </c>
      <c r="HJ66" s="53" t="str">
        <f t="shared" si="798"/>
        <v/>
      </c>
      <c r="HK66" s="53" t="str">
        <f t="shared" si="799"/>
        <v/>
      </c>
      <c r="HL66" s="53" t="str">
        <f t="shared" si="800"/>
        <v/>
      </c>
      <c r="HM66" s="54" t="str">
        <f t="shared" si="801"/>
        <v/>
      </c>
      <c r="HN66" s="165" t="e">
        <f t="shared" si="802"/>
        <v>#N/A</v>
      </c>
      <c r="HO66" s="53" t="str">
        <f t="shared" si="803"/>
        <v/>
      </c>
      <c r="HP66" s="181" t="str">
        <f t="shared" si="804"/>
        <v/>
      </c>
      <c r="HQ66" s="159">
        <f t="shared" si="805"/>
        <v>0</v>
      </c>
      <c r="HR66" s="127" t="str">
        <f t="shared" si="806"/>
        <v/>
      </c>
      <c r="HS66" s="130"/>
      <c r="HT66" s="55" t="str">
        <f t="shared" si="807"/>
        <v/>
      </c>
      <c r="HU66" s="53" t="str">
        <f t="shared" si="808"/>
        <v/>
      </c>
      <c r="HV66" s="53" t="str">
        <f t="shared" si="809"/>
        <v/>
      </c>
      <c r="HW66" s="53" t="str">
        <f t="shared" si="810"/>
        <v/>
      </c>
      <c r="HX66" s="124" t="str">
        <f t="shared" si="811"/>
        <v/>
      </c>
      <c r="HY66" s="52" t="str">
        <f t="shared" si="812"/>
        <v/>
      </c>
      <c r="HZ66" s="53" t="str">
        <f t="shared" si="813"/>
        <v/>
      </c>
      <c r="IA66" s="53" t="str">
        <f t="shared" si="814"/>
        <v/>
      </c>
      <c r="IB66" s="53" t="str">
        <f t="shared" si="815"/>
        <v/>
      </c>
      <c r="IC66" s="124" t="str">
        <f t="shared" si="816"/>
        <v/>
      </c>
      <c r="ID66" s="52" t="str">
        <f t="shared" si="817"/>
        <v/>
      </c>
      <c r="IE66" s="53" t="str">
        <f t="shared" si="818"/>
        <v/>
      </c>
      <c r="IF66" s="53" t="str">
        <f t="shared" si="819"/>
        <v/>
      </c>
      <c r="IG66" s="53" t="str">
        <f t="shared" si="820"/>
        <v/>
      </c>
      <c r="IH66" s="54" t="str">
        <f t="shared" si="821"/>
        <v/>
      </c>
      <c r="II66" s="52" t="str">
        <f t="shared" si="822"/>
        <v/>
      </c>
      <c r="IJ66" s="53" t="str">
        <f t="shared" si="823"/>
        <v/>
      </c>
      <c r="IK66" s="53" t="str">
        <f t="shared" si="824"/>
        <v/>
      </c>
      <c r="IL66" s="53" t="str">
        <f t="shared" si="825"/>
        <v/>
      </c>
      <c r="IM66" s="54" t="str">
        <f t="shared" si="826"/>
        <v/>
      </c>
      <c r="IN66" s="52" t="str">
        <f t="shared" si="827"/>
        <v/>
      </c>
      <c r="IO66" s="53" t="str">
        <f t="shared" si="828"/>
        <v/>
      </c>
      <c r="IP66" s="53" t="str">
        <f t="shared" si="829"/>
        <v/>
      </c>
      <c r="IQ66" s="53" t="str">
        <f t="shared" si="830"/>
        <v/>
      </c>
      <c r="IR66" s="54" t="str">
        <f t="shared" si="831"/>
        <v/>
      </c>
      <c r="IS66" s="52" t="str">
        <f t="shared" si="832"/>
        <v/>
      </c>
      <c r="IT66" s="53" t="str">
        <f t="shared" si="833"/>
        <v/>
      </c>
      <c r="IU66" s="53" t="str">
        <f>IF($G66="6",IF(IF(IT66&lt;&gt;"",IF(MAX(COUNTIF($IT$6:$IT$80,$IT$6:$IT$80))&gt;1,"x",""),"")&lt;&gt;"",IT66+1,""),IF(IS66=0,"",IF(IF(IT66&lt;&gt;"",IF(MAX(COUNTIF(IT$6:$IT$80,$IT$6:$IT$80))&gt;1,"x",""),"")&lt;&gt;"",IT66+1,"")))</f>
        <v/>
      </c>
      <c r="IV66" s="53" t="str">
        <f t="shared" si="834"/>
        <v/>
      </c>
      <c r="IW66" s="54" t="str">
        <f t="shared" si="835"/>
        <v/>
      </c>
      <c r="IX66" s="165" t="e">
        <f t="shared" si="836"/>
        <v>#N/A</v>
      </c>
      <c r="IY66" s="53" t="str">
        <f t="shared" si="837"/>
        <v/>
      </c>
      <c r="IZ66" s="181" t="str">
        <f t="shared" si="838"/>
        <v/>
      </c>
      <c r="JA66" s="159">
        <f t="shared" si="839"/>
        <v>0</v>
      </c>
      <c r="JB66" s="124" t="str">
        <f t="shared" si="840"/>
        <v/>
      </c>
      <c r="JC66" s="130"/>
      <c r="JD66" s="55" t="str">
        <f t="shared" si="841"/>
        <v/>
      </c>
      <c r="JE66" s="53" t="str">
        <f t="shared" si="842"/>
        <v/>
      </c>
      <c r="JF66" s="53" t="str">
        <f t="shared" si="843"/>
        <v/>
      </c>
      <c r="JG66" s="53" t="str">
        <f t="shared" si="844"/>
        <v/>
      </c>
      <c r="JH66" s="124" t="str">
        <f t="shared" si="845"/>
        <v/>
      </c>
      <c r="JI66" s="52" t="str">
        <f t="shared" si="846"/>
        <v/>
      </c>
      <c r="JJ66" s="53" t="str">
        <f t="shared" si="847"/>
        <v/>
      </c>
      <c r="JK66" s="53" t="str">
        <f t="shared" si="848"/>
        <v/>
      </c>
      <c r="JL66" s="53" t="str">
        <f t="shared" si="849"/>
        <v/>
      </c>
      <c r="JM66" s="124" t="str">
        <f t="shared" si="850"/>
        <v/>
      </c>
      <c r="JN66" s="52" t="str">
        <f t="shared" si="851"/>
        <v/>
      </c>
      <c r="JO66" s="53" t="str">
        <f t="shared" si="852"/>
        <v/>
      </c>
      <c r="JP66" s="53" t="str">
        <f t="shared" si="853"/>
        <v/>
      </c>
      <c r="JQ66" s="53" t="str">
        <f t="shared" si="854"/>
        <v/>
      </c>
      <c r="JR66" s="54" t="str">
        <f t="shared" si="855"/>
        <v/>
      </c>
      <c r="JS66" s="52" t="str">
        <f t="shared" si="856"/>
        <v/>
      </c>
      <c r="JT66" s="53" t="str">
        <f t="shared" si="857"/>
        <v/>
      </c>
      <c r="JU66" s="53" t="str">
        <f t="shared" si="858"/>
        <v/>
      </c>
      <c r="JV66" s="53" t="str">
        <f t="shared" si="859"/>
        <v/>
      </c>
      <c r="JW66" s="54" t="str">
        <f t="shared" si="860"/>
        <v/>
      </c>
      <c r="JX66" s="52" t="str">
        <f t="shared" si="861"/>
        <v/>
      </c>
      <c r="JY66" s="53" t="str">
        <f t="shared" si="862"/>
        <v/>
      </c>
      <c r="JZ66" s="53" t="str">
        <f t="shared" si="863"/>
        <v/>
      </c>
      <c r="KA66" s="53" t="str">
        <f t="shared" si="864"/>
        <v/>
      </c>
      <c r="KB66" s="54" t="str">
        <f t="shared" si="865"/>
        <v/>
      </c>
      <c r="KC66" s="52" t="str">
        <f t="shared" si="866"/>
        <v/>
      </c>
      <c r="KD66" s="53" t="str">
        <f t="shared" si="867"/>
        <v/>
      </c>
      <c r="KE66" s="53" t="str">
        <f t="shared" si="868"/>
        <v/>
      </c>
      <c r="KF66" s="53" t="str">
        <f t="shared" si="869"/>
        <v/>
      </c>
      <c r="KG66" s="54" t="str">
        <f t="shared" si="870"/>
        <v/>
      </c>
      <c r="KH66" s="165" t="e">
        <f t="shared" si="871"/>
        <v>#N/A</v>
      </c>
      <c r="KI66" s="53" t="str">
        <f t="shared" si="872"/>
        <v/>
      </c>
      <c r="KJ66" s="181" t="str">
        <f t="shared" si="873"/>
        <v/>
      </c>
      <c r="KK66" s="159">
        <f t="shared" si="874"/>
        <v>0</v>
      </c>
      <c r="KL66" s="334" t="str">
        <f t="shared" si="875"/>
        <v/>
      </c>
      <c r="KM66" s="194"/>
      <c r="KN66" s="214"/>
      <c r="KO66" s="60"/>
      <c r="KP66" s="201"/>
      <c r="KQ66" s="61"/>
      <c r="KR66" s="61" t="str">
        <f t="shared" si="876"/>
        <v/>
      </c>
      <c r="KS66" s="61" t="str">
        <f t="shared" si="877"/>
        <v/>
      </c>
      <c r="KT66" s="61" t="str">
        <f t="shared" si="878"/>
        <v/>
      </c>
      <c r="KU66" s="61" t="str">
        <f t="shared" si="879"/>
        <v/>
      </c>
      <c r="KV66" s="61" t="str">
        <f t="shared" si="880"/>
        <v/>
      </c>
      <c r="KW66" s="61" t="str">
        <f t="shared" si="881"/>
        <v/>
      </c>
      <c r="KX66" s="62" t="str">
        <f t="shared" si="882"/>
        <v/>
      </c>
      <c r="KY66" s="84"/>
      <c r="KZ66" s="59"/>
      <c r="LA66" s="60" t="str">
        <f t="shared" si="883"/>
        <v/>
      </c>
      <c r="LB66" s="201"/>
      <c r="LC66" s="61" t="str">
        <f t="shared" si="884"/>
        <v/>
      </c>
      <c r="LD66" s="61" t="str">
        <f t="shared" si="885"/>
        <v/>
      </c>
      <c r="LE66" s="61" t="str">
        <f t="shared" si="886"/>
        <v/>
      </c>
      <c r="LF66" s="61" t="str">
        <f t="shared" si="887"/>
        <v/>
      </c>
      <c r="LG66" s="148" t="str">
        <f t="shared" si="888"/>
        <v/>
      </c>
      <c r="LH66" s="194"/>
      <c r="LI66" s="197">
        <f t="shared" si="889"/>
        <v>0</v>
      </c>
      <c r="LJ66" s="87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</row>
    <row r="67" spans="1:381" s="1" customFormat="1" ht="15" x14ac:dyDescent="0.2">
      <c r="A67" s="35"/>
      <c r="B67" s="45">
        <v>99</v>
      </c>
      <c r="C67" s="63"/>
      <c r="D67" s="47"/>
      <c r="E67" s="161"/>
      <c r="F67" s="162"/>
      <c r="G67" s="64"/>
      <c r="H67" s="50"/>
      <c r="I67" s="186" t="str">
        <f t="shared" si="597"/>
        <v/>
      </c>
      <c r="J67" s="97"/>
      <c r="K67" s="157"/>
      <c r="L67" s="52" t="str">
        <f t="shared" si="598"/>
        <v/>
      </c>
      <c r="M67" s="53" t="str">
        <f t="shared" si="599"/>
        <v/>
      </c>
      <c r="N67" s="53" t="str">
        <f t="shared" si="600"/>
        <v/>
      </c>
      <c r="O67" s="53" t="str">
        <f t="shared" si="601"/>
        <v/>
      </c>
      <c r="P67" s="127" t="str">
        <f t="shared" si="602"/>
        <v/>
      </c>
      <c r="Q67" s="52" t="str">
        <f t="shared" si="603"/>
        <v/>
      </c>
      <c r="R67" s="53" t="str">
        <f t="shared" si="604"/>
        <v/>
      </c>
      <c r="S67" s="53" t="str">
        <f t="shared" si="605"/>
        <v/>
      </c>
      <c r="T67" s="53" t="str">
        <f t="shared" si="606"/>
        <v/>
      </c>
      <c r="U67" s="127" t="str">
        <f t="shared" si="607"/>
        <v/>
      </c>
      <c r="V67" s="52" t="str">
        <f t="shared" si="608"/>
        <v/>
      </c>
      <c r="W67" s="53" t="str">
        <f t="shared" si="609"/>
        <v/>
      </c>
      <c r="X67" s="53" t="str">
        <f t="shared" si="610"/>
        <v/>
      </c>
      <c r="Y67" s="53" t="str">
        <f t="shared" si="611"/>
        <v/>
      </c>
      <c r="Z67" s="127" t="str">
        <f t="shared" si="612"/>
        <v/>
      </c>
      <c r="AA67" s="52" t="str">
        <f t="shared" si="613"/>
        <v/>
      </c>
      <c r="AB67" s="53" t="str">
        <f t="shared" si="614"/>
        <v/>
      </c>
      <c r="AC67" s="53" t="str">
        <f t="shared" si="615"/>
        <v/>
      </c>
      <c r="AD67" s="53" t="str">
        <f t="shared" si="616"/>
        <v/>
      </c>
      <c r="AE67" s="127" t="str">
        <f t="shared" si="617"/>
        <v/>
      </c>
      <c r="AF67" s="52" t="str">
        <f t="shared" si="618"/>
        <v/>
      </c>
      <c r="AG67" s="53" t="str">
        <f t="shared" si="619"/>
        <v/>
      </c>
      <c r="AH67" s="53" t="str">
        <f t="shared" si="620"/>
        <v/>
      </c>
      <c r="AI67" s="53" t="str">
        <f t="shared" si="621"/>
        <v/>
      </c>
      <c r="AJ67" s="127" t="str">
        <f t="shared" si="622"/>
        <v/>
      </c>
      <c r="AK67" s="52" t="str">
        <f t="shared" si="623"/>
        <v/>
      </c>
      <c r="AL67" s="53" t="str">
        <f t="shared" si="624"/>
        <v/>
      </c>
      <c r="AM67" s="53" t="str">
        <f t="shared" si="625"/>
        <v/>
      </c>
      <c r="AN67" s="150" t="str">
        <f t="shared" si="626"/>
        <v/>
      </c>
      <c r="AO67" s="127" t="str">
        <f t="shared" si="627"/>
        <v/>
      </c>
      <c r="AP67" s="191" t="e">
        <f t="shared" si="628"/>
        <v>#N/A</v>
      </c>
      <c r="AQ67" s="53" t="str">
        <f t="shared" si="629"/>
        <v/>
      </c>
      <c r="AR67" s="181" t="str">
        <f t="shared" si="630"/>
        <v/>
      </c>
      <c r="AS67" s="159">
        <f t="shared" si="631"/>
        <v>0</v>
      </c>
      <c r="AT67" s="127" t="str">
        <f t="shared" si="632"/>
        <v/>
      </c>
      <c r="AU67" s="189"/>
      <c r="AV67" s="55" t="str">
        <f t="shared" si="633"/>
        <v/>
      </c>
      <c r="AW67" s="53" t="str">
        <f t="shared" si="634"/>
        <v/>
      </c>
      <c r="AX67" s="53" t="str">
        <f t="shared" si="635"/>
        <v/>
      </c>
      <c r="AY67" s="53" t="str">
        <f t="shared" si="636"/>
        <v/>
      </c>
      <c r="AZ67" s="124" t="str">
        <f t="shared" si="637"/>
        <v/>
      </c>
      <c r="BA67" s="52" t="str">
        <f t="shared" si="638"/>
        <v/>
      </c>
      <c r="BB67" s="53" t="str">
        <f t="shared" si="639"/>
        <v/>
      </c>
      <c r="BC67" s="53" t="str">
        <f t="shared" si="640"/>
        <v/>
      </c>
      <c r="BD67" s="53" t="str">
        <f t="shared" si="641"/>
        <v/>
      </c>
      <c r="BE67" s="124" t="str">
        <f t="shared" si="642"/>
        <v/>
      </c>
      <c r="BF67" s="52" t="str">
        <f t="shared" si="643"/>
        <v/>
      </c>
      <c r="BG67" s="53" t="str">
        <f t="shared" si="644"/>
        <v/>
      </c>
      <c r="BH67" s="53" t="str">
        <f t="shared" si="645"/>
        <v/>
      </c>
      <c r="BI67" s="53" t="str">
        <f t="shared" si="646"/>
        <v/>
      </c>
      <c r="BJ67" s="54" t="str">
        <f t="shared" si="647"/>
        <v/>
      </c>
      <c r="BK67" s="52" t="str">
        <f t="shared" si="648"/>
        <v/>
      </c>
      <c r="BL67" s="53" t="str">
        <f t="shared" si="649"/>
        <v/>
      </c>
      <c r="BM67" s="53" t="str">
        <f t="shared" si="650"/>
        <v/>
      </c>
      <c r="BN67" s="53" t="str">
        <f t="shared" si="651"/>
        <v/>
      </c>
      <c r="BO67" s="54" t="str">
        <f t="shared" si="652"/>
        <v/>
      </c>
      <c r="BP67" s="52" t="str">
        <f t="shared" si="653"/>
        <v/>
      </c>
      <c r="BQ67" s="53" t="str">
        <f t="shared" si="654"/>
        <v/>
      </c>
      <c r="BR67" s="53" t="str">
        <f t="shared" si="655"/>
        <v/>
      </c>
      <c r="BS67" s="53" t="str">
        <f t="shared" si="656"/>
        <v/>
      </c>
      <c r="BT67" s="54" t="str">
        <f t="shared" si="657"/>
        <v/>
      </c>
      <c r="BU67" s="52" t="str">
        <f t="shared" si="658"/>
        <v/>
      </c>
      <c r="BV67" s="53" t="str">
        <f t="shared" si="659"/>
        <v/>
      </c>
      <c r="BW67" s="53" t="str">
        <f t="shared" si="660"/>
        <v/>
      </c>
      <c r="BX67" s="53" t="str">
        <f t="shared" si="661"/>
        <v/>
      </c>
      <c r="BY67" s="54" t="str">
        <f t="shared" si="662"/>
        <v/>
      </c>
      <c r="BZ67" s="165"/>
      <c r="CA67" s="53" t="str">
        <f t="shared" si="663"/>
        <v/>
      </c>
      <c r="CB67" s="181" t="str">
        <f t="shared" si="664"/>
        <v/>
      </c>
      <c r="CC67" s="127" t="str">
        <f t="shared" si="665"/>
        <v/>
      </c>
      <c r="CD67" s="127" t="str">
        <f t="shared" si="666"/>
        <v/>
      </c>
      <c r="CE67" s="130"/>
      <c r="CF67" s="55" t="str">
        <f t="shared" si="667"/>
        <v/>
      </c>
      <c r="CG67" s="53" t="str">
        <f t="shared" si="668"/>
        <v/>
      </c>
      <c r="CH67" s="53" t="str">
        <f t="shared" si="669"/>
        <v/>
      </c>
      <c r="CI67" s="53" t="str">
        <f t="shared" si="670"/>
        <v/>
      </c>
      <c r="CJ67" s="124" t="str">
        <f t="shared" si="671"/>
        <v/>
      </c>
      <c r="CK67" s="52" t="str">
        <f t="shared" si="672"/>
        <v/>
      </c>
      <c r="CL67" s="53" t="str">
        <f t="shared" si="673"/>
        <v/>
      </c>
      <c r="CM67" s="53" t="str">
        <f t="shared" si="674"/>
        <v/>
      </c>
      <c r="CN67" s="53" t="str">
        <f t="shared" si="675"/>
        <v/>
      </c>
      <c r="CO67" s="124" t="str">
        <f t="shared" si="676"/>
        <v/>
      </c>
      <c r="CP67" s="52" t="str">
        <f t="shared" si="677"/>
        <v/>
      </c>
      <c r="CQ67" s="53" t="str">
        <f t="shared" si="678"/>
        <v/>
      </c>
      <c r="CR67" s="53" t="str">
        <f t="shared" si="679"/>
        <v/>
      </c>
      <c r="CS67" s="53" t="str">
        <f t="shared" si="680"/>
        <v/>
      </c>
      <c r="CT67" s="54" t="str">
        <f t="shared" si="681"/>
        <v/>
      </c>
      <c r="CU67" s="52" t="str">
        <f t="shared" si="682"/>
        <v/>
      </c>
      <c r="CV67" s="53" t="str">
        <f t="shared" si="683"/>
        <v/>
      </c>
      <c r="CW67" s="53" t="str">
        <f t="shared" si="684"/>
        <v/>
      </c>
      <c r="CX67" s="53" t="str">
        <f t="shared" si="685"/>
        <v/>
      </c>
      <c r="CY67" s="54" t="str">
        <f t="shared" si="686"/>
        <v/>
      </c>
      <c r="CZ67" s="52" t="str">
        <f t="shared" si="687"/>
        <v/>
      </c>
      <c r="DA67" s="53" t="str">
        <f t="shared" si="688"/>
        <v/>
      </c>
      <c r="DB67" s="53" t="str">
        <f t="shared" si="689"/>
        <v/>
      </c>
      <c r="DC67" s="53" t="str">
        <f t="shared" si="690"/>
        <v/>
      </c>
      <c r="DD67" s="54" t="str">
        <f t="shared" si="691"/>
        <v/>
      </c>
      <c r="DE67" s="52" t="str">
        <f t="shared" si="692"/>
        <v/>
      </c>
      <c r="DF67" s="53" t="str">
        <f t="shared" si="693"/>
        <v/>
      </c>
      <c r="DG67" s="53" t="str">
        <f t="shared" si="694"/>
        <v/>
      </c>
      <c r="DH67" s="53" t="str">
        <f t="shared" si="695"/>
        <v/>
      </c>
      <c r="DI67" s="54" t="str">
        <f t="shared" si="696"/>
        <v/>
      </c>
      <c r="DJ67" s="165" t="e">
        <f t="shared" si="697"/>
        <v>#N/A</v>
      </c>
      <c r="DK67" s="53" t="str">
        <f t="shared" si="698"/>
        <v/>
      </c>
      <c r="DL67" s="181" t="str">
        <f t="shared" si="699"/>
        <v/>
      </c>
      <c r="DM67" s="159">
        <f t="shared" si="700"/>
        <v>0</v>
      </c>
      <c r="DN67" s="124" t="str">
        <f t="shared" si="701"/>
        <v/>
      </c>
      <c r="DO67" s="130"/>
      <c r="DP67" s="55" t="str">
        <f t="shared" si="702"/>
        <v/>
      </c>
      <c r="DQ67" s="53" t="str">
        <f t="shared" si="703"/>
        <v/>
      </c>
      <c r="DR67" s="53" t="str">
        <f t="shared" si="704"/>
        <v/>
      </c>
      <c r="DS67" s="53" t="str">
        <f t="shared" si="705"/>
        <v/>
      </c>
      <c r="DT67" s="124" t="str">
        <f t="shared" si="706"/>
        <v/>
      </c>
      <c r="DU67" s="52" t="str">
        <f t="shared" si="707"/>
        <v/>
      </c>
      <c r="DV67" s="53" t="str">
        <f t="shared" si="708"/>
        <v/>
      </c>
      <c r="DW67" s="53" t="str">
        <f t="shared" si="709"/>
        <v/>
      </c>
      <c r="DX67" s="53" t="str">
        <f t="shared" si="710"/>
        <v/>
      </c>
      <c r="DY67" s="124" t="str">
        <f t="shared" si="711"/>
        <v/>
      </c>
      <c r="DZ67" s="52" t="str">
        <f t="shared" si="712"/>
        <v/>
      </c>
      <c r="EA67" s="53" t="str">
        <f t="shared" si="713"/>
        <v/>
      </c>
      <c r="EB67" s="53" t="str">
        <f t="shared" si="714"/>
        <v/>
      </c>
      <c r="EC67" s="53" t="str">
        <f t="shared" si="715"/>
        <v/>
      </c>
      <c r="ED67" s="57" t="str">
        <f t="shared" si="716"/>
        <v/>
      </c>
      <c r="EE67" s="52" t="str">
        <f t="shared" si="717"/>
        <v/>
      </c>
      <c r="EF67" s="53" t="str">
        <f t="shared" si="718"/>
        <v/>
      </c>
      <c r="EG67" s="53" t="str">
        <f t="shared" si="719"/>
        <v/>
      </c>
      <c r="EH67" s="53" t="str">
        <f t="shared" si="720"/>
        <v/>
      </c>
      <c r="EI67" s="57" t="str">
        <f t="shared" si="721"/>
        <v/>
      </c>
      <c r="EJ67" s="52" t="str">
        <f t="shared" si="722"/>
        <v/>
      </c>
      <c r="EK67" s="53" t="str">
        <f t="shared" si="723"/>
        <v/>
      </c>
      <c r="EL67" s="53" t="str">
        <f t="shared" si="724"/>
        <v/>
      </c>
      <c r="EM67" s="53" t="str">
        <f t="shared" si="725"/>
        <v/>
      </c>
      <c r="EN67" s="57" t="str">
        <f t="shared" si="726"/>
        <v/>
      </c>
      <c r="EO67" s="52" t="str">
        <f t="shared" si="727"/>
        <v/>
      </c>
      <c r="EP67" s="53" t="str">
        <f t="shared" si="728"/>
        <v/>
      </c>
      <c r="EQ67" s="53" t="str">
        <f t="shared" si="729"/>
        <v/>
      </c>
      <c r="ER67" s="53" t="str">
        <f t="shared" si="730"/>
        <v/>
      </c>
      <c r="ES67" s="54" t="str">
        <f t="shared" si="731"/>
        <v/>
      </c>
      <c r="ET67" s="165" t="e">
        <f t="shared" si="732"/>
        <v>#N/A</v>
      </c>
      <c r="EU67" s="53" t="str">
        <f t="shared" si="733"/>
        <v/>
      </c>
      <c r="EV67" s="181" t="str">
        <f t="shared" si="734"/>
        <v/>
      </c>
      <c r="EW67" s="159">
        <f t="shared" si="735"/>
        <v>0</v>
      </c>
      <c r="EX67" s="124" t="str">
        <f t="shared" si="736"/>
        <v/>
      </c>
      <c r="EY67" s="130"/>
      <c r="EZ67" s="55" t="str">
        <f t="shared" si="737"/>
        <v/>
      </c>
      <c r="FA67" s="53" t="str">
        <f t="shared" si="738"/>
        <v/>
      </c>
      <c r="FB67" s="53" t="str">
        <f t="shared" si="739"/>
        <v/>
      </c>
      <c r="FC67" s="53" t="str">
        <f t="shared" si="740"/>
        <v/>
      </c>
      <c r="FD67" s="124" t="str">
        <f t="shared" si="741"/>
        <v/>
      </c>
      <c r="FE67" s="52" t="str">
        <f t="shared" si="742"/>
        <v/>
      </c>
      <c r="FF67" s="53" t="str">
        <f t="shared" si="743"/>
        <v/>
      </c>
      <c r="FG67" s="53" t="str">
        <f t="shared" si="744"/>
        <v/>
      </c>
      <c r="FH67" s="53" t="str">
        <f t="shared" si="745"/>
        <v/>
      </c>
      <c r="FI67" s="124" t="str">
        <f t="shared" si="746"/>
        <v/>
      </c>
      <c r="FJ67" s="52" t="str">
        <f t="shared" si="747"/>
        <v/>
      </c>
      <c r="FK67" s="53" t="str">
        <f t="shared" si="748"/>
        <v/>
      </c>
      <c r="FL67" s="53" t="str">
        <f t="shared" si="749"/>
        <v/>
      </c>
      <c r="FM67" s="53" t="str">
        <f t="shared" si="750"/>
        <v/>
      </c>
      <c r="FN67" s="57" t="str">
        <f t="shared" si="751"/>
        <v/>
      </c>
      <c r="FO67" s="52" t="str">
        <f t="shared" si="752"/>
        <v/>
      </c>
      <c r="FP67" s="53" t="str">
        <f t="shared" si="753"/>
        <v/>
      </c>
      <c r="FQ67" s="53" t="str">
        <f t="shared" si="754"/>
        <v/>
      </c>
      <c r="FR67" s="53" t="str">
        <f t="shared" si="755"/>
        <v/>
      </c>
      <c r="FS67" s="57" t="str">
        <f t="shared" si="756"/>
        <v/>
      </c>
      <c r="FT67" s="52" t="str">
        <f t="shared" si="757"/>
        <v/>
      </c>
      <c r="FU67" s="53" t="str">
        <f t="shared" si="758"/>
        <v/>
      </c>
      <c r="FV67" s="53" t="str">
        <f t="shared" si="759"/>
        <v/>
      </c>
      <c r="FW67" s="53" t="str">
        <f t="shared" si="760"/>
        <v/>
      </c>
      <c r="FX67" s="57" t="str">
        <f t="shared" si="761"/>
        <v/>
      </c>
      <c r="FY67" s="52" t="str">
        <f t="shared" si="762"/>
        <v/>
      </c>
      <c r="FZ67" s="53" t="str">
        <f t="shared" si="763"/>
        <v/>
      </c>
      <c r="GA67" s="53" t="str">
        <f t="shared" si="764"/>
        <v/>
      </c>
      <c r="GB67" s="53" t="str">
        <f t="shared" si="765"/>
        <v/>
      </c>
      <c r="GC67" s="57" t="str">
        <f t="shared" si="766"/>
        <v/>
      </c>
      <c r="GD67" s="165" t="e">
        <f t="shared" si="767"/>
        <v>#N/A</v>
      </c>
      <c r="GE67" s="53" t="str">
        <f t="shared" si="768"/>
        <v/>
      </c>
      <c r="GF67" s="181" t="str">
        <f t="shared" si="769"/>
        <v/>
      </c>
      <c r="GG67" s="159">
        <f t="shared" si="770"/>
        <v>0</v>
      </c>
      <c r="GH67" s="124" t="str">
        <f t="shared" si="771"/>
        <v/>
      </c>
      <c r="GI67" s="130"/>
      <c r="GJ67" s="55" t="str">
        <f t="shared" si="772"/>
        <v/>
      </c>
      <c r="GK67" s="53" t="str">
        <f t="shared" si="773"/>
        <v/>
      </c>
      <c r="GL67" s="53" t="str">
        <f t="shared" si="774"/>
        <v/>
      </c>
      <c r="GM67" s="53" t="str">
        <f t="shared" si="775"/>
        <v/>
      </c>
      <c r="GN67" s="124" t="str">
        <f t="shared" si="776"/>
        <v/>
      </c>
      <c r="GO67" s="52" t="str">
        <f t="shared" si="777"/>
        <v/>
      </c>
      <c r="GP67" s="53" t="str">
        <f t="shared" si="778"/>
        <v/>
      </c>
      <c r="GQ67" s="53" t="str">
        <f t="shared" si="779"/>
        <v/>
      </c>
      <c r="GR67" s="53" t="str">
        <f t="shared" si="780"/>
        <v/>
      </c>
      <c r="GS67" s="124" t="str">
        <f t="shared" si="781"/>
        <v/>
      </c>
      <c r="GT67" s="52" t="str">
        <f t="shared" si="782"/>
        <v/>
      </c>
      <c r="GU67" s="53" t="str">
        <f t="shared" si="783"/>
        <v/>
      </c>
      <c r="GV67" s="53" t="str">
        <f t="shared" si="784"/>
        <v/>
      </c>
      <c r="GW67" s="53" t="str">
        <f t="shared" si="785"/>
        <v/>
      </c>
      <c r="GX67" s="54" t="str">
        <f t="shared" si="786"/>
        <v/>
      </c>
      <c r="GY67" s="52" t="str">
        <f t="shared" si="787"/>
        <v/>
      </c>
      <c r="GZ67" s="53" t="str">
        <f t="shared" si="788"/>
        <v/>
      </c>
      <c r="HA67" s="53" t="str">
        <f t="shared" si="789"/>
        <v/>
      </c>
      <c r="HB67" s="53" t="str">
        <f t="shared" si="790"/>
        <v/>
      </c>
      <c r="HC67" s="54" t="str">
        <f t="shared" si="791"/>
        <v/>
      </c>
      <c r="HD67" s="52" t="str">
        <f t="shared" si="792"/>
        <v/>
      </c>
      <c r="HE67" s="53" t="str">
        <f t="shared" si="793"/>
        <v/>
      </c>
      <c r="HF67" s="53" t="str">
        <f t="shared" si="794"/>
        <v/>
      </c>
      <c r="HG67" s="53" t="str">
        <f t="shared" si="795"/>
        <v/>
      </c>
      <c r="HH67" s="54" t="str">
        <f t="shared" si="796"/>
        <v/>
      </c>
      <c r="HI67" s="52" t="str">
        <f t="shared" si="797"/>
        <v/>
      </c>
      <c r="HJ67" s="53" t="str">
        <f t="shared" si="798"/>
        <v/>
      </c>
      <c r="HK67" s="53" t="str">
        <f t="shared" si="799"/>
        <v/>
      </c>
      <c r="HL67" s="53" t="str">
        <f t="shared" si="800"/>
        <v/>
      </c>
      <c r="HM67" s="54" t="str">
        <f t="shared" si="801"/>
        <v/>
      </c>
      <c r="HN67" s="165" t="e">
        <f t="shared" si="802"/>
        <v>#N/A</v>
      </c>
      <c r="HO67" s="53" t="str">
        <f t="shared" si="803"/>
        <v/>
      </c>
      <c r="HP67" s="181" t="str">
        <f t="shared" si="804"/>
        <v/>
      </c>
      <c r="HQ67" s="159">
        <f t="shared" si="805"/>
        <v>0</v>
      </c>
      <c r="HR67" s="127" t="str">
        <f t="shared" si="806"/>
        <v/>
      </c>
      <c r="HS67" s="130"/>
      <c r="HT67" s="55" t="str">
        <f t="shared" si="807"/>
        <v/>
      </c>
      <c r="HU67" s="53" t="str">
        <f t="shared" si="808"/>
        <v/>
      </c>
      <c r="HV67" s="53" t="str">
        <f t="shared" si="809"/>
        <v/>
      </c>
      <c r="HW67" s="53" t="str">
        <f t="shared" si="810"/>
        <v/>
      </c>
      <c r="HX67" s="124" t="str">
        <f t="shared" si="811"/>
        <v/>
      </c>
      <c r="HY67" s="52" t="str">
        <f t="shared" si="812"/>
        <v/>
      </c>
      <c r="HZ67" s="53" t="str">
        <f t="shared" si="813"/>
        <v/>
      </c>
      <c r="IA67" s="53" t="str">
        <f t="shared" si="814"/>
        <v/>
      </c>
      <c r="IB67" s="53" t="str">
        <f t="shared" si="815"/>
        <v/>
      </c>
      <c r="IC67" s="124" t="str">
        <f t="shared" si="816"/>
        <v/>
      </c>
      <c r="ID67" s="52" t="str">
        <f t="shared" si="817"/>
        <v/>
      </c>
      <c r="IE67" s="53" t="str">
        <f t="shared" si="818"/>
        <v/>
      </c>
      <c r="IF67" s="53" t="str">
        <f t="shared" si="819"/>
        <v/>
      </c>
      <c r="IG67" s="53" t="str">
        <f t="shared" si="820"/>
        <v/>
      </c>
      <c r="IH67" s="54" t="str">
        <f t="shared" si="821"/>
        <v/>
      </c>
      <c r="II67" s="52" t="str">
        <f t="shared" si="822"/>
        <v/>
      </c>
      <c r="IJ67" s="53" t="str">
        <f t="shared" si="823"/>
        <v/>
      </c>
      <c r="IK67" s="53" t="str">
        <f t="shared" si="824"/>
        <v/>
      </c>
      <c r="IL67" s="53" t="str">
        <f t="shared" si="825"/>
        <v/>
      </c>
      <c r="IM67" s="54" t="str">
        <f t="shared" si="826"/>
        <v/>
      </c>
      <c r="IN67" s="52" t="str">
        <f t="shared" si="827"/>
        <v/>
      </c>
      <c r="IO67" s="53" t="str">
        <f t="shared" si="828"/>
        <v/>
      </c>
      <c r="IP67" s="53" t="str">
        <f t="shared" si="829"/>
        <v/>
      </c>
      <c r="IQ67" s="53" t="str">
        <f t="shared" si="830"/>
        <v/>
      </c>
      <c r="IR67" s="54" t="str">
        <f t="shared" si="831"/>
        <v/>
      </c>
      <c r="IS67" s="52" t="str">
        <f t="shared" si="832"/>
        <v/>
      </c>
      <c r="IT67" s="53" t="str">
        <f t="shared" si="833"/>
        <v/>
      </c>
      <c r="IU67" s="53" t="str">
        <f>IF($G67="6",IF(IF(IT67&lt;&gt;"",IF(MAX(COUNTIF($IT$6:$IT$80,$IT$6:$IT$80))&gt;1,"x",""),"")&lt;&gt;"",IT67+1,""),IF(IS67=0,"",IF(IF(IT67&lt;&gt;"",IF(MAX(COUNTIF(IT$6:$IT$80,$IT$6:$IT$80))&gt;1,"x",""),"")&lt;&gt;"",IT67+1,"")))</f>
        <v/>
      </c>
      <c r="IV67" s="53" t="str">
        <f t="shared" si="834"/>
        <v/>
      </c>
      <c r="IW67" s="54" t="str">
        <f t="shared" si="835"/>
        <v/>
      </c>
      <c r="IX67" s="165" t="e">
        <f t="shared" si="836"/>
        <v>#N/A</v>
      </c>
      <c r="IY67" s="53" t="str">
        <f t="shared" si="837"/>
        <v/>
      </c>
      <c r="IZ67" s="181" t="str">
        <f t="shared" si="838"/>
        <v/>
      </c>
      <c r="JA67" s="159">
        <f t="shared" si="839"/>
        <v>0</v>
      </c>
      <c r="JB67" s="124" t="str">
        <f t="shared" si="840"/>
        <v/>
      </c>
      <c r="JC67" s="130"/>
      <c r="JD67" s="55" t="str">
        <f t="shared" si="841"/>
        <v/>
      </c>
      <c r="JE67" s="53" t="str">
        <f t="shared" si="842"/>
        <v/>
      </c>
      <c r="JF67" s="53" t="str">
        <f t="shared" si="843"/>
        <v/>
      </c>
      <c r="JG67" s="53" t="str">
        <f t="shared" si="844"/>
        <v/>
      </c>
      <c r="JH67" s="124" t="str">
        <f t="shared" si="845"/>
        <v/>
      </c>
      <c r="JI67" s="52" t="str">
        <f t="shared" si="846"/>
        <v/>
      </c>
      <c r="JJ67" s="53" t="str">
        <f t="shared" si="847"/>
        <v/>
      </c>
      <c r="JK67" s="53" t="str">
        <f t="shared" si="848"/>
        <v/>
      </c>
      <c r="JL67" s="53" t="str">
        <f t="shared" si="849"/>
        <v/>
      </c>
      <c r="JM67" s="124" t="str">
        <f t="shared" si="850"/>
        <v/>
      </c>
      <c r="JN67" s="52" t="str">
        <f t="shared" si="851"/>
        <v/>
      </c>
      <c r="JO67" s="53" t="str">
        <f t="shared" si="852"/>
        <v/>
      </c>
      <c r="JP67" s="53" t="str">
        <f t="shared" si="853"/>
        <v/>
      </c>
      <c r="JQ67" s="53" t="str">
        <f t="shared" si="854"/>
        <v/>
      </c>
      <c r="JR67" s="54" t="str">
        <f t="shared" si="855"/>
        <v/>
      </c>
      <c r="JS67" s="52" t="str">
        <f t="shared" si="856"/>
        <v/>
      </c>
      <c r="JT67" s="53" t="str">
        <f t="shared" si="857"/>
        <v/>
      </c>
      <c r="JU67" s="53" t="str">
        <f t="shared" si="858"/>
        <v/>
      </c>
      <c r="JV67" s="53" t="str">
        <f t="shared" si="859"/>
        <v/>
      </c>
      <c r="JW67" s="54" t="str">
        <f t="shared" si="860"/>
        <v/>
      </c>
      <c r="JX67" s="52" t="str">
        <f t="shared" si="861"/>
        <v/>
      </c>
      <c r="JY67" s="53" t="str">
        <f t="shared" si="862"/>
        <v/>
      </c>
      <c r="JZ67" s="53" t="str">
        <f t="shared" si="863"/>
        <v/>
      </c>
      <c r="KA67" s="53" t="str">
        <f t="shared" si="864"/>
        <v/>
      </c>
      <c r="KB67" s="54" t="str">
        <f t="shared" si="865"/>
        <v/>
      </c>
      <c r="KC67" s="52" t="str">
        <f t="shared" si="866"/>
        <v/>
      </c>
      <c r="KD67" s="53" t="str">
        <f t="shared" si="867"/>
        <v/>
      </c>
      <c r="KE67" s="53" t="str">
        <f t="shared" si="868"/>
        <v/>
      </c>
      <c r="KF67" s="53" t="str">
        <f t="shared" si="869"/>
        <v/>
      </c>
      <c r="KG67" s="54" t="str">
        <f t="shared" si="870"/>
        <v/>
      </c>
      <c r="KH67" s="165" t="e">
        <f t="shared" si="871"/>
        <v>#N/A</v>
      </c>
      <c r="KI67" s="53" t="str">
        <f t="shared" si="872"/>
        <v/>
      </c>
      <c r="KJ67" s="181" t="str">
        <f t="shared" si="873"/>
        <v/>
      </c>
      <c r="KK67" s="159">
        <f t="shared" si="874"/>
        <v>0</v>
      </c>
      <c r="KL67" s="334" t="str">
        <f t="shared" si="875"/>
        <v/>
      </c>
      <c r="KM67" s="194"/>
      <c r="KN67" s="214"/>
      <c r="KO67" s="60"/>
      <c r="KP67" s="201"/>
      <c r="KQ67" s="61"/>
      <c r="KR67" s="61" t="str">
        <f t="shared" si="876"/>
        <v/>
      </c>
      <c r="KS67" s="61" t="str">
        <f t="shared" si="877"/>
        <v/>
      </c>
      <c r="KT67" s="61" t="str">
        <f t="shared" si="878"/>
        <v/>
      </c>
      <c r="KU67" s="61" t="str">
        <f t="shared" si="879"/>
        <v/>
      </c>
      <c r="KV67" s="61" t="str">
        <f t="shared" si="880"/>
        <v/>
      </c>
      <c r="KW67" s="61" t="str">
        <f t="shared" si="881"/>
        <v/>
      </c>
      <c r="KX67" s="62" t="str">
        <f t="shared" si="882"/>
        <v/>
      </c>
      <c r="KY67" s="84"/>
      <c r="KZ67" s="59"/>
      <c r="LA67" s="60" t="str">
        <f t="shared" si="883"/>
        <v/>
      </c>
      <c r="LB67" s="201"/>
      <c r="LC67" s="61" t="str">
        <f t="shared" si="884"/>
        <v/>
      </c>
      <c r="LD67" s="61" t="str">
        <f t="shared" si="885"/>
        <v/>
      </c>
      <c r="LE67" s="61" t="str">
        <f t="shared" si="886"/>
        <v/>
      </c>
      <c r="LF67" s="61" t="str">
        <f t="shared" si="887"/>
        <v/>
      </c>
      <c r="LG67" s="148" t="str">
        <f t="shared" si="888"/>
        <v/>
      </c>
      <c r="LH67" s="194"/>
      <c r="LI67" s="197">
        <f t="shared" si="889"/>
        <v>0</v>
      </c>
      <c r="LJ67" s="87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</row>
    <row r="68" spans="1:381" s="1" customFormat="1" ht="15" x14ac:dyDescent="0.2">
      <c r="A68" s="35"/>
      <c r="B68" s="45">
        <v>100</v>
      </c>
      <c r="C68" s="47"/>
      <c r="D68" s="47"/>
      <c r="E68" s="50"/>
      <c r="F68" s="50"/>
      <c r="G68" s="49"/>
      <c r="H68" s="50"/>
      <c r="I68" s="186" t="str">
        <f t="shared" si="597"/>
        <v/>
      </c>
      <c r="J68" s="97" t="str">
        <f t="shared" ref="J68:J80" si="890">IF(OR(G68="1",G68="2",G68="5"),"x","")</f>
        <v/>
      </c>
      <c r="K68" s="157"/>
      <c r="L68" s="52" t="str">
        <f t="shared" si="598"/>
        <v/>
      </c>
      <c r="M68" s="53" t="str">
        <f t="shared" si="599"/>
        <v/>
      </c>
      <c r="N68" s="53" t="str">
        <f t="shared" si="600"/>
        <v/>
      </c>
      <c r="O68" s="53" t="str">
        <f t="shared" si="601"/>
        <v/>
      </c>
      <c r="P68" s="127" t="str">
        <f t="shared" si="602"/>
        <v/>
      </c>
      <c r="Q68" s="52" t="str">
        <f t="shared" si="603"/>
        <v/>
      </c>
      <c r="R68" s="53" t="str">
        <f t="shared" si="604"/>
        <v/>
      </c>
      <c r="S68" s="53" t="str">
        <f t="shared" si="605"/>
        <v/>
      </c>
      <c r="T68" s="53" t="str">
        <f t="shared" si="606"/>
        <v/>
      </c>
      <c r="U68" s="127" t="str">
        <f t="shared" si="607"/>
        <v/>
      </c>
      <c r="V68" s="52" t="str">
        <f t="shared" si="608"/>
        <v/>
      </c>
      <c r="W68" s="53" t="str">
        <f t="shared" si="609"/>
        <v/>
      </c>
      <c r="X68" s="53" t="str">
        <f t="shared" si="610"/>
        <v/>
      </c>
      <c r="Y68" s="53" t="str">
        <f t="shared" si="611"/>
        <v/>
      </c>
      <c r="Z68" s="127" t="str">
        <f t="shared" si="612"/>
        <v/>
      </c>
      <c r="AA68" s="52" t="str">
        <f t="shared" si="613"/>
        <v/>
      </c>
      <c r="AB68" s="53" t="str">
        <f t="shared" si="614"/>
        <v/>
      </c>
      <c r="AC68" s="53" t="str">
        <f t="shared" si="615"/>
        <v/>
      </c>
      <c r="AD68" s="53" t="str">
        <f t="shared" si="616"/>
        <v/>
      </c>
      <c r="AE68" s="127" t="str">
        <f t="shared" si="617"/>
        <v/>
      </c>
      <c r="AF68" s="52" t="str">
        <f t="shared" si="618"/>
        <v/>
      </c>
      <c r="AG68" s="53" t="str">
        <f t="shared" si="619"/>
        <v/>
      </c>
      <c r="AH68" s="53" t="str">
        <f t="shared" si="620"/>
        <v/>
      </c>
      <c r="AI68" s="53" t="str">
        <f t="shared" si="621"/>
        <v/>
      </c>
      <c r="AJ68" s="127" t="str">
        <f t="shared" si="622"/>
        <v/>
      </c>
      <c r="AK68" s="52" t="str">
        <f t="shared" si="623"/>
        <v/>
      </c>
      <c r="AL68" s="53" t="str">
        <f t="shared" si="624"/>
        <v/>
      </c>
      <c r="AM68" s="53" t="str">
        <f t="shared" si="625"/>
        <v/>
      </c>
      <c r="AN68" s="150" t="str">
        <f t="shared" si="626"/>
        <v/>
      </c>
      <c r="AO68" s="127" t="str">
        <f t="shared" si="627"/>
        <v/>
      </c>
      <c r="AP68" s="191" t="e">
        <f t="shared" si="628"/>
        <v>#N/A</v>
      </c>
      <c r="AQ68" s="53" t="str">
        <f t="shared" si="629"/>
        <v/>
      </c>
      <c r="AR68" s="181" t="str">
        <f t="shared" si="630"/>
        <v/>
      </c>
      <c r="AS68" s="159">
        <f t="shared" si="631"/>
        <v>0</v>
      </c>
      <c r="AT68" s="127" t="str">
        <f t="shared" si="632"/>
        <v/>
      </c>
      <c r="AU68" s="189"/>
      <c r="AV68" s="55" t="str">
        <f t="shared" si="633"/>
        <v/>
      </c>
      <c r="AW68" s="53" t="str">
        <f t="shared" si="634"/>
        <v/>
      </c>
      <c r="AX68" s="53" t="str">
        <f t="shared" si="635"/>
        <v/>
      </c>
      <c r="AY68" s="53" t="str">
        <f t="shared" si="636"/>
        <v/>
      </c>
      <c r="AZ68" s="124" t="str">
        <f t="shared" si="637"/>
        <v/>
      </c>
      <c r="BA68" s="52" t="str">
        <f t="shared" si="638"/>
        <v/>
      </c>
      <c r="BB68" s="53" t="str">
        <f t="shared" si="639"/>
        <v/>
      </c>
      <c r="BC68" s="53" t="str">
        <f t="shared" si="640"/>
        <v/>
      </c>
      <c r="BD68" s="53" t="str">
        <f t="shared" si="641"/>
        <v/>
      </c>
      <c r="BE68" s="124" t="str">
        <f t="shared" si="642"/>
        <v/>
      </c>
      <c r="BF68" s="52" t="str">
        <f t="shared" si="643"/>
        <v/>
      </c>
      <c r="BG68" s="53" t="str">
        <f t="shared" si="644"/>
        <v/>
      </c>
      <c r="BH68" s="53" t="str">
        <f>IF(IF(BG68&lt;&gt;"",IF(MAX(COUNTIF($BG$6:$BG$80,$BG$6:$BG$80))&gt;1,"x",""),"")&lt;&gt;"",BG68+1,"")</f>
        <v/>
      </c>
      <c r="BI68" s="53" t="str">
        <f t="shared" si="646"/>
        <v/>
      </c>
      <c r="BJ68" s="54" t="str">
        <f t="shared" si="647"/>
        <v/>
      </c>
      <c r="BK68" s="52" t="str">
        <f t="shared" si="648"/>
        <v/>
      </c>
      <c r="BL68" s="53" t="str">
        <f t="shared" si="649"/>
        <v/>
      </c>
      <c r="BM68" s="53" t="str">
        <f t="shared" si="650"/>
        <v/>
      </c>
      <c r="BN68" s="53" t="str">
        <f t="shared" si="651"/>
        <v/>
      </c>
      <c r="BO68" s="54" t="str">
        <f t="shared" si="652"/>
        <v/>
      </c>
      <c r="BP68" s="52" t="str">
        <f t="shared" si="653"/>
        <v/>
      </c>
      <c r="BQ68" s="53" t="str">
        <f t="shared" si="654"/>
        <v/>
      </c>
      <c r="BR68" s="53" t="str">
        <f t="shared" si="655"/>
        <v/>
      </c>
      <c r="BS68" s="53" t="str">
        <f t="shared" si="656"/>
        <v/>
      </c>
      <c r="BT68" s="54" t="str">
        <f t="shared" si="657"/>
        <v/>
      </c>
      <c r="BU68" s="52" t="str">
        <f t="shared" si="658"/>
        <v/>
      </c>
      <c r="BV68" s="53" t="str">
        <f t="shared" si="659"/>
        <v/>
      </c>
      <c r="BW68" s="53" t="str">
        <f t="shared" si="660"/>
        <v/>
      </c>
      <c r="BX68" s="53" t="str">
        <f t="shared" si="661"/>
        <v/>
      </c>
      <c r="BY68" s="54" t="str">
        <f t="shared" si="662"/>
        <v/>
      </c>
      <c r="BZ68" s="165"/>
      <c r="CA68" s="53" t="str">
        <f t="shared" si="663"/>
        <v/>
      </c>
      <c r="CB68" s="181" t="str">
        <f t="shared" si="664"/>
        <v/>
      </c>
      <c r="CC68" s="127" t="str">
        <f t="shared" si="665"/>
        <v/>
      </c>
      <c r="CD68" s="127" t="str">
        <f t="shared" si="666"/>
        <v/>
      </c>
      <c r="CE68" s="130"/>
      <c r="CF68" s="55" t="str">
        <f t="shared" si="667"/>
        <v/>
      </c>
      <c r="CG68" s="53" t="str">
        <f t="shared" si="668"/>
        <v/>
      </c>
      <c r="CH68" s="53" t="str">
        <f t="shared" si="669"/>
        <v/>
      </c>
      <c r="CI68" s="53" t="str">
        <f t="shared" si="670"/>
        <v/>
      </c>
      <c r="CJ68" s="124" t="str">
        <f t="shared" si="671"/>
        <v/>
      </c>
      <c r="CK68" s="52" t="str">
        <f t="shared" si="672"/>
        <v/>
      </c>
      <c r="CL68" s="53" t="str">
        <f t="shared" si="673"/>
        <v/>
      </c>
      <c r="CM68" s="53" t="str">
        <f t="shared" si="674"/>
        <v/>
      </c>
      <c r="CN68" s="53" t="str">
        <f t="shared" si="675"/>
        <v/>
      </c>
      <c r="CO68" s="124" t="str">
        <f t="shared" si="676"/>
        <v/>
      </c>
      <c r="CP68" s="52" t="str">
        <f t="shared" si="677"/>
        <v/>
      </c>
      <c r="CQ68" s="53" t="str">
        <f t="shared" si="678"/>
        <v/>
      </c>
      <c r="CR68" s="53" t="str">
        <f t="shared" si="679"/>
        <v/>
      </c>
      <c r="CS68" s="53" t="str">
        <f t="shared" si="680"/>
        <v/>
      </c>
      <c r="CT68" s="54" t="str">
        <f t="shared" si="681"/>
        <v/>
      </c>
      <c r="CU68" s="52" t="str">
        <f t="shared" si="682"/>
        <v/>
      </c>
      <c r="CV68" s="53" t="str">
        <f t="shared" si="683"/>
        <v/>
      </c>
      <c r="CW68" s="53" t="str">
        <f t="shared" si="684"/>
        <v/>
      </c>
      <c r="CX68" s="53" t="str">
        <f t="shared" si="685"/>
        <v/>
      </c>
      <c r="CY68" s="54" t="str">
        <f t="shared" si="686"/>
        <v/>
      </c>
      <c r="CZ68" s="52" t="str">
        <f t="shared" si="687"/>
        <v/>
      </c>
      <c r="DA68" s="53" t="str">
        <f t="shared" si="688"/>
        <v/>
      </c>
      <c r="DB68" s="53" t="str">
        <f t="shared" si="689"/>
        <v/>
      </c>
      <c r="DC68" s="53" t="str">
        <f t="shared" si="690"/>
        <v/>
      </c>
      <c r="DD68" s="54" t="str">
        <f t="shared" si="691"/>
        <v/>
      </c>
      <c r="DE68" s="52" t="str">
        <f t="shared" si="692"/>
        <v/>
      </c>
      <c r="DF68" s="53" t="str">
        <f t="shared" si="693"/>
        <v/>
      </c>
      <c r="DG68" s="53" t="str">
        <f t="shared" si="694"/>
        <v/>
      </c>
      <c r="DH68" s="53" t="str">
        <f t="shared" si="695"/>
        <v/>
      </c>
      <c r="DI68" s="54" t="str">
        <f t="shared" si="696"/>
        <v/>
      </c>
      <c r="DJ68" s="165" t="e">
        <f t="shared" si="697"/>
        <v>#N/A</v>
      </c>
      <c r="DK68" s="53" t="str">
        <f t="shared" si="698"/>
        <v/>
      </c>
      <c r="DL68" s="181" t="str">
        <f t="shared" si="699"/>
        <v/>
      </c>
      <c r="DM68" s="159">
        <f t="shared" si="700"/>
        <v>0</v>
      </c>
      <c r="DN68" s="124" t="str">
        <f t="shared" si="701"/>
        <v/>
      </c>
      <c r="DO68" s="130"/>
      <c r="DP68" s="55" t="str">
        <f t="shared" si="702"/>
        <v/>
      </c>
      <c r="DQ68" s="53" t="str">
        <f t="shared" si="703"/>
        <v/>
      </c>
      <c r="DR68" s="53" t="str">
        <f t="shared" si="704"/>
        <v/>
      </c>
      <c r="DS68" s="53" t="str">
        <f t="shared" si="705"/>
        <v/>
      </c>
      <c r="DT68" s="124" t="str">
        <f t="shared" si="706"/>
        <v/>
      </c>
      <c r="DU68" s="52" t="str">
        <f t="shared" si="707"/>
        <v/>
      </c>
      <c r="DV68" s="53" t="str">
        <f t="shared" si="708"/>
        <v/>
      </c>
      <c r="DW68" s="53" t="str">
        <f t="shared" si="709"/>
        <v/>
      </c>
      <c r="DX68" s="53" t="str">
        <f t="shared" si="710"/>
        <v/>
      </c>
      <c r="DY68" s="124" t="str">
        <f t="shared" si="711"/>
        <v/>
      </c>
      <c r="DZ68" s="52" t="str">
        <f t="shared" si="712"/>
        <v/>
      </c>
      <c r="EA68" s="53" t="str">
        <f t="shared" si="713"/>
        <v/>
      </c>
      <c r="EB68" s="53" t="str">
        <f t="shared" si="714"/>
        <v/>
      </c>
      <c r="EC68" s="53" t="str">
        <f t="shared" si="715"/>
        <v/>
      </c>
      <c r="ED68" s="57" t="str">
        <f t="shared" si="716"/>
        <v/>
      </c>
      <c r="EE68" s="52" t="str">
        <f t="shared" si="717"/>
        <v/>
      </c>
      <c r="EF68" s="53" t="str">
        <f t="shared" si="718"/>
        <v/>
      </c>
      <c r="EG68" s="53" t="str">
        <f t="shared" si="719"/>
        <v/>
      </c>
      <c r="EH68" s="53" t="str">
        <f t="shared" si="720"/>
        <v/>
      </c>
      <c r="EI68" s="57" t="str">
        <f t="shared" si="721"/>
        <v/>
      </c>
      <c r="EJ68" s="52" t="str">
        <f t="shared" si="722"/>
        <v/>
      </c>
      <c r="EK68" s="53" t="str">
        <f t="shared" si="723"/>
        <v/>
      </c>
      <c r="EL68" s="53" t="str">
        <f t="shared" si="724"/>
        <v/>
      </c>
      <c r="EM68" s="53" t="str">
        <f t="shared" si="725"/>
        <v/>
      </c>
      <c r="EN68" s="57" t="str">
        <f t="shared" si="726"/>
        <v/>
      </c>
      <c r="EO68" s="52" t="str">
        <f t="shared" si="727"/>
        <v/>
      </c>
      <c r="EP68" s="53" t="str">
        <f t="shared" si="728"/>
        <v/>
      </c>
      <c r="EQ68" s="53" t="str">
        <f t="shared" si="729"/>
        <v/>
      </c>
      <c r="ER68" s="53" t="str">
        <f t="shared" si="730"/>
        <v/>
      </c>
      <c r="ES68" s="54" t="str">
        <f t="shared" si="731"/>
        <v/>
      </c>
      <c r="ET68" s="165" t="e">
        <f t="shared" si="732"/>
        <v>#N/A</v>
      </c>
      <c r="EU68" s="53" t="str">
        <f t="shared" si="733"/>
        <v/>
      </c>
      <c r="EV68" s="181" t="str">
        <f t="shared" si="734"/>
        <v/>
      </c>
      <c r="EW68" s="159">
        <f t="shared" si="735"/>
        <v>0</v>
      </c>
      <c r="EX68" s="124" t="str">
        <f t="shared" si="736"/>
        <v/>
      </c>
      <c r="EY68" s="130"/>
      <c r="EZ68" s="55" t="str">
        <f t="shared" si="737"/>
        <v/>
      </c>
      <c r="FA68" s="53" t="str">
        <f t="shared" si="738"/>
        <v/>
      </c>
      <c r="FB68" s="53" t="str">
        <f t="shared" si="739"/>
        <v/>
      </c>
      <c r="FC68" s="53" t="str">
        <f t="shared" si="740"/>
        <v/>
      </c>
      <c r="FD68" s="124" t="str">
        <f t="shared" si="741"/>
        <v/>
      </c>
      <c r="FE68" s="52" t="str">
        <f t="shared" si="742"/>
        <v/>
      </c>
      <c r="FF68" s="53" t="str">
        <f t="shared" si="743"/>
        <v/>
      </c>
      <c r="FG68" s="53" t="str">
        <f t="shared" si="744"/>
        <v/>
      </c>
      <c r="FH68" s="53" t="str">
        <f t="shared" si="745"/>
        <v/>
      </c>
      <c r="FI68" s="124" t="str">
        <f t="shared" si="746"/>
        <v/>
      </c>
      <c r="FJ68" s="52" t="str">
        <f t="shared" si="747"/>
        <v/>
      </c>
      <c r="FK68" s="53" t="str">
        <f t="shared" si="748"/>
        <v/>
      </c>
      <c r="FL68" s="53" t="str">
        <f t="shared" si="749"/>
        <v/>
      </c>
      <c r="FM68" s="53" t="str">
        <f t="shared" si="750"/>
        <v/>
      </c>
      <c r="FN68" s="57" t="str">
        <f t="shared" si="751"/>
        <v/>
      </c>
      <c r="FO68" s="52" t="str">
        <f t="shared" si="752"/>
        <v/>
      </c>
      <c r="FP68" s="53" t="str">
        <f t="shared" si="753"/>
        <v/>
      </c>
      <c r="FQ68" s="53" t="str">
        <f t="shared" si="754"/>
        <v/>
      </c>
      <c r="FR68" s="53" t="str">
        <f t="shared" si="755"/>
        <v/>
      </c>
      <c r="FS68" s="57" t="str">
        <f t="shared" si="756"/>
        <v/>
      </c>
      <c r="FT68" s="52" t="str">
        <f t="shared" si="757"/>
        <v/>
      </c>
      <c r="FU68" s="53" t="str">
        <f t="shared" si="758"/>
        <v/>
      </c>
      <c r="FV68" s="53" t="str">
        <f t="shared" si="759"/>
        <v/>
      </c>
      <c r="FW68" s="53" t="str">
        <f t="shared" si="760"/>
        <v/>
      </c>
      <c r="FX68" s="57" t="str">
        <f t="shared" si="761"/>
        <v/>
      </c>
      <c r="FY68" s="52" t="str">
        <f t="shared" si="762"/>
        <v/>
      </c>
      <c r="FZ68" s="53" t="str">
        <f t="shared" si="763"/>
        <v/>
      </c>
      <c r="GA68" s="53" t="str">
        <f t="shared" si="764"/>
        <v/>
      </c>
      <c r="GB68" s="53" t="str">
        <f t="shared" si="765"/>
        <v/>
      </c>
      <c r="GC68" s="57" t="str">
        <f t="shared" si="766"/>
        <v/>
      </c>
      <c r="GD68" s="165" t="e">
        <f t="shared" si="767"/>
        <v>#N/A</v>
      </c>
      <c r="GE68" s="53" t="str">
        <f t="shared" si="768"/>
        <v/>
      </c>
      <c r="GF68" s="181" t="str">
        <f t="shared" si="769"/>
        <v/>
      </c>
      <c r="GG68" s="159">
        <f t="shared" si="770"/>
        <v>0</v>
      </c>
      <c r="GH68" s="124" t="str">
        <f t="shared" si="771"/>
        <v/>
      </c>
      <c r="GI68" s="130"/>
      <c r="GJ68" s="55" t="str">
        <f t="shared" si="772"/>
        <v/>
      </c>
      <c r="GK68" s="53" t="str">
        <f t="shared" si="773"/>
        <v/>
      </c>
      <c r="GL68" s="53" t="str">
        <f t="shared" si="774"/>
        <v/>
      </c>
      <c r="GM68" s="53" t="str">
        <f t="shared" si="775"/>
        <v/>
      </c>
      <c r="GN68" s="124" t="str">
        <f t="shared" si="776"/>
        <v/>
      </c>
      <c r="GO68" s="52" t="str">
        <f t="shared" si="777"/>
        <v/>
      </c>
      <c r="GP68" s="53" t="str">
        <f t="shared" si="778"/>
        <v/>
      </c>
      <c r="GQ68" s="53" t="str">
        <f t="shared" si="779"/>
        <v/>
      </c>
      <c r="GR68" s="53" t="str">
        <f t="shared" si="780"/>
        <v/>
      </c>
      <c r="GS68" s="124" t="str">
        <f t="shared" si="781"/>
        <v/>
      </c>
      <c r="GT68" s="52" t="str">
        <f t="shared" si="782"/>
        <v/>
      </c>
      <c r="GU68" s="53" t="str">
        <f t="shared" si="783"/>
        <v/>
      </c>
      <c r="GV68" s="53" t="str">
        <f t="shared" si="784"/>
        <v/>
      </c>
      <c r="GW68" s="53" t="str">
        <f t="shared" si="785"/>
        <v/>
      </c>
      <c r="GX68" s="54" t="str">
        <f t="shared" si="786"/>
        <v/>
      </c>
      <c r="GY68" s="52" t="str">
        <f t="shared" si="787"/>
        <v/>
      </c>
      <c r="GZ68" s="53" t="str">
        <f t="shared" si="788"/>
        <v/>
      </c>
      <c r="HA68" s="53" t="str">
        <f t="shared" si="789"/>
        <v/>
      </c>
      <c r="HB68" s="53" t="str">
        <f t="shared" si="790"/>
        <v/>
      </c>
      <c r="HC68" s="54" t="str">
        <f t="shared" si="791"/>
        <v/>
      </c>
      <c r="HD68" s="52" t="str">
        <f t="shared" si="792"/>
        <v/>
      </c>
      <c r="HE68" s="53" t="str">
        <f t="shared" si="793"/>
        <v/>
      </c>
      <c r="HF68" s="53" t="str">
        <f t="shared" si="794"/>
        <v/>
      </c>
      <c r="HG68" s="53" t="str">
        <f t="shared" si="795"/>
        <v/>
      </c>
      <c r="HH68" s="54" t="str">
        <f t="shared" si="796"/>
        <v/>
      </c>
      <c r="HI68" s="52" t="str">
        <f t="shared" si="797"/>
        <v/>
      </c>
      <c r="HJ68" s="53" t="str">
        <f t="shared" si="798"/>
        <v/>
      </c>
      <c r="HK68" s="53" t="str">
        <f t="shared" si="799"/>
        <v/>
      </c>
      <c r="HL68" s="53" t="str">
        <f t="shared" si="800"/>
        <v/>
      </c>
      <c r="HM68" s="54" t="str">
        <f t="shared" si="801"/>
        <v/>
      </c>
      <c r="HN68" s="165" t="e">
        <f t="shared" si="802"/>
        <v>#N/A</v>
      </c>
      <c r="HO68" s="53" t="str">
        <f t="shared" si="803"/>
        <v/>
      </c>
      <c r="HP68" s="181" t="str">
        <f t="shared" si="804"/>
        <v/>
      </c>
      <c r="HQ68" s="159">
        <f t="shared" si="805"/>
        <v>0</v>
      </c>
      <c r="HR68" s="127" t="str">
        <f t="shared" si="806"/>
        <v/>
      </c>
      <c r="HS68" s="130"/>
      <c r="HT68" s="55" t="str">
        <f t="shared" si="807"/>
        <v/>
      </c>
      <c r="HU68" s="53" t="str">
        <f t="shared" si="808"/>
        <v/>
      </c>
      <c r="HV68" s="53" t="str">
        <f t="shared" si="809"/>
        <v/>
      </c>
      <c r="HW68" s="53" t="str">
        <f t="shared" si="810"/>
        <v/>
      </c>
      <c r="HX68" s="124" t="str">
        <f t="shared" si="811"/>
        <v/>
      </c>
      <c r="HY68" s="52" t="str">
        <f t="shared" si="812"/>
        <v/>
      </c>
      <c r="HZ68" s="53" t="str">
        <f t="shared" si="813"/>
        <v/>
      </c>
      <c r="IA68" s="53" t="str">
        <f t="shared" si="814"/>
        <v/>
      </c>
      <c r="IB68" s="53" t="str">
        <f t="shared" si="815"/>
        <v/>
      </c>
      <c r="IC68" s="124" t="str">
        <f t="shared" si="816"/>
        <v/>
      </c>
      <c r="ID68" s="52" t="str">
        <f t="shared" si="817"/>
        <v/>
      </c>
      <c r="IE68" s="53" t="str">
        <f t="shared" si="818"/>
        <v/>
      </c>
      <c r="IF68" s="53" t="str">
        <f t="shared" si="819"/>
        <v/>
      </c>
      <c r="IG68" s="53" t="str">
        <f t="shared" si="820"/>
        <v/>
      </c>
      <c r="IH68" s="54" t="str">
        <f t="shared" si="821"/>
        <v/>
      </c>
      <c r="II68" s="52" t="str">
        <f t="shared" si="822"/>
        <v/>
      </c>
      <c r="IJ68" s="53" t="str">
        <f t="shared" si="823"/>
        <v/>
      </c>
      <c r="IK68" s="53" t="str">
        <f t="shared" si="824"/>
        <v/>
      </c>
      <c r="IL68" s="53" t="str">
        <f t="shared" si="825"/>
        <v/>
      </c>
      <c r="IM68" s="54" t="str">
        <f t="shared" si="826"/>
        <v/>
      </c>
      <c r="IN68" s="52" t="str">
        <f t="shared" si="827"/>
        <v/>
      </c>
      <c r="IO68" s="53" t="str">
        <f t="shared" si="828"/>
        <v/>
      </c>
      <c r="IP68" s="53" t="str">
        <f t="shared" si="829"/>
        <v/>
      </c>
      <c r="IQ68" s="53" t="str">
        <f t="shared" si="830"/>
        <v/>
      </c>
      <c r="IR68" s="54" t="str">
        <f t="shared" si="831"/>
        <v/>
      </c>
      <c r="IS68" s="52" t="str">
        <f t="shared" si="832"/>
        <v/>
      </c>
      <c r="IT68" s="53" t="str">
        <f t="shared" si="833"/>
        <v/>
      </c>
      <c r="IU68" s="53" t="str">
        <f>IF($G68="6",IF(IF(IT68&lt;&gt;"",IF(MAX(COUNTIF($IT$6:$IT$80,$IT$6:$IT$80))&gt;1,"x",""),"")&lt;&gt;"",IT68+1,""),IF(IS68=0,"",IF(IF(IT68&lt;&gt;"",IF(MAX(COUNTIF(IT$6:$IT$80,$IT$6:$IT$80))&gt;1,"x",""),"")&lt;&gt;"",IT68+1,"")))</f>
        <v/>
      </c>
      <c r="IV68" s="53" t="str">
        <f t="shared" si="834"/>
        <v/>
      </c>
      <c r="IW68" s="54" t="str">
        <f t="shared" si="835"/>
        <v/>
      </c>
      <c r="IX68" s="165" t="e">
        <f t="shared" si="836"/>
        <v>#N/A</v>
      </c>
      <c r="IY68" s="53" t="str">
        <f t="shared" si="837"/>
        <v/>
      </c>
      <c r="IZ68" s="181" t="str">
        <f t="shared" si="838"/>
        <v/>
      </c>
      <c r="JA68" s="159">
        <f t="shared" si="839"/>
        <v>0</v>
      </c>
      <c r="JB68" s="124" t="str">
        <f t="shared" si="840"/>
        <v/>
      </c>
      <c r="JC68" s="130"/>
      <c r="JD68" s="55" t="str">
        <f t="shared" si="841"/>
        <v/>
      </c>
      <c r="JE68" s="53" t="str">
        <f t="shared" si="842"/>
        <v/>
      </c>
      <c r="JF68" s="53" t="str">
        <f t="shared" si="843"/>
        <v/>
      </c>
      <c r="JG68" s="53" t="str">
        <f t="shared" si="844"/>
        <v/>
      </c>
      <c r="JH68" s="124" t="str">
        <f t="shared" si="845"/>
        <v/>
      </c>
      <c r="JI68" s="52" t="str">
        <f t="shared" si="846"/>
        <v/>
      </c>
      <c r="JJ68" s="53" t="str">
        <f t="shared" si="847"/>
        <v/>
      </c>
      <c r="JK68" s="53" t="str">
        <f t="shared" si="848"/>
        <v/>
      </c>
      <c r="JL68" s="53" t="str">
        <f t="shared" si="849"/>
        <v/>
      </c>
      <c r="JM68" s="124" t="str">
        <f t="shared" si="850"/>
        <v/>
      </c>
      <c r="JN68" s="52" t="str">
        <f t="shared" si="851"/>
        <v/>
      </c>
      <c r="JO68" s="53" t="str">
        <f t="shared" si="852"/>
        <v/>
      </c>
      <c r="JP68" s="53" t="str">
        <f t="shared" si="853"/>
        <v/>
      </c>
      <c r="JQ68" s="53" t="str">
        <f t="shared" si="854"/>
        <v/>
      </c>
      <c r="JR68" s="54" t="str">
        <f t="shared" si="855"/>
        <v/>
      </c>
      <c r="JS68" s="52" t="str">
        <f t="shared" si="856"/>
        <v/>
      </c>
      <c r="JT68" s="53" t="str">
        <f t="shared" si="857"/>
        <v/>
      </c>
      <c r="JU68" s="53" t="str">
        <f t="shared" si="858"/>
        <v/>
      </c>
      <c r="JV68" s="53" t="str">
        <f t="shared" si="859"/>
        <v/>
      </c>
      <c r="JW68" s="54" t="str">
        <f t="shared" si="860"/>
        <v/>
      </c>
      <c r="JX68" s="52" t="str">
        <f t="shared" si="861"/>
        <v/>
      </c>
      <c r="JY68" s="53" t="str">
        <f t="shared" si="862"/>
        <v/>
      </c>
      <c r="JZ68" s="53" t="str">
        <f t="shared" si="863"/>
        <v/>
      </c>
      <c r="KA68" s="53" t="str">
        <f t="shared" si="864"/>
        <v/>
      </c>
      <c r="KB68" s="54" t="str">
        <f t="shared" si="865"/>
        <v/>
      </c>
      <c r="KC68" s="52" t="str">
        <f t="shared" si="866"/>
        <v/>
      </c>
      <c r="KD68" s="53" t="str">
        <f t="shared" si="867"/>
        <v/>
      </c>
      <c r="KE68" s="53" t="str">
        <f t="shared" si="868"/>
        <v/>
      </c>
      <c r="KF68" s="53" t="str">
        <f t="shared" si="869"/>
        <v/>
      </c>
      <c r="KG68" s="54" t="str">
        <f t="shared" si="870"/>
        <v/>
      </c>
      <c r="KH68" s="165" t="e">
        <f t="shared" si="871"/>
        <v>#N/A</v>
      </c>
      <c r="KI68" s="53" t="str">
        <f t="shared" si="872"/>
        <v/>
      </c>
      <c r="KJ68" s="181" t="str">
        <f t="shared" si="873"/>
        <v/>
      </c>
      <c r="KK68" s="159">
        <f t="shared" si="874"/>
        <v>0</v>
      </c>
      <c r="KL68" s="334" t="str">
        <f t="shared" si="875"/>
        <v/>
      </c>
      <c r="KM68" s="194"/>
      <c r="KN68" s="214"/>
      <c r="KO68" s="60"/>
      <c r="KP68" s="201"/>
      <c r="KQ68" s="61"/>
      <c r="KR68" s="61" t="str">
        <f t="shared" si="876"/>
        <v/>
      </c>
      <c r="KS68" s="61" t="str">
        <f t="shared" si="877"/>
        <v/>
      </c>
      <c r="KT68" s="61" t="str">
        <f t="shared" si="878"/>
        <v/>
      </c>
      <c r="KU68" s="61" t="str">
        <f t="shared" si="879"/>
        <v/>
      </c>
      <c r="KV68" s="61" t="str">
        <f t="shared" si="880"/>
        <v/>
      </c>
      <c r="KW68" s="61" t="str">
        <f t="shared" si="881"/>
        <v/>
      </c>
      <c r="KX68" s="62" t="str">
        <f t="shared" si="882"/>
        <v/>
      </c>
      <c r="KY68" s="84"/>
      <c r="KZ68" s="59"/>
      <c r="LA68" s="60" t="str">
        <f t="shared" si="883"/>
        <v/>
      </c>
      <c r="LB68" s="201"/>
      <c r="LC68" s="61" t="str">
        <f t="shared" si="884"/>
        <v/>
      </c>
      <c r="LD68" s="61" t="str">
        <f t="shared" si="885"/>
        <v/>
      </c>
      <c r="LE68" s="61" t="str">
        <f t="shared" si="886"/>
        <v/>
      </c>
      <c r="LF68" s="61" t="str">
        <f t="shared" si="887"/>
        <v/>
      </c>
      <c r="LG68" s="148" t="str">
        <f t="shared" si="888"/>
        <v/>
      </c>
      <c r="LH68" s="194"/>
      <c r="LI68" s="197">
        <f t="shared" si="889"/>
        <v>0</v>
      </c>
      <c r="LJ68" s="87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</row>
    <row r="69" spans="1:381" s="1" customFormat="1" ht="15" x14ac:dyDescent="0.2">
      <c r="A69" s="35"/>
      <c r="B69" s="45">
        <v>101</v>
      </c>
      <c r="C69" s="46"/>
      <c r="D69" s="47"/>
      <c r="E69" s="161"/>
      <c r="F69" s="161"/>
      <c r="G69" s="49"/>
      <c r="H69" s="50"/>
      <c r="I69" s="186" t="str">
        <f t="shared" si="597"/>
        <v/>
      </c>
      <c r="J69" s="97" t="str">
        <f t="shared" si="890"/>
        <v/>
      </c>
      <c r="K69" s="157"/>
      <c r="L69" s="52" t="str">
        <f t="shared" si="598"/>
        <v/>
      </c>
      <c r="M69" s="53" t="str">
        <f t="shared" si="599"/>
        <v/>
      </c>
      <c r="N69" s="53" t="str">
        <f t="shared" si="600"/>
        <v/>
      </c>
      <c r="O69" s="53" t="str">
        <f t="shared" si="601"/>
        <v/>
      </c>
      <c r="P69" s="127" t="str">
        <f t="shared" si="602"/>
        <v/>
      </c>
      <c r="Q69" s="52" t="str">
        <f t="shared" si="603"/>
        <v/>
      </c>
      <c r="R69" s="53" t="str">
        <f t="shared" si="604"/>
        <v/>
      </c>
      <c r="S69" s="53" t="str">
        <f t="shared" si="605"/>
        <v/>
      </c>
      <c r="T69" s="53" t="str">
        <f t="shared" si="606"/>
        <v/>
      </c>
      <c r="U69" s="127" t="str">
        <f t="shared" si="607"/>
        <v/>
      </c>
      <c r="V69" s="52" t="str">
        <f t="shared" si="608"/>
        <v/>
      </c>
      <c r="W69" s="53" t="str">
        <f t="shared" si="609"/>
        <v/>
      </c>
      <c r="X69" s="53" t="str">
        <f t="shared" si="610"/>
        <v/>
      </c>
      <c r="Y69" s="53" t="str">
        <f t="shared" si="611"/>
        <v/>
      </c>
      <c r="Z69" s="127" t="str">
        <f t="shared" si="612"/>
        <v/>
      </c>
      <c r="AA69" s="52" t="str">
        <f t="shared" si="613"/>
        <v/>
      </c>
      <c r="AB69" s="53" t="str">
        <f t="shared" si="614"/>
        <v/>
      </c>
      <c r="AC69" s="53" t="str">
        <f t="shared" si="615"/>
        <v/>
      </c>
      <c r="AD69" s="53" t="str">
        <f t="shared" si="616"/>
        <v/>
      </c>
      <c r="AE69" s="127" t="str">
        <f t="shared" si="617"/>
        <v/>
      </c>
      <c r="AF69" s="52" t="str">
        <f t="shared" si="618"/>
        <v/>
      </c>
      <c r="AG69" s="53" t="str">
        <f t="shared" si="619"/>
        <v/>
      </c>
      <c r="AH69" s="53" t="str">
        <f t="shared" si="620"/>
        <v/>
      </c>
      <c r="AI69" s="53" t="str">
        <f t="shared" si="621"/>
        <v/>
      </c>
      <c r="AJ69" s="127" t="str">
        <f t="shared" si="622"/>
        <v/>
      </c>
      <c r="AK69" s="52" t="str">
        <f t="shared" si="623"/>
        <v/>
      </c>
      <c r="AL69" s="53" t="str">
        <f t="shared" si="624"/>
        <v/>
      </c>
      <c r="AM69" s="53" t="str">
        <f t="shared" si="625"/>
        <v/>
      </c>
      <c r="AN69" s="150" t="str">
        <f t="shared" si="626"/>
        <v/>
      </c>
      <c r="AO69" s="127" t="str">
        <f t="shared" si="627"/>
        <v/>
      </c>
      <c r="AP69" s="191" t="e">
        <f t="shared" si="628"/>
        <v>#N/A</v>
      </c>
      <c r="AQ69" s="53" t="str">
        <f t="shared" si="629"/>
        <v/>
      </c>
      <c r="AR69" s="181" t="str">
        <f t="shared" si="630"/>
        <v/>
      </c>
      <c r="AS69" s="159">
        <f t="shared" si="631"/>
        <v>0</v>
      </c>
      <c r="AT69" s="127" t="str">
        <f t="shared" si="632"/>
        <v/>
      </c>
      <c r="AU69" s="189"/>
      <c r="AV69" s="55" t="str">
        <f t="shared" si="633"/>
        <v/>
      </c>
      <c r="AW69" s="53" t="str">
        <f t="shared" si="634"/>
        <v/>
      </c>
      <c r="AX69" s="53" t="str">
        <f t="shared" si="635"/>
        <v/>
      </c>
      <c r="AY69" s="53" t="str">
        <f t="shared" si="636"/>
        <v/>
      </c>
      <c r="AZ69" s="124" t="str">
        <f t="shared" si="637"/>
        <v/>
      </c>
      <c r="BA69" s="52" t="str">
        <f t="shared" si="638"/>
        <v/>
      </c>
      <c r="BB69" s="53" t="str">
        <f t="shared" si="639"/>
        <v/>
      </c>
      <c r="BC69" s="53" t="str">
        <f t="shared" si="640"/>
        <v/>
      </c>
      <c r="BD69" s="53" t="str">
        <f t="shared" si="641"/>
        <v/>
      </c>
      <c r="BE69" s="124" t="str">
        <f t="shared" si="642"/>
        <v/>
      </c>
      <c r="BF69" s="52" t="str">
        <f t="shared" si="643"/>
        <v/>
      </c>
      <c r="BG69" s="53" t="str">
        <f t="shared" si="644"/>
        <v/>
      </c>
      <c r="BH69" s="53" t="str">
        <f t="shared" ref="BH69:BH80" si="891">IF($G69="6",IF(IF(BG69&lt;&gt;"",IF(MAX(COUNTIF($BG$6:$BG$80,$BG$6:$BG$80))&gt;1,"x",""),"")&lt;&gt;"",BG69+1,""),IF(BF69=0,"",IF(IF(BG69&lt;&gt;"",IF(MAX(COUNTIF($BG$6:$BG$80,$BG$6:$BG$80))&gt;1,"x",""),"")&lt;&gt;"",BG69+1,"")))</f>
        <v/>
      </c>
      <c r="BI69" s="53" t="str">
        <f t="shared" si="646"/>
        <v/>
      </c>
      <c r="BJ69" s="54"/>
      <c r="BK69" s="52" t="str">
        <f t="shared" si="648"/>
        <v/>
      </c>
      <c r="BL69" s="53" t="str">
        <f t="shared" si="649"/>
        <v/>
      </c>
      <c r="BM69" s="53" t="str">
        <f t="shared" si="650"/>
        <v/>
      </c>
      <c r="BN69" s="53" t="str">
        <f t="shared" si="651"/>
        <v/>
      </c>
      <c r="BO69" s="54" t="str">
        <f t="shared" si="652"/>
        <v/>
      </c>
      <c r="BP69" s="52" t="str">
        <f t="shared" si="653"/>
        <v/>
      </c>
      <c r="BQ69" s="53" t="str">
        <f t="shared" si="654"/>
        <v/>
      </c>
      <c r="BR69" s="53" t="str">
        <f t="shared" si="655"/>
        <v/>
      </c>
      <c r="BS69" s="53" t="str">
        <f t="shared" si="656"/>
        <v/>
      </c>
      <c r="BT69" s="54" t="str">
        <f t="shared" si="657"/>
        <v/>
      </c>
      <c r="BU69" s="52" t="str">
        <f t="shared" si="658"/>
        <v/>
      </c>
      <c r="BV69" s="53" t="str">
        <f t="shared" si="659"/>
        <v/>
      </c>
      <c r="BW69" s="53" t="str">
        <f t="shared" si="660"/>
        <v/>
      </c>
      <c r="BX69" s="53" t="str">
        <f t="shared" si="661"/>
        <v/>
      </c>
      <c r="BY69" s="54" t="str">
        <f t="shared" si="662"/>
        <v/>
      </c>
      <c r="BZ69" s="165"/>
      <c r="CA69" s="53" t="str">
        <f t="shared" si="663"/>
        <v/>
      </c>
      <c r="CB69" s="181" t="str">
        <f t="shared" si="664"/>
        <v/>
      </c>
      <c r="CC69" s="127" t="str">
        <f t="shared" si="665"/>
        <v/>
      </c>
      <c r="CD69" s="127" t="str">
        <f t="shared" si="666"/>
        <v/>
      </c>
      <c r="CE69" s="130"/>
      <c r="CF69" s="55" t="str">
        <f t="shared" si="667"/>
        <v/>
      </c>
      <c r="CG69" s="53" t="str">
        <f t="shared" si="668"/>
        <v/>
      </c>
      <c r="CH69" s="53" t="str">
        <f t="shared" si="669"/>
        <v/>
      </c>
      <c r="CI69" s="53" t="str">
        <f t="shared" si="670"/>
        <v/>
      </c>
      <c r="CJ69" s="124" t="str">
        <f t="shared" si="671"/>
        <v/>
      </c>
      <c r="CK69" s="52" t="str">
        <f t="shared" si="672"/>
        <v/>
      </c>
      <c r="CL69" s="53" t="str">
        <f t="shared" si="673"/>
        <v/>
      </c>
      <c r="CM69" s="53" t="str">
        <f t="shared" si="674"/>
        <v/>
      </c>
      <c r="CN69" s="53" t="str">
        <f t="shared" si="675"/>
        <v/>
      </c>
      <c r="CO69" s="124" t="str">
        <f t="shared" si="676"/>
        <v/>
      </c>
      <c r="CP69" s="52" t="str">
        <f t="shared" si="677"/>
        <v/>
      </c>
      <c r="CQ69" s="53" t="str">
        <f t="shared" si="678"/>
        <v/>
      </c>
      <c r="CR69" s="53" t="str">
        <f t="shared" si="679"/>
        <v/>
      </c>
      <c r="CS69" s="53" t="str">
        <f t="shared" si="680"/>
        <v/>
      </c>
      <c r="CT69" s="54" t="str">
        <f t="shared" si="681"/>
        <v/>
      </c>
      <c r="CU69" s="52" t="str">
        <f t="shared" si="682"/>
        <v/>
      </c>
      <c r="CV69" s="53" t="str">
        <f t="shared" si="683"/>
        <v/>
      </c>
      <c r="CW69" s="53" t="str">
        <f t="shared" si="684"/>
        <v/>
      </c>
      <c r="CX69" s="53" t="str">
        <f t="shared" si="685"/>
        <v/>
      </c>
      <c r="CY69" s="54" t="str">
        <f t="shared" si="686"/>
        <v/>
      </c>
      <c r="CZ69" s="52" t="str">
        <f t="shared" si="687"/>
        <v/>
      </c>
      <c r="DA69" s="53" t="str">
        <f t="shared" si="688"/>
        <v/>
      </c>
      <c r="DB69" s="53" t="str">
        <f t="shared" si="689"/>
        <v/>
      </c>
      <c r="DC69" s="53" t="str">
        <f t="shared" si="690"/>
        <v/>
      </c>
      <c r="DD69" s="54" t="str">
        <f t="shared" si="691"/>
        <v/>
      </c>
      <c r="DE69" s="52" t="str">
        <f t="shared" si="692"/>
        <v/>
      </c>
      <c r="DF69" s="53" t="str">
        <f t="shared" si="693"/>
        <v/>
      </c>
      <c r="DG69" s="53" t="str">
        <f t="shared" si="694"/>
        <v/>
      </c>
      <c r="DH69" s="53" t="str">
        <f t="shared" si="695"/>
        <v/>
      </c>
      <c r="DI69" s="54" t="str">
        <f t="shared" si="696"/>
        <v/>
      </c>
      <c r="DJ69" s="165" t="e">
        <f t="shared" si="697"/>
        <v>#N/A</v>
      </c>
      <c r="DK69" s="53" t="str">
        <f t="shared" si="698"/>
        <v/>
      </c>
      <c r="DL69" s="181" t="str">
        <f t="shared" si="699"/>
        <v/>
      </c>
      <c r="DM69" s="159">
        <f t="shared" si="700"/>
        <v>0</v>
      </c>
      <c r="DN69" s="124" t="str">
        <f t="shared" si="701"/>
        <v/>
      </c>
      <c r="DO69" s="130"/>
      <c r="DP69" s="55" t="str">
        <f t="shared" si="702"/>
        <v/>
      </c>
      <c r="DQ69" s="53" t="str">
        <f t="shared" si="703"/>
        <v/>
      </c>
      <c r="DR69" s="53" t="str">
        <f t="shared" si="704"/>
        <v/>
      </c>
      <c r="DS69" s="53" t="str">
        <f t="shared" si="705"/>
        <v/>
      </c>
      <c r="DT69" s="124" t="str">
        <f t="shared" si="706"/>
        <v/>
      </c>
      <c r="DU69" s="52" t="str">
        <f t="shared" si="707"/>
        <v/>
      </c>
      <c r="DV69" s="53" t="str">
        <f t="shared" si="708"/>
        <v/>
      </c>
      <c r="DW69" s="53" t="str">
        <f t="shared" si="709"/>
        <v/>
      </c>
      <c r="DX69" s="53" t="str">
        <f t="shared" si="710"/>
        <v/>
      </c>
      <c r="DY69" s="124" t="str">
        <f t="shared" si="711"/>
        <v/>
      </c>
      <c r="DZ69" s="52" t="str">
        <f t="shared" si="712"/>
        <v/>
      </c>
      <c r="EA69" s="53" t="str">
        <f t="shared" si="713"/>
        <v/>
      </c>
      <c r="EB69" s="53" t="str">
        <f t="shared" si="714"/>
        <v/>
      </c>
      <c r="EC69" s="53" t="str">
        <f t="shared" si="715"/>
        <v/>
      </c>
      <c r="ED69" s="57" t="str">
        <f t="shared" si="716"/>
        <v/>
      </c>
      <c r="EE69" s="52" t="str">
        <f t="shared" si="717"/>
        <v/>
      </c>
      <c r="EF69" s="53" t="str">
        <f t="shared" si="718"/>
        <v/>
      </c>
      <c r="EG69" s="53" t="str">
        <f t="shared" si="719"/>
        <v/>
      </c>
      <c r="EH69" s="53" t="str">
        <f t="shared" si="720"/>
        <v/>
      </c>
      <c r="EI69" s="57" t="str">
        <f t="shared" si="721"/>
        <v/>
      </c>
      <c r="EJ69" s="52" t="str">
        <f t="shared" si="722"/>
        <v/>
      </c>
      <c r="EK69" s="53" t="str">
        <f t="shared" si="723"/>
        <v/>
      </c>
      <c r="EL69" s="53" t="str">
        <f t="shared" si="724"/>
        <v/>
      </c>
      <c r="EM69" s="53" t="str">
        <f t="shared" si="725"/>
        <v/>
      </c>
      <c r="EN69" s="57" t="str">
        <f t="shared" si="726"/>
        <v/>
      </c>
      <c r="EO69" s="52" t="str">
        <f t="shared" si="727"/>
        <v/>
      </c>
      <c r="EP69" s="53" t="str">
        <f t="shared" si="728"/>
        <v/>
      </c>
      <c r="EQ69" s="53" t="str">
        <f t="shared" si="729"/>
        <v/>
      </c>
      <c r="ER69" s="53" t="str">
        <f t="shared" si="730"/>
        <v/>
      </c>
      <c r="ES69" s="54" t="str">
        <f t="shared" si="731"/>
        <v/>
      </c>
      <c r="ET69" s="165" t="e">
        <f t="shared" si="732"/>
        <v>#N/A</v>
      </c>
      <c r="EU69" s="53" t="str">
        <f t="shared" si="733"/>
        <v/>
      </c>
      <c r="EV69" s="181" t="str">
        <f t="shared" si="734"/>
        <v/>
      </c>
      <c r="EW69" s="159">
        <f t="shared" si="735"/>
        <v>0</v>
      </c>
      <c r="EX69" s="124" t="str">
        <f t="shared" si="736"/>
        <v/>
      </c>
      <c r="EY69" s="130"/>
      <c r="EZ69" s="55" t="str">
        <f t="shared" si="737"/>
        <v/>
      </c>
      <c r="FA69" s="53" t="str">
        <f t="shared" si="738"/>
        <v/>
      </c>
      <c r="FB69" s="53" t="str">
        <f t="shared" si="739"/>
        <v/>
      </c>
      <c r="FC69" s="53" t="str">
        <f t="shared" si="740"/>
        <v/>
      </c>
      <c r="FD69" s="124" t="str">
        <f t="shared" si="741"/>
        <v/>
      </c>
      <c r="FE69" s="52" t="str">
        <f t="shared" si="742"/>
        <v/>
      </c>
      <c r="FF69" s="53" t="str">
        <f t="shared" si="743"/>
        <v/>
      </c>
      <c r="FG69" s="53" t="str">
        <f t="shared" si="744"/>
        <v/>
      </c>
      <c r="FH69" s="53" t="str">
        <f t="shared" si="745"/>
        <v/>
      </c>
      <c r="FI69" s="124" t="str">
        <f t="shared" si="746"/>
        <v/>
      </c>
      <c r="FJ69" s="52" t="str">
        <f t="shared" si="747"/>
        <v/>
      </c>
      <c r="FK69" s="53" t="str">
        <f t="shared" si="748"/>
        <v/>
      </c>
      <c r="FL69" s="53" t="str">
        <f t="shared" si="749"/>
        <v/>
      </c>
      <c r="FM69" s="53" t="str">
        <f t="shared" si="750"/>
        <v/>
      </c>
      <c r="FN69" s="57" t="str">
        <f t="shared" si="751"/>
        <v/>
      </c>
      <c r="FO69" s="52" t="str">
        <f t="shared" si="752"/>
        <v/>
      </c>
      <c r="FP69" s="53" t="str">
        <f t="shared" si="753"/>
        <v/>
      </c>
      <c r="FQ69" s="53" t="str">
        <f t="shared" si="754"/>
        <v/>
      </c>
      <c r="FR69" s="53" t="str">
        <f t="shared" si="755"/>
        <v/>
      </c>
      <c r="FS69" s="57" t="str">
        <f t="shared" si="756"/>
        <v/>
      </c>
      <c r="FT69" s="52" t="str">
        <f t="shared" si="757"/>
        <v/>
      </c>
      <c r="FU69" s="53" t="str">
        <f t="shared" si="758"/>
        <v/>
      </c>
      <c r="FV69" s="53" t="str">
        <f t="shared" si="759"/>
        <v/>
      </c>
      <c r="FW69" s="53" t="str">
        <f t="shared" si="760"/>
        <v/>
      </c>
      <c r="FX69" s="57" t="str">
        <f t="shared" si="761"/>
        <v/>
      </c>
      <c r="FY69" s="52" t="str">
        <f t="shared" si="762"/>
        <v/>
      </c>
      <c r="FZ69" s="53" t="str">
        <f t="shared" si="763"/>
        <v/>
      </c>
      <c r="GA69" s="53" t="str">
        <f t="shared" si="764"/>
        <v/>
      </c>
      <c r="GB69" s="53" t="str">
        <f t="shared" si="765"/>
        <v/>
      </c>
      <c r="GC69" s="57" t="str">
        <f t="shared" si="766"/>
        <v/>
      </c>
      <c r="GD69" s="165" t="e">
        <f t="shared" si="767"/>
        <v>#N/A</v>
      </c>
      <c r="GE69" s="53" t="str">
        <f t="shared" si="768"/>
        <v/>
      </c>
      <c r="GF69" s="181" t="str">
        <f t="shared" si="769"/>
        <v/>
      </c>
      <c r="GG69" s="159">
        <f t="shared" si="770"/>
        <v>0</v>
      </c>
      <c r="GH69" s="124" t="str">
        <f t="shared" si="771"/>
        <v/>
      </c>
      <c r="GI69" s="130"/>
      <c r="GJ69" s="55" t="str">
        <f t="shared" si="772"/>
        <v/>
      </c>
      <c r="GK69" s="53" t="str">
        <f t="shared" si="773"/>
        <v/>
      </c>
      <c r="GL69" s="53" t="str">
        <f t="shared" si="774"/>
        <v/>
      </c>
      <c r="GM69" s="53" t="str">
        <f t="shared" si="775"/>
        <v/>
      </c>
      <c r="GN69" s="124" t="str">
        <f t="shared" si="776"/>
        <v/>
      </c>
      <c r="GO69" s="52" t="str">
        <f t="shared" si="777"/>
        <v/>
      </c>
      <c r="GP69" s="53" t="str">
        <f t="shared" si="778"/>
        <v/>
      </c>
      <c r="GQ69" s="53" t="str">
        <f t="shared" si="779"/>
        <v/>
      </c>
      <c r="GR69" s="53" t="str">
        <f t="shared" si="780"/>
        <v/>
      </c>
      <c r="GS69" s="124" t="str">
        <f t="shared" si="781"/>
        <v/>
      </c>
      <c r="GT69" s="52" t="str">
        <f t="shared" si="782"/>
        <v/>
      </c>
      <c r="GU69" s="53" t="str">
        <f t="shared" si="783"/>
        <v/>
      </c>
      <c r="GV69" s="53" t="str">
        <f t="shared" si="784"/>
        <v/>
      </c>
      <c r="GW69" s="53" t="str">
        <f t="shared" si="785"/>
        <v/>
      </c>
      <c r="GX69" s="54" t="str">
        <f t="shared" si="786"/>
        <v/>
      </c>
      <c r="GY69" s="52" t="str">
        <f t="shared" si="787"/>
        <v/>
      </c>
      <c r="GZ69" s="53" t="str">
        <f t="shared" si="788"/>
        <v/>
      </c>
      <c r="HA69" s="53" t="str">
        <f t="shared" si="789"/>
        <v/>
      </c>
      <c r="HB69" s="53" t="str">
        <f t="shared" si="790"/>
        <v/>
      </c>
      <c r="HC69" s="54" t="str">
        <f t="shared" si="791"/>
        <v/>
      </c>
      <c r="HD69" s="52" t="str">
        <f t="shared" si="792"/>
        <v/>
      </c>
      <c r="HE69" s="53" t="str">
        <f t="shared" si="793"/>
        <v/>
      </c>
      <c r="HF69" s="53" t="str">
        <f t="shared" si="794"/>
        <v/>
      </c>
      <c r="HG69" s="53" t="str">
        <f t="shared" si="795"/>
        <v/>
      </c>
      <c r="HH69" s="54" t="str">
        <f t="shared" si="796"/>
        <v/>
      </c>
      <c r="HI69" s="52" t="str">
        <f t="shared" si="797"/>
        <v/>
      </c>
      <c r="HJ69" s="53" t="str">
        <f t="shared" si="798"/>
        <v/>
      </c>
      <c r="HK69" s="53" t="str">
        <f t="shared" si="799"/>
        <v/>
      </c>
      <c r="HL69" s="53" t="str">
        <f t="shared" si="800"/>
        <v/>
      </c>
      <c r="HM69" s="54" t="str">
        <f t="shared" si="801"/>
        <v/>
      </c>
      <c r="HN69" s="165" t="e">
        <f t="shared" si="802"/>
        <v>#N/A</v>
      </c>
      <c r="HO69" s="53" t="str">
        <f t="shared" si="803"/>
        <v/>
      </c>
      <c r="HP69" s="181" t="str">
        <f t="shared" si="804"/>
        <v/>
      </c>
      <c r="HQ69" s="159">
        <f t="shared" si="805"/>
        <v>0</v>
      </c>
      <c r="HR69" s="127" t="str">
        <f t="shared" si="806"/>
        <v/>
      </c>
      <c r="HS69" s="130"/>
      <c r="HT69" s="55" t="str">
        <f t="shared" si="807"/>
        <v/>
      </c>
      <c r="HU69" s="53" t="str">
        <f t="shared" si="808"/>
        <v/>
      </c>
      <c r="HV69" s="53" t="str">
        <f t="shared" si="809"/>
        <v/>
      </c>
      <c r="HW69" s="53" t="str">
        <f t="shared" si="810"/>
        <v/>
      </c>
      <c r="HX69" s="124" t="str">
        <f t="shared" si="811"/>
        <v/>
      </c>
      <c r="HY69" s="52" t="str">
        <f t="shared" si="812"/>
        <v/>
      </c>
      <c r="HZ69" s="53" t="str">
        <f t="shared" si="813"/>
        <v/>
      </c>
      <c r="IA69" s="53" t="str">
        <f t="shared" si="814"/>
        <v/>
      </c>
      <c r="IB69" s="53" t="str">
        <f t="shared" si="815"/>
        <v/>
      </c>
      <c r="IC69" s="124" t="str">
        <f t="shared" si="816"/>
        <v/>
      </c>
      <c r="ID69" s="52" t="str">
        <f t="shared" si="817"/>
        <v/>
      </c>
      <c r="IE69" s="53" t="str">
        <f t="shared" si="818"/>
        <v/>
      </c>
      <c r="IF69" s="53" t="str">
        <f t="shared" si="819"/>
        <v/>
      </c>
      <c r="IG69" s="53" t="str">
        <f t="shared" si="820"/>
        <v/>
      </c>
      <c r="IH69" s="54" t="str">
        <f t="shared" si="821"/>
        <v/>
      </c>
      <c r="II69" s="52" t="str">
        <f t="shared" si="822"/>
        <v/>
      </c>
      <c r="IJ69" s="53" t="str">
        <f t="shared" si="823"/>
        <v/>
      </c>
      <c r="IK69" s="53" t="str">
        <f t="shared" si="824"/>
        <v/>
      </c>
      <c r="IL69" s="53" t="str">
        <f t="shared" si="825"/>
        <v/>
      </c>
      <c r="IM69" s="54" t="str">
        <f t="shared" si="826"/>
        <v/>
      </c>
      <c r="IN69" s="52" t="str">
        <f t="shared" si="827"/>
        <v/>
      </c>
      <c r="IO69" s="53" t="str">
        <f t="shared" si="828"/>
        <v/>
      </c>
      <c r="IP69" s="53" t="str">
        <f t="shared" si="829"/>
        <v/>
      </c>
      <c r="IQ69" s="53" t="str">
        <f t="shared" si="830"/>
        <v/>
      </c>
      <c r="IR69" s="54" t="str">
        <f t="shared" si="831"/>
        <v/>
      </c>
      <c r="IS69" s="52" t="str">
        <f t="shared" si="832"/>
        <v/>
      </c>
      <c r="IT69" s="53" t="str">
        <f t="shared" si="833"/>
        <v/>
      </c>
      <c r="IU69" s="53" t="str">
        <f>IF($G69="6",IF(IF(IT69&lt;&gt;"",IF(MAX(COUNTIF($IT$6:$IT$80,$IT$6:$IT$80))&gt;1,"x",""),"")&lt;&gt;"",IT69+1,""),IF(IS69=0,"",IF(IF(IT69&lt;&gt;"",IF(MAX(COUNTIF(IT$6:$IT$80,$IT$6:$IT$80))&gt;1,"x",""),"")&lt;&gt;"",IT69+1,"")))</f>
        <v/>
      </c>
      <c r="IV69" s="53" t="str">
        <f t="shared" si="834"/>
        <v/>
      </c>
      <c r="IW69" s="54" t="str">
        <f t="shared" si="835"/>
        <v/>
      </c>
      <c r="IX69" s="165" t="e">
        <f t="shared" si="836"/>
        <v>#N/A</v>
      </c>
      <c r="IY69" s="53" t="str">
        <f t="shared" si="837"/>
        <v/>
      </c>
      <c r="IZ69" s="181" t="str">
        <f t="shared" si="838"/>
        <v/>
      </c>
      <c r="JA69" s="159">
        <f t="shared" si="839"/>
        <v>0</v>
      </c>
      <c r="JB69" s="124" t="str">
        <f t="shared" si="840"/>
        <v/>
      </c>
      <c r="JC69" s="130"/>
      <c r="JD69" s="55" t="str">
        <f t="shared" si="841"/>
        <v/>
      </c>
      <c r="JE69" s="53" t="str">
        <f t="shared" si="842"/>
        <v/>
      </c>
      <c r="JF69" s="53" t="str">
        <f t="shared" si="843"/>
        <v/>
      </c>
      <c r="JG69" s="53" t="str">
        <f t="shared" si="844"/>
        <v/>
      </c>
      <c r="JH69" s="124" t="str">
        <f t="shared" si="845"/>
        <v/>
      </c>
      <c r="JI69" s="52" t="str">
        <f t="shared" si="846"/>
        <v/>
      </c>
      <c r="JJ69" s="53" t="str">
        <f t="shared" si="847"/>
        <v/>
      </c>
      <c r="JK69" s="53" t="str">
        <f t="shared" si="848"/>
        <v/>
      </c>
      <c r="JL69" s="53" t="str">
        <f t="shared" si="849"/>
        <v/>
      </c>
      <c r="JM69" s="124" t="str">
        <f t="shared" si="850"/>
        <v/>
      </c>
      <c r="JN69" s="52" t="str">
        <f t="shared" si="851"/>
        <v/>
      </c>
      <c r="JO69" s="53" t="str">
        <f t="shared" si="852"/>
        <v/>
      </c>
      <c r="JP69" s="53" t="str">
        <f t="shared" si="853"/>
        <v/>
      </c>
      <c r="JQ69" s="53" t="str">
        <f t="shared" si="854"/>
        <v/>
      </c>
      <c r="JR69" s="54" t="str">
        <f t="shared" si="855"/>
        <v/>
      </c>
      <c r="JS69" s="52" t="str">
        <f t="shared" si="856"/>
        <v/>
      </c>
      <c r="JT69" s="53" t="str">
        <f t="shared" si="857"/>
        <v/>
      </c>
      <c r="JU69" s="53" t="str">
        <f t="shared" si="858"/>
        <v/>
      </c>
      <c r="JV69" s="53" t="str">
        <f t="shared" si="859"/>
        <v/>
      </c>
      <c r="JW69" s="54" t="str">
        <f t="shared" si="860"/>
        <v/>
      </c>
      <c r="JX69" s="52" t="str">
        <f t="shared" si="861"/>
        <v/>
      </c>
      <c r="JY69" s="53" t="str">
        <f t="shared" si="862"/>
        <v/>
      </c>
      <c r="JZ69" s="53" t="str">
        <f t="shared" si="863"/>
        <v/>
      </c>
      <c r="KA69" s="53" t="str">
        <f t="shared" si="864"/>
        <v/>
      </c>
      <c r="KB69" s="54" t="str">
        <f t="shared" si="865"/>
        <v/>
      </c>
      <c r="KC69" s="52" t="str">
        <f t="shared" si="866"/>
        <v/>
      </c>
      <c r="KD69" s="53" t="str">
        <f t="shared" si="867"/>
        <v/>
      </c>
      <c r="KE69" s="53" t="str">
        <f t="shared" si="868"/>
        <v/>
      </c>
      <c r="KF69" s="53" t="str">
        <f t="shared" si="869"/>
        <v/>
      </c>
      <c r="KG69" s="54" t="str">
        <f t="shared" si="870"/>
        <v/>
      </c>
      <c r="KH69" s="165" t="e">
        <f t="shared" si="871"/>
        <v>#N/A</v>
      </c>
      <c r="KI69" s="53" t="str">
        <f t="shared" si="872"/>
        <v/>
      </c>
      <c r="KJ69" s="181" t="str">
        <f t="shared" si="873"/>
        <v/>
      </c>
      <c r="KK69" s="159">
        <f t="shared" si="874"/>
        <v>0</v>
      </c>
      <c r="KL69" s="334" t="str">
        <f t="shared" si="875"/>
        <v/>
      </c>
      <c r="KM69" s="194"/>
      <c r="KN69" s="214"/>
      <c r="KO69" s="60"/>
      <c r="KP69" s="201"/>
      <c r="KQ69" s="61"/>
      <c r="KR69" s="61" t="str">
        <f t="shared" si="876"/>
        <v/>
      </c>
      <c r="KS69" s="61" t="str">
        <f t="shared" si="877"/>
        <v/>
      </c>
      <c r="KT69" s="61" t="str">
        <f t="shared" si="878"/>
        <v/>
      </c>
      <c r="KU69" s="61" t="str">
        <f t="shared" si="879"/>
        <v/>
      </c>
      <c r="KV69" s="61" t="str">
        <f t="shared" si="880"/>
        <v/>
      </c>
      <c r="KW69" s="61" t="str">
        <f t="shared" si="881"/>
        <v/>
      </c>
      <c r="KX69" s="62" t="str">
        <f t="shared" si="882"/>
        <v/>
      </c>
      <c r="KY69" s="84"/>
      <c r="KZ69" s="59"/>
      <c r="LA69" s="60" t="str">
        <f t="shared" si="883"/>
        <v/>
      </c>
      <c r="LB69" s="201"/>
      <c r="LC69" s="61" t="str">
        <f t="shared" si="884"/>
        <v/>
      </c>
      <c r="LD69" s="61" t="str">
        <f t="shared" si="885"/>
        <v/>
      </c>
      <c r="LE69" s="61" t="str">
        <f t="shared" si="886"/>
        <v/>
      </c>
      <c r="LF69" s="61" t="str">
        <f t="shared" si="887"/>
        <v/>
      </c>
      <c r="LG69" s="148" t="str">
        <f t="shared" si="888"/>
        <v/>
      </c>
      <c r="LH69" s="194"/>
      <c r="LI69" s="197">
        <f t="shared" si="889"/>
        <v>0</v>
      </c>
      <c r="LJ69" s="87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</row>
    <row r="70" spans="1:381" s="1" customFormat="1" ht="15" x14ac:dyDescent="0.2">
      <c r="A70" s="35"/>
      <c r="B70" s="45">
        <v>102</v>
      </c>
      <c r="C70" s="47"/>
      <c r="D70" s="47"/>
      <c r="E70" s="161"/>
      <c r="F70" s="50"/>
      <c r="G70" s="49"/>
      <c r="H70" s="50"/>
      <c r="I70" s="186" t="str">
        <f t="shared" si="597"/>
        <v/>
      </c>
      <c r="J70" s="97" t="str">
        <f t="shared" si="890"/>
        <v/>
      </c>
      <c r="K70" s="157"/>
      <c r="L70" s="52" t="str">
        <f t="shared" si="598"/>
        <v/>
      </c>
      <c r="M70" s="53" t="str">
        <f t="shared" si="599"/>
        <v/>
      </c>
      <c r="N70" s="53" t="str">
        <f t="shared" si="600"/>
        <v/>
      </c>
      <c r="O70" s="53" t="str">
        <f t="shared" si="601"/>
        <v/>
      </c>
      <c r="P70" s="127" t="str">
        <f t="shared" si="602"/>
        <v/>
      </c>
      <c r="Q70" s="52" t="str">
        <f t="shared" si="603"/>
        <v/>
      </c>
      <c r="R70" s="53" t="str">
        <f t="shared" si="604"/>
        <v/>
      </c>
      <c r="S70" s="53" t="str">
        <f t="shared" si="605"/>
        <v/>
      </c>
      <c r="T70" s="53" t="str">
        <f t="shared" si="606"/>
        <v/>
      </c>
      <c r="U70" s="127" t="str">
        <f t="shared" si="607"/>
        <v/>
      </c>
      <c r="V70" s="52" t="str">
        <f t="shared" si="608"/>
        <v/>
      </c>
      <c r="W70" s="53" t="str">
        <f t="shared" si="609"/>
        <v/>
      </c>
      <c r="X70" s="53" t="str">
        <f t="shared" si="610"/>
        <v/>
      </c>
      <c r="Y70" s="53" t="str">
        <f t="shared" si="611"/>
        <v/>
      </c>
      <c r="Z70" s="127" t="str">
        <f t="shared" si="612"/>
        <v/>
      </c>
      <c r="AA70" s="52" t="str">
        <f t="shared" si="613"/>
        <v/>
      </c>
      <c r="AB70" s="53" t="str">
        <f t="shared" si="614"/>
        <v/>
      </c>
      <c r="AC70" s="53" t="str">
        <f t="shared" si="615"/>
        <v/>
      </c>
      <c r="AD70" s="53" t="str">
        <f t="shared" si="616"/>
        <v/>
      </c>
      <c r="AE70" s="127" t="str">
        <f t="shared" si="617"/>
        <v/>
      </c>
      <c r="AF70" s="52" t="str">
        <f t="shared" si="618"/>
        <v/>
      </c>
      <c r="AG70" s="53" t="str">
        <f t="shared" si="619"/>
        <v/>
      </c>
      <c r="AH70" s="53" t="str">
        <f t="shared" si="620"/>
        <v/>
      </c>
      <c r="AI70" s="53" t="str">
        <f t="shared" si="621"/>
        <v/>
      </c>
      <c r="AJ70" s="127" t="str">
        <f t="shared" si="622"/>
        <v/>
      </c>
      <c r="AK70" s="52" t="str">
        <f t="shared" si="623"/>
        <v/>
      </c>
      <c r="AL70" s="53" t="str">
        <f t="shared" si="624"/>
        <v/>
      </c>
      <c r="AM70" s="53" t="str">
        <f t="shared" si="625"/>
        <v/>
      </c>
      <c r="AN70" s="150" t="str">
        <f t="shared" si="626"/>
        <v/>
      </c>
      <c r="AO70" s="127" t="str">
        <f t="shared" si="627"/>
        <v/>
      </c>
      <c r="AP70" s="191" t="e">
        <f t="shared" si="628"/>
        <v>#N/A</v>
      </c>
      <c r="AQ70" s="53" t="str">
        <f t="shared" si="629"/>
        <v/>
      </c>
      <c r="AR70" s="181" t="str">
        <f t="shared" si="630"/>
        <v/>
      </c>
      <c r="AS70" s="159">
        <f t="shared" si="631"/>
        <v>0</v>
      </c>
      <c r="AT70" s="127" t="str">
        <f t="shared" si="632"/>
        <v/>
      </c>
      <c r="AU70" s="189"/>
      <c r="AV70" s="55" t="str">
        <f t="shared" si="633"/>
        <v/>
      </c>
      <c r="AW70" s="53" t="str">
        <f t="shared" si="634"/>
        <v/>
      </c>
      <c r="AX70" s="53" t="str">
        <f t="shared" si="635"/>
        <v/>
      </c>
      <c r="AY70" s="53" t="str">
        <f t="shared" si="636"/>
        <v/>
      </c>
      <c r="AZ70" s="124" t="str">
        <f t="shared" si="637"/>
        <v/>
      </c>
      <c r="BA70" s="52" t="str">
        <f t="shared" si="638"/>
        <v/>
      </c>
      <c r="BB70" s="53" t="str">
        <f t="shared" si="639"/>
        <v/>
      </c>
      <c r="BC70" s="53" t="str">
        <f t="shared" si="640"/>
        <v/>
      </c>
      <c r="BD70" s="53" t="str">
        <f t="shared" si="641"/>
        <v/>
      </c>
      <c r="BE70" s="124" t="str">
        <f t="shared" si="642"/>
        <v/>
      </c>
      <c r="BF70" s="52" t="str">
        <f t="shared" si="643"/>
        <v/>
      </c>
      <c r="BG70" s="53" t="str">
        <f t="shared" si="644"/>
        <v/>
      </c>
      <c r="BH70" s="53" t="str">
        <f t="shared" si="891"/>
        <v/>
      </c>
      <c r="BI70" s="53" t="str">
        <f t="shared" si="646"/>
        <v/>
      </c>
      <c r="BJ70" s="54"/>
      <c r="BK70" s="52" t="str">
        <f t="shared" si="648"/>
        <v/>
      </c>
      <c r="BL70" s="53" t="str">
        <f t="shared" si="649"/>
        <v/>
      </c>
      <c r="BM70" s="53" t="str">
        <f t="shared" si="650"/>
        <v/>
      </c>
      <c r="BN70" s="53" t="str">
        <f t="shared" si="651"/>
        <v/>
      </c>
      <c r="BO70" s="54" t="str">
        <f t="shared" si="652"/>
        <v/>
      </c>
      <c r="BP70" s="52" t="str">
        <f t="shared" si="653"/>
        <v/>
      </c>
      <c r="BQ70" s="53" t="str">
        <f t="shared" si="654"/>
        <v/>
      </c>
      <c r="BR70" s="53" t="str">
        <f t="shared" si="655"/>
        <v/>
      </c>
      <c r="BS70" s="53" t="str">
        <f t="shared" si="656"/>
        <v/>
      </c>
      <c r="BT70" s="54" t="str">
        <f t="shared" si="657"/>
        <v/>
      </c>
      <c r="BU70" s="52" t="str">
        <f t="shared" si="658"/>
        <v/>
      </c>
      <c r="BV70" s="53" t="str">
        <f t="shared" si="659"/>
        <v/>
      </c>
      <c r="BW70" s="53" t="str">
        <f t="shared" si="660"/>
        <v/>
      </c>
      <c r="BX70" s="53" t="str">
        <f t="shared" si="661"/>
        <v/>
      </c>
      <c r="BY70" s="54" t="str">
        <f t="shared" si="662"/>
        <v/>
      </c>
      <c r="BZ70" s="165"/>
      <c r="CA70" s="53" t="str">
        <f t="shared" si="663"/>
        <v/>
      </c>
      <c r="CB70" s="181" t="str">
        <f t="shared" si="664"/>
        <v/>
      </c>
      <c r="CC70" s="127" t="str">
        <f t="shared" si="665"/>
        <v/>
      </c>
      <c r="CD70" s="127" t="str">
        <f t="shared" si="666"/>
        <v/>
      </c>
      <c r="CE70" s="130"/>
      <c r="CF70" s="55" t="str">
        <f t="shared" si="667"/>
        <v/>
      </c>
      <c r="CG70" s="53" t="str">
        <f t="shared" si="668"/>
        <v/>
      </c>
      <c r="CH70" s="53" t="str">
        <f t="shared" si="669"/>
        <v/>
      </c>
      <c r="CI70" s="53" t="str">
        <f t="shared" si="670"/>
        <v/>
      </c>
      <c r="CJ70" s="124" t="str">
        <f t="shared" si="671"/>
        <v/>
      </c>
      <c r="CK70" s="52" t="str">
        <f t="shared" si="672"/>
        <v/>
      </c>
      <c r="CL70" s="53" t="str">
        <f t="shared" si="673"/>
        <v/>
      </c>
      <c r="CM70" s="53" t="str">
        <f t="shared" si="674"/>
        <v/>
      </c>
      <c r="CN70" s="53" t="str">
        <f t="shared" si="675"/>
        <v/>
      </c>
      <c r="CO70" s="124" t="str">
        <f t="shared" si="676"/>
        <v/>
      </c>
      <c r="CP70" s="52" t="str">
        <f t="shared" si="677"/>
        <v/>
      </c>
      <c r="CQ70" s="53" t="str">
        <f t="shared" si="678"/>
        <v/>
      </c>
      <c r="CR70" s="53" t="str">
        <f t="shared" si="679"/>
        <v/>
      </c>
      <c r="CS70" s="53" t="str">
        <f t="shared" si="680"/>
        <v/>
      </c>
      <c r="CT70" s="54" t="str">
        <f t="shared" si="681"/>
        <v/>
      </c>
      <c r="CU70" s="52" t="str">
        <f t="shared" si="682"/>
        <v/>
      </c>
      <c r="CV70" s="53" t="str">
        <f t="shared" si="683"/>
        <v/>
      </c>
      <c r="CW70" s="53" t="str">
        <f t="shared" si="684"/>
        <v/>
      </c>
      <c r="CX70" s="53" t="str">
        <f t="shared" si="685"/>
        <v/>
      </c>
      <c r="CY70" s="54" t="str">
        <f t="shared" si="686"/>
        <v/>
      </c>
      <c r="CZ70" s="52" t="str">
        <f t="shared" si="687"/>
        <v/>
      </c>
      <c r="DA70" s="53" t="str">
        <f t="shared" si="688"/>
        <v/>
      </c>
      <c r="DB70" s="53" t="str">
        <f t="shared" si="689"/>
        <v/>
      </c>
      <c r="DC70" s="53" t="str">
        <f t="shared" si="690"/>
        <v/>
      </c>
      <c r="DD70" s="54" t="str">
        <f t="shared" si="691"/>
        <v/>
      </c>
      <c r="DE70" s="52" t="str">
        <f t="shared" si="692"/>
        <v/>
      </c>
      <c r="DF70" s="53" t="str">
        <f t="shared" si="693"/>
        <v/>
      </c>
      <c r="DG70" s="53" t="str">
        <f t="shared" si="694"/>
        <v/>
      </c>
      <c r="DH70" s="53" t="str">
        <f t="shared" si="695"/>
        <v/>
      </c>
      <c r="DI70" s="54" t="str">
        <f t="shared" si="696"/>
        <v/>
      </c>
      <c r="DJ70" s="165" t="e">
        <f t="shared" si="697"/>
        <v>#N/A</v>
      </c>
      <c r="DK70" s="53" t="str">
        <f t="shared" si="698"/>
        <v/>
      </c>
      <c r="DL70" s="181" t="str">
        <f t="shared" si="699"/>
        <v/>
      </c>
      <c r="DM70" s="159">
        <f t="shared" si="700"/>
        <v>0</v>
      </c>
      <c r="DN70" s="124" t="str">
        <f t="shared" si="701"/>
        <v/>
      </c>
      <c r="DO70" s="130"/>
      <c r="DP70" s="55" t="str">
        <f t="shared" si="702"/>
        <v/>
      </c>
      <c r="DQ70" s="53" t="str">
        <f t="shared" si="703"/>
        <v/>
      </c>
      <c r="DR70" s="53" t="str">
        <f t="shared" si="704"/>
        <v/>
      </c>
      <c r="DS70" s="53" t="str">
        <f t="shared" si="705"/>
        <v/>
      </c>
      <c r="DT70" s="124" t="str">
        <f t="shared" si="706"/>
        <v/>
      </c>
      <c r="DU70" s="52" t="str">
        <f t="shared" si="707"/>
        <v/>
      </c>
      <c r="DV70" s="53" t="str">
        <f t="shared" si="708"/>
        <v/>
      </c>
      <c r="DW70" s="53" t="str">
        <f t="shared" si="709"/>
        <v/>
      </c>
      <c r="DX70" s="53" t="str">
        <f t="shared" si="710"/>
        <v/>
      </c>
      <c r="DY70" s="124" t="str">
        <f t="shared" si="711"/>
        <v/>
      </c>
      <c r="DZ70" s="52" t="str">
        <f t="shared" si="712"/>
        <v/>
      </c>
      <c r="EA70" s="53" t="str">
        <f t="shared" si="713"/>
        <v/>
      </c>
      <c r="EB70" s="53" t="str">
        <f t="shared" si="714"/>
        <v/>
      </c>
      <c r="EC70" s="53" t="str">
        <f t="shared" si="715"/>
        <v/>
      </c>
      <c r="ED70" s="57" t="str">
        <f t="shared" si="716"/>
        <v/>
      </c>
      <c r="EE70" s="52" t="str">
        <f t="shared" si="717"/>
        <v/>
      </c>
      <c r="EF70" s="53" t="str">
        <f t="shared" si="718"/>
        <v/>
      </c>
      <c r="EG70" s="53" t="str">
        <f t="shared" si="719"/>
        <v/>
      </c>
      <c r="EH70" s="53" t="str">
        <f t="shared" si="720"/>
        <v/>
      </c>
      <c r="EI70" s="57" t="str">
        <f t="shared" si="721"/>
        <v/>
      </c>
      <c r="EJ70" s="52" t="str">
        <f t="shared" si="722"/>
        <v/>
      </c>
      <c r="EK70" s="53" t="str">
        <f t="shared" si="723"/>
        <v/>
      </c>
      <c r="EL70" s="53" t="str">
        <f t="shared" si="724"/>
        <v/>
      </c>
      <c r="EM70" s="53" t="str">
        <f t="shared" si="725"/>
        <v/>
      </c>
      <c r="EN70" s="57" t="str">
        <f t="shared" si="726"/>
        <v/>
      </c>
      <c r="EO70" s="52" t="str">
        <f t="shared" si="727"/>
        <v/>
      </c>
      <c r="EP70" s="53" t="str">
        <f t="shared" si="728"/>
        <v/>
      </c>
      <c r="EQ70" s="53" t="str">
        <f t="shared" si="729"/>
        <v/>
      </c>
      <c r="ER70" s="53" t="str">
        <f t="shared" si="730"/>
        <v/>
      </c>
      <c r="ES70" s="54" t="str">
        <f t="shared" si="731"/>
        <v/>
      </c>
      <c r="ET70" s="165" t="e">
        <f t="shared" si="732"/>
        <v>#N/A</v>
      </c>
      <c r="EU70" s="53" t="str">
        <f t="shared" si="733"/>
        <v/>
      </c>
      <c r="EV70" s="181" t="str">
        <f t="shared" si="734"/>
        <v/>
      </c>
      <c r="EW70" s="159">
        <f t="shared" si="735"/>
        <v>0</v>
      </c>
      <c r="EX70" s="124" t="str">
        <f t="shared" si="736"/>
        <v/>
      </c>
      <c r="EY70" s="130"/>
      <c r="EZ70" s="55" t="str">
        <f t="shared" si="737"/>
        <v/>
      </c>
      <c r="FA70" s="53" t="str">
        <f t="shared" si="738"/>
        <v/>
      </c>
      <c r="FB70" s="53" t="str">
        <f t="shared" si="739"/>
        <v/>
      </c>
      <c r="FC70" s="53" t="str">
        <f t="shared" si="740"/>
        <v/>
      </c>
      <c r="FD70" s="124" t="str">
        <f t="shared" si="741"/>
        <v/>
      </c>
      <c r="FE70" s="52" t="str">
        <f t="shared" si="742"/>
        <v/>
      </c>
      <c r="FF70" s="53" t="str">
        <f t="shared" si="743"/>
        <v/>
      </c>
      <c r="FG70" s="53" t="str">
        <f t="shared" si="744"/>
        <v/>
      </c>
      <c r="FH70" s="53" t="str">
        <f t="shared" si="745"/>
        <v/>
      </c>
      <c r="FI70" s="124" t="str">
        <f t="shared" si="746"/>
        <v/>
      </c>
      <c r="FJ70" s="52" t="str">
        <f t="shared" si="747"/>
        <v/>
      </c>
      <c r="FK70" s="53" t="str">
        <f t="shared" si="748"/>
        <v/>
      </c>
      <c r="FL70" s="53" t="str">
        <f t="shared" si="749"/>
        <v/>
      </c>
      <c r="FM70" s="53" t="str">
        <f t="shared" si="750"/>
        <v/>
      </c>
      <c r="FN70" s="57" t="str">
        <f t="shared" si="751"/>
        <v/>
      </c>
      <c r="FO70" s="52" t="str">
        <f t="shared" si="752"/>
        <v/>
      </c>
      <c r="FP70" s="53" t="str">
        <f t="shared" si="753"/>
        <v/>
      </c>
      <c r="FQ70" s="53" t="str">
        <f t="shared" si="754"/>
        <v/>
      </c>
      <c r="FR70" s="53" t="str">
        <f t="shared" si="755"/>
        <v/>
      </c>
      <c r="FS70" s="57" t="str">
        <f t="shared" si="756"/>
        <v/>
      </c>
      <c r="FT70" s="52" t="str">
        <f t="shared" si="757"/>
        <v/>
      </c>
      <c r="FU70" s="53" t="str">
        <f t="shared" si="758"/>
        <v/>
      </c>
      <c r="FV70" s="53" t="str">
        <f t="shared" si="759"/>
        <v/>
      </c>
      <c r="FW70" s="53" t="str">
        <f t="shared" si="760"/>
        <v/>
      </c>
      <c r="FX70" s="57" t="str">
        <f t="shared" si="761"/>
        <v/>
      </c>
      <c r="FY70" s="52" t="str">
        <f t="shared" si="762"/>
        <v/>
      </c>
      <c r="FZ70" s="53" t="str">
        <f t="shared" si="763"/>
        <v/>
      </c>
      <c r="GA70" s="53" t="str">
        <f t="shared" si="764"/>
        <v/>
      </c>
      <c r="GB70" s="53" t="str">
        <f t="shared" si="765"/>
        <v/>
      </c>
      <c r="GC70" s="57" t="str">
        <f t="shared" si="766"/>
        <v/>
      </c>
      <c r="GD70" s="165" t="e">
        <f t="shared" si="767"/>
        <v>#N/A</v>
      </c>
      <c r="GE70" s="53" t="str">
        <f t="shared" si="768"/>
        <v/>
      </c>
      <c r="GF70" s="181" t="str">
        <f t="shared" si="769"/>
        <v/>
      </c>
      <c r="GG70" s="159">
        <f t="shared" si="770"/>
        <v>0</v>
      </c>
      <c r="GH70" s="124" t="str">
        <f t="shared" si="771"/>
        <v/>
      </c>
      <c r="GI70" s="130"/>
      <c r="GJ70" s="55" t="str">
        <f t="shared" si="772"/>
        <v/>
      </c>
      <c r="GK70" s="53" t="str">
        <f t="shared" si="773"/>
        <v/>
      </c>
      <c r="GL70" s="53" t="str">
        <f t="shared" si="774"/>
        <v/>
      </c>
      <c r="GM70" s="53" t="str">
        <f t="shared" si="775"/>
        <v/>
      </c>
      <c r="GN70" s="124" t="str">
        <f t="shared" si="776"/>
        <v/>
      </c>
      <c r="GO70" s="52" t="str">
        <f t="shared" si="777"/>
        <v/>
      </c>
      <c r="GP70" s="53" t="str">
        <f t="shared" si="778"/>
        <v/>
      </c>
      <c r="GQ70" s="53" t="str">
        <f t="shared" si="779"/>
        <v/>
      </c>
      <c r="GR70" s="53" t="str">
        <f t="shared" si="780"/>
        <v/>
      </c>
      <c r="GS70" s="124" t="str">
        <f t="shared" si="781"/>
        <v/>
      </c>
      <c r="GT70" s="52" t="str">
        <f t="shared" si="782"/>
        <v/>
      </c>
      <c r="GU70" s="53" t="str">
        <f t="shared" si="783"/>
        <v/>
      </c>
      <c r="GV70" s="53" t="str">
        <f t="shared" si="784"/>
        <v/>
      </c>
      <c r="GW70" s="53" t="str">
        <f t="shared" si="785"/>
        <v/>
      </c>
      <c r="GX70" s="54" t="str">
        <f t="shared" si="786"/>
        <v/>
      </c>
      <c r="GY70" s="52" t="str">
        <f t="shared" si="787"/>
        <v/>
      </c>
      <c r="GZ70" s="53" t="str">
        <f t="shared" si="788"/>
        <v/>
      </c>
      <c r="HA70" s="53" t="str">
        <f t="shared" si="789"/>
        <v/>
      </c>
      <c r="HB70" s="53" t="str">
        <f t="shared" si="790"/>
        <v/>
      </c>
      <c r="HC70" s="54" t="str">
        <f t="shared" si="791"/>
        <v/>
      </c>
      <c r="HD70" s="52" t="str">
        <f t="shared" si="792"/>
        <v/>
      </c>
      <c r="HE70" s="53" t="str">
        <f t="shared" si="793"/>
        <v/>
      </c>
      <c r="HF70" s="53" t="str">
        <f t="shared" si="794"/>
        <v/>
      </c>
      <c r="HG70" s="53" t="str">
        <f t="shared" si="795"/>
        <v/>
      </c>
      <c r="HH70" s="54" t="str">
        <f t="shared" si="796"/>
        <v/>
      </c>
      <c r="HI70" s="52" t="str">
        <f t="shared" si="797"/>
        <v/>
      </c>
      <c r="HJ70" s="53" t="str">
        <f t="shared" si="798"/>
        <v/>
      </c>
      <c r="HK70" s="53" t="str">
        <f t="shared" si="799"/>
        <v/>
      </c>
      <c r="HL70" s="53" t="str">
        <f t="shared" si="800"/>
        <v/>
      </c>
      <c r="HM70" s="54" t="str">
        <f t="shared" si="801"/>
        <v/>
      </c>
      <c r="HN70" s="165" t="e">
        <f t="shared" si="802"/>
        <v>#N/A</v>
      </c>
      <c r="HO70" s="53" t="str">
        <f t="shared" si="803"/>
        <v/>
      </c>
      <c r="HP70" s="181" t="str">
        <f t="shared" si="804"/>
        <v/>
      </c>
      <c r="HQ70" s="159">
        <f t="shared" si="805"/>
        <v>0</v>
      </c>
      <c r="HR70" s="127" t="str">
        <f t="shared" si="806"/>
        <v/>
      </c>
      <c r="HS70" s="130"/>
      <c r="HT70" s="55" t="str">
        <f t="shared" si="807"/>
        <v/>
      </c>
      <c r="HU70" s="53" t="str">
        <f t="shared" si="808"/>
        <v/>
      </c>
      <c r="HV70" s="53" t="str">
        <f t="shared" si="809"/>
        <v/>
      </c>
      <c r="HW70" s="53" t="str">
        <f t="shared" si="810"/>
        <v/>
      </c>
      <c r="HX70" s="124" t="str">
        <f t="shared" si="811"/>
        <v/>
      </c>
      <c r="HY70" s="52" t="str">
        <f t="shared" si="812"/>
        <v/>
      </c>
      <c r="HZ70" s="53" t="str">
        <f t="shared" si="813"/>
        <v/>
      </c>
      <c r="IA70" s="53" t="str">
        <f t="shared" si="814"/>
        <v/>
      </c>
      <c r="IB70" s="53" t="str">
        <f t="shared" si="815"/>
        <v/>
      </c>
      <c r="IC70" s="124" t="str">
        <f t="shared" si="816"/>
        <v/>
      </c>
      <c r="ID70" s="52" t="str">
        <f t="shared" si="817"/>
        <v/>
      </c>
      <c r="IE70" s="53" t="str">
        <f t="shared" si="818"/>
        <v/>
      </c>
      <c r="IF70" s="53" t="str">
        <f t="shared" si="819"/>
        <v/>
      </c>
      <c r="IG70" s="53" t="str">
        <f t="shared" si="820"/>
        <v/>
      </c>
      <c r="IH70" s="54" t="str">
        <f t="shared" si="821"/>
        <v/>
      </c>
      <c r="II70" s="52" t="str">
        <f t="shared" si="822"/>
        <v/>
      </c>
      <c r="IJ70" s="53" t="str">
        <f t="shared" si="823"/>
        <v/>
      </c>
      <c r="IK70" s="53" t="str">
        <f t="shared" si="824"/>
        <v/>
      </c>
      <c r="IL70" s="53" t="str">
        <f t="shared" si="825"/>
        <v/>
      </c>
      <c r="IM70" s="54" t="str">
        <f t="shared" si="826"/>
        <v/>
      </c>
      <c r="IN70" s="52" t="str">
        <f t="shared" si="827"/>
        <v/>
      </c>
      <c r="IO70" s="53" t="str">
        <f t="shared" si="828"/>
        <v/>
      </c>
      <c r="IP70" s="53" t="str">
        <f t="shared" si="829"/>
        <v/>
      </c>
      <c r="IQ70" s="53" t="str">
        <f t="shared" si="830"/>
        <v/>
      </c>
      <c r="IR70" s="54" t="str">
        <f t="shared" si="831"/>
        <v/>
      </c>
      <c r="IS70" s="52" t="str">
        <f t="shared" si="832"/>
        <v/>
      </c>
      <c r="IT70" s="53" t="str">
        <f t="shared" si="833"/>
        <v/>
      </c>
      <c r="IU70" s="53" t="str">
        <f>IF($G70="6",IF(IF(IT70&lt;&gt;"",IF(MAX(COUNTIF($IT$6:$IT$80,$IT$6:$IT$80))&gt;1,"x",""),"")&lt;&gt;"",IT70+1,""),IF(IS70=0,"",IF(IF(IT70&lt;&gt;"",IF(MAX(COUNTIF(IT$6:$IT$80,$IT$6:$IT$80))&gt;1,"x",""),"")&lt;&gt;"",IT70+1,"")))</f>
        <v/>
      </c>
      <c r="IV70" s="53" t="str">
        <f t="shared" si="834"/>
        <v/>
      </c>
      <c r="IW70" s="54" t="str">
        <f t="shared" si="835"/>
        <v/>
      </c>
      <c r="IX70" s="165" t="e">
        <f t="shared" si="836"/>
        <v>#N/A</v>
      </c>
      <c r="IY70" s="53" t="str">
        <f t="shared" si="837"/>
        <v/>
      </c>
      <c r="IZ70" s="181" t="str">
        <f t="shared" si="838"/>
        <v/>
      </c>
      <c r="JA70" s="159">
        <f t="shared" si="839"/>
        <v>0</v>
      </c>
      <c r="JB70" s="124" t="str">
        <f t="shared" si="840"/>
        <v/>
      </c>
      <c r="JC70" s="130"/>
      <c r="JD70" s="55" t="str">
        <f t="shared" si="841"/>
        <v/>
      </c>
      <c r="JE70" s="53" t="str">
        <f t="shared" si="842"/>
        <v/>
      </c>
      <c r="JF70" s="53" t="str">
        <f t="shared" si="843"/>
        <v/>
      </c>
      <c r="JG70" s="53" t="str">
        <f t="shared" si="844"/>
        <v/>
      </c>
      <c r="JH70" s="124" t="str">
        <f t="shared" si="845"/>
        <v/>
      </c>
      <c r="JI70" s="52" t="str">
        <f t="shared" si="846"/>
        <v/>
      </c>
      <c r="JJ70" s="53" t="str">
        <f t="shared" si="847"/>
        <v/>
      </c>
      <c r="JK70" s="53" t="str">
        <f t="shared" si="848"/>
        <v/>
      </c>
      <c r="JL70" s="53" t="str">
        <f t="shared" si="849"/>
        <v/>
      </c>
      <c r="JM70" s="124" t="str">
        <f t="shared" si="850"/>
        <v/>
      </c>
      <c r="JN70" s="52" t="str">
        <f t="shared" si="851"/>
        <v/>
      </c>
      <c r="JO70" s="53" t="str">
        <f t="shared" si="852"/>
        <v/>
      </c>
      <c r="JP70" s="53" t="str">
        <f t="shared" si="853"/>
        <v/>
      </c>
      <c r="JQ70" s="53" t="str">
        <f t="shared" si="854"/>
        <v/>
      </c>
      <c r="JR70" s="54" t="str">
        <f t="shared" si="855"/>
        <v/>
      </c>
      <c r="JS70" s="52" t="str">
        <f t="shared" si="856"/>
        <v/>
      </c>
      <c r="JT70" s="53" t="str">
        <f t="shared" si="857"/>
        <v/>
      </c>
      <c r="JU70" s="53" t="str">
        <f t="shared" si="858"/>
        <v/>
      </c>
      <c r="JV70" s="53" t="str">
        <f t="shared" si="859"/>
        <v/>
      </c>
      <c r="JW70" s="54" t="str">
        <f t="shared" si="860"/>
        <v/>
      </c>
      <c r="JX70" s="52" t="str">
        <f t="shared" si="861"/>
        <v/>
      </c>
      <c r="JY70" s="53" t="str">
        <f t="shared" si="862"/>
        <v/>
      </c>
      <c r="JZ70" s="53" t="str">
        <f t="shared" si="863"/>
        <v/>
      </c>
      <c r="KA70" s="53" t="str">
        <f t="shared" si="864"/>
        <v/>
      </c>
      <c r="KB70" s="54" t="str">
        <f t="shared" si="865"/>
        <v/>
      </c>
      <c r="KC70" s="52" t="str">
        <f t="shared" si="866"/>
        <v/>
      </c>
      <c r="KD70" s="53" t="str">
        <f t="shared" si="867"/>
        <v/>
      </c>
      <c r="KE70" s="53" t="str">
        <f t="shared" si="868"/>
        <v/>
      </c>
      <c r="KF70" s="53" t="str">
        <f t="shared" si="869"/>
        <v/>
      </c>
      <c r="KG70" s="54" t="str">
        <f t="shared" si="870"/>
        <v/>
      </c>
      <c r="KH70" s="165" t="e">
        <f t="shared" si="871"/>
        <v>#N/A</v>
      </c>
      <c r="KI70" s="53" t="str">
        <f t="shared" si="872"/>
        <v/>
      </c>
      <c r="KJ70" s="181" t="str">
        <f t="shared" si="873"/>
        <v/>
      </c>
      <c r="KK70" s="159">
        <f t="shared" si="874"/>
        <v>0</v>
      </c>
      <c r="KL70" s="334" t="str">
        <f t="shared" si="875"/>
        <v/>
      </c>
      <c r="KM70" s="194"/>
      <c r="KN70" s="214"/>
      <c r="KO70" s="60"/>
      <c r="KP70" s="201"/>
      <c r="KQ70" s="61"/>
      <c r="KR70" s="61" t="str">
        <f t="shared" si="876"/>
        <v/>
      </c>
      <c r="KS70" s="61" t="str">
        <f t="shared" si="877"/>
        <v/>
      </c>
      <c r="KT70" s="61" t="str">
        <f t="shared" si="878"/>
        <v/>
      </c>
      <c r="KU70" s="61" t="str">
        <f t="shared" si="879"/>
        <v/>
      </c>
      <c r="KV70" s="61" t="str">
        <f t="shared" si="880"/>
        <v/>
      </c>
      <c r="KW70" s="61" t="str">
        <f t="shared" si="881"/>
        <v/>
      </c>
      <c r="KX70" s="62" t="str">
        <f t="shared" si="882"/>
        <v/>
      </c>
      <c r="KY70" s="84"/>
      <c r="KZ70" s="59"/>
      <c r="LA70" s="60" t="str">
        <f t="shared" si="883"/>
        <v/>
      </c>
      <c r="LB70" s="201"/>
      <c r="LC70" s="61" t="str">
        <f t="shared" si="884"/>
        <v/>
      </c>
      <c r="LD70" s="61" t="str">
        <f t="shared" si="885"/>
        <v/>
      </c>
      <c r="LE70" s="61" t="str">
        <f t="shared" si="886"/>
        <v/>
      </c>
      <c r="LF70" s="61" t="str">
        <f t="shared" si="887"/>
        <v/>
      </c>
      <c r="LG70" s="148" t="str">
        <f t="shared" si="888"/>
        <v/>
      </c>
      <c r="LH70" s="194"/>
      <c r="LI70" s="197">
        <f t="shared" si="889"/>
        <v>0</v>
      </c>
      <c r="LJ70" s="87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</row>
    <row r="71" spans="1:381" s="1" customFormat="1" ht="15" x14ac:dyDescent="0.2">
      <c r="A71" s="35"/>
      <c r="B71" s="45">
        <v>103</v>
      </c>
      <c r="C71" s="46"/>
      <c r="D71" s="47"/>
      <c r="E71" s="161"/>
      <c r="F71" s="161"/>
      <c r="G71" s="49"/>
      <c r="H71" s="50"/>
      <c r="I71" s="186" t="str">
        <f t="shared" si="597"/>
        <v/>
      </c>
      <c r="J71" s="97" t="str">
        <f t="shared" si="890"/>
        <v/>
      </c>
      <c r="K71" s="158"/>
      <c r="L71" s="52" t="str">
        <f t="shared" si="598"/>
        <v/>
      </c>
      <c r="M71" s="53" t="str">
        <f t="shared" si="599"/>
        <v/>
      </c>
      <c r="N71" s="53" t="str">
        <f t="shared" si="600"/>
        <v/>
      </c>
      <c r="O71" s="53" t="str">
        <f t="shared" si="601"/>
        <v/>
      </c>
      <c r="P71" s="127" t="str">
        <f t="shared" si="602"/>
        <v/>
      </c>
      <c r="Q71" s="52" t="str">
        <f t="shared" si="603"/>
        <v/>
      </c>
      <c r="R71" s="53" t="str">
        <f t="shared" si="604"/>
        <v/>
      </c>
      <c r="S71" s="53" t="str">
        <f t="shared" si="605"/>
        <v/>
      </c>
      <c r="T71" s="53" t="str">
        <f t="shared" si="606"/>
        <v/>
      </c>
      <c r="U71" s="127" t="str">
        <f t="shared" si="607"/>
        <v/>
      </c>
      <c r="V71" s="52" t="str">
        <f t="shared" si="608"/>
        <v/>
      </c>
      <c r="W71" s="53" t="str">
        <f t="shared" si="609"/>
        <v/>
      </c>
      <c r="X71" s="53" t="str">
        <f t="shared" si="610"/>
        <v/>
      </c>
      <c r="Y71" s="53" t="str">
        <f t="shared" si="611"/>
        <v/>
      </c>
      <c r="Z71" s="127" t="str">
        <f t="shared" si="612"/>
        <v/>
      </c>
      <c r="AA71" s="52" t="str">
        <f t="shared" si="613"/>
        <v/>
      </c>
      <c r="AB71" s="53" t="str">
        <f t="shared" si="614"/>
        <v/>
      </c>
      <c r="AC71" s="53" t="str">
        <f t="shared" si="615"/>
        <v/>
      </c>
      <c r="AD71" s="53" t="str">
        <f t="shared" si="616"/>
        <v/>
      </c>
      <c r="AE71" s="127" t="str">
        <f t="shared" si="617"/>
        <v/>
      </c>
      <c r="AF71" s="52" t="str">
        <f t="shared" si="618"/>
        <v/>
      </c>
      <c r="AG71" s="53" t="str">
        <f t="shared" si="619"/>
        <v/>
      </c>
      <c r="AH71" s="53" t="str">
        <f t="shared" si="620"/>
        <v/>
      </c>
      <c r="AI71" s="53" t="str">
        <f t="shared" si="621"/>
        <v/>
      </c>
      <c r="AJ71" s="127" t="str">
        <f t="shared" si="622"/>
        <v/>
      </c>
      <c r="AK71" s="52" t="str">
        <f t="shared" si="623"/>
        <v/>
      </c>
      <c r="AL71" s="53" t="str">
        <f t="shared" si="624"/>
        <v/>
      </c>
      <c r="AM71" s="53" t="str">
        <f t="shared" si="625"/>
        <v/>
      </c>
      <c r="AN71" s="150" t="str">
        <f t="shared" si="626"/>
        <v/>
      </c>
      <c r="AO71" s="127" t="str">
        <f t="shared" si="627"/>
        <v/>
      </c>
      <c r="AP71" s="191" t="e">
        <f t="shared" si="628"/>
        <v>#N/A</v>
      </c>
      <c r="AQ71" s="53" t="str">
        <f t="shared" si="629"/>
        <v/>
      </c>
      <c r="AR71" s="181" t="str">
        <f t="shared" si="630"/>
        <v/>
      </c>
      <c r="AS71" s="159">
        <f t="shared" si="631"/>
        <v>0</v>
      </c>
      <c r="AT71" s="127" t="str">
        <f t="shared" si="632"/>
        <v/>
      </c>
      <c r="AU71" s="189"/>
      <c r="AV71" s="55" t="str">
        <f t="shared" si="633"/>
        <v/>
      </c>
      <c r="AW71" s="53" t="str">
        <f t="shared" si="634"/>
        <v/>
      </c>
      <c r="AX71" s="53" t="str">
        <f t="shared" si="635"/>
        <v/>
      </c>
      <c r="AY71" s="53" t="str">
        <f t="shared" si="636"/>
        <v/>
      </c>
      <c r="AZ71" s="124" t="str">
        <f t="shared" si="637"/>
        <v/>
      </c>
      <c r="BA71" s="52" t="str">
        <f t="shared" si="638"/>
        <v/>
      </c>
      <c r="BB71" s="53" t="str">
        <f t="shared" si="639"/>
        <v/>
      </c>
      <c r="BC71" s="53" t="str">
        <f t="shared" si="640"/>
        <v/>
      </c>
      <c r="BD71" s="53" t="str">
        <f t="shared" si="641"/>
        <v/>
      </c>
      <c r="BE71" s="124" t="str">
        <f t="shared" si="642"/>
        <v/>
      </c>
      <c r="BF71" s="52" t="str">
        <f t="shared" si="643"/>
        <v/>
      </c>
      <c r="BG71" s="53" t="str">
        <f t="shared" si="644"/>
        <v/>
      </c>
      <c r="BH71" s="53" t="str">
        <f t="shared" si="891"/>
        <v/>
      </c>
      <c r="BI71" s="53" t="str">
        <f t="shared" si="646"/>
        <v/>
      </c>
      <c r="BJ71" s="54"/>
      <c r="BK71" s="52" t="str">
        <f t="shared" si="648"/>
        <v/>
      </c>
      <c r="BL71" s="53" t="str">
        <f t="shared" si="649"/>
        <v/>
      </c>
      <c r="BM71" s="53" t="str">
        <f t="shared" si="650"/>
        <v/>
      </c>
      <c r="BN71" s="53" t="str">
        <f t="shared" si="651"/>
        <v/>
      </c>
      <c r="BO71" s="54" t="str">
        <f t="shared" si="652"/>
        <v/>
      </c>
      <c r="BP71" s="52" t="str">
        <f t="shared" si="653"/>
        <v/>
      </c>
      <c r="BQ71" s="53" t="str">
        <f t="shared" si="654"/>
        <v/>
      </c>
      <c r="BR71" s="53" t="str">
        <f t="shared" si="655"/>
        <v/>
      </c>
      <c r="BS71" s="53" t="str">
        <f t="shared" si="656"/>
        <v/>
      </c>
      <c r="BT71" s="54" t="str">
        <f t="shared" si="657"/>
        <v/>
      </c>
      <c r="BU71" s="52" t="str">
        <f t="shared" si="658"/>
        <v/>
      </c>
      <c r="BV71" s="53" t="str">
        <f t="shared" si="659"/>
        <v/>
      </c>
      <c r="BW71" s="53" t="str">
        <f t="shared" si="660"/>
        <v/>
      </c>
      <c r="BX71" s="53" t="str">
        <f t="shared" si="661"/>
        <v/>
      </c>
      <c r="BY71" s="54" t="str">
        <f t="shared" si="662"/>
        <v/>
      </c>
      <c r="BZ71" s="165"/>
      <c r="CA71" s="53" t="str">
        <f t="shared" si="663"/>
        <v/>
      </c>
      <c r="CB71" s="181" t="str">
        <f t="shared" si="664"/>
        <v/>
      </c>
      <c r="CC71" s="127" t="str">
        <f t="shared" si="665"/>
        <v/>
      </c>
      <c r="CD71" s="127" t="str">
        <f t="shared" si="666"/>
        <v/>
      </c>
      <c r="CE71" s="130"/>
      <c r="CF71" s="55" t="str">
        <f t="shared" si="667"/>
        <v/>
      </c>
      <c r="CG71" s="53" t="str">
        <f t="shared" si="668"/>
        <v/>
      </c>
      <c r="CH71" s="53" t="str">
        <f t="shared" si="669"/>
        <v/>
      </c>
      <c r="CI71" s="53" t="str">
        <f t="shared" si="670"/>
        <v/>
      </c>
      <c r="CJ71" s="124" t="str">
        <f t="shared" si="671"/>
        <v/>
      </c>
      <c r="CK71" s="52" t="str">
        <f t="shared" si="672"/>
        <v/>
      </c>
      <c r="CL71" s="53" t="str">
        <f t="shared" si="673"/>
        <v/>
      </c>
      <c r="CM71" s="53" t="str">
        <f t="shared" si="674"/>
        <v/>
      </c>
      <c r="CN71" s="53" t="str">
        <f t="shared" si="675"/>
        <v/>
      </c>
      <c r="CO71" s="124" t="str">
        <f t="shared" si="676"/>
        <v/>
      </c>
      <c r="CP71" s="52" t="str">
        <f t="shared" si="677"/>
        <v/>
      </c>
      <c r="CQ71" s="53" t="str">
        <f t="shared" si="678"/>
        <v/>
      </c>
      <c r="CR71" s="53" t="str">
        <f t="shared" si="679"/>
        <v/>
      </c>
      <c r="CS71" s="53" t="str">
        <f t="shared" si="680"/>
        <v/>
      </c>
      <c r="CT71" s="54" t="str">
        <f t="shared" si="681"/>
        <v/>
      </c>
      <c r="CU71" s="52" t="str">
        <f t="shared" si="682"/>
        <v/>
      </c>
      <c r="CV71" s="53" t="str">
        <f t="shared" si="683"/>
        <v/>
      </c>
      <c r="CW71" s="53" t="str">
        <f t="shared" si="684"/>
        <v/>
      </c>
      <c r="CX71" s="53" t="str">
        <f t="shared" si="685"/>
        <v/>
      </c>
      <c r="CY71" s="54" t="str">
        <f t="shared" si="686"/>
        <v/>
      </c>
      <c r="CZ71" s="52" t="str">
        <f t="shared" si="687"/>
        <v/>
      </c>
      <c r="DA71" s="53" t="str">
        <f t="shared" si="688"/>
        <v/>
      </c>
      <c r="DB71" s="53" t="str">
        <f t="shared" si="689"/>
        <v/>
      </c>
      <c r="DC71" s="53" t="str">
        <f t="shared" si="690"/>
        <v/>
      </c>
      <c r="DD71" s="54" t="str">
        <f t="shared" si="691"/>
        <v/>
      </c>
      <c r="DE71" s="52" t="str">
        <f t="shared" si="692"/>
        <v/>
      </c>
      <c r="DF71" s="53" t="str">
        <f t="shared" si="693"/>
        <v/>
      </c>
      <c r="DG71" s="53" t="str">
        <f t="shared" si="694"/>
        <v/>
      </c>
      <c r="DH71" s="53" t="str">
        <f t="shared" si="695"/>
        <v/>
      </c>
      <c r="DI71" s="54" t="str">
        <f t="shared" si="696"/>
        <v/>
      </c>
      <c r="DJ71" s="165" t="e">
        <f t="shared" si="697"/>
        <v>#N/A</v>
      </c>
      <c r="DK71" s="53" t="str">
        <f t="shared" si="698"/>
        <v/>
      </c>
      <c r="DL71" s="181" t="str">
        <f t="shared" si="699"/>
        <v/>
      </c>
      <c r="DM71" s="159">
        <f t="shared" si="700"/>
        <v>0</v>
      </c>
      <c r="DN71" s="124" t="str">
        <f t="shared" si="701"/>
        <v/>
      </c>
      <c r="DO71" s="130"/>
      <c r="DP71" s="55" t="str">
        <f t="shared" si="702"/>
        <v/>
      </c>
      <c r="DQ71" s="53" t="str">
        <f t="shared" si="703"/>
        <v/>
      </c>
      <c r="DR71" s="53" t="str">
        <f t="shared" si="704"/>
        <v/>
      </c>
      <c r="DS71" s="53" t="str">
        <f t="shared" si="705"/>
        <v/>
      </c>
      <c r="DT71" s="124" t="str">
        <f t="shared" si="706"/>
        <v/>
      </c>
      <c r="DU71" s="52" t="str">
        <f t="shared" si="707"/>
        <v/>
      </c>
      <c r="DV71" s="53" t="str">
        <f t="shared" si="708"/>
        <v/>
      </c>
      <c r="DW71" s="53" t="str">
        <f t="shared" si="709"/>
        <v/>
      </c>
      <c r="DX71" s="53" t="str">
        <f t="shared" si="710"/>
        <v/>
      </c>
      <c r="DY71" s="124" t="str">
        <f t="shared" si="711"/>
        <v/>
      </c>
      <c r="DZ71" s="52" t="str">
        <f t="shared" si="712"/>
        <v/>
      </c>
      <c r="EA71" s="53" t="str">
        <f t="shared" si="713"/>
        <v/>
      </c>
      <c r="EB71" s="53" t="str">
        <f t="shared" si="714"/>
        <v/>
      </c>
      <c r="EC71" s="53" t="str">
        <f t="shared" si="715"/>
        <v/>
      </c>
      <c r="ED71" s="57" t="str">
        <f t="shared" si="716"/>
        <v/>
      </c>
      <c r="EE71" s="52" t="str">
        <f t="shared" si="717"/>
        <v/>
      </c>
      <c r="EF71" s="53" t="str">
        <f t="shared" si="718"/>
        <v/>
      </c>
      <c r="EG71" s="53" t="str">
        <f t="shared" si="719"/>
        <v/>
      </c>
      <c r="EH71" s="53" t="str">
        <f t="shared" si="720"/>
        <v/>
      </c>
      <c r="EI71" s="57" t="str">
        <f t="shared" si="721"/>
        <v/>
      </c>
      <c r="EJ71" s="52" t="str">
        <f t="shared" si="722"/>
        <v/>
      </c>
      <c r="EK71" s="53" t="str">
        <f t="shared" si="723"/>
        <v/>
      </c>
      <c r="EL71" s="53" t="str">
        <f t="shared" si="724"/>
        <v/>
      </c>
      <c r="EM71" s="53" t="str">
        <f t="shared" si="725"/>
        <v/>
      </c>
      <c r="EN71" s="57" t="str">
        <f t="shared" si="726"/>
        <v/>
      </c>
      <c r="EO71" s="52" t="str">
        <f t="shared" si="727"/>
        <v/>
      </c>
      <c r="EP71" s="53" t="str">
        <f t="shared" si="728"/>
        <v/>
      </c>
      <c r="EQ71" s="53" t="str">
        <f t="shared" si="729"/>
        <v/>
      </c>
      <c r="ER71" s="53" t="str">
        <f t="shared" si="730"/>
        <v/>
      </c>
      <c r="ES71" s="54" t="str">
        <f t="shared" si="731"/>
        <v/>
      </c>
      <c r="ET71" s="165" t="e">
        <f t="shared" si="732"/>
        <v>#N/A</v>
      </c>
      <c r="EU71" s="53" t="str">
        <f t="shared" si="733"/>
        <v/>
      </c>
      <c r="EV71" s="181" t="str">
        <f t="shared" si="734"/>
        <v/>
      </c>
      <c r="EW71" s="159">
        <f t="shared" si="735"/>
        <v>0</v>
      </c>
      <c r="EX71" s="124" t="str">
        <f t="shared" si="736"/>
        <v/>
      </c>
      <c r="EY71" s="130"/>
      <c r="EZ71" s="55" t="str">
        <f t="shared" si="737"/>
        <v/>
      </c>
      <c r="FA71" s="53" t="str">
        <f t="shared" si="738"/>
        <v/>
      </c>
      <c r="FB71" s="53" t="str">
        <f t="shared" si="739"/>
        <v/>
      </c>
      <c r="FC71" s="53" t="str">
        <f t="shared" si="740"/>
        <v/>
      </c>
      <c r="FD71" s="124" t="str">
        <f t="shared" si="741"/>
        <v/>
      </c>
      <c r="FE71" s="52" t="str">
        <f t="shared" si="742"/>
        <v/>
      </c>
      <c r="FF71" s="53" t="str">
        <f t="shared" si="743"/>
        <v/>
      </c>
      <c r="FG71" s="53" t="str">
        <f t="shared" si="744"/>
        <v/>
      </c>
      <c r="FH71" s="53" t="str">
        <f t="shared" si="745"/>
        <v/>
      </c>
      <c r="FI71" s="124" t="str">
        <f t="shared" si="746"/>
        <v/>
      </c>
      <c r="FJ71" s="52" t="str">
        <f t="shared" si="747"/>
        <v/>
      </c>
      <c r="FK71" s="53" t="str">
        <f t="shared" si="748"/>
        <v/>
      </c>
      <c r="FL71" s="53" t="str">
        <f t="shared" si="749"/>
        <v/>
      </c>
      <c r="FM71" s="53" t="str">
        <f t="shared" si="750"/>
        <v/>
      </c>
      <c r="FN71" s="57" t="str">
        <f t="shared" si="751"/>
        <v/>
      </c>
      <c r="FO71" s="52" t="str">
        <f t="shared" si="752"/>
        <v/>
      </c>
      <c r="FP71" s="53" t="str">
        <f t="shared" si="753"/>
        <v/>
      </c>
      <c r="FQ71" s="53" t="str">
        <f t="shared" si="754"/>
        <v/>
      </c>
      <c r="FR71" s="53" t="str">
        <f t="shared" si="755"/>
        <v/>
      </c>
      <c r="FS71" s="57" t="str">
        <f t="shared" si="756"/>
        <v/>
      </c>
      <c r="FT71" s="52" t="str">
        <f t="shared" si="757"/>
        <v/>
      </c>
      <c r="FU71" s="53" t="str">
        <f t="shared" si="758"/>
        <v/>
      </c>
      <c r="FV71" s="53" t="str">
        <f t="shared" si="759"/>
        <v/>
      </c>
      <c r="FW71" s="53" t="str">
        <f t="shared" si="760"/>
        <v/>
      </c>
      <c r="FX71" s="57" t="str">
        <f t="shared" si="761"/>
        <v/>
      </c>
      <c r="FY71" s="52" t="str">
        <f t="shared" si="762"/>
        <v/>
      </c>
      <c r="FZ71" s="53" t="str">
        <f t="shared" si="763"/>
        <v/>
      </c>
      <c r="GA71" s="53" t="str">
        <f t="shared" si="764"/>
        <v/>
      </c>
      <c r="GB71" s="53" t="str">
        <f t="shared" si="765"/>
        <v/>
      </c>
      <c r="GC71" s="57" t="str">
        <f t="shared" si="766"/>
        <v/>
      </c>
      <c r="GD71" s="165" t="e">
        <f t="shared" si="767"/>
        <v>#N/A</v>
      </c>
      <c r="GE71" s="53" t="str">
        <f t="shared" si="768"/>
        <v/>
      </c>
      <c r="GF71" s="181" t="str">
        <f t="shared" si="769"/>
        <v/>
      </c>
      <c r="GG71" s="159">
        <f t="shared" si="770"/>
        <v>0</v>
      </c>
      <c r="GH71" s="124" t="str">
        <f t="shared" si="771"/>
        <v/>
      </c>
      <c r="GI71" s="130"/>
      <c r="GJ71" s="55" t="str">
        <f t="shared" si="772"/>
        <v/>
      </c>
      <c r="GK71" s="53" t="str">
        <f t="shared" si="773"/>
        <v/>
      </c>
      <c r="GL71" s="53" t="str">
        <f t="shared" si="774"/>
        <v/>
      </c>
      <c r="GM71" s="53" t="str">
        <f t="shared" si="775"/>
        <v/>
      </c>
      <c r="GN71" s="124" t="str">
        <f t="shared" si="776"/>
        <v/>
      </c>
      <c r="GO71" s="52" t="str">
        <f t="shared" si="777"/>
        <v/>
      </c>
      <c r="GP71" s="53" t="str">
        <f t="shared" si="778"/>
        <v/>
      </c>
      <c r="GQ71" s="53" t="str">
        <f t="shared" si="779"/>
        <v/>
      </c>
      <c r="GR71" s="53" t="str">
        <f t="shared" si="780"/>
        <v/>
      </c>
      <c r="GS71" s="124" t="str">
        <f t="shared" si="781"/>
        <v/>
      </c>
      <c r="GT71" s="52" t="str">
        <f t="shared" si="782"/>
        <v/>
      </c>
      <c r="GU71" s="53" t="str">
        <f t="shared" si="783"/>
        <v/>
      </c>
      <c r="GV71" s="53" t="str">
        <f t="shared" si="784"/>
        <v/>
      </c>
      <c r="GW71" s="53" t="str">
        <f t="shared" si="785"/>
        <v/>
      </c>
      <c r="GX71" s="54" t="str">
        <f t="shared" si="786"/>
        <v/>
      </c>
      <c r="GY71" s="52" t="str">
        <f t="shared" si="787"/>
        <v/>
      </c>
      <c r="GZ71" s="53" t="str">
        <f t="shared" si="788"/>
        <v/>
      </c>
      <c r="HA71" s="53" t="str">
        <f t="shared" si="789"/>
        <v/>
      </c>
      <c r="HB71" s="53" t="str">
        <f t="shared" si="790"/>
        <v/>
      </c>
      <c r="HC71" s="54" t="str">
        <f t="shared" si="791"/>
        <v/>
      </c>
      <c r="HD71" s="52" t="str">
        <f t="shared" si="792"/>
        <v/>
      </c>
      <c r="HE71" s="53" t="str">
        <f t="shared" si="793"/>
        <v/>
      </c>
      <c r="HF71" s="53" t="str">
        <f t="shared" si="794"/>
        <v/>
      </c>
      <c r="HG71" s="53" t="str">
        <f t="shared" si="795"/>
        <v/>
      </c>
      <c r="HH71" s="54" t="str">
        <f t="shared" si="796"/>
        <v/>
      </c>
      <c r="HI71" s="52" t="str">
        <f t="shared" si="797"/>
        <v/>
      </c>
      <c r="HJ71" s="53" t="str">
        <f t="shared" si="798"/>
        <v/>
      </c>
      <c r="HK71" s="53" t="str">
        <f t="shared" si="799"/>
        <v/>
      </c>
      <c r="HL71" s="53" t="str">
        <f t="shared" si="800"/>
        <v/>
      </c>
      <c r="HM71" s="54" t="str">
        <f t="shared" si="801"/>
        <v/>
      </c>
      <c r="HN71" s="165" t="e">
        <f t="shared" si="802"/>
        <v>#N/A</v>
      </c>
      <c r="HO71" s="53" t="str">
        <f t="shared" si="803"/>
        <v/>
      </c>
      <c r="HP71" s="181" t="str">
        <f t="shared" si="804"/>
        <v/>
      </c>
      <c r="HQ71" s="159">
        <f t="shared" si="805"/>
        <v>0</v>
      </c>
      <c r="HR71" s="127" t="str">
        <f t="shared" si="806"/>
        <v/>
      </c>
      <c r="HS71" s="130"/>
      <c r="HT71" s="55" t="str">
        <f t="shared" si="807"/>
        <v/>
      </c>
      <c r="HU71" s="53" t="str">
        <f t="shared" si="808"/>
        <v/>
      </c>
      <c r="HV71" s="53" t="str">
        <f t="shared" si="809"/>
        <v/>
      </c>
      <c r="HW71" s="53" t="str">
        <f t="shared" si="810"/>
        <v/>
      </c>
      <c r="HX71" s="124" t="str">
        <f t="shared" si="811"/>
        <v/>
      </c>
      <c r="HY71" s="52" t="str">
        <f t="shared" si="812"/>
        <v/>
      </c>
      <c r="HZ71" s="53" t="str">
        <f t="shared" si="813"/>
        <v/>
      </c>
      <c r="IA71" s="53" t="str">
        <f t="shared" si="814"/>
        <v/>
      </c>
      <c r="IB71" s="53" t="str">
        <f t="shared" si="815"/>
        <v/>
      </c>
      <c r="IC71" s="124" t="str">
        <f t="shared" si="816"/>
        <v/>
      </c>
      <c r="ID71" s="52" t="str">
        <f t="shared" si="817"/>
        <v/>
      </c>
      <c r="IE71" s="53" t="str">
        <f t="shared" si="818"/>
        <v/>
      </c>
      <c r="IF71" s="53" t="str">
        <f t="shared" si="819"/>
        <v/>
      </c>
      <c r="IG71" s="53" t="str">
        <f t="shared" si="820"/>
        <v/>
      </c>
      <c r="IH71" s="54" t="str">
        <f t="shared" si="821"/>
        <v/>
      </c>
      <c r="II71" s="52" t="str">
        <f t="shared" si="822"/>
        <v/>
      </c>
      <c r="IJ71" s="53" t="str">
        <f t="shared" si="823"/>
        <v/>
      </c>
      <c r="IK71" s="53" t="str">
        <f t="shared" si="824"/>
        <v/>
      </c>
      <c r="IL71" s="53" t="str">
        <f t="shared" si="825"/>
        <v/>
      </c>
      <c r="IM71" s="54" t="str">
        <f t="shared" si="826"/>
        <v/>
      </c>
      <c r="IN71" s="52" t="str">
        <f t="shared" si="827"/>
        <v/>
      </c>
      <c r="IO71" s="53" t="str">
        <f t="shared" si="828"/>
        <v/>
      </c>
      <c r="IP71" s="53" t="str">
        <f t="shared" si="829"/>
        <v/>
      </c>
      <c r="IQ71" s="53" t="str">
        <f t="shared" si="830"/>
        <v/>
      </c>
      <c r="IR71" s="54" t="str">
        <f t="shared" si="831"/>
        <v/>
      </c>
      <c r="IS71" s="52" t="str">
        <f t="shared" si="832"/>
        <v/>
      </c>
      <c r="IT71" s="53" t="str">
        <f t="shared" si="833"/>
        <v/>
      </c>
      <c r="IU71" s="53" t="str">
        <f>IF($G71="6",IF(IF(IT71&lt;&gt;"",IF(MAX(COUNTIF($IT$6:$IT$80,$IT$6:$IT$80))&gt;1,"x",""),"")&lt;&gt;"",IT71+1,""),IF(IS71=0,"",IF(IF(IT71&lt;&gt;"",IF(MAX(COUNTIF(IT$6:$IT$80,$IT$6:$IT$80))&gt;1,"x",""),"")&lt;&gt;"",IT71+1,"")))</f>
        <v/>
      </c>
      <c r="IV71" s="53" t="str">
        <f t="shared" si="834"/>
        <v/>
      </c>
      <c r="IW71" s="54" t="str">
        <f t="shared" si="835"/>
        <v/>
      </c>
      <c r="IX71" s="165" t="e">
        <f t="shared" si="836"/>
        <v>#N/A</v>
      </c>
      <c r="IY71" s="53" t="str">
        <f t="shared" si="837"/>
        <v/>
      </c>
      <c r="IZ71" s="181" t="str">
        <f t="shared" si="838"/>
        <v/>
      </c>
      <c r="JA71" s="159">
        <f t="shared" si="839"/>
        <v>0</v>
      </c>
      <c r="JB71" s="124" t="str">
        <f t="shared" si="840"/>
        <v/>
      </c>
      <c r="JC71" s="130"/>
      <c r="JD71" s="55" t="str">
        <f t="shared" si="841"/>
        <v/>
      </c>
      <c r="JE71" s="53" t="str">
        <f t="shared" si="842"/>
        <v/>
      </c>
      <c r="JF71" s="53" t="str">
        <f t="shared" si="843"/>
        <v/>
      </c>
      <c r="JG71" s="53" t="str">
        <f t="shared" si="844"/>
        <v/>
      </c>
      <c r="JH71" s="124" t="str">
        <f t="shared" si="845"/>
        <v/>
      </c>
      <c r="JI71" s="52" t="str">
        <f t="shared" si="846"/>
        <v/>
      </c>
      <c r="JJ71" s="53" t="str">
        <f t="shared" si="847"/>
        <v/>
      </c>
      <c r="JK71" s="53" t="str">
        <f t="shared" si="848"/>
        <v/>
      </c>
      <c r="JL71" s="53" t="str">
        <f t="shared" si="849"/>
        <v/>
      </c>
      <c r="JM71" s="124" t="str">
        <f t="shared" si="850"/>
        <v/>
      </c>
      <c r="JN71" s="52" t="str">
        <f t="shared" si="851"/>
        <v/>
      </c>
      <c r="JO71" s="53" t="str">
        <f t="shared" si="852"/>
        <v/>
      </c>
      <c r="JP71" s="53" t="str">
        <f t="shared" si="853"/>
        <v/>
      </c>
      <c r="JQ71" s="53" t="str">
        <f t="shared" si="854"/>
        <v/>
      </c>
      <c r="JR71" s="54" t="str">
        <f t="shared" si="855"/>
        <v/>
      </c>
      <c r="JS71" s="52" t="str">
        <f t="shared" si="856"/>
        <v/>
      </c>
      <c r="JT71" s="53" t="str">
        <f t="shared" si="857"/>
        <v/>
      </c>
      <c r="JU71" s="53" t="str">
        <f t="shared" si="858"/>
        <v/>
      </c>
      <c r="JV71" s="53" t="str">
        <f t="shared" si="859"/>
        <v/>
      </c>
      <c r="JW71" s="54" t="str">
        <f t="shared" si="860"/>
        <v/>
      </c>
      <c r="JX71" s="52" t="str">
        <f t="shared" si="861"/>
        <v/>
      </c>
      <c r="JY71" s="53" t="str">
        <f t="shared" si="862"/>
        <v/>
      </c>
      <c r="JZ71" s="53" t="str">
        <f t="shared" si="863"/>
        <v/>
      </c>
      <c r="KA71" s="53" t="str">
        <f t="shared" si="864"/>
        <v/>
      </c>
      <c r="KB71" s="54" t="str">
        <f t="shared" si="865"/>
        <v/>
      </c>
      <c r="KC71" s="52" t="str">
        <f t="shared" si="866"/>
        <v/>
      </c>
      <c r="KD71" s="53" t="str">
        <f t="shared" si="867"/>
        <v/>
      </c>
      <c r="KE71" s="53" t="str">
        <f t="shared" si="868"/>
        <v/>
      </c>
      <c r="KF71" s="53" t="str">
        <f t="shared" si="869"/>
        <v/>
      </c>
      <c r="KG71" s="54" t="str">
        <f t="shared" si="870"/>
        <v/>
      </c>
      <c r="KH71" s="165" t="e">
        <f t="shared" si="871"/>
        <v>#N/A</v>
      </c>
      <c r="KI71" s="53" t="str">
        <f t="shared" si="872"/>
        <v/>
      </c>
      <c r="KJ71" s="181" t="str">
        <f t="shared" si="873"/>
        <v/>
      </c>
      <c r="KK71" s="159">
        <f t="shared" si="874"/>
        <v>0</v>
      </c>
      <c r="KL71" s="334" t="str">
        <f t="shared" si="875"/>
        <v/>
      </c>
      <c r="KM71" s="194"/>
      <c r="KN71" s="214"/>
      <c r="KO71" s="60"/>
      <c r="KP71" s="201"/>
      <c r="KQ71" s="61"/>
      <c r="KR71" s="61" t="str">
        <f t="shared" si="876"/>
        <v/>
      </c>
      <c r="KS71" s="61" t="str">
        <f t="shared" si="877"/>
        <v/>
      </c>
      <c r="KT71" s="61" t="str">
        <f t="shared" si="878"/>
        <v/>
      </c>
      <c r="KU71" s="61" t="str">
        <f t="shared" si="879"/>
        <v/>
      </c>
      <c r="KV71" s="61" t="str">
        <f t="shared" si="880"/>
        <v/>
      </c>
      <c r="KW71" s="61" t="str">
        <f t="shared" si="881"/>
        <v/>
      </c>
      <c r="KX71" s="62" t="str">
        <f t="shared" si="882"/>
        <v/>
      </c>
      <c r="KY71" s="84"/>
      <c r="KZ71" s="59"/>
      <c r="LA71" s="60" t="str">
        <f t="shared" si="883"/>
        <v/>
      </c>
      <c r="LB71" s="201"/>
      <c r="LC71" s="61" t="str">
        <f t="shared" si="884"/>
        <v/>
      </c>
      <c r="LD71" s="61" t="str">
        <f t="shared" si="885"/>
        <v/>
      </c>
      <c r="LE71" s="61" t="str">
        <f t="shared" si="886"/>
        <v/>
      </c>
      <c r="LF71" s="61" t="str">
        <f t="shared" si="887"/>
        <v/>
      </c>
      <c r="LG71" s="148" t="str">
        <f t="shared" si="888"/>
        <v/>
      </c>
      <c r="LH71" s="194"/>
      <c r="LI71" s="197">
        <f t="shared" si="889"/>
        <v>0</v>
      </c>
      <c r="LJ71" s="87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</row>
    <row r="72" spans="1:381" s="1" customFormat="1" ht="15" x14ac:dyDescent="0.2">
      <c r="A72" s="35"/>
      <c r="B72" s="45">
        <v>104</v>
      </c>
      <c r="C72" s="46"/>
      <c r="D72" s="47"/>
      <c r="E72" s="161"/>
      <c r="F72" s="161"/>
      <c r="G72" s="49"/>
      <c r="H72" s="50"/>
      <c r="I72" s="186" t="str">
        <f t="shared" si="597"/>
        <v/>
      </c>
      <c r="J72" s="97" t="str">
        <f t="shared" si="890"/>
        <v/>
      </c>
      <c r="K72" s="158"/>
      <c r="L72" s="52" t="str">
        <f t="shared" si="598"/>
        <v/>
      </c>
      <c r="M72" s="53" t="str">
        <f t="shared" si="599"/>
        <v/>
      </c>
      <c r="N72" s="53" t="str">
        <f t="shared" si="600"/>
        <v/>
      </c>
      <c r="O72" s="53" t="str">
        <f t="shared" si="601"/>
        <v/>
      </c>
      <c r="P72" s="127" t="str">
        <f t="shared" si="602"/>
        <v/>
      </c>
      <c r="Q72" s="52" t="str">
        <f t="shared" si="603"/>
        <v/>
      </c>
      <c r="R72" s="53" t="str">
        <f t="shared" si="604"/>
        <v/>
      </c>
      <c r="S72" s="53" t="str">
        <f t="shared" si="605"/>
        <v/>
      </c>
      <c r="T72" s="53" t="str">
        <f t="shared" si="606"/>
        <v/>
      </c>
      <c r="U72" s="127" t="str">
        <f t="shared" si="607"/>
        <v/>
      </c>
      <c r="V72" s="52" t="str">
        <f t="shared" si="608"/>
        <v/>
      </c>
      <c r="W72" s="53" t="str">
        <f t="shared" si="609"/>
        <v/>
      </c>
      <c r="X72" s="53" t="str">
        <f t="shared" si="610"/>
        <v/>
      </c>
      <c r="Y72" s="53" t="str">
        <f t="shared" si="611"/>
        <v/>
      </c>
      <c r="Z72" s="127" t="str">
        <f t="shared" si="612"/>
        <v/>
      </c>
      <c r="AA72" s="52" t="str">
        <f t="shared" si="613"/>
        <v/>
      </c>
      <c r="AB72" s="53" t="str">
        <f t="shared" si="614"/>
        <v/>
      </c>
      <c r="AC72" s="53" t="str">
        <f t="shared" si="615"/>
        <v/>
      </c>
      <c r="AD72" s="53" t="str">
        <f t="shared" si="616"/>
        <v/>
      </c>
      <c r="AE72" s="127" t="str">
        <f t="shared" si="617"/>
        <v/>
      </c>
      <c r="AF72" s="52" t="str">
        <f t="shared" si="618"/>
        <v/>
      </c>
      <c r="AG72" s="53" t="str">
        <f t="shared" si="619"/>
        <v/>
      </c>
      <c r="AH72" s="53" t="str">
        <f t="shared" si="620"/>
        <v/>
      </c>
      <c r="AI72" s="53" t="str">
        <f t="shared" si="621"/>
        <v/>
      </c>
      <c r="AJ72" s="127" t="str">
        <f t="shared" si="622"/>
        <v/>
      </c>
      <c r="AK72" s="52" t="str">
        <f t="shared" si="623"/>
        <v/>
      </c>
      <c r="AL72" s="53" t="str">
        <f t="shared" si="624"/>
        <v/>
      </c>
      <c r="AM72" s="53" t="str">
        <f t="shared" si="625"/>
        <v/>
      </c>
      <c r="AN72" s="150" t="str">
        <f t="shared" si="626"/>
        <v/>
      </c>
      <c r="AO72" s="127" t="str">
        <f t="shared" si="627"/>
        <v/>
      </c>
      <c r="AP72" s="191" t="e">
        <f t="shared" si="628"/>
        <v>#N/A</v>
      </c>
      <c r="AQ72" s="53" t="str">
        <f t="shared" si="629"/>
        <v/>
      </c>
      <c r="AR72" s="181" t="str">
        <f t="shared" si="630"/>
        <v/>
      </c>
      <c r="AS72" s="159">
        <f t="shared" si="631"/>
        <v>0</v>
      </c>
      <c r="AT72" s="127" t="str">
        <f t="shared" si="632"/>
        <v/>
      </c>
      <c r="AU72" s="189"/>
      <c r="AV72" s="55" t="str">
        <f t="shared" si="633"/>
        <v/>
      </c>
      <c r="AW72" s="53" t="str">
        <f t="shared" si="634"/>
        <v/>
      </c>
      <c r="AX72" s="53" t="str">
        <f t="shared" si="635"/>
        <v/>
      </c>
      <c r="AY72" s="53" t="str">
        <f t="shared" si="636"/>
        <v/>
      </c>
      <c r="AZ72" s="124" t="str">
        <f t="shared" si="637"/>
        <v/>
      </c>
      <c r="BA72" s="52" t="str">
        <f t="shared" si="638"/>
        <v/>
      </c>
      <c r="BB72" s="53" t="str">
        <f t="shared" si="639"/>
        <v/>
      </c>
      <c r="BC72" s="53" t="str">
        <f t="shared" si="640"/>
        <v/>
      </c>
      <c r="BD72" s="53" t="str">
        <f t="shared" si="641"/>
        <v/>
      </c>
      <c r="BE72" s="124" t="str">
        <f t="shared" si="642"/>
        <v/>
      </c>
      <c r="BF72" s="52" t="str">
        <f t="shared" si="643"/>
        <v/>
      </c>
      <c r="BG72" s="53" t="str">
        <f t="shared" si="644"/>
        <v/>
      </c>
      <c r="BH72" s="53" t="str">
        <f t="shared" si="891"/>
        <v/>
      </c>
      <c r="BI72" s="53" t="str">
        <f t="shared" si="646"/>
        <v/>
      </c>
      <c r="BJ72" s="54"/>
      <c r="BK72" s="52" t="str">
        <f t="shared" si="648"/>
        <v/>
      </c>
      <c r="BL72" s="53" t="str">
        <f t="shared" si="649"/>
        <v/>
      </c>
      <c r="BM72" s="53" t="str">
        <f t="shared" si="650"/>
        <v/>
      </c>
      <c r="BN72" s="53" t="str">
        <f t="shared" si="651"/>
        <v/>
      </c>
      <c r="BO72" s="54" t="str">
        <f t="shared" si="652"/>
        <v/>
      </c>
      <c r="BP72" s="52" t="str">
        <f t="shared" si="653"/>
        <v/>
      </c>
      <c r="BQ72" s="53" t="str">
        <f t="shared" si="654"/>
        <v/>
      </c>
      <c r="BR72" s="53" t="str">
        <f t="shared" si="655"/>
        <v/>
      </c>
      <c r="BS72" s="53" t="str">
        <f t="shared" si="656"/>
        <v/>
      </c>
      <c r="BT72" s="54" t="str">
        <f t="shared" si="657"/>
        <v/>
      </c>
      <c r="BU72" s="52" t="str">
        <f t="shared" si="658"/>
        <v/>
      </c>
      <c r="BV72" s="53" t="str">
        <f t="shared" si="659"/>
        <v/>
      </c>
      <c r="BW72" s="53" t="str">
        <f t="shared" si="660"/>
        <v/>
      </c>
      <c r="BX72" s="53" t="str">
        <f t="shared" si="661"/>
        <v/>
      </c>
      <c r="BY72" s="54" t="str">
        <f t="shared" si="662"/>
        <v/>
      </c>
      <c r="BZ72" s="165"/>
      <c r="CA72" s="53" t="str">
        <f t="shared" si="663"/>
        <v/>
      </c>
      <c r="CB72" s="181" t="str">
        <f t="shared" si="664"/>
        <v/>
      </c>
      <c r="CC72" s="127" t="str">
        <f t="shared" si="665"/>
        <v/>
      </c>
      <c r="CD72" s="127" t="str">
        <f t="shared" si="666"/>
        <v/>
      </c>
      <c r="CE72" s="130"/>
      <c r="CF72" s="55" t="str">
        <f t="shared" si="667"/>
        <v/>
      </c>
      <c r="CG72" s="53" t="str">
        <f t="shared" si="668"/>
        <v/>
      </c>
      <c r="CH72" s="53" t="str">
        <f t="shared" si="669"/>
        <v/>
      </c>
      <c r="CI72" s="53" t="str">
        <f t="shared" si="670"/>
        <v/>
      </c>
      <c r="CJ72" s="124" t="str">
        <f t="shared" si="671"/>
        <v/>
      </c>
      <c r="CK72" s="52" t="str">
        <f t="shared" si="672"/>
        <v/>
      </c>
      <c r="CL72" s="53" t="str">
        <f t="shared" si="673"/>
        <v/>
      </c>
      <c r="CM72" s="53" t="str">
        <f t="shared" si="674"/>
        <v/>
      </c>
      <c r="CN72" s="53" t="str">
        <f t="shared" si="675"/>
        <v/>
      </c>
      <c r="CO72" s="124" t="str">
        <f t="shared" si="676"/>
        <v/>
      </c>
      <c r="CP72" s="52" t="str">
        <f t="shared" si="677"/>
        <v/>
      </c>
      <c r="CQ72" s="53" t="str">
        <f t="shared" si="678"/>
        <v/>
      </c>
      <c r="CR72" s="53" t="str">
        <f t="shared" si="679"/>
        <v/>
      </c>
      <c r="CS72" s="53" t="str">
        <f t="shared" si="680"/>
        <v/>
      </c>
      <c r="CT72" s="54" t="str">
        <f t="shared" si="681"/>
        <v/>
      </c>
      <c r="CU72" s="52" t="str">
        <f t="shared" si="682"/>
        <v/>
      </c>
      <c r="CV72" s="53" t="str">
        <f t="shared" si="683"/>
        <v/>
      </c>
      <c r="CW72" s="53" t="str">
        <f t="shared" si="684"/>
        <v/>
      </c>
      <c r="CX72" s="53" t="str">
        <f t="shared" si="685"/>
        <v/>
      </c>
      <c r="CY72" s="54" t="str">
        <f t="shared" si="686"/>
        <v/>
      </c>
      <c r="CZ72" s="52" t="str">
        <f t="shared" si="687"/>
        <v/>
      </c>
      <c r="DA72" s="53" t="str">
        <f t="shared" si="688"/>
        <v/>
      </c>
      <c r="DB72" s="53" t="str">
        <f t="shared" si="689"/>
        <v/>
      </c>
      <c r="DC72" s="53" t="str">
        <f t="shared" si="690"/>
        <v/>
      </c>
      <c r="DD72" s="54" t="str">
        <f t="shared" si="691"/>
        <v/>
      </c>
      <c r="DE72" s="52" t="str">
        <f t="shared" si="692"/>
        <v/>
      </c>
      <c r="DF72" s="53" t="str">
        <f t="shared" si="693"/>
        <v/>
      </c>
      <c r="DG72" s="53" t="str">
        <f t="shared" si="694"/>
        <v/>
      </c>
      <c r="DH72" s="53" t="str">
        <f t="shared" si="695"/>
        <v/>
      </c>
      <c r="DI72" s="54" t="str">
        <f t="shared" si="696"/>
        <v/>
      </c>
      <c r="DJ72" s="165" t="e">
        <f t="shared" si="697"/>
        <v>#N/A</v>
      </c>
      <c r="DK72" s="53" t="str">
        <f t="shared" si="698"/>
        <v/>
      </c>
      <c r="DL72" s="181" t="str">
        <f t="shared" si="699"/>
        <v/>
      </c>
      <c r="DM72" s="159">
        <f t="shared" si="700"/>
        <v>0</v>
      </c>
      <c r="DN72" s="124" t="str">
        <f t="shared" si="701"/>
        <v/>
      </c>
      <c r="DO72" s="130"/>
      <c r="DP72" s="55" t="str">
        <f t="shared" si="702"/>
        <v/>
      </c>
      <c r="DQ72" s="53" t="str">
        <f t="shared" si="703"/>
        <v/>
      </c>
      <c r="DR72" s="53" t="str">
        <f t="shared" si="704"/>
        <v/>
      </c>
      <c r="DS72" s="53" t="str">
        <f t="shared" si="705"/>
        <v/>
      </c>
      <c r="DT72" s="124" t="str">
        <f t="shared" si="706"/>
        <v/>
      </c>
      <c r="DU72" s="52" t="str">
        <f t="shared" si="707"/>
        <v/>
      </c>
      <c r="DV72" s="53" t="str">
        <f t="shared" si="708"/>
        <v/>
      </c>
      <c r="DW72" s="53" t="str">
        <f t="shared" si="709"/>
        <v/>
      </c>
      <c r="DX72" s="53" t="str">
        <f t="shared" si="710"/>
        <v/>
      </c>
      <c r="DY72" s="124" t="str">
        <f t="shared" si="711"/>
        <v/>
      </c>
      <c r="DZ72" s="52" t="str">
        <f t="shared" si="712"/>
        <v/>
      </c>
      <c r="EA72" s="53" t="str">
        <f t="shared" si="713"/>
        <v/>
      </c>
      <c r="EB72" s="53" t="str">
        <f t="shared" si="714"/>
        <v/>
      </c>
      <c r="EC72" s="53" t="str">
        <f t="shared" si="715"/>
        <v/>
      </c>
      <c r="ED72" s="57" t="str">
        <f t="shared" si="716"/>
        <v/>
      </c>
      <c r="EE72" s="52" t="str">
        <f t="shared" si="717"/>
        <v/>
      </c>
      <c r="EF72" s="53" t="str">
        <f t="shared" si="718"/>
        <v/>
      </c>
      <c r="EG72" s="53" t="str">
        <f t="shared" si="719"/>
        <v/>
      </c>
      <c r="EH72" s="53" t="str">
        <f t="shared" si="720"/>
        <v/>
      </c>
      <c r="EI72" s="57" t="str">
        <f t="shared" si="721"/>
        <v/>
      </c>
      <c r="EJ72" s="52" t="str">
        <f t="shared" si="722"/>
        <v/>
      </c>
      <c r="EK72" s="53" t="str">
        <f t="shared" si="723"/>
        <v/>
      </c>
      <c r="EL72" s="53" t="str">
        <f t="shared" si="724"/>
        <v/>
      </c>
      <c r="EM72" s="53" t="str">
        <f t="shared" si="725"/>
        <v/>
      </c>
      <c r="EN72" s="57" t="str">
        <f t="shared" si="726"/>
        <v/>
      </c>
      <c r="EO72" s="52" t="str">
        <f t="shared" si="727"/>
        <v/>
      </c>
      <c r="EP72" s="53" t="str">
        <f t="shared" si="728"/>
        <v/>
      </c>
      <c r="EQ72" s="53" t="str">
        <f t="shared" si="729"/>
        <v/>
      </c>
      <c r="ER72" s="53" t="str">
        <f t="shared" si="730"/>
        <v/>
      </c>
      <c r="ES72" s="54" t="str">
        <f t="shared" si="731"/>
        <v/>
      </c>
      <c r="ET72" s="165" t="e">
        <f t="shared" si="732"/>
        <v>#N/A</v>
      </c>
      <c r="EU72" s="53" t="str">
        <f t="shared" si="733"/>
        <v/>
      </c>
      <c r="EV72" s="181" t="str">
        <f t="shared" si="734"/>
        <v/>
      </c>
      <c r="EW72" s="159">
        <f t="shared" si="735"/>
        <v>0</v>
      </c>
      <c r="EX72" s="124" t="str">
        <f t="shared" si="736"/>
        <v/>
      </c>
      <c r="EY72" s="130"/>
      <c r="EZ72" s="55" t="str">
        <f t="shared" si="737"/>
        <v/>
      </c>
      <c r="FA72" s="53" t="str">
        <f t="shared" si="738"/>
        <v/>
      </c>
      <c r="FB72" s="53" t="str">
        <f t="shared" si="739"/>
        <v/>
      </c>
      <c r="FC72" s="53" t="str">
        <f t="shared" si="740"/>
        <v/>
      </c>
      <c r="FD72" s="124" t="str">
        <f t="shared" si="741"/>
        <v/>
      </c>
      <c r="FE72" s="52" t="str">
        <f t="shared" si="742"/>
        <v/>
      </c>
      <c r="FF72" s="53" t="str">
        <f t="shared" si="743"/>
        <v/>
      </c>
      <c r="FG72" s="53" t="str">
        <f t="shared" si="744"/>
        <v/>
      </c>
      <c r="FH72" s="53" t="str">
        <f t="shared" si="745"/>
        <v/>
      </c>
      <c r="FI72" s="124" t="str">
        <f t="shared" si="746"/>
        <v/>
      </c>
      <c r="FJ72" s="52" t="str">
        <f t="shared" si="747"/>
        <v/>
      </c>
      <c r="FK72" s="53" t="str">
        <f t="shared" si="748"/>
        <v/>
      </c>
      <c r="FL72" s="53" t="str">
        <f t="shared" si="749"/>
        <v/>
      </c>
      <c r="FM72" s="53" t="str">
        <f t="shared" si="750"/>
        <v/>
      </c>
      <c r="FN72" s="57" t="str">
        <f t="shared" si="751"/>
        <v/>
      </c>
      <c r="FO72" s="52" t="str">
        <f t="shared" si="752"/>
        <v/>
      </c>
      <c r="FP72" s="53" t="str">
        <f t="shared" si="753"/>
        <v/>
      </c>
      <c r="FQ72" s="53" t="str">
        <f t="shared" si="754"/>
        <v/>
      </c>
      <c r="FR72" s="53" t="str">
        <f t="shared" si="755"/>
        <v/>
      </c>
      <c r="FS72" s="57" t="str">
        <f t="shared" si="756"/>
        <v/>
      </c>
      <c r="FT72" s="52" t="str">
        <f t="shared" si="757"/>
        <v/>
      </c>
      <c r="FU72" s="53" t="str">
        <f t="shared" si="758"/>
        <v/>
      </c>
      <c r="FV72" s="53" t="str">
        <f t="shared" si="759"/>
        <v/>
      </c>
      <c r="FW72" s="53" t="str">
        <f t="shared" si="760"/>
        <v/>
      </c>
      <c r="FX72" s="57" t="str">
        <f t="shared" si="761"/>
        <v/>
      </c>
      <c r="FY72" s="52" t="str">
        <f t="shared" si="762"/>
        <v/>
      </c>
      <c r="FZ72" s="53" t="str">
        <f t="shared" si="763"/>
        <v/>
      </c>
      <c r="GA72" s="53" t="str">
        <f t="shared" si="764"/>
        <v/>
      </c>
      <c r="GB72" s="53" t="str">
        <f t="shared" si="765"/>
        <v/>
      </c>
      <c r="GC72" s="57" t="str">
        <f t="shared" si="766"/>
        <v/>
      </c>
      <c r="GD72" s="165" t="e">
        <f t="shared" si="767"/>
        <v>#N/A</v>
      </c>
      <c r="GE72" s="53" t="str">
        <f t="shared" si="768"/>
        <v/>
      </c>
      <c r="GF72" s="181" t="str">
        <f t="shared" si="769"/>
        <v/>
      </c>
      <c r="GG72" s="159">
        <f t="shared" si="770"/>
        <v>0</v>
      </c>
      <c r="GH72" s="124" t="str">
        <f t="shared" si="771"/>
        <v/>
      </c>
      <c r="GI72" s="130"/>
      <c r="GJ72" s="55" t="str">
        <f t="shared" si="772"/>
        <v/>
      </c>
      <c r="GK72" s="53" t="str">
        <f t="shared" si="773"/>
        <v/>
      </c>
      <c r="GL72" s="53" t="str">
        <f t="shared" si="774"/>
        <v/>
      </c>
      <c r="GM72" s="53" t="str">
        <f t="shared" si="775"/>
        <v/>
      </c>
      <c r="GN72" s="124" t="str">
        <f t="shared" si="776"/>
        <v/>
      </c>
      <c r="GO72" s="52" t="str">
        <f t="shared" si="777"/>
        <v/>
      </c>
      <c r="GP72" s="53" t="str">
        <f t="shared" si="778"/>
        <v/>
      </c>
      <c r="GQ72" s="53" t="str">
        <f t="shared" si="779"/>
        <v/>
      </c>
      <c r="GR72" s="53" t="str">
        <f t="shared" si="780"/>
        <v/>
      </c>
      <c r="GS72" s="124" t="str">
        <f t="shared" si="781"/>
        <v/>
      </c>
      <c r="GT72" s="52" t="str">
        <f t="shared" si="782"/>
        <v/>
      </c>
      <c r="GU72" s="53" t="str">
        <f t="shared" si="783"/>
        <v/>
      </c>
      <c r="GV72" s="53" t="str">
        <f t="shared" si="784"/>
        <v/>
      </c>
      <c r="GW72" s="53" t="str">
        <f t="shared" si="785"/>
        <v/>
      </c>
      <c r="GX72" s="54" t="str">
        <f t="shared" si="786"/>
        <v/>
      </c>
      <c r="GY72" s="52" t="str">
        <f t="shared" si="787"/>
        <v/>
      </c>
      <c r="GZ72" s="53" t="str">
        <f t="shared" si="788"/>
        <v/>
      </c>
      <c r="HA72" s="53" t="str">
        <f t="shared" si="789"/>
        <v/>
      </c>
      <c r="HB72" s="53" t="str">
        <f t="shared" si="790"/>
        <v/>
      </c>
      <c r="HC72" s="54" t="str">
        <f t="shared" si="791"/>
        <v/>
      </c>
      <c r="HD72" s="52" t="str">
        <f t="shared" si="792"/>
        <v/>
      </c>
      <c r="HE72" s="53" t="str">
        <f t="shared" si="793"/>
        <v/>
      </c>
      <c r="HF72" s="53" t="str">
        <f t="shared" si="794"/>
        <v/>
      </c>
      <c r="HG72" s="53" t="str">
        <f t="shared" si="795"/>
        <v/>
      </c>
      <c r="HH72" s="54" t="str">
        <f t="shared" si="796"/>
        <v/>
      </c>
      <c r="HI72" s="52" t="str">
        <f t="shared" si="797"/>
        <v/>
      </c>
      <c r="HJ72" s="53" t="str">
        <f t="shared" si="798"/>
        <v/>
      </c>
      <c r="HK72" s="53" t="str">
        <f t="shared" si="799"/>
        <v/>
      </c>
      <c r="HL72" s="53" t="str">
        <f t="shared" si="800"/>
        <v/>
      </c>
      <c r="HM72" s="54" t="str">
        <f t="shared" si="801"/>
        <v/>
      </c>
      <c r="HN72" s="165" t="e">
        <f t="shared" si="802"/>
        <v>#N/A</v>
      </c>
      <c r="HO72" s="53" t="str">
        <f t="shared" si="803"/>
        <v/>
      </c>
      <c r="HP72" s="181" t="str">
        <f t="shared" si="804"/>
        <v/>
      </c>
      <c r="HQ72" s="159">
        <f t="shared" si="805"/>
        <v>0</v>
      </c>
      <c r="HR72" s="127" t="str">
        <f t="shared" si="806"/>
        <v/>
      </c>
      <c r="HS72" s="130"/>
      <c r="HT72" s="55" t="str">
        <f t="shared" si="807"/>
        <v/>
      </c>
      <c r="HU72" s="53" t="str">
        <f t="shared" si="808"/>
        <v/>
      </c>
      <c r="HV72" s="53" t="str">
        <f t="shared" si="809"/>
        <v/>
      </c>
      <c r="HW72" s="53" t="str">
        <f t="shared" si="810"/>
        <v/>
      </c>
      <c r="HX72" s="124" t="str">
        <f t="shared" si="811"/>
        <v/>
      </c>
      <c r="HY72" s="52" t="str">
        <f t="shared" si="812"/>
        <v/>
      </c>
      <c r="HZ72" s="53" t="str">
        <f t="shared" si="813"/>
        <v/>
      </c>
      <c r="IA72" s="53" t="str">
        <f t="shared" si="814"/>
        <v/>
      </c>
      <c r="IB72" s="53" t="str">
        <f t="shared" si="815"/>
        <v/>
      </c>
      <c r="IC72" s="124" t="str">
        <f t="shared" si="816"/>
        <v/>
      </c>
      <c r="ID72" s="52" t="str">
        <f t="shared" si="817"/>
        <v/>
      </c>
      <c r="IE72" s="53" t="str">
        <f t="shared" si="818"/>
        <v/>
      </c>
      <c r="IF72" s="53" t="str">
        <f t="shared" si="819"/>
        <v/>
      </c>
      <c r="IG72" s="53" t="str">
        <f t="shared" si="820"/>
        <v/>
      </c>
      <c r="IH72" s="54" t="str">
        <f t="shared" si="821"/>
        <v/>
      </c>
      <c r="II72" s="52" t="str">
        <f t="shared" si="822"/>
        <v/>
      </c>
      <c r="IJ72" s="53" t="str">
        <f t="shared" si="823"/>
        <v/>
      </c>
      <c r="IK72" s="53" t="str">
        <f t="shared" si="824"/>
        <v/>
      </c>
      <c r="IL72" s="53" t="str">
        <f t="shared" si="825"/>
        <v/>
      </c>
      <c r="IM72" s="54" t="str">
        <f t="shared" si="826"/>
        <v/>
      </c>
      <c r="IN72" s="52" t="str">
        <f t="shared" si="827"/>
        <v/>
      </c>
      <c r="IO72" s="53" t="str">
        <f t="shared" si="828"/>
        <v/>
      </c>
      <c r="IP72" s="53" t="str">
        <f t="shared" si="829"/>
        <v/>
      </c>
      <c r="IQ72" s="53" t="str">
        <f t="shared" si="830"/>
        <v/>
      </c>
      <c r="IR72" s="54" t="str">
        <f t="shared" si="831"/>
        <v/>
      </c>
      <c r="IS72" s="52" t="str">
        <f t="shared" si="832"/>
        <v/>
      </c>
      <c r="IT72" s="53" t="str">
        <f t="shared" si="833"/>
        <v/>
      </c>
      <c r="IU72" s="53" t="str">
        <f>IF($G72="6",IF(IF(IT72&lt;&gt;"",IF(MAX(COUNTIF($IT$6:$IT$80,$IT$6:$IT$80))&gt;1,"x",""),"")&lt;&gt;"",IT72+1,""),IF(IS72=0,"",IF(IF(IT72&lt;&gt;"",IF(MAX(COUNTIF(IT$6:$IT$80,$IT$6:$IT$80))&gt;1,"x",""),"")&lt;&gt;"",IT72+1,"")))</f>
        <v/>
      </c>
      <c r="IV72" s="53" t="str">
        <f t="shared" si="834"/>
        <v/>
      </c>
      <c r="IW72" s="54" t="str">
        <f t="shared" si="835"/>
        <v/>
      </c>
      <c r="IX72" s="165" t="e">
        <f t="shared" si="836"/>
        <v>#N/A</v>
      </c>
      <c r="IY72" s="53" t="str">
        <f t="shared" si="837"/>
        <v/>
      </c>
      <c r="IZ72" s="181" t="str">
        <f t="shared" si="838"/>
        <v/>
      </c>
      <c r="JA72" s="159">
        <f t="shared" si="839"/>
        <v>0</v>
      </c>
      <c r="JB72" s="124" t="str">
        <f t="shared" si="840"/>
        <v/>
      </c>
      <c r="JC72" s="130"/>
      <c r="JD72" s="55" t="str">
        <f t="shared" si="841"/>
        <v/>
      </c>
      <c r="JE72" s="53" t="str">
        <f t="shared" si="842"/>
        <v/>
      </c>
      <c r="JF72" s="53" t="str">
        <f t="shared" si="843"/>
        <v/>
      </c>
      <c r="JG72" s="53" t="str">
        <f t="shared" si="844"/>
        <v/>
      </c>
      <c r="JH72" s="124" t="str">
        <f t="shared" si="845"/>
        <v/>
      </c>
      <c r="JI72" s="52" t="str">
        <f t="shared" si="846"/>
        <v/>
      </c>
      <c r="JJ72" s="53" t="str">
        <f t="shared" si="847"/>
        <v/>
      </c>
      <c r="JK72" s="53" t="str">
        <f t="shared" si="848"/>
        <v/>
      </c>
      <c r="JL72" s="53" t="str">
        <f t="shared" si="849"/>
        <v/>
      </c>
      <c r="JM72" s="124" t="str">
        <f t="shared" si="850"/>
        <v/>
      </c>
      <c r="JN72" s="52" t="str">
        <f t="shared" si="851"/>
        <v/>
      </c>
      <c r="JO72" s="53" t="str">
        <f t="shared" si="852"/>
        <v/>
      </c>
      <c r="JP72" s="53" t="str">
        <f t="shared" si="853"/>
        <v/>
      </c>
      <c r="JQ72" s="53" t="str">
        <f t="shared" si="854"/>
        <v/>
      </c>
      <c r="JR72" s="54" t="str">
        <f t="shared" si="855"/>
        <v/>
      </c>
      <c r="JS72" s="52" t="str">
        <f t="shared" si="856"/>
        <v/>
      </c>
      <c r="JT72" s="53" t="str">
        <f t="shared" si="857"/>
        <v/>
      </c>
      <c r="JU72" s="53" t="str">
        <f t="shared" si="858"/>
        <v/>
      </c>
      <c r="JV72" s="53" t="str">
        <f t="shared" si="859"/>
        <v/>
      </c>
      <c r="JW72" s="54" t="str">
        <f t="shared" si="860"/>
        <v/>
      </c>
      <c r="JX72" s="52" t="str">
        <f t="shared" si="861"/>
        <v/>
      </c>
      <c r="JY72" s="53" t="str">
        <f t="shared" si="862"/>
        <v/>
      </c>
      <c r="JZ72" s="53" t="str">
        <f t="shared" si="863"/>
        <v/>
      </c>
      <c r="KA72" s="53" t="str">
        <f t="shared" si="864"/>
        <v/>
      </c>
      <c r="KB72" s="54" t="str">
        <f t="shared" si="865"/>
        <v/>
      </c>
      <c r="KC72" s="52" t="str">
        <f t="shared" si="866"/>
        <v/>
      </c>
      <c r="KD72" s="53" t="str">
        <f t="shared" si="867"/>
        <v/>
      </c>
      <c r="KE72" s="53" t="str">
        <f t="shared" si="868"/>
        <v/>
      </c>
      <c r="KF72" s="53" t="str">
        <f t="shared" si="869"/>
        <v/>
      </c>
      <c r="KG72" s="54" t="str">
        <f t="shared" si="870"/>
        <v/>
      </c>
      <c r="KH72" s="165" t="e">
        <f t="shared" si="871"/>
        <v>#N/A</v>
      </c>
      <c r="KI72" s="53" t="str">
        <f t="shared" si="872"/>
        <v/>
      </c>
      <c r="KJ72" s="181" t="str">
        <f t="shared" si="873"/>
        <v/>
      </c>
      <c r="KK72" s="159">
        <f t="shared" si="874"/>
        <v>0</v>
      </c>
      <c r="KL72" s="334" t="str">
        <f t="shared" si="875"/>
        <v/>
      </c>
      <c r="KM72" s="194"/>
      <c r="KN72" s="214"/>
      <c r="KO72" s="60"/>
      <c r="KP72" s="201"/>
      <c r="KQ72" s="61"/>
      <c r="KR72" s="61" t="str">
        <f t="shared" si="876"/>
        <v/>
      </c>
      <c r="KS72" s="61" t="str">
        <f t="shared" si="877"/>
        <v/>
      </c>
      <c r="KT72" s="61" t="str">
        <f t="shared" si="878"/>
        <v/>
      </c>
      <c r="KU72" s="61" t="str">
        <f t="shared" si="879"/>
        <v/>
      </c>
      <c r="KV72" s="61" t="str">
        <f t="shared" si="880"/>
        <v/>
      </c>
      <c r="KW72" s="61" t="str">
        <f t="shared" si="881"/>
        <v/>
      </c>
      <c r="KX72" s="62" t="str">
        <f t="shared" si="882"/>
        <v/>
      </c>
      <c r="KY72" s="84"/>
      <c r="KZ72" s="59"/>
      <c r="LA72" s="60" t="str">
        <f t="shared" si="883"/>
        <v/>
      </c>
      <c r="LB72" s="201"/>
      <c r="LC72" s="61" t="str">
        <f t="shared" si="884"/>
        <v/>
      </c>
      <c r="LD72" s="61" t="str">
        <f t="shared" si="885"/>
        <v/>
      </c>
      <c r="LE72" s="61" t="str">
        <f t="shared" si="886"/>
        <v/>
      </c>
      <c r="LF72" s="61" t="str">
        <f t="shared" si="887"/>
        <v/>
      </c>
      <c r="LG72" s="148" t="str">
        <f t="shared" si="888"/>
        <v/>
      </c>
      <c r="LH72" s="194"/>
      <c r="LI72" s="197">
        <f t="shared" si="889"/>
        <v>0</v>
      </c>
      <c r="LJ72" s="87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</row>
    <row r="73" spans="1:381" s="1" customFormat="1" ht="15" x14ac:dyDescent="0.2">
      <c r="A73" s="35"/>
      <c r="B73" s="45">
        <v>105</v>
      </c>
      <c r="C73" s="47"/>
      <c r="D73" s="47"/>
      <c r="E73" s="50"/>
      <c r="F73" s="50"/>
      <c r="G73" s="49"/>
      <c r="H73" s="50"/>
      <c r="I73" s="186"/>
      <c r="J73" s="97" t="str">
        <f t="shared" si="890"/>
        <v/>
      </c>
      <c r="K73" s="158"/>
      <c r="L73" s="52" t="str">
        <f t="shared" si="598"/>
        <v/>
      </c>
      <c r="M73" s="53" t="str">
        <f t="shared" si="599"/>
        <v/>
      </c>
      <c r="N73" s="53" t="str">
        <f t="shared" si="600"/>
        <v/>
      </c>
      <c r="O73" s="53" t="str">
        <f t="shared" si="601"/>
        <v/>
      </c>
      <c r="P73" s="127" t="str">
        <f t="shared" si="602"/>
        <v/>
      </c>
      <c r="Q73" s="52" t="str">
        <f t="shared" si="603"/>
        <v/>
      </c>
      <c r="R73" s="53" t="str">
        <f t="shared" si="604"/>
        <v/>
      </c>
      <c r="S73" s="53" t="str">
        <f t="shared" si="605"/>
        <v/>
      </c>
      <c r="T73" s="53" t="str">
        <f t="shared" si="606"/>
        <v/>
      </c>
      <c r="U73" s="127" t="str">
        <f t="shared" si="607"/>
        <v/>
      </c>
      <c r="V73" s="52" t="str">
        <f t="shared" si="608"/>
        <v/>
      </c>
      <c r="W73" s="53" t="str">
        <f t="shared" si="609"/>
        <v/>
      </c>
      <c r="X73" s="53" t="str">
        <f t="shared" si="610"/>
        <v/>
      </c>
      <c r="Y73" s="53" t="str">
        <f t="shared" si="611"/>
        <v/>
      </c>
      <c r="Z73" s="127" t="str">
        <f t="shared" si="612"/>
        <v/>
      </c>
      <c r="AA73" s="52" t="str">
        <f t="shared" si="613"/>
        <v/>
      </c>
      <c r="AB73" s="53" t="str">
        <f t="shared" si="614"/>
        <v/>
      </c>
      <c r="AC73" s="53" t="str">
        <f t="shared" si="615"/>
        <v/>
      </c>
      <c r="AD73" s="53" t="str">
        <f t="shared" si="616"/>
        <v/>
      </c>
      <c r="AE73" s="127" t="str">
        <f t="shared" si="617"/>
        <v/>
      </c>
      <c r="AF73" s="52" t="str">
        <f t="shared" si="618"/>
        <v/>
      </c>
      <c r="AG73" s="53" t="str">
        <f t="shared" si="619"/>
        <v/>
      </c>
      <c r="AH73" s="53" t="str">
        <f t="shared" si="620"/>
        <v/>
      </c>
      <c r="AI73" s="53" t="str">
        <f t="shared" si="621"/>
        <v/>
      </c>
      <c r="AJ73" s="127" t="str">
        <f t="shared" si="622"/>
        <v/>
      </c>
      <c r="AK73" s="52" t="str">
        <f t="shared" si="623"/>
        <v/>
      </c>
      <c r="AL73" s="53" t="str">
        <f t="shared" si="624"/>
        <v/>
      </c>
      <c r="AM73" s="53" t="str">
        <f t="shared" si="625"/>
        <v/>
      </c>
      <c r="AN73" s="150" t="str">
        <f t="shared" si="626"/>
        <v/>
      </c>
      <c r="AO73" s="127" t="str">
        <f t="shared" si="627"/>
        <v/>
      </c>
      <c r="AP73" s="191" t="e">
        <f t="shared" si="628"/>
        <v>#N/A</v>
      </c>
      <c r="AQ73" s="53" t="str">
        <f t="shared" si="629"/>
        <v/>
      </c>
      <c r="AR73" s="181" t="str">
        <f t="shared" si="630"/>
        <v/>
      </c>
      <c r="AS73" s="159">
        <f t="shared" si="631"/>
        <v>0</v>
      </c>
      <c r="AT73" s="127" t="str">
        <f t="shared" si="632"/>
        <v/>
      </c>
      <c r="AU73" s="189"/>
      <c r="AV73" s="55" t="str">
        <f t="shared" si="633"/>
        <v/>
      </c>
      <c r="AW73" s="53" t="str">
        <f t="shared" si="634"/>
        <v/>
      </c>
      <c r="AX73" s="53" t="str">
        <f t="shared" si="635"/>
        <v/>
      </c>
      <c r="AY73" s="53" t="str">
        <f t="shared" si="636"/>
        <v/>
      </c>
      <c r="AZ73" s="124" t="str">
        <f t="shared" si="637"/>
        <v/>
      </c>
      <c r="BA73" s="52" t="str">
        <f t="shared" si="638"/>
        <v/>
      </c>
      <c r="BB73" s="53" t="str">
        <f t="shared" si="639"/>
        <v/>
      </c>
      <c r="BC73" s="53" t="str">
        <f t="shared" si="640"/>
        <v/>
      </c>
      <c r="BD73" s="53" t="str">
        <f t="shared" si="641"/>
        <v/>
      </c>
      <c r="BE73" s="124" t="str">
        <f t="shared" si="642"/>
        <v/>
      </c>
      <c r="BF73" s="52" t="str">
        <f t="shared" si="643"/>
        <v/>
      </c>
      <c r="BG73" s="53" t="str">
        <f t="shared" si="644"/>
        <v/>
      </c>
      <c r="BH73" s="53" t="str">
        <f t="shared" si="891"/>
        <v/>
      </c>
      <c r="BI73" s="53" t="str">
        <f t="shared" si="646"/>
        <v/>
      </c>
      <c r="BJ73" s="54" t="str">
        <f t="shared" ref="BJ73:BJ80" si="892">IF(BH73&lt;&gt;"",AVERAGE(IF(AND($G73="3",BH73&lt;&gt;""),HLOOKUP(BH73,Points_Table_Modified,IF(BZ73&gt;=6,8,BZ73+2),FALSE),IF(BH73&lt;&gt;"",HLOOKUP(BH73,Points_Table,IF(BZ73&gt;=6,8,BZ73+2),FALSE),"")),BI73),BI73)</f>
        <v/>
      </c>
      <c r="BK73" s="52" t="str">
        <f t="shared" si="648"/>
        <v/>
      </c>
      <c r="BL73" s="53" t="str">
        <f t="shared" si="649"/>
        <v/>
      </c>
      <c r="BM73" s="53" t="str">
        <f t="shared" si="650"/>
        <v/>
      </c>
      <c r="BN73" s="53" t="str">
        <f t="shared" si="651"/>
        <v/>
      </c>
      <c r="BO73" s="54" t="str">
        <f t="shared" si="652"/>
        <v/>
      </c>
      <c r="BP73" s="52" t="str">
        <f t="shared" si="653"/>
        <v/>
      </c>
      <c r="BQ73" s="53" t="str">
        <f t="shared" si="654"/>
        <v/>
      </c>
      <c r="BR73" s="53" t="str">
        <f t="shared" si="655"/>
        <v/>
      </c>
      <c r="BS73" s="53" t="str">
        <f t="shared" si="656"/>
        <v/>
      </c>
      <c r="BT73" s="54" t="str">
        <f t="shared" si="657"/>
        <v/>
      </c>
      <c r="BU73" s="52" t="str">
        <f t="shared" si="658"/>
        <v/>
      </c>
      <c r="BV73" s="53" t="str">
        <f t="shared" si="659"/>
        <v/>
      </c>
      <c r="BW73" s="53" t="str">
        <f t="shared" si="660"/>
        <v/>
      </c>
      <c r="BX73" s="53" t="str">
        <f t="shared" si="661"/>
        <v/>
      </c>
      <c r="BY73" s="54" t="str">
        <f t="shared" si="662"/>
        <v/>
      </c>
      <c r="BZ73" s="165"/>
      <c r="CA73" s="53" t="str">
        <f t="shared" si="663"/>
        <v/>
      </c>
      <c r="CB73" s="181" t="str">
        <f t="shared" si="664"/>
        <v/>
      </c>
      <c r="CC73" s="127" t="str">
        <f t="shared" si="665"/>
        <v/>
      </c>
      <c r="CD73" s="127" t="str">
        <f t="shared" si="666"/>
        <v/>
      </c>
      <c r="CE73" s="130"/>
      <c r="CF73" s="55" t="str">
        <f t="shared" si="667"/>
        <v/>
      </c>
      <c r="CG73" s="53" t="str">
        <f t="shared" si="668"/>
        <v/>
      </c>
      <c r="CH73" s="53" t="str">
        <f t="shared" si="669"/>
        <v/>
      </c>
      <c r="CI73" s="53" t="str">
        <f t="shared" si="670"/>
        <v/>
      </c>
      <c r="CJ73" s="124" t="str">
        <f t="shared" si="671"/>
        <v/>
      </c>
      <c r="CK73" s="52" t="str">
        <f t="shared" si="672"/>
        <v/>
      </c>
      <c r="CL73" s="53" t="str">
        <f t="shared" si="673"/>
        <v/>
      </c>
      <c r="CM73" s="53" t="str">
        <f t="shared" si="674"/>
        <v/>
      </c>
      <c r="CN73" s="53" t="str">
        <f t="shared" si="675"/>
        <v/>
      </c>
      <c r="CO73" s="124" t="str">
        <f t="shared" si="676"/>
        <v/>
      </c>
      <c r="CP73" s="52" t="str">
        <f t="shared" si="677"/>
        <v/>
      </c>
      <c r="CQ73" s="53" t="str">
        <f t="shared" si="678"/>
        <v/>
      </c>
      <c r="CR73" s="53" t="str">
        <f t="shared" si="679"/>
        <v/>
      </c>
      <c r="CS73" s="53" t="str">
        <f t="shared" si="680"/>
        <v/>
      </c>
      <c r="CT73" s="54" t="str">
        <f t="shared" si="681"/>
        <v/>
      </c>
      <c r="CU73" s="52" t="str">
        <f t="shared" si="682"/>
        <v/>
      </c>
      <c r="CV73" s="53" t="str">
        <f t="shared" si="683"/>
        <v/>
      </c>
      <c r="CW73" s="53" t="str">
        <f t="shared" si="684"/>
        <v/>
      </c>
      <c r="CX73" s="53" t="str">
        <f t="shared" si="685"/>
        <v/>
      </c>
      <c r="CY73" s="54" t="str">
        <f t="shared" si="686"/>
        <v/>
      </c>
      <c r="CZ73" s="52" t="str">
        <f t="shared" si="687"/>
        <v/>
      </c>
      <c r="DA73" s="53" t="str">
        <f t="shared" si="688"/>
        <v/>
      </c>
      <c r="DB73" s="53" t="str">
        <f t="shared" si="689"/>
        <v/>
      </c>
      <c r="DC73" s="53" t="str">
        <f t="shared" si="690"/>
        <v/>
      </c>
      <c r="DD73" s="54" t="str">
        <f t="shared" si="691"/>
        <v/>
      </c>
      <c r="DE73" s="52" t="str">
        <f t="shared" si="692"/>
        <v/>
      </c>
      <c r="DF73" s="53" t="str">
        <f t="shared" si="693"/>
        <v/>
      </c>
      <c r="DG73" s="53" t="str">
        <f t="shared" si="694"/>
        <v/>
      </c>
      <c r="DH73" s="53" t="str">
        <f t="shared" si="695"/>
        <v/>
      </c>
      <c r="DI73" s="54" t="str">
        <f t="shared" si="696"/>
        <v/>
      </c>
      <c r="DJ73" s="165" t="e">
        <f t="shared" si="697"/>
        <v>#N/A</v>
      </c>
      <c r="DK73" s="53" t="str">
        <f t="shared" si="698"/>
        <v/>
      </c>
      <c r="DL73" s="181" t="str">
        <f t="shared" si="699"/>
        <v/>
      </c>
      <c r="DM73" s="159">
        <f t="shared" si="700"/>
        <v>0</v>
      </c>
      <c r="DN73" s="124" t="str">
        <f t="shared" si="701"/>
        <v/>
      </c>
      <c r="DO73" s="130"/>
      <c r="DP73" s="55" t="str">
        <f t="shared" si="702"/>
        <v/>
      </c>
      <c r="DQ73" s="53" t="str">
        <f t="shared" si="703"/>
        <v/>
      </c>
      <c r="DR73" s="53" t="str">
        <f t="shared" si="704"/>
        <v/>
      </c>
      <c r="DS73" s="53" t="str">
        <f t="shared" si="705"/>
        <v/>
      </c>
      <c r="DT73" s="124" t="str">
        <f t="shared" si="706"/>
        <v/>
      </c>
      <c r="DU73" s="52" t="str">
        <f t="shared" si="707"/>
        <v/>
      </c>
      <c r="DV73" s="53" t="str">
        <f t="shared" si="708"/>
        <v/>
      </c>
      <c r="DW73" s="53" t="str">
        <f t="shared" si="709"/>
        <v/>
      </c>
      <c r="DX73" s="53" t="str">
        <f t="shared" si="710"/>
        <v/>
      </c>
      <c r="DY73" s="124" t="str">
        <f t="shared" si="711"/>
        <v/>
      </c>
      <c r="DZ73" s="52" t="str">
        <f t="shared" si="712"/>
        <v/>
      </c>
      <c r="EA73" s="53" t="str">
        <f t="shared" si="713"/>
        <v/>
      </c>
      <c r="EB73" s="53" t="str">
        <f t="shared" si="714"/>
        <v/>
      </c>
      <c r="EC73" s="53" t="str">
        <f t="shared" si="715"/>
        <v/>
      </c>
      <c r="ED73" s="57" t="str">
        <f t="shared" si="716"/>
        <v/>
      </c>
      <c r="EE73" s="52" t="str">
        <f t="shared" si="717"/>
        <v/>
      </c>
      <c r="EF73" s="53" t="str">
        <f t="shared" si="718"/>
        <v/>
      </c>
      <c r="EG73" s="53" t="str">
        <f t="shared" si="719"/>
        <v/>
      </c>
      <c r="EH73" s="53" t="str">
        <f t="shared" si="720"/>
        <v/>
      </c>
      <c r="EI73" s="57" t="str">
        <f t="shared" si="721"/>
        <v/>
      </c>
      <c r="EJ73" s="52" t="str">
        <f t="shared" si="722"/>
        <v/>
      </c>
      <c r="EK73" s="53" t="str">
        <f t="shared" si="723"/>
        <v/>
      </c>
      <c r="EL73" s="53" t="str">
        <f t="shared" si="724"/>
        <v/>
      </c>
      <c r="EM73" s="53" t="str">
        <f t="shared" si="725"/>
        <v/>
      </c>
      <c r="EN73" s="57" t="str">
        <f t="shared" si="726"/>
        <v/>
      </c>
      <c r="EO73" s="52" t="str">
        <f t="shared" si="727"/>
        <v/>
      </c>
      <c r="EP73" s="53" t="str">
        <f t="shared" si="728"/>
        <v/>
      </c>
      <c r="EQ73" s="53" t="str">
        <f t="shared" si="729"/>
        <v/>
      </c>
      <c r="ER73" s="53" t="str">
        <f t="shared" si="730"/>
        <v/>
      </c>
      <c r="ES73" s="54" t="str">
        <f t="shared" si="731"/>
        <v/>
      </c>
      <c r="ET73" s="165" t="e">
        <f t="shared" si="732"/>
        <v>#N/A</v>
      </c>
      <c r="EU73" s="53" t="str">
        <f t="shared" si="733"/>
        <v/>
      </c>
      <c r="EV73" s="181" t="str">
        <f t="shared" si="734"/>
        <v/>
      </c>
      <c r="EW73" s="159">
        <f t="shared" si="735"/>
        <v>0</v>
      </c>
      <c r="EX73" s="124" t="str">
        <f t="shared" si="736"/>
        <v/>
      </c>
      <c r="EY73" s="130"/>
      <c r="EZ73" s="55" t="str">
        <f t="shared" si="737"/>
        <v/>
      </c>
      <c r="FA73" s="53" t="str">
        <f t="shared" si="738"/>
        <v/>
      </c>
      <c r="FB73" s="53" t="str">
        <f t="shared" si="739"/>
        <v/>
      </c>
      <c r="FC73" s="53" t="str">
        <f t="shared" si="740"/>
        <v/>
      </c>
      <c r="FD73" s="124" t="str">
        <f t="shared" si="741"/>
        <v/>
      </c>
      <c r="FE73" s="52" t="str">
        <f t="shared" si="742"/>
        <v/>
      </c>
      <c r="FF73" s="53" t="str">
        <f t="shared" si="743"/>
        <v/>
      </c>
      <c r="FG73" s="53" t="str">
        <f t="shared" si="744"/>
        <v/>
      </c>
      <c r="FH73" s="53" t="str">
        <f t="shared" si="745"/>
        <v/>
      </c>
      <c r="FI73" s="124" t="str">
        <f t="shared" si="746"/>
        <v/>
      </c>
      <c r="FJ73" s="52" t="str">
        <f t="shared" si="747"/>
        <v/>
      </c>
      <c r="FK73" s="53" t="str">
        <f t="shared" si="748"/>
        <v/>
      </c>
      <c r="FL73" s="53" t="str">
        <f t="shared" si="749"/>
        <v/>
      </c>
      <c r="FM73" s="53" t="str">
        <f t="shared" si="750"/>
        <v/>
      </c>
      <c r="FN73" s="57" t="str">
        <f t="shared" si="751"/>
        <v/>
      </c>
      <c r="FO73" s="52" t="str">
        <f t="shared" si="752"/>
        <v/>
      </c>
      <c r="FP73" s="53" t="str">
        <f t="shared" si="753"/>
        <v/>
      </c>
      <c r="FQ73" s="53" t="str">
        <f t="shared" si="754"/>
        <v/>
      </c>
      <c r="FR73" s="53" t="str">
        <f t="shared" si="755"/>
        <v/>
      </c>
      <c r="FS73" s="57" t="str">
        <f t="shared" si="756"/>
        <v/>
      </c>
      <c r="FT73" s="52" t="str">
        <f t="shared" si="757"/>
        <v/>
      </c>
      <c r="FU73" s="53" t="str">
        <f t="shared" si="758"/>
        <v/>
      </c>
      <c r="FV73" s="53" t="str">
        <f t="shared" si="759"/>
        <v/>
      </c>
      <c r="FW73" s="53" t="str">
        <f t="shared" si="760"/>
        <v/>
      </c>
      <c r="FX73" s="57" t="str">
        <f t="shared" si="761"/>
        <v/>
      </c>
      <c r="FY73" s="52" t="str">
        <f t="shared" si="762"/>
        <v/>
      </c>
      <c r="FZ73" s="53" t="str">
        <f t="shared" si="763"/>
        <v/>
      </c>
      <c r="GA73" s="53" t="str">
        <f t="shared" si="764"/>
        <v/>
      </c>
      <c r="GB73" s="53" t="str">
        <f t="shared" si="765"/>
        <v/>
      </c>
      <c r="GC73" s="57" t="str">
        <f t="shared" si="766"/>
        <v/>
      </c>
      <c r="GD73" s="165" t="e">
        <f t="shared" si="767"/>
        <v>#N/A</v>
      </c>
      <c r="GE73" s="53" t="str">
        <f t="shared" si="768"/>
        <v/>
      </c>
      <c r="GF73" s="181" t="str">
        <f t="shared" si="769"/>
        <v/>
      </c>
      <c r="GG73" s="159">
        <f t="shared" si="770"/>
        <v>0</v>
      </c>
      <c r="GH73" s="124" t="str">
        <f t="shared" si="771"/>
        <v/>
      </c>
      <c r="GI73" s="130"/>
      <c r="GJ73" s="55" t="str">
        <f t="shared" si="772"/>
        <v/>
      </c>
      <c r="GK73" s="53" t="str">
        <f t="shared" si="773"/>
        <v/>
      </c>
      <c r="GL73" s="53" t="str">
        <f t="shared" si="774"/>
        <v/>
      </c>
      <c r="GM73" s="53" t="str">
        <f t="shared" si="775"/>
        <v/>
      </c>
      <c r="GN73" s="124" t="str">
        <f t="shared" si="776"/>
        <v/>
      </c>
      <c r="GO73" s="52" t="str">
        <f t="shared" si="777"/>
        <v/>
      </c>
      <c r="GP73" s="53" t="str">
        <f t="shared" si="778"/>
        <v/>
      </c>
      <c r="GQ73" s="53" t="str">
        <f t="shared" si="779"/>
        <v/>
      </c>
      <c r="GR73" s="53" t="str">
        <f t="shared" si="780"/>
        <v/>
      </c>
      <c r="GS73" s="124" t="str">
        <f t="shared" si="781"/>
        <v/>
      </c>
      <c r="GT73" s="52" t="str">
        <f t="shared" si="782"/>
        <v/>
      </c>
      <c r="GU73" s="53" t="str">
        <f t="shared" si="783"/>
        <v/>
      </c>
      <c r="GV73" s="53" t="str">
        <f t="shared" si="784"/>
        <v/>
      </c>
      <c r="GW73" s="53" t="str">
        <f t="shared" si="785"/>
        <v/>
      </c>
      <c r="GX73" s="54" t="str">
        <f t="shared" si="786"/>
        <v/>
      </c>
      <c r="GY73" s="52" t="str">
        <f t="shared" si="787"/>
        <v/>
      </c>
      <c r="GZ73" s="53" t="str">
        <f t="shared" si="788"/>
        <v/>
      </c>
      <c r="HA73" s="53" t="str">
        <f t="shared" si="789"/>
        <v/>
      </c>
      <c r="HB73" s="53" t="str">
        <f t="shared" si="790"/>
        <v/>
      </c>
      <c r="HC73" s="54" t="str">
        <f t="shared" si="791"/>
        <v/>
      </c>
      <c r="HD73" s="52" t="str">
        <f t="shared" si="792"/>
        <v/>
      </c>
      <c r="HE73" s="53" t="str">
        <f t="shared" si="793"/>
        <v/>
      </c>
      <c r="HF73" s="53" t="str">
        <f t="shared" si="794"/>
        <v/>
      </c>
      <c r="HG73" s="53" t="str">
        <f t="shared" si="795"/>
        <v/>
      </c>
      <c r="HH73" s="54" t="str">
        <f t="shared" si="796"/>
        <v/>
      </c>
      <c r="HI73" s="52" t="str">
        <f t="shared" si="797"/>
        <v/>
      </c>
      <c r="HJ73" s="53" t="str">
        <f t="shared" si="798"/>
        <v/>
      </c>
      <c r="HK73" s="53" t="str">
        <f t="shared" si="799"/>
        <v/>
      </c>
      <c r="HL73" s="53" t="str">
        <f t="shared" si="800"/>
        <v/>
      </c>
      <c r="HM73" s="54" t="str">
        <f t="shared" si="801"/>
        <v/>
      </c>
      <c r="HN73" s="165" t="e">
        <f t="shared" si="802"/>
        <v>#N/A</v>
      </c>
      <c r="HO73" s="53" t="str">
        <f t="shared" si="803"/>
        <v/>
      </c>
      <c r="HP73" s="181" t="str">
        <f t="shared" si="804"/>
        <v/>
      </c>
      <c r="HQ73" s="159">
        <f t="shared" si="805"/>
        <v>0</v>
      </c>
      <c r="HR73" s="127" t="str">
        <f t="shared" si="806"/>
        <v/>
      </c>
      <c r="HS73" s="130"/>
      <c r="HT73" s="55" t="str">
        <f t="shared" si="807"/>
        <v/>
      </c>
      <c r="HU73" s="53" t="str">
        <f t="shared" si="808"/>
        <v/>
      </c>
      <c r="HV73" s="53" t="str">
        <f t="shared" si="809"/>
        <v/>
      </c>
      <c r="HW73" s="53" t="str">
        <f t="shared" si="810"/>
        <v/>
      </c>
      <c r="HX73" s="124" t="str">
        <f t="shared" si="811"/>
        <v/>
      </c>
      <c r="HY73" s="52" t="str">
        <f t="shared" si="812"/>
        <v/>
      </c>
      <c r="HZ73" s="53" t="str">
        <f t="shared" si="813"/>
        <v/>
      </c>
      <c r="IA73" s="53" t="str">
        <f t="shared" si="814"/>
        <v/>
      </c>
      <c r="IB73" s="53" t="str">
        <f t="shared" si="815"/>
        <v/>
      </c>
      <c r="IC73" s="124" t="str">
        <f t="shared" si="816"/>
        <v/>
      </c>
      <c r="ID73" s="52" t="str">
        <f t="shared" si="817"/>
        <v/>
      </c>
      <c r="IE73" s="53" t="str">
        <f t="shared" si="818"/>
        <v/>
      </c>
      <c r="IF73" s="53" t="str">
        <f t="shared" si="819"/>
        <v/>
      </c>
      <c r="IG73" s="53" t="str">
        <f t="shared" si="820"/>
        <v/>
      </c>
      <c r="IH73" s="54" t="str">
        <f t="shared" si="821"/>
        <v/>
      </c>
      <c r="II73" s="52" t="str">
        <f t="shared" si="822"/>
        <v/>
      </c>
      <c r="IJ73" s="53" t="str">
        <f t="shared" si="823"/>
        <v/>
      </c>
      <c r="IK73" s="53" t="str">
        <f t="shared" si="824"/>
        <v/>
      </c>
      <c r="IL73" s="53" t="str">
        <f t="shared" si="825"/>
        <v/>
      </c>
      <c r="IM73" s="54" t="str">
        <f t="shared" si="826"/>
        <v/>
      </c>
      <c r="IN73" s="52" t="str">
        <f t="shared" si="827"/>
        <v/>
      </c>
      <c r="IO73" s="53" t="str">
        <f t="shared" si="828"/>
        <v/>
      </c>
      <c r="IP73" s="53" t="str">
        <f t="shared" si="829"/>
        <v/>
      </c>
      <c r="IQ73" s="53" t="str">
        <f t="shared" si="830"/>
        <v/>
      </c>
      <c r="IR73" s="54" t="str">
        <f t="shared" si="831"/>
        <v/>
      </c>
      <c r="IS73" s="52" t="str">
        <f t="shared" si="832"/>
        <v/>
      </c>
      <c r="IT73" s="53" t="str">
        <f t="shared" si="833"/>
        <v/>
      </c>
      <c r="IU73" s="53" t="str">
        <f>IF($G73="6",IF(IF(IT73&lt;&gt;"",IF(MAX(COUNTIF($IT$6:$IT$80,$IT$6:$IT$80))&gt;1,"x",""),"")&lt;&gt;"",IT73+1,""),IF(IS73=0,"",IF(IF(IT73&lt;&gt;"",IF(MAX(COUNTIF(IT$6:$IT$80,$IT$6:$IT$80))&gt;1,"x",""),"")&lt;&gt;"",IT73+1,"")))</f>
        <v/>
      </c>
      <c r="IV73" s="53" t="str">
        <f t="shared" si="834"/>
        <v/>
      </c>
      <c r="IW73" s="54" t="str">
        <f t="shared" si="835"/>
        <v/>
      </c>
      <c r="IX73" s="165" t="e">
        <f t="shared" si="836"/>
        <v>#N/A</v>
      </c>
      <c r="IY73" s="53" t="str">
        <f t="shared" si="837"/>
        <v/>
      </c>
      <c r="IZ73" s="181" t="str">
        <f t="shared" si="838"/>
        <v/>
      </c>
      <c r="JA73" s="159">
        <f t="shared" si="839"/>
        <v>0</v>
      </c>
      <c r="JB73" s="124" t="str">
        <f t="shared" si="840"/>
        <v/>
      </c>
      <c r="JC73" s="130"/>
      <c r="JD73" s="55" t="str">
        <f t="shared" si="841"/>
        <v/>
      </c>
      <c r="JE73" s="53" t="str">
        <f t="shared" si="842"/>
        <v/>
      </c>
      <c r="JF73" s="53" t="str">
        <f t="shared" si="843"/>
        <v/>
      </c>
      <c r="JG73" s="53" t="str">
        <f t="shared" si="844"/>
        <v/>
      </c>
      <c r="JH73" s="124" t="str">
        <f t="shared" si="845"/>
        <v/>
      </c>
      <c r="JI73" s="52" t="str">
        <f t="shared" si="846"/>
        <v/>
      </c>
      <c r="JJ73" s="53" t="str">
        <f t="shared" si="847"/>
        <v/>
      </c>
      <c r="JK73" s="53" t="str">
        <f t="shared" si="848"/>
        <v/>
      </c>
      <c r="JL73" s="53" t="str">
        <f t="shared" si="849"/>
        <v/>
      </c>
      <c r="JM73" s="124" t="str">
        <f t="shared" si="850"/>
        <v/>
      </c>
      <c r="JN73" s="52" t="str">
        <f t="shared" si="851"/>
        <v/>
      </c>
      <c r="JO73" s="53" t="str">
        <f t="shared" si="852"/>
        <v/>
      </c>
      <c r="JP73" s="53" t="str">
        <f t="shared" si="853"/>
        <v/>
      </c>
      <c r="JQ73" s="53" t="str">
        <f t="shared" si="854"/>
        <v/>
      </c>
      <c r="JR73" s="54" t="str">
        <f t="shared" si="855"/>
        <v/>
      </c>
      <c r="JS73" s="52" t="str">
        <f t="shared" si="856"/>
        <v/>
      </c>
      <c r="JT73" s="53" t="str">
        <f t="shared" si="857"/>
        <v/>
      </c>
      <c r="JU73" s="53" t="str">
        <f t="shared" si="858"/>
        <v/>
      </c>
      <c r="JV73" s="53" t="str">
        <f t="shared" si="859"/>
        <v/>
      </c>
      <c r="JW73" s="54" t="str">
        <f t="shared" si="860"/>
        <v/>
      </c>
      <c r="JX73" s="52" t="str">
        <f t="shared" si="861"/>
        <v/>
      </c>
      <c r="JY73" s="53" t="str">
        <f t="shared" si="862"/>
        <v/>
      </c>
      <c r="JZ73" s="53" t="str">
        <f t="shared" si="863"/>
        <v/>
      </c>
      <c r="KA73" s="53" t="str">
        <f t="shared" si="864"/>
        <v/>
      </c>
      <c r="KB73" s="54" t="str">
        <f t="shared" si="865"/>
        <v/>
      </c>
      <c r="KC73" s="52" t="str">
        <f t="shared" si="866"/>
        <v/>
      </c>
      <c r="KD73" s="53" t="str">
        <f t="shared" si="867"/>
        <v/>
      </c>
      <c r="KE73" s="53" t="str">
        <f t="shared" si="868"/>
        <v/>
      </c>
      <c r="KF73" s="53" t="str">
        <f t="shared" si="869"/>
        <v/>
      </c>
      <c r="KG73" s="54" t="str">
        <f t="shared" si="870"/>
        <v/>
      </c>
      <c r="KH73" s="165" t="e">
        <f t="shared" si="871"/>
        <v>#N/A</v>
      </c>
      <c r="KI73" s="53" t="str">
        <f t="shared" si="872"/>
        <v/>
      </c>
      <c r="KJ73" s="181" t="str">
        <f t="shared" si="873"/>
        <v/>
      </c>
      <c r="KK73" s="159">
        <f t="shared" si="874"/>
        <v>0</v>
      </c>
      <c r="KL73" s="334" t="str">
        <f t="shared" si="875"/>
        <v/>
      </c>
      <c r="KM73" s="86"/>
      <c r="KN73" s="214"/>
      <c r="KO73" s="60"/>
      <c r="KP73" s="201"/>
      <c r="KQ73" s="61"/>
      <c r="KR73" s="61" t="str">
        <f t="shared" si="876"/>
        <v/>
      </c>
      <c r="KS73" s="61" t="str">
        <f t="shared" si="877"/>
        <v/>
      </c>
      <c r="KT73" s="61" t="str">
        <f t="shared" si="878"/>
        <v/>
      </c>
      <c r="KU73" s="61" t="str">
        <f t="shared" si="879"/>
        <v/>
      </c>
      <c r="KV73" s="61" t="str">
        <f t="shared" si="880"/>
        <v/>
      </c>
      <c r="KW73" s="61" t="str">
        <f t="shared" si="881"/>
        <v/>
      </c>
      <c r="KX73" s="62" t="str">
        <f t="shared" si="882"/>
        <v/>
      </c>
      <c r="KY73" s="84"/>
      <c r="KZ73" s="59"/>
      <c r="LA73" s="60" t="str">
        <f t="shared" si="883"/>
        <v/>
      </c>
      <c r="LB73" s="201"/>
      <c r="LC73" s="61" t="str">
        <f t="shared" si="884"/>
        <v/>
      </c>
      <c r="LD73" s="61" t="str">
        <f t="shared" si="885"/>
        <v/>
      </c>
      <c r="LE73" s="61" t="str">
        <f t="shared" si="886"/>
        <v/>
      </c>
      <c r="LF73" s="61" t="str">
        <f t="shared" si="887"/>
        <v/>
      </c>
      <c r="LG73" s="148" t="str">
        <f t="shared" si="888"/>
        <v/>
      </c>
      <c r="LH73" s="194"/>
      <c r="LI73" s="197">
        <f t="shared" si="889"/>
        <v>0</v>
      </c>
      <c r="LJ73" s="87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</row>
    <row r="74" spans="1:381" s="1" customFormat="1" ht="15" x14ac:dyDescent="0.2">
      <c r="A74" s="35"/>
      <c r="B74" s="45">
        <v>106</v>
      </c>
      <c r="C74" s="63"/>
      <c r="D74" s="47"/>
      <c r="E74" s="161"/>
      <c r="F74" s="161"/>
      <c r="G74" s="49"/>
      <c r="H74" s="50"/>
      <c r="I74" s="186"/>
      <c r="J74" s="97" t="str">
        <f t="shared" si="890"/>
        <v/>
      </c>
      <c r="K74" s="157"/>
      <c r="L74" s="52" t="str">
        <f t="shared" si="598"/>
        <v/>
      </c>
      <c r="M74" s="53" t="str">
        <f t="shared" si="599"/>
        <v/>
      </c>
      <c r="N74" s="53" t="str">
        <f t="shared" si="600"/>
        <v/>
      </c>
      <c r="O74" s="53" t="str">
        <f t="shared" si="601"/>
        <v/>
      </c>
      <c r="P74" s="127" t="str">
        <f t="shared" si="602"/>
        <v/>
      </c>
      <c r="Q74" s="52" t="str">
        <f t="shared" si="603"/>
        <v/>
      </c>
      <c r="R74" s="53" t="str">
        <f t="shared" si="604"/>
        <v/>
      </c>
      <c r="S74" s="53" t="str">
        <f t="shared" si="605"/>
        <v/>
      </c>
      <c r="T74" s="53" t="str">
        <f t="shared" si="606"/>
        <v/>
      </c>
      <c r="U74" s="127" t="str">
        <f t="shared" si="607"/>
        <v/>
      </c>
      <c r="V74" s="52" t="str">
        <f t="shared" si="608"/>
        <v/>
      </c>
      <c r="W74" s="53" t="str">
        <f t="shared" si="609"/>
        <v/>
      </c>
      <c r="X74" s="53" t="str">
        <f t="shared" si="610"/>
        <v/>
      </c>
      <c r="Y74" s="53" t="str">
        <f t="shared" si="611"/>
        <v/>
      </c>
      <c r="Z74" s="127" t="str">
        <f t="shared" si="612"/>
        <v/>
      </c>
      <c r="AA74" s="52" t="str">
        <f t="shared" si="613"/>
        <v/>
      </c>
      <c r="AB74" s="53" t="str">
        <f t="shared" si="614"/>
        <v/>
      </c>
      <c r="AC74" s="53" t="str">
        <f t="shared" si="615"/>
        <v/>
      </c>
      <c r="AD74" s="53" t="str">
        <f t="shared" si="616"/>
        <v/>
      </c>
      <c r="AE74" s="127" t="str">
        <f t="shared" si="617"/>
        <v/>
      </c>
      <c r="AF74" s="52" t="str">
        <f t="shared" si="618"/>
        <v/>
      </c>
      <c r="AG74" s="53" t="str">
        <f t="shared" si="619"/>
        <v/>
      </c>
      <c r="AH74" s="53" t="str">
        <f t="shared" si="620"/>
        <v/>
      </c>
      <c r="AI74" s="53" t="str">
        <f t="shared" si="621"/>
        <v/>
      </c>
      <c r="AJ74" s="127" t="str">
        <f t="shared" si="622"/>
        <v/>
      </c>
      <c r="AK74" s="52" t="str">
        <f t="shared" si="623"/>
        <v/>
      </c>
      <c r="AL74" s="53" t="str">
        <f t="shared" si="624"/>
        <v/>
      </c>
      <c r="AM74" s="53" t="str">
        <f t="shared" si="625"/>
        <v/>
      </c>
      <c r="AN74" s="150" t="str">
        <f t="shared" si="626"/>
        <v/>
      </c>
      <c r="AO74" s="127" t="str">
        <f t="shared" si="627"/>
        <v/>
      </c>
      <c r="AP74" s="191" t="e">
        <f t="shared" si="628"/>
        <v>#N/A</v>
      </c>
      <c r="AQ74" s="53" t="str">
        <f t="shared" si="629"/>
        <v/>
      </c>
      <c r="AR74" s="181" t="str">
        <f t="shared" si="630"/>
        <v/>
      </c>
      <c r="AS74" s="159">
        <f t="shared" si="631"/>
        <v>0</v>
      </c>
      <c r="AT74" s="127" t="str">
        <f t="shared" si="632"/>
        <v/>
      </c>
      <c r="AU74" s="189"/>
      <c r="AV74" s="55" t="str">
        <f t="shared" si="633"/>
        <v/>
      </c>
      <c r="AW74" s="53" t="str">
        <f t="shared" si="634"/>
        <v/>
      </c>
      <c r="AX74" s="53" t="str">
        <f t="shared" si="635"/>
        <v/>
      </c>
      <c r="AY74" s="53" t="str">
        <f t="shared" si="636"/>
        <v/>
      </c>
      <c r="AZ74" s="124" t="str">
        <f t="shared" si="637"/>
        <v/>
      </c>
      <c r="BA74" s="52" t="str">
        <f t="shared" si="638"/>
        <v/>
      </c>
      <c r="BB74" s="53" t="str">
        <f t="shared" si="639"/>
        <v/>
      </c>
      <c r="BC74" s="53" t="str">
        <f t="shared" si="640"/>
        <v/>
      </c>
      <c r="BD74" s="53" t="str">
        <f t="shared" si="641"/>
        <v/>
      </c>
      <c r="BE74" s="124" t="str">
        <f t="shared" si="642"/>
        <v/>
      </c>
      <c r="BF74" s="52" t="str">
        <f t="shared" si="643"/>
        <v/>
      </c>
      <c r="BG74" s="53" t="str">
        <f t="shared" si="644"/>
        <v/>
      </c>
      <c r="BH74" s="53" t="str">
        <f t="shared" si="891"/>
        <v/>
      </c>
      <c r="BI74" s="53" t="str">
        <f t="shared" si="646"/>
        <v/>
      </c>
      <c r="BJ74" s="54" t="str">
        <f t="shared" si="892"/>
        <v/>
      </c>
      <c r="BK74" s="52" t="str">
        <f t="shared" si="648"/>
        <v/>
      </c>
      <c r="BL74" s="53" t="str">
        <f t="shared" si="649"/>
        <v/>
      </c>
      <c r="BM74" s="53" t="str">
        <f t="shared" si="650"/>
        <v/>
      </c>
      <c r="BN74" s="53" t="str">
        <f t="shared" si="651"/>
        <v/>
      </c>
      <c r="BO74" s="54" t="str">
        <f t="shared" si="652"/>
        <v/>
      </c>
      <c r="BP74" s="52" t="str">
        <f t="shared" si="653"/>
        <v/>
      </c>
      <c r="BQ74" s="53" t="str">
        <f t="shared" si="654"/>
        <v/>
      </c>
      <c r="BR74" s="53" t="str">
        <f t="shared" si="655"/>
        <v/>
      </c>
      <c r="BS74" s="53" t="str">
        <f t="shared" si="656"/>
        <v/>
      </c>
      <c r="BT74" s="54" t="str">
        <f t="shared" si="657"/>
        <v/>
      </c>
      <c r="BU74" s="52" t="str">
        <f t="shared" si="658"/>
        <v/>
      </c>
      <c r="BV74" s="53" t="str">
        <f t="shared" si="659"/>
        <v/>
      </c>
      <c r="BW74" s="53" t="str">
        <f t="shared" si="660"/>
        <v/>
      </c>
      <c r="BX74" s="53" t="str">
        <f t="shared" si="661"/>
        <v/>
      </c>
      <c r="BY74" s="54" t="str">
        <f t="shared" si="662"/>
        <v/>
      </c>
      <c r="BZ74" s="165" t="e">
        <f>VLOOKUP($G74,Entries_C_Event,5,FALSE)</f>
        <v>#N/A</v>
      </c>
      <c r="CA74" s="53" t="str">
        <f t="shared" si="663"/>
        <v/>
      </c>
      <c r="CB74" s="181" t="str">
        <f t="shared" si="664"/>
        <v/>
      </c>
      <c r="CC74" s="159" t="str">
        <f t="shared" si="665"/>
        <v/>
      </c>
      <c r="CD74" s="127" t="str">
        <f t="shared" si="666"/>
        <v/>
      </c>
      <c r="CE74" s="130"/>
      <c r="CF74" s="55" t="str">
        <f t="shared" si="667"/>
        <v/>
      </c>
      <c r="CG74" s="53" t="str">
        <f t="shared" si="668"/>
        <v/>
      </c>
      <c r="CH74" s="53" t="str">
        <f t="shared" si="669"/>
        <v/>
      </c>
      <c r="CI74" s="53" t="str">
        <f t="shared" si="670"/>
        <v/>
      </c>
      <c r="CJ74" s="124" t="str">
        <f t="shared" si="671"/>
        <v/>
      </c>
      <c r="CK74" s="52" t="str">
        <f t="shared" si="672"/>
        <v/>
      </c>
      <c r="CL74" s="53" t="str">
        <f t="shared" si="673"/>
        <v/>
      </c>
      <c r="CM74" s="53" t="str">
        <f t="shared" si="674"/>
        <v/>
      </c>
      <c r="CN74" s="53" t="str">
        <f t="shared" si="675"/>
        <v/>
      </c>
      <c r="CO74" s="124" t="str">
        <f t="shared" si="676"/>
        <v/>
      </c>
      <c r="CP74" s="52" t="str">
        <f t="shared" si="677"/>
        <v/>
      </c>
      <c r="CQ74" s="53" t="str">
        <f t="shared" si="678"/>
        <v/>
      </c>
      <c r="CR74" s="53" t="str">
        <f t="shared" si="679"/>
        <v/>
      </c>
      <c r="CS74" s="53" t="str">
        <f t="shared" si="680"/>
        <v/>
      </c>
      <c r="CT74" s="54" t="str">
        <f t="shared" si="681"/>
        <v/>
      </c>
      <c r="CU74" s="52" t="str">
        <f t="shared" si="682"/>
        <v/>
      </c>
      <c r="CV74" s="53" t="str">
        <f t="shared" si="683"/>
        <v/>
      </c>
      <c r="CW74" s="53" t="str">
        <f t="shared" si="684"/>
        <v/>
      </c>
      <c r="CX74" s="53" t="str">
        <f t="shared" si="685"/>
        <v/>
      </c>
      <c r="CY74" s="54" t="str">
        <f t="shared" si="686"/>
        <v/>
      </c>
      <c r="CZ74" s="52" t="str">
        <f t="shared" si="687"/>
        <v/>
      </c>
      <c r="DA74" s="53" t="str">
        <f t="shared" si="688"/>
        <v/>
      </c>
      <c r="DB74" s="53" t="str">
        <f t="shared" si="689"/>
        <v/>
      </c>
      <c r="DC74" s="53" t="str">
        <f t="shared" si="690"/>
        <v/>
      </c>
      <c r="DD74" s="54" t="str">
        <f t="shared" si="691"/>
        <v/>
      </c>
      <c r="DE74" s="52" t="str">
        <f t="shared" si="692"/>
        <v/>
      </c>
      <c r="DF74" s="53" t="str">
        <f t="shared" si="693"/>
        <v/>
      </c>
      <c r="DG74" s="53" t="str">
        <f t="shared" si="694"/>
        <v/>
      </c>
      <c r="DH74" s="53" t="str">
        <f t="shared" si="695"/>
        <v/>
      </c>
      <c r="DI74" s="54" t="str">
        <f t="shared" si="696"/>
        <v/>
      </c>
      <c r="DJ74" s="165" t="e">
        <f t="shared" si="697"/>
        <v>#N/A</v>
      </c>
      <c r="DK74" s="53" t="str">
        <f t="shared" si="698"/>
        <v/>
      </c>
      <c r="DL74" s="181" t="str">
        <f t="shared" si="699"/>
        <v/>
      </c>
      <c r="DM74" s="159">
        <f t="shared" si="700"/>
        <v>0</v>
      </c>
      <c r="DN74" s="124" t="str">
        <f t="shared" si="701"/>
        <v/>
      </c>
      <c r="DO74" s="130"/>
      <c r="DP74" s="55" t="str">
        <f t="shared" si="702"/>
        <v/>
      </c>
      <c r="DQ74" s="53" t="str">
        <f t="shared" si="703"/>
        <v/>
      </c>
      <c r="DR74" s="53" t="str">
        <f t="shared" si="704"/>
        <v/>
      </c>
      <c r="DS74" s="53" t="str">
        <f t="shared" si="705"/>
        <v/>
      </c>
      <c r="DT74" s="124" t="str">
        <f t="shared" si="706"/>
        <v/>
      </c>
      <c r="DU74" s="52" t="str">
        <f t="shared" si="707"/>
        <v/>
      </c>
      <c r="DV74" s="53" t="str">
        <f t="shared" si="708"/>
        <v/>
      </c>
      <c r="DW74" s="53" t="str">
        <f t="shared" si="709"/>
        <v/>
      </c>
      <c r="DX74" s="53" t="str">
        <f t="shared" si="710"/>
        <v/>
      </c>
      <c r="DY74" s="124" t="str">
        <f t="shared" si="711"/>
        <v/>
      </c>
      <c r="DZ74" s="52" t="str">
        <f t="shared" si="712"/>
        <v/>
      </c>
      <c r="EA74" s="53" t="str">
        <f t="shared" si="713"/>
        <v/>
      </c>
      <c r="EB74" s="53" t="str">
        <f t="shared" si="714"/>
        <v/>
      </c>
      <c r="EC74" s="53" t="str">
        <f t="shared" si="715"/>
        <v/>
      </c>
      <c r="ED74" s="57" t="str">
        <f t="shared" si="716"/>
        <v/>
      </c>
      <c r="EE74" s="52" t="str">
        <f t="shared" si="717"/>
        <v/>
      </c>
      <c r="EF74" s="53" t="str">
        <f t="shared" si="718"/>
        <v/>
      </c>
      <c r="EG74" s="53" t="str">
        <f t="shared" si="719"/>
        <v/>
      </c>
      <c r="EH74" s="53" t="str">
        <f t="shared" si="720"/>
        <v/>
      </c>
      <c r="EI74" s="57" t="str">
        <f t="shared" si="721"/>
        <v/>
      </c>
      <c r="EJ74" s="52" t="str">
        <f t="shared" si="722"/>
        <v/>
      </c>
      <c r="EK74" s="53" t="str">
        <f t="shared" si="723"/>
        <v/>
      </c>
      <c r="EL74" s="53" t="str">
        <f t="shared" si="724"/>
        <v/>
      </c>
      <c r="EM74" s="53" t="str">
        <f t="shared" si="725"/>
        <v/>
      </c>
      <c r="EN74" s="57" t="str">
        <f t="shared" si="726"/>
        <v/>
      </c>
      <c r="EO74" s="52" t="str">
        <f t="shared" si="727"/>
        <v/>
      </c>
      <c r="EP74" s="53" t="str">
        <f t="shared" si="728"/>
        <v/>
      </c>
      <c r="EQ74" s="53" t="str">
        <f t="shared" si="729"/>
        <v/>
      </c>
      <c r="ER74" s="53" t="str">
        <f t="shared" si="730"/>
        <v/>
      </c>
      <c r="ES74" s="54" t="str">
        <f t="shared" si="731"/>
        <v/>
      </c>
      <c r="ET74" s="165" t="e">
        <f t="shared" si="732"/>
        <v>#N/A</v>
      </c>
      <c r="EU74" s="53" t="str">
        <f t="shared" si="733"/>
        <v/>
      </c>
      <c r="EV74" s="181" t="str">
        <f t="shared" si="734"/>
        <v/>
      </c>
      <c r="EW74" s="159">
        <f t="shared" si="735"/>
        <v>0</v>
      </c>
      <c r="EX74" s="124" t="str">
        <f t="shared" si="736"/>
        <v/>
      </c>
      <c r="EY74" s="130"/>
      <c r="EZ74" s="55" t="str">
        <f t="shared" si="737"/>
        <v/>
      </c>
      <c r="FA74" s="53" t="str">
        <f t="shared" si="738"/>
        <v/>
      </c>
      <c r="FB74" s="53" t="str">
        <f t="shared" si="739"/>
        <v/>
      </c>
      <c r="FC74" s="53" t="str">
        <f t="shared" si="740"/>
        <v/>
      </c>
      <c r="FD74" s="124" t="str">
        <f t="shared" si="741"/>
        <v/>
      </c>
      <c r="FE74" s="52" t="str">
        <f t="shared" si="742"/>
        <v/>
      </c>
      <c r="FF74" s="53" t="str">
        <f t="shared" si="743"/>
        <v/>
      </c>
      <c r="FG74" s="53" t="str">
        <f t="shared" si="744"/>
        <v/>
      </c>
      <c r="FH74" s="53" t="str">
        <f t="shared" si="745"/>
        <v/>
      </c>
      <c r="FI74" s="124" t="str">
        <f t="shared" si="746"/>
        <v/>
      </c>
      <c r="FJ74" s="52" t="str">
        <f t="shared" si="747"/>
        <v/>
      </c>
      <c r="FK74" s="53" t="str">
        <f t="shared" si="748"/>
        <v/>
      </c>
      <c r="FL74" s="53" t="str">
        <f t="shared" si="749"/>
        <v/>
      </c>
      <c r="FM74" s="53" t="str">
        <f t="shared" si="750"/>
        <v/>
      </c>
      <c r="FN74" s="57" t="str">
        <f t="shared" si="751"/>
        <v/>
      </c>
      <c r="FO74" s="52" t="str">
        <f t="shared" si="752"/>
        <v/>
      </c>
      <c r="FP74" s="53" t="str">
        <f t="shared" si="753"/>
        <v/>
      </c>
      <c r="FQ74" s="53" t="str">
        <f t="shared" si="754"/>
        <v/>
      </c>
      <c r="FR74" s="53" t="str">
        <f t="shared" si="755"/>
        <v/>
      </c>
      <c r="FS74" s="57" t="str">
        <f t="shared" si="756"/>
        <v/>
      </c>
      <c r="FT74" s="52" t="str">
        <f t="shared" si="757"/>
        <v/>
      </c>
      <c r="FU74" s="53" t="str">
        <f t="shared" si="758"/>
        <v/>
      </c>
      <c r="FV74" s="53" t="str">
        <f t="shared" si="759"/>
        <v/>
      </c>
      <c r="FW74" s="53" t="str">
        <f t="shared" si="760"/>
        <v/>
      </c>
      <c r="FX74" s="57" t="str">
        <f t="shared" si="761"/>
        <v/>
      </c>
      <c r="FY74" s="52" t="str">
        <f t="shared" si="762"/>
        <v/>
      </c>
      <c r="FZ74" s="53" t="str">
        <f t="shared" si="763"/>
        <v/>
      </c>
      <c r="GA74" s="53" t="str">
        <f t="shared" si="764"/>
        <v/>
      </c>
      <c r="GB74" s="53" t="str">
        <f t="shared" si="765"/>
        <v/>
      </c>
      <c r="GC74" s="57" t="str">
        <f t="shared" si="766"/>
        <v/>
      </c>
      <c r="GD74" s="165" t="e">
        <f t="shared" si="767"/>
        <v>#N/A</v>
      </c>
      <c r="GE74" s="53" t="str">
        <f t="shared" si="768"/>
        <v/>
      </c>
      <c r="GF74" s="181" t="str">
        <f t="shared" si="769"/>
        <v/>
      </c>
      <c r="GG74" s="159">
        <f t="shared" si="770"/>
        <v>0</v>
      </c>
      <c r="GH74" s="124" t="str">
        <f t="shared" si="771"/>
        <v/>
      </c>
      <c r="GI74" s="130"/>
      <c r="GJ74" s="55" t="str">
        <f t="shared" si="772"/>
        <v/>
      </c>
      <c r="GK74" s="53" t="str">
        <f t="shared" si="773"/>
        <v/>
      </c>
      <c r="GL74" s="53" t="str">
        <f t="shared" si="774"/>
        <v/>
      </c>
      <c r="GM74" s="53" t="str">
        <f t="shared" si="775"/>
        <v/>
      </c>
      <c r="GN74" s="124" t="str">
        <f t="shared" si="776"/>
        <v/>
      </c>
      <c r="GO74" s="52" t="str">
        <f t="shared" si="777"/>
        <v/>
      </c>
      <c r="GP74" s="53" t="str">
        <f t="shared" si="778"/>
        <v/>
      </c>
      <c r="GQ74" s="53" t="str">
        <f t="shared" si="779"/>
        <v/>
      </c>
      <c r="GR74" s="53" t="str">
        <f t="shared" si="780"/>
        <v/>
      </c>
      <c r="GS74" s="124" t="str">
        <f t="shared" si="781"/>
        <v/>
      </c>
      <c r="GT74" s="52" t="str">
        <f t="shared" si="782"/>
        <v/>
      </c>
      <c r="GU74" s="53" t="str">
        <f t="shared" si="783"/>
        <v/>
      </c>
      <c r="GV74" s="53" t="str">
        <f t="shared" si="784"/>
        <v/>
      </c>
      <c r="GW74" s="53" t="str">
        <f t="shared" si="785"/>
        <v/>
      </c>
      <c r="GX74" s="54" t="str">
        <f t="shared" si="786"/>
        <v/>
      </c>
      <c r="GY74" s="52" t="str">
        <f t="shared" si="787"/>
        <v/>
      </c>
      <c r="GZ74" s="53" t="str">
        <f t="shared" si="788"/>
        <v/>
      </c>
      <c r="HA74" s="53" t="str">
        <f t="shared" si="789"/>
        <v/>
      </c>
      <c r="HB74" s="53" t="str">
        <f t="shared" si="790"/>
        <v/>
      </c>
      <c r="HC74" s="54" t="str">
        <f t="shared" si="791"/>
        <v/>
      </c>
      <c r="HD74" s="52" t="str">
        <f t="shared" si="792"/>
        <v/>
      </c>
      <c r="HE74" s="53" t="str">
        <f t="shared" si="793"/>
        <v/>
      </c>
      <c r="HF74" s="53" t="str">
        <f t="shared" si="794"/>
        <v/>
      </c>
      <c r="HG74" s="53" t="str">
        <f t="shared" si="795"/>
        <v/>
      </c>
      <c r="HH74" s="54" t="str">
        <f t="shared" si="796"/>
        <v/>
      </c>
      <c r="HI74" s="52" t="str">
        <f t="shared" si="797"/>
        <v/>
      </c>
      <c r="HJ74" s="53" t="str">
        <f t="shared" si="798"/>
        <v/>
      </c>
      <c r="HK74" s="53" t="str">
        <f t="shared" si="799"/>
        <v/>
      </c>
      <c r="HL74" s="53" t="str">
        <f t="shared" si="800"/>
        <v/>
      </c>
      <c r="HM74" s="54" t="str">
        <f t="shared" si="801"/>
        <v/>
      </c>
      <c r="HN74" s="165" t="e">
        <f t="shared" si="802"/>
        <v>#N/A</v>
      </c>
      <c r="HO74" s="53" t="str">
        <f t="shared" si="803"/>
        <v/>
      </c>
      <c r="HP74" s="181" t="str">
        <f t="shared" si="804"/>
        <v/>
      </c>
      <c r="HQ74" s="159">
        <f t="shared" si="805"/>
        <v>0</v>
      </c>
      <c r="HR74" s="127" t="str">
        <f t="shared" si="806"/>
        <v/>
      </c>
      <c r="HS74" s="130"/>
      <c r="HT74" s="55" t="str">
        <f t="shared" si="807"/>
        <v/>
      </c>
      <c r="HU74" s="53" t="str">
        <f t="shared" si="808"/>
        <v/>
      </c>
      <c r="HV74" s="53" t="str">
        <f t="shared" si="809"/>
        <v/>
      </c>
      <c r="HW74" s="53" t="str">
        <f t="shared" si="810"/>
        <v/>
      </c>
      <c r="HX74" s="124" t="str">
        <f t="shared" si="811"/>
        <v/>
      </c>
      <c r="HY74" s="52" t="str">
        <f t="shared" si="812"/>
        <v/>
      </c>
      <c r="HZ74" s="53" t="str">
        <f t="shared" si="813"/>
        <v/>
      </c>
      <c r="IA74" s="53" t="str">
        <f t="shared" si="814"/>
        <v/>
      </c>
      <c r="IB74" s="53" t="str">
        <f t="shared" si="815"/>
        <v/>
      </c>
      <c r="IC74" s="124" t="str">
        <f t="shared" si="816"/>
        <v/>
      </c>
      <c r="ID74" s="52" t="str">
        <f t="shared" si="817"/>
        <v/>
      </c>
      <c r="IE74" s="53" t="str">
        <f t="shared" si="818"/>
        <v/>
      </c>
      <c r="IF74" s="53" t="str">
        <f t="shared" si="819"/>
        <v/>
      </c>
      <c r="IG74" s="53" t="str">
        <f t="shared" si="820"/>
        <v/>
      </c>
      <c r="IH74" s="54" t="str">
        <f t="shared" si="821"/>
        <v/>
      </c>
      <c r="II74" s="52" t="str">
        <f t="shared" si="822"/>
        <v/>
      </c>
      <c r="IJ74" s="53" t="str">
        <f t="shared" si="823"/>
        <v/>
      </c>
      <c r="IK74" s="53" t="str">
        <f t="shared" si="824"/>
        <v/>
      </c>
      <c r="IL74" s="53" t="str">
        <f t="shared" si="825"/>
        <v/>
      </c>
      <c r="IM74" s="54" t="str">
        <f t="shared" si="826"/>
        <v/>
      </c>
      <c r="IN74" s="52" t="str">
        <f t="shared" si="827"/>
        <v/>
      </c>
      <c r="IO74" s="53" t="str">
        <f t="shared" si="828"/>
        <v/>
      </c>
      <c r="IP74" s="53" t="str">
        <f t="shared" si="829"/>
        <v/>
      </c>
      <c r="IQ74" s="53" t="str">
        <f t="shared" si="830"/>
        <v/>
      </c>
      <c r="IR74" s="54" t="str">
        <f t="shared" si="831"/>
        <v/>
      </c>
      <c r="IS74" s="52" t="str">
        <f t="shared" si="832"/>
        <v/>
      </c>
      <c r="IT74" s="53" t="str">
        <f t="shared" si="833"/>
        <v/>
      </c>
      <c r="IU74" s="53" t="str">
        <f>IF($G74="6",IF(IF(IT74&lt;&gt;"",IF(MAX(COUNTIF($IT$6:$IT$80,$IT$6:$IT$80))&gt;1,"x",""),"")&lt;&gt;"",IT74+1,""),IF(IS74=0,"",IF(IF(IT74&lt;&gt;"",IF(MAX(COUNTIF(IT$6:$IT$80,$IT$6:$IT$80))&gt;1,"x",""),"")&lt;&gt;"",IT74+1,"")))</f>
        <v/>
      </c>
      <c r="IV74" s="53" t="str">
        <f t="shared" si="834"/>
        <v/>
      </c>
      <c r="IW74" s="54" t="str">
        <f t="shared" si="835"/>
        <v/>
      </c>
      <c r="IX74" s="165" t="e">
        <f t="shared" si="836"/>
        <v>#N/A</v>
      </c>
      <c r="IY74" s="53" t="str">
        <f t="shared" si="837"/>
        <v/>
      </c>
      <c r="IZ74" s="181" t="str">
        <f t="shared" si="838"/>
        <v/>
      </c>
      <c r="JA74" s="159">
        <f t="shared" si="839"/>
        <v>0</v>
      </c>
      <c r="JB74" s="124" t="str">
        <f t="shared" si="840"/>
        <v/>
      </c>
      <c r="JC74" s="130"/>
      <c r="JD74" s="55" t="str">
        <f t="shared" si="841"/>
        <v/>
      </c>
      <c r="JE74" s="53" t="str">
        <f t="shared" si="842"/>
        <v/>
      </c>
      <c r="JF74" s="53" t="str">
        <f t="shared" si="843"/>
        <v/>
      </c>
      <c r="JG74" s="53" t="str">
        <f t="shared" si="844"/>
        <v/>
      </c>
      <c r="JH74" s="124" t="str">
        <f t="shared" si="845"/>
        <v/>
      </c>
      <c r="JI74" s="52" t="str">
        <f t="shared" si="846"/>
        <v/>
      </c>
      <c r="JJ74" s="53" t="str">
        <f t="shared" si="847"/>
        <v/>
      </c>
      <c r="JK74" s="53" t="str">
        <f t="shared" si="848"/>
        <v/>
      </c>
      <c r="JL74" s="53" t="str">
        <f t="shared" si="849"/>
        <v/>
      </c>
      <c r="JM74" s="124" t="str">
        <f t="shared" si="850"/>
        <v/>
      </c>
      <c r="JN74" s="52" t="str">
        <f t="shared" si="851"/>
        <v/>
      </c>
      <c r="JO74" s="53" t="str">
        <f t="shared" si="852"/>
        <v/>
      </c>
      <c r="JP74" s="53" t="str">
        <f t="shared" si="853"/>
        <v/>
      </c>
      <c r="JQ74" s="53" t="str">
        <f t="shared" si="854"/>
        <v/>
      </c>
      <c r="JR74" s="54" t="str">
        <f t="shared" si="855"/>
        <v/>
      </c>
      <c r="JS74" s="52" t="str">
        <f t="shared" si="856"/>
        <v/>
      </c>
      <c r="JT74" s="53" t="str">
        <f t="shared" si="857"/>
        <v/>
      </c>
      <c r="JU74" s="53" t="str">
        <f t="shared" si="858"/>
        <v/>
      </c>
      <c r="JV74" s="53" t="str">
        <f t="shared" si="859"/>
        <v/>
      </c>
      <c r="JW74" s="54" t="str">
        <f t="shared" si="860"/>
        <v/>
      </c>
      <c r="JX74" s="52" t="str">
        <f t="shared" si="861"/>
        <v/>
      </c>
      <c r="JY74" s="53" t="str">
        <f t="shared" si="862"/>
        <v/>
      </c>
      <c r="JZ74" s="53" t="str">
        <f t="shared" si="863"/>
        <v/>
      </c>
      <c r="KA74" s="53" t="str">
        <f t="shared" si="864"/>
        <v/>
      </c>
      <c r="KB74" s="54" t="str">
        <f t="shared" si="865"/>
        <v/>
      </c>
      <c r="KC74" s="52" t="str">
        <f t="shared" si="866"/>
        <v/>
      </c>
      <c r="KD74" s="53" t="str">
        <f t="shared" si="867"/>
        <v/>
      </c>
      <c r="KE74" s="53" t="str">
        <f t="shared" si="868"/>
        <v/>
      </c>
      <c r="KF74" s="53" t="str">
        <f t="shared" si="869"/>
        <v/>
      </c>
      <c r="KG74" s="54" t="str">
        <f t="shared" si="870"/>
        <v/>
      </c>
      <c r="KH74" s="165" t="e">
        <f t="shared" si="871"/>
        <v>#N/A</v>
      </c>
      <c r="KI74" s="53" t="str">
        <f t="shared" si="872"/>
        <v/>
      </c>
      <c r="KJ74" s="181" t="str">
        <f t="shared" si="873"/>
        <v/>
      </c>
      <c r="KK74" s="159">
        <f t="shared" si="874"/>
        <v>0</v>
      </c>
      <c r="KL74" s="334" t="str">
        <f t="shared" si="875"/>
        <v/>
      </c>
      <c r="KM74" s="86"/>
      <c r="KN74" s="214"/>
      <c r="KO74" s="60"/>
      <c r="KP74" s="201"/>
      <c r="KQ74" s="61"/>
      <c r="KR74" s="61" t="str">
        <f t="shared" si="876"/>
        <v/>
      </c>
      <c r="KS74" s="61" t="str">
        <f t="shared" si="877"/>
        <v/>
      </c>
      <c r="KT74" s="61" t="str">
        <f t="shared" si="878"/>
        <v/>
      </c>
      <c r="KU74" s="61" t="str">
        <f t="shared" si="879"/>
        <v/>
      </c>
      <c r="KV74" s="61" t="str">
        <f t="shared" si="880"/>
        <v/>
      </c>
      <c r="KW74" s="61" t="str">
        <f t="shared" si="881"/>
        <v/>
      </c>
      <c r="KX74" s="62" t="str">
        <f t="shared" si="882"/>
        <v/>
      </c>
      <c r="KY74" s="84"/>
      <c r="KZ74" s="59"/>
      <c r="LA74" s="60" t="str">
        <f t="shared" si="883"/>
        <v/>
      </c>
      <c r="LB74" s="201"/>
      <c r="LC74" s="61" t="str">
        <f t="shared" si="884"/>
        <v/>
      </c>
      <c r="LD74" s="61" t="str">
        <f t="shared" si="885"/>
        <v/>
      </c>
      <c r="LE74" s="61" t="str">
        <f t="shared" si="886"/>
        <v/>
      </c>
      <c r="LF74" s="61" t="str">
        <f t="shared" si="887"/>
        <v/>
      </c>
      <c r="LG74" s="148" t="str">
        <f t="shared" si="888"/>
        <v/>
      </c>
      <c r="LH74" s="194"/>
      <c r="LI74" s="197">
        <f t="shared" si="889"/>
        <v>0</v>
      </c>
      <c r="LJ74" s="87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</row>
    <row r="75" spans="1:381" s="1" customFormat="1" ht="15" x14ac:dyDescent="0.2">
      <c r="A75" s="35"/>
      <c r="B75" s="45">
        <v>107</v>
      </c>
      <c r="C75" s="47"/>
      <c r="D75" s="47"/>
      <c r="E75" s="161"/>
      <c r="F75" s="50"/>
      <c r="G75" s="49"/>
      <c r="H75" s="50"/>
      <c r="I75" s="186"/>
      <c r="J75" s="97" t="str">
        <f t="shared" si="890"/>
        <v/>
      </c>
      <c r="K75" s="158"/>
      <c r="L75" s="52" t="str">
        <f t="shared" si="598"/>
        <v/>
      </c>
      <c r="M75" s="53" t="str">
        <f t="shared" si="599"/>
        <v/>
      </c>
      <c r="N75" s="53" t="str">
        <f t="shared" si="600"/>
        <v/>
      </c>
      <c r="O75" s="53" t="str">
        <f t="shared" si="601"/>
        <v/>
      </c>
      <c r="P75" s="127" t="str">
        <f t="shared" si="602"/>
        <v/>
      </c>
      <c r="Q75" s="52" t="str">
        <f t="shared" si="603"/>
        <v/>
      </c>
      <c r="R75" s="53" t="str">
        <f t="shared" si="604"/>
        <v/>
      </c>
      <c r="S75" s="53" t="str">
        <f t="shared" si="605"/>
        <v/>
      </c>
      <c r="T75" s="53" t="str">
        <f t="shared" si="606"/>
        <v/>
      </c>
      <c r="U75" s="127" t="str">
        <f t="shared" si="607"/>
        <v/>
      </c>
      <c r="V75" s="52" t="str">
        <f t="shared" si="608"/>
        <v/>
      </c>
      <c r="W75" s="53" t="str">
        <f t="shared" si="609"/>
        <v/>
      </c>
      <c r="X75" s="53" t="str">
        <f t="shared" si="610"/>
        <v/>
      </c>
      <c r="Y75" s="53" t="str">
        <f t="shared" si="611"/>
        <v/>
      </c>
      <c r="Z75" s="127" t="str">
        <f t="shared" si="612"/>
        <v/>
      </c>
      <c r="AA75" s="52" t="str">
        <f t="shared" si="613"/>
        <v/>
      </c>
      <c r="AB75" s="53" t="str">
        <f t="shared" si="614"/>
        <v/>
      </c>
      <c r="AC75" s="53" t="str">
        <f t="shared" si="615"/>
        <v/>
      </c>
      <c r="AD75" s="53" t="str">
        <f t="shared" si="616"/>
        <v/>
      </c>
      <c r="AE75" s="127" t="str">
        <f t="shared" si="617"/>
        <v/>
      </c>
      <c r="AF75" s="52" t="str">
        <f t="shared" si="618"/>
        <v/>
      </c>
      <c r="AG75" s="53" t="str">
        <f t="shared" si="619"/>
        <v/>
      </c>
      <c r="AH75" s="53" t="str">
        <f t="shared" si="620"/>
        <v/>
      </c>
      <c r="AI75" s="53" t="str">
        <f t="shared" si="621"/>
        <v/>
      </c>
      <c r="AJ75" s="127" t="str">
        <f t="shared" si="622"/>
        <v/>
      </c>
      <c r="AK75" s="52" t="str">
        <f t="shared" si="623"/>
        <v/>
      </c>
      <c r="AL75" s="53" t="str">
        <f t="shared" si="624"/>
        <v/>
      </c>
      <c r="AM75" s="53" t="str">
        <f t="shared" si="625"/>
        <v/>
      </c>
      <c r="AN75" s="150" t="str">
        <f t="shared" si="626"/>
        <v/>
      </c>
      <c r="AO75" s="127" t="str">
        <f t="shared" si="627"/>
        <v/>
      </c>
      <c r="AP75" s="191" t="e">
        <f t="shared" si="628"/>
        <v>#N/A</v>
      </c>
      <c r="AQ75" s="53" t="str">
        <f t="shared" si="629"/>
        <v/>
      </c>
      <c r="AR75" s="181" t="str">
        <f t="shared" si="630"/>
        <v/>
      </c>
      <c r="AS75" s="159">
        <f t="shared" si="631"/>
        <v>0</v>
      </c>
      <c r="AT75" s="127" t="str">
        <f t="shared" si="632"/>
        <v/>
      </c>
      <c r="AU75" s="189"/>
      <c r="AV75" s="55" t="str">
        <f t="shared" si="633"/>
        <v/>
      </c>
      <c r="AW75" s="53" t="str">
        <f t="shared" si="634"/>
        <v/>
      </c>
      <c r="AX75" s="53" t="str">
        <f t="shared" si="635"/>
        <v/>
      </c>
      <c r="AY75" s="53" t="str">
        <f t="shared" si="636"/>
        <v/>
      </c>
      <c r="AZ75" s="124" t="str">
        <f t="shared" si="637"/>
        <v/>
      </c>
      <c r="BA75" s="52" t="str">
        <f t="shared" si="638"/>
        <v/>
      </c>
      <c r="BB75" s="53" t="str">
        <f t="shared" si="639"/>
        <v/>
      </c>
      <c r="BC75" s="53" t="str">
        <f t="shared" si="640"/>
        <v/>
      </c>
      <c r="BD75" s="53" t="str">
        <f t="shared" si="641"/>
        <v/>
      </c>
      <c r="BE75" s="124" t="str">
        <f t="shared" si="642"/>
        <v/>
      </c>
      <c r="BF75" s="52" t="str">
        <f t="shared" si="643"/>
        <v/>
      </c>
      <c r="BG75" s="53" t="str">
        <f t="shared" si="644"/>
        <v/>
      </c>
      <c r="BH75" s="53" t="str">
        <f t="shared" si="891"/>
        <v/>
      </c>
      <c r="BI75" s="53" t="str">
        <f t="shared" si="646"/>
        <v/>
      </c>
      <c r="BJ75" s="54" t="str">
        <f t="shared" si="892"/>
        <v/>
      </c>
      <c r="BK75" s="52" t="str">
        <f t="shared" si="648"/>
        <v/>
      </c>
      <c r="BL75" s="53" t="str">
        <f t="shared" si="649"/>
        <v/>
      </c>
      <c r="BM75" s="53" t="str">
        <f t="shared" si="650"/>
        <v/>
      </c>
      <c r="BN75" s="53" t="str">
        <f t="shared" si="651"/>
        <v/>
      </c>
      <c r="BO75" s="54" t="str">
        <f t="shared" si="652"/>
        <v/>
      </c>
      <c r="BP75" s="52" t="str">
        <f t="shared" si="653"/>
        <v/>
      </c>
      <c r="BQ75" s="53" t="str">
        <f t="shared" si="654"/>
        <v/>
      </c>
      <c r="BR75" s="53" t="str">
        <f t="shared" si="655"/>
        <v/>
      </c>
      <c r="BS75" s="53" t="str">
        <f t="shared" si="656"/>
        <v/>
      </c>
      <c r="BT75" s="54" t="str">
        <f t="shared" si="657"/>
        <v/>
      </c>
      <c r="BU75" s="52" t="str">
        <f t="shared" si="658"/>
        <v/>
      </c>
      <c r="BV75" s="53" t="str">
        <f t="shared" si="659"/>
        <v/>
      </c>
      <c r="BW75" s="53" t="str">
        <f t="shared" si="660"/>
        <v/>
      </c>
      <c r="BX75" s="53" t="str">
        <f t="shared" si="661"/>
        <v/>
      </c>
      <c r="BY75" s="54" t="str">
        <f t="shared" si="662"/>
        <v/>
      </c>
      <c r="BZ75" s="165"/>
      <c r="CA75" s="53" t="str">
        <f t="shared" si="663"/>
        <v/>
      </c>
      <c r="CB75" s="181" t="str">
        <f t="shared" si="664"/>
        <v/>
      </c>
      <c r="CC75" s="159" t="str">
        <f t="shared" si="665"/>
        <v/>
      </c>
      <c r="CD75" s="127" t="str">
        <f t="shared" si="666"/>
        <v/>
      </c>
      <c r="CE75" s="130"/>
      <c r="CF75" s="55" t="str">
        <f t="shared" si="667"/>
        <v/>
      </c>
      <c r="CG75" s="53" t="str">
        <f t="shared" si="668"/>
        <v/>
      </c>
      <c r="CH75" s="53" t="str">
        <f t="shared" si="669"/>
        <v/>
      </c>
      <c r="CI75" s="53" t="str">
        <f t="shared" si="670"/>
        <v/>
      </c>
      <c r="CJ75" s="124" t="str">
        <f t="shared" si="671"/>
        <v/>
      </c>
      <c r="CK75" s="52" t="str">
        <f t="shared" si="672"/>
        <v/>
      </c>
      <c r="CL75" s="53" t="str">
        <f t="shared" si="673"/>
        <v/>
      </c>
      <c r="CM75" s="53" t="str">
        <f t="shared" si="674"/>
        <v/>
      </c>
      <c r="CN75" s="53" t="str">
        <f t="shared" si="675"/>
        <v/>
      </c>
      <c r="CO75" s="124" t="str">
        <f t="shared" si="676"/>
        <v/>
      </c>
      <c r="CP75" s="52" t="str">
        <f t="shared" si="677"/>
        <v/>
      </c>
      <c r="CQ75" s="53" t="str">
        <f t="shared" si="678"/>
        <v/>
      </c>
      <c r="CR75" s="53" t="str">
        <f t="shared" si="679"/>
        <v/>
      </c>
      <c r="CS75" s="53" t="str">
        <f t="shared" si="680"/>
        <v/>
      </c>
      <c r="CT75" s="54" t="str">
        <f t="shared" si="681"/>
        <v/>
      </c>
      <c r="CU75" s="52" t="str">
        <f t="shared" si="682"/>
        <v/>
      </c>
      <c r="CV75" s="53" t="str">
        <f t="shared" si="683"/>
        <v/>
      </c>
      <c r="CW75" s="53" t="str">
        <f t="shared" si="684"/>
        <v/>
      </c>
      <c r="CX75" s="53" t="str">
        <f t="shared" si="685"/>
        <v/>
      </c>
      <c r="CY75" s="54" t="str">
        <f t="shared" si="686"/>
        <v/>
      </c>
      <c r="CZ75" s="52" t="str">
        <f t="shared" si="687"/>
        <v/>
      </c>
      <c r="DA75" s="53" t="str">
        <f t="shared" si="688"/>
        <v/>
      </c>
      <c r="DB75" s="53" t="str">
        <f t="shared" si="689"/>
        <v/>
      </c>
      <c r="DC75" s="53" t="str">
        <f t="shared" si="690"/>
        <v/>
      </c>
      <c r="DD75" s="54" t="str">
        <f t="shared" si="691"/>
        <v/>
      </c>
      <c r="DE75" s="52" t="str">
        <f t="shared" si="692"/>
        <v/>
      </c>
      <c r="DF75" s="53" t="str">
        <f t="shared" si="693"/>
        <v/>
      </c>
      <c r="DG75" s="53" t="str">
        <f t="shared" si="694"/>
        <v/>
      </c>
      <c r="DH75" s="53" t="str">
        <f t="shared" si="695"/>
        <v/>
      </c>
      <c r="DI75" s="54" t="str">
        <f t="shared" si="696"/>
        <v/>
      </c>
      <c r="DJ75" s="165" t="e">
        <f t="shared" si="697"/>
        <v>#N/A</v>
      </c>
      <c r="DK75" s="53" t="str">
        <f t="shared" si="698"/>
        <v/>
      </c>
      <c r="DL75" s="181" t="str">
        <f t="shared" si="699"/>
        <v/>
      </c>
      <c r="DM75" s="159">
        <f t="shared" si="700"/>
        <v>0</v>
      </c>
      <c r="DN75" s="124" t="str">
        <f t="shared" si="701"/>
        <v/>
      </c>
      <c r="DO75" s="130"/>
      <c r="DP75" s="55" t="str">
        <f t="shared" si="702"/>
        <v/>
      </c>
      <c r="DQ75" s="53" t="str">
        <f t="shared" si="703"/>
        <v/>
      </c>
      <c r="DR75" s="53" t="str">
        <f t="shared" si="704"/>
        <v/>
      </c>
      <c r="DS75" s="53" t="str">
        <f t="shared" si="705"/>
        <v/>
      </c>
      <c r="DT75" s="124" t="str">
        <f t="shared" si="706"/>
        <v/>
      </c>
      <c r="DU75" s="52" t="str">
        <f t="shared" si="707"/>
        <v/>
      </c>
      <c r="DV75" s="53" t="str">
        <f t="shared" si="708"/>
        <v/>
      </c>
      <c r="DW75" s="53" t="str">
        <f t="shared" si="709"/>
        <v/>
      </c>
      <c r="DX75" s="53" t="str">
        <f t="shared" si="710"/>
        <v/>
      </c>
      <c r="DY75" s="124" t="str">
        <f t="shared" si="711"/>
        <v/>
      </c>
      <c r="DZ75" s="52" t="str">
        <f t="shared" si="712"/>
        <v/>
      </c>
      <c r="EA75" s="53" t="str">
        <f t="shared" si="713"/>
        <v/>
      </c>
      <c r="EB75" s="53" t="str">
        <f t="shared" si="714"/>
        <v/>
      </c>
      <c r="EC75" s="53" t="str">
        <f t="shared" si="715"/>
        <v/>
      </c>
      <c r="ED75" s="57" t="str">
        <f t="shared" si="716"/>
        <v/>
      </c>
      <c r="EE75" s="52" t="str">
        <f t="shared" si="717"/>
        <v/>
      </c>
      <c r="EF75" s="53" t="str">
        <f t="shared" si="718"/>
        <v/>
      </c>
      <c r="EG75" s="53" t="str">
        <f t="shared" si="719"/>
        <v/>
      </c>
      <c r="EH75" s="53" t="str">
        <f t="shared" si="720"/>
        <v/>
      </c>
      <c r="EI75" s="57" t="str">
        <f t="shared" si="721"/>
        <v/>
      </c>
      <c r="EJ75" s="52" t="str">
        <f t="shared" si="722"/>
        <v/>
      </c>
      <c r="EK75" s="53" t="str">
        <f t="shared" si="723"/>
        <v/>
      </c>
      <c r="EL75" s="53" t="str">
        <f t="shared" si="724"/>
        <v/>
      </c>
      <c r="EM75" s="53" t="str">
        <f t="shared" si="725"/>
        <v/>
      </c>
      <c r="EN75" s="57" t="str">
        <f t="shared" si="726"/>
        <v/>
      </c>
      <c r="EO75" s="52" t="str">
        <f t="shared" si="727"/>
        <v/>
      </c>
      <c r="EP75" s="53" t="str">
        <f t="shared" si="728"/>
        <v/>
      </c>
      <c r="EQ75" s="53" t="str">
        <f t="shared" si="729"/>
        <v/>
      </c>
      <c r="ER75" s="53" t="str">
        <f t="shared" si="730"/>
        <v/>
      </c>
      <c r="ES75" s="54" t="str">
        <f t="shared" si="731"/>
        <v/>
      </c>
      <c r="ET75" s="165" t="e">
        <f t="shared" si="732"/>
        <v>#N/A</v>
      </c>
      <c r="EU75" s="53" t="str">
        <f t="shared" si="733"/>
        <v/>
      </c>
      <c r="EV75" s="181" t="str">
        <f t="shared" si="734"/>
        <v/>
      </c>
      <c r="EW75" s="159">
        <f t="shared" si="735"/>
        <v>0</v>
      </c>
      <c r="EX75" s="124" t="str">
        <f t="shared" si="736"/>
        <v/>
      </c>
      <c r="EY75" s="130"/>
      <c r="EZ75" s="55" t="str">
        <f t="shared" si="737"/>
        <v/>
      </c>
      <c r="FA75" s="53" t="str">
        <f t="shared" si="738"/>
        <v/>
      </c>
      <c r="FB75" s="53" t="str">
        <f t="shared" si="739"/>
        <v/>
      </c>
      <c r="FC75" s="53" t="str">
        <f t="shared" si="740"/>
        <v/>
      </c>
      <c r="FD75" s="124" t="str">
        <f t="shared" si="741"/>
        <v/>
      </c>
      <c r="FE75" s="52" t="str">
        <f t="shared" si="742"/>
        <v/>
      </c>
      <c r="FF75" s="53" t="str">
        <f t="shared" si="743"/>
        <v/>
      </c>
      <c r="FG75" s="53" t="str">
        <f t="shared" si="744"/>
        <v/>
      </c>
      <c r="FH75" s="53" t="str">
        <f t="shared" si="745"/>
        <v/>
      </c>
      <c r="FI75" s="124" t="str">
        <f t="shared" si="746"/>
        <v/>
      </c>
      <c r="FJ75" s="52" t="str">
        <f t="shared" si="747"/>
        <v/>
      </c>
      <c r="FK75" s="53" t="str">
        <f t="shared" si="748"/>
        <v/>
      </c>
      <c r="FL75" s="53" t="str">
        <f t="shared" si="749"/>
        <v/>
      </c>
      <c r="FM75" s="53" t="str">
        <f t="shared" si="750"/>
        <v/>
      </c>
      <c r="FN75" s="57" t="str">
        <f t="shared" si="751"/>
        <v/>
      </c>
      <c r="FO75" s="52" t="str">
        <f t="shared" si="752"/>
        <v/>
      </c>
      <c r="FP75" s="53" t="str">
        <f t="shared" si="753"/>
        <v/>
      </c>
      <c r="FQ75" s="53" t="str">
        <f t="shared" si="754"/>
        <v/>
      </c>
      <c r="FR75" s="53" t="str">
        <f t="shared" si="755"/>
        <v/>
      </c>
      <c r="FS75" s="57" t="str">
        <f t="shared" si="756"/>
        <v/>
      </c>
      <c r="FT75" s="52" t="str">
        <f t="shared" si="757"/>
        <v/>
      </c>
      <c r="FU75" s="53" t="str">
        <f t="shared" si="758"/>
        <v/>
      </c>
      <c r="FV75" s="53" t="str">
        <f t="shared" si="759"/>
        <v/>
      </c>
      <c r="FW75" s="53" t="str">
        <f t="shared" si="760"/>
        <v/>
      </c>
      <c r="FX75" s="57" t="str">
        <f t="shared" si="761"/>
        <v/>
      </c>
      <c r="FY75" s="52" t="str">
        <f t="shared" si="762"/>
        <v/>
      </c>
      <c r="FZ75" s="53" t="str">
        <f t="shared" si="763"/>
        <v/>
      </c>
      <c r="GA75" s="53" t="str">
        <f t="shared" si="764"/>
        <v/>
      </c>
      <c r="GB75" s="53" t="str">
        <f t="shared" si="765"/>
        <v/>
      </c>
      <c r="GC75" s="57" t="str">
        <f t="shared" si="766"/>
        <v/>
      </c>
      <c r="GD75" s="165" t="e">
        <f t="shared" si="767"/>
        <v>#N/A</v>
      </c>
      <c r="GE75" s="53" t="str">
        <f t="shared" si="768"/>
        <v/>
      </c>
      <c r="GF75" s="181" t="str">
        <f t="shared" si="769"/>
        <v/>
      </c>
      <c r="GG75" s="159">
        <f t="shared" si="770"/>
        <v>0</v>
      </c>
      <c r="GH75" s="124" t="str">
        <f t="shared" si="771"/>
        <v/>
      </c>
      <c r="GI75" s="130"/>
      <c r="GJ75" s="55" t="str">
        <f t="shared" si="772"/>
        <v/>
      </c>
      <c r="GK75" s="53" t="str">
        <f t="shared" si="773"/>
        <v/>
      </c>
      <c r="GL75" s="53" t="str">
        <f t="shared" si="774"/>
        <v/>
      </c>
      <c r="GM75" s="53" t="str">
        <f t="shared" si="775"/>
        <v/>
      </c>
      <c r="GN75" s="124" t="str">
        <f t="shared" si="776"/>
        <v/>
      </c>
      <c r="GO75" s="52" t="str">
        <f t="shared" si="777"/>
        <v/>
      </c>
      <c r="GP75" s="53" t="str">
        <f t="shared" si="778"/>
        <v/>
      </c>
      <c r="GQ75" s="53" t="str">
        <f t="shared" si="779"/>
        <v/>
      </c>
      <c r="GR75" s="53" t="str">
        <f t="shared" si="780"/>
        <v/>
      </c>
      <c r="GS75" s="124" t="str">
        <f t="shared" si="781"/>
        <v/>
      </c>
      <c r="GT75" s="52" t="str">
        <f t="shared" si="782"/>
        <v/>
      </c>
      <c r="GU75" s="53" t="str">
        <f t="shared" si="783"/>
        <v/>
      </c>
      <c r="GV75" s="53" t="str">
        <f t="shared" si="784"/>
        <v/>
      </c>
      <c r="GW75" s="53" t="str">
        <f t="shared" si="785"/>
        <v/>
      </c>
      <c r="GX75" s="54" t="str">
        <f t="shared" si="786"/>
        <v/>
      </c>
      <c r="GY75" s="52" t="str">
        <f t="shared" si="787"/>
        <v/>
      </c>
      <c r="GZ75" s="53" t="str">
        <f t="shared" si="788"/>
        <v/>
      </c>
      <c r="HA75" s="53" t="str">
        <f t="shared" si="789"/>
        <v/>
      </c>
      <c r="HB75" s="53" t="str">
        <f t="shared" si="790"/>
        <v/>
      </c>
      <c r="HC75" s="54" t="str">
        <f t="shared" si="791"/>
        <v/>
      </c>
      <c r="HD75" s="52" t="str">
        <f t="shared" si="792"/>
        <v/>
      </c>
      <c r="HE75" s="53" t="str">
        <f t="shared" si="793"/>
        <v/>
      </c>
      <c r="HF75" s="53" t="str">
        <f t="shared" si="794"/>
        <v/>
      </c>
      <c r="HG75" s="53" t="str">
        <f t="shared" si="795"/>
        <v/>
      </c>
      <c r="HH75" s="54" t="str">
        <f t="shared" si="796"/>
        <v/>
      </c>
      <c r="HI75" s="52" t="str">
        <f t="shared" si="797"/>
        <v/>
      </c>
      <c r="HJ75" s="53" t="str">
        <f t="shared" si="798"/>
        <v/>
      </c>
      <c r="HK75" s="53" t="str">
        <f t="shared" si="799"/>
        <v/>
      </c>
      <c r="HL75" s="53" t="str">
        <f t="shared" si="800"/>
        <v/>
      </c>
      <c r="HM75" s="54" t="str">
        <f t="shared" si="801"/>
        <v/>
      </c>
      <c r="HN75" s="165" t="e">
        <f t="shared" si="802"/>
        <v>#N/A</v>
      </c>
      <c r="HO75" s="53" t="str">
        <f t="shared" si="803"/>
        <v/>
      </c>
      <c r="HP75" s="181" t="str">
        <f t="shared" si="804"/>
        <v/>
      </c>
      <c r="HQ75" s="159">
        <f t="shared" si="805"/>
        <v>0</v>
      </c>
      <c r="HR75" s="127" t="str">
        <f t="shared" si="806"/>
        <v/>
      </c>
      <c r="HS75" s="130"/>
      <c r="HT75" s="55" t="str">
        <f t="shared" si="807"/>
        <v/>
      </c>
      <c r="HU75" s="53" t="str">
        <f t="shared" si="808"/>
        <v/>
      </c>
      <c r="HV75" s="53" t="str">
        <f t="shared" si="809"/>
        <v/>
      </c>
      <c r="HW75" s="53" t="str">
        <f t="shared" si="810"/>
        <v/>
      </c>
      <c r="HX75" s="124" t="str">
        <f t="shared" si="811"/>
        <v/>
      </c>
      <c r="HY75" s="52" t="str">
        <f t="shared" si="812"/>
        <v/>
      </c>
      <c r="HZ75" s="53" t="str">
        <f t="shared" si="813"/>
        <v/>
      </c>
      <c r="IA75" s="53" t="str">
        <f t="shared" si="814"/>
        <v/>
      </c>
      <c r="IB75" s="53" t="str">
        <f t="shared" si="815"/>
        <v/>
      </c>
      <c r="IC75" s="124" t="str">
        <f t="shared" si="816"/>
        <v/>
      </c>
      <c r="ID75" s="52" t="str">
        <f t="shared" si="817"/>
        <v/>
      </c>
      <c r="IE75" s="53" t="str">
        <f t="shared" si="818"/>
        <v/>
      </c>
      <c r="IF75" s="53" t="str">
        <f t="shared" si="819"/>
        <v/>
      </c>
      <c r="IG75" s="53" t="str">
        <f t="shared" si="820"/>
        <v/>
      </c>
      <c r="IH75" s="54" t="str">
        <f t="shared" si="821"/>
        <v/>
      </c>
      <c r="II75" s="52" t="str">
        <f t="shared" si="822"/>
        <v/>
      </c>
      <c r="IJ75" s="53" t="str">
        <f t="shared" si="823"/>
        <v/>
      </c>
      <c r="IK75" s="53" t="str">
        <f t="shared" si="824"/>
        <v/>
      </c>
      <c r="IL75" s="53" t="str">
        <f t="shared" si="825"/>
        <v/>
      </c>
      <c r="IM75" s="54" t="str">
        <f t="shared" si="826"/>
        <v/>
      </c>
      <c r="IN75" s="52" t="str">
        <f t="shared" si="827"/>
        <v/>
      </c>
      <c r="IO75" s="53" t="str">
        <f t="shared" si="828"/>
        <v/>
      </c>
      <c r="IP75" s="53" t="str">
        <f t="shared" si="829"/>
        <v/>
      </c>
      <c r="IQ75" s="53" t="str">
        <f t="shared" si="830"/>
        <v/>
      </c>
      <c r="IR75" s="54" t="str">
        <f t="shared" si="831"/>
        <v/>
      </c>
      <c r="IS75" s="52" t="str">
        <f t="shared" si="832"/>
        <v/>
      </c>
      <c r="IT75" s="53" t="str">
        <f t="shared" si="833"/>
        <v/>
      </c>
      <c r="IU75" s="53" t="str">
        <f>IF($G75="6",IF(IF(IT75&lt;&gt;"",IF(MAX(COUNTIF($IT$6:$IT$80,$IT$6:$IT$80))&gt;1,"x",""),"")&lt;&gt;"",IT75+1,""),IF(IS75=0,"",IF(IF(IT75&lt;&gt;"",IF(MAX(COUNTIF(IT$6:$IT$80,$IT$6:$IT$80))&gt;1,"x",""),"")&lt;&gt;"",IT75+1,"")))</f>
        <v/>
      </c>
      <c r="IV75" s="53" t="str">
        <f t="shared" si="834"/>
        <v/>
      </c>
      <c r="IW75" s="54" t="str">
        <f t="shared" si="835"/>
        <v/>
      </c>
      <c r="IX75" s="165" t="e">
        <f t="shared" si="836"/>
        <v>#N/A</v>
      </c>
      <c r="IY75" s="53" t="str">
        <f t="shared" si="837"/>
        <v/>
      </c>
      <c r="IZ75" s="181" t="str">
        <f t="shared" si="838"/>
        <v/>
      </c>
      <c r="JA75" s="159">
        <f t="shared" si="839"/>
        <v>0</v>
      </c>
      <c r="JB75" s="124" t="str">
        <f t="shared" si="840"/>
        <v/>
      </c>
      <c r="JC75" s="130"/>
      <c r="JD75" s="55" t="str">
        <f t="shared" si="841"/>
        <v/>
      </c>
      <c r="JE75" s="53" t="str">
        <f t="shared" si="842"/>
        <v/>
      </c>
      <c r="JF75" s="53" t="str">
        <f t="shared" si="843"/>
        <v/>
      </c>
      <c r="JG75" s="53" t="str">
        <f t="shared" si="844"/>
        <v/>
      </c>
      <c r="JH75" s="124" t="str">
        <f t="shared" si="845"/>
        <v/>
      </c>
      <c r="JI75" s="52" t="str">
        <f t="shared" si="846"/>
        <v/>
      </c>
      <c r="JJ75" s="53" t="str">
        <f t="shared" si="847"/>
        <v/>
      </c>
      <c r="JK75" s="53" t="str">
        <f t="shared" si="848"/>
        <v/>
      </c>
      <c r="JL75" s="53" t="str">
        <f t="shared" si="849"/>
        <v/>
      </c>
      <c r="JM75" s="124" t="str">
        <f t="shared" si="850"/>
        <v/>
      </c>
      <c r="JN75" s="52" t="str">
        <f t="shared" si="851"/>
        <v/>
      </c>
      <c r="JO75" s="53" t="str">
        <f t="shared" si="852"/>
        <v/>
      </c>
      <c r="JP75" s="53" t="str">
        <f t="shared" si="853"/>
        <v/>
      </c>
      <c r="JQ75" s="53" t="str">
        <f t="shared" si="854"/>
        <v/>
      </c>
      <c r="JR75" s="54" t="str">
        <f t="shared" si="855"/>
        <v/>
      </c>
      <c r="JS75" s="52" t="str">
        <f t="shared" si="856"/>
        <v/>
      </c>
      <c r="JT75" s="53" t="str">
        <f t="shared" si="857"/>
        <v/>
      </c>
      <c r="JU75" s="53" t="str">
        <f t="shared" si="858"/>
        <v/>
      </c>
      <c r="JV75" s="53" t="str">
        <f t="shared" si="859"/>
        <v/>
      </c>
      <c r="JW75" s="54" t="str">
        <f t="shared" si="860"/>
        <v/>
      </c>
      <c r="JX75" s="52" t="str">
        <f t="shared" si="861"/>
        <v/>
      </c>
      <c r="JY75" s="53" t="str">
        <f t="shared" si="862"/>
        <v/>
      </c>
      <c r="JZ75" s="53" t="str">
        <f t="shared" si="863"/>
        <v/>
      </c>
      <c r="KA75" s="53" t="str">
        <f t="shared" si="864"/>
        <v/>
      </c>
      <c r="KB75" s="54" t="str">
        <f t="shared" si="865"/>
        <v/>
      </c>
      <c r="KC75" s="52" t="str">
        <f t="shared" si="866"/>
        <v/>
      </c>
      <c r="KD75" s="53" t="str">
        <f t="shared" si="867"/>
        <v/>
      </c>
      <c r="KE75" s="53" t="str">
        <f t="shared" si="868"/>
        <v/>
      </c>
      <c r="KF75" s="53" t="str">
        <f t="shared" si="869"/>
        <v/>
      </c>
      <c r="KG75" s="54" t="str">
        <f t="shared" si="870"/>
        <v/>
      </c>
      <c r="KH75" s="165" t="e">
        <f t="shared" si="871"/>
        <v>#N/A</v>
      </c>
      <c r="KI75" s="53" t="str">
        <f t="shared" si="872"/>
        <v/>
      </c>
      <c r="KJ75" s="181" t="str">
        <f t="shared" si="873"/>
        <v/>
      </c>
      <c r="KK75" s="159">
        <f t="shared" si="874"/>
        <v>0</v>
      </c>
      <c r="KL75" s="334" t="str">
        <f t="shared" si="875"/>
        <v/>
      </c>
      <c r="KM75" s="86"/>
      <c r="KN75" s="214"/>
      <c r="KO75" s="60"/>
      <c r="KP75" s="201"/>
      <c r="KQ75" s="61"/>
      <c r="KR75" s="61" t="str">
        <f t="shared" si="876"/>
        <v/>
      </c>
      <c r="KS75" s="61" t="str">
        <f t="shared" si="877"/>
        <v/>
      </c>
      <c r="KT75" s="61" t="str">
        <f t="shared" si="878"/>
        <v/>
      </c>
      <c r="KU75" s="61" t="str">
        <f t="shared" si="879"/>
        <v/>
      </c>
      <c r="KV75" s="61" t="str">
        <f t="shared" si="880"/>
        <v/>
      </c>
      <c r="KW75" s="61" t="str">
        <f t="shared" si="881"/>
        <v/>
      </c>
      <c r="KX75" s="62" t="str">
        <f t="shared" si="882"/>
        <v/>
      </c>
      <c r="KY75" s="84"/>
      <c r="KZ75" s="59"/>
      <c r="LA75" s="60" t="str">
        <f t="shared" si="883"/>
        <v/>
      </c>
      <c r="LB75" s="201"/>
      <c r="LC75" s="61" t="str">
        <f t="shared" si="884"/>
        <v/>
      </c>
      <c r="LD75" s="61" t="str">
        <f t="shared" si="885"/>
        <v/>
      </c>
      <c r="LE75" s="61" t="str">
        <f t="shared" si="886"/>
        <v/>
      </c>
      <c r="LF75" s="61" t="str">
        <f t="shared" si="887"/>
        <v/>
      </c>
      <c r="LG75" s="148" t="str">
        <f t="shared" si="888"/>
        <v/>
      </c>
      <c r="LH75" s="194"/>
      <c r="LI75" s="197">
        <f t="shared" si="889"/>
        <v>0</v>
      </c>
      <c r="LJ75" s="87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</row>
    <row r="76" spans="1:381" s="1" customFormat="1" ht="15" x14ac:dyDescent="0.2">
      <c r="A76" s="35"/>
      <c r="B76" s="45">
        <v>108</v>
      </c>
      <c r="C76" s="94"/>
      <c r="D76" s="94"/>
      <c r="E76" s="95"/>
      <c r="F76" s="95"/>
      <c r="G76" s="96"/>
      <c r="H76" s="50"/>
      <c r="I76" s="186"/>
      <c r="J76" s="97" t="str">
        <f t="shared" si="890"/>
        <v/>
      </c>
      <c r="K76" s="158"/>
      <c r="L76" s="52" t="str">
        <f t="shared" si="598"/>
        <v/>
      </c>
      <c r="M76" s="53" t="str">
        <f t="shared" si="599"/>
        <v/>
      </c>
      <c r="N76" s="53" t="str">
        <f t="shared" si="600"/>
        <v/>
      </c>
      <c r="O76" s="53" t="str">
        <f t="shared" si="601"/>
        <v/>
      </c>
      <c r="P76" s="127" t="str">
        <f t="shared" si="602"/>
        <v/>
      </c>
      <c r="Q76" s="52" t="str">
        <f t="shared" si="603"/>
        <v/>
      </c>
      <c r="R76" s="53" t="str">
        <f t="shared" si="604"/>
        <v/>
      </c>
      <c r="S76" s="53" t="str">
        <f t="shared" si="605"/>
        <v/>
      </c>
      <c r="T76" s="53" t="str">
        <f t="shared" si="606"/>
        <v/>
      </c>
      <c r="U76" s="127" t="str">
        <f t="shared" si="607"/>
        <v/>
      </c>
      <c r="V76" s="52" t="str">
        <f t="shared" si="608"/>
        <v/>
      </c>
      <c r="W76" s="53" t="str">
        <f t="shared" si="609"/>
        <v/>
      </c>
      <c r="X76" s="53" t="str">
        <f t="shared" si="610"/>
        <v/>
      </c>
      <c r="Y76" s="53" t="str">
        <f t="shared" si="611"/>
        <v/>
      </c>
      <c r="Z76" s="127" t="str">
        <f t="shared" si="612"/>
        <v/>
      </c>
      <c r="AA76" s="52" t="str">
        <f t="shared" si="613"/>
        <v/>
      </c>
      <c r="AB76" s="53" t="str">
        <f t="shared" si="614"/>
        <v/>
      </c>
      <c r="AC76" s="53" t="str">
        <f t="shared" si="615"/>
        <v/>
      </c>
      <c r="AD76" s="53" t="str">
        <f t="shared" si="616"/>
        <v/>
      </c>
      <c r="AE76" s="127" t="str">
        <f t="shared" si="617"/>
        <v/>
      </c>
      <c r="AF76" s="52" t="str">
        <f t="shared" si="618"/>
        <v/>
      </c>
      <c r="AG76" s="53" t="str">
        <f t="shared" si="619"/>
        <v/>
      </c>
      <c r="AH76" s="53" t="str">
        <f t="shared" si="620"/>
        <v/>
      </c>
      <c r="AI76" s="53" t="str">
        <f t="shared" si="621"/>
        <v/>
      </c>
      <c r="AJ76" s="127" t="str">
        <f t="shared" si="622"/>
        <v/>
      </c>
      <c r="AK76" s="52" t="str">
        <f t="shared" si="623"/>
        <v/>
      </c>
      <c r="AL76" s="53" t="str">
        <f t="shared" si="624"/>
        <v/>
      </c>
      <c r="AM76" s="53" t="str">
        <f t="shared" si="625"/>
        <v/>
      </c>
      <c r="AN76" s="150" t="str">
        <f t="shared" si="626"/>
        <v/>
      </c>
      <c r="AO76" s="127" t="str">
        <f t="shared" si="627"/>
        <v/>
      </c>
      <c r="AP76" s="191" t="e">
        <f t="shared" si="628"/>
        <v>#N/A</v>
      </c>
      <c r="AQ76" s="53" t="str">
        <f t="shared" si="629"/>
        <v/>
      </c>
      <c r="AR76" s="181" t="str">
        <f t="shared" si="630"/>
        <v/>
      </c>
      <c r="AS76" s="159">
        <f t="shared" si="631"/>
        <v>0</v>
      </c>
      <c r="AT76" s="127" t="str">
        <f t="shared" si="632"/>
        <v/>
      </c>
      <c r="AU76" s="189"/>
      <c r="AV76" s="55" t="str">
        <f t="shared" si="633"/>
        <v/>
      </c>
      <c r="AW76" s="53" t="str">
        <f t="shared" si="634"/>
        <v/>
      </c>
      <c r="AX76" s="53" t="str">
        <f t="shared" si="635"/>
        <v/>
      </c>
      <c r="AY76" s="53" t="str">
        <f t="shared" si="636"/>
        <v/>
      </c>
      <c r="AZ76" s="124" t="str">
        <f t="shared" si="637"/>
        <v/>
      </c>
      <c r="BA76" s="52" t="str">
        <f t="shared" si="638"/>
        <v/>
      </c>
      <c r="BB76" s="53" t="str">
        <f t="shared" si="639"/>
        <v/>
      </c>
      <c r="BC76" s="53" t="str">
        <f t="shared" si="640"/>
        <v/>
      </c>
      <c r="BD76" s="53" t="str">
        <f t="shared" si="641"/>
        <v/>
      </c>
      <c r="BE76" s="124" t="str">
        <f t="shared" si="642"/>
        <v/>
      </c>
      <c r="BF76" s="52" t="str">
        <f t="shared" si="643"/>
        <v/>
      </c>
      <c r="BG76" s="53" t="str">
        <f t="shared" si="644"/>
        <v/>
      </c>
      <c r="BH76" s="53" t="str">
        <f t="shared" si="891"/>
        <v/>
      </c>
      <c r="BI76" s="53" t="str">
        <f t="shared" si="646"/>
        <v/>
      </c>
      <c r="BJ76" s="99" t="str">
        <f t="shared" si="892"/>
        <v/>
      </c>
      <c r="BK76" s="52" t="str">
        <f t="shared" si="648"/>
        <v/>
      </c>
      <c r="BL76" s="53" t="str">
        <f t="shared" si="649"/>
        <v/>
      </c>
      <c r="BM76" s="53" t="str">
        <f t="shared" si="650"/>
        <v/>
      </c>
      <c r="BN76" s="53" t="str">
        <f t="shared" si="651"/>
        <v/>
      </c>
      <c r="BO76" s="54" t="str">
        <f t="shared" si="652"/>
        <v/>
      </c>
      <c r="BP76" s="52" t="str">
        <f t="shared" si="653"/>
        <v/>
      </c>
      <c r="BQ76" s="53" t="str">
        <f t="shared" si="654"/>
        <v/>
      </c>
      <c r="BR76" s="53" t="str">
        <f t="shared" si="655"/>
        <v/>
      </c>
      <c r="BS76" s="53" t="str">
        <f t="shared" si="656"/>
        <v/>
      </c>
      <c r="BT76" s="54" t="str">
        <f t="shared" si="657"/>
        <v/>
      </c>
      <c r="BU76" s="52" t="str">
        <f t="shared" si="658"/>
        <v/>
      </c>
      <c r="BV76" s="53" t="str">
        <f t="shared" si="659"/>
        <v/>
      </c>
      <c r="BW76" s="53" t="str">
        <f t="shared" si="660"/>
        <v/>
      </c>
      <c r="BX76" s="53" t="str">
        <f t="shared" si="661"/>
        <v/>
      </c>
      <c r="BY76" s="54" t="str">
        <f t="shared" si="662"/>
        <v/>
      </c>
      <c r="BZ76" s="165"/>
      <c r="CA76" s="53" t="str">
        <f t="shared" si="663"/>
        <v/>
      </c>
      <c r="CB76" s="181" t="str">
        <f t="shared" si="664"/>
        <v/>
      </c>
      <c r="CC76" s="159" t="str">
        <f t="shared" si="665"/>
        <v/>
      </c>
      <c r="CD76" s="127" t="str">
        <f t="shared" si="666"/>
        <v/>
      </c>
      <c r="CE76" s="189"/>
      <c r="CF76" s="55" t="str">
        <f t="shared" si="667"/>
        <v/>
      </c>
      <c r="CG76" s="53" t="str">
        <f t="shared" si="668"/>
        <v/>
      </c>
      <c r="CH76" s="53" t="str">
        <f t="shared" si="669"/>
        <v/>
      </c>
      <c r="CI76" s="53" t="str">
        <f t="shared" si="670"/>
        <v/>
      </c>
      <c r="CJ76" s="124" t="str">
        <f t="shared" si="671"/>
        <v/>
      </c>
      <c r="CK76" s="52" t="str">
        <f t="shared" si="672"/>
        <v/>
      </c>
      <c r="CL76" s="53" t="str">
        <f t="shared" si="673"/>
        <v/>
      </c>
      <c r="CM76" s="53" t="str">
        <f t="shared" si="674"/>
        <v/>
      </c>
      <c r="CN76" s="53" t="str">
        <f t="shared" si="675"/>
        <v/>
      </c>
      <c r="CO76" s="124" t="str">
        <f t="shared" si="676"/>
        <v/>
      </c>
      <c r="CP76" s="52" t="str">
        <f t="shared" si="677"/>
        <v/>
      </c>
      <c r="CQ76" s="53" t="str">
        <f t="shared" si="678"/>
        <v/>
      </c>
      <c r="CR76" s="53" t="str">
        <f t="shared" si="679"/>
        <v/>
      </c>
      <c r="CS76" s="53" t="str">
        <f t="shared" si="680"/>
        <v/>
      </c>
      <c r="CT76" s="54" t="str">
        <f t="shared" si="681"/>
        <v/>
      </c>
      <c r="CU76" s="52" t="str">
        <f t="shared" si="682"/>
        <v/>
      </c>
      <c r="CV76" s="53" t="str">
        <f t="shared" si="683"/>
        <v/>
      </c>
      <c r="CW76" s="53" t="str">
        <f t="shared" si="684"/>
        <v/>
      </c>
      <c r="CX76" s="53" t="str">
        <f t="shared" si="685"/>
        <v/>
      </c>
      <c r="CY76" s="54" t="str">
        <f t="shared" si="686"/>
        <v/>
      </c>
      <c r="CZ76" s="52" t="str">
        <f t="shared" si="687"/>
        <v/>
      </c>
      <c r="DA76" s="53" t="str">
        <f t="shared" si="688"/>
        <v/>
      </c>
      <c r="DB76" s="53" t="str">
        <f t="shared" si="689"/>
        <v/>
      </c>
      <c r="DC76" s="53" t="str">
        <f t="shared" si="690"/>
        <v/>
      </c>
      <c r="DD76" s="54" t="str">
        <f t="shared" si="691"/>
        <v/>
      </c>
      <c r="DE76" s="52" t="str">
        <f t="shared" si="692"/>
        <v/>
      </c>
      <c r="DF76" s="53" t="str">
        <f t="shared" si="693"/>
        <v/>
      </c>
      <c r="DG76" s="53" t="str">
        <f t="shared" si="694"/>
        <v/>
      </c>
      <c r="DH76" s="53" t="str">
        <f t="shared" si="695"/>
        <v/>
      </c>
      <c r="DI76" s="54" t="str">
        <f t="shared" si="696"/>
        <v/>
      </c>
      <c r="DJ76" s="165" t="e">
        <f t="shared" si="697"/>
        <v>#N/A</v>
      </c>
      <c r="DK76" s="53" t="str">
        <f t="shared" si="698"/>
        <v/>
      </c>
      <c r="DL76" s="181" t="str">
        <f t="shared" si="699"/>
        <v/>
      </c>
      <c r="DM76" s="159">
        <f t="shared" si="700"/>
        <v>0</v>
      </c>
      <c r="DN76" s="124" t="str">
        <f t="shared" si="701"/>
        <v/>
      </c>
      <c r="DO76" s="189"/>
      <c r="DP76" s="55" t="str">
        <f t="shared" si="702"/>
        <v/>
      </c>
      <c r="DQ76" s="53" t="str">
        <f t="shared" si="703"/>
        <v/>
      </c>
      <c r="DR76" s="53" t="str">
        <f t="shared" si="704"/>
        <v/>
      </c>
      <c r="DS76" s="53" t="str">
        <f t="shared" si="705"/>
        <v/>
      </c>
      <c r="DT76" s="124" t="str">
        <f t="shared" si="706"/>
        <v/>
      </c>
      <c r="DU76" s="52" t="str">
        <f t="shared" si="707"/>
        <v/>
      </c>
      <c r="DV76" s="53" t="str">
        <f t="shared" si="708"/>
        <v/>
      </c>
      <c r="DW76" s="53" t="str">
        <f t="shared" si="709"/>
        <v/>
      </c>
      <c r="DX76" s="53" t="str">
        <f t="shared" si="710"/>
        <v/>
      </c>
      <c r="DY76" s="124" t="str">
        <f t="shared" si="711"/>
        <v/>
      </c>
      <c r="DZ76" s="52" t="str">
        <f t="shared" si="712"/>
        <v/>
      </c>
      <c r="EA76" s="53" t="str">
        <f t="shared" si="713"/>
        <v/>
      </c>
      <c r="EB76" s="53" t="str">
        <f t="shared" si="714"/>
        <v/>
      </c>
      <c r="EC76" s="53" t="str">
        <f t="shared" si="715"/>
        <v/>
      </c>
      <c r="ED76" s="57" t="str">
        <f t="shared" si="716"/>
        <v/>
      </c>
      <c r="EE76" s="52" t="str">
        <f t="shared" si="717"/>
        <v/>
      </c>
      <c r="EF76" s="53" t="str">
        <f t="shared" si="718"/>
        <v/>
      </c>
      <c r="EG76" s="53" t="str">
        <f t="shared" si="719"/>
        <v/>
      </c>
      <c r="EH76" s="53" t="str">
        <f t="shared" si="720"/>
        <v/>
      </c>
      <c r="EI76" s="57" t="str">
        <f t="shared" si="721"/>
        <v/>
      </c>
      <c r="EJ76" s="52" t="str">
        <f t="shared" si="722"/>
        <v/>
      </c>
      <c r="EK76" s="53" t="str">
        <f t="shared" si="723"/>
        <v/>
      </c>
      <c r="EL76" s="53" t="str">
        <f t="shared" si="724"/>
        <v/>
      </c>
      <c r="EM76" s="53" t="str">
        <f t="shared" si="725"/>
        <v/>
      </c>
      <c r="EN76" s="57" t="str">
        <f t="shared" si="726"/>
        <v/>
      </c>
      <c r="EO76" s="52" t="str">
        <f t="shared" si="727"/>
        <v/>
      </c>
      <c r="EP76" s="53" t="str">
        <f t="shared" si="728"/>
        <v/>
      </c>
      <c r="EQ76" s="53" t="str">
        <f t="shared" si="729"/>
        <v/>
      </c>
      <c r="ER76" s="53" t="str">
        <f t="shared" si="730"/>
        <v/>
      </c>
      <c r="ES76" s="54" t="str">
        <f t="shared" si="731"/>
        <v/>
      </c>
      <c r="ET76" s="165" t="e">
        <f t="shared" si="732"/>
        <v>#N/A</v>
      </c>
      <c r="EU76" s="53" t="str">
        <f t="shared" si="733"/>
        <v/>
      </c>
      <c r="EV76" s="181" t="str">
        <f t="shared" si="734"/>
        <v/>
      </c>
      <c r="EW76" s="159">
        <f t="shared" si="735"/>
        <v>0</v>
      </c>
      <c r="EX76" s="124" t="str">
        <f t="shared" si="736"/>
        <v/>
      </c>
      <c r="EY76" s="189"/>
      <c r="EZ76" s="55" t="str">
        <f t="shared" si="737"/>
        <v/>
      </c>
      <c r="FA76" s="53" t="str">
        <f t="shared" si="738"/>
        <v/>
      </c>
      <c r="FB76" s="53" t="str">
        <f t="shared" si="739"/>
        <v/>
      </c>
      <c r="FC76" s="53" t="str">
        <f t="shared" si="740"/>
        <v/>
      </c>
      <c r="FD76" s="124" t="str">
        <f t="shared" si="741"/>
        <v/>
      </c>
      <c r="FE76" s="52" t="str">
        <f t="shared" si="742"/>
        <v/>
      </c>
      <c r="FF76" s="53" t="str">
        <f t="shared" si="743"/>
        <v/>
      </c>
      <c r="FG76" s="53" t="str">
        <f t="shared" si="744"/>
        <v/>
      </c>
      <c r="FH76" s="53" t="str">
        <f t="shared" si="745"/>
        <v/>
      </c>
      <c r="FI76" s="124" t="str">
        <f t="shared" si="746"/>
        <v/>
      </c>
      <c r="FJ76" s="52" t="str">
        <f t="shared" si="747"/>
        <v/>
      </c>
      <c r="FK76" s="53" t="str">
        <f t="shared" si="748"/>
        <v/>
      </c>
      <c r="FL76" s="53" t="str">
        <f t="shared" si="749"/>
        <v/>
      </c>
      <c r="FM76" s="53" t="str">
        <f t="shared" si="750"/>
        <v/>
      </c>
      <c r="FN76" s="57" t="str">
        <f t="shared" si="751"/>
        <v/>
      </c>
      <c r="FO76" s="52" t="str">
        <f t="shared" si="752"/>
        <v/>
      </c>
      <c r="FP76" s="53" t="str">
        <f t="shared" si="753"/>
        <v/>
      </c>
      <c r="FQ76" s="53" t="str">
        <f t="shared" si="754"/>
        <v/>
      </c>
      <c r="FR76" s="53" t="str">
        <f t="shared" si="755"/>
        <v/>
      </c>
      <c r="FS76" s="57" t="str">
        <f t="shared" si="756"/>
        <v/>
      </c>
      <c r="FT76" s="52" t="str">
        <f t="shared" si="757"/>
        <v/>
      </c>
      <c r="FU76" s="53" t="str">
        <f t="shared" si="758"/>
        <v/>
      </c>
      <c r="FV76" s="53" t="str">
        <f t="shared" si="759"/>
        <v/>
      </c>
      <c r="FW76" s="53" t="str">
        <f t="shared" si="760"/>
        <v/>
      </c>
      <c r="FX76" s="57" t="str">
        <f t="shared" si="761"/>
        <v/>
      </c>
      <c r="FY76" s="52" t="str">
        <f t="shared" si="762"/>
        <v/>
      </c>
      <c r="FZ76" s="53" t="str">
        <f t="shared" si="763"/>
        <v/>
      </c>
      <c r="GA76" s="53" t="str">
        <f t="shared" si="764"/>
        <v/>
      </c>
      <c r="GB76" s="53" t="str">
        <f t="shared" si="765"/>
        <v/>
      </c>
      <c r="GC76" s="57" t="str">
        <f t="shared" si="766"/>
        <v/>
      </c>
      <c r="GD76" s="165" t="e">
        <f t="shared" si="767"/>
        <v>#N/A</v>
      </c>
      <c r="GE76" s="53" t="str">
        <f t="shared" si="768"/>
        <v/>
      </c>
      <c r="GF76" s="181" t="str">
        <f t="shared" si="769"/>
        <v/>
      </c>
      <c r="GG76" s="159">
        <f t="shared" si="770"/>
        <v>0</v>
      </c>
      <c r="GH76" s="124" t="str">
        <f t="shared" si="771"/>
        <v/>
      </c>
      <c r="GI76" s="189"/>
      <c r="GJ76" s="55" t="str">
        <f t="shared" si="772"/>
        <v/>
      </c>
      <c r="GK76" s="53" t="str">
        <f t="shared" si="773"/>
        <v/>
      </c>
      <c r="GL76" s="53" t="str">
        <f t="shared" si="774"/>
        <v/>
      </c>
      <c r="GM76" s="53" t="str">
        <f t="shared" si="775"/>
        <v/>
      </c>
      <c r="GN76" s="124" t="str">
        <f t="shared" si="776"/>
        <v/>
      </c>
      <c r="GO76" s="52" t="str">
        <f t="shared" si="777"/>
        <v/>
      </c>
      <c r="GP76" s="53" t="str">
        <f t="shared" si="778"/>
        <v/>
      </c>
      <c r="GQ76" s="53" t="str">
        <f t="shared" si="779"/>
        <v/>
      </c>
      <c r="GR76" s="53" t="str">
        <f t="shared" si="780"/>
        <v/>
      </c>
      <c r="GS76" s="124" t="str">
        <f t="shared" si="781"/>
        <v/>
      </c>
      <c r="GT76" s="52" t="str">
        <f t="shared" si="782"/>
        <v/>
      </c>
      <c r="GU76" s="53" t="str">
        <f t="shared" si="783"/>
        <v/>
      </c>
      <c r="GV76" s="53" t="str">
        <f t="shared" si="784"/>
        <v/>
      </c>
      <c r="GW76" s="53" t="str">
        <f t="shared" si="785"/>
        <v/>
      </c>
      <c r="GX76" s="54" t="str">
        <f t="shared" si="786"/>
        <v/>
      </c>
      <c r="GY76" s="52" t="str">
        <f t="shared" si="787"/>
        <v/>
      </c>
      <c r="GZ76" s="53" t="str">
        <f t="shared" si="788"/>
        <v/>
      </c>
      <c r="HA76" s="53" t="str">
        <f t="shared" si="789"/>
        <v/>
      </c>
      <c r="HB76" s="53" t="str">
        <f t="shared" si="790"/>
        <v/>
      </c>
      <c r="HC76" s="54" t="str">
        <f t="shared" si="791"/>
        <v/>
      </c>
      <c r="HD76" s="52" t="str">
        <f t="shared" si="792"/>
        <v/>
      </c>
      <c r="HE76" s="53" t="str">
        <f t="shared" si="793"/>
        <v/>
      </c>
      <c r="HF76" s="53" t="str">
        <f t="shared" si="794"/>
        <v/>
      </c>
      <c r="HG76" s="53" t="str">
        <f t="shared" si="795"/>
        <v/>
      </c>
      <c r="HH76" s="54" t="str">
        <f t="shared" si="796"/>
        <v/>
      </c>
      <c r="HI76" s="52" t="str">
        <f t="shared" si="797"/>
        <v/>
      </c>
      <c r="HJ76" s="53" t="str">
        <f t="shared" si="798"/>
        <v/>
      </c>
      <c r="HK76" s="53" t="str">
        <f t="shared" si="799"/>
        <v/>
      </c>
      <c r="HL76" s="53" t="str">
        <f t="shared" si="800"/>
        <v/>
      </c>
      <c r="HM76" s="54" t="str">
        <f t="shared" si="801"/>
        <v/>
      </c>
      <c r="HN76" s="165" t="e">
        <f t="shared" si="802"/>
        <v>#N/A</v>
      </c>
      <c r="HO76" s="53" t="str">
        <f t="shared" si="803"/>
        <v/>
      </c>
      <c r="HP76" s="181" t="str">
        <f t="shared" si="804"/>
        <v/>
      </c>
      <c r="HQ76" s="159">
        <f t="shared" si="805"/>
        <v>0</v>
      </c>
      <c r="HR76" s="127" t="str">
        <f t="shared" si="806"/>
        <v/>
      </c>
      <c r="HS76" s="189"/>
      <c r="HT76" s="55" t="str">
        <f t="shared" si="807"/>
        <v/>
      </c>
      <c r="HU76" s="53" t="str">
        <f t="shared" si="808"/>
        <v/>
      </c>
      <c r="HV76" s="53" t="str">
        <f t="shared" si="809"/>
        <v/>
      </c>
      <c r="HW76" s="53" t="str">
        <f t="shared" si="810"/>
        <v/>
      </c>
      <c r="HX76" s="124" t="str">
        <f t="shared" si="811"/>
        <v/>
      </c>
      <c r="HY76" s="52" t="str">
        <f t="shared" si="812"/>
        <v/>
      </c>
      <c r="HZ76" s="53" t="str">
        <f t="shared" si="813"/>
        <v/>
      </c>
      <c r="IA76" s="53" t="str">
        <f t="shared" si="814"/>
        <v/>
      </c>
      <c r="IB76" s="53" t="str">
        <f t="shared" si="815"/>
        <v/>
      </c>
      <c r="IC76" s="124" t="str">
        <f t="shared" si="816"/>
        <v/>
      </c>
      <c r="ID76" s="52" t="str">
        <f t="shared" si="817"/>
        <v/>
      </c>
      <c r="IE76" s="53" t="str">
        <f t="shared" si="818"/>
        <v/>
      </c>
      <c r="IF76" s="53" t="str">
        <f t="shared" si="819"/>
        <v/>
      </c>
      <c r="IG76" s="53" t="str">
        <f t="shared" si="820"/>
        <v/>
      </c>
      <c r="IH76" s="54" t="str">
        <f t="shared" si="821"/>
        <v/>
      </c>
      <c r="II76" s="52" t="str">
        <f t="shared" si="822"/>
        <v/>
      </c>
      <c r="IJ76" s="53" t="str">
        <f t="shared" si="823"/>
        <v/>
      </c>
      <c r="IK76" s="53" t="str">
        <f t="shared" si="824"/>
        <v/>
      </c>
      <c r="IL76" s="53" t="str">
        <f t="shared" si="825"/>
        <v/>
      </c>
      <c r="IM76" s="54" t="str">
        <f t="shared" si="826"/>
        <v/>
      </c>
      <c r="IN76" s="52" t="str">
        <f t="shared" si="827"/>
        <v/>
      </c>
      <c r="IO76" s="53" t="str">
        <f t="shared" si="828"/>
        <v/>
      </c>
      <c r="IP76" s="53" t="str">
        <f t="shared" si="829"/>
        <v/>
      </c>
      <c r="IQ76" s="53" t="str">
        <f t="shared" si="830"/>
        <v/>
      </c>
      <c r="IR76" s="54" t="str">
        <f t="shared" si="831"/>
        <v/>
      </c>
      <c r="IS76" s="52" t="str">
        <f t="shared" si="832"/>
        <v/>
      </c>
      <c r="IT76" s="53" t="str">
        <f t="shared" si="833"/>
        <v/>
      </c>
      <c r="IU76" s="53" t="str">
        <f>IF($G76="6",IF(IF(IT76&lt;&gt;"",IF(MAX(COUNTIF($IT$6:$IT$80,$IT$6:$IT$80))&gt;1,"x",""),"")&lt;&gt;"",IT76+1,""),IF(IS76=0,"",IF(IF(IT76&lt;&gt;"",IF(MAX(COUNTIF(IT$6:$IT$80,$IT$6:$IT$80))&gt;1,"x",""),"")&lt;&gt;"",IT76+1,"")))</f>
        <v/>
      </c>
      <c r="IV76" s="53" t="str">
        <f t="shared" si="834"/>
        <v/>
      </c>
      <c r="IW76" s="54" t="str">
        <f t="shared" si="835"/>
        <v/>
      </c>
      <c r="IX76" s="165" t="e">
        <f t="shared" si="836"/>
        <v>#N/A</v>
      </c>
      <c r="IY76" s="53" t="str">
        <f t="shared" si="837"/>
        <v/>
      </c>
      <c r="IZ76" s="181" t="str">
        <f t="shared" si="838"/>
        <v/>
      </c>
      <c r="JA76" s="159">
        <f t="shared" si="839"/>
        <v>0</v>
      </c>
      <c r="JB76" s="124" t="str">
        <f t="shared" si="840"/>
        <v/>
      </c>
      <c r="JC76" s="189"/>
      <c r="JD76" s="55" t="str">
        <f t="shared" si="841"/>
        <v/>
      </c>
      <c r="JE76" s="53" t="str">
        <f t="shared" si="842"/>
        <v/>
      </c>
      <c r="JF76" s="53" t="str">
        <f t="shared" si="843"/>
        <v/>
      </c>
      <c r="JG76" s="53" t="str">
        <f t="shared" si="844"/>
        <v/>
      </c>
      <c r="JH76" s="124" t="str">
        <f t="shared" si="845"/>
        <v/>
      </c>
      <c r="JI76" s="52" t="str">
        <f t="shared" si="846"/>
        <v/>
      </c>
      <c r="JJ76" s="53" t="str">
        <f t="shared" si="847"/>
        <v/>
      </c>
      <c r="JK76" s="53" t="str">
        <f t="shared" si="848"/>
        <v/>
      </c>
      <c r="JL76" s="53" t="str">
        <f t="shared" si="849"/>
        <v/>
      </c>
      <c r="JM76" s="124" t="str">
        <f t="shared" si="850"/>
        <v/>
      </c>
      <c r="JN76" s="52" t="str">
        <f t="shared" si="851"/>
        <v/>
      </c>
      <c r="JO76" s="53" t="str">
        <f t="shared" si="852"/>
        <v/>
      </c>
      <c r="JP76" s="53" t="str">
        <f t="shared" si="853"/>
        <v/>
      </c>
      <c r="JQ76" s="53" t="str">
        <f t="shared" si="854"/>
        <v/>
      </c>
      <c r="JR76" s="54" t="str">
        <f t="shared" si="855"/>
        <v/>
      </c>
      <c r="JS76" s="52" t="str">
        <f t="shared" si="856"/>
        <v/>
      </c>
      <c r="JT76" s="53" t="str">
        <f t="shared" si="857"/>
        <v/>
      </c>
      <c r="JU76" s="53" t="str">
        <f t="shared" si="858"/>
        <v/>
      </c>
      <c r="JV76" s="53" t="str">
        <f t="shared" si="859"/>
        <v/>
      </c>
      <c r="JW76" s="54" t="str">
        <f t="shared" si="860"/>
        <v/>
      </c>
      <c r="JX76" s="52" t="str">
        <f t="shared" si="861"/>
        <v/>
      </c>
      <c r="JY76" s="53" t="str">
        <f t="shared" si="862"/>
        <v/>
      </c>
      <c r="JZ76" s="53" t="str">
        <f t="shared" si="863"/>
        <v/>
      </c>
      <c r="KA76" s="53" t="str">
        <f t="shared" si="864"/>
        <v/>
      </c>
      <c r="KB76" s="54" t="str">
        <f t="shared" si="865"/>
        <v/>
      </c>
      <c r="KC76" s="52" t="str">
        <f t="shared" si="866"/>
        <v/>
      </c>
      <c r="KD76" s="53" t="str">
        <f t="shared" si="867"/>
        <v/>
      </c>
      <c r="KE76" s="53" t="str">
        <f t="shared" si="868"/>
        <v/>
      </c>
      <c r="KF76" s="53" t="str">
        <f t="shared" si="869"/>
        <v/>
      </c>
      <c r="KG76" s="54" t="str">
        <f t="shared" si="870"/>
        <v/>
      </c>
      <c r="KH76" s="165" t="e">
        <f t="shared" si="871"/>
        <v>#N/A</v>
      </c>
      <c r="KI76" s="53" t="str">
        <f t="shared" si="872"/>
        <v/>
      </c>
      <c r="KJ76" s="181" t="str">
        <f t="shared" si="873"/>
        <v/>
      </c>
      <c r="KK76" s="159">
        <f t="shared" si="874"/>
        <v>0</v>
      </c>
      <c r="KL76" s="334" t="str">
        <f t="shared" si="875"/>
        <v/>
      </c>
      <c r="KM76" s="86"/>
      <c r="KN76" s="214"/>
      <c r="KO76" s="60"/>
      <c r="KP76" s="201"/>
      <c r="KQ76" s="61"/>
      <c r="KR76" s="61" t="str">
        <f t="shared" si="876"/>
        <v/>
      </c>
      <c r="KS76" s="61" t="str">
        <f t="shared" si="877"/>
        <v/>
      </c>
      <c r="KT76" s="61" t="str">
        <f t="shared" si="878"/>
        <v/>
      </c>
      <c r="KU76" s="61" t="str">
        <f t="shared" si="879"/>
        <v/>
      </c>
      <c r="KV76" s="61" t="str">
        <f t="shared" si="880"/>
        <v/>
      </c>
      <c r="KW76" s="61" t="str">
        <f t="shared" si="881"/>
        <v/>
      </c>
      <c r="KX76" s="62" t="str">
        <f t="shared" si="882"/>
        <v/>
      </c>
      <c r="KY76" s="84"/>
      <c r="KZ76" s="59"/>
      <c r="LA76" s="60" t="str">
        <f t="shared" si="883"/>
        <v/>
      </c>
      <c r="LB76" s="201"/>
      <c r="LC76" s="61" t="str">
        <f t="shared" si="884"/>
        <v/>
      </c>
      <c r="LD76" s="61" t="str">
        <f t="shared" si="885"/>
        <v/>
      </c>
      <c r="LE76" s="61" t="str">
        <f t="shared" si="886"/>
        <v/>
      </c>
      <c r="LF76" s="61" t="str">
        <f t="shared" si="887"/>
        <v/>
      </c>
      <c r="LG76" s="148" t="str">
        <f t="shared" si="888"/>
        <v/>
      </c>
      <c r="LH76" s="194"/>
      <c r="LI76" s="197">
        <f t="shared" si="889"/>
        <v>0</v>
      </c>
      <c r="LJ76" s="87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</row>
    <row r="77" spans="1:381" s="1" customFormat="1" ht="15" x14ac:dyDescent="0.2">
      <c r="A77" s="35"/>
      <c r="B77" s="45">
        <v>109</v>
      </c>
      <c r="C77" s="218"/>
      <c r="D77" s="94"/>
      <c r="E77" s="219"/>
      <c r="F77" s="219"/>
      <c r="G77" s="96"/>
      <c r="H77" s="50"/>
      <c r="I77" s="186"/>
      <c r="J77" s="97" t="str">
        <f t="shared" si="890"/>
        <v/>
      </c>
      <c r="K77" s="157"/>
      <c r="L77" s="52" t="str">
        <f t="shared" si="598"/>
        <v/>
      </c>
      <c r="M77" s="53" t="str">
        <f t="shared" si="599"/>
        <v/>
      </c>
      <c r="N77" s="53" t="str">
        <f t="shared" si="600"/>
        <v/>
      </c>
      <c r="O77" s="53" t="str">
        <f t="shared" si="601"/>
        <v/>
      </c>
      <c r="P77" s="127" t="str">
        <f t="shared" si="602"/>
        <v/>
      </c>
      <c r="Q77" s="52" t="str">
        <f t="shared" si="603"/>
        <v/>
      </c>
      <c r="R77" s="53" t="str">
        <f t="shared" si="604"/>
        <v/>
      </c>
      <c r="S77" s="53" t="str">
        <f t="shared" si="605"/>
        <v/>
      </c>
      <c r="T77" s="53" t="str">
        <f t="shared" si="606"/>
        <v/>
      </c>
      <c r="U77" s="127" t="str">
        <f t="shared" si="607"/>
        <v/>
      </c>
      <c r="V77" s="52" t="str">
        <f t="shared" si="608"/>
        <v/>
      </c>
      <c r="W77" s="53" t="str">
        <f t="shared" si="609"/>
        <v/>
      </c>
      <c r="X77" s="53" t="str">
        <f t="shared" si="610"/>
        <v/>
      </c>
      <c r="Y77" s="53" t="str">
        <f t="shared" si="611"/>
        <v/>
      </c>
      <c r="Z77" s="127" t="str">
        <f t="shared" si="612"/>
        <v/>
      </c>
      <c r="AA77" s="52" t="str">
        <f t="shared" si="613"/>
        <v/>
      </c>
      <c r="AB77" s="53" t="str">
        <f t="shared" si="614"/>
        <v/>
      </c>
      <c r="AC77" s="53" t="str">
        <f t="shared" si="615"/>
        <v/>
      </c>
      <c r="AD77" s="53" t="str">
        <f t="shared" si="616"/>
        <v/>
      </c>
      <c r="AE77" s="127" t="str">
        <f t="shared" si="617"/>
        <v/>
      </c>
      <c r="AF77" s="52" t="str">
        <f t="shared" si="618"/>
        <v/>
      </c>
      <c r="AG77" s="53" t="str">
        <f t="shared" si="619"/>
        <v/>
      </c>
      <c r="AH77" s="53" t="str">
        <f t="shared" si="620"/>
        <v/>
      </c>
      <c r="AI77" s="53" t="str">
        <f t="shared" si="621"/>
        <v/>
      </c>
      <c r="AJ77" s="127" t="str">
        <f t="shared" si="622"/>
        <v/>
      </c>
      <c r="AK77" s="52" t="str">
        <f t="shared" si="623"/>
        <v/>
      </c>
      <c r="AL77" s="53" t="str">
        <f t="shared" si="624"/>
        <v/>
      </c>
      <c r="AM77" s="53" t="str">
        <f t="shared" si="625"/>
        <v/>
      </c>
      <c r="AN77" s="150" t="str">
        <f t="shared" si="626"/>
        <v/>
      </c>
      <c r="AO77" s="127" t="str">
        <f t="shared" si="627"/>
        <v/>
      </c>
      <c r="AP77" s="191" t="e">
        <f t="shared" si="628"/>
        <v>#N/A</v>
      </c>
      <c r="AQ77" s="53" t="str">
        <f t="shared" si="629"/>
        <v/>
      </c>
      <c r="AR77" s="181" t="str">
        <f t="shared" si="630"/>
        <v/>
      </c>
      <c r="AS77" s="159">
        <f t="shared" si="631"/>
        <v>0</v>
      </c>
      <c r="AT77" s="127" t="str">
        <f t="shared" si="632"/>
        <v/>
      </c>
      <c r="AU77" s="189"/>
      <c r="AV77" s="55" t="str">
        <f t="shared" si="633"/>
        <v/>
      </c>
      <c r="AW77" s="53" t="str">
        <f t="shared" si="634"/>
        <v/>
      </c>
      <c r="AX77" s="53" t="str">
        <f t="shared" si="635"/>
        <v/>
      </c>
      <c r="AY77" s="53" t="str">
        <f t="shared" si="636"/>
        <v/>
      </c>
      <c r="AZ77" s="124" t="str">
        <f t="shared" si="637"/>
        <v/>
      </c>
      <c r="BA77" s="52" t="str">
        <f t="shared" si="638"/>
        <v/>
      </c>
      <c r="BB77" s="53" t="str">
        <f t="shared" si="639"/>
        <v/>
      </c>
      <c r="BC77" s="53" t="str">
        <f t="shared" si="640"/>
        <v/>
      </c>
      <c r="BD77" s="53" t="str">
        <f t="shared" si="641"/>
        <v/>
      </c>
      <c r="BE77" s="124" t="str">
        <f t="shared" si="642"/>
        <v/>
      </c>
      <c r="BF77" s="52" t="str">
        <f t="shared" si="643"/>
        <v/>
      </c>
      <c r="BG77" s="53" t="str">
        <f t="shared" si="644"/>
        <v/>
      </c>
      <c r="BH77" s="53" t="str">
        <f t="shared" si="891"/>
        <v/>
      </c>
      <c r="BI77" s="53" t="str">
        <f t="shared" si="646"/>
        <v/>
      </c>
      <c r="BJ77" s="99" t="str">
        <f t="shared" si="892"/>
        <v/>
      </c>
      <c r="BK77" s="52" t="str">
        <f t="shared" si="648"/>
        <v/>
      </c>
      <c r="BL77" s="53" t="str">
        <f t="shared" si="649"/>
        <v/>
      </c>
      <c r="BM77" s="53" t="str">
        <f t="shared" si="650"/>
        <v/>
      </c>
      <c r="BN77" s="53" t="str">
        <f t="shared" si="651"/>
        <v/>
      </c>
      <c r="BO77" s="54" t="str">
        <f t="shared" si="652"/>
        <v/>
      </c>
      <c r="BP77" s="52" t="str">
        <f t="shared" si="653"/>
        <v/>
      </c>
      <c r="BQ77" s="53" t="str">
        <f t="shared" si="654"/>
        <v/>
      </c>
      <c r="BR77" s="53" t="str">
        <f t="shared" si="655"/>
        <v/>
      </c>
      <c r="BS77" s="53" t="str">
        <f t="shared" si="656"/>
        <v/>
      </c>
      <c r="BT77" s="54" t="str">
        <f t="shared" si="657"/>
        <v/>
      </c>
      <c r="BU77" s="52" t="str">
        <f t="shared" si="658"/>
        <v/>
      </c>
      <c r="BV77" s="53" t="str">
        <f t="shared" si="659"/>
        <v/>
      </c>
      <c r="BW77" s="53" t="str">
        <f t="shared" si="660"/>
        <v/>
      </c>
      <c r="BX77" s="53" t="str">
        <f t="shared" si="661"/>
        <v/>
      </c>
      <c r="BY77" s="54" t="str">
        <f t="shared" si="662"/>
        <v/>
      </c>
      <c r="BZ77" s="165" t="e">
        <f>VLOOKUP($G77,Entries_C_Event,5,FALSE)</f>
        <v>#N/A</v>
      </c>
      <c r="CA77" s="53" t="str">
        <f t="shared" si="663"/>
        <v/>
      </c>
      <c r="CB77" s="181" t="str">
        <f t="shared" si="664"/>
        <v/>
      </c>
      <c r="CC77" s="159" t="str">
        <f t="shared" si="665"/>
        <v/>
      </c>
      <c r="CD77" s="127" t="str">
        <f t="shared" si="666"/>
        <v/>
      </c>
      <c r="CE77" s="189"/>
      <c r="CF77" s="55" t="str">
        <f t="shared" si="667"/>
        <v/>
      </c>
      <c r="CG77" s="53" t="str">
        <f t="shared" si="668"/>
        <v/>
      </c>
      <c r="CH77" s="53" t="str">
        <f t="shared" si="669"/>
        <v/>
      </c>
      <c r="CI77" s="53" t="str">
        <f t="shared" si="670"/>
        <v/>
      </c>
      <c r="CJ77" s="124" t="str">
        <f t="shared" si="671"/>
        <v/>
      </c>
      <c r="CK77" s="52" t="str">
        <f t="shared" si="672"/>
        <v/>
      </c>
      <c r="CL77" s="53" t="str">
        <f t="shared" si="673"/>
        <v/>
      </c>
      <c r="CM77" s="53" t="str">
        <f t="shared" si="674"/>
        <v/>
      </c>
      <c r="CN77" s="53" t="str">
        <f t="shared" si="675"/>
        <v/>
      </c>
      <c r="CO77" s="124" t="str">
        <f t="shared" si="676"/>
        <v/>
      </c>
      <c r="CP77" s="52" t="str">
        <f t="shared" si="677"/>
        <v/>
      </c>
      <c r="CQ77" s="53" t="str">
        <f t="shared" si="678"/>
        <v/>
      </c>
      <c r="CR77" s="53" t="str">
        <f t="shared" si="679"/>
        <v/>
      </c>
      <c r="CS77" s="53" t="str">
        <f t="shared" si="680"/>
        <v/>
      </c>
      <c r="CT77" s="54" t="str">
        <f t="shared" si="681"/>
        <v/>
      </c>
      <c r="CU77" s="52" t="str">
        <f t="shared" si="682"/>
        <v/>
      </c>
      <c r="CV77" s="53" t="str">
        <f t="shared" si="683"/>
        <v/>
      </c>
      <c r="CW77" s="53" t="str">
        <f t="shared" si="684"/>
        <v/>
      </c>
      <c r="CX77" s="53" t="str">
        <f t="shared" si="685"/>
        <v/>
      </c>
      <c r="CY77" s="54" t="str">
        <f t="shared" si="686"/>
        <v/>
      </c>
      <c r="CZ77" s="52" t="str">
        <f t="shared" si="687"/>
        <v/>
      </c>
      <c r="DA77" s="53" t="str">
        <f t="shared" si="688"/>
        <v/>
      </c>
      <c r="DB77" s="53" t="str">
        <f t="shared" si="689"/>
        <v/>
      </c>
      <c r="DC77" s="53" t="str">
        <f t="shared" si="690"/>
        <v/>
      </c>
      <c r="DD77" s="54" t="str">
        <f t="shared" si="691"/>
        <v/>
      </c>
      <c r="DE77" s="52" t="str">
        <f t="shared" si="692"/>
        <v/>
      </c>
      <c r="DF77" s="53" t="str">
        <f t="shared" si="693"/>
        <v/>
      </c>
      <c r="DG77" s="53" t="str">
        <f t="shared" si="694"/>
        <v/>
      </c>
      <c r="DH77" s="53" t="str">
        <f t="shared" si="695"/>
        <v/>
      </c>
      <c r="DI77" s="54" t="str">
        <f t="shared" si="696"/>
        <v/>
      </c>
      <c r="DJ77" s="165" t="e">
        <f t="shared" si="697"/>
        <v>#N/A</v>
      </c>
      <c r="DK77" s="53" t="str">
        <f t="shared" si="698"/>
        <v/>
      </c>
      <c r="DL77" s="181" t="str">
        <f t="shared" si="699"/>
        <v/>
      </c>
      <c r="DM77" s="159">
        <f t="shared" si="700"/>
        <v>0</v>
      </c>
      <c r="DN77" s="124" t="str">
        <f t="shared" si="701"/>
        <v/>
      </c>
      <c r="DO77" s="189"/>
      <c r="DP77" s="55" t="str">
        <f t="shared" si="702"/>
        <v/>
      </c>
      <c r="DQ77" s="53" t="str">
        <f t="shared" si="703"/>
        <v/>
      </c>
      <c r="DR77" s="53" t="str">
        <f t="shared" si="704"/>
        <v/>
      </c>
      <c r="DS77" s="53" t="str">
        <f t="shared" si="705"/>
        <v/>
      </c>
      <c r="DT77" s="124" t="str">
        <f t="shared" si="706"/>
        <v/>
      </c>
      <c r="DU77" s="52" t="str">
        <f t="shared" si="707"/>
        <v/>
      </c>
      <c r="DV77" s="53" t="str">
        <f t="shared" si="708"/>
        <v/>
      </c>
      <c r="DW77" s="53" t="str">
        <f t="shared" si="709"/>
        <v/>
      </c>
      <c r="DX77" s="53" t="str">
        <f t="shared" si="710"/>
        <v/>
      </c>
      <c r="DY77" s="124" t="str">
        <f t="shared" si="711"/>
        <v/>
      </c>
      <c r="DZ77" s="52" t="str">
        <f t="shared" si="712"/>
        <v/>
      </c>
      <c r="EA77" s="53" t="str">
        <f t="shared" si="713"/>
        <v/>
      </c>
      <c r="EB77" s="53" t="str">
        <f t="shared" si="714"/>
        <v/>
      </c>
      <c r="EC77" s="53" t="str">
        <f t="shared" si="715"/>
        <v/>
      </c>
      <c r="ED77" s="57" t="str">
        <f t="shared" si="716"/>
        <v/>
      </c>
      <c r="EE77" s="52" t="str">
        <f t="shared" si="717"/>
        <v/>
      </c>
      <c r="EF77" s="53" t="str">
        <f t="shared" si="718"/>
        <v/>
      </c>
      <c r="EG77" s="53" t="str">
        <f t="shared" si="719"/>
        <v/>
      </c>
      <c r="EH77" s="53" t="str">
        <f t="shared" si="720"/>
        <v/>
      </c>
      <c r="EI77" s="57" t="str">
        <f t="shared" si="721"/>
        <v/>
      </c>
      <c r="EJ77" s="52" t="str">
        <f t="shared" si="722"/>
        <v/>
      </c>
      <c r="EK77" s="53" t="str">
        <f t="shared" si="723"/>
        <v/>
      </c>
      <c r="EL77" s="53" t="str">
        <f t="shared" si="724"/>
        <v/>
      </c>
      <c r="EM77" s="53" t="str">
        <f t="shared" si="725"/>
        <v/>
      </c>
      <c r="EN77" s="57" t="str">
        <f t="shared" si="726"/>
        <v/>
      </c>
      <c r="EO77" s="52" t="str">
        <f t="shared" si="727"/>
        <v/>
      </c>
      <c r="EP77" s="53" t="str">
        <f t="shared" si="728"/>
        <v/>
      </c>
      <c r="EQ77" s="53" t="str">
        <f t="shared" si="729"/>
        <v/>
      </c>
      <c r="ER77" s="53" t="str">
        <f t="shared" si="730"/>
        <v/>
      </c>
      <c r="ES77" s="54" t="str">
        <f t="shared" si="731"/>
        <v/>
      </c>
      <c r="ET77" s="165" t="e">
        <f t="shared" si="732"/>
        <v>#N/A</v>
      </c>
      <c r="EU77" s="53" t="str">
        <f t="shared" si="733"/>
        <v/>
      </c>
      <c r="EV77" s="181" t="str">
        <f t="shared" si="734"/>
        <v/>
      </c>
      <c r="EW77" s="159">
        <f t="shared" si="735"/>
        <v>0</v>
      </c>
      <c r="EX77" s="124" t="str">
        <f t="shared" si="736"/>
        <v/>
      </c>
      <c r="EY77" s="189"/>
      <c r="EZ77" s="55" t="str">
        <f t="shared" si="737"/>
        <v/>
      </c>
      <c r="FA77" s="53" t="str">
        <f t="shared" si="738"/>
        <v/>
      </c>
      <c r="FB77" s="53" t="str">
        <f t="shared" si="739"/>
        <v/>
      </c>
      <c r="FC77" s="53" t="str">
        <f t="shared" si="740"/>
        <v/>
      </c>
      <c r="FD77" s="124" t="str">
        <f t="shared" si="741"/>
        <v/>
      </c>
      <c r="FE77" s="52" t="str">
        <f t="shared" si="742"/>
        <v/>
      </c>
      <c r="FF77" s="53" t="str">
        <f t="shared" si="743"/>
        <v/>
      </c>
      <c r="FG77" s="53" t="str">
        <f t="shared" si="744"/>
        <v/>
      </c>
      <c r="FH77" s="53" t="str">
        <f t="shared" si="745"/>
        <v/>
      </c>
      <c r="FI77" s="124" t="str">
        <f t="shared" si="746"/>
        <v/>
      </c>
      <c r="FJ77" s="52" t="str">
        <f t="shared" si="747"/>
        <v/>
      </c>
      <c r="FK77" s="53" t="str">
        <f t="shared" si="748"/>
        <v/>
      </c>
      <c r="FL77" s="53" t="str">
        <f t="shared" si="749"/>
        <v/>
      </c>
      <c r="FM77" s="53" t="str">
        <f t="shared" si="750"/>
        <v/>
      </c>
      <c r="FN77" s="57" t="str">
        <f t="shared" si="751"/>
        <v/>
      </c>
      <c r="FO77" s="52" t="str">
        <f t="shared" si="752"/>
        <v/>
      </c>
      <c r="FP77" s="53" t="str">
        <f t="shared" si="753"/>
        <v/>
      </c>
      <c r="FQ77" s="53" t="str">
        <f t="shared" si="754"/>
        <v/>
      </c>
      <c r="FR77" s="53" t="str">
        <f t="shared" si="755"/>
        <v/>
      </c>
      <c r="FS77" s="57" t="str">
        <f t="shared" si="756"/>
        <v/>
      </c>
      <c r="FT77" s="52" t="str">
        <f t="shared" si="757"/>
        <v/>
      </c>
      <c r="FU77" s="53" t="str">
        <f t="shared" si="758"/>
        <v/>
      </c>
      <c r="FV77" s="53" t="str">
        <f t="shared" si="759"/>
        <v/>
      </c>
      <c r="FW77" s="53" t="str">
        <f t="shared" si="760"/>
        <v/>
      </c>
      <c r="FX77" s="57" t="str">
        <f t="shared" si="761"/>
        <v/>
      </c>
      <c r="FY77" s="52" t="str">
        <f t="shared" si="762"/>
        <v/>
      </c>
      <c r="FZ77" s="53" t="str">
        <f t="shared" si="763"/>
        <v/>
      </c>
      <c r="GA77" s="53" t="str">
        <f t="shared" si="764"/>
        <v/>
      </c>
      <c r="GB77" s="53" t="str">
        <f t="shared" si="765"/>
        <v/>
      </c>
      <c r="GC77" s="57" t="str">
        <f t="shared" si="766"/>
        <v/>
      </c>
      <c r="GD77" s="165" t="e">
        <f t="shared" si="767"/>
        <v>#N/A</v>
      </c>
      <c r="GE77" s="53" t="str">
        <f t="shared" si="768"/>
        <v/>
      </c>
      <c r="GF77" s="181" t="str">
        <f t="shared" si="769"/>
        <v/>
      </c>
      <c r="GG77" s="159">
        <f t="shared" si="770"/>
        <v>0</v>
      </c>
      <c r="GH77" s="124" t="str">
        <f t="shared" si="771"/>
        <v/>
      </c>
      <c r="GI77" s="189"/>
      <c r="GJ77" s="55" t="str">
        <f t="shared" si="772"/>
        <v/>
      </c>
      <c r="GK77" s="53" t="str">
        <f t="shared" si="773"/>
        <v/>
      </c>
      <c r="GL77" s="53" t="str">
        <f t="shared" si="774"/>
        <v/>
      </c>
      <c r="GM77" s="53" t="str">
        <f t="shared" si="775"/>
        <v/>
      </c>
      <c r="GN77" s="124" t="str">
        <f t="shared" si="776"/>
        <v/>
      </c>
      <c r="GO77" s="52" t="str">
        <f t="shared" si="777"/>
        <v/>
      </c>
      <c r="GP77" s="53" t="str">
        <f t="shared" si="778"/>
        <v/>
      </c>
      <c r="GQ77" s="53" t="str">
        <f t="shared" si="779"/>
        <v/>
      </c>
      <c r="GR77" s="53" t="str">
        <f t="shared" si="780"/>
        <v/>
      </c>
      <c r="GS77" s="124" t="str">
        <f t="shared" si="781"/>
        <v/>
      </c>
      <c r="GT77" s="52" t="str">
        <f t="shared" si="782"/>
        <v/>
      </c>
      <c r="GU77" s="53" t="str">
        <f t="shared" si="783"/>
        <v/>
      </c>
      <c r="GV77" s="53" t="str">
        <f t="shared" si="784"/>
        <v/>
      </c>
      <c r="GW77" s="53" t="str">
        <f t="shared" si="785"/>
        <v/>
      </c>
      <c r="GX77" s="54" t="str">
        <f t="shared" si="786"/>
        <v/>
      </c>
      <c r="GY77" s="52" t="str">
        <f t="shared" si="787"/>
        <v/>
      </c>
      <c r="GZ77" s="53" t="str">
        <f t="shared" si="788"/>
        <v/>
      </c>
      <c r="HA77" s="53" t="str">
        <f t="shared" si="789"/>
        <v/>
      </c>
      <c r="HB77" s="53" t="str">
        <f t="shared" si="790"/>
        <v/>
      </c>
      <c r="HC77" s="54" t="str">
        <f t="shared" si="791"/>
        <v/>
      </c>
      <c r="HD77" s="52" t="str">
        <f t="shared" si="792"/>
        <v/>
      </c>
      <c r="HE77" s="53" t="str">
        <f t="shared" si="793"/>
        <v/>
      </c>
      <c r="HF77" s="53" t="str">
        <f t="shared" si="794"/>
        <v/>
      </c>
      <c r="HG77" s="53" t="str">
        <f t="shared" si="795"/>
        <v/>
      </c>
      <c r="HH77" s="54" t="str">
        <f t="shared" si="796"/>
        <v/>
      </c>
      <c r="HI77" s="52" t="str">
        <f t="shared" si="797"/>
        <v/>
      </c>
      <c r="HJ77" s="53" t="str">
        <f t="shared" si="798"/>
        <v/>
      </c>
      <c r="HK77" s="53" t="str">
        <f t="shared" si="799"/>
        <v/>
      </c>
      <c r="HL77" s="53" t="str">
        <f t="shared" si="800"/>
        <v/>
      </c>
      <c r="HM77" s="54" t="str">
        <f t="shared" si="801"/>
        <v/>
      </c>
      <c r="HN77" s="165" t="e">
        <f t="shared" si="802"/>
        <v>#N/A</v>
      </c>
      <c r="HO77" s="53" t="str">
        <f t="shared" si="803"/>
        <v/>
      </c>
      <c r="HP77" s="181" t="str">
        <f t="shared" si="804"/>
        <v/>
      </c>
      <c r="HQ77" s="159">
        <f t="shared" si="805"/>
        <v>0</v>
      </c>
      <c r="HR77" s="127" t="str">
        <f t="shared" si="806"/>
        <v/>
      </c>
      <c r="HS77" s="189"/>
      <c r="HT77" s="55" t="str">
        <f t="shared" si="807"/>
        <v/>
      </c>
      <c r="HU77" s="53" t="str">
        <f t="shared" si="808"/>
        <v/>
      </c>
      <c r="HV77" s="53" t="str">
        <f t="shared" si="809"/>
        <v/>
      </c>
      <c r="HW77" s="53" t="str">
        <f t="shared" si="810"/>
        <v/>
      </c>
      <c r="HX77" s="124" t="str">
        <f t="shared" si="811"/>
        <v/>
      </c>
      <c r="HY77" s="52" t="str">
        <f t="shared" si="812"/>
        <v/>
      </c>
      <c r="HZ77" s="53" t="str">
        <f t="shared" si="813"/>
        <v/>
      </c>
      <c r="IA77" s="53" t="str">
        <f t="shared" si="814"/>
        <v/>
      </c>
      <c r="IB77" s="53" t="str">
        <f t="shared" si="815"/>
        <v/>
      </c>
      <c r="IC77" s="124" t="str">
        <f t="shared" si="816"/>
        <v/>
      </c>
      <c r="ID77" s="52" t="str">
        <f t="shared" si="817"/>
        <v/>
      </c>
      <c r="IE77" s="53" t="str">
        <f t="shared" si="818"/>
        <v/>
      </c>
      <c r="IF77" s="53" t="str">
        <f t="shared" si="819"/>
        <v/>
      </c>
      <c r="IG77" s="53" t="str">
        <f t="shared" si="820"/>
        <v/>
      </c>
      <c r="IH77" s="54" t="str">
        <f t="shared" si="821"/>
        <v/>
      </c>
      <c r="II77" s="52" t="str">
        <f t="shared" si="822"/>
        <v/>
      </c>
      <c r="IJ77" s="53" t="str">
        <f t="shared" si="823"/>
        <v/>
      </c>
      <c r="IK77" s="53" t="str">
        <f t="shared" si="824"/>
        <v/>
      </c>
      <c r="IL77" s="53" t="str">
        <f t="shared" si="825"/>
        <v/>
      </c>
      <c r="IM77" s="54" t="str">
        <f t="shared" si="826"/>
        <v/>
      </c>
      <c r="IN77" s="52" t="str">
        <f t="shared" si="827"/>
        <v/>
      </c>
      <c r="IO77" s="53" t="str">
        <f t="shared" si="828"/>
        <v/>
      </c>
      <c r="IP77" s="53" t="str">
        <f t="shared" si="829"/>
        <v/>
      </c>
      <c r="IQ77" s="53" t="str">
        <f t="shared" si="830"/>
        <v/>
      </c>
      <c r="IR77" s="54" t="str">
        <f t="shared" si="831"/>
        <v/>
      </c>
      <c r="IS77" s="52" t="str">
        <f t="shared" si="832"/>
        <v/>
      </c>
      <c r="IT77" s="53" t="str">
        <f t="shared" si="833"/>
        <v/>
      </c>
      <c r="IU77" s="53" t="str">
        <f>IF($G77="6",IF(IF(IT77&lt;&gt;"",IF(MAX(COUNTIF($IT$6:$IT$80,$IT$6:$IT$80))&gt;1,"x",""),"")&lt;&gt;"",IT77+1,""),IF(IS77=0,"",IF(IF(IT77&lt;&gt;"",IF(MAX(COUNTIF(IT$6:$IT$80,$IT$6:$IT$80))&gt;1,"x",""),"")&lt;&gt;"",IT77+1,"")))</f>
        <v/>
      </c>
      <c r="IV77" s="53" t="str">
        <f t="shared" si="834"/>
        <v/>
      </c>
      <c r="IW77" s="54" t="str">
        <f t="shared" si="835"/>
        <v/>
      </c>
      <c r="IX77" s="165" t="e">
        <f t="shared" si="836"/>
        <v>#N/A</v>
      </c>
      <c r="IY77" s="53" t="str">
        <f t="shared" si="837"/>
        <v/>
      </c>
      <c r="IZ77" s="181" t="str">
        <f t="shared" si="838"/>
        <v/>
      </c>
      <c r="JA77" s="159">
        <f t="shared" si="839"/>
        <v>0</v>
      </c>
      <c r="JB77" s="124" t="str">
        <f t="shared" si="840"/>
        <v/>
      </c>
      <c r="JC77" s="189"/>
      <c r="JD77" s="55" t="str">
        <f t="shared" si="841"/>
        <v/>
      </c>
      <c r="JE77" s="53" t="str">
        <f t="shared" si="842"/>
        <v/>
      </c>
      <c r="JF77" s="53" t="str">
        <f t="shared" si="843"/>
        <v/>
      </c>
      <c r="JG77" s="53" t="str">
        <f t="shared" si="844"/>
        <v/>
      </c>
      <c r="JH77" s="124" t="str">
        <f t="shared" si="845"/>
        <v/>
      </c>
      <c r="JI77" s="52" t="str">
        <f t="shared" si="846"/>
        <v/>
      </c>
      <c r="JJ77" s="53" t="str">
        <f t="shared" si="847"/>
        <v/>
      </c>
      <c r="JK77" s="53" t="str">
        <f t="shared" si="848"/>
        <v/>
      </c>
      <c r="JL77" s="53" t="str">
        <f t="shared" si="849"/>
        <v/>
      </c>
      <c r="JM77" s="124" t="str">
        <f t="shared" si="850"/>
        <v/>
      </c>
      <c r="JN77" s="52" t="str">
        <f t="shared" si="851"/>
        <v/>
      </c>
      <c r="JO77" s="53" t="str">
        <f t="shared" si="852"/>
        <v/>
      </c>
      <c r="JP77" s="53" t="str">
        <f t="shared" si="853"/>
        <v/>
      </c>
      <c r="JQ77" s="53" t="str">
        <f t="shared" si="854"/>
        <v/>
      </c>
      <c r="JR77" s="54" t="str">
        <f t="shared" si="855"/>
        <v/>
      </c>
      <c r="JS77" s="52" t="str">
        <f t="shared" si="856"/>
        <v/>
      </c>
      <c r="JT77" s="53" t="str">
        <f t="shared" si="857"/>
        <v/>
      </c>
      <c r="JU77" s="53" t="str">
        <f t="shared" si="858"/>
        <v/>
      </c>
      <c r="JV77" s="53" t="str">
        <f t="shared" si="859"/>
        <v/>
      </c>
      <c r="JW77" s="54" t="str">
        <f t="shared" si="860"/>
        <v/>
      </c>
      <c r="JX77" s="52" t="str">
        <f t="shared" si="861"/>
        <v/>
      </c>
      <c r="JY77" s="53" t="str">
        <f t="shared" si="862"/>
        <v/>
      </c>
      <c r="JZ77" s="53" t="str">
        <f t="shared" si="863"/>
        <v/>
      </c>
      <c r="KA77" s="53" t="str">
        <f t="shared" si="864"/>
        <v/>
      </c>
      <c r="KB77" s="54" t="str">
        <f t="shared" si="865"/>
        <v/>
      </c>
      <c r="KC77" s="52" t="str">
        <f t="shared" si="866"/>
        <v/>
      </c>
      <c r="KD77" s="53" t="str">
        <f t="shared" si="867"/>
        <v/>
      </c>
      <c r="KE77" s="53" t="str">
        <f t="shared" si="868"/>
        <v/>
      </c>
      <c r="KF77" s="53" t="str">
        <f t="shared" si="869"/>
        <v/>
      </c>
      <c r="KG77" s="54" t="str">
        <f t="shared" si="870"/>
        <v/>
      </c>
      <c r="KH77" s="165" t="e">
        <f t="shared" si="871"/>
        <v>#N/A</v>
      </c>
      <c r="KI77" s="53" t="str">
        <f t="shared" si="872"/>
        <v/>
      </c>
      <c r="KJ77" s="181" t="str">
        <f t="shared" si="873"/>
        <v/>
      </c>
      <c r="KK77" s="159">
        <f t="shared" si="874"/>
        <v>0</v>
      </c>
      <c r="KL77" s="334" t="str">
        <f t="shared" si="875"/>
        <v/>
      </c>
      <c r="KM77" s="86"/>
      <c r="KN77" s="214"/>
      <c r="KO77" s="60"/>
      <c r="KP77" s="201"/>
      <c r="KQ77" s="61"/>
      <c r="KR77" s="61"/>
      <c r="KS77" s="61"/>
      <c r="KT77" s="61"/>
      <c r="KU77" s="61"/>
      <c r="KV77" s="61"/>
      <c r="KW77" s="61"/>
      <c r="KX77" s="62"/>
      <c r="KY77" s="84"/>
      <c r="KZ77" s="59"/>
      <c r="LA77" s="60" t="str">
        <f t="shared" si="883"/>
        <v/>
      </c>
      <c r="LB77" s="201"/>
      <c r="LC77" s="61" t="str">
        <f t="shared" si="884"/>
        <v/>
      </c>
      <c r="LD77" s="61" t="str">
        <f t="shared" si="885"/>
        <v/>
      </c>
      <c r="LE77" s="61" t="str">
        <f t="shared" si="886"/>
        <v/>
      </c>
      <c r="LF77" s="61" t="str">
        <f t="shared" si="887"/>
        <v/>
      </c>
      <c r="LG77" s="148" t="str">
        <f t="shared" si="888"/>
        <v/>
      </c>
      <c r="LH77" s="87"/>
      <c r="LI77" s="197">
        <f t="shared" si="889"/>
        <v>0</v>
      </c>
      <c r="LJ77" s="87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</row>
    <row r="78" spans="1:381" s="1" customFormat="1" ht="15" x14ac:dyDescent="0.2">
      <c r="A78" s="35"/>
      <c r="B78" s="45">
        <v>110</v>
      </c>
      <c r="C78" s="218"/>
      <c r="D78" s="94"/>
      <c r="E78" s="219"/>
      <c r="F78" s="219"/>
      <c r="G78" s="96"/>
      <c r="H78" s="50"/>
      <c r="I78" s="186"/>
      <c r="J78" s="97" t="str">
        <f t="shared" si="890"/>
        <v/>
      </c>
      <c r="K78" s="158"/>
      <c r="L78" s="52" t="str">
        <f t="shared" si="598"/>
        <v/>
      </c>
      <c r="M78" s="53" t="str">
        <f t="shared" si="599"/>
        <v/>
      </c>
      <c r="N78" s="53" t="str">
        <f t="shared" si="600"/>
        <v/>
      </c>
      <c r="O78" s="53" t="str">
        <f t="shared" si="601"/>
        <v/>
      </c>
      <c r="P78" s="127" t="str">
        <f t="shared" si="602"/>
        <v/>
      </c>
      <c r="Q78" s="52" t="str">
        <f t="shared" si="603"/>
        <v/>
      </c>
      <c r="R78" s="53" t="str">
        <f t="shared" si="604"/>
        <v/>
      </c>
      <c r="S78" s="53" t="str">
        <f t="shared" si="605"/>
        <v/>
      </c>
      <c r="T78" s="53" t="str">
        <f t="shared" si="606"/>
        <v/>
      </c>
      <c r="U78" s="127" t="str">
        <f t="shared" si="607"/>
        <v/>
      </c>
      <c r="V78" s="52" t="str">
        <f t="shared" si="608"/>
        <v/>
      </c>
      <c r="W78" s="53" t="str">
        <f t="shared" si="609"/>
        <v/>
      </c>
      <c r="X78" s="53" t="str">
        <f t="shared" si="610"/>
        <v/>
      </c>
      <c r="Y78" s="53" t="str">
        <f t="shared" si="611"/>
        <v/>
      </c>
      <c r="Z78" s="127" t="str">
        <f t="shared" si="612"/>
        <v/>
      </c>
      <c r="AA78" s="52" t="str">
        <f t="shared" si="613"/>
        <v/>
      </c>
      <c r="AB78" s="53" t="str">
        <f t="shared" si="614"/>
        <v/>
      </c>
      <c r="AC78" s="53" t="str">
        <f t="shared" si="615"/>
        <v/>
      </c>
      <c r="AD78" s="53" t="str">
        <f t="shared" si="616"/>
        <v/>
      </c>
      <c r="AE78" s="127" t="str">
        <f t="shared" si="617"/>
        <v/>
      </c>
      <c r="AF78" s="52" t="str">
        <f t="shared" si="618"/>
        <v/>
      </c>
      <c r="AG78" s="53" t="str">
        <f t="shared" si="619"/>
        <v/>
      </c>
      <c r="AH78" s="53" t="str">
        <f t="shared" si="620"/>
        <v/>
      </c>
      <c r="AI78" s="53" t="str">
        <f t="shared" si="621"/>
        <v/>
      </c>
      <c r="AJ78" s="127" t="str">
        <f t="shared" si="622"/>
        <v/>
      </c>
      <c r="AK78" s="52" t="str">
        <f t="shared" si="623"/>
        <v/>
      </c>
      <c r="AL78" s="53" t="str">
        <f t="shared" si="624"/>
        <v/>
      </c>
      <c r="AM78" s="53" t="str">
        <f t="shared" si="625"/>
        <v/>
      </c>
      <c r="AN78" s="150" t="str">
        <f t="shared" si="626"/>
        <v/>
      </c>
      <c r="AO78" s="127" t="str">
        <f t="shared" si="627"/>
        <v/>
      </c>
      <c r="AP78" s="191" t="e">
        <f t="shared" si="628"/>
        <v>#N/A</v>
      </c>
      <c r="AQ78" s="53" t="str">
        <f t="shared" si="629"/>
        <v/>
      </c>
      <c r="AR78" s="181" t="str">
        <f t="shared" si="630"/>
        <v/>
      </c>
      <c r="AS78" s="159">
        <f t="shared" si="631"/>
        <v>0</v>
      </c>
      <c r="AT78" s="127" t="str">
        <f t="shared" si="632"/>
        <v/>
      </c>
      <c r="AU78" s="189"/>
      <c r="AV78" s="55" t="str">
        <f t="shared" si="633"/>
        <v/>
      </c>
      <c r="AW78" s="53" t="str">
        <f t="shared" si="634"/>
        <v/>
      </c>
      <c r="AX78" s="53" t="str">
        <f t="shared" si="635"/>
        <v/>
      </c>
      <c r="AY78" s="53" t="str">
        <f t="shared" si="636"/>
        <v/>
      </c>
      <c r="AZ78" s="124" t="str">
        <f t="shared" si="637"/>
        <v/>
      </c>
      <c r="BA78" s="52" t="str">
        <f t="shared" si="638"/>
        <v/>
      </c>
      <c r="BB78" s="53" t="str">
        <f t="shared" si="639"/>
        <v/>
      </c>
      <c r="BC78" s="53" t="str">
        <f t="shared" si="640"/>
        <v/>
      </c>
      <c r="BD78" s="53" t="str">
        <f t="shared" si="641"/>
        <v/>
      </c>
      <c r="BE78" s="124" t="str">
        <f t="shared" si="642"/>
        <v/>
      </c>
      <c r="BF78" s="52" t="str">
        <f t="shared" si="643"/>
        <v/>
      </c>
      <c r="BG78" s="53" t="str">
        <f t="shared" si="644"/>
        <v/>
      </c>
      <c r="BH78" s="53" t="str">
        <f t="shared" si="891"/>
        <v/>
      </c>
      <c r="BI78" s="53" t="str">
        <f t="shared" si="646"/>
        <v/>
      </c>
      <c r="BJ78" s="99" t="str">
        <f t="shared" si="892"/>
        <v/>
      </c>
      <c r="BK78" s="52" t="str">
        <f t="shared" si="648"/>
        <v/>
      </c>
      <c r="BL78" s="53" t="str">
        <f t="shared" si="649"/>
        <v/>
      </c>
      <c r="BM78" s="53" t="str">
        <f t="shared" si="650"/>
        <v/>
      </c>
      <c r="BN78" s="53" t="str">
        <f t="shared" si="651"/>
        <v/>
      </c>
      <c r="BO78" s="54" t="str">
        <f t="shared" si="652"/>
        <v/>
      </c>
      <c r="BP78" s="52" t="str">
        <f t="shared" si="653"/>
        <v/>
      </c>
      <c r="BQ78" s="53" t="str">
        <f t="shared" si="654"/>
        <v/>
      </c>
      <c r="BR78" s="53" t="str">
        <f t="shared" si="655"/>
        <v/>
      </c>
      <c r="BS78" s="53" t="str">
        <f t="shared" si="656"/>
        <v/>
      </c>
      <c r="BT78" s="54" t="str">
        <f t="shared" si="657"/>
        <v/>
      </c>
      <c r="BU78" s="52" t="str">
        <f t="shared" si="658"/>
        <v/>
      </c>
      <c r="BV78" s="53" t="str">
        <f t="shared" si="659"/>
        <v/>
      </c>
      <c r="BW78" s="53" t="str">
        <f t="shared" si="660"/>
        <v/>
      </c>
      <c r="BX78" s="53" t="str">
        <f t="shared" si="661"/>
        <v/>
      </c>
      <c r="BY78" s="54" t="str">
        <f t="shared" si="662"/>
        <v/>
      </c>
      <c r="BZ78" s="165"/>
      <c r="CA78" s="53" t="str">
        <f t="shared" si="663"/>
        <v/>
      </c>
      <c r="CB78" s="181" t="str">
        <f t="shared" si="664"/>
        <v/>
      </c>
      <c r="CC78" s="159" t="str">
        <f t="shared" si="665"/>
        <v/>
      </c>
      <c r="CD78" s="127" t="str">
        <f t="shared" si="666"/>
        <v/>
      </c>
      <c r="CE78" s="189"/>
      <c r="CF78" s="55" t="str">
        <f t="shared" si="667"/>
        <v/>
      </c>
      <c r="CG78" s="53" t="str">
        <f t="shared" si="668"/>
        <v/>
      </c>
      <c r="CH78" s="53" t="str">
        <f t="shared" si="669"/>
        <v/>
      </c>
      <c r="CI78" s="53" t="str">
        <f t="shared" si="670"/>
        <v/>
      </c>
      <c r="CJ78" s="124" t="str">
        <f t="shared" si="671"/>
        <v/>
      </c>
      <c r="CK78" s="52" t="str">
        <f t="shared" si="672"/>
        <v/>
      </c>
      <c r="CL78" s="53" t="str">
        <f t="shared" si="673"/>
        <v/>
      </c>
      <c r="CM78" s="53" t="str">
        <f t="shared" si="674"/>
        <v/>
      </c>
      <c r="CN78" s="53" t="str">
        <f t="shared" si="675"/>
        <v/>
      </c>
      <c r="CO78" s="124" t="str">
        <f t="shared" si="676"/>
        <v/>
      </c>
      <c r="CP78" s="52" t="str">
        <f t="shared" si="677"/>
        <v/>
      </c>
      <c r="CQ78" s="53" t="str">
        <f t="shared" si="678"/>
        <v/>
      </c>
      <c r="CR78" s="53" t="str">
        <f t="shared" si="679"/>
        <v/>
      </c>
      <c r="CS78" s="53" t="str">
        <f t="shared" si="680"/>
        <v/>
      </c>
      <c r="CT78" s="54" t="str">
        <f t="shared" si="681"/>
        <v/>
      </c>
      <c r="CU78" s="52" t="str">
        <f t="shared" si="682"/>
        <v/>
      </c>
      <c r="CV78" s="53" t="str">
        <f t="shared" si="683"/>
        <v/>
      </c>
      <c r="CW78" s="53" t="str">
        <f t="shared" si="684"/>
        <v/>
      </c>
      <c r="CX78" s="53" t="str">
        <f t="shared" si="685"/>
        <v/>
      </c>
      <c r="CY78" s="54" t="str">
        <f t="shared" si="686"/>
        <v/>
      </c>
      <c r="CZ78" s="52" t="str">
        <f t="shared" si="687"/>
        <v/>
      </c>
      <c r="DA78" s="53" t="str">
        <f t="shared" si="688"/>
        <v/>
      </c>
      <c r="DB78" s="53" t="str">
        <f t="shared" si="689"/>
        <v/>
      </c>
      <c r="DC78" s="53" t="str">
        <f t="shared" si="690"/>
        <v/>
      </c>
      <c r="DD78" s="54" t="str">
        <f t="shared" si="691"/>
        <v/>
      </c>
      <c r="DE78" s="52" t="str">
        <f t="shared" si="692"/>
        <v/>
      </c>
      <c r="DF78" s="53" t="str">
        <f t="shared" si="693"/>
        <v/>
      </c>
      <c r="DG78" s="53" t="str">
        <f t="shared" si="694"/>
        <v/>
      </c>
      <c r="DH78" s="53" t="str">
        <f t="shared" si="695"/>
        <v/>
      </c>
      <c r="DI78" s="54" t="str">
        <f t="shared" si="696"/>
        <v/>
      </c>
      <c r="DJ78" s="165" t="e">
        <f t="shared" si="697"/>
        <v>#N/A</v>
      </c>
      <c r="DK78" s="53" t="str">
        <f t="shared" si="698"/>
        <v/>
      </c>
      <c r="DL78" s="181" t="str">
        <f t="shared" si="699"/>
        <v/>
      </c>
      <c r="DM78" s="159">
        <f t="shared" si="700"/>
        <v>0</v>
      </c>
      <c r="DN78" s="124" t="str">
        <f t="shared" si="701"/>
        <v/>
      </c>
      <c r="DO78" s="189"/>
      <c r="DP78" s="55" t="str">
        <f t="shared" si="702"/>
        <v/>
      </c>
      <c r="DQ78" s="53" t="str">
        <f t="shared" si="703"/>
        <v/>
      </c>
      <c r="DR78" s="53" t="str">
        <f t="shared" si="704"/>
        <v/>
      </c>
      <c r="DS78" s="53" t="str">
        <f t="shared" si="705"/>
        <v/>
      </c>
      <c r="DT78" s="124" t="str">
        <f t="shared" si="706"/>
        <v/>
      </c>
      <c r="DU78" s="52" t="str">
        <f t="shared" si="707"/>
        <v/>
      </c>
      <c r="DV78" s="53" t="str">
        <f t="shared" si="708"/>
        <v/>
      </c>
      <c r="DW78" s="53" t="str">
        <f t="shared" si="709"/>
        <v/>
      </c>
      <c r="DX78" s="53" t="str">
        <f t="shared" si="710"/>
        <v/>
      </c>
      <c r="DY78" s="124" t="str">
        <f t="shared" si="711"/>
        <v/>
      </c>
      <c r="DZ78" s="52" t="str">
        <f t="shared" si="712"/>
        <v/>
      </c>
      <c r="EA78" s="53" t="str">
        <f t="shared" si="713"/>
        <v/>
      </c>
      <c r="EB78" s="53" t="str">
        <f t="shared" si="714"/>
        <v/>
      </c>
      <c r="EC78" s="53" t="str">
        <f t="shared" si="715"/>
        <v/>
      </c>
      <c r="ED78" s="57" t="str">
        <f t="shared" si="716"/>
        <v/>
      </c>
      <c r="EE78" s="52" t="str">
        <f t="shared" si="717"/>
        <v/>
      </c>
      <c r="EF78" s="53" t="str">
        <f t="shared" si="718"/>
        <v/>
      </c>
      <c r="EG78" s="53" t="str">
        <f t="shared" si="719"/>
        <v/>
      </c>
      <c r="EH78" s="53" t="str">
        <f t="shared" si="720"/>
        <v/>
      </c>
      <c r="EI78" s="57" t="str">
        <f t="shared" si="721"/>
        <v/>
      </c>
      <c r="EJ78" s="52" t="str">
        <f t="shared" si="722"/>
        <v/>
      </c>
      <c r="EK78" s="53" t="str">
        <f t="shared" si="723"/>
        <v/>
      </c>
      <c r="EL78" s="53" t="str">
        <f t="shared" si="724"/>
        <v/>
      </c>
      <c r="EM78" s="53" t="str">
        <f t="shared" si="725"/>
        <v/>
      </c>
      <c r="EN78" s="57" t="str">
        <f t="shared" si="726"/>
        <v/>
      </c>
      <c r="EO78" s="52" t="str">
        <f t="shared" si="727"/>
        <v/>
      </c>
      <c r="EP78" s="53" t="str">
        <f t="shared" si="728"/>
        <v/>
      </c>
      <c r="EQ78" s="53" t="str">
        <f t="shared" si="729"/>
        <v/>
      </c>
      <c r="ER78" s="53" t="str">
        <f t="shared" si="730"/>
        <v/>
      </c>
      <c r="ES78" s="54" t="str">
        <f t="shared" si="731"/>
        <v/>
      </c>
      <c r="ET78" s="165" t="e">
        <f t="shared" si="732"/>
        <v>#N/A</v>
      </c>
      <c r="EU78" s="53" t="str">
        <f t="shared" si="733"/>
        <v/>
      </c>
      <c r="EV78" s="181" t="str">
        <f t="shared" si="734"/>
        <v/>
      </c>
      <c r="EW78" s="159">
        <f t="shared" si="735"/>
        <v>0</v>
      </c>
      <c r="EX78" s="124" t="str">
        <f t="shared" si="736"/>
        <v/>
      </c>
      <c r="EY78" s="189"/>
      <c r="EZ78" s="55" t="str">
        <f t="shared" si="737"/>
        <v/>
      </c>
      <c r="FA78" s="53" t="str">
        <f t="shared" si="738"/>
        <v/>
      </c>
      <c r="FB78" s="53" t="str">
        <f t="shared" si="739"/>
        <v/>
      </c>
      <c r="FC78" s="53" t="str">
        <f t="shared" si="740"/>
        <v/>
      </c>
      <c r="FD78" s="124" t="str">
        <f t="shared" si="741"/>
        <v/>
      </c>
      <c r="FE78" s="52" t="str">
        <f t="shared" si="742"/>
        <v/>
      </c>
      <c r="FF78" s="53" t="str">
        <f t="shared" si="743"/>
        <v/>
      </c>
      <c r="FG78" s="53" t="str">
        <f t="shared" si="744"/>
        <v/>
      </c>
      <c r="FH78" s="53" t="str">
        <f t="shared" si="745"/>
        <v/>
      </c>
      <c r="FI78" s="124" t="str">
        <f t="shared" si="746"/>
        <v/>
      </c>
      <c r="FJ78" s="52" t="str">
        <f t="shared" si="747"/>
        <v/>
      </c>
      <c r="FK78" s="53" t="str">
        <f t="shared" si="748"/>
        <v/>
      </c>
      <c r="FL78" s="53" t="str">
        <f t="shared" si="749"/>
        <v/>
      </c>
      <c r="FM78" s="53" t="str">
        <f t="shared" si="750"/>
        <v/>
      </c>
      <c r="FN78" s="57" t="str">
        <f t="shared" si="751"/>
        <v/>
      </c>
      <c r="FO78" s="52" t="str">
        <f t="shared" si="752"/>
        <v/>
      </c>
      <c r="FP78" s="53" t="str">
        <f t="shared" si="753"/>
        <v/>
      </c>
      <c r="FQ78" s="53" t="str">
        <f t="shared" si="754"/>
        <v/>
      </c>
      <c r="FR78" s="53" t="str">
        <f t="shared" si="755"/>
        <v/>
      </c>
      <c r="FS78" s="57" t="str">
        <f t="shared" si="756"/>
        <v/>
      </c>
      <c r="FT78" s="52" t="str">
        <f t="shared" si="757"/>
        <v/>
      </c>
      <c r="FU78" s="53" t="str">
        <f t="shared" si="758"/>
        <v/>
      </c>
      <c r="FV78" s="53" t="str">
        <f t="shared" si="759"/>
        <v/>
      </c>
      <c r="FW78" s="53" t="str">
        <f t="shared" si="760"/>
        <v/>
      </c>
      <c r="FX78" s="57" t="str">
        <f t="shared" si="761"/>
        <v/>
      </c>
      <c r="FY78" s="52" t="str">
        <f t="shared" si="762"/>
        <v/>
      </c>
      <c r="FZ78" s="53" t="str">
        <f t="shared" si="763"/>
        <v/>
      </c>
      <c r="GA78" s="53" t="str">
        <f t="shared" si="764"/>
        <v/>
      </c>
      <c r="GB78" s="53" t="str">
        <f t="shared" si="765"/>
        <v/>
      </c>
      <c r="GC78" s="57" t="str">
        <f t="shared" si="766"/>
        <v/>
      </c>
      <c r="GD78" s="165" t="e">
        <f t="shared" si="767"/>
        <v>#N/A</v>
      </c>
      <c r="GE78" s="53" t="str">
        <f t="shared" si="768"/>
        <v/>
      </c>
      <c r="GF78" s="181" t="str">
        <f t="shared" si="769"/>
        <v/>
      </c>
      <c r="GG78" s="159">
        <f t="shared" si="770"/>
        <v>0</v>
      </c>
      <c r="GH78" s="124" t="str">
        <f t="shared" si="771"/>
        <v/>
      </c>
      <c r="GI78" s="189"/>
      <c r="GJ78" s="55" t="str">
        <f t="shared" si="772"/>
        <v/>
      </c>
      <c r="GK78" s="53" t="str">
        <f t="shared" si="773"/>
        <v/>
      </c>
      <c r="GL78" s="53" t="str">
        <f t="shared" si="774"/>
        <v/>
      </c>
      <c r="GM78" s="53" t="str">
        <f t="shared" si="775"/>
        <v/>
      </c>
      <c r="GN78" s="124" t="str">
        <f t="shared" si="776"/>
        <v/>
      </c>
      <c r="GO78" s="52" t="str">
        <f t="shared" si="777"/>
        <v/>
      </c>
      <c r="GP78" s="53" t="str">
        <f t="shared" si="778"/>
        <v/>
      </c>
      <c r="GQ78" s="53" t="str">
        <f t="shared" si="779"/>
        <v/>
      </c>
      <c r="GR78" s="53" t="str">
        <f t="shared" si="780"/>
        <v/>
      </c>
      <c r="GS78" s="124" t="str">
        <f t="shared" si="781"/>
        <v/>
      </c>
      <c r="GT78" s="52" t="str">
        <f t="shared" si="782"/>
        <v/>
      </c>
      <c r="GU78" s="53" t="str">
        <f t="shared" si="783"/>
        <v/>
      </c>
      <c r="GV78" s="53" t="str">
        <f t="shared" si="784"/>
        <v/>
      </c>
      <c r="GW78" s="53" t="str">
        <f t="shared" si="785"/>
        <v/>
      </c>
      <c r="GX78" s="54" t="str">
        <f t="shared" si="786"/>
        <v/>
      </c>
      <c r="GY78" s="52" t="str">
        <f t="shared" si="787"/>
        <v/>
      </c>
      <c r="GZ78" s="53" t="str">
        <f t="shared" si="788"/>
        <v/>
      </c>
      <c r="HA78" s="53" t="str">
        <f t="shared" si="789"/>
        <v/>
      </c>
      <c r="HB78" s="53" t="str">
        <f t="shared" si="790"/>
        <v/>
      </c>
      <c r="HC78" s="54" t="str">
        <f t="shared" si="791"/>
        <v/>
      </c>
      <c r="HD78" s="52" t="str">
        <f t="shared" si="792"/>
        <v/>
      </c>
      <c r="HE78" s="53" t="str">
        <f t="shared" si="793"/>
        <v/>
      </c>
      <c r="HF78" s="53" t="str">
        <f t="shared" si="794"/>
        <v/>
      </c>
      <c r="HG78" s="53" t="str">
        <f t="shared" si="795"/>
        <v/>
      </c>
      <c r="HH78" s="54" t="str">
        <f t="shared" si="796"/>
        <v/>
      </c>
      <c r="HI78" s="52" t="str">
        <f t="shared" si="797"/>
        <v/>
      </c>
      <c r="HJ78" s="53" t="str">
        <f t="shared" si="798"/>
        <v/>
      </c>
      <c r="HK78" s="53" t="str">
        <f t="shared" si="799"/>
        <v/>
      </c>
      <c r="HL78" s="53" t="str">
        <f t="shared" si="800"/>
        <v/>
      </c>
      <c r="HM78" s="54" t="str">
        <f t="shared" si="801"/>
        <v/>
      </c>
      <c r="HN78" s="165" t="e">
        <f t="shared" si="802"/>
        <v>#N/A</v>
      </c>
      <c r="HO78" s="53" t="str">
        <f t="shared" si="803"/>
        <v/>
      </c>
      <c r="HP78" s="181" t="str">
        <f t="shared" si="804"/>
        <v/>
      </c>
      <c r="HQ78" s="159">
        <f t="shared" si="805"/>
        <v>0</v>
      </c>
      <c r="HR78" s="127" t="str">
        <f t="shared" si="806"/>
        <v/>
      </c>
      <c r="HS78" s="189"/>
      <c r="HT78" s="55" t="str">
        <f t="shared" si="807"/>
        <v/>
      </c>
      <c r="HU78" s="53" t="str">
        <f t="shared" si="808"/>
        <v/>
      </c>
      <c r="HV78" s="53" t="str">
        <f t="shared" si="809"/>
        <v/>
      </c>
      <c r="HW78" s="53" t="str">
        <f t="shared" si="810"/>
        <v/>
      </c>
      <c r="HX78" s="124" t="str">
        <f t="shared" si="811"/>
        <v/>
      </c>
      <c r="HY78" s="52" t="str">
        <f t="shared" si="812"/>
        <v/>
      </c>
      <c r="HZ78" s="53" t="str">
        <f t="shared" si="813"/>
        <v/>
      </c>
      <c r="IA78" s="53" t="str">
        <f t="shared" si="814"/>
        <v/>
      </c>
      <c r="IB78" s="53" t="str">
        <f t="shared" si="815"/>
        <v/>
      </c>
      <c r="IC78" s="124" t="str">
        <f t="shared" si="816"/>
        <v/>
      </c>
      <c r="ID78" s="52" t="str">
        <f t="shared" si="817"/>
        <v/>
      </c>
      <c r="IE78" s="53" t="str">
        <f t="shared" si="818"/>
        <v/>
      </c>
      <c r="IF78" s="53" t="str">
        <f t="shared" si="819"/>
        <v/>
      </c>
      <c r="IG78" s="53" t="str">
        <f t="shared" si="820"/>
        <v/>
      </c>
      <c r="IH78" s="54" t="str">
        <f t="shared" si="821"/>
        <v/>
      </c>
      <c r="II78" s="52" t="str">
        <f t="shared" si="822"/>
        <v/>
      </c>
      <c r="IJ78" s="53" t="str">
        <f t="shared" si="823"/>
        <v/>
      </c>
      <c r="IK78" s="53" t="str">
        <f t="shared" si="824"/>
        <v/>
      </c>
      <c r="IL78" s="53" t="str">
        <f t="shared" si="825"/>
        <v/>
      </c>
      <c r="IM78" s="54" t="str">
        <f t="shared" si="826"/>
        <v/>
      </c>
      <c r="IN78" s="52" t="str">
        <f t="shared" si="827"/>
        <v/>
      </c>
      <c r="IO78" s="53" t="str">
        <f t="shared" si="828"/>
        <v/>
      </c>
      <c r="IP78" s="53" t="str">
        <f t="shared" si="829"/>
        <v/>
      </c>
      <c r="IQ78" s="53" t="str">
        <f t="shared" si="830"/>
        <v/>
      </c>
      <c r="IR78" s="54" t="str">
        <f t="shared" si="831"/>
        <v/>
      </c>
      <c r="IS78" s="52" t="str">
        <f t="shared" si="832"/>
        <v/>
      </c>
      <c r="IT78" s="53" t="str">
        <f t="shared" si="833"/>
        <v/>
      </c>
      <c r="IU78" s="53" t="str">
        <f>IF($G78="6",IF(IF(IT78&lt;&gt;"",IF(MAX(COUNTIF($IT$6:$IT$80,$IT$6:$IT$80))&gt;1,"x",""),"")&lt;&gt;"",IT78+1,""),IF(IS78=0,"",IF(IF(IT78&lt;&gt;"",IF(MAX(COUNTIF(IT$6:$IT$80,$IT$6:$IT$80))&gt;1,"x",""),"")&lt;&gt;"",IT78+1,"")))</f>
        <v/>
      </c>
      <c r="IV78" s="53" t="str">
        <f t="shared" si="834"/>
        <v/>
      </c>
      <c r="IW78" s="54" t="str">
        <f t="shared" si="835"/>
        <v/>
      </c>
      <c r="IX78" s="165" t="e">
        <f t="shared" si="836"/>
        <v>#N/A</v>
      </c>
      <c r="IY78" s="53" t="str">
        <f t="shared" si="837"/>
        <v/>
      </c>
      <c r="IZ78" s="181" t="str">
        <f t="shared" si="838"/>
        <v/>
      </c>
      <c r="JA78" s="159">
        <f t="shared" si="839"/>
        <v>0</v>
      </c>
      <c r="JB78" s="124" t="str">
        <f t="shared" si="840"/>
        <v/>
      </c>
      <c r="JC78" s="189"/>
      <c r="JD78" s="55" t="str">
        <f t="shared" si="841"/>
        <v/>
      </c>
      <c r="JE78" s="53" t="str">
        <f t="shared" si="842"/>
        <v/>
      </c>
      <c r="JF78" s="53" t="str">
        <f t="shared" si="843"/>
        <v/>
      </c>
      <c r="JG78" s="53" t="str">
        <f t="shared" si="844"/>
        <v/>
      </c>
      <c r="JH78" s="124" t="str">
        <f t="shared" si="845"/>
        <v/>
      </c>
      <c r="JI78" s="52" t="str">
        <f t="shared" si="846"/>
        <v/>
      </c>
      <c r="JJ78" s="53" t="str">
        <f t="shared" si="847"/>
        <v/>
      </c>
      <c r="JK78" s="53" t="str">
        <f t="shared" si="848"/>
        <v/>
      </c>
      <c r="JL78" s="53" t="str">
        <f t="shared" si="849"/>
        <v/>
      </c>
      <c r="JM78" s="124" t="str">
        <f t="shared" si="850"/>
        <v/>
      </c>
      <c r="JN78" s="52" t="str">
        <f t="shared" si="851"/>
        <v/>
      </c>
      <c r="JO78" s="53" t="str">
        <f t="shared" si="852"/>
        <v/>
      </c>
      <c r="JP78" s="53" t="str">
        <f t="shared" si="853"/>
        <v/>
      </c>
      <c r="JQ78" s="53" t="str">
        <f t="shared" si="854"/>
        <v/>
      </c>
      <c r="JR78" s="54" t="str">
        <f t="shared" si="855"/>
        <v/>
      </c>
      <c r="JS78" s="52" t="str">
        <f t="shared" si="856"/>
        <v/>
      </c>
      <c r="JT78" s="53" t="str">
        <f t="shared" si="857"/>
        <v/>
      </c>
      <c r="JU78" s="53" t="str">
        <f t="shared" si="858"/>
        <v/>
      </c>
      <c r="JV78" s="53" t="str">
        <f t="shared" si="859"/>
        <v/>
      </c>
      <c r="JW78" s="54" t="str">
        <f t="shared" si="860"/>
        <v/>
      </c>
      <c r="JX78" s="52" t="str">
        <f t="shared" si="861"/>
        <v/>
      </c>
      <c r="JY78" s="53" t="str">
        <f t="shared" si="862"/>
        <v/>
      </c>
      <c r="JZ78" s="53" t="str">
        <f t="shared" si="863"/>
        <v/>
      </c>
      <c r="KA78" s="53" t="str">
        <f t="shared" si="864"/>
        <v/>
      </c>
      <c r="KB78" s="54" t="str">
        <f t="shared" si="865"/>
        <v/>
      </c>
      <c r="KC78" s="52" t="str">
        <f t="shared" si="866"/>
        <v/>
      </c>
      <c r="KD78" s="53" t="str">
        <f t="shared" si="867"/>
        <v/>
      </c>
      <c r="KE78" s="53" t="str">
        <f t="shared" si="868"/>
        <v/>
      </c>
      <c r="KF78" s="53" t="str">
        <f t="shared" si="869"/>
        <v/>
      </c>
      <c r="KG78" s="54" t="str">
        <f t="shared" si="870"/>
        <v/>
      </c>
      <c r="KH78" s="165" t="e">
        <f t="shared" si="871"/>
        <v>#N/A</v>
      </c>
      <c r="KI78" s="53" t="str">
        <f t="shared" si="872"/>
        <v/>
      </c>
      <c r="KJ78" s="181" t="str">
        <f t="shared" si="873"/>
        <v/>
      </c>
      <c r="KK78" s="159">
        <f t="shared" si="874"/>
        <v>0</v>
      </c>
      <c r="KL78" s="334" t="str">
        <f t="shared" si="875"/>
        <v/>
      </c>
      <c r="KM78" s="86"/>
      <c r="KN78" s="214"/>
      <c r="KO78" s="60"/>
      <c r="KP78" s="201"/>
      <c r="KQ78" s="61"/>
      <c r="KR78" s="61"/>
      <c r="KS78" s="61"/>
      <c r="KT78" s="61"/>
      <c r="KU78" s="61"/>
      <c r="KV78" s="61"/>
      <c r="KW78" s="61"/>
      <c r="KX78" s="62"/>
      <c r="KY78" s="84"/>
      <c r="KZ78" s="59"/>
      <c r="LA78" s="60" t="str">
        <f t="shared" si="883"/>
        <v/>
      </c>
      <c r="LB78" s="201"/>
      <c r="LC78" s="61" t="str">
        <f t="shared" si="884"/>
        <v/>
      </c>
      <c r="LD78" s="61" t="str">
        <f t="shared" si="885"/>
        <v/>
      </c>
      <c r="LE78" s="61" t="str">
        <f t="shared" si="886"/>
        <v/>
      </c>
      <c r="LF78" s="61" t="str">
        <f t="shared" si="887"/>
        <v/>
      </c>
      <c r="LG78" s="148" t="str">
        <f t="shared" si="888"/>
        <v/>
      </c>
      <c r="LH78" s="87"/>
      <c r="LI78" s="197">
        <f t="shared" si="889"/>
        <v>0</v>
      </c>
      <c r="LJ78" s="87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</row>
    <row r="79" spans="1:381" s="1" customFormat="1" ht="15" x14ac:dyDescent="0.2">
      <c r="A79" s="35"/>
      <c r="B79" s="45">
        <v>111</v>
      </c>
      <c r="C79" s="94"/>
      <c r="D79" s="94"/>
      <c r="E79" s="163"/>
      <c r="F79" s="95"/>
      <c r="G79" s="96"/>
      <c r="H79" s="50"/>
      <c r="I79" s="186"/>
      <c r="J79" s="97" t="str">
        <f t="shared" si="890"/>
        <v/>
      </c>
      <c r="K79" s="158"/>
      <c r="L79" s="52" t="str">
        <f t="shared" si="598"/>
        <v/>
      </c>
      <c r="M79" s="53" t="str">
        <f t="shared" si="599"/>
        <v/>
      </c>
      <c r="N79" s="53" t="str">
        <f t="shared" si="600"/>
        <v/>
      </c>
      <c r="O79" s="118" t="str">
        <f t="shared" si="601"/>
        <v/>
      </c>
      <c r="P79" s="164" t="str">
        <f t="shared" si="602"/>
        <v/>
      </c>
      <c r="Q79" s="122" t="str">
        <f t="shared" si="603"/>
        <v/>
      </c>
      <c r="R79" s="53" t="str">
        <f t="shared" si="604"/>
        <v/>
      </c>
      <c r="S79" s="53" t="str">
        <f t="shared" si="605"/>
        <v/>
      </c>
      <c r="T79" s="53" t="str">
        <f t="shared" si="606"/>
        <v/>
      </c>
      <c r="U79" s="164" t="str">
        <f t="shared" si="607"/>
        <v/>
      </c>
      <c r="V79" s="122" t="str">
        <f t="shared" si="608"/>
        <v/>
      </c>
      <c r="W79" s="53" t="str">
        <f t="shared" si="609"/>
        <v/>
      </c>
      <c r="X79" s="53" t="str">
        <f t="shared" si="610"/>
        <v/>
      </c>
      <c r="Y79" s="53" t="str">
        <f t="shared" si="611"/>
        <v/>
      </c>
      <c r="Z79" s="164" t="str">
        <f t="shared" si="612"/>
        <v/>
      </c>
      <c r="AA79" s="122" t="str">
        <f t="shared" si="613"/>
        <v/>
      </c>
      <c r="AB79" s="53" t="str">
        <f t="shared" si="614"/>
        <v/>
      </c>
      <c r="AC79" s="53" t="str">
        <f t="shared" si="615"/>
        <v/>
      </c>
      <c r="AD79" s="53" t="str">
        <f t="shared" si="616"/>
        <v/>
      </c>
      <c r="AE79" s="164" t="str">
        <f t="shared" si="617"/>
        <v/>
      </c>
      <c r="AF79" s="122" t="str">
        <f t="shared" si="618"/>
        <v/>
      </c>
      <c r="AG79" s="53" t="str">
        <f t="shared" si="619"/>
        <v/>
      </c>
      <c r="AH79" s="53" t="str">
        <f t="shared" si="620"/>
        <v/>
      </c>
      <c r="AI79" s="53" t="str">
        <f t="shared" si="621"/>
        <v/>
      </c>
      <c r="AJ79" s="164" t="str">
        <f t="shared" si="622"/>
        <v/>
      </c>
      <c r="AK79" s="122" t="str">
        <f t="shared" si="623"/>
        <v/>
      </c>
      <c r="AL79" s="53" t="str">
        <f t="shared" si="624"/>
        <v/>
      </c>
      <c r="AM79" s="53" t="str">
        <f t="shared" si="625"/>
        <v/>
      </c>
      <c r="AN79" s="150" t="str">
        <f t="shared" si="626"/>
        <v/>
      </c>
      <c r="AO79" s="164" t="str">
        <f t="shared" si="627"/>
        <v/>
      </c>
      <c r="AP79" s="191" t="e">
        <f t="shared" si="628"/>
        <v>#N/A</v>
      </c>
      <c r="AQ79" s="53" t="str">
        <f t="shared" si="629"/>
        <v/>
      </c>
      <c r="AR79" s="181" t="str">
        <f t="shared" si="630"/>
        <v/>
      </c>
      <c r="AS79" s="159">
        <f t="shared" si="631"/>
        <v>0</v>
      </c>
      <c r="AT79" s="127" t="str">
        <f t="shared" si="632"/>
        <v/>
      </c>
      <c r="AU79" s="189"/>
      <c r="AV79" s="55" t="str">
        <f t="shared" si="633"/>
        <v/>
      </c>
      <c r="AW79" s="53" t="str">
        <f t="shared" si="634"/>
        <v/>
      </c>
      <c r="AX79" s="53" t="str">
        <f t="shared" si="635"/>
        <v/>
      </c>
      <c r="AY79" s="53" t="str">
        <f t="shared" si="636"/>
        <v/>
      </c>
      <c r="AZ79" s="124" t="str">
        <f t="shared" si="637"/>
        <v/>
      </c>
      <c r="BA79" s="52" t="str">
        <f t="shared" si="638"/>
        <v/>
      </c>
      <c r="BB79" s="53" t="str">
        <f t="shared" si="639"/>
        <v/>
      </c>
      <c r="BC79" s="118" t="str">
        <f t="shared" si="640"/>
        <v/>
      </c>
      <c r="BD79" s="53" t="str">
        <f t="shared" si="641"/>
        <v/>
      </c>
      <c r="BE79" s="124" t="str">
        <f t="shared" si="642"/>
        <v/>
      </c>
      <c r="BF79" s="52" t="str">
        <f t="shared" si="643"/>
        <v/>
      </c>
      <c r="BG79" s="53" t="str">
        <f t="shared" si="644"/>
        <v/>
      </c>
      <c r="BH79" s="53" t="str">
        <f t="shared" si="891"/>
        <v/>
      </c>
      <c r="BI79" s="53" t="str">
        <f t="shared" si="646"/>
        <v/>
      </c>
      <c r="BJ79" s="99" t="str">
        <f t="shared" si="892"/>
        <v/>
      </c>
      <c r="BK79" s="52" t="str">
        <f t="shared" si="648"/>
        <v/>
      </c>
      <c r="BL79" s="53" t="str">
        <f t="shared" si="649"/>
        <v/>
      </c>
      <c r="BM79" s="53" t="str">
        <f t="shared" si="650"/>
        <v/>
      </c>
      <c r="BN79" s="53" t="str">
        <f t="shared" si="651"/>
        <v/>
      </c>
      <c r="BO79" s="54" t="str">
        <f t="shared" si="652"/>
        <v/>
      </c>
      <c r="BP79" s="52" t="str">
        <f t="shared" si="653"/>
        <v/>
      </c>
      <c r="BQ79" s="53" t="str">
        <f t="shared" si="654"/>
        <v/>
      </c>
      <c r="BR79" s="53" t="str">
        <f t="shared" si="655"/>
        <v/>
      </c>
      <c r="BS79" s="53" t="str">
        <f t="shared" si="656"/>
        <v/>
      </c>
      <c r="BT79" s="54" t="str">
        <f t="shared" si="657"/>
        <v/>
      </c>
      <c r="BU79" s="52" t="str">
        <f t="shared" si="658"/>
        <v/>
      </c>
      <c r="BV79" s="53" t="str">
        <f t="shared" si="659"/>
        <v/>
      </c>
      <c r="BW79" s="118" t="str">
        <f t="shared" si="660"/>
        <v/>
      </c>
      <c r="BX79" s="118" t="str">
        <f t="shared" si="661"/>
        <v/>
      </c>
      <c r="BY79" s="54" t="str">
        <f t="shared" si="662"/>
        <v/>
      </c>
      <c r="BZ79" s="165"/>
      <c r="CA79" s="53" t="str">
        <f t="shared" si="663"/>
        <v/>
      </c>
      <c r="CB79" s="181" t="str">
        <f t="shared" si="664"/>
        <v/>
      </c>
      <c r="CC79" s="159" t="str">
        <f t="shared" si="665"/>
        <v/>
      </c>
      <c r="CD79" s="127" t="str">
        <f t="shared" si="666"/>
        <v/>
      </c>
      <c r="CE79" s="189"/>
      <c r="CF79" s="55" t="str">
        <f t="shared" si="667"/>
        <v/>
      </c>
      <c r="CG79" s="118" t="str">
        <f t="shared" si="668"/>
        <v/>
      </c>
      <c r="CH79" s="118" t="str">
        <f t="shared" si="669"/>
        <v/>
      </c>
      <c r="CI79" s="53" t="str">
        <f t="shared" si="670"/>
        <v/>
      </c>
      <c r="CJ79" s="124" t="str">
        <f t="shared" si="671"/>
        <v/>
      </c>
      <c r="CK79" s="52" t="str">
        <f t="shared" si="672"/>
        <v/>
      </c>
      <c r="CL79" s="118" t="str">
        <f t="shared" si="673"/>
        <v/>
      </c>
      <c r="CM79" s="118" t="str">
        <f t="shared" si="674"/>
        <v/>
      </c>
      <c r="CN79" s="118" t="str">
        <f t="shared" si="675"/>
        <v/>
      </c>
      <c r="CO79" s="124" t="str">
        <f t="shared" si="676"/>
        <v/>
      </c>
      <c r="CP79" s="52" t="str">
        <f t="shared" si="677"/>
        <v/>
      </c>
      <c r="CQ79" s="118" t="str">
        <f t="shared" si="678"/>
        <v/>
      </c>
      <c r="CR79" s="118" t="str">
        <f t="shared" si="679"/>
        <v/>
      </c>
      <c r="CS79" s="53" t="str">
        <f t="shared" si="680"/>
        <v/>
      </c>
      <c r="CT79" s="54" t="str">
        <f t="shared" si="681"/>
        <v/>
      </c>
      <c r="CU79" s="52" t="str">
        <f t="shared" si="682"/>
        <v/>
      </c>
      <c r="CV79" s="53" t="str">
        <f t="shared" si="683"/>
        <v/>
      </c>
      <c r="CW79" s="53" t="str">
        <f t="shared" si="684"/>
        <v/>
      </c>
      <c r="CX79" s="53" t="str">
        <f t="shared" si="685"/>
        <v/>
      </c>
      <c r="CY79" s="54" t="str">
        <f t="shared" si="686"/>
        <v/>
      </c>
      <c r="CZ79" s="52" t="str">
        <f t="shared" si="687"/>
        <v/>
      </c>
      <c r="DA79" s="118" t="str">
        <f t="shared" si="688"/>
        <v/>
      </c>
      <c r="DB79" s="118" t="str">
        <f t="shared" si="689"/>
        <v/>
      </c>
      <c r="DC79" s="53" t="str">
        <f t="shared" si="690"/>
        <v/>
      </c>
      <c r="DD79" s="54" t="str">
        <f t="shared" si="691"/>
        <v/>
      </c>
      <c r="DE79" s="52" t="str">
        <f t="shared" si="692"/>
        <v/>
      </c>
      <c r="DF79" s="118" t="str">
        <f t="shared" si="693"/>
        <v/>
      </c>
      <c r="DG79" s="53" t="str">
        <f t="shared" si="694"/>
        <v/>
      </c>
      <c r="DH79" s="53" t="str">
        <f t="shared" si="695"/>
        <v/>
      </c>
      <c r="DI79" s="54" t="str">
        <f t="shared" si="696"/>
        <v/>
      </c>
      <c r="DJ79" s="165" t="e">
        <f t="shared" si="697"/>
        <v>#N/A</v>
      </c>
      <c r="DK79" s="53" t="str">
        <f t="shared" si="698"/>
        <v/>
      </c>
      <c r="DL79" s="181" t="str">
        <f t="shared" si="699"/>
        <v/>
      </c>
      <c r="DM79" s="159">
        <f t="shared" si="700"/>
        <v>0</v>
      </c>
      <c r="DN79" s="124" t="str">
        <f t="shared" si="701"/>
        <v/>
      </c>
      <c r="DO79" s="189"/>
      <c r="DP79" s="55" t="str">
        <f t="shared" si="702"/>
        <v/>
      </c>
      <c r="DQ79" s="53" t="str">
        <f t="shared" si="703"/>
        <v/>
      </c>
      <c r="DR79" s="53" t="str">
        <f t="shared" si="704"/>
        <v/>
      </c>
      <c r="DS79" s="118" t="str">
        <f t="shared" si="705"/>
        <v/>
      </c>
      <c r="DT79" s="168" t="str">
        <f t="shared" si="706"/>
        <v/>
      </c>
      <c r="DU79" s="122" t="str">
        <f t="shared" si="707"/>
        <v/>
      </c>
      <c r="DV79" s="53" t="str">
        <f t="shared" si="708"/>
        <v/>
      </c>
      <c r="DW79" s="53" t="str">
        <f t="shared" si="709"/>
        <v/>
      </c>
      <c r="DX79" s="53" t="str">
        <f t="shared" si="710"/>
        <v/>
      </c>
      <c r="DY79" s="168" t="str">
        <f t="shared" si="711"/>
        <v/>
      </c>
      <c r="DZ79" s="122" t="str">
        <f t="shared" si="712"/>
        <v/>
      </c>
      <c r="EA79" s="53" t="str">
        <f t="shared" si="713"/>
        <v/>
      </c>
      <c r="EB79" s="53" t="str">
        <f t="shared" si="714"/>
        <v/>
      </c>
      <c r="EC79" s="53" t="str">
        <f t="shared" si="715"/>
        <v/>
      </c>
      <c r="ED79" s="123" t="str">
        <f t="shared" si="716"/>
        <v/>
      </c>
      <c r="EE79" s="122" t="str">
        <f t="shared" si="717"/>
        <v/>
      </c>
      <c r="EF79" s="118" t="str">
        <f t="shared" si="718"/>
        <v/>
      </c>
      <c r="EG79" s="118" t="str">
        <f t="shared" si="719"/>
        <v/>
      </c>
      <c r="EH79" s="53" t="str">
        <f t="shared" si="720"/>
        <v/>
      </c>
      <c r="EI79" s="123" t="str">
        <f t="shared" si="721"/>
        <v/>
      </c>
      <c r="EJ79" s="122" t="str">
        <f t="shared" si="722"/>
        <v/>
      </c>
      <c r="EK79" s="53" t="str">
        <f t="shared" si="723"/>
        <v/>
      </c>
      <c r="EL79" s="53" t="str">
        <f t="shared" si="724"/>
        <v/>
      </c>
      <c r="EM79" s="53" t="str">
        <f t="shared" si="725"/>
        <v/>
      </c>
      <c r="EN79" s="123" t="str">
        <f t="shared" si="726"/>
        <v/>
      </c>
      <c r="EO79" s="122" t="str">
        <f t="shared" si="727"/>
        <v/>
      </c>
      <c r="EP79" s="53" t="str">
        <f t="shared" si="728"/>
        <v/>
      </c>
      <c r="EQ79" s="118" t="str">
        <f t="shared" si="729"/>
        <v/>
      </c>
      <c r="ER79" s="53" t="str">
        <f t="shared" si="730"/>
        <v/>
      </c>
      <c r="ES79" s="123" t="str">
        <f t="shared" si="731"/>
        <v/>
      </c>
      <c r="ET79" s="165" t="e">
        <f t="shared" si="732"/>
        <v>#N/A</v>
      </c>
      <c r="EU79" s="118" t="str">
        <f t="shared" si="733"/>
        <v/>
      </c>
      <c r="EV79" s="181" t="str">
        <f t="shared" si="734"/>
        <v/>
      </c>
      <c r="EW79" s="159">
        <f t="shared" si="735"/>
        <v>0</v>
      </c>
      <c r="EX79" s="124" t="str">
        <f t="shared" si="736"/>
        <v/>
      </c>
      <c r="EY79" s="189"/>
      <c r="EZ79" s="55" t="str">
        <f t="shared" si="737"/>
        <v/>
      </c>
      <c r="FA79" s="53" t="str">
        <f t="shared" si="738"/>
        <v/>
      </c>
      <c r="FB79" s="53" t="str">
        <f t="shared" si="739"/>
        <v/>
      </c>
      <c r="FC79" s="118" t="str">
        <f t="shared" si="740"/>
        <v/>
      </c>
      <c r="FD79" s="124" t="str">
        <f t="shared" si="741"/>
        <v/>
      </c>
      <c r="FE79" s="122" t="str">
        <f t="shared" si="742"/>
        <v/>
      </c>
      <c r="FF79" s="118" t="str">
        <f t="shared" si="743"/>
        <v/>
      </c>
      <c r="FG79" s="118" t="str">
        <f t="shared" si="744"/>
        <v/>
      </c>
      <c r="FH79" s="118" t="str">
        <f t="shared" si="745"/>
        <v/>
      </c>
      <c r="FI79" s="124" t="str">
        <f t="shared" si="746"/>
        <v/>
      </c>
      <c r="FJ79" s="122" t="str">
        <f t="shared" si="747"/>
        <v/>
      </c>
      <c r="FK79" s="118" t="str">
        <f t="shared" si="748"/>
        <v/>
      </c>
      <c r="FL79" s="118" t="str">
        <f t="shared" si="749"/>
        <v/>
      </c>
      <c r="FM79" s="53" t="str">
        <f t="shared" si="750"/>
        <v/>
      </c>
      <c r="FN79" s="57" t="str">
        <f t="shared" si="751"/>
        <v/>
      </c>
      <c r="FO79" s="122" t="str">
        <f t="shared" si="752"/>
        <v/>
      </c>
      <c r="FP79" s="118" t="str">
        <f t="shared" si="753"/>
        <v/>
      </c>
      <c r="FQ79" s="118" t="str">
        <f t="shared" si="754"/>
        <v/>
      </c>
      <c r="FR79" s="53" t="str">
        <f t="shared" si="755"/>
        <v/>
      </c>
      <c r="FS79" s="57" t="str">
        <f t="shared" si="756"/>
        <v/>
      </c>
      <c r="FT79" s="122" t="str">
        <f t="shared" si="757"/>
        <v/>
      </c>
      <c r="FU79" s="118" t="str">
        <f t="shared" si="758"/>
        <v/>
      </c>
      <c r="FV79" s="118" t="str">
        <f t="shared" si="759"/>
        <v/>
      </c>
      <c r="FW79" s="53" t="str">
        <f t="shared" si="760"/>
        <v/>
      </c>
      <c r="FX79" s="57" t="str">
        <f t="shared" si="761"/>
        <v/>
      </c>
      <c r="FY79" s="122" t="str">
        <f t="shared" si="762"/>
        <v/>
      </c>
      <c r="FZ79" s="118" t="str">
        <f t="shared" si="763"/>
        <v/>
      </c>
      <c r="GA79" s="118" t="str">
        <f t="shared" si="764"/>
        <v/>
      </c>
      <c r="GB79" s="53" t="str">
        <f t="shared" si="765"/>
        <v/>
      </c>
      <c r="GC79" s="57" t="str">
        <f t="shared" si="766"/>
        <v/>
      </c>
      <c r="GD79" s="165" t="e">
        <f t="shared" si="767"/>
        <v>#N/A</v>
      </c>
      <c r="GE79" s="118" t="str">
        <f t="shared" si="768"/>
        <v/>
      </c>
      <c r="GF79" s="181" t="str">
        <f t="shared" si="769"/>
        <v/>
      </c>
      <c r="GG79" s="159">
        <f t="shared" si="770"/>
        <v>0</v>
      </c>
      <c r="GH79" s="124" t="str">
        <f t="shared" si="771"/>
        <v/>
      </c>
      <c r="GI79" s="189"/>
      <c r="GJ79" s="55" t="str">
        <f t="shared" si="772"/>
        <v/>
      </c>
      <c r="GK79" s="53" t="str">
        <f t="shared" si="773"/>
        <v/>
      </c>
      <c r="GL79" s="53" t="str">
        <f t="shared" si="774"/>
        <v/>
      </c>
      <c r="GM79" s="118" t="str">
        <f t="shared" si="775"/>
        <v/>
      </c>
      <c r="GN79" s="168" t="str">
        <f t="shared" si="776"/>
        <v/>
      </c>
      <c r="GO79" s="122" t="str">
        <f t="shared" si="777"/>
        <v/>
      </c>
      <c r="GP79" s="118" t="str">
        <f t="shared" si="778"/>
        <v/>
      </c>
      <c r="GQ79" s="118" t="str">
        <f t="shared" si="779"/>
        <v/>
      </c>
      <c r="GR79" s="118" t="str">
        <f t="shared" si="780"/>
        <v/>
      </c>
      <c r="GS79" s="168" t="str">
        <f t="shared" si="781"/>
        <v/>
      </c>
      <c r="GT79" s="122" t="str">
        <f t="shared" si="782"/>
        <v/>
      </c>
      <c r="GU79" s="118" t="str">
        <f t="shared" si="783"/>
        <v/>
      </c>
      <c r="GV79" s="118" t="str">
        <f t="shared" si="784"/>
        <v/>
      </c>
      <c r="GW79" s="53" t="str">
        <f t="shared" si="785"/>
        <v/>
      </c>
      <c r="GX79" s="123" t="str">
        <f t="shared" si="786"/>
        <v/>
      </c>
      <c r="GY79" s="122" t="str">
        <f t="shared" si="787"/>
        <v/>
      </c>
      <c r="GZ79" s="118" t="str">
        <f t="shared" si="788"/>
        <v/>
      </c>
      <c r="HA79" s="118" t="str">
        <f t="shared" si="789"/>
        <v/>
      </c>
      <c r="HB79" s="118" t="str">
        <f t="shared" si="790"/>
        <v/>
      </c>
      <c r="HC79" s="123" t="str">
        <f t="shared" si="791"/>
        <v/>
      </c>
      <c r="HD79" s="122" t="str">
        <f t="shared" si="792"/>
        <v/>
      </c>
      <c r="HE79" s="118" t="str">
        <f t="shared" si="793"/>
        <v/>
      </c>
      <c r="HF79" s="118" t="str">
        <f t="shared" si="794"/>
        <v/>
      </c>
      <c r="HG79" s="53" t="str">
        <f t="shared" si="795"/>
        <v/>
      </c>
      <c r="HH79" s="123" t="str">
        <f t="shared" si="796"/>
        <v/>
      </c>
      <c r="HI79" s="122" t="str">
        <f t="shared" si="797"/>
        <v/>
      </c>
      <c r="HJ79" s="118" t="str">
        <f t="shared" si="798"/>
        <v/>
      </c>
      <c r="HK79" s="118" t="str">
        <f t="shared" si="799"/>
        <v/>
      </c>
      <c r="HL79" s="118" t="str">
        <f t="shared" si="800"/>
        <v/>
      </c>
      <c r="HM79" s="54" t="str">
        <f t="shared" si="801"/>
        <v/>
      </c>
      <c r="HN79" s="165" t="e">
        <f t="shared" si="802"/>
        <v>#N/A</v>
      </c>
      <c r="HO79" s="118" t="str">
        <f t="shared" si="803"/>
        <v/>
      </c>
      <c r="HP79" s="181" t="str">
        <f t="shared" si="804"/>
        <v/>
      </c>
      <c r="HQ79" s="159">
        <f t="shared" si="805"/>
        <v>0</v>
      </c>
      <c r="HR79" s="127" t="str">
        <f t="shared" si="806"/>
        <v/>
      </c>
      <c r="HS79" s="189"/>
      <c r="HT79" s="55" t="str">
        <f t="shared" si="807"/>
        <v/>
      </c>
      <c r="HU79" s="53" t="str">
        <f t="shared" si="808"/>
        <v/>
      </c>
      <c r="HV79" s="53" t="str">
        <f t="shared" si="809"/>
        <v/>
      </c>
      <c r="HW79" s="53" t="str">
        <f t="shared" si="810"/>
        <v/>
      </c>
      <c r="HX79" s="124" t="str">
        <f t="shared" si="811"/>
        <v/>
      </c>
      <c r="HY79" s="52" t="str">
        <f t="shared" si="812"/>
        <v/>
      </c>
      <c r="HZ79" s="53" t="str">
        <f t="shared" si="813"/>
        <v/>
      </c>
      <c r="IA79" s="53" t="str">
        <f t="shared" si="814"/>
        <v/>
      </c>
      <c r="IB79" s="53" t="str">
        <f t="shared" si="815"/>
        <v/>
      </c>
      <c r="IC79" s="124" t="str">
        <f t="shared" si="816"/>
        <v/>
      </c>
      <c r="ID79" s="52" t="str">
        <f t="shared" si="817"/>
        <v/>
      </c>
      <c r="IE79" s="53" t="str">
        <f t="shared" si="818"/>
        <v/>
      </c>
      <c r="IF79" s="53" t="str">
        <f t="shared" si="819"/>
        <v/>
      </c>
      <c r="IG79" s="53" t="str">
        <f t="shared" si="820"/>
        <v/>
      </c>
      <c r="IH79" s="54" t="str">
        <f t="shared" si="821"/>
        <v/>
      </c>
      <c r="II79" s="52" t="str">
        <f t="shared" si="822"/>
        <v/>
      </c>
      <c r="IJ79" s="53" t="str">
        <f t="shared" si="823"/>
        <v/>
      </c>
      <c r="IK79" s="53" t="str">
        <f t="shared" si="824"/>
        <v/>
      </c>
      <c r="IL79" s="53" t="str">
        <f t="shared" si="825"/>
        <v/>
      </c>
      <c r="IM79" s="54" t="str">
        <f t="shared" si="826"/>
        <v/>
      </c>
      <c r="IN79" s="52" t="str">
        <f t="shared" si="827"/>
        <v/>
      </c>
      <c r="IO79" s="53" t="str">
        <f t="shared" si="828"/>
        <v/>
      </c>
      <c r="IP79" s="53" t="str">
        <f t="shared" si="829"/>
        <v/>
      </c>
      <c r="IQ79" s="53" t="str">
        <f t="shared" si="830"/>
        <v/>
      </c>
      <c r="IR79" s="54" t="str">
        <f t="shared" si="831"/>
        <v/>
      </c>
      <c r="IS79" s="52" t="str">
        <f t="shared" si="832"/>
        <v/>
      </c>
      <c r="IT79" s="53" t="str">
        <f t="shared" si="833"/>
        <v/>
      </c>
      <c r="IU79" s="53" t="str">
        <f>IF($G79="6",IF(IF(IT79&lt;&gt;"",IF(MAX(COUNTIF($IT$6:$IT$80,$IT$6:$IT$80))&gt;1,"x",""),"")&lt;&gt;"",IT79+1,""),IF(IS79=0,"",IF(IF(IT79&lt;&gt;"",IF(MAX(COUNTIF(IT$6:$IT$80,$IT$6:$IT$80))&gt;1,"x",""),"")&lt;&gt;"",IT79+1,"")))</f>
        <v/>
      </c>
      <c r="IV79" s="53" t="str">
        <f t="shared" si="834"/>
        <v/>
      </c>
      <c r="IW79" s="54" t="str">
        <f t="shared" si="835"/>
        <v/>
      </c>
      <c r="IX79" s="165" t="e">
        <f t="shared" si="836"/>
        <v>#N/A</v>
      </c>
      <c r="IY79" s="53" t="str">
        <f t="shared" si="837"/>
        <v/>
      </c>
      <c r="IZ79" s="181" t="str">
        <f t="shared" si="838"/>
        <v/>
      </c>
      <c r="JA79" s="159">
        <f t="shared" si="839"/>
        <v>0</v>
      </c>
      <c r="JB79" s="124" t="str">
        <f t="shared" si="840"/>
        <v/>
      </c>
      <c r="JC79" s="220"/>
      <c r="JD79" s="55" t="str">
        <f t="shared" si="841"/>
        <v/>
      </c>
      <c r="JE79" s="53" t="str">
        <f t="shared" si="842"/>
        <v/>
      </c>
      <c r="JF79" s="53" t="str">
        <f t="shared" si="843"/>
        <v/>
      </c>
      <c r="JG79" s="118" t="str">
        <f t="shared" si="844"/>
        <v/>
      </c>
      <c r="JH79" s="168" t="str">
        <f t="shared" si="845"/>
        <v/>
      </c>
      <c r="JI79" s="122" t="str">
        <f t="shared" si="846"/>
        <v/>
      </c>
      <c r="JJ79" s="118" t="str">
        <f t="shared" si="847"/>
        <v/>
      </c>
      <c r="JK79" s="118" t="str">
        <f t="shared" si="848"/>
        <v/>
      </c>
      <c r="JL79" s="118" t="str">
        <f t="shared" si="849"/>
        <v/>
      </c>
      <c r="JM79" s="168" t="str">
        <f t="shared" si="850"/>
        <v/>
      </c>
      <c r="JN79" s="122" t="str">
        <f t="shared" si="851"/>
        <v/>
      </c>
      <c r="JO79" s="118" t="str">
        <f t="shared" si="852"/>
        <v/>
      </c>
      <c r="JP79" s="53" t="str">
        <f t="shared" si="853"/>
        <v/>
      </c>
      <c r="JQ79" s="53" t="str">
        <f t="shared" si="854"/>
        <v/>
      </c>
      <c r="JR79" s="123" t="str">
        <f t="shared" si="855"/>
        <v/>
      </c>
      <c r="JS79" s="122" t="str">
        <f t="shared" si="856"/>
        <v/>
      </c>
      <c r="JT79" s="118" t="str">
        <f t="shared" si="857"/>
        <v/>
      </c>
      <c r="JU79" s="118" t="str">
        <f t="shared" si="858"/>
        <v/>
      </c>
      <c r="JV79" s="53" t="str">
        <f t="shared" si="859"/>
        <v/>
      </c>
      <c r="JW79" s="123" t="str">
        <f t="shared" si="860"/>
        <v/>
      </c>
      <c r="JX79" s="122" t="str">
        <f t="shared" si="861"/>
        <v/>
      </c>
      <c r="JY79" s="118" t="str">
        <f t="shared" si="862"/>
        <v/>
      </c>
      <c r="JZ79" s="118" t="str">
        <f t="shared" si="863"/>
        <v/>
      </c>
      <c r="KA79" s="53" t="str">
        <f t="shared" si="864"/>
        <v/>
      </c>
      <c r="KB79" s="123" t="str">
        <f t="shared" si="865"/>
        <v/>
      </c>
      <c r="KC79" s="122" t="str">
        <f t="shared" si="866"/>
        <v/>
      </c>
      <c r="KD79" s="118" t="str">
        <f t="shared" si="867"/>
        <v/>
      </c>
      <c r="KE79" s="118" t="str">
        <f t="shared" si="868"/>
        <v/>
      </c>
      <c r="KF79" s="118" t="str">
        <f t="shared" si="869"/>
        <v/>
      </c>
      <c r="KG79" s="123" t="str">
        <f t="shared" si="870"/>
        <v/>
      </c>
      <c r="KH79" s="169" t="e">
        <f t="shared" si="871"/>
        <v>#N/A</v>
      </c>
      <c r="KI79" s="118" t="str">
        <f t="shared" si="872"/>
        <v/>
      </c>
      <c r="KJ79" s="181" t="str">
        <f t="shared" si="873"/>
        <v/>
      </c>
      <c r="KK79" s="159">
        <f t="shared" si="874"/>
        <v>0</v>
      </c>
      <c r="KL79" s="334" t="str">
        <f t="shared" si="875"/>
        <v/>
      </c>
      <c r="KM79" s="86"/>
      <c r="KN79" s="214"/>
      <c r="KO79" s="60"/>
      <c r="KP79" s="201"/>
      <c r="KQ79" s="61"/>
      <c r="KR79" s="61"/>
      <c r="KS79" s="61"/>
      <c r="KT79" s="61"/>
      <c r="KU79" s="61"/>
      <c r="KV79" s="61"/>
      <c r="KW79" s="61"/>
      <c r="KX79" s="62"/>
      <c r="KY79" s="84"/>
      <c r="KZ79" s="59"/>
      <c r="LA79" s="82" t="str">
        <f t="shared" si="883"/>
        <v/>
      </c>
      <c r="LB79" s="201"/>
      <c r="LC79" s="61" t="str">
        <f t="shared" si="884"/>
        <v/>
      </c>
      <c r="LD79" s="61" t="str">
        <f t="shared" si="885"/>
        <v/>
      </c>
      <c r="LE79" s="61" t="str">
        <f t="shared" si="886"/>
        <v/>
      </c>
      <c r="LF79" s="61" t="str">
        <f t="shared" si="887"/>
        <v/>
      </c>
      <c r="LG79" s="148" t="str">
        <f t="shared" si="888"/>
        <v/>
      </c>
      <c r="LH79" s="87"/>
      <c r="LI79" s="197">
        <f t="shared" si="889"/>
        <v>0</v>
      </c>
      <c r="LJ79" s="87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</row>
    <row r="80" spans="1:381" s="1" customFormat="1" ht="15.75" thickBot="1" x14ac:dyDescent="0.25">
      <c r="A80" s="35"/>
      <c r="B80" s="45">
        <v>112</v>
      </c>
      <c r="C80" s="170"/>
      <c r="D80" s="65"/>
      <c r="E80" s="171"/>
      <c r="F80" s="171"/>
      <c r="G80" s="67"/>
      <c r="H80" s="66"/>
      <c r="I80" s="187"/>
      <c r="J80" s="68" t="str">
        <f t="shared" si="890"/>
        <v/>
      </c>
      <c r="K80" s="172"/>
      <c r="L80" s="69" t="str">
        <f t="shared" si="598"/>
        <v/>
      </c>
      <c r="M80" s="70" t="str">
        <f t="shared" si="599"/>
        <v/>
      </c>
      <c r="N80" s="70" t="str">
        <f t="shared" si="600"/>
        <v/>
      </c>
      <c r="O80" s="70" t="str">
        <f t="shared" si="601"/>
        <v/>
      </c>
      <c r="P80" s="128" t="str">
        <f t="shared" si="602"/>
        <v/>
      </c>
      <c r="Q80" s="69" t="str">
        <f t="shared" si="603"/>
        <v/>
      </c>
      <c r="R80" s="70" t="str">
        <f t="shared" si="604"/>
        <v/>
      </c>
      <c r="S80" s="70" t="str">
        <f t="shared" si="605"/>
        <v/>
      </c>
      <c r="T80" s="70" t="str">
        <f t="shared" si="606"/>
        <v/>
      </c>
      <c r="U80" s="128" t="str">
        <f t="shared" si="607"/>
        <v/>
      </c>
      <c r="V80" s="69" t="str">
        <f t="shared" si="608"/>
        <v/>
      </c>
      <c r="W80" s="70" t="str">
        <f t="shared" si="609"/>
        <v/>
      </c>
      <c r="X80" s="70" t="str">
        <f t="shared" si="610"/>
        <v/>
      </c>
      <c r="Y80" s="70" t="str">
        <f t="shared" si="611"/>
        <v/>
      </c>
      <c r="Z80" s="128" t="str">
        <f t="shared" si="612"/>
        <v/>
      </c>
      <c r="AA80" s="69" t="str">
        <f t="shared" si="613"/>
        <v/>
      </c>
      <c r="AB80" s="70" t="str">
        <f t="shared" si="614"/>
        <v/>
      </c>
      <c r="AC80" s="70" t="str">
        <f t="shared" si="615"/>
        <v/>
      </c>
      <c r="AD80" s="98" t="str">
        <f t="shared" si="616"/>
        <v/>
      </c>
      <c r="AE80" s="128" t="str">
        <f t="shared" si="617"/>
        <v/>
      </c>
      <c r="AF80" s="69" t="str">
        <f t="shared" si="618"/>
        <v/>
      </c>
      <c r="AG80" s="70" t="str">
        <f t="shared" si="619"/>
        <v/>
      </c>
      <c r="AH80" s="70" t="str">
        <f t="shared" si="620"/>
        <v/>
      </c>
      <c r="AI80" s="70" t="str">
        <f t="shared" si="621"/>
        <v/>
      </c>
      <c r="AJ80" s="128" t="str">
        <f t="shared" si="622"/>
        <v/>
      </c>
      <c r="AK80" s="69" t="str">
        <f t="shared" si="623"/>
        <v/>
      </c>
      <c r="AL80" s="70" t="str">
        <f t="shared" si="624"/>
        <v/>
      </c>
      <c r="AM80" s="70" t="str">
        <f t="shared" si="625"/>
        <v/>
      </c>
      <c r="AN80" s="153" t="str">
        <f t="shared" si="626"/>
        <v/>
      </c>
      <c r="AO80" s="128" t="str">
        <f t="shared" si="627"/>
        <v/>
      </c>
      <c r="AP80" s="192" t="e">
        <f t="shared" si="628"/>
        <v>#N/A</v>
      </c>
      <c r="AQ80" s="70" t="str">
        <f t="shared" si="629"/>
        <v/>
      </c>
      <c r="AR80" s="182" t="str">
        <f t="shared" si="630"/>
        <v/>
      </c>
      <c r="AS80" s="183">
        <f t="shared" si="631"/>
        <v>0</v>
      </c>
      <c r="AT80" s="128" t="str">
        <f t="shared" si="632"/>
        <v/>
      </c>
      <c r="AU80" s="131"/>
      <c r="AV80" s="72" t="str">
        <f t="shared" si="633"/>
        <v/>
      </c>
      <c r="AW80" s="70" t="str">
        <f t="shared" si="634"/>
        <v/>
      </c>
      <c r="AX80" s="70" t="str">
        <f t="shared" si="635"/>
        <v/>
      </c>
      <c r="AY80" s="70" t="str">
        <f t="shared" si="636"/>
        <v/>
      </c>
      <c r="AZ80" s="125" t="str">
        <f t="shared" si="637"/>
        <v/>
      </c>
      <c r="BA80" s="69" t="str">
        <f t="shared" si="638"/>
        <v/>
      </c>
      <c r="BB80" s="70" t="str">
        <f t="shared" si="639"/>
        <v/>
      </c>
      <c r="BC80" s="70" t="str">
        <f t="shared" si="640"/>
        <v/>
      </c>
      <c r="BD80" s="70" t="str">
        <f t="shared" si="641"/>
        <v/>
      </c>
      <c r="BE80" s="125" t="str">
        <f t="shared" si="642"/>
        <v/>
      </c>
      <c r="BF80" s="69" t="str">
        <f t="shared" si="643"/>
        <v/>
      </c>
      <c r="BG80" s="70" t="str">
        <f t="shared" si="644"/>
        <v/>
      </c>
      <c r="BH80" s="133" t="str">
        <f t="shared" si="891"/>
        <v/>
      </c>
      <c r="BI80" s="70" t="str">
        <f t="shared" si="646"/>
        <v/>
      </c>
      <c r="BJ80" s="71" t="str">
        <f t="shared" si="892"/>
        <v/>
      </c>
      <c r="BK80" s="69" t="str">
        <f t="shared" si="648"/>
        <v/>
      </c>
      <c r="BL80" s="70" t="str">
        <f t="shared" si="649"/>
        <v/>
      </c>
      <c r="BM80" s="70" t="str">
        <f t="shared" si="650"/>
        <v/>
      </c>
      <c r="BN80" s="70" t="str">
        <f t="shared" si="651"/>
        <v/>
      </c>
      <c r="BO80" s="71" t="str">
        <f t="shared" si="652"/>
        <v/>
      </c>
      <c r="BP80" s="69" t="str">
        <f t="shared" si="653"/>
        <v/>
      </c>
      <c r="BQ80" s="70" t="str">
        <f t="shared" si="654"/>
        <v/>
      </c>
      <c r="BR80" s="70" t="str">
        <f t="shared" si="655"/>
        <v/>
      </c>
      <c r="BS80" s="70" t="str">
        <f t="shared" si="656"/>
        <v/>
      </c>
      <c r="BT80" s="71" t="str">
        <f t="shared" si="657"/>
        <v/>
      </c>
      <c r="BU80" s="69" t="str">
        <f t="shared" si="658"/>
        <v/>
      </c>
      <c r="BV80" s="70" t="str">
        <f t="shared" si="659"/>
        <v/>
      </c>
      <c r="BW80" s="70" t="str">
        <f t="shared" si="660"/>
        <v/>
      </c>
      <c r="BX80" s="70" t="str">
        <f t="shared" si="661"/>
        <v/>
      </c>
      <c r="BY80" s="71" t="str">
        <f t="shared" si="662"/>
        <v/>
      </c>
      <c r="BZ80" s="166" t="e">
        <f>VLOOKUP($G80,Entries_C_Event,5,FALSE)</f>
        <v>#N/A</v>
      </c>
      <c r="CA80" s="70" t="str">
        <f t="shared" si="663"/>
        <v/>
      </c>
      <c r="CB80" s="182" t="str">
        <f t="shared" si="664"/>
        <v/>
      </c>
      <c r="CC80" s="183" t="str">
        <f t="shared" si="665"/>
        <v/>
      </c>
      <c r="CD80" s="128" t="str">
        <f t="shared" si="666"/>
        <v/>
      </c>
      <c r="CE80" s="131"/>
      <c r="CF80" s="72" t="str">
        <f t="shared" si="667"/>
        <v/>
      </c>
      <c r="CG80" s="70" t="str">
        <f t="shared" si="668"/>
        <v/>
      </c>
      <c r="CH80" s="70" t="str">
        <f t="shared" si="669"/>
        <v/>
      </c>
      <c r="CI80" s="70" t="str">
        <f t="shared" si="670"/>
        <v/>
      </c>
      <c r="CJ80" s="125" t="str">
        <f t="shared" si="671"/>
        <v/>
      </c>
      <c r="CK80" s="69" t="str">
        <f t="shared" si="672"/>
        <v/>
      </c>
      <c r="CL80" s="70" t="str">
        <f t="shared" si="673"/>
        <v/>
      </c>
      <c r="CM80" s="70" t="str">
        <f t="shared" si="674"/>
        <v/>
      </c>
      <c r="CN80" s="70" t="str">
        <f t="shared" si="675"/>
        <v/>
      </c>
      <c r="CO80" s="125" t="str">
        <f t="shared" si="676"/>
        <v/>
      </c>
      <c r="CP80" s="69" t="str">
        <f t="shared" si="677"/>
        <v/>
      </c>
      <c r="CQ80" s="70" t="str">
        <f t="shared" si="678"/>
        <v/>
      </c>
      <c r="CR80" s="70" t="str">
        <f t="shared" si="679"/>
        <v/>
      </c>
      <c r="CS80" s="70" t="str">
        <f t="shared" si="680"/>
        <v/>
      </c>
      <c r="CT80" s="71" t="str">
        <f t="shared" si="681"/>
        <v/>
      </c>
      <c r="CU80" s="69" t="str">
        <f t="shared" si="682"/>
        <v/>
      </c>
      <c r="CV80" s="70" t="str">
        <f t="shared" si="683"/>
        <v/>
      </c>
      <c r="CW80" s="70" t="str">
        <f t="shared" si="684"/>
        <v/>
      </c>
      <c r="CX80" s="70" t="str">
        <f t="shared" si="685"/>
        <v/>
      </c>
      <c r="CY80" s="71" t="str">
        <f t="shared" si="686"/>
        <v/>
      </c>
      <c r="CZ80" s="69" t="str">
        <f t="shared" si="687"/>
        <v/>
      </c>
      <c r="DA80" s="70" t="str">
        <f t="shared" si="688"/>
        <v/>
      </c>
      <c r="DB80" s="70" t="str">
        <f t="shared" si="689"/>
        <v/>
      </c>
      <c r="DC80" s="70" t="str">
        <f t="shared" si="690"/>
        <v/>
      </c>
      <c r="DD80" s="71" t="str">
        <f t="shared" si="691"/>
        <v/>
      </c>
      <c r="DE80" s="69" t="str">
        <f t="shared" si="692"/>
        <v/>
      </c>
      <c r="DF80" s="70" t="str">
        <f t="shared" si="693"/>
        <v/>
      </c>
      <c r="DG80" s="70" t="str">
        <f t="shared" si="694"/>
        <v/>
      </c>
      <c r="DH80" s="70" t="str">
        <f>IF(DF80&lt;&gt;"",IF($G80="3",IF(AND(DF80&lt;=20,$AU80&gt;=$DE$83),HLOOKUP(DF80,Points_Table_Modified,IF($DJ80&gt;=6,8,$DJ80+2),FALSE),0),IF(AND(DF80&lt;=10,$AU80&gt;=$DE$83),HLOOKUP(DF80,Points_Table,IF($DJ80&gt;=6,8,$DJ80+2),FALSE),0)),"")</f>
        <v/>
      </c>
      <c r="DI80" s="71" t="str">
        <f t="shared" si="696"/>
        <v/>
      </c>
      <c r="DJ80" s="166" t="e">
        <f t="shared" si="697"/>
        <v>#N/A</v>
      </c>
      <c r="DK80" s="70" t="str">
        <f t="shared" si="698"/>
        <v/>
      </c>
      <c r="DL80" s="182" t="str">
        <f t="shared" si="699"/>
        <v/>
      </c>
      <c r="DM80" s="183">
        <f t="shared" si="700"/>
        <v>0</v>
      </c>
      <c r="DN80" s="125" t="str">
        <f t="shared" si="701"/>
        <v/>
      </c>
      <c r="DO80" s="131"/>
      <c r="DP80" s="72" t="str">
        <f t="shared" si="702"/>
        <v/>
      </c>
      <c r="DQ80" s="70" t="str">
        <f t="shared" si="703"/>
        <v/>
      </c>
      <c r="DR80" s="70" t="str">
        <f t="shared" si="704"/>
        <v/>
      </c>
      <c r="DS80" s="70" t="str">
        <f t="shared" si="705"/>
        <v/>
      </c>
      <c r="DT80" s="125" t="str">
        <f t="shared" si="706"/>
        <v/>
      </c>
      <c r="DU80" s="69" t="str">
        <f t="shared" si="707"/>
        <v/>
      </c>
      <c r="DV80" s="70" t="str">
        <f t="shared" si="708"/>
        <v/>
      </c>
      <c r="DW80" s="70" t="str">
        <f t="shared" si="709"/>
        <v/>
      </c>
      <c r="DX80" s="70" t="str">
        <f t="shared" si="710"/>
        <v/>
      </c>
      <c r="DY80" s="125" t="str">
        <f t="shared" si="711"/>
        <v/>
      </c>
      <c r="DZ80" s="69" t="str">
        <f t="shared" si="712"/>
        <v/>
      </c>
      <c r="EA80" s="70" t="str">
        <f t="shared" si="713"/>
        <v/>
      </c>
      <c r="EB80" s="70" t="str">
        <f t="shared" si="714"/>
        <v/>
      </c>
      <c r="EC80" s="70" t="str">
        <f t="shared" si="715"/>
        <v/>
      </c>
      <c r="ED80" s="71" t="str">
        <f t="shared" si="716"/>
        <v/>
      </c>
      <c r="EE80" s="69" t="str">
        <f t="shared" si="717"/>
        <v/>
      </c>
      <c r="EF80" s="70" t="str">
        <f t="shared" si="718"/>
        <v/>
      </c>
      <c r="EG80" s="70" t="str">
        <f t="shared" si="719"/>
        <v/>
      </c>
      <c r="EH80" s="70" t="str">
        <f t="shared" si="720"/>
        <v/>
      </c>
      <c r="EI80" s="71" t="str">
        <f t="shared" si="721"/>
        <v/>
      </c>
      <c r="EJ80" s="69" t="str">
        <f t="shared" si="722"/>
        <v/>
      </c>
      <c r="EK80" s="70" t="str">
        <f t="shared" si="723"/>
        <v/>
      </c>
      <c r="EL80" s="70" t="str">
        <f t="shared" si="724"/>
        <v/>
      </c>
      <c r="EM80" s="70" t="str">
        <f t="shared" si="725"/>
        <v/>
      </c>
      <c r="EN80" s="71" t="str">
        <f t="shared" si="726"/>
        <v/>
      </c>
      <c r="EO80" s="69" t="str">
        <f t="shared" si="727"/>
        <v/>
      </c>
      <c r="EP80" s="70" t="str">
        <f t="shared" si="728"/>
        <v/>
      </c>
      <c r="EQ80" s="70" t="str">
        <f t="shared" si="729"/>
        <v/>
      </c>
      <c r="ER80" s="70" t="str">
        <f t="shared" si="730"/>
        <v/>
      </c>
      <c r="ES80" s="71" t="str">
        <f t="shared" si="731"/>
        <v/>
      </c>
      <c r="ET80" s="166" t="e">
        <f t="shared" si="732"/>
        <v>#N/A</v>
      </c>
      <c r="EU80" s="70" t="str">
        <f t="shared" si="733"/>
        <v/>
      </c>
      <c r="EV80" s="182" t="str">
        <f t="shared" si="734"/>
        <v/>
      </c>
      <c r="EW80" s="183">
        <f t="shared" si="735"/>
        <v>0</v>
      </c>
      <c r="EX80" s="125" t="str">
        <f t="shared" si="736"/>
        <v/>
      </c>
      <c r="EY80" s="131"/>
      <c r="EZ80" s="72" t="str">
        <f t="shared" si="737"/>
        <v/>
      </c>
      <c r="FA80" s="70" t="str">
        <f t="shared" si="738"/>
        <v/>
      </c>
      <c r="FB80" s="70" t="str">
        <f t="shared" si="739"/>
        <v/>
      </c>
      <c r="FC80" s="70" t="str">
        <f t="shared" si="740"/>
        <v/>
      </c>
      <c r="FD80" s="125" t="str">
        <f t="shared" si="741"/>
        <v/>
      </c>
      <c r="FE80" s="69" t="str">
        <f t="shared" si="742"/>
        <v/>
      </c>
      <c r="FF80" s="70" t="str">
        <f t="shared" si="743"/>
        <v/>
      </c>
      <c r="FG80" s="70" t="str">
        <f t="shared" si="744"/>
        <v/>
      </c>
      <c r="FH80" s="70" t="str">
        <f t="shared" si="745"/>
        <v/>
      </c>
      <c r="FI80" s="125" t="str">
        <f t="shared" si="746"/>
        <v/>
      </c>
      <c r="FJ80" s="69" t="str">
        <f t="shared" si="747"/>
        <v/>
      </c>
      <c r="FK80" s="70" t="str">
        <f t="shared" si="748"/>
        <v/>
      </c>
      <c r="FL80" s="70" t="str">
        <f t="shared" si="749"/>
        <v/>
      </c>
      <c r="FM80" s="70" t="str">
        <f t="shared" si="750"/>
        <v/>
      </c>
      <c r="FN80" s="221" t="str">
        <f t="shared" si="751"/>
        <v/>
      </c>
      <c r="FO80" s="69" t="str">
        <f t="shared" si="752"/>
        <v/>
      </c>
      <c r="FP80" s="70" t="str">
        <f t="shared" si="753"/>
        <v/>
      </c>
      <c r="FQ80" s="70" t="str">
        <f t="shared" si="754"/>
        <v/>
      </c>
      <c r="FR80" s="70" t="str">
        <f t="shared" si="755"/>
        <v/>
      </c>
      <c r="FS80" s="221" t="str">
        <f t="shared" si="756"/>
        <v/>
      </c>
      <c r="FT80" s="69" t="str">
        <f t="shared" si="757"/>
        <v/>
      </c>
      <c r="FU80" s="70" t="str">
        <f t="shared" si="758"/>
        <v/>
      </c>
      <c r="FV80" s="70" t="str">
        <f t="shared" si="759"/>
        <v/>
      </c>
      <c r="FW80" s="70" t="str">
        <f t="shared" si="760"/>
        <v/>
      </c>
      <c r="FX80" s="221" t="str">
        <f t="shared" si="761"/>
        <v/>
      </c>
      <c r="FY80" s="69" t="str">
        <f t="shared" si="762"/>
        <v/>
      </c>
      <c r="FZ80" s="70" t="str">
        <f t="shared" si="763"/>
        <v/>
      </c>
      <c r="GA80" s="70" t="str">
        <f t="shared" si="764"/>
        <v/>
      </c>
      <c r="GB80" s="70" t="str">
        <f t="shared" si="765"/>
        <v/>
      </c>
      <c r="GC80" s="221" t="str">
        <f t="shared" si="766"/>
        <v/>
      </c>
      <c r="GD80" s="166" t="e">
        <f t="shared" si="767"/>
        <v>#N/A</v>
      </c>
      <c r="GE80" s="70" t="str">
        <f t="shared" si="768"/>
        <v/>
      </c>
      <c r="GF80" s="182" t="str">
        <f t="shared" si="769"/>
        <v/>
      </c>
      <c r="GG80" s="183">
        <f t="shared" si="770"/>
        <v>0</v>
      </c>
      <c r="GH80" s="125" t="str">
        <f t="shared" si="771"/>
        <v/>
      </c>
      <c r="GI80" s="131"/>
      <c r="GJ80" s="72" t="str">
        <f t="shared" si="772"/>
        <v/>
      </c>
      <c r="GK80" s="70" t="str">
        <f t="shared" si="773"/>
        <v/>
      </c>
      <c r="GL80" s="70" t="str">
        <f t="shared" si="774"/>
        <v/>
      </c>
      <c r="GM80" s="70" t="str">
        <f t="shared" si="775"/>
        <v/>
      </c>
      <c r="GN80" s="125" t="str">
        <f t="shared" si="776"/>
        <v/>
      </c>
      <c r="GO80" s="69" t="str">
        <f t="shared" si="777"/>
        <v/>
      </c>
      <c r="GP80" s="70" t="str">
        <f t="shared" si="778"/>
        <v/>
      </c>
      <c r="GQ80" s="70" t="str">
        <f t="shared" si="779"/>
        <v/>
      </c>
      <c r="GR80" s="70" t="str">
        <f t="shared" si="780"/>
        <v/>
      </c>
      <c r="GS80" s="125" t="str">
        <f t="shared" si="781"/>
        <v/>
      </c>
      <c r="GT80" s="69" t="str">
        <f t="shared" si="782"/>
        <v/>
      </c>
      <c r="GU80" s="70" t="str">
        <f t="shared" si="783"/>
        <v/>
      </c>
      <c r="GV80" s="70" t="str">
        <f t="shared" si="784"/>
        <v/>
      </c>
      <c r="GW80" s="70" t="str">
        <f t="shared" si="785"/>
        <v/>
      </c>
      <c r="GX80" s="71" t="str">
        <f t="shared" si="786"/>
        <v/>
      </c>
      <c r="GY80" s="69" t="str">
        <f t="shared" si="787"/>
        <v/>
      </c>
      <c r="GZ80" s="70" t="str">
        <f t="shared" si="788"/>
        <v/>
      </c>
      <c r="HA80" s="70" t="str">
        <f t="shared" si="789"/>
        <v/>
      </c>
      <c r="HB80" s="70" t="str">
        <f t="shared" si="790"/>
        <v/>
      </c>
      <c r="HC80" s="71" t="str">
        <f t="shared" si="791"/>
        <v/>
      </c>
      <c r="HD80" s="69" t="str">
        <f t="shared" si="792"/>
        <v/>
      </c>
      <c r="HE80" s="70" t="str">
        <f t="shared" si="793"/>
        <v/>
      </c>
      <c r="HF80" s="70" t="str">
        <f t="shared" si="794"/>
        <v/>
      </c>
      <c r="HG80" s="70" t="str">
        <f t="shared" si="795"/>
        <v/>
      </c>
      <c r="HH80" s="71" t="str">
        <f t="shared" si="796"/>
        <v/>
      </c>
      <c r="HI80" s="69" t="str">
        <f t="shared" si="797"/>
        <v/>
      </c>
      <c r="HJ80" s="70" t="str">
        <f t="shared" si="798"/>
        <v/>
      </c>
      <c r="HK80" s="70" t="str">
        <f t="shared" si="799"/>
        <v/>
      </c>
      <c r="HL80" s="70" t="str">
        <f t="shared" si="800"/>
        <v/>
      </c>
      <c r="HM80" s="71" t="str">
        <f t="shared" si="801"/>
        <v/>
      </c>
      <c r="HN80" s="166" t="e">
        <f t="shared" si="802"/>
        <v>#N/A</v>
      </c>
      <c r="HO80" s="70" t="str">
        <f t="shared" si="803"/>
        <v/>
      </c>
      <c r="HP80" s="182" t="str">
        <f t="shared" si="804"/>
        <v/>
      </c>
      <c r="HQ80" s="183">
        <f t="shared" si="805"/>
        <v>0</v>
      </c>
      <c r="HR80" s="128" t="str">
        <f t="shared" si="806"/>
        <v/>
      </c>
      <c r="HS80" s="131"/>
      <c r="HT80" s="72" t="str">
        <f t="shared" si="807"/>
        <v/>
      </c>
      <c r="HU80" s="53" t="str">
        <f t="shared" si="808"/>
        <v/>
      </c>
      <c r="HV80" s="70" t="str">
        <f t="shared" si="809"/>
        <v/>
      </c>
      <c r="HW80" s="133" t="str">
        <f t="shared" si="810"/>
        <v/>
      </c>
      <c r="HX80" s="136" t="str">
        <f t="shared" si="811"/>
        <v/>
      </c>
      <c r="HY80" s="117" t="str">
        <f t="shared" si="812"/>
        <v/>
      </c>
      <c r="HZ80" s="133" t="str">
        <f t="shared" si="813"/>
        <v/>
      </c>
      <c r="IA80" s="133" t="str">
        <f t="shared" si="814"/>
        <v/>
      </c>
      <c r="IB80" s="70" t="str">
        <f t="shared" si="815"/>
        <v/>
      </c>
      <c r="IC80" s="136" t="str">
        <f t="shared" si="816"/>
        <v/>
      </c>
      <c r="ID80" s="117" t="str">
        <f t="shared" si="817"/>
        <v/>
      </c>
      <c r="IE80" s="133" t="str">
        <f t="shared" si="818"/>
        <v/>
      </c>
      <c r="IF80" s="133" t="str">
        <f t="shared" si="819"/>
        <v/>
      </c>
      <c r="IG80" s="53" t="str">
        <f t="shared" si="820"/>
        <v/>
      </c>
      <c r="IH80" s="134" t="str">
        <f t="shared" si="821"/>
        <v/>
      </c>
      <c r="II80" s="117" t="str">
        <f t="shared" si="822"/>
        <v/>
      </c>
      <c r="IJ80" s="133" t="str">
        <f t="shared" si="823"/>
        <v/>
      </c>
      <c r="IK80" s="133" t="str">
        <f t="shared" si="824"/>
        <v/>
      </c>
      <c r="IL80" s="53" t="str">
        <f t="shared" si="825"/>
        <v/>
      </c>
      <c r="IM80" s="134" t="str">
        <f t="shared" si="826"/>
        <v/>
      </c>
      <c r="IN80" s="117" t="str">
        <f t="shared" si="827"/>
        <v/>
      </c>
      <c r="IO80" s="133" t="str">
        <f t="shared" si="828"/>
        <v/>
      </c>
      <c r="IP80" s="133" t="str">
        <f t="shared" si="829"/>
        <v/>
      </c>
      <c r="IQ80" s="70" t="str">
        <f t="shared" si="830"/>
        <v/>
      </c>
      <c r="IR80" s="134" t="str">
        <f t="shared" si="831"/>
        <v/>
      </c>
      <c r="IS80" s="117" t="str">
        <f t="shared" si="832"/>
        <v/>
      </c>
      <c r="IT80" s="133" t="str">
        <f t="shared" si="833"/>
        <v/>
      </c>
      <c r="IU80" s="133" t="str">
        <f>IF($G80="6",IF(IF(IT80&lt;&gt;"",IF(MAX(COUNTIF($IT$6:$IT$80,$IT$6:$IT$80))&gt;1,"x",""),"")&lt;&gt;"",IT80+1,""),IF(IS80=0,"",IF(IF(IT80&lt;&gt;"",IF(MAX(COUNTIF(IT$6:$IT$80,$IT$6:$IT$80))&gt;1,"x",""),"")&lt;&gt;"",IT80+1,"")))</f>
        <v/>
      </c>
      <c r="IV80" s="133" t="str">
        <f t="shared" si="834"/>
        <v/>
      </c>
      <c r="IW80" s="134" t="str">
        <f t="shared" si="835"/>
        <v/>
      </c>
      <c r="IX80" s="190" t="e">
        <f t="shared" si="836"/>
        <v>#N/A</v>
      </c>
      <c r="IY80" s="70" t="str">
        <f t="shared" si="837"/>
        <v/>
      </c>
      <c r="IZ80" s="182" t="str">
        <f t="shared" si="838"/>
        <v/>
      </c>
      <c r="JA80" s="159">
        <f t="shared" si="839"/>
        <v>0</v>
      </c>
      <c r="JB80" s="125" t="str">
        <f t="shared" si="840"/>
        <v/>
      </c>
      <c r="JC80" s="131"/>
      <c r="JD80" s="72" t="str">
        <f t="shared" si="841"/>
        <v/>
      </c>
      <c r="JE80" s="70" t="str">
        <f t="shared" si="842"/>
        <v/>
      </c>
      <c r="JF80" s="70" t="str">
        <f t="shared" si="843"/>
        <v/>
      </c>
      <c r="JG80" s="70" t="str">
        <f t="shared" si="844"/>
        <v/>
      </c>
      <c r="JH80" s="125" t="str">
        <f t="shared" si="845"/>
        <v/>
      </c>
      <c r="JI80" s="69" t="str">
        <f t="shared" si="846"/>
        <v/>
      </c>
      <c r="JJ80" s="70" t="str">
        <f t="shared" si="847"/>
        <v/>
      </c>
      <c r="JK80" s="70" t="str">
        <f t="shared" si="848"/>
        <v/>
      </c>
      <c r="JL80" s="70" t="str">
        <f t="shared" si="849"/>
        <v/>
      </c>
      <c r="JM80" s="125" t="str">
        <f t="shared" si="850"/>
        <v/>
      </c>
      <c r="JN80" s="69" t="str">
        <f t="shared" si="851"/>
        <v/>
      </c>
      <c r="JO80" s="70" t="str">
        <f t="shared" si="852"/>
        <v/>
      </c>
      <c r="JP80" s="70" t="str">
        <f t="shared" si="853"/>
        <v/>
      </c>
      <c r="JQ80" s="53" t="str">
        <f>IF(JO80&lt;&gt;"",IF($G80="3",IF(AND(JO80&lt;=20,HS80&gt;=$JN$83),HLOOKUP(JO80,Points_Table_Modified,IF(KH80&gt;=6,8,KH136),FALSE),0),IF(AND(JO80&lt;=10,HS80&gt;=$JN$83),HLOOKUP(JO80,Points_Table,IF(KH80&gt;=6,8,KH80+2),FALSE),0)),"")</f>
        <v/>
      </c>
      <c r="JR80" s="71" t="str">
        <f t="shared" si="855"/>
        <v/>
      </c>
      <c r="JS80" s="69" t="str">
        <f t="shared" si="856"/>
        <v/>
      </c>
      <c r="JT80" s="70" t="str">
        <f t="shared" si="857"/>
        <v/>
      </c>
      <c r="JU80" s="70" t="str">
        <f t="shared" si="858"/>
        <v/>
      </c>
      <c r="JV80" s="70" t="str">
        <f t="shared" si="859"/>
        <v/>
      </c>
      <c r="JW80" s="71" t="str">
        <f t="shared" si="860"/>
        <v/>
      </c>
      <c r="JX80" s="69" t="str">
        <f t="shared" si="861"/>
        <v/>
      </c>
      <c r="JY80" s="70" t="str">
        <f t="shared" si="862"/>
        <v/>
      </c>
      <c r="JZ80" s="70" t="str">
        <f t="shared" si="863"/>
        <v/>
      </c>
      <c r="KA80" s="70" t="str">
        <f t="shared" si="864"/>
        <v/>
      </c>
      <c r="KB80" s="71" t="str">
        <f t="shared" si="865"/>
        <v/>
      </c>
      <c r="KC80" s="69" t="str">
        <f t="shared" si="866"/>
        <v/>
      </c>
      <c r="KD80" s="70" t="str">
        <f t="shared" si="867"/>
        <v/>
      </c>
      <c r="KE80" s="70" t="str">
        <f t="shared" si="868"/>
        <v/>
      </c>
      <c r="KF80" s="70" t="str">
        <f t="shared" si="869"/>
        <v/>
      </c>
      <c r="KG80" s="71" t="str">
        <f t="shared" si="870"/>
        <v/>
      </c>
      <c r="KH80" s="166" t="e">
        <f t="shared" si="871"/>
        <v>#N/A</v>
      </c>
      <c r="KI80" s="70" t="str">
        <f t="shared" si="872"/>
        <v/>
      </c>
      <c r="KJ80" s="182" t="str">
        <f t="shared" si="873"/>
        <v/>
      </c>
      <c r="KK80" s="183">
        <f t="shared" si="874"/>
        <v>0</v>
      </c>
      <c r="KL80" s="335" t="str">
        <f t="shared" si="875"/>
        <v/>
      </c>
      <c r="KM80" s="86"/>
      <c r="KN80" s="214"/>
      <c r="KO80" s="76"/>
      <c r="KP80" s="204"/>
      <c r="KQ80" s="81"/>
      <c r="KR80" s="138"/>
      <c r="KS80" s="138"/>
      <c r="KT80" s="138"/>
      <c r="KU80" s="138"/>
      <c r="KV80" s="138"/>
      <c r="KW80" s="196"/>
      <c r="KX80" s="62"/>
      <c r="KY80" s="84"/>
      <c r="KZ80" s="75"/>
      <c r="LA80" s="76" t="str">
        <f t="shared" si="883"/>
        <v/>
      </c>
      <c r="LB80" s="203"/>
      <c r="LC80" s="77" t="str">
        <f t="shared" si="884"/>
        <v/>
      </c>
      <c r="LD80" s="77" t="str">
        <f t="shared" si="885"/>
        <v/>
      </c>
      <c r="LE80" s="77" t="str">
        <f t="shared" si="886"/>
        <v/>
      </c>
      <c r="LF80" s="77" t="str">
        <f t="shared" si="887"/>
        <v/>
      </c>
      <c r="LG80" s="148" t="str">
        <f t="shared" si="888"/>
        <v/>
      </c>
      <c r="LH80" s="87"/>
      <c r="LI80" s="198">
        <f t="shared" si="889"/>
        <v>0</v>
      </c>
      <c r="LJ80" s="87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</row>
    <row r="81" spans="2:323" s="17" customFormat="1" ht="5.0999999999999996" customHeight="1" thickBot="1" x14ac:dyDescent="0.25">
      <c r="B81" s="33"/>
      <c r="E81" s="35"/>
      <c r="F81" s="215"/>
      <c r="G81" s="33"/>
      <c r="H81" s="33"/>
      <c r="I81" s="33"/>
      <c r="J81" s="33"/>
      <c r="K81" s="36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155" t="str">
        <f t="shared" si="616"/>
        <v/>
      </c>
      <c r="AE81" s="43"/>
      <c r="AF81" s="43"/>
      <c r="AG81" s="43"/>
      <c r="AH81" s="43"/>
      <c r="AI81" s="43"/>
      <c r="AJ81" s="43"/>
      <c r="AK81" s="43"/>
      <c r="AL81" s="43"/>
      <c r="AM81" s="156"/>
      <c r="AN81" s="43"/>
      <c r="AO81" s="43"/>
      <c r="AP81" s="79"/>
      <c r="AQ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78"/>
      <c r="CA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79"/>
      <c r="DK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  <c r="EO81" s="43"/>
      <c r="EP81" s="43"/>
      <c r="EQ81" s="43"/>
      <c r="ER81" s="43"/>
      <c r="ES81" s="43"/>
      <c r="ET81" s="79"/>
      <c r="EU81" s="43"/>
      <c r="EY81" s="43"/>
      <c r="EZ81" s="43"/>
      <c r="FA81" s="43"/>
      <c r="FB81" s="43"/>
      <c r="FC81" s="43"/>
      <c r="FD81" s="43"/>
      <c r="FE81" s="43"/>
      <c r="FF81" s="43"/>
      <c r="FG81" s="43"/>
      <c r="FH81" s="43"/>
      <c r="FI81" s="43"/>
      <c r="FJ81" s="43"/>
      <c r="FK81" s="43"/>
      <c r="FL81" s="43"/>
      <c r="FM81" s="43"/>
      <c r="FN81" s="43"/>
      <c r="FO81" s="43"/>
      <c r="FP81" s="43"/>
      <c r="FQ81" s="43"/>
      <c r="FR81" s="43"/>
      <c r="FS81" s="43"/>
      <c r="FT81" s="43"/>
      <c r="FU81" s="43"/>
      <c r="FV81" s="43"/>
      <c r="FW81" s="43"/>
      <c r="FX81" s="43"/>
      <c r="FY81" s="43"/>
      <c r="FZ81" s="43"/>
      <c r="GA81" s="43"/>
      <c r="GB81" s="43"/>
      <c r="GC81" s="43"/>
      <c r="GD81" s="79"/>
      <c r="GE81" s="43"/>
      <c r="GI81" s="43"/>
      <c r="GJ81" s="43"/>
      <c r="GK81" s="43"/>
      <c r="GL81" s="43"/>
      <c r="GM81" s="43"/>
      <c r="GN81" s="43"/>
      <c r="GO81" s="43"/>
      <c r="GP81" s="43"/>
      <c r="GQ81" s="43"/>
      <c r="GR81" s="43"/>
      <c r="GS81" s="43"/>
      <c r="GT81" s="43"/>
      <c r="GU81" s="43"/>
      <c r="GV81" s="43"/>
      <c r="GW81" s="43"/>
      <c r="GX81" s="43"/>
      <c r="GY81" s="43"/>
      <c r="GZ81" s="43"/>
      <c r="HA81" s="43"/>
      <c r="HB81" s="43"/>
      <c r="HC81" s="43"/>
      <c r="HD81" s="43"/>
      <c r="HE81" s="43"/>
      <c r="HF81" s="43"/>
      <c r="HG81" s="43"/>
      <c r="HH81" s="43"/>
      <c r="HI81" s="43"/>
      <c r="HJ81" s="43"/>
      <c r="HK81" s="43"/>
      <c r="HL81" s="43"/>
      <c r="HM81" s="43"/>
      <c r="HN81" s="79"/>
      <c r="HO81" s="43"/>
      <c r="HS81" s="43"/>
      <c r="HT81" s="43"/>
      <c r="HU81" s="43"/>
      <c r="HV81" s="43"/>
      <c r="HW81" s="43"/>
      <c r="HX81" s="43"/>
      <c r="HY81" s="43"/>
      <c r="HZ81" s="43"/>
      <c r="IA81" s="43"/>
      <c r="IB81" s="43"/>
      <c r="IC81" s="43"/>
      <c r="ID81" s="43"/>
      <c r="IE81" s="43"/>
      <c r="IF81" s="43"/>
      <c r="IG81" s="43"/>
      <c r="IH81" s="43"/>
      <c r="II81" s="43"/>
      <c r="IJ81" s="43"/>
      <c r="IK81" s="43"/>
      <c r="IL81" s="43"/>
      <c r="IM81" s="43"/>
      <c r="IN81" s="43"/>
      <c r="IO81" s="43"/>
      <c r="IP81" s="43"/>
      <c r="IQ81" s="43"/>
      <c r="IR81" s="43"/>
      <c r="IS81" s="43"/>
      <c r="IT81" s="43"/>
      <c r="IU81" s="43"/>
      <c r="IV81" s="43"/>
      <c r="IW81" s="43"/>
      <c r="IX81" s="79"/>
      <c r="IY81" s="43"/>
      <c r="JC81" s="43"/>
      <c r="JD81" s="43"/>
      <c r="JE81" s="43"/>
      <c r="JF81" s="43"/>
      <c r="JG81" s="43"/>
      <c r="JH81" s="43"/>
      <c r="JI81" s="43"/>
      <c r="JJ81" s="43"/>
      <c r="JK81" s="43"/>
      <c r="JL81" s="43"/>
      <c r="JM81" s="43"/>
      <c r="JN81" s="43"/>
      <c r="JO81" s="43"/>
      <c r="JP81" s="43"/>
      <c r="JQ81" s="43"/>
      <c r="JR81" s="43"/>
      <c r="JS81" s="43"/>
      <c r="JT81" s="43"/>
      <c r="JU81" s="43"/>
      <c r="JV81" s="43"/>
      <c r="JW81" s="43"/>
      <c r="JX81" s="43"/>
      <c r="JY81" s="43"/>
      <c r="JZ81" s="43"/>
      <c r="KA81" s="43"/>
      <c r="KB81" s="43"/>
      <c r="KC81" s="43"/>
      <c r="KD81" s="43"/>
      <c r="KE81" s="43"/>
      <c r="KF81" s="43"/>
      <c r="KG81" s="43"/>
      <c r="KH81" s="79"/>
      <c r="KI81" s="43"/>
      <c r="KM81" s="90"/>
      <c r="KN81" s="88"/>
      <c r="KO81" s="88"/>
      <c r="KP81" s="89"/>
      <c r="KQ81" s="88"/>
      <c r="KR81" s="88"/>
      <c r="KS81" s="88"/>
      <c r="KT81" s="88"/>
      <c r="KU81" s="88"/>
      <c r="KV81" s="88"/>
      <c r="KW81" s="88"/>
      <c r="KX81" s="88"/>
      <c r="KY81" s="92"/>
      <c r="KZ81" s="89"/>
      <c r="LA81" s="89"/>
      <c r="LB81" s="89"/>
      <c r="LC81" s="89"/>
      <c r="LD81" s="89"/>
      <c r="LE81" s="89"/>
      <c r="LF81" s="89"/>
      <c r="LG81" s="145"/>
      <c r="LH81" s="145"/>
      <c r="LI81" s="209"/>
      <c r="LJ81" s="210"/>
      <c r="LK81" s="213"/>
    </row>
    <row r="82" spans="2:323" s="17" customFormat="1" x14ac:dyDescent="0.2">
      <c r="B82" s="33"/>
      <c r="E82" s="35"/>
      <c r="F82" s="215"/>
      <c r="G82" s="33"/>
      <c r="H82" s="33"/>
      <c r="I82" s="33"/>
      <c r="J82" s="33"/>
      <c r="K82" s="38" t="s">
        <v>81</v>
      </c>
      <c r="L82" s="42">
        <f>MAX(L6:L80)</f>
        <v>500</v>
      </c>
      <c r="Q82" s="42">
        <f>MAX(Q6:Q80)</f>
        <v>349</v>
      </c>
      <c r="R82" s="42"/>
      <c r="S82" s="42"/>
      <c r="T82" s="42"/>
      <c r="U82" s="42"/>
      <c r="V82" s="42">
        <f>MAX(V6:V80)</f>
        <v>571</v>
      </c>
      <c r="W82" s="42"/>
      <c r="X82" s="42"/>
      <c r="Y82" s="42"/>
      <c r="Z82" s="42"/>
      <c r="AA82" s="42">
        <f>MAX(AA6:AA80)</f>
        <v>0</v>
      </c>
      <c r="AB82" s="42"/>
      <c r="AC82" s="42"/>
      <c r="AD82" s="42"/>
      <c r="AE82" s="42"/>
      <c r="AF82" s="42">
        <f>MAX(AF6:AF80)</f>
        <v>0</v>
      </c>
      <c r="AG82" s="42"/>
      <c r="AH82" s="42"/>
      <c r="AI82" s="42"/>
      <c r="AJ82" s="42"/>
      <c r="AK82" s="42">
        <f>MAX(AK6:AK80)</f>
        <v>0</v>
      </c>
      <c r="AL82" s="42"/>
      <c r="AM82" s="42"/>
      <c r="AN82" s="42"/>
      <c r="AO82" s="42"/>
      <c r="AU82" s="41" t="s">
        <v>81</v>
      </c>
      <c r="AV82" s="42">
        <f>MAX(AV6:AV80)</f>
        <v>360</v>
      </c>
      <c r="BA82" s="42">
        <f>MAX(BA6:BA80)</f>
        <v>401</v>
      </c>
      <c r="BB82" s="42"/>
      <c r="BC82" s="42"/>
      <c r="BD82" s="42"/>
      <c r="BE82" s="42"/>
      <c r="BF82" s="42">
        <f>MAX(BF6:BF80)</f>
        <v>588</v>
      </c>
      <c r="BG82" s="42"/>
      <c r="BH82" s="42"/>
      <c r="BI82" s="42"/>
      <c r="BJ82" s="42"/>
      <c r="BK82" s="42">
        <f>MAX(BK6:BK80)</f>
        <v>0</v>
      </c>
      <c r="BL82" s="42"/>
      <c r="BM82" s="42"/>
      <c r="BN82" s="42"/>
      <c r="BO82" s="42"/>
      <c r="BP82" s="42">
        <f>MAX(BP6:BP80)</f>
        <v>0</v>
      </c>
      <c r="BQ82" s="42"/>
      <c r="BR82" s="42"/>
      <c r="BS82" s="42"/>
      <c r="BT82" s="42"/>
      <c r="BU82" s="42">
        <f>MAX(BU6:BU80)</f>
        <v>0</v>
      </c>
      <c r="BV82" s="42"/>
      <c r="BW82" s="42"/>
      <c r="BX82" s="42"/>
      <c r="BY82" s="42"/>
      <c r="BZ82" s="79"/>
      <c r="CE82" s="41" t="s">
        <v>81</v>
      </c>
      <c r="CF82" s="42">
        <f>MAX(CF6:CF80)</f>
        <v>474</v>
      </c>
      <c r="CK82" s="42">
        <f>MAX(CK6:CK80)</f>
        <v>325</v>
      </c>
      <c r="CL82" s="42"/>
      <c r="CM82" s="42"/>
      <c r="CN82" s="42"/>
      <c r="CO82" s="42"/>
      <c r="CP82" s="42">
        <f>MAX(CP6:CP80)</f>
        <v>556</v>
      </c>
      <c r="CQ82" s="42"/>
      <c r="CR82" s="42"/>
      <c r="CS82" s="42"/>
      <c r="CT82" s="42"/>
      <c r="CU82" s="42">
        <f>MAX(CU6:CU80)</f>
        <v>0</v>
      </c>
      <c r="CV82" s="42"/>
      <c r="CW82" s="42"/>
      <c r="CX82" s="42"/>
      <c r="CY82" s="42"/>
      <c r="CZ82" s="42">
        <f>MAX(CZ6:CZ80)</f>
        <v>0</v>
      </c>
      <c r="DA82" s="42"/>
      <c r="DB82" s="42"/>
      <c r="DC82" s="42"/>
      <c r="DD82" s="42"/>
      <c r="DE82" s="42">
        <f>MAX(DE6:DE80)</f>
        <v>0</v>
      </c>
      <c r="DF82" s="42"/>
      <c r="DG82" s="42"/>
      <c r="DH82" s="42"/>
      <c r="DI82" s="42"/>
      <c r="DJ82" s="79"/>
      <c r="DO82" s="41" t="s">
        <v>81</v>
      </c>
      <c r="DP82" s="42">
        <f>MAX(DP6:DP80)</f>
        <v>440</v>
      </c>
      <c r="DU82" s="42">
        <f>MAX(DU6:DU80)</f>
        <v>360</v>
      </c>
      <c r="DV82" s="42"/>
      <c r="DW82" s="42"/>
      <c r="DX82" s="42"/>
      <c r="DY82" s="42"/>
      <c r="DZ82" s="42">
        <f>MAX(DZ6:DZ80)</f>
        <v>616</v>
      </c>
      <c r="EA82" s="42"/>
      <c r="EB82" s="42"/>
      <c r="EC82" s="42"/>
      <c r="ED82" s="42"/>
      <c r="EE82" s="42">
        <f>MAX(EE6:EE80)</f>
        <v>0</v>
      </c>
      <c r="EF82" s="42"/>
      <c r="EG82" s="42"/>
      <c r="EH82" s="42"/>
      <c r="EI82" s="42"/>
      <c r="EJ82" s="42">
        <f>MAX(EJ6:EJ80)</f>
        <v>0</v>
      </c>
      <c r="EK82" s="42"/>
      <c r="EL82" s="42"/>
      <c r="EM82" s="42"/>
      <c r="EN82" s="42"/>
      <c r="EO82" s="42">
        <f>MAX(EO6:EO80)</f>
        <v>0</v>
      </c>
      <c r="EP82" s="42"/>
      <c r="EQ82" s="42"/>
      <c r="ER82" s="42"/>
      <c r="ES82" s="42"/>
      <c r="ET82" s="79"/>
      <c r="EY82" s="41" t="s">
        <v>81</v>
      </c>
      <c r="EZ82" s="42">
        <f>MAX(EZ6:EZ80)</f>
        <v>539</v>
      </c>
      <c r="FE82" s="42">
        <f>MAX(FE6:FE80)</f>
        <v>160</v>
      </c>
      <c r="FF82" s="42"/>
      <c r="FG82" s="42"/>
      <c r="FH82" s="42"/>
      <c r="FI82" s="42"/>
      <c r="FJ82" s="42">
        <f>MAX(FJ6:FJ80)</f>
        <v>495</v>
      </c>
      <c r="FK82" s="42"/>
      <c r="FL82" s="42"/>
      <c r="FM82" s="42"/>
      <c r="FN82" s="42"/>
      <c r="FO82" s="42">
        <f>MAX(FO6:FO80)</f>
        <v>0</v>
      </c>
      <c r="FP82" s="42"/>
      <c r="FQ82" s="42"/>
      <c r="FR82" s="42"/>
      <c r="FS82" s="42"/>
      <c r="FT82" s="42">
        <f>MAX(FT6:FT80)</f>
        <v>0</v>
      </c>
      <c r="FU82" s="42"/>
      <c r="FV82" s="42"/>
      <c r="FW82" s="42"/>
      <c r="FX82" s="42"/>
      <c r="FY82" s="42">
        <f>MAX(FY6:FY80)</f>
        <v>0</v>
      </c>
      <c r="FZ82" s="42"/>
      <c r="GA82" s="42"/>
      <c r="GB82" s="42"/>
      <c r="GC82" s="42"/>
      <c r="GD82" s="79"/>
      <c r="GI82" s="41" t="s">
        <v>81</v>
      </c>
      <c r="GJ82" s="42">
        <f>MAX(GJ6:GJ80)</f>
        <v>236</v>
      </c>
      <c r="GO82" s="42">
        <f>MAX(GO6:GO80)</f>
        <v>201</v>
      </c>
      <c r="GP82" s="42"/>
      <c r="GQ82" s="42"/>
      <c r="GR82" s="42"/>
      <c r="GS82" s="42"/>
      <c r="GT82" s="42">
        <f>MAX(GT6:GT80)</f>
        <v>318</v>
      </c>
      <c r="GU82" s="42"/>
      <c r="GV82" s="42"/>
      <c r="GW82" s="42"/>
      <c r="GX82" s="42"/>
      <c r="GY82" s="42">
        <f>MAX(GY6:GY80)</f>
        <v>0</v>
      </c>
      <c r="GZ82" s="42"/>
      <c r="HA82" s="42"/>
      <c r="HB82" s="42"/>
      <c r="HC82" s="42"/>
      <c r="HD82" s="42">
        <f>MAX(HD6:HD80)</f>
        <v>0</v>
      </c>
      <c r="HE82" s="42"/>
      <c r="HF82" s="42"/>
      <c r="HG82" s="42"/>
      <c r="HH82" s="42"/>
      <c r="HI82" s="42">
        <f>MAX(HI6:HI80)</f>
        <v>0</v>
      </c>
      <c r="HJ82" s="42"/>
      <c r="HK82" s="42"/>
      <c r="HL82" s="42"/>
      <c r="HM82" s="42"/>
      <c r="HS82" s="41" t="s">
        <v>81</v>
      </c>
      <c r="HT82" s="42">
        <f>MAX(HT6:HT80)</f>
        <v>343</v>
      </c>
      <c r="HY82" s="42">
        <f>MAX(HY6:HY80)</f>
        <v>88</v>
      </c>
      <c r="HZ82" s="42"/>
      <c r="IA82" s="42"/>
      <c r="IB82" s="42"/>
      <c r="IC82" s="42"/>
      <c r="ID82" s="42">
        <f>MAX(ID6:ID80)</f>
        <v>519</v>
      </c>
      <c r="IE82" s="42"/>
      <c r="IF82" s="42"/>
      <c r="IG82" s="42"/>
      <c r="IH82" s="42"/>
      <c r="II82" s="42">
        <f>MAX(II6:II80)</f>
        <v>0</v>
      </c>
      <c r="IJ82" s="42"/>
      <c r="IK82" s="42"/>
      <c r="IL82" s="42"/>
      <c r="IM82" s="42"/>
      <c r="IN82" s="42">
        <f>MAX(IN6:IN80)</f>
        <v>0</v>
      </c>
      <c r="IO82" s="42"/>
      <c r="IP82" s="42"/>
      <c r="IQ82" s="42"/>
      <c r="IR82" s="42"/>
      <c r="IS82" s="42">
        <f>MAX(IS6:IS80)</f>
        <v>0</v>
      </c>
      <c r="IT82" s="42"/>
      <c r="IU82" s="42"/>
      <c r="IV82" s="42"/>
      <c r="IW82" s="42"/>
      <c r="JC82" s="41" t="s">
        <v>81</v>
      </c>
      <c r="JD82" s="42">
        <f>MAX(JD6:JD80)</f>
        <v>327</v>
      </c>
      <c r="JI82" s="42">
        <f>MAX(JI6:JI80)</f>
        <v>208</v>
      </c>
      <c r="JJ82" s="42"/>
      <c r="JK82" s="42"/>
      <c r="JL82" s="42"/>
      <c r="JM82" s="42"/>
      <c r="JN82" s="42">
        <f>MAX(JN6:JN80)</f>
        <v>373</v>
      </c>
      <c r="JO82" s="42"/>
      <c r="JP82" s="42"/>
      <c r="JQ82" s="42"/>
      <c r="JR82" s="42"/>
      <c r="JS82" s="42">
        <f>MAX(JS6:JS80)</f>
        <v>0</v>
      </c>
      <c r="JT82" s="42"/>
      <c r="JU82" s="42"/>
      <c r="JV82" s="42"/>
      <c r="JW82" s="42"/>
      <c r="JX82" s="42">
        <f>MAX(JX6:JX80)</f>
        <v>0</v>
      </c>
      <c r="JY82" s="42"/>
      <c r="JZ82" s="42"/>
      <c r="KA82" s="42"/>
      <c r="KB82" s="42"/>
      <c r="KC82" s="42">
        <f>MAX(KC6:KC80)</f>
        <v>0</v>
      </c>
      <c r="KD82" s="42"/>
      <c r="KE82" s="42"/>
      <c r="KF82" s="42"/>
      <c r="KG82" s="42"/>
      <c r="KN82" s="38"/>
      <c r="KO82" s="38"/>
      <c r="KQ82" s="38"/>
      <c r="KR82" s="38"/>
      <c r="KS82" s="38"/>
      <c r="KT82" s="38"/>
      <c r="KU82" s="38"/>
      <c r="KV82" s="38"/>
      <c r="KW82" s="38"/>
      <c r="KX82" s="38"/>
      <c r="KY82" s="38"/>
      <c r="LI82" s="211"/>
      <c r="LJ82" s="212"/>
    </row>
    <row r="83" spans="2:323" s="17" customFormat="1" ht="12.75" hidden="1" customHeight="1" x14ac:dyDescent="0.2">
      <c r="B83" s="33"/>
      <c r="E83" s="35"/>
      <c r="F83" s="215"/>
      <c r="G83" s="33"/>
      <c r="H83" s="33"/>
      <c r="I83" s="33"/>
      <c r="J83" s="33"/>
      <c r="K83" s="38" t="s">
        <v>82</v>
      </c>
      <c r="L83" s="43">
        <f>IF(L82&lt;0,L82+L82*0.2,L82*0.2)</f>
        <v>100</v>
      </c>
      <c r="Q83" s="43">
        <f>IF(Q82&lt;0,Q82+Q82*0.2,Q82*0.2)</f>
        <v>69.8</v>
      </c>
      <c r="R83" s="43"/>
      <c r="S83" s="43"/>
      <c r="T83" s="43"/>
      <c r="U83" s="43"/>
      <c r="V83" s="43">
        <f>IF(V82&lt;0,V82+V82*0.2,V82*0.2)</f>
        <v>114.2</v>
      </c>
      <c r="W83" s="43"/>
      <c r="X83" s="43"/>
      <c r="Y83" s="43"/>
      <c r="Z83" s="43"/>
      <c r="AA83" s="43">
        <f>IF(AA82&lt;0,AA82+AA82*0.2,AA82*0.2)</f>
        <v>0</v>
      </c>
      <c r="AB83" s="43"/>
      <c r="AC83" s="43"/>
      <c r="AD83" s="43"/>
      <c r="AE83" s="43"/>
      <c r="AF83" s="43">
        <f>IF(AF82&lt;0,AF82+AF82*0.2,AF82*0.2)</f>
        <v>0</v>
      </c>
      <c r="AG83" s="43"/>
      <c r="AH83" s="43"/>
      <c r="AI83" s="43"/>
      <c r="AJ83" s="43"/>
      <c r="AK83" s="43">
        <f>IF(AK82&lt;0,AK82+AK82*0.2,AK82*0.2)</f>
        <v>0</v>
      </c>
      <c r="AL83" s="43"/>
      <c r="AM83" s="43"/>
      <c r="AN83" s="43"/>
      <c r="AO83" s="43"/>
      <c r="AU83" s="41" t="s">
        <v>82</v>
      </c>
      <c r="AV83" s="43">
        <f>IF(AV82&lt;0,AV82+AV82*0.2,AV82*0.2)</f>
        <v>72</v>
      </c>
      <c r="BA83" s="43">
        <f>IF(BA82&lt;0,BA82+BA82*0.2,BA82*0.2)</f>
        <v>80.2</v>
      </c>
      <c r="BB83" s="43"/>
      <c r="BC83" s="43"/>
      <c r="BD83" s="43"/>
      <c r="BE83" s="43"/>
      <c r="BF83" s="43">
        <f>IF(BF82&lt;0,BF82+BF82*0.2,BF82*0.2)</f>
        <v>117.60000000000001</v>
      </c>
      <c r="BG83" s="43"/>
      <c r="BH83" s="43"/>
      <c r="BI83" s="43"/>
      <c r="BJ83" s="43"/>
      <c r="BK83" s="43">
        <f>IF(BK82&lt;0,BK82+BK82*0.2,BK82*0.2)</f>
        <v>0</v>
      </c>
      <c r="BL83" s="43"/>
      <c r="BM83" s="43"/>
      <c r="BN83" s="43"/>
      <c r="BO83" s="43"/>
      <c r="BP83" s="43">
        <f>IF(BP82&lt;0,BP82+BP82*0.2,BP82*0.2)</f>
        <v>0</v>
      </c>
      <c r="BQ83" s="43"/>
      <c r="BR83" s="43"/>
      <c r="BS83" s="43"/>
      <c r="BT83" s="43"/>
      <c r="BU83" s="43">
        <f>IF(BU82&lt;0,BU82+BU82*0.2,BU82*0.2)</f>
        <v>0</v>
      </c>
      <c r="BV83" s="43"/>
      <c r="BW83" s="43"/>
      <c r="BX83" s="43"/>
      <c r="BY83" s="43"/>
      <c r="BZ83" s="79"/>
      <c r="CE83" s="41" t="s">
        <v>82</v>
      </c>
      <c r="CF83" s="43">
        <f>IF(CF82&lt;0,CF82+CF82*0.2,CF82*0.2)</f>
        <v>94.800000000000011</v>
      </c>
      <c r="CK83" s="43">
        <f>IF(CK82&lt;0,CK82+CK82*0.2,CK82*0.2)</f>
        <v>65</v>
      </c>
      <c r="CL83" s="43"/>
      <c r="CM83" s="43"/>
      <c r="CN83" s="43"/>
      <c r="CO83" s="43"/>
      <c r="CP83" s="43">
        <f>IF(CP82&lt;0,CP82+CP82*0.2,CP82*0.2)</f>
        <v>111.2</v>
      </c>
      <c r="CQ83" s="43"/>
      <c r="CR83" s="43"/>
      <c r="CS83" s="43"/>
      <c r="CT83" s="43"/>
      <c r="CU83" s="43">
        <f>IF(CU82&lt;0,CU82+CU82*0.2,CU82*0.2)</f>
        <v>0</v>
      </c>
      <c r="CV83" s="43"/>
      <c r="CW83" s="43"/>
      <c r="CX83" s="43"/>
      <c r="CY83" s="43"/>
      <c r="CZ83" s="43">
        <f>IF(CZ82&lt;0,CZ82+CZ82*0.2,CZ82*0.2)</f>
        <v>0</v>
      </c>
      <c r="DA83" s="43"/>
      <c r="DB83" s="43"/>
      <c r="DC83" s="43"/>
      <c r="DD83" s="43"/>
      <c r="DE83" s="43">
        <f>IF(DE82&lt;0,DE82+DE82*0.2,DE82*0.2)</f>
        <v>0</v>
      </c>
      <c r="DF83" s="43"/>
      <c r="DG83" s="43"/>
      <c r="DH83" s="43"/>
      <c r="DI83" s="43"/>
      <c r="DJ83" s="79"/>
      <c r="DO83" s="41" t="s">
        <v>82</v>
      </c>
      <c r="DP83" s="43">
        <f>IF(DP82&lt;0,DP82+DP82*0.2,DP82*0.2)</f>
        <v>88</v>
      </c>
      <c r="DU83" s="43">
        <f>IF(DU82&lt;0,DU82+DU82*0.2,DU82*0.2)</f>
        <v>72</v>
      </c>
      <c r="DV83" s="43"/>
      <c r="DW83" s="43"/>
      <c r="DX83" s="43"/>
      <c r="DY83" s="43"/>
      <c r="DZ83" s="208">
        <f>IF(DZ82&lt;0,DZ82+DZ82*0.2,DZ82*0.2)</f>
        <v>123.2</v>
      </c>
      <c r="EA83" s="43"/>
      <c r="EB83" s="43"/>
      <c r="EC83" s="43"/>
      <c r="ED83" s="43"/>
      <c r="EE83" s="43">
        <f>IF(EE82&lt;0,EE82+EE82*0.2,EE82*0.2)</f>
        <v>0</v>
      </c>
      <c r="EF83" s="43"/>
      <c r="EG83" s="43"/>
      <c r="EH83" s="43"/>
      <c r="EI83" s="43"/>
      <c r="EJ83" s="43">
        <f>IF(EJ82&lt;0,EJ82+EJ82*0.2,EJ82*0.2)</f>
        <v>0</v>
      </c>
      <c r="EK83" s="43"/>
      <c r="EL83" s="43"/>
      <c r="EM83" s="43"/>
      <c r="EN83" s="43"/>
      <c r="EO83" s="43">
        <f>IF(EO82&lt;0,EO82+EO82*0.2,EO82*0.2)</f>
        <v>0</v>
      </c>
      <c r="EP83" s="43"/>
      <c r="EQ83" s="43"/>
      <c r="ER83" s="43"/>
      <c r="ES83" s="43"/>
      <c r="ET83" s="79"/>
      <c r="EY83" s="41" t="s">
        <v>82</v>
      </c>
      <c r="EZ83" s="43">
        <f>IF(EZ82&lt;0,EZ82+EZ82*0.2,EZ82*0.2)</f>
        <v>107.80000000000001</v>
      </c>
      <c r="FE83" s="43">
        <f>IF(FE82&lt;0,FE82+FE82*0.2,FE82*0.2)</f>
        <v>32</v>
      </c>
      <c r="FF83" s="43"/>
      <c r="FG83" s="43"/>
      <c r="FH83" s="43"/>
      <c r="FI83" s="43"/>
      <c r="FJ83" s="43">
        <f>IF(FJ82&lt;0,FJ82+FJ82*0.2,FJ82*0.2)</f>
        <v>99</v>
      </c>
      <c r="FK83" s="43"/>
      <c r="FL83" s="43"/>
      <c r="FM83" s="43"/>
      <c r="FN83" s="43"/>
      <c r="FO83" s="43">
        <f>IF(FO82&lt;0,FO82+FO82*0.2,FO82*0.2)</f>
        <v>0</v>
      </c>
      <c r="FP83" s="43"/>
      <c r="FQ83" s="43"/>
      <c r="FR83" s="43"/>
      <c r="FS83" s="43"/>
      <c r="FT83" s="43">
        <f>IF(FT82&lt;0,FT82+FT82*0.2,FT82*0.2)</f>
        <v>0</v>
      </c>
      <c r="FU83" s="43"/>
      <c r="FV83" s="43"/>
      <c r="FW83" s="43"/>
      <c r="FX83" s="43"/>
      <c r="FY83" s="43">
        <f>IF(FY82&lt;0,FY82+FY82*0.2,FY82*0.2)</f>
        <v>0</v>
      </c>
      <c r="FZ83" s="43"/>
      <c r="GA83" s="43"/>
      <c r="GB83" s="43"/>
      <c r="GC83" s="43"/>
      <c r="GD83" s="79"/>
      <c r="GI83" s="41" t="s">
        <v>82</v>
      </c>
      <c r="GJ83" s="43">
        <f>IF(GJ82&lt;0,GJ82+GJ82*0.2,GJ82*0.2)</f>
        <v>47.2</v>
      </c>
      <c r="GO83" s="43">
        <f>IF(GO82&lt;0,GO82+GO82*0.2,GO82*0.2)</f>
        <v>40.200000000000003</v>
      </c>
      <c r="GP83" s="43"/>
      <c r="GQ83" s="43"/>
      <c r="GR83" s="43"/>
      <c r="GS83" s="43"/>
      <c r="GT83" s="43">
        <f>IF(GT82&lt;0,GT82+GT82*0.2,GT82*0.2)</f>
        <v>63.6</v>
      </c>
      <c r="GU83" s="43"/>
      <c r="GV83" s="43"/>
      <c r="GW83" s="43"/>
      <c r="GX83" s="43"/>
      <c r="GY83" s="43">
        <f>IF(GY82&lt;0,GY82+GY82*0.2,GY82*0.2)</f>
        <v>0</v>
      </c>
      <c r="GZ83" s="43"/>
      <c r="HA83" s="43"/>
      <c r="HB83" s="43"/>
      <c r="HC83" s="43"/>
      <c r="HD83" s="43">
        <f>IF(HD82&lt;0,HD82+HD82*0.2,HD82*0.2)</f>
        <v>0</v>
      </c>
      <c r="HE83" s="43"/>
      <c r="HF83" s="43"/>
      <c r="HG83" s="43"/>
      <c r="HH83" s="43"/>
      <c r="HI83" s="43">
        <f>IF(HI82&lt;0,HI82+HI82*0.2,HI82*0.2)</f>
        <v>0</v>
      </c>
      <c r="HJ83" s="43"/>
      <c r="HK83" s="43"/>
      <c r="HL83" s="43"/>
      <c r="HM83" s="43"/>
      <c r="HS83" s="41" t="s">
        <v>82</v>
      </c>
      <c r="HT83" s="43">
        <f>IF(HT82&lt;0,HT82+HT82*0.2,HT82*0.2)</f>
        <v>68.600000000000009</v>
      </c>
      <c r="HY83" s="43">
        <f>IF(HY82&lt;0,HY82+HY82*0.2,HY82*0.2)</f>
        <v>17.600000000000001</v>
      </c>
      <c r="HZ83" s="43"/>
      <c r="IA83" s="43"/>
      <c r="IB83" s="43"/>
      <c r="IC83" s="43"/>
      <c r="ID83" s="43">
        <f>IF(ID82&lt;0,ID82+ID82*0.2,ID82*0.2)</f>
        <v>103.80000000000001</v>
      </c>
      <c r="IE83" s="43"/>
      <c r="IF83" s="43"/>
      <c r="IG83" s="43"/>
      <c r="IH83" s="43"/>
      <c r="II83" s="43">
        <f>IF(II82&lt;0,II82+II82*0.2,II82*0.2)</f>
        <v>0</v>
      </c>
      <c r="IJ83" s="43"/>
      <c r="IK83" s="43"/>
      <c r="IL83" s="43"/>
      <c r="IM83" s="43"/>
      <c r="IN83" s="43">
        <f>IF(IN82&lt;0,IN82+IN82*0.2,IN82*0.2)</f>
        <v>0</v>
      </c>
      <c r="IO83" s="43"/>
      <c r="IP83" s="43"/>
      <c r="IQ83" s="43"/>
      <c r="IR83" s="43"/>
      <c r="IS83" s="43">
        <f>IF(IS82&lt;0,IS82+IS82*0.2,IS82*0.2)</f>
        <v>0</v>
      </c>
      <c r="IT83" s="43"/>
      <c r="IU83" s="43"/>
      <c r="IV83" s="43"/>
      <c r="IW83" s="43"/>
      <c r="JC83" s="41" t="s">
        <v>82</v>
      </c>
      <c r="JD83" s="43">
        <f>IF(JD82&lt;0,JD82+JD82*0.2,JD82*0.2)</f>
        <v>65.400000000000006</v>
      </c>
      <c r="JI83" s="43">
        <f>IF(JI82&lt;0,JI82+JI82*0.2,JI82*0.2)</f>
        <v>41.6</v>
      </c>
      <c r="JJ83" s="43"/>
      <c r="JK83" s="43"/>
      <c r="JL83" s="43"/>
      <c r="JM83" s="43"/>
      <c r="JN83" s="43">
        <f>IF(JN82&lt;0,JN82+JN82*0.2,JN82*0.2)</f>
        <v>74.600000000000009</v>
      </c>
      <c r="JO83" s="43"/>
      <c r="JP83" s="43"/>
      <c r="JQ83" s="43"/>
      <c r="JR83" s="43"/>
      <c r="JS83" s="43">
        <f>IF(JS82&lt;0,JS82+JS82*0.2,JS82*0.2)</f>
        <v>0</v>
      </c>
      <c r="JT83" s="43"/>
      <c r="JU83" s="43"/>
      <c r="JV83" s="43"/>
      <c r="JW83" s="43"/>
      <c r="JX83" s="43">
        <f>IF(JX82&lt;0,JX82+JX82*0.2,JX82*0.2)</f>
        <v>0</v>
      </c>
      <c r="JY83" s="43"/>
      <c r="JZ83" s="43"/>
      <c r="KA83" s="43"/>
      <c r="KB83" s="43"/>
      <c r="KC83" s="43">
        <f>IF(KC82&lt;0,KC82+KC82*0.2,KC82*0.2)</f>
        <v>0</v>
      </c>
      <c r="KD83" s="43"/>
      <c r="KE83" s="43"/>
      <c r="KF83" s="43"/>
      <c r="KG83" s="43"/>
      <c r="KN83" s="38"/>
      <c r="KO83" s="38"/>
      <c r="KQ83" s="38"/>
      <c r="KR83" s="38"/>
      <c r="KS83" s="38"/>
      <c r="KT83" s="38"/>
      <c r="KU83" s="38"/>
      <c r="KV83" s="38"/>
      <c r="KW83" s="38"/>
      <c r="KX83" s="38"/>
      <c r="KY83" s="38"/>
      <c r="LI83" s="33"/>
      <c r="LJ83" s="35"/>
    </row>
    <row r="84" spans="2:323" s="17" customFormat="1" x14ac:dyDescent="0.2">
      <c r="B84" s="33"/>
      <c r="E84" s="35"/>
      <c r="F84" s="215"/>
      <c r="G84" s="33"/>
      <c r="H84" s="33"/>
      <c r="I84" s="33"/>
      <c r="J84" s="33"/>
      <c r="K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X84" s="33"/>
      <c r="EH84" s="33"/>
      <c r="FR84" s="36"/>
      <c r="FS84" s="37"/>
      <c r="FT84" s="37"/>
      <c r="FU84" s="33"/>
      <c r="FV84" s="33"/>
      <c r="KN84" s="38"/>
      <c r="KO84" s="38"/>
      <c r="KQ84" s="38"/>
      <c r="KR84" s="38"/>
      <c r="KS84" s="38"/>
      <c r="KT84" s="38"/>
      <c r="KU84" s="38"/>
      <c r="KV84" s="38"/>
      <c r="KW84" s="38"/>
      <c r="KX84" s="38"/>
      <c r="KY84" s="38"/>
      <c r="LI84" s="33"/>
    </row>
    <row r="85" spans="2:323" s="17" customFormat="1" x14ac:dyDescent="0.2">
      <c r="B85" s="33"/>
      <c r="E85" s="35"/>
      <c r="F85" s="215"/>
      <c r="G85" s="33"/>
      <c r="H85" s="33"/>
      <c r="I85" s="33"/>
      <c r="J85" s="33"/>
      <c r="K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X85" s="33"/>
      <c r="EH85" s="33"/>
      <c r="FR85" s="33"/>
      <c r="FS85" s="33"/>
      <c r="FT85" s="33"/>
      <c r="FU85" s="33"/>
      <c r="FV85" s="33"/>
      <c r="KN85" s="38"/>
      <c r="KO85" s="38"/>
      <c r="KQ85" s="38"/>
      <c r="KR85" s="38"/>
      <c r="KS85" s="38"/>
      <c r="KT85" s="38"/>
      <c r="KU85" s="38"/>
      <c r="KV85" s="38"/>
      <c r="KW85" s="38"/>
      <c r="KX85" s="38"/>
      <c r="KY85" s="38"/>
      <c r="LI85" s="33"/>
    </row>
    <row r="86" spans="2:323" s="17" customFormat="1" x14ac:dyDescent="0.2">
      <c r="B86" s="33"/>
      <c r="E86" s="35"/>
      <c r="F86" s="215"/>
      <c r="G86" s="33"/>
      <c r="H86" s="33"/>
      <c r="I86" s="33"/>
      <c r="J86" s="33"/>
      <c r="K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X86" s="33"/>
      <c r="EH86" s="33"/>
      <c r="FR86" s="33"/>
      <c r="FS86" s="33"/>
      <c r="FT86" s="33"/>
      <c r="FU86" s="33"/>
      <c r="FV86" s="33"/>
      <c r="KN86" s="38"/>
      <c r="KO86" s="38"/>
      <c r="KQ86" s="38"/>
      <c r="KR86" s="38"/>
      <c r="KS86" s="38"/>
      <c r="KT86" s="38"/>
      <c r="KU86" s="38"/>
      <c r="KV86" s="38"/>
      <c r="KW86" s="38"/>
      <c r="KX86" s="38"/>
      <c r="KY86" s="38"/>
      <c r="LI86" s="33"/>
    </row>
    <row r="87" spans="2:323" s="17" customFormat="1" x14ac:dyDescent="0.2">
      <c r="B87" s="33"/>
      <c r="E87" s="35"/>
      <c r="F87" s="215"/>
      <c r="G87" s="33"/>
      <c r="H87" s="33"/>
      <c r="I87" s="33"/>
      <c r="J87" s="33"/>
      <c r="K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X87" s="33"/>
      <c r="EH87" s="33"/>
      <c r="FR87" s="33"/>
      <c r="FS87" s="33"/>
      <c r="FT87" s="33"/>
      <c r="FU87" s="33"/>
      <c r="FV87" s="33"/>
      <c r="KN87" s="38"/>
      <c r="KO87" s="38"/>
      <c r="KQ87" s="38"/>
      <c r="KR87" s="38"/>
      <c r="KS87" s="38"/>
      <c r="KT87" s="38"/>
      <c r="KU87" s="38"/>
      <c r="KV87" s="38"/>
      <c r="KW87" s="38"/>
      <c r="KX87" s="38"/>
      <c r="KY87" s="38"/>
      <c r="LI87" s="33"/>
    </row>
    <row r="88" spans="2:323" s="17" customFormat="1" x14ac:dyDescent="0.2">
      <c r="B88" s="33"/>
      <c r="E88" s="35"/>
      <c r="F88" s="215"/>
      <c r="G88" s="33"/>
      <c r="H88" s="33"/>
      <c r="I88" s="33"/>
      <c r="J88" s="33"/>
      <c r="K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X88" s="33"/>
      <c r="EH88" s="33"/>
      <c r="FR88" s="33"/>
      <c r="FS88" s="33"/>
      <c r="FT88" s="33"/>
      <c r="FU88" s="33"/>
      <c r="FV88" s="33"/>
      <c r="KN88" s="38"/>
      <c r="KO88" s="38"/>
      <c r="KQ88" s="38"/>
      <c r="KR88" s="38"/>
      <c r="KS88" s="38"/>
      <c r="KT88" s="38"/>
      <c r="KU88" s="38"/>
      <c r="KV88" s="38"/>
      <c r="KW88" s="38"/>
      <c r="KX88" s="38"/>
      <c r="KY88" s="38"/>
      <c r="LI88" s="33"/>
    </row>
    <row r="89" spans="2:323" s="17" customFormat="1" x14ac:dyDescent="0.2">
      <c r="B89" s="33"/>
      <c r="E89" s="35"/>
      <c r="F89" s="215"/>
      <c r="G89" s="33"/>
      <c r="H89" s="33"/>
      <c r="I89" s="33"/>
      <c r="J89" s="33"/>
      <c r="K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X89" s="33"/>
      <c r="EH89" s="33"/>
      <c r="FR89" s="33"/>
      <c r="FS89" s="33"/>
      <c r="FT89" s="33"/>
      <c r="FU89" s="33"/>
      <c r="FV89" s="33"/>
      <c r="KN89" s="38"/>
      <c r="KO89" s="38"/>
      <c r="KQ89" s="38"/>
      <c r="KR89" s="38"/>
      <c r="KS89" s="38"/>
      <c r="KT89" s="38"/>
      <c r="KU89" s="38"/>
      <c r="KV89" s="38"/>
      <c r="KW89" s="38"/>
      <c r="KX89" s="38"/>
      <c r="KY89" s="38"/>
      <c r="LI89" s="33"/>
    </row>
    <row r="90" spans="2:323" s="17" customFormat="1" x14ac:dyDescent="0.2">
      <c r="B90" s="33"/>
      <c r="E90" s="35"/>
      <c r="F90" s="215"/>
      <c r="G90" s="33"/>
      <c r="H90" s="33"/>
      <c r="I90" s="33"/>
      <c r="J90" s="33"/>
      <c r="K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X90" s="33"/>
      <c r="EH90" s="33"/>
      <c r="FR90" s="33"/>
      <c r="FS90" s="33"/>
      <c r="FT90" s="33"/>
      <c r="FU90" s="33"/>
      <c r="FV90" s="33"/>
      <c r="KN90" s="38"/>
      <c r="KO90" s="38"/>
      <c r="KQ90" s="38"/>
      <c r="KR90" s="38"/>
      <c r="KS90" s="38"/>
      <c r="KT90" s="38"/>
      <c r="KU90" s="38"/>
      <c r="KV90" s="38"/>
      <c r="KW90" s="38"/>
      <c r="KX90" s="38"/>
      <c r="KY90" s="38"/>
      <c r="LI90" s="33"/>
    </row>
    <row r="91" spans="2:323" s="17" customFormat="1" x14ac:dyDescent="0.2">
      <c r="B91" s="33"/>
      <c r="E91" s="35"/>
      <c r="F91" s="215"/>
      <c r="G91" s="33"/>
      <c r="H91" s="33"/>
      <c r="I91" s="33"/>
      <c r="J91" s="33"/>
      <c r="K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X91" s="33"/>
      <c r="EH91" s="33"/>
      <c r="FR91" s="33"/>
      <c r="FS91" s="33"/>
      <c r="FT91" s="33"/>
      <c r="FU91" s="33"/>
      <c r="FV91" s="33"/>
      <c r="KN91" s="38"/>
      <c r="KO91" s="38"/>
      <c r="KQ91" s="38"/>
      <c r="KR91" s="38"/>
      <c r="KS91" s="38"/>
      <c r="KT91" s="38"/>
      <c r="KU91" s="38"/>
      <c r="KV91" s="38"/>
      <c r="KW91" s="38"/>
      <c r="KX91" s="38"/>
      <c r="KY91" s="38"/>
      <c r="LI91" s="33"/>
    </row>
    <row r="92" spans="2:323" s="17" customFormat="1" x14ac:dyDescent="0.2">
      <c r="B92" s="33"/>
      <c r="E92" s="35"/>
      <c r="F92" s="215"/>
      <c r="G92" s="33"/>
      <c r="H92" s="33"/>
      <c r="I92" s="33"/>
      <c r="J92" s="33"/>
      <c r="K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X92" s="33"/>
      <c r="EH92" s="33"/>
      <c r="FR92" s="33"/>
      <c r="FS92" s="33"/>
      <c r="FT92" s="33"/>
      <c r="FU92" s="33"/>
      <c r="FV92" s="33"/>
      <c r="KN92" s="38"/>
      <c r="KO92" s="38"/>
      <c r="KQ92" s="38"/>
      <c r="KR92" s="38"/>
      <c r="KS92" s="38"/>
      <c r="KT92" s="38"/>
      <c r="KU92" s="38"/>
      <c r="KV92" s="38"/>
      <c r="KW92" s="38"/>
      <c r="KX92" s="38"/>
      <c r="KY92" s="38"/>
      <c r="LI92" s="33"/>
    </row>
    <row r="93" spans="2:323" s="17" customFormat="1" x14ac:dyDescent="0.2">
      <c r="B93" s="33"/>
      <c r="E93" s="35"/>
      <c r="F93" s="215"/>
      <c r="G93" s="33"/>
      <c r="H93" s="33"/>
      <c r="I93" s="33"/>
      <c r="J93" s="33"/>
      <c r="K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X93" s="33"/>
      <c r="EH93" s="33"/>
      <c r="FR93" s="33"/>
      <c r="FS93" s="33"/>
      <c r="FT93" s="33"/>
      <c r="FU93" s="33"/>
      <c r="FV93" s="33"/>
      <c r="KN93" s="38"/>
      <c r="KO93" s="38"/>
      <c r="KQ93" s="38"/>
      <c r="KR93" s="38"/>
      <c r="KS93" s="38"/>
      <c r="KT93" s="38"/>
      <c r="KU93" s="38"/>
      <c r="KV93" s="38"/>
      <c r="KW93" s="38"/>
      <c r="KX93" s="38"/>
      <c r="KY93" s="38"/>
      <c r="LI93" s="33"/>
    </row>
    <row r="94" spans="2:323" s="17" customFormat="1" x14ac:dyDescent="0.2">
      <c r="B94" s="33"/>
      <c r="E94" s="35"/>
      <c r="F94" s="215"/>
      <c r="G94" s="33"/>
      <c r="H94" s="33"/>
      <c r="I94" s="33"/>
      <c r="J94" s="33"/>
      <c r="K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X94" s="33"/>
      <c r="EH94" s="33"/>
      <c r="FR94" s="33"/>
      <c r="FS94" s="33"/>
      <c r="FT94" s="33"/>
      <c r="FU94" s="33"/>
      <c r="FV94" s="33"/>
      <c r="KN94" s="38"/>
      <c r="KO94" s="38"/>
      <c r="KQ94" s="38"/>
      <c r="KR94" s="38"/>
      <c r="KS94" s="38"/>
      <c r="KT94" s="38"/>
      <c r="KU94" s="38"/>
      <c r="KV94" s="38"/>
      <c r="KW94" s="38"/>
      <c r="KX94" s="38"/>
      <c r="KY94" s="38"/>
      <c r="LI94" s="33"/>
    </row>
    <row r="95" spans="2:323" s="17" customFormat="1" x14ac:dyDescent="0.2">
      <c r="B95" s="33"/>
      <c r="E95" s="35"/>
      <c r="F95" s="215"/>
      <c r="G95" s="33"/>
      <c r="H95" s="33"/>
      <c r="I95" s="33"/>
      <c r="J95" s="33"/>
      <c r="K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X95" s="33"/>
      <c r="EH95" s="33"/>
      <c r="FR95" s="33"/>
      <c r="FS95" s="33"/>
      <c r="FT95" s="33"/>
      <c r="FU95" s="33"/>
      <c r="FV95" s="33"/>
      <c r="KN95" s="38"/>
      <c r="KO95" s="38"/>
      <c r="KQ95" s="38"/>
      <c r="KR95" s="38"/>
      <c r="KS95" s="38"/>
      <c r="KT95" s="38"/>
      <c r="KU95" s="38"/>
      <c r="KV95" s="38"/>
      <c r="KW95" s="38"/>
      <c r="KX95" s="38"/>
      <c r="KY95" s="38"/>
      <c r="LI95" s="33"/>
    </row>
    <row r="96" spans="2:323" s="17" customFormat="1" x14ac:dyDescent="0.2">
      <c r="B96" s="33"/>
      <c r="E96" s="35"/>
      <c r="F96" s="215"/>
      <c r="G96" s="33"/>
      <c r="H96" s="33"/>
      <c r="I96" s="33"/>
      <c r="J96" s="33"/>
      <c r="K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X96" s="33"/>
      <c r="EH96" s="33"/>
      <c r="FR96" s="33"/>
      <c r="FS96" s="33"/>
      <c r="FT96" s="33"/>
      <c r="FU96" s="33"/>
      <c r="FV96" s="33"/>
      <c r="KN96" s="38"/>
      <c r="KO96" s="38"/>
      <c r="KQ96" s="38"/>
      <c r="KR96" s="38"/>
      <c r="KS96" s="38"/>
      <c r="KT96" s="38"/>
      <c r="KU96" s="38"/>
      <c r="KV96" s="38"/>
      <c r="KW96" s="38"/>
      <c r="KX96" s="38"/>
      <c r="KY96" s="38"/>
      <c r="LI96" s="33"/>
    </row>
    <row r="97" spans="2:321" s="17" customFormat="1" x14ac:dyDescent="0.2">
      <c r="B97" s="33"/>
      <c r="E97" s="35"/>
      <c r="F97" s="215"/>
      <c r="G97" s="33"/>
      <c r="H97" s="33"/>
      <c r="I97" s="33"/>
      <c r="J97" s="33"/>
      <c r="K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X97" s="33"/>
      <c r="EH97" s="33"/>
      <c r="FR97" s="33"/>
      <c r="FS97" s="33"/>
      <c r="FT97" s="33"/>
      <c r="FU97" s="33"/>
      <c r="FV97" s="33"/>
      <c r="KN97" s="38"/>
      <c r="KO97" s="38"/>
      <c r="KQ97" s="38"/>
      <c r="KR97" s="38"/>
      <c r="KS97" s="38"/>
      <c r="KT97" s="38"/>
      <c r="KU97" s="38"/>
      <c r="KV97" s="38"/>
      <c r="KW97" s="38"/>
      <c r="KX97" s="38"/>
      <c r="KY97" s="38"/>
      <c r="LI97" s="33"/>
    </row>
    <row r="98" spans="2:321" s="17" customFormat="1" x14ac:dyDescent="0.2">
      <c r="B98" s="33"/>
      <c r="E98" s="35"/>
      <c r="F98" s="215"/>
      <c r="G98" s="33"/>
      <c r="H98" s="33"/>
      <c r="I98" s="33"/>
      <c r="J98" s="33"/>
      <c r="K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X98" s="33"/>
      <c r="EH98" s="33"/>
      <c r="FR98" s="33"/>
      <c r="FS98" s="33"/>
      <c r="FT98" s="33"/>
      <c r="FU98" s="33"/>
      <c r="FV98" s="33"/>
      <c r="KN98" s="38"/>
      <c r="KO98" s="38"/>
      <c r="KQ98" s="38"/>
      <c r="KR98" s="38"/>
      <c r="KS98" s="38"/>
      <c r="KT98" s="38"/>
      <c r="KU98" s="38"/>
      <c r="KV98" s="38"/>
      <c r="KW98" s="38"/>
      <c r="KX98" s="38"/>
      <c r="KY98" s="38"/>
      <c r="LI98" s="33"/>
    </row>
    <row r="99" spans="2:321" s="17" customFormat="1" x14ac:dyDescent="0.2">
      <c r="B99" s="33"/>
      <c r="E99" s="35"/>
      <c r="F99" s="215"/>
      <c r="G99" s="33"/>
      <c r="H99" s="33"/>
      <c r="I99" s="33"/>
      <c r="J99" s="33"/>
      <c r="K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X99" s="33"/>
      <c r="EH99" s="33"/>
      <c r="FR99" s="33"/>
      <c r="FS99" s="33"/>
      <c r="FT99" s="33"/>
      <c r="FU99" s="33"/>
      <c r="FV99" s="33"/>
      <c r="KN99" s="38"/>
      <c r="KO99" s="38"/>
      <c r="KQ99" s="38"/>
      <c r="KR99" s="38"/>
      <c r="KS99" s="38"/>
      <c r="KT99" s="38"/>
      <c r="KU99" s="38"/>
      <c r="KV99" s="38"/>
      <c r="KW99" s="38"/>
      <c r="KX99" s="38"/>
      <c r="KY99" s="38"/>
      <c r="LI99" s="33"/>
    </row>
    <row r="100" spans="2:321" s="17" customFormat="1" x14ac:dyDescent="0.2">
      <c r="B100" s="33"/>
      <c r="E100" s="35"/>
      <c r="F100" s="215"/>
      <c r="G100" s="33"/>
      <c r="H100" s="33"/>
      <c r="I100" s="33"/>
      <c r="J100" s="33"/>
      <c r="K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X100" s="33"/>
      <c r="EH100" s="33"/>
      <c r="FR100" s="33"/>
      <c r="FS100" s="33"/>
      <c r="FT100" s="33"/>
      <c r="FU100" s="33"/>
      <c r="FV100" s="33"/>
      <c r="KN100" s="38"/>
      <c r="KO100" s="38"/>
      <c r="KQ100" s="38"/>
      <c r="KR100" s="38"/>
      <c r="KS100" s="38"/>
      <c r="KT100" s="38"/>
      <c r="KU100" s="38"/>
      <c r="KV100" s="38"/>
      <c r="KW100" s="38"/>
      <c r="KX100" s="38"/>
      <c r="KY100" s="38"/>
      <c r="LI100" s="33"/>
    </row>
    <row r="101" spans="2:321" s="17" customFormat="1" x14ac:dyDescent="0.2">
      <c r="B101" s="33"/>
      <c r="E101" s="35"/>
      <c r="F101" s="215"/>
      <c r="G101" s="33"/>
      <c r="H101" s="33"/>
      <c r="I101" s="33"/>
      <c r="J101" s="33"/>
      <c r="K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X101" s="33"/>
      <c r="EH101" s="33"/>
      <c r="FR101" s="33"/>
      <c r="FS101" s="33"/>
      <c r="FT101" s="33"/>
      <c r="FU101" s="33"/>
      <c r="FV101" s="33"/>
      <c r="KN101" s="38"/>
      <c r="KO101" s="38"/>
      <c r="KQ101" s="38"/>
      <c r="KR101" s="38"/>
      <c r="KS101" s="38"/>
      <c r="KT101" s="38"/>
      <c r="KU101" s="38"/>
      <c r="KV101" s="38"/>
      <c r="KW101" s="38"/>
      <c r="KX101" s="38"/>
      <c r="KY101" s="38"/>
      <c r="LI101" s="33"/>
    </row>
    <row r="102" spans="2:321" s="17" customFormat="1" x14ac:dyDescent="0.2">
      <c r="B102" s="33"/>
      <c r="E102" s="35"/>
      <c r="F102" s="215"/>
      <c r="G102" s="33"/>
      <c r="H102" s="33"/>
      <c r="I102" s="33"/>
      <c r="J102" s="33"/>
      <c r="K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X102" s="33"/>
      <c r="EH102" s="33"/>
      <c r="FR102" s="33"/>
      <c r="FS102" s="33"/>
      <c r="FT102" s="33"/>
      <c r="FU102" s="33"/>
      <c r="FV102" s="33"/>
      <c r="KN102" s="38"/>
      <c r="KO102" s="38"/>
      <c r="KQ102" s="38"/>
      <c r="KR102" s="38"/>
      <c r="KS102" s="38"/>
      <c r="KT102" s="38"/>
      <c r="KU102" s="38"/>
      <c r="KV102" s="38"/>
      <c r="KW102" s="38"/>
      <c r="KX102" s="38"/>
      <c r="KY102" s="38"/>
      <c r="LI102" s="33"/>
    </row>
    <row r="103" spans="2:321" s="17" customFormat="1" x14ac:dyDescent="0.2">
      <c r="B103" s="33"/>
      <c r="E103" s="35"/>
      <c r="F103" s="215"/>
      <c r="G103" s="33"/>
      <c r="H103" s="33"/>
      <c r="I103" s="33"/>
      <c r="J103" s="33"/>
      <c r="K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X103" s="33"/>
      <c r="EH103" s="33"/>
      <c r="FR103" s="33"/>
      <c r="FS103" s="33"/>
      <c r="FT103" s="33"/>
      <c r="FU103" s="33"/>
      <c r="FV103" s="33"/>
      <c r="KN103" s="38"/>
      <c r="KO103" s="38"/>
      <c r="KQ103" s="38"/>
      <c r="KR103" s="38"/>
      <c r="KS103" s="38"/>
      <c r="KT103" s="38"/>
      <c r="KU103" s="38"/>
      <c r="KV103" s="38"/>
      <c r="KW103" s="38"/>
      <c r="KX103" s="38"/>
      <c r="KY103" s="38"/>
      <c r="LI103" s="33"/>
    </row>
    <row r="104" spans="2:321" s="17" customFormat="1" x14ac:dyDescent="0.2">
      <c r="B104" s="33"/>
      <c r="E104" s="35"/>
      <c r="F104" s="215"/>
      <c r="G104" s="33"/>
      <c r="H104" s="33"/>
      <c r="I104" s="33"/>
      <c r="J104" s="33"/>
      <c r="K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X104" s="33"/>
      <c r="EH104" s="33"/>
      <c r="FR104" s="33"/>
      <c r="FS104" s="33"/>
      <c r="FT104" s="33"/>
      <c r="FU104" s="33"/>
      <c r="FV104" s="33"/>
      <c r="KN104" s="38"/>
      <c r="KO104" s="38"/>
      <c r="KQ104" s="38"/>
      <c r="KR104" s="38"/>
      <c r="KS104" s="38"/>
      <c r="KT104" s="38"/>
      <c r="KU104" s="38"/>
      <c r="KV104" s="38"/>
      <c r="KW104" s="38"/>
      <c r="KX104" s="38"/>
      <c r="KY104" s="38"/>
      <c r="LI104" s="33"/>
    </row>
    <row r="105" spans="2:321" s="17" customFormat="1" x14ac:dyDescent="0.2">
      <c r="B105" s="33"/>
      <c r="E105" s="35"/>
      <c r="F105" s="215"/>
      <c r="G105" s="33"/>
      <c r="H105" s="33"/>
      <c r="I105" s="33"/>
      <c r="J105" s="33"/>
      <c r="K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X105" s="33"/>
      <c r="EH105" s="33"/>
      <c r="FR105" s="33"/>
      <c r="FS105" s="33"/>
      <c r="FT105" s="33"/>
      <c r="FU105" s="33"/>
      <c r="FV105" s="33"/>
      <c r="KN105" s="38"/>
      <c r="KO105" s="38"/>
      <c r="KQ105" s="38"/>
      <c r="KR105" s="38"/>
      <c r="KS105" s="38"/>
      <c r="KT105" s="38"/>
      <c r="KU105" s="38"/>
      <c r="KV105" s="38"/>
      <c r="KW105" s="38"/>
      <c r="KX105" s="38"/>
      <c r="KY105" s="38"/>
      <c r="LI105" s="33"/>
    </row>
    <row r="106" spans="2:321" s="17" customFormat="1" x14ac:dyDescent="0.2">
      <c r="B106" s="33"/>
      <c r="E106" s="35"/>
      <c r="F106" s="215"/>
      <c r="G106" s="33"/>
      <c r="H106" s="33"/>
      <c r="I106" s="33"/>
      <c r="J106" s="33"/>
      <c r="K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X106" s="33"/>
      <c r="EH106" s="33"/>
      <c r="FR106" s="33"/>
      <c r="FS106" s="33"/>
      <c r="FT106" s="33"/>
      <c r="FU106" s="33"/>
      <c r="FV106" s="33"/>
      <c r="KN106" s="38"/>
      <c r="KO106" s="38"/>
      <c r="KQ106" s="38"/>
      <c r="KR106" s="38"/>
      <c r="KS106" s="38"/>
      <c r="KT106" s="38"/>
      <c r="KU106" s="38"/>
      <c r="KV106" s="38"/>
      <c r="KW106" s="38"/>
      <c r="KX106" s="38"/>
      <c r="KY106" s="38"/>
      <c r="LI106" s="33"/>
    </row>
    <row r="107" spans="2:321" s="17" customFormat="1" x14ac:dyDescent="0.2">
      <c r="B107" s="33"/>
      <c r="E107" s="35"/>
      <c r="F107" s="215"/>
      <c r="G107" s="33"/>
      <c r="H107" s="33"/>
      <c r="I107" s="33"/>
      <c r="J107" s="33"/>
      <c r="K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X107" s="33"/>
      <c r="EH107" s="33"/>
      <c r="FR107" s="33"/>
      <c r="FS107" s="33"/>
      <c r="FT107" s="33"/>
      <c r="FU107" s="33"/>
      <c r="FV107" s="33"/>
      <c r="KN107" s="38"/>
      <c r="KO107" s="38"/>
      <c r="KQ107" s="38"/>
      <c r="KR107" s="38"/>
      <c r="KS107" s="38"/>
      <c r="KT107" s="38"/>
      <c r="KU107" s="38"/>
      <c r="KV107" s="38"/>
      <c r="KW107" s="38"/>
      <c r="KX107" s="38"/>
      <c r="KY107" s="38"/>
      <c r="LI107" s="33"/>
    </row>
    <row r="108" spans="2:321" s="17" customFormat="1" x14ac:dyDescent="0.2">
      <c r="B108" s="33"/>
      <c r="E108" s="35"/>
      <c r="F108" s="215"/>
      <c r="G108" s="33"/>
      <c r="H108" s="33"/>
      <c r="I108" s="33"/>
      <c r="J108" s="33"/>
      <c r="K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X108" s="33"/>
      <c r="EH108" s="33"/>
      <c r="FR108" s="33"/>
      <c r="FS108" s="33"/>
      <c r="FT108" s="33"/>
      <c r="FU108" s="33"/>
      <c r="FV108" s="33"/>
      <c r="KN108" s="38"/>
      <c r="KO108" s="38"/>
      <c r="KQ108" s="38"/>
      <c r="KR108" s="38"/>
      <c r="KS108" s="38"/>
      <c r="KT108" s="38"/>
      <c r="KU108" s="38"/>
      <c r="KV108" s="38"/>
      <c r="KW108" s="38"/>
      <c r="KX108" s="38"/>
      <c r="KY108" s="38"/>
      <c r="LI108" s="33"/>
    </row>
    <row r="109" spans="2:321" s="17" customFormat="1" x14ac:dyDescent="0.2">
      <c r="B109" s="33"/>
      <c r="E109" s="35"/>
      <c r="F109" s="215"/>
      <c r="G109" s="33"/>
      <c r="H109" s="33"/>
      <c r="I109" s="33"/>
      <c r="J109" s="33"/>
      <c r="K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X109" s="33"/>
      <c r="EH109" s="33"/>
      <c r="FR109" s="33"/>
      <c r="FS109" s="33"/>
      <c r="FT109" s="33"/>
      <c r="FU109" s="33"/>
      <c r="FV109" s="33"/>
      <c r="KN109" s="38"/>
      <c r="KO109" s="38"/>
      <c r="KQ109" s="38"/>
      <c r="KR109" s="38"/>
      <c r="KS109" s="38"/>
      <c r="KT109" s="38"/>
      <c r="KU109" s="38"/>
      <c r="KV109" s="38"/>
      <c r="KW109" s="38"/>
      <c r="KX109" s="38"/>
      <c r="KY109" s="38"/>
      <c r="LI109" s="33"/>
    </row>
    <row r="110" spans="2:321" s="17" customFormat="1" x14ac:dyDescent="0.2">
      <c r="B110" s="33"/>
      <c r="E110" s="35"/>
      <c r="F110" s="215"/>
      <c r="G110" s="33"/>
      <c r="H110" s="33"/>
      <c r="I110" s="33"/>
      <c r="J110" s="33"/>
      <c r="K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X110" s="33"/>
      <c r="EH110" s="33"/>
      <c r="FR110" s="33"/>
      <c r="FS110" s="33"/>
      <c r="FT110" s="33"/>
      <c r="FU110" s="33"/>
      <c r="FV110" s="33"/>
      <c r="KN110" s="38"/>
      <c r="KO110" s="38"/>
      <c r="KQ110" s="38"/>
      <c r="KR110" s="38"/>
      <c r="KS110" s="38"/>
      <c r="KT110" s="38"/>
      <c r="KU110" s="38"/>
      <c r="KV110" s="38"/>
      <c r="KW110" s="38"/>
      <c r="KX110" s="38"/>
      <c r="KY110" s="38"/>
      <c r="LI110" s="33"/>
    </row>
    <row r="111" spans="2:321" s="17" customFormat="1" x14ac:dyDescent="0.2">
      <c r="B111" s="33"/>
      <c r="E111" s="35"/>
      <c r="F111" s="215"/>
      <c r="G111" s="33"/>
      <c r="H111" s="33"/>
      <c r="I111" s="33"/>
      <c r="J111" s="33"/>
      <c r="K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X111" s="33"/>
      <c r="EH111" s="33"/>
      <c r="FR111" s="33"/>
      <c r="FS111" s="33"/>
      <c r="FT111" s="33"/>
      <c r="FU111" s="33"/>
      <c r="FV111" s="33"/>
      <c r="KN111" s="38"/>
      <c r="KO111" s="38"/>
      <c r="KQ111" s="38"/>
      <c r="KR111" s="38"/>
      <c r="KS111" s="38"/>
      <c r="KT111" s="38"/>
      <c r="KU111" s="38"/>
      <c r="KV111" s="38"/>
      <c r="KW111" s="38"/>
      <c r="KX111" s="38"/>
      <c r="KY111" s="38"/>
      <c r="LI111" s="33"/>
    </row>
    <row r="112" spans="2:321" s="17" customFormat="1" x14ac:dyDescent="0.2">
      <c r="B112" s="33"/>
      <c r="E112" s="35"/>
      <c r="F112" s="215"/>
      <c r="G112" s="33"/>
      <c r="H112" s="33"/>
      <c r="I112" s="33"/>
      <c r="J112" s="33"/>
      <c r="K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X112" s="33"/>
      <c r="EH112" s="33"/>
      <c r="FR112" s="33"/>
      <c r="FS112" s="33"/>
      <c r="FT112" s="33"/>
      <c r="FU112" s="33"/>
      <c r="FV112" s="33"/>
      <c r="KN112" s="38"/>
      <c r="KO112" s="38"/>
      <c r="KQ112" s="38"/>
      <c r="KR112" s="38"/>
      <c r="KS112" s="38"/>
      <c r="KT112" s="38"/>
      <c r="KU112" s="38"/>
      <c r="KV112" s="38"/>
      <c r="KW112" s="38"/>
      <c r="KX112" s="38"/>
      <c r="KY112" s="38"/>
      <c r="LI112" s="33"/>
    </row>
    <row r="113" spans="2:321" s="17" customFormat="1" x14ac:dyDescent="0.2">
      <c r="B113" s="33"/>
      <c r="E113" s="35"/>
      <c r="F113" s="215"/>
      <c r="G113" s="33"/>
      <c r="H113" s="33"/>
      <c r="I113" s="33"/>
      <c r="J113" s="33"/>
      <c r="K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X113" s="33"/>
      <c r="EH113" s="33"/>
      <c r="FR113" s="33"/>
      <c r="FS113" s="33"/>
      <c r="FT113" s="33"/>
      <c r="FU113" s="33"/>
      <c r="FV113" s="33"/>
      <c r="KN113" s="38"/>
      <c r="KO113" s="38"/>
      <c r="KQ113" s="38"/>
      <c r="KR113" s="38"/>
      <c r="KS113" s="38"/>
      <c r="KT113" s="38"/>
      <c r="KU113" s="38"/>
      <c r="KV113" s="38"/>
      <c r="KW113" s="38"/>
      <c r="KX113" s="38"/>
      <c r="KY113" s="38"/>
      <c r="LI113" s="33"/>
    </row>
    <row r="114" spans="2:321" s="17" customFormat="1" x14ac:dyDescent="0.2">
      <c r="B114" s="33"/>
      <c r="E114" s="35"/>
      <c r="F114" s="215"/>
      <c r="G114" s="33"/>
      <c r="H114" s="33"/>
      <c r="I114" s="33"/>
      <c r="J114" s="33"/>
      <c r="K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X114" s="33"/>
      <c r="EH114" s="33"/>
      <c r="FR114" s="33"/>
      <c r="FS114" s="33"/>
      <c r="FT114" s="33"/>
      <c r="FU114" s="33"/>
      <c r="FV114" s="33"/>
      <c r="KN114" s="38"/>
      <c r="KO114" s="38"/>
      <c r="KQ114" s="38"/>
      <c r="KR114" s="38"/>
      <c r="KS114" s="38"/>
      <c r="KT114" s="38"/>
      <c r="KU114" s="38"/>
      <c r="KV114" s="38"/>
      <c r="KW114" s="38"/>
      <c r="KX114" s="38"/>
      <c r="KY114" s="38"/>
      <c r="LI114" s="33"/>
    </row>
    <row r="115" spans="2:321" s="17" customFormat="1" x14ac:dyDescent="0.2">
      <c r="B115" s="33"/>
      <c r="E115" s="35"/>
      <c r="F115" s="215"/>
      <c r="G115" s="33"/>
      <c r="H115" s="33"/>
      <c r="I115" s="33"/>
      <c r="J115" s="33"/>
      <c r="K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X115" s="33"/>
      <c r="EH115" s="33"/>
      <c r="FR115" s="33"/>
      <c r="FS115" s="33"/>
      <c r="FT115" s="33"/>
      <c r="FU115" s="33"/>
      <c r="FV115" s="33"/>
      <c r="KN115" s="38"/>
      <c r="KO115" s="38"/>
      <c r="KQ115" s="38"/>
      <c r="KR115" s="38"/>
      <c r="KS115" s="38"/>
      <c r="KT115" s="38"/>
      <c r="KU115" s="38"/>
      <c r="KV115" s="38"/>
      <c r="KW115" s="38"/>
      <c r="KX115" s="38"/>
      <c r="KY115" s="38"/>
      <c r="LI115" s="33"/>
    </row>
    <row r="116" spans="2:321" s="17" customFormat="1" x14ac:dyDescent="0.2">
      <c r="B116" s="33"/>
      <c r="E116" s="35"/>
      <c r="F116" s="215"/>
      <c r="G116" s="33"/>
      <c r="H116" s="33"/>
      <c r="I116" s="33"/>
      <c r="J116" s="33"/>
      <c r="K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X116" s="33"/>
      <c r="EH116" s="33"/>
      <c r="FR116" s="33"/>
      <c r="FS116" s="33"/>
      <c r="FT116" s="33"/>
      <c r="FU116" s="33"/>
      <c r="FV116" s="33"/>
      <c r="KN116" s="38"/>
      <c r="KO116" s="38"/>
      <c r="KQ116" s="38"/>
      <c r="KR116" s="38"/>
      <c r="KS116" s="38"/>
      <c r="KT116" s="38"/>
      <c r="KU116" s="38"/>
      <c r="KV116" s="38"/>
      <c r="KW116" s="38"/>
      <c r="KX116" s="38"/>
      <c r="KY116" s="38"/>
      <c r="LI116" s="33"/>
    </row>
    <row r="117" spans="2:321" s="17" customFormat="1" x14ac:dyDescent="0.2">
      <c r="B117" s="33"/>
      <c r="E117" s="35"/>
      <c r="F117" s="215"/>
      <c r="G117" s="33"/>
      <c r="H117" s="33"/>
      <c r="I117" s="33"/>
      <c r="J117" s="33"/>
      <c r="K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X117" s="33"/>
      <c r="EH117" s="33"/>
      <c r="FR117" s="33"/>
      <c r="FS117" s="33"/>
      <c r="FT117" s="33"/>
      <c r="FU117" s="33"/>
      <c r="FV117" s="33"/>
      <c r="KN117" s="38"/>
      <c r="KO117" s="38"/>
      <c r="KQ117" s="38"/>
      <c r="KR117" s="38"/>
      <c r="KS117" s="38"/>
      <c r="KT117" s="38"/>
      <c r="KU117" s="38"/>
      <c r="KV117" s="38"/>
      <c r="KW117" s="38"/>
      <c r="KX117" s="38"/>
      <c r="KY117" s="38"/>
      <c r="LI117" s="33"/>
    </row>
    <row r="118" spans="2:321" s="17" customFormat="1" x14ac:dyDescent="0.2">
      <c r="B118" s="33"/>
      <c r="E118" s="35"/>
      <c r="F118" s="215"/>
      <c r="G118" s="33"/>
      <c r="H118" s="33"/>
      <c r="I118" s="33"/>
      <c r="J118" s="33"/>
      <c r="K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X118" s="33"/>
      <c r="EH118" s="33"/>
      <c r="FR118" s="33"/>
      <c r="FS118" s="33"/>
      <c r="FT118" s="33"/>
      <c r="FU118" s="33"/>
      <c r="FV118" s="33"/>
      <c r="KN118" s="38"/>
      <c r="KO118" s="38"/>
      <c r="KQ118" s="38"/>
      <c r="KR118" s="38"/>
      <c r="KS118" s="38"/>
      <c r="KT118" s="38"/>
      <c r="KU118" s="38"/>
      <c r="KV118" s="38"/>
      <c r="KW118" s="38"/>
      <c r="KX118" s="38"/>
      <c r="KY118" s="38"/>
      <c r="LI118" s="33"/>
    </row>
    <row r="119" spans="2:321" s="17" customFormat="1" x14ac:dyDescent="0.2">
      <c r="B119" s="33"/>
      <c r="E119" s="35"/>
      <c r="F119" s="215"/>
      <c r="G119" s="33"/>
      <c r="H119" s="33"/>
      <c r="I119" s="33"/>
      <c r="J119" s="33"/>
      <c r="K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X119" s="33"/>
      <c r="EH119" s="33"/>
      <c r="FR119" s="33"/>
      <c r="FS119" s="33"/>
      <c r="FT119" s="33"/>
      <c r="FU119" s="33"/>
      <c r="FV119" s="33"/>
      <c r="KN119" s="38"/>
      <c r="KO119" s="38"/>
      <c r="KQ119" s="38"/>
      <c r="KR119" s="38"/>
      <c r="KS119" s="38"/>
      <c r="KT119" s="38"/>
      <c r="KU119" s="38"/>
      <c r="KV119" s="38"/>
      <c r="KW119" s="38"/>
      <c r="KX119" s="38"/>
      <c r="KY119" s="38"/>
      <c r="LI119" s="33"/>
    </row>
    <row r="120" spans="2:321" s="17" customFormat="1" x14ac:dyDescent="0.2">
      <c r="B120" s="33"/>
      <c r="E120" s="35"/>
      <c r="F120" s="215"/>
      <c r="G120" s="33"/>
      <c r="H120" s="33"/>
      <c r="I120" s="33"/>
      <c r="J120" s="33"/>
      <c r="K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X120" s="33"/>
      <c r="EH120" s="33"/>
      <c r="FR120" s="33"/>
      <c r="FS120" s="33"/>
      <c r="FT120" s="33"/>
      <c r="FU120" s="33"/>
      <c r="FV120" s="33"/>
      <c r="KN120" s="38"/>
      <c r="KO120" s="38"/>
      <c r="KQ120" s="38"/>
      <c r="KR120" s="38"/>
      <c r="KS120" s="38"/>
      <c r="KT120" s="38"/>
      <c r="KU120" s="38"/>
      <c r="KV120" s="38"/>
      <c r="KW120" s="38"/>
      <c r="KX120" s="38"/>
      <c r="KY120" s="38"/>
      <c r="LI120" s="33"/>
    </row>
    <row r="121" spans="2:321" s="17" customFormat="1" x14ac:dyDescent="0.2">
      <c r="B121" s="33"/>
      <c r="E121" s="35"/>
      <c r="F121" s="215"/>
      <c r="G121" s="33"/>
      <c r="H121" s="33"/>
      <c r="I121" s="33"/>
      <c r="J121" s="33"/>
      <c r="K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X121" s="33"/>
      <c r="EH121" s="33"/>
      <c r="FR121" s="33"/>
      <c r="FS121" s="33"/>
      <c r="FT121" s="33"/>
      <c r="FU121" s="33"/>
      <c r="FV121" s="33"/>
      <c r="KN121" s="38"/>
      <c r="KO121" s="38"/>
      <c r="KQ121" s="38"/>
      <c r="KR121" s="38"/>
      <c r="KS121" s="38"/>
      <c r="KT121" s="38"/>
      <c r="KU121" s="38"/>
      <c r="KV121" s="38"/>
      <c r="KW121" s="38"/>
      <c r="KX121" s="38"/>
      <c r="KY121" s="38"/>
      <c r="LI121" s="33"/>
    </row>
    <row r="122" spans="2:321" s="17" customFormat="1" x14ac:dyDescent="0.2">
      <c r="B122" s="33"/>
      <c r="E122" s="35"/>
      <c r="F122" s="215"/>
      <c r="G122" s="33"/>
      <c r="H122" s="33"/>
      <c r="I122" s="33"/>
      <c r="J122" s="33"/>
      <c r="K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X122" s="33"/>
      <c r="EH122" s="33"/>
      <c r="FR122" s="33"/>
      <c r="FS122" s="33"/>
      <c r="FT122" s="33"/>
      <c r="FU122" s="33"/>
      <c r="FV122" s="33"/>
      <c r="KN122" s="38"/>
      <c r="KO122" s="38"/>
      <c r="KQ122" s="38"/>
      <c r="KR122" s="38"/>
      <c r="KS122" s="38"/>
      <c r="KT122" s="38"/>
      <c r="KU122" s="38"/>
      <c r="KV122" s="38"/>
      <c r="KW122" s="38"/>
      <c r="KX122" s="38"/>
      <c r="KY122" s="38"/>
      <c r="LI122" s="33"/>
    </row>
    <row r="123" spans="2:321" s="17" customFormat="1" x14ac:dyDescent="0.2">
      <c r="B123" s="33"/>
      <c r="E123" s="35"/>
      <c r="F123" s="215"/>
      <c r="G123" s="33"/>
      <c r="H123" s="33"/>
      <c r="I123" s="33"/>
      <c r="J123" s="33"/>
      <c r="K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X123" s="33"/>
      <c r="EH123" s="33"/>
      <c r="FR123" s="33"/>
      <c r="FS123" s="33"/>
      <c r="FT123" s="33"/>
      <c r="FU123" s="33"/>
      <c r="FV123" s="33"/>
      <c r="KN123" s="38"/>
      <c r="KO123" s="38"/>
      <c r="KQ123" s="38"/>
      <c r="KR123" s="38"/>
      <c r="KS123" s="38"/>
      <c r="KT123" s="38"/>
      <c r="KU123" s="38"/>
      <c r="KV123" s="38"/>
      <c r="KW123" s="38"/>
      <c r="KX123" s="38"/>
      <c r="KY123" s="38"/>
      <c r="LI123" s="33"/>
    </row>
    <row r="124" spans="2:321" s="17" customFormat="1" x14ac:dyDescent="0.2">
      <c r="B124" s="33"/>
      <c r="E124" s="35"/>
      <c r="F124" s="215"/>
      <c r="G124" s="33"/>
      <c r="H124" s="33"/>
      <c r="I124" s="33"/>
      <c r="J124" s="33"/>
      <c r="K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X124" s="33"/>
      <c r="EH124" s="33"/>
      <c r="FR124" s="33"/>
      <c r="FS124" s="33"/>
      <c r="FT124" s="33"/>
      <c r="FU124" s="33"/>
      <c r="FV124" s="33"/>
      <c r="KN124" s="38"/>
      <c r="KO124" s="38"/>
      <c r="KQ124" s="38"/>
      <c r="KR124" s="38"/>
      <c r="KS124" s="38"/>
      <c r="KT124" s="38"/>
      <c r="KU124" s="38"/>
      <c r="KV124" s="38"/>
      <c r="KW124" s="38"/>
      <c r="KX124" s="38"/>
      <c r="KY124" s="38"/>
      <c r="LI124" s="33"/>
    </row>
    <row r="125" spans="2:321" s="17" customFormat="1" x14ac:dyDescent="0.2">
      <c r="B125" s="33"/>
      <c r="E125" s="35"/>
      <c r="F125" s="215"/>
      <c r="G125" s="33"/>
      <c r="H125" s="33"/>
      <c r="I125" s="33"/>
      <c r="J125" s="33"/>
      <c r="K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X125" s="33"/>
      <c r="EH125" s="33"/>
      <c r="FR125" s="33"/>
      <c r="FS125" s="33"/>
      <c r="FT125" s="33"/>
      <c r="FU125" s="33"/>
      <c r="FV125" s="33"/>
      <c r="KN125" s="38"/>
      <c r="KO125" s="38"/>
      <c r="KQ125" s="38"/>
      <c r="KR125" s="38"/>
      <c r="KS125" s="38"/>
      <c r="KT125" s="38"/>
      <c r="KU125" s="38"/>
      <c r="KV125" s="38"/>
      <c r="KW125" s="38"/>
      <c r="KX125" s="38"/>
      <c r="KY125" s="38"/>
      <c r="LI125" s="33"/>
    </row>
    <row r="126" spans="2:321" s="17" customFormat="1" x14ac:dyDescent="0.2">
      <c r="B126" s="33"/>
      <c r="E126" s="35"/>
      <c r="F126" s="215"/>
      <c r="G126" s="33"/>
      <c r="H126" s="33"/>
      <c r="I126" s="33"/>
      <c r="J126" s="33"/>
      <c r="K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X126" s="33"/>
      <c r="EH126" s="33"/>
      <c r="FR126" s="33"/>
      <c r="FS126" s="33"/>
      <c r="FT126" s="33"/>
      <c r="FU126" s="33"/>
      <c r="FV126" s="33"/>
      <c r="KN126" s="38"/>
      <c r="KO126" s="38"/>
      <c r="KQ126" s="38"/>
      <c r="KR126" s="38"/>
      <c r="KS126" s="38"/>
      <c r="KT126" s="38"/>
      <c r="KU126" s="38"/>
      <c r="KV126" s="38"/>
      <c r="KW126" s="38"/>
      <c r="KX126" s="38"/>
      <c r="KY126" s="38"/>
      <c r="LI126" s="33"/>
    </row>
    <row r="127" spans="2:321" s="17" customFormat="1" x14ac:dyDescent="0.2">
      <c r="B127" s="33"/>
      <c r="E127" s="35"/>
      <c r="F127" s="215"/>
      <c r="G127" s="33"/>
      <c r="H127" s="33"/>
      <c r="I127" s="33"/>
      <c r="J127" s="33"/>
      <c r="K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X127" s="33"/>
      <c r="EH127" s="33"/>
      <c r="FR127" s="33"/>
      <c r="FS127" s="33"/>
      <c r="FT127" s="33"/>
      <c r="FU127" s="33"/>
      <c r="FV127" s="33"/>
      <c r="KN127" s="38"/>
      <c r="KO127" s="38"/>
      <c r="KQ127" s="38"/>
      <c r="KR127" s="38"/>
      <c r="KS127" s="38"/>
      <c r="KT127" s="38"/>
      <c r="KU127" s="38"/>
      <c r="KV127" s="38"/>
      <c r="KW127" s="38"/>
      <c r="KX127" s="38"/>
      <c r="KY127" s="38"/>
      <c r="LI127" s="33"/>
    </row>
    <row r="128" spans="2:321" s="17" customFormat="1" x14ac:dyDescent="0.2">
      <c r="B128" s="33"/>
      <c r="E128" s="35"/>
      <c r="F128" s="215"/>
      <c r="G128" s="33"/>
      <c r="H128" s="33"/>
      <c r="I128" s="33"/>
      <c r="J128" s="33"/>
      <c r="K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X128" s="33"/>
      <c r="EH128" s="33"/>
      <c r="FR128" s="33"/>
      <c r="FS128" s="33"/>
      <c r="FT128" s="33"/>
      <c r="FU128" s="33"/>
      <c r="FV128" s="33"/>
      <c r="KN128" s="38"/>
      <c r="KO128" s="38"/>
      <c r="KQ128" s="38"/>
      <c r="KR128" s="38"/>
      <c r="KS128" s="38"/>
      <c r="KT128" s="38"/>
      <c r="KU128" s="38"/>
      <c r="KV128" s="38"/>
      <c r="KW128" s="38"/>
      <c r="KX128" s="38"/>
      <c r="KY128" s="38"/>
      <c r="LI128" s="33"/>
    </row>
    <row r="129" spans="2:321" s="17" customFormat="1" x14ac:dyDescent="0.2">
      <c r="B129" s="33"/>
      <c r="E129" s="35"/>
      <c r="F129" s="215"/>
      <c r="G129" s="33"/>
      <c r="H129" s="33"/>
      <c r="I129" s="33"/>
      <c r="J129" s="33"/>
      <c r="K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X129" s="33"/>
      <c r="EH129" s="33"/>
      <c r="FR129" s="33"/>
      <c r="FS129" s="33"/>
      <c r="FT129" s="33"/>
      <c r="FU129" s="33"/>
      <c r="FV129" s="33"/>
      <c r="KN129" s="38"/>
      <c r="KO129" s="38"/>
      <c r="KQ129" s="38"/>
      <c r="KR129" s="38"/>
      <c r="KS129" s="38"/>
      <c r="KT129" s="38"/>
      <c r="KU129" s="38"/>
      <c r="KV129" s="38"/>
      <c r="KW129" s="38"/>
      <c r="KX129" s="38"/>
      <c r="KY129" s="38"/>
      <c r="LI129" s="33"/>
    </row>
    <row r="130" spans="2:321" s="17" customFormat="1" x14ac:dyDescent="0.2">
      <c r="B130" s="33"/>
      <c r="E130" s="35"/>
      <c r="F130" s="215"/>
      <c r="G130" s="33"/>
      <c r="H130" s="33"/>
      <c r="I130" s="33"/>
      <c r="J130" s="33"/>
      <c r="K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X130" s="33"/>
      <c r="EH130" s="33"/>
      <c r="FR130" s="33"/>
      <c r="FS130" s="33"/>
      <c r="FT130" s="33"/>
      <c r="FU130" s="33"/>
      <c r="FV130" s="33"/>
      <c r="KN130" s="38"/>
      <c r="KO130" s="38"/>
      <c r="KQ130" s="38"/>
      <c r="KR130" s="38"/>
      <c r="KS130" s="38"/>
      <c r="KT130" s="38"/>
      <c r="KU130" s="38"/>
      <c r="KV130" s="38"/>
      <c r="KW130" s="38"/>
      <c r="KX130" s="38"/>
      <c r="KY130" s="38"/>
      <c r="LI130" s="33"/>
    </row>
    <row r="131" spans="2:321" s="17" customFormat="1" x14ac:dyDescent="0.2">
      <c r="B131" s="33"/>
      <c r="E131" s="35"/>
      <c r="F131" s="215"/>
      <c r="G131" s="33"/>
      <c r="H131" s="33"/>
      <c r="I131" s="33"/>
      <c r="J131" s="33"/>
      <c r="K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X131" s="33"/>
      <c r="EH131" s="33"/>
      <c r="FR131" s="33"/>
      <c r="FS131" s="33"/>
      <c r="FT131" s="33"/>
      <c r="FU131" s="33"/>
      <c r="FV131" s="33"/>
      <c r="KN131" s="38"/>
      <c r="KO131" s="38"/>
      <c r="KQ131" s="38"/>
      <c r="KR131" s="38"/>
      <c r="KS131" s="38"/>
      <c r="KT131" s="38"/>
      <c r="KU131" s="38"/>
      <c r="KV131" s="38"/>
      <c r="KW131" s="38"/>
      <c r="KX131" s="38"/>
      <c r="KY131" s="38"/>
      <c r="LI131" s="33"/>
    </row>
    <row r="132" spans="2:321" s="17" customFormat="1" x14ac:dyDescent="0.2">
      <c r="B132" s="33"/>
      <c r="E132" s="35"/>
      <c r="F132" s="215"/>
      <c r="G132" s="33"/>
      <c r="H132" s="33"/>
      <c r="I132" s="33"/>
      <c r="J132" s="33"/>
      <c r="K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X132" s="33"/>
      <c r="EH132" s="33"/>
      <c r="FR132" s="33"/>
      <c r="FS132" s="33"/>
      <c r="FT132" s="33"/>
      <c r="FU132" s="33"/>
      <c r="FV132" s="33"/>
      <c r="KN132" s="38"/>
      <c r="KO132" s="38"/>
      <c r="KQ132" s="38"/>
      <c r="KR132" s="38"/>
      <c r="KS132" s="38"/>
      <c r="KT132" s="38"/>
      <c r="KU132" s="38"/>
      <c r="KV132" s="38"/>
      <c r="KW132" s="38"/>
      <c r="KX132" s="38"/>
      <c r="KY132" s="38"/>
      <c r="LI132" s="33"/>
    </row>
    <row r="133" spans="2:321" s="17" customFormat="1" x14ac:dyDescent="0.2">
      <c r="B133" s="33"/>
      <c r="E133" s="35"/>
      <c r="F133" s="215"/>
      <c r="G133" s="33"/>
      <c r="H133" s="33"/>
      <c r="I133" s="33"/>
      <c r="J133" s="33"/>
      <c r="K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X133" s="33"/>
      <c r="EH133" s="33"/>
      <c r="FR133" s="33"/>
      <c r="FS133" s="33"/>
      <c r="FT133" s="33"/>
      <c r="FU133" s="33"/>
      <c r="FV133" s="33"/>
      <c r="KN133" s="38"/>
      <c r="KO133" s="38"/>
      <c r="KQ133" s="38"/>
      <c r="KR133" s="38"/>
      <c r="KS133" s="38"/>
      <c r="KT133" s="38"/>
      <c r="KU133" s="38"/>
      <c r="KV133" s="38"/>
      <c r="KW133" s="38"/>
      <c r="KX133" s="38"/>
      <c r="KY133" s="38"/>
      <c r="LI133" s="33"/>
    </row>
    <row r="134" spans="2:321" s="17" customFormat="1" x14ac:dyDescent="0.2">
      <c r="B134" s="33"/>
      <c r="E134" s="35"/>
      <c r="F134" s="215"/>
      <c r="G134" s="33"/>
      <c r="H134" s="33"/>
      <c r="I134" s="33"/>
      <c r="J134" s="33"/>
      <c r="K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X134" s="33"/>
      <c r="EH134" s="33"/>
      <c r="FR134" s="33"/>
      <c r="FS134" s="33"/>
      <c r="FT134" s="33"/>
      <c r="FU134" s="33"/>
      <c r="FV134" s="33"/>
      <c r="KN134" s="38"/>
      <c r="KO134" s="38"/>
      <c r="KQ134" s="38"/>
      <c r="KR134" s="38"/>
      <c r="KS134" s="38"/>
      <c r="KT134" s="38"/>
      <c r="KU134" s="38"/>
      <c r="KV134" s="38"/>
      <c r="KW134" s="38"/>
      <c r="KX134" s="38"/>
      <c r="KY134" s="38"/>
      <c r="LI134" s="33"/>
    </row>
    <row r="135" spans="2:321" s="17" customFormat="1" x14ac:dyDescent="0.2">
      <c r="B135" s="33"/>
      <c r="E135" s="35"/>
      <c r="F135" s="215"/>
      <c r="G135" s="33"/>
      <c r="H135" s="33"/>
      <c r="I135" s="33"/>
      <c r="J135" s="33"/>
      <c r="K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X135" s="33"/>
      <c r="EH135" s="33"/>
      <c r="FR135" s="33"/>
      <c r="FS135" s="33"/>
      <c r="FT135" s="33"/>
      <c r="FU135" s="33"/>
      <c r="FV135" s="33"/>
      <c r="KN135" s="38"/>
      <c r="KO135" s="38"/>
      <c r="KQ135" s="38"/>
      <c r="KR135" s="38"/>
      <c r="KS135" s="38"/>
      <c r="KT135" s="38"/>
      <c r="KU135" s="38"/>
      <c r="KV135" s="38"/>
      <c r="KW135" s="38"/>
      <c r="KX135" s="38"/>
      <c r="KY135" s="38"/>
      <c r="LI135" s="33"/>
    </row>
    <row r="136" spans="2:321" s="17" customFormat="1" x14ac:dyDescent="0.2">
      <c r="B136" s="33"/>
      <c r="E136" s="35"/>
      <c r="F136" s="215"/>
      <c r="G136" s="33"/>
      <c r="H136" s="33"/>
      <c r="I136" s="33"/>
      <c r="J136" s="33"/>
      <c r="K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X136" s="33"/>
      <c r="EH136" s="33"/>
      <c r="FR136" s="33"/>
      <c r="FS136" s="33"/>
      <c r="FT136" s="33"/>
      <c r="FU136" s="33"/>
      <c r="FV136" s="33"/>
      <c r="KN136" s="38"/>
      <c r="KO136" s="38"/>
      <c r="KQ136" s="38"/>
      <c r="KR136" s="38"/>
      <c r="KS136" s="38"/>
      <c r="KT136" s="38"/>
      <c r="KU136" s="38"/>
      <c r="KV136" s="38"/>
      <c r="KW136" s="38"/>
      <c r="KX136" s="38"/>
      <c r="KY136" s="38"/>
      <c r="LI136" s="33"/>
    </row>
    <row r="137" spans="2:321" s="17" customFormat="1" x14ac:dyDescent="0.2">
      <c r="B137" s="33"/>
      <c r="E137" s="35"/>
      <c r="F137" s="215"/>
      <c r="G137" s="33"/>
      <c r="H137" s="33"/>
      <c r="I137" s="33"/>
      <c r="J137" s="33"/>
      <c r="K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X137" s="33"/>
      <c r="EH137" s="33"/>
      <c r="FR137" s="33"/>
      <c r="FS137" s="33"/>
      <c r="FT137" s="33"/>
      <c r="FU137" s="33"/>
      <c r="FV137" s="33"/>
      <c r="KN137" s="38"/>
      <c r="KO137" s="38"/>
      <c r="KQ137" s="38"/>
      <c r="KR137" s="38"/>
      <c r="KS137" s="38"/>
      <c r="KT137" s="38"/>
      <c r="KU137" s="38"/>
      <c r="KV137" s="38"/>
      <c r="KW137" s="38"/>
      <c r="KX137" s="38"/>
      <c r="KY137" s="38"/>
      <c r="LI137" s="33"/>
    </row>
    <row r="138" spans="2:321" s="17" customFormat="1" x14ac:dyDescent="0.2">
      <c r="B138" s="33"/>
      <c r="E138" s="35"/>
      <c r="F138" s="215"/>
      <c r="G138" s="33"/>
      <c r="H138" s="33"/>
      <c r="I138" s="33"/>
      <c r="J138" s="33"/>
      <c r="K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X138" s="33"/>
      <c r="EH138" s="33"/>
      <c r="FR138" s="33"/>
      <c r="FS138" s="33"/>
      <c r="FT138" s="33"/>
      <c r="FU138" s="33"/>
      <c r="FV138" s="33"/>
      <c r="KN138" s="38"/>
      <c r="KO138" s="38"/>
      <c r="KQ138" s="38"/>
      <c r="KR138" s="38"/>
      <c r="KS138" s="38"/>
      <c r="KT138" s="38"/>
      <c r="KU138" s="38"/>
      <c r="KV138" s="38"/>
      <c r="KW138" s="38"/>
      <c r="KX138" s="38"/>
      <c r="KY138" s="38"/>
      <c r="LI138" s="33"/>
    </row>
    <row r="139" spans="2:321" s="17" customFormat="1" x14ac:dyDescent="0.2">
      <c r="B139" s="33"/>
      <c r="E139" s="35"/>
      <c r="F139" s="215"/>
      <c r="G139" s="33"/>
      <c r="H139" s="33"/>
      <c r="I139" s="33"/>
      <c r="J139" s="33"/>
      <c r="K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X139" s="33"/>
      <c r="EH139" s="33"/>
      <c r="FR139" s="33"/>
      <c r="FS139" s="33"/>
      <c r="FT139" s="33"/>
      <c r="FU139" s="33"/>
      <c r="FV139" s="33"/>
      <c r="KN139" s="38"/>
      <c r="KO139" s="38"/>
      <c r="KQ139" s="38"/>
      <c r="KR139" s="38"/>
      <c r="KS139" s="38"/>
      <c r="KT139" s="38"/>
      <c r="KU139" s="38"/>
      <c r="KV139" s="38"/>
      <c r="KW139" s="38"/>
      <c r="KX139" s="38"/>
      <c r="KY139" s="38"/>
      <c r="LI139" s="33"/>
    </row>
    <row r="140" spans="2:321" s="17" customFormat="1" x14ac:dyDescent="0.2">
      <c r="B140" s="33"/>
      <c r="E140" s="35"/>
      <c r="F140" s="215"/>
      <c r="G140" s="33"/>
      <c r="H140" s="33"/>
      <c r="I140" s="33"/>
      <c r="J140" s="33"/>
      <c r="K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X140" s="33"/>
      <c r="EH140" s="33"/>
      <c r="FR140" s="33"/>
      <c r="FS140" s="33"/>
      <c r="FT140" s="33"/>
      <c r="FU140" s="33"/>
      <c r="FV140" s="33"/>
      <c r="KN140" s="38"/>
      <c r="KO140" s="38"/>
      <c r="KQ140" s="38"/>
      <c r="KR140" s="38"/>
      <c r="KS140" s="38"/>
      <c r="KT140" s="38"/>
      <c r="KU140" s="38"/>
      <c r="KV140" s="38"/>
      <c r="KW140" s="38"/>
      <c r="KX140" s="38"/>
      <c r="KY140" s="38"/>
      <c r="LI140" s="33"/>
    </row>
    <row r="141" spans="2:321" s="17" customFormat="1" x14ac:dyDescent="0.2">
      <c r="B141" s="33"/>
      <c r="E141" s="35"/>
      <c r="F141" s="215"/>
      <c r="G141" s="33"/>
      <c r="H141" s="33"/>
      <c r="I141" s="33"/>
      <c r="J141" s="33"/>
      <c r="K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X141" s="33"/>
      <c r="EH141" s="33"/>
      <c r="FR141" s="33"/>
      <c r="FS141" s="33"/>
      <c r="FT141" s="33"/>
      <c r="FU141" s="33"/>
      <c r="FV141" s="33"/>
      <c r="KN141" s="38"/>
      <c r="KO141" s="38"/>
      <c r="KQ141" s="38"/>
      <c r="KR141" s="38"/>
      <c r="KS141" s="38"/>
      <c r="KT141" s="38"/>
      <c r="KU141" s="38"/>
      <c r="KV141" s="38"/>
      <c r="KW141" s="38"/>
      <c r="KX141" s="38"/>
      <c r="KY141" s="38"/>
      <c r="LI141" s="33"/>
    </row>
    <row r="142" spans="2:321" s="17" customFormat="1" x14ac:dyDescent="0.2">
      <c r="B142" s="33"/>
      <c r="E142" s="35"/>
      <c r="F142" s="215"/>
      <c r="G142" s="33"/>
      <c r="H142" s="33"/>
      <c r="I142" s="33"/>
      <c r="J142" s="33"/>
      <c r="K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X142" s="33"/>
      <c r="EH142" s="33"/>
      <c r="FR142" s="33"/>
      <c r="FS142" s="33"/>
      <c r="FT142" s="33"/>
      <c r="FU142" s="33"/>
      <c r="FV142" s="33"/>
      <c r="KN142" s="38"/>
      <c r="KO142" s="38"/>
      <c r="KQ142" s="38"/>
      <c r="KR142" s="38"/>
      <c r="KS142" s="38"/>
      <c r="KT142" s="38"/>
      <c r="KU142" s="38"/>
      <c r="KV142" s="38"/>
      <c r="KW142" s="38"/>
      <c r="KX142" s="38"/>
      <c r="KY142" s="38"/>
      <c r="LI142" s="33"/>
    </row>
    <row r="143" spans="2:321" s="17" customFormat="1" x14ac:dyDescent="0.2">
      <c r="B143" s="33"/>
      <c r="E143" s="35"/>
      <c r="F143" s="215"/>
      <c r="G143" s="33"/>
      <c r="H143" s="33"/>
      <c r="I143" s="33"/>
      <c r="J143" s="33"/>
      <c r="K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X143" s="33"/>
      <c r="EH143" s="33"/>
      <c r="FR143" s="33"/>
      <c r="FS143" s="33"/>
      <c r="FT143" s="33"/>
      <c r="FU143" s="33"/>
      <c r="FV143" s="33"/>
      <c r="KN143" s="38"/>
      <c r="KO143" s="38"/>
      <c r="KQ143" s="38"/>
      <c r="KR143" s="38"/>
      <c r="KS143" s="38"/>
      <c r="KT143" s="38"/>
      <c r="KU143" s="38"/>
      <c r="KV143" s="38"/>
      <c r="KW143" s="38"/>
      <c r="KX143" s="38"/>
      <c r="KY143" s="38"/>
      <c r="LI143" s="33"/>
    </row>
    <row r="144" spans="2:321" s="17" customFormat="1" x14ac:dyDescent="0.2">
      <c r="B144" s="33"/>
      <c r="E144" s="35"/>
      <c r="F144" s="215"/>
      <c r="G144" s="33"/>
      <c r="H144" s="33"/>
      <c r="I144" s="33"/>
      <c r="J144" s="33"/>
      <c r="K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X144" s="33"/>
      <c r="EH144" s="33"/>
      <c r="FR144" s="33"/>
      <c r="FS144" s="33"/>
      <c r="FT144" s="33"/>
      <c r="FU144" s="33"/>
      <c r="FV144" s="33"/>
      <c r="KN144" s="38"/>
      <c r="KO144" s="38"/>
      <c r="KQ144" s="38"/>
      <c r="KR144" s="38"/>
      <c r="KS144" s="38"/>
      <c r="KT144" s="38"/>
      <c r="KU144" s="38"/>
      <c r="KV144" s="38"/>
      <c r="KW144" s="38"/>
      <c r="KX144" s="38"/>
      <c r="KY144" s="38"/>
      <c r="LI144" s="33"/>
    </row>
    <row r="145" spans="2:321" s="17" customFormat="1" x14ac:dyDescent="0.2">
      <c r="B145" s="33"/>
      <c r="E145" s="35"/>
      <c r="F145" s="215"/>
      <c r="G145" s="33"/>
      <c r="H145" s="33"/>
      <c r="I145" s="33"/>
      <c r="J145" s="33"/>
      <c r="K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X145" s="33"/>
      <c r="EH145" s="33"/>
      <c r="FR145" s="33"/>
      <c r="FS145" s="33"/>
      <c r="FT145" s="33"/>
      <c r="FU145" s="33"/>
      <c r="FV145" s="33"/>
      <c r="KN145" s="38"/>
      <c r="KO145" s="38"/>
      <c r="KQ145" s="38"/>
      <c r="KR145" s="38"/>
      <c r="KS145" s="38"/>
      <c r="KT145" s="38"/>
      <c r="KU145" s="38"/>
      <c r="KV145" s="38"/>
      <c r="KW145" s="38"/>
      <c r="KX145" s="38"/>
      <c r="KY145" s="38"/>
      <c r="LI145" s="33"/>
    </row>
    <row r="146" spans="2:321" s="17" customFormat="1" x14ac:dyDescent="0.2">
      <c r="B146" s="33"/>
      <c r="E146" s="35"/>
      <c r="F146" s="215"/>
      <c r="G146" s="33"/>
      <c r="H146" s="33"/>
      <c r="I146" s="33"/>
      <c r="J146" s="33"/>
      <c r="K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X146" s="33"/>
      <c r="EH146" s="33"/>
      <c r="FR146" s="33"/>
      <c r="FS146" s="33"/>
      <c r="FT146" s="33"/>
      <c r="FU146" s="33"/>
      <c r="FV146" s="33"/>
      <c r="KN146" s="38"/>
      <c r="KO146" s="38"/>
      <c r="KQ146" s="38"/>
      <c r="KR146" s="38"/>
      <c r="KS146" s="38"/>
      <c r="KT146" s="38"/>
      <c r="KU146" s="38"/>
      <c r="KV146" s="38"/>
      <c r="KW146" s="38"/>
      <c r="KX146" s="38"/>
      <c r="KY146" s="38"/>
      <c r="LI146" s="33"/>
    </row>
    <row r="147" spans="2:321" s="17" customFormat="1" x14ac:dyDescent="0.2">
      <c r="B147" s="33"/>
      <c r="E147" s="35"/>
      <c r="F147" s="215"/>
      <c r="G147" s="33"/>
      <c r="H147" s="33"/>
      <c r="I147" s="33"/>
      <c r="J147" s="33"/>
      <c r="K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X147" s="33"/>
      <c r="EH147" s="33"/>
      <c r="FR147" s="33"/>
      <c r="FS147" s="33"/>
      <c r="FT147" s="33"/>
      <c r="FU147" s="33"/>
      <c r="FV147" s="33"/>
      <c r="KN147" s="38"/>
      <c r="KO147" s="38"/>
      <c r="KQ147" s="38"/>
      <c r="KR147" s="38"/>
      <c r="KS147" s="38"/>
      <c r="KT147" s="38"/>
      <c r="KU147" s="38"/>
      <c r="KV147" s="38"/>
      <c r="KW147" s="38"/>
      <c r="KX147" s="38"/>
      <c r="KY147" s="38"/>
      <c r="LI147" s="33"/>
    </row>
    <row r="148" spans="2:321" s="17" customFormat="1" x14ac:dyDescent="0.2">
      <c r="B148" s="33"/>
      <c r="E148" s="35"/>
      <c r="F148" s="215"/>
      <c r="G148" s="33"/>
      <c r="H148" s="33"/>
      <c r="I148" s="33"/>
      <c r="J148" s="33"/>
      <c r="K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X148" s="33"/>
      <c r="EH148" s="33"/>
      <c r="FR148" s="33"/>
      <c r="FS148" s="33"/>
      <c r="FT148" s="33"/>
      <c r="FU148" s="33"/>
      <c r="FV148" s="33"/>
      <c r="KN148" s="38"/>
      <c r="KO148" s="38"/>
      <c r="KQ148" s="38"/>
      <c r="KR148" s="38"/>
      <c r="KS148" s="38"/>
      <c r="KT148" s="38"/>
      <c r="KU148" s="38"/>
      <c r="KV148" s="38"/>
      <c r="KW148" s="38"/>
      <c r="KX148" s="38"/>
      <c r="KY148" s="38"/>
      <c r="LI148" s="33"/>
    </row>
    <row r="149" spans="2:321" s="17" customFormat="1" x14ac:dyDescent="0.2">
      <c r="B149" s="33"/>
      <c r="E149" s="35"/>
      <c r="F149" s="215"/>
      <c r="G149" s="33"/>
      <c r="H149" s="33"/>
      <c r="I149" s="33"/>
      <c r="J149" s="33"/>
      <c r="K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X149" s="33"/>
      <c r="EH149" s="33"/>
      <c r="FR149" s="33"/>
      <c r="FS149" s="33"/>
      <c r="FT149" s="33"/>
      <c r="FU149" s="33"/>
      <c r="FV149" s="33"/>
      <c r="KN149" s="38"/>
      <c r="KO149" s="38"/>
      <c r="KQ149" s="38"/>
      <c r="KR149" s="38"/>
      <c r="KS149" s="38"/>
      <c r="KT149" s="38"/>
      <c r="KU149" s="38"/>
      <c r="KV149" s="38"/>
      <c r="KW149" s="38"/>
      <c r="KX149" s="38"/>
      <c r="KY149" s="38"/>
      <c r="LI149" s="33"/>
    </row>
    <row r="150" spans="2:321" s="17" customFormat="1" x14ac:dyDescent="0.2">
      <c r="B150" s="33"/>
      <c r="E150" s="35"/>
      <c r="F150" s="215"/>
      <c r="G150" s="33"/>
      <c r="H150" s="33"/>
      <c r="I150" s="33"/>
      <c r="J150" s="33"/>
      <c r="K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X150" s="33"/>
      <c r="EH150" s="33"/>
      <c r="FR150" s="33"/>
      <c r="FS150" s="33"/>
      <c r="FT150" s="33"/>
      <c r="FU150" s="33"/>
      <c r="FV150" s="33"/>
      <c r="KN150" s="38"/>
      <c r="KO150" s="38"/>
      <c r="KQ150" s="38"/>
      <c r="KR150" s="38"/>
      <c r="KS150" s="38"/>
      <c r="KT150" s="38"/>
      <c r="KU150" s="38"/>
      <c r="KV150" s="38"/>
      <c r="KW150" s="38"/>
      <c r="KX150" s="38"/>
      <c r="KY150" s="38"/>
      <c r="LI150" s="33"/>
    </row>
    <row r="151" spans="2:321" s="17" customFormat="1" x14ac:dyDescent="0.2">
      <c r="B151" s="33"/>
      <c r="E151" s="35"/>
      <c r="F151" s="215"/>
      <c r="G151" s="33"/>
      <c r="H151" s="33"/>
      <c r="I151" s="33"/>
      <c r="J151" s="33"/>
      <c r="K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X151" s="33"/>
      <c r="EH151" s="33"/>
      <c r="FR151" s="33"/>
      <c r="FS151" s="33"/>
      <c r="FT151" s="33"/>
      <c r="FU151" s="33"/>
      <c r="FV151" s="33"/>
      <c r="KN151" s="38"/>
      <c r="KO151" s="38"/>
      <c r="KQ151" s="38"/>
      <c r="KR151" s="38"/>
      <c r="KS151" s="38"/>
      <c r="KT151" s="38"/>
      <c r="KU151" s="38"/>
      <c r="KV151" s="38"/>
      <c r="KW151" s="38"/>
      <c r="KX151" s="38"/>
      <c r="KY151" s="38"/>
      <c r="LI151" s="33"/>
    </row>
    <row r="152" spans="2:321" s="17" customFormat="1" x14ac:dyDescent="0.2">
      <c r="B152" s="33"/>
      <c r="E152" s="35"/>
      <c r="F152" s="215"/>
      <c r="G152" s="33"/>
      <c r="H152" s="33"/>
      <c r="I152" s="33"/>
      <c r="J152" s="33"/>
      <c r="K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X152" s="33"/>
      <c r="EH152" s="33"/>
      <c r="FR152" s="33"/>
      <c r="FS152" s="33"/>
      <c r="FT152" s="33"/>
      <c r="FU152" s="33"/>
      <c r="FV152" s="33"/>
      <c r="KN152" s="38"/>
      <c r="KO152" s="38"/>
      <c r="KQ152" s="38"/>
      <c r="KR152" s="38"/>
      <c r="KS152" s="38"/>
      <c r="KT152" s="38"/>
      <c r="KU152" s="38"/>
      <c r="KV152" s="38"/>
      <c r="KW152" s="38"/>
      <c r="KX152" s="38"/>
      <c r="KY152" s="38"/>
      <c r="LI152" s="33"/>
    </row>
    <row r="153" spans="2:321" s="17" customFormat="1" x14ac:dyDescent="0.2">
      <c r="B153" s="33"/>
      <c r="E153" s="35"/>
      <c r="F153" s="215"/>
      <c r="G153" s="33"/>
      <c r="H153" s="33"/>
      <c r="I153" s="33"/>
      <c r="J153" s="33"/>
      <c r="K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X153" s="33"/>
      <c r="EH153" s="33"/>
      <c r="FR153" s="33"/>
      <c r="FS153" s="33"/>
      <c r="FT153" s="33"/>
      <c r="FU153" s="33"/>
      <c r="FV153" s="33"/>
      <c r="KN153" s="38"/>
      <c r="KO153" s="38"/>
      <c r="KQ153" s="38"/>
      <c r="KR153" s="38"/>
      <c r="KS153" s="38"/>
      <c r="KT153" s="38"/>
      <c r="KU153" s="38"/>
      <c r="KV153" s="38"/>
      <c r="KW153" s="38"/>
      <c r="KX153" s="38"/>
      <c r="KY153" s="38"/>
      <c r="LI153" s="33"/>
    </row>
    <row r="154" spans="2:321" s="17" customFormat="1" x14ac:dyDescent="0.2">
      <c r="B154" s="33"/>
      <c r="E154" s="35"/>
      <c r="F154" s="215"/>
      <c r="G154" s="33"/>
      <c r="H154" s="33"/>
      <c r="I154" s="33"/>
      <c r="J154" s="33"/>
      <c r="K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X154" s="33"/>
      <c r="EH154" s="33"/>
      <c r="FR154" s="33"/>
      <c r="FS154" s="33"/>
      <c r="FT154" s="33"/>
      <c r="FU154" s="33"/>
      <c r="FV154" s="33"/>
      <c r="KN154" s="38"/>
      <c r="KO154" s="38"/>
      <c r="KQ154" s="38"/>
      <c r="KR154" s="38"/>
      <c r="KS154" s="38"/>
      <c r="KT154" s="38"/>
      <c r="KU154" s="38"/>
      <c r="KV154" s="38"/>
      <c r="KW154" s="38"/>
      <c r="KX154" s="38"/>
      <c r="KY154" s="38"/>
      <c r="LI154" s="33"/>
    </row>
    <row r="155" spans="2:321" s="17" customFormat="1" x14ac:dyDescent="0.2">
      <c r="B155" s="33"/>
      <c r="E155" s="35"/>
      <c r="F155" s="215"/>
      <c r="G155" s="33"/>
      <c r="H155" s="33"/>
      <c r="I155" s="33"/>
      <c r="J155" s="33"/>
      <c r="K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X155" s="33"/>
      <c r="EH155" s="33"/>
      <c r="FR155" s="33"/>
      <c r="FS155" s="33"/>
      <c r="FT155" s="33"/>
      <c r="FU155" s="33"/>
      <c r="FV155" s="33"/>
      <c r="KN155" s="38"/>
      <c r="KO155" s="38"/>
      <c r="KQ155" s="38"/>
      <c r="KR155" s="38"/>
      <c r="KS155" s="38"/>
      <c r="KT155" s="38"/>
      <c r="KU155" s="38"/>
      <c r="KV155" s="38"/>
      <c r="KW155" s="38"/>
      <c r="KX155" s="38"/>
      <c r="KY155" s="38"/>
      <c r="LI155" s="33"/>
    </row>
    <row r="156" spans="2:321" s="17" customFormat="1" x14ac:dyDescent="0.2">
      <c r="B156" s="33"/>
      <c r="E156" s="35"/>
      <c r="F156" s="215"/>
      <c r="G156" s="33"/>
      <c r="H156" s="33"/>
      <c r="I156" s="33"/>
      <c r="J156" s="33"/>
      <c r="K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X156" s="33"/>
      <c r="EH156" s="33"/>
      <c r="FR156" s="33"/>
      <c r="FS156" s="33"/>
      <c r="FT156" s="33"/>
      <c r="FU156" s="33"/>
      <c r="FV156" s="33"/>
      <c r="KN156" s="38"/>
      <c r="KO156" s="38"/>
      <c r="KQ156" s="38"/>
      <c r="KR156" s="38"/>
      <c r="KS156" s="38"/>
      <c r="KT156" s="38"/>
      <c r="KU156" s="38"/>
      <c r="KV156" s="38"/>
      <c r="KW156" s="38"/>
      <c r="KX156" s="38"/>
      <c r="KY156" s="38"/>
      <c r="LI156" s="33"/>
    </row>
    <row r="157" spans="2:321" s="17" customFormat="1" x14ac:dyDescent="0.2">
      <c r="B157" s="33"/>
      <c r="E157" s="35"/>
      <c r="F157" s="215"/>
      <c r="G157" s="33"/>
      <c r="H157" s="33"/>
      <c r="I157" s="33"/>
      <c r="J157" s="33"/>
      <c r="K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X157" s="33"/>
      <c r="EH157" s="33"/>
      <c r="FR157" s="33"/>
      <c r="FS157" s="33"/>
      <c r="FT157" s="33"/>
      <c r="FU157" s="33"/>
      <c r="FV157" s="33"/>
      <c r="KN157" s="38"/>
      <c r="KO157" s="38"/>
      <c r="KQ157" s="38"/>
      <c r="KR157" s="38"/>
      <c r="KS157" s="38"/>
      <c r="KT157" s="38"/>
      <c r="KU157" s="38"/>
      <c r="KV157" s="38"/>
      <c r="KW157" s="38"/>
      <c r="KX157" s="38"/>
      <c r="KY157" s="38"/>
      <c r="LI157" s="33"/>
    </row>
    <row r="158" spans="2:321" s="17" customFormat="1" x14ac:dyDescent="0.2">
      <c r="B158" s="33"/>
      <c r="E158" s="35"/>
      <c r="F158" s="215"/>
      <c r="G158" s="33"/>
      <c r="H158" s="33"/>
      <c r="I158" s="33"/>
      <c r="J158" s="33"/>
      <c r="K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X158" s="33"/>
      <c r="EH158" s="33"/>
      <c r="FR158" s="33"/>
      <c r="FS158" s="33"/>
      <c r="FT158" s="33"/>
      <c r="FU158" s="33"/>
      <c r="FV158" s="33"/>
      <c r="KN158" s="38"/>
      <c r="KO158" s="38"/>
      <c r="KQ158" s="38"/>
      <c r="KR158" s="38"/>
      <c r="KS158" s="38"/>
      <c r="KT158" s="38"/>
      <c r="KU158" s="38"/>
      <c r="KV158" s="38"/>
      <c r="KW158" s="38"/>
      <c r="KX158" s="38"/>
      <c r="KY158" s="38"/>
      <c r="LI158" s="33"/>
    </row>
    <row r="159" spans="2:321" s="17" customFormat="1" x14ac:dyDescent="0.2">
      <c r="B159" s="33"/>
      <c r="E159" s="35"/>
      <c r="F159" s="215"/>
      <c r="G159" s="33"/>
      <c r="H159" s="33"/>
      <c r="I159" s="33"/>
      <c r="J159" s="33"/>
      <c r="K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X159" s="33"/>
      <c r="EH159" s="33"/>
      <c r="FR159" s="33"/>
      <c r="FS159" s="33"/>
      <c r="FT159" s="33"/>
      <c r="FU159" s="33"/>
      <c r="FV159" s="33"/>
      <c r="KN159" s="38"/>
      <c r="KO159" s="38"/>
      <c r="KQ159" s="38"/>
      <c r="KR159" s="38"/>
      <c r="KS159" s="38"/>
      <c r="KT159" s="38"/>
      <c r="KU159" s="38"/>
      <c r="KV159" s="38"/>
      <c r="KW159" s="38"/>
      <c r="KX159" s="38"/>
      <c r="KY159" s="38"/>
      <c r="LI159" s="33"/>
    </row>
    <row r="160" spans="2:321" s="17" customFormat="1" x14ac:dyDescent="0.2">
      <c r="B160" s="33"/>
      <c r="E160" s="35"/>
      <c r="F160" s="215"/>
      <c r="G160" s="33"/>
      <c r="H160" s="33"/>
      <c r="I160" s="33"/>
      <c r="J160" s="33"/>
      <c r="K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X160" s="33"/>
      <c r="EH160" s="33"/>
      <c r="FR160" s="33"/>
      <c r="FS160" s="33"/>
      <c r="FT160" s="33"/>
      <c r="FU160" s="33"/>
      <c r="FV160" s="33"/>
      <c r="KN160" s="38"/>
      <c r="KO160" s="38"/>
      <c r="KQ160" s="38"/>
      <c r="KR160" s="38"/>
      <c r="KS160" s="38"/>
      <c r="KT160" s="38"/>
      <c r="KU160" s="38"/>
      <c r="KV160" s="38"/>
      <c r="KW160" s="38"/>
      <c r="KX160" s="38"/>
      <c r="KY160" s="38"/>
      <c r="LI160" s="33"/>
    </row>
    <row r="161" spans="2:321" s="17" customFormat="1" x14ac:dyDescent="0.2">
      <c r="B161" s="33"/>
      <c r="E161" s="35"/>
      <c r="F161" s="215"/>
      <c r="G161" s="33"/>
      <c r="H161" s="33"/>
      <c r="I161" s="33"/>
      <c r="J161" s="33"/>
      <c r="K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X161" s="33"/>
      <c r="EH161" s="33"/>
      <c r="FR161" s="33"/>
      <c r="FS161" s="33"/>
      <c r="FT161" s="33"/>
      <c r="FU161" s="33"/>
      <c r="FV161" s="33"/>
      <c r="KN161" s="38"/>
      <c r="KO161" s="38"/>
      <c r="KQ161" s="38"/>
      <c r="KR161" s="38"/>
      <c r="KS161" s="38"/>
      <c r="KT161" s="38"/>
      <c r="KU161" s="38"/>
      <c r="KV161" s="38"/>
      <c r="KW161" s="38"/>
      <c r="KX161" s="38"/>
      <c r="KY161" s="38"/>
      <c r="LI161" s="33"/>
    </row>
    <row r="162" spans="2:321" s="17" customFormat="1" x14ac:dyDescent="0.2">
      <c r="B162" s="33"/>
      <c r="E162" s="35"/>
      <c r="F162" s="215"/>
      <c r="G162" s="33"/>
      <c r="H162" s="33"/>
      <c r="I162" s="33"/>
      <c r="J162" s="33"/>
      <c r="K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X162" s="33"/>
      <c r="EH162" s="33"/>
      <c r="FR162" s="33"/>
      <c r="FS162" s="33"/>
      <c r="FT162" s="33"/>
      <c r="FU162" s="33"/>
      <c r="FV162" s="33"/>
      <c r="KN162" s="38"/>
      <c r="KO162" s="38"/>
      <c r="KQ162" s="38"/>
      <c r="KR162" s="38"/>
      <c r="KS162" s="38"/>
      <c r="KT162" s="38"/>
      <c r="KU162" s="38"/>
      <c r="KV162" s="38"/>
      <c r="KW162" s="38"/>
      <c r="KX162" s="38"/>
      <c r="KY162" s="38"/>
      <c r="LI162" s="33"/>
    </row>
    <row r="163" spans="2:321" s="17" customFormat="1" x14ac:dyDescent="0.2">
      <c r="B163" s="33"/>
      <c r="E163" s="35"/>
      <c r="F163" s="215"/>
      <c r="G163" s="33"/>
      <c r="H163" s="33"/>
      <c r="I163" s="33"/>
      <c r="J163" s="33"/>
      <c r="K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X163" s="33"/>
      <c r="EH163" s="33"/>
      <c r="FR163" s="33"/>
      <c r="FS163" s="33"/>
      <c r="FT163" s="33"/>
      <c r="FU163" s="33"/>
      <c r="FV163" s="33"/>
      <c r="KN163" s="38"/>
      <c r="KO163" s="38"/>
      <c r="KQ163" s="38"/>
      <c r="KR163" s="38"/>
      <c r="KS163" s="38"/>
      <c r="KT163" s="38"/>
      <c r="KU163" s="38"/>
      <c r="KV163" s="38"/>
      <c r="KW163" s="38"/>
      <c r="KX163" s="38"/>
      <c r="KY163" s="38"/>
      <c r="LI163" s="33"/>
    </row>
    <row r="164" spans="2:321" s="17" customFormat="1" x14ac:dyDescent="0.2">
      <c r="B164" s="33"/>
      <c r="E164" s="35"/>
      <c r="F164" s="215"/>
      <c r="G164" s="33"/>
      <c r="H164" s="33"/>
      <c r="I164" s="33"/>
      <c r="J164" s="33"/>
      <c r="K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X164" s="33"/>
      <c r="EH164" s="33"/>
      <c r="FR164" s="33"/>
      <c r="FS164" s="33"/>
      <c r="FT164" s="33"/>
      <c r="FU164" s="33"/>
      <c r="FV164" s="33"/>
      <c r="KN164" s="38"/>
      <c r="KO164" s="38"/>
      <c r="KQ164" s="38"/>
      <c r="KR164" s="38"/>
      <c r="KS164" s="38"/>
      <c r="KT164" s="38"/>
      <c r="KU164" s="38"/>
      <c r="KV164" s="38"/>
      <c r="KW164" s="38"/>
      <c r="KX164" s="38"/>
      <c r="KY164" s="38"/>
      <c r="LI164" s="33"/>
    </row>
    <row r="165" spans="2:321" s="17" customFormat="1" x14ac:dyDescent="0.2">
      <c r="B165" s="33"/>
      <c r="E165" s="35"/>
      <c r="F165" s="215"/>
      <c r="G165" s="33"/>
      <c r="H165" s="33"/>
      <c r="I165" s="33"/>
      <c r="J165" s="33"/>
      <c r="K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X165" s="33"/>
      <c r="EH165" s="33"/>
      <c r="FR165" s="33"/>
      <c r="FS165" s="33"/>
      <c r="FT165" s="33"/>
      <c r="FU165" s="33"/>
      <c r="FV165" s="33"/>
      <c r="KN165" s="38"/>
      <c r="KO165" s="38"/>
      <c r="KQ165" s="38"/>
      <c r="KR165" s="38"/>
      <c r="KS165" s="38"/>
      <c r="KT165" s="38"/>
      <c r="KU165" s="38"/>
      <c r="KV165" s="38"/>
      <c r="KW165" s="38"/>
      <c r="KX165" s="38"/>
      <c r="KY165" s="38"/>
      <c r="LI165" s="33"/>
    </row>
    <row r="166" spans="2:321" s="17" customFormat="1" x14ac:dyDescent="0.2">
      <c r="B166" s="33"/>
      <c r="E166" s="35"/>
      <c r="F166" s="215"/>
      <c r="G166" s="33"/>
      <c r="H166" s="33"/>
      <c r="I166" s="33"/>
      <c r="J166" s="33"/>
      <c r="K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X166" s="33"/>
      <c r="EH166" s="33"/>
      <c r="FR166" s="33"/>
      <c r="FS166" s="33"/>
      <c r="FT166" s="33"/>
      <c r="FU166" s="33"/>
      <c r="FV166" s="33"/>
      <c r="KN166" s="38"/>
      <c r="KO166" s="38"/>
      <c r="KQ166" s="38"/>
      <c r="KR166" s="38"/>
      <c r="KS166" s="38"/>
      <c r="KT166" s="38"/>
      <c r="KU166" s="38"/>
      <c r="KV166" s="38"/>
      <c r="KW166" s="38"/>
      <c r="KX166" s="38"/>
      <c r="KY166" s="38"/>
      <c r="LI166" s="33"/>
    </row>
    <row r="167" spans="2:321" s="17" customFormat="1" x14ac:dyDescent="0.2">
      <c r="B167" s="33"/>
      <c r="E167" s="35"/>
      <c r="F167" s="215"/>
      <c r="G167" s="33"/>
      <c r="H167" s="33"/>
      <c r="I167" s="33"/>
      <c r="J167" s="33"/>
      <c r="K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X167" s="33"/>
      <c r="EH167" s="33"/>
      <c r="FR167" s="33"/>
      <c r="FS167" s="33"/>
      <c r="FT167" s="33"/>
      <c r="FU167" s="33"/>
      <c r="FV167" s="33"/>
      <c r="KN167" s="38"/>
      <c r="KO167" s="38"/>
      <c r="KQ167" s="38"/>
      <c r="KR167" s="38"/>
      <c r="KS167" s="38"/>
      <c r="KT167" s="38"/>
      <c r="KU167" s="38"/>
      <c r="KV167" s="38"/>
      <c r="KW167" s="38"/>
      <c r="KX167" s="38"/>
      <c r="KY167" s="38"/>
      <c r="LI167" s="33"/>
    </row>
    <row r="168" spans="2:321" s="17" customFormat="1" x14ac:dyDescent="0.2">
      <c r="B168" s="33"/>
      <c r="E168" s="35"/>
      <c r="F168" s="215"/>
      <c r="G168" s="33"/>
      <c r="H168" s="33"/>
      <c r="I168" s="33"/>
      <c r="J168" s="33"/>
      <c r="K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X168" s="33"/>
      <c r="EH168" s="33"/>
      <c r="FR168" s="33"/>
      <c r="FS168" s="33"/>
      <c r="FT168" s="33"/>
      <c r="FU168" s="33"/>
      <c r="FV168" s="33"/>
      <c r="KN168" s="38"/>
      <c r="KO168" s="38"/>
      <c r="KQ168" s="38"/>
      <c r="KR168" s="38"/>
      <c r="KS168" s="38"/>
      <c r="KT168" s="38"/>
      <c r="KU168" s="38"/>
      <c r="KV168" s="38"/>
      <c r="KW168" s="38"/>
      <c r="KX168" s="38"/>
      <c r="KY168" s="38"/>
      <c r="LI168" s="33"/>
    </row>
    <row r="169" spans="2:321" s="17" customFormat="1" x14ac:dyDescent="0.2">
      <c r="B169" s="33"/>
      <c r="E169" s="35"/>
      <c r="F169" s="215"/>
      <c r="G169" s="33"/>
      <c r="H169" s="33"/>
      <c r="I169" s="33"/>
      <c r="J169" s="33"/>
      <c r="K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X169" s="33"/>
      <c r="EH169" s="33"/>
      <c r="FR169" s="33"/>
      <c r="FS169" s="33"/>
      <c r="FT169" s="33"/>
      <c r="FU169" s="33"/>
      <c r="FV169" s="33"/>
      <c r="KN169" s="38"/>
      <c r="KO169" s="38"/>
      <c r="KQ169" s="38"/>
      <c r="KR169" s="38"/>
      <c r="KS169" s="38"/>
      <c r="KT169" s="38"/>
      <c r="KU169" s="38"/>
      <c r="KV169" s="38"/>
      <c r="KW169" s="38"/>
      <c r="KX169" s="38"/>
      <c r="KY169" s="38"/>
      <c r="LI169" s="33"/>
    </row>
    <row r="170" spans="2:321" s="17" customFormat="1" x14ac:dyDescent="0.2">
      <c r="B170" s="33"/>
      <c r="E170" s="35"/>
      <c r="F170" s="215"/>
      <c r="G170" s="33"/>
      <c r="H170" s="33"/>
      <c r="I170" s="33"/>
      <c r="J170" s="33"/>
      <c r="K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X170" s="33"/>
      <c r="EH170" s="33"/>
      <c r="FR170" s="33"/>
      <c r="FS170" s="33"/>
      <c r="FT170" s="33"/>
      <c r="FU170" s="33"/>
      <c r="FV170" s="33"/>
      <c r="KN170" s="38"/>
      <c r="KO170" s="38"/>
      <c r="KQ170" s="38"/>
      <c r="KR170" s="38"/>
      <c r="KS170" s="38"/>
      <c r="KT170" s="38"/>
      <c r="KU170" s="38"/>
      <c r="KV170" s="38"/>
      <c r="KW170" s="38"/>
      <c r="KX170" s="38"/>
      <c r="KY170" s="38"/>
      <c r="LI170" s="33"/>
    </row>
    <row r="171" spans="2:321" s="17" customFormat="1" x14ac:dyDescent="0.2">
      <c r="B171" s="33"/>
      <c r="E171" s="35"/>
      <c r="F171" s="215"/>
      <c r="G171" s="33"/>
      <c r="H171" s="33"/>
      <c r="I171" s="33"/>
      <c r="J171" s="33"/>
      <c r="K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X171" s="33"/>
      <c r="EH171" s="33"/>
      <c r="FR171" s="33"/>
      <c r="FS171" s="33"/>
      <c r="FT171" s="33"/>
      <c r="FU171" s="33"/>
      <c r="FV171" s="33"/>
      <c r="KN171" s="38"/>
      <c r="KO171" s="38"/>
      <c r="KQ171" s="38"/>
      <c r="KR171" s="38"/>
      <c r="KS171" s="38"/>
      <c r="KT171" s="38"/>
      <c r="KU171" s="38"/>
      <c r="KV171" s="38"/>
      <c r="KW171" s="38"/>
      <c r="KX171" s="38"/>
      <c r="KY171" s="38"/>
      <c r="LI171" s="33"/>
    </row>
    <row r="172" spans="2:321" s="17" customFormat="1" x14ac:dyDescent="0.2">
      <c r="B172" s="33"/>
      <c r="E172" s="35"/>
      <c r="F172" s="215"/>
      <c r="G172" s="33"/>
      <c r="H172" s="33"/>
      <c r="I172" s="33"/>
      <c r="J172" s="33"/>
      <c r="K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X172" s="33"/>
      <c r="EH172" s="33"/>
      <c r="FR172" s="33"/>
      <c r="FS172" s="33"/>
      <c r="FT172" s="33"/>
      <c r="FU172" s="33"/>
      <c r="FV172" s="33"/>
      <c r="KN172" s="38"/>
      <c r="KO172" s="38"/>
      <c r="KQ172" s="38"/>
      <c r="KR172" s="38"/>
      <c r="KS172" s="38"/>
      <c r="KT172" s="38"/>
      <c r="KU172" s="38"/>
      <c r="KV172" s="38"/>
      <c r="KW172" s="38"/>
      <c r="KX172" s="38"/>
      <c r="KY172" s="38"/>
      <c r="LI172" s="33"/>
    </row>
    <row r="173" spans="2:321" s="17" customFormat="1" x14ac:dyDescent="0.2">
      <c r="B173" s="33"/>
      <c r="E173" s="35"/>
      <c r="F173" s="215"/>
      <c r="G173" s="33"/>
      <c r="H173" s="33"/>
      <c r="I173" s="33"/>
      <c r="J173" s="33"/>
      <c r="K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X173" s="33"/>
      <c r="EH173" s="33"/>
      <c r="FR173" s="33"/>
      <c r="FS173" s="33"/>
      <c r="FT173" s="33"/>
      <c r="FU173" s="33"/>
      <c r="FV173" s="33"/>
      <c r="KN173" s="38"/>
      <c r="KO173" s="38"/>
      <c r="KQ173" s="38"/>
      <c r="KR173" s="38"/>
      <c r="KS173" s="38"/>
      <c r="KT173" s="38"/>
      <c r="KU173" s="38"/>
      <c r="KV173" s="38"/>
      <c r="KW173" s="38"/>
      <c r="KX173" s="38"/>
      <c r="KY173" s="38"/>
      <c r="LI173" s="33"/>
    </row>
    <row r="174" spans="2:321" s="17" customFormat="1" x14ac:dyDescent="0.2">
      <c r="B174" s="33"/>
      <c r="E174" s="35"/>
      <c r="F174" s="215"/>
      <c r="G174" s="33"/>
      <c r="H174" s="33"/>
      <c r="I174" s="33"/>
      <c r="J174" s="33"/>
      <c r="K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X174" s="33"/>
      <c r="EH174" s="33"/>
      <c r="FR174" s="33"/>
      <c r="FS174" s="33"/>
      <c r="FT174" s="33"/>
      <c r="FU174" s="33"/>
      <c r="FV174" s="33"/>
      <c r="KN174" s="38"/>
      <c r="KO174" s="38"/>
      <c r="KQ174" s="38"/>
      <c r="KR174" s="38"/>
      <c r="KS174" s="38"/>
      <c r="KT174" s="38"/>
      <c r="KU174" s="38"/>
      <c r="KV174" s="38"/>
      <c r="KW174" s="38"/>
      <c r="KX174" s="38"/>
      <c r="KY174" s="38"/>
      <c r="LI174" s="33"/>
    </row>
    <row r="175" spans="2:321" s="17" customFormat="1" x14ac:dyDescent="0.2">
      <c r="B175" s="33"/>
      <c r="E175" s="35"/>
      <c r="F175" s="215"/>
      <c r="G175" s="33"/>
      <c r="H175" s="33"/>
      <c r="I175" s="33"/>
      <c r="J175" s="33"/>
      <c r="K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X175" s="33"/>
      <c r="EH175" s="33"/>
      <c r="FR175" s="33"/>
      <c r="FS175" s="33"/>
      <c r="FT175" s="33"/>
      <c r="FU175" s="33"/>
      <c r="FV175" s="33"/>
      <c r="KN175" s="38"/>
      <c r="KO175" s="38"/>
      <c r="KQ175" s="38"/>
      <c r="KR175" s="38"/>
      <c r="KS175" s="38"/>
      <c r="KT175" s="38"/>
      <c r="KU175" s="38"/>
      <c r="KV175" s="38"/>
      <c r="KW175" s="38"/>
      <c r="KX175" s="38"/>
      <c r="KY175" s="38"/>
      <c r="LI175" s="33"/>
    </row>
    <row r="176" spans="2:321" s="17" customFormat="1" x14ac:dyDescent="0.2">
      <c r="B176" s="33"/>
      <c r="E176" s="35"/>
      <c r="F176" s="215"/>
      <c r="G176" s="33"/>
      <c r="H176" s="33"/>
      <c r="I176" s="33"/>
      <c r="J176" s="33"/>
      <c r="K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X176" s="33"/>
      <c r="EH176" s="33"/>
      <c r="FR176" s="33"/>
      <c r="FS176" s="33"/>
      <c r="FT176" s="33"/>
      <c r="FU176" s="33"/>
      <c r="FV176" s="33"/>
      <c r="KN176" s="38"/>
      <c r="KO176" s="38"/>
      <c r="KQ176" s="38"/>
      <c r="KR176" s="38"/>
      <c r="KS176" s="38"/>
      <c r="KT176" s="38"/>
      <c r="KU176" s="38"/>
      <c r="KV176" s="38"/>
      <c r="KW176" s="38"/>
      <c r="KX176" s="38"/>
      <c r="KY176" s="38"/>
      <c r="LI176" s="33"/>
    </row>
    <row r="177" spans="2:321" s="17" customFormat="1" x14ac:dyDescent="0.2">
      <c r="B177" s="33"/>
      <c r="E177" s="35"/>
      <c r="F177" s="215"/>
      <c r="G177" s="33"/>
      <c r="H177" s="33"/>
      <c r="I177" s="33"/>
      <c r="J177" s="33"/>
      <c r="K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X177" s="33"/>
      <c r="EH177" s="33"/>
      <c r="FR177" s="33"/>
      <c r="FS177" s="33"/>
      <c r="FT177" s="33"/>
      <c r="FU177" s="33"/>
      <c r="FV177" s="33"/>
      <c r="KN177" s="38"/>
      <c r="KO177" s="38"/>
      <c r="KQ177" s="38"/>
      <c r="KR177" s="38"/>
      <c r="KS177" s="38"/>
      <c r="KT177" s="38"/>
      <c r="KU177" s="38"/>
      <c r="KV177" s="38"/>
      <c r="KW177" s="38"/>
      <c r="KX177" s="38"/>
      <c r="KY177" s="38"/>
      <c r="LI177" s="33"/>
    </row>
    <row r="178" spans="2:321" s="17" customFormat="1" x14ac:dyDescent="0.2">
      <c r="B178" s="33"/>
      <c r="E178" s="35"/>
      <c r="F178" s="215"/>
      <c r="G178" s="33"/>
      <c r="H178" s="33"/>
      <c r="I178" s="33"/>
      <c r="J178" s="33"/>
      <c r="K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X178" s="33"/>
      <c r="EH178" s="33"/>
      <c r="FR178" s="33"/>
      <c r="FS178" s="33"/>
      <c r="FT178" s="33"/>
      <c r="FU178" s="33"/>
      <c r="FV178" s="33"/>
      <c r="KN178" s="38"/>
      <c r="KO178" s="38"/>
      <c r="KQ178" s="38"/>
      <c r="KR178" s="38"/>
      <c r="KS178" s="38"/>
      <c r="KT178" s="38"/>
      <c r="KU178" s="38"/>
      <c r="KV178" s="38"/>
      <c r="KW178" s="38"/>
      <c r="KX178" s="38"/>
      <c r="KY178" s="38"/>
      <c r="LI178" s="33"/>
    </row>
    <row r="179" spans="2:321" s="17" customFormat="1" x14ac:dyDescent="0.2">
      <c r="B179" s="33"/>
      <c r="E179" s="35"/>
      <c r="F179" s="215"/>
      <c r="G179" s="33"/>
      <c r="H179" s="33"/>
      <c r="I179" s="33"/>
      <c r="J179" s="33"/>
      <c r="K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X179" s="33"/>
      <c r="EH179" s="33"/>
      <c r="FR179" s="33"/>
      <c r="FS179" s="33"/>
      <c r="FT179" s="33"/>
      <c r="FU179" s="33"/>
      <c r="FV179" s="33"/>
      <c r="KN179" s="38"/>
      <c r="KO179" s="38"/>
      <c r="KQ179" s="38"/>
      <c r="KR179" s="38"/>
      <c r="KS179" s="38"/>
      <c r="KT179" s="38"/>
      <c r="KU179" s="38"/>
      <c r="KV179" s="38"/>
      <c r="KW179" s="38"/>
      <c r="KX179" s="38"/>
      <c r="KY179" s="38"/>
      <c r="LI179" s="33"/>
    </row>
    <row r="180" spans="2:321" s="17" customFormat="1" x14ac:dyDescent="0.2">
      <c r="B180" s="33"/>
      <c r="E180" s="35"/>
      <c r="F180" s="215"/>
      <c r="G180" s="33"/>
      <c r="H180" s="33"/>
      <c r="I180" s="33"/>
      <c r="J180" s="33"/>
      <c r="K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X180" s="33"/>
      <c r="EH180" s="33"/>
      <c r="FR180" s="33"/>
      <c r="FS180" s="33"/>
      <c r="FT180" s="33"/>
      <c r="FU180" s="33"/>
      <c r="FV180" s="33"/>
      <c r="KN180" s="38"/>
      <c r="KO180" s="38"/>
      <c r="KQ180" s="38"/>
      <c r="KR180" s="38"/>
      <c r="KS180" s="38"/>
      <c r="KT180" s="38"/>
      <c r="KU180" s="38"/>
      <c r="KV180" s="38"/>
      <c r="KW180" s="38"/>
      <c r="KX180" s="38"/>
      <c r="KY180" s="38"/>
      <c r="LI180" s="33"/>
    </row>
    <row r="181" spans="2:321" s="17" customFormat="1" x14ac:dyDescent="0.2">
      <c r="B181" s="33"/>
      <c r="E181" s="35"/>
      <c r="F181" s="215"/>
      <c r="G181" s="33"/>
      <c r="H181" s="33"/>
      <c r="I181" s="33"/>
      <c r="J181" s="33"/>
      <c r="K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X181" s="33"/>
      <c r="EH181" s="33"/>
      <c r="FR181" s="33"/>
      <c r="FS181" s="33"/>
      <c r="FT181" s="33"/>
      <c r="FU181" s="33"/>
      <c r="FV181" s="33"/>
      <c r="KN181" s="38"/>
      <c r="KO181" s="38"/>
      <c r="KQ181" s="38"/>
      <c r="KR181" s="38"/>
      <c r="KS181" s="38"/>
      <c r="KT181" s="38"/>
      <c r="KU181" s="38"/>
      <c r="KV181" s="38"/>
      <c r="KW181" s="38"/>
      <c r="KX181" s="38"/>
      <c r="KY181" s="38"/>
      <c r="LI181" s="33"/>
    </row>
    <row r="182" spans="2:321" s="17" customFormat="1" x14ac:dyDescent="0.2">
      <c r="B182" s="33"/>
      <c r="E182" s="35"/>
      <c r="F182" s="215"/>
      <c r="G182" s="33"/>
      <c r="H182" s="33"/>
      <c r="I182" s="33"/>
      <c r="J182" s="33"/>
      <c r="K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X182" s="33"/>
      <c r="EH182" s="33"/>
      <c r="FR182" s="33"/>
      <c r="FS182" s="33"/>
      <c r="FT182" s="33"/>
      <c r="FU182" s="33"/>
      <c r="FV182" s="33"/>
      <c r="KN182" s="38"/>
      <c r="KO182" s="38"/>
      <c r="KQ182" s="38"/>
      <c r="KR182" s="38"/>
      <c r="KS182" s="38"/>
      <c r="KT182" s="38"/>
      <c r="KU182" s="38"/>
      <c r="KV182" s="38"/>
      <c r="KW182" s="38"/>
      <c r="KX182" s="38"/>
      <c r="KY182" s="38"/>
      <c r="LI182" s="33"/>
    </row>
    <row r="183" spans="2:321" s="17" customFormat="1" x14ac:dyDescent="0.2">
      <c r="B183" s="33"/>
      <c r="E183" s="35"/>
      <c r="F183" s="215"/>
      <c r="G183" s="33"/>
      <c r="H183" s="33"/>
      <c r="I183" s="33"/>
      <c r="J183" s="33"/>
      <c r="K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X183" s="33"/>
      <c r="EH183" s="33"/>
      <c r="FR183" s="33"/>
      <c r="FS183" s="33"/>
      <c r="FT183" s="33"/>
      <c r="FU183" s="33"/>
      <c r="FV183" s="33"/>
      <c r="KN183" s="38"/>
      <c r="KO183" s="38"/>
      <c r="KQ183" s="38"/>
      <c r="KR183" s="38"/>
      <c r="KS183" s="38"/>
      <c r="KT183" s="38"/>
      <c r="KU183" s="38"/>
      <c r="KV183" s="38"/>
      <c r="KW183" s="38"/>
      <c r="KX183" s="38"/>
      <c r="KY183" s="38"/>
      <c r="LI183" s="33"/>
    </row>
    <row r="184" spans="2:321" s="17" customFormat="1" x14ac:dyDescent="0.2">
      <c r="B184" s="33"/>
      <c r="E184" s="35"/>
      <c r="F184" s="215"/>
      <c r="G184" s="33"/>
      <c r="H184" s="33"/>
      <c r="I184" s="33"/>
      <c r="J184" s="33"/>
      <c r="K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X184" s="33"/>
      <c r="EH184" s="33"/>
      <c r="FR184" s="33"/>
      <c r="FS184" s="33"/>
      <c r="FT184" s="33"/>
      <c r="FU184" s="33"/>
      <c r="FV184" s="33"/>
      <c r="KN184" s="38"/>
      <c r="KO184" s="38"/>
      <c r="KQ184" s="38"/>
      <c r="KR184" s="38"/>
      <c r="KS184" s="38"/>
      <c r="KT184" s="38"/>
      <c r="KU184" s="38"/>
      <c r="KV184" s="38"/>
      <c r="KW184" s="38"/>
      <c r="KX184" s="38"/>
      <c r="KY184" s="38"/>
      <c r="LI184" s="33"/>
    </row>
    <row r="185" spans="2:321" s="17" customFormat="1" x14ac:dyDescent="0.2">
      <c r="B185" s="33"/>
      <c r="E185" s="35"/>
      <c r="F185" s="215"/>
      <c r="G185" s="33"/>
      <c r="H185" s="33"/>
      <c r="I185" s="33"/>
      <c r="J185" s="33"/>
      <c r="K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X185" s="33"/>
      <c r="EH185" s="33"/>
      <c r="FR185" s="33"/>
      <c r="FS185" s="33"/>
      <c r="FT185" s="33"/>
      <c r="FU185" s="33"/>
      <c r="FV185" s="33"/>
      <c r="KN185" s="38"/>
      <c r="KO185" s="38"/>
      <c r="KQ185" s="38"/>
      <c r="KR185" s="38"/>
      <c r="KS185" s="38"/>
      <c r="KT185" s="38"/>
      <c r="KU185" s="38"/>
      <c r="KV185" s="38"/>
      <c r="KW185" s="38"/>
      <c r="KX185" s="38"/>
      <c r="KY185" s="38"/>
      <c r="LI185" s="33"/>
    </row>
    <row r="186" spans="2:321" s="17" customFormat="1" x14ac:dyDescent="0.2">
      <c r="B186" s="33"/>
      <c r="E186" s="35"/>
      <c r="F186" s="215"/>
      <c r="G186" s="33"/>
      <c r="H186" s="33"/>
      <c r="I186" s="33"/>
      <c r="J186" s="33"/>
      <c r="K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X186" s="33"/>
      <c r="EH186" s="33"/>
      <c r="FR186" s="33"/>
      <c r="FS186" s="33"/>
      <c r="FT186" s="33"/>
      <c r="FU186" s="33"/>
      <c r="FV186" s="33"/>
      <c r="KN186" s="38"/>
      <c r="KO186" s="38"/>
      <c r="KQ186" s="38"/>
      <c r="KR186" s="38"/>
      <c r="KS186" s="38"/>
      <c r="KT186" s="38"/>
      <c r="KU186" s="38"/>
      <c r="KV186" s="38"/>
      <c r="KW186" s="38"/>
      <c r="KX186" s="38"/>
      <c r="KY186" s="38"/>
      <c r="LI186" s="33"/>
    </row>
    <row r="187" spans="2:321" s="17" customFormat="1" x14ac:dyDescent="0.2">
      <c r="B187" s="33"/>
      <c r="E187" s="35"/>
      <c r="F187" s="215"/>
      <c r="G187" s="33"/>
      <c r="H187" s="33"/>
      <c r="I187" s="33"/>
      <c r="J187" s="33"/>
      <c r="K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X187" s="33"/>
      <c r="EH187" s="33"/>
      <c r="FR187" s="33"/>
      <c r="FS187" s="33"/>
      <c r="FT187" s="33"/>
      <c r="FU187" s="33"/>
      <c r="FV187" s="33"/>
      <c r="KN187" s="38"/>
      <c r="KO187" s="38"/>
      <c r="KQ187" s="38"/>
      <c r="KR187" s="38"/>
      <c r="KS187" s="38"/>
      <c r="KT187" s="38"/>
      <c r="KU187" s="38"/>
      <c r="KV187" s="38"/>
      <c r="KW187" s="38"/>
      <c r="KX187" s="38"/>
      <c r="KY187" s="38"/>
      <c r="LI187" s="33"/>
    </row>
    <row r="188" spans="2:321" s="17" customFormat="1" x14ac:dyDescent="0.2">
      <c r="B188" s="33"/>
      <c r="E188" s="35"/>
      <c r="F188" s="215"/>
      <c r="G188" s="33"/>
      <c r="H188" s="33"/>
      <c r="I188" s="33"/>
      <c r="J188" s="33"/>
      <c r="K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X188" s="33"/>
      <c r="EH188" s="33"/>
      <c r="FR188" s="33"/>
      <c r="FS188" s="33"/>
      <c r="FT188" s="33"/>
      <c r="FU188" s="33"/>
      <c r="FV188" s="33"/>
      <c r="KN188" s="38"/>
      <c r="KO188" s="38"/>
      <c r="KQ188" s="38"/>
      <c r="KR188" s="38"/>
      <c r="KS188" s="38"/>
      <c r="KT188" s="38"/>
      <c r="KU188" s="38"/>
      <c r="KV188" s="38"/>
      <c r="KW188" s="38"/>
      <c r="KX188" s="38"/>
      <c r="KY188" s="38"/>
      <c r="LI188" s="33"/>
    </row>
    <row r="189" spans="2:321" s="17" customFormat="1" x14ac:dyDescent="0.2">
      <c r="B189" s="33"/>
      <c r="E189" s="35"/>
      <c r="F189" s="215"/>
      <c r="G189" s="33"/>
      <c r="H189" s="33"/>
      <c r="I189" s="33"/>
      <c r="J189" s="33"/>
      <c r="K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X189" s="33"/>
      <c r="EH189" s="33"/>
      <c r="FR189" s="33"/>
      <c r="FS189" s="33"/>
      <c r="FT189" s="33"/>
      <c r="FU189" s="33"/>
      <c r="FV189" s="33"/>
      <c r="KN189" s="38"/>
      <c r="KO189" s="38"/>
      <c r="KQ189" s="38"/>
      <c r="KR189" s="38"/>
      <c r="KS189" s="38"/>
      <c r="KT189" s="38"/>
      <c r="KU189" s="38"/>
      <c r="KV189" s="38"/>
      <c r="KW189" s="38"/>
      <c r="KX189" s="38"/>
      <c r="KY189" s="38"/>
      <c r="LI189" s="33"/>
    </row>
    <row r="190" spans="2:321" s="17" customFormat="1" x14ac:dyDescent="0.2">
      <c r="B190" s="33"/>
      <c r="E190" s="35"/>
      <c r="F190" s="215"/>
      <c r="G190" s="33"/>
      <c r="H190" s="33"/>
      <c r="I190" s="33"/>
      <c r="J190" s="33"/>
      <c r="K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X190" s="33"/>
      <c r="EH190" s="33"/>
      <c r="FR190" s="33"/>
      <c r="FS190" s="33"/>
      <c r="FT190" s="33"/>
      <c r="FU190" s="33"/>
      <c r="FV190" s="33"/>
      <c r="KN190" s="38"/>
      <c r="KO190" s="38"/>
      <c r="KQ190" s="38"/>
      <c r="KR190" s="38"/>
      <c r="KS190" s="38"/>
      <c r="KT190" s="38"/>
      <c r="KU190" s="38"/>
      <c r="KV190" s="38"/>
      <c r="KW190" s="38"/>
      <c r="KX190" s="38"/>
      <c r="KY190" s="38"/>
      <c r="LI190" s="33"/>
    </row>
    <row r="191" spans="2:321" s="17" customFormat="1" x14ac:dyDescent="0.2">
      <c r="B191" s="33"/>
      <c r="E191" s="35"/>
      <c r="F191" s="215"/>
      <c r="G191" s="33"/>
      <c r="H191" s="33"/>
      <c r="I191" s="33"/>
      <c r="J191" s="33"/>
      <c r="K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X191" s="33"/>
      <c r="EH191" s="33"/>
      <c r="FR191" s="33"/>
      <c r="FS191" s="33"/>
      <c r="FT191" s="33"/>
      <c r="FU191" s="33"/>
      <c r="FV191" s="33"/>
      <c r="KN191" s="38"/>
      <c r="KO191" s="38"/>
      <c r="KQ191" s="38"/>
      <c r="KR191" s="38"/>
      <c r="KS191" s="38"/>
      <c r="KT191" s="38"/>
      <c r="KU191" s="38"/>
      <c r="KV191" s="38"/>
      <c r="KW191" s="38"/>
      <c r="KX191" s="38"/>
      <c r="KY191" s="38"/>
      <c r="LI191" s="33"/>
    </row>
    <row r="192" spans="2:321" s="17" customFormat="1" x14ac:dyDescent="0.2">
      <c r="B192" s="33"/>
      <c r="E192" s="35"/>
      <c r="F192" s="215"/>
      <c r="G192" s="33"/>
      <c r="H192" s="33"/>
      <c r="I192" s="33"/>
      <c r="J192" s="33"/>
      <c r="K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X192" s="33"/>
      <c r="EH192" s="33"/>
      <c r="FR192" s="33"/>
      <c r="FS192" s="33"/>
      <c r="FT192" s="33"/>
      <c r="FU192" s="33"/>
      <c r="FV192" s="33"/>
      <c r="KN192" s="38"/>
      <c r="KO192" s="38"/>
      <c r="KQ192" s="38"/>
      <c r="KR192" s="38"/>
      <c r="KS192" s="38"/>
      <c r="KT192" s="38"/>
      <c r="KU192" s="38"/>
      <c r="KV192" s="38"/>
      <c r="KW192" s="38"/>
      <c r="KX192" s="38"/>
      <c r="KY192" s="38"/>
      <c r="LI192" s="33"/>
    </row>
    <row r="193" spans="2:321" s="17" customFormat="1" x14ac:dyDescent="0.2">
      <c r="B193" s="33"/>
      <c r="E193" s="35"/>
      <c r="F193" s="215"/>
      <c r="G193" s="33"/>
      <c r="H193" s="33"/>
      <c r="I193" s="33"/>
      <c r="J193" s="33"/>
      <c r="K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X193" s="33"/>
      <c r="EH193" s="33"/>
      <c r="FR193" s="33"/>
      <c r="FS193" s="33"/>
      <c r="FT193" s="33"/>
      <c r="FU193" s="33"/>
      <c r="FV193" s="33"/>
      <c r="KN193" s="38"/>
      <c r="KO193" s="38"/>
      <c r="KQ193" s="38"/>
      <c r="KR193" s="38"/>
      <c r="KS193" s="38"/>
      <c r="KT193" s="38"/>
      <c r="KU193" s="38"/>
      <c r="KV193" s="38"/>
      <c r="KW193" s="38"/>
      <c r="KX193" s="38"/>
      <c r="KY193" s="38"/>
      <c r="LI193" s="33"/>
    </row>
    <row r="194" spans="2:321" s="17" customFormat="1" x14ac:dyDescent="0.2">
      <c r="B194" s="33"/>
      <c r="E194" s="35"/>
      <c r="F194" s="215"/>
      <c r="G194" s="33"/>
      <c r="H194" s="33"/>
      <c r="I194" s="33"/>
      <c r="J194" s="33"/>
      <c r="K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X194" s="33"/>
      <c r="EH194" s="33"/>
      <c r="FR194" s="33"/>
      <c r="FS194" s="33"/>
      <c r="FT194" s="33"/>
      <c r="FU194" s="33"/>
      <c r="FV194" s="33"/>
      <c r="KN194" s="38"/>
      <c r="KO194" s="38"/>
      <c r="KQ194" s="38"/>
      <c r="KR194" s="38"/>
      <c r="KS194" s="38"/>
      <c r="KT194" s="38"/>
      <c r="KU194" s="38"/>
      <c r="KV194" s="38"/>
      <c r="KW194" s="38"/>
      <c r="KX194" s="38"/>
      <c r="KY194" s="38"/>
      <c r="LI194" s="33"/>
    </row>
    <row r="195" spans="2:321" s="17" customFormat="1" x14ac:dyDescent="0.2">
      <c r="B195" s="33"/>
      <c r="E195" s="35"/>
      <c r="F195" s="215"/>
      <c r="G195" s="33"/>
      <c r="H195" s="33"/>
      <c r="I195" s="33"/>
      <c r="J195" s="33"/>
      <c r="K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X195" s="33"/>
      <c r="EH195" s="33"/>
      <c r="FR195" s="33"/>
      <c r="FS195" s="33"/>
      <c r="FT195" s="33"/>
      <c r="FU195" s="33"/>
      <c r="FV195" s="33"/>
      <c r="KN195" s="38"/>
      <c r="KO195" s="38"/>
      <c r="KQ195" s="38"/>
      <c r="KR195" s="38"/>
      <c r="KS195" s="38"/>
      <c r="KT195" s="38"/>
      <c r="KU195" s="38"/>
      <c r="KV195" s="38"/>
      <c r="KW195" s="38"/>
      <c r="KX195" s="38"/>
      <c r="KY195" s="38"/>
      <c r="LI195" s="33"/>
    </row>
    <row r="196" spans="2:321" s="17" customFormat="1" x14ac:dyDescent="0.2">
      <c r="B196" s="33"/>
      <c r="E196" s="35"/>
      <c r="F196" s="215"/>
      <c r="G196" s="33"/>
      <c r="H196" s="33"/>
      <c r="I196" s="33"/>
      <c r="J196" s="33"/>
      <c r="K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X196" s="33"/>
      <c r="EH196" s="33"/>
      <c r="FR196" s="33"/>
      <c r="FS196" s="33"/>
      <c r="FT196" s="33"/>
      <c r="FU196" s="33"/>
      <c r="FV196" s="33"/>
      <c r="KN196" s="38"/>
      <c r="KO196" s="38"/>
      <c r="KQ196" s="38"/>
      <c r="KR196" s="38"/>
      <c r="KS196" s="38"/>
      <c r="KT196" s="38"/>
      <c r="KU196" s="38"/>
      <c r="KV196" s="38"/>
      <c r="KW196" s="38"/>
      <c r="KX196" s="38"/>
      <c r="KY196" s="38"/>
      <c r="LI196" s="33"/>
    </row>
    <row r="197" spans="2:321" s="17" customFormat="1" x14ac:dyDescent="0.2">
      <c r="B197" s="33"/>
      <c r="E197" s="35"/>
      <c r="F197" s="215"/>
      <c r="G197" s="33"/>
      <c r="H197" s="33"/>
      <c r="I197" s="33"/>
      <c r="J197" s="33"/>
      <c r="K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X197" s="33"/>
      <c r="EH197" s="33"/>
      <c r="FR197" s="33"/>
      <c r="FS197" s="33"/>
      <c r="FT197" s="33"/>
      <c r="FU197" s="33"/>
      <c r="FV197" s="33"/>
      <c r="KN197" s="38"/>
      <c r="KO197" s="38"/>
      <c r="KQ197" s="38"/>
      <c r="KR197" s="38"/>
      <c r="KS197" s="38"/>
      <c r="KT197" s="38"/>
      <c r="KU197" s="38"/>
      <c r="KV197" s="38"/>
      <c r="KW197" s="38"/>
      <c r="KX197" s="38"/>
      <c r="KY197" s="38"/>
      <c r="LI197" s="33"/>
    </row>
    <row r="198" spans="2:321" s="17" customFormat="1" x14ac:dyDescent="0.2">
      <c r="B198" s="33"/>
      <c r="E198" s="35"/>
      <c r="F198" s="215"/>
      <c r="G198" s="33"/>
      <c r="H198" s="33"/>
      <c r="I198" s="33"/>
      <c r="J198" s="33"/>
      <c r="K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X198" s="33"/>
      <c r="EH198" s="33"/>
      <c r="FR198" s="33"/>
      <c r="FS198" s="33"/>
      <c r="FT198" s="33"/>
      <c r="FU198" s="33"/>
      <c r="FV198" s="33"/>
      <c r="KN198" s="38"/>
      <c r="KO198" s="38"/>
      <c r="KQ198" s="38"/>
      <c r="KR198" s="38"/>
      <c r="KS198" s="38"/>
      <c r="KT198" s="38"/>
      <c r="KU198" s="38"/>
      <c r="KV198" s="38"/>
      <c r="KW198" s="38"/>
      <c r="KX198" s="38"/>
      <c r="KY198" s="38"/>
      <c r="LI198" s="33"/>
    </row>
    <row r="199" spans="2:321" s="17" customFormat="1" x14ac:dyDescent="0.2">
      <c r="B199" s="33"/>
      <c r="E199" s="35"/>
      <c r="F199" s="215"/>
      <c r="G199" s="33"/>
      <c r="H199" s="33"/>
      <c r="I199" s="33"/>
      <c r="J199" s="33"/>
      <c r="K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X199" s="33"/>
      <c r="EH199" s="33"/>
      <c r="FR199" s="33"/>
      <c r="FS199" s="33"/>
      <c r="FT199" s="33"/>
      <c r="FU199" s="33"/>
      <c r="FV199" s="33"/>
      <c r="KN199" s="38"/>
      <c r="KO199" s="38"/>
      <c r="KQ199" s="38"/>
      <c r="KR199" s="38"/>
      <c r="KS199" s="38"/>
      <c r="KT199" s="38"/>
      <c r="KU199" s="38"/>
      <c r="KV199" s="38"/>
      <c r="KW199" s="38"/>
      <c r="KX199" s="38"/>
      <c r="KY199" s="38"/>
      <c r="LI199" s="33"/>
    </row>
    <row r="200" spans="2:321" s="17" customFormat="1" x14ac:dyDescent="0.2">
      <c r="B200" s="33"/>
      <c r="E200" s="35"/>
      <c r="F200" s="215"/>
      <c r="G200" s="33"/>
      <c r="H200" s="33"/>
      <c r="I200" s="33"/>
      <c r="J200" s="33"/>
      <c r="K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X200" s="33"/>
      <c r="EH200" s="33"/>
      <c r="FR200" s="33"/>
      <c r="FS200" s="33"/>
      <c r="FT200" s="33"/>
      <c r="FU200" s="33"/>
      <c r="FV200" s="33"/>
      <c r="KN200" s="38"/>
      <c r="KO200" s="38"/>
      <c r="KQ200" s="38"/>
      <c r="KR200" s="38"/>
      <c r="KS200" s="38"/>
      <c r="KT200" s="38"/>
      <c r="KU200" s="38"/>
      <c r="KV200" s="38"/>
      <c r="KW200" s="38"/>
      <c r="KX200" s="38"/>
      <c r="KY200" s="38"/>
      <c r="LI200" s="33"/>
    </row>
    <row r="201" spans="2:321" s="17" customFormat="1" x14ac:dyDescent="0.2">
      <c r="B201" s="33"/>
      <c r="E201" s="35"/>
      <c r="F201" s="215"/>
      <c r="G201" s="33"/>
      <c r="H201" s="33"/>
      <c r="I201" s="33"/>
      <c r="J201" s="33"/>
      <c r="K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X201" s="33"/>
      <c r="EH201" s="33"/>
      <c r="FR201" s="33"/>
      <c r="FS201" s="33"/>
      <c r="FT201" s="33"/>
      <c r="FU201" s="33"/>
      <c r="FV201" s="33"/>
      <c r="KN201" s="38"/>
      <c r="KO201" s="38"/>
      <c r="KQ201" s="38"/>
      <c r="KR201" s="38"/>
      <c r="KS201" s="38"/>
      <c r="KT201" s="38"/>
      <c r="KU201" s="38"/>
      <c r="KV201" s="38"/>
      <c r="KW201" s="38"/>
      <c r="KX201" s="38"/>
      <c r="KY201" s="38"/>
      <c r="LI201" s="33"/>
    </row>
    <row r="202" spans="2:321" s="17" customFormat="1" x14ac:dyDescent="0.2">
      <c r="B202" s="33"/>
      <c r="E202" s="35"/>
      <c r="F202" s="215"/>
      <c r="G202" s="33"/>
      <c r="H202" s="33"/>
      <c r="I202" s="33"/>
      <c r="J202" s="33"/>
      <c r="K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X202" s="33"/>
      <c r="EH202" s="33"/>
      <c r="FR202" s="33"/>
      <c r="FS202" s="33"/>
      <c r="FT202" s="33"/>
      <c r="FU202" s="33"/>
      <c r="FV202" s="33"/>
      <c r="KN202" s="38"/>
      <c r="KO202" s="38"/>
      <c r="KQ202" s="38"/>
      <c r="KR202" s="38"/>
      <c r="KS202" s="38"/>
      <c r="KT202" s="38"/>
      <c r="KU202" s="38"/>
      <c r="KV202" s="38"/>
      <c r="KW202" s="38"/>
      <c r="KX202" s="38"/>
      <c r="KY202" s="38"/>
      <c r="LI202" s="33"/>
    </row>
    <row r="203" spans="2:321" s="17" customFormat="1" x14ac:dyDescent="0.2">
      <c r="B203" s="33"/>
      <c r="E203" s="35"/>
      <c r="F203" s="215"/>
      <c r="G203" s="33"/>
      <c r="H203" s="33"/>
      <c r="I203" s="33"/>
      <c r="J203" s="33"/>
      <c r="K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X203" s="33"/>
      <c r="EH203" s="33"/>
      <c r="FR203" s="33"/>
      <c r="FS203" s="33"/>
      <c r="FT203" s="33"/>
      <c r="FU203" s="33"/>
      <c r="FV203" s="33"/>
      <c r="KN203" s="38"/>
      <c r="KO203" s="38"/>
      <c r="KQ203" s="38"/>
      <c r="KR203" s="38"/>
      <c r="KS203" s="38"/>
      <c r="KT203" s="38"/>
      <c r="KU203" s="38"/>
      <c r="KV203" s="38"/>
      <c r="KW203" s="38"/>
      <c r="KX203" s="38"/>
      <c r="KY203" s="38"/>
      <c r="LI203" s="33"/>
    </row>
    <row r="204" spans="2:321" s="17" customFormat="1" x14ac:dyDescent="0.2">
      <c r="B204" s="33"/>
      <c r="E204" s="35"/>
      <c r="F204" s="215"/>
      <c r="G204" s="33"/>
      <c r="H204" s="33"/>
      <c r="I204" s="33"/>
      <c r="J204" s="33"/>
      <c r="K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X204" s="33"/>
      <c r="EH204" s="33"/>
      <c r="FR204" s="33"/>
      <c r="FS204" s="33"/>
      <c r="FT204" s="33"/>
      <c r="FU204" s="33"/>
      <c r="FV204" s="33"/>
      <c r="KN204" s="38"/>
      <c r="KO204" s="38"/>
      <c r="KQ204" s="38"/>
      <c r="KR204" s="38"/>
      <c r="KS204" s="38"/>
      <c r="KT204" s="38"/>
      <c r="KU204" s="38"/>
      <c r="KV204" s="38"/>
      <c r="KW204" s="38"/>
      <c r="KX204" s="38"/>
      <c r="KY204" s="38"/>
      <c r="LI204" s="33"/>
    </row>
    <row r="205" spans="2:321" s="17" customFormat="1" x14ac:dyDescent="0.2">
      <c r="B205" s="33"/>
      <c r="E205" s="35"/>
      <c r="F205" s="215"/>
      <c r="G205" s="33"/>
      <c r="H205" s="33"/>
      <c r="I205" s="33"/>
      <c r="J205" s="33"/>
      <c r="K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X205" s="33"/>
      <c r="EH205" s="33"/>
      <c r="FR205" s="33"/>
      <c r="FS205" s="33"/>
      <c r="FT205" s="33"/>
      <c r="FU205" s="33"/>
      <c r="FV205" s="33"/>
      <c r="KN205" s="38"/>
      <c r="KO205" s="38"/>
      <c r="KQ205" s="38"/>
      <c r="KR205" s="38"/>
      <c r="KS205" s="38"/>
      <c r="KT205" s="38"/>
      <c r="KU205" s="38"/>
      <c r="KV205" s="38"/>
      <c r="KW205" s="38"/>
      <c r="KX205" s="38"/>
      <c r="KY205" s="38"/>
      <c r="LI205" s="33"/>
    </row>
    <row r="206" spans="2:321" s="17" customFormat="1" x14ac:dyDescent="0.2">
      <c r="B206" s="33"/>
      <c r="E206" s="35"/>
      <c r="F206" s="215"/>
      <c r="G206" s="33"/>
      <c r="H206" s="33"/>
      <c r="I206" s="33"/>
      <c r="J206" s="33"/>
      <c r="K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X206" s="33"/>
      <c r="EH206" s="33"/>
      <c r="FR206" s="33"/>
      <c r="FS206" s="33"/>
      <c r="FT206" s="33"/>
      <c r="FU206" s="33"/>
      <c r="FV206" s="33"/>
      <c r="KN206" s="38"/>
      <c r="KO206" s="38"/>
      <c r="KQ206" s="38"/>
      <c r="KR206" s="38"/>
      <c r="KS206" s="38"/>
      <c r="KT206" s="38"/>
      <c r="KU206" s="38"/>
      <c r="KV206" s="38"/>
      <c r="KW206" s="38"/>
      <c r="KX206" s="38"/>
      <c r="KY206" s="38"/>
      <c r="LI206" s="33"/>
    </row>
    <row r="207" spans="2:321" s="17" customFormat="1" x14ac:dyDescent="0.2">
      <c r="B207" s="33"/>
      <c r="E207" s="35"/>
      <c r="F207" s="215"/>
      <c r="G207" s="33"/>
      <c r="H207" s="33"/>
      <c r="I207" s="33"/>
      <c r="J207" s="33"/>
      <c r="K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X207" s="33"/>
      <c r="EH207" s="33"/>
      <c r="FR207" s="33"/>
      <c r="FS207" s="33"/>
      <c r="FT207" s="33"/>
      <c r="FU207" s="33"/>
      <c r="FV207" s="33"/>
      <c r="KN207" s="38"/>
      <c r="KO207" s="38"/>
      <c r="KQ207" s="38"/>
      <c r="KR207" s="38"/>
      <c r="KS207" s="38"/>
      <c r="KT207" s="38"/>
      <c r="KU207" s="38"/>
      <c r="KV207" s="38"/>
      <c r="KW207" s="38"/>
      <c r="KX207" s="38"/>
      <c r="KY207" s="38"/>
      <c r="LI207" s="33"/>
    </row>
    <row r="208" spans="2:321" s="17" customFormat="1" x14ac:dyDescent="0.2">
      <c r="B208" s="33"/>
      <c r="E208" s="35"/>
      <c r="F208" s="215"/>
      <c r="G208" s="33"/>
      <c r="H208" s="33"/>
      <c r="I208" s="33"/>
      <c r="J208" s="33"/>
      <c r="K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X208" s="33"/>
      <c r="EH208" s="33"/>
      <c r="FR208" s="33"/>
      <c r="FS208" s="33"/>
      <c r="FT208" s="33"/>
      <c r="FU208" s="33"/>
      <c r="FV208" s="33"/>
      <c r="KN208" s="38"/>
      <c r="KO208" s="38"/>
      <c r="KQ208" s="38"/>
      <c r="KR208" s="38"/>
      <c r="KS208" s="38"/>
      <c r="KT208" s="38"/>
      <c r="KU208" s="38"/>
      <c r="KV208" s="38"/>
      <c r="KW208" s="38"/>
      <c r="KX208" s="38"/>
      <c r="KY208" s="38"/>
      <c r="LI208" s="33"/>
    </row>
    <row r="209" spans="2:321" s="17" customFormat="1" x14ac:dyDescent="0.2">
      <c r="B209" s="33"/>
      <c r="E209" s="35"/>
      <c r="F209" s="215"/>
      <c r="G209" s="33"/>
      <c r="H209" s="33"/>
      <c r="I209" s="33"/>
      <c r="J209" s="33"/>
      <c r="K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X209" s="33"/>
      <c r="EH209" s="33"/>
      <c r="FR209" s="33"/>
      <c r="FS209" s="33"/>
      <c r="FT209" s="33"/>
      <c r="FU209" s="33"/>
      <c r="FV209" s="33"/>
      <c r="KN209" s="38"/>
      <c r="KO209" s="38"/>
      <c r="KQ209" s="38"/>
      <c r="KR209" s="38"/>
      <c r="KS209" s="38"/>
      <c r="KT209" s="38"/>
      <c r="KU209" s="38"/>
      <c r="KV209" s="38"/>
      <c r="KW209" s="38"/>
      <c r="KX209" s="38"/>
      <c r="KY209" s="38"/>
      <c r="LI209" s="33"/>
    </row>
    <row r="210" spans="2:321" s="17" customFormat="1" x14ac:dyDescent="0.2">
      <c r="B210" s="33"/>
      <c r="E210" s="35"/>
      <c r="F210" s="215"/>
      <c r="G210" s="33"/>
      <c r="H210" s="33"/>
      <c r="I210" s="33"/>
      <c r="J210" s="33"/>
      <c r="K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X210" s="33"/>
      <c r="EH210" s="33"/>
      <c r="FR210" s="33"/>
      <c r="FS210" s="33"/>
      <c r="FT210" s="33"/>
      <c r="FU210" s="33"/>
      <c r="FV210" s="33"/>
      <c r="KN210" s="38"/>
      <c r="KO210" s="38"/>
      <c r="KQ210" s="38"/>
      <c r="KR210" s="38"/>
      <c r="KS210" s="38"/>
      <c r="KT210" s="38"/>
      <c r="KU210" s="38"/>
      <c r="KV210" s="38"/>
      <c r="KW210" s="38"/>
      <c r="KX210" s="38"/>
      <c r="KY210" s="38"/>
      <c r="LI210" s="33"/>
    </row>
    <row r="211" spans="2:321" s="17" customFormat="1" x14ac:dyDescent="0.2">
      <c r="B211" s="33"/>
      <c r="E211" s="35"/>
      <c r="F211" s="215"/>
      <c r="G211" s="33"/>
      <c r="H211" s="33"/>
      <c r="I211" s="33"/>
      <c r="J211" s="33"/>
      <c r="K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X211" s="33"/>
      <c r="EH211" s="33"/>
      <c r="FR211" s="33"/>
      <c r="FS211" s="33"/>
      <c r="FT211" s="33"/>
      <c r="FU211" s="33"/>
      <c r="FV211" s="33"/>
      <c r="KN211" s="38"/>
      <c r="KO211" s="38"/>
      <c r="KQ211" s="38"/>
      <c r="KR211" s="38"/>
      <c r="KS211" s="38"/>
      <c r="KT211" s="38"/>
      <c r="KU211" s="38"/>
      <c r="KV211" s="38"/>
      <c r="KW211" s="38"/>
      <c r="KX211" s="38"/>
      <c r="KY211" s="38"/>
      <c r="LI211" s="33"/>
    </row>
    <row r="212" spans="2:321" s="17" customFormat="1" x14ac:dyDescent="0.2">
      <c r="B212" s="33"/>
      <c r="E212" s="35"/>
      <c r="F212" s="215"/>
      <c r="G212" s="33"/>
      <c r="H212" s="33"/>
      <c r="I212" s="33"/>
      <c r="J212" s="33"/>
      <c r="K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X212" s="33"/>
      <c r="EH212" s="33"/>
      <c r="FR212" s="33"/>
      <c r="FS212" s="33"/>
      <c r="FT212" s="33"/>
      <c r="FU212" s="33"/>
      <c r="FV212" s="33"/>
      <c r="KN212" s="38"/>
      <c r="KO212" s="38"/>
      <c r="KQ212" s="38"/>
      <c r="KR212" s="38"/>
      <c r="KS212" s="38"/>
      <c r="KT212" s="38"/>
      <c r="KU212" s="38"/>
      <c r="KV212" s="38"/>
      <c r="KW212" s="38"/>
      <c r="KX212" s="38"/>
      <c r="KY212" s="38"/>
      <c r="LI212" s="33"/>
    </row>
    <row r="213" spans="2:321" s="17" customFormat="1" x14ac:dyDescent="0.2">
      <c r="B213" s="33"/>
      <c r="E213" s="35"/>
      <c r="F213" s="215"/>
      <c r="G213" s="33"/>
      <c r="H213" s="33"/>
      <c r="I213" s="33"/>
      <c r="J213" s="33"/>
      <c r="K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X213" s="33"/>
      <c r="EH213" s="33"/>
      <c r="FR213" s="33"/>
      <c r="FS213" s="33"/>
      <c r="FT213" s="33"/>
      <c r="FU213" s="33"/>
      <c r="FV213" s="33"/>
      <c r="KN213" s="38"/>
      <c r="KO213" s="38"/>
      <c r="KQ213" s="38"/>
      <c r="KR213" s="38"/>
      <c r="KS213" s="38"/>
      <c r="KT213" s="38"/>
      <c r="KU213" s="38"/>
      <c r="KV213" s="38"/>
      <c r="KW213" s="38"/>
      <c r="KX213" s="38"/>
      <c r="KY213" s="38"/>
      <c r="LI213" s="33"/>
    </row>
    <row r="214" spans="2:321" s="17" customFormat="1" x14ac:dyDescent="0.2">
      <c r="B214" s="33"/>
      <c r="E214" s="35"/>
      <c r="F214" s="215"/>
      <c r="G214" s="33"/>
      <c r="H214" s="33"/>
      <c r="I214" s="33"/>
      <c r="J214" s="33"/>
      <c r="K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X214" s="33"/>
      <c r="EH214" s="33"/>
      <c r="FR214" s="33"/>
      <c r="FS214" s="33"/>
      <c r="FT214" s="33"/>
      <c r="FU214" s="33"/>
      <c r="FV214" s="33"/>
      <c r="KN214" s="38"/>
      <c r="KO214" s="38"/>
      <c r="KQ214" s="38"/>
      <c r="KR214" s="38"/>
      <c r="KS214" s="38"/>
      <c r="KT214" s="38"/>
      <c r="KU214" s="38"/>
      <c r="KV214" s="38"/>
      <c r="KW214" s="38"/>
      <c r="KX214" s="38"/>
      <c r="KY214" s="38"/>
      <c r="LI214" s="33"/>
    </row>
    <row r="215" spans="2:321" s="17" customFormat="1" x14ac:dyDescent="0.2">
      <c r="B215" s="33"/>
      <c r="E215" s="35"/>
      <c r="F215" s="215"/>
      <c r="G215" s="33"/>
      <c r="H215" s="33"/>
      <c r="I215" s="33"/>
      <c r="J215" s="33"/>
      <c r="K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X215" s="33"/>
      <c r="EH215" s="33"/>
      <c r="FR215" s="33"/>
      <c r="FS215" s="33"/>
      <c r="FT215" s="33"/>
      <c r="FU215" s="33"/>
      <c r="FV215" s="33"/>
      <c r="KN215" s="38"/>
      <c r="KO215" s="38"/>
      <c r="KQ215" s="38"/>
      <c r="KR215" s="38"/>
      <c r="KS215" s="38"/>
      <c r="KT215" s="38"/>
      <c r="KU215" s="38"/>
      <c r="KV215" s="38"/>
      <c r="KW215" s="38"/>
      <c r="KX215" s="38"/>
      <c r="KY215" s="38"/>
      <c r="LI215" s="33"/>
    </row>
    <row r="216" spans="2:321" s="17" customFormat="1" x14ac:dyDescent="0.2">
      <c r="B216" s="33"/>
      <c r="E216" s="35"/>
      <c r="F216" s="215"/>
      <c r="G216" s="33"/>
      <c r="H216" s="33"/>
      <c r="I216" s="33"/>
      <c r="J216" s="33"/>
      <c r="K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X216" s="33"/>
      <c r="EH216" s="33"/>
      <c r="FR216" s="33"/>
      <c r="FS216" s="33"/>
      <c r="FT216" s="33"/>
      <c r="FU216" s="33"/>
      <c r="FV216" s="33"/>
      <c r="KN216" s="38"/>
      <c r="KO216" s="38"/>
      <c r="KQ216" s="38"/>
      <c r="KR216" s="38"/>
      <c r="KS216" s="38"/>
      <c r="KT216" s="38"/>
      <c r="KU216" s="38"/>
      <c r="KV216" s="38"/>
      <c r="KW216" s="38"/>
      <c r="KX216" s="38"/>
      <c r="KY216" s="38"/>
      <c r="LI216" s="33"/>
    </row>
    <row r="217" spans="2:321" s="17" customFormat="1" x14ac:dyDescent="0.2">
      <c r="B217" s="33"/>
      <c r="E217" s="35"/>
      <c r="F217" s="215"/>
      <c r="G217" s="33"/>
      <c r="H217" s="33"/>
      <c r="I217" s="33"/>
      <c r="J217" s="33"/>
      <c r="K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X217" s="33"/>
      <c r="EH217" s="33"/>
      <c r="FR217" s="33"/>
      <c r="FS217" s="33"/>
      <c r="FT217" s="33"/>
      <c r="FU217" s="33"/>
      <c r="FV217" s="33"/>
      <c r="KN217" s="38"/>
      <c r="KO217" s="38"/>
      <c r="KQ217" s="38"/>
      <c r="KR217" s="38"/>
      <c r="KS217" s="38"/>
      <c r="KT217" s="38"/>
      <c r="KU217" s="38"/>
      <c r="KV217" s="38"/>
      <c r="KW217" s="38"/>
      <c r="KX217" s="38"/>
      <c r="KY217" s="38"/>
      <c r="LI217" s="33"/>
    </row>
    <row r="218" spans="2:321" s="17" customFormat="1" x14ac:dyDescent="0.2">
      <c r="B218" s="33"/>
      <c r="E218" s="35"/>
      <c r="F218" s="215"/>
      <c r="G218" s="33"/>
      <c r="H218" s="33"/>
      <c r="I218" s="33"/>
      <c r="J218" s="33"/>
      <c r="K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X218" s="33"/>
      <c r="EH218" s="33"/>
      <c r="FR218" s="33"/>
      <c r="FS218" s="33"/>
      <c r="FT218" s="33"/>
      <c r="FU218" s="33"/>
      <c r="FV218" s="33"/>
      <c r="KN218" s="38"/>
      <c r="KO218" s="38"/>
      <c r="KQ218" s="38"/>
      <c r="KR218" s="38"/>
      <c r="KS218" s="38"/>
      <c r="KT218" s="38"/>
      <c r="KU218" s="38"/>
      <c r="KV218" s="38"/>
      <c r="KW218" s="38"/>
      <c r="KX218" s="38"/>
      <c r="KY218" s="38"/>
      <c r="LI218" s="33"/>
    </row>
    <row r="219" spans="2:321" s="17" customFormat="1" x14ac:dyDescent="0.2">
      <c r="B219" s="33"/>
      <c r="E219" s="35"/>
      <c r="F219" s="215"/>
      <c r="G219" s="33"/>
      <c r="H219" s="33"/>
      <c r="I219" s="33"/>
      <c r="J219" s="33"/>
      <c r="K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X219" s="33"/>
      <c r="EH219" s="33"/>
      <c r="FR219" s="33"/>
      <c r="FS219" s="33"/>
      <c r="FT219" s="33"/>
      <c r="FU219" s="33"/>
      <c r="FV219" s="33"/>
      <c r="KN219" s="38"/>
      <c r="KO219" s="38"/>
      <c r="KQ219" s="38"/>
      <c r="KR219" s="38"/>
      <c r="KS219" s="38"/>
      <c r="KT219" s="38"/>
      <c r="KU219" s="38"/>
      <c r="KV219" s="38"/>
      <c r="KW219" s="38"/>
      <c r="KX219" s="38"/>
      <c r="KY219" s="38"/>
      <c r="LI219" s="33"/>
    </row>
    <row r="220" spans="2:321" s="17" customFormat="1" x14ac:dyDescent="0.2">
      <c r="B220" s="33"/>
      <c r="E220" s="35"/>
      <c r="F220" s="215"/>
      <c r="G220" s="33"/>
      <c r="H220" s="33"/>
      <c r="I220" s="33"/>
      <c r="J220" s="33"/>
      <c r="K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X220" s="33"/>
      <c r="EH220" s="33"/>
      <c r="FR220" s="33"/>
      <c r="FS220" s="33"/>
      <c r="FT220" s="33"/>
      <c r="FU220" s="33"/>
      <c r="FV220" s="33"/>
      <c r="KN220" s="38"/>
      <c r="KO220" s="38"/>
      <c r="KQ220" s="38"/>
      <c r="KR220" s="38"/>
      <c r="KS220" s="38"/>
      <c r="KT220" s="38"/>
      <c r="KU220" s="38"/>
      <c r="KV220" s="38"/>
      <c r="KW220" s="38"/>
      <c r="KX220" s="38"/>
      <c r="KY220" s="38"/>
      <c r="LI220" s="33"/>
    </row>
    <row r="221" spans="2:321" s="17" customFormat="1" x14ac:dyDescent="0.2">
      <c r="B221" s="33"/>
      <c r="E221" s="35"/>
      <c r="F221" s="215"/>
      <c r="G221" s="33"/>
      <c r="H221" s="33"/>
      <c r="I221" s="33"/>
      <c r="J221" s="33"/>
      <c r="K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X221" s="33"/>
      <c r="EH221" s="33"/>
      <c r="FR221" s="33"/>
      <c r="FS221" s="33"/>
      <c r="FT221" s="33"/>
      <c r="FU221" s="33"/>
      <c r="FV221" s="33"/>
      <c r="KN221" s="38"/>
      <c r="KO221" s="38"/>
      <c r="KQ221" s="38"/>
      <c r="KR221" s="38"/>
      <c r="KS221" s="38"/>
      <c r="KT221" s="38"/>
      <c r="KU221" s="38"/>
      <c r="KV221" s="38"/>
      <c r="KW221" s="38"/>
      <c r="KX221" s="38"/>
      <c r="KY221" s="38"/>
      <c r="LI221" s="33"/>
    </row>
    <row r="222" spans="2:321" s="17" customFormat="1" x14ac:dyDescent="0.2">
      <c r="B222" s="33"/>
      <c r="E222" s="35"/>
      <c r="F222" s="215"/>
      <c r="G222" s="33"/>
      <c r="H222" s="33"/>
      <c r="I222" s="33"/>
      <c r="J222" s="33"/>
      <c r="K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X222" s="33"/>
      <c r="EH222" s="33"/>
      <c r="FR222" s="33"/>
      <c r="FS222" s="33"/>
      <c r="FT222" s="33"/>
      <c r="FU222" s="33"/>
      <c r="FV222" s="33"/>
      <c r="KN222" s="38"/>
      <c r="KO222" s="38"/>
      <c r="KQ222" s="38"/>
      <c r="KR222" s="38"/>
      <c r="KS222" s="38"/>
      <c r="KT222" s="38"/>
      <c r="KU222" s="38"/>
      <c r="KV222" s="38"/>
      <c r="KW222" s="38"/>
      <c r="KX222" s="38"/>
      <c r="KY222" s="38"/>
      <c r="LI222" s="33"/>
    </row>
    <row r="223" spans="2:321" s="17" customFormat="1" x14ac:dyDescent="0.2">
      <c r="B223" s="33"/>
      <c r="E223" s="35"/>
      <c r="F223" s="215"/>
      <c r="G223" s="33"/>
      <c r="H223" s="33"/>
      <c r="I223" s="33"/>
      <c r="J223" s="33"/>
      <c r="K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X223" s="33"/>
      <c r="EH223" s="33"/>
      <c r="FR223" s="33"/>
      <c r="FS223" s="33"/>
      <c r="FT223" s="33"/>
      <c r="FU223" s="33"/>
      <c r="FV223" s="33"/>
      <c r="KN223" s="38"/>
      <c r="KO223" s="38"/>
      <c r="KQ223" s="38"/>
      <c r="KR223" s="38"/>
      <c r="KS223" s="38"/>
      <c r="KT223" s="38"/>
      <c r="KU223" s="38"/>
      <c r="KV223" s="38"/>
      <c r="KW223" s="38"/>
      <c r="KX223" s="38"/>
      <c r="KY223" s="38"/>
      <c r="LI223" s="33"/>
    </row>
    <row r="224" spans="2:321" s="17" customFormat="1" x14ac:dyDescent="0.2">
      <c r="B224" s="33"/>
      <c r="E224" s="35"/>
      <c r="F224" s="215"/>
      <c r="G224" s="33"/>
      <c r="H224" s="33"/>
      <c r="I224" s="33"/>
      <c r="J224" s="33"/>
      <c r="K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X224" s="33"/>
      <c r="EH224" s="33"/>
      <c r="FR224" s="33"/>
      <c r="FS224" s="33"/>
      <c r="FT224" s="33"/>
      <c r="FU224" s="33"/>
      <c r="FV224" s="33"/>
      <c r="KN224" s="38"/>
      <c r="KO224" s="38"/>
      <c r="KQ224" s="38"/>
      <c r="KR224" s="38"/>
      <c r="KS224" s="38"/>
      <c r="KT224" s="38"/>
      <c r="KU224" s="38"/>
      <c r="KV224" s="38"/>
      <c r="KW224" s="38"/>
      <c r="KX224" s="38"/>
      <c r="KY224" s="38"/>
      <c r="LI224" s="33"/>
    </row>
    <row r="225" spans="2:321" s="17" customFormat="1" x14ac:dyDescent="0.2">
      <c r="B225" s="33"/>
      <c r="E225" s="35"/>
      <c r="F225" s="215"/>
      <c r="G225" s="33"/>
      <c r="H225" s="33"/>
      <c r="I225" s="33"/>
      <c r="J225" s="33"/>
      <c r="K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X225" s="33"/>
      <c r="EH225" s="33"/>
      <c r="FR225" s="33"/>
      <c r="FS225" s="33"/>
      <c r="FT225" s="33"/>
      <c r="FU225" s="33"/>
      <c r="FV225" s="33"/>
      <c r="KN225" s="38"/>
      <c r="KO225" s="38"/>
      <c r="KQ225" s="38"/>
      <c r="KR225" s="38"/>
      <c r="KS225" s="38"/>
      <c r="KT225" s="38"/>
      <c r="KU225" s="38"/>
      <c r="KV225" s="38"/>
      <c r="KW225" s="38"/>
      <c r="KX225" s="38"/>
      <c r="KY225" s="38"/>
      <c r="LI225" s="33"/>
    </row>
    <row r="226" spans="2:321" s="17" customFormat="1" x14ac:dyDescent="0.2">
      <c r="B226" s="33"/>
      <c r="E226" s="35"/>
      <c r="F226" s="215"/>
      <c r="G226" s="33"/>
      <c r="H226" s="33"/>
      <c r="I226" s="33"/>
      <c r="J226" s="33"/>
      <c r="K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X226" s="33"/>
      <c r="EH226" s="33"/>
      <c r="FR226" s="33"/>
      <c r="FS226" s="33"/>
      <c r="FT226" s="33"/>
      <c r="FU226" s="33"/>
      <c r="FV226" s="33"/>
      <c r="KN226" s="38"/>
      <c r="KO226" s="38"/>
      <c r="KQ226" s="38"/>
      <c r="KR226" s="38"/>
      <c r="KS226" s="38"/>
      <c r="KT226" s="38"/>
      <c r="KU226" s="38"/>
      <c r="KV226" s="38"/>
      <c r="KW226" s="38"/>
      <c r="KX226" s="38"/>
      <c r="KY226" s="38"/>
      <c r="LI226" s="33"/>
    </row>
    <row r="227" spans="2:321" s="17" customFormat="1" x14ac:dyDescent="0.2">
      <c r="B227" s="33"/>
      <c r="E227" s="35"/>
      <c r="F227" s="215"/>
      <c r="G227" s="33"/>
      <c r="H227" s="33"/>
      <c r="I227" s="33"/>
      <c r="J227" s="33"/>
      <c r="K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X227" s="33"/>
      <c r="EH227" s="33"/>
      <c r="FR227" s="33"/>
      <c r="FS227" s="33"/>
      <c r="FT227" s="33"/>
      <c r="FU227" s="33"/>
      <c r="FV227" s="33"/>
      <c r="KN227" s="38"/>
      <c r="KO227" s="38"/>
      <c r="KQ227" s="38"/>
      <c r="KR227" s="38"/>
      <c r="KS227" s="38"/>
      <c r="KT227" s="38"/>
      <c r="KU227" s="38"/>
      <c r="KV227" s="38"/>
      <c r="KW227" s="38"/>
      <c r="KX227" s="38"/>
      <c r="KY227" s="38"/>
      <c r="LI227" s="33"/>
    </row>
    <row r="228" spans="2:321" s="17" customFormat="1" x14ac:dyDescent="0.2">
      <c r="B228" s="33"/>
      <c r="E228" s="35"/>
      <c r="F228" s="215"/>
      <c r="G228" s="33"/>
      <c r="H228" s="33"/>
      <c r="I228" s="33"/>
      <c r="J228" s="33"/>
      <c r="K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X228" s="33"/>
      <c r="EH228" s="33"/>
      <c r="FR228" s="33"/>
      <c r="FS228" s="33"/>
      <c r="FT228" s="33"/>
      <c r="FU228" s="33"/>
      <c r="FV228" s="33"/>
      <c r="KN228" s="38"/>
      <c r="KO228" s="38"/>
      <c r="KQ228" s="38"/>
      <c r="KR228" s="38"/>
      <c r="KS228" s="38"/>
      <c r="KT228" s="38"/>
      <c r="KU228" s="38"/>
      <c r="KV228" s="38"/>
      <c r="KW228" s="38"/>
      <c r="KX228" s="38"/>
      <c r="KY228" s="38"/>
      <c r="LI228" s="33"/>
    </row>
    <row r="229" spans="2:321" s="17" customFormat="1" x14ac:dyDescent="0.2">
      <c r="B229" s="33"/>
      <c r="E229" s="35"/>
      <c r="F229" s="215"/>
      <c r="G229" s="33"/>
      <c r="H229" s="33"/>
      <c r="I229" s="33"/>
      <c r="J229" s="33"/>
      <c r="K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X229" s="33"/>
      <c r="EH229" s="33"/>
      <c r="FR229" s="33"/>
      <c r="FS229" s="33"/>
      <c r="FT229" s="33"/>
      <c r="FU229" s="33"/>
      <c r="FV229" s="33"/>
      <c r="KN229" s="38"/>
      <c r="KO229" s="38"/>
      <c r="KQ229" s="38"/>
      <c r="KR229" s="38"/>
      <c r="KS229" s="38"/>
      <c r="KT229" s="38"/>
      <c r="KU229" s="38"/>
      <c r="KV229" s="38"/>
      <c r="KW229" s="38"/>
      <c r="KX229" s="38"/>
      <c r="KY229" s="38"/>
      <c r="LI229" s="33"/>
    </row>
    <row r="230" spans="2:321" s="17" customFormat="1" x14ac:dyDescent="0.2">
      <c r="B230" s="33"/>
      <c r="E230" s="35"/>
      <c r="F230" s="215"/>
      <c r="G230" s="33"/>
      <c r="H230" s="33"/>
      <c r="I230" s="33"/>
      <c r="J230" s="33"/>
      <c r="K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X230" s="33"/>
      <c r="EH230" s="33"/>
      <c r="FR230" s="33"/>
      <c r="FS230" s="33"/>
      <c r="FT230" s="33"/>
      <c r="FU230" s="33"/>
      <c r="FV230" s="33"/>
      <c r="KN230" s="38"/>
      <c r="KO230" s="38"/>
      <c r="KQ230" s="38"/>
      <c r="KR230" s="38"/>
      <c r="KS230" s="38"/>
      <c r="KT230" s="38"/>
      <c r="KU230" s="38"/>
      <c r="KV230" s="38"/>
      <c r="KW230" s="38"/>
      <c r="KX230" s="38"/>
      <c r="KY230" s="38"/>
      <c r="LI230" s="33"/>
    </row>
    <row r="231" spans="2:321" s="17" customFormat="1" x14ac:dyDescent="0.2">
      <c r="B231" s="33"/>
      <c r="E231" s="35"/>
      <c r="F231" s="215"/>
      <c r="G231" s="33"/>
      <c r="H231" s="33"/>
      <c r="I231" s="33"/>
      <c r="J231" s="33"/>
      <c r="K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X231" s="33"/>
      <c r="EH231" s="33"/>
      <c r="FR231" s="33"/>
      <c r="FS231" s="33"/>
      <c r="FT231" s="33"/>
      <c r="FU231" s="33"/>
      <c r="FV231" s="33"/>
      <c r="KN231" s="38"/>
      <c r="KO231" s="38"/>
      <c r="KQ231" s="38"/>
      <c r="KR231" s="38"/>
      <c r="KS231" s="38"/>
      <c r="KT231" s="38"/>
      <c r="KU231" s="38"/>
      <c r="KV231" s="38"/>
      <c r="KW231" s="38"/>
      <c r="KX231" s="38"/>
      <c r="KY231" s="38"/>
      <c r="LI231" s="33"/>
    </row>
    <row r="232" spans="2:321" s="17" customFormat="1" x14ac:dyDescent="0.2">
      <c r="B232" s="33"/>
      <c r="E232" s="35"/>
      <c r="F232" s="215"/>
      <c r="G232" s="33"/>
      <c r="H232" s="33"/>
      <c r="I232" s="33"/>
      <c r="J232" s="33"/>
      <c r="K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X232" s="33"/>
      <c r="EH232" s="33"/>
      <c r="FR232" s="33"/>
      <c r="FS232" s="33"/>
      <c r="FT232" s="33"/>
      <c r="FU232" s="33"/>
      <c r="FV232" s="33"/>
      <c r="KN232" s="38"/>
      <c r="KO232" s="38"/>
      <c r="KQ232" s="38"/>
      <c r="KR232" s="38"/>
      <c r="KS232" s="38"/>
      <c r="KT232" s="38"/>
      <c r="KU232" s="38"/>
      <c r="KV232" s="38"/>
      <c r="KW232" s="38"/>
      <c r="KX232" s="38"/>
      <c r="KY232" s="38"/>
      <c r="LI232" s="33"/>
    </row>
    <row r="233" spans="2:321" s="17" customFormat="1" x14ac:dyDescent="0.2">
      <c r="B233" s="33"/>
      <c r="E233" s="35"/>
      <c r="F233" s="215"/>
      <c r="G233" s="33"/>
      <c r="H233" s="33"/>
      <c r="I233" s="33"/>
      <c r="J233" s="33"/>
      <c r="K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X233" s="33"/>
      <c r="EH233" s="33"/>
      <c r="FR233" s="33"/>
      <c r="FS233" s="33"/>
      <c r="FT233" s="33"/>
      <c r="FU233" s="33"/>
      <c r="FV233" s="33"/>
      <c r="KN233" s="38"/>
      <c r="KO233" s="38"/>
      <c r="KQ233" s="38"/>
      <c r="KR233" s="38"/>
      <c r="KS233" s="38"/>
      <c r="KT233" s="38"/>
      <c r="KU233" s="38"/>
      <c r="KV233" s="38"/>
      <c r="KW233" s="38"/>
      <c r="KX233" s="38"/>
      <c r="KY233" s="38"/>
      <c r="LI233" s="33"/>
    </row>
    <row r="234" spans="2:321" s="17" customFormat="1" x14ac:dyDescent="0.2">
      <c r="B234" s="33"/>
      <c r="E234" s="35"/>
      <c r="F234" s="215"/>
      <c r="G234" s="33"/>
      <c r="H234" s="33"/>
      <c r="I234" s="33"/>
      <c r="J234" s="33"/>
      <c r="K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X234" s="33"/>
      <c r="EH234" s="33"/>
      <c r="FR234" s="33"/>
      <c r="FS234" s="33"/>
      <c r="FT234" s="33"/>
      <c r="FU234" s="33"/>
      <c r="FV234" s="33"/>
      <c r="KN234" s="38"/>
      <c r="KO234" s="38"/>
      <c r="KQ234" s="38"/>
      <c r="KR234" s="38"/>
      <c r="KS234" s="38"/>
      <c r="KT234" s="38"/>
      <c r="KU234" s="38"/>
      <c r="KV234" s="38"/>
      <c r="KW234" s="38"/>
      <c r="KX234" s="38"/>
      <c r="KY234" s="38"/>
      <c r="LI234" s="33"/>
    </row>
    <row r="235" spans="2:321" s="17" customFormat="1" x14ac:dyDescent="0.2">
      <c r="B235" s="33"/>
      <c r="E235" s="35"/>
      <c r="F235" s="215"/>
      <c r="G235" s="33"/>
      <c r="H235" s="33"/>
      <c r="I235" s="33"/>
      <c r="J235" s="33"/>
      <c r="K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X235" s="33"/>
      <c r="EH235" s="33"/>
      <c r="FR235" s="33"/>
      <c r="FS235" s="33"/>
      <c r="FT235" s="33"/>
      <c r="FU235" s="33"/>
      <c r="FV235" s="33"/>
      <c r="KN235" s="38"/>
      <c r="KO235" s="38"/>
      <c r="KQ235" s="38"/>
      <c r="KR235" s="38"/>
      <c r="KS235" s="38"/>
      <c r="KT235" s="38"/>
      <c r="KU235" s="38"/>
      <c r="KV235" s="38"/>
      <c r="KW235" s="38"/>
      <c r="KX235" s="38"/>
      <c r="KY235" s="38"/>
      <c r="LI235" s="33"/>
    </row>
    <row r="236" spans="2:321" s="17" customFormat="1" x14ac:dyDescent="0.2">
      <c r="B236" s="33"/>
      <c r="E236" s="35"/>
      <c r="F236" s="215"/>
      <c r="G236" s="33"/>
      <c r="H236" s="33"/>
      <c r="I236" s="33"/>
      <c r="J236" s="33"/>
      <c r="K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X236" s="33"/>
      <c r="EH236" s="33"/>
      <c r="FR236" s="33"/>
      <c r="FS236" s="33"/>
      <c r="FT236" s="33"/>
      <c r="FU236" s="33"/>
      <c r="FV236" s="33"/>
      <c r="KN236" s="38"/>
      <c r="KO236" s="38"/>
      <c r="KQ236" s="38"/>
      <c r="KR236" s="38"/>
      <c r="KS236" s="38"/>
      <c r="KT236" s="38"/>
      <c r="KU236" s="38"/>
      <c r="KV236" s="38"/>
      <c r="KW236" s="38"/>
      <c r="KX236" s="38"/>
      <c r="KY236" s="38"/>
      <c r="LI236" s="33"/>
    </row>
    <row r="237" spans="2:321" s="17" customFormat="1" x14ac:dyDescent="0.2">
      <c r="B237" s="33"/>
      <c r="E237" s="35"/>
      <c r="F237" s="215"/>
      <c r="G237" s="33"/>
      <c r="H237" s="33"/>
      <c r="I237" s="33"/>
      <c r="J237" s="33"/>
      <c r="K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X237" s="33"/>
      <c r="EH237" s="33"/>
      <c r="FR237" s="33"/>
      <c r="FS237" s="33"/>
      <c r="FT237" s="33"/>
      <c r="FU237" s="33"/>
      <c r="FV237" s="33"/>
      <c r="KN237" s="38"/>
      <c r="KO237" s="38"/>
      <c r="KQ237" s="38"/>
      <c r="KR237" s="38"/>
      <c r="KS237" s="38"/>
      <c r="KT237" s="38"/>
      <c r="KU237" s="38"/>
      <c r="KV237" s="38"/>
      <c r="KW237" s="38"/>
      <c r="KX237" s="38"/>
      <c r="KY237" s="38"/>
      <c r="LI237" s="33"/>
    </row>
    <row r="238" spans="2:321" s="17" customFormat="1" x14ac:dyDescent="0.2">
      <c r="B238" s="33"/>
      <c r="E238" s="35"/>
      <c r="F238" s="215"/>
      <c r="G238" s="33"/>
      <c r="H238" s="33"/>
      <c r="I238" s="33"/>
      <c r="J238" s="33"/>
      <c r="K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X238" s="33"/>
      <c r="EH238" s="33"/>
      <c r="FR238" s="33"/>
      <c r="FS238" s="33"/>
      <c r="FT238" s="33"/>
      <c r="FU238" s="33"/>
      <c r="FV238" s="33"/>
      <c r="KN238" s="38"/>
      <c r="KO238" s="38"/>
      <c r="KQ238" s="38"/>
      <c r="KR238" s="38"/>
      <c r="KS238" s="38"/>
      <c r="KT238" s="38"/>
      <c r="KU238" s="38"/>
      <c r="KV238" s="38"/>
      <c r="KW238" s="38"/>
      <c r="KX238" s="38"/>
      <c r="KY238" s="38"/>
      <c r="LI238" s="33"/>
    </row>
    <row r="239" spans="2:321" s="17" customFormat="1" x14ac:dyDescent="0.2">
      <c r="B239" s="33"/>
      <c r="E239" s="35"/>
      <c r="F239" s="215"/>
      <c r="G239" s="33"/>
      <c r="H239" s="33"/>
      <c r="I239" s="33"/>
      <c r="J239" s="33"/>
      <c r="K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X239" s="33"/>
      <c r="EH239" s="33"/>
      <c r="FR239" s="33"/>
      <c r="FS239" s="33"/>
      <c r="FT239" s="33"/>
      <c r="FU239" s="33"/>
      <c r="FV239" s="33"/>
      <c r="KN239" s="38"/>
      <c r="KO239" s="38"/>
      <c r="KQ239" s="38"/>
      <c r="KR239" s="38"/>
      <c r="KS239" s="38"/>
      <c r="KT239" s="38"/>
      <c r="KU239" s="38"/>
      <c r="KV239" s="38"/>
      <c r="KW239" s="38"/>
      <c r="KX239" s="38"/>
      <c r="KY239" s="38"/>
      <c r="LI239" s="33"/>
    </row>
    <row r="240" spans="2:321" s="17" customFormat="1" x14ac:dyDescent="0.2">
      <c r="B240" s="33"/>
      <c r="E240" s="35"/>
      <c r="F240" s="215"/>
      <c r="G240" s="33"/>
      <c r="H240" s="33"/>
      <c r="I240" s="33"/>
      <c r="J240" s="33"/>
      <c r="K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X240" s="33"/>
      <c r="EH240" s="33"/>
      <c r="FR240" s="33"/>
      <c r="FS240" s="33"/>
      <c r="FT240" s="33"/>
      <c r="FU240" s="33"/>
      <c r="FV240" s="33"/>
      <c r="KN240" s="38"/>
      <c r="KO240" s="38"/>
      <c r="KQ240" s="38"/>
      <c r="KR240" s="38"/>
      <c r="KS240" s="38"/>
      <c r="KT240" s="38"/>
      <c r="KU240" s="38"/>
      <c r="KV240" s="38"/>
      <c r="KW240" s="38"/>
      <c r="KX240" s="38"/>
      <c r="KY240" s="38"/>
      <c r="LI240" s="33"/>
    </row>
    <row r="241" spans="2:321" s="17" customFormat="1" x14ac:dyDescent="0.2">
      <c r="B241" s="33"/>
      <c r="E241" s="35"/>
      <c r="F241" s="215"/>
      <c r="G241" s="33"/>
      <c r="H241" s="33"/>
      <c r="I241" s="33"/>
      <c r="J241" s="33"/>
      <c r="K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X241" s="33"/>
      <c r="EH241" s="33"/>
      <c r="FR241" s="33"/>
      <c r="FS241" s="33"/>
      <c r="FT241" s="33"/>
      <c r="FU241" s="33"/>
      <c r="FV241" s="33"/>
      <c r="KN241" s="38"/>
      <c r="KO241" s="38"/>
      <c r="KQ241" s="38"/>
      <c r="KR241" s="38"/>
      <c r="KS241" s="38"/>
      <c r="KT241" s="38"/>
      <c r="KU241" s="38"/>
      <c r="KV241" s="38"/>
      <c r="KW241" s="38"/>
      <c r="KX241" s="38"/>
      <c r="KY241" s="38"/>
      <c r="LI241" s="33"/>
    </row>
    <row r="242" spans="2:321" s="17" customFormat="1" x14ac:dyDescent="0.2">
      <c r="B242" s="33"/>
      <c r="E242" s="35"/>
      <c r="F242" s="215"/>
      <c r="G242" s="33"/>
      <c r="H242" s="33"/>
      <c r="I242" s="33"/>
      <c r="J242" s="33"/>
      <c r="K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X242" s="33"/>
      <c r="EH242" s="33"/>
      <c r="FR242" s="33"/>
      <c r="FS242" s="33"/>
      <c r="FT242" s="33"/>
      <c r="FU242" s="33"/>
      <c r="FV242" s="33"/>
      <c r="KN242" s="38"/>
      <c r="KO242" s="38"/>
      <c r="KQ242" s="38"/>
      <c r="KR242" s="38"/>
      <c r="KS242" s="38"/>
      <c r="KT242" s="38"/>
      <c r="KU242" s="38"/>
      <c r="KV242" s="38"/>
      <c r="KW242" s="38"/>
      <c r="KX242" s="38"/>
      <c r="KY242" s="38"/>
      <c r="LI242" s="33"/>
    </row>
    <row r="243" spans="2:321" s="17" customFormat="1" x14ac:dyDescent="0.2">
      <c r="B243" s="33"/>
      <c r="E243" s="35"/>
      <c r="F243" s="215"/>
      <c r="G243" s="33"/>
      <c r="H243" s="33"/>
      <c r="I243" s="33"/>
      <c r="J243" s="33"/>
      <c r="K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X243" s="33"/>
      <c r="EH243" s="33"/>
      <c r="FR243" s="33"/>
      <c r="FS243" s="33"/>
      <c r="FT243" s="33"/>
      <c r="FU243" s="33"/>
      <c r="FV243" s="33"/>
      <c r="KN243" s="38"/>
      <c r="KO243" s="38"/>
      <c r="KQ243" s="38"/>
      <c r="KR243" s="38"/>
      <c r="KS243" s="38"/>
      <c r="KT243" s="38"/>
      <c r="KU243" s="38"/>
      <c r="KV243" s="38"/>
      <c r="KW243" s="38"/>
      <c r="KX243" s="38"/>
      <c r="KY243" s="38"/>
      <c r="LI243" s="33"/>
    </row>
    <row r="244" spans="2:321" s="17" customFormat="1" x14ac:dyDescent="0.2">
      <c r="B244" s="33"/>
      <c r="E244" s="35"/>
      <c r="F244" s="215"/>
      <c r="G244" s="33"/>
      <c r="H244" s="33"/>
      <c r="I244" s="33"/>
      <c r="J244" s="33"/>
      <c r="K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X244" s="33"/>
      <c r="EH244" s="33"/>
      <c r="FR244" s="33"/>
      <c r="FS244" s="33"/>
      <c r="FT244" s="33"/>
      <c r="FU244" s="33"/>
      <c r="FV244" s="33"/>
      <c r="KN244" s="38"/>
      <c r="KO244" s="38"/>
      <c r="KQ244" s="38"/>
      <c r="KR244" s="38"/>
      <c r="KS244" s="38"/>
      <c r="KT244" s="38"/>
      <c r="KU244" s="38"/>
      <c r="KV244" s="38"/>
      <c r="KW244" s="38"/>
      <c r="KX244" s="38"/>
      <c r="KY244" s="38"/>
      <c r="LI244" s="33"/>
    </row>
    <row r="245" spans="2:321" s="17" customFormat="1" x14ac:dyDescent="0.2">
      <c r="B245" s="33"/>
      <c r="E245" s="35"/>
      <c r="F245" s="215"/>
      <c r="G245" s="33"/>
      <c r="H245" s="33"/>
      <c r="I245" s="33"/>
      <c r="J245" s="33"/>
      <c r="K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X245" s="33"/>
      <c r="EH245" s="33"/>
      <c r="FR245" s="33"/>
      <c r="FS245" s="33"/>
      <c r="FT245" s="33"/>
      <c r="FU245" s="33"/>
      <c r="FV245" s="33"/>
      <c r="KN245" s="38"/>
      <c r="KO245" s="38"/>
      <c r="KQ245" s="38"/>
      <c r="KR245" s="38"/>
      <c r="KS245" s="38"/>
      <c r="KT245" s="38"/>
      <c r="KU245" s="38"/>
      <c r="KV245" s="38"/>
      <c r="KW245" s="38"/>
      <c r="KX245" s="38"/>
      <c r="KY245" s="38"/>
      <c r="LI245" s="33"/>
    </row>
    <row r="246" spans="2:321" s="17" customFormat="1" x14ac:dyDescent="0.2">
      <c r="B246" s="33"/>
      <c r="E246" s="35"/>
      <c r="F246" s="215"/>
      <c r="G246" s="33"/>
      <c r="H246" s="33"/>
      <c r="I246" s="33"/>
      <c r="J246" s="33"/>
      <c r="K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X246" s="33"/>
      <c r="EH246" s="33"/>
      <c r="FR246" s="33"/>
      <c r="FS246" s="33"/>
      <c r="FT246" s="33"/>
      <c r="FU246" s="33"/>
      <c r="FV246" s="33"/>
      <c r="KN246" s="38"/>
      <c r="KO246" s="38"/>
      <c r="KQ246" s="38"/>
      <c r="KR246" s="38"/>
      <c r="KS246" s="38"/>
      <c r="KT246" s="38"/>
      <c r="KU246" s="38"/>
      <c r="KV246" s="38"/>
      <c r="KW246" s="38"/>
      <c r="KX246" s="38"/>
      <c r="KY246" s="38"/>
      <c r="LI246" s="33"/>
    </row>
    <row r="247" spans="2:321" s="17" customFormat="1" x14ac:dyDescent="0.2">
      <c r="B247" s="33"/>
      <c r="E247" s="35"/>
      <c r="F247" s="215"/>
      <c r="G247" s="33"/>
      <c r="H247" s="33"/>
      <c r="I247" s="33"/>
      <c r="J247" s="33"/>
      <c r="K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X247" s="33"/>
      <c r="EH247" s="33"/>
      <c r="FR247" s="33"/>
      <c r="FS247" s="33"/>
      <c r="FT247" s="33"/>
      <c r="FU247" s="33"/>
      <c r="FV247" s="33"/>
      <c r="KN247" s="38"/>
      <c r="KO247" s="38"/>
      <c r="KQ247" s="38"/>
      <c r="KR247" s="38"/>
      <c r="KS247" s="38"/>
      <c r="KT247" s="38"/>
      <c r="KU247" s="38"/>
      <c r="KV247" s="38"/>
      <c r="KW247" s="38"/>
      <c r="KX247" s="38"/>
      <c r="KY247" s="38"/>
      <c r="LI247" s="33"/>
    </row>
    <row r="248" spans="2:321" s="17" customFormat="1" x14ac:dyDescent="0.2">
      <c r="B248" s="33"/>
      <c r="E248" s="35"/>
      <c r="F248" s="215"/>
      <c r="G248" s="33"/>
      <c r="H248" s="33"/>
      <c r="I248" s="33"/>
      <c r="J248" s="33"/>
      <c r="K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X248" s="33"/>
      <c r="EH248" s="33"/>
      <c r="FR248" s="33"/>
      <c r="FS248" s="33"/>
      <c r="FT248" s="33"/>
      <c r="FU248" s="33"/>
      <c r="FV248" s="33"/>
      <c r="KN248" s="38"/>
      <c r="KO248" s="38"/>
      <c r="KQ248" s="38"/>
      <c r="KR248" s="38"/>
      <c r="KS248" s="38"/>
      <c r="KT248" s="38"/>
      <c r="KU248" s="38"/>
      <c r="KV248" s="38"/>
      <c r="KW248" s="38"/>
      <c r="KX248" s="38"/>
      <c r="KY248" s="38"/>
      <c r="LI248" s="33"/>
    </row>
    <row r="249" spans="2:321" s="17" customFormat="1" x14ac:dyDescent="0.2">
      <c r="B249" s="33"/>
      <c r="E249" s="35"/>
      <c r="F249" s="215"/>
      <c r="G249" s="33"/>
      <c r="H249" s="33"/>
      <c r="I249" s="33"/>
      <c r="J249" s="33"/>
      <c r="K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X249" s="33"/>
      <c r="EH249" s="33"/>
      <c r="FR249" s="33"/>
      <c r="FS249" s="33"/>
      <c r="FT249" s="33"/>
      <c r="FU249" s="33"/>
      <c r="FV249" s="33"/>
      <c r="KN249" s="38"/>
      <c r="KO249" s="38"/>
      <c r="KQ249" s="38"/>
      <c r="KR249" s="38"/>
      <c r="KS249" s="38"/>
      <c r="KT249" s="38"/>
      <c r="KU249" s="38"/>
      <c r="KV249" s="38"/>
      <c r="KW249" s="38"/>
      <c r="KX249" s="38"/>
      <c r="KY249" s="38"/>
      <c r="LI249" s="33"/>
    </row>
    <row r="250" spans="2:321" s="17" customFormat="1" x14ac:dyDescent="0.2">
      <c r="B250" s="33"/>
      <c r="E250" s="35"/>
      <c r="F250" s="215"/>
      <c r="G250" s="33"/>
      <c r="H250" s="33"/>
      <c r="I250" s="33"/>
      <c r="J250" s="33"/>
      <c r="K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X250" s="33"/>
      <c r="EH250" s="33"/>
      <c r="FR250" s="33"/>
      <c r="FS250" s="33"/>
      <c r="FT250" s="33"/>
      <c r="FU250" s="33"/>
      <c r="FV250" s="33"/>
      <c r="KN250" s="38"/>
      <c r="KO250" s="38"/>
      <c r="KQ250" s="38"/>
      <c r="KR250" s="38"/>
      <c r="KS250" s="38"/>
      <c r="KT250" s="38"/>
      <c r="KU250" s="38"/>
      <c r="KV250" s="38"/>
      <c r="KW250" s="38"/>
      <c r="KX250" s="38"/>
      <c r="KY250" s="38"/>
      <c r="LI250" s="33"/>
    </row>
    <row r="251" spans="2:321" s="17" customFormat="1" x14ac:dyDescent="0.2">
      <c r="B251" s="33"/>
      <c r="E251" s="35"/>
      <c r="F251" s="215"/>
      <c r="G251" s="33"/>
      <c r="H251" s="33"/>
      <c r="I251" s="33"/>
      <c r="J251" s="33"/>
      <c r="K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X251" s="33"/>
      <c r="EH251" s="33"/>
      <c r="FR251" s="33"/>
      <c r="FS251" s="33"/>
      <c r="FT251" s="33"/>
      <c r="FU251" s="33"/>
      <c r="FV251" s="33"/>
      <c r="KN251" s="38"/>
      <c r="KO251" s="38"/>
      <c r="KQ251" s="38"/>
      <c r="KR251" s="38"/>
      <c r="KS251" s="38"/>
      <c r="KT251" s="38"/>
      <c r="KU251" s="38"/>
      <c r="KV251" s="38"/>
      <c r="KW251" s="38"/>
      <c r="KX251" s="38"/>
      <c r="KY251" s="38"/>
      <c r="LI251" s="33"/>
    </row>
    <row r="252" spans="2:321" s="17" customFormat="1" x14ac:dyDescent="0.2">
      <c r="B252" s="33"/>
      <c r="E252" s="35"/>
      <c r="F252" s="215"/>
      <c r="G252" s="33"/>
      <c r="H252" s="33"/>
      <c r="I252" s="33"/>
      <c r="J252" s="33"/>
      <c r="K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X252" s="33"/>
      <c r="EH252" s="33"/>
      <c r="FR252" s="33"/>
      <c r="FS252" s="33"/>
      <c r="FT252" s="33"/>
      <c r="FU252" s="33"/>
      <c r="FV252" s="33"/>
      <c r="KN252" s="38"/>
      <c r="KO252" s="38"/>
      <c r="KQ252" s="38"/>
      <c r="KR252" s="38"/>
      <c r="KS252" s="38"/>
      <c r="KT252" s="38"/>
      <c r="KU252" s="38"/>
      <c r="KV252" s="38"/>
      <c r="KW252" s="38"/>
      <c r="KX252" s="38"/>
      <c r="KY252" s="38"/>
      <c r="LI252" s="33"/>
    </row>
    <row r="253" spans="2:321" s="17" customFormat="1" x14ac:dyDescent="0.2">
      <c r="B253" s="33"/>
      <c r="E253" s="35"/>
      <c r="F253" s="215"/>
      <c r="G253" s="33"/>
      <c r="H253" s="33"/>
      <c r="I253" s="33"/>
      <c r="J253" s="33"/>
      <c r="K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X253" s="33"/>
      <c r="EH253" s="33"/>
      <c r="FR253" s="33"/>
      <c r="FS253" s="33"/>
      <c r="FT253" s="33"/>
      <c r="FU253" s="33"/>
      <c r="FV253" s="33"/>
      <c r="KN253" s="38"/>
      <c r="KO253" s="38"/>
      <c r="KQ253" s="38"/>
      <c r="KR253" s="38"/>
      <c r="KS253" s="38"/>
      <c r="KT253" s="38"/>
      <c r="KU253" s="38"/>
      <c r="KV253" s="38"/>
      <c r="KW253" s="38"/>
      <c r="KX253" s="38"/>
      <c r="KY253" s="38"/>
      <c r="LI253" s="33"/>
    </row>
    <row r="254" spans="2:321" s="17" customFormat="1" x14ac:dyDescent="0.2">
      <c r="B254" s="33"/>
      <c r="E254" s="35"/>
      <c r="F254" s="215"/>
      <c r="G254" s="33"/>
      <c r="H254" s="33"/>
      <c r="I254" s="33"/>
      <c r="J254" s="33"/>
      <c r="K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X254" s="33"/>
      <c r="EH254" s="33"/>
      <c r="FR254" s="33"/>
      <c r="FS254" s="33"/>
      <c r="FT254" s="33"/>
      <c r="FU254" s="33"/>
      <c r="FV254" s="33"/>
      <c r="KN254" s="38"/>
      <c r="KO254" s="38"/>
      <c r="KQ254" s="38"/>
      <c r="KR254" s="38"/>
      <c r="KS254" s="38"/>
      <c r="KT254" s="38"/>
      <c r="KU254" s="38"/>
      <c r="KV254" s="38"/>
      <c r="KW254" s="38"/>
      <c r="KX254" s="38"/>
      <c r="KY254" s="38"/>
      <c r="LI254" s="33"/>
    </row>
    <row r="255" spans="2:321" s="17" customFormat="1" x14ac:dyDescent="0.2">
      <c r="B255" s="33"/>
      <c r="E255" s="35"/>
      <c r="F255" s="215"/>
      <c r="G255" s="33"/>
      <c r="H255" s="33"/>
      <c r="I255" s="33"/>
      <c r="J255" s="33"/>
      <c r="K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X255" s="33"/>
      <c r="EH255" s="33"/>
      <c r="FR255" s="33"/>
      <c r="FS255" s="33"/>
      <c r="FT255" s="33"/>
      <c r="FU255" s="33"/>
      <c r="FV255" s="33"/>
      <c r="KN255" s="38"/>
      <c r="KO255" s="38"/>
      <c r="KQ255" s="38"/>
      <c r="KR255" s="38"/>
      <c r="KS255" s="38"/>
      <c r="KT255" s="38"/>
      <c r="KU255" s="38"/>
      <c r="KV255" s="38"/>
      <c r="KW255" s="38"/>
      <c r="KX255" s="38"/>
      <c r="KY255" s="38"/>
      <c r="LI255" s="33"/>
    </row>
    <row r="256" spans="2:321" s="17" customFormat="1" x14ac:dyDescent="0.2">
      <c r="B256" s="33"/>
      <c r="E256" s="35"/>
      <c r="F256" s="215"/>
      <c r="G256" s="33"/>
      <c r="H256" s="33"/>
      <c r="I256" s="33"/>
      <c r="J256" s="33"/>
      <c r="K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X256" s="33"/>
      <c r="EH256" s="33"/>
      <c r="FR256" s="33"/>
      <c r="FS256" s="33"/>
      <c r="FT256" s="33"/>
      <c r="FU256" s="33"/>
      <c r="FV256" s="33"/>
      <c r="KN256" s="38"/>
      <c r="KO256" s="38"/>
      <c r="KQ256" s="38"/>
      <c r="KR256" s="38"/>
      <c r="KS256" s="38"/>
      <c r="KT256" s="38"/>
      <c r="KU256" s="38"/>
      <c r="KV256" s="38"/>
      <c r="KW256" s="38"/>
      <c r="KX256" s="38"/>
      <c r="KY256" s="38"/>
      <c r="LI256" s="33"/>
    </row>
    <row r="257" spans="2:321" s="17" customFormat="1" x14ac:dyDescent="0.2">
      <c r="B257" s="33"/>
      <c r="E257" s="35"/>
      <c r="F257" s="215"/>
      <c r="G257" s="33"/>
      <c r="H257" s="33"/>
      <c r="I257" s="33"/>
      <c r="J257" s="33"/>
      <c r="K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X257" s="33"/>
      <c r="EH257" s="33"/>
      <c r="FR257" s="33"/>
      <c r="FS257" s="33"/>
      <c r="FT257" s="33"/>
      <c r="FU257" s="33"/>
      <c r="FV257" s="33"/>
      <c r="KN257" s="38"/>
      <c r="KO257" s="38"/>
      <c r="KQ257" s="38"/>
      <c r="KR257" s="38"/>
      <c r="KS257" s="38"/>
      <c r="KT257" s="38"/>
      <c r="KU257" s="38"/>
      <c r="KV257" s="38"/>
      <c r="KW257" s="38"/>
      <c r="KX257" s="38"/>
      <c r="KY257" s="38"/>
      <c r="LI257" s="33"/>
    </row>
    <row r="258" spans="2:321" s="17" customFormat="1" x14ac:dyDescent="0.2">
      <c r="B258" s="33"/>
      <c r="E258" s="35"/>
      <c r="F258" s="215"/>
      <c r="G258" s="33"/>
      <c r="H258" s="33"/>
      <c r="I258" s="33"/>
      <c r="J258" s="33"/>
      <c r="K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X258" s="33"/>
      <c r="EH258" s="33"/>
      <c r="FR258" s="33"/>
      <c r="FS258" s="33"/>
      <c r="FT258" s="33"/>
      <c r="FU258" s="33"/>
      <c r="FV258" s="33"/>
      <c r="KN258" s="38"/>
      <c r="KO258" s="38"/>
      <c r="KQ258" s="38"/>
      <c r="KR258" s="38"/>
      <c r="KS258" s="38"/>
      <c r="KT258" s="38"/>
      <c r="KU258" s="38"/>
      <c r="KV258" s="38"/>
      <c r="KW258" s="38"/>
      <c r="KX258" s="38"/>
      <c r="KY258" s="38"/>
      <c r="LI258" s="33"/>
    </row>
    <row r="259" spans="2:321" s="17" customFormat="1" x14ac:dyDescent="0.2">
      <c r="B259" s="33"/>
      <c r="E259" s="35"/>
      <c r="F259" s="215"/>
      <c r="G259" s="33"/>
      <c r="H259" s="33"/>
      <c r="I259" s="33"/>
      <c r="J259" s="33"/>
      <c r="K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X259" s="33"/>
      <c r="EH259" s="33"/>
      <c r="FR259" s="33"/>
      <c r="FS259" s="33"/>
      <c r="FT259" s="33"/>
      <c r="FU259" s="33"/>
      <c r="FV259" s="33"/>
      <c r="KN259" s="38"/>
      <c r="KO259" s="38"/>
      <c r="KQ259" s="38"/>
      <c r="KR259" s="38"/>
      <c r="KS259" s="38"/>
      <c r="KT259" s="38"/>
      <c r="KU259" s="38"/>
      <c r="KV259" s="38"/>
      <c r="KW259" s="38"/>
      <c r="KX259" s="38"/>
      <c r="KY259" s="38"/>
      <c r="LI259" s="33"/>
    </row>
    <row r="260" spans="2:321" s="17" customFormat="1" x14ac:dyDescent="0.2">
      <c r="B260" s="33"/>
      <c r="E260" s="35"/>
      <c r="F260" s="215"/>
      <c r="G260" s="33"/>
      <c r="H260" s="33"/>
      <c r="I260" s="33"/>
      <c r="J260" s="33"/>
      <c r="K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X260" s="33"/>
      <c r="EH260" s="33"/>
      <c r="FR260" s="33"/>
      <c r="FS260" s="33"/>
      <c r="FT260" s="33"/>
      <c r="FU260" s="33"/>
      <c r="FV260" s="33"/>
      <c r="KN260" s="38"/>
      <c r="KO260" s="38"/>
      <c r="KQ260" s="38"/>
      <c r="KR260" s="38"/>
      <c r="KS260" s="38"/>
      <c r="KT260" s="38"/>
      <c r="KU260" s="38"/>
      <c r="KV260" s="38"/>
      <c r="KW260" s="38"/>
      <c r="KX260" s="38"/>
      <c r="KY260" s="38"/>
      <c r="LI260" s="33"/>
    </row>
    <row r="261" spans="2:321" s="17" customFormat="1" x14ac:dyDescent="0.2">
      <c r="B261" s="33"/>
      <c r="E261" s="35"/>
      <c r="F261" s="215"/>
      <c r="G261" s="33"/>
      <c r="H261" s="33"/>
      <c r="I261" s="33"/>
      <c r="J261" s="33"/>
      <c r="K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X261" s="33"/>
      <c r="EH261" s="33"/>
      <c r="FR261" s="33"/>
      <c r="FS261" s="33"/>
      <c r="FT261" s="33"/>
      <c r="FU261" s="33"/>
      <c r="FV261" s="33"/>
      <c r="KN261" s="38"/>
      <c r="KO261" s="38"/>
      <c r="KQ261" s="38"/>
      <c r="KR261" s="38"/>
      <c r="KS261" s="38"/>
      <c r="KT261" s="38"/>
      <c r="KU261" s="38"/>
      <c r="KV261" s="38"/>
      <c r="KW261" s="38"/>
      <c r="KX261" s="38"/>
      <c r="KY261" s="38"/>
      <c r="LI261" s="33"/>
    </row>
    <row r="262" spans="2:321" s="17" customFormat="1" x14ac:dyDescent="0.2">
      <c r="B262" s="33"/>
      <c r="E262" s="35"/>
      <c r="F262" s="215"/>
      <c r="G262" s="33"/>
      <c r="H262" s="33"/>
      <c r="I262" s="33"/>
      <c r="J262" s="33"/>
      <c r="K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X262" s="33"/>
      <c r="EH262" s="33"/>
      <c r="FR262" s="33"/>
      <c r="FS262" s="33"/>
      <c r="FT262" s="33"/>
      <c r="FU262" s="33"/>
      <c r="FV262" s="33"/>
      <c r="KN262" s="38"/>
      <c r="KO262" s="38"/>
      <c r="KQ262" s="38"/>
      <c r="KR262" s="38"/>
      <c r="KS262" s="38"/>
      <c r="KT262" s="38"/>
      <c r="KU262" s="38"/>
      <c r="KV262" s="38"/>
      <c r="KW262" s="38"/>
      <c r="KX262" s="38"/>
      <c r="KY262" s="38"/>
      <c r="LI262" s="33"/>
    </row>
    <row r="263" spans="2:321" s="17" customFormat="1" x14ac:dyDescent="0.2">
      <c r="B263" s="33"/>
      <c r="E263" s="35"/>
      <c r="F263" s="215"/>
      <c r="G263" s="33"/>
      <c r="H263" s="33"/>
      <c r="I263" s="33"/>
      <c r="J263" s="33"/>
      <c r="K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X263" s="33"/>
      <c r="EH263" s="33"/>
      <c r="FR263" s="33"/>
      <c r="FS263" s="33"/>
      <c r="FT263" s="33"/>
      <c r="FU263" s="33"/>
      <c r="FV263" s="33"/>
      <c r="KN263" s="38"/>
      <c r="KO263" s="38"/>
      <c r="KQ263" s="38"/>
      <c r="KR263" s="38"/>
      <c r="KS263" s="38"/>
      <c r="KT263" s="38"/>
      <c r="KU263" s="38"/>
      <c r="KV263" s="38"/>
      <c r="KW263" s="38"/>
      <c r="KX263" s="38"/>
      <c r="KY263" s="38"/>
      <c r="LI263" s="33"/>
    </row>
    <row r="264" spans="2:321" s="17" customFormat="1" x14ac:dyDescent="0.2">
      <c r="B264" s="33"/>
      <c r="E264" s="35"/>
      <c r="F264" s="215"/>
      <c r="G264" s="33"/>
      <c r="H264" s="33"/>
      <c r="I264" s="33"/>
      <c r="J264" s="33"/>
      <c r="K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X264" s="33"/>
      <c r="EH264" s="33"/>
      <c r="FR264" s="33"/>
      <c r="FS264" s="33"/>
      <c r="FT264" s="33"/>
      <c r="FU264" s="33"/>
      <c r="FV264" s="33"/>
      <c r="KN264" s="38"/>
      <c r="KO264" s="38"/>
      <c r="KQ264" s="38"/>
      <c r="KR264" s="38"/>
      <c r="KS264" s="38"/>
      <c r="KT264" s="38"/>
      <c r="KU264" s="38"/>
      <c r="KV264" s="38"/>
      <c r="KW264" s="38"/>
      <c r="KX264" s="38"/>
      <c r="KY264" s="38"/>
      <c r="LI264" s="33"/>
    </row>
    <row r="265" spans="2:321" s="17" customFormat="1" x14ac:dyDescent="0.2">
      <c r="B265" s="33"/>
      <c r="E265" s="35"/>
      <c r="F265" s="215"/>
      <c r="G265" s="33"/>
      <c r="H265" s="33"/>
      <c r="I265" s="33"/>
      <c r="J265" s="33"/>
      <c r="K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X265" s="33"/>
      <c r="EH265" s="33"/>
      <c r="FR265" s="33"/>
      <c r="FS265" s="33"/>
      <c r="FT265" s="33"/>
      <c r="FU265" s="33"/>
      <c r="FV265" s="33"/>
      <c r="KN265" s="38"/>
      <c r="KO265" s="38"/>
      <c r="KQ265" s="38"/>
      <c r="KR265" s="38"/>
      <c r="KS265" s="38"/>
      <c r="KT265" s="38"/>
      <c r="KU265" s="38"/>
      <c r="KV265" s="38"/>
      <c r="KW265" s="38"/>
      <c r="KX265" s="38"/>
      <c r="KY265" s="38"/>
      <c r="LI265" s="33"/>
    </row>
    <row r="266" spans="2:321" s="17" customFormat="1" x14ac:dyDescent="0.2">
      <c r="B266" s="33"/>
      <c r="E266" s="35"/>
      <c r="F266" s="215"/>
      <c r="G266" s="33"/>
      <c r="H266" s="33"/>
      <c r="I266" s="33"/>
      <c r="J266" s="33"/>
      <c r="K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X266" s="33"/>
      <c r="EH266" s="33"/>
      <c r="FR266" s="33"/>
      <c r="FS266" s="33"/>
      <c r="FT266" s="33"/>
      <c r="FU266" s="33"/>
      <c r="FV266" s="33"/>
      <c r="KN266" s="38"/>
      <c r="KO266" s="38"/>
      <c r="KQ266" s="38"/>
      <c r="KR266" s="38"/>
      <c r="KS266" s="38"/>
      <c r="KT266" s="38"/>
      <c r="KU266" s="38"/>
      <c r="KV266" s="38"/>
      <c r="KW266" s="38"/>
      <c r="KX266" s="38"/>
      <c r="KY266" s="38"/>
      <c r="LI266" s="33"/>
    </row>
    <row r="267" spans="2:321" s="17" customFormat="1" x14ac:dyDescent="0.2">
      <c r="B267" s="33"/>
      <c r="E267" s="35"/>
      <c r="F267" s="215"/>
      <c r="G267" s="33"/>
      <c r="H267" s="33"/>
      <c r="I267" s="33"/>
      <c r="J267" s="33"/>
      <c r="K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X267" s="33"/>
      <c r="EH267" s="33"/>
      <c r="FR267" s="33"/>
      <c r="FS267" s="33"/>
      <c r="FT267" s="33"/>
      <c r="FU267" s="33"/>
      <c r="FV267" s="33"/>
      <c r="KN267" s="38"/>
      <c r="KO267" s="38"/>
      <c r="KQ267" s="38"/>
      <c r="KR267" s="38"/>
      <c r="KS267" s="38"/>
      <c r="KT267" s="38"/>
      <c r="KU267" s="38"/>
      <c r="KV267" s="38"/>
      <c r="KW267" s="38"/>
      <c r="KX267" s="38"/>
      <c r="KY267" s="38"/>
      <c r="LI267" s="33"/>
    </row>
    <row r="268" spans="2:321" s="17" customFormat="1" x14ac:dyDescent="0.2">
      <c r="B268" s="33"/>
      <c r="E268" s="35"/>
      <c r="F268" s="215"/>
      <c r="G268" s="33"/>
      <c r="H268" s="33"/>
      <c r="I268" s="33"/>
      <c r="J268" s="33"/>
      <c r="K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X268" s="33"/>
      <c r="EH268" s="33"/>
      <c r="FR268" s="33"/>
      <c r="FS268" s="33"/>
      <c r="FT268" s="33"/>
      <c r="FU268" s="33"/>
      <c r="FV268" s="33"/>
      <c r="KN268" s="38"/>
      <c r="KO268" s="38"/>
      <c r="KQ268" s="38"/>
      <c r="KR268" s="38"/>
      <c r="KS268" s="38"/>
      <c r="KT268" s="38"/>
      <c r="KU268" s="38"/>
      <c r="KV268" s="38"/>
      <c r="KW268" s="38"/>
      <c r="KX268" s="38"/>
      <c r="KY268" s="38"/>
      <c r="LI268" s="33"/>
    </row>
    <row r="269" spans="2:321" s="17" customFormat="1" x14ac:dyDescent="0.2">
      <c r="B269" s="33"/>
      <c r="E269" s="35"/>
      <c r="F269" s="215"/>
      <c r="G269" s="33"/>
      <c r="H269" s="33"/>
      <c r="I269" s="33"/>
      <c r="J269" s="33"/>
      <c r="K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X269" s="33"/>
      <c r="EH269" s="33"/>
      <c r="FR269" s="33"/>
      <c r="FS269" s="33"/>
      <c r="FT269" s="33"/>
      <c r="FU269" s="33"/>
      <c r="FV269" s="33"/>
      <c r="KN269" s="38"/>
      <c r="KO269" s="38"/>
      <c r="KQ269" s="38"/>
      <c r="KR269" s="38"/>
      <c r="KS269" s="38"/>
      <c r="KT269" s="38"/>
      <c r="KU269" s="38"/>
      <c r="KV269" s="38"/>
      <c r="KW269" s="38"/>
      <c r="KX269" s="38"/>
      <c r="KY269" s="38"/>
      <c r="LI269" s="33"/>
    </row>
    <row r="270" spans="2:321" s="17" customFormat="1" x14ac:dyDescent="0.2">
      <c r="B270" s="33"/>
      <c r="E270" s="35"/>
      <c r="F270" s="215"/>
      <c r="G270" s="33"/>
      <c r="H270" s="33"/>
      <c r="I270" s="33"/>
      <c r="J270" s="33"/>
      <c r="K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X270" s="33"/>
      <c r="EH270" s="33"/>
      <c r="FR270" s="33"/>
      <c r="FS270" s="33"/>
      <c r="FT270" s="33"/>
      <c r="FU270" s="33"/>
      <c r="FV270" s="33"/>
      <c r="KN270" s="38"/>
      <c r="KO270" s="38"/>
      <c r="KQ270" s="38"/>
      <c r="KR270" s="38"/>
      <c r="KS270" s="38"/>
      <c r="KT270" s="38"/>
      <c r="KU270" s="38"/>
      <c r="KV270" s="38"/>
      <c r="KW270" s="38"/>
      <c r="KX270" s="38"/>
      <c r="KY270" s="38"/>
      <c r="LI270" s="33"/>
    </row>
    <row r="271" spans="2:321" s="17" customFormat="1" x14ac:dyDescent="0.2">
      <c r="B271" s="33"/>
      <c r="E271" s="35"/>
      <c r="F271" s="215"/>
      <c r="G271" s="33"/>
      <c r="H271" s="33"/>
      <c r="I271" s="33"/>
      <c r="J271" s="33"/>
      <c r="K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X271" s="33"/>
      <c r="EH271" s="33"/>
      <c r="FR271" s="33"/>
      <c r="FS271" s="33"/>
      <c r="FT271" s="33"/>
      <c r="FU271" s="33"/>
      <c r="FV271" s="33"/>
      <c r="KN271" s="38"/>
      <c r="KO271" s="38"/>
      <c r="KQ271" s="38"/>
      <c r="KR271" s="38"/>
      <c r="KS271" s="38"/>
      <c r="KT271" s="38"/>
      <c r="KU271" s="38"/>
      <c r="KV271" s="38"/>
      <c r="KW271" s="38"/>
      <c r="KX271" s="38"/>
      <c r="KY271" s="38"/>
      <c r="LI271" s="33"/>
    </row>
    <row r="272" spans="2:321" s="17" customFormat="1" x14ac:dyDescent="0.2">
      <c r="B272" s="33"/>
      <c r="E272" s="35"/>
      <c r="F272" s="215"/>
      <c r="G272" s="33"/>
      <c r="H272" s="33"/>
      <c r="I272" s="33"/>
      <c r="J272" s="33"/>
      <c r="K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X272" s="33"/>
      <c r="EH272" s="33"/>
      <c r="FR272" s="33"/>
      <c r="FS272" s="33"/>
      <c r="FT272" s="33"/>
      <c r="FU272" s="33"/>
      <c r="FV272" s="33"/>
      <c r="KN272" s="38"/>
      <c r="KO272" s="38"/>
      <c r="KQ272" s="38"/>
      <c r="KR272" s="38"/>
      <c r="KS272" s="38"/>
      <c r="KT272" s="38"/>
      <c r="KU272" s="38"/>
      <c r="KV272" s="38"/>
      <c r="KW272" s="38"/>
      <c r="KX272" s="38"/>
      <c r="KY272" s="38"/>
      <c r="LI272" s="33"/>
    </row>
    <row r="273" spans="2:321" s="17" customFormat="1" x14ac:dyDescent="0.2">
      <c r="B273" s="33"/>
      <c r="E273" s="35"/>
      <c r="F273" s="215"/>
      <c r="G273" s="33"/>
      <c r="H273" s="33"/>
      <c r="I273" s="33"/>
      <c r="J273" s="33"/>
      <c r="K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X273" s="33"/>
      <c r="EH273" s="33"/>
      <c r="FR273" s="33"/>
      <c r="FS273" s="33"/>
      <c r="FT273" s="33"/>
      <c r="FU273" s="33"/>
      <c r="FV273" s="33"/>
      <c r="KN273" s="38"/>
      <c r="KO273" s="38"/>
      <c r="KQ273" s="38"/>
      <c r="KR273" s="38"/>
      <c r="KS273" s="38"/>
      <c r="KT273" s="38"/>
      <c r="KU273" s="38"/>
      <c r="KV273" s="38"/>
      <c r="KW273" s="38"/>
      <c r="KX273" s="38"/>
      <c r="KY273" s="38"/>
      <c r="LI273" s="33"/>
    </row>
    <row r="274" spans="2:321" s="17" customFormat="1" x14ac:dyDescent="0.2">
      <c r="B274" s="33"/>
      <c r="E274" s="35"/>
      <c r="F274" s="215"/>
      <c r="G274" s="33"/>
      <c r="H274" s="33"/>
      <c r="I274" s="33"/>
      <c r="J274" s="33"/>
      <c r="K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X274" s="33"/>
      <c r="EH274" s="33"/>
      <c r="FR274" s="33"/>
      <c r="FS274" s="33"/>
      <c r="FT274" s="33"/>
      <c r="FU274" s="33"/>
      <c r="FV274" s="33"/>
      <c r="KN274" s="38"/>
      <c r="KO274" s="38"/>
      <c r="KQ274" s="38"/>
      <c r="KR274" s="38"/>
      <c r="KS274" s="38"/>
      <c r="KT274" s="38"/>
      <c r="KU274" s="38"/>
      <c r="KV274" s="38"/>
      <c r="KW274" s="38"/>
      <c r="KX274" s="38"/>
      <c r="KY274" s="38"/>
      <c r="LI274" s="33"/>
    </row>
    <row r="275" spans="2:321" s="17" customFormat="1" x14ac:dyDescent="0.2">
      <c r="B275" s="33"/>
      <c r="E275" s="35"/>
      <c r="F275" s="215"/>
      <c r="G275" s="33"/>
      <c r="H275" s="33"/>
      <c r="I275" s="33"/>
      <c r="J275" s="33"/>
      <c r="K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X275" s="33"/>
      <c r="EH275" s="33"/>
      <c r="FR275" s="33"/>
      <c r="FS275" s="33"/>
      <c r="FT275" s="33"/>
      <c r="FU275" s="33"/>
      <c r="FV275" s="33"/>
      <c r="KN275" s="38"/>
      <c r="KO275" s="38"/>
      <c r="KQ275" s="38"/>
      <c r="KR275" s="38"/>
      <c r="KS275" s="38"/>
      <c r="KT275" s="38"/>
      <c r="KU275" s="38"/>
      <c r="KV275" s="38"/>
      <c r="KW275" s="38"/>
      <c r="KX275" s="38"/>
      <c r="KY275" s="38"/>
      <c r="LI275" s="33"/>
    </row>
    <row r="276" spans="2:321" s="17" customFormat="1" x14ac:dyDescent="0.2">
      <c r="B276" s="33"/>
      <c r="E276" s="35"/>
      <c r="F276" s="215"/>
      <c r="G276" s="33"/>
      <c r="H276" s="33"/>
      <c r="I276" s="33"/>
      <c r="J276" s="33"/>
      <c r="K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X276" s="33"/>
      <c r="EH276" s="33"/>
      <c r="FR276" s="33"/>
      <c r="FS276" s="33"/>
      <c r="FT276" s="33"/>
      <c r="FU276" s="33"/>
      <c r="FV276" s="33"/>
      <c r="KN276" s="38"/>
      <c r="KO276" s="38"/>
      <c r="KQ276" s="38"/>
      <c r="KR276" s="38"/>
      <c r="KS276" s="38"/>
      <c r="KT276" s="38"/>
      <c r="KU276" s="38"/>
      <c r="KV276" s="38"/>
      <c r="KW276" s="38"/>
      <c r="KX276" s="38"/>
      <c r="KY276" s="38"/>
      <c r="LI276" s="33"/>
    </row>
    <row r="277" spans="2:321" s="17" customFormat="1" x14ac:dyDescent="0.2">
      <c r="B277" s="33"/>
      <c r="E277" s="35"/>
      <c r="F277" s="215"/>
      <c r="G277" s="33"/>
      <c r="H277" s="33"/>
      <c r="I277" s="33"/>
      <c r="J277" s="33"/>
      <c r="K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X277" s="33"/>
      <c r="EH277" s="33"/>
      <c r="FR277" s="33"/>
      <c r="FS277" s="33"/>
      <c r="FT277" s="33"/>
      <c r="FU277" s="33"/>
      <c r="FV277" s="33"/>
      <c r="KN277" s="38"/>
      <c r="KO277" s="38"/>
      <c r="KQ277" s="38"/>
      <c r="KR277" s="38"/>
      <c r="KS277" s="38"/>
      <c r="KT277" s="38"/>
      <c r="KU277" s="38"/>
      <c r="KV277" s="38"/>
      <c r="KW277" s="38"/>
      <c r="KX277" s="38"/>
      <c r="KY277" s="38"/>
      <c r="LI277" s="33"/>
    </row>
    <row r="278" spans="2:321" s="17" customFormat="1" x14ac:dyDescent="0.2">
      <c r="B278" s="33"/>
      <c r="E278" s="35"/>
      <c r="F278" s="215"/>
      <c r="G278" s="33"/>
      <c r="H278" s="33"/>
      <c r="I278" s="33"/>
      <c r="J278" s="33"/>
      <c r="K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X278" s="33"/>
      <c r="EH278" s="33"/>
      <c r="FR278" s="33"/>
      <c r="FS278" s="33"/>
      <c r="FT278" s="33"/>
      <c r="FU278" s="33"/>
      <c r="FV278" s="33"/>
      <c r="KN278" s="38"/>
      <c r="KO278" s="38"/>
      <c r="KQ278" s="38"/>
      <c r="KR278" s="38"/>
      <c r="KS278" s="38"/>
      <c r="KT278" s="38"/>
      <c r="KU278" s="38"/>
      <c r="KV278" s="38"/>
      <c r="KW278" s="38"/>
      <c r="KX278" s="38"/>
      <c r="KY278" s="38"/>
      <c r="LI278" s="33"/>
    </row>
    <row r="279" spans="2:321" s="17" customFormat="1" x14ac:dyDescent="0.2">
      <c r="B279" s="33"/>
      <c r="E279" s="35"/>
      <c r="F279" s="215"/>
      <c r="G279" s="33"/>
      <c r="H279" s="33"/>
      <c r="I279" s="33"/>
      <c r="J279" s="33"/>
      <c r="K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X279" s="33"/>
      <c r="EH279" s="33"/>
      <c r="FR279" s="33"/>
      <c r="FS279" s="33"/>
      <c r="FT279" s="33"/>
      <c r="FU279" s="33"/>
      <c r="FV279" s="33"/>
      <c r="KN279" s="38"/>
      <c r="KO279" s="38"/>
      <c r="KQ279" s="38"/>
      <c r="KR279" s="38"/>
      <c r="KS279" s="38"/>
      <c r="KT279" s="38"/>
      <c r="KU279" s="38"/>
      <c r="KV279" s="38"/>
      <c r="KW279" s="38"/>
      <c r="KX279" s="38"/>
      <c r="KY279" s="38"/>
      <c r="LI279" s="33"/>
    </row>
    <row r="280" spans="2:321" s="17" customFormat="1" x14ac:dyDescent="0.2">
      <c r="B280" s="33"/>
      <c r="E280" s="35"/>
      <c r="F280" s="215"/>
      <c r="G280" s="33"/>
      <c r="H280" s="33"/>
      <c r="I280" s="33"/>
      <c r="J280" s="33"/>
      <c r="K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X280" s="33"/>
      <c r="EH280" s="33"/>
      <c r="FR280" s="33"/>
      <c r="FS280" s="33"/>
      <c r="FT280" s="33"/>
      <c r="FU280" s="33"/>
      <c r="FV280" s="33"/>
      <c r="KN280" s="38"/>
      <c r="KO280" s="38"/>
      <c r="KQ280" s="38"/>
      <c r="KR280" s="38"/>
      <c r="KS280" s="38"/>
      <c r="KT280" s="38"/>
      <c r="KU280" s="38"/>
      <c r="KV280" s="38"/>
      <c r="KW280" s="38"/>
      <c r="KX280" s="38"/>
      <c r="KY280" s="38"/>
      <c r="LI280" s="33"/>
    </row>
    <row r="281" spans="2:321" s="17" customFormat="1" x14ac:dyDescent="0.2">
      <c r="B281" s="33"/>
      <c r="E281" s="35"/>
      <c r="F281" s="215"/>
      <c r="G281" s="33"/>
      <c r="H281" s="33"/>
      <c r="I281" s="33"/>
      <c r="J281" s="33"/>
      <c r="K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X281" s="33"/>
      <c r="EH281" s="33"/>
      <c r="FR281" s="33"/>
      <c r="FS281" s="33"/>
      <c r="FT281" s="33"/>
      <c r="FU281" s="33"/>
      <c r="FV281" s="33"/>
      <c r="KN281" s="38"/>
      <c r="KO281" s="38"/>
      <c r="KQ281" s="38"/>
      <c r="KR281" s="38"/>
      <c r="KS281" s="38"/>
      <c r="KT281" s="38"/>
      <c r="KU281" s="38"/>
      <c r="KV281" s="38"/>
      <c r="KW281" s="38"/>
      <c r="KX281" s="38"/>
      <c r="KY281" s="38"/>
      <c r="LI281" s="33"/>
    </row>
    <row r="282" spans="2:321" s="17" customFormat="1" x14ac:dyDescent="0.2">
      <c r="B282" s="33"/>
      <c r="E282" s="35"/>
      <c r="F282" s="215"/>
      <c r="G282" s="33"/>
      <c r="H282" s="33"/>
      <c r="I282" s="33"/>
      <c r="J282" s="33"/>
      <c r="K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X282" s="33"/>
      <c r="EH282" s="33"/>
      <c r="FR282" s="33"/>
      <c r="FS282" s="33"/>
      <c r="FT282" s="33"/>
      <c r="FU282" s="33"/>
      <c r="FV282" s="33"/>
      <c r="KN282" s="38"/>
      <c r="KO282" s="38"/>
      <c r="KQ282" s="38"/>
      <c r="KR282" s="38"/>
      <c r="KS282" s="38"/>
      <c r="KT282" s="38"/>
      <c r="KU282" s="38"/>
      <c r="KV282" s="38"/>
      <c r="KW282" s="38"/>
      <c r="KX282" s="38"/>
      <c r="KY282" s="38"/>
      <c r="LI282" s="33"/>
    </row>
    <row r="283" spans="2:321" s="17" customFormat="1" x14ac:dyDescent="0.2">
      <c r="B283" s="33"/>
      <c r="E283" s="35"/>
      <c r="F283" s="215"/>
      <c r="G283" s="33"/>
      <c r="H283" s="33"/>
      <c r="I283" s="33"/>
      <c r="J283" s="33"/>
      <c r="K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X283" s="33"/>
      <c r="EH283" s="33"/>
      <c r="FR283" s="33"/>
      <c r="FS283" s="33"/>
      <c r="FT283" s="33"/>
      <c r="FU283" s="33"/>
      <c r="FV283" s="33"/>
      <c r="KN283" s="38"/>
      <c r="KO283" s="38"/>
      <c r="KQ283" s="38"/>
      <c r="KR283" s="38"/>
      <c r="KS283" s="38"/>
      <c r="KT283" s="38"/>
      <c r="KU283" s="38"/>
      <c r="KV283" s="38"/>
      <c r="KW283" s="38"/>
      <c r="KX283" s="38"/>
      <c r="KY283" s="38"/>
      <c r="LI283" s="33"/>
    </row>
    <row r="284" spans="2:321" s="17" customFormat="1" x14ac:dyDescent="0.2">
      <c r="B284" s="33"/>
      <c r="E284" s="35"/>
      <c r="F284" s="215"/>
      <c r="G284" s="33"/>
      <c r="H284" s="33"/>
      <c r="I284" s="33"/>
      <c r="J284" s="33"/>
      <c r="K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X284" s="33"/>
      <c r="EH284" s="33"/>
      <c r="FR284" s="33"/>
      <c r="FS284" s="33"/>
      <c r="FT284" s="33"/>
      <c r="FU284" s="33"/>
      <c r="FV284" s="33"/>
      <c r="KN284" s="38"/>
      <c r="KO284" s="38"/>
      <c r="KQ284" s="38"/>
      <c r="KR284" s="38"/>
      <c r="KS284" s="38"/>
      <c r="KT284" s="38"/>
      <c r="KU284" s="38"/>
      <c r="KV284" s="38"/>
      <c r="KW284" s="38"/>
      <c r="KX284" s="38"/>
      <c r="KY284" s="38"/>
      <c r="LI284" s="33"/>
    </row>
    <row r="285" spans="2:321" s="17" customFormat="1" x14ac:dyDescent="0.2">
      <c r="B285" s="33"/>
      <c r="E285" s="35"/>
      <c r="F285" s="215"/>
      <c r="G285" s="33"/>
      <c r="H285" s="33"/>
      <c r="I285" s="33"/>
      <c r="J285" s="33"/>
      <c r="K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X285" s="33"/>
      <c r="EH285" s="33"/>
      <c r="FR285" s="33"/>
      <c r="FS285" s="33"/>
      <c r="FT285" s="33"/>
      <c r="FU285" s="33"/>
      <c r="FV285" s="33"/>
      <c r="KN285" s="38"/>
      <c r="KO285" s="38"/>
      <c r="KQ285" s="38"/>
      <c r="KR285" s="38"/>
      <c r="KS285" s="38"/>
      <c r="KT285" s="38"/>
      <c r="KU285" s="38"/>
      <c r="KV285" s="38"/>
      <c r="KW285" s="38"/>
      <c r="KX285" s="38"/>
      <c r="KY285" s="38"/>
      <c r="LI285" s="33"/>
    </row>
    <row r="286" spans="2:321" s="17" customFormat="1" x14ac:dyDescent="0.2">
      <c r="B286" s="33"/>
      <c r="E286" s="35"/>
      <c r="F286" s="215"/>
      <c r="G286" s="33"/>
      <c r="H286" s="33"/>
      <c r="I286" s="33"/>
      <c r="J286" s="33"/>
      <c r="K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X286" s="33"/>
      <c r="EH286" s="33"/>
      <c r="FR286" s="33"/>
      <c r="FS286" s="33"/>
      <c r="FT286" s="33"/>
      <c r="FU286" s="33"/>
      <c r="FV286" s="33"/>
      <c r="KN286" s="38"/>
      <c r="KO286" s="38"/>
      <c r="KQ286" s="38"/>
      <c r="KR286" s="38"/>
      <c r="KS286" s="38"/>
      <c r="KT286" s="38"/>
      <c r="KU286" s="38"/>
      <c r="KV286" s="38"/>
      <c r="KW286" s="38"/>
      <c r="KX286" s="38"/>
      <c r="KY286" s="38"/>
      <c r="LI286" s="33"/>
    </row>
    <row r="287" spans="2:321" s="17" customFormat="1" x14ac:dyDescent="0.2">
      <c r="B287" s="33"/>
      <c r="E287" s="35"/>
      <c r="F287" s="215"/>
      <c r="G287" s="33"/>
      <c r="H287" s="33"/>
      <c r="I287" s="33"/>
      <c r="J287" s="33"/>
      <c r="K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X287" s="33"/>
      <c r="EH287" s="33"/>
      <c r="FR287" s="33"/>
      <c r="FS287" s="33"/>
      <c r="FT287" s="33"/>
      <c r="FU287" s="33"/>
      <c r="FV287" s="33"/>
      <c r="KN287" s="38"/>
      <c r="KO287" s="38"/>
      <c r="KQ287" s="38"/>
      <c r="KR287" s="38"/>
      <c r="KS287" s="38"/>
      <c r="KT287" s="38"/>
      <c r="KU287" s="38"/>
      <c r="KV287" s="38"/>
      <c r="KW287" s="38"/>
      <c r="KX287" s="38"/>
      <c r="KY287" s="38"/>
      <c r="LI287" s="33"/>
    </row>
    <row r="288" spans="2:321" s="17" customFormat="1" x14ac:dyDescent="0.2">
      <c r="B288" s="33"/>
      <c r="E288" s="35"/>
      <c r="F288" s="215"/>
      <c r="G288" s="33"/>
      <c r="H288" s="33"/>
      <c r="I288" s="33"/>
      <c r="J288" s="33"/>
      <c r="K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X288" s="33"/>
      <c r="EH288" s="33"/>
      <c r="FR288" s="33"/>
      <c r="FS288" s="33"/>
      <c r="FT288" s="33"/>
      <c r="FU288" s="33"/>
      <c r="FV288" s="33"/>
      <c r="KN288" s="38"/>
      <c r="KO288" s="38"/>
      <c r="KQ288" s="38"/>
      <c r="KR288" s="38"/>
      <c r="KS288" s="38"/>
      <c r="KT288" s="38"/>
      <c r="KU288" s="38"/>
      <c r="KV288" s="38"/>
      <c r="KW288" s="38"/>
      <c r="KX288" s="38"/>
      <c r="KY288" s="38"/>
      <c r="LI288" s="33"/>
    </row>
    <row r="289" spans="2:321" s="17" customFormat="1" x14ac:dyDescent="0.2">
      <c r="B289" s="33"/>
      <c r="E289" s="35"/>
      <c r="F289" s="215"/>
      <c r="G289" s="33"/>
      <c r="H289" s="33"/>
      <c r="I289" s="33"/>
      <c r="J289" s="33"/>
      <c r="K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X289" s="33"/>
      <c r="EH289" s="33"/>
      <c r="FR289" s="33"/>
      <c r="FS289" s="33"/>
      <c r="FT289" s="33"/>
      <c r="FU289" s="33"/>
      <c r="FV289" s="33"/>
      <c r="KN289" s="38"/>
      <c r="KO289" s="38"/>
      <c r="KQ289" s="38"/>
      <c r="KR289" s="38"/>
      <c r="KS289" s="38"/>
      <c r="KT289" s="38"/>
      <c r="KU289" s="38"/>
      <c r="KV289" s="38"/>
      <c r="KW289" s="38"/>
      <c r="KX289" s="38"/>
      <c r="KY289" s="38"/>
      <c r="LI289" s="33"/>
    </row>
    <row r="290" spans="2:321" s="17" customFormat="1" x14ac:dyDescent="0.2">
      <c r="B290" s="33"/>
      <c r="E290" s="35"/>
      <c r="F290" s="215"/>
      <c r="G290" s="33"/>
      <c r="H290" s="33"/>
      <c r="I290" s="33"/>
      <c r="J290" s="33"/>
      <c r="K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X290" s="33"/>
      <c r="EH290" s="33"/>
      <c r="FR290" s="33"/>
      <c r="FS290" s="33"/>
      <c r="FT290" s="33"/>
      <c r="FU290" s="33"/>
      <c r="FV290" s="33"/>
      <c r="KN290" s="38"/>
      <c r="KO290" s="38"/>
      <c r="KQ290" s="38"/>
      <c r="KR290" s="38"/>
      <c r="KS290" s="38"/>
      <c r="KT290" s="38"/>
      <c r="KU290" s="38"/>
      <c r="KV290" s="38"/>
      <c r="KW290" s="38"/>
      <c r="KX290" s="38"/>
      <c r="KY290" s="38"/>
      <c r="LI290" s="33"/>
    </row>
    <row r="291" spans="2:321" s="17" customFormat="1" x14ac:dyDescent="0.2">
      <c r="B291" s="33"/>
      <c r="E291" s="35"/>
      <c r="F291" s="215"/>
      <c r="G291" s="33"/>
      <c r="H291" s="33"/>
      <c r="I291" s="33"/>
      <c r="J291" s="33"/>
      <c r="K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X291" s="33"/>
      <c r="EH291" s="33"/>
      <c r="FR291" s="33"/>
      <c r="FS291" s="33"/>
      <c r="FT291" s="33"/>
      <c r="FU291" s="33"/>
      <c r="FV291" s="33"/>
      <c r="KN291" s="38"/>
      <c r="KO291" s="38"/>
      <c r="KQ291" s="38"/>
      <c r="KR291" s="38"/>
      <c r="KS291" s="38"/>
      <c r="KT291" s="38"/>
      <c r="KU291" s="38"/>
      <c r="KV291" s="38"/>
      <c r="KW291" s="38"/>
      <c r="KX291" s="38"/>
      <c r="KY291" s="38"/>
      <c r="LI291" s="33"/>
    </row>
    <row r="292" spans="2:321" s="17" customFormat="1" x14ac:dyDescent="0.2">
      <c r="B292" s="33"/>
      <c r="E292" s="35"/>
      <c r="F292" s="215"/>
      <c r="G292" s="33"/>
      <c r="H292" s="33"/>
      <c r="I292" s="33"/>
      <c r="J292" s="33"/>
      <c r="K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X292" s="33"/>
      <c r="EH292" s="33"/>
      <c r="FR292" s="33"/>
      <c r="FS292" s="33"/>
      <c r="FT292" s="33"/>
      <c r="FU292" s="33"/>
      <c r="FV292" s="33"/>
      <c r="KN292" s="38"/>
      <c r="KO292" s="38"/>
      <c r="KQ292" s="38"/>
      <c r="KR292" s="38"/>
      <c r="KS292" s="38"/>
      <c r="KT292" s="38"/>
      <c r="KU292" s="38"/>
      <c r="KV292" s="38"/>
      <c r="KW292" s="38"/>
      <c r="KX292" s="38"/>
      <c r="KY292" s="38"/>
      <c r="LI292" s="33"/>
    </row>
    <row r="293" spans="2:321" s="17" customFormat="1" x14ac:dyDescent="0.2">
      <c r="B293" s="33"/>
      <c r="E293" s="35"/>
      <c r="F293" s="215"/>
      <c r="G293" s="33"/>
      <c r="H293" s="33"/>
      <c r="I293" s="33"/>
      <c r="J293" s="33"/>
      <c r="K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X293" s="33"/>
      <c r="EH293" s="33"/>
      <c r="FR293" s="33"/>
      <c r="FS293" s="33"/>
      <c r="FT293" s="33"/>
      <c r="FU293" s="33"/>
      <c r="FV293" s="33"/>
      <c r="KN293" s="38"/>
      <c r="KO293" s="38"/>
      <c r="KQ293" s="38"/>
      <c r="KR293" s="38"/>
      <c r="KS293" s="38"/>
      <c r="KT293" s="38"/>
      <c r="KU293" s="38"/>
      <c r="KV293" s="38"/>
      <c r="KW293" s="38"/>
      <c r="KX293" s="38"/>
      <c r="KY293" s="38"/>
      <c r="LI293" s="33"/>
    </row>
    <row r="294" spans="2:321" s="17" customFormat="1" x14ac:dyDescent="0.2">
      <c r="B294" s="33"/>
      <c r="E294" s="35"/>
      <c r="F294" s="215"/>
      <c r="G294" s="33"/>
      <c r="H294" s="33"/>
      <c r="I294" s="33"/>
      <c r="J294" s="33"/>
      <c r="K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X294" s="33"/>
      <c r="EH294" s="33"/>
      <c r="FR294" s="33"/>
      <c r="FS294" s="33"/>
      <c r="FT294" s="33"/>
      <c r="FU294" s="33"/>
      <c r="FV294" s="33"/>
      <c r="KN294" s="38"/>
      <c r="KO294" s="38"/>
      <c r="KQ294" s="38"/>
      <c r="KR294" s="38"/>
      <c r="KS294" s="38"/>
      <c r="KT294" s="38"/>
      <c r="KU294" s="38"/>
      <c r="KV294" s="38"/>
      <c r="KW294" s="38"/>
      <c r="KX294" s="38"/>
      <c r="KY294" s="38"/>
      <c r="LI294" s="33"/>
    </row>
    <row r="295" spans="2:321" s="17" customFormat="1" x14ac:dyDescent="0.2">
      <c r="B295" s="33"/>
      <c r="E295" s="35"/>
      <c r="F295" s="215"/>
      <c r="G295" s="33"/>
      <c r="H295" s="33"/>
      <c r="I295" s="33"/>
      <c r="J295" s="33"/>
      <c r="K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X295" s="33"/>
      <c r="EH295" s="33"/>
      <c r="FR295" s="33"/>
      <c r="FS295" s="33"/>
      <c r="FT295" s="33"/>
      <c r="FU295" s="33"/>
      <c r="FV295" s="33"/>
      <c r="KN295" s="38"/>
      <c r="KO295" s="38"/>
      <c r="KQ295" s="38"/>
      <c r="KR295" s="38"/>
      <c r="KS295" s="38"/>
      <c r="KT295" s="38"/>
      <c r="KU295" s="38"/>
      <c r="KV295" s="38"/>
      <c r="KW295" s="38"/>
      <c r="KX295" s="38"/>
      <c r="KY295" s="38"/>
      <c r="LI295" s="33"/>
    </row>
    <row r="296" spans="2:321" s="17" customFormat="1" x14ac:dyDescent="0.2">
      <c r="B296" s="33"/>
      <c r="E296" s="35"/>
      <c r="F296" s="215"/>
      <c r="G296" s="33"/>
      <c r="H296" s="33"/>
      <c r="I296" s="33"/>
      <c r="J296" s="33"/>
      <c r="K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X296" s="33"/>
      <c r="EH296" s="33"/>
      <c r="FR296" s="33"/>
      <c r="FS296" s="33"/>
      <c r="FT296" s="33"/>
      <c r="FU296" s="33"/>
      <c r="FV296" s="33"/>
      <c r="KN296" s="38"/>
      <c r="KO296" s="38"/>
      <c r="KQ296" s="38"/>
      <c r="KR296" s="38"/>
      <c r="KS296" s="38"/>
      <c r="KT296" s="38"/>
      <c r="KU296" s="38"/>
      <c r="KV296" s="38"/>
      <c r="KW296" s="38"/>
      <c r="KX296" s="38"/>
      <c r="KY296" s="38"/>
      <c r="LI296" s="33"/>
    </row>
    <row r="297" spans="2:321" s="17" customFormat="1" x14ac:dyDescent="0.2">
      <c r="B297" s="33"/>
      <c r="E297" s="35"/>
      <c r="F297" s="215"/>
      <c r="G297" s="33"/>
      <c r="H297" s="33"/>
      <c r="I297" s="33"/>
      <c r="J297" s="33"/>
      <c r="K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X297" s="33"/>
      <c r="EH297" s="33"/>
      <c r="FR297" s="33"/>
      <c r="FS297" s="33"/>
      <c r="FT297" s="33"/>
      <c r="FU297" s="33"/>
      <c r="FV297" s="33"/>
      <c r="KN297" s="38"/>
      <c r="KO297" s="38"/>
      <c r="KQ297" s="38"/>
      <c r="KR297" s="38"/>
      <c r="KS297" s="38"/>
      <c r="KT297" s="38"/>
      <c r="KU297" s="38"/>
      <c r="KV297" s="38"/>
      <c r="KW297" s="38"/>
      <c r="KX297" s="38"/>
      <c r="KY297" s="38"/>
      <c r="LI297" s="33"/>
    </row>
    <row r="298" spans="2:321" s="17" customFormat="1" x14ac:dyDescent="0.2">
      <c r="B298" s="33"/>
      <c r="E298" s="35"/>
      <c r="F298" s="215"/>
      <c r="G298" s="33"/>
      <c r="H298" s="33"/>
      <c r="I298" s="33"/>
      <c r="J298" s="33"/>
      <c r="K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X298" s="33"/>
      <c r="EH298" s="33"/>
      <c r="FR298" s="33"/>
      <c r="FS298" s="33"/>
      <c r="FT298" s="33"/>
      <c r="FU298" s="33"/>
      <c r="FV298" s="33"/>
      <c r="KN298" s="38"/>
      <c r="KO298" s="38"/>
      <c r="KQ298" s="38"/>
      <c r="KR298" s="38"/>
      <c r="KS298" s="38"/>
      <c r="KT298" s="38"/>
      <c r="KU298" s="38"/>
      <c r="KV298" s="38"/>
      <c r="KW298" s="38"/>
      <c r="KX298" s="38"/>
      <c r="KY298" s="38"/>
      <c r="LI298" s="33"/>
    </row>
    <row r="299" spans="2:321" s="17" customFormat="1" x14ac:dyDescent="0.2">
      <c r="B299" s="33"/>
      <c r="E299" s="35"/>
      <c r="F299" s="215"/>
      <c r="G299" s="33"/>
      <c r="H299" s="33"/>
      <c r="I299" s="33"/>
      <c r="J299" s="33"/>
      <c r="K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X299" s="33"/>
      <c r="EH299" s="33"/>
      <c r="FR299" s="33"/>
      <c r="FS299" s="33"/>
      <c r="FT299" s="33"/>
      <c r="FU299" s="33"/>
      <c r="FV299" s="33"/>
      <c r="KN299" s="38"/>
      <c r="KO299" s="38"/>
      <c r="KQ299" s="38"/>
      <c r="KR299" s="38"/>
      <c r="KS299" s="38"/>
      <c r="KT299" s="38"/>
      <c r="KU299" s="38"/>
      <c r="KV299" s="38"/>
      <c r="KW299" s="38"/>
      <c r="KX299" s="38"/>
      <c r="KY299" s="38"/>
      <c r="LI299" s="33"/>
    </row>
    <row r="300" spans="2:321" s="17" customFormat="1" x14ac:dyDescent="0.2">
      <c r="B300" s="33"/>
      <c r="E300" s="35"/>
      <c r="F300" s="215"/>
      <c r="G300" s="33"/>
      <c r="H300" s="33"/>
      <c r="I300" s="33"/>
      <c r="J300" s="33"/>
      <c r="K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X300" s="33"/>
      <c r="EH300" s="33"/>
      <c r="FR300" s="33"/>
      <c r="FS300" s="33"/>
      <c r="FT300" s="33"/>
      <c r="FU300" s="33"/>
      <c r="FV300" s="33"/>
      <c r="KN300" s="38"/>
      <c r="KO300" s="38"/>
      <c r="KQ300" s="38"/>
      <c r="KR300" s="38"/>
      <c r="KS300" s="38"/>
      <c r="KT300" s="38"/>
      <c r="KU300" s="38"/>
      <c r="KV300" s="38"/>
      <c r="KW300" s="38"/>
      <c r="KX300" s="38"/>
      <c r="KY300" s="38"/>
      <c r="LI300" s="33"/>
    </row>
    <row r="301" spans="2:321" s="17" customFormat="1" x14ac:dyDescent="0.2">
      <c r="B301" s="33"/>
      <c r="E301" s="35"/>
      <c r="F301" s="215"/>
      <c r="G301" s="33"/>
      <c r="H301" s="33"/>
      <c r="I301" s="33"/>
      <c r="J301" s="33"/>
      <c r="K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X301" s="33"/>
      <c r="EH301" s="33"/>
      <c r="FR301" s="33"/>
      <c r="FS301" s="33"/>
      <c r="FT301" s="33"/>
      <c r="FU301" s="33"/>
      <c r="FV301" s="33"/>
      <c r="KN301" s="38"/>
      <c r="KO301" s="38"/>
      <c r="KQ301" s="38"/>
      <c r="KR301" s="38"/>
      <c r="KS301" s="38"/>
      <c r="KT301" s="38"/>
      <c r="KU301" s="38"/>
      <c r="KV301" s="38"/>
      <c r="KW301" s="38"/>
      <c r="KX301" s="38"/>
      <c r="KY301" s="38"/>
      <c r="LI301" s="33"/>
    </row>
    <row r="302" spans="2:321" s="17" customFormat="1" x14ac:dyDescent="0.2">
      <c r="B302" s="33"/>
      <c r="E302" s="35"/>
      <c r="F302" s="215"/>
      <c r="G302" s="33"/>
      <c r="H302" s="33"/>
      <c r="I302" s="33"/>
      <c r="J302" s="33"/>
      <c r="K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X302" s="33"/>
      <c r="EH302" s="33"/>
      <c r="FR302" s="33"/>
      <c r="FS302" s="33"/>
      <c r="FT302" s="33"/>
      <c r="FU302" s="33"/>
      <c r="FV302" s="33"/>
      <c r="KN302" s="38"/>
      <c r="KO302" s="38"/>
      <c r="KQ302" s="38"/>
      <c r="KR302" s="38"/>
      <c r="KS302" s="38"/>
      <c r="KT302" s="38"/>
      <c r="KU302" s="38"/>
      <c r="KV302" s="38"/>
      <c r="KW302" s="38"/>
      <c r="KX302" s="38"/>
      <c r="KY302" s="38"/>
      <c r="LI302" s="33"/>
    </row>
    <row r="303" spans="2:321" s="17" customFormat="1" x14ac:dyDescent="0.2">
      <c r="B303" s="33"/>
      <c r="E303" s="35"/>
      <c r="F303" s="215"/>
      <c r="G303" s="33"/>
      <c r="H303" s="33"/>
      <c r="I303" s="33"/>
      <c r="J303" s="33"/>
      <c r="K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X303" s="33"/>
      <c r="EH303" s="33"/>
      <c r="FR303" s="33"/>
      <c r="FS303" s="33"/>
      <c r="FT303" s="33"/>
      <c r="FU303" s="33"/>
      <c r="FV303" s="33"/>
      <c r="KN303" s="38"/>
      <c r="KO303" s="38"/>
      <c r="KQ303" s="38"/>
      <c r="KR303" s="38"/>
      <c r="KS303" s="38"/>
      <c r="KT303" s="38"/>
      <c r="KU303" s="38"/>
      <c r="KV303" s="38"/>
      <c r="KW303" s="38"/>
      <c r="KX303" s="38"/>
      <c r="KY303" s="38"/>
      <c r="LI303" s="33"/>
    </row>
    <row r="304" spans="2:321" s="17" customFormat="1" x14ac:dyDescent="0.2">
      <c r="B304" s="33"/>
      <c r="E304" s="35"/>
      <c r="F304" s="215"/>
      <c r="G304" s="33"/>
      <c r="H304" s="33"/>
      <c r="I304" s="33"/>
      <c r="J304" s="33"/>
      <c r="K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X304" s="33"/>
      <c r="EH304" s="33"/>
      <c r="FR304" s="33"/>
      <c r="FS304" s="33"/>
      <c r="FT304" s="33"/>
      <c r="FU304" s="33"/>
      <c r="FV304" s="33"/>
      <c r="KM304" s="3"/>
      <c r="KN304" s="38"/>
      <c r="KO304" s="38"/>
      <c r="KQ304" s="38"/>
      <c r="KR304" s="38"/>
      <c r="KS304" s="38"/>
      <c r="KT304" s="38"/>
      <c r="KU304" s="38"/>
      <c r="KV304" s="38"/>
      <c r="KW304" s="38"/>
      <c r="KX304" s="38"/>
      <c r="KY304" s="38"/>
      <c r="LI304" s="33"/>
    </row>
    <row r="305" spans="2:321" s="17" customFormat="1" x14ac:dyDescent="0.2">
      <c r="B305" s="33"/>
      <c r="E305" s="35"/>
      <c r="F305" s="215"/>
      <c r="G305" s="33"/>
      <c r="H305" s="33"/>
      <c r="I305" s="33"/>
      <c r="J305" s="33"/>
      <c r="K305" s="33"/>
      <c r="AR305" s="3"/>
      <c r="AS305" s="3"/>
      <c r="AT305" s="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B305" s="3"/>
      <c r="CC305" s="3"/>
      <c r="CD305" s="3"/>
      <c r="CX305" s="33"/>
      <c r="DL305" s="3"/>
      <c r="DM305" s="3"/>
      <c r="DN305" s="3"/>
      <c r="EH305" s="33"/>
      <c r="EV305" s="3"/>
      <c r="EW305" s="3"/>
      <c r="EX305" s="3"/>
      <c r="FR305" s="33"/>
      <c r="FS305" s="33"/>
      <c r="FT305" s="33"/>
      <c r="FU305" s="33"/>
      <c r="FV305" s="33"/>
      <c r="GF305" s="3"/>
      <c r="GG305" s="3"/>
      <c r="GH305" s="3"/>
      <c r="HP305" s="3"/>
      <c r="HQ305" s="3"/>
      <c r="HR305" s="3"/>
      <c r="IZ305" s="3"/>
      <c r="JA305" s="3"/>
      <c r="JB305" s="3"/>
      <c r="KJ305" s="3"/>
      <c r="KK305" s="3"/>
      <c r="KL305" s="3"/>
      <c r="KM305" s="3"/>
      <c r="KN305" s="38"/>
      <c r="KO305" s="38"/>
      <c r="KQ305" s="38"/>
      <c r="KR305" s="38"/>
      <c r="KS305" s="38"/>
      <c r="KT305" s="38"/>
      <c r="KU305" s="38"/>
      <c r="KV305" s="38"/>
      <c r="KW305" s="38"/>
      <c r="KX305" s="38"/>
      <c r="KY305" s="38"/>
      <c r="LI305" s="33"/>
    </row>
    <row r="306" spans="2:321" s="17" customFormat="1" x14ac:dyDescent="0.2">
      <c r="B306" s="33"/>
      <c r="E306" s="35"/>
      <c r="F306" s="215"/>
      <c r="G306" s="33"/>
      <c r="H306" s="33"/>
      <c r="I306" s="33"/>
      <c r="J306" s="33"/>
      <c r="K306" s="33"/>
      <c r="AR306" s="3"/>
      <c r="AS306" s="3"/>
      <c r="AT306" s="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B306" s="3"/>
      <c r="CC306" s="3"/>
      <c r="CD306" s="3"/>
      <c r="CX306" s="33"/>
      <c r="DL306" s="3"/>
      <c r="DM306" s="3"/>
      <c r="DN306" s="3"/>
      <c r="EH306" s="33"/>
      <c r="EV306" s="3"/>
      <c r="EW306" s="3"/>
      <c r="EX306" s="3"/>
      <c r="FR306" s="33"/>
      <c r="FS306" s="33"/>
      <c r="FT306" s="33"/>
      <c r="FU306" s="33"/>
      <c r="FV306" s="33"/>
      <c r="GF306" s="3"/>
      <c r="GG306" s="3"/>
      <c r="GH306" s="3"/>
      <c r="HP306" s="3"/>
      <c r="HQ306" s="3"/>
      <c r="HR306" s="3"/>
      <c r="IZ306" s="3"/>
      <c r="JA306" s="3"/>
      <c r="JB306" s="3"/>
      <c r="KJ306" s="3"/>
      <c r="KK306" s="3"/>
      <c r="KL306" s="3"/>
      <c r="KM306" s="3"/>
      <c r="KN306" s="38"/>
      <c r="KO306" s="38"/>
      <c r="KQ306" s="38"/>
      <c r="KR306" s="38"/>
      <c r="KS306" s="38"/>
      <c r="KT306" s="38"/>
      <c r="KU306" s="38"/>
      <c r="KV306" s="38"/>
      <c r="KW306" s="38"/>
      <c r="KX306" s="38"/>
      <c r="KY306" s="38"/>
      <c r="LI306" s="33"/>
    </row>
    <row r="307" spans="2:321" s="17" customFormat="1" x14ac:dyDescent="0.2">
      <c r="B307" s="33"/>
      <c r="E307" s="35"/>
      <c r="F307" s="215"/>
      <c r="G307" s="33"/>
      <c r="H307" s="33"/>
      <c r="I307" s="33"/>
      <c r="J307" s="33"/>
      <c r="K307" s="33"/>
      <c r="AR307" s="3"/>
      <c r="AS307" s="3"/>
      <c r="AT307" s="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B307" s="3"/>
      <c r="CC307" s="3"/>
      <c r="CD307" s="3"/>
      <c r="CX307" s="33"/>
      <c r="DL307" s="3"/>
      <c r="DM307" s="3"/>
      <c r="DN307" s="3"/>
      <c r="EH307" s="33"/>
      <c r="EV307" s="3"/>
      <c r="EW307" s="3"/>
      <c r="EX307" s="3"/>
      <c r="FR307" s="33"/>
      <c r="FS307" s="33"/>
      <c r="FT307" s="33"/>
      <c r="FU307" s="33"/>
      <c r="FV307" s="33"/>
      <c r="GF307" s="3"/>
      <c r="GG307" s="3"/>
      <c r="GH307" s="3"/>
      <c r="HP307" s="3"/>
      <c r="HQ307" s="3"/>
      <c r="HR307" s="3"/>
      <c r="IZ307" s="3"/>
      <c r="JA307" s="3"/>
      <c r="JB307" s="3"/>
      <c r="KJ307" s="3"/>
      <c r="KK307" s="3"/>
      <c r="KL307" s="3"/>
      <c r="KM307" s="3"/>
      <c r="KN307" s="38"/>
      <c r="KO307" s="38"/>
      <c r="KQ307" s="38"/>
      <c r="KR307" s="38"/>
      <c r="KS307" s="38"/>
      <c r="KT307" s="38"/>
      <c r="KU307" s="38"/>
      <c r="KV307" s="38"/>
      <c r="KW307" s="38"/>
      <c r="KX307" s="38"/>
      <c r="KY307" s="38"/>
      <c r="LI307" s="33"/>
    </row>
    <row r="308" spans="2:321" s="17" customFormat="1" x14ac:dyDescent="0.2">
      <c r="B308" s="33"/>
      <c r="E308" s="35"/>
      <c r="F308" s="215"/>
      <c r="G308" s="33"/>
      <c r="H308" s="33"/>
      <c r="I308" s="33"/>
      <c r="J308" s="33"/>
      <c r="K308" s="33"/>
      <c r="AR308" s="3"/>
      <c r="AS308" s="3"/>
      <c r="AT308" s="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B308" s="3"/>
      <c r="CC308" s="3"/>
      <c r="CD308" s="3"/>
      <c r="CX308" s="33"/>
      <c r="DL308" s="3"/>
      <c r="DM308" s="3"/>
      <c r="DN308" s="3"/>
      <c r="EH308" s="33"/>
      <c r="EV308" s="3"/>
      <c r="EW308" s="3"/>
      <c r="EX308" s="3"/>
      <c r="FR308" s="33"/>
      <c r="FS308" s="33"/>
      <c r="FT308" s="33"/>
      <c r="FU308" s="33"/>
      <c r="FV308" s="33"/>
      <c r="GF308" s="3"/>
      <c r="GG308" s="3"/>
      <c r="GH308" s="3"/>
      <c r="HP308" s="3"/>
      <c r="HQ308" s="3"/>
      <c r="HR308" s="3"/>
      <c r="IZ308" s="3"/>
      <c r="JA308" s="3"/>
      <c r="JB308" s="3"/>
      <c r="KJ308" s="3"/>
      <c r="KK308" s="3"/>
      <c r="KL308" s="3"/>
      <c r="KM308" s="3"/>
      <c r="KN308" s="38"/>
      <c r="KO308" s="38"/>
      <c r="KQ308" s="38"/>
      <c r="KR308" s="38"/>
      <c r="KS308" s="38"/>
      <c r="KT308" s="38"/>
      <c r="KU308" s="38"/>
      <c r="KV308" s="38"/>
      <c r="KW308" s="38"/>
      <c r="KX308" s="38"/>
      <c r="KY308" s="38"/>
      <c r="LI308" s="33"/>
    </row>
    <row r="309" spans="2:321" s="17" customFormat="1" x14ac:dyDescent="0.2">
      <c r="B309" s="33"/>
      <c r="E309" s="35"/>
      <c r="F309" s="215"/>
      <c r="G309" s="33"/>
      <c r="H309" s="33"/>
      <c r="I309" s="33"/>
      <c r="J309" s="33"/>
      <c r="K309" s="33"/>
      <c r="AR309" s="3"/>
      <c r="AS309" s="3"/>
      <c r="AT309" s="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B309" s="3"/>
      <c r="CC309" s="3"/>
      <c r="CD309" s="3"/>
      <c r="CX309" s="33"/>
      <c r="DL309" s="3"/>
      <c r="DM309" s="3"/>
      <c r="DN309" s="3"/>
      <c r="EH309" s="33"/>
      <c r="EV309" s="3"/>
      <c r="EW309" s="3"/>
      <c r="EX309" s="3"/>
      <c r="FR309" s="33"/>
      <c r="FS309" s="33"/>
      <c r="FT309" s="33"/>
      <c r="FU309" s="33"/>
      <c r="FV309" s="33"/>
      <c r="GF309" s="3"/>
      <c r="GG309" s="3"/>
      <c r="GH309" s="3"/>
      <c r="HP309" s="3"/>
      <c r="HQ309" s="3"/>
      <c r="HR309" s="3"/>
      <c r="IZ309" s="3"/>
      <c r="JA309" s="3"/>
      <c r="JB309" s="3"/>
      <c r="KJ309" s="3"/>
      <c r="KK309" s="3"/>
      <c r="KL309" s="3"/>
      <c r="KM309" s="3"/>
      <c r="KN309" s="38"/>
      <c r="KO309" s="38"/>
      <c r="KQ309" s="38"/>
      <c r="KR309" s="38"/>
      <c r="KS309" s="38"/>
      <c r="KT309" s="38"/>
      <c r="KU309" s="38"/>
      <c r="KV309" s="38"/>
      <c r="KW309" s="38"/>
      <c r="KX309" s="38"/>
      <c r="KY309" s="38"/>
      <c r="LI309" s="33"/>
    </row>
    <row r="310" spans="2:321" s="17" customFormat="1" x14ac:dyDescent="0.2">
      <c r="B310" s="33"/>
      <c r="E310" s="35"/>
      <c r="F310" s="215"/>
      <c r="G310" s="33"/>
      <c r="H310" s="33"/>
      <c r="I310" s="33"/>
      <c r="J310" s="33"/>
      <c r="K310" s="33"/>
      <c r="AR310" s="3"/>
      <c r="AS310" s="3"/>
      <c r="AT310" s="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B310" s="3"/>
      <c r="CC310" s="3"/>
      <c r="CD310" s="3"/>
      <c r="CX310" s="33"/>
      <c r="DL310" s="3"/>
      <c r="DM310" s="3"/>
      <c r="DN310" s="3"/>
      <c r="EH310" s="33"/>
      <c r="EV310" s="3"/>
      <c r="EW310" s="3"/>
      <c r="EX310" s="3"/>
      <c r="FR310" s="33"/>
      <c r="FS310" s="33"/>
      <c r="FT310" s="33"/>
      <c r="FU310" s="33"/>
      <c r="FV310" s="33"/>
      <c r="GF310" s="3"/>
      <c r="GG310" s="3"/>
      <c r="GH310" s="3"/>
      <c r="HP310" s="3"/>
      <c r="HQ310" s="3"/>
      <c r="HR310" s="3"/>
      <c r="IZ310" s="3"/>
      <c r="JA310" s="3"/>
      <c r="JB310" s="3"/>
      <c r="KJ310" s="3"/>
      <c r="KK310" s="3"/>
      <c r="KL310" s="3"/>
      <c r="KM310" s="3"/>
      <c r="KN310" s="38"/>
      <c r="KO310" s="38"/>
      <c r="KQ310" s="38"/>
      <c r="KR310" s="38"/>
      <c r="KS310" s="38"/>
      <c r="KT310" s="38"/>
      <c r="KU310" s="38"/>
      <c r="KV310" s="38"/>
      <c r="KW310" s="38"/>
      <c r="KX310" s="38"/>
      <c r="KY310" s="38"/>
      <c r="LI310" s="33"/>
    </row>
    <row r="311" spans="2:321" s="17" customFormat="1" x14ac:dyDescent="0.2">
      <c r="B311" s="33"/>
      <c r="E311" s="35"/>
      <c r="F311" s="215"/>
      <c r="G311" s="33"/>
      <c r="H311" s="33"/>
      <c r="I311" s="33"/>
      <c r="J311" s="33"/>
      <c r="K311" s="33"/>
      <c r="AR311" s="3"/>
      <c r="AS311" s="3"/>
      <c r="AT311" s="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B311" s="3"/>
      <c r="CC311" s="3"/>
      <c r="CD311" s="3"/>
      <c r="CX311" s="33"/>
      <c r="DL311" s="3"/>
      <c r="DM311" s="3"/>
      <c r="DN311" s="3"/>
      <c r="EH311" s="33"/>
      <c r="EV311" s="3"/>
      <c r="EW311" s="3"/>
      <c r="EX311" s="3"/>
      <c r="FR311" s="33"/>
      <c r="FS311" s="33"/>
      <c r="FT311" s="33"/>
      <c r="FU311" s="33"/>
      <c r="FV311" s="33"/>
      <c r="GF311" s="3"/>
      <c r="GG311" s="3"/>
      <c r="GH311" s="3"/>
      <c r="HP311" s="3"/>
      <c r="HQ311" s="3"/>
      <c r="HR311" s="3"/>
      <c r="IZ311" s="3"/>
      <c r="JA311" s="3"/>
      <c r="JB311" s="3"/>
      <c r="KJ311" s="3"/>
      <c r="KK311" s="3"/>
      <c r="KL311" s="3"/>
      <c r="KM311" s="3"/>
      <c r="KN311" s="38"/>
      <c r="KO311" s="38"/>
      <c r="KQ311" s="38"/>
      <c r="KR311" s="38"/>
      <c r="KS311" s="38"/>
      <c r="KT311" s="38"/>
      <c r="KU311" s="38"/>
      <c r="KV311" s="38"/>
      <c r="KW311" s="38"/>
      <c r="KX311" s="38"/>
      <c r="KY311" s="38"/>
      <c r="LI311" s="33"/>
    </row>
    <row r="312" spans="2:321" s="17" customFormat="1" x14ac:dyDescent="0.2">
      <c r="B312" s="33"/>
      <c r="E312" s="35"/>
      <c r="F312" s="215"/>
      <c r="G312" s="33"/>
      <c r="H312" s="33"/>
      <c r="I312" s="33"/>
      <c r="J312" s="33"/>
      <c r="K312" s="33"/>
      <c r="AR312" s="3"/>
      <c r="AS312" s="3"/>
      <c r="AT312" s="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B312" s="3"/>
      <c r="CC312" s="3"/>
      <c r="CD312" s="3"/>
      <c r="CX312" s="33"/>
      <c r="DL312" s="3"/>
      <c r="DM312" s="3"/>
      <c r="DN312" s="3"/>
      <c r="EH312" s="33"/>
      <c r="EV312" s="3"/>
      <c r="EW312" s="3"/>
      <c r="EX312" s="3"/>
      <c r="FR312" s="33"/>
      <c r="FS312" s="33"/>
      <c r="FT312" s="33"/>
      <c r="FU312" s="33"/>
      <c r="FV312" s="33"/>
      <c r="GF312" s="3"/>
      <c r="GG312" s="3"/>
      <c r="GH312" s="3"/>
      <c r="HP312" s="3"/>
      <c r="HQ312" s="3"/>
      <c r="HR312" s="3"/>
      <c r="IZ312" s="3"/>
      <c r="JA312" s="3"/>
      <c r="JB312" s="3"/>
      <c r="KJ312" s="3"/>
      <c r="KK312" s="3"/>
      <c r="KL312" s="3"/>
      <c r="KM312" s="3"/>
      <c r="KN312" s="38"/>
      <c r="KO312" s="38"/>
      <c r="KQ312" s="38"/>
      <c r="KR312" s="38"/>
      <c r="KS312" s="38"/>
      <c r="KT312" s="38"/>
      <c r="KU312" s="38"/>
      <c r="KV312" s="38"/>
      <c r="KW312" s="38"/>
      <c r="KX312" s="38"/>
      <c r="KY312" s="38"/>
      <c r="LI312" s="33"/>
    </row>
    <row r="313" spans="2:321" s="17" customFormat="1" x14ac:dyDescent="0.2">
      <c r="B313" s="33"/>
      <c r="E313" s="35"/>
      <c r="F313" s="215"/>
      <c r="G313" s="33"/>
      <c r="H313" s="33"/>
      <c r="I313" s="33"/>
      <c r="J313" s="33"/>
      <c r="K313" s="33"/>
      <c r="AR313" s="3"/>
      <c r="AS313" s="3"/>
      <c r="AT313" s="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B313" s="3"/>
      <c r="CC313" s="3"/>
      <c r="CD313" s="3"/>
      <c r="CX313" s="33"/>
      <c r="DL313" s="3"/>
      <c r="DM313" s="3"/>
      <c r="DN313" s="3"/>
      <c r="EH313" s="33"/>
      <c r="EV313" s="3"/>
      <c r="EW313" s="3"/>
      <c r="EX313" s="3"/>
      <c r="FR313" s="33"/>
      <c r="FS313" s="33"/>
      <c r="FT313" s="33"/>
      <c r="FU313" s="33"/>
      <c r="FV313" s="33"/>
      <c r="GF313" s="3"/>
      <c r="GG313" s="3"/>
      <c r="GH313" s="3"/>
      <c r="HP313" s="3"/>
      <c r="HQ313" s="3"/>
      <c r="HR313" s="3"/>
      <c r="IZ313" s="3"/>
      <c r="JA313" s="3"/>
      <c r="JB313" s="3"/>
      <c r="KJ313" s="3"/>
      <c r="KK313" s="3"/>
      <c r="KL313" s="3"/>
      <c r="KM313" s="3"/>
      <c r="KN313" s="38"/>
      <c r="KO313" s="38"/>
      <c r="KQ313" s="38"/>
      <c r="KR313" s="38"/>
      <c r="KS313" s="38"/>
      <c r="KT313" s="38"/>
      <c r="KU313" s="38"/>
      <c r="KV313" s="38"/>
      <c r="KW313" s="38"/>
      <c r="KX313" s="38"/>
      <c r="KY313" s="38"/>
      <c r="LI313" s="33"/>
    </row>
    <row r="314" spans="2:321" s="17" customFormat="1" x14ac:dyDescent="0.2">
      <c r="B314" s="33"/>
      <c r="E314" s="35"/>
      <c r="F314" s="215"/>
      <c r="G314" s="33"/>
      <c r="H314" s="33"/>
      <c r="I314" s="33"/>
      <c r="J314" s="33"/>
      <c r="K314" s="33"/>
      <c r="AR314" s="3"/>
      <c r="AS314" s="3"/>
      <c r="AT314" s="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B314" s="3"/>
      <c r="CC314" s="3"/>
      <c r="CD314" s="3"/>
      <c r="CX314" s="33"/>
      <c r="DL314" s="3"/>
      <c r="DM314" s="3"/>
      <c r="DN314" s="3"/>
      <c r="EH314" s="33"/>
      <c r="EV314" s="3"/>
      <c r="EW314" s="3"/>
      <c r="EX314" s="3"/>
      <c r="FR314" s="33"/>
      <c r="FS314" s="33"/>
      <c r="FT314" s="33"/>
      <c r="FU314" s="33"/>
      <c r="FV314" s="33"/>
      <c r="GF314" s="3"/>
      <c r="GG314" s="3"/>
      <c r="GH314" s="3"/>
      <c r="HP314" s="3"/>
      <c r="HQ314" s="3"/>
      <c r="HR314" s="3"/>
      <c r="IZ314" s="3"/>
      <c r="JA314" s="3"/>
      <c r="JB314" s="3"/>
      <c r="KJ314" s="3"/>
      <c r="KK314" s="3"/>
      <c r="KL314" s="3"/>
      <c r="KM314" s="3"/>
      <c r="KN314" s="38"/>
      <c r="KO314" s="38"/>
      <c r="KQ314" s="38"/>
      <c r="KR314" s="38"/>
      <c r="KS314" s="38"/>
      <c r="KT314" s="38"/>
      <c r="KU314" s="38"/>
      <c r="KV314" s="38"/>
      <c r="KW314" s="38"/>
      <c r="KX314" s="38"/>
      <c r="KY314" s="38"/>
      <c r="LI314" s="33"/>
    </row>
    <row r="315" spans="2:321" s="17" customFormat="1" x14ac:dyDescent="0.2">
      <c r="B315" s="33"/>
      <c r="E315" s="35"/>
      <c r="F315" s="215"/>
      <c r="G315" s="33"/>
      <c r="H315" s="33"/>
      <c r="I315" s="33"/>
      <c r="J315" s="33"/>
      <c r="K315" s="33"/>
      <c r="AR315" s="3"/>
      <c r="AS315" s="3"/>
      <c r="AT315" s="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B315" s="3"/>
      <c r="CC315" s="3"/>
      <c r="CD315" s="3"/>
      <c r="CX315" s="33"/>
      <c r="DL315" s="3"/>
      <c r="DM315" s="3"/>
      <c r="DN315" s="3"/>
      <c r="EH315" s="33"/>
      <c r="EV315" s="3"/>
      <c r="EW315" s="3"/>
      <c r="EX315" s="3"/>
      <c r="FR315" s="33"/>
      <c r="FS315" s="33"/>
      <c r="FT315" s="33"/>
      <c r="FU315" s="33"/>
      <c r="FV315" s="33"/>
      <c r="GF315" s="3"/>
      <c r="GG315" s="3"/>
      <c r="GH315" s="3"/>
      <c r="HP315" s="3"/>
      <c r="HQ315" s="3"/>
      <c r="HR315" s="3"/>
      <c r="IZ315" s="3"/>
      <c r="JA315" s="3"/>
      <c r="JB315" s="3"/>
      <c r="KJ315" s="3"/>
      <c r="KK315" s="3"/>
      <c r="KL315" s="3"/>
      <c r="KM315" s="3"/>
      <c r="KN315" s="38"/>
      <c r="KO315" s="38"/>
      <c r="KQ315" s="38"/>
      <c r="KR315" s="38"/>
      <c r="KS315" s="38"/>
      <c r="KT315" s="38"/>
      <c r="KU315" s="38"/>
      <c r="KV315" s="38"/>
      <c r="KW315" s="38"/>
      <c r="KX315" s="38"/>
      <c r="KY315" s="38"/>
      <c r="LI315" s="33"/>
    </row>
    <row r="316" spans="2:321" s="17" customFormat="1" x14ac:dyDescent="0.2">
      <c r="B316" s="33"/>
      <c r="E316" s="35"/>
      <c r="F316" s="215"/>
      <c r="G316" s="33"/>
      <c r="H316" s="33"/>
      <c r="I316" s="33"/>
      <c r="J316" s="33"/>
      <c r="K316" s="33"/>
      <c r="AR316" s="3"/>
      <c r="AS316" s="3"/>
      <c r="AT316" s="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B316" s="3"/>
      <c r="CC316" s="3"/>
      <c r="CD316" s="3"/>
      <c r="CX316" s="33"/>
      <c r="DL316" s="3"/>
      <c r="DM316" s="3"/>
      <c r="DN316" s="3"/>
      <c r="EH316" s="33"/>
      <c r="EV316" s="3"/>
      <c r="EW316" s="3"/>
      <c r="EX316" s="3"/>
      <c r="FR316" s="33"/>
      <c r="FS316" s="33"/>
      <c r="FT316" s="33"/>
      <c r="FU316" s="33"/>
      <c r="FV316" s="33"/>
      <c r="GF316" s="3"/>
      <c r="GG316" s="3"/>
      <c r="GH316" s="3"/>
      <c r="HP316" s="3"/>
      <c r="HQ316" s="3"/>
      <c r="HR316" s="3"/>
      <c r="IZ316" s="3"/>
      <c r="JA316" s="3"/>
      <c r="JB316" s="3"/>
      <c r="KJ316" s="3"/>
      <c r="KK316" s="3"/>
      <c r="KL316" s="3"/>
      <c r="KM316" s="3"/>
      <c r="KN316" s="38"/>
      <c r="KO316" s="38"/>
      <c r="KQ316" s="38"/>
      <c r="KR316" s="38"/>
      <c r="KS316" s="38"/>
      <c r="KT316" s="38"/>
      <c r="KU316" s="38"/>
      <c r="KV316" s="38"/>
      <c r="KW316" s="38"/>
      <c r="KX316" s="38"/>
      <c r="KY316" s="38"/>
      <c r="LI316" s="33"/>
    </row>
    <row r="317" spans="2:321" s="17" customFormat="1" x14ac:dyDescent="0.2">
      <c r="B317" s="33"/>
      <c r="E317" s="35"/>
      <c r="F317" s="215"/>
      <c r="G317" s="33"/>
      <c r="H317" s="33"/>
      <c r="I317" s="33"/>
      <c r="J317" s="33"/>
      <c r="K317" s="33"/>
      <c r="AR317" s="3"/>
      <c r="AS317" s="3"/>
      <c r="AT317" s="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B317" s="3"/>
      <c r="CC317" s="3"/>
      <c r="CD317" s="3"/>
      <c r="CX317" s="33"/>
      <c r="DL317" s="3"/>
      <c r="DM317" s="3"/>
      <c r="DN317" s="3"/>
      <c r="EH317" s="33"/>
      <c r="EV317" s="3"/>
      <c r="EW317" s="3"/>
      <c r="EX317" s="3"/>
      <c r="FR317" s="33"/>
      <c r="FS317" s="33"/>
      <c r="FT317" s="33"/>
      <c r="FU317" s="33"/>
      <c r="FV317" s="33"/>
      <c r="GF317" s="3"/>
      <c r="GG317" s="3"/>
      <c r="GH317" s="3"/>
      <c r="HP317" s="3"/>
      <c r="HQ317" s="3"/>
      <c r="HR317" s="3"/>
      <c r="IZ317" s="3"/>
      <c r="JA317" s="3"/>
      <c r="JB317" s="3"/>
      <c r="KJ317" s="3"/>
      <c r="KK317" s="3"/>
      <c r="KL317" s="3"/>
      <c r="KM317" s="3"/>
      <c r="KN317" s="38"/>
      <c r="KO317" s="38"/>
      <c r="KQ317" s="38"/>
      <c r="KR317" s="38"/>
      <c r="KS317" s="38"/>
      <c r="KT317" s="38"/>
      <c r="KU317" s="38"/>
      <c r="KV317" s="38"/>
      <c r="KW317" s="38"/>
      <c r="KX317" s="38"/>
      <c r="KY317" s="38"/>
      <c r="LI317" s="33"/>
    </row>
    <row r="318" spans="2:321" s="17" customFormat="1" x14ac:dyDescent="0.2">
      <c r="B318" s="33"/>
      <c r="E318" s="35"/>
      <c r="F318" s="215"/>
      <c r="G318" s="33"/>
      <c r="H318" s="33"/>
      <c r="I318" s="33"/>
      <c r="J318" s="33"/>
      <c r="K318" s="33"/>
      <c r="AR318" s="3"/>
      <c r="AS318" s="3"/>
      <c r="AT318" s="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B318" s="3"/>
      <c r="CC318" s="3"/>
      <c r="CD318" s="3"/>
      <c r="CX318" s="33"/>
      <c r="DL318" s="3"/>
      <c r="DM318" s="3"/>
      <c r="DN318" s="3"/>
      <c r="EH318" s="33"/>
      <c r="EV318" s="3"/>
      <c r="EW318" s="3"/>
      <c r="EX318" s="3"/>
      <c r="FR318" s="33"/>
      <c r="FS318" s="33"/>
      <c r="FT318" s="33"/>
      <c r="FU318" s="33"/>
      <c r="FV318" s="33"/>
      <c r="GF318" s="3"/>
      <c r="GG318" s="3"/>
      <c r="GH318" s="3"/>
      <c r="HP318" s="3"/>
      <c r="HQ318" s="3"/>
      <c r="HR318" s="3"/>
      <c r="IZ318" s="3"/>
      <c r="JA318" s="3"/>
      <c r="JB318" s="3"/>
      <c r="KJ318" s="3"/>
      <c r="KK318" s="3"/>
      <c r="KL318" s="3"/>
      <c r="KM318" s="3"/>
      <c r="KN318" s="38"/>
      <c r="KO318" s="38"/>
      <c r="KQ318" s="38"/>
      <c r="KR318" s="38"/>
      <c r="KS318" s="38"/>
      <c r="KT318" s="38"/>
      <c r="KU318" s="38"/>
      <c r="KV318" s="38"/>
      <c r="KW318" s="38"/>
      <c r="KX318" s="38"/>
      <c r="KY318" s="38"/>
      <c r="LI318" s="33"/>
    </row>
    <row r="319" spans="2:321" s="17" customFormat="1" x14ac:dyDescent="0.2">
      <c r="B319" s="33"/>
      <c r="E319" s="35"/>
      <c r="F319" s="215"/>
      <c r="G319" s="33"/>
      <c r="H319" s="33"/>
      <c r="I319" s="33"/>
      <c r="J319" s="33"/>
      <c r="K319" s="33"/>
      <c r="AR319" s="3"/>
      <c r="AS319" s="3"/>
      <c r="AT319" s="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B319" s="3"/>
      <c r="CC319" s="3"/>
      <c r="CD319" s="3"/>
      <c r="CX319" s="33"/>
      <c r="DL319" s="3"/>
      <c r="DM319" s="3"/>
      <c r="DN319" s="3"/>
      <c r="EH319" s="33"/>
      <c r="EV319" s="3"/>
      <c r="EW319" s="3"/>
      <c r="EX319" s="3"/>
      <c r="FR319" s="33"/>
      <c r="FS319" s="33"/>
      <c r="FT319" s="33"/>
      <c r="FU319" s="33"/>
      <c r="FV319" s="33"/>
      <c r="GF319" s="3"/>
      <c r="GG319" s="3"/>
      <c r="GH319" s="3"/>
      <c r="HP319" s="3"/>
      <c r="HQ319" s="3"/>
      <c r="HR319" s="3"/>
      <c r="IZ319" s="3"/>
      <c r="JA319" s="3"/>
      <c r="JB319" s="3"/>
      <c r="KJ319" s="3"/>
      <c r="KK319" s="3"/>
      <c r="KL319" s="3"/>
      <c r="KM319" s="3"/>
      <c r="KN319" s="38"/>
      <c r="KO319" s="38"/>
      <c r="KQ319" s="38"/>
      <c r="KR319" s="38"/>
      <c r="KS319" s="38"/>
      <c r="KT319" s="38"/>
      <c r="KU319" s="38"/>
      <c r="KV319" s="38"/>
      <c r="KW319" s="38"/>
      <c r="KX319" s="38"/>
      <c r="KY319" s="38"/>
      <c r="LI319" s="33"/>
    </row>
    <row r="320" spans="2:321" s="17" customFormat="1" x14ac:dyDescent="0.2">
      <c r="B320" s="33"/>
      <c r="E320" s="35"/>
      <c r="F320" s="215"/>
      <c r="G320" s="33"/>
      <c r="H320" s="33"/>
      <c r="I320" s="33"/>
      <c r="J320" s="33"/>
      <c r="K320" s="33"/>
      <c r="AR320" s="3"/>
      <c r="AS320" s="3"/>
      <c r="AT320" s="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B320" s="3"/>
      <c r="CC320" s="3"/>
      <c r="CD320" s="3"/>
      <c r="CX320" s="33"/>
      <c r="DL320" s="3"/>
      <c r="DM320" s="3"/>
      <c r="DN320" s="3"/>
      <c r="EH320" s="33"/>
      <c r="EV320" s="3"/>
      <c r="EW320" s="3"/>
      <c r="EX320" s="3"/>
      <c r="FR320" s="33"/>
      <c r="FS320" s="33"/>
      <c r="FT320" s="33"/>
      <c r="FU320" s="33"/>
      <c r="FV320" s="33"/>
      <c r="GF320" s="3"/>
      <c r="GG320" s="3"/>
      <c r="GH320" s="3"/>
      <c r="HP320" s="3"/>
      <c r="HQ320" s="3"/>
      <c r="HR320" s="3"/>
      <c r="IZ320" s="3"/>
      <c r="JA320" s="3"/>
      <c r="JB320" s="3"/>
      <c r="KJ320" s="3"/>
      <c r="KK320" s="3"/>
      <c r="KL320" s="3"/>
      <c r="KM320" s="3"/>
      <c r="KN320" s="38"/>
      <c r="KO320" s="38"/>
      <c r="KQ320" s="38"/>
      <c r="KR320" s="38"/>
      <c r="KS320" s="38"/>
      <c r="KT320" s="38"/>
      <c r="KU320" s="38"/>
      <c r="KV320" s="38"/>
      <c r="KW320" s="38"/>
      <c r="KX320" s="38"/>
      <c r="KY320" s="38"/>
      <c r="LI320" s="33"/>
    </row>
    <row r="321" spans="2:321" s="17" customFormat="1" x14ac:dyDescent="0.2">
      <c r="B321" s="33"/>
      <c r="E321" s="35"/>
      <c r="F321" s="215"/>
      <c r="G321" s="33"/>
      <c r="H321" s="33"/>
      <c r="I321" s="33"/>
      <c r="J321" s="33"/>
      <c r="K321" s="33"/>
      <c r="AR321" s="3"/>
      <c r="AS321" s="3"/>
      <c r="AT321" s="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B321" s="3"/>
      <c r="CC321" s="3"/>
      <c r="CD321" s="3"/>
      <c r="CX321" s="33"/>
      <c r="DL321" s="3"/>
      <c r="DM321" s="3"/>
      <c r="DN321" s="3"/>
      <c r="EH321" s="33"/>
      <c r="EV321" s="3"/>
      <c r="EW321" s="3"/>
      <c r="EX321" s="3"/>
      <c r="FR321" s="33"/>
      <c r="FS321" s="33"/>
      <c r="FT321" s="33"/>
      <c r="FU321" s="33"/>
      <c r="FV321" s="33"/>
      <c r="GF321" s="3"/>
      <c r="GG321" s="3"/>
      <c r="GH321" s="3"/>
      <c r="HP321" s="3"/>
      <c r="HQ321" s="3"/>
      <c r="HR321" s="3"/>
      <c r="IZ321" s="3"/>
      <c r="JA321" s="3"/>
      <c r="JB321" s="3"/>
      <c r="KJ321" s="3"/>
      <c r="KK321" s="3"/>
      <c r="KL321" s="3"/>
      <c r="KM321" s="3"/>
      <c r="KN321" s="38"/>
      <c r="KO321" s="38"/>
      <c r="KQ321" s="38"/>
      <c r="KR321" s="38"/>
      <c r="KS321" s="38"/>
      <c r="KT321" s="38"/>
      <c r="KU321" s="38"/>
      <c r="KV321" s="38"/>
      <c r="KW321" s="38"/>
      <c r="KX321" s="38"/>
      <c r="KY321" s="38"/>
      <c r="LI321" s="33"/>
    </row>
    <row r="322" spans="2:321" s="17" customFormat="1" x14ac:dyDescent="0.2">
      <c r="B322" s="33"/>
      <c r="E322" s="35"/>
      <c r="F322" s="215"/>
      <c r="G322" s="33"/>
      <c r="H322" s="33"/>
      <c r="I322" s="33"/>
      <c r="J322" s="33"/>
      <c r="K322" s="33"/>
      <c r="AR322" s="3"/>
      <c r="AS322" s="3"/>
      <c r="AT322" s="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B322" s="3"/>
      <c r="CC322" s="3"/>
      <c r="CD322" s="3"/>
      <c r="CX322" s="33"/>
      <c r="DL322" s="3"/>
      <c r="DM322" s="3"/>
      <c r="DN322" s="3"/>
      <c r="EH322" s="33"/>
      <c r="EV322" s="3"/>
      <c r="EW322" s="3"/>
      <c r="EX322" s="3"/>
      <c r="FR322" s="33"/>
      <c r="FS322" s="33"/>
      <c r="FT322" s="33"/>
      <c r="FU322" s="33"/>
      <c r="FV322" s="33"/>
      <c r="GF322" s="3"/>
      <c r="GG322" s="3"/>
      <c r="GH322" s="3"/>
      <c r="HP322" s="3"/>
      <c r="HQ322" s="3"/>
      <c r="HR322" s="3"/>
      <c r="IZ322" s="3"/>
      <c r="JA322" s="3"/>
      <c r="JB322" s="3"/>
      <c r="KJ322" s="3"/>
      <c r="KK322" s="3"/>
      <c r="KL322" s="3"/>
      <c r="KM322" s="3"/>
      <c r="KN322" s="38"/>
      <c r="KO322" s="38"/>
      <c r="KQ322" s="38"/>
      <c r="KR322" s="38"/>
      <c r="KS322" s="38"/>
      <c r="KT322" s="38"/>
      <c r="KU322" s="38"/>
      <c r="KV322" s="38"/>
      <c r="KW322" s="38"/>
      <c r="KX322" s="38"/>
      <c r="KY322" s="38"/>
      <c r="LI322" s="33"/>
    </row>
    <row r="323" spans="2:321" s="17" customFormat="1" x14ac:dyDescent="0.2">
      <c r="B323" s="33"/>
      <c r="E323" s="35"/>
      <c r="F323" s="215"/>
      <c r="G323" s="33"/>
      <c r="H323" s="33"/>
      <c r="I323" s="33"/>
      <c r="J323" s="33"/>
      <c r="K323" s="33"/>
      <c r="AR323" s="3"/>
      <c r="AS323" s="3"/>
      <c r="AT323" s="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B323" s="3"/>
      <c r="CC323" s="3"/>
      <c r="CD323" s="3"/>
      <c r="CX323" s="33"/>
      <c r="DL323" s="3"/>
      <c r="DM323" s="3"/>
      <c r="DN323" s="3"/>
      <c r="EH323" s="33"/>
      <c r="EV323" s="3"/>
      <c r="EW323" s="3"/>
      <c r="EX323" s="3"/>
      <c r="FR323" s="33"/>
      <c r="FS323" s="33"/>
      <c r="FT323" s="33"/>
      <c r="FU323" s="33"/>
      <c r="FV323" s="33"/>
      <c r="GF323" s="3"/>
      <c r="GG323" s="3"/>
      <c r="GH323" s="3"/>
      <c r="HP323" s="3"/>
      <c r="HQ323" s="3"/>
      <c r="HR323" s="3"/>
      <c r="IZ323" s="3"/>
      <c r="JA323" s="3"/>
      <c r="JB323" s="3"/>
      <c r="KJ323" s="3"/>
      <c r="KK323" s="3"/>
      <c r="KL323" s="3"/>
      <c r="KM323" s="3"/>
      <c r="KN323" s="38"/>
      <c r="KO323" s="38"/>
      <c r="KQ323" s="38"/>
      <c r="KR323" s="38"/>
      <c r="KS323" s="38"/>
      <c r="KT323" s="38"/>
      <c r="KU323" s="38"/>
      <c r="KV323" s="38"/>
      <c r="KW323" s="38"/>
      <c r="KX323" s="38"/>
      <c r="KY323" s="38"/>
      <c r="LI323" s="33"/>
    </row>
    <row r="324" spans="2:321" s="17" customFormat="1" x14ac:dyDescent="0.2">
      <c r="B324" s="4"/>
      <c r="C324" s="3"/>
      <c r="D324" s="3"/>
      <c r="E324" s="1"/>
      <c r="F324" s="216"/>
      <c r="G324" s="4"/>
      <c r="H324" s="4"/>
      <c r="I324" s="4"/>
      <c r="J324" s="4"/>
      <c r="K324" s="33"/>
      <c r="AR324" s="3"/>
      <c r="AS324" s="3"/>
      <c r="AT324" s="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B324" s="3"/>
      <c r="CC324" s="3"/>
      <c r="CD324" s="3"/>
      <c r="CX324" s="33"/>
      <c r="DL324" s="3"/>
      <c r="DM324" s="3"/>
      <c r="DN324" s="3"/>
      <c r="EH324" s="33"/>
      <c r="EV324" s="3"/>
      <c r="EW324" s="3"/>
      <c r="EX324" s="3"/>
      <c r="FR324" s="33"/>
      <c r="FS324" s="33"/>
      <c r="FT324" s="33"/>
      <c r="FU324" s="33"/>
      <c r="FV324" s="33"/>
      <c r="GF324" s="3"/>
      <c r="GG324" s="3"/>
      <c r="GH324" s="3"/>
      <c r="HP324" s="3"/>
      <c r="HQ324" s="3"/>
      <c r="HR324" s="3"/>
      <c r="IZ324" s="3"/>
      <c r="JA324" s="3"/>
      <c r="JB324" s="3"/>
      <c r="KJ324" s="3"/>
      <c r="KK324" s="3"/>
      <c r="KL324" s="3"/>
      <c r="KM324" s="3"/>
      <c r="KN324" s="38"/>
      <c r="KO324" s="38"/>
      <c r="KQ324" s="38"/>
      <c r="KR324" s="38"/>
      <c r="KS324" s="38"/>
      <c r="KT324" s="38"/>
      <c r="KU324" s="38"/>
      <c r="KV324" s="38"/>
      <c r="KW324" s="38"/>
      <c r="KX324" s="38"/>
      <c r="KY324" s="38"/>
      <c r="LI324" s="33"/>
    </row>
  </sheetData>
  <sheetProtection autoFilter="0"/>
  <autoFilter ref="H5:H82"/>
  <sortState ref="C6:LG38">
    <sortCondition descending="1" ref="LC6:LC38"/>
  </sortState>
  <mergeCells count="70">
    <mergeCell ref="KC4:KG4"/>
    <mergeCell ref="KH4:KL4"/>
    <mergeCell ref="IX4:JB4"/>
    <mergeCell ref="JD4:JH4"/>
    <mergeCell ref="JI4:JM4"/>
    <mergeCell ref="JN4:JR4"/>
    <mergeCell ref="JS4:JW4"/>
    <mergeCell ref="JX4:KB4"/>
    <mergeCell ref="IS4:IW4"/>
    <mergeCell ref="GO4:GS4"/>
    <mergeCell ref="GT4:GX4"/>
    <mergeCell ref="GY4:HC4"/>
    <mergeCell ref="HD4:HH4"/>
    <mergeCell ref="HI4:HM4"/>
    <mergeCell ref="HN4:HR4"/>
    <mergeCell ref="HT4:HX4"/>
    <mergeCell ref="HY4:IC4"/>
    <mergeCell ref="ID4:IH4"/>
    <mergeCell ref="II4:IM4"/>
    <mergeCell ref="IN4:IR4"/>
    <mergeCell ref="DU4:DY4"/>
    <mergeCell ref="GJ4:GN4"/>
    <mergeCell ref="EE4:EI4"/>
    <mergeCell ref="EJ4:EN4"/>
    <mergeCell ref="EO4:ES4"/>
    <mergeCell ref="ET4:EX4"/>
    <mergeCell ref="EZ4:FD4"/>
    <mergeCell ref="FE4:FI4"/>
    <mergeCell ref="FJ4:FN4"/>
    <mergeCell ref="FO4:FS4"/>
    <mergeCell ref="FT4:FX4"/>
    <mergeCell ref="FY4:GC4"/>
    <mergeCell ref="GD4:GH4"/>
    <mergeCell ref="AP4:AT4"/>
    <mergeCell ref="AV4:AZ4"/>
    <mergeCell ref="BA4:BE4"/>
    <mergeCell ref="BF4:BJ4"/>
    <mergeCell ref="BK4:BO4"/>
    <mergeCell ref="BP4:BT4"/>
    <mergeCell ref="JC3:KL3"/>
    <mergeCell ref="KN3:KX3"/>
    <mergeCell ref="KZ3:LG3"/>
    <mergeCell ref="LI3:LI5"/>
    <mergeCell ref="DZ4:ED4"/>
    <mergeCell ref="BU4:BY4"/>
    <mergeCell ref="BZ4:CD4"/>
    <mergeCell ref="CF4:CJ4"/>
    <mergeCell ref="CK4:CO4"/>
    <mergeCell ref="CP4:CT4"/>
    <mergeCell ref="CU4:CY4"/>
    <mergeCell ref="CZ4:DD4"/>
    <mergeCell ref="DE4:DI4"/>
    <mergeCell ref="DJ4:DN4"/>
    <mergeCell ref="DP4:DT4"/>
    <mergeCell ref="AK4:AO4"/>
    <mergeCell ref="K2:KL2"/>
    <mergeCell ref="KM2:LJ2"/>
    <mergeCell ref="B3:J3"/>
    <mergeCell ref="K3:AT3"/>
    <mergeCell ref="AU3:CD3"/>
    <mergeCell ref="CE3:DN3"/>
    <mergeCell ref="DO3:EX3"/>
    <mergeCell ref="EY3:GH3"/>
    <mergeCell ref="GI3:HR3"/>
    <mergeCell ref="HS3:JB3"/>
    <mergeCell ref="L4:P4"/>
    <mergeCell ref="Q4:U4"/>
    <mergeCell ref="V4:Z4"/>
    <mergeCell ref="AA4:AE4"/>
    <mergeCell ref="AF4:AJ4"/>
  </mergeCells>
  <conditionalFormatting sqref="LI6:LI29 LI39:LI80">
    <cfRule type="dataBar" priority="8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{52629616-302D-49B4-9B24-2724F53C9E9B}</x14:id>
        </ext>
      </extLst>
    </cfRule>
  </conditionalFormatting>
  <conditionalFormatting sqref="LI30">
    <cfRule type="dataBar" priority="6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{620EC67D-FB4C-46D3-AB82-F06B5B4875C8}</x14:id>
        </ext>
      </extLst>
    </cfRule>
  </conditionalFormatting>
  <conditionalFormatting sqref="LI31">
    <cfRule type="dataBar" priority="5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{2D7514B7-1050-488B-8059-B200A036C7FA}</x14:id>
        </ext>
      </extLst>
    </cfRule>
  </conditionalFormatting>
  <conditionalFormatting sqref="LI32">
    <cfRule type="dataBar" priority="4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{81BDD091-0E61-4340-BEBE-F6A469225294}</x14:id>
        </ext>
      </extLst>
    </cfRule>
  </conditionalFormatting>
  <conditionalFormatting sqref="LI33">
    <cfRule type="dataBar" priority="3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{BAFE387B-794B-4A67-9993-FDA6D73A4572}</x14:id>
        </ext>
      </extLst>
    </cfRule>
  </conditionalFormatting>
  <conditionalFormatting sqref="LI34:LI36">
    <cfRule type="dataBar" priority="2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{607C9C57-ADEA-46B1-8364-92083FAFAD50}</x14:id>
        </ext>
      </extLst>
    </cfRule>
  </conditionalFormatting>
  <conditionalFormatting sqref="LI37:LI38">
    <cfRule type="dataBar" priority="1">
      <dataBar showValue="0">
        <cfvo type="num" val="0"/>
        <cfvo type="num" val="8"/>
        <color rgb="FF00B050"/>
      </dataBar>
      <extLst>
        <ext xmlns:x14="http://schemas.microsoft.com/office/spreadsheetml/2009/9/main" uri="{B025F937-C7B1-47D3-B67F-A62EFF666E3E}">
          <x14:id>{EE696651-6346-419F-ADCD-F58794FA8AAD}</x14:id>
        </ext>
      </extLst>
    </cfRule>
  </conditionalFormatting>
  <dataValidations count="1">
    <dataValidation allowBlank="1" showErrorMessage="1" error="Whole number only" sqref="K13:K25"/>
  </dataValidations>
  <pageMargins left="0.25" right="0.25" top="0.75" bottom="0.75" header="0.3" footer="0.3"/>
  <pageSetup paperSize="8" scale="48" fitToHeight="0" orientation="landscape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2629616-302D-49B4-9B24-2724F53C9E9B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LI6:LI29 LI39:LI80</xm:sqref>
        </x14:conditionalFormatting>
        <x14:conditionalFormatting xmlns:xm="http://schemas.microsoft.com/office/excel/2006/main">
          <x14:cfRule type="dataBar" id="{620EC67D-FB4C-46D3-AB82-F06B5B4875C8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LI30</xm:sqref>
        </x14:conditionalFormatting>
        <x14:conditionalFormatting xmlns:xm="http://schemas.microsoft.com/office/excel/2006/main">
          <x14:cfRule type="dataBar" id="{2D7514B7-1050-488B-8059-B200A036C7FA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LI31</xm:sqref>
        </x14:conditionalFormatting>
        <x14:conditionalFormatting xmlns:xm="http://schemas.microsoft.com/office/excel/2006/main">
          <x14:cfRule type="dataBar" id="{81BDD091-0E61-4340-BEBE-F6A469225294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LI32</xm:sqref>
        </x14:conditionalFormatting>
        <x14:conditionalFormatting xmlns:xm="http://schemas.microsoft.com/office/excel/2006/main">
          <x14:cfRule type="dataBar" id="{BAFE387B-794B-4A67-9993-FDA6D73A4572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LI33</xm:sqref>
        </x14:conditionalFormatting>
        <x14:conditionalFormatting xmlns:xm="http://schemas.microsoft.com/office/excel/2006/main">
          <x14:cfRule type="dataBar" id="{607C9C57-ADEA-46B1-8364-92083FAFAD50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LI34:LI36</xm:sqref>
        </x14:conditionalFormatting>
        <x14:conditionalFormatting xmlns:xm="http://schemas.microsoft.com/office/excel/2006/main">
          <x14:cfRule type="dataBar" id="{EE696651-6346-419F-ADCD-F58794FA8AAD}">
            <x14:dataBar minLength="0" maxLength="100" direction="leftToRight">
              <x14:cfvo type="num">
                <xm:f>0</xm:f>
              </x14:cfvo>
              <x14:cfvo type="num">
                <xm:f>8</xm:f>
              </x14:cfvo>
              <x14:negativeFillColor rgb="FFFF0000"/>
              <x14:axisColor rgb="FF000000"/>
            </x14:dataBar>
          </x14:cfRule>
          <xm:sqref>LI37:LI38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X76"/>
  <sheetViews>
    <sheetView topLeftCell="B19" workbookViewId="0">
      <selection activeCell="P46" sqref="P46"/>
    </sheetView>
  </sheetViews>
  <sheetFormatPr defaultRowHeight="12.75" x14ac:dyDescent="0.2"/>
  <cols>
    <col min="1" max="1" width="7.42578125" style="2" customWidth="1"/>
    <col min="2" max="2" width="3.28515625" style="2" customWidth="1"/>
    <col min="3" max="3" width="5.85546875" style="2" customWidth="1"/>
    <col min="4" max="4" width="24.42578125" style="2" customWidth="1"/>
    <col min="5" max="5" width="13.85546875" style="2" customWidth="1"/>
    <col min="6" max="16384" width="9.140625" style="2"/>
  </cols>
  <sheetData>
    <row r="2" spans="2:24" ht="13.5" thickBot="1" x14ac:dyDescent="0.25">
      <c r="B2" s="428" t="s">
        <v>93</v>
      </c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</row>
    <row r="3" spans="2:24" ht="13.5" thickTop="1" x14ac:dyDescent="0.2"/>
    <row r="4" spans="2:24" x14ac:dyDescent="0.2">
      <c r="B4" s="15" t="s">
        <v>96</v>
      </c>
      <c r="C4" s="15"/>
      <c r="D4" s="16"/>
      <c r="E4" s="16"/>
      <c r="F4" s="15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2:24" x14ac:dyDescent="0.2">
      <c r="B5" s="18"/>
      <c r="C5" s="18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2:24" x14ac:dyDescent="0.2">
      <c r="C6" s="19" t="s">
        <v>3</v>
      </c>
      <c r="D6" s="20" t="s">
        <v>38</v>
      </c>
      <c r="G6" s="17"/>
      <c r="H6" s="17"/>
      <c r="I6" s="17"/>
      <c r="J6" s="17"/>
      <c r="K6" s="17"/>
      <c r="L6" s="17"/>
      <c r="M6" s="17"/>
      <c r="N6" s="17"/>
    </row>
    <row r="7" spans="2:24" x14ac:dyDescent="0.2">
      <c r="C7" s="22" t="s">
        <v>99</v>
      </c>
      <c r="D7" s="21" t="s">
        <v>145</v>
      </c>
      <c r="G7" s="207"/>
      <c r="H7" s="207"/>
      <c r="I7" s="207"/>
      <c r="J7" s="207"/>
      <c r="K7" s="207"/>
      <c r="L7" s="207"/>
      <c r="M7" s="207"/>
      <c r="N7" s="207"/>
    </row>
    <row r="8" spans="2:24" x14ac:dyDescent="0.2">
      <c r="C8" s="22" t="s">
        <v>100</v>
      </c>
      <c r="D8" s="21" t="s">
        <v>36</v>
      </c>
      <c r="G8" s="207"/>
      <c r="H8" s="207"/>
      <c r="I8" s="207"/>
      <c r="J8" s="207"/>
      <c r="K8" s="207"/>
      <c r="L8" s="207"/>
      <c r="M8" s="207"/>
      <c r="N8" s="207"/>
    </row>
    <row r="9" spans="2:24" x14ac:dyDescent="0.2">
      <c r="C9" s="22" t="s">
        <v>98</v>
      </c>
      <c r="D9" s="21" t="s">
        <v>37</v>
      </c>
      <c r="G9" s="17"/>
      <c r="H9" s="17"/>
      <c r="I9" s="17"/>
      <c r="J9" s="17"/>
      <c r="K9" s="17"/>
      <c r="L9" s="17"/>
      <c r="M9" s="17"/>
      <c r="N9" s="17"/>
    </row>
    <row r="10" spans="2:24" x14ac:dyDescent="0.2">
      <c r="C10" s="22" t="s">
        <v>97</v>
      </c>
      <c r="D10" s="21" t="s">
        <v>172</v>
      </c>
    </row>
    <row r="11" spans="2:24" x14ac:dyDescent="0.2">
      <c r="C11" s="22" t="s">
        <v>101</v>
      </c>
      <c r="D11" s="21" t="s">
        <v>172</v>
      </c>
    </row>
    <row r="12" spans="2:24" x14ac:dyDescent="0.2">
      <c r="C12" s="22" t="s">
        <v>102</v>
      </c>
      <c r="D12" s="21" t="s">
        <v>120</v>
      </c>
    </row>
    <row r="14" spans="2:24" x14ac:dyDescent="0.2">
      <c r="B14" s="15" t="s">
        <v>136</v>
      </c>
      <c r="C14" s="15"/>
      <c r="D14" s="16"/>
      <c r="E14" s="16"/>
      <c r="F14" s="15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2:24" x14ac:dyDescent="0.2">
      <c r="B15" s="18"/>
      <c r="C15" s="18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</row>
    <row r="16" spans="2:24" x14ac:dyDescent="0.2">
      <c r="B16" s="18"/>
      <c r="C16" s="206" t="s">
        <v>176</v>
      </c>
      <c r="D16" s="206" t="s">
        <v>146</v>
      </c>
      <c r="E16" s="206" t="s">
        <v>177</v>
      </c>
      <c r="F16" s="206" t="s">
        <v>178</v>
      </c>
      <c r="G16" s="206" t="s">
        <v>179</v>
      </c>
      <c r="H16" s="206" t="s">
        <v>180</v>
      </c>
      <c r="I16" s="206" t="s">
        <v>225</v>
      </c>
      <c r="J16" s="206" t="s">
        <v>181</v>
      </c>
      <c r="K16" s="17"/>
      <c r="L16" s="17"/>
      <c r="M16" s="17"/>
      <c r="N16" s="17"/>
    </row>
    <row r="18" spans="2:24" x14ac:dyDescent="0.2">
      <c r="B18" s="15" t="s">
        <v>90</v>
      </c>
      <c r="C18" s="15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2:24" x14ac:dyDescent="0.2">
      <c r="B19" s="7" t="s">
        <v>91</v>
      </c>
      <c r="C19" s="7"/>
    </row>
    <row r="20" spans="2:24" x14ac:dyDescent="0.2">
      <c r="C20" s="7"/>
      <c r="D20" s="7"/>
    </row>
    <row r="21" spans="2:24" x14ac:dyDescent="0.2">
      <c r="C21" s="6"/>
      <c r="D21" s="6"/>
      <c r="E21" s="6"/>
      <c r="F21" s="430" t="s">
        <v>54</v>
      </c>
      <c r="G21" s="431"/>
      <c r="H21" s="431"/>
      <c r="I21" s="431"/>
      <c r="J21" s="431"/>
      <c r="K21" s="431"/>
      <c r="L21" s="431"/>
      <c r="M21" s="432"/>
      <c r="N21" s="6"/>
    </row>
    <row r="22" spans="2:24" x14ac:dyDescent="0.2">
      <c r="C22" s="8" t="s">
        <v>3</v>
      </c>
      <c r="D22" s="8" t="s">
        <v>92</v>
      </c>
      <c r="E22" s="8" t="s">
        <v>51</v>
      </c>
      <c r="F22" s="8" t="s">
        <v>39</v>
      </c>
      <c r="G22" s="8" t="s">
        <v>40</v>
      </c>
      <c r="H22" s="8" t="s">
        <v>41</v>
      </c>
      <c r="I22" s="8" t="s">
        <v>42</v>
      </c>
      <c r="J22" s="8" t="s">
        <v>43</v>
      </c>
      <c r="K22" s="8" t="s">
        <v>44</v>
      </c>
      <c r="L22" s="8" t="s">
        <v>45</v>
      </c>
      <c r="M22" s="8" t="s">
        <v>70</v>
      </c>
      <c r="N22" s="6"/>
    </row>
    <row r="23" spans="2:24" x14ac:dyDescent="0.2">
      <c r="C23" s="22" t="s">
        <v>99</v>
      </c>
      <c r="D23" s="21" t="s">
        <v>145</v>
      </c>
      <c r="E23" s="9" t="s">
        <v>52</v>
      </c>
      <c r="F23" s="9">
        <f>COUNT(Entered_E1_1)</f>
        <v>4</v>
      </c>
      <c r="G23" s="9">
        <f>COUNT(Entered_E2_1)</f>
        <v>4</v>
      </c>
      <c r="H23" s="9">
        <f>COUNT(Entered_E3_1)</f>
        <v>7</v>
      </c>
      <c r="I23" s="9">
        <f>COUNT(Entered_E4_1)</f>
        <v>4</v>
      </c>
      <c r="J23" s="9">
        <f>COUNT(Entered_E5_1)</f>
        <v>4</v>
      </c>
      <c r="K23" s="9">
        <f>COUNT(Entered_E6_1)</f>
        <v>6</v>
      </c>
      <c r="L23" s="9">
        <f>COUNT(Entered_E7_1)</f>
        <v>5</v>
      </c>
      <c r="M23" s="9">
        <f>COUNT(Entered_E8_1)</f>
        <v>6</v>
      </c>
      <c r="N23" s="6"/>
      <c r="O23" s="294">
        <f>SUM(F23:N23)/7</f>
        <v>5.7142857142857144</v>
      </c>
      <c r="P23" s="2">
        <f>O23*7</f>
        <v>40</v>
      </c>
    </row>
    <row r="24" spans="2:24" x14ac:dyDescent="0.2">
      <c r="C24" s="22" t="s">
        <v>100</v>
      </c>
      <c r="D24" s="21" t="s">
        <v>36</v>
      </c>
      <c r="E24" s="9" t="s">
        <v>52</v>
      </c>
      <c r="F24" s="9">
        <f>COUNT(Entered_E1_2)</f>
        <v>7</v>
      </c>
      <c r="G24" s="9">
        <f>COUNT(Entered_E2_2)</f>
        <v>7</v>
      </c>
      <c r="H24" s="9">
        <f>COUNT(Entered_E3_2)</f>
        <v>7</v>
      </c>
      <c r="I24" s="9">
        <f>COUNT(Entered_E4_2)</f>
        <v>6</v>
      </c>
      <c r="J24" s="9">
        <f>COUNT(Entered_E5_2)</f>
        <v>6</v>
      </c>
      <c r="K24" s="9">
        <f>COUNT(Entered_E6_2)</f>
        <v>6</v>
      </c>
      <c r="L24" s="9">
        <f>COUNT(Entered_E7_2)</f>
        <v>7</v>
      </c>
      <c r="M24" s="9">
        <f>COUNT(Entered_E8_2)</f>
        <v>3</v>
      </c>
      <c r="N24" s="6"/>
      <c r="O24" s="294">
        <f t="shared" ref="O24:O25" si="0">SUM(F24:N24)/7</f>
        <v>7</v>
      </c>
      <c r="P24" s="2">
        <f t="shared" ref="P24:P25" si="1">O24*7</f>
        <v>49</v>
      </c>
    </row>
    <row r="25" spans="2:24" x14ac:dyDescent="0.2">
      <c r="C25" s="22" t="s">
        <v>98</v>
      </c>
      <c r="D25" s="21" t="s">
        <v>37</v>
      </c>
      <c r="E25" s="9" t="s">
        <v>52</v>
      </c>
      <c r="F25" s="9">
        <f>COUNT(Entered_E1_3)</f>
        <v>11</v>
      </c>
      <c r="G25" s="9">
        <f>COUNT(Entered_E2_3)</f>
        <v>11</v>
      </c>
      <c r="H25" s="9">
        <f>COUNT(Entered_E3_3)</f>
        <v>11</v>
      </c>
      <c r="I25" s="9">
        <f>COUNT(Entered_E4_3)</f>
        <v>13</v>
      </c>
      <c r="J25" s="9">
        <f>COUNT(Entered_E5_3)</f>
        <v>12</v>
      </c>
      <c r="K25" s="9">
        <f>COUNT(Entered_E6_3)</f>
        <v>9</v>
      </c>
      <c r="L25" s="9">
        <f>COUNT(Entered_E7_3)</f>
        <v>13</v>
      </c>
      <c r="M25" s="9">
        <f>COUNT(Entered_E8_3)</f>
        <v>10</v>
      </c>
      <c r="N25" s="6"/>
      <c r="O25" s="294">
        <f t="shared" si="0"/>
        <v>12.857142857142858</v>
      </c>
      <c r="P25" s="2">
        <f t="shared" si="1"/>
        <v>90</v>
      </c>
    </row>
    <row r="26" spans="2:24" x14ac:dyDescent="0.2">
      <c r="C26" s="22" t="s">
        <v>97</v>
      </c>
      <c r="D26" s="21" t="s">
        <v>172</v>
      </c>
      <c r="E26" s="9" t="s">
        <v>52</v>
      </c>
      <c r="F26" s="9">
        <f>COUNT(Entered_E1_4)</f>
        <v>0</v>
      </c>
      <c r="G26" s="9">
        <f>COUNT(Entered_E2_4)</f>
        <v>0</v>
      </c>
      <c r="H26" s="9">
        <f>COUNT(Entered_E3_4)</f>
        <v>0</v>
      </c>
      <c r="I26" s="9">
        <f>COUNT(Entered_E4_4)</f>
        <v>0</v>
      </c>
      <c r="J26" s="9">
        <f>COUNT(Entered_E5_4)</f>
        <v>0</v>
      </c>
      <c r="K26" s="9">
        <f>COUNT(Entered_E6_4)</f>
        <v>0</v>
      </c>
      <c r="L26" s="9">
        <f>COUNT(Entered_E7_4)</f>
        <v>0</v>
      </c>
      <c r="M26" s="9">
        <f>COUNT(Entered_E8_4)</f>
        <v>0</v>
      </c>
      <c r="N26" s="6"/>
    </row>
    <row r="27" spans="2:24" x14ac:dyDescent="0.2">
      <c r="C27" s="22" t="s">
        <v>101</v>
      </c>
      <c r="D27" s="21" t="s">
        <v>172</v>
      </c>
      <c r="E27" s="12" t="s">
        <v>52</v>
      </c>
      <c r="F27" s="9">
        <f>COUNT(Entered_E1_5)</f>
        <v>0</v>
      </c>
      <c r="G27" s="9">
        <f>COUNT(Entered_E2_5)</f>
        <v>0</v>
      </c>
      <c r="H27" s="9">
        <f>COUNT(Entered_E3_5)</f>
        <v>0</v>
      </c>
      <c r="I27" s="9">
        <f>COUNT(Entered_E4_5)</f>
        <v>0</v>
      </c>
      <c r="J27" s="9">
        <f>COUNT(Entered_E5_5)</f>
        <v>0</v>
      </c>
      <c r="K27" s="9">
        <f>COUNT(Entered_E6_5)</f>
        <v>0</v>
      </c>
      <c r="L27" s="9">
        <f>COUNT(Entered_E7_5)</f>
        <v>0</v>
      </c>
      <c r="M27" s="9">
        <f>COUNT(Entered_E8_5)</f>
        <v>0</v>
      </c>
      <c r="N27" s="6"/>
    </row>
    <row r="28" spans="2:24" x14ac:dyDescent="0.2">
      <c r="C28" s="22" t="s">
        <v>102</v>
      </c>
      <c r="D28" s="21" t="s">
        <v>120</v>
      </c>
      <c r="E28" s="9" t="s">
        <v>53</v>
      </c>
      <c r="F28" s="9">
        <f>COUNT(Entered_E1_6)</f>
        <v>0</v>
      </c>
      <c r="G28" s="9">
        <f>COUNT(Entered_E2_6)</f>
        <v>0</v>
      </c>
      <c r="H28" s="9">
        <f>COUNT(Entered_E3_6)</f>
        <v>0</v>
      </c>
      <c r="I28" s="9">
        <f>COUNT(Entered_E4_6)</f>
        <v>0</v>
      </c>
      <c r="J28" s="9">
        <f>COUNT(Entered_E5_6)</f>
        <v>0</v>
      </c>
      <c r="K28" s="9">
        <f>COUNT(Entered_E6_6)</f>
        <v>0</v>
      </c>
      <c r="L28" s="9">
        <f>COUNT(Entered_E7_6)</f>
        <v>0</v>
      </c>
      <c r="M28" s="9">
        <f>COUNT(Entered_E8_6)</f>
        <v>0</v>
      </c>
      <c r="N28" s="6"/>
    </row>
    <row r="29" spans="2:24" ht="13.5" thickBot="1" x14ac:dyDescent="0.25">
      <c r="C29" s="6"/>
      <c r="D29" s="6"/>
      <c r="E29" s="10" t="s">
        <v>126</v>
      </c>
      <c r="F29" s="11">
        <f t="shared" ref="F29:M29" si="2">SUM(F23:F28)</f>
        <v>22</v>
      </c>
      <c r="G29" s="11">
        <f t="shared" si="2"/>
        <v>22</v>
      </c>
      <c r="H29" s="11">
        <f t="shared" si="2"/>
        <v>25</v>
      </c>
      <c r="I29" s="11">
        <f t="shared" si="2"/>
        <v>23</v>
      </c>
      <c r="J29" s="11">
        <f t="shared" si="2"/>
        <v>22</v>
      </c>
      <c r="K29" s="11">
        <f t="shared" si="2"/>
        <v>21</v>
      </c>
      <c r="L29" s="11">
        <f t="shared" si="2"/>
        <v>25</v>
      </c>
      <c r="M29" s="11">
        <f t="shared" si="2"/>
        <v>19</v>
      </c>
      <c r="N29" s="205">
        <f>AVERAGE(F29:L29)</f>
        <v>22.857142857142858</v>
      </c>
    </row>
    <row r="30" spans="2:24" ht="13.5" thickTop="1" x14ac:dyDescent="0.2">
      <c r="C30" s="6"/>
      <c r="D30" s="6"/>
      <c r="E30" s="10" t="s">
        <v>83</v>
      </c>
      <c r="F30" s="38">
        <f>F23+F26+F27</f>
        <v>4</v>
      </c>
      <c r="G30" s="38">
        <f t="shared" ref="G30:M30" si="3">G23+G26+G27</f>
        <v>4</v>
      </c>
      <c r="H30" s="38">
        <f t="shared" si="3"/>
        <v>7</v>
      </c>
      <c r="I30" s="38">
        <f t="shared" si="3"/>
        <v>4</v>
      </c>
      <c r="J30" s="38">
        <f t="shared" si="3"/>
        <v>4</v>
      </c>
      <c r="K30" s="38">
        <f t="shared" si="3"/>
        <v>6</v>
      </c>
      <c r="L30" s="38">
        <f t="shared" si="3"/>
        <v>5</v>
      </c>
      <c r="M30" s="38">
        <f t="shared" si="3"/>
        <v>6</v>
      </c>
      <c r="N30" s="14"/>
    </row>
    <row r="31" spans="2:24" x14ac:dyDescent="0.2">
      <c r="C31" s="6"/>
      <c r="D31" s="6"/>
      <c r="E31" s="10" t="s">
        <v>84</v>
      </c>
      <c r="F31" s="13">
        <f>F30</f>
        <v>4</v>
      </c>
      <c r="G31" s="13">
        <f>AVERAGE(F30:G30)</f>
        <v>4</v>
      </c>
      <c r="H31" s="13">
        <f>AVERAGE(F30:H30)</f>
        <v>5</v>
      </c>
      <c r="I31" s="13">
        <f>AVERAGE(F30:I30)</f>
        <v>4.75</v>
      </c>
      <c r="J31" s="13">
        <f>AVERAGE(F30:J30)</f>
        <v>4.5999999999999996</v>
      </c>
      <c r="K31" s="13">
        <f>AVERAGE(F30:K30)</f>
        <v>4.833333333333333</v>
      </c>
      <c r="L31" s="13">
        <f>AVERAGE(F30:L30)</f>
        <v>4.8571428571428568</v>
      </c>
      <c r="M31" s="13">
        <f>AVERAGE(F30:M30)</f>
        <v>5</v>
      </c>
      <c r="N31" s="6"/>
    </row>
    <row r="32" spans="2:24" x14ac:dyDescent="0.2">
      <c r="C32" s="6"/>
      <c r="D32" s="6"/>
      <c r="E32" s="10" t="s">
        <v>182</v>
      </c>
      <c r="F32" s="13">
        <f>F23</f>
        <v>4</v>
      </c>
      <c r="G32" s="13">
        <f>AVERAGE(F23:G23)</f>
        <v>4</v>
      </c>
      <c r="H32" s="13">
        <f>AVERAGE(F23:H23)</f>
        <v>5</v>
      </c>
      <c r="I32" s="13">
        <f>AVERAGE(F23:I23)</f>
        <v>4.75</v>
      </c>
      <c r="J32" s="13">
        <f>AVERAGE(F23:J23)</f>
        <v>4.5999999999999996</v>
      </c>
      <c r="K32" s="13">
        <f>AVERAGE(F23:K23)</f>
        <v>4.833333333333333</v>
      </c>
      <c r="L32" s="13">
        <f>AVERAGE(F23:L23)</f>
        <v>4.8571428571428568</v>
      </c>
      <c r="M32" s="13">
        <f>AVERAGE(F23:M23)</f>
        <v>5</v>
      </c>
      <c r="N32" s="6"/>
    </row>
    <row r="33" spans="2:24" x14ac:dyDescent="0.2">
      <c r="C33" s="6"/>
      <c r="D33" s="6"/>
      <c r="E33" s="10" t="s">
        <v>85</v>
      </c>
      <c r="F33" s="13">
        <f>F24</f>
        <v>7</v>
      </c>
      <c r="G33" s="13">
        <f>AVERAGE(F24:G24)</f>
        <v>7</v>
      </c>
      <c r="H33" s="13">
        <f>AVERAGE(F24:H24)</f>
        <v>7</v>
      </c>
      <c r="I33" s="13">
        <f>AVERAGE(F24:I24)</f>
        <v>6.75</v>
      </c>
      <c r="J33" s="13">
        <f>AVERAGE(F24:J24)</f>
        <v>6.6</v>
      </c>
      <c r="K33" s="13">
        <f>AVERAGE(F24:K24)</f>
        <v>6.5</v>
      </c>
      <c r="L33" s="13">
        <f>AVERAGE(F24:L24)</f>
        <v>6.5714285714285712</v>
      </c>
      <c r="M33" s="13">
        <f>AVERAGE(F24:M24)</f>
        <v>6.125</v>
      </c>
      <c r="N33" s="6"/>
    </row>
    <row r="34" spans="2:24" x14ac:dyDescent="0.2">
      <c r="C34" s="6"/>
      <c r="D34" s="6"/>
      <c r="E34" s="10" t="s">
        <v>86</v>
      </c>
      <c r="F34" s="13">
        <f>F25</f>
        <v>11</v>
      </c>
      <c r="G34" s="13">
        <f>AVERAGE(F25:G25)</f>
        <v>11</v>
      </c>
      <c r="H34" s="13">
        <f>AVERAGE(F25:H25)</f>
        <v>11</v>
      </c>
      <c r="I34" s="13">
        <f>AVERAGE(F25:I25)</f>
        <v>11.5</v>
      </c>
      <c r="J34" s="13">
        <f>AVERAGE(F25:J25)</f>
        <v>11.6</v>
      </c>
      <c r="K34" s="13">
        <f>AVERAGE(F25:K25)</f>
        <v>11.166666666666666</v>
      </c>
      <c r="L34" s="13">
        <f>AVERAGE(F25:L25)</f>
        <v>11.428571428571429</v>
      </c>
      <c r="M34" s="13">
        <f>AVERAGE(F25:M25)</f>
        <v>11.25</v>
      </c>
      <c r="N34" s="6"/>
    </row>
    <row r="36" spans="2:24" x14ac:dyDescent="0.2">
      <c r="B36" s="15" t="s">
        <v>94</v>
      </c>
      <c r="C36" s="15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2:24" x14ac:dyDescent="0.2">
      <c r="B37" s="7" t="s">
        <v>91</v>
      </c>
      <c r="C37" s="7"/>
    </row>
    <row r="38" spans="2:24" x14ac:dyDescent="0.2">
      <c r="C38" s="7"/>
      <c r="D38" s="7"/>
    </row>
    <row r="39" spans="2:24" x14ac:dyDescent="0.2">
      <c r="C39" s="6"/>
      <c r="D39" s="6"/>
      <c r="E39" s="6"/>
      <c r="F39" s="430" t="s">
        <v>54</v>
      </c>
      <c r="G39" s="431"/>
      <c r="H39" s="431"/>
      <c r="I39" s="431"/>
      <c r="J39" s="431"/>
      <c r="K39" s="431"/>
      <c r="L39" s="431"/>
      <c r="M39" s="432"/>
      <c r="N39" s="6"/>
    </row>
    <row r="40" spans="2:24" x14ac:dyDescent="0.2">
      <c r="C40" s="8" t="s">
        <v>3</v>
      </c>
      <c r="D40" s="8" t="s">
        <v>92</v>
      </c>
      <c r="E40" s="8" t="s">
        <v>51</v>
      </c>
      <c r="F40" s="8" t="s">
        <v>39</v>
      </c>
      <c r="G40" s="8" t="s">
        <v>40</v>
      </c>
      <c r="H40" s="8" t="s">
        <v>41</v>
      </c>
      <c r="I40" s="8" t="s">
        <v>42</v>
      </c>
      <c r="J40" s="8" t="s">
        <v>43</v>
      </c>
      <c r="K40" s="8" t="s">
        <v>44</v>
      </c>
      <c r="L40" s="8" t="s">
        <v>45</v>
      </c>
      <c r="M40" s="8" t="s">
        <v>70</v>
      </c>
      <c r="N40" s="6"/>
    </row>
    <row r="41" spans="2:24" x14ac:dyDescent="0.2">
      <c r="C41" s="22" t="s">
        <v>99</v>
      </c>
      <c r="D41" s="21" t="s">
        <v>145</v>
      </c>
      <c r="E41" s="9" t="s">
        <v>52</v>
      </c>
      <c r="F41" s="9">
        <f>COUNT(Entered_CE1_1)</f>
        <v>4</v>
      </c>
      <c r="G41" s="9">
        <f>COUNT(Entered_CE2_1)</f>
        <v>4</v>
      </c>
      <c r="H41" s="9">
        <f>COUNT(Entered_CE3_1)</f>
        <v>6</v>
      </c>
      <c r="I41" s="9">
        <f>COUNT(Entered_CE4_1)</f>
        <v>4</v>
      </c>
      <c r="J41" s="9">
        <f>COUNT(Entered_CE5_1)</f>
        <v>4</v>
      </c>
      <c r="K41" s="9">
        <f>COUNT(Entered_CE6_1)</f>
        <v>6</v>
      </c>
      <c r="L41" s="9">
        <f>COUNT(Entered_CE7_1)</f>
        <v>5</v>
      </c>
      <c r="M41" s="9">
        <f>COUNT(Entered_CE8_1)</f>
        <v>6</v>
      </c>
      <c r="N41" s="6"/>
      <c r="O41" s="294">
        <f>SUM(F41:N41)/7</f>
        <v>5.5714285714285712</v>
      </c>
      <c r="P41" s="2">
        <f>O41*7</f>
        <v>39</v>
      </c>
    </row>
    <row r="42" spans="2:24" x14ac:dyDescent="0.2">
      <c r="C42" s="22" t="s">
        <v>100</v>
      </c>
      <c r="D42" s="21" t="s">
        <v>36</v>
      </c>
      <c r="E42" s="9" t="s">
        <v>52</v>
      </c>
      <c r="F42" s="9">
        <f>COUNT(Entered_CE1_2)</f>
        <v>7</v>
      </c>
      <c r="G42" s="9">
        <f>COUNT(Entered_CE2_2)</f>
        <v>7</v>
      </c>
      <c r="H42" s="9">
        <f>COUNT(Entered_CE3_2)</f>
        <v>7</v>
      </c>
      <c r="I42" s="9">
        <f>COUNT(Entered_CE4_2)</f>
        <v>6</v>
      </c>
      <c r="J42" s="9">
        <f>COUNT(Entered_CE5_2)</f>
        <v>6</v>
      </c>
      <c r="K42" s="9">
        <f>COUNT(Entered_CE6_2)</f>
        <v>6</v>
      </c>
      <c r="L42" s="9">
        <f>COUNT(Entered_CE7_2)</f>
        <v>7</v>
      </c>
      <c r="M42" s="9">
        <f>COUNT(Entered_CE8_2)</f>
        <v>3</v>
      </c>
      <c r="N42" s="6"/>
      <c r="O42" s="294">
        <f t="shared" ref="O42:O43" si="4">SUM(F42:N42)/7</f>
        <v>7</v>
      </c>
      <c r="P42" s="2">
        <f t="shared" ref="P42:P43" si="5">O42*7</f>
        <v>49</v>
      </c>
    </row>
    <row r="43" spans="2:24" x14ac:dyDescent="0.2">
      <c r="C43" s="22" t="s">
        <v>98</v>
      </c>
      <c r="D43" s="21" t="s">
        <v>37</v>
      </c>
      <c r="E43" s="9" t="s">
        <v>52</v>
      </c>
      <c r="F43" s="9">
        <f>COUNT(Entered_CE1_3)-1</f>
        <v>10</v>
      </c>
      <c r="G43" s="9">
        <f>COUNT(Entered_CE2_3)</f>
        <v>11</v>
      </c>
      <c r="H43" s="9">
        <f>COUNT(Entered_CE3_3)</f>
        <v>11</v>
      </c>
      <c r="I43" s="9">
        <f>COUNT(Entered_CE4_3)</f>
        <v>13</v>
      </c>
      <c r="J43" s="9">
        <f>COUNT(Entered_CE5_3)</f>
        <v>12</v>
      </c>
      <c r="K43" s="9">
        <f>COUNT(Entered_CE6_3)</f>
        <v>9</v>
      </c>
      <c r="L43" s="9">
        <f>COUNT(Entered_CE7_3)</f>
        <v>13</v>
      </c>
      <c r="M43" s="9">
        <f>COUNT(Entered_CE8_3)</f>
        <v>10</v>
      </c>
      <c r="N43" s="6"/>
      <c r="O43" s="294">
        <f t="shared" si="4"/>
        <v>12.714285714285714</v>
      </c>
      <c r="P43" s="2">
        <f t="shared" si="5"/>
        <v>89</v>
      </c>
    </row>
    <row r="44" spans="2:24" x14ac:dyDescent="0.2">
      <c r="C44" s="22" t="s">
        <v>97</v>
      </c>
      <c r="D44" s="21" t="s">
        <v>172</v>
      </c>
      <c r="E44" s="9" t="s">
        <v>52</v>
      </c>
      <c r="F44" s="9">
        <f>COUNT(Entered_CE1_4)</f>
        <v>0</v>
      </c>
      <c r="G44" s="9">
        <f>COUNT(Entered_CE2_4)</f>
        <v>0</v>
      </c>
      <c r="H44" s="9">
        <f>COUNT(Entered_CE3_4)</f>
        <v>0</v>
      </c>
      <c r="I44" s="9">
        <f>COUNT(Entered_CE4_4)</f>
        <v>0</v>
      </c>
      <c r="J44" s="9">
        <f>COUNT(Entered_CE5_4)</f>
        <v>0</v>
      </c>
      <c r="K44" s="9">
        <f>COUNT(Entered_CE6_4)</f>
        <v>0</v>
      </c>
      <c r="L44" s="9">
        <f>COUNT(Entered_CE7_4)</f>
        <v>0</v>
      </c>
      <c r="M44" s="9">
        <f>COUNT(Entered_CE8_4)</f>
        <v>0</v>
      </c>
      <c r="N44" s="6"/>
    </row>
    <row r="45" spans="2:24" x14ac:dyDescent="0.2">
      <c r="C45" s="22" t="s">
        <v>101</v>
      </c>
      <c r="D45" s="21" t="s">
        <v>172</v>
      </c>
      <c r="E45" s="12" t="s">
        <v>52</v>
      </c>
      <c r="F45" s="9">
        <f>COUNT(Entered_CE1_5)</f>
        <v>0</v>
      </c>
      <c r="G45" s="9">
        <f>COUNT(Entered_CE2_5)</f>
        <v>0</v>
      </c>
      <c r="H45" s="9">
        <f>COUNT(Entered_CE3_5)</f>
        <v>0</v>
      </c>
      <c r="I45" s="9">
        <f>COUNT(Entered_CE4_5)</f>
        <v>0</v>
      </c>
      <c r="J45" s="9">
        <f>COUNT(Entered_CE5_5)</f>
        <v>0</v>
      </c>
      <c r="K45" s="9">
        <f>COUNT(Entered_CE6_5)</f>
        <v>0</v>
      </c>
      <c r="L45" s="9">
        <f>COUNT(Entered_CE7_5)</f>
        <v>0</v>
      </c>
      <c r="M45" s="9">
        <f>COUNT(Entered_CE8_5)</f>
        <v>0</v>
      </c>
      <c r="N45" s="6"/>
    </row>
    <row r="46" spans="2:24" x14ac:dyDescent="0.2">
      <c r="C46" s="22" t="s">
        <v>102</v>
      </c>
      <c r="D46" s="21" t="s">
        <v>120</v>
      </c>
      <c r="E46" s="9" t="s">
        <v>53</v>
      </c>
      <c r="F46" s="9">
        <f>COUNT(Entered_CE1_6)</f>
        <v>0</v>
      </c>
      <c r="G46" s="9">
        <f>COUNT(Entered_CE2_6)</f>
        <v>0</v>
      </c>
      <c r="H46" s="9">
        <f>COUNT(Entered_CE3_6)</f>
        <v>0</v>
      </c>
      <c r="I46" s="9">
        <f>COUNT(Entered_CE4_6)</f>
        <v>0</v>
      </c>
      <c r="J46" s="9">
        <f>COUNT(Entered_CE5_6)</f>
        <v>0</v>
      </c>
      <c r="K46" s="9">
        <f>COUNT(Entered_CE6_6)</f>
        <v>0</v>
      </c>
      <c r="L46" s="9">
        <f>COUNT(Entered_CE7_6)</f>
        <v>0</v>
      </c>
      <c r="M46" s="9">
        <f>COUNT(Entered_CE8_6)</f>
        <v>0</v>
      </c>
      <c r="N46" s="6"/>
    </row>
    <row r="47" spans="2:24" ht="13.5" thickBot="1" x14ac:dyDescent="0.25">
      <c r="C47" s="6"/>
      <c r="D47" s="6"/>
      <c r="E47" s="10" t="s">
        <v>126</v>
      </c>
      <c r="F47" s="11">
        <f t="shared" ref="F47:M47" si="6">SUM(F41:F46)</f>
        <v>21</v>
      </c>
      <c r="G47" s="11">
        <f t="shared" si="6"/>
        <v>22</v>
      </c>
      <c r="H47" s="11">
        <f t="shared" si="6"/>
        <v>24</v>
      </c>
      <c r="I47" s="11">
        <f t="shared" si="6"/>
        <v>23</v>
      </c>
      <c r="J47" s="11">
        <f t="shared" si="6"/>
        <v>22</v>
      </c>
      <c r="K47" s="11">
        <f t="shared" si="6"/>
        <v>21</v>
      </c>
      <c r="L47" s="11">
        <f t="shared" si="6"/>
        <v>25</v>
      </c>
      <c r="M47" s="11">
        <f t="shared" si="6"/>
        <v>19</v>
      </c>
      <c r="N47" s="205">
        <f>AVERAGE(F47:L47)</f>
        <v>22.571428571428573</v>
      </c>
    </row>
    <row r="48" spans="2:24" ht="13.5" thickTop="1" x14ac:dyDescent="0.2">
      <c r="C48" s="6"/>
      <c r="D48" s="6"/>
      <c r="E48" s="10" t="s">
        <v>83</v>
      </c>
      <c r="F48" s="38">
        <f>F41+F44+F45</f>
        <v>4</v>
      </c>
      <c r="G48" s="38">
        <f t="shared" ref="G48:M48" si="7">G41+G44+G45</f>
        <v>4</v>
      </c>
      <c r="H48" s="38">
        <f t="shared" si="7"/>
        <v>6</v>
      </c>
      <c r="I48" s="38">
        <f t="shared" si="7"/>
        <v>4</v>
      </c>
      <c r="J48" s="38">
        <f t="shared" si="7"/>
        <v>4</v>
      </c>
      <c r="K48" s="38">
        <f t="shared" si="7"/>
        <v>6</v>
      </c>
      <c r="L48" s="38">
        <f t="shared" si="7"/>
        <v>5</v>
      </c>
      <c r="M48" s="38">
        <f t="shared" si="7"/>
        <v>6</v>
      </c>
      <c r="N48" s="14"/>
    </row>
    <row r="49" spans="2:24" x14ac:dyDescent="0.2">
      <c r="C49" s="6"/>
      <c r="D49" s="6"/>
      <c r="E49" s="10" t="s">
        <v>84</v>
      </c>
      <c r="F49" s="13">
        <f>F48</f>
        <v>4</v>
      </c>
      <c r="G49" s="13">
        <f>AVERAGE(F48:G48)</f>
        <v>4</v>
      </c>
      <c r="H49" s="13">
        <f>AVERAGE(F48:H48)</f>
        <v>4.666666666666667</v>
      </c>
      <c r="I49" s="13">
        <f>AVERAGE(F48:I48)</f>
        <v>4.5</v>
      </c>
      <c r="J49" s="13">
        <f>AVERAGE(F48:J48)</f>
        <v>4.4000000000000004</v>
      </c>
      <c r="K49" s="13">
        <f>AVERAGE(F48:K48)</f>
        <v>4.666666666666667</v>
      </c>
      <c r="L49" s="13">
        <f>AVERAGE(F48:L48)</f>
        <v>4.7142857142857144</v>
      </c>
      <c r="M49" s="13">
        <f>AVERAGE(F48:M48)</f>
        <v>4.875</v>
      </c>
      <c r="N49" s="6"/>
    </row>
    <row r="50" spans="2:24" x14ac:dyDescent="0.2">
      <c r="C50" s="6"/>
      <c r="D50" s="6"/>
      <c r="E50" s="10" t="s">
        <v>182</v>
      </c>
      <c r="F50" s="13">
        <f>F41</f>
        <v>4</v>
      </c>
      <c r="G50" s="13">
        <f>AVERAGE(F41:G41)</f>
        <v>4</v>
      </c>
      <c r="H50" s="13">
        <f>AVERAGE(F41:H41)</f>
        <v>4.666666666666667</v>
      </c>
      <c r="I50" s="13">
        <f>AVERAGE(F41:I41)</f>
        <v>4.5</v>
      </c>
      <c r="J50" s="13">
        <f>AVERAGE(F41:J41)</f>
        <v>4.4000000000000004</v>
      </c>
      <c r="K50" s="13">
        <f>AVERAGE(F41:K41)</f>
        <v>4.666666666666667</v>
      </c>
      <c r="L50" s="13">
        <f>AVERAGE(F41:L41)</f>
        <v>4.7142857142857144</v>
      </c>
      <c r="M50" s="13">
        <f>AVERAGE(F41:M41)</f>
        <v>4.875</v>
      </c>
      <c r="N50" s="6"/>
    </row>
    <row r="51" spans="2:24" x14ac:dyDescent="0.2">
      <c r="C51" s="6"/>
      <c r="D51" s="6"/>
      <c r="E51" s="10" t="s">
        <v>85</v>
      </c>
      <c r="F51" s="13">
        <f>F42</f>
        <v>7</v>
      </c>
      <c r="G51" s="13">
        <f>AVERAGE(F42:G42)</f>
        <v>7</v>
      </c>
      <c r="H51" s="13">
        <f>AVERAGE(F42:H42)</f>
        <v>7</v>
      </c>
      <c r="I51" s="13">
        <f>AVERAGE(F42:I42)</f>
        <v>6.75</v>
      </c>
      <c r="J51" s="13">
        <f>AVERAGE(F42:J42)</f>
        <v>6.6</v>
      </c>
      <c r="K51" s="13">
        <f>AVERAGE(F42:K42)</f>
        <v>6.5</v>
      </c>
      <c r="L51" s="13">
        <f>AVERAGE(F42:L42)</f>
        <v>6.5714285714285712</v>
      </c>
      <c r="M51" s="13">
        <f>AVERAGE(F42:M42)</f>
        <v>6.125</v>
      </c>
      <c r="N51" s="6"/>
    </row>
    <row r="52" spans="2:24" x14ac:dyDescent="0.2">
      <c r="C52" s="6"/>
      <c r="D52" s="6"/>
      <c r="E52" s="10" t="s">
        <v>86</v>
      </c>
      <c r="F52" s="13">
        <f>F43</f>
        <v>10</v>
      </c>
      <c r="G52" s="13">
        <f>AVERAGE(F43:G43)</f>
        <v>10.5</v>
      </c>
      <c r="H52" s="13">
        <f>AVERAGE(F43:H43)</f>
        <v>10.666666666666666</v>
      </c>
      <c r="I52" s="13">
        <f>AVERAGE(F43:I43)</f>
        <v>11.25</v>
      </c>
      <c r="J52" s="13">
        <f>AVERAGE(F43:J43)</f>
        <v>11.4</v>
      </c>
      <c r="K52" s="13">
        <f>AVERAGE(F43:K43)</f>
        <v>11</v>
      </c>
      <c r="L52" s="13">
        <f>AVERAGE(F43:L43)</f>
        <v>11.285714285714286</v>
      </c>
      <c r="M52" s="13">
        <f>AVERAGE(F43:M43)</f>
        <v>11.125</v>
      </c>
      <c r="N52" s="6"/>
    </row>
    <row r="54" spans="2:24" x14ac:dyDescent="0.2">
      <c r="B54" s="15" t="s">
        <v>95</v>
      </c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6" spans="2:24" x14ac:dyDescent="0.2">
      <c r="D56" s="424" t="s">
        <v>46</v>
      </c>
      <c r="E56" s="425"/>
      <c r="F56" s="425"/>
      <c r="G56" s="425"/>
      <c r="H56" s="425"/>
      <c r="I56" s="425"/>
      <c r="J56" s="425"/>
      <c r="K56" s="425"/>
      <c r="L56" s="425"/>
      <c r="M56" s="425"/>
      <c r="N56" s="433"/>
    </row>
    <row r="57" spans="2:24" x14ac:dyDescent="0.2">
      <c r="C57" s="23"/>
      <c r="D57" s="24">
        <v>0</v>
      </c>
      <c r="E57" s="24">
        <v>1</v>
      </c>
      <c r="F57" s="24">
        <v>2</v>
      </c>
      <c r="G57" s="24">
        <v>3</v>
      </c>
      <c r="H57" s="24">
        <v>4</v>
      </c>
      <c r="I57" s="24">
        <v>5</v>
      </c>
      <c r="J57" s="24">
        <v>6</v>
      </c>
      <c r="K57" s="24">
        <v>7</v>
      </c>
      <c r="L57" s="24">
        <v>8</v>
      </c>
      <c r="M57" s="24">
        <v>9</v>
      </c>
      <c r="N57" s="24">
        <v>10</v>
      </c>
    </row>
    <row r="58" spans="2:24" ht="12.75" customHeight="1" x14ac:dyDescent="0.2">
      <c r="B58" s="421" t="s">
        <v>50</v>
      </c>
      <c r="C58" s="25">
        <v>0</v>
      </c>
      <c r="D58" s="26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</row>
    <row r="59" spans="2:24" x14ac:dyDescent="0.2">
      <c r="B59" s="422"/>
      <c r="C59" s="28">
        <v>1</v>
      </c>
      <c r="D59" s="29">
        <v>0</v>
      </c>
      <c r="E59" s="31">
        <v>0</v>
      </c>
      <c r="F59" s="31">
        <v>0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  <c r="L59" s="31">
        <v>0</v>
      </c>
      <c r="M59" s="31">
        <v>0</v>
      </c>
      <c r="N59" s="31">
        <v>0</v>
      </c>
    </row>
    <row r="60" spans="2:24" x14ac:dyDescent="0.2">
      <c r="B60" s="422"/>
      <c r="C60" s="25">
        <v>2</v>
      </c>
      <c r="D60" s="26">
        <v>0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1">
        <v>0</v>
      </c>
      <c r="M60" s="31">
        <v>0</v>
      </c>
      <c r="N60" s="31">
        <v>0</v>
      </c>
    </row>
    <row r="61" spans="2:24" x14ac:dyDescent="0.2">
      <c r="B61" s="422"/>
      <c r="C61" s="28">
        <v>3</v>
      </c>
      <c r="D61" s="29">
        <v>0</v>
      </c>
      <c r="E61" s="30">
        <v>16</v>
      </c>
      <c r="F61" s="30">
        <v>12</v>
      </c>
      <c r="G61" s="30">
        <v>10</v>
      </c>
      <c r="H61" s="30">
        <v>8</v>
      </c>
      <c r="I61" s="30">
        <v>6</v>
      </c>
      <c r="J61" s="30">
        <v>4</v>
      </c>
      <c r="K61" s="30">
        <v>2</v>
      </c>
      <c r="L61" s="31">
        <v>0</v>
      </c>
      <c r="M61" s="31">
        <v>0</v>
      </c>
      <c r="N61" s="31">
        <v>0</v>
      </c>
    </row>
    <row r="62" spans="2:24" x14ac:dyDescent="0.2">
      <c r="B62" s="422"/>
      <c r="C62" s="25">
        <v>4</v>
      </c>
      <c r="D62" s="26">
        <v>0</v>
      </c>
      <c r="E62" s="27">
        <v>20</v>
      </c>
      <c r="F62" s="27">
        <v>16</v>
      </c>
      <c r="G62" s="27">
        <v>12</v>
      </c>
      <c r="H62" s="27">
        <v>10</v>
      </c>
      <c r="I62" s="27">
        <v>8</v>
      </c>
      <c r="J62" s="27">
        <v>6</v>
      </c>
      <c r="K62" s="27">
        <v>4</v>
      </c>
      <c r="L62" s="27">
        <v>2</v>
      </c>
      <c r="M62" s="31">
        <v>0</v>
      </c>
      <c r="N62" s="31">
        <v>0</v>
      </c>
    </row>
    <row r="63" spans="2:24" x14ac:dyDescent="0.2">
      <c r="B63" s="422"/>
      <c r="C63" s="28">
        <v>5</v>
      </c>
      <c r="D63" s="29">
        <v>0</v>
      </c>
      <c r="E63" s="30">
        <v>25</v>
      </c>
      <c r="F63" s="30">
        <v>20</v>
      </c>
      <c r="G63" s="30">
        <v>16</v>
      </c>
      <c r="H63" s="30">
        <v>12</v>
      </c>
      <c r="I63" s="30">
        <v>10</v>
      </c>
      <c r="J63" s="30">
        <v>8</v>
      </c>
      <c r="K63" s="30">
        <v>6</v>
      </c>
      <c r="L63" s="30">
        <v>4</v>
      </c>
      <c r="M63" s="30">
        <v>2</v>
      </c>
      <c r="N63" s="31">
        <v>0</v>
      </c>
    </row>
    <row r="64" spans="2:24" x14ac:dyDescent="0.2">
      <c r="B64" s="423"/>
      <c r="C64" s="25">
        <v>6</v>
      </c>
      <c r="D64" s="26">
        <v>0</v>
      </c>
      <c r="E64" s="27">
        <v>30</v>
      </c>
      <c r="F64" s="27">
        <v>25</v>
      </c>
      <c r="G64" s="27">
        <v>20</v>
      </c>
      <c r="H64" s="27">
        <v>16</v>
      </c>
      <c r="I64" s="27">
        <v>12</v>
      </c>
      <c r="J64" s="27">
        <v>10</v>
      </c>
      <c r="K64" s="27">
        <v>8</v>
      </c>
      <c r="L64" s="27">
        <v>6</v>
      </c>
      <c r="M64" s="27">
        <v>4</v>
      </c>
      <c r="N64" s="27">
        <v>2</v>
      </c>
    </row>
    <row r="66" spans="2:24" x14ac:dyDescent="0.2">
      <c r="B66" s="15" t="s">
        <v>103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</row>
    <row r="68" spans="2:24" x14ac:dyDescent="0.2">
      <c r="D68" s="424" t="s">
        <v>46</v>
      </c>
      <c r="E68" s="425"/>
      <c r="F68" s="425"/>
      <c r="G68" s="425"/>
      <c r="H68" s="425"/>
      <c r="I68" s="425"/>
      <c r="J68" s="425"/>
      <c r="K68" s="425"/>
      <c r="L68" s="425"/>
      <c r="M68" s="425"/>
      <c r="N68" s="425"/>
      <c r="O68" s="426"/>
      <c r="P68" s="426"/>
      <c r="Q68" s="426"/>
      <c r="R68" s="426"/>
      <c r="S68" s="426"/>
      <c r="T68" s="426"/>
      <c r="U68" s="426"/>
      <c r="V68" s="426"/>
      <c r="W68" s="426"/>
      <c r="X68" s="427"/>
    </row>
    <row r="69" spans="2:24" x14ac:dyDescent="0.2">
      <c r="C69" s="23"/>
      <c r="D69" s="24">
        <v>0</v>
      </c>
      <c r="E69" s="24">
        <v>1</v>
      </c>
      <c r="F69" s="24">
        <v>2</v>
      </c>
      <c r="G69" s="24">
        <v>3</v>
      </c>
      <c r="H69" s="24">
        <v>4</v>
      </c>
      <c r="I69" s="24">
        <v>5</v>
      </c>
      <c r="J69" s="24">
        <v>6</v>
      </c>
      <c r="K69" s="24">
        <v>7</v>
      </c>
      <c r="L69" s="24">
        <v>8</v>
      </c>
      <c r="M69" s="24">
        <v>9</v>
      </c>
      <c r="N69" s="24">
        <v>10</v>
      </c>
      <c r="O69" s="24">
        <v>11</v>
      </c>
      <c r="P69" s="24">
        <v>12</v>
      </c>
      <c r="Q69" s="24">
        <v>13</v>
      </c>
      <c r="R69" s="24">
        <v>14</v>
      </c>
      <c r="S69" s="24">
        <v>15</v>
      </c>
      <c r="T69" s="24">
        <v>16</v>
      </c>
      <c r="U69" s="24">
        <v>17</v>
      </c>
      <c r="V69" s="24">
        <v>18</v>
      </c>
      <c r="W69" s="24">
        <v>19</v>
      </c>
      <c r="X69" s="24">
        <v>20</v>
      </c>
    </row>
    <row r="70" spans="2:24" x14ac:dyDescent="0.2">
      <c r="B70" s="421" t="s">
        <v>50</v>
      </c>
      <c r="C70" s="25">
        <v>0</v>
      </c>
      <c r="D70" s="26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</row>
    <row r="71" spans="2:24" x14ac:dyDescent="0.2">
      <c r="B71" s="422"/>
      <c r="C71" s="28">
        <v>1</v>
      </c>
      <c r="D71" s="29">
        <v>0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  <c r="N71" s="31">
        <v>0</v>
      </c>
      <c r="O71" s="31">
        <v>0</v>
      </c>
      <c r="P71" s="31">
        <v>0</v>
      </c>
      <c r="Q71" s="31">
        <v>0</v>
      </c>
      <c r="R71" s="31">
        <v>0</v>
      </c>
      <c r="S71" s="31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</row>
    <row r="72" spans="2:24" x14ac:dyDescent="0.2">
      <c r="B72" s="422"/>
      <c r="C72" s="25">
        <v>2</v>
      </c>
      <c r="D72" s="26">
        <v>0</v>
      </c>
      <c r="E72" s="31">
        <v>0</v>
      </c>
      <c r="F72" s="31">
        <v>0</v>
      </c>
      <c r="G72" s="31">
        <v>0</v>
      </c>
      <c r="H72" s="31">
        <v>0</v>
      </c>
      <c r="I72" s="31">
        <v>0</v>
      </c>
      <c r="J72" s="31">
        <v>0</v>
      </c>
      <c r="K72" s="31">
        <v>0</v>
      </c>
      <c r="L72" s="31">
        <v>0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2">
        <v>0</v>
      </c>
      <c r="U72" s="31">
        <v>0</v>
      </c>
      <c r="V72" s="31">
        <v>0</v>
      </c>
      <c r="W72" s="31">
        <v>0</v>
      </c>
      <c r="X72" s="31">
        <v>0</v>
      </c>
    </row>
    <row r="73" spans="2:24" x14ac:dyDescent="0.2">
      <c r="B73" s="422"/>
      <c r="C73" s="28">
        <v>3</v>
      </c>
      <c r="D73" s="29">
        <v>0</v>
      </c>
      <c r="E73" s="29">
        <v>33</v>
      </c>
      <c r="F73" s="29">
        <v>30</v>
      </c>
      <c r="G73" s="29">
        <v>27</v>
      </c>
      <c r="H73" s="29">
        <v>24</v>
      </c>
      <c r="I73" s="29">
        <v>22</v>
      </c>
      <c r="J73" s="29">
        <v>20</v>
      </c>
      <c r="K73" s="29">
        <v>18</v>
      </c>
      <c r="L73" s="29">
        <v>16</v>
      </c>
      <c r="M73" s="29">
        <v>14</v>
      </c>
      <c r="N73" s="29">
        <v>12</v>
      </c>
      <c r="O73" s="29">
        <v>10</v>
      </c>
      <c r="P73" s="29">
        <v>8</v>
      </c>
      <c r="Q73" s="29">
        <v>6</v>
      </c>
      <c r="R73" s="29">
        <v>4</v>
      </c>
      <c r="S73" s="29">
        <v>3</v>
      </c>
      <c r="T73" s="29">
        <v>2</v>
      </c>
      <c r="U73" s="29">
        <v>1</v>
      </c>
      <c r="V73" s="32">
        <v>0</v>
      </c>
      <c r="W73" s="32">
        <v>0</v>
      </c>
      <c r="X73" s="32">
        <v>0</v>
      </c>
    </row>
    <row r="74" spans="2:24" x14ac:dyDescent="0.2">
      <c r="B74" s="422"/>
      <c r="C74" s="25">
        <v>4</v>
      </c>
      <c r="D74" s="26">
        <v>0</v>
      </c>
      <c r="E74" s="27">
        <v>36</v>
      </c>
      <c r="F74" s="27">
        <v>33</v>
      </c>
      <c r="G74" s="27">
        <v>30</v>
      </c>
      <c r="H74" s="27">
        <v>27</v>
      </c>
      <c r="I74" s="27">
        <v>24</v>
      </c>
      <c r="J74" s="27">
        <v>22</v>
      </c>
      <c r="K74" s="27">
        <v>20</v>
      </c>
      <c r="L74" s="27">
        <v>18</v>
      </c>
      <c r="M74" s="27">
        <v>16</v>
      </c>
      <c r="N74" s="27">
        <v>14</v>
      </c>
      <c r="O74" s="27">
        <v>12</v>
      </c>
      <c r="P74" s="27">
        <v>10</v>
      </c>
      <c r="Q74" s="27">
        <v>8</v>
      </c>
      <c r="R74" s="27">
        <v>6</v>
      </c>
      <c r="S74" s="27">
        <v>4</v>
      </c>
      <c r="T74" s="27">
        <v>3</v>
      </c>
      <c r="U74" s="27">
        <v>2</v>
      </c>
      <c r="V74" s="27">
        <v>1</v>
      </c>
      <c r="W74" s="31">
        <v>0</v>
      </c>
      <c r="X74" s="31">
        <v>0</v>
      </c>
    </row>
    <row r="75" spans="2:24" x14ac:dyDescent="0.2">
      <c r="B75" s="422"/>
      <c r="C75" s="28">
        <v>5</v>
      </c>
      <c r="D75" s="29">
        <v>0</v>
      </c>
      <c r="E75" s="29">
        <v>43</v>
      </c>
      <c r="F75" s="29">
        <v>36</v>
      </c>
      <c r="G75" s="29">
        <v>33</v>
      </c>
      <c r="H75" s="29">
        <v>30</v>
      </c>
      <c r="I75" s="29">
        <v>27</v>
      </c>
      <c r="J75" s="29">
        <v>24</v>
      </c>
      <c r="K75" s="29">
        <v>22</v>
      </c>
      <c r="L75" s="29">
        <v>20</v>
      </c>
      <c r="M75" s="29">
        <v>18</v>
      </c>
      <c r="N75" s="29">
        <v>16</v>
      </c>
      <c r="O75" s="29">
        <v>14</v>
      </c>
      <c r="P75" s="29">
        <v>12</v>
      </c>
      <c r="Q75" s="29">
        <v>10</v>
      </c>
      <c r="R75" s="29">
        <v>8</v>
      </c>
      <c r="S75" s="29">
        <v>6</v>
      </c>
      <c r="T75" s="29">
        <v>4</v>
      </c>
      <c r="U75" s="29">
        <v>3</v>
      </c>
      <c r="V75" s="29">
        <v>2</v>
      </c>
      <c r="W75" s="29">
        <v>1</v>
      </c>
      <c r="X75" s="32">
        <v>0</v>
      </c>
    </row>
    <row r="76" spans="2:24" x14ac:dyDescent="0.2">
      <c r="B76" s="423"/>
      <c r="C76" s="25">
        <v>6</v>
      </c>
      <c r="D76" s="26">
        <v>0</v>
      </c>
      <c r="E76" s="27">
        <v>50</v>
      </c>
      <c r="F76" s="27">
        <v>43</v>
      </c>
      <c r="G76" s="27">
        <v>36</v>
      </c>
      <c r="H76" s="27">
        <v>33</v>
      </c>
      <c r="I76" s="27">
        <v>30</v>
      </c>
      <c r="J76" s="27">
        <v>27</v>
      </c>
      <c r="K76" s="27">
        <v>24</v>
      </c>
      <c r="L76" s="27">
        <v>22</v>
      </c>
      <c r="M76" s="27">
        <v>20</v>
      </c>
      <c r="N76" s="27">
        <v>18</v>
      </c>
      <c r="O76" s="27">
        <v>16</v>
      </c>
      <c r="P76" s="27">
        <v>14</v>
      </c>
      <c r="Q76" s="27">
        <v>12</v>
      </c>
      <c r="R76" s="27">
        <v>10</v>
      </c>
      <c r="S76" s="27">
        <v>8</v>
      </c>
      <c r="T76" s="27">
        <v>6</v>
      </c>
      <c r="U76" s="27">
        <v>4</v>
      </c>
      <c r="V76" s="27">
        <v>3</v>
      </c>
      <c r="W76" s="27">
        <v>2</v>
      </c>
      <c r="X76" s="27">
        <v>1</v>
      </c>
    </row>
  </sheetData>
  <mergeCells count="7">
    <mergeCell ref="B58:B64"/>
    <mergeCell ref="B70:B76"/>
    <mergeCell ref="D68:X68"/>
    <mergeCell ref="B2:X2"/>
    <mergeCell ref="F21:M21"/>
    <mergeCell ref="F39:M39"/>
    <mergeCell ref="D56:N56"/>
  </mergeCells>
  <pageMargins left="0.25" right="0.25" top="0.75" bottom="0.75" header="0.3" footer="0.3"/>
  <pageSetup paperSize="9" scale="46" orientation="portrait" r:id="rId1"/>
  <ignoredErrors>
    <ignoredError sqref="G34:H34 J34:L34" formulaRange="1"/>
    <ignoredError sqref="C23:C28 C41:C46 C7:C1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E53"/>
  <sheetViews>
    <sheetView topLeftCell="A14" workbookViewId="0">
      <selection activeCell="I40" sqref="I40"/>
    </sheetView>
  </sheetViews>
  <sheetFormatPr defaultRowHeight="12.75" x14ac:dyDescent="0.2"/>
  <cols>
    <col min="1" max="1" width="28.7109375" bestFit="1" customWidth="1"/>
    <col min="2" max="2" width="8.85546875" bestFit="1" customWidth="1"/>
    <col min="3" max="3" width="14.5703125" bestFit="1" customWidth="1"/>
  </cols>
  <sheetData>
    <row r="3" spans="1:4" ht="20.25" x14ac:dyDescent="0.3">
      <c r="A3" s="344" t="s">
        <v>270</v>
      </c>
    </row>
    <row r="5" spans="1:4" x14ac:dyDescent="0.2">
      <c r="A5" s="341" t="s">
        <v>269</v>
      </c>
    </row>
    <row r="6" spans="1:4" ht="15" x14ac:dyDescent="0.25">
      <c r="A6" s="338" t="s">
        <v>227</v>
      </c>
      <c r="B6" t="s">
        <v>148</v>
      </c>
      <c r="C6" t="s">
        <v>249</v>
      </c>
    </row>
    <row r="7" spans="1:4" x14ac:dyDescent="0.2">
      <c r="A7" s="337" t="s">
        <v>228</v>
      </c>
      <c r="B7" t="s">
        <v>147</v>
      </c>
      <c r="C7" t="s">
        <v>251</v>
      </c>
    </row>
    <row r="8" spans="1:4" x14ac:dyDescent="0.2">
      <c r="A8" s="337" t="s">
        <v>229</v>
      </c>
      <c r="B8" t="s">
        <v>21</v>
      </c>
      <c r="C8" t="s">
        <v>248</v>
      </c>
    </row>
    <row r="9" spans="1:4" x14ac:dyDescent="0.2">
      <c r="A9" s="343" t="s">
        <v>226</v>
      </c>
      <c r="B9" s="342" t="s">
        <v>266</v>
      </c>
      <c r="D9" s="342" t="s">
        <v>267</v>
      </c>
    </row>
    <row r="10" spans="1:4" x14ac:dyDescent="0.2">
      <c r="A10" s="337" t="s">
        <v>230</v>
      </c>
      <c r="B10" t="s">
        <v>252</v>
      </c>
      <c r="C10" t="s">
        <v>253</v>
      </c>
    </row>
    <row r="11" spans="1:4" x14ac:dyDescent="0.2">
      <c r="A11" s="337" t="s">
        <v>231</v>
      </c>
      <c r="B11" t="s">
        <v>168</v>
      </c>
      <c r="C11" t="s">
        <v>250</v>
      </c>
    </row>
    <row r="12" spans="1:4" x14ac:dyDescent="0.2">
      <c r="A12" s="337" t="s">
        <v>232</v>
      </c>
      <c r="B12" t="s">
        <v>23</v>
      </c>
      <c r="C12" t="s">
        <v>262</v>
      </c>
    </row>
    <row r="13" spans="1:4" x14ac:dyDescent="0.2">
      <c r="A13" s="337" t="s">
        <v>233</v>
      </c>
      <c r="B13" t="s">
        <v>17</v>
      </c>
      <c r="C13" t="s">
        <v>258</v>
      </c>
    </row>
    <row r="14" spans="1:4" x14ac:dyDescent="0.2">
      <c r="A14" s="343" t="s">
        <v>234</v>
      </c>
      <c r="B14" s="342" t="s">
        <v>265</v>
      </c>
    </row>
    <row r="15" spans="1:4" x14ac:dyDescent="0.2">
      <c r="A15" s="343" t="s">
        <v>234</v>
      </c>
      <c r="B15" s="342" t="s">
        <v>265</v>
      </c>
    </row>
    <row r="16" spans="1:4" x14ac:dyDescent="0.2">
      <c r="A16" s="3" t="s">
        <v>235</v>
      </c>
      <c r="B16" t="s">
        <v>254</v>
      </c>
      <c r="C16" t="s">
        <v>255</v>
      </c>
    </row>
    <row r="17" spans="1:5" x14ac:dyDescent="0.2">
      <c r="A17" s="3" t="s">
        <v>236</v>
      </c>
      <c r="B17" t="s">
        <v>154</v>
      </c>
      <c r="C17" t="s">
        <v>255</v>
      </c>
    </row>
    <row r="18" spans="1:5" x14ac:dyDescent="0.2">
      <c r="A18" s="3"/>
    </row>
    <row r="19" spans="1:5" x14ac:dyDescent="0.2">
      <c r="A19" s="3"/>
    </row>
    <row r="21" spans="1:5" x14ac:dyDescent="0.2">
      <c r="A21" s="340" t="s">
        <v>264</v>
      </c>
    </row>
    <row r="22" spans="1:5" x14ac:dyDescent="0.2">
      <c r="A22" s="337" t="s">
        <v>234</v>
      </c>
      <c r="B22" t="s">
        <v>73</v>
      </c>
      <c r="C22" t="s">
        <v>256</v>
      </c>
      <c r="D22" t="s">
        <v>257</v>
      </c>
      <c r="E22" t="s">
        <v>255</v>
      </c>
    </row>
    <row r="23" spans="1:5" x14ac:dyDescent="0.2">
      <c r="A23" s="3" t="s">
        <v>263</v>
      </c>
      <c r="B23" t="s">
        <v>129</v>
      </c>
      <c r="C23" t="s">
        <v>255</v>
      </c>
    </row>
    <row r="24" spans="1:5" x14ac:dyDescent="0.2">
      <c r="A24" t="s">
        <v>259</v>
      </c>
      <c r="B24" t="s">
        <v>260</v>
      </c>
      <c r="C24" t="s">
        <v>261</v>
      </c>
      <c r="D24" s="342" t="s">
        <v>268</v>
      </c>
    </row>
    <row r="27" spans="1:5" ht="15" x14ac:dyDescent="0.2">
      <c r="A27" s="339" t="s">
        <v>145</v>
      </c>
    </row>
    <row r="28" spans="1:5" x14ac:dyDescent="0.2">
      <c r="A28" t="s">
        <v>237</v>
      </c>
      <c r="B28" t="str">
        <f>Driver!D8</f>
        <v>Louwrens</v>
      </c>
      <c r="C28" t="str">
        <f>Driver!C8</f>
        <v>NOLTE</v>
      </c>
    </row>
    <row r="29" spans="1:5" x14ac:dyDescent="0.2">
      <c r="A29" t="s">
        <v>238</v>
      </c>
      <c r="B29" t="str">
        <f>'Co-Driver'!D8</f>
        <v>Pieter</v>
      </c>
      <c r="C29" t="str">
        <f>'Co-Driver'!C8</f>
        <v>BRITS</v>
      </c>
    </row>
    <row r="30" spans="1:5" x14ac:dyDescent="0.2">
      <c r="A30" t="s">
        <v>239</v>
      </c>
      <c r="B30" t="str">
        <f>Driver!D7</f>
        <v>Bruce</v>
      </c>
      <c r="C30" t="str">
        <f>Driver!C7</f>
        <v>SWATTON</v>
      </c>
    </row>
    <row r="31" spans="1:5" x14ac:dyDescent="0.2">
      <c r="A31" t="s">
        <v>240</v>
      </c>
      <c r="B31" t="str">
        <f>'Co-Driver'!D7</f>
        <v>Ludwig</v>
      </c>
      <c r="C31" t="str">
        <f>'Co-Driver'!C7</f>
        <v>SHAFFNER</v>
      </c>
    </row>
    <row r="32" spans="1:5" x14ac:dyDescent="0.2">
      <c r="A32" t="s">
        <v>241</v>
      </c>
      <c r="B32" t="str">
        <f>Driver!D6</f>
        <v>Jacques</v>
      </c>
      <c r="C32" t="str">
        <f>Driver!C6</f>
        <v>SWARTS</v>
      </c>
    </row>
    <row r="33" spans="1:3" x14ac:dyDescent="0.2">
      <c r="A33" t="s">
        <v>242</v>
      </c>
      <c r="B33" t="str">
        <f>'Co-Driver'!D6</f>
        <v>Luwell</v>
      </c>
      <c r="C33" t="str">
        <f>'Co-Driver'!C6</f>
        <v>HOLTZHAUSEN</v>
      </c>
    </row>
    <row r="35" spans="1:3" x14ac:dyDescent="0.2">
      <c r="A35" s="341" t="s">
        <v>36</v>
      </c>
    </row>
    <row r="36" spans="1:3" x14ac:dyDescent="0.2">
      <c r="A36" t="s">
        <v>237</v>
      </c>
      <c r="B36" t="str">
        <f>Driver!D19</f>
        <v>Louis</v>
      </c>
      <c r="C36" t="str">
        <f>Driver!C19</f>
        <v>JANSEN VAN RENSBURG</v>
      </c>
    </row>
    <row r="37" spans="1:3" x14ac:dyDescent="0.2">
      <c r="A37" t="s">
        <v>238</v>
      </c>
      <c r="B37" t="str">
        <f>'Co-Driver'!D21</f>
        <v>Thys</v>
      </c>
      <c r="C37" t="str">
        <f>'Co-Driver'!C21</f>
        <v>TALJAARD</v>
      </c>
    </row>
    <row r="38" spans="1:3" x14ac:dyDescent="0.2">
      <c r="A38" t="s">
        <v>239</v>
      </c>
      <c r="B38" t="str">
        <f>Driver!D18</f>
        <v>Tristan</v>
      </c>
      <c r="C38" t="str">
        <f>Driver!C18</f>
        <v>WINTERSHOVEN</v>
      </c>
    </row>
    <row r="39" spans="1:3" x14ac:dyDescent="0.2">
      <c r="A39" t="s">
        <v>240</v>
      </c>
      <c r="B39" t="str">
        <f>'Co-Driver'!D20</f>
        <v>Kyra</v>
      </c>
      <c r="C39" t="str">
        <f>'Co-Driver'!C20</f>
        <v>WINTERSHOVEN</v>
      </c>
    </row>
    <row r="40" spans="1:3" x14ac:dyDescent="0.2">
      <c r="A40" t="s">
        <v>241</v>
      </c>
      <c r="B40" t="str">
        <f>Driver!D17</f>
        <v>Stefan</v>
      </c>
      <c r="C40" t="str">
        <f>Driver!C17</f>
        <v>WINTERSHOVEN</v>
      </c>
    </row>
    <row r="41" spans="1:3" x14ac:dyDescent="0.2">
      <c r="A41" t="s">
        <v>242</v>
      </c>
      <c r="B41" t="str">
        <f>'Co-Driver'!D19</f>
        <v>Mike</v>
      </c>
      <c r="C41" t="str">
        <f>'Co-Driver'!C19</f>
        <v>PIO</v>
      </c>
    </row>
    <row r="43" spans="1:3" x14ac:dyDescent="0.2">
      <c r="A43" s="341" t="s">
        <v>243</v>
      </c>
    </row>
    <row r="44" spans="1:3" x14ac:dyDescent="0.2">
      <c r="A44" t="s">
        <v>244</v>
      </c>
      <c r="B44" t="str">
        <f>Driver!D35</f>
        <v>Rory</v>
      </c>
      <c r="C44" t="str">
        <f>Driver!C35</f>
        <v>FLETT</v>
      </c>
    </row>
    <row r="45" spans="1:3" x14ac:dyDescent="0.2">
      <c r="A45" t="s">
        <v>245</v>
      </c>
      <c r="B45" t="str">
        <f>'Co-Driver'!D43</f>
        <v>Natasha</v>
      </c>
      <c r="C45" t="str">
        <f>'Co-Driver'!C43</f>
        <v>FLETT</v>
      </c>
    </row>
    <row r="46" spans="1:3" x14ac:dyDescent="0.2">
      <c r="A46" t="s">
        <v>246</v>
      </c>
      <c r="B46" t="str">
        <f>Driver!D34</f>
        <v>Shaun</v>
      </c>
      <c r="C46" t="str">
        <f>Driver!C34</f>
        <v>KRUGER</v>
      </c>
    </row>
    <row r="47" spans="1:3" x14ac:dyDescent="0.2">
      <c r="A47" t="s">
        <v>247</v>
      </c>
      <c r="B47" t="str">
        <f>'Co-Driver'!D42</f>
        <v>Lynette</v>
      </c>
      <c r="C47" t="str">
        <f>'Co-Driver'!C42</f>
        <v>KRUGER</v>
      </c>
    </row>
    <row r="48" spans="1:3" x14ac:dyDescent="0.2">
      <c r="A48" t="s">
        <v>237</v>
      </c>
      <c r="B48" t="str">
        <f>Driver!D33</f>
        <v>Barrie</v>
      </c>
      <c r="C48" t="str">
        <f>Driver!C33</f>
        <v>DRENTH</v>
      </c>
    </row>
    <row r="49" spans="1:3" x14ac:dyDescent="0.2">
      <c r="A49" t="s">
        <v>238</v>
      </c>
      <c r="B49" t="str">
        <f>'Co-Driver'!D41</f>
        <v>Jaco</v>
      </c>
      <c r="C49" t="str">
        <f>'Co-Driver'!C41</f>
        <v>GROENVELD</v>
      </c>
    </row>
    <row r="50" spans="1:3" x14ac:dyDescent="0.2">
      <c r="A50" t="s">
        <v>239</v>
      </c>
      <c r="B50" t="str">
        <f>Driver!D32</f>
        <v>Brett</v>
      </c>
      <c r="C50" t="str">
        <f>Driver!C32</f>
        <v>LAW</v>
      </c>
    </row>
    <row r="51" spans="1:3" x14ac:dyDescent="0.2">
      <c r="A51" t="s">
        <v>240</v>
      </c>
      <c r="B51" t="str">
        <f>'Co-Driver'!D40</f>
        <v>Shane</v>
      </c>
      <c r="C51" t="str">
        <f>'Co-Driver'!C40</f>
        <v>SMART</v>
      </c>
    </row>
    <row r="52" spans="1:3" x14ac:dyDescent="0.2">
      <c r="A52" t="s">
        <v>241</v>
      </c>
      <c r="B52" t="str">
        <f>Driver!D31</f>
        <v>Lukas</v>
      </c>
      <c r="C52" t="str">
        <f>Driver!C31</f>
        <v>HOLTZHAUSEN</v>
      </c>
    </row>
    <row r="53" spans="1:3" x14ac:dyDescent="0.2">
      <c r="A53" t="s">
        <v>242</v>
      </c>
      <c r="B53" t="str">
        <f>'Co-Driver'!D39</f>
        <v>Hannie</v>
      </c>
      <c r="C53" t="str">
        <f>'Co-Driver'!C39</f>
        <v>HOLTZHAUSEN</v>
      </c>
    </row>
  </sheetData>
  <pageMargins left="0.7" right="0.7" top="0.75" bottom="0.75" header="0.3" footer="0.3"/>
  <pageSetup paperSize="9" scale="9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206</vt:i4>
      </vt:variant>
    </vt:vector>
  </HeadingPairs>
  <TitlesOfParts>
    <vt:vector size="214" baseType="lpstr">
      <vt:lpstr>Driver</vt:lpstr>
      <vt:lpstr>Driver Combined</vt:lpstr>
      <vt:lpstr>Co-Driver</vt:lpstr>
      <vt:lpstr>Co-Driver Combined</vt:lpstr>
      <vt:lpstr>Tables</vt:lpstr>
      <vt:lpstr>Trophies</vt:lpstr>
      <vt:lpstr>Graph-Drivers</vt:lpstr>
      <vt:lpstr>Graph - Co-drivers</vt:lpstr>
      <vt:lpstr>'Driver Combined'!Class</vt:lpstr>
      <vt:lpstr>Class</vt:lpstr>
      <vt:lpstr>'Co-Driver Combined'!Class_C</vt:lpstr>
      <vt:lpstr>Class_C</vt:lpstr>
      <vt:lpstr>Class_Description</vt:lpstr>
      <vt:lpstr>'Co-Driver Combined'!Entered_CE1_1</vt:lpstr>
      <vt:lpstr>Entered_CE1_1</vt:lpstr>
      <vt:lpstr>'Co-Driver Combined'!Entered_CE1_2</vt:lpstr>
      <vt:lpstr>Entered_CE1_2</vt:lpstr>
      <vt:lpstr>'Co-Driver Combined'!Entered_CE1_3</vt:lpstr>
      <vt:lpstr>Entered_CE1_3</vt:lpstr>
      <vt:lpstr>'Co-Driver Combined'!Entered_CE1_4</vt:lpstr>
      <vt:lpstr>Entered_CE1_4</vt:lpstr>
      <vt:lpstr>'Co-Driver Combined'!Entered_CE1_5</vt:lpstr>
      <vt:lpstr>Entered_CE1_5</vt:lpstr>
      <vt:lpstr>'Co-Driver Combined'!Entered_CE1_6</vt:lpstr>
      <vt:lpstr>Entered_CE1_6</vt:lpstr>
      <vt:lpstr>'Co-Driver Combined'!Entered_CE2_1</vt:lpstr>
      <vt:lpstr>Entered_CE2_1</vt:lpstr>
      <vt:lpstr>'Co-Driver Combined'!Entered_CE2_2</vt:lpstr>
      <vt:lpstr>Entered_CE2_2</vt:lpstr>
      <vt:lpstr>'Co-Driver Combined'!Entered_CE2_3</vt:lpstr>
      <vt:lpstr>Entered_CE2_3</vt:lpstr>
      <vt:lpstr>'Co-Driver Combined'!Entered_CE2_4</vt:lpstr>
      <vt:lpstr>Entered_CE2_4</vt:lpstr>
      <vt:lpstr>'Co-Driver Combined'!Entered_CE2_5</vt:lpstr>
      <vt:lpstr>Entered_CE2_5</vt:lpstr>
      <vt:lpstr>'Co-Driver Combined'!Entered_CE2_6</vt:lpstr>
      <vt:lpstr>Entered_CE2_6</vt:lpstr>
      <vt:lpstr>'Co-Driver Combined'!Entered_CE3_1</vt:lpstr>
      <vt:lpstr>Entered_CE3_1</vt:lpstr>
      <vt:lpstr>'Co-Driver Combined'!Entered_CE3_2</vt:lpstr>
      <vt:lpstr>Entered_CE3_2</vt:lpstr>
      <vt:lpstr>'Co-Driver Combined'!Entered_CE3_3</vt:lpstr>
      <vt:lpstr>Entered_CE3_3</vt:lpstr>
      <vt:lpstr>'Co-Driver Combined'!Entered_CE3_4</vt:lpstr>
      <vt:lpstr>Entered_CE3_4</vt:lpstr>
      <vt:lpstr>'Co-Driver Combined'!Entered_CE3_5</vt:lpstr>
      <vt:lpstr>Entered_CE3_5</vt:lpstr>
      <vt:lpstr>'Co-Driver Combined'!Entered_CE3_6</vt:lpstr>
      <vt:lpstr>Entered_CE3_6</vt:lpstr>
      <vt:lpstr>'Co-Driver Combined'!Entered_CE4_1</vt:lpstr>
      <vt:lpstr>Entered_CE4_1</vt:lpstr>
      <vt:lpstr>'Co-Driver Combined'!Entered_CE4_2</vt:lpstr>
      <vt:lpstr>Entered_CE4_2</vt:lpstr>
      <vt:lpstr>'Co-Driver Combined'!Entered_CE4_3</vt:lpstr>
      <vt:lpstr>Entered_CE4_3</vt:lpstr>
      <vt:lpstr>'Co-Driver Combined'!Entered_CE4_4</vt:lpstr>
      <vt:lpstr>Entered_CE4_4</vt:lpstr>
      <vt:lpstr>'Co-Driver Combined'!Entered_CE4_5</vt:lpstr>
      <vt:lpstr>Entered_CE4_5</vt:lpstr>
      <vt:lpstr>'Co-Driver Combined'!Entered_CE4_6</vt:lpstr>
      <vt:lpstr>Entered_CE4_6</vt:lpstr>
      <vt:lpstr>'Co-Driver Combined'!Entered_CE5_1</vt:lpstr>
      <vt:lpstr>Entered_CE5_1</vt:lpstr>
      <vt:lpstr>'Co-Driver Combined'!Entered_CE5_2</vt:lpstr>
      <vt:lpstr>Entered_CE5_2</vt:lpstr>
      <vt:lpstr>'Co-Driver Combined'!Entered_CE5_3</vt:lpstr>
      <vt:lpstr>Entered_CE5_3</vt:lpstr>
      <vt:lpstr>'Co-Driver Combined'!Entered_CE5_4</vt:lpstr>
      <vt:lpstr>Entered_CE5_4</vt:lpstr>
      <vt:lpstr>'Co-Driver Combined'!Entered_CE5_5</vt:lpstr>
      <vt:lpstr>Entered_CE5_5</vt:lpstr>
      <vt:lpstr>'Co-Driver Combined'!Entered_CE5_6</vt:lpstr>
      <vt:lpstr>Entered_CE5_6</vt:lpstr>
      <vt:lpstr>'Co-Driver Combined'!Entered_CE6_1</vt:lpstr>
      <vt:lpstr>Entered_CE6_1</vt:lpstr>
      <vt:lpstr>'Co-Driver Combined'!Entered_CE6_2</vt:lpstr>
      <vt:lpstr>Entered_CE6_2</vt:lpstr>
      <vt:lpstr>'Co-Driver Combined'!Entered_CE6_3</vt:lpstr>
      <vt:lpstr>Entered_CE6_3</vt:lpstr>
      <vt:lpstr>'Co-Driver Combined'!Entered_CE6_4</vt:lpstr>
      <vt:lpstr>Entered_CE6_4</vt:lpstr>
      <vt:lpstr>'Co-Driver Combined'!Entered_CE6_5</vt:lpstr>
      <vt:lpstr>Entered_CE6_5</vt:lpstr>
      <vt:lpstr>'Co-Driver Combined'!Entered_CE6_6</vt:lpstr>
      <vt:lpstr>Entered_CE6_6</vt:lpstr>
      <vt:lpstr>'Co-Driver Combined'!Entered_CE7_1</vt:lpstr>
      <vt:lpstr>Entered_CE7_1</vt:lpstr>
      <vt:lpstr>'Co-Driver Combined'!Entered_CE7_2</vt:lpstr>
      <vt:lpstr>Entered_CE7_2</vt:lpstr>
      <vt:lpstr>'Co-Driver Combined'!Entered_CE7_3</vt:lpstr>
      <vt:lpstr>Entered_CE7_3</vt:lpstr>
      <vt:lpstr>'Co-Driver Combined'!Entered_CE7_4</vt:lpstr>
      <vt:lpstr>Entered_CE7_4</vt:lpstr>
      <vt:lpstr>'Co-Driver Combined'!Entered_CE7_5</vt:lpstr>
      <vt:lpstr>Entered_CE7_5</vt:lpstr>
      <vt:lpstr>'Co-Driver Combined'!Entered_CE7_6</vt:lpstr>
      <vt:lpstr>Entered_CE7_6</vt:lpstr>
      <vt:lpstr>'Co-Driver Combined'!Entered_CE8_1</vt:lpstr>
      <vt:lpstr>Entered_CE8_1</vt:lpstr>
      <vt:lpstr>'Co-Driver Combined'!Entered_CE8_2</vt:lpstr>
      <vt:lpstr>Entered_CE8_2</vt:lpstr>
      <vt:lpstr>'Co-Driver Combined'!Entered_CE8_3</vt:lpstr>
      <vt:lpstr>Entered_CE8_3</vt:lpstr>
      <vt:lpstr>'Co-Driver Combined'!Entered_CE8_4</vt:lpstr>
      <vt:lpstr>Entered_CE8_4</vt:lpstr>
      <vt:lpstr>'Co-Driver Combined'!Entered_CE8_5</vt:lpstr>
      <vt:lpstr>Entered_CE8_5</vt:lpstr>
      <vt:lpstr>'Co-Driver Combined'!Entered_CE8_6</vt:lpstr>
      <vt:lpstr>Entered_CE8_6</vt:lpstr>
      <vt:lpstr>'Driver Combined'!Entered_E1_1</vt:lpstr>
      <vt:lpstr>Entered_E1_1</vt:lpstr>
      <vt:lpstr>'Driver Combined'!Entered_E1_2</vt:lpstr>
      <vt:lpstr>Entered_E1_2</vt:lpstr>
      <vt:lpstr>'Driver Combined'!Entered_E1_3</vt:lpstr>
      <vt:lpstr>Entered_E1_3</vt:lpstr>
      <vt:lpstr>'Driver Combined'!Entered_E1_4</vt:lpstr>
      <vt:lpstr>Entered_E1_4</vt:lpstr>
      <vt:lpstr>'Driver Combined'!Entered_E1_5</vt:lpstr>
      <vt:lpstr>Entered_E1_5</vt:lpstr>
      <vt:lpstr>'Driver Combined'!Entered_E1_6</vt:lpstr>
      <vt:lpstr>Entered_E1_6</vt:lpstr>
      <vt:lpstr>'Driver Combined'!Entered_E2_1</vt:lpstr>
      <vt:lpstr>Entered_E2_1</vt:lpstr>
      <vt:lpstr>'Driver Combined'!Entered_E2_2</vt:lpstr>
      <vt:lpstr>Entered_E2_2</vt:lpstr>
      <vt:lpstr>'Driver Combined'!Entered_E2_3</vt:lpstr>
      <vt:lpstr>Entered_E2_3</vt:lpstr>
      <vt:lpstr>'Driver Combined'!Entered_E2_4</vt:lpstr>
      <vt:lpstr>Entered_E2_4</vt:lpstr>
      <vt:lpstr>'Driver Combined'!Entered_E2_5</vt:lpstr>
      <vt:lpstr>Entered_E2_5</vt:lpstr>
      <vt:lpstr>'Driver Combined'!Entered_E2_6</vt:lpstr>
      <vt:lpstr>Entered_E2_6</vt:lpstr>
      <vt:lpstr>'Driver Combined'!Entered_E3_1</vt:lpstr>
      <vt:lpstr>Entered_E3_1</vt:lpstr>
      <vt:lpstr>'Driver Combined'!Entered_E3_2</vt:lpstr>
      <vt:lpstr>Entered_E3_2</vt:lpstr>
      <vt:lpstr>'Driver Combined'!Entered_E3_3</vt:lpstr>
      <vt:lpstr>Entered_E3_3</vt:lpstr>
      <vt:lpstr>'Driver Combined'!Entered_E3_4</vt:lpstr>
      <vt:lpstr>Entered_E3_4</vt:lpstr>
      <vt:lpstr>'Driver Combined'!Entered_E3_5</vt:lpstr>
      <vt:lpstr>Entered_E3_5</vt:lpstr>
      <vt:lpstr>'Driver Combined'!Entered_E3_6</vt:lpstr>
      <vt:lpstr>Entered_E3_6</vt:lpstr>
      <vt:lpstr>'Driver Combined'!Entered_E4_1</vt:lpstr>
      <vt:lpstr>Entered_E4_1</vt:lpstr>
      <vt:lpstr>'Driver Combined'!Entered_E4_2</vt:lpstr>
      <vt:lpstr>Entered_E4_2</vt:lpstr>
      <vt:lpstr>'Driver Combined'!Entered_E4_3</vt:lpstr>
      <vt:lpstr>Entered_E4_3</vt:lpstr>
      <vt:lpstr>'Driver Combined'!Entered_E4_4</vt:lpstr>
      <vt:lpstr>Entered_E4_4</vt:lpstr>
      <vt:lpstr>'Driver Combined'!Entered_E4_5</vt:lpstr>
      <vt:lpstr>Entered_E4_5</vt:lpstr>
      <vt:lpstr>'Driver Combined'!Entered_E4_6</vt:lpstr>
      <vt:lpstr>Entered_E4_6</vt:lpstr>
      <vt:lpstr>'Driver Combined'!Entered_E5_1</vt:lpstr>
      <vt:lpstr>Entered_E5_1</vt:lpstr>
      <vt:lpstr>'Driver Combined'!Entered_E5_2</vt:lpstr>
      <vt:lpstr>Entered_E5_2</vt:lpstr>
      <vt:lpstr>'Driver Combined'!Entered_E5_3</vt:lpstr>
      <vt:lpstr>Entered_E5_3</vt:lpstr>
      <vt:lpstr>'Driver Combined'!Entered_E5_4</vt:lpstr>
      <vt:lpstr>Entered_E5_4</vt:lpstr>
      <vt:lpstr>'Driver Combined'!Entered_E5_5</vt:lpstr>
      <vt:lpstr>Entered_E5_5</vt:lpstr>
      <vt:lpstr>'Driver Combined'!Entered_E5_6</vt:lpstr>
      <vt:lpstr>Entered_E5_6</vt:lpstr>
      <vt:lpstr>'Driver Combined'!Entered_E6_1</vt:lpstr>
      <vt:lpstr>Entered_E6_1</vt:lpstr>
      <vt:lpstr>'Driver Combined'!Entered_E6_2</vt:lpstr>
      <vt:lpstr>Entered_E6_2</vt:lpstr>
      <vt:lpstr>'Driver Combined'!Entered_E6_3</vt:lpstr>
      <vt:lpstr>Entered_E6_3</vt:lpstr>
      <vt:lpstr>'Driver Combined'!Entered_E6_4</vt:lpstr>
      <vt:lpstr>Entered_E6_4</vt:lpstr>
      <vt:lpstr>'Driver Combined'!Entered_E6_5</vt:lpstr>
      <vt:lpstr>Entered_E6_5</vt:lpstr>
      <vt:lpstr>'Driver Combined'!Entered_E6_6</vt:lpstr>
      <vt:lpstr>Entered_E6_6</vt:lpstr>
      <vt:lpstr>'Driver Combined'!Entered_E7_1</vt:lpstr>
      <vt:lpstr>Entered_E7_1</vt:lpstr>
      <vt:lpstr>'Driver Combined'!Entered_E7_2</vt:lpstr>
      <vt:lpstr>Entered_E7_2</vt:lpstr>
      <vt:lpstr>'Driver Combined'!Entered_E7_3</vt:lpstr>
      <vt:lpstr>Entered_E7_3</vt:lpstr>
      <vt:lpstr>'Driver Combined'!Entered_E7_4</vt:lpstr>
      <vt:lpstr>Entered_E7_4</vt:lpstr>
      <vt:lpstr>'Driver Combined'!Entered_E7_5</vt:lpstr>
      <vt:lpstr>Entered_E7_5</vt:lpstr>
      <vt:lpstr>'Driver Combined'!Entered_E7_6</vt:lpstr>
      <vt:lpstr>Entered_E7_6</vt:lpstr>
      <vt:lpstr>'Driver Combined'!Entered_E8_1</vt:lpstr>
      <vt:lpstr>Entered_E8_1</vt:lpstr>
      <vt:lpstr>'Driver Combined'!Entered_E8_2</vt:lpstr>
      <vt:lpstr>Entered_E8_2</vt:lpstr>
      <vt:lpstr>'Driver Combined'!Entered_E8_3</vt:lpstr>
      <vt:lpstr>Entered_E8_3</vt:lpstr>
      <vt:lpstr>'Driver Combined'!Entered_E8_4</vt:lpstr>
      <vt:lpstr>Entered_E8_4</vt:lpstr>
      <vt:lpstr>'Driver Combined'!Entered_E8_5</vt:lpstr>
      <vt:lpstr>Entered_E8_5</vt:lpstr>
      <vt:lpstr>'Driver Combined'!Entered_E8_6</vt:lpstr>
      <vt:lpstr>Entered_E8_6</vt:lpstr>
      <vt:lpstr>Entries_C_Event</vt:lpstr>
      <vt:lpstr>Entries_D_Event</vt:lpstr>
      <vt:lpstr>Points_Table</vt:lpstr>
      <vt:lpstr>Points_Table_Modified</vt:lpstr>
      <vt:lpstr>'Co-Driver'!Print_Area</vt:lpstr>
      <vt:lpstr>'Co-Driver Combined'!Print_Area</vt:lpstr>
      <vt:lpstr>Driver!Print_Area</vt:lpstr>
      <vt:lpstr>'Driver Combined'!Print_Area</vt:lpstr>
      <vt:lpstr>Tables!Print_Area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Championship Scoring Workbook</dc:title>
  <dc:subject>Template</dc:subject>
  <dc:creator>4X4 CHALLENGE</dc:creator>
  <cp:lastModifiedBy>Karin Brittion</cp:lastModifiedBy>
  <cp:lastPrinted>2016-11-04T06:39:50Z</cp:lastPrinted>
  <dcterms:created xsi:type="dcterms:W3CDTF">1999-02-01T09:44:11Z</dcterms:created>
  <dcterms:modified xsi:type="dcterms:W3CDTF">2016-11-14T06:07:57Z</dcterms:modified>
</cp:coreProperties>
</file>